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i\Desktop\"/>
    </mc:Choice>
  </mc:AlternateContent>
  <xr:revisionPtr revIDLastSave="0" documentId="13_ncr:1_{CAADC868-EB33-4228-A7CC-C369E98E2410}" xr6:coauthVersionLast="40" xr6:coauthVersionMax="40" xr10:uidLastSave="{00000000-0000-0000-0000-000000000000}"/>
  <bookViews>
    <workbookView xWindow="-120" yWindow="-120" windowWidth="20730" windowHeight="11160" activeTab="2" xr2:uid="{45440940-5008-4F90-9AE6-C37246DACEA2}"/>
  </bookViews>
  <sheets>
    <sheet name="Foglio16" sheetId="16" r:id="rId1"/>
    <sheet name="Volumi Totali" sheetId="3" r:id="rId2"/>
    <sheet name="Indice" sheetId="24" r:id="rId3"/>
    <sheet name="Foglio1" sheetId="25" r:id="rId4"/>
    <sheet name="BTC" sheetId="4" r:id="rId5"/>
    <sheet name="XRP" sheetId="6" r:id="rId6"/>
    <sheet name="LTC" sheetId="8" r:id="rId7"/>
    <sheet name="ETC" sheetId="11" r:id="rId8"/>
    <sheet name="BCH" sheetId="18" r:id="rId9"/>
    <sheet name="ETH" sheetId="15" r:id="rId10"/>
    <sheet name="XMR" sheetId="19" r:id="rId11"/>
    <sheet name="ZEC" sheetId="20" r:id="rId12"/>
    <sheet name="EOS" sheetId="21" r:id="rId13"/>
    <sheet name="DASH" sheetId="22" r:id="rId14"/>
    <sheet name="XLM" sheetId="23" r:id="rId15"/>
    <sheet name="Foglio2" sheetId="26" r:id="rId16"/>
  </sheets>
  <definedNames>
    <definedName name="DatiEsterni_1" localSheetId="5" hidden="1">XRP!#REF!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038" i="24" l="1"/>
  <c r="Q1037" i="24"/>
  <c r="D22" i="16"/>
  <c r="D23" i="16"/>
  <c r="E22" i="16"/>
  <c r="O32" i="16"/>
  <c r="O28" i="16"/>
  <c r="L969" i="8"/>
  <c r="Q31" i="16"/>
  <c r="M30" i="16"/>
  <c r="M28" i="16"/>
  <c r="M295" i="15"/>
  <c r="L875" i="4"/>
  <c r="M32" i="16" l="1"/>
  <c r="S733" i="24"/>
  <c r="Q1839" i="24" s="1"/>
  <c r="Q733" i="24"/>
  <c r="I1157" i="3" l="1"/>
  <c r="J179" i="11" l="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78" i="11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73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2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73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2" i="3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3" i="4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3" i="6"/>
  <c r="N23" i="3" l="1"/>
  <c r="B24" i="24" s="1"/>
  <c r="N10" i="3"/>
  <c r="B11" i="24" s="1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573" i="1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3" i="8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733" i="3"/>
  <c r="D3" i="3"/>
  <c r="N3" i="3" s="1"/>
  <c r="B4" i="24" s="1"/>
  <c r="D4" i="3"/>
  <c r="N4" i="3" s="1"/>
  <c r="B5" i="24" s="1"/>
  <c r="D5" i="3"/>
  <c r="N5" i="3" s="1"/>
  <c r="J6" i="24" s="1"/>
  <c r="D6" i="3"/>
  <c r="N6" i="3" s="1"/>
  <c r="B7" i="24" s="1"/>
  <c r="D7" i="3"/>
  <c r="N7" i="3" s="1"/>
  <c r="B8" i="24" s="1"/>
  <c r="D8" i="3"/>
  <c r="N8" i="3" s="1"/>
  <c r="B9" i="24" s="1"/>
  <c r="D9" i="3"/>
  <c r="N9" i="3" s="1"/>
  <c r="D10" i="3"/>
  <c r="D11" i="3"/>
  <c r="N11" i="3" s="1"/>
  <c r="B12" i="24" s="1"/>
  <c r="D12" i="3"/>
  <c r="N12" i="3" s="1"/>
  <c r="D13" i="3"/>
  <c r="N13" i="3" s="1"/>
  <c r="B14" i="24" s="1"/>
  <c r="D14" i="3"/>
  <c r="N14" i="3" s="1"/>
  <c r="B15" i="24" s="1"/>
  <c r="D15" i="3"/>
  <c r="N15" i="3" s="1"/>
  <c r="B16" i="24" s="1"/>
  <c r="D16" i="3"/>
  <c r="N16" i="3" s="1"/>
  <c r="B17" i="24" s="1"/>
  <c r="D17" i="3"/>
  <c r="N17" i="3" s="1"/>
  <c r="D18" i="3"/>
  <c r="N18" i="3" s="1"/>
  <c r="B19" i="24" s="1"/>
  <c r="D19" i="3"/>
  <c r="N19" i="3" s="1"/>
  <c r="B20" i="24" s="1"/>
  <c r="D20" i="3"/>
  <c r="N20" i="3" s="1"/>
  <c r="B21" i="24" s="1"/>
  <c r="D21" i="3"/>
  <c r="D22" i="3"/>
  <c r="N22" i="3" s="1"/>
  <c r="B23" i="24" s="1"/>
  <c r="D23" i="3"/>
  <c r="D24" i="3"/>
  <c r="N24" i="3" s="1"/>
  <c r="B25" i="24" s="1"/>
  <c r="D25" i="3"/>
  <c r="N25" i="3" s="1"/>
  <c r="D26" i="3"/>
  <c r="N26" i="3" s="1"/>
  <c r="B27" i="24" s="1"/>
  <c r="D27" i="3"/>
  <c r="N27" i="3" s="1"/>
  <c r="B28" i="24" s="1"/>
  <c r="D28" i="3"/>
  <c r="N28" i="3" s="1"/>
  <c r="D29" i="3"/>
  <c r="N29" i="3" s="1"/>
  <c r="B30" i="24" s="1"/>
  <c r="D30" i="3"/>
  <c r="N30" i="3" s="1"/>
  <c r="B31" i="24" s="1"/>
  <c r="D31" i="3"/>
  <c r="N31" i="3" s="1"/>
  <c r="B32" i="24" s="1"/>
  <c r="D32" i="3"/>
  <c r="N32" i="3" s="1"/>
  <c r="B33" i="24" s="1"/>
  <c r="D33" i="3"/>
  <c r="N33" i="3" s="1"/>
  <c r="D34" i="3"/>
  <c r="N34" i="3" s="1"/>
  <c r="B35" i="24" s="1"/>
  <c r="D35" i="3"/>
  <c r="N35" i="3" s="1"/>
  <c r="B36" i="24" s="1"/>
  <c r="D36" i="3"/>
  <c r="N36" i="3" s="1"/>
  <c r="B37" i="24" s="1"/>
  <c r="D37" i="3"/>
  <c r="D38" i="3"/>
  <c r="N38" i="3" s="1"/>
  <c r="B39" i="24" s="1"/>
  <c r="D39" i="3"/>
  <c r="N39" i="3" s="1"/>
  <c r="B40" i="24" s="1"/>
  <c r="D40" i="3"/>
  <c r="N40" i="3" s="1"/>
  <c r="B41" i="24" s="1"/>
  <c r="D41" i="3"/>
  <c r="N41" i="3" s="1"/>
  <c r="B42" i="24" s="1"/>
  <c r="D42" i="3"/>
  <c r="N42" i="3" s="1"/>
  <c r="B43" i="24" s="1"/>
  <c r="D43" i="3"/>
  <c r="N43" i="3" s="1"/>
  <c r="B44" i="24" s="1"/>
  <c r="D44" i="3"/>
  <c r="N44" i="3" s="1"/>
  <c r="D45" i="3"/>
  <c r="N45" i="3" s="1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2" i="3"/>
  <c r="N2" i="3" s="1"/>
  <c r="B3" i="24" s="1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J1379" i="23"/>
  <c r="J1380" i="23"/>
  <c r="J1381" i="23"/>
  <c r="J1382" i="23"/>
  <c r="J1383" i="23"/>
  <c r="J1384" i="23"/>
  <c r="J1385" i="23"/>
  <c r="J1386" i="23"/>
  <c r="J1387" i="23"/>
  <c r="J1388" i="23"/>
  <c r="J1389" i="23"/>
  <c r="J1390" i="23"/>
  <c r="J1391" i="23"/>
  <c r="J1392" i="23"/>
  <c r="J1393" i="23"/>
  <c r="J1394" i="23"/>
  <c r="J1395" i="23"/>
  <c r="J1396" i="23"/>
  <c r="J1397" i="23"/>
  <c r="J1398" i="23"/>
  <c r="J1399" i="23"/>
  <c r="J1400" i="23"/>
  <c r="J1401" i="23"/>
  <c r="J1402" i="23"/>
  <c r="J1403" i="23"/>
  <c r="J1404" i="23"/>
  <c r="J1405" i="23"/>
  <c r="J1406" i="23"/>
  <c r="J1407" i="23"/>
  <c r="J1408" i="23"/>
  <c r="J1409" i="23"/>
  <c r="J1410" i="23"/>
  <c r="J1411" i="23"/>
  <c r="J1412" i="23"/>
  <c r="J1413" i="23"/>
  <c r="J1414" i="23"/>
  <c r="J1415" i="23"/>
  <c r="J1416" i="23"/>
  <c r="J1417" i="23"/>
  <c r="J1418" i="23"/>
  <c r="J1419" i="23"/>
  <c r="J1420" i="23"/>
  <c r="J1421" i="23"/>
  <c r="J1422" i="23"/>
  <c r="J1423" i="23"/>
  <c r="J1424" i="23"/>
  <c r="J1425" i="23"/>
  <c r="J1426" i="23"/>
  <c r="J1427" i="23"/>
  <c r="J1428" i="23"/>
  <c r="J1429" i="23"/>
  <c r="J1430" i="23"/>
  <c r="J1431" i="23"/>
  <c r="J1432" i="23"/>
  <c r="J1433" i="23"/>
  <c r="J1434" i="23"/>
  <c r="J1435" i="23"/>
  <c r="J1436" i="23"/>
  <c r="J1437" i="23"/>
  <c r="J1438" i="23"/>
  <c r="J1439" i="23"/>
  <c r="J1440" i="23"/>
  <c r="J1441" i="23"/>
  <c r="J1442" i="23"/>
  <c r="J1443" i="23"/>
  <c r="J1444" i="23"/>
  <c r="J1445" i="23"/>
  <c r="J1446" i="23"/>
  <c r="J1447" i="23"/>
  <c r="J1448" i="23"/>
  <c r="J1449" i="23"/>
  <c r="J1450" i="23"/>
  <c r="J1451" i="23"/>
  <c r="J1452" i="23"/>
  <c r="J1453" i="23"/>
  <c r="J1454" i="23"/>
  <c r="J1455" i="23"/>
  <c r="J1456" i="23"/>
  <c r="J1457" i="23"/>
  <c r="J1458" i="23"/>
  <c r="J1459" i="23"/>
  <c r="J1460" i="23"/>
  <c r="J1461" i="23"/>
  <c r="J1462" i="23"/>
  <c r="J1463" i="23"/>
  <c r="J1464" i="23"/>
  <c r="J1465" i="23"/>
  <c r="J1466" i="23"/>
  <c r="J1467" i="23"/>
  <c r="J1468" i="23"/>
  <c r="J1469" i="23"/>
  <c r="J1470" i="23"/>
  <c r="J1471" i="23"/>
  <c r="J1472" i="23"/>
  <c r="J1473" i="23"/>
  <c r="J1474" i="23"/>
  <c r="J1475" i="23"/>
  <c r="J1476" i="23"/>
  <c r="J1477" i="23"/>
  <c r="J1478" i="23"/>
  <c r="J1479" i="23"/>
  <c r="J1480" i="23"/>
  <c r="J1481" i="23"/>
  <c r="J1482" i="23"/>
  <c r="J1483" i="23"/>
  <c r="J1484" i="23"/>
  <c r="J1485" i="23"/>
  <c r="J1486" i="23"/>
  <c r="J1487" i="23"/>
  <c r="J1488" i="23"/>
  <c r="J1489" i="23"/>
  <c r="J1490" i="23"/>
  <c r="J1491" i="23"/>
  <c r="J1492" i="23"/>
  <c r="J1493" i="23"/>
  <c r="J1494" i="23"/>
  <c r="J1495" i="23"/>
  <c r="J1496" i="23"/>
  <c r="J1497" i="23"/>
  <c r="J1498" i="23"/>
  <c r="J1499" i="23"/>
  <c r="J1500" i="23"/>
  <c r="J1501" i="23"/>
  <c r="J1502" i="23"/>
  <c r="J1503" i="23"/>
  <c r="J1504" i="23"/>
  <c r="J1505" i="23"/>
  <c r="J1506" i="23"/>
  <c r="J1507" i="23"/>
  <c r="J1508" i="23"/>
  <c r="J1509" i="23"/>
  <c r="J1510" i="23"/>
  <c r="J1511" i="23"/>
  <c r="J1512" i="23"/>
  <c r="J1513" i="23"/>
  <c r="J1514" i="23"/>
  <c r="J1515" i="23"/>
  <c r="J1516" i="23"/>
  <c r="J1517" i="23"/>
  <c r="J1518" i="23"/>
  <c r="J1519" i="23"/>
  <c r="J1520" i="23"/>
  <c r="J1521" i="23"/>
  <c r="J1522" i="23"/>
  <c r="J1523" i="23"/>
  <c r="J1524" i="23"/>
  <c r="J1525" i="23"/>
  <c r="J1526" i="23"/>
  <c r="J1527" i="23"/>
  <c r="J1528" i="23"/>
  <c r="J1529" i="23"/>
  <c r="J1530" i="23"/>
  <c r="J1531" i="23"/>
  <c r="J1532" i="23"/>
  <c r="J1533" i="23"/>
  <c r="J1534" i="23"/>
  <c r="J1535" i="23"/>
  <c r="J1536" i="23"/>
  <c r="J1537" i="23"/>
  <c r="J1538" i="23"/>
  <c r="J1539" i="23"/>
  <c r="J1540" i="23"/>
  <c r="J1541" i="23"/>
  <c r="J1542" i="23"/>
  <c r="J1543" i="23"/>
  <c r="J1544" i="23"/>
  <c r="J1545" i="23"/>
  <c r="J1546" i="23"/>
  <c r="J1547" i="23"/>
  <c r="J1548" i="23"/>
  <c r="J1549" i="23"/>
  <c r="J1550" i="23"/>
  <c r="J1551" i="23"/>
  <c r="J1552" i="23"/>
  <c r="J1553" i="23"/>
  <c r="J1554" i="23"/>
  <c r="J1555" i="23"/>
  <c r="J1556" i="23"/>
  <c r="J1557" i="23"/>
  <c r="J1558" i="23"/>
  <c r="J1559" i="23"/>
  <c r="J1560" i="23"/>
  <c r="J1561" i="23"/>
  <c r="J1562" i="23"/>
  <c r="J1563" i="23"/>
  <c r="J1564" i="23"/>
  <c r="J1565" i="23"/>
  <c r="J1566" i="23"/>
  <c r="J1567" i="23"/>
  <c r="J1568" i="23"/>
  <c r="J1569" i="23"/>
  <c r="J1570" i="23"/>
  <c r="J1571" i="23"/>
  <c r="J1572" i="23"/>
  <c r="J1573" i="23"/>
  <c r="J1574" i="23"/>
  <c r="J1575" i="23"/>
  <c r="J1576" i="23"/>
  <c r="J1577" i="23"/>
  <c r="J157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596" i="23"/>
  <c r="J1597" i="23"/>
  <c r="J1598" i="23"/>
  <c r="J1599" i="23"/>
  <c r="J1600" i="23"/>
  <c r="J1601" i="23"/>
  <c r="J1602" i="23"/>
  <c r="J1603" i="23"/>
  <c r="J1604" i="23"/>
  <c r="J1605" i="23"/>
  <c r="J1606" i="23"/>
  <c r="J1607" i="23"/>
  <c r="J1608" i="23"/>
  <c r="J1609" i="23"/>
  <c r="J1610" i="23"/>
  <c r="J1611" i="23"/>
  <c r="J1612" i="23"/>
  <c r="J1613" i="23"/>
  <c r="J1614" i="23"/>
  <c r="J1615" i="23"/>
  <c r="J1616" i="23"/>
  <c r="J1617" i="23"/>
  <c r="J1618" i="23"/>
  <c r="J1619" i="23"/>
  <c r="J1620" i="23"/>
  <c r="J1621" i="23"/>
  <c r="J1622" i="23"/>
  <c r="J1623" i="23"/>
  <c r="J1624" i="23"/>
  <c r="J1625" i="23"/>
  <c r="J1626" i="23"/>
  <c r="J1627" i="23"/>
  <c r="J1628" i="23"/>
  <c r="J1629" i="23"/>
  <c r="J1630" i="23"/>
  <c r="J1631" i="23"/>
  <c r="J1632" i="23"/>
  <c r="J1633" i="23"/>
  <c r="J1634" i="23"/>
  <c r="J1635" i="23"/>
  <c r="J1636" i="23"/>
  <c r="J1637" i="23"/>
  <c r="J1638" i="23"/>
  <c r="J3" i="23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3" i="22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550" i="21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336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3" i="19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572" i="18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218" i="3"/>
  <c r="L6" i="24" l="1"/>
  <c r="B6" i="24"/>
  <c r="D6" i="24"/>
  <c r="N37" i="3"/>
  <c r="D38" i="24"/>
  <c r="N21" i="3"/>
  <c r="H6" i="24"/>
  <c r="G6" i="24"/>
  <c r="I6" i="24"/>
  <c r="C6" i="24"/>
  <c r="E6" i="24"/>
  <c r="K6" i="24"/>
  <c r="F6" i="24"/>
  <c r="F7" i="24"/>
  <c r="J7" i="24"/>
  <c r="G7" i="24"/>
  <c r="K7" i="24"/>
  <c r="L7" i="24"/>
  <c r="I7" i="24"/>
  <c r="H7" i="24"/>
  <c r="E7" i="24"/>
  <c r="D7" i="24"/>
  <c r="C7" i="24"/>
  <c r="G15" i="24"/>
  <c r="K15" i="24"/>
  <c r="H15" i="24"/>
  <c r="L15" i="24"/>
  <c r="F15" i="24"/>
  <c r="J15" i="24"/>
  <c r="I15" i="24"/>
  <c r="E15" i="24"/>
  <c r="C15" i="24"/>
  <c r="D15" i="24"/>
  <c r="H23" i="24"/>
  <c r="L23" i="24"/>
  <c r="I23" i="24"/>
  <c r="F23" i="24"/>
  <c r="G23" i="24"/>
  <c r="K23" i="24"/>
  <c r="J23" i="24"/>
  <c r="E23" i="24"/>
  <c r="D23" i="24"/>
  <c r="C23" i="24"/>
  <c r="I31" i="24"/>
  <c r="F31" i="24"/>
  <c r="J31" i="24"/>
  <c r="G31" i="24"/>
  <c r="H31" i="24"/>
  <c r="L31" i="24"/>
  <c r="K31" i="24"/>
  <c r="E31" i="24"/>
  <c r="C31" i="24"/>
  <c r="D31" i="24"/>
  <c r="F39" i="24"/>
  <c r="J39" i="24"/>
  <c r="G39" i="24"/>
  <c r="K39" i="24"/>
  <c r="I39" i="24"/>
  <c r="H39" i="24"/>
  <c r="L39" i="24"/>
  <c r="E39" i="24"/>
  <c r="D39" i="24"/>
  <c r="C39" i="24"/>
  <c r="G4" i="24"/>
  <c r="K4" i="24"/>
  <c r="H4" i="24"/>
  <c r="L4" i="24"/>
  <c r="F4" i="24"/>
  <c r="I4" i="24"/>
  <c r="J4" i="24"/>
  <c r="E4" i="24"/>
  <c r="C4" i="24"/>
  <c r="D4" i="24"/>
  <c r="G12" i="24"/>
  <c r="K12" i="24"/>
  <c r="H12" i="24"/>
  <c r="L12" i="24"/>
  <c r="F12" i="24"/>
  <c r="I12" i="24"/>
  <c r="J12" i="24"/>
  <c r="E12" i="24"/>
  <c r="D12" i="24"/>
  <c r="C12" i="24"/>
  <c r="I20" i="24"/>
  <c r="F20" i="24"/>
  <c r="J20" i="24"/>
  <c r="G20" i="24"/>
  <c r="H20" i="24"/>
  <c r="K20" i="24"/>
  <c r="L20" i="24"/>
  <c r="E20" i="24"/>
  <c r="C20" i="24"/>
  <c r="D20" i="24"/>
  <c r="I28" i="24"/>
  <c r="F28" i="24"/>
  <c r="J28" i="24"/>
  <c r="G28" i="24"/>
  <c r="H28" i="24"/>
  <c r="K28" i="24"/>
  <c r="L28" i="24"/>
  <c r="E28" i="24"/>
  <c r="D28" i="24"/>
  <c r="C28" i="24"/>
  <c r="G36" i="24"/>
  <c r="K36" i="24"/>
  <c r="H36" i="24"/>
  <c r="L36" i="24"/>
  <c r="J36" i="24"/>
  <c r="F36" i="24"/>
  <c r="I36" i="24"/>
  <c r="E36" i="24"/>
  <c r="C36" i="24"/>
  <c r="D36" i="24"/>
  <c r="F44" i="24"/>
  <c r="J44" i="24"/>
  <c r="G44" i="24"/>
  <c r="K44" i="24"/>
  <c r="I44" i="24"/>
  <c r="H44" i="24"/>
  <c r="L44" i="24"/>
  <c r="E44" i="24"/>
  <c r="D44" i="24"/>
  <c r="C44" i="24"/>
  <c r="J9" i="24"/>
  <c r="L9" i="24"/>
  <c r="E9" i="24"/>
  <c r="C9" i="24"/>
  <c r="D9" i="24"/>
  <c r="H9" i="24"/>
  <c r="F9" i="24"/>
  <c r="I9" i="24"/>
  <c r="G9" i="24"/>
  <c r="K9" i="24"/>
  <c r="J25" i="24"/>
  <c r="L25" i="24"/>
  <c r="E25" i="24"/>
  <c r="D25" i="24"/>
  <c r="C25" i="24"/>
  <c r="H25" i="24"/>
  <c r="I25" i="24"/>
  <c r="F25" i="24"/>
  <c r="G25" i="24"/>
  <c r="K25" i="24"/>
  <c r="K41" i="24"/>
  <c r="L41" i="24"/>
  <c r="E41" i="24"/>
  <c r="C41" i="24"/>
  <c r="D41" i="24"/>
  <c r="I41" i="24"/>
  <c r="F41" i="24"/>
  <c r="H41" i="24"/>
  <c r="J41" i="24"/>
  <c r="G41" i="24"/>
  <c r="L29" i="24"/>
  <c r="D29" i="24"/>
  <c r="E29" i="24"/>
  <c r="C29" i="24"/>
  <c r="H29" i="24"/>
  <c r="J29" i="24"/>
  <c r="I29" i="24"/>
  <c r="G29" i="24"/>
  <c r="F29" i="24"/>
  <c r="K29" i="24"/>
  <c r="F18" i="24"/>
  <c r="J18" i="24"/>
  <c r="C18" i="24"/>
  <c r="K18" i="24"/>
  <c r="D18" i="24"/>
  <c r="H18" i="24"/>
  <c r="G18" i="24"/>
  <c r="E18" i="24"/>
  <c r="L18" i="24"/>
  <c r="I18" i="24"/>
  <c r="G46" i="24"/>
  <c r="L46" i="24"/>
  <c r="C46" i="24"/>
  <c r="K46" i="24"/>
  <c r="D46" i="24"/>
  <c r="F46" i="24"/>
  <c r="H46" i="24"/>
  <c r="I46" i="24"/>
  <c r="E46" i="24"/>
  <c r="J46" i="24"/>
  <c r="F5" i="24"/>
  <c r="J5" i="24"/>
  <c r="E5" i="24"/>
  <c r="D5" i="24"/>
  <c r="C5" i="24"/>
  <c r="H5" i="24"/>
  <c r="I5" i="24"/>
  <c r="G5" i="24"/>
  <c r="L5" i="24"/>
  <c r="K5" i="24"/>
  <c r="F21" i="24"/>
  <c r="J21" i="24"/>
  <c r="E21" i="24"/>
  <c r="D21" i="24"/>
  <c r="C21" i="24"/>
  <c r="H21" i="24"/>
  <c r="I21" i="24"/>
  <c r="G21" i="24"/>
  <c r="L21" i="24"/>
  <c r="K21" i="24"/>
  <c r="L37" i="24"/>
  <c r="G37" i="24"/>
  <c r="E37" i="24"/>
  <c r="D37" i="24"/>
  <c r="C37" i="24"/>
  <c r="F37" i="24"/>
  <c r="H37" i="24"/>
  <c r="J37" i="24"/>
  <c r="K37" i="24"/>
  <c r="I37" i="24"/>
  <c r="K14" i="24"/>
  <c r="D14" i="24"/>
  <c r="H14" i="24"/>
  <c r="G14" i="24"/>
  <c r="L14" i="24"/>
  <c r="J14" i="24"/>
  <c r="E14" i="24"/>
  <c r="F14" i="24"/>
  <c r="I14" i="24"/>
  <c r="C14" i="24"/>
  <c r="K30" i="24"/>
  <c r="D30" i="24"/>
  <c r="H30" i="24"/>
  <c r="G30" i="24"/>
  <c r="L30" i="24"/>
  <c r="J30" i="24"/>
  <c r="E30" i="24"/>
  <c r="C30" i="24"/>
  <c r="F30" i="24"/>
  <c r="I30" i="24"/>
  <c r="L42" i="24"/>
  <c r="K42" i="24"/>
  <c r="F42" i="24"/>
  <c r="H42" i="24"/>
  <c r="E42" i="24"/>
  <c r="J42" i="24"/>
  <c r="I42" i="24"/>
  <c r="C42" i="24"/>
  <c r="G42" i="24"/>
  <c r="D42" i="24"/>
  <c r="L13" i="24"/>
  <c r="C13" i="24"/>
  <c r="E13" i="24"/>
  <c r="D13" i="24"/>
  <c r="H13" i="24"/>
  <c r="I13" i="24"/>
  <c r="F13" i="24"/>
  <c r="G13" i="24"/>
  <c r="J13" i="24"/>
  <c r="K13" i="24"/>
  <c r="K45" i="24"/>
  <c r="H45" i="24"/>
  <c r="E45" i="24"/>
  <c r="C45" i="24"/>
  <c r="D45" i="24"/>
  <c r="G45" i="24"/>
  <c r="I45" i="24"/>
  <c r="F45" i="24"/>
  <c r="L45" i="24"/>
  <c r="J45" i="24"/>
  <c r="H26" i="24"/>
  <c r="G26" i="24"/>
  <c r="L26" i="24"/>
  <c r="I26" i="24"/>
  <c r="E26" i="24"/>
  <c r="F26" i="24"/>
  <c r="J26" i="24"/>
  <c r="C26" i="24"/>
  <c r="K26" i="24"/>
  <c r="D26" i="24"/>
  <c r="H10" i="24"/>
  <c r="G10" i="24"/>
  <c r="L10" i="24"/>
  <c r="I10" i="24"/>
  <c r="E10" i="24"/>
  <c r="F10" i="24"/>
  <c r="J10" i="24"/>
  <c r="C10" i="24"/>
  <c r="K10" i="24"/>
  <c r="D10" i="24"/>
  <c r="G34" i="24"/>
  <c r="I34" i="24"/>
  <c r="C34" i="24"/>
  <c r="K34" i="24"/>
  <c r="D34" i="24"/>
  <c r="F34" i="24"/>
  <c r="L34" i="24"/>
  <c r="H34" i="24"/>
  <c r="E34" i="24"/>
  <c r="J34" i="24"/>
  <c r="F11" i="24"/>
  <c r="J11" i="24"/>
  <c r="G11" i="24"/>
  <c r="K11" i="24"/>
  <c r="L11" i="24"/>
  <c r="I11" i="24"/>
  <c r="H11" i="24"/>
  <c r="E11" i="24"/>
  <c r="D11" i="24"/>
  <c r="C11" i="24"/>
  <c r="H19" i="24"/>
  <c r="L19" i="24"/>
  <c r="I19" i="24"/>
  <c r="F19" i="24"/>
  <c r="G19" i="24"/>
  <c r="K19" i="24"/>
  <c r="J19" i="24"/>
  <c r="D19" i="24"/>
  <c r="C19" i="24"/>
  <c r="E19" i="24"/>
  <c r="H27" i="24"/>
  <c r="L27" i="24"/>
  <c r="I27" i="24"/>
  <c r="F27" i="24"/>
  <c r="G27" i="24"/>
  <c r="K27" i="24"/>
  <c r="J27" i="24"/>
  <c r="E27" i="24"/>
  <c r="D27" i="24"/>
  <c r="C27" i="24"/>
  <c r="F35" i="24"/>
  <c r="J35" i="24"/>
  <c r="G35" i="24"/>
  <c r="K35" i="24"/>
  <c r="I35" i="24"/>
  <c r="L35" i="24"/>
  <c r="H35" i="24"/>
  <c r="C35" i="24"/>
  <c r="E35" i="24"/>
  <c r="D35" i="24"/>
  <c r="I43" i="24"/>
  <c r="F43" i="24"/>
  <c r="J43" i="24"/>
  <c r="H43" i="24"/>
  <c r="K43" i="24"/>
  <c r="L43" i="24"/>
  <c r="G43" i="24"/>
  <c r="E43" i="24"/>
  <c r="D43" i="24"/>
  <c r="C43" i="24"/>
  <c r="G8" i="24"/>
  <c r="K8" i="24"/>
  <c r="H8" i="24"/>
  <c r="L8" i="24"/>
  <c r="F8" i="24"/>
  <c r="I8" i="24"/>
  <c r="J8" i="24"/>
  <c r="D8" i="24"/>
  <c r="E8" i="24"/>
  <c r="C8" i="24"/>
  <c r="H16" i="24"/>
  <c r="L16" i="24"/>
  <c r="I16" i="24"/>
  <c r="F16" i="24"/>
  <c r="G16" i="24"/>
  <c r="J16" i="24"/>
  <c r="K16" i="24"/>
  <c r="E16" i="24"/>
  <c r="D16" i="24"/>
  <c r="C16" i="24"/>
  <c r="I24" i="24"/>
  <c r="F24" i="24"/>
  <c r="J24" i="24"/>
  <c r="G24" i="24"/>
  <c r="H24" i="24"/>
  <c r="K24" i="24"/>
  <c r="L24" i="24"/>
  <c r="E24" i="24"/>
  <c r="C24" i="24"/>
  <c r="D24" i="24"/>
  <c r="F32" i="24"/>
  <c r="J32" i="24"/>
  <c r="G32" i="24"/>
  <c r="K32" i="24"/>
  <c r="H32" i="24"/>
  <c r="I32" i="24"/>
  <c r="L32" i="24"/>
  <c r="E32" i="24"/>
  <c r="D32" i="24"/>
  <c r="C32" i="24"/>
  <c r="G40" i="24"/>
  <c r="K40" i="24"/>
  <c r="H40" i="24"/>
  <c r="L40" i="24"/>
  <c r="J40" i="24"/>
  <c r="I40" i="24"/>
  <c r="F40" i="24"/>
  <c r="D40" i="24"/>
  <c r="E40" i="24"/>
  <c r="C40" i="24"/>
  <c r="B13" i="24"/>
  <c r="B29" i="24"/>
  <c r="B45" i="24"/>
  <c r="B26" i="24"/>
  <c r="F17" i="24"/>
  <c r="E17" i="24"/>
  <c r="D17" i="24"/>
  <c r="C17" i="24"/>
  <c r="H17" i="24"/>
  <c r="J17" i="24"/>
  <c r="I17" i="24"/>
  <c r="G17" i="24"/>
  <c r="L17" i="24"/>
  <c r="K17" i="24"/>
  <c r="F33" i="24"/>
  <c r="E33" i="24"/>
  <c r="D33" i="24"/>
  <c r="C33" i="24"/>
  <c r="H33" i="24"/>
  <c r="I33" i="24"/>
  <c r="J33" i="24"/>
  <c r="G33" i="24"/>
  <c r="K33" i="24"/>
  <c r="L33" i="24"/>
  <c r="F3" i="24"/>
  <c r="J3" i="24"/>
  <c r="G3" i="24"/>
  <c r="K3" i="24"/>
  <c r="L3" i="24"/>
  <c r="I3" i="24"/>
  <c r="H3" i="24"/>
  <c r="E3" i="24"/>
  <c r="C3" i="24"/>
  <c r="D3" i="24"/>
  <c r="B10" i="24"/>
  <c r="B18" i="24"/>
  <c r="B34" i="24"/>
  <c r="B46" i="24"/>
  <c r="K47" i="3"/>
  <c r="N47" i="3" s="1"/>
  <c r="E48" i="24" s="1"/>
  <c r="K48" i="3"/>
  <c r="K49" i="3"/>
  <c r="N49" i="3" s="1"/>
  <c r="K50" i="3"/>
  <c r="K51" i="3"/>
  <c r="K52" i="3"/>
  <c r="K53" i="3"/>
  <c r="K54" i="3"/>
  <c r="K55" i="3"/>
  <c r="K56" i="3"/>
  <c r="K57" i="3"/>
  <c r="K58" i="3"/>
  <c r="N58" i="3" s="1"/>
  <c r="D59" i="24" s="1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N71" i="3" s="1"/>
  <c r="C72" i="24" s="1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N87" i="3" s="1"/>
  <c r="F88" i="24" s="1"/>
  <c r="K88" i="3"/>
  <c r="K89" i="3"/>
  <c r="K90" i="3"/>
  <c r="K91" i="3"/>
  <c r="K92" i="3"/>
  <c r="K93" i="3"/>
  <c r="N93" i="3" s="1"/>
  <c r="D94" i="24" s="1"/>
  <c r="K94" i="3"/>
  <c r="K95" i="3"/>
  <c r="K96" i="3"/>
  <c r="K97" i="3"/>
  <c r="K98" i="3"/>
  <c r="K99" i="3"/>
  <c r="K100" i="3"/>
  <c r="K101" i="3"/>
  <c r="K102" i="3"/>
  <c r="K103" i="3"/>
  <c r="N103" i="3" s="1"/>
  <c r="F104" i="24" s="1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N133" i="3" s="1"/>
  <c r="D134" i="24" s="1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46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H143" i="3"/>
  <c r="N143" i="3" s="1"/>
  <c r="E144" i="24" s="1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N162" i="3" s="1"/>
  <c r="L163" i="24" s="1"/>
  <c r="H163" i="3"/>
  <c r="H164" i="3"/>
  <c r="H165" i="3"/>
  <c r="H166" i="3"/>
  <c r="H167" i="3"/>
  <c r="H168" i="3"/>
  <c r="H169" i="3"/>
  <c r="H170" i="3"/>
  <c r="N170" i="3" s="1"/>
  <c r="F171" i="24" s="1"/>
  <c r="H171" i="3"/>
  <c r="H172" i="3"/>
  <c r="H173" i="3"/>
  <c r="H174" i="3"/>
  <c r="H175" i="3"/>
  <c r="H176" i="3"/>
  <c r="H177" i="3"/>
  <c r="H178" i="3"/>
  <c r="N178" i="3" s="1"/>
  <c r="G179" i="24" s="1"/>
  <c r="H179" i="3"/>
  <c r="H180" i="3"/>
  <c r="H181" i="3"/>
  <c r="H182" i="3"/>
  <c r="H183" i="3"/>
  <c r="H184" i="3"/>
  <c r="H185" i="3"/>
  <c r="H186" i="3"/>
  <c r="N186" i="3" s="1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N202" i="3" s="1"/>
  <c r="F203" i="24" s="1"/>
  <c r="H203" i="3"/>
  <c r="H204" i="3"/>
  <c r="H205" i="3"/>
  <c r="H206" i="3"/>
  <c r="H207" i="3"/>
  <c r="H208" i="3"/>
  <c r="H209" i="3"/>
  <c r="H210" i="3"/>
  <c r="N210" i="3" s="1"/>
  <c r="G211" i="24" s="1"/>
  <c r="H211" i="3"/>
  <c r="H212" i="3"/>
  <c r="H213" i="3"/>
  <c r="H214" i="3"/>
  <c r="H215" i="3"/>
  <c r="H216" i="3"/>
  <c r="H217" i="3"/>
  <c r="H218" i="3"/>
  <c r="N218" i="3" s="1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N234" i="3" s="1"/>
  <c r="F235" i="24" s="1"/>
  <c r="H235" i="3"/>
  <c r="H236" i="3"/>
  <c r="H237" i="3"/>
  <c r="H238" i="3"/>
  <c r="H239" i="3"/>
  <c r="H240" i="3"/>
  <c r="H241" i="3"/>
  <c r="H242" i="3"/>
  <c r="N242" i="3" s="1"/>
  <c r="G243" i="24" s="1"/>
  <c r="H243" i="3"/>
  <c r="H244" i="3"/>
  <c r="H245" i="3"/>
  <c r="H246" i="3"/>
  <c r="H247" i="3"/>
  <c r="H248" i="3"/>
  <c r="H249" i="3"/>
  <c r="H250" i="3"/>
  <c r="N250" i="3" s="1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N274" i="3" s="1"/>
  <c r="J275" i="24" s="1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N290" i="3" s="1"/>
  <c r="L291" i="24" s="1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N306" i="3" s="1"/>
  <c r="J307" i="24" s="1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N335" i="3" s="1"/>
  <c r="H336" i="3"/>
  <c r="H337" i="3"/>
  <c r="H338" i="3"/>
  <c r="N338" i="3" s="1"/>
  <c r="H339" i="24" s="1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N351" i="3" s="1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N378" i="3" s="1"/>
  <c r="F379" i="24" s="1"/>
  <c r="H379" i="3"/>
  <c r="H380" i="3"/>
  <c r="H381" i="3"/>
  <c r="H382" i="3"/>
  <c r="H383" i="3"/>
  <c r="N383" i="3" s="1"/>
  <c r="I384" i="24" s="1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N410" i="3" s="1"/>
  <c r="H411" i="3"/>
  <c r="H412" i="3"/>
  <c r="H413" i="3"/>
  <c r="H414" i="3"/>
  <c r="H415" i="3"/>
  <c r="N415" i="3" s="1"/>
  <c r="J416" i="24" s="1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N442" i="3" s="1"/>
  <c r="H443" i="3"/>
  <c r="H444" i="3"/>
  <c r="H445" i="3"/>
  <c r="H446" i="3"/>
  <c r="H447" i="3"/>
  <c r="N447" i="3" s="1"/>
  <c r="C448" i="24" s="1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N474" i="3" s="1"/>
  <c r="H475" i="3"/>
  <c r="H476" i="3"/>
  <c r="H477" i="3"/>
  <c r="H478" i="3"/>
  <c r="H479" i="3"/>
  <c r="N479" i="3" s="1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N506" i="3" s="1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N522" i="3" s="1"/>
  <c r="H523" i="24" s="1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N538" i="3" s="1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N554" i="3" s="1"/>
  <c r="H555" i="24" s="1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N570" i="3" s="1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F18" i="19"/>
  <c r="H157" i="3" s="1"/>
  <c r="H142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N632" i="3" s="1"/>
  <c r="C633" i="24" s="1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N680" i="3" s="1"/>
  <c r="F681" i="24" s="1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N712" i="3" s="1"/>
  <c r="D713" i="24" s="1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N938" i="3" s="1"/>
  <c r="F939" i="3"/>
  <c r="N939" i="3" s="1"/>
  <c r="F940" i="3"/>
  <c r="N940" i="3" s="1"/>
  <c r="F941" i="3"/>
  <c r="N941" i="3" s="1"/>
  <c r="F942" i="3"/>
  <c r="N942" i="3" s="1"/>
  <c r="F943" i="3"/>
  <c r="N943" i="3" s="1"/>
  <c r="F944" i="3"/>
  <c r="N944" i="3" s="1"/>
  <c r="F945" i="3"/>
  <c r="N945" i="3" s="1"/>
  <c r="F946" i="3"/>
  <c r="N946" i="3" s="1"/>
  <c r="F947" i="3"/>
  <c r="N947" i="3" s="1"/>
  <c r="F948" i="3"/>
  <c r="N948" i="3" s="1"/>
  <c r="F949" i="3"/>
  <c r="N949" i="3" s="1"/>
  <c r="F950" i="3"/>
  <c r="N950" i="3" s="1"/>
  <c r="F951" i="3"/>
  <c r="N951" i="3" s="1"/>
  <c r="F952" i="3"/>
  <c r="N952" i="3" s="1"/>
  <c r="F953" i="3"/>
  <c r="N953" i="3" s="1"/>
  <c r="F954" i="3"/>
  <c r="N954" i="3" s="1"/>
  <c r="F955" i="3"/>
  <c r="N955" i="3" s="1"/>
  <c r="F956" i="3"/>
  <c r="N956" i="3" s="1"/>
  <c r="F957" i="3"/>
  <c r="N957" i="3" s="1"/>
  <c r="F958" i="3"/>
  <c r="N958" i="3" s="1"/>
  <c r="F959" i="3"/>
  <c r="N959" i="3" s="1"/>
  <c r="F960" i="3"/>
  <c r="N960" i="3" s="1"/>
  <c r="F961" i="3"/>
  <c r="N961" i="3" s="1"/>
  <c r="F962" i="3"/>
  <c r="N962" i="3" s="1"/>
  <c r="F963" i="3"/>
  <c r="N963" i="3" s="1"/>
  <c r="F964" i="3"/>
  <c r="N964" i="3" s="1"/>
  <c r="F965" i="3"/>
  <c r="N965" i="3" s="1"/>
  <c r="F966" i="3"/>
  <c r="N966" i="3" s="1"/>
  <c r="F967" i="3"/>
  <c r="N967" i="3" s="1"/>
  <c r="F968" i="3"/>
  <c r="N968" i="3" s="1"/>
  <c r="F969" i="3"/>
  <c r="N969" i="3" s="1"/>
  <c r="F970" i="3"/>
  <c r="N970" i="3" s="1"/>
  <c r="F971" i="3"/>
  <c r="N971" i="3" s="1"/>
  <c r="F972" i="3"/>
  <c r="N972" i="3" s="1"/>
  <c r="F973" i="3"/>
  <c r="N973" i="3" s="1"/>
  <c r="F974" i="3"/>
  <c r="N974" i="3" s="1"/>
  <c r="F975" i="3"/>
  <c r="N975" i="3" s="1"/>
  <c r="F976" i="3"/>
  <c r="N976" i="3" s="1"/>
  <c r="F977" i="3"/>
  <c r="N977" i="3" s="1"/>
  <c r="F978" i="3"/>
  <c r="N978" i="3" s="1"/>
  <c r="F979" i="3"/>
  <c r="N979" i="3" s="1"/>
  <c r="F980" i="3"/>
  <c r="N980" i="3" s="1"/>
  <c r="F981" i="3"/>
  <c r="N981" i="3" s="1"/>
  <c r="F982" i="3"/>
  <c r="N982" i="3" s="1"/>
  <c r="F983" i="3"/>
  <c r="N983" i="3" s="1"/>
  <c r="F984" i="3"/>
  <c r="N984" i="3" s="1"/>
  <c r="F985" i="3"/>
  <c r="N985" i="3" s="1"/>
  <c r="F986" i="3"/>
  <c r="N986" i="3" s="1"/>
  <c r="F987" i="3"/>
  <c r="N987" i="3" s="1"/>
  <c r="F988" i="3"/>
  <c r="N988" i="3" s="1"/>
  <c r="F989" i="3"/>
  <c r="N989" i="3" s="1"/>
  <c r="F990" i="3"/>
  <c r="N990" i="3" s="1"/>
  <c r="F991" i="3"/>
  <c r="N991" i="3" s="1"/>
  <c r="F992" i="3"/>
  <c r="N992" i="3" s="1"/>
  <c r="F993" i="3"/>
  <c r="N993" i="3" s="1"/>
  <c r="F994" i="3"/>
  <c r="N994" i="3" s="1"/>
  <c r="F995" i="3"/>
  <c r="N995" i="3" s="1"/>
  <c r="F996" i="3"/>
  <c r="N996" i="3" s="1"/>
  <c r="F997" i="3"/>
  <c r="N997" i="3" s="1"/>
  <c r="F998" i="3"/>
  <c r="N998" i="3" s="1"/>
  <c r="F999" i="3"/>
  <c r="N999" i="3" s="1"/>
  <c r="F1000" i="3"/>
  <c r="N1000" i="3" s="1"/>
  <c r="F1001" i="3"/>
  <c r="N1001" i="3" s="1"/>
  <c r="F1002" i="3"/>
  <c r="N1002" i="3" s="1"/>
  <c r="F1003" i="3"/>
  <c r="N1003" i="3" s="1"/>
  <c r="F1004" i="3"/>
  <c r="N1004" i="3" s="1"/>
  <c r="F1005" i="3"/>
  <c r="N1005" i="3" s="1"/>
  <c r="F1006" i="3"/>
  <c r="N1006" i="3" s="1"/>
  <c r="F1007" i="3"/>
  <c r="N1007" i="3" s="1"/>
  <c r="F1008" i="3"/>
  <c r="N1008" i="3" s="1"/>
  <c r="F1009" i="3"/>
  <c r="N1009" i="3" s="1"/>
  <c r="F1010" i="3"/>
  <c r="N1010" i="3" s="1"/>
  <c r="F1011" i="3"/>
  <c r="N1011" i="3" s="1"/>
  <c r="F1012" i="3"/>
  <c r="N1012" i="3" s="1"/>
  <c r="F1013" i="3"/>
  <c r="N1013" i="3" s="1"/>
  <c r="F1014" i="3"/>
  <c r="N1014" i="3" s="1"/>
  <c r="F1015" i="3"/>
  <c r="N1015" i="3" s="1"/>
  <c r="F1016" i="3"/>
  <c r="N1016" i="3" s="1"/>
  <c r="F1017" i="3"/>
  <c r="N1017" i="3" s="1"/>
  <c r="F1018" i="3"/>
  <c r="N1018" i="3" s="1"/>
  <c r="F1019" i="3"/>
  <c r="N1019" i="3" s="1"/>
  <c r="F1020" i="3"/>
  <c r="N1020" i="3" s="1"/>
  <c r="F1021" i="3"/>
  <c r="N1021" i="3" s="1"/>
  <c r="F1022" i="3"/>
  <c r="N1022" i="3" s="1"/>
  <c r="F1023" i="3"/>
  <c r="N1023" i="3" s="1"/>
  <c r="F1024" i="3"/>
  <c r="N1024" i="3" s="1"/>
  <c r="F1025" i="3"/>
  <c r="N1025" i="3" s="1"/>
  <c r="F1026" i="3"/>
  <c r="N1026" i="3" s="1"/>
  <c r="F1027" i="3"/>
  <c r="N1027" i="3" s="1"/>
  <c r="F1028" i="3"/>
  <c r="N1028" i="3" s="1"/>
  <c r="F1029" i="3"/>
  <c r="N1029" i="3" s="1"/>
  <c r="F1030" i="3"/>
  <c r="N1030" i="3" s="1"/>
  <c r="F1031" i="3"/>
  <c r="N1031" i="3" s="1"/>
  <c r="F1032" i="3"/>
  <c r="N1032" i="3" s="1"/>
  <c r="F1033" i="3"/>
  <c r="N1033" i="3" s="1"/>
  <c r="F1034" i="3"/>
  <c r="N1034" i="3" s="1"/>
  <c r="F1035" i="3"/>
  <c r="N1035" i="3" s="1"/>
  <c r="F1036" i="3"/>
  <c r="N1036" i="3" s="1"/>
  <c r="F1037" i="3"/>
  <c r="N1037" i="3" s="1"/>
  <c r="F1038" i="3"/>
  <c r="N1038" i="3" s="1"/>
  <c r="F1039" i="3"/>
  <c r="N1039" i="3" s="1"/>
  <c r="F1040" i="3"/>
  <c r="N1040" i="3" s="1"/>
  <c r="F1041" i="3"/>
  <c r="N1041" i="3" s="1"/>
  <c r="F1042" i="3"/>
  <c r="N1042" i="3" s="1"/>
  <c r="F1043" i="3"/>
  <c r="N1043" i="3" s="1"/>
  <c r="F1044" i="3"/>
  <c r="N1044" i="3" s="1"/>
  <c r="F1045" i="3"/>
  <c r="N1045" i="3" s="1"/>
  <c r="F1046" i="3"/>
  <c r="N1046" i="3" s="1"/>
  <c r="F1047" i="3"/>
  <c r="N1047" i="3" s="1"/>
  <c r="F1048" i="3"/>
  <c r="N1048" i="3" s="1"/>
  <c r="F1049" i="3"/>
  <c r="N1049" i="3" s="1"/>
  <c r="F1050" i="3"/>
  <c r="N1050" i="3" s="1"/>
  <c r="F1051" i="3"/>
  <c r="N1051" i="3" s="1"/>
  <c r="F1052" i="3"/>
  <c r="N1052" i="3" s="1"/>
  <c r="F1053" i="3"/>
  <c r="N1053" i="3" s="1"/>
  <c r="F1054" i="3"/>
  <c r="N1054" i="3" s="1"/>
  <c r="F1055" i="3"/>
  <c r="N1055" i="3" s="1"/>
  <c r="F1056" i="3"/>
  <c r="N1056" i="3" s="1"/>
  <c r="F1057" i="3"/>
  <c r="N1057" i="3" s="1"/>
  <c r="F1058" i="3"/>
  <c r="N1058" i="3" s="1"/>
  <c r="F1059" i="3"/>
  <c r="N1059" i="3" s="1"/>
  <c r="F1060" i="3"/>
  <c r="N1060" i="3" s="1"/>
  <c r="F1061" i="3"/>
  <c r="N1061" i="3" s="1"/>
  <c r="F1062" i="3"/>
  <c r="N1062" i="3" s="1"/>
  <c r="F1063" i="3"/>
  <c r="N1063" i="3" s="1"/>
  <c r="F1064" i="3"/>
  <c r="N1064" i="3" s="1"/>
  <c r="F1065" i="3"/>
  <c r="N1065" i="3" s="1"/>
  <c r="F1066" i="3"/>
  <c r="N1066" i="3" s="1"/>
  <c r="F1067" i="3"/>
  <c r="N1067" i="3" s="1"/>
  <c r="F1068" i="3"/>
  <c r="N1068" i="3" s="1"/>
  <c r="F1069" i="3"/>
  <c r="N1069" i="3" s="1"/>
  <c r="F1070" i="3"/>
  <c r="N1070" i="3" s="1"/>
  <c r="F1071" i="3"/>
  <c r="N1071" i="3" s="1"/>
  <c r="F1072" i="3"/>
  <c r="N1072" i="3" s="1"/>
  <c r="F1073" i="3"/>
  <c r="N1073" i="3" s="1"/>
  <c r="F1074" i="3"/>
  <c r="N1074" i="3" s="1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585" i="3"/>
  <c r="K104" i="24" l="1"/>
  <c r="I59" i="24"/>
  <c r="D88" i="24"/>
  <c r="N4" i="24"/>
  <c r="N6" i="24"/>
  <c r="N121" i="3"/>
  <c r="K122" i="24" s="1"/>
  <c r="N113" i="3"/>
  <c r="K114" i="24" s="1"/>
  <c r="N105" i="3"/>
  <c r="K106" i="24" s="1"/>
  <c r="N97" i="3"/>
  <c r="K98" i="24" s="1"/>
  <c r="N85" i="3"/>
  <c r="K86" i="24" s="1"/>
  <c r="N73" i="3"/>
  <c r="K74" i="24" s="1"/>
  <c r="N65" i="3"/>
  <c r="N57" i="3"/>
  <c r="K58" i="24"/>
  <c r="F443" i="24"/>
  <c r="D443" i="24"/>
  <c r="F411" i="24"/>
  <c r="D411" i="24"/>
  <c r="N140" i="3"/>
  <c r="K141" i="24" s="1"/>
  <c r="N136" i="3"/>
  <c r="N132" i="3"/>
  <c r="K133" i="24"/>
  <c r="N128" i="3"/>
  <c r="N124" i="3"/>
  <c r="K125" i="24" s="1"/>
  <c r="N120" i="3"/>
  <c r="N116" i="3"/>
  <c r="K117" i="24"/>
  <c r="N112" i="3"/>
  <c r="N108" i="3"/>
  <c r="K109" i="24" s="1"/>
  <c r="N104" i="3"/>
  <c r="N100" i="3"/>
  <c r="K101" i="24"/>
  <c r="N96" i="3"/>
  <c r="N92" i="3"/>
  <c r="N88" i="3"/>
  <c r="N84" i="3"/>
  <c r="K85" i="24" s="1"/>
  <c r="N80" i="3"/>
  <c r="N76" i="3"/>
  <c r="K77" i="24"/>
  <c r="N72" i="3"/>
  <c r="N68" i="3"/>
  <c r="K69" i="24" s="1"/>
  <c r="N64" i="3"/>
  <c r="N60" i="3"/>
  <c r="K61" i="24"/>
  <c r="N56" i="3"/>
  <c r="N52" i="3"/>
  <c r="K53" i="24" s="1"/>
  <c r="H416" i="24"/>
  <c r="L336" i="24"/>
  <c r="H336" i="24"/>
  <c r="N141" i="3"/>
  <c r="N137" i="3"/>
  <c r="K138" i="24"/>
  <c r="N129" i="3"/>
  <c r="K130" i="24"/>
  <c r="N117" i="3"/>
  <c r="K118" i="24"/>
  <c r="N109" i="3"/>
  <c r="K110" i="24" s="1"/>
  <c r="N101" i="3"/>
  <c r="K102" i="24"/>
  <c r="N89" i="3"/>
  <c r="K90" i="24" s="1"/>
  <c r="N81" i="3"/>
  <c r="N69" i="3"/>
  <c r="K70" i="24" s="1"/>
  <c r="N61" i="3"/>
  <c r="K62" i="24"/>
  <c r="N53" i="3"/>
  <c r="K54" i="24" s="1"/>
  <c r="F507" i="24"/>
  <c r="I507" i="24"/>
  <c r="H251" i="24"/>
  <c r="D251" i="24"/>
  <c r="H219" i="24"/>
  <c r="D219" i="24"/>
  <c r="H187" i="24"/>
  <c r="D187" i="24"/>
  <c r="N149" i="3"/>
  <c r="D150" i="24" s="1"/>
  <c r="J480" i="24"/>
  <c r="H480" i="24"/>
  <c r="F352" i="24"/>
  <c r="H352" i="24"/>
  <c r="N125" i="3"/>
  <c r="K126" i="24"/>
  <c r="N77" i="3"/>
  <c r="K78" i="24"/>
  <c r="F571" i="24"/>
  <c r="C571" i="24"/>
  <c r="F539" i="24"/>
  <c r="D539" i="24"/>
  <c r="F475" i="24"/>
  <c r="D475" i="24"/>
  <c r="D379" i="24"/>
  <c r="N581" i="3"/>
  <c r="N577" i="3"/>
  <c r="D578" i="24" s="1"/>
  <c r="N565" i="3"/>
  <c r="D566" i="24" s="1"/>
  <c r="N557" i="3"/>
  <c r="D558" i="24" s="1"/>
  <c r="N553" i="3"/>
  <c r="D554" i="24" s="1"/>
  <c r="N549" i="3"/>
  <c r="N541" i="3"/>
  <c r="H542" i="24" s="1"/>
  <c r="N537" i="3"/>
  <c r="N533" i="3"/>
  <c r="D534" i="24" s="1"/>
  <c r="N529" i="3"/>
  <c r="N521" i="3"/>
  <c r="L522" i="24" s="1"/>
  <c r="N517" i="3"/>
  <c r="D518" i="24" s="1"/>
  <c r="N505" i="3"/>
  <c r="D506" i="24" s="1"/>
  <c r="N501" i="3"/>
  <c r="N493" i="3"/>
  <c r="D494" i="24" s="1"/>
  <c r="N485" i="3"/>
  <c r="N481" i="3"/>
  <c r="N469" i="3"/>
  <c r="D470" i="24" s="1"/>
  <c r="N465" i="3"/>
  <c r="I466" i="24" s="1"/>
  <c r="N461" i="3"/>
  <c r="D462" i="24" s="1"/>
  <c r="N453" i="3"/>
  <c r="D454" i="24" s="1"/>
  <c r="N449" i="3"/>
  <c r="N445" i="3"/>
  <c r="D446" i="24" s="1"/>
  <c r="N437" i="3"/>
  <c r="N433" i="3"/>
  <c r="D434" i="24" s="1"/>
  <c r="N425" i="3"/>
  <c r="N417" i="3"/>
  <c r="I418" i="24" s="1"/>
  <c r="N409" i="3"/>
  <c r="D410" i="24" s="1"/>
  <c r="N405" i="3"/>
  <c r="N401" i="3"/>
  <c r="D402" i="24" s="1"/>
  <c r="N397" i="3"/>
  <c r="F398" i="24" s="1"/>
  <c r="N393" i="3"/>
  <c r="D394" i="24" s="1"/>
  <c r="N389" i="3"/>
  <c r="N381" i="3"/>
  <c r="N373" i="3"/>
  <c r="D374" i="24" s="1"/>
  <c r="N369" i="3"/>
  <c r="N361" i="3"/>
  <c r="D362" i="24" s="1"/>
  <c r="N353" i="3"/>
  <c r="D354" i="24" s="1"/>
  <c r="N349" i="3"/>
  <c r="D350" i="24" s="1"/>
  <c r="N345" i="3"/>
  <c r="D346" i="24" s="1"/>
  <c r="N341" i="3"/>
  <c r="N333" i="3"/>
  <c r="E334" i="24" s="1"/>
  <c r="N329" i="3"/>
  <c r="D330" i="24" s="1"/>
  <c r="N325" i="3"/>
  <c r="N321" i="3"/>
  <c r="N309" i="3"/>
  <c r="D310" i="24" s="1"/>
  <c r="N305" i="3"/>
  <c r="D306" i="24" s="1"/>
  <c r="N301" i="3"/>
  <c r="D302" i="24" s="1"/>
  <c r="N297" i="3"/>
  <c r="N289" i="3"/>
  <c r="D290" i="24" s="1"/>
  <c r="N281" i="3"/>
  <c r="D282" i="24" s="1"/>
  <c r="N277" i="3"/>
  <c r="D278" i="24" s="1"/>
  <c r="N273" i="3"/>
  <c r="N269" i="3"/>
  <c r="N265" i="3"/>
  <c r="D266" i="24" s="1"/>
  <c r="N261" i="3"/>
  <c r="D262" i="24" s="1"/>
  <c r="N257" i="3"/>
  <c r="N253" i="3"/>
  <c r="N245" i="3"/>
  <c r="D246" i="24" s="1"/>
  <c r="N241" i="3"/>
  <c r="N233" i="3"/>
  <c r="G234" i="24" s="1"/>
  <c r="N229" i="3"/>
  <c r="N217" i="3"/>
  <c r="B218" i="24" s="1"/>
  <c r="N213" i="3"/>
  <c r="D214" i="24" s="1"/>
  <c r="N201" i="3"/>
  <c r="N197" i="3"/>
  <c r="N189" i="3"/>
  <c r="K190" i="24" s="1"/>
  <c r="N185" i="3"/>
  <c r="N181" i="3"/>
  <c r="D182" i="24" s="1"/>
  <c r="N169" i="3"/>
  <c r="N165" i="3"/>
  <c r="D166" i="24" s="1"/>
  <c r="N161" i="3"/>
  <c r="N156" i="3"/>
  <c r="N139" i="3"/>
  <c r="K140" i="24" s="1"/>
  <c r="N135" i="3"/>
  <c r="K136" i="24"/>
  <c r="N131" i="3"/>
  <c r="N127" i="3"/>
  <c r="K128" i="24" s="1"/>
  <c r="N123" i="3"/>
  <c r="N119" i="3"/>
  <c r="K120" i="24"/>
  <c r="N115" i="3"/>
  <c r="K116" i="24" s="1"/>
  <c r="N111" i="3"/>
  <c r="K112" i="24"/>
  <c r="N107" i="3"/>
  <c r="B104" i="24"/>
  <c r="H104" i="24"/>
  <c r="L104" i="24"/>
  <c r="I104" i="24"/>
  <c r="D104" i="24"/>
  <c r="G104" i="24"/>
  <c r="J104" i="24"/>
  <c r="C104" i="24"/>
  <c r="N99" i="3"/>
  <c r="K100" i="24"/>
  <c r="N95" i="3"/>
  <c r="N91" i="3"/>
  <c r="K92" i="24"/>
  <c r="B88" i="24"/>
  <c r="H88" i="24"/>
  <c r="L88" i="24"/>
  <c r="I88" i="24"/>
  <c r="E88" i="24"/>
  <c r="G88" i="24"/>
  <c r="J88" i="24"/>
  <c r="C88" i="24"/>
  <c r="N83" i="3"/>
  <c r="N79" i="3"/>
  <c r="K80" i="24" s="1"/>
  <c r="N75" i="3"/>
  <c r="K76" i="24" s="1"/>
  <c r="B72" i="24"/>
  <c r="H72" i="24"/>
  <c r="L72" i="24"/>
  <c r="I72" i="24"/>
  <c r="D72" i="24"/>
  <c r="G72" i="24"/>
  <c r="J72" i="24"/>
  <c r="E72" i="24"/>
  <c r="N67" i="3"/>
  <c r="K68" i="24" s="1"/>
  <c r="N63" i="3"/>
  <c r="N59" i="3"/>
  <c r="K60" i="24"/>
  <c r="N55" i="3"/>
  <c r="N51" i="3"/>
  <c r="B48" i="24"/>
  <c r="F48" i="24"/>
  <c r="I48" i="24"/>
  <c r="D48" i="24"/>
  <c r="J48" i="24"/>
  <c r="H48" i="24"/>
  <c r="C48" i="24"/>
  <c r="G48" i="24"/>
  <c r="L48" i="24"/>
  <c r="K88" i="24"/>
  <c r="F72" i="24"/>
  <c r="K48" i="24"/>
  <c r="N48" i="3"/>
  <c r="N725" i="3"/>
  <c r="D726" i="24" s="1"/>
  <c r="N721" i="3"/>
  <c r="D722" i="24" s="1"/>
  <c r="N713" i="3"/>
  <c r="J714" i="24" s="1"/>
  <c r="N709" i="3"/>
  <c r="N705" i="3"/>
  <c r="L706" i="24" s="1"/>
  <c r="N701" i="3"/>
  <c r="D702" i="24" s="1"/>
  <c r="N697" i="3"/>
  <c r="D698" i="24" s="1"/>
  <c r="N693" i="3"/>
  <c r="K694" i="24" s="1"/>
  <c r="N689" i="3"/>
  <c r="D690" i="24" s="1"/>
  <c r="N685" i="3"/>
  <c r="G686" i="24" s="1"/>
  <c r="N677" i="3"/>
  <c r="D678" i="24" s="1"/>
  <c r="N673" i="3"/>
  <c r="N661" i="3"/>
  <c r="D662" i="24" s="1"/>
  <c r="N653" i="3"/>
  <c r="D654" i="24" s="1"/>
  <c r="N649" i="3"/>
  <c r="D650" i="24" s="1"/>
  <c r="N637" i="3"/>
  <c r="D638" i="24" s="1"/>
  <c r="N633" i="3"/>
  <c r="B634" i="24" s="1"/>
  <c r="N629" i="3"/>
  <c r="D630" i="24" s="1"/>
  <c r="N625" i="3"/>
  <c r="D626" i="24" s="1"/>
  <c r="N621" i="3"/>
  <c r="C622" i="24" s="1"/>
  <c r="N613" i="3"/>
  <c r="B614" i="24" s="1"/>
  <c r="N605" i="3"/>
  <c r="D606" i="24" s="1"/>
  <c r="N601" i="3"/>
  <c r="D602" i="24" s="1"/>
  <c r="N597" i="3"/>
  <c r="D598" i="24" s="1"/>
  <c r="N589" i="3"/>
  <c r="D590" i="24" s="1"/>
  <c r="N580" i="3"/>
  <c r="N576" i="3"/>
  <c r="N572" i="3"/>
  <c r="I573" i="24" s="1"/>
  <c r="N560" i="3"/>
  <c r="D561" i="24" s="1"/>
  <c r="N556" i="3"/>
  <c r="N552" i="3"/>
  <c r="J553" i="24" s="1"/>
  <c r="N544" i="3"/>
  <c r="E545" i="24" s="1"/>
  <c r="N540" i="3"/>
  <c r="J541" i="24" s="1"/>
  <c r="N524" i="3"/>
  <c r="N520" i="3"/>
  <c r="B521" i="24" s="1"/>
  <c r="N508" i="3"/>
  <c r="H509" i="24" s="1"/>
  <c r="N488" i="3"/>
  <c r="G489" i="24" s="1"/>
  <c r="N468" i="3"/>
  <c r="N464" i="3"/>
  <c r="I465" i="24" s="1"/>
  <c r="N456" i="3"/>
  <c r="J457" i="24" s="1"/>
  <c r="N452" i="3"/>
  <c r="C453" i="24" s="1"/>
  <c r="N448" i="3"/>
  <c r="N436" i="3"/>
  <c r="N420" i="3"/>
  <c r="K421" i="24" s="1"/>
  <c r="N404" i="3"/>
  <c r="D405" i="24" s="1"/>
  <c r="N400" i="3"/>
  <c r="K401" i="24" s="1"/>
  <c r="N396" i="3"/>
  <c r="N388" i="3"/>
  <c r="H389" i="24" s="1"/>
  <c r="N384" i="3"/>
  <c r="I385" i="24" s="1"/>
  <c r="N368" i="3"/>
  <c r="N352" i="3"/>
  <c r="N344" i="3"/>
  <c r="F345" i="24" s="1"/>
  <c r="N336" i="3"/>
  <c r="N320" i="3"/>
  <c r="K321" i="24" s="1"/>
  <c r="N304" i="3"/>
  <c r="N300" i="3"/>
  <c r="N280" i="3"/>
  <c r="H281" i="24" s="1"/>
  <c r="N272" i="3"/>
  <c r="H273" i="24" s="1"/>
  <c r="N268" i="3"/>
  <c r="C269" i="24" s="1"/>
  <c r="N264" i="3"/>
  <c r="C265" i="24" s="1"/>
  <c r="N248" i="3"/>
  <c r="F249" i="24" s="1"/>
  <c r="N244" i="3"/>
  <c r="N236" i="3"/>
  <c r="N232" i="3"/>
  <c r="K233" i="24" s="1"/>
  <c r="N216" i="3"/>
  <c r="F217" i="24" s="1"/>
  <c r="N204" i="3"/>
  <c r="N188" i="3"/>
  <c r="N176" i="3"/>
  <c r="N172" i="3"/>
  <c r="K173" i="24" s="1"/>
  <c r="N46" i="3"/>
  <c r="K47" i="24" s="1"/>
  <c r="N138" i="3"/>
  <c r="K139" i="24"/>
  <c r="N134" i="3"/>
  <c r="K135" i="24" s="1"/>
  <c r="N130" i="3"/>
  <c r="K131" i="24"/>
  <c r="N126" i="3"/>
  <c r="N122" i="3"/>
  <c r="K123" i="24"/>
  <c r="N118" i="3"/>
  <c r="K119" i="24" s="1"/>
  <c r="N114" i="3"/>
  <c r="K115" i="24"/>
  <c r="N110" i="3"/>
  <c r="N106" i="3"/>
  <c r="K107" i="24"/>
  <c r="N102" i="3"/>
  <c r="K103" i="24"/>
  <c r="N98" i="3"/>
  <c r="K99" i="24" s="1"/>
  <c r="N94" i="3"/>
  <c r="K95" i="24"/>
  <c r="N90" i="3"/>
  <c r="K91" i="24" s="1"/>
  <c r="N86" i="3"/>
  <c r="K87" i="24"/>
  <c r="N82" i="3"/>
  <c r="K83" i="24" s="1"/>
  <c r="N78" i="3"/>
  <c r="K79" i="24"/>
  <c r="N74" i="3"/>
  <c r="K75" i="24" s="1"/>
  <c r="N70" i="3"/>
  <c r="K71" i="24"/>
  <c r="N66" i="3"/>
  <c r="K67" i="24" s="1"/>
  <c r="N62" i="3"/>
  <c r="B59" i="24"/>
  <c r="F59" i="24"/>
  <c r="L59" i="24"/>
  <c r="C59" i="24"/>
  <c r="J59" i="24"/>
  <c r="G59" i="24"/>
  <c r="H59" i="24"/>
  <c r="E59" i="24"/>
  <c r="N54" i="3"/>
  <c r="K55" i="24" s="1"/>
  <c r="N50" i="3"/>
  <c r="K51" i="24"/>
  <c r="E104" i="24"/>
  <c r="K72" i="24"/>
  <c r="K59" i="24"/>
  <c r="B144" i="24"/>
  <c r="F144" i="24"/>
  <c r="L144" i="24"/>
  <c r="D144" i="24"/>
  <c r="G144" i="24"/>
  <c r="I144" i="24"/>
  <c r="C144" i="24"/>
  <c r="K144" i="24"/>
  <c r="J144" i="24"/>
  <c r="N142" i="3"/>
  <c r="H143" i="24" s="1"/>
  <c r="N583" i="3"/>
  <c r="N579" i="3"/>
  <c r="H580" i="24" s="1"/>
  <c r="N575" i="3"/>
  <c r="N571" i="3"/>
  <c r="H572" i="24" s="1"/>
  <c r="N567" i="3"/>
  <c r="N563" i="3"/>
  <c r="H564" i="24" s="1"/>
  <c r="N559" i="3"/>
  <c r="N555" i="3"/>
  <c r="H556" i="24"/>
  <c r="N551" i="3"/>
  <c r="N547" i="3"/>
  <c r="H548" i="24" s="1"/>
  <c r="N543" i="3"/>
  <c r="N539" i="3"/>
  <c r="H540" i="24" s="1"/>
  <c r="N535" i="3"/>
  <c r="N531" i="3"/>
  <c r="H532" i="24" s="1"/>
  <c r="N527" i="3"/>
  <c r="N523" i="3"/>
  <c r="H524" i="24" s="1"/>
  <c r="N519" i="3"/>
  <c r="N515" i="3"/>
  <c r="H516" i="24" s="1"/>
  <c r="N511" i="3"/>
  <c r="N507" i="3"/>
  <c r="H508" i="24" s="1"/>
  <c r="N503" i="3"/>
  <c r="N499" i="3"/>
  <c r="H500" i="24" s="1"/>
  <c r="N495" i="3"/>
  <c r="N491" i="3"/>
  <c r="H492" i="24"/>
  <c r="N487" i="3"/>
  <c r="N483" i="3"/>
  <c r="H484" i="24" s="1"/>
  <c r="B480" i="24"/>
  <c r="G480" i="24"/>
  <c r="I480" i="24"/>
  <c r="K480" i="24"/>
  <c r="E480" i="24"/>
  <c r="F480" i="24"/>
  <c r="L480" i="24"/>
  <c r="D480" i="24"/>
  <c r="N475" i="3"/>
  <c r="N471" i="3"/>
  <c r="H472" i="24" s="1"/>
  <c r="N467" i="3"/>
  <c r="N463" i="3"/>
  <c r="H464" i="24"/>
  <c r="N459" i="3"/>
  <c r="N455" i="3"/>
  <c r="H456" i="24" s="1"/>
  <c r="N451" i="3"/>
  <c r="B448" i="24"/>
  <c r="G448" i="24"/>
  <c r="I448" i="24"/>
  <c r="K448" i="24"/>
  <c r="E448" i="24"/>
  <c r="F448" i="24"/>
  <c r="L448" i="24"/>
  <c r="D448" i="24"/>
  <c r="N443" i="3"/>
  <c r="H444" i="24" s="1"/>
  <c r="N439" i="3"/>
  <c r="N435" i="3"/>
  <c r="H436" i="24"/>
  <c r="N431" i="3"/>
  <c r="N427" i="3"/>
  <c r="H428" i="24" s="1"/>
  <c r="N423" i="3"/>
  <c r="N419" i="3"/>
  <c r="H420" i="24"/>
  <c r="B416" i="24"/>
  <c r="G416" i="24"/>
  <c r="E416" i="24"/>
  <c r="K416" i="24"/>
  <c r="D416" i="24"/>
  <c r="F416" i="24"/>
  <c r="L416" i="24"/>
  <c r="C416" i="24"/>
  <c r="N411" i="3"/>
  <c r="N407" i="3"/>
  <c r="H408" i="24" s="1"/>
  <c r="N403" i="3"/>
  <c r="N399" i="3"/>
  <c r="H400" i="24" s="1"/>
  <c r="N395" i="3"/>
  <c r="H396" i="24" s="1"/>
  <c r="N391" i="3"/>
  <c r="H392" i="24"/>
  <c r="N387" i="3"/>
  <c r="B384" i="24"/>
  <c r="G384" i="24"/>
  <c r="E384" i="24"/>
  <c r="K384" i="24"/>
  <c r="D384" i="24"/>
  <c r="F384" i="24"/>
  <c r="L384" i="24"/>
  <c r="C384" i="24"/>
  <c r="N379" i="3"/>
  <c r="H380" i="24" s="1"/>
  <c r="N375" i="3"/>
  <c r="N371" i="3"/>
  <c r="H372" i="24" s="1"/>
  <c r="N367" i="3"/>
  <c r="N363" i="3"/>
  <c r="H364" i="24" s="1"/>
  <c r="N359" i="3"/>
  <c r="N355" i="3"/>
  <c r="H356" i="24"/>
  <c r="B352" i="24"/>
  <c r="J352" i="24"/>
  <c r="L352" i="24"/>
  <c r="G352" i="24"/>
  <c r="E352" i="24"/>
  <c r="I352" i="24"/>
  <c r="K352" i="24"/>
  <c r="D352" i="24"/>
  <c r="N347" i="3"/>
  <c r="N343" i="3"/>
  <c r="H344" i="24" s="1"/>
  <c r="N339" i="3"/>
  <c r="H340" i="24" s="1"/>
  <c r="B336" i="24"/>
  <c r="J336" i="24"/>
  <c r="E336" i="24"/>
  <c r="G336" i="24"/>
  <c r="D336" i="24"/>
  <c r="I336" i="24"/>
  <c r="K336" i="24"/>
  <c r="C336" i="24"/>
  <c r="N331" i="3"/>
  <c r="H332" i="24"/>
  <c r="N327" i="3"/>
  <c r="N323" i="3"/>
  <c r="H324" i="24" s="1"/>
  <c r="N319" i="3"/>
  <c r="N315" i="3"/>
  <c r="H316" i="24" s="1"/>
  <c r="N311" i="3"/>
  <c r="N307" i="3"/>
  <c r="H308" i="24"/>
  <c r="N303" i="3"/>
  <c r="N299" i="3"/>
  <c r="H300" i="24" s="1"/>
  <c r="N295" i="3"/>
  <c r="N291" i="3"/>
  <c r="H292" i="24"/>
  <c r="N287" i="3"/>
  <c r="N283" i="3"/>
  <c r="H284" i="24" s="1"/>
  <c r="N279" i="3"/>
  <c r="N275" i="3"/>
  <c r="H276" i="24" s="1"/>
  <c r="N271" i="3"/>
  <c r="N267" i="3"/>
  <c r="H268" i="24"/>
  <c r="N263" i="3"/>
  <c r="N259" i="3"/>
  <c r="H260" i="24"/>
  <c r="N255" i="3"/>
  <c r="N251" i="3"/>
  <c r="H252" i="24" s="1"/>
  <c r="N247" i="3"/>
  <c r="N243" i="3"/>
  <c r="H244" i="24"/>
  <c r="N239" i="3"/>
  <c r="N235" i="3"/>
  <c r="H236" i="24"/>
  <c r="N231" i="3"/>
  <c r="N227" i="3"/>
  <c r="H228" i="24" s="1"/>
  <c r="N223" i="3"/>
  <c r="N219" i="3"/>
  <c r="H220" i="24" s="1"/>
  <c r="N215" i="3"/>
  <c r="N211" i="3"/>
  <c r="H212" i="24" s="1"/>
  <c r="N207" i="3"/>
  <c r="N203" i="3"/>
  <c r="H204" i="24" s="1"/>
  <c r="N199" i="3"/>
  <c r="N195" i="3"/>
  <c r="N191" i="3"/>
  <c r="N187" i="3"/>
  <c r="H188" i="24"/>
  <c r="N183" i="3"/>
  <c r="N179" i="3"/>
  <c r="H180" i="24" s="1"/>
  <c r="N175" i="3"/>
  <c r="N171" i="3"/>
  <c r="N167" i="3"/>
  <c r="N163" i="3"/>
  <c r="H164" i="24"/>
  <c r="N159" i="3"/>
  <c r="N154" i="3"/>
  <c r="H155" i="24" s="1"/>
  <c r="N150" i="3"/>
  <c r="N146" i="3"/>
  <c r="H147" i="24"/>
  <c r="F633" i="24"/>
  <c r="H448" i="24"/>
  <c r="H384" i="24"/>
  <c r="F336" i="24"/>
  <c r="C480" i="24"/>
  <c r="J448" i="24"/>
  <c r="I416" i="24"/>
  <c r="J384" i="24"/>
  <c r="C352" i="24"/>
  <c r="N582" i="3"/>
  <c r="H583" i="24" s="1"/>
  <c r="N578" i="3"/>
  <c r="H579" i="24" s="1"/>
  <c r="N574" i="3"/>
  <c r="H575" i="24" s="1"/>
  <c r="B571" i="24"/>
  <c r="J571" i="24"/>
  <c r="L571" i="24"/>
  <c r="I571" i="24"/>
  <c r="G571" i="24"/>
  <c r="E571" i="24"/>
  <c r="N566" i="3"/>
  <c r="H567" i="24" s="1"/>
  <c r="N562" i="3"/>
  <c r="H563" i="24" s="1"/>
  <c r="N558" i="3"/>
  <c r="H559" i="24" s="1"/>
  <c r="B555" i="24"/>
  <c r="J555" i="24"/>
  <c r="L555" i="24"/>
  <c r="C555" i="24"/>
  <c r="G555" i="24"/>
  <c r="E555" i="24"/>
  <c r="N550" i="3"/>
  <c r="H551" i="24" s="1"/>
  <c r="N546" i="3"/>
  <c r="H547" i="24" s="1"/>
  <c r="N542" i="3"/>
  <c r="H543" i="24" s="1"/>
  <c r="B539" i="24"/>
  <c r="J539" i="24"/>
  <c r="L539" i="24"/>
  <c r="C539" i="24"/>
  <c r="G539" i="24"/>
  <c r="I539" i="24"/>
  <c r="N534" i="3"/>
  <c r="H535" i="24" s="1"/>
  <c r="N530" i="3"/>
  <c r="H531" i="24"/>
  <c r="N526" i="3"/>
  <c r="H527" i="24" s="1"/>
  <c r="B523" i="24"/>
  <c r="J523" i="24"/>
  <c r="L523" i="24"/>
  <c r="C523" i="24"/>
  <c r="G523" i="24"/>
  <c r="I523" i="24"/>
  <c r="N518" i="3"/>
  <c r="N514" i="3"/>
  <c r="H515" i="24" s="1"/>
  <c r="N510" i="3"/>
  <c r="H511" i="24"/>
  <c r="B507" i="24"/>
  <c r="J507" i="24"/>
  <c r="L507" i="24"/>
  <c r="C507" i="24"/>
  <c r="G507" i="24"/>
  <c r="E507" i="24"/>
  <c r="N502" i="3"/>
  <c r="H503" i="24"/>
  <c r="N498" i="3"/>
  <c r="H499" i="24" s="1"/>
  <c r="N494" i="3"/>
  <c r="H495" i="24"/>
  <c r="N490" i="3"/>
  <c r="H491" i="24" s="1"/>
  <c r="N486" i="3"/>
  <c r="H487" i="24" s="1"/>
  <c r="N482" i="3"/>
  <c r="H483" i="24" s="1"/>
  <c r="N478" i="3"/>
  <c r="H479" i="24"/>
  <c r="B475" i="24"/>
  <c r="J475" i="24"/>
  <c r="I475" i="24"/>
  <c r="C475" i="24"/>
  <c r="G475" i="24"/>
  <c r="L475" i="24"/>
  <c r="N470" i="3"/>
  <c r="H471" i="24"/>
  <c r="N466" i="3"/>
  <c r="H467" i="24" s="1"/>
  <c r="N462" i="3"/>
  <c r="H463" i="24"/>
  <c r="N458" i="3"/>
  <c r="H459" i="24" s="1"/>
  <c r="N454" i="3"/>
  <c r="H455" i="24" s="1"/>
  <c r="N450" i="3"/>
  <c r="H451" i="24" s="1"/>
  <c r="N446" i="3"/>
  <c r="H447" i="24" s="1"/>
  <c r="B443" i="24"/>
  <c r="J443" i="24"/>
  <c r="I443" i="24"/>
  <c r="C443" i="24"/>
  <c r="G443" i="24"/>
  <c r="L443" i="24"/>
  <c r="N438" i="3"/>
  <c r="H439" i="24" s="1"/>
  <c r="N434" i="3"/>
  <c r="H435" i="24" s="1"/>
  <c r="N430" i="3"/>
  <c r="H431" i="24"/>
  <c r="N426" i="3"/>
  <c r="H427" i="24" s="1"/>
  <c r="N422" i="3"/>
  <c r="H423" i="24"/>
  <c r="N418" i="3"/>
  <c r="H419" i="24" s="1"/>
  <c r="N414" i="3"/>
  <c r="H415" i="24" s="1"/>
  <c r="B411" i="24"/>
  <c r="J411" i="24"/>
  <c r="I411" i="24"/>
  <c r="C411" i="24"/>
  <c r="G411" i="24"/>
  <c r="L411" i="24"/>
  <c r="N406" i="3"/>
  <c r="H407" i="24" s="1"/>
  <c r="N402" i="3"/>
  <c r="H403" i="24" s="1"/>
  <c r="N398" i="3"/>
  <c r="H399" i="24" s="1"/>
  <c r="N394" i="3"/>
  <c r="H395" i="24" s="1"/>
  <c r="N390" i="3"/>
  <c r="H391" i="24"/>
  <c r="N386" i="3"/>
  <c r="H387" i="24" s="1"/>
  <c r="N382" i="3"/>
  <c r="H383" i="24"/>
  <c r="B379" i="24"/>
  <c r="J379" i="24"/>
  <c r="I379" i="24"/>
  <c r="C379" i="24"/>
  <c r="G379" i="24"/>
  <c r="L379" i="24"/>
  <c r="N374" i="3"/>
  <c r="H375" i="24"/>
  <c r="N370" i="3"/>
  <c r="H371" i="24" s="1"/>
  <c r="N366" i="3"/>
  <c r="H367" i="24"/>
  <c r="N362" i="3"/>
  <c r="H363" i="24" s="1"/>
  <c r="N358" i="3"/>
  <c r="H359" i="24" s="1"/>
  <c r="N354" i="3"/>
  <c r="H355" i="24" s="1"/>
  <c r="N350" i="3"/>
  <c r="N346" i="3"/>
  <c r="H347" i="24" s="1"/>
  <c r="N342" i="3"/>
  <c r="H343" i="24" s="1"/>
  <c r="B339" i="24"/>
  <c r="L339" i="24"/>
  <c r="D339" i="24"/>
  <c r="G339" i="24"/>
  <c r="I339" i="24"/>
  <c r="C339" i="24"/>
  <c r="N334" i="3"/>
  <c r="H335" i="24" s="1"/>
  <c r="N330" i="3"/>
  <c r="H331" i="24" s="1"/>
  <c r="N326" i="3"/>
  <c r="H327" i="24"/>
  <c r="N322" i="3"/>
  <c r="H323" i="24" s="1"/>
  <c r="N318" i="3"/>
  <c r="H319" i="24" s="1"/>
  <c r="N314" i="3"/>
  <c r="H315" i="24" s="1"/>
  <c r="N310" i="3"/>
  <c r="B307" i="24"/>
  <c r="G307" i="24"/>
  <c r="E307" i="24"/>
  <c r="I307" i="24"/>
  <c r="K307" i="24"/>
  <c r="C307" i="24"/>
  <c r="N302" i="3"/>
  <c r="H303" i="24" s="1"/>
  <c r="N298" i="3"/>
  <c r="H299" i="24" s="1"/>
  <c r="N294" i="3"/>
  <c r="H295" i="24" s="1"/>
  <c r="B291" i="24"/>
  <c r="G291" i="24"/>
  <c r="C291" i="24"/>
  <c r="I291" i="24"/>
  <c r="K291" i="24"/>
  <c r="D291" i="24"/>
  <c r="N286" i="3"/>
  <c r="H287" i="24" s="1"/>
  <c r="N282" i="3"/>
  <c r="H283" i="24"/>
  <c r="N278" i="3"/>
  <c r="H279" i="24" s="1"/>
  <c r="B275" i="24"/>
  <c r="G275" i="24"/>
  <c r="D275" i="24"/>
  <c r="I275" i="24"/>
  <c r="K275" i="24"/>
  <c r="E275" i="24"/>
  <c r="N270" i="3"/>
  <c r="H271" i="24" s="1"/>
  <c r="N266" i="3"/>
  <c r="H267" i="24" s="1"/>
  <c r="N262" i="3"/>
  <c r="N258" i="3"/>
  <c r="H259" i="24"/>
  <c r="N254" i="3"/>
  <c r="H255" i="24" s="1"/>
  <c r="B251" i="24"/>
  <c r="L251" i="24"/>
  <c r="K251" i="24"/>
  <c r="C251" i="24"/>
  <c r="I251" i="24"/>
  <c r="F251" i="24"/>
  <c r="N246" i="3"/>
  <c r="H247" i="24" s="1"/>
  <c r="B243" i="24"/>
  <c r="K243" i="24"/>
  <c r="E243" i="24"/>
  <c r="F243" i="24"/>
  <c r="I243" i="24"/>
  <c r="C243" i="24"/>
  <c r="N238" i="3"/>
  <c r="H239" i="24" s="1"/>
  <c r="B235" i="24"/>
  <c r="L235" i="24"/>
  <c r="G235" i="24"/>
  <c r="C235" i="24"/>
  <c r="I235" i="24"/>
  <c r="J235" i="24"/>
  <c r="N230" i="3"/>
  <c r="H231" i="24" s="1"/>
  <c r="N226" i="3"/>
  <c r="H227" i="24"/>
  <c r="N222" i="3"/>
  <c r="B219" i="24"/>
  <c r="L219" i="24"/>
  <c r="K219" i="24"/>
  <c r="C219" i="24"/>
  <c r="I219" i="24"/>
  <c r="F219" i="24"/>
  <c r="N214" i="3"/>
  <c r="H215" i="24" s="1"/>
  <c r="B211" i="24"/>
  <c r="K211" i="24"/>
  <c r="D211" i="24"/>
  <c r="F211" i="24"/>
  <c r="I211" i="24"/>
  <c r="E211" i="24"/>
  <c r="N206" i="3"/>
  <c r="H207" i="24" s="1"/>
  <c r="B203" i="24"/>
  <c r="L203" i="24"/>
  <c r="G203" i="24"/>
  <c r="C203" i="24"/>
  <c r="I203" i="24"/>
  <c r="J203" i="24"/>
  <c r="N198" i="3"/>
  <c r="H199" i="24" s="1"/>
  <c r="N194" i="3"/>
  <c r="H195" i="24"/>
  <c r="N190" i="3"/>
  <c r="H191" i="24" s="1"/>
  <c r="B187" i="24"/>
  <c r="L187" i="24"/>
  <c r="K187" i="24"/>
  <c r="C187" i="24"/>
  <c r="I187" i="24"/>
  <c r="F187" i="24"/>
  <c r="N182" i="3"/>
  <c r="B179" i="24"/>
  <c r="K179" i="24"/>
  <c r="E179" i="24"/>
  <c r="F179" i="24"/>
  <c r="I179" i="24"/>
  <c r="C179" i="24"/>
  <c r="N174" i="3"/>
  <c r="H175" i="24"/>
  <c r="B171" i="24"/>
  <c r="L171" i="24"/>
  <c r="G171" i="24"/>
  <c r="C171" i="24"/>
  <c r="I171" i="24"/>
  <c r="J171" i="24"/>
  <c r="N166" i="3"/>
  <c r="H167" i="24"/>
  <c r="B163" i="24"/>
  <c r="G163" i="24"/>
  <c r="C163" i="24"/>
  <c r="I163" i="24"/>
  <c r="K163" i="24"/>
  <c r="D163" i="24"/>
  <c r="N158" i="3"/>
  <c r="H159" i="24"/>
  <c r="N153" i="3"/>
  <c r="H154" i="24" s="1"/>
  <c r="N145" i="3"/>
  <c r="H146" i="24"/>
  <c r="D571" i="24"/>
  <c r="K555" i="24"/>
  <c r="E539" i="24"/>
  <c r="K523" i="24"/>
  <c r="D507" i="24"/>
  <c r="E475" i="24"/>
  <c r="E443" i="24"/>
  <c r="E411" i="24"/>
  <c r="E379" i="24"/>
  <c r="E339" i="24"/>
  <c r="K339" i="24"/>
  <c r="D307" i="24"/>
  <c r="F307" i="24"/>
  <c r="H291" i="24"/>
  <c r="C275" i="24"/>
  <c r="F275" i="24"/>
  <c r="E251" i="24"/>
  <c r="D243" i="24"/>
  <c r="J243" i="24"/>
  <c r="K235" i="24"/>
  <c r="E219" i="24"/>
  <c r="C211" i="24"/>
  <c r="J211" i="24"/>
  <c r="K203" i="24"/>
  <c r="E187" i="24"/>
  <c r="D179" i="24"/>
  <c r="J179" i="24"/>
  <c r="K171" i="24"/>
  <c r="H163" i="24"/>
  <c r="N727" i="3"/>
  <c r="J728" i="24" s="1"/>
  <c r="N711" i="3"/>
  <c r="F712" i="24" s="1"/>
  <c r="N157" i="3"/>
  <c r="H158" i="24" s="1"/>
  <c r="N690" i="3"/>
  <c r="C691" i="24" s="1"/>
  <c r="N674" i="3"/>
  <c r="L675" i="24" s="1"/>
  <c r="N638" i="3"/>
  <c r="N573" i="3"/>
  <c r="N569" i="3"/>
  <c r="H570" i="24" s="1"/>
  <c r="N561" i="3"/>
  <c r="N545" i="3"/>
  <c r="H546" i="24" s="1"/>
  <c r="N525" i="3"/>
  <c r="N513" i="3"/>
  <c r="H514" i="24" s="1"/>
  <c r="N509" i="3"/>
  <c r="H510" i="24" s="1"/>
  <c r="N497" i="3"/>
  <c r="H498" i="24" s="1"/>
  <c r="N489" i="3"/>
  <c r="N477" i="3"/>
  <c r="H478" i="24" s="1"/>
  <c r="N473" i="3"/>
  <c r="N457" i="3"/>
  <c r="H458" i="24" s="1"/>
  <c r="N441" i="3"/>
  <c r="N429" i="3"/>
  <c r="H430" i="24" s="1"/>
  <c r="N421" i="3"/>
  <c r="N413" i="3"/>
  <c r="H414" i="24" s="1"/>
  <c r="B390" i="24"/>
  <c r="L390" i="24"/>
  <c r="J390" i="24"/>
  <c r="D390" i="24"/>
  <c r="N385" i="3"/>
  <c r="H386" i="24" s="1"/>
  <c r="N377" i="3"/>
  <c r="H378" i="24" s="1"/>
  <c r="N365" i="3"/>
  <c r="H366" i="24" s="1"/>
  <c r="N357" i="3"/>
  <c r="N337" i="3"/>
  <c r="H338" i="24" s="1"/>
  <c r="N317" i="3"/>
  <c r="H318" i="24"/>
  <c r="N313" i="3"/>
  <c r="H314" i="24" s="1"/>
  <c r="N293" i="3"/>
  <c r="H294" i="24"/>
  <c r="N285" i="3"/>
  <c r="H286" i="24" s="1"/>
  <c r="B274" i="24"/>
  <c r="E274" i="24"/>
  <c r="L274" i="24"/>
  <c r="D274" i="24"/>
  <c r="N249" i="3"/>
  <c r="H250" i="24" s="1"/>
  <c r="N237" i="3"/>
  <c r="F234" i="24"/>
  <c r="I234" i="24"/>
  <c r="J234" i="24"/>
  <c r="D234" i="24"/>
  <c r="N225" i="3"/>
  <c r="H226" i="24" s="1"/>
  <c r="N221" i="3"/>
  <c r="H222" i="24"/>
  <c r="F218" i="24"/>
  <c r="N209" i="3"/>
  <c r="H210" i="24" s="1"/>
  <c r="N205" i="3"/>
  <c r="H198" i="24"/>
  <c r="B198" i="24"/>
  <c r="E198" i="24"/>
  <c r="N193" i="3"/>
  <c r="I190" i="24"/>
  <c r="D186" i="24"/>
  <c r="F186" i="24"/>
  <c r="C186" i="24"/>
  <c r="K186" i="24"/>
  <c r="J186" i="24"/>
  <c r="N177" i="3"/>
  <c r="N173" i="3"/>
  <c r="H174" i="24" s="1"/>
  <c r="K170" i="24"/>
  <c r="J162" i="24"/>
  <c r="C162" i="24"/>
  <c r="G162" i="24"/>
  <c r="E162" i="24"/>
  <c r="I162" i="24"/>
  <c r="N152" i="3"/>
  <c r="H153" i="24" s="1"/>
  <c r="N148" i="3"/>
  <c r="N144" i="3"/>
  <c r="H145" i="24" s="1"/>
  <c r="G550" i="24"/>
  <c r="K522" i="24"/>
  <c r="H538" i="24"/>
  <c r="F538" i="24"/>
  <c r="C538" i="24"/>
  <c r="L322" i="24"/>
  <c r="H322" i="24"/>
  <c r="I322" i="24"/>
  <c r="E242" i="24"/>
  <c r="K242" i="24"/>
  <c r="H242" i="24"/>
  <c r="F202" i="24"/>
  <c r="I202" i="24"/>
  <c r="K557" i="24"/>
  <c r="I525" i="24"/>
  <c r="C509" i="24"/>
  <c r="J509" i="24"/>
  <c r="I469" i="24"/>
  <c r="F469" i="24"/>
  <c r="L421" i="24"/>
  <c r="C401" i="24"/>
  <c r="I401" i="24"/>
  <c r="G401" i="24"/>
  <c r="C369" i="24"/>
  <c r="L369" i="24"/>
  <c r="L321" i="24"/>
  <c r="F321" i="24"/>
  <c r="K265" i="24"/>
  <c r="I265" i="24"/>
  <c r="C233" i="24"/>
  <c r="I233" i="24"/>
  <c r="L217" i="24"/>
  <c r="K205" i="24"/>
  <c r="F205" i="24"/>
  <c r="J189" i="24"/>
  <c r="D157" i="24"/>
  <c r="I157" i="24"/>
  <c r="J298" i="24"/>
  <c r="G298" i="24"/>
  <c r="I298" i="24"/>
  <c r="D258" i="24"/>
  <c r="L258" i="24"/>
  <c r="B234" i="24"/>
  <c r="B545" i="24"/>
  <c r="B301" i="24"/>
  <c r="B177" i="24"/>
  <c r="H144" i="24"/>
  <c r="H571" i="24"/>
  <c r="I555" i="24"/>
  <c r="F555" i="24"/>
  <c r="H539" i="24"/>
  <c r="D523" i="24"/>
  <c r="F523" i="24"/>
  <c r="H507" i="24"/>
  <c r="H475" i="24"/>
  <c r="H443" i="24"/>
  <c r="H411" i="24"/>
  <c r="H379" i="24"/>
  <c r="J339" i="24"/>
  <c r="H307" i="24"/>
  <c r="J291" i="24"/>
  <c r="L275" i="24"/>
  <c r="J251" i="24"/>
  <c r="H243" i="24"/>
  <c r="D235" i="24"/>
  <c r="H235" i="24"/>
  <c r="J219" i="24"/>
  <c r="H211" i="24"/>
  <c r="D203" i="24"/>
  <c r="H203" i="24"/>
  <c r="J187" i="24"/>
  <c r="H179" i="24"/>
  <c r="D171" i="24"/>
  <c r="H171" i="24"/>
  <c r="J163" i="24"/>
  <c r="L234" i="24"/>
  <c r="L186" i="24"/>
  <c r="D162" i="24"/>
  <c r="F162" i="24"/>
  <c r="H245" i="24"/>
  <c r="D686" i="24"/>
  <c r="K390" i="24"/>
  <c r="I390" i="24"/>
  <c r="C274" i="24"/>
  <c r="L170" i="24"/>
  <c r="H449" i="24"/>
  <c r="N695" i="3"/>
  <c r="F694" i="24"/>
  <c r="N584" i="3"/>
  <c r="H585" i="24" s="1"/>
  <c r="B581" i="24"/>
  <c r="G581" i="24"/>
  <c r="I581" i="24"/>
  <c r="K581" i="24"/>
  <c r="E581" i="24"/>
  <c r="L573" i="24"/>
  <c r="G573" i="24"/>
  <c r="E573" i="24"/>
  <c r="D573" i="24"/>
  <c r="N568" i="3"/>
  <c r="H569" i="24"/>
  <c r="N564" i="3"/>
  <c r="H565" i="24" s="1"/>
  <c r="F561" i="24"/>
  <c r="N548" i="3"/>
  <c r="L545" i="24"/>
  <c r="G545" i="24"/>
  <c r="I545" i="24"/>
  <c r="D545" i="24"/>
  <c r="N536" i="3"/>
  <c r="H537" i="24"/>
  <c r="N532" i="3"/>
  <c r="H533" i="24" s="1"/>
  <c r="N528" i="3"/>
  <c r="H529" i="24" s="1"/>
  <c r="L521" i="24"/>
  <c r="N516" i="3"/>
  <c r="N512" i="3"/>
  <c r="H513" i="24" s="1"/>
  <c r="N504" i="3"/>
  <c r="N500" i="3"/>
  <c r="H501" i="24" s="1"/>
  <c r="N496" i="3"/>
  <c r="N492" i="3"/>
  <c r="H493" i="24" s="1"/>
  <c r="N484" i="3"/>
  <c r="N480" i="3"/>
  <c r="H481" i="24" s="1"/>
  <c r="N476" i="3"/>
  <c r="N472" i="3"/>
  <c r="H473" i="24" s="1"/>
  <c r="N460" i="3"/>
  <c r="H461" i="24" s="1"/>
  <c r="F457" i="24"/>
  <c r="G457" i="24"/>
  <c r="C457" i="24"/>
  <c r="E457" i="24"/>
  <c r="B449" i="24"/>
  <c r="K449" i="24"/>
  <c r="I449" i="24"/>
  <c r="C449" i="24"/>
  <c r="L449" i="24"/>
  <c r="D449" i="24"/>
  <c r="F449" i="24"/>
  <c r="N444" i="3"/>
  <c r="H445" i="24" s="1"/>
  <c r="N440" i="3"/>
  <c r="H441" i="24" s="1"/>
  <c r="N432" i="3"/>
  <c r="H433" i="24" s="1"/>
  <c r="N428" i="3"/>
  <c r="H429" i="24" s="1"/>
  <c r="N424" i="3"/>
  <c r="H425" i="24" s="1"/>
  <c r="N416" i="3"/>
  <c r="H417" i="24" s="1"/>
  <c r="N412" i="3"/>
  <c r="H413" i="24" s="1"/>
  <c r="N408" i="3"/>
  <c r="H409" i="24" s="1"/>
  <c r="E405" i="24"/>
  <c r="I397" i="24"/>
  <c r="N392" i="3"/>
  <c r="H393" i="24"/>
  <c r="B389" i="24"/>
  <c r="I389" i="24"/>
  <c r="C389" i="24"/>
  <c r="F389" i="24"/>
  <c r="G389" i="24"/>
  <c r="E389" i="24"/>
  <c r="N380" i="3"/>
  <c r="H381" i="24" s="1"/>
  <c r="N376" i="3"/>
  <c r="H377" i="24" s="1"/>
  <c r="N372" i="3"/>
  <c r="H373" i="24" s="1"/>
  <c r="N364" i="3"/>
  <c r="H365" i="24" s="1"/>
  <c r="N360" i="3"/>
  <c r="H361" i="24" s="1"/>
  <c r="N356" i="3"/>
  <c r="H357" i="24"/>
  <c r="N348" i="3"/>
  <c r="H349" i="24" s="1"/>
  <c r="B345" i="24"/>
  <c r="E345" i="24"/>
  <c r="G345" i="24"/>
  <c r="D345" i="24"/>
  <c r="K345" i="24"/>
  <c r="I345" i="24"/>
  <c r="L345" i="24"/>
  <c r="N340" i="3"/>
  <c r="H341" i="24" s="1"/>
  <c r="N332" i="3"/>
  <c r="N328" i="3"/>
  <c r="H329" i="24" s="1"/>
  <c r="N324" i="3"/>
  <c r="N316" i="3"/>
  <c r="H317" i="24" s="1"/>
  <c r="N312" i="3"/>
  <c r="N308" i="3"/>
  <c r="H309" i="24" s="1"/>
  <c r="E301" i="24"/>
  <c r="G301" i="24"/>
  <c r="F301" i="24"/>
  <c r="C301" i="24"/>
  <c r="K301" i="24"/>
  <c r="N296" i="3"/>
  <c r="H297" i="24" s="1"/>
  <c r="N292" i="3"/>
  <c r="H293" i="24" s="1"/>
  <c r="N288" i="3"/>
  <c r="H289" i="24" s="1"/>
  <c r="N284" i="3"/>
  <c r="N276" i="3"/>
  <c r="H277" i="24" s="1"/>
  <c r="B273" i="24"/>
  <c r="E273" i="24"/>
  <c r="G273" i="24"/>
  <c r="J273" i="24"/>
  <c r="C273" i="24"/>
  <c r="K273" i="24"/>
  <c r="I273" i="24"/>
  <c r="D273" i="24"/>
  <c r="L273" i="24"/>
  <c r="F273" i="24"/>
  <c r="E269" i="24"/>
  <c r="N260" i="3"/>
  <c r="H261" i="24"/>
  <c r="N256" i="3"/>
  <c r="H257" i="24" s="1"/>
  <c r="N252" i="3"/>
  <c r="H253" i="24"/>
  <c r="E245" i="24"/>
  <c r="G245" i="24"/>
  <c r="J245" i="24"/>
  <c r="D245" i="24"/>
  <c r="K245" i="24"/>
  <c r="N240" i="3"/>
  <c r="C237" i="24"/>
  <c r="N228" i="3"/>
  <c r="H229" i="24" s="1"/>
  <c r="N224" i="3"/>
  <c r="H225" i="24" s="1"/>
  <c r="N220" i="3"/>
  <c r="H221" i="24"/>
  <c r="N212" i="3"/>
  <c r="H213" i="24" s="1"/>
  <c r="N208" i="3"/>
  <c r="H209" i="24"/>
  <c r="N200" i="3"/>
  <c r="H201" i="24" s="1"/>
  <c r="N196" i="3"/>
  <c r="H197" i="24" s="1"/>
  <c r="N192" i="3"/>
  <c r="H193" i="24" s="1"/>
  <c r="N184" i="3"/>
  <c r="H185" i="24" s="1"/>
  <c r="N180" i="3"/>
  <c r="H181" i="24" s="1"/>
  <c r="E177" i="24"/>
  <c r="G177" i="24"/>
  <c r="F177" i="24"/>
  <c r="C177" i="24"/>
  <c r="K177" i="24"/>
  <c r="N168" i="3"/>
  <c r="H169" i="24" s="1"/>
  <c r="N164" i="3"/>
  <c r="N160" i="3"/>
  <c r="H161" i="24" s="1"/>
  <c r="N155" i="3"/>
  <c r="N151" i="3"/>
  <c r="H152" i="24" s="1"/>
  <c r="N147" i="3"/>
  <c r="H148" i="24" s="1"/>
  <c r="H502" i="24"/>
  <c r="D538" i="24"/>
  <c r="G538" i="24"/>
  <c r="C322" i="24"/>
  <c r="K322" i="24"/>
  <c r="G254" i="24"/>
  <c r="D242" i="24"/>
  <c r="L242" i="24"/>
  <c r="H202" i="24"/>
  <c r="E202" i="24"/>
  <c r="G202" i="24"/>
  <c r="D557" i="24"/>
  <c r="G557" i="24"/>
  <c r="L557" i="24"/>
  <c r="G525" i="24"/>
  <c r="K525" i="24"/>
  <c r="L525" i="24"/>
  <c r="K509" i="24"/>
  <c r="F509" i="24"/>
  <c r="D469" i="24"/>
  <c r="K469" i="24"/>
  <c r="C421" i="24"/>
  <c r="I421" i="24"/>
  <c r="J421" i="24"/>
  <c r="E401" i="24"/>
  <c r="L401" i="24"/>
  <c r="J385" i="24"/>
  <c r="E369" i="24"/>
  <c r="H369" i="24"/>
  <c r="L353" i="24"/>
  <c r="H321" i="24"/>
  <c r="C321" i="24"/>
  <c r="J321" i="24"/>
  <c r="E305" i="24"/>
  <c r="G265" i="24"/>
  <c r="E265" i="24"/>
  <c r="G233" i="24"/>
  <c r="E233" i="24"/>
  <c r="H217" i="24"/>
  <c r="G205" i="24"/>
  <c r="C205" i="24"/>
  <c r="H189" i="24"/>
  <c r="K157" i="24"/>
  <c r="C157" i="24"/>
  <c r="F157" i="24"/>
  <c r="C298" i="24"/>
  <c r="E298" i="24"/>
  <c r="I258" i="24"/>
  <c r="E258" i="24"/>
  <c r="B162" i="24"/>
  <c r="K571" i="24"/>
  <c r="D555" i="24"/>
  <c r="K539" i="24"/>
  <c r="E523" i="24"/>
  <c r="K507" i="24"/>
  <c r="K475" i="24"/>
  <c r="K443" i="24"/>
  <c r="K411" i="24"/>
  <c r="K379" i="24"/>
  <c r="F339" i="24"/>
  <c r="L307" i="24"/>
  <c r="E291" i="24"/>
  <c r="F291" i="24"/>
  <c r="H275" i="24"/>
  <c r="G251" i="24"/>
  <c r="L243" i="24"/>
  <c r="E235" i="24"/>
  <c r="G219" i="24"/>
  <c r="L211" i="24"/>
  <c r="E203" i="24"/>
  <c r="G187" i="24"/>
  <c r="L179" i="24"/>
  <c r="E171" i="24"/>
  <c r="E163" i="24"/>
  <c r="F163" i="24"/>
  <c r="E234" i="24"/>
  <c r="H234" i="24"/>
  <c r="H186" i="24"/>
  <c r="K162" i="24"/>
  <c r="K573" i="24"/>
  <c r="H573" i="24"/>
  <c r="H545" i="24"/>
  <c r="D457" i="24"/>
  <c r="I457" i="24"/>
  <c r="J301" i="24"/>
  <c r="L245" i="24"/>
  <c r="J177" i="24"/>
  <c r="C390" i="24"/>
  <c r="H390" i="24"/>
  <c r="F274" i="24"/>
  <c r="G170" i="24"/>
  <c r="H581" i="24"/>
  <c r="H553" i="24"/>
  <c r="G449" i="24"/>
  <c r="D389" i="24"/>
  <c r="C561" i="24"/>
  <c r="H345" i="24"/>
  <c r="N728" i="3"/>
  <c r="F729" i="24" s="1"/>
  <c r="N724" i="3"/>
  <c r="F725" i="24" s="1"/>
  <c r="N720" i="3"/>
  <c r="F721" i="24" s="1"/>
  <c r="N716" i="3"/>
  <c r="F717" i="24" s="1"/>
  <c r="B713" i="24"/>
  <c r="H713" i="24"/>
  <c r="J713" i="24"/>
  <c r="E713" i="24"/>
  <c r="L713" i="24"/>
  <c r="G713" i="24"/>
  <c r="C713" i="24"/>
  <c r="I713" i="24"/>
  <c r="K713" i="24"/>
  <c r="N708" i="3"/>
  <c r="F709" i="24" s="1"/>
  <c r="N704" i="3"/>
  <c r="N700" i="3"/>
  <c r="F701" i="24" s="1"/>
  <c r="N696" i="3"/>
  <c r="N692" i="3"/>
  <c r="F693" i="24" s="1"/>
  <c r="N688" i="3"/>
  <c r="N684" i="3"/>
  <c r="F685" i="24" s="1"/>
  <c r="B681" i="24"/>
  <c r="H681" i="24"/>
  <c r="J681" i="24"/>
  <c r="E681" i="24"/>
  <c r="L681" i="24"/>
  <c r="G681" i="24"/>
  <c r="C681" i="24"/>
  <c r="I681" i="24"/>
  <c r="K681" i="24"/>
  <c r="N676" i="3"/>
  <c r="F677" i="24" s="1"/>
  <c r="N672" i="3"/>
  <c r="F673" i="24" s="1"/>
  <c r="N668" i="3"/>
  <c r="F669" i="24" s="1"/>
  <c r="N664" i="3"/>
  <c r="F665" i="24"/>
  <c r="N660" i="3"/>
  <c r="F661" i="24" s="1"/>
  <c r="N656" i="3"/>
  <c r="F657" i="24"/>
  <c r="N652" i="3"/>
  <c r="F653" i="24" s="1"/>
  <c r="N648" i="3"/>
  <c r="F649" i="24" s="1"/>
  <c r="N644" i="3"/>
  <c r="F645" i="24" s="1"/>
  <c r="N640" i="3"/>
  <c r="F641" i="24" s="1"/>
  <c r="N636" i="3"/>
  <c r="F637" i="24" s="1"/>
  <c r="B633" i="24"/>
  <c r="J633" i="24"/>
  <c r="L633" i="24"/>
  <c r="G633" i="24"/>
  <c r="E633" i="24"/>
  <c r="I633" i="24"/>
  <c r="K633" i="24"/>
  <c r="D633" i="24"/>
  <c r="N628" i="3"/>
  <c r="F629" i="24"/>
  <c r="N624" i="3"/>
  <c r="F625" i="24" s="1"/>
  <c r="N620" i="3"/>
  <c r="F621" i="24"/>
  <c r="N616" i="3"/>
  <c r="F617" i="24" s="1"/>
  <c r="N612" i="3"/>
  <c r="F613" i="24" s="1"/>
  <c r="N608" i="3"/>
  <c r="F609" i="24" s="1"/>
  <c r="N604" i="3"/>
  <c r="F605" i="24" s="1"/>
  <c r="N600" i="3"/>
  <c r="F601" i="24" s="1"/>
  <c r="N596" i="3"/>
  <c r="F597" i="24"/>
  <c r="N592" i="3"/>
  <c r="F593" i="24" s="1"/>
  <c r="N588" i="3"/>
  <c r="F589" i="24"/>
  <c r="F713" i="24"/>
  <c r="D681" i="24"/>
  <c r="H633" i="24"/>
  <c r="N731" i="3"/>
  <c r="B728" i="24"/>
  <c r="N723" i="3"/>
  <c r="F724" i="24" s="1"/>
  <c r="N719" i="3"/>
  <c r="F720" i="24" s="1"/>
  <c r="N715" i="3"/>
  <c r="F716" i="24" s="1"/>
  <c r="B712" i="24"/>
  <c r="L712" i="24"/>
  <c r="N707" i="3"/>
  <c r="F708" i="24" s="1"/>
  <c r="N703" i="3"/>
  <c r="F704" i="24" s="1"/>
  <c r="N699" i="3"/>
  <c r="F700" i="24" s="1"/>
  <c r="E696" i="24"/>
  <c r="D696" i="24"/>
  <c r="N691" i="3"/>
  <c r="F692" i="24"/>
  <c r="N687" i="3"/>
  <c r="N683" i="3"/>
  <c r="F684" i="24" s="1"/>
  <c r="N679" i="3"/>
  <c r="N675" i="3"/>
  <c r="F676" i="24" s="1"/>
  <c r="N671" i="3"/>
  <c r="N667" i="3"/>
  <c r="F668" i="24" s="1"/>
  <c r="N663" i="3"/>
  <c r="N659" i="3"/>
  <c r="N655" i="3"/>
  <c r="N651" i="3"/>
  <c r="F652" i="24" s="1"/>
  <c r="N647" i="3"/>
  <c r="N643" i="3"/>
  <c r="F644" i="24" s="1"/>
  <c r="N639" i="3"/>
  <c r="N635" i="3"/>
  <c r="F636" i="24" s="1"/>
  <c r="N631" i="3"/>
  <c r="N627" i="3"/>
  <c r="F628" i="24" s="1"/>
  <c r="N623" i="3"/>
  <c r="N619" i="3"/>
  <c r="F620" i="24" s="1"/>
  <c r="N615" i="3"/>
  <c r="N611" i="3"/>
  <c r="F612" i="24" s="1"/>
  <c r="N607" i="3"/>
  <c r="N603" i="3"/>
  <c r="F604" i="24"/>
  <c r="N599" i="3"/>
  <c r="N595" i="3"/>
  <c r="F596" i="24" s="1"/>
  <c r="N591" i="3"/>
  <c r="N587" i="3"/>
  <c r="J706" i="24"/>
  <c r="H714" i="24"/>
  <c r="G728" i="24"/>
  <c r="E712" i="24"/>
  <c r="G694" i="24"/>
  <c r="F686" i="24"/>
  <c r="F706" i="24"/>
  <c r="B694" i="24"/>
  <c r="I728" i="24"/>
  <c r="K712" i="24"/>
  <c r="F598" i="24"/>
  <c r="J686" i="24"/>
  <c r="N585" i="3"/>
  <c r="N730" i="3"/>
  <c r="F731" i="24" s="1"/>
  <c r="N726" i="3"/>
  <c r="N722" i="3"/>
  <c r="F723" i="24" s="1"/>
  <c r="N718" i="3"/>
  <c r="N714" i="3"/>
  <c r="F715" i="24" s="1"/>
  <c r="N710" i="3"/>
  <c r="F711" i="24" s="1"/>
  <c r="N706" i="3"/>
  <c r="F707" i="24" s="1"/>
  <c r="N702" i="3"/>
  <c r="N698" i="3"/>
  <c r="F699" i="24" s="1"/>
  <c r="N694" i="3"/>
  <c r="F695" i="24" s="1"/>
  <c r="H691" i="24"/>
  <c r="N686" i="3"/>
  <c r="F687" i="24" s="1"/>
  <c r="N682" i="3"/>
  <c r="F683" i="24" s="1"/>
  <c r="N678" i="3"/>
  <c r="F679" i="24" s="1"/>
  <c r="N670" i="3"/>
  <c r="N666" i="3"/>
  <c r="N662" i="3"/>
  <c r="F663" i="24" s="1"/>
  <c r="N658" i="3"/>
  <c r="N654" i="3"/>
  <c r="F655" i="24" s="1"/>
  <c r="N650" i="3"/>
  <c r="N646" i="3"/>
  <c r="N642" i="3"/>
  <c r="B639" i="24"/>
  <c r="J639" i="24"/>
  <c r="D639" i="24"/>
  <c r="I639" i="24"/>
  <c r="C639" i="24"/>
  <c r="H639" i="24"/>
  <c r="N634" i="3"/>
  <c r="N630" i="3"/>
  <c r="N626" i="3"/>
  <c r="N622" i="3"/>
  <c r="F623" i="24" s="1"/>
  <c r="N618" i="3"/>
  <c r="N614" i="3"/>
  <c r="F615" i="24" s="1"/>
  <c r="N610" i="3"/>
  <c r="N606" i="3"/>
  <c r="N602" i="3"/>
  <c r="N598" i="3"/>
  <c r="F599" i="24" s="1"/>
  <c r="N594" i="3"/>
  <c r="N590" i="3"/>
  <c r="F591" i="24" s="1"/>
  <c r="N586" i="3"/>
  <c r="N729" i="3"/>
  <c r="F730" i="24" s="1"/>
  <c r="N717" i="3"/>
  <c r="B714" i="24"/>
  <c r="D694" i="24"/>
  <c r="J694" i="24"/>
  <c r="E694" i="24"/>
  <c r="H694" i="24"/>
  <c r="C694" i="24"/>
  <c r="B686" i="24"/>
  <c r="E686" i="24"/>
  <c r="I686" i="24"/>
  <c r="C686" i="24"/>
  <c r="K686" i="24"/>
  <c r="L686" i="24"/>
  <c r="N681" i="3"/>
  <c r="F682" i="24" s="1"/>
  <c r="N669" i="3"/>
  <c r="F670" i="24" s="1"/>
  <c r="N665" i="3"/>
  <c r="F666" i="24"/>
  <c r="N657" i="3"/>
  <c r="F658" i="24" s="1"/>
  <c r="N645" i="3"/>
  <c r="F646" i="24"/>
  <c r="N641" i="3"/>
  <c r="F642" i="24" s="1"/>
  <c r="L622" i="24"/>
  <c r="E622" i="24"/>
  <c r="H622" i="24"/>
  <c r="J622" i="24"/>
  <c r="K622" i="24"/>
  <c r="I622" i="24"/>
  <c r="G622" i="24"/>
  <c r="D622" i="24"/>
  <c r="N617" i="3"/>
  <c r="F618" i="24" s="1"/>
  <c r="N609" i="3"/>
  <c r="F610" i="24"/>
  <c r="B598" i="24"/>
  <c r="E598" i="24"/>
  <c r="I598" i="24"/>
  <c r="C598" i="24"/>
  <c r="K598" i="24"/>
  <c r="L598" i="24"/>
  <c r="N593" i="3"/>
  <c r="F594" i="24" s="1"/>
  <c r="I706" i="24"/>
  <c r="K714" i="24"/>
  <c r="B622" i="24"/>
  <c r="H728" i="24"/>
  <c r="G712" i="24"/>
  <c r="I694" i="24"/>
  <c r="J598" i="24"/>
  <c r="G598" i="24"/>
  <c r="H686" i="24"/>
  <c r="F622" i="24"/>
  <c r="G370" i="24"/>
  <c r="L370" i="24"/>
  <c r="C370" i="24"/>
  <c r="E370" i="24"/>
  <c r="F370" i="24"/>
  <c r="B370" i="24"/>
  <c r="H370" i="24"/>
  <c r="K370" i="24"/>
  <c r="I370" i="24"/>
  <c r="J370" i="24"/>
  <c r="L382" i="24"/>
  <c r="G382" i="24"/>
  <c r="C382" i="24"/>
  <c r="F382" i="24"/>
  <c r="K382" i="24"/>
  <c r="J382" i="24"/>
  <c r="I382" i="24"/>
  <c r="B398" i="24"/>
  <c r="L398" i="24"/>
  <c r="H406" i="24"/>
  <c r="L406" i="24"/>
  <c r="E406" i="24"/>
  <c r="J406" i="24"/>
  <c r="K406" i="24"/>
  <c r="G406" i="24"/>
  <c r="I406" i="24"/>
  <c r="B406" i="24"/>
  <c r="C406" i="24"/>
  <c r="F406" i="24"/>
  <c r="K418" i="24"/>
  <c r="C418" i="24"/>
  <c r="B418" i="24"/>
  <c r="G426" i="24"/>
  <c r="F426" i="24"/>
  <c r="C426" i="24"/>
  <c r="L426" i="24"/>
  <c r="K426" i="24"/>
  <c r="I426" i="24"/>
  <c r="H426" i="24"/>
  <c r="E438" i="24"/>
  <c r="C438" i="24"/>
  <c r="J438" i="24"/>
  <c r="G438" i="24"/>
  <c r="B438" i="24"/>
  <c r="H438" i="24"/>
  <c r="K438" i="24"/>
  <c r="I438" i="24"/>
  <c r="L438" i="24"/>
  <c r="F438" i="24"/>
  <c r="L450" i="24"/>
  <c r="E450" i="24"/>
  <c r="G450" i="24"/>
  <c r="C450" i="24"/>
  <c r="K450" i="24"/>
  <c r="H450" i="24"/>
  <c r="I450" i="24"/>
  <c r="J482" i="24"/>
  <c r="H482" i="24"/>
  <c r="B482" i="24"/>
  <c r="K482" i="24"/>
  <c r="I482" i="24"/>
  <c r="G482" i="24"/>
  <c r="F482" i="24"/>
  <c r="L482" i="24"/>
  <c r="C482" i="24"/>
  <c r="E482" i="24"/>
  <c r="J542" i="24"/>
  <c r="I542" i="24"/>
  <c r="F542" i="24"/>
  <c r="B674" i="24"/>
  <c r="K674" i="24"/>
  <c r="I674" i="24"/>
  <c r="G674" i="24"/>
  <c r="F674" i="24"/>
  <c r="J674" i="24"/>
  <c r="C674" i="24"/>
  <c r="L674" i="24"/>
  <c r="H674" i="24"/>
  <c r="E674" i="24"/>
  <c r="N36" i="24"/>
  <c r="G94" i="24"/>
  <c r="J94" i="24"/>
  <c r="L94" i="24"/>
  <c r="I94" i="24"/>
  <c r="C94" i="24"/>
  <c r="E94" i="24"/>
  <c r="K94" i="24"/>
  <c r="H94" i="24"/>
  <c r="F94" i="24"/>
  <c r="B94" i="24"/>
  <c r="I134" i="24"/>
  <c r="H134" i="24"/>
  <c r="C134" i="24"/>
  <c r="K134" i="24"/>
  <c r="G134" i="24"/>
  <c r="F134" i="24"/>
  <c r="E134" i="24"/>
  <c r="L134" i="24"/>
  <c r="B134" i="24"/>
  <c r="J134" i="24"/>
  <c r="C166" i="24"/>
  <c r="L166" i="24"/>
  <c r="J166" i="24"/>
  <c r="J230" i="24"/>
  <c r="G230" i="24"/>
  <c r="L230" i="24"/>
  <c r="F230" i="24"/>
  <c r="C230" i="24"/>
  <c r="I230" i="24"/>
  <c r="E230" i="24"/>
  <c r="H270" i="24"/>
  <c r="B270" i="24"/>
  <c r="C270" i="24"/>
  <c r="E270" i="24"/>
  <c r="I270" i="24"/>
  <c r="F270" i="24"/>
  <c r="L270" i="24"/>
  <c r="J270" i="24"/>
  <c r="I282" i="24"/>
  <c r="H282" i="24"/>
  <c r="K462" i="24"/>
  <c r="I462" i="24"/>
  <c r="H462" i="24"/>
  <c r="B462" i="24"/>
  <c r="L462" i="24"/>
  <c r="J462" i="24"/>
  <c r="C462" i="24"/>
  <c r="F462" i="24"/>
  <c r="G462" i="24"/>
  <c r="E462" i="24"/>
  <c r="D482" i="24"/>
  <c r="H494" i="24"/>
  <c r="G494" i="24"/>
  <c r="E530" i="24"/>
  <c r="H530" i="24"/>
  <c r="B530" i="24"/>
  <c r="K530" i="24"/>
  <c r="G530" i="24"/>
  <c r="C530" i="24"/>
  <c r="F530" i="24"/>
  <c r="L530" i="24"/>
  <c r="D542" i="24"/>
  <c r="C558" i="24"/>
  <c r="I558" i="24"/>
  <c r="H558" i="24"/>
  <c r="L558" i="24"/>
  <c r="J558" i="24"/>
  <c r="F558" i="24"/>
  <c r="K558" i="24"/>
  <c r="E558" i="24"/>
  <c r="G558" i="24"/>
  <c r="B558" i="24"/>
  <c r="L578" i="24"/>
  <c r="G578" i="24"/>
  <c r="E578" i="24"/>
  <c r="F578" i="24"/>
  <c r="C578" i="24"/>
  <c r="J578" i="24"/>
  <c r="H578" i="24"/>
  <c r="B578" i="24"/>
  <c r="K578" i="24"/>
  <c r="I578" i="24"/>
  <c r="B590" i="24"/>
  <c r="E590" i="24"/>
  <c r="E606" i="24"/>
  <c r="G606" i="24"/>
  <c r="K606" i="24"/>
  <c r="L606" i="24"/>
  <c r="J606" i="24"/>
  <c r="B606" i="24"/>
  <c r="H606" i="24"/>
  <c r="I606" i="24"/>
  <c r="F606" i="24"/>
  <c r="C606" i="24"/>
  <c r="B626" i="24"/>
  <c r="I626" i="24"/>
  <c r="H626" i="24"/>
  <c r="C626" i="24"/>
  <c r="G626" i="24"/>
  <c r="G638" i="24"/>
  <c r="J638" i="24"/>
  <c r="H638" i="24"/>
  <c r="E638" i="24"/>
  <c r="B638" i="24"/>
  <c r="I638" i="24"/>
  <c r="F638" i="24"/>
  <c r="C638" i="24"/>
  <c r="K638" i="24"/>
  <c r="L638" i="24"/>
  <c r="F654" i="24"/>
  <c r="K654" i="24"/>
  <c r="L654" i="24"/>
  <c r="J654" i="24"/>
  <c r="H654" i="24"/>
  <c r="I654" i="24"/>
  <c r="G654" i="24"/>
  <c r="B654" i="24"/>
  <c r="C654" i="24"/>
  <c r="E654" i="24"/>
  <c r="D674" i="24"/>
  <c r="B690" i="24"/>
  <c r="E690" i="24"/>
  <c r="G690" i="24"/>
  <c r="K702" i="24"/>
  <c r="B702" i="24"/>
  <c r="J702" i="24"/>
  <c r="E702" i="24"/>
  <c r="H702" i="24"/>
  <c r="C702" i="24"/>
  <c r="I702" i="24"/>
  <c r="G702" i="24"/>
  <c r="F702" i="24"/>
  <c r="L702" i="24"/>
  <c r="J722" i="24"/>
  <c r="H722" i="24"/>
  <c r="G722" i="24"/>
  <c r="C722" i="24"/>
  <c r="F722" i="24"/>
  <c r="I722" i="24"/>
  <c r="K722" i="24"/>
  <c r="B722" i="24"/>
  <c r="E722" i="24"/>
  <c r="L722" i="24"/>
  <c r="J50" i="24"/>
  <c r="I50" i="24"/>
  <c r="L50" i="24"/>
  <c r="H50" i="24"/>
  <c r="C50" i="24"/>
  <c r="B50" i="24"/>
  <c r="E50" i="24"/>
  <c r="K50" i="24"/>
  <c r="G50" i="24"/>
  <c r="F50" i="24"/>
  <c r="F262" i="24"/>
  <c r="E262" i="24"/>
  <c r="K262" i="24"/>
  <c r="H262" i="24"/>
  <c r="J262" i="24"/>
  <c r="G262" i="24"/>
  <c r="L262" i="24"/>
  <c r="I262" i="24"/>
  <c r="B262" i="24"/>
  <c r="C262" i="24"/>
  <c r="L342" i="24"/>
  <c r="H342" i="24"/>
  <c r="J342" i="24"/>
  <c r="B342" i="24"/>
  <c r="G342" i="24"/>
  <c r="C342" i="24"/>
  <c r="K342" i="24"/>
  <c r="F342" i="24"/>
  <c r="I342" i="24"/>
  <c r="E342" i="24"/>
  <c r="I38" i="24"/>
  <c r="B38" i="24"/>
  <c r="E38" i="24"/>
  <c r="K38" i="24"/>
  <c r="F38" i="24"/>
  <c r="G38" i="24"/>
  <c r="H38" i="24"/>
  <c r="C38" i="24"/>
  <c r="L38" i="24"/>
  <c r="J38" i="24"/>
  <c r="B302" i="24"/>
  <c r="I302" i="24"/>
  <c r="L302" i="24"/>
  <c r="F302" i="24"/>
  <c r="C302" i="24"/>
  <c r="J302" i="24"/>
  <c r="E302" i="24"/>
  <c r="G302" i="24"/>
  <c r="K302" i="24"/>
  <c r="H302" i="24"/>
  <c r="L310" i="24"/>
  <c r="K310" i="24"/>
  <c r="J310" i="24"/>
  <c r="H310" i="24"/>
  <c r="C310" i="24"/>
  <c r="G310" i="24"/>
  <c r="I310" i="24"/>
  <c r="E310" i="24"/>
  <c r="B310" i="24"/>
  <c r="F310" i="24"/>
  <c r="G330" i="24"/>
  <c r="E330" i="24"/>
  <c r="G346" i="24"/>
  <c r="J346" i="24"/>
  <c r="K346" i="24"/>
  <c r="H346" i="24"/>
  <c r="C346" i="24"/>
  <c r="E346" i="24"/>
  <c r="B346" i="24"/>
  <c r="I346" i="24"/>
  <c r="L346" i="24"/>
  <c r="F346" i="24"/>
  <c r="J354" i="24"/>
  <c r="B354" i="24"/>
  <c r="E354" i="24"/>
  <c r="I354" i="24"/>
  <c r="L354" i="24"/>
  <c r="H354" i="24"/>
  <c r="G354" i="24"/>
  <c r="K354" i="24"/>
  <c r="C354" i="24"/>
  <c r="F354" i="24"/>
  <c r="C362" i="24"/>
  <c r="F362" i="24"/>
  <c r="J362" i="24"/>
  <c r="E362" i="24"/>
  <c r="L362" i="24"/>
  <c r="B362" i="24"/>
  <c r="K362" i="24"/>
  <c r="I362" i="24"/>
  <c r="H362" i="24"/>
  <c r="G362" i="24"/>
  <c r="E374" i="24"/>
  <c r="L374" i="24"/>
  <c r="G394" i="24"/>
  <c r="B394" i="24"/>
  <c r="H394" i="24"/>
  <c r="K394" i="24"/>
  <c r="I394" i="24"/>
  <c r="L394" i="24"/>
  <c r="C394" i="24"/>
  <c r="E394" i="24"/>
  <c r="F394" i="24"/>
  <c r="J394" i="24"/>
  <c r="F402" i="24"/>
  <c r="C402" i="24"/>
  <c r="G402" i="24"/>
  <c r="H402" i="24"/>
  <c r="J402" i="24"/>
  <c r="I402" i="24"/>
  <c r="K402" i="24"/>
  <c r="L402" i="24"/>
  <c r="E402" i="24"/>
  <c r="B402" i="24"/>
  <c r="I410" i="24"/>
  <c r="F410" i="24"/>
  <c r="L410" i="24"/>
  <c r="J410" i="24"/>
  <c r="B410" i="24"/>
  <c r="E410" i="24"/>
  <c r="C410" i="24"/>
  <c r="H410" i="24"/>
  <c r="G410" i="24"/>
  <c r="K410" i="24"/>
  <c r="B434" i="24"/>
  <c r="E434" i="24"/>
  <c r="L434" i="24"/>
  <c r="G434" i="24"/>
  <c r="H434" i="24"/>
  <c r="F434" i="24"/>
  <c r="I434" i="24"/>
  <c r="J434" i="24"/>
  <c r="C434" i="24"/>
  <c r="K434" i="24"/>
  <c r="F446" i="24"/>
  <c r="B446" i="24"/>
  <c r="J446" i="24"/>
  <c r="L454" i="24"/>
  <c r="K454" i="24"/>
  <c r="I454" i="24"/>
  <c r="G454" i="24"/>
  <c r="F454" i="24"/>
  <c r="C454" i="24"/>
  <c r="H454" i="24"/>
  <c r="J454" i="24"/>
  <c r="B454" i="24"/>
  <c r="E454" i="24"/>
  <c r="G486" i="24"/>
  <c r="F486" i="24"/>
  <c r="C486" i="24"/>
  <c r="E486" i="24"/>
  <c r="L486" i="24"/>
  <c r="K486" i="24"/>
  <c r="J486" i="24"/>
  <c r="H486" i="24"/>
  <c r="B486" i="24"/>
  <c r="I486" i="24"/>
  <c r="F582" i="24"/>
  <c r="E582" i="24"/>
  <c r="H582" i="24"/>
  <c r="G582" i="24"/>
  <c r="I582" i="24"/>
  <c r="C582" i="24"/>
  <c r="K582" i="24"/>
  <c r="L582" i="24"/>
  <c r="B582" i="24"/>
  <c r="J582" i="24"/>
  <c r="F614" i="24"/>
  <c r="K614" i="24"/>
  <c r="H614" i="24"/>
  <c r="G710" i="24"/>
  <c r="B710" i="24"/>
  <c r="F710" i="24"/>
  <c r="L710" i="24"/>
  <c r="J710" i="24"/>
  <c r="E710" i="24"/>
  <c r="I710" i="24"/>
  <c r="C710" i="24"/>
  <c r="K710" i="24"/>
  <c r="H710" i="24"/>
  <c r="E22" i="24"/>
  <c r="K22" i="24"/>
  <c r="F22" i="24"/>
  <c r="L22" i="24"/>
  <c r="J22" i="24"/>
  <c r="H22" i="24"/>
  <c r="C22" i="24"/>
  <c r="B22" i="24"/>
  <c r="G22" i="24"/>
  <c r="I22" i="24"/>
  <c r="H326" i="24"/>
  <c r="G326" i="24"/>
  <c r="B326" i="24"/>
  <c r="I326" i="24"/>
  <c r="L326" i="24"/>
  <c r="K326" i="24"/>
  <c r="J326" i="24"/>
  <c r="F326" i="24"/>
  <c r="E326" i="24"/>
  <c r="C326" i="24"/>
  <c r="N30" i="24"/>
  <c r="N14" i="24"/>
  <c r="N41" i="24"/>
  <c r="D22" i="24"/>
  <c r="D50" i="24"/>
  <c r="I150" i="24"/>
  <c r="L150" i="24"/>
  <c r="K150" i="24"/>
  <c r="H150" i="24"/>
  <c r="J150" i="24"/>
  <c r="F150" i="24"/>
  <c r="E150" i="24"/>
  <c r="C150" i="24"/>
  <c r="B150" i="24"/>
  <c r="G150" i="24"/>
  <c r="E182" i="24"/>
  <c r="I182" i="24"/>
  <c r="L182" i="24"/>
  <c r="K182" i="24"/>
  <c r="B182" i="24"/>
  <c r="H182" i="24"/>
  <c r="J182" i="24"/>
  <c r="C182" i="24"/>
  <c r="F182" i="24"/>
  <c r="G182" i="24"/>
  <c r="H214" i="24"/>
  <c r="J214" i="24"/>
  <c r="B214" i="24"/>
  <c r="G214" i="24"/>
  <c r="C214" i="24"/>
  <c r="F214" i="24"/>
  <c r="E214" i="24"/>
  <c r="K214" i="24"/>
  <c r="L214" i="24"/>
  <c r="I214" i="24"/>
  <c r="B246" i="24"/>
  <c r="G246" i="24"/>
  <c r="I266" i="24"/>
  <c r="C266" i="24"/>
  <c r="H266" i="24"/>
  <c r="G278" i="24"/>
  <c r="J278" i="24"/>
  <c r="F278" i="24"/>
  <c r="C278" i="24"/>
  <c r="E278" i="24"/>
  <c r="B278" i="24"/>
  <c r="H278" i="24"/>
  <c r="L278" i="24"/>
  <c r="K278" i="24"/>
  <c r="I278" i="24"/>
  <c r="I290" i="24"/>
  <c r="B290" i="24"/>
  <c r="J290" i="24"/>
  <c r="C290" i="24"/>
  <c r="G290" i="24"/>
  <c r="E290" i="24"/>
  <c r="K290" i="24"/>
  <c r="H290" i="24"/>
  <c r="F290" i="24"/>
  <c r="L290" i="24"/>
  <c r="K306" i="24"/>
  <c r="G306" i="24"/>
  <c r="D326" i="24"/>
  <c r="D342" i="24"/>
  <c r="B350" i="24"/>
  <c r="L350" i="24"/>
  <c r="D370" i="24"/>
  <c r="D382" i="24"/>
  <c r="D406" i="24"/>
  <c r="D418" i="24"/>
  <c r="D426" i="24"/>
  <c r="D438" i="24"/>
  <c r="D450" i="24"/>
  <c r="H470" i="24"/>
  <c r="L470" i="24"/>
  <c r="E470" i="24"/>
  <c r="J470" i="24"/>
  <c r="K470" i="24"/>
  <c r="G470" i="24"/>
  <c r="B470" i="24"/>
  <c r="C470" i="24"/>
  <c r="F470" i="24"/>
  <c r="I470" i="24"/>
  <c r="D486" i="24"/>
  <c r="H506" i="24"/>
  <c r="C506" i="24"/>
  <c r="I506" i="24"/>
  <c r="G506" i="24"/>
  <c r="L506" i="24"/>
  <c r="F506" i="24"/>
  <c r="B506" i="24"/>
  <c r="E506" i="24"/>
  <c r="J506" i="24"/>
  <c r="K506" i="24"/>
  <c r="J518" i="24"/>
  <c r="K518" i="24"/>
  <c r="F518" i="24"/>
  <c r="B518" i="24"/>
  <c r="E518" i="24"/>
  <c r="L518" i="24"/>
  <c r="G518" i="24"/>
  <c r="I518" i="24"/>
  <c r="C518" i="24"/>
  <c r="H518" i="24"/>
  <c r="C534" i="24"/>
  <c r="I534" i="24"/>
  <c r="K534" i="24"/>
  <c r="G534" i="24"/>
  <c r="F534" i="24"/>
  <c r="H534" i="24"/>
  <c r="B534" i="24"/>
  <c r="E534" i="24"/>
  <c r="L534" i="24"/>
  <c r="J534" i="24"/>
  <c r="H554" i="24"/>
  <c r="C554" i="24"/>
  <c r="E554" i="24"/>
  <c r="B554" i="24"/>
  <c r="G554" i="24"/>
  <c r="I554" i="24"/>
  <c r="F554" i="24"/>
  <c r="L554" i="24"/>
  <c r="J554" i="24"/>
  <c r="K554" i="24"/>
  <c r="E566" i="24"/>
  <c r="B566" i="24"/>
  <c r="H566" i="24"/>
  <c r="D582" i="24"/>
  <c r="B602" i="24"/>
  <c r="J602" i="24"/>
  <c r="C602" i="24"/>
  <c r="L602" i="24"/>
  <c r="F602" i="24"/>
  <c r="G630" i="24"/>
  <c r="K630" i="24"/>
  <c r="L630" i="24"/>
  <c r="F630" i="24"/>
  <c r="J630" i="24"/>
  <c r="H630" i="24"/>
  <c r="I630" i="24"/>
  <c r="E630" i="24"/>
  <c r="B630" i="24"/>
  <c r="C630" i="24"/>
  <c r="G650" i="24"/>
  <c r="F650" i="24"/>
  <c r="J650" i="24"/>
  <c r="E650" i="24"/>
  <c r="K650" i="24"/>
  <c r="J662" i="24"/>
  <c r="I662" i="24"/>
  <c r="H662" i="24"/>
  <c r="B678" i="24"/>
  <c r="K678" i="24"/>
  <c r="G678" i="24"/>
  <c r="F678" i="24"/>
  <c r="E678" i="24"/>
  <c r="I698" i="24"/>
  <c r="E698" i="24"/>
  <c r="L698" i="24"/>
  <c r="G698" i="24"/>
  <c r="F698" i="24"/>
  <c r="D710" i="24"/>
  <c r="C726" i="24"/>
  <c r="L726" i="24"/>
  <c r="J726" i="24"/>
  <c r="N18" i="24"/>
  <c r="N16" i="24"/>
  <c r="N43" i="24"/>
  <c r="N10" i="24"/>
  <c r="N3" i="24"/>
  <c r="N26" i="24"/>
  <c r="N40" i="24"/>
  <c r="N24" i="24"/>
  <c r="N8" i="24"/>
  <c r="N35" i="24"/>
  <c r="N19" i="24"/>
  <c r="N11" i="24"/>
  <c r="N31" i="24"/>
  <c r="N32" i="24"/>
  <c r="N27" i="24"/>
  <c r="N28" i="24"/>
  <c r="N12" i="24"/>
  <c r="N44" i="24"/>
  <c r="N20" i="24"/>
  <c r="N39" i="24"/>
  <c r="N23" i="24"/>
  <c r="N15" i="24"/>
  <c r="N7" i="24"/>
  <c r="N46" i="24"/>
  <c r="N33" i="24"/>
  <c r="N13" i="24"/>
  <c r="N37" i="24"/>
  <c r="N5" i="24"/>
  <c r="N34" i="24"/>
  <c r="N45" i="24"/>
  <c r="N42" i="24"/>
  <c r="N25" i="24"/>
  <c r="N17" i="24"/>
  <c r="N21" i="24"/>
  <c r="N29" i="24"/>
  <c r="N9" i="24"/>
  <c r="N1853" i="3"/>
  <c r="K1853" i="24" s="1"/>
  <c r="N1854" i="3"/>
  <c r="K1854" i="24" s="1"/>
  <c r="N1852" i="3"/>
  <c r="K1852" i="24" s="1"/>
  <c r="N1457" i="3"/>
  <c r="E1457" i="24" s="1"/>
  <c r="N1449" i="3"/>
  <c r="E1449" i="24" s="1"/>
  <c r="N1441" i="3"/>
  <c r="E1441" i="24" s="1"/>
  <c r="N1433" i="3"/>
  <c r="E1433" i="24" s="1"/>
  <c r="N1425" i="3"/>
  <c r="E1425" i="24" s="1"/>
  <c r="N1417" i="3"/>
  <c r="E1417" i="24" s="1"/>
  <c r="N1409" i="3"/>
  <c r="E1409" i="24" s="1"/>
  <c r="N1397" i="3"/>
  <c r="E1397" i="24" s="1"/>
  <c r="N1389" i="3"/>
  <c r="E1389" i="24" s="1"/>
  <c r="N1381" i="3"/>
  <c r="E1381" i="24" s="1"/>
  <c r="N1373" i="3"/>
  <c r="E1373" i="24" s="1"/>
  <c r="N1365" i="3"/>
  <c r="E1365" i="24" s="1"/>
  <c r="N1353" i="3"/>
  <c r="E1353" i="24" s="1"/>
  <c r="N1345" i="3"/>
  <c r="E1345" i="24" s="1"/>
  <c r="N1337" i="3"/>
  <c r="E1337" i="24" s="1"/>
  <c r="N1329" i="3"/>
  <c r="E1329" i="24" s="1"/>
  <c r="N1321" i="3"/>
  <c r="E1321" i="24" s="1"/>
  <c r="N1313" i="3"/>
  <c r="E1313" i="24" s="1"/>
  <c r="N1305" i="3"/>
  <c r="E1305" i="24" s="1"/>
  <c r="N1297" i="3"/>
  <c r="E1297" i="24" s="1"/>
  <c r="N1289" i="3"/>
  <c r="E1289" i="24" s="1"/>
  <c r="N1281" i="3"/>
  <c r="E1281" i="24" s="1"/>
  <c r="N1273" i="3"/>
  <c r="E1273" i="24" s="1"/>
  <c r="N1261" i="3"/>
  <c r="E1261" i="24" s="1"/>
  <c r="N1253" i="3"/>
  <c r="E1253" i="24" s="1"/>
  <c r="N1245" i="3"/>
  <c r="E1245" i="24" s="1"/>
  <c r="N1237" i="3"/>
  <c r="E1237" i="24" s="1"/>
  <c r="N1233" i="3"/>
  <c r="E1233" i="24" s="1"/>
  <c r="N1225" i="3"/>
  <c r="E1225" i="24" s="1"/>
  <c r="N1217" i="3"/>
  <c r="E1217" i="24" s="1"/>
  <c r="N1209" i="3"/>
  <c r="E1209" i="24" s="1"/>
  <c r="N1201" i="3"/>
  <c r="E1201" i="24" s="1"/>
  <c r="N1193" i="3"/>
  <c r="E1193" i="24" s="1"/>
  <c r="N1185" i="3"/>
  <c r="E1185" i="24" s="1"/>
  <c r="N1177" i="3"/>
  <c r="E1177" i="24" s="1"/>
  <c r="N1169" i="3"/>
  <c r="E1169" i="24" s="1"/>
  <c r="N1161" i="3"/>
  <c r="E1161" i="24" s="1"/>
  <c r="N1153" i="3"/>
  <c r="E1153" i="24" s="1"/>
  <c r="N1149" i="3"/>
  <c r="E1149" i="24" s="1"/>
  <c r="N1141" i="3"/>
  <c r="E1141" i="24" s="1"/>
  <c r="N1137" i="3"/>
  <c r="E1137" i="24" s="1"/>
  <c r="N1133" i="3"/>
  <c r="E1133" i="24" s="1"/>
  <c r="N1129" i="3"/>
  <c r="E1129" i="24" s="1"/>
  <c r="N1125" i="3"/>
  <c r="E1125" i="24" s="1"/>
  <c r="N1121" i="3"/>
  <c r="E1121" i="24" s="1"/>
  <c r="N1117" i="3"/>
  <c r="E1117" i="24" s="1"/>
  <c r="N1113" i="3"/>
  <c r="E1113" i="24" s="1"/>
  <c r="N1105" i="3"/>
  <c r="E1105" i="24" s="1"/>
  <c r="N1101" i="3"/>
  <c r="E1101" i="24" s="1"/>
  <c r="N1097" i="3"/>
  <c r="E1097" i="24" s="1"/>
  <c r="N1093" i="3"/>
  <c r="E1093" i="24" s="1"/>
  <c r="N1089" i="3"/>
  <c r="E1089" i="24" s="1"/>
  <c r="N1085" i="3"/>
  <c r="E1085" i="24" s="1"/>
  <c r="N1081" i="3"/>
  <c r="E1081" i="24" s="1"/>
  <c r="N1077" i="3"/>
  <c r="E1077" i="24" s="1"/>
  <c r="E1073" i="24"/>
  <c r="E1069" i="24"/>
  <c r="E1065" i="24"/>
  <c r="E1061" i="24"/>
  <c r="E1057" i="24"/>
  <c r="E1053" i="24"/>
  <c r="E1049" i="24"/>
  <c r="E1045" i="24"/>
  <c r="E1041" i="24"/>
  <c r="E1037" i="24"/>
  <c r="E1033" i="24"/>
  <c r="E1029" i="24"/>
  <c r="E1025" i="24"/>
  <c r="E1021" i="24"/>
  <c r="E1017" i="24"/>
  <c r="E1013" i="24"/>
  <c r="E1009" i="24"/>
  <c r="E1005" i="24"/>
  <c r="E1001" i="24"/>
  <c r="E997" i="24"/>
  <c r="E993" i="24"/>
  <c r="E989" i="24"/>
  <c r="E985" i="24"/>
  <c r="E981" i="24"/>
  <c r="E977" i="24"/>
  <c r="E973" i="24"/>
  <c r="E969" i="24"/>
  <c r="E965" i="24"/>
  <c r="E961" i="24"/>
  <c r="E957" i="24"/>
  <c r="E953" i="24"/>
  <c r="E949" i="24"/>
  <c r="E945" i="24"/>
  <c r="E941" i="24"/>
  <c r="N937" i="3"/>
  <c r="E937" i="24" s="1"/>
  <c r="N933" i="3"/>
  <c r="E933" i="24" s="1"/>
  <c r="N929" i="3"/>
  <c r="E929" i="24" s="1"/>
  <c r="N925" i="3"/>
  <c r="E925" i="24" s="1"/>
  <c r="N921" i="3"/>
  <c r="E921" i="24" s="1"/>
  <c r="N917" i="3"/>
  <c r="E917" i="24" s="1"/>
  <c r="N913" i="3"/>
  <c r="E913" i="24" s="1"/>
  <c r="N909" i="3"/>
  <c r="E909" i="24" s="1"/>
  <c r="N905" i="3"/>
  <c r="E905" i="24" s="1"/>
  <c r="N901" i="3"/>
  <c r="E901" i="24" s="1"/>
  <c r="N897" i="3"/>
  <c r="E897" i="24" s="1"/>
  <c r="N893" i="3"/>
  <c r="E893" i="24" s="1"/>
  <c r="N889" i="3"/>
  <c r="E889" i="24" s="1"/>
  <c r="N885" i="3"/>
  <c r="E885" i="24" s="1"/>
  <c r="N881" i="3"/>
  <c r="E881" i="24" s="1"/>
  <c r="N877" i="3"/>
  <c r="E877" i="24" s="1"/>
  <c r="N873" i="3"/>
  <c r="E873" i="24" s="1"/>
  <c r="N869" i="3"/>
  <c r="E869" i="24" s="1"/>
  <c r="N865" i="3"/>
  <c r="E865" i="24" s="1"/>
  <c r="N861" i="3"/>
  <c r="E861" i="24" s="1"/>
  <c r="N857" i="3"/>
  <c r="E857" i="24" s="1"/>
  <c r="N853" i="3"/>
  <c r="E853" i="24" s="1"/>
  <c r="N849" i="3"/>
  <c r="E849" i="24" s="1"/>
  <c r="N845" i="3"/>
  <c r="E845" i="24" s="1"/>
  <c r="N841" i="3"/>
  <c r="E841" i="24" s="1"/>
  <c r="N837" i="3"/>
  <c r="E837" i="24" s="1"/>
  <c r="N833" i="3"/>
  <c r="E833" i="24" s="1"/>
  <c r="N829" i="3"/>
  <c r="E829" i="24" s="1"/>
  <c r="N825" i="3"/>
  <c r="E825" i="24" s="1"/>
  <c r="N821" i="3"/>
  <c r="E821" i="24" s="1"/>
  <c r="N817" i="3"/>
  <c r="E817" i="24" s="1"/>
  <c r="N813" i="3"/>
  <c r="E813" i="24" s="1"/>
  <c r="N809" i="3"/>
  <c r="E809" i="24" s="1"/>
  <c r="N805" i="3"/>
  <c r="E805" i="24" s="1"/>
  <c r="N801" i="3"/>
  <c r="E801" i="24" s="1"/>
  <c r="N797" i="3"/>
  <c r="E797" i="24" s="1"/>
  <c r="N793" i="3"/>
  <c r="E793" i="24" s="1"/>
  <c r="N789" i="3"/>
  <c r="E789" i="24" s="1"/>
  <c r="N785" i="3"/>
  <c r="E785" i="24" s="1"/>
  <c r="N781" i="3"/>
  <c r="E781" i="24" s="1"/>
  <c r="N777" i="3"/>
  <c r="E777" i="24" s="1"/>
  <c r="N773" i="3"/>
  <c r="E773" i="24" s="1"/>
  <c r="N769" i="3"/>
  <c r="E769" i="24" s="1"/>
  <c r="N765" i="3"/>
  <c r="E765" i="24" s="1"/>
  <c r="N761" i="3"/>
  <c r="E761" i="24" s="1"/>
  <c r="N757" i="3"/>
  <c r="E757" i="24" s="1"/>
  <c r="N753" i="3"/>
  <c r="E753" i="24" s="1"/>
  <c r="N749" i="3"/>
  <c r="E749" i="24" s="1"/>
  <c r="N745" i="3"/>
  <c r="E745" i="24" s="1"/>
  <c r="N741" i="3"/>
  <c r="E741" i="24" s="1"/>
  <c r="N737" i="3"/>
  <c r="E737" i="24" s="1"/>
  <c r="N733" i="3"/>
  <c r="N1848" i="3"/>
  <c r="E1848" i="24" s="1"/>
  <c r="N1844" i="3"/>
  <c r="E1844" i="24" s="1"/>
  <c r="N1840" i="3"/>
  <c r="E1840" i="24" s="1"/>
  <c r="N1836" i="3"/>
  <c r="E1836" i="24" s="1"/>
  <c r="N1832" i="3"/>
  <c r="E1832" i="24" s="1"/>
  <c r="N1828" i="3"/>
  <c r="E1828" i="24" s="1"/>
  <c r="N1824" i="3"/>
  <c r="E1824" i="24" s="1"/>
  <c r="N1820" i="3"/>
  <c r="E1820" i="24" s="1"/>
  <c r="N1816" i="3"/>
  <c r="E1816" i="24" s="1"/>
  <c r="N1812" i="3"/>
  <c r="E1812" i="24" s="1"/>
  <c r="N1808" i="3"/>
  <c r="E1808" i="24" s="1"/>
  <c r="N1804" i="3"/>
  <c r="E1804" i="24" s="1"/>
  <c r="N1800" i="3"/>
  <c r="E1800" i="24" s="1"/>
  <c r="N1796" i="3"/>
  <c r="E1796" i="24" s="1"/>
  <c r="N1792" i="3"/>
  <c r="E1792" i="24" s="1"/>
  <c r="N1788" i="3"/>
  <c r="E1788" i="24" s="1"/>
  <c r="N1784" i="3"/>
  <c r="E1784" i="24" s="1"/>
  <c r="N1780" i="3"/>
  <c r="E1780" i="24" s="1"/>
  <c r="N1776" i="3"/>
  <c r="E1776" i="24" s="1"/>
  <c r="N1772" i="3"/>
  <c r="E1772" i="24" s="1"/>
  <c r="N1768" i="3"/>
  <c r="E1768" i="24" s="1"/>
  <c r="N1764" i="3"/>
  <c r="E1764" i="24" s="1"/>
  <c r="N1760" i="3"/>
  <c r="E1760" i="24" s="1"/>
  <c r="N1756" i="3"/>
  <c r="E1756" i="24" s="1"/>
  <c r="N1752" i="3"/>
  <c r="E1752" i="24" s="1"/>
  <c r="N1748" i="3"/>
  <c r="E1748" i="24" s="1"/>
  <c r="N1744" i="3"/>
  <c r="E1744" i="24" s="1"/>
  <c r="N1740" i="3"/>
  <c r="E1740" i="24" s="1"/>
  <c r="N1736" i="3"/>
  <c r="E1736" i="24" s="1"/>
  <c r="N1732" i="3"/>
  <c r="E1732" i="24" s="1"/>
  <c r="N1728" i="3"/>
  <c r="E1728" i="24" s="1"/>
  <c r="N1724" i="3"/>
  <c r="E1724" i="24" s="1"/>
  <c r="N1720" i="3"/>
  <c r="E1720" i="24" s="1"/>
  <c r="N1716" i="3"/>
  <c r="E1716" i="24" s="1"/>
  <c r="N1712" i="3"/>
  <c r="E1712" i="24" s="1"/>
  <c r="N1708" i="3"/>
  <c r="E1708" i="24" s="1"/>
  <c r="N1704" i="3"/>
  <c r="E1704" i="24" s="1"/>
  <c r="N1700" i="3"/>
  <c r="E1700" i="24" s="1"/>
  <c r="N1696" i="3"/>
  <c r="E1696" i="24" s="1"/>
  <c r="N1692" i="3"/>
  <c r="E1692" i="24" s="1"/>
  <c r="N1688" i="3"/>
  <c r="E1688" i="24" s="1"/>
  <c r="N1684" i="3"/>
  <c r="E1684" i="24" s="1"/>
  <c r="N1680" i="3"/>
  <c r="E1680" i="24" s="1"/>
  <c r="N1676" i="3"/>
  <c r="E1676" i="24" s="1"/>
  <c r="N1672" i="3"/>
  <c r="E1672" i="24" s="1"/>
  <c r="N1668" i="3"/>
  <c r="E1668" i="24" s="1"/>
  <c r="N1664" i="3"/>
  <c r="E1664" i="24" s="1"/>
  <c r="N1660" i="3"/>
  <c r="E1660" i="24" s="1"/>
  <c r="N1656" i="3"/>
  <c r="E1656" i="24" s="1"/>
  <c r="N1652" i="3"/>
  <c r="E1652" i="24" s="1"/>
  <c r="N1648" i="3"/>
  <c r="E1648" i="24" s="1"/>
  <c r="N1644" i="3"/>
  <c r="E1644" i="24" s="1"/>
  <c r="N1640" i="3"/>
  <c r="E1640" i="24" s="1"/>
  <c r="N1636" i="3"/>
  <c r="E1636" i="24" s="1"/>
  <c r="N1632" i="3"/>
  <c r="E1632" i="24" s="1"/>
  <c r="N1628" i="3"/>
  <c r="E1628" i="24" s="1"/>
  <c r="N1624" i="3"/>
  <c r="E1624" i="24" s="1"/>
  <c r="N1620" i="3"/>
  <c r="E1620" i="24" s="1"/>
  <c r="N1616" i="3"/>
  <c r="E1616" i="24" s="1"/>
  <c r="N1612" i="3"/>
  <c r="E1612" i="24" s="1"/>
  <c r="N1608" i="3"/>
  <c r="E1608" i="24" s="1"/>
  <c r="N1604" i="3"/>
  <c r="E1604" i="24" s="1"/>
  <c r="N1600" i="3"/>
  <c r="E1600" i="24" s="1"/>
  <c r="N1596" i="3"/>
  <c r="E1596" i="24" s="1"/>
  <c r="N1592" i="3"/>
  <c r="E1592" i="24" s="1"/>
  <c r="N1588" i="3"/>
  <c r="E1588" i="24" s="1"/>
  <c r="N1584" i="3"/>
  <c r="E1584" i="24" s="1"/>
  <c r="N1580" i="3"/>
  <c r="E1580" i="24" s="1"/>
  <c r="N1576" i="3"/>
  <c r="E1576" i="24" s="1"/>
  <c r="N1572" i="3"/>
  <c r="E1572" i="24" s="1"/>
  <c r="N1568" i="3"/>
  <c r="E1568" i="24" s="1"/>
  <c r="N1564" i="3"/>
  <c r="E1564" i="24" s="1"/>
  <c r="N1560" i="3"/>
  <c r="E1560" i="24" s="1"/>
  <c r="N1556" i="3"/>
  <c r="E1556" i="24" s="1"/>
  <c r="N1552" i="3"/>
  <c r="E1552" i="24" s="1"/>
  <c r="N1548" i="3"/>
  <c r="E1548" i="24" s="1"/>
  <c r="N1544" i="3"/>
  <c r="E1544" i="24" s="1"/>
  <c r="N1540" i="3"/>
  <c r="E1540" i="24" s="1"/>
  <c r="N1536" i="3"/>
  <c r="E1536" i="24" s="1"/>
  <c r="N1532" i="3"/>
  <c r="E1532" i="24" s="1"/>
  <c r="N1528" i="3"/>
  <c r="E1528" i="24" s="1"/>
  <c r="N1524" i="3"/>
  <c r="E1524" i="24" s="1"/>
  <c r="N1520" i="3"/>
  <c r="E1520" i="24" s="1"/>
  <c r="N1516" i="3"/>
  <c r="E1516" i="24" s="1"/>
  <c r="N1512" i="3"/>
  <c r="E1512" i="24" s="1"/>
  <c r="N1508" i="3"/>
  <c r="E1508" i="24" s="1"/>
  <c r="N1504" i="3"/>
  <c r="E1504" i="24" s="1"/>
  <c r="N1500" i="3"/>
  <c r="E1500" i="24" s="1"/>
  <c r="N1496" i="3"/>
  <c r="E1496" i="24" s="1"/>
  <c r="N1492" i="3"/>
  <c r="E1492" i="24" s="1"/>
  <c r="N1488" i="3"/>
  <c r="E1488" i="24" s="1"/>
  <c r="N1484" i="3"/>
  <c r="E1484" i="24" s="1"/>
  <c r="N1480" i="3"/>
  <c r="E1480" i="24" s="1"/>
  <c r="N1476" i="3"/>
  <c r="E1476" i="24" s="1"/>
  <c r="N1472" i="3"/>
  <c r="E1472" i="24" s="1"/>
  <c r="N1468" i="3"/>
  <c r="E1468" i="24" s="1"/>
  <c r="N1464" i="3"/>
  <c r="E1464" i="24" s="1"/>
  <c r="N1460" i="3"/>
  <c r="E1460" i="24" s="1"/>
  <c r="N1456" i="3"/>
  <c r="E1456" i="24" s="1"/>
  <c r="N1452" i="3"/>
  <c r="E1452" i="24" s="1"/>
  <c r="N1448" i="3"/>
  <c r="E1448" i="24" s="1"/>
  <c r="N1444" i="3"/>
  <c r="E1444" i="24" s="1"/>
  <c r="N1440" i="3"/>
  <c r="E1440" i="24" s="1"/>
  <c r="N1436" i="3"/>
  <c r="E1436" i="24" s="1"/>
  <c r="N1432" i="3"/>
  <c r="E1432" i="24" s="1"/>
  <c r="N1428" i="3"/>
  <c r="E1428" i="24" s="1"/>
  <c r="N1424" i="3"/>
  <c r="E1424" i="24" s="1"/>
  <c r="N1420" i="3"/>
  <c r="E1420" i="24" s="1"/>
  <c r="N1416" i="3"/>
  <c r="E1416" i="24" s="1"/>
  <c r="N1412" i="3"/>
  <c r="E1412" i="24" s="1"/>
  <c r="N1408" i="3"/>
  <c r="E1408" i="24" s="1"/>
  <c r="N1404" i="3"/>
  <c r="E1404" i="24" s="1"/>
  <c r="N1400" i="3"/>
  <c r="E1400" i="24" s="1"/>
  <c r="N1396" i="3"/>
  <c r="E1396" i="24" s="1"/>
  <c r="N1392" i="3"/>
  <c r="E1392" i="24" s="1"/>
  <c r="N1388" i="3"/>
  <c r="E1388" i="24" s="1"/>
  <c r="N1384" i="3"/>
  <c r="E1384" i="24" s="1"/>
  <c r="N1380" i="3"/>
  <c r="E1380" i="24" s="1"/>
  <c r="N1376" i="3"/>
  <c r="E1376" i="24" s="1"/>
  <c r="N1372" i="3"/>
  <c r="E1372" i="24" s="1"/>
  <c r="N1368" i="3"/>
  <c r="E1368" i="24" s="1"/>
  <c r="N1364" i="3"/>
  <c r="E1364" i="24" s="1"/>
  <c r="N1360" i="3"/>
  <c r="E1360" i="24" s="1"/>
  <c r="N1356" i="3"/>
  <c r="E1356" i="24" s="1"/>
  <c r="N1352" i="3"/>
  <c r="E1352" i="24" s="1"/>
  <c r="N1348" i="3"/>
  <c r="E1348" i="24" s="1"/>
  <c r="N1344" i="3"/>
  <c r="E1344" i="24" s="1"/>
  <c r="N1340" i="3"/>
  <c r="E1340" i="24" s="1"/>
  <c r="N1336" i="3"/>
  <c r="E1336" i="24" s="1"/>
  <c r="N1332" i="3"/>
  <c r="E1332" i="24" s="1"/>
  <c r="N1328" i="3"/>
  <c r="E1328" i="24" s="1"/>
  <c r="N1324" i="3"/>
  <c r="E1324" i="24" s="1"/>
  <c r="N1320" i="3"/>
  <c r="E1320" i="24" s="1"/>
  <c r="N1316" i="3"/>
  <c r="E1316" i="24" s="1"/>
  <c r="N1312" i="3"/>
  <c r="E1312" i="24" s="1"/>
  <c r="N1308" i="3"/>
  <c r="E1308" i="24" s="1"/>
  <c r="N1304" i="3"/>
  <c r="E1304" i="24" s="1"/>
  <c r="N1300" i="3"/>
  <c r="E1300" i="24" s="1"/>
  <c r="N1296" i="3"/>
  <c r="E1296" i="24" s="1"/>
  <c r="N1292" i="3"/>
  <c r="E1292" i="24" s="1"/>
  <c r="N1288" i="3"/>
  <c r="E1288" i="24" s="1"/>
  <c r="N1284" i="3"/>
  <c r="E1284" i="24" s="1"/>
  <c r="N1280" i="3"/>
  <c r="E1280" i="24" s="1"/>
  <c r="N1276" i="3"/>
  <c r="E1276" i="24" s="1"/>
  <c r="N1272" i="3"/>
  <c r="E1272" i="24" s="1"/>
  <c r="N1268" i="3"/>
  <c r="E1268" i="24" s="1"/>
  <c r="N1264" i="3"/>
  <c r="E1264" i="24" s="1"/>
  <c r="N1260" i="3"/>
  <c r="E1260" i="24" s="1"/>
  <c r="N1256" i="3"/>
  <c r="E1256" i="24" s="1"/>
  <c r="N1252" i="3"/>
  <c r="E1252" i="24" s="1"/>
  <c r="N1248" i="3"/>
  <c r="E1248" i="24" s="1"/>
  <c r="N1244" i="3"/>
  <c r="E1244" i="24" s="1"/>
  <c r="N1240" i="3"/>
  <c r="E1240" i="24" s="1"/>
  <c r="N1236" i="3"/>
  <c r="E1236" i="24" s="1"/>
  <c r="N1232" i="3"/>
  <c r="E1232" i="24" s="1"/>
  <c r="N1228" i="3"/>
  <c r="E1228" i="24" s="1"/>
  <c r="N1224" i="3"/>
  <c r="E1224" i="24" s="1"/>
  <c r="N1220" i="3"/>
  <c r="E1220" i="24" s="1"/>
  <c r="N1216" i="3"/>
  <c r="E1216" i="24" s="1"/>
  <c r="N1212" i="3"/>
  <c r="E1212" i="24" s="1"/>
  <c r="N1208" i="3"/>
  <c r="E1208" i="24" s="1"/>
  <c r="N1204" i="3"/>
  <c r="E1204" i="24" s="1"/>
  <c r="N1200" i="3"/>
  <c r="E1200" i="24" s="1"/>
  <c r="N1196" i="3"/>
  <c r="E1196" i="24" s="1"/>
  <c r="N1192" i="3"/>
  <c r="E1192" i="24" s="1"/>
  <c r="N1188" i="3"/>
  <c r="E1188" i="24" s="1"/>
  <c r="N1184" i="3"/>
  <c r="E1184" i="24" s="1"/>
  <c r="N1180" i="3"/>
  <c r="E1180" i="24" s="1"/>
  <c r="N1176" i="3"/>
  <c r="E1176" i="24" s="1"/>
  <c r="N1172" i="3"/>
  <c r="E1172" i="24" s="1"/>
  <c r="N1168" i="3"/>
  <c r="E1168" i="24" s="1"/>
  <c r="N1164" i="3"/>
  <c r="E1164" i="24" s="1"/>
  <c r="N1160" i="3"/>
  <c r="E1160" i="24" s="1"/>
  <c r="N1156" i="3"/>
  <c r="E1156" i="24" s="1"/>
  <c r="N1152" i="3"/>
  <c r="E1152" i="24" s="1"/>
  <c r="N1148" i="3"/>
  <c r="E1148" i="24" s="1"/>
  <c r="N1144" i="3"/>
  <c r="E1144" i="24" s="1"/>
  <c r="N1140" i="3"/>
  <c r="E1140" i="24" s="1"/>
  <c r="N1136" i="3"/>
  <c r="E1136" i="24" s="1"/>
  <c r="N1132" i="3"/>
  <c r="E1132" i="24" s="1"/>
  <c r="N1128" i="3"/>
  <c r="E1128" i="24" s="1"/>
  <c r="N1124" i="3"/>
  <c r="E1124" i="24" s="1"/>
  <c r="N1120" i="3"/>
  <c r="E1120" i="24" s="1"/>
  <c r="N1116" i="3"/>
  <c r="E1116" i="24" s="1"/>
  <c r="N1112" i="3"/>
  <c r="E1112" i="24" s="1"/>
  <c r="N1108" i="3"/>
  <c r="E1108" i="24" s="1"/>
  <c r="N1104" i="3"/>
  <c r="E1104" i="24" s="1"/>
  <c r="N1100" i="3"/>
  <c r="E1100" i="24" s="1"/>
  <c r="N1096" i="3"/>
  <c r="E1096" i="24" s="1"/>
  <c r="N1092" i="3"/>
  <c r="E1092" i="24" s="1"/>
  <c r="N1088" i="3"/>
  <c r="E1088" i="24" s="1"/>
  <c r="N1084" i="3"/>
  <c r="E1084" i="24" s="1"/>
  <c r="N1080" i="3"/>
  <c r="E1080" i="24" s="1"/>
  <c r="N1076" i="3"/>
  <c r="E1076" i="24" s="1"/>
  <c r="E1072" i="24"/>
  <c r="E1068" i="24"/>
  <c r="E1064" i="24"/>
  <c r="E1060" i="24"/>
  <c r="E1056" i="24"/>
  <c r="E1052" i="24"/>
  <c r="E1048" i="24"/>
  <c r="E1044" i="24"/>
  <c r="E1040" i="24"/>
  <c r="E1036" i="24"/>
  <c r="E1032" i="24"/>
  <c r="E1028" i="24"/>
  <c r="E1024" i="24"/>
  <c r="E1020" i="24"/>
  <c r="E1016" i="24"/>
  <c r="E1012" i="24"/>
  <c r="E1008" i="24"/>
  <c r="E1004" i="24"/>
  <c r="E1000" i="24"/>
  <c r="E996" i="24"/>
  <c r="E992" i="24"/>
  <c r="E988" i="24"/>
  <c r="E984" i="24"/>
  <c r="E980" i="24"/>
  <c r="E976" i="24"/>
  <c r="E972" i="24"/>
  <c r="E968" i="24"/>
  <c r="E964" i="24"/>
  <c r="E960" i="24"/>
  <c r="E956" i="24"/>
  <c r="E952" i="24"/>
  <c r="E948" i="24"/>
  <c r="E944" i="24"/>
  <c r="E940" i="24"/>
  <c r="N936" i="3"/>
  <c r="E936" i="24" s="1"/>
  <c r="N932" i="3"/>
  <c r="E932" i="24" s="1"/>
  <c r="N928" i="3"/>
  <c r="E928" i="24" s="1"/>
  <c r="N924" i="3"/>
  <c r="E924" i="24" s="1"/>
  <c r="N920" i="3"/>
  <c r="E920" i="24" s="1"/>
  <c r="N916" i="3"/>
  <c r="E916" i="24" s="1"/>
  <c r="N912" i="3"/>
  <c r="E912" i="24" s="1"/>
  <c r="N908" i="3"/>
  <c r="E908" i="24" s="1"/>
  <c r="N904" i="3"/>
  <c r="E904" i="24" s="1"/>
  <c r="N900" i="3"/>
  <c r="E900" i="24" s="1"/>
  <c r="N896" i="3"/>
  <c r="E896" i="24" s="1"/>
  <c r="N892" i="3"/>
  <c r="E892" i="24" s="1"/>
  <c r="N888" i="3"/>
  <c r="E888" i="24" s="1"/>
  <c r="N884" i="3"/>
  <c r="E884" i="24" s="1"/>
  <c r="N880" i="3"/>
  <c r="E880" i="24" s="1"/>
  <c r="N876" i="3"/>
  <c r="E876" i="24" s="1"/>
  <c r="N872" i="3"/>
  <c r="E872" i="24" s="1"/>
  <c r="N868" i="3"/>
  <c r="E868" i="24" s="1"/>
  <c r="N864" i="3"/>
  <c r="E864" i="24" s="1"/>
  <c r="N860" i="3"/>
  <c r="E860" i="24" s="1"/>
  <c r="N856" i="3"/>
  <c r="E856" i="24" s="1"/>
  <c r="N852" i="3"/>
  <c r="E852" i="24" s="1"/>
  <c r="N848" i="3"/>
  <c r="E848" i="24" s="1"/>
  <c r="N844" i="3"/>
  <c r="E844" i="24" s="1"/>
  <c r="N840" i="3"/>
  <c r="E840" i="24" s="1"/>
  <c r="N836" i="3"/>
  <c r="E836" i="24" s="1"/>
  <c r="N832" i="3"/>
  <c r="E832" i="24" s="1"/>
  <c r="N828" i="3"/>
  <c r="E828" i="24" s="1"/>
  <c r="N824" i="3"/>
  <c r="E824" i="24" s="1"/>
  <c r="N820" i="3"/>
  <c r="E820" i="24" s="1"/>
  <c r="N816" i="3"/>
  <c r="E816" i="24" s="1"/>
  <c r="N812" i="3"/>
  <c r="E812" i="24" s="1"/>
  <c r="N808" i="3"/>
  <c r="E808" i="24" s="1"/>
  <c r="N804" i="3"/>
  <c r="E804" i="24" s="1"/>
  <c r="N800" i="3"/>
  <c r="E800" i="24" s="1"/>
  <c r="N796" i="3"/>
  <c r="E796" i="24" s="1"/>
  <c r="N792" i="3"/>
  <c r="E792" i="24" s="1"/>
  <c r="N788" i="3"/>
  <c r="E788" i="24" s="1"/>
  <c r="N784" i="3"/>
  <c r="E784" i="24" s="1"/>
  <c r="N780" i="3"/>
  <c r="E780" i="24" s="1"/>
  <c r="N776" i="3"/>
  <c r="E776" i="24" s="1"/>
  <c r="N772" i="3"/>
  <c r="E772" i="24" s="1"/>
  <c r="N768" i="3"/>
  <c r="E768" i="24" s="1"/>
  <c r="N764" i="3"/>
  <c r="E764" i="24" s="1"/>
  <c r="N760" i="3"/>
  <c r="E760" i="24" s="1"/>
  <c r="N756" i="3"/>
  <c r="E756" i="24" s="1"/>
  <c r="N752" i="3"/>
  <c r="E752" i="24" s="1"/>
  <c r="N748" i="3"/>
  <c r="E748" i="24" s="1"/>
  <c r="N744" i="3"/>
  <c r="E744" i="24" s="1"/>
  <c r="N740" i="3"/>
  <c r="E740" i="24" s="1"/>
  <c r="N736" i="3"/>
  <c r="E736" i="24" s="1"/>
  <c r="N1849" i="3"/>
  <c r="E1849" i="24" s="1"/>
  <c r="N1845" i="3"/>
  <c r="E1845" i="24" s="1"/>
  <c r="N1841" i="3"/>
  <c r="E1841" i="24" s="1"/>
  <c r="N1837" i="3"/>
  <c r="E1837" i="24" s="1"/>
  <c r="N1833" i="3"/>
  <c r="E1833" i="24" s="1"/>
  <c r="N1829" i="3"/>
  <c r="E1829" i="24" s="1"/>
  <c r="N1825" i="3"/>
  <c r="E1825" i="24" s="1"/>
  <c r="N1821" i="3"/>
  <c r="E1821" i="24" s="1"/>
  <c r="N1817" i="3"/>
  <c r="E1817" i="24" s="1"/>
  <c r="N1813" i="3"/>
  <c r="E1813" i="24" s="1"/>
  <c r="N1809" i="3"/>
  <c r="E1809" i="24" s="1"/>
  <c r="N1805" i="3"/>
  <c r="E1805" i="24" s="1"/>
  <c r="N1801" i="3"/>
  <c r="E1801" i="24" s="1"/>
  <c r="N1797" i="3"/>
  <c r="E1797" i="24" s="1"/>
  <c r="N1793" i="3"/>
  <c r="E1793" i="24" s="1"/>
  <c r="N1789" i="3"/>
  <c r="E1789" i="24" s="1"/>
  <c r="N1785" i="3"/>
  <c r="E1785" i="24" s="1"/>
  <c r="N1781" i="3"/>
  <c r="E1781" i="24" s="1"/>
  <c r="N1777" i="3"/>
  <c r="E1777" i="24" s="1"/>
  <c r="N1773" i="3"/>
  <c r="E1773" i="24" s="1"/>
  <c r="N1769" i="3"/>
  <c r="E1769" i="24" s="1"/>
  <c r="N1765" i="3"/>
  <c r="E1765" i="24" s="1"/>
  <c r="N1761" i="3"/>
  <c r="E1761" i="24" s="1"/>
  <c r="N1757" i="3"/>
  <c r="E1757" i="24" s="1"/>
  <c r="N1753" i="3"/>
  <c r="E1753" i="24" s="1"/>
  <c r="N1749" i="3"/>
  <c r="E1749" i="24" s="1"/>
  <c r="N1745" i="3"/>
  <c r="E1745" i="24" s="1"/>
  <c r="N1741" i="3"/>
  <c r="E1741" i="24" s="1"/>
  <c r="N1737" i="3"/>
  <c r="E1737" i="24" s="1"/>
  <c r="N1733" i="3"/>
  <c r="E1733" i="24" s="1"/>
  <c r="N1729" i="3"/>
  <c r="E1729" i="24" s="1"/>
  <c r="N1725" i="3"/>
  <c r="E1725" i="24" s="1"/>
  <c r="N1721" i="3"/>
  <c r="E1721" i="24" s="1"/>
  <c r="N1717" i="3"/>
  <c r="E1717" i="24" s="1"/>
  <c r="N1713" i="3"/>
  <c r="E1713" i="24" s="1"/>
  <c r="N1709" i="3"/>
  <c r="E1709" i="24" s="1"/>
  <c r="N1705" i="3"/>
  <c r="E1705" i="24" s="1"/>
  <c r="N1701" i="3"/>
  <c r="E1701" i="24" s="1"/>
  <c r="N1697" i="3"/>
  <c r="E1697" i="24" s="1"/>
  <c r="N1693" i="3"/>
  <c r="E1693" i="24" s="1"/>
  <c r="N1689" i="3"/>
  <c r="E1689" i="24" s="1"/>
  <c r="N1685" i="3"/>
  <c r="E1685" i="24" s="1"/>
  <c r="N1681" i="3"/>
  <c r="E1681" i="24" s="1"/>
  <c r="N1677" i="3"/>
  <c r="E1677" i="24" s="1"/>
  <c r="N1673" i="3"/>
  <c r="E1673" i="24" s="1"/>
  <c r="N1669" i="3"/>
  <c r="E1669" i="24" s="1"/>
  <c r="N1665" i="3"/>
  <c r="E1665" i="24" s="1"/>
  <c r="N1661" i="3"/>
  <c r="E1661" i="24" s="1"/>
  <c r="N1657" i="3"/>
  <c r="E1657" i="24" s="1"/>
  <c r="N1653" i="3"/>
  <c r="E1653" i="24" s="1"/>
  <c r="N1649" i="3"/>
  <c r="E1649" i="24" s="1"/>
  <c r="N1645" i="3"/>
  <c r="E1645" i="24" s="1"/>
  <c r="N1641" i="3"/>
  <c r="E1641" i="24" s="1"/>
  <c r="N1637" i="3"/>
  <c r="E1637" i="24" s="1"/>
  <c r="N1633" i="3"/>
  <c r="E1633" i="24" s="1"/>
  <c r="N1629" i="3"/>
  <c r="E1629" i="24" s="1"/>
  <c r="N1625" i="3"/>
  <c r="E1625" i="24" s="1"/>
  <c r="N1621" i="3"/>
  <c r="E1621" i="24" s="1"/>
  <c r="N1617" i="3"/>
  <c r="E1617" i="24" s="1"/>
  <c r="N1613" i="3"/>
  <c r="E1613" i="24" s="1"/>
  <c r="N1609" i="3"/>
  <c r="E1609" i="24" s="1"/>
  <c r="N1605" i="3"/>
  <c r="E1605" i="24" s="1"/>
  <c r="N1601" i="3"/>
  <c r="E1601" i="24" s="1"/>
  <c r="N1597" i="3"/>
  <c r="E1597" i="24" s="1"/>
  <c r="N1593" i="3"/>
  <c r="E1593" i="24" s="1"/>
  <c r="N1589" i="3"/>
  <c r="E1589" i="24" s="1"/>
  <c r="N1585" i="3"/>
  <c r="E1585" i="24" s="1"/>
  <c r="N1581" i="3"/>
  <c r="E1581" i="24" s="1"/>
  <c r="N1577" i="3"/>
  <c r="E1577" i="24" s="1"/>
  <c r="N1573" i="3"/>
  <c r="E1573" i="24" s="1"/>
  <c r="N1569" i="3"/>
  <c r="E1569" i="24" s="1"/>
  <c r="N1565" i="3"/>
  <c r="E1565" i="24" s="1"/>
  <c r="N1561" i="3"/>
  <c r="E1561" i="24" s="1"/>
  <c r="N1557" i="3"/>
  <c r="E1557" i="24" s="1"/>
  <c r="N1553" i="3"/>
  <c r="E1553" i="24" s="1"/>
  <c r="N1549" i="3"/>
  <c r="E1549" i="24" s="1"/>
  <c r="N1545" i="3"/>
  <c r="E1545" i="24" s="1"/>
  <c r="N1541" i="3"/>
  <c r="E1541" i="24" s="1"/>
  <c r="N1537" i="3"/>
  <c r="E1537" i="24" s="1"/>
  <c r="N1533" i="3"/>
  <c r="E1533" i="24" s="1"/>
  <c r="N1529" i="3"/>
  <c r="E1529" i="24" s="1"/>
  <c r="N1525" i="3"/>
  <c r="E1525" i="24" s="1"/>
  <c r="N1521" i="3"/>
  <c r="E1521" i="24" s="1"/>
  <c r="N1517" i="3"/>
  <c r="E1517" i="24" s="1"/>
  <c r="N1513" i="3"/>
  <c r="E1513" i="24" s="1"/>
  <c r="N1509" i="3"/>
  <c r="E1509" i="24" s="1"/>
  <c r="N1505" i="3"/>
  <c r="E1505" i="24" s="1"/>
  <c r="N1501" i="3"/>
  <c r="E1501" i="24" s="1"/>
  <c r="N1497" i="3"/>
  <c r="E1497" i="24" s="1"/>
  <c r="N1493" i="3"/>
  <c r="E1493" i="24" s="1"/>
  <c r="N1489" i="3"/>
  <c r="E1489" i="24" s="1"/>
  <c r="N1485" i="3"/>
  <c r="E1485" i="24" s="1"/>
  <c r="N1481" i="3"/>
  <c r="E1481" i="24" s="1"/>
  <c r="N1477" i="3"/>
  <c r="E1477" i="24" s="1"/>
  <c r="N1473" i="3"/>
  <c r="E1473" i="24" s="1"/>
  <c r="N1469" i="3"/>
  <c r="E1469" i="24" s="1"/>
  <c r="N1465" i="3"/>
  <c r="E1465" i="24" s="1"/>
  <c r="N1461" i="3"/>
  <c r="E1461" i="24" s="1"/>
  <c r="N1453" i="3"/>
  <c r="E1453" i="24" s="1"/>
  <c r="N1445" i="3"/>
  <c r="E1445" i="24" s="1"/>
  <c r="N1437" i="3"/>
  <c r="E1437" i="24" s="1"/>
  <c r="N1429" i="3"/>
  <c r="E1429" i="24" s="1"/>
  <c r="N1421" i="3"/>
  <c r="E1421" i="24" s="1"/>
  <c r="N1413" i="3"/>
  <c r="E1413" i="24" s="1"/>
  <c r="N1405" i="3"/>
  <c r="E1405" i="24" s="1"/>
  <c r="N1401" i="3"/>
  <c r="E1401" i="24" s="1"/>
  <c r="N1393" i="3"/>
  <c r="E1393" i="24" s="1"/>
  <c r="N1385" i="3"/>
  <c r="E1385" i="24" s="1"/>
  <c r="N1377" i="3"/>
  <c r="E1377" i="24" s="1"/>
  <c r="N1369" i="3"/>
  <c r="E1369" i="24" s="1"/>
  <c r="N1361" i="3"/>
  <c r="E1361" i="24" s="1"/>
  <c r="N1357" i="3"/>
  <c r="E1357" i="24" s="1"/>
  <c r="N1349" i="3"/>
  <c r="E1349" i="24" s="1"/>
  <c r="N1341" i="3"/>
  <c r="E1341" i="24" s="1"/>
  <c r="N1333" i="3"/>
  <c r="E1333" i="24" s="1"/>
  <c r="N1325" i="3"/>
  <c r="E1325" i="24" s="1"/>
  <c r="N1317" i="3"/>
  <c r="E1317" i="24" s="1"/>
  <c r="N1309" i="3"/>
  <c r="E1309" i="24" s="1"/>
  <c r="N1301" i="3"/>
  <c r="E1301" i="24" s="1"/>
  <c r="N1293" i="3"/>
  <c r="E1293" i="24" s="1"/>
  <c r="N1285" i="3"/>
  <c r="E1285" i="24" s="1"/>
  <c r="N1277" i="3"/>
  <c r="E1277" i="24" s="1"/>
  <c r="N1269" i="3"/>
  <c r="E1269" i="24" s="1"/>
  <c r="N1265" i="3"/>
  <c r="E1265" i="24" s="1"/>
  <c r="N1257" i="3"/>
  <c r="E1257" i="24" s="1"/>
  <c r="N1249" i="3"/>
  <c r="E1249" i="24" s="1"/>
  <c r="N1241" i="3"/>
  <c r="E1241" i="24" s="1"/>
  <c r="N1229" i="3"/>
  <c r="E1229" i="24" s="1"/>
  <c r="N1221" i="3"/>
  <c r="E1221" i="24" s="1"/>
  <c r="N1213" i="3"/>
  <c r="E1213" i="24" s="1"/>
  <c r="N1205" i="3"/>
  <c r="E1205" i="24" s="1"/>
  <c r="N1197" i="3"/>
  <c r="E1197" i="24" s="1"/>
  <c r="N1189" i="3"/>
  <c r="E1189" i="24" s="1"/>
  <c r="N1181" i="3"/>
  <c r="E1181" i="24" s="1"/>
  <c r="N1173" i="3"/>
  <c r="E1173" i="24" s="1"/>
  <c r="N1165" i="3"/>
  <c r="E1165" i="24" s="1"/>
  <c r="N1157" i="3"/>
  <c r="E1157" i="24" s="1"/>
  <c r="N1145" i="3"/>
  <c r="E1145" i="24" s="1"/>
  <c r="N1109" i="3"/>
  <c r="E1109" i="24" s="1"/>
  <c r="N1851" i="3"/>
  <c r="E1851" i="24" s="1"/>
  <c r="N1847" i="3"/>
  <c r="E1847" i="24" s="1"/>
  <c r="N1843" i="3"/>
  <c r="E1843" i="24" s="1"/>
  <c r="N1839" i="3"/>
  <c r="E1839" i="24" s="1"/>
  <c r="N1835" i="3"/>
  <c r="E1835" i="24" s="1"/>
  <c r="N1831" i="3"/>
  <c r="E1831" i="24" s="1"/>
  <c r="N1827" i="3"/>
  <c r="E1827" i="24" s="1"/>
  <c r="N1823" i="3"/>
  <c r="E1823" i="24" s="1"/>
  <c r="N1819" i="3"/>
  <c r="E1819" i="24" s="1"/>
  <c r="N1815" i="3"/>
  <c r="E1815" i="24" s="1"/>
  <c r="N1811" i="3"/>
  <c r="E1811" i="24" s="1"/>
  <c r="N1807" i="3"/>
  <c r="E1807" i="24" s="1"/>
  <c r="N1803" i="3"/>
  <c r="E1803" i="24" s="1"/>
  <c r="N1799" i="3"/>
  <c r="E1799" i="24" s="1"/>
  <c r="N1795" i="3"/>
  <c r="E1795" i="24" s="1"/>
  <c r="N1791" i="3"/>
  <c r="E1791" i="24" s="1"/>
  <c r="N1787" i="3"/>
  <c r="E1787" i="24" s="1"/>
  <c r="N1783" i="3"/>
  <c r="E1783" i="24" s="1"/>
  <c r="N1779" i="3"/>
  <c r="E1779" i="24" s="1"/>
  <c r="N1775" i="3"/>
  <c r="E1775" i="24" s="1"/>
  <c r="N1771" i="3"/>
  <c r="E1771" i="24" s="1"/>
  <c r="N1767" i="3"/>
  <c r="E1767" i="24" s="1"/>
  <c r="N1763" i="3"/>
  <c r="E1763" i="24" s="1"/>
  <c r="N1759" i="3"/>
  <c r="E1759" i="24" s="1"/>
  <c r="N1755" i="3"/>
  <c r="E1755" i="24" s="1"/>
  <c r="N1751" i="3"/>
  <c r="E1751" i="24" s="1"/>
  <c r="N1747" i="3"/>
  <c r="E1747" i="24" s="1"/>
  <c r="N1743" i="3"/>
  <c r="E1743" i="24" s="1"/>
  <c r="N1739" i="3"/>
  <c r="E1739" i="24" s="1"/>
  <c r="N1735" i="3"/>
  <c r="E1735" i="24" s="1"/>
  <c r="N1731" i="3"/>
  <c r="E1731" i="24" s="1"/>
  <c r="N1727" i="3"/>
  <c r="E1727" i="24" s="1"/>
  <c r="N1723" i="3"/>
  <c r="E1723" i="24" s="1"/>
  <c r="N1719" i="3"/>
  <c r="E1719" i="24" s="1"/>
  <c r="N1715" i="3"/>
  <c r="E1715" i="24" s="1"/>
  <c r="N1711" i="3"/>
  <c r="E1711" i="24" s="1"/>
  <c r="N1707" i="3"/>
  <c r="E1707" i="24" s="1"/>
  <c r="N1703" i="3"/>
  <c r="E1703" i="24" s="1"/>
  <c r="N1699" i="3"/>
  <c r="E1699" i="24" s="1"/>
  <c r="N1695" i="3"/>
  <c r="E1695" i="24" s="1"/>
  <c r="N1691" i="3"/>
  <c r="E1691" i="24" s="1"/>
  <c r="N1687" i="3"/>
  <c r="E1687" i="24" s="1"/>
  <c r="N1683" i="3"/>
  <c r="E1683" i="24" s="1"/>
  <c r="N1679" i="3"/>
  <c r="E1679" i="24" s="1"/>
  <c r="N1675" i="3"/>
  <c r="E1675" i="24" s="1"/>
  <c r="N1671" i="3"/>
  <c r="E1671" i="24" s="1"/>
  <c r="N1667" i="3"/>
  <c r="E1667" i="24" s="1"/>
  <c r="N1663" i="3"/>
  <c r="E1663" i="24" s="1"/>
  <c r="N1659" i="3"/>
  <c r="E1659" i="24" s="1"/>
  <c r="N1655" i="3"/>
  <c r="E1655" i="24" s="1"/>
  <c r="N1651" i="3"/>
  <c r="E1651" i="24" s="1"/>
  <c r="N1647" i="3"/>
  <c r="E1647" i="24" s="1"/>
  <c r="N1643" i="3"/>
  <c r="E1643" i="24" s="1"/>
  <c r="N1639" i="3"/>
  <c r="E1639" i="24" s="1"/>
  <c r="N1635" i="3"/>
  <c r="E1635" i="24" s="1"/>
  <c r="N1631" i="3"/>
  <c r="E1631" i="24" s="1"/>
  <c r="N1627" i="3"/>
  <c r="E1627" i="24" s="1"/>
  <c r="N1623" i="3"/>
  <c r="E1623" i="24" s="1"/>
  <c r="N1619" i="3"/>
  <c r="E1619" i="24" s="1"/>
  <c r="N1615" i="3"/>
  <c r="E1615" i="24" s="1"/>
  <c r="N1611" i="3"/>
  <c r="E1611" i="24" s="1"/>
  <c r="N1607" i="3"/>
  <c r="E1607" i="24" s="1"/>
  <c r="N1603" i="3"/>
  <c r="E1603" i="24" s="1"/>
  <c r="N1599" i="3"/>
  <c r="E1599" i="24" s="1"/>
  <c r="N1595" i="3"/>
  <c r="E1595" i="24" s="1"/>
  <c r="N1591" i="3"/>
  <c r="E1591" i="24" s="1"/>
  <c r="N1587" i="3"/>
  <c r="E1587" i="24" s="1"/>
  <c r="N1583" i="3"/>
  <c r="E1583" i="24" s="1"/>
  <c r="N1579" i="3"/>
  <c r="E1579" i="24" s="1"/>
  <c r="N1575" i="3"/>
  <c r="E1575" i="24" s="1"/>
  <c r="N1571" i="3"/>
  <c r="E1571" i="24" s="1"/>
  <c r="N1567" i="3"/>
  <c r="E1567" i="24" s="1"/>
  <c r="N1563" i="3"/>
  <c r="E1563" i="24" s="1"/>
  <c r="N1559" i="3"/>
  <c r="E1559" i="24" s="1"/>
  <c r="N1555" i="3"/>
  <c r="E1555" i="24" s="1"/>
  <c r="N1551" i="3"/>
  <c r="E1551" i="24" s="1"/>
  <c r="N1547" i="3"/>
  <c r="E1547" i="24" s="1"/>
  <c r="N1543" i="3"/>
  <c r="E1543" i="24" s="1"/>
  <c r="N1539" i="3"/>
  <c r="E1539" i="24" s="1"/>
  <c r="N1535" i="3"/>
  <c r="E1535" i="24" s="1"/>
  <c r="N1531" i="3"/>
  <c r="E1531" i="24" s="1"/>
  <c r="N1527" i="3"/>
  <c r="E1527" i="24" s="1"/>
  <c r="N1523" i="3"/>
  <c r="E1523" i="24" s="1"/>
  <c r="N1519" i="3"/>
  <c r="E1519" i="24" s="1"/>
  <c r="N1515" i="3"/>
  <c r="E1515" i="24" s="1"/>
  <c r="N1511" i="3"/>
  <c r="E1511" i="24" s="1"/>
  <c r="N1507" i="3"/>
  <c r="E1507" i="24" s="1"/>
  <c r="N1503" i="3"/>
  <c r="E1503" i="24" s="1"/>
  <c r="N1499" i="3"/>
  <c r="E1499" i="24" s="1"/>
  <c r="N1495" i="3"/>
  <c r="E1495" i="24" s="1"/>
  <c r="N1491" i="3"/>
  <c r="E1491" i="24" s="1"/>
  <c r="N1487" i="3"/>
  <c r="E1487" i="24" s="1"/>
  <c r="N1483" i="3"/>
  <c r="E1483" i="24" s="1"/>
  <c r="N1479" i="3"/>
  <c r="E1479" i="24" s="1"/>
  <c r="N1475" i="3"/>
  <c r="E1475" i="24" s="1"/>
  <c r="N1471" i="3"/>
  <c r="E1471" i="24" s="1"/>
  <c r="N1467" i="3"/>
  <c r="E1467" i="24" s="1"/>
  <c r="N1463" i="3"/>
  <c r="E1463" i="24" s="1"/>
  <c r="N1459" i="3"/>
  <c r="E1459" i="24" s="1"/>
  <c r="N1455" i="3"/>
  <c r="E1455" i="24" s="1"/>
  <c r="N1451" i="3"/>
  <c r="E1451" i="24" s="1"/>
  <c r="N1447" i="3"/>
  <c r="E1447" i="24" s="1"/>
  <c r="N1443" i="3"/>
  <c r="E1443" i="24" s="1"/>
  <c r="N1439" i="3"/>
  <c r="E1439" i="24" s="1"/>
  <c r="N1435" i="3"/>
  <c r="E1435" i="24" s="1"/>
  <c r="N1431" i="3"/>
  <c r="E1431" i="24" s="1"/>
  <c r="N1427" i="3"/>
  <c r="E1427" i="24" s="1"/>
  <c r="N1423" i="3"/>
  <c r="E1423" i="24" s="1"/>
  <c r="N1419" i="3"/>
  <c r="E1419" i="24" s="1"/>
  <c r="N1415" i="3"/>
  <c r="E1415" i="24" s="1"/>
  <c r="N1411" i="3"/>
  <c r="E1411" i="24" s="1"/>
  <c r="N1407" i="3"/>
  <c r="E1407" i="24" s="1"/>
  <c r="N1403" i="3"/>
  <c r="E1403" i="24" s="1"/>
  <c r="N1399" i="3"/>
  <c r="E1399" i="24" s="1"/>
  <c r="N1395" i="3"/>
  <c r="E1395" i="24" s="1"/>
  <c r="N1391" i="3"/>
  <c r="E1391" i="24" s="1"/>
  <c r="N1387" i="3"/>
  <c r="E1387" i="24" s="1"/>
  <c r="N1383" i="3"/>
  <c r="E1383" i="24" s="1"/>
  <c r="N1379" i="3"/>
  <c r="E1379" i="24" s="1"/>
  <c r="N1375" i="3"/>
  <c r="E1375" i="24" s="1"/>
  <c r="N1371" i="3"/>
  <c r="E1371" i="24" s="1"/>
  <c r="N1367" i="3"/>
  <c r="E1367" i="24" s="1"/>
  <c r="N1363" i="3"/>
  <c r="E1363" i="24" s="1"/>
  <c r="N1359" i="3"/>
  <c r="E1359" i="24" s="1"/>
  <c r="N1355" i="3"/>
  <c r="E1355" i="24" s="1"/>
  <c r="N1351" i="3"/>
  <c r="E1351" i="24" s="1"/>
  <c r="N1347" i="3"/>
  <c r="E1347" i="24" s="1"/>
  <c r="N1343" i="3"/>
  <c r="E1343" i="24" s="1"/>
  <c r="N1339" i="3"/>
  <c r="E1339" i="24" s="1"/>
  <c r="N1335" i="3"/>
  <c r="E1335" i="24" s="1"/>
  <c r="N1331" i="3"/>
  <c r="E1331" i="24" s="1"/>
  <c r="N1327" i="3"/>
  <c r="E1327" i="24" s="1"/>
  <c r="N1323" i="3"/>
  <c r="E1323" i="24" s="1"/>
  <c r="N1319" i="3"/>
  <c r="E1319" i="24" s="1"/>
  <c r="N1315" i="3"/>
  <c r="E1315" i="24" s="1"/>
  <c r="N1311" i="3"/>
  <c r="E1311" i="24" s="1"/>
  <c r="N1307" i="3"/>
  <c r="E1307" i="24" s="1"/>
  <c r="N1303" i="3"/>
  <c r="E1303" i="24" s="1"/>
  <c r="N1299" i="3"/>
  <c r="E1299" i="24" s="1"/>
  <c r="N1295" i="3"/>
  <c r="E1295" i="24" s="1"/>
  <c r="N1291" i="3"/>
  <c r="E1291" i="24" s="1"/>
  <c r="N1287" i="3"/>
  <c r="E1287" i="24" s="1"/>
  <c r="N1283" i="3"/>
  <c r="E1283" i="24" s="1"/>
  <c r="N1279" i="3"/>
  <c r="E1279" i="24" s="1"/>
  <c r="N1275" i="3"/>
  <c r="E1275" i="24" s="1"/>
  <c r="N1271" i="3"/>
  <c r="E1271" i="24" s="1"/>
  <c r="N1267" i="3"/>
  <c r="E1267" i="24" s="1"/>
  <c r="N1263" i="3"/>
  <c r="E1263" i="24" s="1"/>
  <c r="N1259" i="3"/>
  <c r="E1259" i="24" s="1"/>
  <c r="N1255" i="3"/>
  <c r="E1255" i="24" s="1"/>
  <c r="N1251" i="3"/>
  <c r="E1251" i="24" s="1"/>
  <c r="N1247" i="3"/>
  <c r="E1247" i="24" s="1"/>
  <c r="N1243" i="3"/>
  <c r="E1243" i="24" s="1"/>
  <c r="N1239" i="3"/>
  <c r="E1239" i="24" s="1"/>
  <c r="N1235" i="3"/>
  <c r="E1235" i="24" s="1"/>
  <c r="N1231" i="3"/>
  <c r="E1231" i="24" s="1"/>
  <c r="N1227" i="3"/>
  <c r="E1227" i="24" s="1"/>
  <c r="N1223" i="3"/>
  <c r="E1223" i="24" s="1"/>
  <c r="N1219" i="3"/>
  <c r="E1219" i="24" s="1"/>
  <c r="N1215" i="3"/>
  <c r="E1215" i="24" s="1"/>
  <c r="N1211" i="3"/>
  <c r="E1211" i="24" s="1"/>
  <c r="N1207" i="3"/>
  <c r="E1207" i="24" s="1"/>
  <c r="N1203" i="3"/>
  <c r="E1203" i="24" s="1"/>
  <c r="N1199" i="3"/>
  <c r="E1199" i="24" s="1"/>
  <c r="N1195" i="3"/>
  <c r="E1195" i="24" s="1"/>
  <c r="N1191" i="3"/>
  <c r="E1191" i="24" s="1"/>
  <c r="N1187" i="3"/>
  <c r="E1187" i="24" s="1"/>
  <c r="N1183" i="3"/>
  <c r="E1183" i="24" s="1"/>
  <c r="N1179" i="3"/>
  <c r="E1179" i="24" s="1"/>
  <c r="N1175" i="3"/>
  <c r="E1175" i="24" s="1"/>
  <c r="N1171" i="3"/>
  <c r="E1171" i="24" s="1"/>
  <c r="N1167" i="3"/>
  <c r="E1167" i="24" s="1"/>
  <c r="N1163" i="3"/>
  <c r="E1163" i="24" s="1"/>
  <c r="N1159" i="3"/>
  <c r="E1159" i="24" s="1"/>
  <c r="N1155" i="3"/>
  <c r="E1155" i="24" s="1"/>
  <c r="N1151" i="3"/>
  <c r="E1151" i="24" s="1"/>
  <c r="N1147" i="3"/>
  <c r="E1147" i="24" s="1"/>
  <c r="N1143" i="3"/>
  <c r="E1143" i="24" s="1"/>
  <c r="N1139" i="3"/>
  <c r="E1139" i="24" s="1"/>
  <c r="N1135" i="3"/>
  <c r="E1135" i="24" s="1"/>
  <c r="N1131" i="3"/>
  <c r="E1131" i="24" s="1"/>
  <c r="N1127" i="3"/>
  <c r="E1127" i="24" s="1"/>
  <c r="N1123" i="3"/>
  <c r="E1123" i="24" s="1"/>
  <c r="N1119" i="3"/>
  <c r="E1119" i="24" s="1"/>
  <c r="N1115" i="3"/>
  <c r="E1115" i="24" s="1"/>
  <c r="N1111" i="3"/>
  <c r="E1111" i="24" s="1"/>
  <c r="N1107" i="3"/>
  <c r="E1107" i="24" s="1"/>
  <c r="N1103" i="3"/>
  <c r="E1103" i="24" s="1"/>
  <c r="N1099" i="3"/>
  <c r="E1099" i="24" s="1"/>
  <c r="N1095" i="3"/>
  <c r="E1095" i="24" s="1"/>
  <c r="N1091" i="3"/>
  <c r="E1091" i="24" s="1"/>
  <c r="N1087" i="3"/>
  <c r="E1087" i="24" s="1"/>
  <c r="N1083" i="3"/>
  <c r="E1083" i="24" s="1"/>
  <c r="N1079" i="3"/>
  <c r="E1079" i="24" s="1"/>
  <c r="N1075" i="3"/>
  <c r="E1075" i="24" s="1"/>
  <c r="E1071" i="24"/>
  <c r="E1067" i="24"/>
  <c r="E1063" i="24"/>
  <c r="E1059" i="24"/>
  <c r="E1055" i="24"/>
  <c r="E1051" i="24"/>
  <c r="E1047" i="24"/>
  <c r="E1043" i="24"/>
  <c r="E1039" i="24"/>
  <c r="E1035" i="24"/>
  <c r="E1031" i="24"/>
  <c r="E1027" i="24"/>
  <c r="E1023" i="24"/>
  <c r="E1019" i="24"/>
  <c r="E1015" i="24"/>
  <c r="E1011" i="24"/>
  <c r="E1007" i="24"/>
  <c r="E1003" i="24"/>
  <c r="E999" i="24"/>
  <c r="E995" i="24"/>
  <c r="E991" i="24"/>
  <c r="E987" i="24"/>
  <c r="E983" i="24"/>
  <c r="E979" i="24"/>
  <c r="E975" i="24"/>
  <c r="E971" i="24"/>
  <c r="E967" i="24"/>
  <c r="E963" i="24"/>
  <c r="E959" i="24"/>
  <c r="E955" i="24"/>
  <c r="E951" i="24"/>
  <c r="E947" i="24"/>
  <c r="E943" i="24"/>
  <c r="E939" i="24"/>
  <c r="N935" i="3"/>
  <c r="E935" i="24" s="1"/>
  <c r="N931" i="3"/>
  <c r="E931" i="24" s="1"/>
  <c r="N927" i="3"/>
  <c r="E927" i="24" s="1"/>
  <c r="N923" i="3"/>
  <c r="E923" i="24" s="1"/>
  <c r="N919" i="3"/>
  <c r="E919" i="24" s="1"/>
  <c r="N915" i="3"/>
  <c r="E915" i="24" s="1"/>
  <c r="N911" i="3"/>
  <c r="E911" i="24" s="1"/>
  <c r="N907" i="3"/>
  <c r="E907" i="24" s="1"/>
  <c r="N903" i="3"/>
  <c r="E903" i="24" s="1"/>
  <c r="N899" i="3"/>
  <c r="E899" i="24" s="1"/>
  <c r="N895" i="3"/>
  <c r="E895" i="24" s="1"/>
  <c r="N891" i="3"/>
  <c r="E891" i="24" s="1"/>
  <c r="N887" i="3"/>
  <c r="E887" i="24" s="1"/>
  <c r="N883" i="3"/>
  <c r="E883" i="24" s="1"/>
  <c r="N879" i="3"/>
  <c r="E879" i="24" s="1"/>
  <c r="N875" i="3"/>
  <c r="E875" i="24" s="1"/>
  <c r="N871" i="3"/>
  <c r="E871" i="24" s="1"/>
  <c r="N867" i="3"/>
  <c r="E867" i="24" s="1"/>
  <c r="N863" i="3"/>
  <c r="E863" i="24" s="1"/>
  <c r="N859" i="3"/>
  <c r="E859" i="24" s="1"/>
  <c r="N855" i="3"/>
  <c r="E855" i="24" s="1"/>
  <c r="N851" i="3"/>
  <c r="E851" i="24" s="1"/>
  <c r="N847" i="3"/>
  <c r="E847" i="24" s="1"/>
  <c r="N843" i="3"/>
  <c r="E843" i="24" s="1"/>
  <c r="N839" i="3"/>
  <c r="E839" i="24" s="1"/>
  <c r="N835" i="3"/>
  <c r="E835" i="24" s="1"/>
  <c r="N831" i="3"/>
  <c r="E831" i="24" s="1"/>
  <c r="N827" i="3"/>
  <c r="E827" i="24" s="1"/>
  <c r="N823" i="3"/>
  <c r="E823" i="24" s="1"/>
  <c r="N819" i="3"/>
  <c r="E819" i="24" s="1"/>
  <c r="N815" i="3"/>
  <c r="E815" i="24" s="1"/>
  <c r="N811" i="3"/>
  <c r="E811" i="24" s="1"/>
  <c r="N807" i="3"/>
  <c r="E807" i="24" s="1"/>
  <c r="N803" i="3"/>
  <c r="E803" i="24" s="1"/>
  <c r="N799" i="3"/>
  <c r="E799" i="24" s="1"/>
  <c r="N795" i="3"/>
  <c r="E795" i="24" s="1"/>
  <c r="N791" i="3"/>
  <c r="E791" i="24" s="1"/>
  <c r="N787" i="3"/>
  <c r="E787" i="24" s="1"/>
  <c r="N783" i="3"/>
  <c r="E783" i="24" s="1"/>
  <c r="N779" i="3"/>
  <c r="E779" i="24" s="1"/>
  <c r="N775" i="3"/>
  <c r="E775" i="24" s="1"/>
  <c r="N771" i="3"/>
  <c r="E771" i="24" s="1"/>
  <c r="N767" i="3"/>
  <c r="E767" i="24" s="1"/>
  <c r="N763" i="3"/>
  <c r="E763" i="24" s="1"/>
  <c r="N759" i="3"/>
  <c r="E759" i="24" s="1"/>
  <c r="N755" i="3"/>
  <c r="E755" i="24" s="1"/>
  <c r="N751" i="3"/>
  <c r="E751" i="24" s="1"/>
  <c r="N747" i="3"/>
  <c r="E747" i="24" s="1"/>
  <c r="N743" i="3"/>
  <c r="E743" i="24" s="1"/>
  <c r="N739" i="3"/>
  <c r="E739" i="24" s="1"/>
  <c r="N735" i="3"/>
  <c r="E735" i="24" s="1"/>
  <c r="N1850" i="3"/>
  <c r="E1850" i="24" s="1"/>
  <c r="N1846" i="3"/>
  <c r="N1842" i="3"/>
  <c r="E1842" i="24" s="1"/>
  <c r="N1838" i="3"/>
  <c r="N1834" i="3"/>
  <c r="E1834" i="24" s="1"/>
  <c r="N1830" i="3"/>
  <c r="N1826" i="3"/>
  <c r="E1826" i="24" s="1"/>
  <c r="N1822" i="3"/>
  <c r="N1818" i="3"/>
  <c r="E1818" i="24" s="1"/>
  <c r="N1814" i="3"/>
  <c r="N1810" i="3"/>
  <c r="E1810" i="24" s="1"/>
  <c r="N1806" i="3"/>
  <c r="N1802" i="3"/>
  <c r="E1802" i="24" s="1"/>
  <c r="N1798" i="3"/>
  <c r="N1794" i="3"/>
  <c r="E1794" i="24" s="1"/>
  <c r="N1790" i="3"/>
  <c r="N1786" i="3"/>
  <c r="E1786" i="24" s="1"/>
  <c r="N1782" i="3"/>
  <c r="N1778" i="3"/>
  <c r="E1778" i="24" s="1"/>
  <c r="N1774" i="3"/>
  <c r="N1770" i="3"/>
  <c r="E1770" i="24" s="1"/>
  <c r="N1766" i="3"/>
  <c r="N1762" i="3"/>
  <c r="E1762" i="24" s="1"/>
  <c r="N1758" i="3"/>
  <c r="N1754" i="3"/>
  <c r="E1754" i="24" s="1"/>
  <c r="N1750" i="3"/>
  <c r="N1746" i="3"/>
  <c r="E1746" i="24" s="1"/>
  <c r="N1742" i="3"/>
  <c r="N1738" i="3"/>
  <c r="E1738" i="24" s="1"/>
  <c r="N1734" i="3"/>
  <c r="N1730" i="3"/>
  <c r="E1730" i="24" s="1"/>
  <c r="N1726" i="3"/>
  <c r="N1722" i="3"/>
  <c r="E1722" i="24" s="1"/>
  <c r="N1718" i="3"/>
  <c r="N1714" i="3"/>
  <c r="E1714" i="24" s="1"/>
  <c r="N1710" i="3"/>
  <c r="N1706" i="3"/>
  <c r="E1706" i="24" s="1"/>
  <c r="N1702" i="3"/>
  <c r="N1698" i="3"/>
  <c r="E1698" i="24" s="1"/>
  <c r="N1694" i="3"/>
  <c r="N1690" i="3"/>
  <c r="E1690" i="24" s="1"/>
  <c r="N1686" i="3"/>
  <c r="N1682" i="3"/>
  <c r="E1682" i="24" s="1"/>
  <c r="N1678" i="3"/>
  <c r="N1674" i="3"/>
  <c r="E1674" i="24" s="1"/>
  <c r="N1670" i="3"/>
  <c r="N1666" i="3"/>
  <c r="E1666" i="24" s="1"/>
  <c r="N1662" i="3"/>
  <c r="N1658" i="3"/>
  <c r="E1658" i="24" s="1"/>
  <c r="N1654" i="3"/>
  <c r="N1650" i="3"/>
  <c r="E1650" i="24" s="1"/>
  <c r="N1646" i="3"/>
  <c r="N1642" i="3"/>
  <c r="E1642" i="24" s="1"/>
  <c r="N1638" i="3"/>
  <c r="N1634" i="3"/>
  <c r="E1634" i="24" s="1"/>
  <c r="N1630" i="3"/>
  <c r="N1626" i="3"/>
  <c r="E1626" i="24" s="1"/>
  <c r="N1622" i="3"/>
  <c r="N1618" i="3"/>
  <c r="E1618" i="24" s="1"/>
  <c r="N1614" i="3"/>
  <c r="N1610" i="3"/>
  <c r="E1610" i="24" s="1"/>
  <c r="N1606" i="3"/>
  <c r="N1602" i="3"/>
  <c r="E1602" i="24" s="1"/>
  <c r="N1598" i="3"/>
  <c r="N1594" i="3"/>
  <c r="E1594" i="24" s="1"/>
  <c r="N1590" i="3"/>
  <c r="N1586" i="3"/>
  <c r="E1586" i="24" s="1"/>
  <c r="N1582" i="3"/>
  <c r="N1578" i="3"/>
  <c r="E1578" i="24" s="1"/>
  <c r="N1574" i="3"/>
  <c r="N1570" i="3"/>
  <c r="E1570" i="24" s="1"/>
  <c r="N1566" i="3"/>
  <c r="N1562" i="3"/>
  <c r="E1562" i="24" s="1"/>
  <c r="N1558" i="3"/>
  <c r="N1554" i="3"/>
  <c r="E1554" i="24" s="1"/>
  <c r="N1550" i="3"/>
  <c r="N1546" i="3"/>
  <c r="E1546" i="24" s="1"/>
  <c r="N1542" i="3"/>
  <c r="N1538" i="3"/>
  <c r="E1538" i="24" s="1"/>
  <c r="N1534" i="3"/>
  <c r="N1530" i="3"/>
  <c r="E1530" i="24" s="1"/>
  <c r="N1526" i="3"/>
  <c r="N1522" i="3"/>
  <c r="E1522" i="24" s="1"/>
  <c r="N1518" i="3"/>
  <c r="N1514" i="3"/>
  <c r="E1514" i="24" s="1"/>
  <c r="N1510" i="3"/>
  <c r="N1506" i="3"/>
  <c r="E1506" i="24" s="1"/>
  <c r="N1502" i="3"/>
  <c r="N1498" i="3"/>
  <c r="E1498" i="24" s="1"/>
  <c r="N1494" i="3"/>
  <c r="N1490" i="3"/>
  <c r="E1490" i="24" s="1"/>
  <c r="N1486" i="3"/>
  <c r="N1482" i="3"/>
  <c r="E1482" i="24" s="1"/>
  <c r="N1478" i="3"/>
  <c r="N1474" i="3"/>
  <c r="E1474" i="24" s="1"/>
  <c r="N1470" i="3"/>
  <c r="N1466" i="3"/>
  <c r="E1466" i="24" s="1"/>
  <c r="N1462" i="3"/>
  <c r="N1458" i="3"/>
  <c r="E1458" i="24" s="1"/>
  <c r="N1454" i="3"/>
  <c r="N1450" i="3"/>
  <c r="E1450" i="24" s="1"/>
  <c r="N1446" i="3"/>
  <c r="N1442" i="3"/>
  <c r="E1442" i="24" s="1"/>
  <c r="N1438" i="3"/>
  <c r="N1434" i="3"/>
  <c r="E1434" i="24" s="1"/>
  <c r="N1430" i="3"/>
  <c r="N1426" i="3"/>
  <c r="E1426" i="24" s="1"/>
  <c r="N1422" i="3"/>
  <c r="N1418" i="3"/>
  <c r="E1418" i="24" s="1"/>
  <c r="N1414" i="3"/>
  <c r="N1410" i="3"/>
  <c r="E1410" i="24" s="1"/>
  <c r="N1406" i="3"/>
  <c r="N1402" i="3"/>
  <c r="E1402" i="24" s="1"/>
  <c r="N1398" i="3"/>
  <c r="N1394" i="3"/>
  <c r="E1394" i="24" s="1"/>
  <c r="N1390" i="3"/>
  <c r="N1386" i="3"/>
  <c r="E1386" i="24" s="1"/>
  <c r="N1382" i="3"/>
  <c r="N1378" i="3"/>
  <c r="E1378" i="24" s="1"/>
  <c r="N1374" i="3"/>
  <c r="N1370" i="3"/>
  <c r="E1370" i="24" s="1"/>
  <c r="N1366" i="3"/>
  <c r="N1362" i="3"/>
  <c r="E1362" i="24" s="1"/>
  <c r="N1358" i="3"/>
  <c r="N1354" i="3"/>
  <c r="E1354" i="24" s="1"/>
  <c r="N1350" i="3"/>
  <c r="N1346" i="3"/>
  <c r="E1346" i="24" s="1"/>
  <c r="N1342" i="3"/>
  <c r="N1338" i="3"/>
  <c r="E1338" i="24" s="1"/>
  <c r="N1334" i="3"/>
  <c r="N1330" i="3"/>
  <c r="E1330" i="24" s="1"/>
  <c r="N1326" i="3"/>
  <c r="N1322" i="3"/>
  <c r="E1322" i="24" s="1"/>
  <c r="N1318" i="3"/>
  <c r="N1314" i="3"/>
  <c r="E1314" i="24" s="1"/>
  <c r="N1310" i="3"/>
  <c r="N1306" i="3"/>
  <c r="E1306" i="24" s="1"/>
  <c r="N1302" i="3"/>
  <c r="N1298" i="3"/>
  <c r="E1298" i="24" s="1"/>
  <c r="N1294" i="3"/>
  <c r="N1290" i="3"/>
  <c r="E1290" i="24" s="1"/>
  <c r="N1286" i="3"/>
  <c r="N1282" i="3"/>
  <c r="E1282" i="24" s="1"/>
  <c r="N1278" i="3"/>
  <c r="N1274" i="3"/>
  <c r="E1274" i="24" s="1"/>
  <c r="N1270" i="3"/>
  <c r="N1266" i="3"/>
  <c r="E1266" i="24" s="1"/>
  <c r="N1262" i="3"/>
  <c r="N1258" i="3"/>
  <c r="E1258" i="24" s="1"/>
  <c r="N1254" i="3"/>
  <c r="N1250" i="3"/>
  <c r="E1250" i="24" s="1"/>
  <c r="N1246" i="3"/>
  <c r="N1242" i="3"/>
  <c r="E1242" i="24" s="1"/>
  <c r="N1238" i="3"/>
  <c r="N1234" i="3"/>
  <c r="E1234" i="24" s="1"/>
  <c r="N1230" i="3"/>
  <c r="N1226" i="3"/>
  <c r="E1226" i="24" s="1"/>
  <c r="N1222" i="3"/>
  <c r="N1218" i="3"/>
  <c r="E1218" i="24" s="1"/>
  <c r="N1214" i="3"/>
  <c r="N1210" i="3"/>
  <c r="E1210" i="24" s="1"/>
  <c r="N1206" i="3"/>
  <c r="N1202" i="3"/>
  <c r="E1202" i="24" s="1"/>
  <c r="N1198" i="3"/>
  <c r="N1194" i="3"/>
  <c r="E1194" i="24" s="1"/>
  <c r="N1190" i="3"/>
  <c r="N1186" i="3"/>
  <c r="E1186" i="24" s="1"/>
  <c r="N1182" i="3"/>
  <c r="N1178" i="3"/>
  <c r="E1178" i="24" s="1"/>
  <c r="N1174" i="3"/>
  <c r="N1170" i="3"/>
  <c r="E1170" i="24" s="1"/>
  <c r="N1166" i="3"/>
  <c r="N1162" i="3"/>
  <c r="E1162" i="24" s="1"/>
  <c r="N1158" i="3"/>
  <c r="N1154" i="3"/>
  <c r="E1154" i="24" s="1"/>
  <c r="N1150" i="3"/>
  <c r="N1146" i="3"/>
  <c r="E1146" i="24" s="1"/>
  <c r="N1142" i="3"/>
  <c r="N1138" i="3"/>
  <c r="E1138" i="24" s="1"/>
  <c r="N1134" i="3"/>
  <c r="N1130" i="3"/>
  <c r="E1130" i="24" s="1"/>
  <c r="N1126" i="3"/>
  <c r="N1122" i="3"/>
  <c r="E1122" i="24" s="1"/>
  <c r="N1118" i="3"/>
  <c r="N1114" i="3"/>
  <c r="E1114" i="24" s="1"/>
  <c r="N1110" i="3"/>
  <c r="N1106" i="3"/>
  <c r="E1106" i="24" s="1"/>
  <c r="N1102" i="3"/>
  <c r="N1098" i="3"/>
  <c r="E1098" i="24" s="1"/>
  <c r="N1094" i="3"/>
  <c r="N1090" i="3"/>
  <c r="E1090" i="24" s="1"/>
  <c r="N1086" i="3"/>
  <c r="N1082" i="3"/>
  <c r="E1082" i="24" s="1"/>
  <c r="N1078" i="3"/>
  <c r="E1074" i="24"/>
  <c r="E1066" i="24"/>
  <c r="E1058" i="24"/>
  <c r="E1050" i="24"/>
  <c r="E1042" i="24"/>
  <c r="E1034" i="24"/>
  <c r="E1026" i="24"/>
  <c r="E1018" i="24"/>
  <c r="E1010" i="24"/>
  <c r="E1002" i="24"/>
  <c r="E994" i="24"/>
  <c r="E986" i="24"/>
  <c r="E978" i="24"/>
  <c r="E970" i="24"/>
  <c r="E962" i="24"/>
  <c r="E954" i="24"/>
  <c r="E946" i="24"/>
  <c r="E938" i="24"/>
  <c r="N934" i="3"/>
  <c r="N930" i="3"/>
  <c r="E930" i="24" s="1"/>
  <c r="N926" i="3"/>
  <c r="N922" i="3"/>
  <c r="E922" i="24" s="1"/>
  <c r="N918" i="3"/>
  <c r="N914" i="3"/>
  <c r="E914" i="24" s="1"/>
  <c r="N910" i="3"/>
  <c r="N906" i="3"/>
  <c r="E906" i="24" s="1"/>
  <c r="N902" i="3"/>
  <c r="N898" i="3"/>
  <c r="E898" i="24" s="1"/>
  <c r="N894" i="3"/>
  <c r="N890" i="3"/>
  <c r="E890" i="24" s="1"/>
  <c r="N886" i="3"/>
  <c r="N882" i="3"/>
  <c r="E882" i="24" s="1"/>
  <c r="N878" i="3"/>
  <c r="N874" i="3"/>
  <c r="E874" i="24" s="1"/>
  <c r="N870" i="3"/>
  <c r="N866" i="3"/>
  <c r="E866" i="24" s="1"/>
  <c r="N862" i="3"/>
  <c r="N858" i="3"/>
  <c r="E858" i="24" s="1"/>
  <c r="N854" i="3"/>
  <c r="N850" i="3"/>
  <c r="E850" i="24" s="1"/>
  <c r="N846" i="3"/>
  <c r="N842" i="3"/>
  <c r="E842" i="24" s="1"/>
  <c r="N838" i="3"/>
  <c r="N834" i="3"/>
  <c r="E834" i="24" s="1"/>
  <c r="N830" i="3"/>
  <c r="N826" i="3"/>
  <c r="E826" i="24" s="1"/>
  <c r="N822" i="3"/>
  <c r="N818" i="3"/>
  <c r="E818" i="24" s="1"/>
  <c r="N814" i="3"/>
  <c r="N810" i="3"/>
  <c r="E810" i="24" s="1"/>
  <c r="N806" i="3"/>
  <c r="N802" i="3"/>
  <c r="E802" i="24" s="1"/>
  <c r="N798" i="3"/>
  <c r="N794" i="3"/>
  <c r="E794" i="24" s="1"/>
  <c r="N790" i="3"/>
  <c r="N786" i="3"/>
  <c r="E786" i="24" s="1"/>
  <c r="N782" i="3"/>
  <c r="N778" i="3"/>
  <c r="E778" i="24" s="1"/>
  <c r="N774" i="3"/>
  <c r="N770" i="3"/>
  <c r="E770" i="24" s="1"/>
  <c r="N766" i="3"/>
  <c r="N762" i="3"/>
  <c r="E762" i="24" s="1"/>
  <c r="N758" i="3"/>
  <c r="N754" i="3"/>
  <c r="E754" i="24" s="1"/>
  <c r="N750" i="3"/>
  <c r="N746" i="3"/>
  <c r="E746" i="24" s="1"/>
  <c r="N742" i="3"/>
  <c r="N738" i="3"/>
  <c r="E738" i="24" s="1"/>
  <c r="N734" i="3"/>
  <c r="E726" i="24" l="1"/>
  <c r="K726" i="24"/>
  <c r="K662" i="24"/>
  <c r="E662" i="24"/>
  <c r="G662" i="24"/>
  <c r="N662" i="24" s="1"/>
  <c r="D614" i="24"/>
  <c r="I566" i="24"/>
  <c r="F566" i="24"/>
  <c r="L566" i="24"/>
  <c r="J350" i="24"/>
  <c r="H350" i="24"/>
  <c r="I350" i="24"/>
  <c r="F306" i="24"/>
  <c r="N306" i="24" s="1"/>
  <c r="L306" i="24"/>
  <c r="C306" i="24"/>
  <c r="J266" i="24"/>
  <c r="K266" i="24"/>
  <c r="L246" i="24"/>
  <c r="H246" i="24"/>
  <c r="C246" i="24"/>
  <c r="I614" i="24"/>
  <c r="L614" i="24"/>
  <c r="G614" i="24"/>
  <c r="I446" i="24"/>
  <c r="H446" i="24"/>
  <c r="N446" i="24" s="1"/>
  <c r="G446" i="24"/>
  <c r="I374" i="24"/>
  <c r="C374" i="24"/>
  <c r="C330" i="24"/>
  <c r="J330" i="24"/>
  <c r="F690" i="24"/>
  <c r="L690" i="24"/>
  <c r="H690" i="24"/>
  <c r="C590" i="24"/>
  <c r="I590" i="24"/>
  <c r="L494" i="24"/>
  <c r="I494" i="24"/>
  <c r="N494" i="24" s="1"/>
  <c r="J494" i="24"/>
  <c r="K282" i="24"/>
  <c r="B282" i="24"/>
  <c r="B166" i="24"/>
  <c r="I166" i="24"/>
  <c r="C542" i="24"/>
  <c r="B542" i="24"/>
  <c r="E542" i="24"/>
  <c r="N542" i="24" s="1"/>
  <c r="G418" i="24"/>
  <c r="J418" i="24"/>
  <c r="F418" i="24"/>
  <c r="G398" i="24"/>
  <c r="E398" i="24"/>
  <c r="G706" i="24"/>
  <c r="E634" i="24"/>
  <c r="D691" i="24"/>
  <c r="B691" i="24"/>
  <c r="D466" i="24"/>
  <c r="E173" i="24"/>
  <c r="F541" i="24"/>
  <c r="K405" i="24"/>
  <c r="C190" i="24"/>
  <c r="F173" i="24"/>
  <c r="E190" i="24"/>
  <c r="J218" i="24"/>
  <c r="D218" i="24"/>
  <c r="K217" i="24"/>
  <c r="F726" i="24"/>
  <c r="G726" i="24"/>
  <c r="C662" i="24"/>
  <c r="B662" i="24"/>
  <c r="K566" i="24"/>
  <c r="G566" i="24"/>
  <c r="D398" i="24"/>
  <c r="E350" i="24"/>
  <c r="F350" i="24"/>
  <c r="N350" i="24" s="1"/>
  <c r="C350" i="24"/>
  <c r="E306" i="24"/>
  <c r="I306" i="24"/>
  <c r="H306" i="24"/>
  <c r="B266" i="24"/>
  <c r="F266" i="24"/>
  <c r="I246" i="24"/>
  <c r="E246" i="24"/>
  <c r="J246" i="24"/>
  <c r="J614" i="24"/>
  <c r="E614" i="24"/>
  <c r="L446" i="24"/>
  <c r="E446" i="24"/>
  <c r="J374" i="24"/>
  <c r="K374" i="24"/>
  <c r="F374" i="24"/>
  <c r="N374" i="24" s="1"/>
  <c r="L330" i="24"/>
  <c r="K330" i="24"/>
  <c r="H330" i="24"/>
  <c r="C690" i="24"/>
  <c r="N690" i="24" s="1"/>
  <c r="K690" i="24"/>
  <c r="G590" i="24"/>
  <c r="F590" i="24"/>
  <c r="L590" i="24"/>
  <c r="C494" i="24"/>
  <c r="B494" i="24"/>
  <c r="F494" i="24"/>
  <c r="L282" i="24"/>
  <c r="G282" i="24"/>
  <c r="E282" i="24"/>
  <c r="E166" i="24"/>
  <c r="H166" i="24"/>
  <c r="L542" i="24"/>
  <c r="G542" i="24"/>
  <c r="H418" i="24"/>
  <c r="L418" i="24"/>
  <c r="N418" i="24" s="1"/>
  <c r="I398" i="24"/>
  <c r="C398" i="24"/>
  <c r="F634" i="24"/>
  <c r="H634" i="24"/>
  <c r="L691" i="24"/>
  <c r="F190" i="24"/>
  <c r="G173" i="24"/>
  <c r="J217" i="24"/>
  <c r="C281" i="24"/>
  <c r="I453" i="24"/>
  <c r="F489" i="24"/>
  <c r="D541" i="24"/>
  <c r="I218" i="24"/>
  <c r="C173" i="24"/>
  <c r="G190" i="24"/>
  <c r="B190" i="24"/>
  <c r="K218" i="24"/>
  <c r="L218" i="24"/>
  <c r="H726" i="24"/>
  <c r="B726" i="24"/>
  <c r="N726" i="24" s="1"/>
  <c r="I726" i="24"/>
  <c r="L662" i="24"/>
  <c r="F662" i="24"/>
  <c r="C566" i="24"/>
  <c r="J566" i="24"/>
  <c r="K350" i="24"/>
  <c r="G350" i="24"/>
  <c r="J306" i="24"/>
  <c r="B306" i="24"/>
  <c r="E266" i="24"/>
  <c r="L266" i="24"/>
  <c r="G266" i="24"/>
  <c r="N266" i="24" s="1"/>
  <c r="K246" i="24"/>
  <c r="F246" i="24"/>
  <c r="C614" i="24"/>
  <c r="K446" i="24"/>
  <c r="C446" i="24"/>
  <c r="B374" i="24"/>
  <c r="H374" i="24"/>
  <c r="G374" i="24"/>
  <c r="I330" i="24"/>
  <c r="F330" i="24"/>
  <c r="B330" i="24"/>
  <c r="J690" i="24"/>
  <c r="I690" i="24"/>
  <c r="H590" i="24"/>
  <c r="J590" i="24"/>
  <c r="K590" i="24"/>
  <c r="K494" i="24"/>
  <c r="E494" i="24"/>
  <c r="F282" i="24"/>
  <c r="J282" i="24"/>
  <c r="N282" i="24" s="1"/>
  <c r="C282" i="24"/>
  <c r="F166" i="24"/>
  <c r="K166" i="24"/>
  <c r="G166" i="24"/>
  <c r="K542" i="24"/>
  <c r="E418" i="24"/>
  <c r="K398" i="24"/>
  <c r="I691" i="24"/>
  <c r="J691" i="24"/>
  <c r="F691" i="24"/>
  <c r="C706" i="24"/>
  <c r="C218" i="24"/>
  <c r="C217" i="24"/>
  <c r="H249" i="24"/>
  <c r="L190" i="24"/>
  <c r="G218" i="24"/>
  <c r="K545" i="24"/>
  <c r="N352" i="24"/>
  <c r="N171" i="24"/>
  <c r="N48" i="24"/>
  <c r="N411" i="24"/>
  <c r="N480" i="24"/>
  <c r="N59" i="24"/>
  <c r="N88" i="24"/>
  <c r="N686" i="24"/>
  <c r="N72" i="24"/>
  <c r="N104" i="24"/>
  <c r="G675" i="24"/>
  <c r="D249" i="24"/>
  <c r="J249" i="24"/>
  <c r="L249" i="24"/>
  <c r="I281" i="24"/>
  <c r="L281" i="24"/>
  <c r="J281" i="24"/>
  <c r="K337" i="24"/>
  <c r="G337" i="24"/>
  <c r="C337" i="24"/>
  <c r="E337" i="24"/>
  <c r="F337" i="24"/>
  <c r="E385" i="24"/>
  <c r="K385" i="24"/>
  <c r="H385" i="24"/>
  <c r="J405" i="24"/>
  <c r="B405" i="24"/>
  <c r="I405" i="24"/>
  <c r="C405" i="24"/>
  <c r="J453" i="24"/>
  <c r="L453" i="24"/>
  <c r="G453" i="24"/>
  <c r="D489" i="24"/>
  <c r="E489" i="24"/>
  <c r="J489" i="24"/>
  <c r="K541" i="24"/>
  <c r="H541" i="24"/>
  <c r="C541" i="24"/>
  <c r="I561" i="24"/>
  <c r="K561" i="24"/>
  <c r="J561" i="24"/>
  <c r="E561" i="24"/>
  <c r="L561" i="24"/>
  <c r="G561" i="24"/>
  <c r="D634" i="24"/>
  <c r="I634" i="24"/>
  <c r="L634" i="24"/>
  <c r="K634" i="24"/>
  <c r="C634" i="24"/>
  <c r="J634" i="24"/>
  <c r="G634" i="24"/>
  <c r="E706" i="24"/>
  <c r="D706" i="24"/>
  <c r="K706" i="24"/>
  <c r="H398" i="24"/>
  <c r="J398" i="24"/>
  <c r="G466" i="24"/>
  <c r="K466" i="24"/>
  <c r="C466" i="24"/>
  <c r="H466" i="24"/>
  <c r="F466" i="24"/>
  <c r="E522" i="24"/>
  <c r="H522" i="24"/>
  <c r="J522" i="24"/>
  <c r="I522" i="24"/>
  <c r="C728" i="24"/>
  <c r="E728" i="24"/>
  <c r="D728" i="24"/>
  <c r="N291" i="24"/>
  <c r="F675" i="24"/>
  <c r="H675" i="24"/>
  <c r="L728" i="24"/>
  <c r="G405" i="24"/>
  <c r="H696" i="24"/>
  <c r="C696" i="24"/>
  <c r="B696" i="24"/>
  <c r="N443" i="24"/>
  <c r="N275" i="24"/>
  <c r="N475" i="24"/>
  <c r="N507" i="24"/>
  <c r="N273" i="24"/>
  <c r="C345" i="24"/>
  <c r="J345" i="24"/>
  <c r="L389" i="24"/>
  <c r="J389" i="24"/>
  <c r="L694" i="24"/>
  <c r="N694" i="24" s="1"/>
  <c r="G421" i="24"/>
  <c r="H598" i="24"/>
  <c r="N598" i="24" s="1"/>
  <c r="B111" i="24"/>
  <c r="I111" i="24"/>
  <c r="H111" i="24"/>
  <c r="E111" i="24"/>
  <c r="F111" i="24"/>
  <c r="G111" i="24"/>
  <c r="D111" i="24"/>
  <c r="L111" i="24"/>
  <c r="C111" i="24"/>
  <c r="J111" i="24"/>
  <c r="K111" i="24"/>
  <c r="B96" i="24"/>
  <c r="G96" i="24"/>
  <c r="J96" i="24"/>
  <c r="D96" i="24"/>
  <c r="F96" i="24"/>
  <c r="C96" i="24"/>
  <c r="H96" i="24"/>
  <c r="L96" i="24"/>
  <c r="I96" i="24"/>
  <c r="E96" i="24"/>
  <c r="K96" i="24"/>
  <c r="B57" i="24"/>
  <c r="C57" i="24"/>
  <c r="H57" i="24"/>
  <c r="L57" i="24"/>
  <c r="D57" i="24"/>
  <c r="J57" i="24"/>
  <c r="G57" i="24"/>
  <c r="E57" i="24"/>
  <c r="I57" i="24"/>
  <c r="F57" i="24"/>
  <c r="K57" i="24"/>
  <c r="B89" i="24"/>
  <c r="C89" i="24"/>
  <c r="J89" i="24"/>
  <c r="L89" i="24"/>
  <c r="F89" i="24"/>
  <c r="E89" i="24"/>
  <c r="H89" i="24"/>
  <c r="D89" i="24"/>
  <c r="G89" i="24"/>
  <c r="I89" i="24"/>
  <c r="K89" i="24"/>
  <c r="G113" i="24"/>
  <c r="E113" i="24"/>
  <c r="L113" i="24"/>
  <c r="F113" i="24"/>
  <c r="I113" i="24"/>
  <c r="H113" i="24"/>
  <c r="C113" i="24"/>
  <c r="J113" i="24"/>
  <c r="D113" i="24"/>
  <c r="B113" i="24"/>
  <c r="K113" i="24"/>
  <c r="B698" i="24"/>
  <c r="H698" i="24"/>
  <c r="C698" i="24"/>
  <c r="C678" i="24"/>
  <c r="J678" i="24"/>
  <c r="H650" i="24"/>
  <c r="L650" i="24"/>
  <c r="G602" i="24"/>
  <c r="H602" i="24"/>
  <c r="E626" i="24"/>
  <c r="F626" i="24"/>
  <c r="L714" i="24"/>
  <c r="N523" i="24"/>
  <c r="N187" i="24"/>
  <c r="N203" i="24"/>
  <c r="N307" i="24"/>
  <c r="N379" i="24"/>
  <c r="N336" i="24"/>
  <c r="B63" i="24"/>
  <c r="I63" i="24"/>
  <c r="H63" i="24"/>
  <c r="E63" i="24"/>
  <c r="F63" i="24"/>
  <c r="G63" i="24"/>
  <c r="C63" i="24"/>
  <c r="J63" i="24"/>
  <c r="L63" i="24"/>
  <c r="D63" i="24"/>
  <c r="K63" i="24"/>
  <c r="B49" i="24"/>
  <c r="H49" i="24"/>
  <c r="C49" i="24"/>
  <c r="F49" i="24"/>
  <c r="G49" i="24"/>
  <c r="J49" i="24"/>
  <c r="L49" i="24"/>
  <c r="E49" i="24"/>
  <c r="D49" i="24"/>
  <c r="I49" i="24"/>
  <c r="K49" i="24"/>
  <c r="B84" i="24"/>
  <c r="H84" i="24"/>
  <c r="F84" i="24"/>
  <c r="I84" i="24"/>
  <c r="E84" i="24"/>
  <c r="G84" i="24"/>
  <c r="J84" i="24"/>
  <c r="C84" i="24"/>
  <c r="L84" i="24"/>
  <c r="D84" i="24"/>
  <c r="K84" i="24"/>
  <c r="B132" i="24"/>
  <c r="I132" i="24"/>
  <c r="G132" i="24"/>
  <c r="E132" i="24"/>
  <c r="F132" i="24"/>
  <c r="L132" i="24"/>
  <c r="D132" i="24"/>
  <c r="C132" i="24"/>
  <c r="J132" i="24"/>
  <c r="H132" i="24"/>
  <c r="K132" i="24"/>
  <c r="J170" i="24"/>
  <c r="H170" i="24"/>
  <c r="F170" i="24"/>
  <c r="D170" i="24"/>
  <c r="I170" i="24"/>
  <c r="E170" i="24"/>
  <c r="B170" i="24"/>
  <c r="C170" i="24"/>
  <c r="J198" i="24"/>
  <c r="K198" i="24"/>
  <c r="I198" i="24"/>
  <c r="L198" i="24"/>
  <c r="D198" i="24"/>
  <c r="C198" i="24"/>
  <c r="G198" i="24"/>
  <c r="F198" i="24"/>
  <c r="D230" i="24"/>
  <c r="H230" i="24"/>
  <c r="K230" i="24"/>
  <c r="B230" i="24"/>
  <c r="B254" i="24"/>
  <c r="F254" i="24"/>
  <c r="I254" i="24"/>
  <c r="C254" i="24"/>
  <c r="D254" i="24"/>
  <c r="H254" i="24"/>
  <c r="E254" i="24"/>
  <c r="L254" i="24"/>
  <c r="J254" i="24"/>
  <c r="K254" i="24"/>
  <c r="D270" i="24"/>
  <c r="K270" i="24"/>
  <c r="G270" i="24"/>
  <c r="J334" i="24"/>
  <c r="H334" i="24"/>
  <c r="F334" i="24"/>
  <c r="B334" i="24"/>
  <c r="G334" i="24"/>
  <c r="K334" i="24"/>
  <c r="I334" i="24"/>
  <c r="D334" i="24"/>
  <c r="L334" i="24"/>
  <c r="C334" i="24"/>
  <c r="E382" i="24"/>
  <c r="B382" i="24"/>
  <c r="H382" i="24"/>
  <c r="B426" i="24"/>
  <c r="J426" i="24"/>
  <c r="E426" i="24"/>
  <c r="J450" i="24"/>
  <c r="F450" i="24"/>
  <c r="B450" i="24"/>
  <c r="B502" i="24"/>
  <c r="J502" i="24"/>
  <c r="D502" i="24"/>
  <c r="F502" i="24"/>
  <c r="E502" i="24"/>
  <c r="L502" i="24"/>
  <c r="G502" i="24"/>
  <c r="I502" i="24"/>
  <c r="K502" i="24"/>
  <c r="C502" i="24"/>
  <c r="D530" i="24"/>
  <c r="J530" i="24"/>
  <c r="I530" i="24"/>
  <c r="B550" i="24"/>
  <c r="D550" i="24"/>
  <c r="E550" i="24"/>
  <c r="L550" i="24"/>
  <c r="J550" i="24"/>
  <c r="F550" i="24"/>
  <c r="K550" i="24"/>
  <c r="I550" i="24"/>
  <c r="C550" i="24"/>
  <c r="H550" i="24"/>
  <c r="B81" i="24"/>
  <c r="G81" i="24"/>
  <c r="C81" i="24"/>
  <c r="L81" i="24"/>
  <c r="H81" i="24"/>
  <c r="J81" i="24"/>
  <c r="F81" i="24"/>
  <c r="E81" i="24"/>
  <c r="D81" i="24"/>
  <c r="I81" i="24"/>
  <c r="K81" i="24"/>
  <c r="B105" i="24"/>
  <c r="E105" i="24"/>
  <c r="F105" i="24"/>
  <c r="L105" i="24"/>
  <c r="H105" i="24"/>
  <c r="C105" i="24"/>
  <c r="J105" i="24"/>
  <c r="D105" i="24"/>
  <c r="G105" i="24"/>
  <c r="I105" i="24"/>
  <c r="K105" i="24"/>
  <c r="B137" i="24"/>
  <c r="F137" i="24"/>
  <c r="C137" i="24"/>
  <c r="H137" i="24"/>
  <c r="I137" i="24"/>
  <c r="E137" i="24"/>
  <c r="G137" i="24"/>
  <c r="D137" i="24"/>
  <c r="J137" i="24"/>
  <c r="L137" i="24"/>
  <c r="K137" i="24"/>
  <c r="N50" i="24"/>
  <c r="B189" i="24"/>
  <c r="F189" i="24"/>
  <c r="D189" i="24"/>
  <c r="C189" i="24"/>
  <c r="G189" i="24"/>
  <c r="K189" i="24"/>
  <c r="I189" i="24"/>
  <c r="L189" i="24"/>
  <c r="J237" i="24"/>
  <c r="H237" i="24"/>
  <c r="G237" i="24"/>
  <c r="D237" i="24"/>
  <c r="I237" i="24"/>
  <c r="F237" i="24"/>
  <c r="K237" i="24"/>
  <c r="B237" i="24"/>
  <c r="L237" i="24"/>
  <c r="D269" i="24"/>
  <c r="I269" i="24"/>
  <c r="G269" i="24"/>
  <c r="F269" i="24"/>
  <c r="H269" i="24"/>
  <c r="J269" i="24"/>
  <c r="L269" i="24"/>
  <c r="B269" i="24"/>
  <c r="K269" i="24"/>
  <c r="B305" i="24"/>
  <c r="I305" i="24"/>
  <c r="D305" i="24"/>
  <c r="L305" i="24"/>
  <c r="F305" i="24"/>
  <c r="H305" i="24"/>
  <c r="K305" i="24"/>
  <c r="C305" i="24"/>
  <c r="G305" i="24"/>
  <c r="J305" i="24"/>
  <c r="B353" i="24"/>
  <c r="E353" i="24"/>
  <c r="C353" i="24"/>
  <c r="F353" i="24"/>
  <c r="I353" i="24"/>
  <c r="J353" i="24"/>
  <c r="G353" i="24"/>
  <c r="K353" i="24"/>
  <c r="H353" i="24"/>
  <c r="C397" i="24"/>
  <c r="D397" i="24"/>
  <c r="B397" i="24"/>
  <c r="H397" i="24"/>
  <c r="F397" i="24"/>
  <c r="L397" i="24"/>
  <c r="K397" i="24"/>
  <c r="J397" i="24"/>
  <c r="G397" i="24"/>
  <c r="E397" i="24"/>
  <c r="B437" i="24"/>
  <c r="G437" i="24"/>
  <c r="H437" i="24"/>
  <c r="I437" i="24"/>
  <c r="J437" i="24"/>
  <c r="C437" i="24"/>
  <c r="D437" i="24"/>
  <c r="L437" i="24"/>
  <c r="E437" i="24"/>
  <c r="F437" i="24"/>
  <c r="K437" i="24"/>
  <c r="F465" i="24"/>
  <c r="E465" i="24"/>
  <c r="B465" i="24"/>
  <c r="D465" i="24"/>
  <c r="K465" i="24"/>
  <c r="L465" i="24"/>
  <c r="G465" i="24"/>
  <c r="H465" i="24"/>
  <c r="C465" i="24"/>
  <c r="J465" i="24"/>
  <c r="I521" i="24"/>
  <c r="D521" i="24"/>
  <c r="G521" i="24"/>
  <c r="J521" i="24"/>
  <c r="H521" i="24"/>
  <c r="E521" i="24"/>
  <c r="C521" i="24"/>
  <c r="F521" i="24"/>
  <c r="L553" i="24"/>
  <c r="F553" i="24"/>
  <c r="I553" i="24"/>
  <c r="B553" i="24"/>
  <c r="E553" i="24"/>
  <c r="G553" i="24"/>
  <c r="K553" i="24"/>
  <c r="D553" i="24"/>
  <c r="C553" i="24"/>
  <c r="B577" i="24"/>
  <c r="H577" i="24"/>
  <c r="F577" i="24"/>
  <c r="J577" i="24"/>
  <c r="E577" i="24"/>
  <c r="D577" i="24"/>
  <c r="I577" i="24"/>
  <c r="C577" i="24"/>
  <c r="K577" i="24"/>
  <c r="G577" i="24"/>
  <c r="L577" i="24"/>
  <c r="G714" i="24"/>
  <c r="I714" i="24"/>
  <c r="E714" i="24"/>
  <c r="F714" i="24"/>
  <c r="D714" i="24"/>
  <c r="B64" i="24"/>
  <c r="G64" i="24"/>
  <c r="J64" i="24"/>
  <c r="D64" i="24"/>
  <c r="F64" i="24"/>
  <c r="C64" i="24"/>
  <c r="H64" i="24"/>
  <c r="L64" i="24"/>
  <c r="I64" i="24"/>
  <c r="E64" i="24"/>
  <c r="K64" i="24"/>
  <c r="B124" i="24"/>
  <c r="H124" i="24"/>
  <c r="G124" i="24"/>
  <c r="C124" i="24"/>
  <c r="L124" i="24"/>
  <c r="J124" i="24"/>
  <c r="D124" i="24"/>
  <c r="F124" i="24"/>
  <c r="I124" i="24"/>
  <c r="E124" i="24"/>
  <c r="K124" i="24"/>
  <c r="B73" i="24"/>
  <c r="L73" i="24"/>
  <c r="E73" i="24"/>
  <c r="F73" i="24"/>
  <c r="I73" i="24"/>
  <c r="H73" i="24"/>
  <c r="C73" i="24"/>
  <c r="J73" i="24"/>
  <c r="G73" i="24"/>
  <c r="D73" i="24"/>
  <c r="K73" i="24"/>
  <c r="B97" i="24"/>
  <c r="E97" i="24"/>
  <c r="D97" i="24"/>
  <c r="I97" i="24"/>
  <c r="G97" i="24"/>
  <c r="C97" i="24"/>
  <c r="F97" i="24"/>
  <c r="J97" i="24"/>
  <c r="L97" i="24"/>
  <c r="H97" i="24"/>
  <c r="K97" i="24"/>
  <c r="G129" i="24"/>
  <c r="E129" i="24"/>
  <c r="L129" i="24"/>
  <c r="J129" i="24"/>
  <c r="D129" i="24"/>
  <c r="F129" i="24"/>
  <c r="I129" i="24"/>
  <c r="H129" i="24"/>
  <c r="B129" i="24"/>
  <c r="C129" i="24"/>
  <c r="K129" i="24"/>
  <c r="J698" i="24"/>
  <c r="K698" i="24"/>
  <c r="L678" i="24"/>
  <c r="I678" i="24"/>
  <c r="H678" i="24"/>
  <c r="C650" i="24"/>
  <c r="B650" i="24"/>
  <c r="I650" i="24"/>
  <c r="K602" i="24"/>
  <c r="I602" i="24"/>
  <c r="E602" i="24"/>
  <c r="L626" i="24"/>
  <c r="J626" i="24"/>
  <c r="K626" i="24"/>
  <c r="C714" i="24"/>
  <c r="K521" i="24"/>
  <c r="E189" i="24"/>
  <c r="D353" i="24"/>
  <c r="E237" i="24"/>
  <c r="L639" i="24"/>
  <c r="K639" i="24"/>
  <c r="F639" i="24"/>
  <c r="G639" i="24"/>
  <c r="E639" i="24"/>
  <c r="B127" i="24"/>
  <c r="G127" i="24"/>
  <c r="I127" i="24"/>
  <c r="L127" i="24"/>
  <c r="E127" i="24"/>
  <c r="F127" i="24"/>
  <c r="H127" i="24"/>
  <c r="C127" i="24"/>
  <c r="J127" i="24"/>
  <c r="D127" i="24"/>
  <c r="K127" i="24"/>
  <c r="B56" i="24"/>
  <c r="G56" i="24"/>
  <c r="L56" i="24"/>
  <c r="C56" i="24"/>
  <c r="F56" i="24"/>
  <c r="I56" i="24"/>
  <c r="D56" i="24"/>
  <c r="H56" i="24"/>
  <c r="E56" i="24"/>
  <c r="J56" i="24"/>
  <c r="K56" i="24"/>
  <c r="B108" i="24"/>
  <c r="G108" i="24"/>
  <c r="J108" i="24"/>
  <c r="C108" i="24"/>
  <c r="F108" i="24"/>
  <c r="D108" i="24"/>
  <c r="H108" i="24"/>
  <c r="L108" i="24"/>
  <c r="E108" i="24"/>
  <c r="I108" i="24"/>
  <c r="K108" i="24"/>
  <c r="B82" i="24"/>
  <c r="H82" i="24"/>
  <c r="C82" i="24"/>
  <c r="L82" i="24"/>
  <c r="J82" i="24"/>
  <c r="E82" i="24"/>
  <c r="I82" i="24"/>
  <c r="G82" i="24"/>
  <c r="F82" i="24"/>
  <c r="D82" i="24"/>
  <c r="K82" i="24"/>
  <c r="B65" i="24"/>
  <c r="E65" i="24"/>
  <c r="D65" i="24"/>
  <c r="I65" i="24"/>
  <c r="G65" i="24"/>
  <c r="C65" i="24"/>
  <c r="L65" i="24"/>
  <c r="F65" i="24"/>
  <c r="H65" i="24"/>
  <c r="J65" i="24"/>
  <c r="K65" i="24"/>
  <c r="B121" i="24"/>
  <c r="J121" i="24"/>
  <c r="L121" i="24"/>
  <c r="I121" i="24"/>
  <c r="H121" i="24"/>
  <c r="E121" i="24"/>
  <c r="G121" i="24"/>
  <c r="C121" i="24"/>
  <c r="F121" i="24"/>
  <c r="D121" i="24"/>
  <c r="K121" i="24"/>
  <c r="E66" i="24"/>
  <c r="G66" i="24"/>
  <c r="D66" i="24"/>
  <c r="L66" i="24"/>
  <c r="H66" i="24"/>
  <c r="J66" i="24"/>
  <c r="C66" i="24"/>
  <c r="I66" i="24"/>
  <c r="F66" i="24"/>
  <c r="B66" i="24"/>
  <c r="K66" i="24"/>
  <c r="N243" i="24"/>
  <c r="N539" i="24"/>
  <c r="N555" i="24"/>
  <c r="N571" i="24"/>
  <c r="N144" i="24"/>
  <c r="B51" i="24"/>
  <c r="H51" i="24"/>
  <c r="D51" i="24"/>
  <c r="I51" i="24"/>
  <c r="E51" i="24"/>
  <c r="F51" i="24"/>
  <c r="L51" i="24"/>
  <c r="C51" i="24"/>
  <c r="G51" i="24"/>
  <c r="J51" i="24"/>
  <c r="B71" i="24"/>
  <c r="F71" i="24"/>
  <c r="G71" i="24"/>
  <c r="D71" i="24"/>
  <c r="J71" i="24"/>
  <c r="L71" i="24"/>
  <c r="C71" i="24"/>
  <c r="I71" i="24"/>
  <c r="H71" i="24"/>
  <c r="E71" i="24"/>
  <c r="B79" i="24"/>
  <c r="I79" i="24"/>
  <c r="H79" i="24"/>
  <c r="E79" i="24"/>
  <c r="F79" i="24"/>
  <c r="G79" i="24"/>
  <c r="C79" i="24"/>
  <c r="J79" i="24"/>
  <c r="D79" i="24"/>
  <c r="L79" i="24"/>
  <c r="B87" i="24"/>
  <c r="F87" i="24"/>
  <c r="G87" i="24"/>
  <c r="C87" i="24"/>
  <c r="J87" i="24"/>
  <c r="L87" i="24"/>
  <c r="D87" i="24"/>
  <c r="I87" i="24"/>
  <c r="H87" i="24"/>
  <c r="E87" i="24"/>
  <c r="B95" i="24"/>
  <c r="I95" i="24"/>
  <c r="H95" i="24"/>
  <c r="E95" i="24"/>
  <c r="F95" i="24"/>
  <c r="G95" i="24"/>
  <c r="C95" i="24"/>
  <c r="D95" i="24"/>
  <c r="J95" i="24"/>
  <c r="L95" i="24"/>
  <c r="B103" i="24"/>
  <c r="F103" i="24"/>
  <c r="G103" i="24"/>
  <c r="C103" i="24"/>
  <c r="J103" i="24"/>
  <c r="L103" i="24"/>
  <c r="D103" i="24"/>
  <c r="I103" i="24"/>
  <c r="H103" i="24"/>
  <c r="E103" i="24"/>
  <c r="B119" i="24"/>
  <c r="H119" i="24"/>
  <c r="J119" i="24"/>
  <c r="D119" i="24"/>
  <c r="L119" i="24"/>
  <c r="F119" i="24"/>
  <c r="C119" i="24"/>
  <c r="G119" i="24"/>
  <c r="I119" i="24"/>
  <c r="E119" i="24"/>
  <c r="B135" i="24"/>
  <c r="H135" i="24"/>
  <c r="G135" i="24"/>
  <c r="C135" i="24"/>
  <c r="L135" i="24"/>
  <c r="I135" i="24"/>
  <c r="D135" i="24"/>
  <c r="F135" i="24"/>
  <c r="J135" i="24"/>
  <c r="E135" i="24"/>
  <c r="B47" i="24"/>
  <c r="J47" i="24"/>
  <c r="L47" i="24"/>
  <c r="H47" i="24"/>
  <c r="E47" i="24"/>
  <c r="I47" i="24"/>
  <c r="G47" i="24"/>
  <c r="D47" i="24"/>
  <c r="C47" i="24"/>
  <c r="F47" i="24"/>
  <c r="B205" i="24"/>
  <c r="L205" i="24"/>
  <c r="I205" i="24"/>
  <c r="H205" i="24"/>
  <c r="J205" i="24"/>
  <c r="E205" i="24"/>
  <c r="F245" i="24"/>
  <c r="I245" i="24"/>
  <c r="C245" i="24"/>
  <c r="B321" i="24"/>
  <c r="I321" i="24"/>
  <c r="E321" i="24"/>
  <c r="D321" i="24"/>
  <c r="G321" i="24"/>
  <c r="B369" i="24"/>
  <c r="I369" i="24"/>
  <c r="J369" i="24"/>
  <c r="F369" i="24"/>
  <c r="D369" i="24"/>
  <c r="B401" i="24"/>
  <c r="F401" i="24"/>
  <c r="D401" i="24"/>
  <c r="H401" i="24"/>
  <c r="J401" i="24"/>
  <c r="E449" i="24"/>
  <c r="J449" i="24"/>
  <c r="B469" i="24"/>
  <c r="E469" i="24"/>
  <c r="J469" i="24"/>
  <c r="C469" i="24"/>
  <c r="G469" i="24"/>
  <c r="H469" i="24"/>
  <c r="B525" i="24"/>
  <c r="H525" i="24"/>
  <c r="C525" i="24"/>
  <c r="F525" i="24"/>
  <c r="J525" i="24"/>
  <c r="D525" i="24"/>
  <c r="B557" i="24"/>
  <c r="J557" i="24"/>
  <c r="H557" i="24"/>
  <c r="C557" i="24"/>
  <c r="E557" i="24"/>
  <c r="F557" i="24"/>
  <c r="L581" i="24"/>
  <c r="C581" i="24"/>
  <c r="F581" i="24"/>
  <c r="J581" i="24"/>
  <c r="D581" i="24"/>
  <c r="B52" i="24"/>
  <c r="G52" i="24"/>
  <c r="L52" i="24"/>
  <c r="E52" i="24"/>
  <c r="F52" i="24"/>
  <c r="I52" i="24"/>
  <c r="D52" i="24"/>
  <c r="J52" i="24"/>
  <c r="H52" i="24"/>
  <c r="C52" i="24"/>
  <c r="B157" i="24"/>
  <c r="E157" i="24"/>
  <c r="L157" i="24"/>
  <c r="G157" i="24"/>
  <c r="H157" i="24"/>
  <c r="J157" i="24"/>
  <c r="B202" i="24"/>
  <c r="D202" i="24"/>
  <c r="J202" i="24"/>
  <c r="C202" i="24"/>
  <c r="L202" i="24"/>
  <c r="B258" i="24"/>
  <c r="H258" i="24"/>
  <c r="G258" i="24"/>
  <c r="J258" i="24"/>
  <c r="F258" i="24"/>
  <c r="C258" i="24"/>
  <c r="G274" i="24"/>
  <c r="H274" i="24"/>
  <c r="J274" i="24"/>
  <c r="B298" i="24"/>
  <c r="H298" i="24"/>
  <c r="F298" i="24"/>
  <c r="D298" i="24"/>
  <c r="L298" i="24"/>
  <c r="B322" i="24"/>
  <c r="J322" i="24"/>
  <c r="D322" i="24"/>
  <c r="E322" i="24"/>
  <c r="F322" i="24"/>
  <c r="G322" i="24"/>
  <c r="G390" i="24"/>
  <c r="F390" i="24"/>
  <c r="B126" i="24"/>
  <c r="I126" i="24"/>
  <c r="H126" i="24"/>
  <c r="L126" i="24"/>
  <c r="G126" i="24"/>
  <c r="E126" i="24"/>
  <c r="J126" i="24"/>
  <c r="C126" i="24"/>
  <c r="D126" i="24"/>
  <c r="F126" i="24"/>
  <c r="B62" i="24"/>
  <c r="J62" i="24"/>
  <c r="G62" i="24"/>
  <c r="D62" i="24"/>
  <c r="I62" i="24"/>
  <c r="L62" i="24"/>
  <c r="F62" i="24"/>
  <c r="E62" i="24"/>
  <c r="H62" i="24"/>
  <c r="C62" i="24"/>
  <c r="G102" i="24"/>
  <c r="D102" i="24"/>
  <c r="L102" i="24"/>
  <c r="B102" i="24"/>
  <c r="H102" i="24"/>
  <c r="F102" i="24"/>
  <c r="E102" i="24"/>
  <c r="C102" i="24"/>
  <c r="I102" i="24"/>
  <c r="J102" i="24"/>
  <c r="B118" i="24"/>
  <c r="C118" i="24"/>
  <c r="G118" i="24"/>
  <c r="F118" i="24"/>
  <c r="J118" i="24"/>
  <c r="D118" i="24"/>
  <c r="E118" i="24"/>
  <c r="I118" i="24"/>
  <c r="H118" i="24"/>
  <c r="L118" i="24"/>
  <c r="B138" i="24"/>
  <c r="J138" i="24"/>
  <c r="F138" i="24"/>
  <c r="D138" i="24"/>
  <c r="C138" i="24"/>
  <c r="I138" i="24"/>
  <c r="E138" i="24"/>
  <c r="L138" i="24"/>
  <c r="H138" i="24"/>
  <c r="G138" i="24"/>
  <c r="K258" i="24"/>
  <c r="E93" i="24"/>
  <c r="I93" i="24"/>
  <c r="H93" i="24"/>
  <c r="G93" i="24"/>
  <c r="F93" i="24"/>
  <c r="C93" i="24"/>
  <c r="L93" i="24"/>
  <c r="D93" i="24"/>
  <c r="J93" i="24"/>
  <c r="B93" i="24"/>
  <c r="B86" i="24"/>
  <c r="L86" i="24"/>
  <c r="C86" i="24"/>
  <c r="F86" i="24"/>
  <c r="E86" i="24"/>
  <c r="I86" i="24"/>
  <c r="G86" i="24"/>
  <c r="D86" i="24"/>
  <c r="J86" i="24"/>
  <c r="H86" i="24"/>
  <c r="G106" i="24"/>
  <c r="D106" i="24"/>
  <c r="B106" i="24"/>
  <c r="C106" i="24"/>
  <c r="H106" i="24"/>
  <c r="J106" i="24"/>
  <c r="L106" i="24"/>
  <c r="E106" i="24"/>
  <c r="F106" i="24"/>
  <c r="I106" i="24"/>
  <c r="L122" i="24"/>
  <c r="D122" i="24"/>
  <c r="J122" i="24"/>
  <c r="G122" i="24"/>
  <c r="E122" i="24"/>
  <c r="H122" i="24"/>
  <c r="C122" i="24"/>
  <c r="F122" i="24"/>
  <c r="I122" i="24"/>
  <c r="B122" i="24"/>
  <c r="N219" i="24"/>
  <c r="N448" i="24"/>
  <c r="B173" i="24"/>
  <c r="J173" i="24"/>
  <c r="D173" i="24"/>
  <c r="L173" i="24"/>
  <c r="I173" i="24"/>
  <c r="H173" i="24"/>
  <c r="B217" i="24"/>
  <c r="D217" i="24"/>
  <c r="G217" i="24"/>
  <c r="I217" i="24"/>
  <c r="E217" i="24"/>
  <c r="B249" i="24"/>
  <c r="I249" i="24"/>
  <c r="E249" i="24"/>
  <c r="C249" i="24"/>
  <c r="G249" i="24"/>
  <c r="B281" i="24"/>
  <c r="D281" i="24"/>
  <c r="G281" i="24"/>
  <c r="F281" i="24"/>
  <c r="E281" i="24"/>
  <c r="B337" i="24"/>
  <c r="L337" i="24"/>
  <c r="I337" i="24"/>
  <c r="H337" i="24"/>
  <c r="J337" i="24"/>
  <c r="D337" i="24"/>
  <c r="B385" i="24"/>
  <c r="G385" i="24"/>
  <c r="C385" i="24"/>
  <c r="L385" i="24"/>
  <c r="F385" i="24"/>
  <c r="D385" i="24"/>
  <c r="F405" i="24"/>
  <c r="H405" i="24"/>
  <c r="L405" i="24"/>
  <c r="B453" i="24"/>
  <c r="F453" i="24"/>
  <c r="D453" i="24"/>
  <c r="H453" i="24"/>
  <c r="E453" i="24"/>
  <c r="B489" i="24"/>
  <c r="L489" i="24"/>
  <c r="H489" i="24"/>
  <c r="I489" i="24"/>
  <c r="C489" i="24"/>
  <c r="B541" i="24"/>
  <c r="L541" i="24"/>
  <c r="E541" i="24"/>
  <c r="I541" i="24"/>
  <c r="G541" i="24"/>
  <c r="H561" i="24"/>
  <c r="B561" i="24"/>
  <c r="B706" i="24"/>
  <c r="H706" i="24"/>
  <c r="K52" i="24"/>
  <c r="B60" i="24"/>
  <c r="F60" i="24"/>
  <c r="I60" i="24"/>
  <c r="D60" i="24"/>
  <c r="J60" i="24"/>
  <c r="H60" i="24"/>
  <c r="C60" i="24"/>
  <c r="G60" i="24"/>
  <c r="L60" i="24"/>
  <c r="E60" i="24"/>
  <c r="B68" i="24"/>
  <c r="H68" i="24"/>
  <c r="F68" i="24"/>
  <c r="I68" i="24"/>
  <c r="E68" i="24"/>
  <c r="G68" i="24"/>
  <c r="J68" i="24"/>
  <c r="D68" i="24"/>
  <c r="C68" i="24"/>
  <c r="L68" i="24"/>
  <c r="B80" i="24"/>
  <c r="G80" i="24"/>
  <c r="J80" i="24"/>
  <c r="D80" i="24"/>
  <c r="F80" i="24"/>
  <c r="C80" i="24"/>
  <c r="H80" i="24"/>
  <c r="L80" i="24"/>
  <c r="E80" i="24"/>
  <c r="I80" i="24"/>
  <c r="B92" i="24"/>
  <c r="G92" i="24"/>
  <c r="J92" i="24"/>
  <c r="C92" i="24"/>
  <c r="F92" i="24"/>
  <c r="D92" i="24"/>
  <c r="H92" i="24"/>
  <c r="L92" i="24"/>
  <c r="E92" i="24"/>
  <c r="I92" i="24"/>
  <c r="B100" i="24"/>
  <c r="H100" i="24"/>
  <c r="F100" i="24"/>
  <c r="I100" i="24"/>
  <c r="E100" i="24"/>
  <c r="G100" i="24"/>
  <c r="J100" i="24"/>
  <c r="C100" i="24"/>
  <c r="L100" i="24"/>
  <c r="D100" i="24"/>
  <c r="B112" i="24"/>
  <c r="G112" i="24"/>
  <c r="J112" i="24"/>
  <c r="D112" i="24"/>
  <c r="F112" i="24"/>
  <c r="C112" i="24"/>
  <c r="H112" i="24"/>
  <c r="L112" i="24"/>
  <c r="I112" i="24"/>
  <c r="E112" i="24"/>
  <c r="B120" i="24"/>
  <c r="J120" i="24"/>
  <c r="G120" i="24"/>
  <c r="C120" i="24"/>
  <c r="I120" i="24"/>
  <c r="L120" i="24"/>
  <c r="D120" i="24"/>
  <c r="H120" i="24"/>
  <c r="E120" i="24"/>
  <c r="F120" i="24"/>
  <c r="B128" i="24"/>
  <c r="G128" i="24"/>
  <c r="F128" i="24"/>
  <c r="D128" i="24"/>
  <c r="H128" i="24"/>
  <c r="C128" i="24"/>
  <c r="J128" i="24"/>
  <c r="I128" i="24"/>
  <c r="L128" i="24"/>
  <c r="E128" i="24"/>
  <c r="B136" i="24"/>
  <c r="F136" i="24"/>
  <c r="H136" i="24"/>
  <c r="E136" i="24"/>
  <c r="I136" i="24"/>
  <c r="G136" i="24"/>
  <c r="C136" i="24"/>
  <c r="J136" i="24"/>
  <c r="L136" i="24"/>
  <c r="D136" i="24"/>
  <c r="H162" i="24"/>
  <c r="L162" i="24"/>
  <c r="G186" i="24"/>
  <c r="I186" i="24"/>
  <c r="E186" i="24"/>
  <c r="B186" i="24"/>
  <c r="B242" i="24"/>
  <c r="J242" i="24"/>
  <c r="G242" i="24"/>
  <c r="C242" i="24"/>
  <c r="F242" i="24"/>
  <c r="I242" i="24"/>
  <c r="B538" i="24"/>
  <c r="E538" i="24"/>
  <c r="J538" i="24"/>
  <c r="I538" i="24"/>
  <c r="L538" i="24"/>
  <c r="K202" i="24"/>
  <c r="I142" i="24"/>
  <c r="H142" i="24"/>
  <c r="F142" i="24"/>
  <c r="D142" i="24"/>
  <c r="C142" i="24"/>
  <c r="G142" i="24"/>
  <c r="E142" i="24"/>
  <c r="L142" i="24"/>
  <c r="J142" i="24"/>
  <c r="B142" i="24"/>
  <c r="K274" i="24"/>
  <c r="B53" i="24"/>
  <c r="D53" i="24"/>
  <c r="J53" i="24"/>
  <c r="L53" i="24"/>
  <c r="F53" i="24"/>
  <c r="G53" i="24"/>
  <c r="H53" i="24"/>
  <c r="E53" i="24"/>
  <c r="C53" i="24"/>
  <c r="I53" i="24"/>
  <c r="H61" i="24"/>
  <c r="E61" i="24"/>
  <c r="L61" i="24"/>
  <c r="G61" i="24"/>
  <c r="I61" i="24"/>
  <c r="D61" i="24"/>
  <c r="F61" i="24"/>
  <c r="B61" i="24"/>
  <c r="C61" i="24"/>
  <c r="J61" i="24"/>
  <c r="B69" i="24"/>
  <c r="L69" i="24"/>
  <c r="F69" i="24"/>
  <c r="I69" i="24"/>
  <c r="G69" i="24"/>
  <c r="H69" i="24"/>
  <c r="E69" i="24"/>
  <c r="J69" i="24"/>
  <c r="D69" i="24"/>
  <c r="C69" i="24"/>
  <c r="C77" i="24"/>
  <c r="I77" i="24"/>
  <c r="F77" i="24"/>
  <c r="D77" i="24"/>
  <c r="L77" i="24"/>
  <c r="B77" i="24"/>
  <c r="E77" i="24"/>
  <c r="J77" i="24"/>
  <c r="H77" i="24"/>
  <c r="G77" i="24"/>
  <c r="B85" i="24"/>
  <c r="D85" i="24"/>
  <c r="J85" i="24"/>
  <c r="L85" i="24"/>
  <c r="H85" i="24"/>
  <c r="E85" i="24"/>
  <c r="C85" i="24"/>
  <c r="I85" i="24"/>
  <c r="G85" i="24"/>
  <c r="F85" i="24"/>
  <c r="K93" i="24"/>
  <c r="B101" i="24"/>
  <c r="L101" i="24"/>
  <c r="F101" i="24"/>
  <c r="I101" i="24"/>
  <c r="E101" i="24"/>
  <c r="J101" i="24"/>
  <c r="D101" i="24"/>
  <c r="C101" i="24"/>
  <c r="G101" i="24"/>
  <c r="H101" i="24"/>
  <c r="B109" i="24"/>
  <c r="H109" i="24"/>
  <c r="D109" i="24"/>
  <c r="L109" i="24"/>
  <c r="G109" i="24"/>
  <c r="J109" i="24"/>
  <c r="E109" i="24"/>
  <c r="I109" i="24"/>
  <c r="C109" i="24"/>
  <c r="F109" i="24"/>
  <c r="B117" i="24"/>
  <c r="G117" i="24"/>
  <c r="E117" i="24"/>
  <c r="F117" i="24"/>
  <c r="L117" i="24"/>
  <c r="J117" i="24"/>
  <c r="H117" i="24"/>
  <c r="D117" i="24"/>
  <c r="I117" i="24"/>
  <c r="C117" i="24"/>
  <c r="B125" i="24"/>
  <c r="I125" i="24"/>
  <c r="C125" i="24"/>
  <c r="J125" i="24"/>
  <c r="L125" i="24"/>
  <c r="G125" i="24"/>
  <c r="D125" i="24"/>
  <c r="H125" i="24"/>
  <c r="F125" i="24"/>
  <c r="E125" i="24"/>
  <c r="B133" i="24"/>
  <c r="F133" i="24"/>
  <c r="C133" i="24"/>
  <c r="J133" i="24"/>
  <c r="E133" i="24"/>
  <c r="H133" i="24"/>
  <c r="G133" i="24"/>
  <c r="D133" i="24"/>
  <c r="I133" i="24"/>
  <c r="L133" i="24"/>
  <c r="B141" i="24"/>
  <c r="G141" i="24"/>
  <c r="C141" i="24"/>
  <c r="H141" i="24"/>
  <c r="J141" i="24"/>
  <c r="D141" i="24"/>
  <c r="F141" i="24"/>
  <c r="E141" i="24"/>
  <c r="L141" i="24"/>
  <c r="I141" i="24"/>
  <c r="K249" i="24"/>
  <c r="K369" i="24"/>
  <c r="K453" i="24"/>
  <c r="K234" i="24"/>
  <c r="N622" i="24"/>
  <c r="B245" i="24"/>
  <c r="D205" i="24"/>
  <c r="G369" i="24"/>
  <c r="L469" i="24"/>
  <c r="E525" i="24"/>
  <c r="I557" i="24"/>
  <c r="C234" i="24"/>
  <c r="N234" i="24" s="1"/>
  <c r="I274" i="24"/>
  <c r="E390" i="24"/>
  <c r="N211" i="24"/>
  <c r="N163" i="24"/>
  <c r="N179" i="24"/>
  <c r="N235" i="24"/>
  <c r="N251" i="24"/>
  <c r="N339" i="24"/>
  <c r="B55" i="24"/>
  <c r="I55" i="24"/>
  <c r="G55" i="24"/>
  <c r="D55" i="24"/>
  <c r="F55" i="24"/>
  <c r="C55" i="24"/>
  <c r="J55" i="24"/>
  <c r="L55" i="24"/>
  <c r="E55" i="24"/>
  <c r="H55" i="24"/>
  <c r="B67" i="24"/>
  <c r="E67" i="24"/>
  <c r="F67" i="24"/>
  <c r="G67" i="24"/>
  <c r="D67" i="24"/>
  <c r="J67" i="24"/>
  <c r="L67" i="24"/>
  <c r="C67" i="24"/>
  <c r="I67" i="24"/>
  <c r="H67" i="24"/>
  <c r="B75" i="24"/>
  <c r="J75" i="24"/>
  <c r="L75" i="24"/>
  <c r="C75" i="24"/>
  <c r="I75" i="24"/>
  <c r="H75" i="24"/>
  <c r="E75" i="24"/>
  <c r="F75" i="24"/>
  <c r="G75" i="24"/>
  <c r="D75" i="24"/>
  <c r="B83" i="24"/>
  <c r="D83" i="24"/>
  <c r="F83" i="24"/>
  <c r="G83" i="24"/>
  <c r="E83" i="24"/>
  <c r="J83" i="24"/>
  <c r="L83" i="24"/>
  <c r="C83" i="24"/>
  <c r="H83" i="24"/>
  <c r="I83" i="24"/>
  <c r="B91" i="24"/>
  <c r="J91" i="24"/>
  <c r="L91" i="24"/>
  <c r="C91" i="24"/>
  <c r="I91" i="24"/>
  <c r="H91" i="24"/>
  <c r="E91" i="24"/>
  <c r="F91" i="24"/>
  <c r="G91" i="24"/>
  <c r="D91" i="24"/>
  <c r="B99" i="24"/>
  <c r="C99" i="24"/>
  <c r="F99" i="24"/>
  <c r="G99" i="24"/>
  <c r="D99" i="24"/>
  <c r="J99" i="24"/>
  <c r="L99" i="24"/>
  <c r="E99" i="24"/>
  <c r="I99" i="24"/>
  <c r="H99" i="24"/>
  <c r="B107" i="24"/>
  <c r="J107" i="24"/>
  <c r="L107" i="24"/>
  <c r="C107" i="24"/>
  <c r="I107" i="24"/>
  <c r="H107" i="24"/>
  <c r="E107" i="24"/>
  <c r="D107" i="24"/>
  <c r="F107" i="24"/>
  <c r="G107" i="24"/>
  <c r="B115" i="24"/>
  <c r="F115" i="24"/>
  <c r="E115" i="24"/>
  <c r="I115" i="24"/>
  <c r="C115" i="24"/>
  <c r="H115" i="24"/>
  <c r="G115" i="24"/>
  <c r="D115" i="24"/>
  <c r="J115" i="24"/>
  <c r="L115" i="24"/>
  <c r="B123" i="24"/>
  <c r="J123" i="24"/>
  <c r="C123" i="24"/>
  <c r="F123" i="24"/>
  <c r="L123" i="24"/>
  <c r="H123" i="24"/>
  <c r="E123" i="24"/>
  <c r="I123" i="24"/>
  <c r="D123" i="24"/>
  <c r="G123" i="24"/>
  <c r="B131" i="24"/>
  <c r="H131" i="24"/>
  <c r="E131" i="24"/>
  <c r="I131" i="24"/>
  <c r="J131" i="24"/>
  <c r="C131" i="24"/>
  <c r="G131" i="24"/>
  <c r="D131" i="24"/>
  <c r="L131" i="24"/>
  <c r="F131" i="24"/>
  <c r="B139" i="24"/>
  <c r="J139" i="24"/>
  <c r="L139" i="24"/>
  <c r="C139" i="24"/>
  <c r="I139" i="24"/>
  <c r="H139" i="24"/>
  <c r="E139" i="24"/>
  <c r="F139" i="24"/>
  <c r="D139" i="24"/>
  <c r="G139" i="24"/>
  <c r="D177" i="24"/>
  <c r="H177" i="24"/>
  <c r="I177" i="24"/>
  <c r="L177" i="24"/>
  <c r="B233" i="24"/>
  <c r="F233" i="24"/>
  <c r="D233" i="24"/>
  <c r="L233" i="24"/>
  <c r="H233" i="24"/>
  <c r="J233" i="24"/>
  <c r="B265" i="24"/>
  <c r="L265" i="24"/>
  <c r="J265" i="24"/>
  <c r="H265" i="24"/>
  <c r="F265" i="24"/>
  <c r="D265" i="24"/>
  <c r="D301" i="24"/>
  <c r="L301" i="24"/>
  <c r="H301" i="24"/>
  <c r="I301" i="24"/>
  <c r="B421" i="24"/>
  <c r="H421" i="24"/>
  <c r="E421" i="24"/>
  <c r="F421" i="24"/>
  <c r="D421" i="24"/>
  <c r="K457" i="24"/>
  <c r="L457" i="24"/>
  <c r="H457" i="24"/>
  <c r="B457" i="24"/>
  <c r="B509" i="24"/>
  <c r="I509" i="24"/>
  <c r="G509" i="24"/>
  <c r="D509" i="24"/>
  <c r="E509" i="24"/>
  <c r="L509" i="24"/>
  <c r="F545" i="24"/>
  <c r="J545" i="24"/>
  <c r="C545" i="24"/>
  <c r="F573" i="24"/>
  <c r="B573" i="24"/>
  <c r="J573" i="24"/>
  <c r="C573" i="24"/>
  <c r="B76" i="24"/>
  <c r="G76" i="24"/>
  <c r="J76" i="24"/>
  <c r="D76" i="24"/>
  <c r="F76" i="24"/>
  <c r="C76" i="24"/>
  <c r="H76" i="24"/>
  <c r="L76" i="24"/>
  <c r="I76" i="24"/>
  <c r="E76" i="24"/>
  <c r="B116" i="24"/>
  <c r="G116" i="24"/>
  <c r="L116" i="24"/>
  <c r="E116" i="24"/>
  <c r="F116" i="24"/>
  <c r="H116" i="24"/>
  <c r="C116" i="24"/>
  <c r="J116" i="24"/>
  <c r="D116" i="24"/>
  <c r="I116" i="24"/>
  <c r="B140" i="24"/>
  <c r="G140" i="24"/>
  <c r="L140" i="24"/>
  <c r="H140" i="24"/>
  <c r="E140" i="24"/>
  <c r="I140" i="24"/>
  <c r="D140" i="24"/>
  <c r="F140" i="24"/>
  <c r="C140" i="24"/>
  <c r="J140" i="24"/>
  <c r="H190" i="24"/>
  <c r="D190" i="24"/>
  <c r="J190" i="24"/>
  <c r="E218" i="24"/>
  <c r="H218" i="24"/>
  <c r="B466" i="24"/>
  <c r="E466" i="24"/>
  <c r="J466" i="24"/>
  <c r="L466" i="24"/>
  <c r="B522" i="24"/>
  <c r="F522" i="24"/>
  <c r="C522" i="24"/>
  <c r="D522" i="24"/>
  <c r="G522" i="24"/>
  <c r="L78" i="24"/>
  <c r="F78" i="24"/>
  <c r="E78" i="24"/>
  <c r="C78" i="24"/>
  <c r="J78" i="24"/>
  <c r="I78" i="24"/>
  <c r="D78" i="24"/>
  <c r="H78" i="24"/>
  <c r="B78" i="24"/>
  <c r="G78" i="24"/>
  <c r="K538" i="24"/>
  <c r="B54" i="24"/>
  <c r="L54" i="24"/>
  <c r="C54" i="24"/>
  <c r="F54" i="24"/>
  <c r="G54" i="24"/>
  <c r="I54" i="24"/>
  <c r="H54" i="24"/>
  <c r="J54" i="24"/>
  <c r="E54" i="24"/>
  <c r="D54" i="24"/>
  <c r="I70" i="24"/>
  <c r="G70" i="24"/>
  <c r="J70" i="24"/>
  <c r="H70" i="24"/>
  <c r="L70" i="24"/>
  <c r="C70" i="24"/>
  <c r="D70" i="24"/>
  <c r="F70" i="24"/>
  <c r="E70" i="24"/>
  <c r="B70" i="24"/>
  <c r="D90" i="24"/>
  <c r="I90" i="24"/>
  <c r="C90" i="24"/>
  <c r="E90" i="24"/>
  <c r="F90" i="24"/>
  <c r="G90" i="24"/>
  <c r="H90" i="24"/>
  <c r="L90" i="24"/>
  <c r="J90" i="24"/>
  <c r="B90" i="24"/>
  <c r="I110" i="24"/>
  <c r="C110" i="24"/>
  <c r="F110" i="24"/>
  <c r="E110" i="24"/>
  <c r="L110" i="24"/>
  <c r="H110" i="24"/>
  <c r="G110" i="24"/>
  <c r="D110" i="24"/>
  <c r="J110" i="24"/>
  <c r="B110" i="24"/>
  <c r="E130" i="24"/>
  <c r="I130" i="24"/>
  <c r="L130" i="24"/>
  <c r="D130" i="24"/>
  <c r="B130" i="24"/>
  <c r="H130" i="24"/>
  <c r="G130" i="24"/>
  <c r="F130" i="24"/>
  <c r="J130" i="24"/>
  <c r="C130" i="24"/>
  <c r="K142" i="24"/>
  <c r="K298" i="24"/>
  <c r="K281" i="24"/>
  <c r="K389" i="24"/>
  <c r="K489" i="24"/>
  <c r="F58" i="24"/>
  <c r="E58" i="24"/>
  <c r="H58" i="24"/>
  <c r="L58" i="24"/>
  <c r="J58" i="24"/>
  <c r="C58" i="24"/>
  <c r="B58" i="24"/>
  <c r="D58" i="24"/>
  <c r="I58" i="24"/>
  <c r="G58" i="24"/>
  <c r="B74" i="24"/>
  <c r="F74" i="24"/>
  <c r="I74" i="24"/>
  <c r="C74" i="24"/>
  <c r="H74" i="24"/>
  <c r="E74" i="24"/>
  <c r="L74" i="24"/>
  <c r="G74" i="24"/>
  <c r="J74" i="24"/>
  <c r="D74" i="24"/>
  <c r="B98" i="24"/>
  <c r="E98" i="24"/>
  <c r="I98" i="24"/>
  <c r="L98" i="24"/>
  <c r="C98" i="24"/>
  <c r="J98" i="24"/>
  <c r="D98" i="24"/>
  <c r="H98" i="24"/>
  <c r="F98" i="24"/>
  <c r="G98" i="24"/>
  <c r="B114" i="24"/>
  <c r="H114" i="24"/>
  <c r="D114" i="24"/>
  <c r="J114" i="24"/>
  <c r="F114" i="24"/>
  <c r="E114" i="24"/>
  <c r="C114" i="24"/>
  <c r="I114" i="24"/>
  <c r="G114" i="24"/>
  <c r="L114" i="24"/>
  <c r="B156" i="24"/>
  <c r="L156" i="24"/>
  <c r="K156" i="24"/>
  <c r="D156" i="24"/>
  <c r="I156" i="24"/>
  <c r="G156" i="24"/>
  <c r="F156" i="24"/>
  <c r="E156" i="24"/>
  <c r="J156" i="24"/>
  <c r="C156" i="24"/>
  <c r="B165" i="24"/>
  <c r="J165" i="24"/>
  <c r="C165" i="24"/>
  <c r="F165" i="24"/>
  <c r="L165" i="24"/>
  <c r="I165" i="24"/>
  <c r="K165" i="24"/>
  <c r="E165" i="24"/>
  <c r="D165" i="24"/>
  <c r="G165" i="24"/>
  <c r="B241" i="24"/>
  <c r="E241" i="24"/>
  <c r="G241" i="24"/>
  <c r="F241" i="24"/>
  <c r="C241" i="24"/>
  <c r="K241" i="24"/>
  <c r="L241" i="24"/>
  <c r="I241" i="24"/>
  <c r="J241" i="24"/>
  <c r="D241" i="24"/>
  <c r="B285" i="24"/>
  <c r="I285" i="24"/>
  <c r="D285" i="24"/>
  <c r="E285" i="24"/>
  <c r="K285" i="24"/>
  <c r="J285" i="24"/>
  <c r="C285" i="24"/>
  <c r="F285" i="24"/>
  <c r="L285" i="24"/>
  <c r="G285" i="24"/>
  <c r="B313" i="24"/>
  <c r="E313" i="24"/>
  <c r="G313" i="24"/>
  <c r="F313" i="24"/>
  <c r="C313" i="24"/>
  <c r="K313" i="24"/>
  <c r="L313" i="24"/>
  <c r="I313" i="24"/>
  <c r="J313" i="24"/>
  <c r="D313" i="24"/>
  <c r="B325" i="24"/>
  <c r="I325" i="24"/>
  <c r="C325" i="24"/>
  <c r="E325" i="24"/>
  <c r="K325" i="24"/>
  <c r="D325" i="24"/>
  <c r="L325" i="24"/>
  <c r="J325" i="24"/>
  <c r="G325" i="24"/>
  <c r="F325" i="24"/>
  <c r="J333" i="24"/>
  <c r="E333" i="24"/>
  <c r="F333" i="24"/>
  <c r="L333" i="24"/>
  <c r="I333" i="24"/>
  <c r="K333" i="24"/>
  <c r="C333" i="24"/>
  <c r="D333" i="24"/>
  <c r="B333" i="24"/>
  <c r="G333" i="24"/>
  <c r="B477" i="24"/>
  <c r="L477" i="24"/>
  <c r="F477" i="24"/>
  <c r="E477" i="24"/>
  <c r="K477" i="24"/>
  <c r="D477" i="24"/>
  <c r="I477" i="24"/>
  <c r="J477" i="24"/>
  <c r="G477" i="24"/>
  <c r="C477" i="24"/>
  <c r="K485" i="24"/>
  <c r="E485" i="24"/>
  <c r="F485" i="24"/>
  <c r="D485" i="24"/>
  <c r="L485" i="24"/>
  <c r="J485" i="24"/>
  <c r="C485" i="24"/>
  <c r="B485" i="24"/>
  <c r="G485" i="24"/>
  <c r="I485" i="24"/>
  <c r="B497" i="24"/>
  <c r="K497" i="24"/>
  <c r="F497" i="24"/>
  <c r="C497" i="24"/>
  <c r="E497" i="24"/>
  <c r="G497" i="24"/>
  <c r="D497" i="24"/>
  <c r="L497" i="24"/>
  <c r="I497" i="24"/>
  <c r="J497" i="24"/>
  <c r="B505" i="24"/>
  <c r="F505" i="24"/>
  <c r="C505" i="24"/>
  <c r="I505" i="24"/>
  <c r="L505" i="24"/>
  <c r="J505" i="24"/>
  <c r="D505" i="24"/>
  <c r="G505" i="24"/>
  <c r="K505" i="24"/>
  <c r="E505" i="24"/>
  <c r="B517" i="24"/>
  <c r="K517" i="24"/>
  <c r="E517" i="24"/>
  <c r="F517" i="24"/>
  <c r="D517" i="24"/>
  <c r="I517" i="24"/>
  <c r="J517" i="24"/>
  <c r="C517" i="24"/>
  <c r="G517" i="24"/>
  <c r="L517" i="24"/>
  <c r="B549" i="24"/>
  <c r="K549" i="24"/>
  <c r="D549" i="24"/>
  <c r="F549" i="24"/>
  <c r="C549" i="24"/>
  <c r="G549" i="24"/>
  <c r="L549" i="24"/>
  <c r="E549" i="24"/>
  <c r="J549" i="24"/>
  <c r="I549" i="24"/>
  <c r="B149" i="24"/>
  <c r="F149" i="24"/>
  <c r="L149" i="24"/>
  <c r="G149" i="24"/>
  <c r="E149" i="24"/>
  <c r="K149" i="24"/>
  <c r="J149" i="24"/>
  <c r="D149" i="24"/>
  <c r="C149" i="24"/>
  <c r="I149" i="24"/>
  <c r="B178" i="24"/>
  <c r="I178" i="24"/>
  <c r="L178" i="24"/>
  <c r="D178" i="24"/>
  <c r="J178" i="24"/>
  <c r="K178" i="24"/>
  <c r="F178" i="24"/>
  <c r="C178" i="24"/>
  <c r="G178" i="24"/>
  <c r="E178" i="24"/>
  <c r="B194" i="24"/>
  <c r="F194" i="24"/>
  <c r="L194" i="24"/>
  <c r="I194" i="24"/>
  <c r="K194" i="24"/>
  <c r="E194" i="24"/>
  <c r="D194" i="24"/>
  <c r="C194" i="24"/>
  <c r="G194" i="24"/>
  <c r="J194" i="24"/>
  <c r="B206" i="24"/>
  <c r="D206" i="24"/>
  <c r="L206" i="24"/>
  <c r="G206" i="24"/>
  <c r="F206" i="24"/>
  <c r="E206" i="24"/>
  <c r="C206" i="24"/>
  <c r="J206" i="24"/>
  <c r="I206" i="24"/>
  <c r="K206" i="24"/>
  <c r="B238" i="24"/>
  <c r="I238" i="24"/>
  <c r="F238" i="24"/>
  <c r="G238" i="24"/>
  <c r="K238" i="24"/>
  <c r="C238" i="24"/>
  <c r="E238" i="24"/>
  <c r="D238" i="24"/>
  <c r="L238" i="24"/>
  <c r="J238" i="24"/>
  <c r="K358" i="24"/>
  <c r="E358" i="24"/>
  <c r="F358" i="24"/>
  <c r="C358" i="24"/>
  <c r="L358" i="24"/>
  <c r="B358" i="24"/>
  <c r="I358" i="24"/>
  <c r="J358" i="24"/>
  <c r="G358" i="24"/>
  <c r="D358" i="24"/>
  <c r="D422" i="24"/>
  <c r="I422" i="24"/>
  <c r="G422" i="24"/>
  <c r="E422" i="24"/>
  <c r="B422" i="24"/>
  <c r="L422" i="24"/>
  <c r="K422" i="24"/>
  <c r="J422" i="24"/>
  <c r="C422" i="24"/>
  <c r="F422" i="24"/>
  <c r="B442" i="24"/>
  <c r="E442" i="24"/>
  <c r="K442" i="24"/>
  <c r="G442" i="24"/>
  <c r="D442" i="24"/>
  <c r="I442" i="24"/>
  <c r="C442" i="24"/>
  <c r="L442" i="24"/>
  <c r="F442" i="24"/>
  <c r="J442" i="24"/>
  <c r="B474" i="24"/>
  <c r="G474" i="24"/>
  <c r="D474" i="24"/>
  <c r="I474" i="24"/>
  <c r="F474" i="24"/>
  <c r="C474" i="24"/>
  <c r="K474" i="24"/>
  <c r="L474" i="24"/>
  <c r="E474" i="24"/>
  <c r="J474" i="24"/>
  <c r="B490" i="24"/>
  <c r="C490" i="24"/>
  <c r="I490" i="24"/>
  <c r="G490" i="24"/>
  <c r="K490" i="24"/>
  <c r="L490" i="24"/>
  <c r="F490" i="24"/>
  <c r="E490" i="24"/>
  <c r="J490" i="24"/>
  <c r="D490" i="24"/>
  <c r="B526" i="24"/>
  <c r="L526" i="24"/>
  <c r="E526" i="24"/>
  <c r="C526" i="24"/>
  <c r="J526" i="24"/>
  <c r="D526" i="24"/>
  <c r="F526" i="24"/>
  <c r="K526" i="24"/>
  <c r="I526" i="24"/>
  <c r="G526" i="24"/>
  <c r="B562" i="24"/>
  <c r="E562" i="24"/>
  <c r="K562" i="24"/>
  <c r="I562" i="24"/>
  <c r="G562" i="24"/>
  <c r="D562" i="24"/>
  <c r="F562" i="24"/>
  <c r="J562" i="24"/>
  <c r="C562" i="24"/>
  <c r="L562" i="24"/>
  <c r="L574" i="24"/>
  <c r="E574" i="24"/>
  <c r="J574" i="24"/>
  <c r="D574" i="24"/>
  <c r="C574" i="24"/>
  <c r="G574" i="24"/>
  <c r="F574" i="24"/>
  <c r="I574" i="24"/>
  <c r="B574" i="24"/>
  <c r="K574" i="24"/>
  <c r="B151" i="24"/>
  <c r="J151" i="24"/>
  <c r="C151" i="24"/>
  <c r="L151" i="24"/>
  <c r="G151" i="24"/>
  <c r="D151" i="24"/>
  <c r="E151" i="24"/>
  <c r="I151" i="24"/>
  <c r="F151" i="24"/>
  <c r="K151" i="24"/>
  <c r="B160" i="24"/>
  <c r="G160" i="24"/>
  <c r="I160" i="24"/>
  <c r="D160" i="24"/>
  <c r="K160" i="24"/>
  <c r="J160" i="24"/>
  <c r="C160" i="24"/>
  <c r="F160" i="24"/>
  <c r="E160" i="24"/>
  <c r="L160" i="24"/>
  <c r="B168" i="24"/>
  <c r="G168" i="24"/>
  <c r="L168" i="24"/>
  <c r="K168" i="24"/>
  <c r="D168" i="24"/>
  <c r="I168" i="24"/>
  <c r="F168" i="24"/>
  <c r="E168" i="24"/>
  <c r="J168" i="24"/>
  <c r="C168" i="24"/>
  <c r="B176" i="24"/>
  <c r="F176" i="24"/>
  <c r="D176" i="24"/>
  <c r="L176" i="24"/>
  <c r="G176" i="24"/>
  <c r="C176" i="24"/>
  <c r="I176" i="24"/>
  <c r="K176" i="24"/>
  <c r="J176" i="24"/>
  <c r="E176" i="24"/>
  <c r="B184" i="24"/>
  <c r="G184" i="24"/>
  <c r="K184" i="24"/>
  <c r="C184" i="24"/>
  <c r="F184" i="24"/>
  <c r="D184" i="24"/>
  <c r="J184" i="24"/>
  <c r="E184" i="24"/>
  <c r="I184" i="24"/>
  <c r="L184" i="24"/>
  <c r="B192" i="24"/>
  <c r="J192" i="24"/>
  <c r="C192" i="24"/>
  <c r="L192" i="24"/>
  <c r="K192" i="24"/>
  <c r="F192" i="24"/>
  <c r="E192" i="24"/>
  <c r="D192" i="24"/>
  <c r="I192" i="24"/>
  <c r="G192" i="24"/>
  <c r="B200" i="24"/>
  <c r="G200" i="24"/>
  <c r="L200" i="24"/>
  <c r="K200" i="24"/>
  <c r="C200" i="24"/>
  <c r="D200" i="24"/>
  <c r="F200" i="24"/>
  <c r="I200" i="24"/>
  <c r="E200" i="24"/>
  <c r="J200" i="24"/>
  <c r="B208" i="24"/>
  <c r="I208" i="24"/>
  <c r="J208" i="24"/>
  <c r="K208" i="24"/>
  <c r="E208" i="24"/>
  <c r="F208" i="24"/>
  <c r="D208" i="24"/>
  <c r="L208" i="24"/>
  <c r="G208" i="24"/>
  <c r="C208" i="24"/>
  <c r="B216" i="24"/>
  <c r="F216" i="24"/>
  <c r="I216" i="24"/>
  <c r="C216" i="24"/>
  <c r="J216" i="24"/>
  <c r="L216" i="24"/>
  <c r="D216" i="24"/>
  <c r="G216" i="24"/>
  <c r="K216" i="24"/>
  <c r="E216" i="24"/>
  <c r="B224" i="24"/>
  <c r="I224" i="24"/>
  <c r="F224" i="24"/>
  <c r="G224" i="24"/>
  <c r="E224" i="24"/>
  <c r="J224" i="24"/>
  <c r="D224" i="24"/>
  <c r="C224" i="24"/>
  <c r="L224" i="24"/>
  <c r="K224" i="24"/>
  <c r="B232" i="24"/>
  <c r="F232" i="24"/>
  <c r="C232" i="24"/>
  <c r="J232" i="24"/>
  <c r="I232" i="24"/>
  <c r="E232" i="24"/>
  <c r="G232" i="24"/>
  <c r="L232" i="24"/>
  <c r="K232" i="24"/>
  <c r="D232" i="24"/>
  <c r="B240" i="24"/>
  <c r="I240" i="24"/>
  <c r="J240" i="24"/>
  <c r="K240" i="24"/>
  <c r="E240" i="24"/>
  <c r="F240" i="24"/>
  <c r="D240" i="24"/>
  <c r="G240" i="24"/>
  <c r="C240" i="24"/>
  <c r="L240" i="24"/>
  <c r="B248" i="24"/>
  <c r="F248" i="24"/>
  <c r="I248" i="24"/>
  <c r="D248" i="24"/>
  <c r="J248" i="24"/>
  <c r="L248" i="24"/>
  <c r="E248" i="24"/>
  <c r="G248" i="24"/>
  <c r="K248" i="24"/>
  <c r="C248" i="24"/>
  <c r="B256" i="24"/>
  <c r="I256" i="24"/>
  <c r="F256" i="24"/>
  <c r="G256" i="24"/>
  <c r="E256" i="24"/>
  <c r="J256" i="24"/>
  <c r="D256" i="24"/>
  <c r="L256" i="24"/>
  <c r="K256" i="24"/>
  <c r="C256" i="24"/>
  <c r="B264" i="24"/>
  <c r="F264" i="24"/>
  <c r="C264" i="24"/>
  <c r="J264" i="24"/>
  <c r="I264" i="24"/>
  <c r="D264" i="24"/>
  <c r="G264" i="24"/>
  <c r="L264" i="24"/>
  <c r="E264" i="24"/>
  <c r="K264" i="24"/>
  <c r="B272" i="24"/>
  <c r="J272" i="24"/>
  <c r="L272" i="24"/>
  <c r="E272" i="24"/>
  <c r="G272" i="24"/>
  <c r="I272" i="24"/>
  <c r="D272" i="24"/>
  <c r="K272" i="24"/>
  <c r="F272" i="24"/>
  <c r="C272" i="24"/>
  <c r="B280" i="24"/>
  <c r="I280" i="24"/>
  <c r="K280" i="24"/>
  <c r="C280" i="24"/>
  <c r="F280" i="24"/>
  <c r="L280" i="24"/>
  <c r="D280" i="24"/>
  <c r="J280" i="24"/>
  <c r="G280" i="24"/>
  <c r="E280" i="24"/>
  <c r="B288" i="24"/>
  <c r="F288" i="24"/>
  <c r="L288" i="24"/>
  <c r="E288" i="24"/>
  <c r="G288" i="24"/>
  <c r="I288" i="24"/>
  <c r="D288" i="24"/>
  <c r="C288" i="24"/>
  <c r="K288" i="24"/>
  <c r="J288" i="24"/>
  <c r="B296" i="24"/>
  <c r="I296" i="24"/>
  <c r="K296" i="24"/>
  <c r="E296" i="24"/>
  <c r="F296" i="24"/>
  <c r="C296" i="24"/>
  <c r="J296" i="24"/>
  <c r="L296" i="24"/>
  <c r="G296" i="24"/>
  <c r="D296" i="24"/>
  <c r="B304" i="24"/>
  <c r="J304" i="24"/>
  <c r="L304" i="24"/>
  <c r="E304" i="24"/>
  <c r="G304" i="24"/>
  <c r="I304" i="24"/>
  <c r="D304" i="24"/>
  <c r="F304" i="24"/>
  <c r="C304" i="24"/>
  <c r="K304" i="24"/>
  <c r="B312" i="24"/>
  <c r="I312" i="24"/>
  <c r="K312" i="24"/>
  <c r="D312" i="24"/>
  <c r="F312" i="24"/>
  <c r="E312" i="24"/>
  <c r="J312" i="24"/>
  <c r="L312" i="24"/>
  <c r="G312" i="24"/>
  <c r="C312" i="24"/>
  <c r="B320" i="24"/>
  <c r="G320" i="24"/>
  <c r="I320" i="24"/>
  <c r="K320" i="24"/>
  <c r="E320" i="24"/>
  <c r="F320" i="24"/>
  <c r="D320" i="24"/>
  <c r="J320" i="24"/>
  <c r="L320" i="24"/>
  <c r="C320" i="24"/>
  <c r="B328" i="24"/>
  <c r="J328" i="24"/>
  <c r="C328" i="24"/>
  <c r="L328" i="24"/>
  <c r="G328" i="24"/>
  <c r="D328" i="24"/>
  <c r="I328" i="24"/>
  <c r="K328" i="24"/>
  <c r="E328" i="24"/>
  <c r="F328" i="24"/>
  <c r="B348" i="24"/>
  <c r="J348" i="24"/>
  <c r="L348" i="24"/>
  <c r="D348" i="24"/>
  <c r="G348" i="24"/>
  <c r="I348" i="24"/>
  <c r="E348" i="24"/>
  <c r="F348" i="24"/>
  <c r="C348" i="24"/>
  <c r="K348" i="24"/>
  <c r="B360" i="24"/>
  <c r="G360" i="24"/>
  <c r="F360" i="24"/>
  <c r="E360" i="24"/>
  <c r="K360" i="24"/>
  <c r="I360" i="24"/>
  <c r="C360" i="24"/>
  <c r="D360" i="24"/>
  <c r="L360" i="24"/>
  <c r="J360" i="24"/>
  <c r="B368" i="24"/>
  <c r="J368" i="24"/>
  <c r="L368" i="24"/>
  <c r="G368" i="24"/>
  <c r="E368" i="24"/>
  <c r="I368" i="24"/>
  <c r="D368" i="24"/>
  <c r="K368" i="24"/>
  <c r="C368" i="24"/>
  <c r="F368" i="24"/>
  <c r="B376" i="24"/>
  <c r="G376" i="24"/>
  <c r="D376" i="24"/>
  <c r="L376" i="24"/>
  <c r="J376" i="24"/>
  <c r="E376" i="24"/>
  <c r="I376" i="24"/>
  <c r="K376" i="24"/>
  <c r="F376" i="24"/>
  <c r="C376" i="24"/>
  <c r="B388" i="24"/>
  <c r="G388" i="24"/>
  <c r="L388" i="24"/>
  <c r="I388" i="24"/>
  <c r="D388" i="24"/>
  <c r="K388" i="24"/>
  <c r="E388" i="24"/>
  <c r="F388" i="24"/>
  <c r="C388" i="24"/>
  <c r="J388" i="24"/>
  <c r="B404" i="24"/>
  <c r="K404" i="24"/>
  <c r="I404" i="24"/>
  <c r="L404" i="24"/>
  <c r="D404" i="24"/>
  <c r="F404" i="24"/>
  <c r="C404" i="24"/>
  <c r="J404" i="24"/>
  <c r="G404" i="24"/>
  <c r="E404" i="24"/>
  <c r="B412" i="24"/>
  <c r="K412" i="24"/>
  <c r="J412" i="24"/>
  <c r="C412" i="24"/>
  <c r="F412" i="24"/>
  <c r="E412" i="24"/>
  <c r="G412" i="24"/>
  <c r="D412" i="24"/>
  <c r="L412" i="24"/>
  <c r="I412" i="24"/>
  <c r="B424" i="24"/>
  <c r="K424" i="24"/>
  <c r="C424" i="24"/>
  <c r="L424" i="24"/>
  <c r="F424" i="24"/>
  <c r="E424" i="24"/>
  <c r="I424" i="24"/>
  <c r="G424" i="24"/>
  <c r="J424" i="24"/>
  <c r="D424" i="24"/>
  <c r="B432" i="24"/>
  <c r="G432" i="24"/>
  <c r="L432" i="24"/>
  <c r="K432" i="24"/>
  <c r="E432" i="24"/>
  <c r="F432" i="24"/>
  <c r="D432" i="24"/>
  <c r="I432" i="24"/>
  <c r="C432" i="24"/>
  <c r="J432" i="24"/>
  <c r="B440" i="24"/>
  <c r="G440" i="24"/>
  <c r="E440" i="24"/>
  <c r="L440" i="24"/>
  <c r="J440" i="24"/>
  <c r="K440" i="24"/>
  <c r="I440" i="24"/>
  <c r="D440" i="24"/>
  <c r="F440" i="24"/>
  <c r="C440" i="24"/>
  <c r="B452" i="24"/>
  <c r="G452" i="24"/>
  <c r="D452" i="24"/>
  <c r="I452" i="24"/>
  <c r="L452" i="24"/>
  <c r="K452" i="24"/>
  <c r="E452" i="24"/>
  <c r="F452" i="24"/>
  <c r="C452" i="24"/>
  <c r="J452" i="24"/>
  <c r="B460" i="24"/>
  <c r="K460" i="24"/>
  <c r="I460" i="24"/>
  <c r="C460" i="24"/>
  <c r="J460" i="24"/>
  <c r="L460" i="24"/>
  <c r="F460" i="24"/>
  <c r="E460" i="24"/>
  <c r="G460" i="24"/>
  <c r="D460" i="24"/>
  <c r="B468" i="24"/>
  <c r="K468" i="24"/>
  <c r="I468" i="24"/>
  <c r="L468" i="24"/>
  <c r="D468" i="24"/>
  <c r="F468" i="24"/>
  <c r="C468" i="24"/>
  <c r="J468" i="24"/>
  <c r="G468" i="24"/>
  <c r="E468" i="24"/>
  <c r="B476" i="24"/>
  <c r="K476" i="24"/>
  <c r="J476" i="24"/>
  <c r="C476" i="24"/>
  <c r="F476" i="24"/>
  <c r="E476" i="24"/>
  <c r="G476" i="24"/>
  <c r="D476" i="24"/>
  <c r="L476" i="24"/>
  <c r="I476" i="24"/>
  <c r="B488" i="24"/>
  <c r="K488" i="24"/>
  <c r="C488" i="24"/>
  <c r="L488" i="24"/>
  <c r="F488" i="24"/>
  <c r="E488" i="24"/>
  <c r="I488" i="24"/>
  <c r="G488" i="24"/>
  <c r="J488" i="24"/>
  <c r="D488" i="24"/>
  <c r="B496" i="24"/>
  <c r="G496" i="24"/>
  <c r="I496" i="24"/>
  <c r="K496" i="24"/>
  <c r="E496" i="24"/>
  <c r="F496" i="24"/>
  <c r="D496" i="24"/>
  <c r="L496" i="24"/>
  <c r="C496" i="24"/>
  <c r="J496" i="24"/>
  <c r="B504" i="24"/>
  <c r="J504" i="24"/>
  <c r="C504" i="24"/>
  <c r="L504" i="24"/>
  <c r="K504" i="24"/>
  <c r="G504" i="24"/>
  <c r="I504" i="24"/>
  <c r="E504" i="24"/>
  <c r="F504" i="24"/>
  <c r="D504" i="24"/>
  <c r="B512" i="24"/>
  <c r="G512" i="24"/>
  <c r="E512" i="24"/>
  <c r="K512" i="24"/>
  <c r="D512" i="24"/>
  <c r="F512" i="24"/>
  <c r="I512" i="24"/>
  <c r="J512" i="24"/>
  <c r="L512" i="24"/>
  <c r="C512" i="24"/>
  <c r="B520" i="24"/>
  <c r="J520" i="24"/>
  <c r="C520" i="24"/>
  <c r="L520" i="24"/>
  <c r="G520" i="24"/>
  <c r="E520" i="24"/>
  <c r="I520" i="24"/>
  <c r="K520" i="24"/>
  <c r="D520" i="24"/>
  <c r="F520" i="24"/>
  <c r="B528" i="24"/>
  <c r="G528" i="24"/>
  <c r="E528" i="24"/>
  <c r="K528" i="24"/>
  <c r="D528" i="24"/>
  <c r="F528" i="24"/>
  <c r="C528" i="24"/>
  <c r="J528" i="24"/>
  <c r="L528" i="24"/>
  <c r="I528" i="24"/>
  <c r="B536" i="24"/>
  <c r="J536" i="24"/>
  <c r="C536" i="24"/>
  <c r="L536" i="24"/>
  <c r="G536" i="24"/>
  <c r="D536" i="24"/>
  <c r="I536" i="24"/>
  <c r="K536" i="24"/>
  <c r="F536" i="24"/>
  <c r="E536" i="24"/>
  <c r="B544" i="24"/>
  <c r="G544" i="24"/>
  <c r="I544" i="24"/>
  <c r="K544" i="24"/>
  <c r="E544" i="24"/>
  <c r="F544" i="24"/>
  <c r="D544" i="24"/>
  <c r="C544" i="24"/>
  <c r="J544" i="24"/>
  <c r="L544" i="24"/>
  <c r="B552" i="24"/>
  <c r="J552" i="24"/>
  <c r="E552" i="24"/>
  <c r="L552" i="24"/>
  <c r="G552" i="24"/>
  <c r="K552" i="24"/>
  <c r="I552" i="24"/>
  <c r="D552" i="24"/>
  <c r="F552" i="24"/>
  <c r="C552" i="24"/>
  <c r="B560" i="24"/>
  <c r="G560" i="24"/>
  <c r="I560" i="24"/>
  <c r="K560" i="24"/>
  <c r="E560" i="24"/>
  <c r="F560" i="24"/>
  <c r="D560" i="24"/>
  <c r="L560" i="24"/>
  <c r="C560" i="24"/>
  <c r="J560" i="24"/>
  <c r="B568" i="24"/>
  <c r="J568" i="24"/>
  <c r="D568" i="24"/>
  <c r="L568" i="24"/>
  <c r="K568" i="24"/>
  <c r="C568" i="24"/>
  <c r="I568" i="24"/>
  <c r="G568" i="24"/>
  <c r="F568" i="24"/>
  <c r="E568" i="24"/>
  <c r="B576" i="24"/>
  <c r="G576" i="24"/>
  <c r="E576" i="24"/>
  <c r="K576" i="24"/>
  <c r="D576" i="24"/>
  <c r="F576" i="24"/>
  <c r="I576" i="24"/>
  <c r="J576" i="24"/>
  <c r="L576" i="24"/>
  <c r="C576" i="24"/>
  <c r="B584" i="24"/>
  <c r="J584" i="24"/>
  <c r="C584" i="24"/>
  <c r="L584" i="24"/>
  <c r="G584" i="24"/>
  <c r="E584" i="24"/>
  <c r="I584" i="24"/>
  <c r="K584" i="24"/>
  <c r="D584" i="24"/>
  <c r="F584" i="24"/>
  <c r="N582" i="24"/>
  <c r="N402" i="24"/>
  <c r="N354" i="24"/>
  <c r="N166" i="24"/>
  <c r="I696" i="24"/>
  <c r="D675" i="24"/>
  <c r="B675" i="24"/>
  <c r="C712" i="24"/>
  <c r="G696" i="24"/>
  <c r="D712" i="24"/>
  <c r="B181" i="24"/>
  <c r="E181" i="24"/>
  <c r="G181" i="24"/>
  <c r="J181" i="24"/>
  <c r="D181" i="24"/>
  <c r="K181" i="24"/>
  <c r="L181" i="24"/>
  <c r="F181" i="24"/>
  <c r="I181" i="24"/>
  <c r="C181" i="24"/>
  <c r="I193" i="24"/>
  <c r="L193" i="24"/>
  <c r="E193" i="24"/>
  <c r="G193" i="24"/>
  <c r="J193" i="24"/>
  <c r="C193" i="24"/>
  <c r="D193" i="24"/>
  <c r="F193" i="24"/>
  <c r="B193" i="24"/>
  <c r="K193" i="24"/>
  <c r="B201" i="24"/>
  <c r="E201" i="24"/>
  <c r="G201" i="24"/>
  <c r="I201" i="24"/>
  <c r="D201" i="24"/>
  <c r="F201" i="24"/>
  <c r="J201" i="24"/>
  <c r="C201" i="24"/>
  <c r="L201" i="24"/>
  <c r="K201" i="24"/>
  <c r="B213" i="24"/>
  <c r="E213" i="24"/>
  <c r="G213" i="24"/>
  <c r="J213" i="24"/>
  <c r="D213" i="24"/>
  <c r="K213" i="24"/>
  <c r="I213" i="24"/>
  <c r="C213" i="24"/>
  <c r="L213" i="24"/>
  <c r="F213" i="24"/>
  <c r="B225" i="24"/>
  <c r="J225" i="24"/>
  <c r="C225" i="24"/>
  <c r="I225" i="24"/>
  <c r="L225" i="24"/>
  <c r="F225" i="24"/>
  <c r="K225" i="24"/>
  <c r="E225" i="24"/>
  <c r="D225" i="24"/>
  <c r="G225" i="24"/>
  <c r="B257" i="24"/>
  <c r="J257" i="24"/>
  <c r="D257" i="24"/>
  <c r="I257" i="24"/>
  <c r="L257" i="24"/>
  <c r="C257" i="24"/>
  <c r="G257" i="24"/>
  <c r="F257" i="24"/>
  <c r="K257" i="24"/>
  <c r="E257" i="24"/>
  <c r="H285" i="24"/>
  <c r="B293" i="24"/>
  <c r="J293" i="24"/>
  <c r="C293" i="24"/>
  <c r="F293" i="24"/>
  <c r="L293" i="24"/>
  <c r="I293" i="24"/>
  <c r="K293" i="24"/>
  <c r="E293" i="24"/>
  <c r="D293" i="24"/>
  <c r="G293" i="24"/>
  <c r="B329" i="24"/>
  <c r="I329" i="24"/>
  <c r="D329" i="24"/>
  <c r="J329" i="24"/>
  <c r="L329" i="24"/>
  <c r="C329" i="24"/>
  <c r="G329" i="24"/>
  <c r="F329" i="24"/>
  <c r="K329" i="24"/>
  <c r="E329" i="24"/>
  <c r="I349" i="24"/>
  <c r="E349" i="24"/>
  <c r="K349" i="24"/>
  <c r="J349" i="24"/>
  <c r="C349" i="24"/>
  <c r="G349" i="24"/>
  <c r="F349" i="24"/>
  <c r="D349" i="24"/>
  <c r="L349" i="24"/>
  <c r="B349" i="24"/>
  <c r="B361" i="24"/>
  <c r="J361" i="24"/>
  <c r="E361" i="24"/>
  <c r="G361" i="24"/>
  <c r="F361" i="24"/>
  <c r="C361" i="24"/>
  <c r="I361" i="24"/>
  <c r="K361" i="24"/>
  <c r="L361" i="24"/>
  <c r="D361" i="24"/>
  <c r="B373" i="24"/>
  <c r="K373" i="24"/>
  <c r="D373" i="24"/>
  <c r="F373" i="24"/>
  <c r="J373" i="24"/>
  <c r="E373" i="24"/>
  <c r="C373" i="24"/>
  <c r="I373" i="24"/>
  <c r="G373" i="24"/>
  <c r="L373" i="24"/>
  <c r="I381" i="24"/>
  <c r="G381" i="24"/>
  <c r="J381" i="24"/>
  <c r="D381" i="24"/>
  <c r="F381" i="24"/>
  <c r="E381" i="24"/>
  <c r="L381" i="24"/>
  <c r="C381" i="24"/>
  <c r="K381" i="24"/>
  <c r="B381" i="24"/>
  <c r="I409" i="24"/>
  <c r="L409" i="24"/>
  <c r="F409" i="24"/>
  <c r="K409" i="24"/>
  <c r="C409" i="24"/>
  <c r="G409" i="24"/>
  <c r="E409" i="24"/>
  <c r="D409" i="24"/>
  <c r="B409" i="24"/>
  <c r="J409" i="24"/>
  <c r="B417" i="24"/>
  <c r="K417" i="24"/>
  <c r="I417" i="24"/>
  <c r="C417" i="24"/>
  <c r="E417" i="24"/>
  <c r="L417" i="24"/>
  <c r="D417" i="24"/>
  <c r="G417" i="24"/>
  <c r="F417" i="24"/>
  <c r="J417" i="24"/>
  <c r="B429" i="24"/>
  <c r="L429" i="24"/>
  <c r="J429" i="24"/>
  <c r="D429" i="24"/>
  <c r="I429" i="24"/>
  <c r="K429" i="24"/>
  <c r="C429" i="24"/>
  <c r="F429" i="24"/>
  <c r="G429" i="24"/>
  <c r="E429" i="24"/>
  <c r="J441" i="24"/>
  <c r="L441" i="24"/>
  <c r="G441" i="24"/>
  <c r="E441" i="24"/>
  <c r="F441" i="24"/>
  <c r="C441" i="24"/>
  <c r="K441" i="24"/>
  <c r="D441" i="24"/>
  <c r="I441" i="24"/>
  <c r="B441" i="24"/>
  <c r="B461" i="24"/>
  <c r="L461" i="24"/>
  <c r="J461" i="24"/>
  <c r="E461" i="24"/>
  <c r="I461" i="24"/>
  <c r="K461" i="24"/>
  <c r="G461" i="24"/>
  <c r="D461" i="24"/>
  <c r="C461" i="24"/>
  <c r="F461" i="24"/>
  <c r="K529" i="24"/>
  <c r="F529" i="24"/>
  <c r="D529" i="24"/>
  <c r="L529" i="24"/>
  <c r="C529" i="24"/>
  <c r="I529" i="24"/>
  <c r="G529" i="24"/>
  <c r="J529" i="24"/>
  <c r="E529" i="24"/>
  <c r="B529" i="24"/>
  <c r="B537" i="24"/>
  <c r="F537" i="24"/>
  <c r="L537" i="24"/>
  <c r="C537" i="24"/>
  <c r="J537" i="24"/>
  <c r="E537" i="24"/>
  <c r="G537" i="24"/>
  <c r="K537" i="24"/>
  <c r="D537" i="24"/>
  <c r="I537" i="24"/>
  <c r="B565" i="24"/>
  <c r="J565" i="24"/>
  <c r="L565" i="24"/>
  <c r="C565" i="24"/>
  <c r="G565" i="24"/>
  <c r="I565" i="24"/>
  <c r="F565" i="24"/>
  <c r="D565" i="24"/>
  <c r="K565" i="24"/>
  <c r="E565" i="24"/>
  <c r="B226" i="24"/>
  <c r="C226" i="24"/>
  <c r="F226" i="24"/>
  <c r="I226" i="24"/>
  <c r="L226" i="24"/>
  <c r="J226" i="24"/>
  <c r="K226" i="24"/>
  <c r="E226" i="24"/>
  <c r="D226" i="24"/>
  <c r="G226" i="24"/>
  <c r="F286" i="24"/>
  <c r="L286" i="24"/>
  <c r="J286" i="24"/>
  <c r="K286" i="24"/>
  <c r="G286" i="24"/>
  <c r="B286" i="24"/>
  <c r="D286" i="24"/>
  <c r="C286" i="24"/>
  <c r="I286" i="24"/>
  <c r="E286" i="24"/>
  <c r="L314" i="24"/>
  <c r="C314" i="24"/>
  <c r="D314" i="24"/>
  <c r="K314" i="24"/>
  <c r="B314" i="24"/>
  <c r="G314" i="24"/>
  <c r="I314" i="24"/>
  <c r="E314" i="24"/>
  <c r="F314" i="24"/>
  <c r="J314" i="24"/>
  <c r="H358" i="24"/>
  <c r="F378" i="24"/>
  <c r="C378" i="24"/>
  <c r="E378" i="24"/>
  <c r="J378" i="24"/>
  <c r="I378" i="24"/>
  <c r="K378" i="24"/>
  <c r="L378" i="24"/>
  <c r="D378" i="24"/>
  <c r="G378" i="24"/>
  <c r="B378" i="24"/>
  <c r="E458" i="24"/>
  <c r="L458" i="24"/>
  <c r="K458" i="24"/>
  <c r="G458" i="24"/>
  <c r="J458" i="24"/>
  <c r="D458" i="24"/>
  <c r="I458" i="24"/>
  <c r="F458" i="24"/>
  <c r="C458" i="24"/>
  <c r="B458" i="24"/>
  <c r="B158" i="24"/>
  <c r="L158" i="24"/>
  <c r="G158" i="24"/>
  <c r="F158" i="24"/>
  <c r="J158" i="24"/>
  <c r="K158" i="24"/>
  <c r="C158" i="24"/>
  <c r="E158" i="24"/>
  <c r="I158" i="24"/>
  <c r="D158" i="24"/>
  <c r="F154" i="24"/>
  <c r="C154" i="24"/>
  <c r="K154" i="24"/>
  <c r="L154" i="24"/>
  <c r="E154" i="24"/>
  <c r="G154" i="24"/>
  <c r="I154" i="24"/>
  <c r="J154" i="24"/>
  <c r="D154" i="24"/>
  <c r="B154" i="24"/>
  <c r="B195" i="24"/>
  <c r="K195" i="24"/>
  <c r="E195" i="24"/>
  <c r="F195" i="24"/>
  <c r="C195" i="24"/>
  <c r="J195" i="24"/>
  <c r="D195" i="24"/>
  <c r="G195" i="24"/>
  <c r="I195" i="24"/>
  <c r="L195" i="24"/>
  <c r="B227" i="24"/>
  <c r="K227" i="24"/>
  <c r="C227" i="24"/>
  <c r="F227" i="24"/>
  <c r="D227" i="24"/>
  <c r="J227" i="24"/>
  <c r="E227" i="24"/>
  <c r="G227" i="24"/>
  <c r="I227" i="24"/>
  <c r="L227" i="24"/>
  <c r="B259" i="24"/>
  <c r="K259" i="24"/>
  <c r="C259" i="24"/>
  <c r="F259" i="24"/>
  <c r="L259" i="24"/>
  <c r="J259" i="24"/>
  <c r="D259" i="24"/>
  <c r="G259" i="24"/>
  <c r="I259" i="24"/>
  <c r="E259" i="24"/>
  <c r="B267" i="24"/>
  <c r="K267" i="24"/>
  <c r="F267" i="24"/>
  <c r="C267" i="24"/>
  <c r="I267" i="24"/>
  <c r="E267" i="24"/>
  <c r="G267" i="24"/>
  <c r="D267" i="24"/>
  <c r="L267" i="24"/>
  <c r="J267" i="24"/>
  <c r="B283" i="24"/>
  <c r="K283" i="24"/>
  <c r="F283" i="24"/>
  <c r="C283" i="24"/>
  <c r="J283" i="24"/>
  <c r="L283" i="24"/>
  <c r="I283" i="24"/>
  <c r="E283" i="24"/>
  <c r="G283" i="24"/>
  <c r="D283" i="24"/>
  <c r="B299" i="24"/>
  <c r="K299" i="24"/>
  <c r="F299" i="24"/>
  <c r="C299" i="24"/>
  <c r="J299" i="24"/>
  <c r="E299" i="24"/>
  <c r="G299" i="24"/>
  <c r="D299" i="24"/>
  <c r="L299" i="24"/>
  <c r="I299" i="24"/>
  <c r="B315" i="24"/>
  <c r="K315" i="24"/>
  <c r="J315" i="24"/>
  <c r="C315" i="24"/>
  <c r="F315" i="24"/>
  <c r="L315" i="24"/>
  <c r="I315" i="24"/>
  <c r="E315" i="24"/>
  <c r="G315" i="24"/>
  <c r="D315" i="24"/>
  <c r="B323" i="24"/>
  <c r="F323" i="24"/>
  <c r="E323" i="24"/>
  <c r="J323" i="24"/>
  <c r="C323" i="24"/>
  <c r="L323" i="24"/>
  <c r="D323" i="24"/>
  <c r="I323" i="24"/>
  <c r="G323" i="24"/>
  <c r="K323" i="24"/>
  <c r="B331" i="24"/>
  <c r="F331" i="24"/>
  <c r="C331" i="24"/>
  <c r="J331" i="24"/>
  <c r="L331" i="24"/>
  <c r="E331" i="24"/>
  <c r="I331" i="24"/>
  <c r="D331" i="24"/>
  <c r="G331" i="24"/>
  <c r="K331" i="24"/>
  <c r="B347" i="24"/>
  <c r="F347" i="24"/>
  <c r="C347" i="24"/>
  <c r="J347" i="24"/>
  <c r="L347" i="24"/>
  <c r="G347" i="24"/>
  <c r="K347" i="24"/>
  <c r="E347" i="24"/>
  <c r="D347" i="24"/>
  <c r="I347" i="24"/>
  <c r="B355" i="24"/>
  <c r="G355" i="24"/>
  <c r="C355" i="24"/>
  <c r="I355" i="24"/>
  <c r="D355" i="24"/>
  <c r="F355" i="24"/>
  <c r="E355" i="24"/>
  <c r="J355" i="24"/>
  <c r="K355" i="24"/>
  <c r="L355" i="24"/>
  <c r="B363" i="24"/>
  <c r="K363" i="24"/>
  <c r="J363" i="24"/>
  <c r="C363" i="24"/>
  <c r="F363" i="24"/>
  <c r="E363" i="24"/>
  <c r="G363" i="24"/>
  <c r="D363" i="24"/>
  <c r="L363" i="24"/>
  <c r="I363" i="24"/>
  <c r="B371" i="24"/>
  <c r="J371" i="24"/>
  <c r="E371" i="24"/>
  <c r="K371" i="24"/>
  <c r="C371" i="24"/>
  <c r="F371" i="24"/>
  <c r="G371" i="24"/>
  <c r="L371" i="24"/>
  <c r="D371" i="24"/>
  <c r="I371" i="24"/>
  <c r="B387" i="24"/>
  <c r="F387" i="24"/>
  <c r="E387" i="24"/>
  <c r="G387" i="24"/>
  <c r="C387" i="24"/>
  <c r="L387" i="24"/>
  <c r="D387" i="24"/>
  <c r="I387" i="24"/>
  <c r="J387" i="24"/>
  <c r="K387" i="24"/>
  <c r="B395" i="24"/>
  <c r="J395" i="24"/>
  <c r="C395" i="24"/>
  <c r="G395" i="24"/>
  <c r="I395" i="24"/>
  <c r="E395" i="24"/>
  <c r="F395" i="24"/>
  <c r="D395" i="24"/>
  <c r="K395" i="24"/>
  <c r="L395" i="24"/>
  <c r="B403" i="24"/>
  <c r="J403" i="24"/>
  <c r="D403" i="24"/>
  <c r="K403" i="24"/>
  <c r="C403" i="24"/>
  <c r="F403" i="24"/>
  <c r="G403" i="24"/>
  <c r="L403" i="24"/>
  <c r="E403" i="24"/>
  <c r="I403" i="24"/>
  <c r="B419" i="24"/>
  <c r="F419" i="24"/>
  <c r="C419" i="24"/>
  <c r="G419" i="24"/>
  <c r="D419" i="24"/>
  <c r="L419" i="24"/>
  <c r="E419" i="24"/>
  <c r="I419" i="24"/>
  <c r="J419" i="24"/>
  <c r="K419" i="24"/>
  <c r="B427" i="24"/>
  <c r="J427" i="24"/>
  <c r="C427" i="24"/>
  <c r="G427" i="24"/>
  <c r="E427" i="24"/>
  <c r="D427" i="24"/>
  <c r="F427" i="24"/>
  <c r="I427" i="24"/>
  <c r="K427" i="24"/>
  <c r="L427" i="24"/>
  <c r="B435" i="24"/>
  <c r="J435" i="24"/>
  <c r="C435" i="24"/>
  <c r="K435" i="24"/>
  <c r="E435" i="24"/>
  <c r="F435" i="24"/>
  <c r="D435" i="24"/>
  <c r="L435" i="24"/>
  <c r="G435" i="24"/>
  <c r="I435" i="24"/>
  <c r="B451" i="24"/>
  <c r="F451" i="24"/>
  <c r="E451" i="24"/>
  <c r="G451" i="24"/>
  <c r="C451" i="24"/>
  <c r="L451" i="24"/>
  <c r="D451" i="24"/>
  <c r="I451" i="24"/>
  <c r="J451" i="24"/>
  <c r="K451" i="24"/>
  <c r="B459" i="24"/>
  <c r="J459" i="24"/>
  <c r="I459" i="24"/>
  <c r="G459" i="24"/>
  <c r="E459" i="24"/>
  <c r="D459" i="24"/>
  <c r="F459" i="24"/>
  <c r="C459" i="24"/>
  <c r="K459" i="24"/>
  <c r="L459" i="24"/>
  <c r="B467" i="24"/>
  <c r="J467" i="24"/>
  <c r="D467" i="24"/>
  <c r="K467" i="24"/>
  <c r="C467" i="24"/>
  <c r="F467" i="24"/>
  <c r="G467" i="24"/>
  <c r="L467" i="24"/>
  <c r="E467" i="24"/>
  <c r="I467" i="24"/>
  <c r="B483" i="24"/>
  <c r="F483" i="24"/>
  <c r="D483" i="24"/>
  <c r="G483" i="24"/>
  <c r="C483" i="24"/>
  <c r="L483" i="24"/>
  <c r="K483" i="24"/>
  <c r="I483" i="24"/>
  <c r="J483" i="24"/>
  <c r="E483" i="24"/>
  <c r="B491" i="24"/>
  <c r="J491" i="24"/>
  <c r="C491" i="24"/>
  <c r="G491" i="24"/>
  <c r="I491" i="24"/>
  <c r="E491" i="24"/>
  <c r="F491" i="24"/>
  <c r="D491" i="24"/>
  <c r="K491" i="24"/>
  <c r="L491" i="24"/>
  <c r="B499" i="24"/>
  <c r="F499" i="24"/>
  <c r="D499" i="24"/>
  <c r="J499" i="24"/>
  <c r="C499" i="24"/>
  <c r="G499" i="24"/>
  <c r="K499" i="24"/>
  <c r="L499" i="24"/>
  <c r="E499" i="24"/>
  <c r="I499" i="24"/>
  <c r="B515" i="24"/>
  <c r="F515" i="24"/>
  <c r="E515" i="24"/>
  <c r="J515" i="24"/>
  <c r="C515" i="24"/>
  <c r="L515" i="24"/>
  <c r="D515" i="24"/>
  <c r="I515" i="24"/>
  <c r="G515" i="24"/>
  <c r="K515" i="24"/>
  <c r="B531" i="24"/>
  <c r="F531" i="24"/>
  <c r="D531" i="24"/>
  <c r="J531" i="24"/>
  <c r="C531" i="24"/>
  <c r="G531" i="24"/>
  <c r="K531" i="24"/>
  <c r="L531" i="24"/>
  <c r="E531" i="24"/>
  <c r="I531" i="24"/>
  <c r="B547" i="24"/>
  <c r="F547" i="24"/>
  <c r="G547" i="24"/>
  <c r="J547" i="24"/>
  <c r="D547" i="24"/>
  <c r="L547" i="24"/>
  <c r="C547" i="24"/>
  <c r="I547" i="24"/>
  <c r="K547" i="24"/>
  <c r="E547" i="24"/>
  <c r="B563" i="24"/>
  <c r="F563" i="24"/>
  <c r="D563" i="24"/>
  <c r="J563" i="24"/>
  <c r="C563" i="24"/>
  <c r="G563" i="24"/>
  <c r="K563" i="24"/>
  <c r="L563" i="24"/>
  <c r="E563" i="24"/>
  <c r="I563" i="24"/>
  <c r="B579" i="24"/>
  <c r="F579" i="24"/>
  <c r="E579" i="24"/>
  <c r="J579" i="24"/>
  <c r="C579" i="24"/>
  <c r="L579" i="24"/>
  <c r="D579" i="24"/>
  <c r="I579" i="24"/>
  <c r="G579" i="24"/>
  <c r="K579" i="24"/>
  <c r="B172" i="24"/>
  <c r="F172" i="24"/>
  <c r="D172" i="24"/>
  <c r="J172" i="24"/>
  <c r="K172" i="24"/>
  <c r="L172" i="24"/>
  <c r="E172" i="24"/>
  <c r="C172" i="24"/>
  <c r="I172" i="24"/>
  <c r="G172" i="24"/>
  <c r="B196" i="24"/>
  <c r="L196" i="24"/>
  <c r="G196" i="24"/>
  <c r="F196" i="24"/>
  <c r="K196" i="24"/>
  <c r="I196" i="24"/>
  <c r="E196" i="24"/>
  <c r="D196" i="24"/>
  <c r="J196" i="24"/>
  <c r="C196" i="24"/>
  <c r="N416" i="24"/>
  <c r="N566" i="24"/>
  <c r="N554" i="24"/>
  <c r="N518" i="24"/>
  <c r="N246" i="24"/>
  <c r="N150" i="24"/>
  <c r="N681" i="24"/>
  <c r="B152" i="24"/>
  <c r="J152" i="24"/>
  <c r="G152" i="24"/>
  <c r="E152" i="24"/>
  <c r="I152" i="24"/>
  <c r="C152" i="24"/>
  <c r="F152" i="24"/>
  <c r="D152" i="24"/>
  <c r="K152" i="24"/>
  <c r="L152" i="24"/>
  <c r="G161" i="24"/>
  <c r="E161" i="24"/>
  <c r="L161" i="24"/>
  <c r="J161" i="24"/>
  <c r="D161" i="24"/>
  <c r="I161" i="24"/>
  <c r="C161" i="24"/>
  <c r="K161" i="24"/>
  <c r="F161" i="24"/>
  <c r="B161" i="24"/>
  <c r="B169" i="24"/>
  <c r="E169" i="24"/>
  <c r="G169" i="24"/>
  <c r="C169" i="24"/>
  <c r="I169" i="24"/>
  <c r="J169" i="24"/>
  <c r="L169" i="24"/>
  <c r="F169" i="24"/>
  <c r="D169" i="24"/>
  <c r="K169" i="24"/>
  <c r="B309" i="24"/>
  <c r="E309" i="24"/>
  <c r="G309" i="24"/>
  <c r="F309" i="24"/>
  <c r="K309" i="24"/>
  <c r="D309" i="24"/>
  <c r="C309" i="24"/>
  <c r="L309" i="24"/>
  <c r="I309" i="24"/>
  <c r="J309" i="24"/>
  <c r="J317" i="24"/>
  <c r="L317" i="24"/>
  <c r="D317" i="24"/>
  <c r="G317" i="24"/>
  <c r="I317" i="24"/>
  <c r="C317" i="24"/>
  <c r="E317" i="24"/>
  <c r="F317" i="24"/>
  <c r="K317" i="24"/>
  <c r="B317" i="24"/>
  <c r="B341" i="24"/>
  <c r="E341" i="24"/>
  <c r="G341" i="24"/>
  <c r="D341" i="24"/>
  <c r="F341" i="24"/>
  <c r="C341" i="24"/>
  <c r="L341" i="24"/>
  <c r="K341" i="24"/>
  <c r="I341" i="24"/>
  <c r="J341" i="24"/>
  <c r="I473" i="24"/>
  <c r="F473" i="24"/>
  <c r="K473" i="24"/>
  <c r="C473" i="24"/>
  <c r="D473" i="24"/>
  <c r="J473" i="24"/>
  <c r="E473" i="24"/>
  <c r="G473" i="24"/>
  <c r="L473" i="24"/>
  <c r="B473" i="24"/>
  <c r="B481" i="24"/>
  <c r="L481" i="24"/>
  <c r="E481" i="24"/>
  <c r="G481" i="24"/>
  <c r="F481" i="24"/>
  <c r="D481" i="24"/>
  <c r="I481" i="24"/>
  <c r="J481" i="24"/>
  <c r="K481" i="24"/>
  <c r="C481" i="24"/>
  <c r="B493" i="24"/>
  <c r="L493" i="24"/>
  <c r="E493" i="24"/>
  <c r="J493" i="24"/>
  <c r="I493" i="24"/>
  <c r="K493" i="24"/>
  <c r="F493" i="24"/>
  <c r="G493" i="24"/>
  <c r="C493" i="24"/>
  <c r="D493" i="24"/>
  <c r="K501" i="24"/>
  <c r="E501" i="24"/>
  <c r="G501" i="24"/>
  <c r="D501" i="24"/>
  <c r="C501" i="24"/>
  <c r="F501" i="24"/>
  <c r="L501" i="24"/>
  <c r="J501" i="24"/>
  <c r="I501" i="24"/>
  <c r="B501" i="24"/>
  <c r="K513" i="24"/>
  <c r="J513" i="24"/>
  <c r="F513" i="24"/>
  <c r="E513" i="24"/>
  <c r="I513" i="24"/>
  <c r="C513" i="24"/>
  <c r="G513" i="24"/>
  <c r="D513" i="24"/>
  <c r="L513" i="24"/>
  <c r="B513" i="24"/>
  <c r="K696" i="24"/>
  <c r="F696" i="24"/>
  <c r="J145" i="24"/>
  <c r="C145" i="24"/>
  <c r="F145" i="24"/>
  <c r="D145" i="24"/>
  <c r="E145" i="24"/>
  <c r="K145" i="24"/>
  <c r="G145" i="24"/>
  <c r="L145" i="24"/>
  <c r="B145" i="24"/>
  <c r="I145" i="24"/>
  <c r="B153" i="24"/>
  <c r="F153" i="24"/>
  <c r="D153" i="24"/>
  <c r="K153" i="24"/>
  <c r="J153" i="24"/>
  <c r="E153" i="24"/>
  <c r="G153" i="24"/>
  <c r="C153" i="24"/>
  <c r="L153" i="24"/>
  <c r="I153" i="24"/>
  <c r="K174" i="24"/>
  <c r="C174" i="24"/>
  <c r="D174" i="24"/>
  <c r="I174" i="24"/>
  <c r="E174" i="24"/>
  <c r="G174" i="24"/>
  <c r="L174" i="24"/>
  <c r="J174" i="24"/>
  <c r="F174" i="24"/>
  <c r="B174" i="24"/>
  <c r="I210" i="24"/>
  <c r="F210" i="24"/>
  <c r="L210" i="24"/>
  <c r="D210" i="24"/>
  <c r="C210" i="24"/>
  <c r="G210" i="24"/>
  <c r="E210" i="24"/>
  <c r="J210" i="24"/>
  <c r="K210" i="24"/>
  <c r="B210" i="24"/>
  <c r="B250" i="24"/>
  <c r="L250" i="24"/>
  <c r="D250" i="24"/>
  <c r="G250" i="24"/>
  <c r="K250" i="24"/>
  <c r="J250" i="24"/>
  <c r="C250" i="24"/>
  <c r="I250" i="24"/>
  <c r="F250" i="24"/>
  <c r="E250" i="24"/>
  <c r="B414" i="24"/>
  <c r="I414" i="24"/>
  <c r="F414" i="24"/>
  <c r="D414" i="24"/>
  <c r="L414" i="24"/>
  <c r="E414" i="24"/>
  <c r="G414" i="24"/>
  <c r="C414" i="24"/>
  <c r="K414" i="24"/>
  <c r="J414" i="24"/>
  <c r="B430" i="24"/>
  <c r="F430" i="24"/>
  <c r="C430" i="24"/>
  <c r="J430" i="24"/>
  <c r="E430" i="24"/>
  <c r="K430" i="24"/>
  <c r="D430" i="24"/>
  <c r="I430" i="24"/>
  <c r="G430" i="24"/>
  <c r="L430" i="24"/>
  <c r="B478" i="24"/>
  <c r="F478" i="24"/>
  <c r="C478" i="24"/>
  <c r="L478" i="24"/>
  <c r="E478" i="24"/>
  <c r="G478" i="24"/>
  <c r="K478" i="24"/>
  <c r="D478" i="24"/>
  <c r="I478" i="24"/>
  <c r="J478" i="24"/>
  <c r="G498" i="24"/>
  <c r="D498" i="24"/>
  <c r="E498" i="24"/>
  <c r="J498" i="24"/>
  <c r="L498" i="24"/>
  <c r="K498" i="24"/>
  <c r="C498" i="24"/>
  <c r="I498" i="24"/>
  <c r="B498" i="24"/>
  <c r="F498" i="24"/>
  <c r="B514" i="24"/>
  <c r="K514" i="24"/>
  <c r="L514" i="24"/>
  <c r="J514" i="24"/>
  <c r="D514" i="24"/>
  <c r="E514" i="24"/>
  <c r="C514" i="24"/>
  <c r="G514" i="24"/>
  <c r="I514" i="24"/>
  <c r="F514" i="24"/>
  <c r="B546" i="24"/>
  <c r="J546" i="24"/>
  <c r="I546" i="24"/>
  <c r="C546" i="24"/>
  <c r="K546" i="24"/>
  <c r="E546" i="24"/>
  <c r="G546" i="24"/>
  <c r="L546" i="24"/>
  <c r="F546" i="24"/>
  <c r="D546" i="24"/>
  <c r="F570" i="24"/>
  <c r="C570" i="24"/>
  <c r="G570" i="24"/>
  <c r="J570" i="24"/>
  <c r="I570" i="24"/>
  <c r="L570" i="24"/>
  <c r="K570" i="24"/>
  <c r="E570" i="24"/>
  <c r="D570" i="24"/>
  <c r="B570" i="24"/>
  <c r="K675" i="24"/>
  <c r="J675" i="24"/>
  <c r="B183" i="24"/>
  <c r="I183" i="24"/>
  <c r="K183" i="24"/>
  <c r="D183" i="24"/>
  <c r="F183" i="24"/>
  <c r="L183" i="24"/>
  <c r="C183" i="24"/>
  <c r="E183" i="24"/>
  <c r="J183" i="24"/>
  <c r="G183" i="24"/>
  <c r="B223" i="24"/>
  <c r="J223" i="24"/>
  <c r="L223" i="24"/>
  <c r="E223" i="24"/>
  <c r="I223" i="24"/>
  <c r="G223" i="24"/>
  <c r="C223" i="24"/>
  <c r="K223" i="24"/>
  <c r="D223" i="24"/>
  <c r="F223" i="24"/>
  <c r="B263" i="24"/>
  <c r="F263" i="24"/>
  <c r="D263" i="24"/>
  <c r="J263" i="24"/>
  <c r="E263" i="24"/>
  <c r="L263" i="24"/>
  <c r="C263" i="24"/>
  <c r="G263" i="24"/>
  <c r="K263" i="24"/>
  <c r="I263" i="24"/>
  <c r="B311" i="24"/>
  <c r="L311" i="24"/>
  <c r="K311" i="24"/>
  <c r="C311" i="24"/>
  <c r="E311" i="24"/>
  <c r="I311" i="24"/>
  <c r="D311" i="24"/>
  <c r="F311" i="24"/>
  <c r="G311" i="24"/>
  <c r="J311" i="24"/>
  <c r="B351" i="24"/>
  <c r="F351" i="24"/>
  <c r="K351" i="24"/>
  <c r="J351" i="24"/>
  <c r="D351" i="24"/>
  <c r="G351" i="24"/>
  <c r="L351" i="24"/>
  <c r="E351" i="24"/>
  <c r="I351" i="24"/>
  <c r="C351" i="24"/>
  <c r="B519" i="24"/>
  <c r="K519" i="24"/>
  <c r="F519" i="24"/>
  <c r="C519" i="24"/>
  <c r="E519" i="24"/>
  <c r="L519" i="24"/>
  <c r="J519" i="24"/>
  <c r="G519" i="24"/>
  <c r="I519" i="24"/>
  <c r="D519" i="24"/>
  <c r="B147" i="24"/>
  <c r="G147" i="24"/>
  <c r="D147" i="24"/>
  <c r="I147" i="24"/>
  <c r="K147" i="24"/>
  <c r="C147" i="24"/>
  <c r="L147" i="24"/>
  <c r="F147" i="24"/>
  <c r="E147" i="24"/>
  <c r="J147" i="24"/>
  <c r="B155" i="24"/>
  <c r="K155" i="24"/>
  <c r="F155" i="24"/>
  <c r="C155" i="24"/>
  <c r="J155" i="24"/>
  <c r="L155" i="24"/>
  <c r="I155" i="24"/>
  <c r="E155" i="24"/>
  <c r="G155" i="24"/>
  <c r="D155" i="24"/>
  <c r="B164" i="24"/>
  <c r="K164" i="24"/>
  <c r="E164" i="24"/>
  <c r="F164" i="24"/>
  <c r="C164" i="24"/>
  <c r="J164" i="24"/>
  <c r="L164" i="24"/>
  <c r="D164" i="24"/>
  <c r="G164" i="24"/>
  <c r="I164" i="24"/>
  <c r="H172" i="24"/>
  <c r="B180" i="24"/>
  <c r="L180" i="24"/>
  <c r="E180" i="24"/>
  <c r="G180" i="24"/>
  <c r="J180" i="24"/>
  <c r="C180" i="24"/>
  <c r="K180" i="24"/>
  <c r="F180" i="24"/>
  <c r="D180" i="24"/>
  <c r="I180" i="24"/>
  <c r="B188" i="24"/>
  <c r="F188" i="24"/>
  <c r="L188" i="24"/>
  <c r="D188" i="24"/>
  <c r="J188" i="24"/>
  <c r="G188" i="24"/>
  <c r="E188" i="24"/>
  <c r="K188" i="24"/>
  <c r="C188" i="24"/>
  <c r="I188" i="24"/>
  <c r="H196" i="24"/>
  <c r="B204" i="24"/>
  <c r="F204" i="24"/>
  <c r="C204" i="24"/>
  <c r="J204" i="24"/>
  <c r="K204" i="24"/>
  <c r="L204" i="24"/>
  <c r="G204" i="24"/>
  <c r="E204" i="24"/>
  <c r="I204" i="24"/>
  <c r="D204" i="24"/>
  <c r="B212" i="24"/>
  <c r="L212" i="24"/>
  <c r="E212" i="24"/>
  <c r="G212" i="24"/>
  <c r="J212" i="24"/>
  <c r="C212" i="24"/>
  <c r="K212" i="24"/>
  <c r="D212" i="24"/>
  <c r="F212" i="24"/>
  <c r="I212" i="24"/>
  <c r="B220" i="24"/>
  <c r="F220" i="24"/>
  <c r="L220" i="24"/>
  <c r="D220" i="24"/>
  <c r="J220" i="24"/>
  <c r="G220" i="24"/>
  <c r="E220" i="24"/>
  <c r="I220" i="24"/>
  <c r="C220" i="24"/>
  <c r="K220" i="24"/>
  <c r="B228" i="24"/>
  <c r="L228" i="24"/>
  <c r="E228" i="24"/>
  <c r="G228" i="24"/>
  <c r="F228" i="24"/>
  <c r="C228" i="24"/>
  <c r="I228" i="24"/>
  <c r="J228" i="24"/>
  <c r="K228" i="24"/>
  <c r="D228" i="24"/>
  <c r="B236" i="24"/>
  <c r="F236" i="24"/>
  <c r="D236" i="24"/>
  <c r="J236" i="24"/>
  <c r="K236" i="24"/>
  <c r="L236" i="24"/>
  <c r="G236" i="24"/>
  <c r="E236" i="24"/>
  <c r="C236" i="24"/>
  <c r="I236" i="24"/>
  <c r="B244" i="24"/>
  <c r="L244" i="24"/>
  <c r="I244" i="24"/>
  <c r="G244" i="24"/>
  <c r="J244" i="24"/>
  <c r="C244" i="24"/>
  <c r="K244" i="24"/>
  <c r="D244" i="24"/>
  <c r="F244" i="24"/>
  <c r="E244" i="24"/>
  <c r="B252" i="24"/>
  <c r="F252" i="24"/>
  <c r="L252" i="24"/>
  <c r="D252" i="24"/>
  <c r="J252" i="24"/>
  <c r="G252" i="24"/>
  <c r="E252" i="24"/>
  <c r="I252" i="24"/>
  <c r="C252" i="24"/>
  <c r="K252" i="24"/>
  <c r="B260" i="24"/>
  <c r="L260" i="24"/>
  <c r="E260" i="24"/>
  <c r="G260" i="24"/>
  <c r="F260" i="24"/>
  <c r="D260" i="24"/>
  <c r="I260" i="24"/>
  <c r="J260" i="24"/>
  <c r="K260" i="24"/>
  <c r="C260" i="24"/>
  <c r="B268" i="24"/>
  <c r="L268" i="24"/>
  <c r="G268" i="24"/>
  <c r="C268" i="24"/>
  <c r="I268" i="24"/>
  <c r="J268" i="24"/>
  <c r="K268" i="24"/>
  <c r="F268" i="24"/>
  <c r="E268" i="24"/>
  <c r="D268" i="24"/>
  <c r="B276" i="24"/>
  <c r="K276" i="24"/>
  <c r="I276" i="24"/>
  <c r="F276" i="24"/>
  <c r="C276" i="24"/>
  <c r="J276" i="24"/>
  <c r="D276" i="24"/>
  <c r="G276" i="24"/>
  <c r="L276" i="24"/>
  <c r="E276" i="24"/>
  <c r="B284" i="24"/>
  <c r="L284" i="24"/>
  <c r="K284" i="24"/>
  <c r="D284" i="24"/>
  <c r="I284" i="24"/>
  <c r="G284" i="24"/>
  <c r="E284" i="24"/>
  <c r="C284" i="24"/>
  <c r="F284" i="24"/>
  <c r="J284" i="24"/>
  <c r="B292" i="24"/>
  <c r="K292" i="24"/>
  <c r="E292" i="24"/>
  <c r="F292" i="24"/>
  <c r="C292" i="24"/>
  <c r="L292" i="24"/>
  <c r="I292" i="24"/>
  <c r="J292" i="24"/>
  <c r="D292" i="24"/>
  <c r="G292" i="24"/>
  <c r="B300" i="24"/>
  <c r="L300" i="24"/>
  <c r="G300" i="24"/>
  <c r="D300" i="24"/>
  <c r="I300" i="24"/>
  <c r="K300" i="24"/>
  <c r="F300" i="24"/>
  <c r="J300" i="24"/>
  <c r="E300" i="24"/>
  <c r="C300" i="24"/>
  <c r="B308" i="24"/>
  <c r="K308" i="24"/>
  <c r="E308" i="24"/>
  <c r="F308" i="24"/>
  <c r="C308" i="24"/>
  <c r="J308" i="24"/>
  <c r="D308" i="24"/>
  <c r="G308" i="24"/>
  <c r="L308" i="24"/>
  <c r="I308" i="24"/>
  <c r="B316" i="24"/>
  <c r="L316" i="24"/>
  <c r="G316" i="24"/>
  <c r="D316" i="24"/>
  <c r="I316" i="24"/>
  <c r="K316" i="24"/>
  <c r="E316" i="24"/>
  <c r="C316" i="24"/>
  <c r="F316" i="24"/>
  <c r="J316" i="24"/>
  <c r="B324" i="24"/>
  <c r="G324" i="24"/>
  <c r="D324" i="24"/>
  <c r="I324" i="24"/>
  <c r="K324" i="24"/>
  <c r="L324" i="24"/>
  <c r="E324" i="24"/>
  <c r="F324" i="24"/>
  <c r="C324" i="24"/>
  <c r="J324" i="24"/>
  <c r="B332" i="24"/>
  <c r="J332" i="24"/>
  <c r="L332" i="24"/>
  <c r="C332" i="24"/>
  <c r="G332" i="24"/>
  <c r="I332" i="24"/>
  <c r="K332" i="24"/>
  <c r="E332" i="24"/>
  <c r="F332" i="24"/>
  <c r="D332" i="24"/>
  <c r="B344" i="24"/>
  <c r="G344" i="24"/>
  <c r="I344" i="24"/>
  <c r="C344" i="24"/>
  <c r="K344" i="24"/>
  <c r="J344" i="24"/>
  <c r="D344" i="24"/>
  <c r="F344" i="24"/>
  <c r="L344" i="24"/>
  <c r="E344" i="24"/>
  <c r="B356" i="24"/>
  <c r="K356" i="24"/>
  <c r="E356" i="24"/>
  <c r="F356" i="24"/>
  <c r="C356" i="24"/>
  <c r="I356" i="24"/>
  <c r="L356" i="24"/>
  <c r="J356" i="24"/>
  <c r="D356" i="24"/>
  <c r="G356" i="24"/>
  <c r="B364" i="24"/>
  <c r="L364" i="24"/>
  <c r="F364" i="24"/>
  <c r="C364" i="24"/>
  <c r="I364" i="24"/>
  <c r="G364" i="24"/>
  <c r="J364" i="24"/>
  <c r="K364" i="24"/>
  <c r="E364" i="24"/>
  <c r="D364" i="24"/>
  <c r="B372" i="24"/>
  <c r="K372" i="24"/>
  <c r="I372" i="24"/>
  <c r="L372" i="24"/>
  <c r="C372" i="24"/>
  <c r="F372" i="24"/>
  <c r="D372" i="24"/>
  <c r="J372" i="24"/>
  <c r="G372" i="24"/>
  <c r="E372" i="24"/>
  <c r="B380" i="24"/>
  <c r="K380" i="24"/>
  <c r="J380" i="24"/>
  <c r="D380" i="24"/>
  <c r="E380" i="24"/>
  <c r="F380" i="24"/>
  <c r="G380" i="24"/>
  <c r="C380" i="24"/>
  <c r="L380" i="24"/>
  <c r="I380" i="24"/>
  <c r="B392" i="24"/>
  <c r="K392" i="24"/>
  <c r="C392" i="24"/>
  <c r="L392" i="24"/>
  <c r="F392" i="24"/>
  <c r="G392" i="24"/>
  <c r="I392" i="24"/>
  <c r="E392" i="24"/>
  <c r="D392" i="24"/>
  <c r="J392" i="24"/>
  <c r="B400" i="24"/>
  <c r="G400" i="24"/>
  <c r="L400" i="24"/>
  <c r="K400" i="24"/>
  <c r="E400" i="24"/>
  <c r="F400" i="24"/>
  <c r="D400" i="24"/>
  <c r="J400" i="24"/>
  <c r="I400" i="24"/>
  <c r="C400" i="24"/>
  <c r="B408" i="24"/>
  <c r="G408" i="24"/>
  <c r="C408" i="24"/>
  <c r="L408" i="24"/>
  <c r="J408" i="24"/>
  <c r="D408" i="24"/>
  <c r="I408" i="24"/>
  <c r="K408" i="24"/>
  <c r="F408" i="24"/>
  <c r="E408" i="24"/>
  <c r="B420" i="24"/>
  <c r="G420" i="24"/>
  <c r="L420" i="24"/>
  <c r="I420" i="24"/>
  <c r="D420" i="24"/>
  <c r="K420" i="24"/>
  <c r="E420" i="24"/>
  <c r="F420" i="24"/>
  <c r="C420" i="24"/>
  <c r="J420" i="24"/>
  <c r="B428" i="24"/>
  <c r="K428" i="24"/>
  <c r="I428" i="24"/>
  <c r="D428" i="24"/>
  <c r="E428" i="24"/>
  <c r="L428" i="24"/>
  <c r="F428" i="24"/>
  <c r="J428" i="24"/>
  <c r="G428" i="24"/>
  <c r="C428" i="24"/>
  <c r="B436" i="24"/>
  <c r="K436" i="24"/>
  <c r="E436" i="24"/>
  <c r="I436" i="24"/>
  <c r="L436" i="24"/>
  <c r="D436" i="24"/>
  <c r="F436" i="24"/>
  <c r="C436" i="24"/>
  <c r="J436" i="24"/>
  <c r="G436" i="24"/>
  <c r="B444" i="24"/>
  <c r="K444" i="24"/>
  <c r="J444" i="24"/>
  <c r="D444" i="24"/>
  <c r="F444" i="24"/>
  <c r="E444" i="24"/>
  <c r="G444" i="24"/>
  <c r="C444" i="24"/>
  <c r="L444" i="24"/>
  <c r="I444" i="24"/>
  <c r="B456" i="24"/>
  <c r="K456" i="24"/>
  <c r="D456" i="24"/>
  <c r="L456" i="24"/>
  <c r="F456" i="24"/>
  <c r="C456" i="24"/>
  <c r="I456" i="24"/>
  <c r="G456" i="24"/>
  <c r="E456" i="24"/>
  <c r="J456" i="24"/>
  <c r="B464" i="24"/>
  <c r="G464" i="24"/>
  <c r="L464" i="24"/>
  <c r="K464" i="24"/>
  <c r="E464" i="24"/>
  <c r="F464" i="24"/>
  <c r="D464" i="24"/>
  <c r="J464" i="24"/>
  <c r="I464" i="24"/>
  <c r="C464" i="24"/>
  <c r="B472" i="24"/>
  <c r="G472" i="24"/>
  <c r="C472" i="24"/>
  <c r="L472" i="24"/>
  <c r="J472" i="24"/>
  <c r="D472" i="24"/>
  <c r="I472" i="24"/>
  <c r="K472" i="24"/>
  <c r="F472" i="24"/>
  <c r="E472" i="24"/>
  <c r="B484" i="24"/>
  <c r="G484" i="24"/>
  <c r="E484" i="24"/>
  <c r="I484" i="24"/>
  <c r="D484" i="24"/>
  <c r="K484" i="24"/>
  <c r="L484" i="24"/>
  <c r="F484" i="24"/>
  <c r="C484" i="24"/>
  <c r="J484" i="24"/>
  <c r="B492" i="24"/>
  <c r="K492" i="24"/>
  <c r="I492" i="24"/>
  <c r="C492" i="24"/>
  <c r="J492" i="24"/>
  <c r="L492" i="24"/>
  <c r="F492" i="24"/>
  <c r="E492" i="24"/>
  <c r="D492" i="24"/>
  <c r="G492" i="24"/>
  <c r="B500" i="24"/>
  <c r="G500" i="24"/>
  <c r="E500" i="24"/>
  <c r="I500" i="24"/>
  <c r="K500" i="24"/>
  <c r="D500" i="24"/>
  <c r="F500" i="24"/>
  <c r="C500" i="24"/>
  <c r="J500" i="24"/>
  <c r="L500" i="24"/>
  <c r="B508" i="24"/>
  <c r="K508" i="24"/>
  <c r="F508" i="24"/>
  <c r="D508" i="24"/>
  <c r="J508" i="24"/>
  <c r="E508" i="24"/>
  <c r="G508" i="24"/>
  <c r="C508" i="24"/>
  <c r="L508" i="24"/>
  <c r="I508" i="24"/>
  <c r="B516" i="24"/>
  <c r="G516" i="24"/>
  <c r="E516" i="24"/>
  <c r="I516" i="24"/>
  <c r="K516" i="24"/>
  <c r="L516" i="24"/>
  <c r="D516" i="24"/>
  <c r="F516" i="24"/>
  <c r="C516" i="24"/>
  <c r="J516" i="24"/>
  <c r="B524" i="24"/>
  <c r="K524" i="24"/>
  <c r="F524" i="24"/>
  <c r="C524" i="24"/>
  <c r="J524" i="24"/>
  <c r="L524" i="24"/>
  <c r="I524" i="24"/>
  <c r="E524" i="24"/>
  <c r="G524" i="24"/>
  <c r="D524" i="24"/>
  <c r="B532" i="24"/>
  <c r="G532" i="24"/>
  <c r="D532" i="24"/>
  <c r="I532" i="24"/>
  <c r="K532" i="24"/>
  <c r="C532" i="24"/>
  <c r="F532" i="24"/>
  <c r="E532" i="24"/>
  <c r="J532" i="24"/>
  <c r="L532" i="24"/>
  <c r="B540" i="24"/>
  <c r="K540" i="24"/>
  <c r="F540" i="24"/>
  <c r="J540" i="24"/>
  <c r="E540" i="24"/>
  <c r="D540" i="24"/>
  <c r="G540" i="24"/>
  <c r="C540" i="24"/>
  <c r="L540" i="24"/>
  <c r="I540" i="24"/>
  <c r="B548" i="24"/>
  <c r="G548" i="24"/>
  <c r="D548" i="24"/>
  <c r="I548" i="24"/>
  <c r="K548" i="24"/>
  <c r="E548" i="24"/>
  <c r="L548" i="24"/>
  <c r="F548" i="24"/>
  <c r="C548" i="24"/>
  <c r="J548" i="24"/>
  <c r="B556" i="24"/>
  <c r="K556" i="24"/>
  <c r="J556" i="24"/>
  <c r="D556" i="24"/>
  <c r="E556" i="24"/>
  <c r="L556" i="24"/>
  <c r="I556" i="24"/>
  <c r="F556" i="24"/>
  <c r="G556" i="24"/>
  <c r="C556" i="24"/>
  <c r="B564" i="24"/>
  <c r="G564" i="24"/>
  <c r="L564" i="24"/>
  <c r="I564" i="24"/>
  <c r="K564" i="24"/>
  <c r="E564" i="24"/>
  <c r="F564" i="24"/>
  <c r="C564" i="24"/>
  <c r="J564" i="24"/>
  <c r="D564" i="24"/>
  <c r="B572" i="24"/>
  <c r="K572" i="24"/>
  <c r="F572" i="24"/>
  <c r="D572" i="24"/>
  <c r="J572" i="24"/>
  <c r="E572" i="24"/>
  <c r="G572" i="24"/>
  <c r="C572" i="24"/>
  <c r="L572" i="24"/>
  <c r="I572" i="24"/>
  <c r="B580" i="24"/>
  <c r="G580" i="24"/>
  <c r="D580" i="24"/>
  <c r="I580" i="24"/>
  <c r="K580" i="24"/>
  <c r="E580" i="24"/>
  <c r="L580" i="24"/>
  <c r="F580" i="24"/>
  <c r="C580" i="24"/>
  <c r="J580" i="24"/>
  <c r="B143" i="24"/>
  <c r="J143" i="24"/>
  <c r="L143" i="24"/>
  <c r="F143" i="24"/>
  <c r="E143" i="24"/>
  <c r="D143" i="24"/>
  <c r="K143" i="24"/>
  <c r="G143" i="24"/>
  <c r="I143" i="24"/>
  <c r="C143" i="24"/>
  <c r="C675" i="24"/>
  <c r="J712" i="24"/>
  <c r="E675" i="24"/>
  <c r="J696" i="24"/>
  <c r="I675" i="24"/>
  <c r="I712" i="24"/>
  <c r="L696" i="24"/>
  <c r="H712" i="24"/>
  <c r="N633" i="24"/>
  <c r="N713" i="24"/>
  <c r="B148" i="24"/>
  <c r="K148" i="24"/>
  <c r="E148" i="24"/>
  <c r="F148" i="24"/>
  <c r="C148" i="24"/>
  <c r="J148" i="24"/>
  <c r="L148" i="24"/>
  <c r="D148" i="24"/>
  <c r="I148" i="24"/>
  <c r="G148" i="24"/>
  <c r="H156" i="24"/>
  <c r="H165" i="24"/>
  <c r="B185" i="24"/>
  <c r="J185" i="24"/>
  <c r="D185" i="24"/>
  <c r="C185" i="24"/>
  <c r="F185" i="24"/>
  <c r="G185" i="24"/>
  <c r="I185" i="24"/>
  <c r="E185" i="24"/>
  <c r="L185" i="24"/>
  <c r="K185" i="24"/>
  <c r="B197" i="24"/>
  <c r="I197" i="24"/>
  <c r="C197" i="24"/>
  <c r="F197" i="24"/>
  <c r="L197" i="24"/>
  <c r="D197" i="24"/>
  <c r="G197" i="24"/>
  <c r="J197" i="24"/>
  <c r="K197" i="24"/>
  <c r="E197" i="24"/>
  <c r="I209" i="24"/>
  <c r="D209" i="24"/>
  <c r="J209" i="24"/>
  <c r="L209" i="24"/>
  <c r="F209" i="24"/>
  <c r="K209" i="24"/>
  <c r="E209" i="24"/>
  <c r="C209" i="24"/>
  <c r="G209" i="24"/>
  <c r="B209" i="24"/>
  <c r="B221" i="24"/>
  <c r="I221" i="24"/>
  <c r="D221" i="24"/>
  <c r="F221" i="24"/>
  <c r="L221" i="24"/>
  <c r="G221" i="24"/>
  <c r="J221" i="24"/>
  <c r="K221" i="24"/>
  <c r="E221" i="24"/>
  <c r="C221" i="24"/>
  <c r="J229" i="24"/>
  <c r="C229" i="24"/>
  <c r="K229" i="24"/>
  <c r="I229" i="24"/>
  <c r="F229" i="24"/>
  <c r="G229" i="24"/>
  <c r="E229" i="24"/>
  <c r="D229" i="24"/>
  <c r="L229" i="24"/>
  <c r="B229" i="24"/>
  <c r="H241" i="24"/>
  <c r="B253" i="24"/>
  <c r="I253" i="24"/>
  <c r="E253" i="24"/>
  <c r="J253" i="24"/>
  <c r="G253" i="24"/>
  <c r="F253" i="24"/>
  <c r="K253" i="24"/>
  <c r="D253" i="24"/>
  <c r="C253" i="24"/>
  <c r="L253" i="24"/>
  <c r="F261" i="24"/>
  <c r="L261" i="24"/>
  <c r="E261" i="24"/>
  <c r="G261" i="24"/>
  <c r="C261" i="24"/>
  <c r="J261" i="24"/>
  <c r="K261" i="24"/>
  <c r="I261" i="24"/>
  <c r="D261" i="24"/>
  <c r="B261" i="24"/>
  <c r="J277" i="24"/>
  <c r="C277" i="24"/>
  <c r="F277" i="24"/>
  <c r="L277" i="24"/>
  <c r="D277" i="24"/>
  <c r="G277" i="24"/>
  <c r="I277" i="24"/>
  <c r="K277" i="24"/>
  <c r="B277" i="24"/>
  <c r="E277" i="24"/>
  <c r="J289" i="24"/>
  <c r="D289" i="24"/>
  <c r="K289" i="24"/>
  <c r="F289" i="24"/>
  <c r="C289" i="24"/>
  <c r="E289" i="24"/>
  <c r="L289" i="24"/>
  <c r="G289" i="24"/>
  <c r="I289" i="24"/>
  <c r="B289" i="24"/>
  <c r="B297" i="24"/>
  <c r="E297" i="24"/>
  <c r="G297" i="24"/>
  <c r="C297" i="24"/>
  <c r="F297" i="24"/>
  <c r="L297" i="24"/>
  <c r="I297" i="24"/>
  <c r="K297" i="24"/>
  <c r="J297" i="24"/>
  <c r="D297" i="24"/>
  <c r="H313" i="24"/>
  <c r="H325" i="24"/>
  <c r="H333" i="24"/>
  <c r="B357" i="24"/>
  <c r="I357" i="24"/>
  <c r="E357" i="24"/>
  <c r="K357" i="24"/>
  <c r="F357" i="24"/>
  <c r="D357" i="24"/>
  <c r="C357" i="24"/>
  <c r="G357" i="24"/>
  <c r="J357" i="24"/>
  <c r="L357" i="24"/>
  <c r="D365" i="24"/>
  <c r="J365" i="24"/>
  <c r="I365" i="24"/>
  <c r="G365" i="24"/>
  <c r="C365" i="24"/>
  <c r="F365" i="24"/>
  <c r="K365" i="24"/>
  <c r="B365" i="24"/>
  <c r="L365" i="24"/>
  <c r="E365" i="24"/>
  <c r="B377" i="24"/>
  <c r="G377" i="24"/>
  <c r="L377" i="24"/>
  <c r="I377" i="24"/>
  <c r="C377" i="24"/>
  <c r="E377" i="24"/>
  <c r="F377" i="24"/>
  <c r="D377" i="24"/>
  <c r="J377" i="24"/>
  <c r="K377" i="24"/>
  <c r="B393" i="24"/>
  <c r="F393" i="24"/>
  <c r="G393" i="24"/>
  <c r="C393" i="24"/>
  <c r="J393" i="24"/>
  <c r="L393" i="24"/>
  <c r="E393" i="24"/>
  <c r="I393" i="24"/>
  <c r="D393" i="24"/>
  <c r="K393" i="24"/>
  <c r="B413" i="24"/>
  <c r="J413" i="24"/>
  <c r="E413" i="24"/>
  <c r="K413" i="24"/>
  <c r="D413" i="24"/>
  <c r="I413" i="24"/>
  <c r="F413" i="24"/>
  <c r="G413" i="24"/>
  <c r="C413" i="24"/>
  <c r="L413" i="24"/>
  <c r="K425" i="24"/>
  <c r="I425" i="24"/>
  <c r="L425" i="24"/>
  <c r="D425" i="24"/>
  <c r="J425" i="24"/>
  <c r="G425" i="24"/>
  <c r="B425" i="24"/>
  <c r="E425" i="24"/>
  <c r="C425" i="24"/>
  <c r="F425" i="24"/>
  <c r="B433" i="24"/>
  <c r="L433" i="24"/>
  <c r="E433" i="24"/>
  <c r="D433" i="24"/>
  <c r="I433" i="24"/>
  <c r="C433" i="24"/>
  <c r="G433" i="24"/>
  <c r="K433" i="24"/>
  <c r="J433" i="24"/>
  <c r="F433" i="24"/>
  <c r="B445" i="24"/>
  <c r="J445" i="24"/>
  <c r="D445" i="24"/>
  <c r="K445" i="24"/>
  <c r="C445" i="24"/>
  <c r="G445" i="24"/>
  <c r="L445" i="24"/>
  <c r="E445" i="24"/>
  <c r="I445" i="24"/>
  <c r="F445" i="24"/>
  <c r="H477" i="24"/>
  <c r="H485" i="24"/>
  <c r="H497" i="24"/>
  <c r="H505" i="24"/>
  <c r="H517" i="24"/>
  <c r="B533" i="24"/>
  <c r="J533" i="24"/>
  <c r="L533" i="24"/>
  <c r="C533" i="24"/>
  <c r="G533" i="24"/>
  <c r="E533" i="24"/>
  <c r="D533" i="24"/>
  <c r="F533" i="24"/>
  <c r="I533" i="24"/>
  <c r="K533" i="24"/>
  <c r="H549" i="24"/>
  <c r="B569" i="24"/>
  <c r="F569" i="24"/>
  <c r="G569" i="24"/>
  <c r="D569" i="24"/>
  <c r="K569" i="24"/>
  <c r="C569" i="24"/>
  <c r="L569" i="24"/>
  <c r="E569" i="24"/>
  <c r="I569" i="24"/>
  <c r="J569" i="24"/>
  <c r="F585" i="24"/>
  <c r="C585" i="24"/>
  <c r="K585" i="24"/>
  <c r="I585" i="24"/>
  <c r="L585" i="24"/>
  <c r="J585" i="24"/>
  <c r="E585" i="24"/>
  <c r="G585" i="24"/>
  <c r="D585" i="24"/>
  <c r="B585" i="24"/>
  <c r="H149" i="24"/>
  <c r="H178" i="24"/>
  <c r="H194" i="24"/>
  <c r="H206" i="24"/>
  <c r="K222" i="24"/>
  <c r="C222" i="24"/>
  <c r="D222" i="24"/>
  <c r="F222" i="24"/>
  <c r="G222" i="24"/>
  <c r="E222" i="24"/>
  <c r="I222" i="24"/>
  <c r="J222" i="24"/>
  <c r="B222" i="24"/>
  <c r="L222" i="24"/>
  <c r="H238" i="24"/>
  <c r="K294" i="24"/>
  <c r="F294" i="24"/>
  <c r="I294" i="24"/>
  <c r="D294" i="24"/>
  <c r="B294" i="24"/>
  <c r="E294" i="24"/>
  <c r="J294" i="24"/>
  <c r="G294" i="24"/>
  <c r="C294" i="24"/>
  <c r="L294" i="24"/>
  <c r="K318" i="24"/>
  <c r="B318" i="24"/>
  <c r="E318" i="24"/>
  <c r="F318" i="24"/>
  <c r="J318" i="24"/>
  <c r="I318" i="24"/>
  <c r="C318" i="24"/>
  <c r="G318" i="24"/>
  <c r="L318" i="24"/>
  <c r="D318" i="24"/>
  <c r="B338" i="24"/>
  <c r="I338" i="24"/>
  <c r="F338" i="24"/>
  <c r="D338" i="24"/>
  <c r="J338" i="24"/>
  <c r="C338" i="24"/>
  <c r="G338" i="24"/>
  <c r="K338" i="24"/>
  <c r="E338" i="24"/>
  <c r="L338" i="24"/>
  <c r="B366" i="24"/>
  <c r="I366" i="24"/>
  <c r="D366" i="24"/>
  <c r="F366" i="24"/>
  <c r="K366" i="24"/>
  <c r="C366" i="24"/>
  <c r="G366" i="24"/>
  <c r="L366" i="24"/>
  <c r="J366" i="24"/>
  <c r="E366" i="24"/>
  <c r="D386" i="24"/>
  <c r="C386" i="24"/>
  <c r="F386" i="24"/>
  <c r="E386" i="24"/>
  <c r="L386" i="24"/>
  <c r="K386" i="24"/>
  <c r="J386" i="24"/>
  <c r="B386" i="24"/>
  <c r="G386" i="24"/>
  <c r="I386" i="24"/>
  <c r="H422" i="24"/>
  <c r="H442" i="24"/>
  <c r="H474" i="24"/>
  <c r="H490" i="24"/>
  <c r="K510" i="24"/>
  <c r="L510" i="24"/>
  <c r="I510" i="24"/>
  <c r="C510" i="24"/>
  <c r="E510" i="24"/>
  <c r="G510" i="24"/>
  <c r="J510" i="24"/>
  <c r="F510" i="24"/>
  <c r="D510" i="24"/>
  <c r="B510" i="24"/>
  <c r="H526" i="24"/>
  <c r="H562" i="24"/>
  <c r="H574" i="24"/>
  <c r="G691" i="24"/>
  <c r="K691" i="24"/>
  <c r="E691" i="24"/>
  <c r="K728" i="24"/>
  <c r="F728" i="24"/>
  <c r="B146" i="24"/>
  <c r="K146" i="24"/>
  <c r="J146" i="24"/>
  <c r="C146" i="24"/>
  <c r="F146" i="24"/>
  <c r="L146" i="24"/>
  <c r="G146" i="24"/>
  <c r="I146" i="24"/>
  <c r="E146" i="24"/>
  <c r="D146" i="24"/>
  <c r="B159" i="24"/>
  <c r="G159" i="24"/>
  <c r="I159" i="24"/>
  <c r="K159" i="24"/>
  <c r="E159" i="24"/>
  <c r="L159" i="24"/>
  <c r="F159" i="24"/>
  <c r="C159" i="24"/>
  <c r="J159" i="24"/>
  <c r="D159" i="24"/>
  <c r="B167" i="24"/>
  <c r="L167" i="24"/>
  <c r="C167" i="24"/>
  <c r="I167" i="24"/>
  <c r="G167" i="24"/>
  <c r="D167" i="24"/>
  <c r="J167" i="24"/>
  <c r="K167" i="24"/>
  <c r="E167" i="24"/>
  <c r="F167" i="24"/>
  <c r="B175" i="24"/>
  <c r="I175" i="24"/>
  <c r="L175" i="24"/>
  <c r="E175" i="24"/>
  <c r="K175" i="24"/>
  <c r="C175" i="24"/>
  <c r="J175" i="24"/>
  <c r="F175" i="24"/>
  <c r="G175" i="24"/>
  <c r="D175" i="24"/>
  <c r="H183" i="24"/>
  <c r="B191" i="24"/>
  <c r="J191" i="24"/>
  <c r="L191" i="24"/>
  <c r="E191" i="24"/>
  <c r="I191" i="24"/>
  <c r="G191" i="24"/>
  <c r="C191" i="24"/>
  <c r="K191" i="24"/>
  <c r="D191" i="24"/>
  <c r="F191" i="24"/>
  <c r="B199" i="24"/>
  <c r="I199" i="24"/>
  <c r="G199" i="24"/>
  <c r="K199" i="24"/>
  <c r="F199" i="24"/>
  <c r="D199" i="24"/>
  <c r="L199" i="24"/>
  <c r="E199" i="24"/>
  <c r="C199" i="24"/>
  <c r="J199" i="24"/>
  <c r="B207" i="24"/>
  <c r="I207" i="24"/>
  <c r="L207" i="24"/>
  <c r="E207" i="24"/>
  <c r="K207" i="24"/>
  <c r="D207" i="24"/>
  <c r="J207" i="24"/>
  <c r="F207" i="24"/>
  <c r="G207" i="24"/>
  <c r="C207" i="24"/>
  <c r="B215" i="24"/>
  <c r="I215" i="24"/>
  <c r="K215" i="24"/>
  <c r="C215" i="24"/>
  <c r="F215" i="24"/>
  <c r="L215" i="24"/>
  <c r="D215" i="24"/>
  <c r="E215" i="24"/>
  <c r="J215" i="24"/>
  <c r="G215" i="24"/>
  <c r="H223" i="24"/>
  <c r="B231" i="24"/>
  <c r="I231" i="24"/>
  <c r="G231" i="24"/>
  <c r="C231" i="24"/>
  <c r="F231" i="24"/>
  <c r="D231" i="24"/>
  <c r="L231" i="24"/>
  <c r="K231" i="24"/>
  <c r="E231" i="24"/>
  <c r="J231" i="24"/>
  <c r="B239" i="24"/>
  <c r="I239" i="24"/>
  <c r="L239" i="24"/>
  <c r="E239" i="24"/>
  <c r="K239" i="24"/>
  <c r="C239" i="24"/>
  <c r="J239" i="24"/>
  <c r="F239" i="24"/>
  <c r="D239" i="24"/>
  <c r="G239" i="24"/>
  <c r="B247" i="24"/>
  <c r="I247" i="24"/>
  <c r="K247" i="24"/>
  <c r="D247" i="24"/>
  <c r="F247" i="24"/>
  <c r="L247" i="24"/>
  <c r="C247" i="24"/>
  <c r="E247" i="24"/>
  <c r="J247" i="24"/>
  <c r="G247" i="24"/>
  <c r="B255" i="24"/>
  <c r="J255" i="24"/>
  <c r="L255" i="24"/>
  <c r="E255" i="24"/>
  <c r="I255" i="24"/>
  <c r="G255" i="24"/>
  <c r="C255" i="24"/>
  <c r="K255" i="24"/>
  <c r="D255" i="24"/>
  <c r="F255" i="24"/>
  <c r="H263" i="24"/>
  <c r="B271" i="24"/>
  <c r="I271" i="24"/>
  <c r="E271" i="24"/>
  <c r="G271" i="24"/>
  <c r="C271" i="24"/>
  <c r="K271" i="24"/>
  <c r="D271" i="24"/>
  <c r="F271" i="24"/>
  <c r="L271" i="24"/>
  <c r="J271" i="24"/>
  <c r="B279" i="24"/>
  <c r="L279" i="24"/>
  <c r="G279" i="24"/>
  <c r="D279" i="24"/>
  <c r="F279" i="24"/>
  <c r="C279" i="24"/>
  <c r="J279" i="24"/>
  <c r="K279" i="24"/>
  <c r="E279" i="24"/>
  <c r="I279" i="24"/>
  <c r="B287" i="24"/>
  <c r="K287" i="24"/>
  <c r="E287" i="24"/>
  <c r="D287" i="24"/>
  <c r="F287" i="24"/>
  <c r="L287" i="24"/>
  <c r="J287" i="24"/>
  <c r="I287" i="24"/>
  <c r="G287" i="24"/>
  <c r="C287" i="24"/>
  <c r="B295" i="24"/>
  <c r="L295" i="24"/>
  <c r="G295" i="24"/>
  <c r="D295" i="24"/>
  <c r="J295" i="24"/>
  <c r="E295" i="24"/>
  <c r="I295" i="24"/>
  <c r="K295" i="24"/>
  <c r="C295" i="24"/>
  <c r="F295" i="24"/>
  <c r="B303" i="24"/>
  <c r="K303" i="24"/>
  <c r="I303" i="24"/>
  <c r="F303" i="24"/>
  <c r="L303" i="24"/>
  <c r="J303" i="24"/>
  <c r="E303" i="24"/>
  <c r="G303" i="24"/>
  <c r="D303" i="24"/>
  <c r="C303" i="24"/>
  <c r="H311" i="24"/>
  <c r="B319" i="24"/>
  <c r="G319" i="24"/>
  <c r="E319" i="24"/>
  <c r="F319" i="24"/>
  <c r="L319" i="24"/>
  <c r="J319" i="24"/>
  <c r="C319" i="24"/>
  <c r="K319" i="24"/>
  <c r="D319" i="24"/>
  <c r="I319" i="24"/>
  <c r="B327" i="24"/>
  <c r="K327" i="24"/>
  <c r="F327" i="24"/>
  <c r="D327" i="24"/>
  <c r="E327" i="24"/>
  <c r="L327" i="24"/>
  <c r="C327" i="24"/>
  <c r="I327" i="24"/>
  <c r="G327" i="24"/>
  <c r="J327" i="24"/>
  <c r="B335" i="24"/>
  <c r="F335" i="24"/>
  <c r="E335" i="24"/>
  <c r="I335" i="24"/>
  <c r="C335" i="24"/>
  <c r="J335" i="24"/>
  <c r="D335" i="24"/>
  <c r="G335" i="24"/>
  <c r="L335" i="24"/>
  <c r="K335" i="24"/>
  <c r="B343" i="24"/>
  <c r="J343" i="24"/>
  <c r="L343" i="24"/>
  <c r="D343" i="24"/>
  <c r="K343" i="24"/>
  <c r="C343" i="24"/>
  <c r="F343" i="24"/>
  <c r="I343" i="24"/>
  <c r="G343" i="24"/>
  <c r="E343" i="24"/>
  <c r="H351" i="24"/>
  <c r="B359" i="24"/>
  <c r="J359" i="24"/>
  <c r="D359" i="24"/>
  <c r="L359" i="24"/>
  <c r="F359" i="24"/>
  <c r="I359" i="24"/>
  <c r="G359" i="24"/>
  <c r="E359" i="24"/>
  <c r="K359" i="24"/>
  <c r="C359" i="24"/>
  <c r="B367" i="24"/>
  <c r="F367" i="24"/>
  <c r="D367" i="24"/>
  <c r="J367" i="24"/>
  <c r="L367" i="24"/>
  <c r="E367" i="24"/>
  <c r="I367" i="24"/>
  <c r="K367" i="24"/>
  <c r="G367" i="24"/>
  <c r="C367" i="24"/>
  <c r="B375" i="24"/>
  <c r="K375" i="24"/>
  <c r="I375" i="24"/>
  <c r="C375" i="24"/>
  <c r="G375" i="24"/>
  <c r="J375" i="24"/>
  <c r="E375" i="24"/>
  <c r="L375" i="24"/>
  <c r="D375" i="24"/>
  <c r="F375" i="24"/>
  <c r="B383" i="24"/>
  <c r="K383" i="24"/>
  <c r="F383" i="24"/>
  <c r="E383" i="24"/>
  <c r="J383" i="24"/>
  <c r="C383" i="24"/>
  <c r="L383" i="24"/>
  <c r="D383" i="24"/>
  <c r="G383" i="24"/>
  <c r="I383" i="24"/>
  <c r="B391" i="24"/>
  <c r="K391" i="24"/>
  <c r="J391" i="24"/>
  <c r="C391" i="24"/>
  <c r="F391" i="24"/>
  <c r="L391" i="24"/>
  <c r="E391" i="24"/>
  <c r="G391" i="24"/>
  <c r="I391" i="24"/>
  <c r="D391" i="24"/>
  <c r="B399" i="24"/>
  <c r="G399" i="24"/>
  <c r="E399" i="24"/>
  <c r="I399" i="24"/>
  <c r="D399" i="24"/>
  <c r="F399" i="24"/>
  <c r="K399" i="24"/>
  <c r="C399" i="24"/>
  <c r="J399" i="24"/>
  <c r="L399" i="24"/>
  <c r="B407" i="24"/>
  <c r="K407" i="24"/>
  <c r="I407" i="24"/>
  <c r="C407" i="24"/>
  <c r="J407" i="24"/>
  <c r="L407" i="24"/>
  <c r="E407" i="24"/>
  <c r="D407" i="24"/>
  <c r="G407" i="24"/>
  <c r="F407" i="24"/>
  <c r="B415" i="24"/>
  <c r="K415" i="24"/>
  <c r="I415" i="24"/>
  <c r="L415" i="24"/>
  <c r="C415" i="24"/>
  <c r="F415" i="24"/>
  <c r="G415" i="24"/>
  <c r="D415" i="24"/>
  <c r="J415" i="24"/>
  <c r="E415" i="24"/>
  <c r="B423" i="24"/>
  <c r="K423" i="24"/>
  <c r="J423" i="24"/>
  <c r="D423" i="24"/>
  <c r="E423" i="24"/>
  <c r="L423" i="24"/>
  <c r="F423" i="24"/>
  <c r="I423" i="24"/>
  <c r="C423" i="24"/>
  <c r="G423" i="24"/>
  <c r="B431" i="24"/>
  <c r="G431" i="24"/>
  <c r="L431" i="24"/>
  <c r="I431" i="24"/>
  <c r="D431" i="24"/>
  <c r="J431" i="24"/>
  <c r="K431" i="24"/>
  <c r="E431" i="24"/>
  <c r="F431" i="24"/>
  <c r="C431" i="24"/>
  <c r="B439" i="24"/>
  <c r="K439" i="24"/>
  <c r="I439" i="24"/>
  <c r="C439" i="24"/>
  <c r="F439" i="24"/>
  <c r="G439" i="24"/>
  <c r="J439" i="24"/>
  <c r="E439" i="24"/>
  <c r="D439" i="24"/>
  <c r="L439" i="24"/>
  <c r="B447" i="24"/>
  <c r="K447" i="24"/>
  <c r="I447" i="24"/>
  <c r="L447" i="24"/>
  <c r="D447" i="24"/>
  <c r="F447" i="24"/>
  <c r="G447" i="24"/>
  <c r="C447" i="24"/>
  <c r="J447" i="24"/>
  <c r="E447" i="24"/>
  <c r="B455" i="24"/>
  <c r="K455" i="24"/>
  <c r="J455" i="24"/>
  <c r="C455" i="24"/>
  <c r="F455" i="24"/>
  <c r="L455" i="24"/>
  <c r="E455" i="24"/>
  <c r="G455" i="24"/>
  <c r="I455" i="24"/>
  <c r="D455" i="24"/>
  <c r="B463" i="24"/>
  <c r="G463" i="24"/>
  <c r="L463" i="24"/>
  <c r="I463" i="24"/>
  <c r="D463" i="24"/>
  <c r="F463" i="24"/>
  <c r="K463" i="24"/>
  <c r="C463" i="24"/>
  <c r="E463" i="24"/>
  <c r="J463" i="24"/>
  <c r="B471" i="24"/>
  <c r="K471" i="24"/>
  <c r="I471" i="24"/>
  <c r="D471" i="24"/>
  <c r="E471" i="24"/>
  <c r="L471" i="24"/>
  <c r="J471" i="24"/>
  <c r="G471" i="24"/>
  <c r="F471" i="24"/>
  <c r="C471" i="24"/>
  <c r="B479" i="24"/>
  <c r="K479" i="24"/>
  <c r="D479" i="24"/>
  <c r="I479" i="24"/>
  <c r="L479" i="24"/>
  <c r="C479" i="24"/>
  <c r="F479" i="24"/>
  <c r="G479" i="24"/>
  <c r="E479" i="24"/>
  <c r="J479" i="24"/>
  <c r="B487" i="24"/>
  <c r="K487" i="24"/>
  <c r="J487" i="24"/>
  <c r="D487" i="24"/>
  <c r="F487" i="24"/>
  <c r="L487" i="24"/>
  <c r="E487" i="24"/>
  <c r="C487" i="24"/>
  <c r="G487" i="24"/>
  <c r="I487" i="24"/>
  <c r="B495" i="24"/>
  <c r="G495" i="24"/>
  <c r="D495" i="24"/>
  <c r="I495" i="24"/>
  <c r="K495" i="24"/>
  <c r="E495" i="24"/>
  <c r="F495" i="24"/>
  <c r="L495" i="24"/>
  <c r="C495" i="24"/>
  <c r="J495" i="24"/>
  <c r="B503" i="24"/>
  <c r="K503" i="24"/>
  <c r="F503" i="24"/>
  <c r="C503" i="24"/>
  <c r="J503" i="24"/>
  <c r="L503" i="24"/>
  <c r="E503" i="24"/>
  <c r="I503" i="24"/>
  <c r="D503" i="24"/>
  <c r="G503" i="24"/>
  <c r="B511" i="24"/>
  <c r="G511" i="24"/>
  <c r="D511" i="24"/>
  <c r="I511" i="24"/>
  <c r="K511" i="24"/>
  <c r="E511" i="24"/>
  <c r="F511" i="24"/>
  <c r="C511" i="24"/>
  <c r="J511" i="24"/>
  <c r="L511" i="24"/>
  <c r="H519" i="24"/>
  <c r="B527" i="24"/>
  <c r="G527" i="24"/>
  <c r="E527" i="24"/>
  <c r="I527" i="24"/>
  <c r="K527" i="24"/>
  <c r="D527" i="24"/>
  <c r="F527" i="24"/>
  <c r="C527" i="24"/>
  <c r="L527" i="24"/>
  <c r="J527" i="24"/>
  <c r="B535" i="24"/>
  <c r="K535" i="24"/>
  <c r="J535" i="24"/>
  <c r="C535" i="24"/>
  <c r="E535" i="24"/>
  <c r="L535" i="24"/>
  <c r="D535" i="24"/>
  <c r="G535" i="24"/>
  <c r="I535" i="24"/>
  <c r="F535" i="24"/>
  <c r="B543" i="24"/>
  <c r="G543" i="24"/>
  <c r="C543" i="24"/>
  <c r="I543" i="24"/>
  <c r="K543" i="24"/>
  <c r="D543" i="24"/>
  <c r="F543" i="24"/>
  <c r="E543" i="24"/>
  <c r="J543" i="24"/>
  <c r="L543" i="24"/>
  <c r="B551" i="24"/>
  <c r="K551" i="24"/>
  <c r="F551" i="24"/>
  <c r="D551" i="24"/>
  <c r="J551" i="24"/>
  <c r="L551" i="24"/>
  <c r="E551" i="24"/>
  <c r="C551" i="24"/>
  <c r="G551" i="24"/>
  <c r="I551" i="24"/>
  <c r="B559" i="24"/>
  <c r="G559" i="24"/>
  <c r="I559" i="24"/>
  <c r="K559" i="24"/>
  <c r="E559" i="24"/>
  <c r="F559" i="24"/>
  <c r="L559" i="24"/>
  <c r="C559" i="24"/>
  <c r="J559" i="24"/>
  <c r="D559" i="24"/>
  <c r="B567" i="24"/>
  <c r="K567" i="24"/>
  <c r="F567" i="24"/>
  <c r="C567" i="24"/>
  <c r="J567" i="24"/>
  <c r="L567" i="24"/>
  <c r="E567" i="24"/>
  <c r="I567" i="24"/>
  <c r="D567" i="24"/>
  <c r="G567" i="24"/>
  <c r="B575" i="24"/>
  <c r="G575" i="24"/>
  <c r="D575" i="24"/>
  <c r="I575" i="24"/>
  <c r="K575" i="24"/>
  <c r="C575" i="24"/>
  <c r="F575" i="24"/>
  <c r="E575" i="24"/>
  <c r="J575" i="24"/>
  <c r="L575" i="24"/>
  <c r="B583" i="24"/>
  <c r="K583" i="24"/>
  <c r="F583" i="24"/>
  <c r="C583" i="24"/>
  <c r="E583" i="24"/>
  <c r="L583" i="24"/>
  <c r="J583" i="24"/>
  <c r="G583" i="24"/>
  <c r="I583" i="24"/>
  <c r="D583" i="24"/>
  <c r="H151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B340" i="24"/>
  <c r="F340" i="24"/>
  <c r="G340" i="24"/>
  <c r="J340" i="24"/>
  <c r="C340" i="24"/>
  <c r="L340" i="24"/>
  <c r="D340" i="24"/>
  <c r="I340" i="24"/>
  <c r="K340" i="24"/>
  <c r="E340" i="24"/>
  <c r="H348" i="24"/>
  <c r="H360" i="24"/>
  <c r="H368" i="24"/>
  <c r="H376" i="24"/>
  <c r="N384" i="24"/>
  <c r="H388" i="24"/>
  <c r="B396" i="24"/>
  <c r="K396" i="24"/>
  <c r="I396" i="24"/>
  <c r="C396" i="24"/>
  <c r="J396" i="24"/>
  <c r="L396" i="24"/>
  <c r="F396" i="24"/>
  <c r="E396" i="24"/>
  <c r="G396" i="24"/>
  <c r="D396" i="24"/>
  <c r="H404" i="24"/>
  <c r="H412" i="24"/>
  <c r="H424" i="24"/>
  <c r="H432" i="24"/>
  <c r="H440" i="24"/>
  <c r="H452" i="24"/>
  <c r="H460" i="24"/>
  <c r="H468" i="24"/>
  <c r="H476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B587" i="24"/>
  <c r="H587" i="24"/>
  <c r="D587" i="24"/>
  <c r="J587" i="24"/>
  <c r="L587" i="24"/>
  <c r="C587" i="24"/>
  <c r="I587" i="24"/>
  <c r="E587" i="24"/>
  <c r="G587" i="24"/>
  <c r="K587" i="24"/>
  <c r="B611" i="24"/>
  <c r="I611" i="24"/>
  <c r="E611" i="24"/>
  <c r="D611" i="24"/>
  <c r="H611" i="24"/>
  <c r="C611" i="24"/>
  <c r="L611" i="24"/>
  <c r="G611" i="24"/>
  <c r="J611" i="24"/>
  <c r="K611" i="24"/>
  <c r="B635" i="24"/>
  <c r="H635" i="24"/>
  <c r="C635" i="24"/>
  <c r="J635" i="24"/>
  <c r="L635" i="24"/>
  <c r="I635" i="24"/>
  <c r="G635" i="24"/>
  <c r="K635" i="24"/>
  <c r="E635" i="24"/>
  <c r="D635" i="24"/>
  <c r="B643" i="24"/>
  <c r="I643" i="24"/>
  <c r="K643" i="24"/>
  <c r="E643" i="24"/>
  <c r="H643" i="24"/>
  <c r="C643" i="24"/>
  <c r="L643" i="24"/>
  <c r="D643" i="24"/>
  <c r="J643" i="24"/>
  <c r="G643" i="24"/>
  <c r="B667" i="24"/>
  <c r="I667" i="24"/>
  <c r="D667" i="24"/>
  <c r="H667" i="24"/>
  <c r="G667" i="24"/>
  <c r="L667" i="24"/>
  <c r="J667" i="24"/>
  <c r="E667" i="24"/>
  <c r="K667" i="24"/>
  <c r="C667" i="24"/>
  <c r="C586" i="24"/>
  <c r="H586" i="24"/>
  <c r="L586" i="24"/>
  <c r="J586" i="24"/>
  <c r="I586" i="24"/>
  <c r="E586" i="24"/>
  <c r="K586" i="24"/>
  <c r="G586" i="24"/>
  <c r="B586" i="24"/>
  <c r="D586" i="24"/>
  <c r="B592" i="24"/>
  <c r="H592" i="24"/>
  <c r="I592" i="24"/>
  <c r="J592" i="24"/>
  <c r="L592" i="24"/>
  <c r="C592" i="24"/>
  <c r="E592" i="24"/>
  <c r="D592" i="24"/>
  <c r="G592" i="24"/>
  <c r="K592" i="24"/>
  <c r="B616" i="24"/>
  <c r="I616" i="24"/>
  <c r="K616" i="24"/>
  <c r="D616" i="24"/>
  <c r="H616" i="24"/>
  <c r="C616" i="24"/>
  <c r="L616" i="24"/>
  <c r="E616" i="24"/>
  <c r="J616" i="24"/>
  <c r="G616" i="24"/>
  <c r="B640" i="24"/>
  <c r="H640" i="24"/>
  <c r="I640" i="24"/>
  <c r="J640" i="24"/>
  <c r="L640" i="24"/>
  <c r="C640" i="24"/>
  <c r="G640" i="24"/>
  <c r="K640" i="24"/>
  <c r="E640" i="24"/>
  <c r="D640" i="24"/>
  <c r="B656" i="24"/>
  <c r="I656" i="24"/>
  <c r="D656" i="24"/>
  <c r="C656" i="24"/>
  <c r="G656" i="24"/>
  <c r="H656" i="24"/>
  <c r="K656" i="24"/>
  <c r="L656" i="24"/>
  <c r="J656" i="24"/>
  <c r="E656" i="24"/>
  <c r="B672" i="24"/>
  <c r="I672" i="24"/>
  <c r="D672" i="24"/>
  <c r="C672" i="24"/>
  <c r="G672" i="24"/>
  <c r="L672" i="24"/>
  <c r="J672" i="24"/>
  <c r="E672" i="24"/>
  <c r="K672" i="24"/>
  <c r="H672" i="24"/>
  <c r="B688" i="24"/>
  <c r="I688" i="24"/>
  <c r="D688" i="24"/>
  <c r="H688" i="24"/>
  <c r="G688" i="24"/>
  <c r="L688" i="24"/>
  <c r="K688" i="24"/>
  <c r="C688" i="24"/>
  <c r="J688" i="24"/>
  <c r="E688" i="24"/>
  <c r="B732" i="24"/>
  <c r="L732" i="24"/>
  <c r="J732" i="24"/>
  <c r="C732" i="24"/>
  <c r="I732" i="24"/>
  <c r="H732" i="24"/>
  <c r="D732" i="24"/>
  <c r="K732" i="24"/>
  <c r="G732" i="24"/>
  <c r="E732" i="24"/>
  <c r="B689" i="24"/>
  <c r="K689" i="24"/>
  <c r="D689" i="24"/>
  <c r="G689" i="24"/>
  <c r="C689" i="24"/>
  <c r="H689" i="24"/>
  <c r="I689" i="24"/>
  <c r="L689" i="24"/>
  <c r="E689" i="24"/>
  <c r="J689" i="24"/>
  <c r="B697" i="24"/>
  <c r="I697" i="24"/>
  <c r="G697" i="24"/>
  <c r="E697" i="24"/>
  <c r="H697" i="24"/>
  <c r="J697" i="24"/>
  <c r="K697" i="24"/>
  <c r="L697" i="24"/>
  <c r="C697" i="24"/>
  <c r="D697" i="24"/>
  <c r="B705" i="24"/>
  <c r="G705" i="24"/>
  <c r="E705" i="24"/>
  <c r="K705" i="24"/>
  <c r="I705" i="24"/>
  <c r="H705" i="24"/>
  <c r="D705" i="24"/>
  <c r="J705" i="24"/>
  <c r="L705" i="24"/>
  <c r="C705" i="24"/>
  <c r="N654" i="24"/>
  <c r="N606" i="24"/>
  <c r="N590" i="24"/>
  <c r="B618" i="24"/>
  <c r="I618" i="24"/>
  <c r="L618" i="24"/>
  <c r="J618" i="24"/>
  <c r="C618" i="24"/>
  <c r="E618" i="24"/>
  <c r="D618" i="24"/>
  <c r="H618" i="24"/>
  <c r="G618" i="24"/>
  <c r="K618" i="24"/>
  <c r="B642" i="24"/>
  <c r="K642" i="24"/>
  <c r="L642" i="24"/>
  <c r="D642" i="24"/>
  <c r="E642" i="24"/>
  <c r="J642" i="24"/>
  <c r="H642" i="24"/>
  <c r="C642" i="24"/>
  <c r="I642" i="24"/>
  <c r="G642" i="24"/>
  <c r="B658" i="24"/>
  <c r="I658" i="24"/>
  <c r="G658" i="24"/>
  <c r="D658" i="24"/>
  <c r="C658" i="24"/>
  <c r="H658" i="24"/>
  <c r="K658" i="24"/>
  <c r="L658" i="24"/>
  <c r="E658" i="24"/>
  <c r="J658" i="24"/>
  <c r="B670" i="24"/>
  <c r="C670" i="24"/>
  <c r="L670" i="24"/>
  <c r="E670" i="24"/>
  <c r="H670" i="24"/>
  <c r="G670" i="24"/>
  <c r="K670" i="24"/>
  <c r="D670" i="24"/>
  <c r="J670" i="24"/>
  <c r="I670" i="24"/>
  <c r="B607" i="24"/>
  <c r="J607" i="24"/>
  <c r="L607" i="24"/>
  <c r="G607" i="24"/>
  <c r="C607" i="24"/>
  <c r="I607" i="24"/>
  <c r="K607" i="24"/>
  <c r="E607" i="24"/>
  <c r="H607" i="24"/>
  <c r="D607" i="24"/>
  <c r="B631" i="24"/>
  <c r="G631" i="24"/>
  <c r="I631" i="24"/>
  <c r="D631" i="24"/>
  <c r="K631" i="24"/>
  <c r="C631" i="24"/>
  <c r="H631" i="24"/>
  <c r="J631" i="24"/>
  <c r="L631" i="24"/>
  <c r="E631" i="24"/>
  <c r="B647" i="24"/>
  <c r="G647" i="24"/>
  <c r="I647" i="24"/>
  <c r="C647" i="24"/>
  <c r="K647" i="24"/>
  <c r="J647" i="24"/>
  <c r="H647" i="24"/>
  <c r="E647" i="24"/>
  <c r="L647" i="24"/>
  <c r="D647" i="24"/>
  <c r="B671" i="24"/>
  <c r="I671" i="24"/>
  <c r="E671" i="24"/>
  <c r="C671" i="24"/>
  <c r="H671" i="24"/>
  <c r="J671" i="24"/>
  <c r="K671" i="24"/>
  <c r="L671" i="24"/>
  <c r="G671" i="24"/>
  <c r="D671" i="24"/>
  <c r="B679" i="24"/>
  <c r="H679" i="24"/>
  <c r="C679" i="24"/>
  <c r="J679" i="24"/>
  <c r="L679" i="24"/>
  <c r="D679" i="24"/>
  <c r="G679" i="24"/>
  <c r="E679" i="24"/>
  <c r="I679" i="24"/>
  <c r="K679" i="24"/>
  <c r="B687" i="24"/>
  <c r="I687" i="24"/>
  <c r="D687" i="24"/>
  <c r="E687" i="24"/>
  <c r="H687" i="24"/>
  <c r="J687" i="24"/>
  <c r="C687" i="24"/>
  <c r="L687" i="24"/>
  <c r="G687" i="24"/>
  <c r="K687" i="24"/>
  <c r="B588" i="24"/>
  <c r="G588" i="24"/>
  <c r="I588" i="24"/>
  <c r="D588" i="24"/>
  <c r="K588" i="24"/>
  <c r="C588" i="24"/>
  <c r="J588" i="24"/>
  <c r="E588" i="24"/>
  <c r="H588" i="24"/>
  <c r="L588" i="24"/>
  <c r="B660" i="24"/>
  <c r="I660" i="24"/>
  <c r="K660" i="24"/>
  <c r="D660" i="24"/>
  <c r="L660" i="24"/>
  <c r="E660" i="24"/>
  <c r="J660" i="24"/>
  <c r="G660" i="24"/>
  <c r="C660" i="24"/>
  <c r="H660" i="24"/>
  <c r="B700" i="24"/>
  <c r="H700" i="24"/>
  <c r="C700" i="24"/>
  <c r="J700" i="24"/>
  <c r="L700" i="24"/>
  <c r="D700" i="24"/>
  <c r="I700" i="24"/>
  <c r="G700" i="24"/>
  <c r="K700" i="24"/>
  <c r="E700" i="24"/>
  <c r="B708" i="24"/>
  <c r="I708" i="24"/>
  <c r="D708" i="24"/>
  <c r="E708" i="24"/>
  <c r="K708" i="24"/>
  <c r="H708" i="24"/>
  <c r="G708" i="24"/>
  <c r="L708" i="24"/>
  <c r="C708" i="24"/>
  <c r="J708" i="24"/>
  <c r="B720" i="24"/>
  <c r="G720" i="24"/>
  <c r="H720" i="24"/>
  <c r="J720" i="24"/>
  <c r="L720" i="24"/>
  <c r="E720" i="24"/>
  <c r="C720" i="24"/>
  <c r="D720" i="24"/>
  <c r="K720" i="24"/>
  <c r="I720" i="24"/>
  <c r="B589" i="24"/>
  <c r="D589" i="24"/>
  <c r="J589" i="24"/>
  <c r="G589" i="24"/>
  <c r="H589" i="24"/>
  <c r="K589" i="24"/>
  <c r="L589" i="24"/>
  <c r="E589" i="24"/>
  <c r="C589" i="24"/>
  <c r="I589" i="24"/>
  <c r="B597" i="24"/>
  <c r="G597" i="24"/>
  <c r="E597" i="24"/>
  <c r="K597" i="24"/>
  <c r="D597" i="24"/>
  <c r="H597" i="24"/>
  <c r="I597" i="24"/>
  <c r="C597" i="24"/>
  <c r="L597" i="24"/>
  <c r="J597" i="24"/>
  <c r="B605" i="24"/>
  <c r="L605" i="24"/>
  <c r="G605" i="24"/>
  <c r="E605" i="24"/>
  <c r="J605" i="24"/>
  <c r="H605" i="24"/>
  <c r="K605" i="24"/>
  <c r="I605" i="24"/>
  <c r="D605" i="24"/>
  <c r="C605" i="24"/>
  <c r="B613" i="24"/>
  <c r="H613" i="24"/>
  <c r="C613" i="24"/>
  <c r="J613" i="24"/>
  <c r="L613" i="24"/>
  <c r="I613" i="24"/>
  <c r="G613" i="24"/>
  <c r="E613" i="24"/>
  <c r="K613" i="24"/>
  <c r="D613" i="24"/>
  <c r="B621" i="24"/>
  <c r="E621" i="24"/>
  <c r="H621" i="24"/>
  <c r="J621" i="24"/>
  <c r="C621" i="24"/>
  <c r="L621" i="24"/>
  <c r="D621" i="24"/>
  <c r="I621" i="24"/>
  <c r="G621" i="24"/>
  <c r="K621" i="24"/>
  <c r="K629" i="24"/>
  <c r="E629" i="24"/>
  <c r="H629" i="24"/>
  <c r="D629" i="24"/>
  <c r="I629" i="24"/>
  <c r="J629" i="24"/>
  <c r="C629" i="24"/>
  <c r="G629" i="24"/>
  <c r="B629" i="24"/>
  <c r="L629" i="24"/>
  <c r="B641" i="24"/>
  <c r="K641" i="24"/>
  <c r="J641" i="24"/>
  <c r="C641" i="24"/>
  <c r="G641" i="24"/>
  <c r="E641" i="24"/>
  <c r="H641" i="24"/>
  <c r="L641" i="24"/>
  <c r="D641" i="24"/>
  <c r="I641" i="24"/>
  <c r="B649" i="24"/>
  <c r="I649" i="24"/>
  <c r="K649" i="24"/>
  <c r="E649" i="24"/>
  <c r="H649" i="24"/>
  <c r="C649" i="24"/>
  <c r="J649" i="24"/>
  <c r="L649" i="24"/>
  <c r="D649" i="24"/>
  <c r="G649" i="24"/>
  <c r="B657" i="24"/>
  <c r="K657" i="24"/>
  <c r="I657" i="24"/>
  <c r="J657" i="24"/>
  <c r="E657" i="24"/>
  <c r="G657" i="24"/>
  <c r="C657" i="24"/>
  <c r="H657" i="24"/>
  <c r="D657" i="24"/>
  <c r="L657" i="24"/>
  <c r="B665" i="24"/>
  <c r="I665" i="24"/>
  <c r="D665" i="24"/>
  <c r="E665" i="24"/>
  <c r="H665" i="24"/>
  <c r="J665" i="24"/>
  <c r="G665" i="24"/>
  <c r="L665" i="24"/>
  <c r="K665" i="24"/>
  <c r="C665" i="24"/>
  <c r="B673" i="24"/>
  <c r="J673" i="24"/>
  <c r="L673" i="24"/>
  <c r="I673" i="24"/>
  <c r="G673" i="24"/>
  <c r="D673" i="24"/>
  <c r="K673" i="24"/>
  <c r="C673" i="24"/>
  <c r="H673" i="24"/>
  <c r="E673" i="24"/>
  <c r="B717" i="24"/>
  <c r="L717" i="24"/>
  <c r="D717" i="24"/>
  <c r="G717" i="24"/>
  <c r="I717" i="24"/>
  <c r="C717" i="24"/>
  <c r="J717" i="24"/>
  <c r="E717" i="24"/>
  <c r="K717" i="24"/>
  <c r="H717" i="24"/>
  <c r="I725" i="24"/>
  <c r="D725" i="24"/>
  <c r="H725" i="24"/>
  <c r="G725" i="24"/>
  <c r="L725" i="24"/>
  <c r="J725" i="24"/>
  <c r="K725" i="24"/>
  <c r="E725" i="24"/>
  <c r="C725" i="24"/>
  <c r="B725" i="24"/>
  <c r="B595" i="24"/>
  <c r="I595" i="24"/>
  <c r="D595" i="24"/>
  <c r="K595" i="24"/>
  <c r="J595" i="24"/>
  <c r="G595" i="24"/>
  <c r="H595" i="24"/>
  <c r="C595" i="24"/>
  <c r="L595" i="24"/>
  <c r="E595" i="24"/>
  <c r="B619" i="24"/>
  <c r="H619" i="24"/>
  <c r="I619" i="24"/>
  <c r="J619" i="24"/>
  <c r="L619" i="24"/>
  <c r="C619" i="24"/>
  <c r="E619" i="24"/>
  <c r="D619" i="24"/>
  <c r="G619" i="24"/>
  <c r="K619" i="24"/>
  <c r="B651" i="24"/>
  <c r="H651" i="24"/>
  <c r="D651" i="24"/>
  <c r="J651" i="24"/>
  <c r="L651" i="24"/>
  <c r="C651" i="24"/>
  <c r="I651" i="24"/>
  <c r="E651" i="24"/>
  <c r="G651" i="24"/>
  <c r="K651" i="24"/>
  <c r="B719" i="24"/>
  <c r="I719" i="24"/>
  <c r="G719" i="24"/>
  <c r="E719" i="24"/>
  <c r="H719" i="24"/>
  <c r="J719" i="24"/>
  <c r="K719" i="24"/>
  <c r="D719" i="24"/>
  <c r="C719" i="24"/>
  <c r="L719" i="24"/>
  <c r="B608" i="24"/>
  <c r="H608" i="24"/>
  <c r="D608" i="24"/>
  <c r="J608" i="24"/>
  <c r="L608" i="24"/>
  <c r="C608" i="24"/>
  <c r="G608" i="24"/>
  <c r="K608" i="24"/>
  <c r="I608" i="24"/>
  <c r="E608" i="24"/>
  <c r="B632" i="24"/>
  <c r="I632" i="24"/>
  <c r="E632" i="24"/>
  <c r="G632" i="24"/>
  <c r="J632" i="24"/>
  <c r="K632" i="24"/>
  <c r="H632" i="24"/>
  <c r="D632" i="24"/>
  <c r="L632" i="24"/>
  <c r="C632" i="24"/>
  <c r="B664" i="24"/>
  <c r="H664" i="24"/>
  <c r="L664" i="24"/>
  <c r="C664" i="24"/>
  <c r="I664" i="24"/>
  <c r="E664" i="24"/>
  <c r="G664" i="24"/>
  <c r="J664" i="24"/>
  <c r="K664" i="24"/>
  <c r="D664" i="24"/>
  <c r="B730" i="24"/>
  <c r="J730" i="24"/>
  <c r="I730" i="24"/>
  <c r="E730" i="24"/>
  <c r="H730" i="24"/>
  <c r="D730" i="24"/>
  <c r="C730" i="24"/>
  <c r="K730" i="24"/>
  <c r="G730" i="24"/>
  <c r="L730" i="24"/>
  <c r="B591" i="24"/>
  <c r="J591" i="24"/>
  <c r="L591" i="24"/>
  <c r="G591" i="24"/>
  <c r="E591" i="24"/>
  <c r="I591" i="24"/>
  <c r="K591" i="24"/>
  <c r="D591" i="24"/>
  <c r="H591" i="24"/>
  <c r="C591" i="24"/>
  <c r="B599" i="24"/>
  <c r="G599" i="24"/>
  <c r="I599" i="24"/>
  <c r="C599" i="24"/>
  <c r="K599" i="24"/>
  <c r="J599" i="24"/>
  <c r="H599" i="24"/>
  <c r="E599" i="24"/>
  <c r="L599" i="24"/>
  <c r="D599" i="24"/>
  <c r="F607" i="24"/>
  <c r="B615" i="24"/>
  <c r="G615" i="24"/>
  <c r="I615" i="24"/>
  <c r="C615" i="24"/>
  <c r="K615" i="24"/>
  <c r="D615" i="24"/>
  <c r="H615" i="24"/>
  <c r="J615" i="24"/>
  <c r="E615" i="24"/>
  <c r="L615" i="24"/>
  <c r="B623" i="24"/>
  <c r="J623" i="24"/>
  <c r="D623" i="24"/>
  <c r="G623" i="24"/>
  <c r="E623" i="24"/>
  <c r="I623" i="24"/>
  <c r="K623" i="24"/>
  <c r="H623" i="24"/>
  <c r="L623" i="24"/>
  <c r="C623" i="24"/>
  <c r="F631" i="24"/>
  <c r="F647" i="24"/>
  <c r="B655" i="24"/>
  <c r="I655" i="24"/>
  <c r="G655" i="24"/>
  <c r="E655" i="24"/>
  <c r="H655" i="24"/>
  <c r="J655" i="24"/>
  <c r="K655" i="24"/>
  <c r="D655" i="24"/>
  <c r="C655" i="24"/>
  <c r="L655" i="24"/>
  <c r="B663" i="24"/>
  <c r="H663" i="24"/>
  <c r="C663" i="24"/>
  <c r="J663" i="24"/>
  <c r="L663" i="24"/>
  <c r="D663" i="24"/>
  <c r="G663" i="24"/>
  <c r="E663" i="24"/>
  <c r="I663" i="24"/>
  <c r="K663" i="24"/>
  <c r="F671" i="24"/>
  <c r="B699" i="24"/>
  <c r="I699" i="24"/>
  <c r="D699" i="24"/>
  <c r="C699" i="24"/>
  <c r="G699" i="24"/>
  <c r="H699" i="24"/>
  <c r="J699" i="24"/>
  <c r="E699" i="24"/>
  <c r="K699" i="24"/>
  <c r="L699" i="24"/>
  <c r="B707" i="24"/>
  <c r="H707" i="24"/>
  <c r="L707" i="24"/>
  <c r="C707" i="24"/>
  <c r="G707" i="24"/>
  <c r="J707" i="24"/>
  <c r="K707" i="24"/>
  <c r="D707" i="24"/>
  <c r="I707" i="24"/>
  <c r="E707" i="24"/>
  <c r="B715" i="24"/>
  <c r="I715" i="24"/>
  <c r="D715" i="24"/>
  <c r="C715" i="24"/>
  <c r="G715" i="24"/>
  <c r="L715" i="24"/>
  <c r="K715" i="24"/>
  <c r="H715" i="24"/>
  <c r="J715" i="24"/>
  <c r="E715" i="24"/>
  <c r="B723" i="24"/>
  <c r="H723" i="24"/>
  <c r="C723" i="24"/>
  <c r="L723" i="24"/>
  <c r="I723" i="24"/>
  <c r="D723" i="24"/>
  <c r="G723" i="24"/>
  <c r="E723" i="24"/>
  <c r="K723" i="24"/>
  <c r="J723" i="24"/>
  <c r="B731" i="24"/>
  <c r="I731" i="24"/>
  <c r="D731" i="24"/>
  <c r="H731" i="24"/>
  <c r="G731" i="24"/>
  <c r="L731" i="24"/>
  <c r="J731" i="24"/>
  <c r="E731" i="24"/>
  <c r="K731" i="24"/>
  <c r="C731" i="24"/>
  <c r="F588" i="24"/>
  <c r="B596" i="24"/>
  <c r="J596" i="24"/>
  <c r="L596" i="24"/>
  <c r="G596" i="24"/>
  <c r="D596" i="24"/>
  <c r="C596" i="24"/>
  <c r="K596" i="24"/>
  <c r="H596" i="24"/>
  <c r="I596" i="24"/>
  <c r="E596" i="24"/>
  <c r="B604" i="24"/>
  <c r="G604" i="24"/>
  <c r="I604" i="24"/>
  <c r="D604" i="24"/>
  <c r="K604" i="24"/>
  <c r="C604" i="24"/>
  <c r="J604" i="24"/>
  <c r="H604" i="24"/>
  <c r="L604" i="24"/>
  <c r="E604" i="24"/>
  <c r="B612" i="24"/>
  <c r="J612" i="24"/>
  <c r="L612" i="24"/>
  <c r="G612" i="24"/>
  <c r="D612" i="24"/>
  <c r="H612" i="24"/>
  <c r="I612" i="24"/>
  <c r="E612" i="24"/>
  <c r="C612" i="24"/>
  <c r="K612" i="24"/>
  <c r="B620" i="24"/>
  <c r="G620" i="24"/>
  <c r="I620" i="24"/>
  <c r="C620" i="24"/>
  <c r="K620" i="24"/>
  <c r="J620" i="24"/>
  <c r="D620" i="24"/>
  <c r="L620" i="24"/>
  <c r="E620" i="24"/>
  <c r="H620" i="24"/>
  <c r="B628" i="24"/>
  <c r="J628" i="24"/>
  <c r="L628" i="24"/>
  <c r="G628" i="24"/>
  <c r="D628" i="24"/>
  <c r="C628" i="24"/>
  <c r="K628" i="24"/>
  <c r="H628" i="24"/>
  <c r="I628" i="24"/>
  <c r="E628" i="24"/>
  <c r="B636" i="24"/>
  <c r="G636" i="24"/>
  <c r="I636" i="24"/>
  <c r="C636" i="24"/>
  <c r="K636" i="24"/>
  <c r="D636" i="24"/>
  <c r="E636" i="24"/>
  <c r="H636" i="24"/>
  <c r="L636" i="24"/>
  <c r="J636" i="24"/>
  <c r="B644" i="24"/>
  <c r="J644" i="24"/>
  <c r="D644" i="24"/>
  <c r="G644" i="24"/>
  <c r="H644" i="24"/>
  <c r="L644" i="24"/>
  <c r="I644" i="24"/>
  <c r="E644" i="24"/>
  <c r="C644" i="24"/>
  <c r="K644" i="24"/>
  <c r="B652" i="24"/>
  <c r="G652" i="24"/>
  <c r="I652" i="24"/>
  <c r="D652" i="24"/>
  <c r="K652" i="24"/>
  <c r="C652" i="24"/>
  <c r="L652" i="24"/>
  <c r="J652" i="24"/>
  <c r="E652" i="24"/>
  <c r="H652" i="24"/>
  <c r="F660" i="24"/>
  <c r="B668" i="24"/>
  <c r="H668" i="24"/>
  <c r="C668" i="24"/>
  <c r="J668" i="24"/>
  <c r="L668" i="24"/>
  <c r="I668" i="24"/>
  <c r="D668" i="24"/>
  <c r="G668" i="24"/>
  <c r="K668" i="24"/>
  <c r="E668" i="24"/>
  <c r="B676" i="24"/>
  <c r="I676" i="24"/>
  <c r="E676" i="24"/>
  <c r="D676" i="24"/>
  <c r="G676" i="24"/>
  <c r="H676" i="24"/>
  <c r="K676" i="24"/>
  <c r="L676" i="24"/>
  <c r="C676" i="24"/>
  <c r="J676" i="24"/>
  <c r="B684" i="24"/>
  <c r="H684" i="24"/>
  <c r="D684" i="24"/>
  <c r="J684" i="24"/>
  <c r="L684" i="24"/>
  <c r="C684" i="24"/>
  <c r="K684" i="24"/>
  <c r="E684" i="24"/>
  <c r="I684" i="24"/>
  <c r="G684" i="24"/>
  <c r="B692" i="24"/>
  <c r="I692" i="24"/>
  <c r="K692" i="24"/>
  <c r="E692" i="24"/>
  <c r="L692" i="24"/>
  <c r="C692" i="24"/>
  <c r="J692" i="24"/>
  <c r="G692" i="24"/>
  <c r="H692" i="24"/>
  <c r="D692" i="24"/>
  <c r="B685" i="24"/>
  <c r="L685" i="24"/>
  <c r="C685" i="24"/>
  <c r="G685" i="24"/>
  <c r="I685" i="24"/>
  <c r="J685" i="24"/>
  <c r="K685" i="24"/>
  <c r="D685" i="24"/>
  <c r="H685" i="24"/>
  <c r="E685" i="24"/>
  <c r="J693" i="24"/>
  <c r="K693" i="24"/>
  <c r="E693" i="24"/>
  <c r="H693" i="24"/>
  <c r="I693" i="24"/>
  <c r="D693" i="24"/>
  <c r="C693" i="24"/>
  <c r="G693" i="24"/>
  <c r="L693" i="24"/>
  <c r="B693" i="24"/>
  <c r="B701" i="24"/>
  <c r="K701" i="24"/>
  <c r="D701" i="24"/>
  <c r="J701" i="24"/>
  <c r="H701" i="24"/>
  <c r="C701" i="24"/>
  <c r="G701" i="24"/>
  <c r="E701" i="24"/>
  <c r="L701" i="24"/>
  <c r="I701" i="24"/>
  <c r="G709" i="24"/>
  <c r="L709" i="24"/>
  <c r="J709" i="24"/>
  <c r="K709" i="24"/>
  <c r="B709" i="24"/>
  <c r="I709" i="24"/>
  <c r="H709" i="24"/>
  <c r="E709" i="24"/>
  <c r="D709" i="24"/>
  <c r="C709" i="24"/>
  <c r="B718" i="24"/>
  <c r="G718" i="24"/>
  <c r="D718" i="24"/>
  <c r="C718" i="24"/>
  <c r="K718" i="24"/>
  <c r="L718" i="24"/>
  <c r="H718" i="24"/>
  <c r="J718" i="24"/>
  <c r="I718" i="24"/>
  <c r="E718" i="24"/>
  <c r="B603" i="24"/>
  <c r="H603" i="24"/>
  <c r="D603" i="24"/>
  <c r="J603" i="24"/>
  <c r="L603" i="24"/>
  <c r="C603" i="24"/>
  <c r="G603" i="24"/>
  <c r="K603" i="24"/>
  <c r="I603" i="24"/>
  <c r="E603" i="24"/>
  <c r="B627" i="24"/>
  <c r="I627" i="24"/>
  <c r="K627" i="24"/>
  <c r="D627" i="24"/>
  <c r="J627" i="24"/>
  <c r="G627" i="24"/>
  <c r="H627" i="24"/>
  <c r="C627" i="24"/>
  <c r="L627" i="24"/>
  <c r="E627" i="24"/>
  <c r="B659" i="24"/>
  <c r="H659" i="24"/>
  <c r="C659" i="24"/>
  <c r="L659" i="24"/>
  <c r="I659" i="24"/>
  <c r="D659" i="24"/>
  <c r="G659" i="24"/>
  <c r="E659" i="24"/>
  <c r="K659" i="24"/>
  <c r="J659" i="24"/>
  <c r="B703" i="24"/>
  <c r="I703" i="24"/>
  <c r="K703" i="24"/>
  <c r="D703" i="24"/>
  <c r="H703" i="24"/>
  <c r="J703" i="24"/>
  <c r="C703" i="24"/>
  <c r="E703" i="24"/>
  <c r="L703" i="24"/>
  <c r="G703" i="24"/>
  <c r="B727" i="24"/>
  <c r="H727" i="24"/>
  <c r="C727" i="24"/>
  <c r="J727" i="24"/>
  <c r="L727" i="24"/>
  <c r="D727" i="24"/>
  <c r="G727" i="24"/>
  <c r="E727" i="24"/>
  <c r="K727" i="24"/>
  <c r="I727" i="24"/>
  <c r="B600" i="24"/>
  <c r="I600" i="24"/>
  <c r="K600" i="24"/>
  <c r="E600" i="24"/>
  <c r="J600" i="24"/>
  <c r="G600" i="24"/>
  <c r="H600" i="24"/>
  <c r="C600" i="24"/>
  <c r="L600" i="24"/>
  <c r="D600" i="24"/>
  <c r="B624" i="24"/>
  <c r="H624" i="24"/>
  <c r="D624" i="24"/>
  <c r="J624" i="24"/>
  <c r="L624" i="24"/>
  <c r="C624" i="24"/>
  <c r="I624" i="24"/>
  <c r="E624" i="24"/>
  <c r="G624" i="24"/>
  <c r="K624" i="24"/>
  <c r="B648" i="24"/>
  <c r="I648" i="24"/>
  <c r="K648" i="24"/>
  <c r="D648" i="24"/>
  <c r="H648" i="24"/>
  <c r="C648" i="24"/>
  <c r="L648" i="24"/>
  <c r="E648" i="24"/>
  <c r="J648" i="24"/>
  <c r="G648" i="24"/>
  <c r="B680" i="24"/>
  <c r="H680" i="24"/>
  <c r="C680" i="24"/>
  <c r="L680" i="24"/>
  <c r="G680" i="24"/>
  <c r="E680" i="24"/>
  <c r="K680" i="24"/>
  <c r="J680" i="24"/>
  <c r="I680" i="24"/>
  <c r="D680" i="24"/>
  <c r="B594" i="24"/>
  <c r="K594" i="24"/>
  <c r="L594" i="24"/>
  <c r="E594" i="24"/>
  <c r="D594" i="24"/>
  <c r="C594" i="24"/>
  <c r="H594" i="24"/>
  <c r="G594" i="24"/>
  <c r="I594" i="24"/>
  <c r="J594" i="24"/>
  <c r="B610" i="24"/>
  <c r="H610" i="24"/>
  <c r="E610" i="24"/>
  <c r="K610" i="24"/>
  <c r="I610" i="24"/>
  <c r="G610" i="24"/>
  <c r="D610" i="24"/>
  <c r="C610" i="24"/>
  <c r="J610" i="24"/>
  <c r="L610" i="24"/>
  <c r="H646" i="24"/>
  <c r="E646" i="24"/>
  <c r="I646" i="24"/>
  <c r="C646" i="24"/>
  <c r="K646" i="24"/>
  <c r="L646" i="24"/>
  <c r="G646" i="24"/>
  <c r="D646" i="24"/>
  <c r="B646" i="24"/>
  <c r="J646" i="24"/>
  <c r="C666" i="24"/>
  <c r="E666" i="24"/>
  <c r="K666" i="24"/>
  <c r="H666" i="24"/>
  <c r="G666" i="24"/>
  <c r="D666" i="24"/>
  <c r="I666" i="24"/>
  <c r="J666" i="24"/>
  <c r="B666" i="24"/>
  <c r="L666" i="24"/>
  <c r="G682" i="24"/>
  <c r="K682" i="24"/>
  <c r="L682" i="24"/>
  <c r="D682" i="24"/>
  <c r="E682" i="24"/>
  <c r="J682" i="24"/>
  <c r="H682" i="24"/>
  <c r="I682" i="24"/>
  <c r="B682" i="24"/>
  <c r="C682" i="24"/>
  <c r="F718" i="24"/>
  <c r="F587" i="24"/>
  <c r="F595" i="24"/>
  <c r="F603" i="24"/>
  <c r="F611" i="24"/>
  <c r="F619" i="24"/>
  <c r="F627" i="24"/>
  <c r="F635" i="24"/>
  <c r="F643" i="24"/>
  <c r="F651" i="24"/>
  <c r="F659" i="24"/>
  <c r="F667" i="24"/>
  <c r="B683" i="24"/>
  <c r="I683" i="24"/>
  <c r="D683" i="24"/>
  <c r="H683" i="24"/>
  <c r="G683" i="24"/>
  <c r="L683" i="24"/>
  <c r="K683" i="24"/>
  <c r="C683" i="24"/>
  <c r="J683" i="24"/>
  <c r="E683" i="24"/>
  <c r="B695" i="24"/>
  <c r="H695" i="24"/>
  <c r="C695" i="24"/>
  <c r="J695" i="24"/>
  <c r="L695" i="24"/>
  <c r="I695" i="24"/>
  <c r="G695" i="24"/>
  <c r="E695" i="24"/>
  <c r="K695" i="24"/>
  <c r="D695" i="24"/>
  <c r="F703" i="24"/>
  <c r="B711" i="24"/>
  <c r="H711" i="24"/>
  <c r="C711" i="24"/>
  <c r="J711" i="24"/>
  <c r="L711" i="24"/>
  <c r="I711" i="24"/>
  <c r="G711" i="24"/>
  <c r="E711" i="24"/>
  <c r="K711" i="24"/>
  <c r="D711" i="24"/>
  <c r="F719" i="24"/>
  <c r="F727" i="24"/>
  <c r="F586" i="24"/>
  <c r="F592" i="24"/>
  <c r="F600" i="24"/>
  <c r="F608" i="24"/>
  <c r="F616" i="24"/>
  <c r="F624" i="24"/>
  <c r="F632" i="24"/>
  <c r="F640" i="24"/>
  <c r="F648" i="24"/>
  <c r="F656" i="24"/>
  <c r="F664" i="24"/>
  <c r="F672" i="24"/>
  <c r="F680" i="24"/>
  <c r="F688" i="24"/>
  <c r="B704" i="24"/>
  <c r="I704" i="24"/>
  <c r="D704" i="24"/>
  <c r="H704" i="24"/>
  <c r="G704" i="24"/>
  <c r="L704" i="24"/>
  <c r="J704" i="24"/>
  <c r="E704" i="24"/>
  <c r="K704" i="24"/>
  <c r="C704" i="24"/>
  <c r="B716" i="24"/>
  <c r="H716" i="24"/>
  <c r="C716" i="24"/>
  <c r="J716" i="24"/>
  <c r="L716" i="24"/>
  <c r="I716" i="24"/>
  <c r="K716" i="24"/>
  <c r="E716" i="24"/>
  <c r="D716" i="24"/>
  <c r="G716" i="24"/>
  <c r="B724" i="24"/>
  <c r="I724" i="24"/>
  <c r="K724" i="24"/>
  <c r="D724" i="24"/>
  <c r="L724" i="24"/>
  <c r="C724" i="24"/>
  <c r="J724" i="24"/>
  <c r="G724" i="24"/>
  <c r="H724" i="24"/>
  <c r="E724" i="24"/>
  <c r="F732" i="24"/>
  <c r="B593" i="24"/>
  <c r="G593" i="24"/>
  <c r="I593" i="24"/>
  <c r="C593" i="24"/>
  <c r="K593" i="24"/>
  <c r="D593" i="24"/>
  <c r="H593" i="24"/>
  <c r="J593" i="24"/>
  <c r="E593" i="24"/>
  <c r="L593" i="24"/>
  <c r="L601" i="24"/>
  <c r="C601" i="24"/>
  <c r="J601" i="24"/>
  <c r="D601" i="24"/>
  <c r="I601" i="24"/>
  <c r="H601" i="24"/>
  <c r="B601" i="24"/>
  <c r="G601" i="24"/>
  <c r="K601" i="24"/>
  <c r="E601" i="24"/>
  <c r="B609" i="24"/>
  <c r="H609" i="24"/>
  <c r="J609" i="24"/>
  <c r="L609" i="24"/>
  <c r="E609" i="24"/>
  <c r="G609" i="24"/>
  <c r="I609" i="24"/>
  <c r="C609" i="24"/>
  <c r="K609" i="24"/>
  <c r="D609" i="24"/>
  <c r="J617" i="24"/>
  <c r="L617" i="24"/>
  <c r="G617" i="24"/>
  <c r="D617" i="24"/>
  <c r="I617" i="24"/>
  <c r="K617" i="24"/>
  <c r="C617" i="24"/>
  <c r="E617" i="24"/>
  <c r="H617" i="24"/>
  <c r="B617" i="24"/>
  <c r="B625" i="24"/>
  <c r="L625" i="24"/>
  <c r="D625" i="24"/>
  <c r="G625" i="24"/>
  <c r="K625" i="24"/>
  <c r="E625" i="24"/>
  <c r="H625" i="24"/>
  <c r="C625" i="24"/>
  <c r="J625" i="24"/>
  <c r="I625" i="24"/>
  <c r="B637" i="24"/>
  <c r="L637" i="24"/>
  <c r="G637" i="24"/>
  <c r="K637" i="24"/>
  <c r="I637" i="24"/>
  <c r="D637" i="24"/>
  <c r="C637" i="24"/>
  <c r="H637" i="24"/>
  <c r="E637" i="24"/>
  <c r="J637" i="24"/>
  <c r="J645" i="24"/>
  <c r="L645" i="24"/>
  <c r="C645" i="24"/>
  <c r="G645" i="24"/>
  <c r="I645" i="24"/>
  <c r="B645" i="24"/>
  <c r="H645" i="24"/>
  <c r="E645" i="24"/>
  <c r="D645" i="24"/>
  <c r="K645" i="24"/>
  <c r="B653" i="24"/>
  <c r="J653" i="24"/>
  <c r="E653" i="24"/>
  <c r="H653" i="24"/>
  <c r="K653" i="24"/>
  <c r="D653" i="24"/>
  <c r="L653" i="24"/>
  <c r="G653" i="24"/>
  <c r="I653" i="24"/>
  <c r="C653" i="24"/>
  <c r="I661" i="24"/>
  <c r="D661" i="24"/>
  <c r="H661" i="24"/>
  <c r="G661" i="24"/>
  <c r="L661" i="24"/>
  <c r="J661" i="24"/>
  <c r="K661" i="24"/>
  <c r="E661" i="24"/>
  <c r="C661" i="24"/>
  <c r="B661" i="24"/>
  <c r="B669" i="24"/>
  <c r="K669" i="24"/>
  <c r="E669" i="24"/>
  <c r="H669" i="24"/>
  <c r="D669" i="24"/>
  <c r="L669" i="24"/>
  <c r="I669" i="24"/>
  <c r="C669" i="24"/>
  <c r="G669" i="24"/>
  <c r="J669" i="24"/>
  <c r="E677" i="24"/>
  <c r="L677" i="24"/>
  <c r="I677" i="24"/>
  <c r="D677" i="24"/>
  <c r="C677" i="24"/>
  <c r="J677" i="24"/>
  <c r="B677" i="24"/>
  <c r="G677" i="24"/>
  <c r="K677" i="24"/>
  <c r="H677" i="24"/>
  <c r="F689" i="24"/>
  <c r="F697" i="24"/>
  <c r="F705" i="24"/>
  <c r="B721" i="24"/>
  <c r="H721" i="24"/>
  <c r="C721" i="24"/>
  <c r="J721" i="24"/>
  <c r="L721" i="24"/>
  <c r="D721" i="24"/>
  <c r="G721" i="24"/>
  <c r="E721" i="24"/>
  <c r="I721" i="24"/>
  <c r="K721" i="24"/>
  <c r="B729" i="24"/>
  <c r="L729" i="24"/>
  <c r="K729" i="24"/>
  <c r="C729" i="24"/>
  <c r="I729" i="24"/>
  <c r="D729" i="24"/>
  <c r="J729" i="24"/>
  <c r="E729" i="24"/>
  <c r="H729" i="24"/>
  <c r="G729" i="24"/>
  <c r="N462" i="24"/>
  <c r="N278" i="24"/>
  <c r="N454" i="24"/>
  <c r="N434" i="24"/>
  <c r="N346" i="24"/>
  <c r="N330" i="24"/>
  <c r="N302" i="24"/>
  <c r="N722" i="24"/>
  <c r="N702" i="24"/>
  <c r="N638" i="24"/>
  <c r="N134" i="24"/>
  <c r="N482" i="24"/>
  <c r="N470" i="24"/>
  <c r="N214" i="24"/>
  <c r="N182" i="24"/>
  <c r="N326" i="24"/>
  <c r="N394" i="24"/>
  <c r="N362" i="24"/>
  <c r="N38" i="24"/>
  <c r="N342" i="24"/>
  <c r="N578" i="24"/>
  <c r="N558" i="24"/>
  <c r="N94" i="24"/>
  <c r="N406" i="24"/>
  <c r="N370" i="24"/>
  <c r="N614" i="24"/>
  <c r="N630" i="24"/>
  <c r="N534" i="24"/>
  <c r="N506" i="24"/>
  <c r="N290" i="24"/>
  <c r="N22" i="24"/>
  <c r="N710" i="24"/>
  <c r="N486" i="24"/>
  <c r="N410" i="24"/>
  <c r="N310" i="24"/>
  <c r="N262" i="24"/>
  <c r="N674" i="24"/>
  <c r="N438" i="24"/>
  <c r="E733" i="24"/>
  <c r="B733" i="24"/>
  <c r="F1853" i="24"/>
  <c r="H1853" i="24"/>
  <c r="I1853" i="24"/>
  <c r="D1853" i="24"/>
  <c r="C1853" i="24"/>
  <c r="B1853" i="24"/>
  <c r="L1853" i="24"/>
  <c r="C1854" i="24"/>
  <c r="G1853" i="24"/>
  <c r="H1854" i="24"/>
  <c r="G1854" i="24"/>
  <c r="D1854" i="24"/>
  <c r="J1853" i="24"/>
  <c r="E1853" i="24"/>
  <c r="I1852" i="24"/>
  <c r="C1852" i="24"/>
  <c r="F1854" i="24"/>
  <c r="L1854" i="24"/>
  <c r="E1854" i="24"/>
  <c r="I1854" i="24"/>
  <c r="B1854" i="24"/>
  <c r="J1854" i="24"/>
  <c r="E1852" i="24"/>
  <c r="J1852" i="24"/>
  <c r="B1852" i="24"/>
  <c r="G1852" i="24"/>
  <c r="F1852" i="24"/>
  <c r="L1852" i="24"/>
  <c r="D1852" i="24"/>
  <c r="H1852" i="24"/>
  <c r="L734" i="24"/>
  <c r="K734" i="24"/>
  <c r="J734" i="24"/>
  <c r="I734" i="24"/>
  <c r="H734" i="24"/>
  <c r="G734" i="24"/>
  <c r="F734" i="24"/>
  <c r="D734" i="24"/>
  <c r="B734" i="24"/>
  <c r="C734" i="24"/>
  <c r="L742" i="24"/>
  <c r="K742" i="24"/>
  <c r="J742" i="24"/>
  <c r="I742" i="24"/>
  <c r="G742" i="24"/>
  <c r="H742" i="24"/>
  <c r="F742" i="24"/>
  <c r="D742" i="24"/>
  <c r="B742" i="24"/>
  <c r="C742" i="24"/>
  <c r="L750" i="24"/>
  <c r="J750" i="24"/>
  <c r="K750" i="24"/>
  <c r="I750" i="24"/>
  <c r="H750" i="24"/>
  <c r="G750" i="24"/>
  <c r="F750" i="24"/>
  <c r="D750" i="24"/>
  <c r="B750" i="24"/>
  <c r="C750" i="24"/>
  <c r="L758" i="24"/>
  <c r="K758" i="24"/>
  <c r="J758" i="24"/>
  <c r="I758" i="24"/>
  <c r="G758" i="24"/>
  <c r="H758" i="24"/>
  <c r="F758" i="24"/>
  <c r="D758" i="24"/>
  <c r="B758" i="24"/>
  <c r="C758" i="24"/>
  <c r="L766" i="24"/>
  <c r="K766" i="24"/>
  <c r="J766" i="24"/>
  <c r="I766" i="24"/>
  <c r="H766" i="24"/>
  <c r="G766" i="24"/>
  <c r="F766" i="24"/>
  <c r="D766" i="24"/>
  <c r="B766" i="24"/>
  <c r="C766" i="24"/>
  <c r="L774" i="24"/>
  <c r="K774" i="24"/>
  <c r="J774" i="24"/>
  <c r="I774" i="24"/>
  <c r="G774" i="24"/>
  <c r="H774" i="24"/>
  <c r="F774" i="24"/>
  <c r="D774" i="24"/>
  <c r="B774" i="24"/>
  <c r="C774" i="24"/>
  <c r="L782" i="24"/>
  <c r="J782" i="24"/>
  <c r="K782" i="24"/>
  <c r="I782" i="24"/>
  <c r="H782" i="24"/>
  <c r="G782" i="24"/>
  <c r="F782" i="24"/>
  <c r="D782" i="24"/>
  <c r="B782" i="24"/>
  <c r="C782" i="24"/>
  <c r="L790" i="24"/>
  <c r="K790" i="24"/>
  <c r="J790" i="24"/>
  <c r="I790" i="24"/>
  <c r="G790" i="24"/>
  <c r="H790" i="24"/>
  <c r="F790" i="24"/>
  <c r="D790" i="24"/>
  <c r="B790" i="24"/>
  <c r="C790" i="24"/>
  <c r="L798" i="24"/>
  <c r="K798" i="24"/>
  <c r="J798" i="24"/>
  <c r="I798" i="24"/>
  <c r="H798" i="24"/>
  <c r="G798" i="24"/>
  <c r="F798" i="24"/>
  <c r="D798" i="24"/>
  <c r="B798" i="24"/>
  <c r="C798" i="24"/>
  <c r="L806" i="24"/>
  <c r="K806" i="24"/>
  <c r="J806" i="24"/>
  <c r="I806" i="24"/>
  <c r="G806" i="24"/>
  <c r="H806" i="24"/>
  <c r="F806" i="24"/>
  <c r="D806" i="24"/>
  <c r="B806" i="24"/>
  <c r="C806" i="24"/>
  <c r="L814" i="24"/>
  <c r="J814" i="24"/>
  <c r="K814" i="24"/>
  <c r="I814" i="24"/>
  <c r="H814" i="24"/>
  <c r="G814" i="24"/>
  <c r="F814" i="24"/>
  <c r="D814" i="24"/>
  <c r="B814" i="24"/>
  <c r="C814" i="24"/>
  <c r="K822" i="24"/>
  <c r="J822" i="24"/>
  <c r="L822" i="24"/>
  <c r="I822" i="24"/>
  <c r="G822" i="24"/>
  <c r="H822" i="24"/>
  <c r="F822" i="24"/>
  <c r="D822" i="24"/>
  <c r="B822" i="24"/>
  <c r="C822" i="24"/>
  <c r="L830" i="24"/>
  <c r="K830" i="24"/>
  <c r="J830" i="24"/>
  <c r="I830" i="24"/>
  <c r="H830" i="24"/>
  <c r="G830" i="24"/>
  <c r="F830" i="24"/>
  <c r="D830" i="24"/>
  <c r="B830" i="24"/>
  <c r="C830" i="24"/>
  <c r="L838" i="24"/>
  <c r="K838" i="24"/>
  <c r="J838" i="24"/>
  <c r="I838" i="24"/>
  <c r="G838" i="24"/>
  <c r="H838" i="24"/>
  <c r="F838" i="24"/>
  <c r="D838" i="24"/>
  <c r="B838" i="24"/>
  <c r="C838" i="24"/>
  <c r="L846" i="24"/>
  <c r="J846" i="24"/>
  <c r="K846" i="24"/>
  <c r="I846" i="24"/>
  <c r="H846" i="24"/>
  <c r="G846" i="24"/>
  <c r="F846" i="24"/>
  <c r="D846" i="24"/>
  <c r="B846" i="24"/>
  <c r="C846" i="24"/>
  <c r="L854" i="24"/>
  <c r="K854" i="24"/>
  <c r="J854" i="24"/>
  <c r="I854" i="24"/>
  <c r="G854" i="24"/>
  <c r="H854" i="24"/>
  <c r="F854" i="24"/>
  <c r="D854" i="24"/>
  <c r="B854" i="24"/>
  <c r="C854" i="24"/>
  <c r="L862" i="24"/>
  <c r="K862" i="24"/>
  <c r="J862" i="24"/>
  <c r="I862" i="24"/>
  <c r="H862" i="24"/>
  <c r="G862" i="24"/>
  <c r="F862" i="24"/>
  <c r="D862" i="24"/>
  <c r="B862" i="24"/>
  <c r="C862" i="24"/>
  <c r="L870" i="24"/>
  <c r="K870" i="24"/>
  <c r="J870" i="24"/>
  <c r="I870" i="24"/>
  <c r="G870" i="24"/>
  <c r="H870" i="24"/>
  <c r="F870" i="24"/>
  <c r="D870" i="24"/>
  <c r="B870" i="24"/>
  <c r="C870" i="24"/>
  <c r="L878" i="24"/>
  <c r="J878" i="24"/>
  <c r="K878" i="24"/>
  <c r="I878" i="24"/>
  <c r="H878" i="24"/>
  <c r="G878" i="24"/>
  <c r="F878" i="24"/>
  <c r="D878" i="24"/>
  <c r="B878" i="24"/>
  <c r="C878" i="24"/>
  <c r="L886" i="24"/>
  <c r="K886" i="24"/>
  <c r="J886" i="24"/>
  <c r="I886" i="24"/>
  <c r="G886" i="24"/>
  <c r="H886" i="24"/>
  <c r="F886" i="24"/>
  <c r="D886" i="24"/>
  <c r="B886" i="24"/>
  <c r="C886" i="24"/>
  <c r="L894" i="24"/>
  <c r="K894" i="24"/>
  <c r="J894" i="24"/>
  <c r="I894" i="24"/>
  <c r="H894" i="24"/>
  <c r="G894" i="24"/>
  <c r="F894" i="24"/>
  <c r="D894" i="24"/>
  <c r="B894" i="24"/>
  <c r="C894" i="24"/>
  <c r="L902" i="24"/>
  <c r="K902" i="24"/>
  <c r="J902" i="24"/>
  <c r="I902" i="24"/>
  <c r="H902" i="24"/>
  <c r="G902" i="24"/>
  <c r="F902" i="24"/>
  <c r="D902" i="24"/>
  <c r="B902" i="24"/>
  <c r="C902" i="24"/>
  <c r="L910" i="24"/>
  <c r="J910" i="24"/>
  <c r="K910" i="24"/>
  <c r="I910" i="24"/>
  <c r="H910" i="24"/>
  <c r="G910" i="24"/>
  <c r="F910" i="24"/>
  <c r="D910" i="24"/>
  <c r="B910" i="24"/>
  <c r="C910" i="24"/>
  <c r="L918" i="24"/>
  <c r="J918" i="24"/>
  <c r="K918" i="24"/>
  <c r="I918" i="24"/>
  <c r="H918" i="24"/>
  <c r="G918" i="24"/>
  <c r="F918" i="24"/>
  <c r="D918" i="24"/>
  <c r="B918" i="24"/>
  <c r="C918" i="24"/>
  <c r="L926" i="24"/>
  <c r="K926" i="24"/>
  <c r="J926" i="24"/>
  <c r="I926" i="24"/>
  <c r="H926" i="24"/>
  <c r="G926" i="24"/>
  <c r="F926" i="24"/>
  <c r="D926" i="24"/>
  <c r="B926" i="24"/>
  <c r="C926" i="24"/>
  <c r="L934" i="24"/>
  <c r="K934" i="24"/>
  <c r="J934" i="24"/>
  <c r="I934" i="24"/>
  <c r="H934" i="24"/>
  <c r="G934" i="24"/>
  <c r="F934" i="24"/>
  <c r="D934" i="24"/>
  <c r="B934" i="24"/>
  <c r="C934" i="24"/>
  <c r="L942" i="24"/>
  <c r="K942" i="24"/>
  <c r="J942" i="24"/>
  <c r="I942" i="24"/>
  <c r="H942" i="24"/>
  <c r="G942" i="24"/>
  <c r="F942" i="24"/>
  <c r="D942" i="24"/>
  <c r="B942" i="24"/>
  <c r="C942" i="24"/>
  <c r="K950" i="24"/>
  <c r="J950" i="24"/>
  <c r="L950" i="24"/>
  <c r="I950" i="24"/>
  <c r="H950" i="24"/>
  <c r="G950" i="24"/>
  <c r="F950" i="24"/>
  <c r="D950" i="24"/>
  <c r="B950" i="24"/>
  <c r="C950" i="24"/>
  <c r="L958" i="24"/>
  <c r="K958" i="24"/>
  <c r="J958" i="24"/>
  <c r="I958" i="24"/>
  <c r="H958" i="24"/>
  <c r="G958" i="24"/>
  <c r="F958" i="24"/>
  <c r="D958" i="24"/>
  <c r="B958" i="24"/>
  <c r="C958" i="24"/>
  <c r="L966" i="24"/>
  <c r="K966" i="24"/>
  <c r="J966" i="24"/>
  <c r="I966" i="24"/>
  <c r="H966" i="24"/>
  <c r="G966" i="24"/>
  <c r="F966" i="24"/>
  <c r="D966" i="24"/>
  <c r="B966" i="24"/>
  <c r="C966" i="24"/>
  <c r="L974" i="24"/>
  <c r="J974" i="24"/>
  <c r="K974" i="24"/>
  <c r="I974" i="24"/>
  <c r="H974" i="24"/>
  <c r="G974" i="24"/>
  <c r="F974" i="24"/>
  <c r="D974" i="24"/>
  <c r="B974" i="24"/>
  <c r="C974" i="24"/>
  <c r="L982" i="24"/>
  <c r="J982" i="24"/>
  <c r="K982" i="24"/>
  <c r="I982" i="24"/>
  <c r="H982" i="24"/>
  <c r="G982" i="24"/>
  <c r="F982" i="24"/>
  <c r="D982" i="24"/>
  <c r="B982" i="24"/>
  <c r="C982" i="24"/>
  <c r="L990" i="24"/>
  <c r="K990" i="24"/>
  <c r="J990" i="24"/>
  <c r="I990" i="24"/>
  <c r="H990" i="24"/>
  <c r="G990" i="24"/>
  <c r="F990" i="24"/>
  <c r="D990" i="24"/>
  <c r="B990" i="24"/>
  <c r="C990" i="24"/>
  <c r="L998" i="24"/>
  <c r="K998" i="24"/>
  <c r="J998" i="24"/>
  <c r="I998" i="24"/>
  <c r="H998" i="24"/>
  <c r="G998" i="24"/>
  <c r="F998" i="24"/>
  <c r="D998" i="24"/>
  <c r="B998" i="24"/>
  <c r="C998" i="24"/>
  <c r="L1006" i="24"/>
  <c r="K1006" i="24"/>
  <c r="J1006" i="24"/>
  <c r="I1006" i="24"/>
  <c r="H1006" i="24"/>
  <c r="G1006" i="24"/>
  <c r="F1006" i="24"/>
  <c r="D1006" i="24"/>
  <c r="B1006" i="24"/>
  <c r="C1006" i="24"/>
  <c r="L1014" i="24"/>
  <c r="K1014" i="24"/>
  <c r="J1014" i="24"/>
  <c r="I1014" i="24"/>
  <c r="H1014" i="24"/>
  <c r="G1014" i="24"/>
  <c r="F1014" i="24"/>
  <c r="D1014" i="24"/>
  <c r="B1014" i="24"/>
  <c r="C1014" i="24"/>
  <c r="L1022" i="24"/>
  <c r="K1022" i="24"/>
  <c r="J1022" i="24"/>
  <c r="I1022" i="24"/>
  <c r="H1022" i="24"/>
  <c r="G1022" i="24"/>
  <c r="F1022" i="24"/>
  <c r="D1022" i="24"/>
  <c r="B1022" i="24"/>
  <c r="C1022" i="24"/>
  <c r="L1030" i="24"/>
  <c r="K1030" i="24"/>
  <c r="J1030" i="24"/>
  <c r="I1030" i="24"/>
  <c r="H1030" i="24"/>
  <c r="G1030" i="24"/>
  <c r="F1030" i="24"/>
  <c r="D1030" i="24"/>
  <c r="B1030" i="24"/>
  <c r="C1030" i="24"/>
  <c r="L1038" i="24"/>
  <c r="J1038" i="24"/>
  <c r="K1038" i="24"/>
  <c r="I1038" i="24"/>
  <c r="H1038" i="24"/>
  <c r="G1038" i="24"/>
  <c r="F1038" i="24"/>
  <c r="D1038" i="24"/>
  <c r="B1038" i="24"/>
  <c r="C1038" i="24"/>
  <c r="L1046" i="24"/>
  <c r="K1046" i="24"/>
  <c r="J1046" i="24"/>
  <c r="I1046" i="24"/>
  <c r="H1046" i="24"/>
  <c r="G1046" i="24"/>
  <c r="F1046" i="24"/>
  <c r="D1046" i="24"/>
  <c r="B1046" i="24"/>
  <c r="C1046" i="24"/>
  <c r="L1054" i="24"/>
  <c r="K1054" i="24"/>
  <c r="J1054" i="24"/>
  <c r="I1054" i="24"/>
  <c r="H1054" i="24"/>
  <c r="G1054" i="24"/>
  <c r="F1054" i="24"/>
  <c r="D1054" i="24"/>
  <c r="B1054" i="24"/>
  <c r="C1054" i="24"/>
  <c r="L1062" i="24"/>
  <c r="K1062" i="24"/>
  <c r="J1062" i="24"/>
  <c r="I1062" i="24"/>
  <c r="H1062" i="24"/>
  <c r="G1062" i="24"/>
  <c r="F1062" i="24"/>
  <c r="D1062" i="24"/>
  <c r="B1062" i="24"/>
  <c r="C1062" i="24"/>
  <c r="L1070" i="24"/>
  <c r="K1070" i="24"/>
  <c r="J1070" i="24"/>
  <c r="I1070" i="24"/>
  <c r="H1070" i="24"/>
  <c r="G1070" i="24"/>
  <c r="F1070" i="24"/>
  <c r="D1070" i="24"/>
  <c r="B1070" i="24"/>
  <c r="C1070" i="24"/>
  <c r="K1078" i="24"/>
  <c r="L1078" i="24"/>
  <c r="J1078" i="24"/>
  <c r="I1078" i="24"/>
  <c r="H1078" i="24"/>
  <c r="G1078" i="24"/>
  <c r="F1078" i="24"/>
  <c r="D1078" i="24"/>
  <c r="B1078" i="24"/>
  <c r="C1078" i="24"/>
  <c r="L1086" i="24"/>
  <c r="K1086" i="24"/>
  <c r="J1086" i="24"/>
  <c r="I1086" i="24"/>
  <c r="H1086" i="24"/>
  <c r="G1086" i="24"/>
  <c r="F1086" i="24"/>
  <c r="D1086" i="24"/>
  <c r="B1086" i="24"/>
  <c r="C1086" i="24"/>
  <c r="L1094" i="24"/>
  <c r="K1094" i="24"/>
  <c r="J1094" i="24"/>
  <c r="I1094" i="24"/>
  <c r="H1094" i="24"/>
  <c r="G1094" i="24"/>
  <c r="F1094" i="24"/>
  <c r="D1094" i="24"/>
  <c r="B1094" i="24"/>
  <c r="C1094" i="24"/>
  <c r="L1102" i="24"/>
  <c r="K1102" i="24"/>
  <c r="J1102" i="24"/>
  <c r="I1102" i="24"/>
  <c r="H1102" i="24"/>
  <c r="G1102" i="24"/>
  <c r="F1102" i="24"/>
  <c r="D1102" i="24"/>
  <c r="B1102" i="24"/>
  <c r="C1102" i="24"/>
  <c r="L1110" i="24"/>
  <c r="J1110" i="24"/>
  <c r="K1110" i="24"/>
  <c r="I1110" i="24"/>
  <c r="H1110" i="24"/>
  <c r="G1110" i="24"/>
  <c r="F1110" i="24"/>
  <c r="D1110" i="24"/>
  <c r="B1110" i="24"/>
  <c r="C1110" i="24"/>
  <c r="L1118" i="24"/>
  <c r="K1118" i="24"/>
  <c r="J1118" i="24"/>
  <c r="I1118" i="24"/>
  <c r="H1118" i="24"/>
  <c r="G1118" i="24"/>
  <c r="F1118" i="24"/>
  <c r="D1118" i="24"/>
  <c r="B1118" i="24"/>
  <c r="C1118" i="24"/>
  <c r="L1126" i="24"/>
  <c r="K1126" i="24"/>
  <c r="J1126" i="24"/>
  <c r="I1126" i="24"/>
  <c r="H1126" i="24"/>
  <c r="G1126" i="24"/>
  <c r="F1126" i="24"/>
  <c r="D1126" i="24"/>
  <c r="B1126" i="24"/>
  <c r="C1126" i="24"/>
  <c r="L1134" i="24"/>
  <c r="K1134" i="24"/>
  <c r="J1134" i="24"/>
  <c r="I1134" i="24"/>
  <c r="H1134" i="24"/>
  <c r="G1134" i="24"/>
  <c r="F1134" i="24"/>
  <c r="D1134" i="24"/>
  <c r="B1134" i="24"/>
  <c r="C1134" i="24"/>
  <c r="L1142" i="24"/>
  <c r="K1142" i="24"/>
  <c r="J1142" i="24"/>
  <c r="I1142" i="24"/>
  <c r="H1142" i="24"/>
  <c r="G1142" i="24"/>
  <c r="F1142" i="24"/>
  <c r="D1142" i="24"/>
  <c r="C1142" i="24"/>
  <c r="B1142" i="24"/>
  <c r="L1150" i="24"/>
  <c r="K1150" i="24"/>
  <c r="J1150" i="24"/>
  <c r="I1150" i="24"/>
  <c r="H1150" i="24"/>
  <c r="G1150" i="24"/>
  <c r="F1150" i="24"/>
  <c r="D1150" i="24"/>
  <c r="C1150" i="24"/>
  <c r="B1150" i="24"/>
  <c r="L1158" i="24"/>
  <c r="K1158" i="24"/>
  <c r="J1158" i="24"/>
  <c r="I1158" i="24"/>
  <c r="H1158" i="24"/>
  <c r="G1158" i="24"/>
  <c r="F1158" i="24"/>
  <c r="D1158" i="24"/>
  <c r="C1158" i="24"/>
  <c r="B1158" i="24"/>
  <c r="L1166" i="24"/>
  <c r="K1166" i="24"/>
  <c r="J1166" i="24"/>
  <c r="I1166" i="24"/>
  <c r="H1166" i="24"/>
  <c r="G1166" i="24"/>
  <c r="F1166" i="24"/>
  <c r="D1166" i="24"/>
  <c r="C1166" i="24"/>
  <c r="B1166" i="24"/>
  <c r="L1174" i="24"/>
  <c r="J1174" i="24"/>
  <c r="K1174" i="24"/>
  <c r="I1174" i="24"/>
  <c r="H1174" i="24"/>
  <c r="G1174" i="24"/>
  <c r="F1174" i="24"/>
  <c r="D1174" i="24"/>
  <c r="C1174" i="24"/>
  <c r="B1174" i="24"/>
  <c r="L1182" i="24"/>
  <c r="K1182" i="24"/>
  <c r="J1182" i="24"/>
  <c r="I1182" i="24"/>
  <c r="H1182" i="24"/>
  <c r="G1182" i="24"/>
  <c r="F1182" i="24"/>
  <c r="D1182" i="24"/>
  <c r="C1182" i="24"/>
  <c r="B1182" i="24"/>
  <c r="L1190" i="24"/>
  <c r="J1190" i="24"/>
  <c r="K1190" i="24"/>
  <c r="I1190" i="24"/>
  <c r="H1190" i="24"/>
  <c r="G1190" i="24"/>
  <c r="F1190" i="24"/>
  <c r="D1190" i="24"/>
  <c r="C1190" i="24"/>
  <c r="B1190" i="24"/>
  <c r="L1198" i="24"/>
  <c r="K1198" i="24"/>
  <c r="J1198" i="24"/>
  <c r="I1198" i="24"/>
  <c r="H1198" i="24"/>
  <c r="G1198" i="24"/>
  <c r="F1198" i="24"/>
  <c r="D1198" i="24"/>
  <c r="C1198" i="24"/>
  <c r="B1198" i="24"/>
  <c r="J1206" i="24"/>
  <c r="K1206" i="24"/>
  <c r="I1206" i="24"/>
  <c r="L1206" i="24"/>
  <c r="H1206" i="24"/>
  <c r="G1206" i="24"/>
  <c r="F1206" i="24"/>
  <c r="D1206" i="24"/>
  <c r="C1206" i="24"/>
  <c r="B1206" i="24"/>
  <c r="L1214" i="24"/>
  <c r="K1214" i="24"/>
  <c r="J1214" i="24"/>
  <c r="I1214" i="24"/>
  <c r="H1214" i="24"/>
  <c r="G1214" i="24"/>
  <c r="F1214" i="24"/>
  <c r="D1214" i="24"/>
  <c r="C1214" i="24"/>
  <c r="B1214" i="24"/>
  <c r="L1222" i="24"/>
  <c r="K1222" i="24"/>
  <c r="J1222" i="24"/>
  <c r="I1222" i="24"/>
  <c r="H1222" i="24"/>
  <c r="G1222" i="24"/>
  <c r="F1222" i="24"/>
  <c r="D1222" i="24"/>
  <c r="C1222" i="24"/>
  <c r="B1222" i="24"/>
  <c r="L1230" i="24"/>
  <c r="K1230" i="24"/>
  <c r="J1230" i="24"/>
  <c r="I1230" i="24"/>
  <c r="H1230" i="24"/>
  <c r="G1230" i="24"/>
  <c r="F1230" i="24"/>
  <c r="D1230" i="24"/>
  <c r="C1230" i="24"/>
  <c r="B1230" i="24"/>
  <c r="L1238" i="24"/>
  <c r="J1238" i="24"/>
  <c r="K1238" i="24"/>
  <c r="I1238" i="24"/>
  <c r="H1238" i="24"/>
  <c r="G1238" i="24"/>
  <c r="F1238" i="24"/>
  <c r="D1238" i="24"/>
  <c r="C1238" i="24"/>
  <c r="B1238" i="24"/>
  <c r="L1246" i="24"/>
  <c r="K1246" i="24"/>
  <c r="J1246" i="24"/>
  <c r="I1246" i="24"/>
  <c r="H1246" i="24"/>
  <c r="G1246" i="24"/>
  <c r="F1246" i="24"/>
  <c r="D1246" i="24"/>
  <c r="C1246" i="24"/>
  <c r="B1246" i="24"/>
  <c r="L1254" i="24"/>
  <c r="J1254" i="24"/>
  <c r="K1254" i="24"/>
  <c r="I1254" i="24"/>
  <c r="H1254" i="24"/>
  <c r="G1254" i="24"/>
  <c r="F1254" i="24"/>
  <c r="D1254" i="24"/>
  <c r="C1254" i="24"/>
  <c r="B1254" i="24"/>
  <c r="L1262" i="24"/>
  <c r="K1262" i="24"/>
  <c r="J1262" i="24"/>
  <c r="I1262" i="24"/>
  <c r="H1262" i="24"/>
  <c r="G1262" i="24"/>
  <c r="F1262" i="24"/>
  <c r="D1262" i="24"/>
  <c r="C1262" i="24"/>
  <c r="B1262" i="24"/>
  <c r="L1270" i="24"/>
  <c r="J1270" i="24"/>
  <c r="K1270" i="24"/>
  <c r="I1270" i="24"/>
  <c r="H1270" i="24"/>
  <c r="G1270" i="24"/>
  <c r="F1270" i="24"/>
  <c r="D1270" i="24"/>
  <c r="C1270" i="24"/>
  <c r="B1270" i="24"/>
  <c r="L1278" i="24"/>
  <c r="K1278" i="24"/>
  <c r="J1278" i="24"/>
  <c r="I1278" i="24"/>
  <c r="H1278" i="24"/>
  <c r="G1278" i="24"/>
  <c r="F1278" i="24"/>
  <c r="D1278" i="24"/>
  <c r="C1278" i="24"/>
  <c r="B1278" i="24"/>
  <c r="L1286" i="24"/>
  <c r="K1286" i="24"/>
  <c r="J1286" i="24"/>
  <c r="I1286" i="24"/>
  <c r="H1286" i="24"/>
  <c r="G1286" i="24"/>
  <c r="F1286" i="24"/>
  <c r="D1286" i="24"/>
  <c r="C1286" i="24"/>
  <c r="B1286" i="24"/>
  <c r="L1294" i="24"/>
  <c r="K1294" i="24"/>
  <c r="J1294" i="24"/>
  <c r="I1294" i="24"/>
  <c r="H1294" i="24"/>
  <c r="G1294" i="24"/>
  <c r="F1294" i="24"/>
  <c r="D1294" i="24"/>
  <c r="C1294" i="24"/>
  <c r="B1294" i="24"/>
  <c r="L1302" i="24"/>
  <c r="J1302" i="24"/>
  <c r="I1302" i="24"/>
  <c r="K1302" i="24"/>
  <c r="H1302" i="24"/>
  <c r="G1302" i="24"/>
  <c r="F1302" i="24"/>
  <c r="D1302" i="24"/>
  <c r="C1302" i="24"/>
  <c r="B1302" i="24"/>
  <c r="L1310" i="24"/>
  <c r="K1310" i="24"/>
  <c r="J1310" i="24"/>
  <c r="I1310" i="24"/>
  <c r="H1310" i="24"/>
  <c r="G1310" i="24"/>
  <c r="F1310" i="24"/>
  <c r="D1310" i="24"/>
  <c r="C1310" i="24"/>
  <c r="B1310" i="24"/>
  <c r="L1318" i="24"/>
  <c r="J1318" i="24"/>
  <c r="K1318" i="24"/>
  <c r="I1318" i="24"/>
  <c r="H1318" i="24"/>
  <c r="G1318" i="24"/>
  <c r="F1318" i="24"/>
  <c r="D1318" i="24"/>
  <c r="C1318" i="24"/>
  <c r="B1318" i="24"/>
  <c r="L1326" i="24"/>
  <c r="K1326" i="24"/>
  <c r="J1326" i="24"/>
  <c r="I1326" i="24"/>
  <c r="H1326" i="24"/>
  <c r="G1326" i="24"/>
  <c r="F1326" i="24"/>
  <c r="D1326" i="24"/>
  <c r="C1326" i="24"/>
  <c r="B1326" i="24"/>
  <c r="L1334" i="24"/>
  <c r="J1334" i="24"/>
  <c r="K1334" i="24"/>
  <c r="I1334" i="24"/>
  <c r="H1334" i="24"/>
  <c r="G1334" i="24"/>
  <c r="F1334" i="24"/>
  <c r="D1334" i="24"/>
  <c r="C1334" i="24"/>
  <c r="B1334" i="24"/>
  <c r="L1350" i="24"/>
  <c r="K1350" i="24"/>
  <c r="J1350" i="24"/>
  <c r="I1350" i="24"/>
  <c r="H1350" i="24"/>
  <c r="G1350" i="24"/>
  <c r="F1350" i="24"/>
  <c r="D1350" i="24"/>
  <c r="C1350" i="24"/>
  <c r="B1350" i="24"/>
  <c r="L1366" i="24"/>
  <c r="J1366" i="24"/>
  <c r="K1366" i="24"/>
  <c r="I1366" i="24"/>
  <c r="H1366" i="24"/>
  <c r="G1366" i="24"/>
  <c r="F1366" i="24"/>
  <c r="D1366" i="24"/>
  <c r="C1366" i="24"/>
  <c r="B1366" i="24"/>
  <c r="L1382" i="24"/>
  <c r="J1382" i="24"/>
  <c r="K1382" i="24"/>
  <c r="I1382" i="24"/>
  <c r="H1382" i="24"/>
  <c r="G1382" i="24"/>
  <c r="F1382" i="24"/>
  <c r="D1382" i="24"/>
  <c r="C1382" i="24"/>
  <c r="B1382" i="24"/>
  <c r="L1398" i="24"/>
  <c r="J1398" i="24"/>
  <c r="K1398" i="24"/>
  <c r="I1398" i="24"/>
  <c r="H1398" i="24"/>
  <c r="G1398" i="24"/>
  <c r="F1398" i="24"/>
  <c r="D1398" i="24"/>
  <c r="C1398" i="24"/>
  <c r="B1398" i="24"/>
  <c r="L1414" i="24"/>
  <c r="K1414" i="24"/>
  <c r="J1414" i="24"/>
  <c r="I1414" i="24"/>
  <c r="H1414" i="24"/>
  <c r="G1414" i="24"/>
  <c r="F1414" i="24"/>
  <c r="D1414" i="24"/>
  <c r="C1414" i="24"/>
  <c r="B1414" i="24"/>
  <c r="L1430" i="24"/>
  <c r="J1430" i="24"/>
  <c r="K1430" i="24"/>
  <c r="I1430" i="24"/>
  <c r="H1430" i="24"/>
  <c r="G1430" i="24"/>
  <c r="F1430" i="24"/>
  <c r="D1430" i="24"/>
  <c r="C1430" i="24"/>
  <c r="B1430" i="24"/>
  <c r="L1446" i="24"/>
  <c r="J1446" i="24"/>
  <c r="K1446" i="24"/>
  <c r="I1446" i="24"/>
  <c r="H1446" i="24"/>
  <c r="G1446" i="24"/>
  <c r="F1446" i="24"/>
  <c r="D1446" i="24"/>
  <c r="C1446" i="24"/>
  <c r="B1446" i="24"/>
  <c r="L1462" i="24"/>
  <c r="J1462" i="24"/>
  <c r="K1462" i="24"/>
  <c r="I1462" i="24"/>
  <c r="H1462" i="24"/>
  <c r="G1462" i="24"/>
  <c r="F1462" i="24"/>
  <c r="D1462" i="24"/>
  <c r="C1462" i="24"/>
  <c r="B1462" i="24"/>
  <c r="L1478" i="24"/>
  <c r="J1478" i="24"/>
  <c r="K1478" i="24"/>
  <c r="I1478" i="24"/>
  <c r="H1478" i="24"/>
  <c r="G1478" i="24"/>
  <c r="F1478" i="24"/>
  <c r="D1478" i="24"/>
  <c r="C1478" i="24"/>
  <c r="B1478" i="24"/>
  <c r="L1494" i="24"/>
  <c r="K1494" i="24"/>
  <c r="J1494" i="24"/>
  <c r="I1494" i="24"/>
  <c r="H1494" i="24"/>
  <c r="G1494" i="24"/>
  <c r="F1494" i="24"/>
  <c r="D1494" i="24"/>
  <c r="C1494" i="24"/>
  <c r="B1494" i="24"/>
  <c r="L1510" i="24"/>
  <c r="J1510" i="24"/>
  <c r="K1510" i="24"/>
  <c r="I1510" i="24"/>
  <c r="H1510" i="24"/>
  <c r="G1510" i="24"/>
  <c r="F1510" i="24"/>
  <c r="D1510" i="24"/>
  <c r="C1510" i="24"/>
  <c r="B1510" i="24"/>
  <c r="L1534" i="24"/>
  <c r="J1534" i="24"/>
  <c r="K1534" i="24"/>
  <c r="I1534" i="24"/>
  <c r="H1534" i="24"/>
  <c r="G1534" i="24"/>
  <c r="F1534" i="24"/>
  <c r="D1534" i="24"/>
  <c r="C1534" i="24"/>
  <c r="B1534" i="24"/>
  <c r="L1550" i="24"/>
  <c r="J1550" i="24"/>
  <c r="K1550" i="24"/>
  <c r="I1550" i="24"/>
  <c r="H1550" i="24"/>
  <c r="G1550" i="24"/>
  <c r="F1550" i="24"/>
  <c r="D1550" i="24"/>
  <c r="C1550" i="24"/>
  <c r="B1550" i="24"/>
  <c r="L1566" i="24"/>
  <c r="J1566" i="24"/>
  <c r="K1566" i="24"/>
  <c r="I1566" i="24"/>
  <c r="H1566" i="24"/>
  <c r="G1566" i="24"/>
  <c r="F1566" i="24"/>
  <c r="D1566" i="24"/>
  <c r="C1566" i="24"/>
  <c r="B1566" i="24"/>
  <c r="L1574" i="24"/>
  <c r="J1574" i="24"/>
  <c r="K1574" i="24"/>
  <c r="I1574" i="24"/>
  <c r="H1574" i="24"/>
  <c r="G1574" i="24"/>
  <c r="F1574" i="24"/>
  <c r="D1574" i="24"/>
  <c r="C1574" i="24"/>
  <c r="B1574" i="24"/>
  <c r="L1590" i="24"/>
  <c r="K1590" i="24"/>
  <c r="J1590" i="24"/>
  <c r="I1590" i="24"/>
  <c r="H1590" i="24"/>
  <c r="G1590" i="24"/>
  <c r="F1590" i="24"/>
  <c r="D1590" i="24"/>
  <c r="C1590" i="24"/>
  <c r="B1590" i="24"/>
  <c r="L1606" i="24"/>
  <c r="K1606" i="24"/>
  <c r="J1606" i="24"/>
  <c r="I1606" i="24"/>
  <c r="H1606" i="24"/>
  <c r="G1606" i="24"/>
  <c r="F1606" i="24"/>
  <c r="D1606" i="24"/>
  <c r="C1606" i="24"/>
  <c r="B1606" i="24"/>
  <c r="L1622" i="24"/>
  <c r="K1622" i="24"/>
  <c r="J1622" i="24"/>
  <c r="I1622" i="24"/>
  <c r="H1622" i="24"/>
  <c r="G1622" i="24"/>
  <c r="F1622" i="24"/>
  <c r="D1622" i="24"/>
  <c r="C1622" i="24"/>
  <c r="B1622" i="24"/>
  <c r="L1638" i="24"/>
  <c r="K1638" i="24"/>
  <c r="J1638" i="24"/>
  <c r="I1638" i="24"/>
  <c r="H1638" i="24"/>
  <c r="G1638" i="24"/>
  <c r="F1638" i="24"/>
  <c r="D1638" i="24"/>
  <c r="C1638" i="24"/>
  <c r="B1638" i="24"/>
  <c r="L1654" i="24"/>
  <c r="K1654" i="24"/>
  <c r="J1654" i="24"/>
  <c r="I1654" i="24"/>
  <c r="H1654" i="24"/>
  <c r="G1654" i="24"/>
  <c r="F1654" i="24"/>
  <c r="D1654" i="24"/>
  <c r="C1654" i="24"/>
  <c r="B1654" i="24"/>
  <c r="L1670" i="24"/>
  <c r="K1670" i="24"/>
  <c r="J1670" i="24"/>
  <c r="I1670" i="24"/>
  <c r="H1670" i="24"/>
  <c r="G1670" i="24"/>
  <c r="F1670" i="24"/>
  <c r="D1670" i="24"/>
  <c r="C1670" i="24"/>
  <c r="B1670" i="24"/>
  <c r="L1686" i="24"/>
  <c r="K1686" i="24"/>
  <c r="J1686" i="24"/>
  <c r="I1686" i="24"/>
  <c r="H1686" i="24"/>
  <c r="G1686" i="24"/>
  <c r="F1686" i="24"/>
  <c r="D1686" i="24"/>
  <c r="C1686" i="24"/>
  <c r="B1686" i="24"/>
  <c r="L1702" i="24"/>
  <c r="K1702" i="24"/>
  <c r="J1702" i="24"/>
  <c r="I1702" i="24"/>
  <c r="H1702" i="24"/>
  <c r="G1702" i="24"/>
  <c r="F1702" i="24"/>
  <c r="D1702" i="24"/>
  <c r="C1702" i="24"/>
  <c r="B1702" i="24"/>
  <c r="L1718" i="24"/>
  <c r="K1718" i="24"/>
  <c r="J1718" i="24"/>
  <c r="I1718" i="24"/>
  <c r="H1718" i="24"/>
  <c r="G1718" i="24"/>
  <c r="F1718" i="24"/>
  <c r="D1718" i="24"/>
  <c r="C1718" i="24"/>
  <c r="B1718" i="24"/>
  <c r="L1734" i="24"/>
  <c r="K1734" i="24"/>
  <c r="J1734" i="24"/>
  <c r="I1734" i="24"/>
  <c r="H1734" i="24"/>
  <c r="G1734" i="24"/>
  <c r="F1734" i="24"/>
  <c r="D1734" i="24"/>
  <c r="C1734" i="24"/>
  <c r="B1734" i="24"/>
  <c r="L1750" i="24"/>
  <c r="K1750" i="24"/>
  <c r="J1750" i="24"/>
  <c r="I1750" i="24"/>
  <c r="H1750" i="24"/>
  <c r="G1750" i="24"/>
  <c r="F1750" i="24"/>
  <c r="D1750" i="24"/>
  <c r="C1750" i="24"/>
  <c r="B1750" i="24"/>
  <c r="L1758" i="24"/>
  <c r="K1758" i="24"/>
  <c r="J1758" i="24"/>
  <c r="H1758" i="24"/>
  <c r="I1758" i="24"/>
  <c r="G1758" i="24"/>
  <c r="F1758" i="24"/>
  <c r="D1758" i="24"/>
  <c r="C1758" i="24"/>
  <c r="B1758" i="24"/>
  <c r="L1774" i="24"/>
  <c r="K1774" i="24"/>
  <c r="J1774" i="24"/>
  <c r="H1774" i="24"/>
  <c r="I1774" i="24"/>
  <c r="G1774" i="24"/>
  <c r="F1774" i="24"/>
  <c r="D1774" i="24"/>
  <c r="C1774" i="24"/>
  <c r="B1774" i="24"/>
  <c r="L1790" i="24"/>
  <c r="K1790" i="24"/>
  <c r="J1790" i="24"/>
  <c r="H1790" i="24"/>
  <c r="I1790" i="24"/>
  <c r="G1790" i="24"/>
  <c r="F1790" i="24"/>
  <c r="D1790" i="24"/>
  <c r="C1790" i="24"/>
  <c r="B1790" i="24"/>
  <c r="L1806" i="24"/>
  <c r="K1806" i="24"/>
  <c r="J1806" i="24"/>
  <c r="H1806" i="24"/>
  <c r="I1806" i="24"/>
  <c r="G1806" i="24"/>
  <c r="F1806" i="24"/>
  <c r="D1806" i="24"/>
  <c r="C1806" i="24"/>
  <c r="B1806" i="24"/>
  <c r="L1822" i="24"/>
  <c r="K1822" i="24"/>
  <c r="J1822" i="24"/>
  <c r="H1822" i="24"/>
  <c r="I1822" i="24"/>
  <c r="G1822" i="24"/>
  <c r="F1822" i="24"/>
  <c r="D1822" i="24"/>
  <c r="C1822" i="24"/>
  <c r="B1822" i="24"/>
  <c r="L1838" i="24"/>
  <c r="K1838" i="24"/>
  <c r="J1838" i="24"/>
  <c r="H1838" i="24"/>
  <c r="I1838" i="24"/>
  <c r="G1838" i="24"/>
  <c r="F1838" i="24"/>
  <c r="D1838" i="24"/>
  <c r="C1838" i="24"/>
  <c r="B1838" i="24"/>
  <c r="L739" i="24"/>
  <c r="K739" i="24"/>
  <c r="I739" i="24"/>
  <c r="J739" i="24"/>
  <c r="H739" i="24"/>
  <c r="G739" i="24"/>
  <c r="F739" i="24"/>
  <c r="D739" i="24"/>
  <c r="B739" i="24"/>
  <c r="C739" i="24"/>
  <c r="L755" i="24"/>
  <c r="K755" i="24"/>
  <c r="I755" i="24"/>
  <c r="H755" i="24"/>
  <c r="J755" i="24"/>
  <c r="G755" i="24"/>
  <c r="F755" i="24"/>
  <c r="D755" i="24"/>
  <c r="B755" i="24"/>
  <c r="C755" i="24"/>
  <c r="L771" i="24"/>
  <c r="K771" i="24"/>
  <c r="J771" i="24"/>
  <c r="H771" i="24"/>
  <c r="I771" i="24"/>
  <c r="G771" i="24"/>
  <c r="F771" i="24"/>
  <c r="D771" i="24"/>
  <c r="B771" i="24"/>
  <c r="C771" i="24"/>
  <c r="L787" i="24"/>
  <c r="K787" i="24"/>
  <c r="H787" i="24"/>
  <c r="I787" i="24"/>
  <c r="J787" i="24"/>
  <c r="G787" i="24"/>
  <c r="F787" i="24"/>
  <c r="D787" i="24"/>
  <c r="B787" i="24"/>
  <c r="C787" i="24"/>
  <c r="L803" i="24"/>
  <c r="K803" i="24"/>
  <c r="J803" i="24"/>
  <c r="H803" i="24"/>
  <c r="I803" i="24"/>
  <c r="G803" i="24"/>
  <c r="F803" i="24"/>
  <c r="D803" i="24"/>
  <c r="B803" i="24"/>
  <c r="C803" i="24"/>
  <c r="L819" i="24"/>
  <c r="K819" i="24"/>
  <c r="J819" i="24"/>
  <c r="H819" i="24"/>
  <c r="I819" i="24"/>
  <c r="G819" i="24"/>
  <c r="F819" i="24"/>
  <c r="D819" i="24"/>
  <c r="B819" i="24"/>
  <c r="C819" i="24"/>
  <c r="L835" i="24"/>
  <c r="K835" i="24"/>
  <c r="J835" i="24"/>
  <c r="H835" i="24"/>
  <c r="I835" i="24"/>
  <c r="G835" i="24"/>
  <c r="F835" i="24"/>
  <c r="D835" i="24"/>
  <c r="B835" i="24"/>
  <c r="C835" i="24"/>
  <c r="L851" i="24"/>
  <c r="K851" i="24"/>
  <c r="H851" i="24"/>
  <c r="J851" i="24"/>
  <c r="I851" i="24"/>
  <c r="G851" i="24"/>
  <c r="F851" i="24"/>
  <c r="D851" i="24"/>
  <c r="B851" i="24"/>
  <c r="C851" i="24"/>
  <c r="L867" i="24"/>
  <c r="K867" i="24"/>
  <c r="J867" i="24"/>
  <c r="H867" i="24"/>
  <c r="I867" i="24"/>
  <c r="G867" i="24"/>
  <c r="F867" i="24"/>
  <c r="D867" i="24"/>
  <c r="B867" i="24"/>
  <c r="C867" i="24"/>
  <c r="L883" i="24"/>
  <c r="K883" i="24"/>
  <c r="J883" i="24"/>
  <c r="H883" i="24"/>
  <c r="I883" i="24"/>
  <c r="G883" i="24"/>
  <c r="F883" i="24"/>
  <c r="D883" i="24"/>
  <c r="B883" i="24"/>
  <c r="C883" i="24"/>
  <c r="L891" i="24"/>
  <c r="K891" i="24"/>
  <c r="J891" i="24"/>
  <c r="I891" i="24"/>
  <c r="H891" i="24"/>
  <c r="G891" i="24"/>
  <c r="D891" i="24"/>
  <c r="B891" i="24"/>
  <c r="F891" i="24"/>
  <c r="C891" i="24"/>
  <c r="K907" i="24"/>
  <c r="L907" i="24"/>
  <c r="J907" i="24"/>
  <c r="I907" i="24"/>
  <c r="H907" i="24"/>
  <c r="D907" i="24"/>
  <c r="G907" i="24"/>
  <c r="F907" i="24"/>
  <c r="C907" i="24"/>
  <c r="B907" i="24"/>
  <c r="L923" i="24"/>
  <c r="K923" i="24"/>
  <c r="J923" i="24"/>
  <c r="I923" i="24"/>
  <c r="H923" i="24"/>
  <c r="D923" i="24"/>
  <c r="G923" i="24"/>
  <c r="F923" i="24"/>
  <c r="C923" i="24"/>
  <c r="B923" i="24"/>
  <c r="L939" i="24"/>
  <c r="K939" i="24"/>
  <c r="J939" i="24"/>
  <c r="I939" i="24"/>
  <c r="H939" i="24"/>
  <c r="D939" i="24"/>
  <c r="G939" i="24"/>
  <c r="F939" i="24"/>
  <c r="C939" i="24"/>
  <c r="B939" i="24"/>
  <c r="L955" i="24"/>
  <c r="K955" i="24"/>
  <c r="J955" i="24"/>
  <c r="I955" i="24"/>
  <c r="H955" i="24"/>
  <c r="D955" i="24"/>
  <c r="G955" i="24"/>
  <c r="C955" i="24"/>
  <c r="F955" i="24"/>
  <c r="B955" i="24"/>
  <c r="L971" i="24"/>
  <c r="K971" i="24"/>
  <c r="J971" i="24"/>
  <c r="I971" i="24"/>
  <c r="H971" i="24"/>
  <c r="D971" i="24"/>
  <c r="G971" i="24"/>
  <c r="F971" i="24"/>
  <c r="C971" i="24"/>
  <c r="B971" i="24"/>
  <c r="L987" i="24"/>
  <c r="K987" i="24"/>
  <c r="J987" i="24"/>
  <c r="I987" i="24"/>
  <c r="H987" i="24"/>
  <c r="D987" i="24"/>
  <c r="G987" i="24"/>
  <c r="F987" i="24"/>
  <c r="C987" i="24"/>
  <c r="B987" i="24"/>
  <c r="L1003" i="24"/>
  <c r="J1003" i="24"/>
  <c r="K1003" i="24"/>
  <c r="I1003" i="24"/>
  <c r="H1003" i="24"/>
  <c r="D1003" i="24"/>
  <c r="G1003" i="24"/>
  <c r="F1003" i="24"/>
  <c r="C1003" i="24"/>
  <c r="B1003" i="24"/>
  <c r="L1019" i="24"/>
  <c r="K1019" i="24"/>
  <c r="J1019" i="24"/>
  <c r="I1019" i="24"/>
  <c r="H1019" i="24"/>
  <c r="D1019" i="24"/>
  <c r="G1019" i="24"/>
  <c r="C1019" i="24"/>
  <c r="B1019" i="24"/>
  <c r="F1019" i="24"/>
  <c r="K1035" i="24"/>
  <c r="J1035" i="24"/>
  <c r="L1035" i="24"/>
  <c r="I1035" i="24"/>
  <c r="H1035" i="24"/>
  <c r="D1035" i="24"/>
  <c r="G1035" i="24"/>
  <c r="F1035" i="24"/>
  <c r="C1035" i="24"/>
  <c r="B1035" i="24"/>
  <c r="L1051" i="24"/>
  <c r="K1051" i="24"/>
  <c r="J1051" i="24"/>
  <c r="I1051" i="24"/>
  <c r="H1051" i="24"/>
  <c r="D1051" i="24"/>
  <c r="G1051" i="24"/>
  <c r="F1051" i="24"/>
  <c r="C1051" i="24"/>
  <c r="B1051" i="24"/>
  <c r="L1067" i="24"/>
  <c r="J1067" i="24"/>
  <c r="K1067" i="24"/>
  <c r="I1067" i="24"/>
  <c r="H1067" i="24"/>
  <c r="D1067" i="24"/>
  <c r="G1067" i="24"/>
  <c r="F1067" i="24"/>
  <c r="C1067" i="24"/>
  <c r="B1067" i="24"/>
  <c r="L1083" i="24"/>
  <c r="K1083" i="24"/>
  <c r="J1083" i="24"/>
  <c r="H1083" i="24"/>
  <c r="I1083" i="24"/>
  <c r="D1083" i="24"/>
  <c r="G1083" i="24"/>
  <c r="C1083" i="24"/>
  <c r="B1083" i="24"/>
  <c r="F1083" i="24"/>
  <c r="L1099" i="24"/>
  <c r="K1099" i="24"/>
  <c r="J1099" i="24"/>
  <c r="H1099" i="24"/>
  <c r="I1099" i="24"/>
  <c r="F1099" i="24"/>
  <c r="D1099" i="24"/>
  <c r="G1099" i="24"/>
  <c r="C1099" i="24"/>
  <c r="B1099" i="24"/>
  <c r="L1115" i="24"/>
  <c r="K1115" i="24"/>
  <c r="J1115" i="24"/>
  <c r="H1115" i="24"/>
  <c r="F1115" i="24"/>
  <c r="D1115" i="24"/>
  <c r="I1115" i="24"/>
  <c r="G1115" i="24"/>
  <c r="C1115" i="24"/>
  <c r="B1115" i="24"/>
  <c r="L1131" i="24"/>
  <c r="K1131" i="24"/>
  <c r="J1131" i="24"/>
  <c r="H1131" i="24"/>
  <c r="I1131" i="24"/>
  <c r="F1131" i="24"/>
  <c r="G1131" i="24"/>
  <c r="C1131" i="24"/>
  <c r="D1131" i="24"/>
  <c r="B1131" i="24"/>
  <c r="L1147" i="24"/>
  <c r="K1147" i="24"/>
  <c r="J1147" i="24"/>
  <c r="H1147" i="24"/>
  <c r="F1147" i="24"/>
  <c r="G1147" i="24"/>
  <c r="I1147" i="24"/>
  <c r="C1147" i="24"/>
  <c r="D1147" i="24"/>
  <c r="B1147" i="24"/>
  <c r="K1163" i="24"/>
  <c r="J1163" i="24"/>
  <c r="L1163" i="24"/>
  <c r="H1163" i="24"/>
  <c r="I1163" i="24"/>
  <c r="F1163" i="24"/>
  <c r="G1163" i="24"/>
  <c r="D1163" i="24"/>
  <c r="C1163" i="24"/>
  <c r="B1163" i="24"/>
  <c r="L1179" i="24"/>
  <c r="K1179" i="24"/>
  <c r="J1179" i="24"/>
  <c r="H1179" i="24"/>
  <c r="I1179" i="24"/>
  <c r="F1179" i="24"/>
  <c r="G1179" i="24"/>
  <c r="C1179" i="24"/>
  <c r="D1179" i="24"/>
  <c r="B1179" i="24"/>
  <c r="L1187" i="24"/>
  <c r="K1187" i="24"/>
  <c r="J1187" i="24"/>
  <c r="H1187" i="24"/>
  <c r="I1187" i="24"/>
  <c r="G1187" i="24"/>
  <c r="F1187" i="24"/>
  <c r="D1187" i="24"/>
  <c r="B1187" i="24"/>
  <c r="C1187" i="24"/>
  <c r="L1203" i="24"/>
  <c r="K1203" i="24"/>
  <c r="J1203" i="24"/>
  <c r="H1203" i="24"/>
  <c r="I1203" i="24"/>
  <c r="G1203" i="24"/>
  <c r="F1203" i="24"/>
  <c r="D1203" i="24"/>
  <c r="B1203" i="24"/>
  <c r="C1203" i="24"/>
  <c r="L1219" i="24"/>
  <c r="K1219" i="24"/>
  <c r="J1219" i="24"/>
  <c r="H1219" i="24"/>
  <c r="I1219" i="24"/>
  <c r="G1219" i="24"/>
  <c r="F1219" i="24"/>
  <c r="D1219" i="24"/>
  <c r="B1219" i="24"/>
  <c r="C1219" i="24"/>
  <c r="L1235" i="24"/>
  <c r="K1235" i="24"/>
  <c r="J1235" i="24"/>
  <c r="H1235" i="24"/>
  <c r="I1235" i="24"/>
  <c r="G1235" i="24"/>
  <c r="F1235" i="24"/>
  <c r="D1235" i="24"/>
  <c r="B1235" i="24"/>
  <c r="C1235" i="24"/>
  <c r="L1251" i="24"/>
  <c r="K1251" i="24"/>
  <c r="J1251" i="24"/>
  <c r="H1251" i="24"/>
  <c r="I1251" i="24"/>
  <c r="G1251" i="24"/>
  <c r="F1251" i="24"/>
  <c r="D1251" i="24"/>
  <c r="B1251" i="24"/>
  <c r="C1251" i="24"/>
  <c r="L1267" i="24"/>
  <c r="K1267" i="24"/>
  <c r="J1267" i="24"/>
  <c r="H1267" i="24"/>
  <c r="I1267" i="24"/>
  <c r="G1267" i="24"/>
  <c r="F1267" i="24"/>
  <c r="D1267" i="24"/>
  <c r="B1267" i="24"/>
  <c r="C1267" i="24"/>
  <c r="L1283" i="24"/>
  <c r="K1283" i="24"/>
  <c r="J1283" i="24"/>
  <c r="H1283" i="24"/>
  <c r="I1283" i="24"/>
  <c r="G1283" i="24"/>
  <c r="F1283" i="24"/>
  <c r="D1283" i="24"/>
  <c r="B1283" i="24"/>
  <c r="C1283" i="24"/>
  <c r="L1299" i="24"/>
  <c r="K1299" i="24"/>
  <c r="J1299" i="24"/>
  <c r="H1299" i="24"/>
  <c r="I1299" i="24"/>
  <c r="G1299" i="24"/>
  <c r="F1299" i="24"/>
  <c r="D1299" i="24"/>
  <c r="B1299" i="24"/>
  <c r="C1299" i="24"/>
  <c r="L1315" i="24"/>
  <c r="K1315" i="24"/>
  <c r="J1315" i="24"/>
  <c r="H1315" i="24"/>
  <c r="I1315" i="24"/>
  <c r="G1315" i="24"/>
  <c r="F1315" i="24"/>
  <c r="D1315" i="24"/>
  <c r="B1315" i="24"/>
  <c r="C1315" i="24"/>
  <c r="L1331" i="24"/>
  <c r="K1331" i="24"/>
  <c r="J1331" i="24"/>
  <c r="H1331" i="24"/>
  <c r="I1331" i="24"/>
  <c r="G1331" i="24"/>
  <c r="F1331" i="24"/>
  <c r="D1331" i="24"/>
  <c r="B1331" i="24"/>
  <c r="C1331" i="24"/>
  <c r="L1339" i="24"/>
  <c r="K1339" i="24"/>
  <c r="J1339" i="24"/>
  <c r="H1339" i="24"/>
  <c r="I1339" i="24"/>
  <c r="F1339" i="24"/>
  <c r="G1339" i="24"/>
  <c r="D1339" i="24"/>
  <c r="C1339" i="24"/>
  <c r="B1339" i="24"/>
  <c r="K1355" i="24"/>
  <c r="L1355" i="24"/>
  <c r="J1355" i="24"/>
  <c r="H1355" i="24"/>
  <c r="I1355" i="24"/>
  <c r="F1355" i="24"/>
  <c r="G1355" i="24"/>
  <c r="D1355" i="24"/>
  <c r="C1355" i="24"/>
  <c r="B1355" i="24"/>
  <c r="K1379" i="24"/>
  <c r="L1379" i="24"/>
  <c r="J1379" i="24"/>
  <c r="H1379" i="24"/>
  <c r="I1379" i="24"/>
  <c r="G1379" i="24"/>
  <c r="F1379" i="24"/>
  <c r="D1379" i="24"/>
  <c r="B1379" i="24"/>
  <c r="C1379" i="24"/>
  <c r="L1395" i="24"/>
  <c r="K1395" i="24"/>
  <c r="J1395" i="24"/>
  <c r="H1395" i="24"/>
  <c r="I1395" i="24"/>
  <c r="G1395" i="24"/>
  <c r="F1395" i="24"/>
  <c r="D1395" i="24"/>
  <c r="B1395" i="24"/>
  <c r="C1395" i="24"/>
  <c r="L1411" i="24"/>
  <c r="K1411" i="24"/>
  <c r="J1411" i="24"/>
  <c r="H1411" i="24"/>
  <c r="I1411" i="24"/>
  <c r="G1411" i="24"/>
  <c r="F1411" i="24"/>
  <c r="D1411" i="24"/>
  <c r="B1411" i="24"/>
  <c r="C1411" i="24"/>
  <c r="L1419" i="24"/>
  <c r="K1419" i="24"/>
  <c r="J1419" i="24"/>
  <c r="H1419" i="24"/>
  <c r="I1419" i="24"/>
  <c r="F1419" i="24"/>
  <c r="G1419" i="24"/>
  <c r="D1419" i="24"/>
  <c r="C1419" i="24"/>
  <c r="B1419" i="24"/>
  <c r="K1435" i="24"/>
  <c r="L1435" i="24"/>
  <c r="J1435" i="24"/>
  <c r="H1435" i="24"/>
  <c r="I1435" i="24"/>
  <c r="F1435" i="24"/>
  <c r="G1435" i="24"/>
  <c r="D1435" i="24"/>
  <c r="C1435" i="24"/>
  <c r="B1435" i="24"/>
  <c r="L1459" i="24"/>
  <c r="K1459" i="24"/>
  <c r="J1459" i="24"/>
  <c r="H1459" i="24"/>
  <c r="I1459" i="24"/>
  <c r="G1459" i="24"/>
  <c r="F1459" i="24"/>
  <c r="D1459" i="24"/>
  <c r="B1459" i="24"/>
  <c r="C1459" i="24"/>
  <c r="L1475" i="24"/>
  <c r="K1475" i="24"/>
  <c r="J1475" i="24"/>
  <c r="H1475" i="24"/>
  <c r="I1475" i="24"/>
  <c r="G1475" i="24"/>
  <c r="F1475" i="24"/>
  <c r="D1475" i="24"/>
  <c r="B1475" i="24"/>
  <c r="C1475" i="24"/>
  <c r="L1491" i="24"/>
  <c r="K1491" i="24"/>
  <c r="J1491" i="24"/>
  <c r="H1491" i="24"/>
  <c r="I1491" i="24"/>
  <c r="G1491" i="24"/>
  <c r="F1491" i="24"/>
  <c r="D1491" i="24"/>
  <c r="B1491" i="24"/>
  <c r="C1491" i="24"/>
  <c r="K1507" i="24"/>
  <c r="L1507" i="24"/>
  <c r="J1507" i="24"/>
  <c r="H1507" i="24"/>
  <c r="I1507" i="24"/>
  <c r="G1507" i="24"/>
  <c r="F1507" i="24"/>
  <c r="D1507" i="24"/>
  <c r="B1507" i="24"/>
  <c r="C1507" i="24"/>
  <c r="L1523" i="24"/>
  <c r="K1523" i="24"/>
  <c r="J1523" i="24"/>
  <c r="H1523" i="24"/>
  <c r="I1523" i="24"/>
  <c r="G1523" i="24"/>
  <c r="F1523" i="24"/>
  <c r="D1523" i="24"/>
  <c r="B1523" i="24"/>
  <c r="C1523" i="24"/>
  <c r="L1539" i="24"/>
  <c r="K1539" i="24"/>
  <c r="J1539" i="24"/>
  <c r="H1539" i="24"/>
  <c r="I1539" i="24"/>
  <c r="G1539" i="24"/>
  <c r="F1539" i="24"/>
  <c r="D1539" i="24"/>
  <c r="B1539" i="24"/>
  <c r="C1539" i="24"/>
  <c r="L1555" i="24"/>
  <c r="J1555" i="24"/>
  <c r="H1555" i="24"/>
  <c r="K1555" i="24"/>
  <c r="I1555" i="24"/>
  <c r="G1555" i="24"/>
  <c r="F1555" i="24"/>
  <c r="D1555" i="24"/>
  <c r="B1555" i="24"/>
  <c r="C1555" i="24"/>
  <c r="L1571" i="24"/>
  <c r="K1571" i="24"/>
  <c r="J1571" i="24"/>
  <c r="H1571" i="24"/>
  <c r="I1571" i="24"/>
  <c r="G1571" i="24"/>
  <c r="F1571" i="24"/>
  <c r="D1571" i="24"/>
  <c r="B1571" i="24"/>
  <c r="C1571" i="24"/>
  <c r="L1587" i="24"/>
  <c r="K1587" i="24"/>
  <c r="J1587" i="24"/>
  <c r="H1587" i="24"/>
  <c r="I1587" i="24"/>
  <c r="G1587" i="24"/>
  <c r="F1587" i="24"/>
  <c r="D1587" i="24"/>
  <c r="B1587" i="24"/>
  <c r="C1587" i="24"/>
  <c r="L1603" i="24"/>
  <c r="K1603" i="24"/>
  <c r="J1603" i="24"/>
  <c r="H1603" i="24"/>
  <c r="I1603" i="24"/>
  <c r="G1603" i="24"/>
  <c r="F1603" i="24"/>
  <c r="D1603" i="24"/>
  <c r="B1603" i="24"/>
  <c r="C1603" i="24"/>
  <c r="L1619" i="24"/>
  <c r="K1619" i="24"/>
  <c r="J1619" i="24"/>
  <c r="H1619" i="24"/>
  <c r="I1619" i="24"/>
  <c r="G1619" i="24"/>
  <c r="F1619" i="24"/>
  <c r="D1619" i="24"/>
  <c r="B1619" i="24"/>
  <c r="C1619" i="24"/>
  <c r="L1635" i="24"/>
  <c r="K1635" i="24"/>
  <c r="J1635" i="24"/>
  <c r="H1635" i="24"/>
  <c r="I1635" i="24"/>
  <c r="G1635" i="24"/>
  <c r="F1635" i="24"/>
  <c r="D1635" i="24"/>
  <c r="B1635" i="24"/>
  <c r="C1635" i="24"/>
  <c r="L1651" i="24"/>
  <c r="K1651" i="24"/>
  <c r="J1651" i="24"/>
  <c r="H1651" i="24"/>
  <c r="I1651" i="24"/>
  <c r="G1651" i="24"/>
  <c r="F1651" i="24"/>
  <c r="D1651" i="24"/>
  <c r="B1651" i="24"/>
  <c r="C1651" i="24"/>
  <c r="L1659" i="24"/>
  <c r="K1659" i="24"/>
  <c r="J1659" i="24"/>
  <c r="H1659" i="24"/>
  <c r="I1659" i="24"/>
  <c r="G1659" i="24"/>
  <c r="F1659" i="24"/>
  <c r="D1659" i="24"/>
  <c r="C1659" i="24"/>
  <c r="B1659" i="24"/>
  <c r="L1675" i="24"/>
  <c r="K1675" i="24"/>
  <c r="J1675" i="24"/>
  <c r="H1675" i="24"/>
  <c r="I1675" i="24"/>
  <c r="G1675" i="24"/>
  <c r="D1675" i="24"/>
  <c r="C1675" i="24"/>
  <c r="F1675" i="24"/>
  <c r="B1675" i="24"/>
  <c r="L1691" i="24"/>
  <c r="K1691" i="24"/>
  <c r="J1691" i="24"/>
  <c r="H1691" i="24"/>
  <c r="I1691" i="24"/>
  <c r="G1691" i="24"/>
  <c r="D1691" i="24"/>
  <c r="F1691" i="24"/>
  <c r="C1691" i="24"/>
  <c r="B1691" i="24"/>
  <c r="L1707" i="24"/>
  <c r="K1707" i="24"/>
  <c r="J1707" i="24"/>
  <c r="I1707" i="24"/>
  <c r="H1707" i="24"/>
  <c r="G1707" i="24"/>
  <c r="F1707" i="24"/>
  <c r="D1707" i="24"/>
  <c r="C1707" i="24"/>
  <c r="B1707" i="24"/>
  <c r="L1723" i="24"/>
  <c r="K1723" i="24"/>
  <c r="J1723" i="24"/>
  <c r="I1723" i="24"/>
  <c r="H1723" i="24"/>
  <c r="G1723" i="24"/>
  <c r="F1723" i="24"/>
  <c r="D1723" i="24"/>
  <c r="C1723" i="24"/>
  <c r="B1723" i="24"/>
  <c r="L1739" i="24"/>
  <c r="K1739" i="24"/>
  <c r="J1739" i="24"/>
  <c r="I1739" i="24"/>
  <c r="H1739" i="24"/>
  <c r="G1739" i="24"/>
  <c r="D1739" i="24"/>
  <c r="F1739" i="24"/>
  <c r="C1739" i="24"/>
  <c r="B1739" i="24"/>
  <c r="L1763" i="24"/>
  <c r="K1763" i="24"/>
  <c r="J1763" i="24"/>
  <c r="I1763" i="24"/>
  <c r="H1763" i="24"/>
  <c r="G1763" i="24"/>
  <c r="F1763" i="24"/>
  <c r="D1763" i="24"/>
  <c r="B1763" i="24"/>
  <c r="C1763" i="24"/>
  <c r="L1779" i="24"/>
  <c r="K1779" i="24"/>
  <c r="J1779" i="24"/>
  <c r="I1779" i="24"/>
  <c r="H1779" i="24"/>
  <c r="G1779" i="24"/>
  <c r="F1779" i="24"/>
  <c r="D1779" i="24"/>
  <c r="B1779" i="24"/>
  <c r="C1779" i="24"/>
  <c r="L1795" i="24"/>
  <c r="K1795" i="24"/>
  <c r="J1795" i="24"/>
  <c r="I1795" i="24"/>
  <c r="H1795" i="24"/>
  <c r="G1795" i="24"/>
  <c r="F1795" i="24"/>
  <c r="D1795" i="24"/>
  <c r="B1795" i="24"/>
  <c r="C1795" i="24"/>
  <c r="L1803" i="24"/>
  <c r="K1803" i="24"/>
  <c r="J1803" i="24"/>
  <c r="I1803" i="24"/>
  <c r="H1803" i="24"/>
  <c r="F1803" i="24"/>
  <c r="G1803" i="24"/>
  <c r="D1803" i="24"/>
  <c r="C1803" i="24"/>
  <c r="B1803" i="24"/>
  <c r="L1819" i="24"/>
  <c r="K1819" i="24"/>
  <c r="J1819" i="24"/>
  <c r="I1819" i="24"/>
  <c r="H1819" i="24"/>
  <c r="F1819" i="24"/>
  <c r="G1819" i="24"/>
  <c r="D1819" i="24"/>
  <c r="C1819" i="24"/>
  <c r="B1819" i="24"/>
  <c r="L1835" i="24"/>
  <c r="K1835" i="24"/>
  <c r="J1835" i="24"/>
  <c r="I1835" i="24"/>
  <c r="H1835" i="24"/>
  <c r="F1835" i="24"/>
  <c r="G1835" i="24"/>
  <c r="D1835" i="24"/>
  <c r="C1835" i="24"/>
  <c r="B1835" i="24"/>
  <c r="L1851" i="24"/>
  <c r="K1851" i="24"/>
  <c r="J1851" i="24"/>
  <c r="I1851" i="24"/>
  <c r="H1851" i="24"/>
  <c r="F1851" i="24"/>
  <c r="G1851" i="24"/>
  <c r="D1851" i="24"/>
  <c r="C1851" i="24"/>
  <c r="B1851" i="24"/>
  <c r="J1145" i="24"/>
  <c r="I1145" i="24"/>
  <c r="H1145" i="24"/>
  <c r="G1145" i="24"/>
  <c r="F1145" i="24"/>
  <c r="C1145" i="24"/>
  <c r="D1145" i="24"/>
  <c r="B1145" i="24"/>
  <c r="L1145" i="24"/>
  <c r="K1145" i="24"/>
  <c r="J1181" i="24"/>
  <c r="I1181" i="24"/>
  <c r="H1181" i="24"/>
  <c r="G1181" i="24"/>
  <c r="F1181" i="24"/>
  <c r="D1181" i="24"/>
  <c r="C1181" i="24"/>
  <c r="B1181" i="24"/>
  <c r="L1181" i="24"/>
  <c r="K1181" i="24"/>
  <c r="J1213" i="24"/>
  <c r="I1213" i="24"/>
  <c r="H1213" i="24"/>
  <c r="G1213" i="24"/>
  <c r="F1213" i="24"/>
  <c r="D1213" i="24"/>
  <c r="C1213" i="24"/>
  <c r="B1213" i="24"/>
  <c r="L1213" i="24"/>
  <c r="K1213" i="24"/>
  <c r="J1265" i="24"/>
  <c r="I1265" i="24"/>
  <c r="H1265" i="24"/>
  <c r="G1265" i="24"/>
  <c r="F1265" i="24"/>
  <c r="D1265" i="24"/>
  <c r="C1265" i="24"/>
  <c r="B1265" i="24"/>
  <c r="K1265" i="24"/>
  <c r="L1265" i="24"/>
  <c r="L1293" i="24"/>
  <c r="I1293" i="24"/>
  <c r="J1293" i="24"/>
  <c r="H1293" i="24"/>
  <c r="G1293" i="24"/>
  <c r="F1293" i="24"/>
  <c r="D1293" i="24"/>
  <c r="C1293" i="24"/>
  <c r="B1293" i="24"/>
  <c r="K1293" i="24"/>
  <c r="L1325" i="24"/>
  <c r="I1325" i="24"/>
  <c r="J1325" i="24"/>
  <c r="H1325" i="24"/>
  <c r="G1325" i="24"/>
  <c r="F1325" i="24"/>
  <c r="D1325" i="24"/>
  <c r="C1325" i="24"/>
  <c r="B1325" i="24"/>
  <c r="K1325" i="24"/>
  <c r="L1357" i="24"/>
  <c r="I1357" i="24"/>
  <c r="J1357" i="24"/>
  <c r="H1357" i="24"/>
  <c r="G1357" i="24"/>
  <c r="F1357" i="24"/>
  <c r="C1357" i="24"/>
  <c r="B1357" i="24"/>
  <c r="D1357" i="24"/>
  <c r="K1357" i="24"/>
  <c r="L1385" i="24"/>
  <c r="J1385" i="24"/>
  <c r="I1385" i="24"/>
  <c r="H1385" i="24"/>
  <c r="G1385" i="24"/>
  <c r="F1385" i="24"/>
  <c r="C1385" i="24"/>
  <c r="B1385" i="24"/>
  <c r="D1385" i="24"/>
  <c r="K1385" i="24"/>
  <c r="L1401" i="24"/>
  <c r="J1401" i="24"/>
  <c r="I1401" i="24"/>
  <c r="H1401" i="24"/>
  <c r="G1401" i="24"/>
  <c r="F1401" i="24"/>
  <c r="C1401" i="24"/>
  <c r="D1401" i="24"/>
  <c r="B1401" i="24"/>
  <c r="K1401" i="24"/>
  <c r="L1429" i="24"/>
  <c r="I1429" i="24"/>
  <c r="J1429" i="24"/>
  <c r="H1429" i="24"/>
  <c r="G1429" i="24"/>
  <c r="F1429" i="24"/>
  <c r="C1429" i="24"/>
  <c r="D1429" i="24"/>
  <c r="B1429" i="24"/>
  <c r="K1429" i="24"/>
  <c r="L1461" i="24"/>
  <c r="I1461" i="24"/>
  <c r="J1461" i="24"/>
  <c r="H1461" i="24"/>
  <c r="G1461" i="24"/>
  <c r="C1461" i="24"/>
  <c r="D1461" i="24"/>
  <c r="B1461" i="24"/>
  <c r="F1461" i="24"/>
  <c r="K1461" i="24"/>
  <c r="L1477" i="24"/>
  <c r="J1477" i="24"/>
  <c r="I1477" i="24"/>
  <c r="H1477" i="24"/>
  <c r="G1477" i="24"/>
  <c r="C1477" i="24"/>
  <c r="F1477" i="24"/>
  <c r="D1477" i="24"/>
  <c r="B1477" i="24"/>
  <c r="K1477" i="24"/>
  <c r="L1485" i="24"/>
  <c r="I1485" i="24"/>
  <c r="J1485" i="24"/>
  <c r="H1485" i="24"/>
  <c r="G1485" i="24"/>
  <c r="F1485" i="24"/>
  <c r="C1485" i="24"/>
  <c r="B1485" i="24"/>
  <c r="D1485" i="24"/>
  <c r="K1485" i="24"/>
  <c r="L1501" i="24"/>
  <c r="I1501" i="24"/>
  <c r="H1501" i="24"/>
  <c r="G1501" i="24"/>
  <c r="J1501" i="24"/>
  <c r="F1501" i="24"/>
  <c r="C1501" i="24"/>
  <c r="D1501" i="24"/>
  <c r="B1501" i="24"/>
  <c r="K1501" i="24"/>
  <c r="L1517" i="24"/>
  <c r="I1517" i="24"/>
  <c r="J1517" i="24"/>
  <c r="H1517" i="24"/>
  <c r="G1517" i="24"/>
  <c r="F1517" i="24"/>
  <c r="C1517" i="24"/>
  <c r="B1517" i="24"/>
  <c r="D1517" i="24"/>
  <c r="K1517" i="24"/>
  <c r="L1533" i="24"/>
  <c r="I1533" i="24"/>
  <c r="H1533" i="24"/>
  <c r="G1533" i="24"/>
  <c r="J1533" i="24"/>
  <c r="F1533" i="24"/>
  <c r="C1533" i="24"/>
  <c r="D1533" i="24"/>
  <c r="B1533" i="24"/>
  <c r="K1533" i="24"/>
  <c r="L1549" i="24"/>
  <c r="I1549" i="24"/>
  <c r="J1549" i="24"/>
  <c r="H1549" i="24"/>
  <c r="G1549" i="24"/>
  <c r="F1549" i="24"/>
  <c r="C1549" i="24"/>
  <c r="B1549" i="24"/>
  <c r="D1549" i="24"/>
  <c r="K1549" i="24"/>
  <c r="L1565" i="24"/>
  <c r="I1565" i="24"/>
  <c r="H1565" i="24"/>
  <c r="J1565" i="24"/>
  <c r="G1565" i="24"/>
  <c r="F1565" i="24"/>
  <c r="C1565" i="24"/>
  <c r="B1565" i="24"/>
  <c r="D1565" i="24"/>
  <c r="K1565" i="24"/>
  <c r="L1581" i="24"/>
  <c r="J1581" i="24"/>
  <c r="I1581" i="24"/>
  <c r="H1581" i="24"/>
  <c r="G1581" i="24"/>
  <c r="F1581" i="24"/>
  <c r="C1581" i="24"/>
  <c r="B1581" i="24"/>
  <c r="D1581" i="24"/>
  <c r="K1581" i="24"/>
  <c r="L1597" i="24"/>
  <c r="I1597" i="24"/>
  <c r="H1597" i="24"/>
  <c r="J1597" i="24"/>
  <c r="G1597" i="24"/>
  <c r="F1597" i="24"/>
  <c r="C1597" i="24"/>
  <c r="B1597" i="24"/>
  <c r="D1597" i="24"/>
  <c r="K1597" i="24"/>
  <c r="L1613" i="24"/>
  <c r="J1613" i="24"/>
  <c r="I1613" i="24"/>
  <c r="H1613" i="24"/>
  <c r="G1613" i="24"/>
  <c r="F1613" i="24"/>
  <c r="C1613" i="24"/>
  <c r="D1613" i="24"/>
  <c r="B1613" i="24"/>
  <c r="K1613" i="24"/>
  <c r="K1629" i="24"/>
  <c r="J1629" i="24"/>
  <c r="I1629" i="24"/>
  <c r="H1629" i="24"/>
  <c r="G1629" i="24"/>
  <c r="F1629" i="24"/>
  <c r="C1629" i="24"/>
  <c r="B1629" i="24"/>
  <c r="D1629" i="24"/>
  <c r="L1629" i="24"/>
  <c r="K1645" i="24"/>
  <c r="J1645" i="24"/>
  <c r="I1645" i="24"/>
  <c r="H1645" i="24"/>
  <c r="G1645" i="24"/>
  <c r="F1645" i="24"/>
  <c r="C1645" i="24"/>
  <c r="B1645" i="24"/>
  <c r="D1645" i="24"/>
  <c r="L1645" i="24"/>
  <c r="K1653" i="24"/>
  <c r="J1653" i="24"/>
  <c r="H1653" i="24"/>
  <c r="I1653" i="24"/>
  <c r="G1653" i="24"/>
  <c r="C1653" i="24"/>
  <c r="F1653" i="24"/>
  <c r="D1653" i="24"/>
  <c r="B1653" i="24"/>
  <c r="L1653" i="24"/>
  <c r="K1669" i="24"/>
  <c r="J1669" i="24"/>
  <c r="H1669" i="24"/>
  <c r="G1669" i="24"/>
  <c r="I1669" i="24"/>
  <c r="C1669" i="24"/>
  <c r="F1669" i="24"/>
  <c r="D1669" i="24"/>
  <c r="B1669" i="24"/>
  <c r="L1669" i="24"/>
  <c r="K1685" i="24"/>
  <c r="H1685" i="24"/>
  <c r="J1685" i="24"/>
  <c r="G1685" i="24"/>
  <c r="I1685" i="24"/>
  <c r="F1685" i="24"/>
  <c r="C1685" i="24"/>
  <c r="D1685" i="24"/>
  <c r="B1685" i="24"/>
  <c r="L1685" i="24"/>
  <c r="K1701" i="24"/>
  <c r="J1701" i="24"/>
  <c r="H1701" i="24"/>
  <c r="I1701" i="24"/>
  <c r="G1701" i="24"/>
  <c r="F1701" i="24"/>
  <c r="C1701" i="24"/>
  <c r="D1701" i="24"/>
  <c r="B1701" i="24"/>
  <c r="L1701" i="24"/>
  <c r="K1717" i="24"/>
  <c r="J1717" i="24"/>
  <c r="H1717" i="24"/>
  <c r="I1717" i="24"/>
  <c r="G1717" i="24"/>
  <c r="C1717" i="24"/>
  <c r="D1717" i="24"/>
  <c r="B1717" i="24"/>
  <c r="F1717" i="24"/>
  <c r="L1717" i="24"/>
  <c r="K1733" i="24"/>
  <c r="J1733" i="24"/>
  <c r="I1733" i="24"/>
  <c r="H1733" i="24"/>
  <c r="G1733" i="24"/>
  <c r="C1733" i="24"/>
  <c r="F1733" i="24"/>
  <c r="D1733" i="24"/>
  <c r="B1733" i="24"/>
  <c r="L1733" i="24"/>
  <c r="K1749" i="24"/>
  <c r="I1749" i="24"/>
  <c r="H1749" i="24"/>
  <c r="J1749" i="24"/>
  <c r="G1749" i="24"/>
  <c r="F1749" i="24"/>
  <c r="C1749" i="24"/>
  <c r="D1749" i="24"/>
  <c r="B1749" i="24"/>
  <c r="L1749" i="24"/>
  <c r="K1765" i="24"/>
  <c r="J1765" i="24"/>
  <c r="I1765" i="24"/>
  <c r="H1765" i="24"/>
  <c r="G1765" i="24"/>
  <c r="F1765" i="24"/>
  <c r="C1765" i="24"/>
  <c r="D1765" i="24"/>
  <c r="B1765" i="24"/>
  <c r="L1765" i="24"/>
  <c r="K1773" i="24"/>
  <c r="J1773" i="24"/>
  <c r="I1773" i="24"/>
  <c r="H1773" i="24"/>
  <c r="G1773" i="24"/>
  <c r="C1773" i="24"/>
  <c r="F1773" i="24"/>
  <c r="B1773" i="24"/>
  <c r="D1773" i="24"/>
  <c r="L1773" i="24"/>
  <c r="K1789" i="24"/>
  <c r="J1789" i="24"/>
  <c r="I1789" i="24"/>
  <c r="H1789" i="24"/>
  <c r="G1789" i="24"/>
  <c r="C1789" i="24"/>
  <c r="F1789" i="24"/>
  <c r="D1789" i="24"/>
  <c r="B1789" i="24"/>
  <c r="L1789" i="24"/>
  <c r="K1797" i="24"/>
  <c r="J1797" i="24"/>
  <c r="I1797" i="24"/>
  <c r="H1797" i="24"/>
  <c r="G1797" i="24"/>
  <c r="F1797" i="24"/>
  <c r="C1797" i="24"/>
  <c r="D1797" i="24"/>
  <c r="B1797" i="24"/>
  <c r="L1797" i="24"/>
  <c r="K1805" i="24"/>
  <c r="J1805" i="24"/>
  <c r="I1805" i="24"/>
  <c r="H1805" i="24"/>
  <c r="G1805" i="24"/>
  <c r="C1805" i="24"/>
  <c r="F1805" i="24"/>
  <c r="D1805" i="24"/>
  <c r="B1805" i="24"/>
  <c r="L1805" i="24"/>
  <c r="K1821" i="24"/>
  <c r="J1821" i="24"/>
  <c r="I1821" i="24"/>
  <c r="H1821" i="24"/>
  <c r="G1821" i="24"/>
  <c r="C1821" i="24"/>
  <c r="F1821" i="24"/>
  <c r="B1821" i="24"/>
  <c r="D1821" i="24"/>
  <c r="L1821" i="24"/>
  <c r="K1829" i="24"/>
  <c r="J1829" i="24"/>
  <c r="I1829" i="24"/>
  <c r="H1829" i="24"/>
  <c r="G1829" i="24"/>
  <c r="F1829" i="24"/>
  <c r="C1829" i="24"/>
  <c r="D1829" i="24"/>
  <c r="B1829" i="24"/>
  <c r="L1829" i="24"/>
  <c r="K1837" i="24"/>
  <c r="J1837" i="24"/>
  <c r="I1837" i="24"/>
  <c r="H1837" i="24"/>
  <c r="G1837" i="24"/>
  <c r="C1837" i="24"/>
  <c r="F1837" i="24"/>
  <c r="B1837" i="24"/>
  <c r="D1837" i="24"/>
  <c r="L1837" i="24"/>
  <c r="K1845" i="24"/>
  <c r="J1845" i="24"/>
  <c r="I1845" i="24"/>
  <c r="H1845" i="24"/>
  <c r="G1845" i="24"/>
  <c r="F1845" i="24"/>
  <c r="C1845" i="24"/>
  <c r="D1845" i="24"/>
  <c r="B1845" i="24"/>
  <c r="L1845" i="24"/>
  <c r="L736" i="24"/>
  <c r="J736" i="24"/>
  <c r="K736" i="24"/>
  <c r="I736" i="24"/>
  <c r="H736" i="24"/>
  <c r="G736" i="24"/>
  <c r="F736" i="24"/>
  <c r="D736" i="24"/>
  <c r="C736" i="24"/>
  <c r="B736" i="24"/>
  <c r="L744" i="24"/>
  <c r="J744" i="24"/>
  <c r="K744" i="24"/>
  <c r="I744" i="24"/>
  <c r="H744" i="24"/>
  <c r="G744" i="24"/>
  <c r="F744" i="24"/>
  <c r="D744" i="24"/>
  <c r="C744" i="24"/>
  <c r="B744" i="24"/>
  <c r="L752" i="24"/>
  <c r="K752" i="24"/>
  <c r="J752" i="24"/>
  <c r="I752" i="24"/>
  <c r="H752" i="24"/>
  <c r="G752" i="24"/>
  <c r="F752" i="24"/>
  <c r="D752" i="24"/>
  <c r="C752" i="24"/>
  <c r="B752" i="24"/>
  <c r="L760" i="24"/>
  <c r="J760" i="24"/>
  <c r="K760" i="24"/>
  <c r="I760" i="24"/>
  <c r="H760" i="24"/>
  <c r="G760" i="24"/>
  <c r="F760" i="24"/>
  <c r="D760" i="24"/>
  <c r="C760" i="24"/>
  <c r="B760" i="24"/>
  <c r="L768" i="24"/>
  <c r="J768" i="24"/>
  <c r="K768" i="24"/>
  <c r="I768" i="24"/>
  <c r="H768" i="24"/>
  <c r="G768" i="24"/>
  <c r="F768" i="24"/>
  <c r="D768" i="24"/>
  <c r="C768" i="24"/>
  <c r="B768" i="24"/>
  <c r="J776" i="24"/>
  <c r="K776" i="24"/>
  <c r="L776" i="24"/>
  <c r="I776" i="24"/>
  <c r="H776" i="24"/>
  <c r="G776" i="24"/>
  <c r="F776" i="24"/>
  <c r="D776" i="24"/>
  <c r="C776" i="24"/>
  <c r="B776" i="24"/>
  <c r="L784" i="24"/>
  <c r="K784" i="24"/>
  <c r="J784" i="24"/>
  <c r="I784" i="24"/>
  <c r="H784" i="24"/>
  <c r="G784" i="24"/>
  <c r="F784" i="24"/>
  <c r="D784" i="24"/>
  <c r="C784" i="24"/>
  <c r="B784" i="24"/>
  <c r="J800" i="24"/>
  <c r="L800" i="24"/>
  <c r="K800" i="24"/>
  <c r="I800" i="24"/>
  <c r="H800" i="24"/>
  <c r="G800" i="24"/>
  <c r="F800" i="24"/>
  <c r="D800" i="24"/>
  <c r="C800" i="24"/>
  <c r="B800" i="24"/>
  <c r="L808" i="24"/>
  <c r="J808" i="24"/>
  <c r="K808" i="24"/>
  <c r="I808" i="24"/>
  <c r="H808" i="24"/>
  <c r="G808" i="24"/>
  <c r="F808" i="24"/>
  <c r="D808" i="24"/>
  <c r="C808" i="24"/>
  <c r="B808" i="24"/>
  <c r="L816" i="24"/>
  <c r="K816" i="24"/>
  <c r="J816" i="24"/>
  <c r="I816" i="24"/>
  <c r="H816" i="24"/>
  <c r="G816" i="24"/>
  <c r="F816" i="24"/>
  <c r="D816" i="24"/>
  <c r="C816" i="24"/>
  <c r="B816" i="24"/>
  <c r="L824" i="24"/>
  <c r="J824" i="24"/>
  <c r="K824" i="24"/>
  <c r="I824" i="24"/>
  <c r="H824" i="24"/>
  <c r="G824" i="24"/>
  <c r="F824" i="24"/>
  <c r="D824" i="24"/>
  <c r="C824" i="24"/>
  <c r="B824" i="24"/>
  <c r="L832" i="24"/>
  <c r="J832" i="24"/>
  <c r="K832" i="24"/>
  <c r="I832" i="24"/>
  <c r="H832" i="24"/>
  <c r="G832" i="24"/>
  <c r="F832" i="24"/>
  <c r="D832" i="24"/>
  <c r="C832" i="24"/>
  <c r="B832" i="24"/>
  <c r="L840" i="24"/>
  <c r="J840" i="24"/>
  <c r="K840" i="24"/>
  <c r="I840" i="24"/>
  <c r="H840" i="24"/>
  <c r="G840" i="24"/>
  <c r="F840" i="24"/>
  <c r="D840" i="24"/>
  <c r="C840" i="24"/>
  <c r="B840" i="24"/>
  <c r="L848" i="24"/>
  <c r="K848" i="24"/>
  <c r="J848" i="24"/>
  <c r="I848" i="24"/>
  <c r="H848" i="24"/>
  <c r="G848" i="24"/>
  <c r="F848" i="24"/>
  <c r="D848" i="24"/>
  <c r="C848" i="24"/>
  <c r="B848" i="24"/>
  <c r="L856" i="24"/>
  <c r="J856" i="24"/>
  <c r="I856" i="24"/>
  <c r="K856" i="24"/>
  <c r="H856" i="24"/>
  <c r="G856" i="24"/>
  <c r="F856" i="24"/>
  <c r="D856" i="24"/>
  <c r="C856" i="24"/>
  <c r="B856" i="24"/>
  <c r="K864" i="24"/>
  <c r="J864" i="24"/>
  <c r="I864" i="24"/>
  <c r="L864" i="24"/>
  <c r="H864" i="24"/>
  <c r="G864" i="24"/>
  <c r="F864" i="24"/>
  <c r="D864" i="24"/>
  <c r="C864" i="24"/>
  <c r="B864" i="24"/>
  <c r="L872" i="24"/>
  <c r="K872" i="24"/>
  <c r="J872" i="24"/>
  <c r="I872" i="24"/>
  <c r="H872" i="24"/>
  <c r="G872" i="24"/>
  <c r="F872" i="24"/>
  <c r="D872" i="24"/>
  <c r="C872" i="24"/>
  <c r="B872" i="24"/>
  <c r="L880" i="24"/>
  <c r="K880" i="24"/>
  <c r="J880" i="24"/>
  <c r="I880" i="24"/>
  <c r="H880" i="24"/>
  <c r="G880" i="24"/>
  <c r="F880" i="24"/>
  <c r="D880" i="24"/>
  <c r="C880" i="24"/>
  <c r="B880" i="24"/>
  <c r="L888" i="24"/>
  <c r="J888" i="24"/>
  <c r="K888" i="24"/>
  <c r="I888" i="24"/>
  <c r="H888" i="24"/>
  <c r="G888" i="24"/>
  <c r="F888" i="24"/>
  <c r="D888" i="24"/>
  <c r="C888" i="24"/>
  <c r="B888" i="24"/>
  <c r="L896" i="24"/>
  <c r="J896" i="24"/>
  <c r="I896" i="24"/>
  <c r="K896" i="24"/>
  <c r="H896" i="24"/>
  <c r="G896" i="24"/>
  <c r="F896" i="24"/>
  <c r="D896" i="24"/>
  <c r="C896" i="24"/>
  <c r="B896" i="24"/>
  <c r="L904" i="24"/>
  <c r="K904" i="24"/>
  <c r="J904" i="24"/>
  <c r="I904" i="24"/>
  <c r="H904" i="24"/>
  <c r="G904" i="24"/>
  <c r="F904" i="24"/>
  <c r="D904" i="24"/>
  <c r="C904" i="24"/>
  <c r="B904" i="24"/>
  <c r="L912" i="24"/>
  <c r="K912" i="24"/>
  <c r="J912" i="24"/>
  <c r="I912" i="24"/>
  <c r="H912" i="24"/>
  <c r="G912" i="24"/>
  <c r="F912" i="24"/>
  <c r="D912" i="24"/>
  <c r="C912" i="24"/>
  <c r="B912" i="24"/>
  <c r="L920" i="24"/>
  <c r="K920" i="24"/>
  <c r="J920" i="24"/>
  <c r="I920" i="24"/>
  <c r="H920" i="24"/>
  <c r="G920" i="24"/>
  <c r="F920" i="24"/>
  <c r="D920" i="24"/>
  <c r="C920" i="24"/>
  <c r="B920" i="24"/>
  <c r="L928" i="24"/>
  <c r="K928" i="24"/>
  <c r="J928" i="24"/>
  <c r="I928" i="24"/>
  <c r="H928" i="24"/>
  <c r="G928" i="24"/>
  <c r="F928" i="24"/>
  <c r="D928" i="24"/>
  <c r="C928" i="24"/>
  <c r="B928" i="24"/>
  <c r="L936" i="24"/>
  <c r="K936" i="24"/>
  <c r="J936" i="24"/>
  <c r="I936" i="24"/>
  <c r="H936" i="24"/>
  <c r="G936" i="24"/>
  <c r="F936" i="24"/>
  <c r="D936" i="24"/>
  <c r="C936" i="24"/>
  <c r="B936" i="24"/>
  <c r="L944" i="24"/>
  <c r="K944" i="24"/>
  <c r="J944" i="24"/>
  <c r="I944" i="24"/>
  <c r="H944" i="24"/>
  <c r="G944" i="24"/>
  <c r="F944" i="24"/>
  <c r="D944" i="24"/>
  <c r="C944" i="24"/>
  <c r="B944" i="24"/>
  <c r="L952" i="24"/>
  <c r="J952" i="24"/>
  <c r="I952" i="24"/>
  <c r="K952" i="24"/>
  <c r="H952" i="24"/>
  <c r="G952" i="24"/>
  <c r="F952" i="24"/>
  <c r="D952" i="24"/>
  <c r="C952" i="24"/>
  <c r="B952" i="24"/>
  <c r="L960" i="24"/>
  <c r="K960" i="24"/>
  <c r="J960" i="24"/>
  <c r="I960" i="24"/>
  <c r="H960" i="24"/>
  <c r="G960" i="24"/>
  <c r="F960" i="24"/>
  <c r="D960" i="24"/>
  <c r="C960" i="24"/>
  <c r="B960" i="24"/>
  <c r="L968" i="24"/>
  <c r="K968" i="24"/>
  <c r="J968" i="24"/>
  <c r="I968" i="24"/>
  <c r="H968" i="24"/>
  <c r="G968" i="24"/>
  <c r="F968" i="24"/>
  <c r="D968" i="24"/>
  <c r="C968" i="24"/>
  <c r="B968" i="24"/>
  <c r="L976" i="24"/>
  <c r="K976" i="24"/>
  <c r="J976" i="24"/>
  <c r="I976" i="24"/>
  <c r="H976" i="24"/>
  <c r="G976" i="24"/>
  <c r="F976" i="24"/>
  <c r="D976" i="24"/>
  <c r="C976" i="24"/>
  <c r="B976" i="24"/>
  <c r="L984" i="24"/>
  <c r="K984" i="24"/>
  <c r="J984" i="24"/>
  <c r="I984" i="24"/>
  <c r="H984" i="24"/>
  <c r="G984" i="24"/>
  <c r="F984" i="24"/>
  <c r="D984" i="24"/>
  <c r="C984" i="24"/>
  <c r="B984" i="24"/>
  <c r="K992" i="24"/>
  <c r="L992" i="24"/>
  <c r="J992" i="24"/>
  <c r="I992" i="24"/>
  <c r="H992" i="24"/>
  <c r="G992" i="24"/>
  <c r="F992" i="24"/>
  <c r="D992" i="24"/>
  <c r="C992" i="24"/>
  <c r="B992" i="24"/>
  <c r="L1000" i="24"/>
  <c r="K1000" i="24"/>
  <c r="J1000" i="24"/>
  <c r="I1000" i="24"/>
  <c r="H1000" i="24"/>
  <c r="G1000" i="24"/>
  <c r="F1000" i="24"/>
  <c r="D1000" i="24"/>
  <c r="C1000" i="24"/>
  <c r="B1000" i="24"/>
  <c r="L1008" i="24"/>
  <c r="K1008" i="24"/>
  <c r="J1008" i="24"/>
  <c r="I1008" i="24"/>
  <c r="H1008" i="24"/>
  <c r="G1008" i="24"/>
  <c r="F1008" i="24"/>
  <c r="D1008" i="24"/>
  <c r="C1008" i="24"/>
  <c r="B1008" i="24"/>
  <c r="L1016" i="24"/>
  <c r="K1016" i="24"/>
  <c r="J1016" i="24"/>
  <c r="I1016" i="24"/>
  <c r="H1016" i="24"/>
  <c r="G1016" i="24"/>
  <c r="F1016" i="24"/>
  <c r="D1016" i="24"/>
  <c r="C1016" i="24"/>
  <c r="B1016" i="24"/>
  <c r="L1024" i="24"/>
  <c r="K1024" i="24"/>
  <c r="J1024" i="24"/>
  <c r="I1024" i="24"/>
  <c r="H1024" i="24"/>
  <c r="G1024" i="24"/>
  <c r="F1024" i="24"/>
  <c r="D1024" i="24"/>
  <c r="C1024" i="24"/>
  <c r="B1024" i="24"/>
  <c r="L1032" i="24"/>
  <c r="K1032" i="24"/>
  <c r="J1032" i="24"/>
  <c r="I1032" i="24"/>
  <c r="H1032" i="24"/>
  <c r="G1032" i="24"/>
  <c r="F1032" i="24"/>
  <c r="D1032" i="24"/>
  <c r="C1032" i="24"/>
  <c r="B1032" i="24"/>
  <c r="L1040" i="24"/>
  <c r="K1040" i="24"/>
  <c r="J1040" i="24"/>
  <c r="I1040" i="24"/>
  <c r="H1040" i="24"/>
  <c r="G1040" i="24"/>
  <c r="F1040" i="24"/>
  <c r="D1040" i="24"/>
  <c r="C1040" i="24"/>
  <c r="B1040" i="24"/>
  <c r="L1048" i="24"/>
  <c r="K1048" i="24"/>
  <c r="J1048" i="24"/>
  <c r="I1048" i="24"/>
  <c r="H1048" i="24"/>
  <c r="G1048" i="24"/>
  <c r="F1048" i="24"/>
  <c r="D1048" i="24"/>
  <c r="C1048" i="24"/>
  <c r="B1048" i="24"/>
  <c r="L1056" i="24"/>
  <c r="K1056" i="24"/>
  <c r="J1056" i="24"/>
  <c r="I1056" i="24"/>
  <c r="H1056" i="24"/>
  <c r="G1056" i="24"/>
  <c r="F1056" i="24"/>
  <c r="D1056" i="24"/>
  <c r="C1056" i="24"/>
  <c r="B1056" i="24"/>
  <c r="L1064" i="24"/>
  <c r="K1064" i="24"/>
  <c r="J1064" i="24"/>
  <c r="I1064" i="24"/>
  <c r="H1064" i="24"/>
  <c r="G1064" i="24"/>
  <c r="F1064" i="24"/>
  <c r="D1064" i="24"/>
  <c r="C1064" i="24"/>
  <c r="B1064" i="24"/>
  <c r="L1072" i="24"/>
  <c r="K1072" i="24"/>
  <c r="J1072" i="24"/>
  <c r="I1072" i="24"/>
  <c r="H1072" i="24"/>
  <c r="G1072" i="24"/>
  <c r="F1072" i="24"/>
  <c r="D1072" i="24"/>
  <c r="C1072" i="24"/>
  <c r="B1072" i="24"/>
  <c r="L1080" i="24"/>
  <c r="K1080" i="24"/>
  <c r="J1080" i="24"/>
  <c r="I1080" i="24"/>
  <c r="H1080" i="24"/>
  <c r="G1080" i="24"/>
  <c r="F1080" i="24"/>
  <c r="D1080" i="24"/>
  <c r="C1080" i="24"/>
  <c r="B1080" i="24"/>
  <c r="L1088" i="24"/>
  <c r="K1088" i="24"/>
  <c r="J1088" i="24"/>
  <c r="I1088" i="24"/>
  <c r="H1088" i="24"/>
  <c r="G1088" i="24"/>
  <c r="F1088" i="24"/>
  <c r="D1088" i="24"/>
  <c r="C1088" i="24"/>
  <c r="B1088" i="24"/>
  <c r="L1096" i="24"/>
  <c r="K1096" i="24"/>
  <c r="J1096" i="24"/>
  <c r="I1096" i="24"/>
  <c r="H1096" i="24"/>
  <c r="G1096" i="24"/>
  <c r="F1096" i="24"/>
  <c r="D1096" i="24"/>
  <c r="C1096" i="24"/>
  <c r="B1096" i="24"/>
  <c r="L1104" i="24"/>
  <c r="K1104" i="24"/>
  <c r="J1104" i="24"/>
  <c r="I1104" i="24"/>
  <c r="H1104" i="24"/>
  <c r="G1104" i="24"/>
  <c r="F1104" i="24"/>
  <c r="D1104" i="24"/>
  <c r="C1104" i="24"/>
  <c r="B1104" i="24"/>
  <c r="L1112" i="24"/>
  <c r="K1112" i="24"/>
  <c r="J1112" i="24"/>
  <c r="I1112" i="24"/>
  <c r="H1112" i="24"/>
  <c r="G1112" i="24"/>
  <c r="F1112" i="24"/>
  <c r="D1112" i="24"/>
  <c r="C1112" i="24"/>
  <c r="B1112" i="24"/>
  <c r="K1120" i="24"/>
  <c r="L1120" i="24"/>
  <c r="J1120" i="24"/>
  <c r="I1120" i="24"/>
  <c r="H1120" i="24"/>
  <c r="G1120" i="24"/>
  <c r="F1120" i="24"/>
  <c r="D1120" i="24"/>
  <c r="C1120" i="24"/>
  <c r="B1120" i="24"/>
  <c r="L1128" i="24"/>
  <c r="K1128" i="24"/>
  <c r="J1128" i="24"/>
  <c r="I1128" i="24"/>
  <c r="H1128" i="24"/>
  <c r="G1128" i="24"/>
  <c r="F1128" i="24"/>
  <c r="C1128" i="24"/>
  <c r="D1128" i="24"/>
  <c r="B1128" i="24"/>
  <c r="L1136" i="24"/>
  <c r="K1136" i="24"/>
  <c r="J1136" i="24"/>
  <c r="I1136" i="24"/>
  <c r="H1136" i="24"/>
  <c r="G1136" i="24"/>
  <c r="F1136" i="24"/>
  <c r="C1136" i="24"/>
  <c r="B1136" i="24"/>
  <c r="D1136" i="24"/>
  <c r="L1144" i="24"/>
  <c r="K1144" i="24"/>
  <c r="J1144" i="24"/>
  <c r="I1144" i="24"/>
  <c r="H1144" i="24"/>
  <c r="G1144" i="24"/>
  <c r="F1144" i="24"/>
  <c r="C1144" i="24"/>
  <c r="D1144" i="24"/>
  <c r="B1144" i="24"/>
  <c r="L1152" i="24"/>
  <c r="J1152" i="24"/>
  <c r="K1152" i="24"/>
  <c r="I1152" i="24"/>
  <c r="H1152" i="24"/>
  <c r="G1152" i="24"/>
  <c r="F1152" i="24"/>
  <c r="C1152" i="24"/>
  <c r="D1152" i="24"/>
  <c r="B1152" i="24"/>
  <c r="L1160" i="24"/>
  <c r="K1160" i="24"/>
  <c r="J1160" i="24"/>
  <c r="I1160" i="24"/>
  <c r="H1160" i="24"/>
  <c r="G1160" i="24"/>
  <c r="F1160" i="24"/>
  <c r="C1160" i="24"/>
  <c r="D1160" i="24"/>
  <c r="B1160" i="24"/>
  <c r="L1168" i="24"/>
  <c r="K1168" i="24"/>
  <c r="J1168" i="24"/>
  <c r="I1168" i="24"/>
  <c r="H1168" i="24"/>
  <c r="G1168" i="24"/>
  <c r="F1168" i="24"/>
  <c r="C1168" i="24"/>
  <c r="D1168" i="24"/>
  <c r="B1168" i="24"/>
  <c r="L1176" i="24"/>
  <c r="K1176" i="24"/>
  <c r="J1176" i="24"/>
  <c r="I1176" i="24"/>
  <c r="H1176" i="24"/>
  <c r="G1176" i="24"/>
  <c r="F1176" i="24"/>
  <c r="C1176" i="24"/>
  <c r="D1176" i="24"/>
  <c r="B1176" i="24"/>
  <c r="L1184" i="24"/>
  <c r="K1184" i="24"/>
  <c r="J1184" i="24"/>
  <c r="I1184" i="24"/>
  <c r="H1184" i="24"/>
  <c r="G1184" i="24"/>
  <c r="F1184" i="24"/>
  <c r="C1184" i="24"/>
  <c r="D1184" i="24"/>
  <c r="B1184" i="24"/>
  <c r="L1192" i="24"/>
  <c r="K1192" i="24"/>
  <c r="J1192" i="24"/>
  <c r="I1192" i="24"/>
  <c r="H1192" i="24"/>
  <c r="G1192" i="24"/>
  <c r="F1192" i="24"/>
  <c r="C1192" i="24"/>
  <c r="D1192" i="24"/>
  <c r="B1192" i="24"/>
  <c r="L1200" i="24"/>
  <c r="K1200" i="24"/>
  <c r="J1200" i="24"/>
  <c r="I1200" i="24"/>
  <c r="H1200" i="24"/>
  <c r="G1200" i="24"/>
  <c r="F1200" i="24"/>
  <c r="C1200" i="24"/>
  <c r="B1200" i="24"/>
  <c r="D1200" i="24"/>
  <c r="L1208" i="24"/>
  <c r="K1208" i="24"/>
  <c r="J1208" i="24"/>
  <c r="I1208" i="24"/>
  <c r="H1208" i="24"/>
  <c r="G1208" i="24"/>
  <c r="F1208" i="24"/>
  <c r="C1208" i="24"/>
  <c r="D1208" i="24"/>
  <c r="B1208" i="24"/>
  <c r="L1216" i="24"/>
  <c r="J1216" i="24"/>
  <c r="I1216" i="24"/>
  <c r="K1216" i="24"/>
  <c r="H1216" i="24"/>
  <c r="G1216" i="24"/>
  <c r="F1216" i="24"/>
  <c r="C1216" i="24"/>
  <c r="D1216" i="24"/>
  <c r="B1216" i="24"/>
  <c r="L1224" i="24"/>
  <c r="K1224" i="24"/>
  <c r="J1224" i="24"/>
  <c r="I1224" i="24"/>
  <c r="H1224" i="24"/>
  <c r="G1224" i="24"/>
  <c r="F1224" i="24"/>
  <c r="C1224" i="24"/>
  <c r="D1224" i="24"/>
  <c r="B1224" i="24"/>
  <c r="L1232" i="24"/>
  <c r="K1232" i="24"/>
  <c r="J1232" i="24"/>
  <c r="I1232" i="24"/>
  <c r="H1232" i="24"/>
  <c r="G1232" i="24"/>
  <c r="F1232" i="24"/>
  <c r="C1232" i="24"/>
  <c r="D1232" i="24"/>
  <c r="B1232" i="24"/>
  <c r="L1240" i="24"/>
  <c r="K1240" i="24"/>
  <c r="J1240" i="24"/>
  <c r="I1240" i="24"/>
  <c r="H1240" i="24"/>
  <c r="G1240" i="24"/>
  <c r="F1240" i="24"/>
  <c r="C1240" i="24"/>
  <c r="D1240" i="24"/>
  <c r="B1240" i="24"/>
  <c r="L1248" i="24"/>
  <c r="K1248" i="24"/>
  <c r="J1248" i="24"/>
  <c r="I1248" i="24"/>
  <c r="H1248" i="24"/>
  <c r="G1248" i="24"/>
  <c r="F1248" i="24"/>
  <c r="C1248" i="24"/>
  <c r="D1248" i="24"/>
  <c r="B1248" i="24"/>
  <c r="L1256" i="24"/>
  <c r="K1256" i="24"/>
  <c r="J1256" i="24"/>
  <c r="I1256" i="24"/>
  <c r="H1256" i="24"/>
  <c r="G1256" i="24"/>
  <c r="F1256" i="24"/>
  <c r="C1256" i="24"/>
  <c r="D1256" i="24"/>
  <c r="B1256" i="24"/>
  <c r="L1264" i="24"/>
  <c r="K1264" i="24"/>
  <c r="J1264" i="24"/>
  <c r="I1264" i="24"/>
  <c r="H1264" i="24"/>
  <c r="G1264" i="24"/>
  <c r="F1264" i="24"/>
  <c r="C1264" i="24"/>
  <c r="D1264" i="24"/>
  <c r="B1264" i="24"/>
  <c r="L1272" i="24"/>
  <c r="K1272" i="24"/>
  <c r="J1272" i="24"/>
  <c r="I1272" i="24"/>
  <c r="H1272" i="24"/>
  <c r="G1272" i="24"/>
  <c r="F1272" i="24"/>
  <c r="C1272" i="24"/>
  <c r="D1272" i="24"/>
  <c r="B1272" i="24"/>
  <c r="L1280" i="24"/>
  <c r="J1280" i="24"/>
  <c r="I1280" i="24"/>
  <c r="K1280" i="24"/>
  <c r="H1280" i="24"/>
  <c r="G1280" i="24"/>
  <c r="F1280" i="24"/>
  <c r="C1280" i="24"/>
  <c r="D1280" i="24"/>
  <c r="B1280" i="24"/>
  <c r="L1288" i="24"/>
  <c r="K1288" i="24"/>
  <c r="J1288" i="24"/>
  <c r="I1288" i="24"/>
  <c r="H1288" i="24"/>
  <c r="G1288" i="24"/>
  <c r="F1288" i="24"/>
  <c r="C1288" i="24"/>
  <c r="D1288" i="24"/>
  <c r="B1288" i="24"/>
  <c r="L1296" i="24"/>
  <c r="K1296" i="24"/>
  <c r="J1296" i="24"/>
  <c r="I1296" i="24"/>
  <c r="H1296" i="24"/>
  <c r="G1296" i="24"/>
  <c r="F1296" i="24"/>
  <c r="C1296" i="24"/>
  <c r="D1296" i="24"/>
  <c r="B1296" i="24"/>
  <c r="L1312" i="24"/>
  <c r="K1312" i="24"/>
  <c r="J1312" i="24"/>
  <c r="I1312" i="24"/>
  <c r="H1312" i="24"/>
  <c r="G1312" i="24"/>
  <c r="F1312" i="24"/>
  <c r="C1312" i="24"/>
  <c r="D1312" i="24"/>
  <c r="B1312" i="24"/>
  <c r="L1328" i="24"/>
  <c r="K1328" i="24"/>
  <c r="J1328" i="24"/>
  <c r="I1328" i="24"/>
  <c r="H1328" i="24"/>
  <c r="G1328" i="24"/>
  <c r="F1328" i="24"/>
  <c r="C1328" i="24"/>
  <c r="D1328" i="24"/>
  <c r="B1328" i="24"/>
  <c r="L1344" i="24"/>
  <c r="J1344" i="24"/>
  <c r="I1344" i="24"/>
  <c r="K1344" i="24"/>
  <c r="H1344" i="24"/>
  <c r="G1344" i="24"/>
  <c r="F1344" i="24"/>
  <c r="C1344" i="24"/>
  <c r="D1344" i="24"/>
  <c r="B1344" i="24"/>
  <c r="L1360" i="24"/>
  <c r="K1360" i="24"/>
  <c r="J1360" i="24"/>
  <c r="I1360" i="24"/>
  <c r="H1360" i="24"/>
  <c r="G1360" i="24"/>
  <c r="F1360" i="24"/>
  <c r="C1360" i="24"/>
  <c r="D1360" i="24"/>
  <c r="B1360" i="24"/>
  <c r="L1376" i="24"/>
  <c r="K1376" i="24"/>
  <c r="J1376" i="24"/>
  <c r="I1376" i="24"/>
  <c r="H1376" i="24"/>
  <c r="G1376" i="24"/>
  <c r="F1376" i="24"/>
  <c r="C1376" i="24"/>
  <c r="D1376" i="24"/>
  <c r="B1376" i="24"/>
  <c r="L1392" i="24"/>
  <c r="K1392" i="24"/>
  <c r="J1392" i="24"/>
  <c r="I1392" i="24"/>
  <c r="G1392" i="24"/>
  <c r="F1392" i="24"/>
  <c r="H1392" i="24"/>
  <c r="C1392" i="24"/>
  <c r="D1392" i="24"/>
  <c r="B1392" i="24"/>
  <c r="L1408" i="24"/>
  <c r="J1408" i="24"/>
  <c r="K1408" i="24"/>
  <c r="I1408" i="24"/>
  <c r="G1408" i="24"/>
  <c r="F1408" i="24"/>
  <c r="H1408" i="24"/>
  <c r="C1408" i="24"/>
  <c r="D1408" i="24"/>
  <c r="B1408" i="24"/>
  <c r="L1424" i="24"/>
  <c r="K1424" i="24"/>
  <c r="J1424" i="24"/>
  <c r="I1424" i="24"/>
  <c r="G1424" i="24"/>
  <c r="F1424" i="24"/>
  <c r="H1424" i="24"/>
  <c r="C1424" i="24"/>
  <c r="D1424" i="24"/>
  <c r="B1424" i="24"/>
  <c r="L1440" i="24"/>
  <c r="K1440" i="24"/>
  <c r="J1440" i="24"/>
  <c r="I1440" i="24"/>
  <c r="G1440" i="24"/>
  <c r="F1440" i="24"/>
  <c r="H1440" i="24"/>
  <c r="C1440" i="24"/>
  <c r="D1440" i="24"/>
  <c r="B1440" i="24"/>
  <c r="L1456" i="24"/>
  <c r="K1456" i="24"/>
  <c r="J1456" i="24"/>
  <c r="I1456" i="24"/>
  <c r="G1456" i="24"/>
  <c r="H1456" i="24"/>
  <c r="C1456" i="24"/>
  <c r="F1456" i="24"/>
  <c r="D1456" i="24"/>
  <c r="B1456" i="24"/>
  <c r="L1472" i="24"/>
  <c r="K1472" i="24"/>
  <c r="J1472" i="24"/>
  <c r="I1472" i="24"/>
  <c r="G1472" i="24"/>
  <c r="H1472" i="24"/>
  <c r="C1472" i="24"/>
  <c r="F1472" i="24"/>
  <c r="D1472" i="24"/>
  <c r="B1472" i="24"/>
  <c r="L1488" i="24"/>
  <c r="K1488" i="24"/>
  <c r="J1488" i="24"/>
  <c r="I1488" i="24"/>
  <c r="G1488" i="24"/>
  <c r="H1488" i="24"/>
  <c r="F1488" i="24"/>
  <c r="C1488" i="24"/>
  <c r="D1488" i="24"/>
  <c r="B1488" i="24"/>
  <c r="L1496" i="24"/>
  <c r="K1496" i="24"/>
  <c r="J1496" i="24"/>
  <c r="I1496" i="24"/>
  <c r="G1496" i="24"/>
  <c r="H1496" i="24"/>
  <c r="F1496" i="24"/>
  <c r="C1496" i="24"/>
  <c r="D1496" i="24"/>
  <c r="B1496" i="24"/>
  <c r="L1512" i="24"/>
  <c r="J1512" i="24"/>
  <c r="I1512" i="24"/>
  <c r="K1512" i="24"/>
  <c r="G1512" i="24"/>
  <c r="H1512" i="24"/>
  <c r="F1512" i="24"/>
  <c r="C1512" i="24"/>
  <c r="D1512" i="24"/>
  <c r="B1512" i="24"/>
  <c r="L1528" i="24"/>
  <c r="K1528" i="24"/>
  <c r="J1528" i="24"/>
  <c r="I1528" i="24"/>
  <c r="G1528" i="24"/>
  <c r="H1528" i="24"/>
  <c r="F1528" i="24"/>
  <c r="C1528" i="24"/>
  <c r="D1528" i="24"/>
  <c r="B1528" i="24"/>
  <c r="L1544" i="24"/>
  <c r="J1544" i="24"/>
  <c r="I1544" i="24"/>
  <c r="K1544" i="24"/>
  <c r="G1544" i="24"/>
  <c r="H1544" i="24"/>
  <c r="F1544" i="24"/>
  <c r="C1544" i="24"/>
  <c r="D1544" i="24"/>
  <c r="B1544" i="24"/>
  <c r="L1560" i="24"/>
  <c r="K1560" i="24"/>
  <c r="J1560" i="24"/>
  <c r="I1560" i="24"/>
  <c r="G1560" i="24"/>
  <c r="H1560" i="24"/>
  <c r="F1560" i="24"/>
  <c r="C1560" i="24"/>
  <c r="D1560" i="24"/>
  <c r="B1560" i="24"/>
  <c r="L1576" i="24"/>
  <c r="J1576" i="24"/>
  <c r="K1576" i="24"/>
  <c r="I1576" i="24"/>
  <c r="G1576" i="24"/>
  <c r="H1576" i="24"/>
  <c r="F1576" i="24"/>
  <c r="C1576" i="24"/>
  <c r="D1576" i="24"/>
  <c r="B1576" i="24"/>
  <c r="L1592" i="24"/>
  <c r="K1592" i="24"/>
  <c r="J1592" i="24"/>
  <c r="I1592" i="24"/>
  <c r="G1592" i="24"/>
  <c r="H1592" i="24"/>
  <c r="F1592" i="24"/>
  <c r="C1592" i="24"/>
  <c r="D1592" i="24"/>
  <c r="B1592" i="24"/>
  <c r="L1608" i="24"/>
  <c r="J1608" i="24"/>
  <c r="K1608" i="24"/>
  <c r="I1608" i="24"/>
  <c r="G1608" i="24"/>
  <c r="H1608" i="24"/>
  <c r="F1608" i="24"/>
  <c r="C1608" i="24"/>
  <c r="D1608" i="24"/>
  <c r="B1608" i="24"/>
  <c r="L1624" i="24"/>
  <c r="K1624" i="24"/>
  <c r="J1624" i="24"/>
  <c r="I1624" i="24"/>
  <c r="G1624" i="24"/>
  <c r="H1624" i="24"/>
  <c r="F1624" i="24"/>
  <c r="C1624" i="24"/>
  <c r="D1624" i="24"/>
  <c r="B1624" i="24"/>
  <c r="L1640" i="24"/>
  <c r="J1640" i="24"/>
  <c r="I1640" i="24"/>
  <c r="K1640" i="24"/>
  <c r="G1640" i="24"/>
  <c r="H1640" i="24"/>
  <c r="F1640" i="24"/>
  <c r="C1640" i="24"/>
  <c r="D1640" i="24"/>
  <c r="B1640" i="24"/>
  <c r="L1656" i="24"/>
  <c r="K1656" i="24"/>
  <c r="J1656" i="24"/>
  <c r="I1656" i="24"/>
  <c r="G1656" i="24"/>
  <c r="H1656" i="24"/>
  <c r="F1656" i="24"/>
  <c r="C1656" i="24"/>
  <c r="D1656" i="24"/>
  <c r="B1656" i="24"/>
  <c r="L1672" i="24"/>
  <c r="J1672" i="24"/>
  <c r="K1672" i="24"/>
  <c r="I1672" i="24"/>
  <c r="G1672" i="24"/>
  <c r="H1672" i="24"/>
  <c r="F1672" i="24"/>
  <c r="C1672" i="24"/>
  <c r="D1672" i="24"/>
  <c r="B1672" i="24"/>
  <c r="L1688" i="24"/>
  <c r="K1688" i="24"/>
  <c r="J1688" i="24"/>
  <c r="I1688" i="24"/>
  <c r="G1688" i="24"/>
  <c r="H1688" i="24"/>
  <c r="F1688" i="24"/>
  <c r="C1688" i="24"/>
  <c r="D1688" i="24"/>
  <c r="B1688" i="24"/>
  <c r="L1712" i="24"/>
  <c r="K1712" i="24"/>
  <c r="J1712" i="24"/>
  <c r="G1712" i="24"/>
  <c r="H1712" i="24"/>
  <c r="I1712" i="24"/>
  <c r="C1712" i="24"/>
  <c r="F1712" i="24"/>
  <c r="D1712" i="24"/>
  <c r="B1712" i="24"/>
  <c r="L1728" i="24"/>
  <c r="K1728" i="24"/>
  <c r="J1728" i="24"/>
  <c r="I1728" i="24"/>
  <c r="G1728" i="24"/>
  <c r="H1728" i="24"/>
  <c r="C1728" i="24"/>
  <c r="F1728" i="24"/>
  <c r="D1728" i="24"/>
  <c r="B1728" i="24"/>
  <c r="L1744" i="24"/>
  <c r="K1744" i="24"/>
  <c r="J1744" i="24"/>
  <c r="I1744" i="24"/>
  <c r="G1744" i="24"/>
  <c r="H1744" i="24"/>
  <c r="F1744" i="24"/>
  <c r="C1744" i="24"/>
  <c r="D1744" i="24"/>
  <c r="B1744" i="24"/>
  <c r="L1760" i="24"/>
  <c r="K1760" i="24"/>
  <c r="J1760" i="24"/>
  <c r="I1760" i="24"/>
  <c r="G1760" i="24"/>
  <c r="H1760" i="24"/>
  <c r="C1760" i="24"/>
  <c r="D1760" i="24"/>
  <c r="F1760" i="24"/>
  <c r="B1760" i="24"/>
  <c r="L1768" i="24"/>
  <c r="J1768" i="24"/>
  <c r="I1768" i="24"/>
  <c r="K1768" i="24"/>
  <c r="H1768" i="24"/>
  <c r="G1768" i="24"/>
  <c r="F1768" i="24"/>
  <c r="C1768" i="24"/>
  <c r="D1768" i="24"/>
  <c r="B1768" i="24"/>
  <c r="L1784" i="24"/>
  <c r="K1784" i="24"/>
  <c r="J1784" i="24"/>
  <c r="I1784" i="24"/>
  <c r="H1784" i="24"/>
  <c r="G1784" i="24"/>
  <c r="F1784" i="24"/>
  <c r="C1784" i="24"/>
  <c r="D1784" i="24"/>
  <c r="B1784" i="24"/>
  <c r="L1800" i="24"/>
  <c r="J1800" i="24"/>
  <c r="K1800" i="24"/>
  <c r="I1800" i="24"/>
  <c r="H1800" i="24"/>
  <c r="G1800" i="24"/>
  <c r="F1800" i="24"/>
  <c r="C1800" i="24"/>
  <c r="D1800" i="24"/>
  <c r="B1800" i="24"/>
  <c r="L1816" i="24"/>
  <c r="K1816" i="24"/>
  <c r="J1816" i="24"/>
  <c r="I1816" i="24"/>
  <c r="H1816" i="24"/>
  <c r="G1816" i="24"/>
  <c r="F1816" i="24"/>
  <c r="C1816" i="24"/>
  <c r="D1816" i="24"/>
  <c r="B1816" i="24"/>
  <c r="L1832" i="24"/>
  <c r="J1832" i="24"/>
  <c r="K1832" i="24"/>
  <c r="I1832" i="24"/>
  <c r="H1832" i="24"/>
  <c r="G1832" i="24"/>
  <c r="F1832" i="24"/>
  <c r="C1832" i="24"/>
  <c r="D1832" i="24"/>
  <c r="B1832" i="24"/>
  <c r="L1848" i="24"/>
  <c r="K1848" i="24"/>
  <c r="J1848" i="24"/>
  <c r="I1848" i="24"/>
  <c r="H1848" i="24"/>
  <c r="G1848" i="24"/>
  <c r="F1848" i="24"/>
  <c r="C1848" i="24"/>
  <c r="D1848" i="24"/>
  <c r="B1848" i="24"/>
  <c r="J745" i="24"/>
  <c r="I745" i="24"/>
  <c r="H745" i="24"/>
  <c r="F745" i="24"/>
  <c r="G745" i="24"/>
  <c r="D745" i="24"/>
  <c r="C745" i="24"/>
  <c r="B745" i="24"/>
  <c r="L745" i="24"/>
  <c r="K745" i="24"/>
  <c r="J761" i="24"/>
  <c r="I761" i="24"/>
  <c r="H761" i="24"/>
  <c r="F761" i="24"/>
  <c r="G761" i="24"/>
  <c r="D761" i="24"/>
  <c r="C761" i="24"/>
  <c r="B761" i="24"/>
  <c r="L761" i="24"/>
  <c r="K761" i="24"/>
  <c r="J777" i="24"/>
  <c r="I777" i="24"/>
  <c r="H777" i="24"/>
  <c r="F777" i="24"/>
  <c r="G777" i="24"/>
  <c r="D777" i="24"/>
  <c r="C777" i="24"/>
  <c r="B777" i="24"/>
  <c r="L777" i="24"/>
  <c r="K777" i="24"/>
  <c r="J793" i="24"/>
  <c r="I793" i="24"/>
  <c r="H793" i="24"/>
  <c r="F793" i="24"/>
  <c r="G793" i="24"/>
  <c r="D793" i="24"/>
  <c r="C793" i="24"/>
  <c r="B793" i="24"/>
  <c r="L793" i="24"/>
  <c r="K793" i="24"/>
  <c r="J809" i="24"/>
  <c r="I809" i="24"/>
  <c r="H809" i="24"/>
  <c r="F809" i="24"/>
  <c r="G809" i="24"/>
  <c r="D809" i="24"/>
  <c r="C809" i="24"/>
  <c r="B809" i="24"/>
  <c r="L809" i="24"/>
  <c r="K809" i="24"/>
  <c r="J825" i="24"/>
  <c r="I825" i="24"/>
  <c r="H825" i="24"/>
  <c r="F825" i="24"/>
  <c r="G825" i="24"/>
  <c r="D825" i="24"/>
  <c r="C825" i="24"/>
  <c r="B825" i="24"/>
  <c r="L825" i="24"/>
  <c r="K825" i="24"/>
  <c r="J841" i="24"/>
  <c r="I841" i="24"/>
  <c r="H841" i="24"/>
  <c r="F841" i="24"/>
  <c r="G841" i="24"/>
  <c r="D841" i="24"/>
  <c r="C841" i="24"/>
  <c r="B841" i="24"/>
  <c r="K841" i="24"/>
  <c r="L841" i="24"/>
  <c r="J857" i="24"/>
  <c r="I857" i="24"/>
  <c r="H857" i="24"/>
  <c r="F857" i="24"/>
  <c r="G857" i="24"/>
  <c r="D857" i="24"/>
  <c r="C857" i="24"/>
  <c r="B857" i="24"/>
  <c r="L857" i="24"/>
  <c r="K857" i="24"/>
  <c r="J873" i="24"/>
  <c r="I873" i="24"/>
  <c r="H873" i="24"/>
  <c r="F873" i="24"/>
  <c r="G873" i="24"/>
  <c r="D873" i="24"/>
  <c r="C873" i="24"/>
  <c r="B873" i="24"/>
  <c r="L873" i="24"/>
  <c r="K873" i="24"/>
  <c r="J889" i="24"/>
  <c r="I889" i="24"/>
  <c r="H889" i="24"/>
  <c r="F889" i="24"/>
  <c r="G889" i="24"/>
  <c r="D889" i="24"/>
  <c r="C889" i="24"/>
  <c r="B889" i="24"/>
  <c r="L889" i="24"/>
  <c r="K889" i="24"/>
  <c r="I913" i="24"/>
  <c r="J913" i="24"/>
  <c r="H913" i="24"/>
  <c r="G913" i="24"/>
  <c r="F913" i="24"/>
  <c r="D913" i="24"/>
  <c r="C913" i="24"/>
  <c r="B913" i="24"/>
  <c r="L913" i="24"/>
  <c r="K913" i="24"/>
  <c r="J929" i="24"/>
  <c r="I929" i="24"/>
  <c r="H929" i="24"/>
  <c r="G929" i="24"/>
  <c r="F929" i="24"/>
  <c r="D929" i="24"/>
  <c r="C929" i="24"/>
  <c r="B929" i="24"/>
  <c r="L929" i="24"/>
  <c r="K929" i="24"/>
  <c r="J945" i="24"/>
  <c r="I945" i="24"/>
  <c r="H945" i="24"/>
  <c r="G945" i="24"/>
  <c r="F945" i="24"/>
  <c r="D945" i="24"/>
  <c r="C945" i="24"/>
  <c r="B945" i="24"/>
  <c r="L945" i="24"/>
  <c r="K945" i="24"/>
  <c r="I961" i="24"/>
  <c r="J961" i="24"/>
  <c r="H961" i="24"/>
  <c r="G961" i="24"/>
  <c r="F961" i="24"/>
  <c r="D961" i="24"/>
  <c r="C961" i="24"/>
  <c r="B961" i="24"/>
  <c r="L961" i="24"/>
  <c r="K961" i="24"/>
  <c r="I977" i="24"/>
  <c r="J977" i="24"/>
  <c r="H977" i="24"/>
  <c r="G977" i="24"/>
  <c r="F977" i="24"/>
  <c r="D977" i="24"/>
  <c r="C977" i="24"/>
  <c r="B977" i="24"/>
  <c r="L977" i="24"/>
  <c r="K977" i="24"/>
  <c r="I993" i="24"/>
  <c r="J993" i="24"/>
  <c r="H993" i="24"/>
  <c r="G993" i="24"/>
  <c r="F993" i="24"/>
  <c r="D993" i="24"/>
  <c r="C993" i="24"/>
  <c r="B993" i="24"/>
  <c r="L993" i="24"/>
  <c r="K993" i="24"/>
  <c r="I1009" i="24"/>
  <c r="J1009" i="24"/>
  <c r="H1009" i="24"/>
  <c r="G1009" i="24"/>
  <c r="F1009" i="24"/>
  <c r="D1009" i="24"/>
  <c r="C1009" i="24"/>
  <c r="B1009" i="24"/>
  <c r="L1009" i="24"/>
  <c r="K1009" i="24"/>
  <c r="I1025" i="24"/>
  <c r="J1025" i="24"/>
  <c r="H1025" i="24"/>
  <c r="G1025" i="24"/>
  <c r="F1025" i="24"/>
  <c r="D1025" i="24"/>
  <c r="C1025" i="24"/>
  <c r="B1025" i="24"/>
  <c r="L1025" i="24"/>
  <c r="K1025" i="24"/>
  <c r="I1041" i="24"/>
  <c r="J1041" i="24"/>
  <c r="H1041" i="24"/>
  <c r="G1041" i="24"/>
  <c r="F1041" i="24"/>
  <c r="D1041" i="24"/>
  <c r="C1041" i="24"/>
  <c r="B1041" i="24"/>
  <c r="L1041" i="24"/>
  <c r="K1041" i="24"/>
  <c r="I1057" i="24"/>
  <c r="J1057" i="24"/>
  <c r="H1057" i="24"/>
  <c r="G1057" i="24"/>
  <c r="F1057" i="24"/>
  <c r="D1057" i="24"/>
  <c r="C1057" i="24"/>
  <c r="B1057" i="24"/>
  <c r="L1057" i="24"/>
  <c r="K1057" i="24"/>
  <c r="J1065" i="24"/>
  <c r="I1065" i="24"/>
  <c r="H1065" i="24"/>
  <c r="G1065" i="24"/>
  <c r="F1065" i="24"/>
  <c r="D1065" i="24"/>
  <c r="C1065" i="24"/>
  <c r="B1065" i="24"/>
  <c r="L1065" i="24"/>
  <c r="K1065" i="24"/>
  <c r="J1081" i="24"/>
  <c r="I1081" i="24"/>
  <c r="H1081" i="24"/>
  <c r="G1081" i="24"/>
  <c r="F1081" i="24"/>
  <c r="D1081" i="24"/>
  <c r="C1081" i="24"/>
  <c r="B1081" i="24"/>
  <c r="L1081" i="24"/>
  <c r="K1081" i="24"/>
  <c r="J1097" i="24"/>
  <c r="I1097" i="24"/>
  <c r="H1097" i="24"/>
  <c r="G1097" i="24"/>
  <c r="F1097" i="24"/>
  <c r="D1097" i="24"/>
  <c r="C1097" i="24"/>
  <c r="B1097" i="24"/>
  <c r="L1097" i="24"/>
  <c r="K1097" i="24"/>
  <c r="J1117" i="24"/>
  <c r="I1117" i="24"/>
  <c r="H1117" i="24"/>
  <c r="G1117" i="24"/>
  <c r="F1117" i="24"/>
  <c r="C1117" i="24"/>
  <c r="D1117" i="24"/>
  <c r="B1117" i="24"/>
  <c r="L1117" i="24"/>
  <c r="K1117" i="24"/>
  <c r="J1133" i="24"/>
  <c r="I1133" i="24"/>
  <c r="H1133" i="24"/>
  <c r="G1133" i="24"/>
  <c r="F1133" i="24"/>
  <c r="D1133" i="24"/>
  <c r="C1133" i="24"/>
  <c r="B1133" i="24"/>
  <c r="L1133" i="24"/>
  <c r="K1133" i="24"/>
  <c r="J1153" i="24"/>
  <c r="I1153" i="24"/>
  <c r="H1153" i="24"/>
  <c r="G1153" i="24"/>
  <c r="F1153" i="24"/>
  <c r="D1153" i="24"/>
  <c r="C1153" i="24"/>
  <c r="B1153" i="24"/>
  <c r="L1153" i="24"/>
  <c r="K1153" i="24"/>
  <c r="J1185" i="24"/>
  <c r="I1185" i="24"/>
  <c r="H1185" i="24"/>
  <c r="G1185" i="24"/>
  <c r="F1185" i="24"/>
  <c r="D1185" i="24"/>
  <c r="C1185" i="24"/>
  <c r="B1185" i="24"/>
  <c r="L1185" i="24"/>
  <c r="K1185" i="24"/>
  <c r="J1217" i="24"/>
  <c r="I1217" i="24"/>
  <c r="H1217" i="24"/>
  <c r="G1217" i="24"/>
  <c r="F1217" i="24"/>
  <c r="D1217" i="24"/>
  <c r="C1217" i="24"/>
  <c r="B1217" i="24"/>
  <c r="L1217" i="24"/>
  <c r="K1217" i="24"/>
  <c r="J1245" i="24"/>
  <c r="I1245" i="24"/>
  <c r="H1245" i="24"/>
  <c r="G1245" i="24"/>
  <c r="F1245" i="24"/>
  <c r="D1245" i="24"/>
  <c r="C1245" i="24"/>
  <c r="B1245" i="24"/>
  <c r="L1245" i="24"/>
  <c r="K1245" i="24"/>
  <c r="I1261" i="24"/>
  <c r="J1261" i="24"/>
  <c r="H1261" i="24"/>
  <c r="G1261" i="24"/>
  <c r="F1261" i="24"/>
  <c r="D1261" i="24"/>
  <c r="C1261" i="24"/>
  <c r="B1261" i="24"/>
  <c r="L1261" i="24"/>
  <c r="K1261" i="24"/>
  <c r="L1297" i="24"/>
  <c r="J1297" i="24"/>
  <c r="I1297" i="24"/>
  <c r="H1297" i="24"/>
  <c r="G1297" i="24"/>
  <c r="F1297" i="24"/>
  <c r="D1297" i="24"/>
  <c r="C1297" i="24"/>
  <c r="B1297" i="24"/>
  <c r="K1297" i="24"/>
  <c r="K1313" i="24"/>
  <c r="L1313" i="24"/>
  <c r="J1313" i="24"/>
  <c r="I1313" i="24"/>
  <c r="H1313" i="24"/>
  <c r="G1313" i="24"/>
  <c r="F1313" i="24"/>
  <c r="D1313" i="24"/>
  <c r="C1313" i="24"/>
  <c r="B1313" i="24"/>
  <c r="L1329" i="24"/>
  <c r="J1329" i="24"/>
  <c r="I1329" i="24"/>
  <c r="H1329" i="24"/>
  <c r="G1329" i="24"/>
  <c r="F1329" i="24"/>
  <c r="D1329" i="24"/>
  <c r="C1329" i="24"/>
  <c r="B1329" i="24"/>
  <c r="K1329" i="24"/>
  <c r="L1345" i="24"/>
  <c r="J1345" i="24"/>
  <c r="I1345" i="24"/>
  <c r="H1345" i="24"/>
  <c r="G1345" i="24"/>
  <c r="F1345" i="24"/>
  <c r="C1345" i="24"/>
  <c r="B1345" i="24"/>
  <c r="D1345" i="24"/>
  <c r="K1345" i="24"/>
  <c r="L1365" i="24"/>
  <c r="I1365" i="24"/>
  <c r="J1365" i="24"/>
  <c r="H1365" i="24"/>
  <c r="G1365" i="24"/>
  <c r="F1365" i="24"/>
  <c r="C1365" i="24"/>
  <c r="D1365" i="24"/>
  <c r="B1365" i="24"/>
  <c r="K1365" i="24"/>
  <c r="L1381" i="24"/>
  <c r="J1381" i="24"/>
  <c r="I1381" i="24"/>
  <c r="H1381" i="24"/>
  <c r="G1381" i="24"/>
  <c r="F1381" i="24"/>
  <c r="C1381" i="24"/>
  <c r="D1381" i="24"/>
  <c r="B1381" i="24"/>
  <c r="K1381" i="24"/>
  <c r="L1397" i="24"/>
  <c r="I1397" i="24"/>
  <c r="J1397" i="24"/>
  <c r="H1397" i="24"/>
  <c r="G1397" i="24"/>
  <c r="F1397" i="24"/>
  <c r="C1397" i="24"/>
  <c r="D1397" i="24"/>
  <c r="B1397" i="24"/>
  <c r="K1397" i="24"/>
  <c r="L1417" i="24"/>
  <c r="J1417" i="24"/>
  <c r="I1417" i="24"/>
  <c r="H1417" i="24"/>
  <c r="G1417" i="24"/>
  <c r="F1417" i="24"/>
  <c r="C1417" i="24"/>
  <c r="D1417" i="24"/>
  <c r="B1417" i="24"/>
  <c r="K1417" i="24"/>
  <c r="L1433" i="24"/>
  <c r="J1433" i="24"/>
  <c r="I1433" i="24"/>
  <c r="H1433" i="24"/>
  <c r="G1433" i="24"/>
  <c r="F1433" i="24"/>
  <c r="C1433" i="24"/>
  <c r="D1433" i="24"/>
  <c r="B1433" i="24"/>
  <c r="K1433" i="24"/>
  <c r="L746" i="24"/>
  <c r="K746" i="24"/>
  <c r="J746" i="24"/>
  <c r="I746" i="24"/>
  <c r="F746" i="24"/>
  <c r="D746" i="24"/>
  <c r="H746" i="24"/>
  <c r="B746" i="24"/>
  <c r="C746" i="24"/>
  <c r="G746" i="24"/>
  <c r="L762" i="24"/>
  <c r="K762" i="24"/>
  <c r="J762" i="24"/>
  <c r="I762" i="24"/>
  <c r="F762" i="24"/>
  <c r="D762" i="24"/>
  <c r="G762" i="24"/>
  <c r="B762" i="24"/>
  <c r="H762" i="24"/>
  <c r="C762" i="24"/>
  <c r="L778" i="24"/>
  <c r="K778" i="24"/>
  <c r="J778" i="24"/>
  <c r="I778" i="24"/>
  <c r="F778" i="24"/>
  <c r="H778" i="24"/>
  <c r="D778" i="24"/>
  <c r="G778" i="24"/>
  <c r="B778" i="24"/>
  <c r="C778" i="24"/>
  <c r="L794" i="24"/>
  <c r="K794" i="24"/>
  <c r="J794" i="24"/>
  <c r="I794" i="24"/>
  <c r="F794" i="24"/>
  <c r="G794" i="24"/>
  <c r="D794" i="24"/>
  <c r="H794" i="24"/>
  <c r="B794" i="24"/>
  <c r="C794" i="24"/>
  <c r="L810" i="24"/>
  <c r="K810" i="24"/>
  <c r="J810" i="24"/>
  <c r="I810" i="24"/>
  <c r="F810" i="24"/>
  <c r="D810" i="24"/>
  <c r="H810" i="24"/>
  <c r="B810" i="24"/>
  <c r="G810" i="24"/>
  <c r="C810" i="24"/>
  <c r="L826" i="24"/>
  <c r="K826" i="24"/>
  <c r="J826" i="24"/>
  <c r="I826" i="24"/>
  <c r="F826" i="24"/>
  <c r="D826" i="24"/>
  <c r="G826" i="24"/>
  <c r="B826" i="24"/>
  <c r="H826" i="24"/>
  <c r="C826" i="24"/>
  <c r="L842" i="24"/>
  <c r="K842" i="24"/>
  <c r="J842" i="24"/>
  <c r="I842" i="24"/>
  <c r="F842" i="24"/>
  <c r="H842" i="24"/>
  <c r="D842" i="24"/>
  <c r="G842" i="24"/>
  <c r="B842" i="24"/>
  <c r="C842" i="24"/>
  <c r="L858" i="24"/>
  <c r="K858" i="24"/>
  <c r="J858" i="24"/>
  <c r="I858" i="24"/>
  <c r="F858" i="24"/>
  <c r="G858" i="24"/>
  <c r="D858" i="24"/>
  <c r="H858" i="24"/>
  <c r="B858" i="24"/>
  <c r="C858" i="24"/>
  <c r="L874" i="24"/>
  <c r="K874" i="24"/>
  <c r="J874" i="24"/>
  <c r="I874" i="24"/>
  <c r="F874" i="24"/>
  <c r="D874" i="24"/>
  <c r="H874" i="24"/>
  <c r="B874" i="24"/>
  <c r="G874" i="24"/>
  <c r="C874" i="24"/>
  <c r="L890" i="24"/>
  <c r="K890" i="24"/>
  <c r="J890" i="24"/>
  <c r="I890" i="24"/>
  <c r="F890" i="24"/>
  <c r="D890" i="24"/>
  <c r="G890" i="24"/>
  <c r="B890" i="24"/>
  <c r="C890" i="24"/>
  <c r="H890" i="24"/>
  <c r="L906" i="24"/>
  <c r="K906" i="24"/>
  <c r="J906" i="24"/>
  <c r="I906" i="24"/>
  <c r="G906" i="24"/>
  <c r="F906" i="24"/>
  <c r="H906" i="24"/>
  <c r="D906" i="24"/>
  <c r="B906" i="24"/>
  <c r="C906" i="24"/>
  <c r="L922" i="24"/>
  <c r="K922" i="24"/>
  <c r="J922" i="24"/>
  <c r="I922" i="24"/>
  <c r="G922" i="24"/>
  <c r="F922" i="24"/>
  <c r="D922" i="24"/>
  <c r="H922" i="24"/>
  <c r="B922" i="24"/>
  <c r="C922" i="24"/>
  <c r="L938" i="24"/>
  <c r="K938" i="24"/>
  <c r="J938" i="24"/>
  <c r="I938" i="24"/>
  <c r="G938" i="24"/>
  <c r="F938" i="24"/>
  <c r="D938" i="24"/>
  <c r="H938" i="24"/>
  <c r="B938" i="24"/>
  <c r="C938" i="24"/>
  <c r="L962" i="24"/>
  <c r="K962" i="24"/>
  <c r="J962" i="24"/>
  <c r="I962" i="24"/>
  <c r="H962" i="24"/>
  <c r="G962" i="24"/>
  <c r="F962" i="24"/>
  <c r="D962" i="24"/>
  <c r="B962" i="24"/>
  <c r="C962" i="24"/>
  <c r="L978" i="24"/>
  <c r="K978" i="24"/>
  <c r="J978" i="24"/>
  <c r="I978" i="24"/>
  <c r="H978" i="24"/>
  <c r="G978" i="24"/>
  <c r="F978" i="24"/>
  <c r="D978" i="24"/>
  <c r="B978" i="24"/>
  <c r="C978" i="24"/>
  <c r="L994" i="24"/>
  <c r="K994" i="24"/>
  <c r="J994" i="24"/>
  <c r="I994" i="24"/>
  <c r="H994" i="24"/>
  <c r="G994" i="24"/>
  <c r="F994" i="24"/>
  <c r="D994" i="24"/>
  <c r="B994" i="24"/>
  <c r="C994" i="24"/>
  <c r="L1010" i="24"/>
  <c r="J1010" i="24"/>
  <c r="I1010" i="24"/>
  <c r="K1010" i="24"/>
  <c r="H1010" i="24"/>
  <c r="G1010" i="24"/>
  <c r="F1010" i="24"/>
  <c r="D1010" i="24"/>
  <c r="B1010" i="24"/>
  <c r="C1010" i="24"/>
  <c r="L1034" i="24"/>
  <c r="K1034" i="24"/>
  <c r="J1034" i="24"/>
  <c r="I1034" i="24"/>
  <c r="G1034" i="24"/>
  <c r="F1034" i="24"/>
  <c r="H1034" i="24"/>
  <c r="D1034" i="24"/>
  <c r="B1034" i="24"/>
  <c r="C1034" i="24"/>
  <c r="L1050" i="24"/>
  <c r="K1050" i="24"/>
  <c r="J1050" i="24"/>
  <c r="I1050" i="24"/>
  <c r="G1050" i="24"/>
  <c r="F1050" i="24"/>
  <c r="D1050" i="24"/>
  <c r="H1050" i="24"/>
  <c r="B1050" i="24"/>
  <c r="C1050" i="24"/>
  <c r="L1066" i="24"/>
  <c r="K1066" i="24"/>
  <c r="J1066" i="24"/>
  <c r="I1066" i="24"/>
  <c r="G1066" i="24"/>
  <c r="F1066" i="24"/>
  <c r="D1066" i="24"/>
  <c r="H1066" i="24"/>
  <c r="B1066" i="24"/>
  <c r="C1066" i="24"/>
  <c r="L1082" i="24"/>
  <c r="K1082" i="24"/>
  <c r="J1082" i="24"/>
  <c r="I1082" i="24"/>
  <c r="G1082" i="24"/>
  <c r="F1082" i="24"/>
  <c r="D1082" i="24"/>
  <c r="B1082" i="24"/>
  <c r="H1082" i="24"/>
  <c r="C1082" i="24"/>
  <c r="L1098" i="24"/>
  <c r="K1098" i="24"/>
  <c r="J1098" i="24"/>
  <c r="I1098" i="24"/>
  <c r="G1098" i="24"/>
  <c r="F1098" i="24"/>
  <c r="H1098" i="24"/>
  <c r="D1098" i="24"/>
  <c r="B1098" i="24"/>
  <c r="C1098" i="24"/>
  <c r="L1122" i="24"/>
  <c r="K1122" i="24"/>
  <c r="J1122" i="24"/>
  <c r="I1122" i="24"/>
  <c r="H1122" i="24"/>
  <c r="G1122" i="24"/>
  <c r="F1122" i="24"/>
  <c r="D1122" i="24"/>
  <c r="B1122" i="24"/>
  <c r="C1122" i="24"/>
  <c r="L1138" i="24"/>
  <c r="J1138" i="24"/>
  <c r="K1138" i="24"/>
  <c r="I1138" i="24"/>
  <c r="H1138" i="24"/>
  <c r="G1138" i="24"/>
  <c r="F1138" i="24"/>
  <c r="D1138" i="24"/>
  <c r="B1138" i="24"/>
  <c r="C1138" i="24"/>
  <c r="L1154" i="24"/>
  <c r="K1154" i="24"/>
  <c r="J1154" i="24"/>
  <c r="I1154" i="24"/>
  <c r="H1154" i="24"/>
  <c r="G1154" i="24"/>
  <c r="F1154" i="24"/>
  <c r="D1154" i="24"/>
  <c r="C1154" i="24"/>
  <c r="B1154" i="24"/>
  <c r="L1162" i="24"/>
  <c r="K1162" i="24"/>
  <c r="J1162" i="24"/>
  <c r="I1162" i="24"/>
  <c r="G1162" i="24"/>
  <c r="F1162" i="24"/>
  <c r="H1162" i="24"/>
  <c r="D1162" i="24"/>
  <c r="C1162" i="24"/>
  <c r="B1162" i="24"/>
  <c r="L1178" i="24"/>
  <c r="K1178" i="24"/>
  <c r="J1178" i="24"/>
  <c r="I1178" i="24"/>
  <c r="G1178" i="24"/>
  <c r="F1178" i="24"/>
  <c r="D1178" i="24"/>
  <c r="H1178" i="24"/>
  <c r="C1178" i="24"/>
  <c r="B1178" i="24"/>
  <c r="L1194" i="24"/>
  <c r="K1194" i="24"/>
  <c r="J1194" i="24"/>
  <c r="I1194" i="24"/>
  <c r="G1194" i="24"/>
  <c r="F1194" i="24"/>
  <c r="D1194" i="24"/>
  <c r="H1194" i="24"/>
  <c r="C1194" i="24"/>
  <c r="B1194" i="24"/>
  <c r="L1210" i="24"/>
  <c r="K1210" i="24"/>
  <c r="J1210" i="24"/>
  <c r="I1210" i="24"/>
  <c r="G1210" i="24"/>
  <c r="F1210" i="24"/>
  <c r="D1210" i="24"/>
  <c r="H1210" i="24"/>
  <c r="C1210" i="24"/>
  <c r="B1210" i="24"/>
  <c r="L1226" i="24"/>
  <c r="K1226" i="24"/>
  <c r="J1226" i="24"/>
  <c r="I1226" i="24"/>
  <c r="G1226" i="24"/>
  <c r="F1226" i="24"/>
  <c r="H1226" i="24"/>
  <c r="D1226" i="24"/>
  <c r="C1226" i="24"/>
  <c r="B1226" i="24"/>
  <c r="L1242" i="24"/>
  <c r="K1242" i="24"/>
  <c r="J1242" i="24"/>
  <c r="I1242" i="24"/>
  <c r="G1242" i="24"/>
  <c r="F1242" i="24"/>
  <c r="D1242" i="24"/>
  <c r="H1242" i="24"/>
  <c r="C1242" i="24"/>
  <c r="B1242" i="24"/>
  <c r="L1258" i="24"/>
  <c r="K1258" i="24"/>
  <c r="J1258" i="24"/>
  <c r="I1258" i="24"/>
  <c r="G1258" i="24"/>
  <c r="F1258" i="24"/>
  <c r="D1258" i="24"/>
  <c r="H1258" i="24"/>
  <c r="C1258" i="24"/>
  <c r="B1258" i="24"/>
  <c r="L1274" i="24"/>
  <c r="K1274" i="24"/>
  <c r="J1274" i="24"/>
  <c r="I1274" i="24"/>
  <c r="G1274" i="24"/>
  <c r="F1274" i="24"/>
  <c r="D1274" i="24"/>
  <c r="H1274" i="24"/>
  <c r="C1274" i="24"/>
  <c r="B1274" i="24"/>
  <c r="L1290" i="24"/>
  <c r="K1290" i="24"/>
  <c r="J1290" i="24"/>
  <c r="I1290" i="24"/>
  <c r="G1290" i="24"/>
  <c r="F1290" i="24"/>
  <c r="H1290" i="24"/>
  <c r="D1290" i="24"/>
  <c r="C1290" i="24"/>
  <c r="B1290" i="24"/>
  <c r="L1306" i="24"/>
  <c r="K1306" i="24"/>
  <c r="J1306" i="24"/>
  <c r="I1306" i="24"/>
  <c r="G1306" i="24"/>
  <c r="F1306" i="24"/>
  <c r="D1306" i="24"/>
  <c r="H1306" i="24"/>
  <c r="C1306" i="24"/>
  <c r="B1306" i="24"/>
  <c r="L1322" i="24"/>
  <c r="K1322" i="24"/>
  <c r="J1322" i="24"/>
  <c r="I1322" i="24"/>
  <c r="G1322" i="24"/>
  <c r="F1322" i="24"/>
  <c r="D1322" i="24"/>
  <c r="H1322" i="24"/>
  <c r="C1322" i="24"/>
  <c r="B1322" i="24"/>
  <c r="L1338" i="24"/>
  <c r="K1338" i="24"/>
  <c r="J1338" i="24"/>
  <c r="I1338" i="24"/>
  <c r="G1338" i="24"/>
  <c r="F1338" i="24"/>
  <c r="D1338" i="24"/>
  <c r="H1338" i="24"/>
  <c r="C1338" i="24"/>
  <c r="B1338" i="24"/>
  <c r="L1362" i="24"/>
  <c r="K1362" i="24"/>
  <c r="J1362" i="24"/>
  <c r="I1362" i="24"/>
  <c r="H1362" i="24"/>
  <c r="G1362" i="24"/>
  <c r="F1362" i="24"/>
  <c r="D1362" i="24"/>
  <c r="C1362" i="24"/>
  <c r="B1362" i="24"/>
  <c r="L1378" i="24"/>
  <c r="K1378" i="24"/>
  <c r="J1378" i="24"/>
  <c r="I1378" i="24"/>
  <c r="H1378" i="24"/>
  <c r="G1378" i="24"/>
  <c r="F1378" i="24"/>
  <c r="D1378" i="24"/>
  <c r="C1378" i="24"/>
  <c r="B1378" i="24"/>
  <c r="L1394" i="24"/>
  <c r="K1394" i="24"/>
  <c r="J1394" i="24"/>
  <c r="I1394" i="24"/>
  <c r="G1394" i="24"/>
  <c r="F1394" i="24"/>
  <c r="D1394" i="24"/>
  <c r="C1394" i="24"/>
  <c r="B1394" i="24"/>
  <c r="H1394" i="24"/>
  <c r="L1418" i="24"/>
  <c r="K1418" i="24"/>
  <c r="J1418" i="24"/>
  <c r="I1418" i="24"/>
  <c r="G1418" i="24"/>
  <c r="F1418" i="24"/>
  <c r="H1418" i="24"/>
  <c r="D1418" i="24"/>
  <c r="C1418" i="24"/>
  <c r="B1418" i="24"/>
  <c r="L1434" i="24"/>
  <c r="K1434" i="24"/>
  <c r="J1434" i="24"/>
  <c r="I1434" i="24"/>
  <c r="G1434" i="24"/>
  <c r="F1434" i="24"/>
  <c r="H1434" i="24"/>
  <c r="D1434" i="24"/>
  <c r="C1434" i="24"/>
  <c r="B1434" i="24"/>
  <c r="K1450" i="24"/>
  <c r="J1450" i="24"/>
  <c r="L1450" i="24"/>
  <c r="I1450" i="24"/>
  <c r="G1450" i="24"/>
  <c r="F1450" i="24"/>
  <c r="H1450" i="24"/>
  <c r="D1450" i="24"/>
  <c r="C1450" i="24"/>
  <c r="B1450" i="24"/>
  <c r="L1466" i="24"/>
  <c r="K1466" i="24"/>
  <c r="J1466" i="24"/>
  <c r="I1466" i="24"/>
  <c r="G1466" i="24"/>
  <c r="F1466" i="24"/>
  <c r="H1466" i="24"/>
  <c r="D1466" i="24"/>
  <c r="C1466" i="24"/>
  <c r="B1466" i="24"/>
  <c r="L1482" i="24"/>
  <c r="K1482" i="24"/>
  <c r="J1482" i="24"/>
  <c r="I1482" i="24"/>
  <c r="G1482" i="24"/>
  <c r="F1482" i="24"/>
  <c r="H1482" i="24"/>
  <c r="D1482" i="24"/>
  <c r="C1482" i="24"/>
  <c r="B1482" i="24"/>
  <c r="L1498" i="24"/>
  <c r="K1498" i="24"/>
  <c r="J1498" i="24"/>
  <c r="I1498" i="24"/>
  <c r="G1498" i="24"/>
  <c r="F1498" i="24"/>
  <c r="H1498" i="24"/>
  <c r="D1498" i="24"/>
  <c r="C1498" i="24"/>
  <c r="B1498" i="24"/>
  <c r="L1514" i="24"/>
  <c r="K1514" i="24"/>
  <c r="J1514" i="24"/>
  <c r="I1514" i="24"/>
  <c r="G1514" i="24"/>
  <c r="F1514" i="24"/>
  <c r="H1514" i="24"/>
  <c r="D1514" i="24"/>
  <c r="C1514" i="24"/>
  <c r="B1514" i="24"/>
  <c r="K1538" i="24"/>
  <c r="L1538" i="24"/>
  <c r="J1538" i="24"/>
  <c r="I1538" i="24"/>
  <c r="G1538" i="24"/>
  <c r="F1538" i="24"/>
  <c r="H1538" i="24"/>
  <c r="D1538" i="24"/>
  <c r="C1538" i="24"/>
  <c r="B1538" i="24"/>
  <c r="K1554" i="24"/>
  <c r="J1554" i="24"/>
  <c r="L1554" i="24"/>
  <c r="I1554" i="24"/>
  <c r="G1554" i="24"/>
  <c r="F1554" i="24"/>
  <c r="H1554" i="24"/>
  <c r="D1554" i="24"/>
  <c r="C1554" i="24"/>
  <c r="B1554" i="24"/>
  <c r="K1570" i="24"/>
  <c r="L1570" i="24"/>
  <c r="J1570" i="24"/>
  <c r="I1570" i="24"/>
  <c r="G1570" i="24"/>
  <c r="F1570" i="24"/>
  <c r="H1570" i="24"/>
  <c r="D1570" i="24"/>
  <c r="C1570" i="24"/>
  <c r="B1570" i="24"/>
  <c r="K1586" i="24"/>
  <c r="J1586" i="24"/>
  <c r="L1586" i="24"/>
  <c r="I1586" i="24"/>
  <c r="G1586" i="24"/>
  <c r="F1586" i="24"/>
  <c r="D1586" i="24"/>
  <c r="H1586" i="24"/>
  <c r="C1586" i="24"/>
  <c r="B1586" i="24"/>
  <c r="K1602" i="24"/>
  <c r="L1602" i="24"/>
  <c r="J1602" i="24"/>
  <c r="I1602" i="24"/>
  <c r="G1602" i="24"/>
  <c r="F1602" i="24"/>
  <c r="H1602" i="24"/>
  <c r="D1602" i="24"/>
  <c r="C1602" i="24"/>
  <c r="B1602" i="24"/>
  <c r="L1626" i="24"/>
  <c r="K1626" i="24"/>
  <c r="I1626" i="24"/>
  <c r="J1626" i="24"/>
  <c r="G1626" i="24"/>
  <c r="F1626" i="24"/>
  <c r="H1626" i="24"/>
  <c r="D1626" i="24"/>
  <c r="C1626" i="24"/>
  <c r="B1626" i="24"/>
  <c r="L1642" i="24"/>
  <c r="K1642" i="24"/>
  <c r="I1642" i="24"/>
  <c r="G1642" i="24"/>
  <c r="F1642" i="24"/>
  <c r="J1642" i="24"/>
  <c r="H1642" i="24"/>
  <c r="D1642" i="24"/>
  <c r="C1642" i="24"/>
  <c r="B1642" i="24"/>
  <c r="L1658" i="24"/>
  <c r="K1658" i="24"/>
  <c r="I1658" i="24"/>
  <c r="J1658" i="24"/>
  <c r="G1658" i="24"/>
  <c r="F1658" i="24"/>
  <c r="H1658" i="24"/>
  <c r="D1658" i="24"/>
  <c r="C1658" i="24"/>
  <c r="B1658" i="24"/>
  <c r="L1674" i="24"/>
  <c r="K1674" i="24"/>
  <c r="I1674" i="24"/>
  <c r="J1674" i="24"/>
  <c r="G1674" i="24"/>
  <c r="F1674" i="24"/>
  <c r="H1674" i="24"/>
  <c r="D1674" i="24"/>
  <c r="C1674" i="24"/>
  <c r="B1674" i="24"/>
  <c r="K1698" i="24"/>
  <c r="L1698" i="24"/>
  <c r="J1698" i="24"/>
  <c r="I1698" i="24"/>
  <c r="G1698" i="24"/>
  <c r="F1698" i="24"/>
  <c r="H1698" i="24"/>
  <c r="D1698" i="24"/>
  <c r="C1698" i="24"/>
  <c r="B1698" i="24"/>
  <c r="K1714" i="24"/>
  <c r="L1714" i="24"/>
  <c r="J1714" i="24"/>
  <c r="I1714" i="24"/>
  <c r="G1714" i="24"/>
  <c r="F1714" i="24"/>
  <c r="H1714" i="24"/>
  <c r="D1714" i="24"/>
  <c r="C1714" i="24"/>
  <c r="B1714" i="24"/>
  <c r="K1730" i="24"/>
  <c r="L1730" i="24"/>
  <c r="J1730" i="24"/>
  <c r="G1730" i="24"/>
  <c r="F1730" i="24"/>
  <c r="I1730" i="24"/>
  <c r="D1730" i="24"/>
  <c r="H1730" i="24"/>
  <c r="C1730" i="24"/>
  <c r="B1730" i="24"/>
  <c r="L1754" i="24"/>
  <c r="K1754" i="24"/>
  <c r="J1754" i="24"/>
  <c r="I1754" i="24"/>
  <c r="H1754" i="24"/>
  <c r="G1754" i="24"/>
  <c r="F1754" i="24"/>
  <c r="D1754" i="24"/>
  <c r="C1754" i="24"/>
  <c r="B1754" i="24"/>
  <c r="L1770" i="24"/>
  <c r="K1770" i="24"/>
  <c r="J1770" i="24"/>
  <c r="I1770" i="24"/>
  <c r="H1770" i="24"/>
  <c r="G1770" i="24"/>
  <c r="F1770" i="24"/>
  <c r="D1770" i="24"/>
  <c r="C1770" i="24"/>
  <c r="B1770" i="24"/>
  <c r="L1786" i="24"/>
  <c r="K1786" i="24"/>
  <c r="J1786" i="24"/>
  <c r="I1786" i="24"/>
  <c r="H1786" i="24"/>
  <c r="G1786" i="24"/>
  <c r="F1786" i="24"/>
  <c r="D1786" i="24"/>
  <c r="C1786" i="24"/>
  <c r="B1786" i="24"/>
  <c r="L1802" i="24"/>
  <c r="K1802" i="24"/>
  <c r="J1802" i="24"/>
  <c r="I1802" i="24"/>
  <c r="H1802" i="24"/>
  <c r="G1802" i="24"/>
  <c r="F1802" i="24"/>
  <c r="D1802" i="24"/>
  <c r="C1802" i="24"/>
  <c r="B1802" i="24"/>
  <c r="L1818" i="24"/>
  <c r="K1818" i="24"/>
  <c r="J1818" i="24"/>
  <c r="I1818" i="24"/>
  <c r="H1818" i="24"/>
  <c r="G1818" i="24"/>
  <c r="F1818" i="24"/>
  <c r="D1818" i="24"/>
  <c r="C1818" i="24"/>
  <c r="B1818" i="24"/>
  <c r="K1842" i="24"/>
  <c r="L1842" i="24"/>
  <c r="J1842" i="24"/>
  <c r="G1842" i="24"/>
  <c r="H1842" i="24"/>
  <c r="F1842" i="24"/>
  <c r="D1842" i="24"/>
  <c r="I1842" i="24"/>
  <c r="C1842" i="24"/>
  <c r="B1842" i="24"/>
  <c r="L1342" i="24"/>
  <c r="K1342" i="24"/>
  <c r="J1342" i="24"/>
  <c r="I1342" i="24"/>
  <c r="H1342" i="24"/>
  <c r="G1342" i="24"/>
  <c r="F1342" i="24"/>
  <c r="D1342" i="24"/>
  <c r="C1342" i="24"/>
  <c r="B1342" i="24"/>
  <c r="L1358" i="24"/>
  <c r="K1358" i="24"/>
  <c r="J1358" i="24"/>
  <c r="I1358" i="24"/>
  <c r="H1358" i="24"/>
  <c r="G1358" i="24"/>
  <c r="F1358" i="24"/>
  <c r="D1358" i="24"/>
  <c r="C1358" i="24"/>
  <c r="B1358" i="24"/>
  <c r="L1374" i="24"/>
  <c r="K1374" i="24"/>
  <c r="J1374" i="24"/>
  <c r="I1374" i="24"/>
  <c r="H1374" i="24"/>
  <c r="G1374" i="24"/>
  <c r="F1374" i="24"/>
  <c r="D1374" i="24"/>
  <c r="C1374" i="24"/>
  <c r="B1374" i="24"/>
  <c r="L1390" i="24"/>
  <c r="K1390" i="24"/>
  <c r="J1390" i="24"/>
  <c r="I1390" i="24"/>
  <c r="H1390" i="24"/>
  <c r="G1390" i="24"/>
  <c r="F1390" i="24"/>
  <c r="D1390" i="24"/>
  <c r="C1390" i="24"/>
  <c r="B1390" i="24"/>
  <c r="L1406" i="24"/>
  <c r="K1406" i="24"/>
  <c r="J1406" i="24"/>
  <c r="I1406" i="24"/>
  <c r="H1406" i="24"/>
  <c r="G1406" i="24"/>
  <c r="F1406" i="24"/>
  <c r="D1406" i="24"/>
  <c r="C1406" i="24"/>
  <c r="B1406" i="24"/>
  <c r="L1422" i="24"/>
  <c r="K1422" i="24"/>
  <c r="J1422" i="24"/>
  <c r="I1422" i="24"/>
  <c r="H1422" i="24"/>
  <c r="G1422" i="24"/>
  <c r="F1422" i="24"/>
  <c r="D1422" i="24"/>
  <c r="C1422" i="24"/>
  <c r="B1422" i="24"/>
  <c r="L1438" i="24"/>
  <c r="K1438" i="24"/>
  <c r="J1438" i="24"/>
  <c r="I1438" i="24"/>
  <c r="H1438" i="24"/>
  <c r="G1438" i="24"/>
  <c r="F1438" i="24"/>
  <c r="D1438" i="24"/>
  <c r="C1438" i="24"/>
  <c r="B1438" i="24"/>
  <c r="L1454" i="24"/>
  <c r="K1454" i="24"/>
  <c r="J1454" i="24"/>
  <c r="I1454" i="24"/>
  <c r="H1454" i="24"/>
  <c r="G1454" i="24"/>
  <c r="F1454" i="24"/>
  <c r="D1454" i="24"/>
  <c r="C1454" i="24"/>
  <c r="B1454" i="24"/>
  <c r="L1470" i="24"/>
  <c r="J1470" i="24"/>
  <c r="I1470" i="24"/>
  <c r="H1470" i="24"/>
  <c r="G1470" i="24"/>
  <c r="F1470" i="24"/>
  <c r="K1470" i="24"/>
  <c r="D1470" i="24"/>
  <c r="C1470" i="24"/>
  <c r="B1470" i="24"/>
  <c r="L1486" i="24"/>
  <c r="J1486" i="24"/>
  <c r="K1486" i="24"/>
  <c r="I1486" i="24"/>
  <c r="H1486" i="24"/>
  <c r="G1486" i="24"/>
  <c r="F1486" i="24"/>
  <c r="D1486" i="24"/>
  <c r="C1486" i="24"/>
  <c r="B1486" i="24"/>
  <c r="L1502" i="24"/>
  <c r="J1502" i="24"/>
  <c r="K1502" i="24"/>
  <c r="I1502" i="24"/>
  <c r="H1502" i="24"/>
  <c r="G1502" i="24"/>
  <c r="F1502" i="24"/>
  <c r="D1502" i="24"/>
  <c r="C1502" i="24"/>
  <c r="B1502" i="24"/>
  <c r="L1518" i="24"/>
  <c r="J1518" i="24"/>
  <c r="K1518" i="24"/>
  <c r="I1518" i="24"/>
  <c r="H1518" i="24"/>
  <c r="G1518" i="24"/>
  <c r="F1518" i="24"/>
  <c r="D1518" i="24"/>
  <c r="C1518" i="24"/>
  <c r="B1518" i="24"/>
  <c r="L1526" i="24"/>
  <c r="K1526" i="24"/>
  <c r="J1526" i="24"/>
  <c r="I1526" i="24"/>
  <c r="H1526" i="24"/>
  <c r="G1526" i="24"/>
  <c r="F1526" i="24"/>
  <c r="D1526" i="24"/>
  <c r="C1526" i="24"/>
  <c r="B1526" i="24"/>
  <c r="L1542" i="24"/>
  <c r="J1542" i="24"/>
  <c r="K1542" i="24"/>
  <c r="I1542" i="24"/>
  <c r="H1542" i="24"/>
  <c r="G1542" i="24"/>
  <c r="F1542" i="24"/>
  <c r="D1542" i="24"/>
  <c r="C1542" i="24"/>
  <c r="B1542" i="24"/>
  <c r="L1558" i="24"/>
  <c r="K1558" i="24"/>
  <c r="J1558" i="24"/>
  <c r="I1558" i="24"/>
  <c r="H1558" i="24"/>
  <c r="G1558" i="24"/>
  <c r="F1558" i="24"/>
  <c r="D1558" i="24"/>
  <c r="C1558" i="24"/>
  <c r="B1558" i="24"/>
  <c r="L1582" i="24"/>
  <c r="J1582" i="24"/>
  <c r="K1582" i="24"/>
  <c r="I1582" i="24"/>
  <c r="H1582" i="24"/>
  <c r="G1582" i="24"/>
  <c r="F1582" i="24"/>
  <c r="D1582" i="24"/>
  <c r="C1582" i="24"/>
  <c r="B1582" i="24"/>
  <c r="L1598" i="24"/>
  <c r="J1598" i="24"/>
  <c r="I1598" i="24"/>
  <c r="K1598" i="24"/>
  <c r="H1598" i="24"/>
  <c r="G1598" i="24"/>
  <c r="F1598" i="24"/>
  <c r="D1598" i="24"/>
  <c r="C1598" i="24"/>
  <c r="B1598" i="24"/>
  <c r="L1614" i="24"/>
  <c r="K1614" i="24"/>
  <c r="J1614" i="24"/>
  <c r="I1614" i="24"/>
  <c r="H1614" i="24"/>
  <c r="G1614" i="24"/>
  <c r="F1614" i="24"/>
  <c r="D1614" i="24"/>
  <c r="C1614" i="24"/>
  <c r="B1614" i="24"/>
  <c r="L1630" i="24"/>
  <c r="K1630" i="24"/>
  <c r="J1630" i="24"/>
  <c r="I1630" i="24"/>
  <c r="H1630" i="24"/>
  <c r="G1630" i="24"/>
  <c r="F1630" i="24"/>
  <c r="D1630" i="24"/>
  <c r="C1630" i="24"/>
  <c r="B1630" i="24"/>
  <c r="L1646" i="24"/>
  <c r="K1646" i="24"/>
  <c r="J1646" i="24"/>
  <c r="I1646" i="24"/>
  <c r="H1646" i="24"/>
  <c r="G1646" i="24"/>
  <c r="F1646" i="24"/>
  <c r="D1646" i="24"/>
  <c r="C1646" i="24"/>
  <c r="B1646" i="24"/>
  <c r="L1662" i="24"/>
  <c r="K1662" i="24"/>
  <c r="J1662" i="24"/>
  <c r="I1662" i="24"/>
  <c r="H1662" i="24"/>
  <c r="G1662" i="24"/>
  <c r="F1662" i="24"/>
  <c r="D1662" i="24"/>
  <c r="C1662" i="24"/>
  <c r="B1662" i="24"/>
  <c r="L1678" i="24"/>
  <c r="K1678" i="24"/>
  <c r="J1678" i="24"/>
  <c r="I1678" i="24"/>
  <c r="H1678" i="24"/>
  <c r="G1678" i="24"/>
  <c r="F1678" i="24"/>
  <c r="D1678" i="24"/>
  <c r="C1678" i="24"/>
  <c r="B1678" i="24"/>
  <c r="L1694" i="24"/>
  <c r="K1694" i="24"/>
  <c r="J1694" i="24"/>
  <c r="I1694" i="24"/>
  <c r="H1694" i="24"/>
  <c r="G1694" i="24"/>
  <c r="F1694" i="24"/>
  <c r="D1694" i="24"/>
  <c r="C1694" i="24"/>
  <c r="B1694" i="24"/>
  <c r="L1710" i="24"/>
  <c r="K1710" i="24"/>
  <c r="J1710" i="24"/>
  <c r="I1710" i="24"/>
  <c r="H1710" i="24"/>
  <c r="G1710" i="24"/>
  <c r="F1710" i="24"/>
  <c r="D1710" i="24"/>
  <c r="C1710" i="24"/>
  <c r="B1710" i="24"/>
  <c r="L1726" i="24"/>
  <c r="J1726" i="24"/>
  <c r="K1726" i="24"/>
  <c r="H1726" i="24"/>
  <c r="I1726" i="24"/>
  <c r="G1726" i="24"/>
  <c r="F1726" i="24"/>
  <c r="D1726" i="24"/>
  <c r="C1726" i="24"/>
  <c r="B1726" i="24"/>
  <c r="L1742" i="24"/>
  <c r="K1742" i="24"/>
  <c r="J1742" i="24"/>
  <c r="H1742" i="24"/>
  <c r="I1742" i="24"/>
  <c r="G1742" i="24"/>
  <c r="F1742" i="24"/>
  <c r="D1742" i="24"/>
  <c r="C1742" i="24"/>
  <c r="B1742" i="24"/>
  <c r="L1766" i="24"/>
  <c r="K1766" i="24"/>
  <c r="J1766" i="24"/>
  <c r="I1766" i="24"/>
  <c r="H1766" i="24"/>
  <c r="G1766" i="24"/>
  <c r="F1766" i="24"/>
  <c r="D1766" i="24"/>
  <c r="C1766" i="24"/>
  <c r="B1766" i="24"/>
  <c r="L1782" i="24"/>
  <c r="K1782" i="24"/>
  <c r="J1782" i="24"/>
  <c r="I1782" i="24"/>
  <c r="H1782" i="24"/>
  <c r="G1782" i="24"/>
  <c r="F1782" i="24"/>
  <c r="D1782" i="24"/>
  <c r="C1782" i="24"/>
  <c r="B1782" i="24"/>
  <c r="L1798" i="24"/>
  <c r="K1798" i="24"/>
  <c r="J1798" i="24"/>
  <c r="I1798" i="24"/>
  <c r="H1798" i="24"/>
  <c r="G1798" i="24"/>
  <c r="F1798" i="24"/>
  <c r="D1798" i="24"/>
  <c r="C1798" i="24"/>
  <c r="B1798" i="24"/>
  <c r="L1814" i="24"/>
  <c r="K1814" i="24"/>
  <c r="J1814" i="24"/>
  <c r="I1814" i="24"/>
  <c r="H1814" i="24"/>
  <c r="G1814" i="24"/>
  <c r="F1814" i="24"/>
  <c r="D1814" i="24"/>
  <c r="C1814" i="24"/>
  <c r="B1814" i="24"/>
  <c r="L1830" i="24"/>
  <c r="K1830" i="24"/>
  <c r="J1830" i="24"/>
  <c r="I1830" i="24"/>
  <c r="H1830" i="24"/>
  <c r="G1830" i="24"/>
  <c r="F1830" i="24"/>
  <c r="D1830" i="24"/>
  <c r="C1830" i="24"/>
  <c r="B1830" i="24"/>
  <c r="L1846" i="24"/>
  <c r="K1846" i="24"/>
  <c r="J1846" i="24"/>
  <c r="I1846" i="24"/>
  <c r="H1846" i="24"/>
  <c r="G1846" i="24"/>
  <c r="F1846" i="24"/>
  <c r="D1846" i="24"/>
  <c r="C1846" i="24"/>
  <c r="B1846" i="24"/>
  <c r="L747" i="24"/>
  <c r="K747" i="24"/>
  <c r="J747" i="24"/>
  <c r="I747" i="24"/>
  <c r="H747" i="24"/>
  <c r="G747" i="24"/>
  <c r="D747" i="24"/>
  <c r="B747" i="24"/>
  <c r="F747" i="24"/>
  <c r="C747" i="24"/>
  <c r="K763" i="24"/>
  <c r="L763" i="24"/>
  <c r="J763" i="24"/>
  <c r="I763" i="24"/>
  <c r="H763" i="24"/>
  <c r="G763" i="24"/>
  <c r="D763" i="24"/>
  <c r="B763" i="24"/>
  <c r="C763" i="24"/>
  <c r="F763" i="24"/>
  <c r="L779" i="24"/>
  <c r="K779" i="24"/>
  <c r="J779" i="24"/>
  <c r="I779" i="24"/>
  <c r="H779" i="24"/>
  <c r="G779" i="24"/>
  <c r="D779" i="24"/>
  <c r="F779" i="24"/>
  <c r="B779" i="24"/>
  <c r="C779" i="24"/>
  <c r="L795" i="24"/>
  <c r="K795" i="24"/>
  <c r="J795" i="24"/>
  <c r="I795" i="24"/>
  <c r="H795" i="24"/>
  <c r="G795" i="24"/>
  <c r="D795" i="24"/>
  <c r="F795" i="24"/>
  <c r="B795" i="24"/>
  <c r="C795" i="24"/>
  <c r="L811" i="24"/>
  <c r="K811" i="24"/>
  <c r="J811" i="24"/>
  <c r="I811" i="24"/>
  <c r="H811" i="24"/>
  <c r="G811" i="24"/>
  <c r="D811" i="24"/>
  <c r="B811" i="24"/>
  <c r="F811" i="24"/>
  <c r="C811" i="24"/>
  <c r="L827" i="24"/>
  <c r="K827" i="24"/>
  <c r="J827" i="24"/>
  <c r="I827" i="24"/>
  <c r="H827" i="24"/>
  <c r="G827" i="24"/>
  <c r="D827" i="24"/>
  <c r="B827" i="24"/>
  <c r="C827" i="24"/>
  <c r="F827" i="24"/>
  <c r="L843" i="24"/>
  <c r="K843" i="24"/>
  <c r="J843" i="24"/>
  <c r="I843" i="24"/>
  <c r="H843" i="24"/>
  <c r="G843" i="24"/>
  <c r="D843" i="24"/>
  <c r="F843" i="24"/>
  <c r="B843" i="24"/>
  <c r="C843" i="24"/>
  <c r="L859" i="24"/>
  <c r="K859" i="24"/>
  <c r="J859" i="24"/>
  <c r="I859" i="24"/>
  <c r="H859" i="24"/>
  <c r="G859" i="24"/>
  <c r="D859" i="24"/>
  <c r="F859" i="24"/>
  <c r="B859" i="24"/>
  <c r="C859" i="24"/>
  <c r="L875" i="24"/>
  <c r="K875" i="24"/>
  <c r="J875" i="24"/>
  <c r="I875" i="24"/>
  <c r="H875" i="24"/>
  <c r="G875" i="24"/>
  <c r="D875" i="24"/>
  <c r="B875" i="24"/>
  <c r="F875" i="24"/>
  <c r="C875" i="24"/>
  <c r="L899" i="24"/>
  <c r="K899" i="24"/>
  <c r="J899" i="24"/>
  <c r="H899" i="24"/>
  <c r="I899" i="24"/>
  <c r="G899" i="24"/>
  <c r="F899" i="24"/>
  <c r="D899" i="24"/>
  <c r="B899" i="24"/>
  <c r="C899" i="24"/>
  <c r="L915" i="24"/>
  <c r="K915" i="24"/>
  <c r="J915" i="24"/>
  <c r="H915" i="24"/>
  <c r="I915" i="24"/>
  <c r="G915" i="24"/>
  <c r="F915" i="24"/>
  <c r="D915" i="24"/>
  <c r="B915" i="24"/>
  <c r="C915" i="24"/>
  <c r="L931" i="24"/>
  <c r="K931" i="24"/>
  <c r="J931" i="24"/>
  <c r="H931" i="24"/>
  <c r="I931" i="24"/>
  <c r="G931" i="24"/>
  <c r="F931" i="24"/>
  <c r="D931" i="24"/>
  <c r="B931" i="24"/>
  <c r="C931" i="24"/>
  <c r="L947" i="24"/>
  <c r="K947" i="24"/>
  <c r="J947" i="24"/>
  <c r="H947" i="24"/>
  <c r="I947" i="24"/>
  <c r="G947" i="24"/>
  <c r="F947" i="24"/>
  <c r="D947" i="24"/>
  <c r="B947" i="24"/>
  <c r="C947" i="24"/>
  <c r="L963" i="24"/>
  <c r="K963" i="24"/>
  <c r="J963" i="24"/>
  <c r="H963" i="24"/>
  <c r="I963" i="24"/>
  <c r="G963" i="24"/>
  <c r="F963" i="24"/>
  <c r="D963" i="24"/>
  <c r="B963" i="24"/>
  <c r="C963" i="24"/>
  <c r="L979" i="24"/>
  <c r="K979" i="24"/>
  <c r="J979" i="24"/>
  <c r="H979" i="24"/>
  <c r="I979" i="24"/>
  <c r="G979" i="24"/>
  <c r="F979" i="24"/>
  <c r="D979" i="24"/>
  <c r="B979" i="24"/>
  <c r="C979" i="24"/>
  <c r="L995" i="24"/>
  <c r="K995" i="24"/>
  <c r="J995" i="24"/>
  <c r="H995" i="24"/>
  <c r="I995" i="24"/>
  <c r="G995" i="24"/>
  <c r="F995" i="24"/>
  <c r="D995" i="24"/>
  <c r="B995" i="24"/>
  <c r="C995" i="24"/>
  <c r="L1011" i="24"/>
  <c r="K1011" i="24"/>
  <c r="J1011" i="24"/>
  <c r="H1011" i="24"/>
  <c r="I1011" i="24"/>
  <c r="G1011" i="24"/>
  <c r="F1011" i="24"/>
  <c r="D1011" i="24"/>
  <c r="B1011" i="24"/>
  <c r="C1011" i="24"/>
  <c r="L1027" i="24"/>
  <c r="K1027" i="24"/>
  <c r="J1027" i="24"/>
  <c r="H1027" i="24"/>
  <c r="I1027" i="24"/>
  <c r="G1027" i="24"/>
  <c r="F1027" i="24"/>
  <c r="D1027" i="24"/>
  <c r="B1027" i="24"/>
  <c r="C1027" i="24"/>
  <c r="L1043" i="24"/>
  <c r="K1043" i="24"/>
  <c r="J1043" i="24"/>
  <c r="H1043" i="24"/>
  <c r="I1043" i="24"/>
  <c r="G1043" i="24"/>
  <c r="F1043" i="24"/>
  <c r="D1043" i="24"/>
  <c r="B1043" i="24"/>
  <c r="C1043" i="24"/>
  <c r="L1059" i="24"/>
  <c r="J1059" i="24"/>
  <c r="K1059" i="24"/>
  <c r="H1059" i="24"/>
  <c r="I1059" i="24"/>
  <c r="G1059" i="24"/>
  <c r="F1059" i="24"/>
  <c r="D1059" i="24"/>
  <c r="B1059" i="24"/>
  <c r="C1059" i="24"/>
  <c r="L1075" i="24"/>
  <c r="K1075" i="24"/>
  <c r="J1075" i="24"/>
  <c r="H1075" i="24"/>
  <c r="I1075" i="24"/>
  <c r="G1075" i="24"/>
  <c r="F1075" i="24"/>
  <c r="D1075" i="24"/>
  <c r="B1075" i="24"/>
  <c r="C1075" i="24"/>
  <c r="L1091" i="24"/>
  <c r="K1091" i="24"/>
  <c r="J1091" i="24"/>
  <c r="H1091" i="24"/>
  <c r="I1091" i="24"/>
  <c r="G1091" i="24"/>
  <c r="F1091" i="24"/>
  <c r="D1091" i="24"/>
  <c r="B1091" i="24"/>
  <c r="C1091" i="24"/>
  <c r="L1107" i="24"/>
  <c r="K1107" i="24"/>
  <c r="J1107" i="24"/>
  <c r="H1107" i="24"/>
  <c r="I1107" i="24"/>
  <c r="G1107" i="24"/>
  <c r="F1107" i="24"/>
  <c r="D1107" i="24"/>
  <c r="B1107" i="24"/>
  <c r="C1107" i="24"/>
  <c r="L1123" i="24"/>
  <c r="J1123" i="24"/>
  <c r="H1123" i="24"/>
  <c r="I1123" i="24"/>
  <c r="K1123" i="24"/>
  <c r="G1123" i="24"/>
  <c r="F1123" i="24"/>
  <c r="D1123" i="24"/>
  <c r="B1123" i="24"/>
  <c r="C1123" i="24"/>
  <c r="L1139" i="24"/>
  <c r="K1139" i="24"/>
  <c r="J1139" i="24"/>
  <c r="H1139" i="24"/>
  <c r="I1139" i="24"/>
  <c r="G1139" i="24"/>
  <c r="F1139" i="24"/>
  <c r="D1139" i="24"/>
  <c r="B1139" i="24"/>
  <c r="C1139" i="24"/>
  <c r="L1155" i="24"/>
  <c r="K1155" i="24"/>
  <c r="J1155" i="24"/>
  <c r="H1155" i="24"/>
  <c r="I1155" i="24"/>
  <c r="G1155" i="24"/>
  <c r="F1155" i="24"/>
  <c r="D1155" i="24"/>
  <c r="B1155" i="24"/>
  <c r="C1155" i="24"/>
  <c r="L1171" i="24"/>
  <c r="K1171" i="24"/>
  <c r="J1171" i="24"/>
  <c r="H1171" i="24"/>
  <c r="I1171" i="24"/>
  <c r="G1171" i="24"/>
  <c r="F1171" i="24"/>
  <c r="D1171" i="24"/>
  <c r="B1171" i="24"/>
  <c r="C1171" i="24"/>
  <c r="L1195" i="24"/>
  <c r="J1195" i="24"/>
  <c r="K1195" i="24"/>
  <c r="H1195" i="24"/>
  <c r="I1195" i="24"/>
  <c r="F1195" i="24"/>
  <c r="G1195" i="24"/>
  <c r="C1195" i="24"/>
  <c r="B1195" i="24"/>
  <c r="D1195" i="24"/>
  <c r="L1211" i="24"/>
  <c r="J1211" i="24"/>
  <c r="K1211" i="24"/>
  <c r="H1211" i="24"/>
  <c r="I1211" i="24"/>
  <c r="F1211" i="24"/>
  <c r="G1211" i="24"/>
  <c r="C1211" i="24"/>
  <c r="D1211" i="24"/>
  <c r="B1211" i="24"/>
  <c r="L1227" i="24"/>
  <c r="K1227" i="24"/>
  <c r="J1227" i="24"/>
  <c r="H1227" i="24"/>
  <c r="I1227" i="24"/>
  <c r="F1227" i="24"/>
  <c r="G1227" i="24"/>
  <c r="D1227" i="24"/>
  <c r="C1227" i="24"/>
  <c r="B1227" i="24"/>
  <c r="L1243" i="24"/>
  <c r="K1243" i="24"/>
  <c r="J1243" i="24"/>
  <c r="H1243" i="24"/>
  <c r="F1243" i="24"/>
  <c r="I1243" i="24"/>
  <c r="G1243" i="24"/>
  <c r="C1243" i="24"/>
  <c r="B1243" i="24"/>
  <c r="D1243" i="24"/>
  <c r="L1259" i="24"/>
  <c r="K1259" i="24"/>
  <c r="J1259" i="24"/>
  <c r="H1259" i="24"/>
  <c r="I1259" i="24"/>
  <c r="F1259" i="24"/>
  <c r="G1259" i="24"/>
  <c r="C1259" i="24"/>
  <c r="B1259" i="24"/>
  <c r="D1259" i="24"/>
  <c r="L1275" i="24"/>
  <c r="K1275" i="24"/>
  <c r="J1275" i="24"/>
  <c r="H1275" i="24"/>
  <c r="F1275" i="24"/>
  <c r="G1275" i="24"/>
  <c r="I1275" i="24"/>
  <c r="C1275" i="24"/>
  <c r="D1275" i="24"/>
  <c r="B1275" i="24"/>
  <c r="L1291" i="24"/>
  <c r="K1291" i="24"/>
  <c r="J1291" i="24"/>
  <c r="H1291" i="24"/>
  <c r="I1291" i="24"/>
  <c r="F1291" i="24"/>
  <c r="G1291" i="24"/>
  <c r="D1291" i="24"/>
  <c r="C1291" i="24"/>
  <c r="B1291" i="24"/>
  <c r="L1307" i="24"/>
  <c r="K1307" i="24"/>
  <c r="J1307" i="24"/>
  <c r="H1307" i="24"/>
  <c r="I1307" i="24"/>
  <c r="F1307" i="24"/>
  <c r="G1307" i="24"/>
  <c r="C1307" i="24"/>
  <c r="B1307" i="24"/>
  <c r="D1307" i="24"/>
  <c r="L1323" i="24"/>
  <c r="K1323" i="24"/>
  <c r="J1323" i="24"/>
  <c r="H1323" i="24"/>
  <c r="I1323" i="24"/>
  <c r="F1323" i="24"/>
  <c r="G1323" i="24"/>
  <c r="C1323" i="24"/>
  <c r="B1323" i="24"/>
  <c r="D1323" i="24"/>
  <c r="L1347" i="24"/>
  <c r="K1347" i="24"/>
  <c r="J1347" i="24"/>
  <c r="H1347" i="24"/>
  <c r="I1347" i="24"/>
  <c r="G1347" i="24"/>
  <c r="F1347" i="24"/>
  <c r="D1347" i="24"/>
  <c r="B1347" i="24"/>
  <c r="C1347" i="24"/>
  <c r="L1363" i="24"/>
  <c r="K1363" i="24"/>
  <c r="J1363" i="24"/>
  <c r="H1363" i="24"/>
  <c r="I1363" i="24"/>
  <c r="G1363" i="24"/>
  <c r="F1363" i="24"/>
  <c r="D1363" i="24"/>
  <c r="B1363" i="24"/>
  <c r="C1363" i="24"/>
  <c r="L1371" i="24"/>
  <c r="K1371" i="24"/>
  <c r="J1371" i="24"/>
  <c r="H1371" i="24"/>
  <c r="F1371" i="24"/>
  <c r="I1371" i="24"/>
  <c r="G1371" i="24"/>
  <c r="D1371" i="24"/>
  <c r="C1371" i="24"/>
  <c r="B1371" i="24"/>
  <c r="L1387" i="24"/>
  <c r="J1387" i="24"/>
  <c r="H1387" i="24"/>
  <c r="K1387" i="24"/>
  <c r="I1387" i="24"/>
  <c r="F1387" i="24"/>
  <c r="G1387" i="24"/>
  <c r="D1387" i="24"/>
  <c r="C1387" i="24"/>
  <c r="B1387" i="24"/>
  <c r="L1403" i="24"/>
  <c r="K1403" i="24"/>
  <c r="J1403" i="24"/>
  <c r="H1403" i="24"/>
  <c r="F1403" i="24"/>
  <c r="G1403" i="24"/>
  <c r="I1403" i="24"/>
  <c r="D1403" i="24"/>
  <c r="C1403" i="24"/>
  <c r="B1403" i="24"/>
  <c r="L1427" i="24"/>
  <c r="K1427" i="24"/>
  <c r="J1427" i="24"/>
  <c r="H1427" i="24"/>
  <c r="I1427" i="24"/>
  <c r="G1427" i="24"/>
  <c r="F1427" i="24"/>
  <c r="D1427" i="24"/>
  <c r="B1427" i="24"/>
  <c r="C1427" i="24"/>
  <c r="L1443" i="24"/>
  <c r="K1443" i="24"/>
  <c r="J1443" i="24"/>
  <c r="H1443" i="24"/>
  <c r="I1443" i="24"/>
  <c r="G1443" i="24"/>
  <c r="F1443" i="24"/>
  <c r="D1443" i="24"/>
  <c r="B1443" i="24"/>
  <c r="C1443" i="24"/>
  <c r="L1451" i="24"/>
  <c r="K1451" i="24"/>
  <c r="J1451" i="24"/>
  <c r="H1451" i="24"/>
  <c r="I1451" i="24"/>
  <c r="G1451" i="24"/>
  <c r="F1451" i="24"/>
  <c r="D1451" i="24"/>
  <c r="C1451" i="24"/>
  <c r="B1451" i="24"/>
  <c r="L1467" i="24"/>
  <c r="K1467" i="24"/>
  <c r="J1467" i="24"/>
  <c r="H1467" i="24"/>
  <c r="I1467" i="24"/>
  <c r="G1467" i="24"/>
  <c r="F1467" i="24"/>
  <c r="D1467" i="24"/>
  <c r="C1467" i="24"/>
  <c r="B1467" i="24"/>
  <c r="L1483" i="24"/>
  <c r="K1483" i="24"/>
  <c r="J1483" i="24"/>
  <c r="H1483" i="24"/>
  <c r="I1483" i="24"/>
  <c r="G1483" i="24"/>
  <c r="D1483" i="24"/>
  <c r="F1483" i="24"/>
  <c r="C1483" i="24"/>
  <c r="B1483" i="24"/>
  <c r="L1499" i="24"/>
  <c r="K1499" i="24"/>
  <c r="J1499" i="24"/>
  <c r="H1499" i="24"/>
  <c r="I1499" i="24"/>
  <c r="G1499" i="24"/>
  <c r="D1499" i="24"/>
  <c r="F1499" i="24"/>
  <c r="C1499" i="24"/>
  <c r="B1499" i="24"/>
  <c r="L1515" i="24"/>
  <c r="K1515" i="24"/>
  <c r="J1515" i="24"/>
  <c r="H1515" i="24"/>
  <c r="I1515" i="24"/>
  <c r="G1515" i="24"/>
  <c r="F1515" i="24"/>
  <c r="D1515" i="24"/>
  <c r="C1515" i="24"/>
  <c r="B1515" i="24"/>
  <c r="L1531" i="24"/>
  <c r="K1531" i="24"/>
  <c r="J1531" i="24"/>
  <c r="H1531" i="24"/>
  <c r="G1531" i="24"/>
  <c r="F1531" i="24"/>
  <c r="D1531" i="24"/>
  <c r="I1531" i="24"/>
  <c r="C1531" i="24"/>
  <c r="B1531" i="24"/>
  <c r="L1547" i="24"/>
  <c r="K1547" i="24"/>
  <c r="J1547" i="24"/>
  <c r="H1547" i="24"/>
  <c r="I1547" i="24"/>
  <c r="G1547" i="24"/>
  <c r="D1547" i="24"/>
  <c r="C1547" i="24"/>
  <c r="B1547" i="24"/>
  <c r="F1547" i="24"/>
  <c r="L1563" i="24"/>
  <c r="K1563" i="24"/>
  <c r="J1563" i="24"/>
  <c r="H1563" i="24"/>
  <c r="I1563" i="24"/>
  <c r="G1563" i="24"/>
  <c r="D1563" i="24"/>
  <c r="F1563" i="24"/>
  <c r="C1563" i="24"/>
  <c r="B1563" i="24"/>
  <c r="L1579" i="24"/>
  <c r="K1579" i="24"/>
  <c r="J1579" i="24"/>
  <c r="H1579" i="24"/>
  <c r="I1579" i="24"/>
  <c r="G1579" i="24"/>
  <c r="F1579" i="24"/>
  <c r="D1579" i="24"/>
  <c r="C1579" i="24"/>
  <c r="B1579" i="24"/>
  <c r="L1595" i="24"/>
  <c r="K1595" i="24"/>
  <c r="J1595" i="24"/>
  <c r="H1595" i="24"/>
  <c r="I1595" i="24"/>
  <c r="G1595" i="24"/>
  <c r="F1595" i="24"/>
  <c r="D1595" i="24"/>
  <c r="C1595" i="24"/>
  <c r="B1595" i="24"/>
  <c r="L1611" i="24"/>
  <c r="K1611" i="24"/>
  <c r="J1611" i="24"/>
  <c r="H1611" i="24"/>
  <c r="I1611" i="24"/>
  <c r="G1611" i="24"/>
  <c r="D1611" i="24"/>
  <c r="C1611" i="24"/>
  <c r="B1611" i="24"/>
  <c r="F1611" i="24"/>
  <c r="L1627" i="24"/>
  <c r="K1627" i="24"/>
  <c r="J1627" i="24"/>
  <c r="H1627" i="24"/>
  <c r="G1627" i="24"/>
  <c r="D1627" i="24"/>
  <c r="F1627" i="24"/>
  <c r="C1627" i="24"/>
  <c r="I1627" i="24"/>
  <c r="B1627" i="24"/>
  <c r="L1643" i="24"/>
  <c r="K1643" i="24"/>
  <c r="J1643" i="24"/>
  <c r="H1643" i="24"/>
  <c r="I1643" i="24"/>
  <c r="G1643" i="24"/>
  <c r="F1643" i="24"/>
  <c r="D1643" i="24"/>
  <c r="C1643" i="24"/>
  <c r="B1643" i="24"/>
  <c r="L1667" i="24"/>
  <c r="K1667" i="24"/>
  <c r="J1667" i="24"/>
  <c r="H1667" i="24"/>
  <c r="I1667" i="24"/>
  <c r="G1667" i="24"/>
  <c r="F1667" i="24"/>
  <c r="D1667" i="24"/>
  <c r="B1667" i="24"/>
  <c r="C1667" i="24"/>
  <c r="L1683" i="24"/>
  <c r="J1683" i="24"/>
  <c r="K1683" i="24"/>
  <c r="H1683" i="24"/>
  <c r="I1683" i="24"/>
  <c r="G1683" i="24"/>
  <c r="F1683" i="24"/>
  <c r="D1683" i="24"/>
  <c r="B1683" i="24"/>
  <c r="C1683" i="24"/>
  <c r="L1699" i="24"/>
  <c r="K1699" i="24"/>
  <c r="J1699" i="24"/>
  <c r="I1699" i="24"/>
  <c r="H1699" i="24"/>
  <c r="G1699" i="24"/>
  <c r="F1699" i="24"/>
  <c r="D1699" i="24"/>
  <c r="B1699" i="24"/>
  <c r="C1699" i="24"/>
  <c r="L1715" i="24"/>
  <c r="K1715" i="24"/>
  <c r="J1715" i="24"/>
  <c r="I1715" i="24"/>
  <c r="H1715" i="24"/>
  <c r="G1715" i="24"/>
  <c r="F1715" i="24"/>
  <c r="D1715" i="24"/>
  <c r="B1715" i="24"/>
  <c r="C1715" i="24"/>
  <c r="L1731" i="24"/>
  <c r="K1731" i="24"/>
  <c r="J1731" i="24"/>
  <c r="I1731" i="24"/>
  <c r="H1731" i="24"/>
  <c r="G1731" i="24"/>
  <c r="F1731" i="24"/>
  <c r="D1731" i="24"/>
  <c r="B1731" i="24"/>
  <c r="C1731" i="24"/>
  <c r="L1747" i="24"/>
  <c r="K1747" i="24"/>
  <c r="J1747" i="24"/>
  <c r="I1747" i="24"/>
  <c r="H1747" i="24"/>
  <c r="G1747" i="24"/>
  <c r="F1747" i="24"/>
  <c r="D1747" i="24"/>
  <c r="B1747" i="24"/>
  <c r="C1747" i="24"/>
  <c r="L1755" i="24"/>
  <c r="K1755" i="24"/>
  <c r="J1755" i="24"/>
  <c r="I1755" i="24"/>
  <c r="H1755" i="24"/>
  <c r="G1755" i="24"/>
  <c r="D1755" i="24"/>
  <c r="F1755" i="24"/>
  <c r="C1755" i="24"/>
  <c r="B1755" i="24"/>
  <c r="L1771" i="24"/>
  <c r="K1771" i="24"/>
  <c r="J1771" i="24"/>
  <c r="I1771" i="24"/>
  <c r="H1771" i="24"/>
  <c r="F1771" i="24"/>
  <c r="G1771" i="24"/>
  <c r="D1771" i="24"/>
  <c r="C1771" i="24"/>
  <c r="B1771" i="24"/>
  <c r="L1787" i="24"/>
  <c r="K1787" i="24"/>
  <c r="J1787" i="24"/>
  <c r="I1787" i="24"/>
  <c r="H1787" i="24"/>
  <c r="F1787" i="24"/>
  <c r="G1787" i="24"/>
  <c r="D1787" i="24"/>
  <c r="C1787" i="24"/>
  <c r="B1787" i="24"/>
  <c r="L1811" i="24"/>
  <c r="J1811" i="24"/>
  <c r="I1811" i="24"/>
  <c r="H1811" i="24"/>
  <c r="K1811" i="24"/>
  <c r="G1811" i="24"/>
  <c r="F1811" i="24"/>
  <c r="D1811" i="24"/>
  <c r="B1811" i="24"/>
  <c r="C1811" i="24"/>
  <c r="L1827" i="24"/>
  <c r="K1827" i="24"/>
  <c r="J1827" i="24"/>
  <c r="I1827" i="24"/>
  <c r="H1827" i="24"/>
  <c r="G1827" i="24"/>
  <c r="F1827" i="24"/>
  <c r="D1827" i="24"/>
  <c r="B1827" i="24"/>
  <c r="C1827" i="24"/>
  <c r="L1843" i="24"/>
  <c r="K1843" i="24"/>
  <c r="J1843" i="24"/>
  <c r="I1843" i="24"/>
  <c r="H1843" i="24"/>
  <c r="G1843" i="24"/>
  <c r="F1843" i="24"/>
  <c r="D1843" i="24"/>
  <c r="B1843" i="24"/>
  <c r="C1843" i="24"/>
  <c r="J1165" i="24"/>
  <c r="I1165" i="24"/>
  <c r="H1165" i="24"/>
  <c r="G1165" i="24"/>
  <c r="F1165" i="24"/>
  <c r="D1165" i="24"/>
  <c r="C1165" i="24"/>
  <c r="B1165" i="24"/>
  <c r="L1165" i="24"/>
  <c r="K1165" i="24"/>
  <c r="J1197" i="24"/>
  <c r="I1197" i="24"/>
  <c r="H1197" i="24"/>
  <c r="G1197" i="24"/>
  <c r="F1197" i="24"/>
  <c r="D1197" i="24"/>
  <c r="C1197" i="24"/>
  <c r="B1197" i="24"/>
  <c r="L1197" i="24"/>
  <c r="K1197" i="24"/>
  <c r="J1229" i="24"/>
  <c r="I1229" i="24"/>
  <c r="H1229" i="24"/>
  <c r="G1229" i="24"/>
  <c r="F1229" i="24"/>
  <c r="D1229" i="24"/>
  <c r="C1229" i="24"/>
  <c r="B1229" i="24"/>
  <c r="L1229" i="24"/>
  <c r="K1229" i="24"/>
  <c r="K1249" i="24"/>
  <c r="J1249" i="24"/>
  <c r="I1249" i="24"/>
  <c r="H1249" i="24"/>
  <c r="G1249" i="24"/>
  <c r="F1249" i="24"/>
  <c r="D1249" i="24"/>
  <c r="C1249" i="24"/>
  <c r="B1249" i="24"/>
  <c r="L1249" i="24"/>
  <c r="I1277" i="24"/>
  <c r="H1277" i="24"/>
  <c r="G1277" i="24"/>
  <c r="J1277" i="24"/>
  <c r="F1277" i="24"/>
  <c r="D1277" i="24"/>
  <c r="C1277" i="24"/>
  <c r="B1277" i="24"/>
  <c r="L1277" i="24"/>
  <c r="K1277" i="24"/>
  <c r="L1309" i="24"/>
  <c r="I1309" i="24"/>
  <c r="H1309" i="24"/>
  <c r="J1309" i="24"/>
  <c r="G1309" i="24"/>
  <c r="F1309" i="24"/>
  <c r="D1309" i="24"/>
  <c r="C1309" i="24"/>
  <c r="B1309" i="24"/>
  <c r="K1309" i="24"/>
  <c r="L1341" i="24"/>
  <c r="I1341" i="24"/>
  <c r="H1341" i="24"/>
  <c r="J1341" i="24"/>
  <c r="G1341" i="24"/>
  <c r="F1341" i="24"/>
  <c r="C1341" i="24"/>
  <c r="B1341" i="24"/>
  <c r="D1341" i="24"/>
  <c r="K1341" i="24"/>
  <c r="L1369" i="24"/>
  <c r="J1369" i="24"/>
  <c r="I1369" i="24"/>
  <c r="H1369" i="24"/>
  <c r="G1369" i="24"/>
  <c r="F1369" i="24"/>
  <c r="C1369" i="24"/>
  <c r="D1369" i="24"/>
  <c r="B1369" i="24"/>
  <c r="K1369" i="24"/>
  <c r="L1413" i="24"/>
  <c r="J1413" i="24"/>
  <c r="I1413" i="24"/>
  <c r="H1413" i="24"/>
  <c r="G1413" i="24"/>
  <c r="F1413" i="24"/>
  <c r="C1413" i="24"/>
  <c r="D1413" i="24"/>
  <c r="B1413" i="24"/>
  <c r="K1413" i="24"/>
  <c r="L1445" i="24"/>
  <c r="J1445" i="24"/>
  <c r="I1445" i="24"/>
  <c r="H1445" i="24"/>
  <c r="G1445" i="24"/>
  <c r="F1445" i="24"/>
  <c r="C1445" i="24"/>
  <c r="D1445" i="24"/>
  <c r="B1445" i="24"/>
  <c r="K1445" i="24"/>
  <c r="L1469" i="24"/>
  <c r="I1469" i="24"/>
  <c r="H1469" i="24"/>
  <c r="J1469" i="24"/>
  <c r="G1469" i="24"/>
  <c r="F1469" i="24"/>
  <c r="C1469" i="24"/>
  <c r="B1469" i="24"/>
  <c r="D1469" i="24"/>
  <c r="K1469" i="24"/>
  <c r="L1493" i="24"/>
  <c r="I1493" i="24"/>
  <c r="J1493" i="24"/>
  <c r="H1493" i="24"/>
  <c r="G1493" i="24"/>
  <c r="F1493" i="24"/>
  <c r="C1493" i="24"/>
  <c r="D1493" i="24"/>
  <c r="B1493" i="24"/>
  <c r="K1493" i="24"/>
  <c r="L1509" i="24"/>
  <c r="J1509" i="24"/>
  <c r="I1509" i="24"/>
  <c r="H1509" i="24"/>
  <c r="G1509" i="24"/>
  <c r="F1509" i="24"/>
  <c r="C1509" i="24"/>
  <c r="D1509" i="24"/>
  <c r="B1509" i="24"/>
  <c r="K1509" i="24"/>
  <c r="L1525" i="24"/>
  <c r="I1525" i="24"/>
  <c r="J1525" i="24"/>
  <c r="H1525" i="24"/>
  <c r="G1525" i="24"/>
  <c r="C1525" i="24"/>
  <c r="D1525" i="24"/>
  <c r="F1525" i="24"/>
  <c r="B1525" i="24"/>
  <c r="K1525" i="24"/>
  <c r="L1541" i="24"/>
  <c r="J1541" i="24"/>
  <c r="I1541" i="24"/>
  <c r="H1541" i="24"/>
  <c r="G1541" i="24"/>
  <c r="C1541" i="24"/>
  <c r="F1541" i="24"/>
  <c r="D1541" i="24"/>
  <c r="B1541" i="24"/>
  <c r="K1541" i="24"/>
  <c r="L1557" i="24"/>
  <c r="I1557" i="24"/>
  <c r="J1557" i="24"/>
  <c r="H1557" i="24"/>
  <c r="G1557" i="24"/>
  <c r="F1557" i="24"/>
  <c r="C1557" i="24"/>
  <c r="D1557" i="24"/>
  <c r="B1557" i="24"/>
  <c r="K1557" i="24"/>
  <c r="L1573" i="24"/>
  <c r="J1573" i="24"/>
  <c r="H1573" i="24"/>
  <c r="I1573" i="24"/>
  <c r="G1573" i="24"/>
  <c r="F1573" i="24"/>
  <c r="C1573" i="24"/>
  <c r="D1573" i="24"/>
  <c r="B1573" i="24"/>
  <c r="K1573" i="24"/>
  <c r="L1589" i="24"/>
  <c r="J1589" i="24"/>
  <c r="H1589" i="24"/>
  <c r="I1589" i="24"/>
  <c r="G1589" i="24"/>
  <c r="C1589" i="24"/>
  <c r="D1589" i="24"/>
  <c r="F1589" i="24"/>
  <c r="B1589" i="24"/>
  <c r="K1589" i="24"/>
  <c r="L1605" i="24"/>
  <c r="J1605" i="24"/>
  <c r="H1605" i="24"/>
  <c r="G1605" i="24"/>
  <c r="I1605" i="24"/>
  <c r="C1605" i="24"/>
  <c r="F1605" i="24"/>
  <c r="D1605" i="24"/>
  <c r="B1605" i="24"/>
  <c r="K1605" i="24"/>
  <c r="L1621" i="24"/>
  <c r="H1621" i="24"/>
  <c r="G1621" i="24"/>
  <c r="J1621" i="24"/>
  <c r="I1621" i="24"/>
  <c r="F1621" i="24"/>
  <c r="C1621" i="24"/>
  <c r="D1621" i="24"/>
  <c r="B1621" i="24"/>
  <c r="K1621" i="24"/>
  <c r="K1637" i="24"/>
  <c r="J1637" i="24"/>
  <c r="H1637" i="24"/>
  <c r="I1637" i="24"/>
  <c r="G1637" i="24"/>
  <c r="F1637" i="24"/>
  <c r="C1637" i="24"/>
  <c r="D1637" i="24"/>
  <c r="B1637" i="24"/>
  <c r="L1637" i="24"/>
  <c r="K1661" i="24"/>
  <c r="J1661" i="24"/>
  <c r="I1661" i="24"/>
  <c r="H1661" i="24"/>
  <c r="G1661" i="24"/>
  <c r="F1661" i="24"/>
  <c r="C1661" i="24"/>
  <c r="D1661" i="24"/>
  <c r="B1661" i="24"/>
  <c r="L1661" i="24"/>
  <c r="K1677" i="24"/>
  <c r="J1677" i="24"/>
  <c r="I1677" i="24"/>
  <c r="H1677" i="24"/>
  <c r="G1677" i="24"/>
  <c r="F1677" i="24"/>
  <c r="C1677" i="24"/>
  <c r="B1677" i="24"/>
  <c r="D1677" i="24"/>
  <c r="L1677" i="24"/>
  <c r="K1693" i="24"/>
  <c r="J1693" i="24"/>
  <c r="I1693" i="24"/>
  <c r="H1693" i="24"/>
  <c r="G1693" i="24"/>
  <c r="F1693" i="24"/>
  <c r="C1693" i="24"/>
  <c r="B1693" i="24"/>
  <c r="D1693" i="24"/>
  <c r="L1693" i="24"/>
  <c r="K1709" i="24"/>
  <c r="J1709" i="24"/>
  <c r="I1709" i="24"/>
  <c r="H1709" i="24"/>
  <c r="G1709" i="24"/>
  <c r="F1709" i="24"/>
  <c r="C1709" i="24"/>
  <c r="D1709" i="24"/>
  <c r="B1709" i="24"/>
  <c r="L1709" i="24"/>
  <c r="K1725" i="24"/>
  <c r="J1725" i="24"/>
  <c r="I1725" i="24"/>
  <c r="H1725" i="24"/>
  <c r="G1725" i="24"/>
  <c r="F1725" i="24"/>
  <c r="C1725" i="24"/>
  <c r="B1725" i="24"/>
  <c r="D1725" i="24"/>
  <c r="L1725" i="24"/>
  <c r="K1741" i="24"/>
  <c r="J1741" i="24"/>
  <c r="I1741" i="24"/>
  <c r="H1741" i="24"/>
  <c r="G1741" i="24"/>
  <c r="F1741" i="24"/>
  <c r="C1741" i="24"/>
  <c r="B1741" i="24"/>
  <c r="D1741" i="24"/>
  <c r="L1741" i="24"/>
  <c r="K1757" i="24"/>
  <c r="J1757" i="24"/>
  <c r="I1757" i="24"/>
  <c r="H1757" i="24"/>
  <c r="G1757" i="24"/>
  <c r="F1757" i="24"/>
  <c r="C1757" i="24"/>
  <c r="D1757" i="24"/>
  <c r="B1757" i="24"/>
  <c r="L1757" i="24"/>
  <c r="K1781" i="24"/>
  <c r="J1781" i="24"/>
  <c r="I1781" i="24"/>
  <c r="H1781" i="24"/>
  <c r="G1781" i="24"/>
  <c r="F1781" i="24"/>
  <c r="C1781" i="24"/>
  <c r="D1781" i="24"/>
  <c r="B1781" i="24"/>
  <c r="L1781" i="24"/>
  <c r="K1813" i="24"/>
  <c r="I1813" i="24"/>
  <c r="H1813" i="24"/>
  <c r="G1813" i="24"/>
  <c r="F1813" i="24"/>
  <c r="J1813" i="24"/>
  <c r="C1813" i="24"/>
  <c r="D1813" i="24"/>
  <c r="B1813" i="24"/>
  <c r="L1813" i="24"/>
  <c r="L792" i="24"/>
  <c r="J792" i="24"/>
  <c r="K792" i="24"/>
  <c r="I792" i="24"/>
  <c r="H792" i="24"/>
  <c r="G792" i="24"/>
  <c r="F792" i="24"/>
  <c r="D792" i="24"/>
  <c r="C792" i="24"/>
  <c r="B792" i="24"/>
  <c r="L1304" i="24"/>
  <c r="K1304" i="24"/>
  <c r="J1304" i="24"/>
  <c r="I1304" i="24"/>
  <c r="H1304" i="24"/>
  <c r="G1304" i="24"/>
  <c r="F1304" i="24"/>
  <c r="C1304" i="24"/>
  <c r="D1304" i="24"/>
  <c r="B1304" i="24"/>
  <c r="L1320" i="24"/>
  <c r="K1320" i="24"/>
  <c r="J1320" i="24"/>
  <c r="I1320" i="24"/>
  <c r="H1320" i="24"/>
  <c r="G1320" i="24"/>
  <c r="F1320" i="24"/>
  <c r="C1320" i="24"/>
  <c r="D1320" i="24"/>
  <c r="B1320" i="24"/>
  <c r="L1336" i="24"/>
  <c r="K1336" i="24"/>
  <c r="J1336" i="24"/>
  <c r="I1336" i="24"/>
  <c r="H1336" i="24"/>
  <c r="G1336" i="24"/>
  <c r="F1336" i="24"/>
  <c r="C1336" i="24"/>
  <c r="D1336" i="24"/>
  <c r="B1336" i="24"/>
  <c r="L1352" i="24"/>
  <c r="K1352" i="24"/>
  <c r="J1352" i="24"/>
  <c r="I1352" i="24"/>
  <c r="H1352" i="24"/>
  <c r="G1352" i="24"/>
  <c r="F1352" i="24"/>
  <c r="C1352" i="24"/>
  <c r="D1352" i="24"/>
  <c r="B1352" i="24"/>
  <c r="L1368" i="24"/>
  <c r="K1368" i="24"/>
  <c r="J1368" i="24"/>
  <c r="I1368" i="24"/>
  <c r="H1368" i="24"/>
  <c r="G1368" i="24"/>
  <c r="F1368" i="24"/>
  <c r="C1368" i="24"/>
  <c r="D1368" i="24"/>
  <c r="B1368" i="24"/>
  <c r="L1384" i="24"/>
  <c r="K1384" i="24"/>
  <c r="J1384" i="24"/>
  <c r="I1384" i="24"/>
  <c r="H1384" i="24"/>
  <c r="G1384" i="24"/>
  <c r="F1384" i="24"/>
  <c r="C1384" i="24"/>
  <c r="D1384" i="24"/>
  <c r="B1384" i="24"/>
  <c r="L1400" i="24"/>
  <c r="K1400" i="24"/>
  <c r="J1400" i="24"/>
  <c r="I1400" i="24"/>
  <c r="G1400" i="24"/>
  <c r="F1400" i="24"/>
  <c r="H1400" i="24"/>
  <c r="C1400" i="24"/>
  <c r="D1400" i="24"/>
  <c r="B1400" i="24"/>
  <c r="L1416" i="24"/>
  <c r="K1416" i="24"/>
  <c r="J1416" i="24"/>
  <c r="I1416" i="24"/>
  <c r="G1416" i="24"/>
  <c r="F1416" i="24"/>
  <c r="H1416" i="24"/>
  <c r="C1416" i="24"/>
  <c r="D1416" i="24"/>
  <c r="B1416" i="24"/>
  <c r="K1432" i="24"/>
  <c r="L1432" i="24"/>
  <c r="J1432" i="24"/>
  <c r="I1432" i="24"/>
  <c r="G1432" i="24"/>
  <c r="F1432" i="24"/>
  <c r="H1432" i="24"/>
  <c r="C1432" i="24"/>
  <c r="D1432" i="24"/>
  <c r="B1432" i="24"/>
  <c r="L1448" i="24"/>
  <c r="K1448" i="24"/>
  <c r="J1448" i="24"/>
  <c r="I1448" i="24"/>
  <c r="G1448" i="24"/>
  <c r="H1448" i="24"/>
  <c r="F1448" i="24"/>
  <c r="C1448" i="24"/>
  <c r="D1448" i="24"/>
  <c r="B1448" i="24"/>
  <c r="K1464" i="24"/>
  <c r="J1464" i="24"/>
  <c r="I1464" i="24"/>
  <c r="L1464" i="24"/>
  <c r="G1464" i="24"/>
  <c r="H1464" i="24"/>
  <c r="F1464" i="24"/>
  <c r="C1464" i="24"/>
  <c r="D1464" i="24"/>
  <c r="B1464" i="24"/>
  <c r="L1480" i="24"/>
  <c r="J1480" i="24"/>
  <c r="K1480" i="24"/>
  <c r="I1480" i="24"/>
  <c r="G1480" i="24"/>
  <c r="H1480" i="24"/>
  <c r="F1480" i="24"/>
  <c r="C1480" i="24"/>
  <c r="D1480" i="24"/>
  <c r="B1480" i="24"/>
  <c r="L1504" i="24"/>
  <c r="K1504" i="24"/>
  <c r="J1504" i="24"/>
  <c r="I1504" i="24"/>
  <c r="G1504" i="24"/>
  <c r="H1504" i="24"/>
  <c r="C1504" i="24"/>
  <c r="D1504" i="24"/>
  <c r="F1504" i="24"/>
  <c r="B1504" i="24"/>
  <c r="K1520" i="24"/>
  <c r="J1520" i="24"/>
  <c r="I1520" i="24"/>
  <c r="L1520" i="24"/>
  <c r="G1520" i="24"/>
  <c r="H1520" i="24"/>
  <c r="C1520" i="24"/>
  <c r="F1520" i="24"/>
  <c r="D1520" i="24"/>
  <c r="B1520" i="24"/>
  <c r="L1536" i="24"/>
  <c r="K1536" i="24"/>
  <c r="J1536" i="24"/>
  <c r="I1536" i="24"/>
  <c r="G1536" i="24"/>
  <c r="H1536" i="24"/>
  <c r="C1536" i="24"/>
  <c r="F1536" i="24"/>
  <c r="D1536" i="24"/>
  <c r="B1536" i="24"/>
  <c r="L1552" i="24"/>
  <c r="K1552" i="24"/>
  <c r="J1552" i="24"/>
  <c r="I1552" i="24"/>
  <c r="G1552" i="24"/>
  <c r="H1552" i="24"/>
  <c r="F1552" i="24"/>
  <c r="C1552" i="24"/>
  <c r="D1552" i="24"/>
  <c r="B1552" i="24"/>
  <c r="L1568" i="24"/>
  <c r="K1568" i="24"/>
  <c r="J1568" i="24"/>
  <c r="I1568" i="24"/>
  <c r="G1568" i="24"/>
  <c r="H1568" i="24"/>
  <c r="C1568" i="24"/>
  <c r="D1568" i="24"/>
  <c r="F1568" i="24"/>
  <c r="B1568" i="24"/>
  <c r="L1584" i="24"/>
  <c r="K1584" i="24"/>
  <c r="J1584" i="24"/>
  <c r="G1584" i="24"/>
  <c r="H1584" i="24"/>
  <c r="I1584" i="24"/>
  <c r="C1584" i="24"/>
  <c r="F1584" i="24"/>
  <c r="D1584" i="24"/>
  <c r="B1584" i="24"/>
  <c r="L1600" i="24"/>
  <c r="K1600" i="24"/>
  <c r="J1600" i="24"/>
  <c r="G1600" i="24"/>
  <c r="I1600" i="24"/>
  <c r="H1600" i="24"/>
  <c r="C1600" i="24"/>
  <c r="F1600" i="24"/>
  <c r="D1600" i="24"/>
  <c r="B1600" i="24"/>
  <c r="L1616" i="24"/>
  <c r="K1616" i="24"/>
  <c r="J1616" i="24"/>
  <c r="G1616" i="24"/>
  <c r="I1616" i="24"/>
  <c r="H1616" i="24"/>
  <c r="F1616" i="24"/>
  <c r="C1616" i="24"/>
  <c r="D1616" i="24"/>
  <c r="B1616" i="24"/>
  <c r="L1632" i="24"/>
  <c r="K1632" i="24"/>
  <c r="J1632" i="24"/>
  <c r="I1632" i="24"/>
  <c r="G1632" i="24"/>
  <c r="H1632" i="24"/>
  <c r="C1632" i="24"/>
  <c r="D1632" i="24"/>
  <c r="B1632" i="24"/>
  <c r="F1632" i="24"/>
  <c r="L1648" i="24"/>
  <c r="K1648" i="24"/>
  <c r="J1648" i="24"/>
  <c r="G1648" i="24"/>
  <c r="H1648" i="24"/>
  <c r="I1648" i="24"/>
  <c r="C1648" i="24"/>
  <c r="F1648" i="24"/>
  <c r="D1648" i="24"/>
  <c r="B1648" i="24"/>
  <c r="L1664" i="24"/>
  <c r="K1664" i="24"/>
  <c r="J1664" i="24"/>
  <c r="G1664" i="24"/>
  <c r="I1664" i="24"/>
  <c r="H1664" i="24"/>
  <c r="C1664" i="24"/>
  <c r="F1664" i="24"/>
  <c r="D1664" i="24"/>
  <c r="B1664" i="24"/>
  <c r="L1680" i="24"/>
  <c r="K1680" i="24"/>
  <c r="J1680" i="24"/>
  <c r="G1680" i="24"/>
  <c r="I1680" i="24"/>
  <c r="H1680" i="24"/>
  <c r="F1680" i="24"/>
  <c r="C1680" i="24"/>
  <c r="D1680" i="24"/>
  <c r="B1680" i="24"/>
  <c r="L1696" i="24"/>
  <c r="K1696" i="24"/>
  <c r="J1696" i="24"/>
  <c r="I1696" i="24"/>
  <c r="G1696" i="24"/>
  <c r="H1696" i="24"/>
  <c r="C1696" i="24"/>
  <c r="D1696" i="24"/>
  <c r="F1696" i="24"/>
  <c r="B1696" i="24"/>
  <c r="L1704" i="24"/>
  <c r="J1704" i="24"/>
  <c r="K1704" i="24"/>
  <c r="I1704" i="24"/>
  <c r="H1704" i="24"/>
  <c r="G1704" i="24"/>
  <c r="F1704" i="24"/>
  <c r="C1704" i="24"/>
  <c r="D1704" i="24"/>
  <c r="B1704" i="24"/>
  <c r="L1720" i="24"/>
  <c r="K1720" i="24"/>
  <c r="J1720" i="24"/>
  <c r="I1720" i="24"/>
  <c r="H1720" i="24"/>
  <c r="G1720" i="24"/>
  <c r="F1720" i="24"/>
  <c r="C1720" i="24"/>
  <c r="D1720" i="24"/>
  <c r="B1720" i="24"/>
  <c r="L1736" i="24"/>
  <c r="J1736" i="24"/>
  <c r="K1736" i="24"/>
  <c r="I1736" i="24"/>
  <c r="H1736" i="24"/>
  <c r="G1736" i="24"/>
  <c r="F1736" i="24"/>
  <c r="C1736" i="24"/>
  <c r="D1736" i="24"/>
  <c r="B1736" i="24"/>
  <c r="L1752" i="24"/>
  <c r="K1752" i="24"/>
  <c r="J1752" i="24"/>
  <c r="I1752" i="24"/>
  <c r="H1752" i="24"/>
  <c r="G1752" i="24"/>
  <c r="F1752" i="24"/>
  <c r="C1752" i="24"/>
  <c r="D1752" i="24"/>
  <c r="B1752" i="24"/>
  <c r="L1776" i="24"/>
  <c r="K1776" i="24"/>
  <c r="J1776" i="24"/>
  <c r="I1776" i="24"/>
  <c r="G1776" i="24"/>
  <c r="H1776" i="24"/>
  <c r="F1776" i="24"/>
  <c r="C1776" i="24"/>
  <c r="D1776" i="24"/>
  <c r="B1776" i="24"/>
  <c r="L1792" i="24"/>
  <c r="K1792" i="24"/>
  <c r="J1792" i="24"/>
  <c r="I1792" i="24"/>
  <c r="G1792" i="24"/>
  <c r="H1792" i="24"/>
  <c r="F1792" i="24"/>
  <c r="C1792" i="24"/>
  <c r="D1792" i="24"/>
  <c r="B1792" i="24"/>
  <c r="L1808" i="24"/>
  <c r="K1808" i="24"/>
  <c r="J1808" i="24"/>
  <c r="I1808" i="24"/>
  <c r="G1808" i="24"/>
  <c r="H1808" i="24"/>
  <c r="F1808" i="24"/>
  <c r="C1808" i="24"/>
  <c r="D1808" i="24"/>
  <c r="B1808" i="24"/>
  <c r="L1824" i="24"/>
  <c r="K1824" i="24"/>
  <c r="J1824" i="24"/>
  <c r="I1824" i="24"/>
  <c r="G1824" i="24"/>
  <c r="H1824" i="24"/>
  <c r="F1824" i="24"/>
  <c r="C1824" i="24"/>
  <c r="D1824" i="24"/>
  <c r="B1824" i="24"/>
  <c r="L1840" i="24"/>
  <c r="K1840" i="24"/>
  <c r="J1840" i="24"/>
  <c r="I1840" i="24"/>
  <c r="G1840" i="24"/>
  <c r="H1840" i="24"/>
  <c r="F1840" i="24"/>
  <c r="C1840" i="24"/>
  <c r="D1840" i="24"/>
  <c r="B1840" i="24"/>
  <c r="J737" i="24"/>
  <c r="H737" i="24"/>
  <c r="G737" i="24"/>
  <c r="I737" i="24"/>
  <c r="F737" i="24"/>
  <c r="D737" i="24"/>
  <c r="C737" i="24"/>
  <c r="B737" i="24"/>
  <c r="L737" i="24"/>
  <c r="K737" i="24"/>
  <c r="J753" i="24"/>
  <c r="I753" i="24"/>
  <c r="H753" i="24"/>
  <c r="G753" i="24"/>
  <c r="F753" i="24"/>
  <c r="D753" i="24"/>
  <c r="C753" i="24"/>
  <c r="B753" i="24"/>
  <c r="L753" i="24"/>
  <c r="K753" i="24"/>
  <c r="J769" i="24"/>
  <c r="I769" i="24"/>
  <c r="H769" i="24"/>
  <c r="G769" i="24"/>
  <c r="F769" i="24"/>
  <c r="D769" i="24"/>
  <c r="C769" i="24"/>
  <c r="B769" i="24"/>
  <c r="L769" i="24"/>
  <c r="K769" i="24"/>
  <c r="J785" i="24"/>
  <c r="I785" i="24"/>
  <c r="H785" i="24"/>
  <c r="G785" i="24"/>
  <c r="F785" i="24"/>
  <c r="D785" i="24"/>
  <c r="C785" i="24"/>
  <c r="B785" i="24"/>
  <c r="L785" i="24"/>
  <c r="K785" i="24"/>
  <c r="J801" i="24"/>
  <c r="I801" i="24"/>
  <c r="H801" i="24"/>
  <c r="G801" i="24"/>
  <c r="F801" i="24"/>
  <c r="D801" i="24"/>
  <c r="C801" i="24"/>
  <c r="B801" i="24"/>
  <c r="L801" i="24"/>
  <c r="K801" i="24"/>
  <c r="J817" i="24"/>
  <c r="I817" i="24"/>
  <c r="H817" i="24"/>
  <c r="G817" i="24"/>
  <c r="F817" i="24"/>
  <c r="D817" i="24"/>
  <c r="C817" i="24"/>
  <c r="B817" i="24"/>
  <c r="L817" i="24"/>
  <c r="K817" i="24"/>
  <c r="J833" i="24"/>
  <c r="I833" i="24"/>
  <c r="H833" i="24"/>
  <c r="G833" i="24"/>
  <c r="F833" i="24"/>
  <c r="D833" i="24"/>
  <c r="C833" i="24"/>
  <c r="B833" i="24"/>
  <c r="L833" i="24"/>
  <c r="K833" i="24"/>
  <c r="J849" i="24"/>
  <c r="I849" i="24"/>
  <c r="H849" i="24"/>
  <c r="G849" i="24"/>
  <c r="F849" i="24"/>
  <c r="D849" i="24"/>
  <c r="C849" i="24"/>
  <c r="B849" i="24"/>
  <c r="L849" i="24"/>
  <c r="K849" i="24"/>
  <c r="J865" i="24"/>
  <c r="I865" i="24"/>
  <c r="H865" i="24"/>
  <c r="G865" i="24"/>
  <c r="F865" i="24"/>
  <c r="D865" i="24"/>
  <c r="C865" i="24"/>
  <c r="B865" i="24"/>
  <c r="L865" i="24"/>
  <c r="K865" i="24"/>
  <c r="J881" i="24"/>
  <c r="I881" i="24"/>
  <c r="H881" i="24"/>
  <c r="G881" i="24"/>
  <c r="F881" i="24"/>
  <c r="D881" i="24"/>
  <c r="C881" i="24"/>
  <c r="B881" i="24"/>
  <c r="L881" i="24"/>
  <c r="K881" i="24"/>
  <c r="I897" i="24"/>
  <c r="H897" i="24"/>
  <c r="J897" i="24"/>
  <c r="G897" i="24"/>
  <c r="F897" i="24"/>
  <c r="D897" i="24"/>
  <c r="C897" i="24"/>
  <c r="B897" i="24"/>
  <c r="L897" i="24"/>
  <c r="K897" i="24"/>
  <c r="J905" i="24"/>
  <c r="I905" i="24"/>
  <c r="H905" i="24"/>
  <c r="G905" i="24"/>
  <c r="F905" i="24"/>
  <c r="D905" i="24"/>
  <c r="C905" i="24"/>
  <c r="B905" i="24"/>
  <c r="L905" i="24"/>
  <c r="K905" i="24"/>
  <c r="J921" i="24"/>
  <c r="I921" i="24"/>
  <c r="H921" i="24"/>
  <c r="G921" i="24"/>
  <c r="F921" i="24"/>
  <c r="D921" i="24"/>
  <c r="C921" i="24"/>
  <c r="B921" i="24"/>
  <c r="L921" i="24"/>
  <c r="K921" i="24"/>
  <c r="J937" i="24"/>
  <c r="I937" i="24"/>
  <c r="H937" i="24"/>
  <c r="G937" i="24"/>
  <c r="F937" i="24"/>
  <c r="D937" i="24"/>
  <c r="C937" i="24"/>
  <c r="B937" i="24"/>
  <c r="L937" i="24"/>
  <c r="K937" i="24"/>
  <c r="J953" i="24"/>
  <c r="I953" i="24"/>
  <c r="H953" i="24"/>
  <c r="G953" i="24"/>
  <c r="F953" i="24"/>
  <c r="D953" i="24"/>
  <c r="C953" i="24"/>
  <c r="B953" i="24"/>
  <c r="L953" i="24"/>
  <c r="K953" i="24"/>
  <c r="J969" i="24"/>
  <c r="I969" i="24"/>
  <c r="H969" i="24"/>
  <c r="G969" i="24"/>
  <c r="F969" i="24"/>
  <c r="D969" i="24"/>
  <c r="C969" i="24"/>
  <c r="B969" i="24"/>
  <c r="L969" i="24"/>
  <c r="K969" i="24"/>
  <c r="J985" i="24"/>
  <c r="I985" i="24"/>
  <c r="H985" i="24"/>
  <c r="G985" i="24"/>
  <c r="F985" i="24"/>
  <c r="D985" i="24"/>
  <c r="C985" i="24"/>
  <c r="B985" i="24"/>
  <c r="L985" i="24"/>
  <c r="K985" i="24"/>
  <c r="J1001" i="24"/>
  <c r="I1001" i="24"/>
  <c r="H1001" i="24"/>
  <c r="G1001" i="24"/>
  <c r="F1001" i="24"/>
  <c r="D1001" i="24"/>
  <c r="C1001" i="24"/>
  <c r="B1001" i="24"/>
  <c r="L1001" i="24"/>
  <c r="K1001" i="24"/>
  <c r="J1017" i="24"/>
  <c r="I1017" i="24"/>
  <c r="H1017" i="24"/>
  <c r="G1017" i="24"/>
  <c r="F1017" i="24"/>
  <c r="D1017" i="24"/>
  <c r="C1017" i="24"/>
  <c r="B1017" i="24"/>
  <c r="L1017" i="24"/>
  <c r="K1017" i="24"/>
  <c r="J1033" i="24"/>
  <c r="I1033" i="24"/>
  <c r="H1033" i="24"/>
  <c r="G1033" i="24"/>
  <c r="F1033" i="24"/>
  <c r="D1033" i="24"/>
  <c r="C1033" i="24"/>
  <c r="B1033" i="24"/>
  <c r="L1033" i="24"/>
  <c r="K1033" i="24"/>
  <c r="J1049" i="24"/>
  <c r="I1049" i="24"/>
  <c r="H1049" i="24"/>
  <c r="G1049" i="24"/>
  <c r="F1049" i="24"/>
  <c r="D1049" i="24"/>
  <c r="C1049" i="24"/>
  <c r="B1049" i="24"/>
  <c r="L1049" i="24"/>
  <c r="K1049" i="24"/>
  <c r="J1073" i="24"/>
  <c r="I1073" i="24"/>
  <c r="H1073" i="24"/>
  <c r="G1073" i="24"/>
  <c r="F1073" i="24"/>
  <c r="D1073" i="24"/>
  <c r="C1073" i="24"/>
  <c r="B1073" i="24"/>
  <c r="L1073" i="24"/>
  <c r="K1073" i="24"/>
  <c r="J1089" i="24"/>
  <c r="I1089" i="24"/>
  <c r="H1089" i="24"/>
  <c r="G1089" i="24"/>
  <c r="F1089" i="24"/>
  <c r="D1089" i="24"/>
  <c r="C1089" i="24"/>
  <c r="B1089" i="24"/>
  <c r="L1089" i="24"/>
  <c r="K1089" i="24"/>
  <c r="J1105" i="24"/>
  <c r="I1105" i="24"/>
  <c r="H1105" i="24"/>
  <c r="G1105" i="24"/>
  <c r="F1105" i="24"/>
  <c r="D1105" i="24"/>
  <c r="C1105" i="24"/>
  <c r="B1105" i="24"/>
  <c r="L1105" i="24"/>
  <c r="K1105" i="24"/>
  <c r="J1125" i="24"/>
  <c r="I1125" i="24"/>
  <c r="H1125" i="24"/>
  <c r="G1125" i="24"/>
  <c r="F1125" i="24"/>
  <c r="C1125" i="24"/>
  <c r="B1125" i="24"/>
  <c r="D1125" i="24"/>
  <c r="L1125" i="24"/>
  <c r="K1125" i="24"/>
  <c r="I1141" i="24"/>
  <c r="J1141" i="24"/>
  <c r="H1141" i="24"/>
  <c r="G1141" i="24"/>
  <c r="F1141" i="24"/>
  <c r="C1141" i="24"/>
  <c r="D1141" i="24"/>
  <c r="B1141" i="24"/>
  <c r="L1141" i="24"/>
  <c r="K1141" i="24"/>
  <c r="J1169" i="24"/>
  <c r="I1169" i="24"/>
  <c r="H1169" i="24"/>
  <c r="G1169" i="24"/>
  <c r="F1169" i="24"/>
  <c r="D1169" i="24"/>
  <c r="C1169" i="24"/>
  <c r="B1169" i="24"/>
  <c r="L1169" i="24"/>
  <c r="K1169" i="24"/>
  <c r="J1201" i="24"/>
  <c r="I1201" i="24"/>
  <c r="H1201" i="24"/>
  <c r="G1201" i="24"/>
  <c r="F1201" i="24"/>
  <c r="D1201" i="24"/>
  <c r="C1201" i="24"/>
  <c r="B1201" i="24"/>
  <c r="L1201" i="24"/>
  <c r="K1201" i="24"/>
  <c r="J1233" i="24"/>
  <c r="I1233" i="24"/>
  <c r="H1233" i="24"/>
  <c r="G1233" i="24"/>
  <c r="F1233" i="24"/>
  <c r="D1233" i="24"/>
  <c r="C1233" i="24"/>
  <c r="B1233" i="24"/>
  <c r="L1233" i="24"/>
  <c r="K1233" i="24"/>
  <c r="J1281" i="24"/>
  <c r="I1281" i="24"/>
  <c r="H1281" i="24"/>
  <c r="G1281" i="24"/>
  <c r="F1281" i="24"/>
  <c r="D1281" i="24"/>
  <c r="C1281" i="24"/>
  <c r="B1281" i="24"/>
  <c r="K1281" i="24"/>
  <c r="L1281" i="24"/>
  <c r="L1449" i="24"/>
  <c r="J1449" i="24"/>
  <c r="I1449" i="24"/>
  <c r="H1449" i="24"/>
  <c r="G1449" i="24"/>
  <c r="F1449" i="24"/>
  <c r="C1449" i="24"/>
  <c r="D1449" i="24"/>
  <c r="B1449" i="24"/>
  <c r="K1449" i="24"/>
  <c r="L738" i="24"/>
  <c r="K738" i="24"/>
  <c r="J738" i="24"/>
  <c r="I738" i="24"/>
  <c r="H738" i="24"/>
  <c r="G738" i="24"/>
  <c r="F738" i="24"/>
  <c r="D738" i="24"/>
  <c r="B738" i="24"/>
  <c r="C738" i="24"/>
  <c r="L754" i="24"/>
  <c r="K754" i="24"/>
  <c r="J754" i="24"/>
  <c r="I754" i="24"/>
  <c r="H754" i="24"/>
  <c r="G754" i="24"/>
  <c r="F754" i="24"/>
  <c r="D754" i="24"/>
  <c r="B754" i="24"/>
  <c r="C754" i="24"/>
  <c r="K770" i="24"/>
  <c r="L770" i="24"/>
  <c r="J770" i="24"/>
  <c r="I770" i="24"/>
  <c r="H770" i="24"/>
  <c r="G770" i="24"/>
  <c r="F770" i="24"/>
  <c r="D770" i="24"/>
  <c r="B770" i="24"/>
  <c r="C770" i="24"/>
  <c r="L786" i="24"/>
  <c r="K786" i="24"/>
  <c r="J786" i="24"/>
  <c r="I786" i="24"/>
  <c r="H786" i="24"/>
  <c r="G786" i="24"/>
  <c r="F786" i="24"/>
  <c r="D786" i="24"/>
  <c r="B786" i="24"/>
  <c r="C786" i="24"/>
  <c r="L802" i="24"/>
  <c r="K802" i="24"/>
  <c r="J802" i="24"/>
  <c r="I802" i="24"/>
  <c r="H802" i="24"/>
  <c r="G802" i="24"/>
  <c r="F802" i="24"/>
  <c r="D802" i="24"/>
  <c r="B802" i="24"/>
  <c r="C802" i="24"/>
  <c r="L818" i="24"/>
  <c r="K818" i="24"/>
  <c r="J818" i="24"/>
  <c r="I818" i="24"/>
  <c r="H818" i="24"/>
  <c r="G818" i="24"/>
  <c r="F818" i="24"/>
  <c r="D818" i="24"/>
  <c r="B818" i="24"/>
  <c r="C818" i="24"/>
  <c r="L834" i="24"/>
  <c r="K834" i="24"/>
  <c r="J834" i="24"/>
  <c r="I834" i="24"/>
  <c r="H834" i="24"/>
  <c r="G834" i="24"/>
  <c r="F834" i="24"/>
  <c r="D834" i="24"/>
  <c r="B834" i="24"/>
  <c r="C834" i="24"/>
  <c r="L850" i="24"/>
  <c r="K850" i="24"/>
  <c r="J850" i="24"/>
  <c r="I850" i="24"/>
  <c r="H850" i="24"/>
  <c r="G850" i="24"/>
  <c r="F850" i="24"/>
  <c r="D850" i="24"/>
  <c r="B850" i="24"/>
  <c r="C850" i="24"/>
  <c r="L866" i="24"/>
  <c r="K866" i="24"/>
  <c r="J866" i="24"/>
  <c r="I866" i="24"/>
  <c r="H866" i="24"/>
  <c r="G866" i="24"/>
  <c r="F866" i="24"/>
  <c r="D866" i="24"/>
  <c r="B866" i="24"/>
  <c r="C866" i="24"/>
  <c r="L882" i="24"/>
  <c r="K882" i="24"/>
  <c r="J882" i="24"/>
  <c r="I882" i="24"/>
  <c r="H882" i="24"/>
  <c r="G882" i="24"/>
  <c r="F882" i="24"/>
  <c r="D882" i="24"/>
  <c r="B882" i="24"/>
  <c r="C882" i="24"/>
  <c r="L898" i="24"/>
  <c r="K898" i="24"/>
  <c r="J898" i="24"/>
  <c r="I898" i="24"/>
  <c r="H898" i="24"/>
  <c r="G898" i="24"/>
  <c r="F898" i="24"/>
  <c r="D898" i="24"/>
  <c r="B898" i="24"/>
  <c r="C898" i="24"/>
  <c r="L914" i="24"/>
  <c r="K914" i="24"/>
  <c r="J914" i="24"/>
  <c r="I914" i="24"/>
  <c r="H914" i="24"/>
  <c r="G914" i="24"/>
  <c r="F914" i="24"/>
  <c r="D914" i="24"/>
  <c r="B914" i="24"/>
  <c r="C914" i="24"/>
  <c r="L930" i="24"/>
  <c r="K930" i="24"/>
  <c r="J930" i="24"/>
  <c r="I930" i="24"/>
  <c r="H930" i="24"/>
  <c r="G930" i="24"/>
  <c r="F930" i="24"/>
  <c r="D930" i="24"/>
  <c r="B930" i="24"/>
  <c r="C930" i="24"/>
  <c r="L946" i="24"/>
  <c r="J946" i="24"/>
  <c r="K946" i="24"/>
  <c r="I946" i="24"/>
  <c r="H946" i="24"/>
  <c r="G946" i="24"/>
  <c r="F946" i="24"/>
  <c r="D946" i="24"/>
  <c r="B946" i="24"/>
  <c r="C946" i="24"/>
  <c r="L954" i="24"/>
  <c r="K954" i="24"/>
  <c r="J954" i="24"/>
  <c r="I954" i="24"/>
  <c r="G954" i="24"/>
  <c r="F954" i="24"/>
  <c r="D954" i="24"/>
  <c r="H954" i="24"/>
  <c r="B954" i="24"/>
  <c r="C954" i="24"/>
  <c r="L970" i="24"/>
  <c r="K970" i="24"/>
  <c r="J970" i="24"/>
  <c r="I970" i="24"/>
  <c r="G970" i="24"/>
  <c r="F970" i="24"/>
  <c r="H970" i="24"/>
  <c r="D970" i="24"/>
  <c r="B970" i="24"/>
  <c r="C970" i="24"/>
  <c r="L986" i="24"/>
  <c r="K986" i="24"/>
  <c r="J986" i="24"/>
  <c r="I986" i="24"/>
  <c r="G986" i="24"/>
  <c r="F986" i="24"/>
  <c r="D986" i="24"/>
  <c r="H986" i="24"/>
  <c r="B986" i="24"/>
  <c r="C986" i="24"/>
  <c r="L1002" i="24"/>
  <c r="K1002" i="24"/>
  <c r="J1002" i="24"/>
  <c r="I1002" i="24"/>
  <c r="G1002" i="24"/>
  <c r="F1002" i="24"/>
  <c r="D1002" i="24"/>
  <c r="H1002" i="24"/>
  <c r="B1002" i="24"/>
  <c r="C1002" i="24"/>
  <c r="L1018" i="24"/>
  <c r="K1018" i="24"/>
  <c r="J1018" i="24"/>
  <c r="I1018" i="24"/>
  <c r="G1018" i="24"/>
  <c r="F1018" i="24"/>
  <c r="D1018" i="24"/>
  <c r="B1018" i="24"/>
  <c r="H1018" i="24"/>
  <c r="C1018" i="24"/>
  <c r="L1026" i="24"/>
  <c r="K1026" i="24"/>
  <c r="J1026" i="24"/>
  <c r="I1026" i="24"/>
  <c r="H1026" i="24"/>
  <c r="G1026" i="24"/>
  <c r="F1026" i="24"/>
  <c r="D1026" i="24"/>
  <c r="B1026" i="24"/>
  <c r="C1026" i="24"/>
  <c r="L1042" i="24"/>
  <c r="K1042" i="24"/>
  <c r="J1042" i="24"/>
  <c r="I1042" i="24"/>
  <c r="H1042" i="24"/>
  <c r="G1042" i="24"/>
  <c r="F1042" i="24"/>
  <c r="D1042" i="24"/>
  <c r="B1042" i="24"/>
  <c r="C1042" i="24"/>
  <c r="L1058" i="24"/>
  <c r="K1058" i="24"/>
  <c r="J1058" i="24"/>
  <c r="I1058" i="24"/>
  <c r="H1058" i="24"/>
  <c r="G1058" i="24"/>
  <c r="F1058" i="24"/>
  <c r="D1058" i="24"/>
  <c r="B1058" i="24"/>
  <c r="C1058" i="24"/>
  <c r="L1074" i="24"/>
  <c r="K1074" i="24"/>
  <c r="J1074" i="24"/>
  <c r="I1074" i="24"/>
  <c r="H1074" i="24"/>
  <c r="G1074" i="24"/>
  <c r="F1074" i="24"/>
  <c r="D1074" i="24"/>
  <c r="B1074" i="24"/>
  <c r="C1074" i="24"/>
  <c r="L1090" i="24"/>
  <c r="K1090" i="24"/>
  <c r="J1090" i="24"/>
  <c r="I1090" i="24"/>
  <c r="H1090" i="24"/>
  <c r="G1090" i="24"/>
  <c r="F1090" i="24"/>
  <c r="D1090" i="24"/>
  <c r="B1090" i="24"/>
  <c r="C1090" i="24"/>
  <c r="L1106" i="24"/>
  <c r="K1106" i="24"/>
  <c r="J1106" i="24"/>
  <c r="I1106" i="24"/>
  <c r="H1106" i="24"/>
  <c r="G1106" i="24"/>
  <c r="F1106" i="24"/>
  <c r="D1106" i="24"/>
  <c r="B1106" i="24"/>
  <c r="C1106" i="24"/>
  <c r="L1114" i="24"/>
  <c r="K1114" i="24"/>
  <c r="J1114" i="24"/>
  <c r="I1114" i="24"/>
  <c r="G1114" i="24"/>
  <c r="F1114" i="24"/>
  <c r="D1114" i="24"/>
  <c r="H1114" i="24"/>
  <c r="B1114" i="24"/>
  <c r="C1114" i="24"/>
  <c r="L1130" i="24"/>
  <c r="K1130" i="24"/>
  <c r="J1130" i="24"/>
  <c r="I1130" i="24"/>
  <c r="G1130" i="24"/>
  <c r="F1130" i="24"/>
  <c r="D1130" i="24"/>
  <c r="H1130" i="24"/>
  <c r="B1130" i="24"/>
  <c r="C1130" i="24"/>
  <c r="L1146" i="24"/>
  <c r="K1146" i="24"/>
  <c r="J1146" i="24"/>
  <c r="I1146" i="24"/>
  <c r="G1146" i="24"/>
  <c r="F1146" i="24"/>
  <c r="D1146" i="24"/>
  <c r="C1146" i="24"/>
  <c r="B1146" i="24"/>
  <c r="H1146" i="24"/>
  <c r="L1170" i="24"/>
  <c r="K1170" i="24"/>
  <c r="J1170" i="24"/>
  <c r="I1170" i="24"/>
  <c r="H1170" i="24"/>
  <c r="G1170" i="24"/>
  <c r="F1170" i="24"/>
  <c r="D1170" i="24"/>
  <c r="C1170" i="24"/>
  <c r="B1170" i="24"/>
  <c r="L1186" i="24"/>
  <c r="K1186" i="24"/>
  <c r="J1186" i="24"/>
  <c r="I1186" i="24"/>
  <c r="H1186" i="24"/>
  <c r="G1186" i="24"/>
  <c r="F1186" i="24"/>
  <c r="D1186" i="24"/>
  <c r="C1186" i="24"/>
  <c r="B1186" i="24"/>
  <c r="L1202" i="24"/>
  <c r="K1202" i="24"/>
  <c r="J1202" i="24"/>
  <c r="I1202" i="24"/>
  <c r="H1202" i="24"/>
  <c r="G1202" i="24"/>
  <c r="F1202" i="24"/>
  <c r="D1202" i="24"/>
  <c r="C1202" i="24"/>
  <c r="B1202" i="24"/>
  <c r="L1218" i="24"/>
  <c r="K1218" i="24"/>
  <c r="J1218" i="24"/>
  <c r="I1218" i="24"/>
  <c r="H1218" i="24"/>
  <c r="G1218" i="24"/>
  <c r="F1218" i="24"/>
  <c r="D1218" i="24"/>
  <c r="C1218" i="24"/>
  <c r="B1218" i="24"/>
  <c r="L1234" i="24"/>
  <c r="K1234" i="24"/>
  <c r="J1234" i="24"/>
  <c r="I1234" i="24"/>
  <c r="H1234" i="24"/>
  <c r="G1234" i="24"/>
  <c r="F1234" i="24"/>
  <c r="D1234" i="24"/>
  <c r="C1234" i="24"/>
  <c r="B1234" i="24"/>
  <c r="K1250" i="24"/>
  <c r="L1250" i="24"/>
  <c r="J1250" i="24"/>
  <c r="I1250" i="24"/>
  <c r="H1250" i="24"/>
  <c r="G1250" i="24"/>
  <c r="F1250" i="24"/>
  <c r="D1250" i="24"/>
  <c r="C1250" i="24"/>
  <c r="B1250" i="24"/>
  <c r="L1266" i="24"/>
  <c r="K1266" i="24"/>
  <c r="J1266" i="24"/>
  <c r="I1266" i="24"/>
  <c r="H1266" i="24"/>
  <c r="G1266" i="24"/>
  <c r="F1266" i="24"/>
  <c r="D1266" i="24"/>
  <c r="C1266" i="24"/>
  <c r="B1266" i="24"/>
  <c r="K1282" i="24"/>
  <c r="L1282" i="24"/>
  <c r="J1282" i="24"/>
  <c r="I1282" i="24"/>
  <c r="H1282" i="24"/>
  <c r="G1282" i="24"/>
  <c r="F1282" i="24"/>
  <c r="D1282" i="24"/>
  <c r="C1282" i="24"/>
  <c r="B1282" i="24"/>
  <c r="K1298" i="24"/>
  <c r="L1298" i="24"/>
  <c r="J1298" i="24"/>
  <c r="I1298" i="24"/>
  <c r="H1298" i="24"/>
  <c r="G1298" i="24"/>
  <c r="F1298" i="24"/>
  <c r="D1298" i="24"/>
  <c r="C1298" i="24"/>
  <c r="B1298" i="24"/>
  <c r="L1314" i="24"/>
  <c r="K1314" i="24"/>
  <c r="J1314" i="24"/>
  <c r="I1314" i="24"/>
  <c r="H1314" i="24"/>
  <c r="G1314" i="24"/>
  <c r="F1314" i="24"/>
  <c r="D1314" i="24"/>
  <c r="C1314" i="24"/>
  <c r="B1314" i="24"/>
  <c r="L1330" i="24"/>
  <c r="K1330" i="24"/>
  <c r="J1330" i="24"/>
  <c r="I1330" i="24"/>
  <c r="H1330" i="24"/>
  <c r="G1330" i="24"/>
  <c r="F1330" i="24"/>
  <c r="D1330" i="24"/>
  <c r="C1330" i="24"/>
  <c r="B1330" i="24"/>
  <c r="L1346" i="24"/>
  <c r="K1346" i="24"/>
  <c r="J1346" i="24"/>
  <c r="I1346" i="24"/>
  <c r="H1346" i="24"/>
  <c r="G1346" i="24"/>
  <c r="F1346" i="24"/>
  <c r="D1346" i="24"/>
  <c r="C1346" i="24"/>
  <c r="B1346" i="24"/>
  <c r="L1354" i="24"/>
  <c r="K1354" i="24"/>
  <c r="J1354" i="24"/>
  <c r="I1354" i="24"/>
  <c r="G1354" i="24"/>
  <c r="F1354" i="24"/>
  <c r="H1354" i="24"/>
  <c r="D1354" i="24"/>
  <c r="C1354" i="24"/>
  <c r="B1354" i="24"/>
  <c r="L1370" i="24"/>
  <c r="K1370" i="24"/>
  <c r="J1370" i="24"/>
  <c r="I1370" i="24"/>
  <c r="G1370" i="24"/>
  <c r="F1370" i="24"/>
  <c r="H1370" i="24"/>
  <c r="D1370" i="24"/>
  <c r="C1370" i="24"/>
  <c r="B1370" i="24"/>
  <c r="K1386" i="24"/>
  <c r="J1386" i="24"/>
  <c r="L1386" i="24"/>
  <c r="I1386" i="24"/>
  <c r="G1386" i="24"/>
  <c r="F1386" i="24"/>
  <c r="H1386" i="24"/>
  <c r="D1386" i="24"/>
  <c r="C1386" i="24"/>
  <c r="B1386" i="24"/>
  <c r="L1402" i="24"/>
  <c r="K1402" i="24"/>
  <c r="J1402" i="24"/>
  <c r="I1402" i="24"/>
  <c r="G1402" i="24"/>
  <c r="F1402" i="24"/>
  <c r="H1402" i="24"/>
  <c r="D1402" i="24"/>
  <c r="C1402" i="24"/>
  <c r="B1402" i="24"/>
  <c r="L1410" i="24"/>
  <c r="K1410" i="24"/>
  <c r="J1410" i="24"/>
  <c r="I1410" i="24"/>
  <c r="G1410" i="24"/>
  <c r="F1410" i="24"/>
  <c r="H1410" i="24"/>
  <c r="D1410" i="24"/>
  <c r="C1410" i="24"/>
  <c r="B1410" i="24"/>
  <c r="L1426" i="24"/>
  <c r="K1426" i="24"/>
  <c r="J1426" i="24"/>
  <c r="I1426" i="24"/>
  <c r="G1426" i="24"/>
  <c r="F1426" i="24"/>
  <c r="H1426" i="24"/>
  <c r="D1426" i="24"/>
  <c r="C1426" i="24"/>
  <c r="B1426" i="24"/>
  <c r="L1442" i="24"/>
  <c r="K1442" i="24"/>
  <c r="J1442" i="24"/>
  <c r="I1442" i="24"/>
  <c r="G1442" i="24"/>
  <c r="F1442" i="24"/>
  <c r="H1442" i="24"/>
  <c r="D1442" i="24"/>
  <c r="C1442" i="24"/>
  <c r="B1442" i="24"/>
  <c r="L1458" i="24"/>
  <c r="K1458" i="24"/>
  <c r="J1458" i="24"/>
  <c r="I1458" i="24"/>
  <c r="G1458" i="24"/>
  <c r="F1458" i="24"/>
  <c r="D1458" i="24"/>
  <c r="H1458" i="24"/>
  <c r="C1458" i="24"/>
  <c r="B1458" i="24"/>
  <c r="L1474" i="24"/>
  <c r="K1474" i="24"/>
  <c r="J1474" i="24"/>
  <c r="I1474" i="24"/>
  <c r="G1474" i="24"/>
  <c r="F1474" i="24"/>
  <c r="H1474" i="24"/>
  <c r="D1474" i="24"/>
  <c r="C1474" i="24"/>
  <c r="B1474" i="24"/>
  <c r="L1490" i="24"/>
  <c r="K1490" i="24"/>
  <c r="J1490" i="24"/>
  <c r="I1490" i="24"/>
  <c r="G1490" i="24"/>
  <c r="F1490" i="24"/>
  <c r="D1490" i="24"/>
  <c r="H1490" i="24"/>
  <c r="C1490" i="24"/>
  <c r="B1490" i="24"/>
  <c r="L1506" i="24"/>
  <c r="K1506" i="24"/>
  <c r="J1506" i="24"/>
  <c r="I1506" i="24"/>
  <c r="G1506" i="24"/>
  <c r="F1506" i="24"/>
  <c r="H1506" i="24"/>
  <c r="D1506" i="24"/>
  <c r="C1506" i="24"/>
  <c r="B1506" i="24"/>
  <c r="L1522" i="24"/>
  <c r="K1522" i="24"/>
  <c r="J1522" i="24"/>
  <c r="I1522" i="24"/>
  <c r="G1522" i="24"/>
  <c r="F1522" i="24"/>
  <c r="D1522" i="24"/>
  <c r="C1522" i="24"/>
  <c r="B1522" i="24"/>
  <c r="H1522" i="24"/>
  <c r="L1530" i="24"/>
  <c r="K1530" i="24"/>
  <c r="J1530" i="24"/>
  <c r="I1530" i="24"/>
  <c r="G1530" i="24"/>
  <c r="F1530" i="24"/>
  <c r="H1530" i="24"/>
  <c r="D1530" i="24"/>
  <c r="C1530" i="24"/>
  <c r="B1530" i="24"/>
  <c r="L1546" i="24"/>
  <c r="K1546" i="24"/>
  <c r="J1546" i="24"/>
  <c r="I1546" i="24"/>
  <c r="G1546" i="24"/>
  <c r="F1546" i="24"/>
  <c r="H1546" i="24"/>
  <c r="D1546" i="24"/>
  <c r="C1546" i="24"/>
  <c r="B1546" i="24"/>
  <c r="L1562" i="24"/>
  <c r="K1562" i="24"/>
  <c r="J1562" i="24"/>
  <c r="I1562" i="24"/>
  <c r="G1562" i="24"/>
  <c r="F1562" i="24"/>
  <c r="H1562" i="24"/>
  <c r="D1562" i="24"/>
  <c r="C1562" i="24"/>
  <c r="B1562" i="24"/>
  <c r="L1578" i="24"/>
  <c r="K1578" i="24"/>
  <c r="J1578" i="24"/>
  <c r="I1578" i="24"/>
  <c r="G1578" i="24"/>
  <c r="F1578" i="24"/>
  <c r="H1578" i="24"/>
  <c r="D1578" i="24"/>
  <c r="C1578" i="24"/>
  <c r="B1578" i="24"/>
  <c r="L1594" i="24"/>
  <c r="K1594" i="24"/>
  <c r="J1594" i="24"/>
  <c r="I1594" i="24"/>
  <c r="G1594" i="24"/>
  <c r="F1594" i="24"/>
  <c r="H1594" i="24"/>
  <c r="D1594" i="24"/>
  <c r="C1594" i="24"/>
  <c r="B1594" i="24"/>
  <c r="L1610" i="24"/>
  <c r="K1610" i="24"/>
  <c r="I1610" i="24"/>
  <c r="J1610" i="24"/>
  <c r="G1610" i="24"/>
  <c r="F1610" i="24"/>
  <c r="H1610" i="24"/>
  <c r="D1610" i="24"/>
  <c r="C1610" i="24"/>
  <c r="B1610" i="24"/>
  <c r="K1618" i="24"/>
  <c r="L1618" i="24"/>
  <c r="J1618" i="24"/>
  <c r="I1618" i="24"/>
  <c r="G1618" i="24"/>
  <c r="F1618" i="24"/>
  <c r="D1618" i="24"/>
  <c r="H1618" i="24"/>
  <c r="C1618" i="24"/>
  <c r="B1618" i="24"/>
  <c r="K1634" i="24"/>
  <c r="L1634" i="24"/>
  <c r="J1634" i="24"/>
  <c r="I1634" i="24"/>
  <c r="G1634" i="24"/>
  <c r="F1634" i="24"/>
  <c r="H1634" i="24"/>
  <c r="D1634" i="24"/>
  <c r="C1634" i="24"/>
  <c r="B1634" i="24"/>
  <c r="K1650" i="24"/>
  <c r="L1650" i="24"/>
  <c r="J1650" i="24"/>
  <c r="I1650" i="24"/>
  <c r="G1650" i="24"/>
  <c r="F1650" i="24"/>
  <c r="D1650" i="24"/>
  <c r="C1650" i="24"/>
  <c r="H1650" i="24"/>
  <c r="B1650" i="24"/>
  <c r="K1666" i="24"/>
  <c r="L1666" i="24"/>
  <c r="J1666" i="24"/>
  <c r="I1666" i="24"/>
  <c r="G1666" i="24"/>
  <c r="F1666" i="24"/>
  <c r="H1666" i="24"/>
  <c r="D1666" i="24"/>
  <c r="C1666" i="24"/>
  <c r="B1666" i="24"/>
  <c r="K1682" i="24"/>
  <c r="L1682" i="24"/>
  <c r="J1682" i="24"/>
  <c r="I1682" i="24"/>
  <c r="G1682" i="24"/>
  <c r="F1682" i="24"/>
  <c r="H1682" i="24"/>
  <c r="D1682" i="24"/>
  <c r="C1682" i="24"/>
  <c r="B1682" i="24"/>
  <c r="L1690" i="24"/>
  <c r="K1690" i="24"/>
  <c r="I1690" i="24"/>
  <c r="J1690" i="24"/>
  <c r="G1690" i="24"/>
  <c r="F1690" i="24"/>
  <c r="H1690" i="24"/>
  <c r="D1690" i="24"/>
  <c r="C1690" i="24"/>
  <c r="B1690" i="24"/>
  <c r="L1706" i="24"/>
  <c r="K1706" i="24"/>
  <c r="I1706" i="24"/>
  <c r="H1706" i="24"/>
  <c r="J1706" i="24"/>
  <c r="G1706" i="24"/>
  <c r="F1706" i="24"/>
  <c r="D1706" i="24"/>
  <c r="C1706" i="24"/>
  <c r="B1706" i="24"/>
  <c r="L1722" i="24"/>
  <c r="K1722" i="24"/>
  <c r="J1722" i="24"/>
  <c r="I1722" i="24"/>
  <c r="H1722" i="24"/>
  <c r="G1722" i="24"/>
  <c r="F1722" i="24"/>
  <c r="D1722" i="24"/>
  <c r="C1722" i="24"/>
  <c r="B1722" i="24"/>
  <c r="L1738" i="24"/>
  <c r="K1738" i="24"/>
  <c r="J1738" i="24"/>
  <c r="I1738" i="24"/>
  <c r="H1738" i="24"/>
  <c r="G1738" i="24"/>
  <c r="F1738" i="24"/>
  <c r="D1738" i="24"/>
  <c r="C1738" i="24"/>
  <c r="B1738" i="24"/>
  <c r="K1746" i="24"/>
  <c r="L1746" i="24"/>
  <c r="J1746" i="24"/>
  <c r="G1746" i="24"/>
  <c r="F1746" i="24"/>
  <c r="I1746" i="24"/>
  <c r="H1746" i="24"/>
  <c r="D1746" i="24"/>
  <c r="C1746" i="24"/>
  <c r="B1746" i="24"/>
  <c r="K1762" i="24"/>
  <c r="L1762" i="24"/>
  <c r="J1762" i="24"/>
  <c r="G1762" i="24"/>
  <c r="F1762" i="24"/>
  <c r="H1762" i="24"/>
  <c r="I1762" i="24"/>
  <c r="D1762" i="24"/>
  <c r="C1762" i="24"/>
  <c r="B1762" i="24"/>
  <c r="K1778" i="24"/>
  <c r="L1778" i="24"/>
  <c r="J1778" i="24"/>
  <c r="G1778" i="24"/>
  <c r="H1778" i="24"/>
  <c r="F1778" i="24"/>
  <c r="D1778" i="24"/>
  <c r="I1778" i="24"/>
  <c r="C1778" i="24"/>
  <c r="B1778" i="24"/>
  <c r="K1794" i="24"/>
  <c r="L1794" i="24"/>
  <c r="J1794" i="24"/>
  <c r="G1794" i="24"/>
  <c r="I1794" i="24"/>
  <c r="F1794" i="24"/>
  <c r="D1794" i="24"/>
  <c r="H1794" i="24"/>
  <c r="C1794" i="24"/>
  <c r="B1794" i="24"/>
  <c r="K1810" i="24"/>
  <c r="L1810" i="24"/>
  <c r="J1810" i="24"/>
  <c r="G1810" i="24"/>
  <c r="F1810" i="24"/>
  <c r="I1810" i="24"/>
  <c r="H1810" i="24"/>
  <c r="D1810" i="24"/>
  <c r="C1810" i="24"/>
  <c r="B1810" i="24"/>
  <c r="K1826" i="24"/>
  <c r="L1826" i="24"/>
  <c r="J1826" i="24"/>
  <c r="G1826" i="24"/>
  <c r="F1826" i="24"/>
  <c r="H1826" i="24"/>
  <c r="I1826" i="24"/>
  <c r="D1826" i="24"/>
  <c r="C1826" i="24"/>
  <c r="B1826" i="24"/>
  <c r="L1834" i="24"/>
  <c r="K1834" i="24"/>
  <c r="J1834" i="24"/>
  <c r="I1834" i="24"/>
  <c r="H1834" i="24"/>
  <c r="G1834" i="24"/>
  <c r="F1834" i="24"/>
  <c r="D1834" i="24"/>
  <c r="C1834" i="24"/>
  <c r="B1834" i="24"/>
  <c r="L1850" i="24"/>
  <c r="K1850" i="24"/>
  <c r="J1850" i="24"/>
  <c r="I1850" i="24"/>
  <c r="H1850" i="24"/>
  <c r="G1850" i="24"/>
  <c r="F1850" i="24"/>
  <c r="D1850" i="24"/>
  <c r="C1850" i="24"/>
  <c r="B1850" i="24"/>
  <c r="E734" i="24"/>
  <c r="E742" i="24"/>
  <c r="E750" i="24"/>
  <c r="E758" i="24"/>
  <c r="E766" i="24"/>
  <c r="E774" i="24"/>
  <c r="E782" i="24"/>
  <c r="E790" i="24"/>
  <c r="E798" i="24"/>
  <c r="E806" i="24"/>
  <c r="E814" i="24"/>
  <c r="E822" i="24"/>
  <c r="E830" i="24"/>
  <c r="E838" i="24"/>
  <c r="E846" i="24"/>
  <c r="E854" i="24"/>
  <c r="E862" i="24"/>
  <c r="E870" i="24"/>
  <c r="E878" i="24"/>
  <c r="E886" i="24"/>
  <c r="E894" i="24"/>
  <c r="E902" i="24"/>
  <c r="E910" i="24"/>
  <c r="E918" i="24"/>
  <c r="E926" i="24"/>
  <c r="E934" i="24"/>
  <c r="E942" i="24"/>
  <c r="E950" i="24"/>
  <c r="E958" i="24"/>
  <c r="E966" i="24"/>
  <c r="E974" i="24"/>
  <c r="E982" i="24"/>
  <c r="E990" i="24"/>
  <c r="E998" i="24"/>
  <c r="E1006" i="24"/>
  <c r="E1014" i="24"/>
  <c r="E1022" i="24"/>
  <c r="E1030" i="24"/>
  <c r="E1038" i="24"/>
  <c r="E1046" i="24"/>
  <c r="E1054" i="24"/>
  <c r="E1062" i="24"/>
  <c r="E1070" i="24"/>
  <c r="E1078" i="24"/>
  <c r="E1086" i="24"/>
  <c r="E1094" i="24"/>
  <c r="E1102" i="24"/>
  <c r="E1110" i="24"/>
  <c r="E1118" i="24"/>
  <c r="E1126" i="24"/>
  <c r="E1134" i="24"/>
  <c r="E1142" i="24"/>
  <c r="E1150" i="24"/>
  <c r="E1158" i="24"/>
  <c r="E1166" i="24"/>
  <c r="E1174" i="24"/>
  <c r="E1182" i="24"/>
  <c r="E1190" i="24"/>
  <c r="E1198" i="24"/>
  <c r="E1206" i="24"/>
  <c r="E1214" i="24"/>
  <c r="E1222" i="24"/>
  <c r="E1230" i="24"/>
  <c r="E1238" i="24"/>
  <c r="E1246" i="24"/>
  <c r="E1254" i="24"/>
  <c r="E1262" i="24"/>
  <c r="E1270" i="24"/>
  <c r="E1278" i="24"/>
  <c r="E1286" i="24"/>
  <c r="E1294" i="24"/>
  <c r="E1302" i="24"/>
  <c r="E1310" i="24"/>
  <c r="E1318" i="24"/>
  <c r="E1326" i="24"/>
  <c r="E1334" i="24"/>
  <c r="E1342" i="24"/>
  <c r="E1350" i="24"/>
  <c r="E1358" i="24"/>
  <c r="E1366" i="24"/>
  <c r="E1374" i="24"/>
  <c r="E1382" i="24"/>
  <c r="E1390" i="24"/>
  <c r="E1398" i="24"/>
  <c r="E1406" i="24"/>
  <c r="E1414" i="24"/>
  <c r="E1422" i="24"/>
  <c r="E1430" i="24"/>
  <c r="E1438" i="24"/>
  <c r="E1446" i="24"/>
  <c r="E1454" i="24"/>
  <c r="E1462" i="24"/>
  <c r="E1470" i="24"/>
  <c r="E1478" i="24"/>
  <c r="E1486" i="24"/>
  <c r="E1494" i="24"/>
  <c r="E1502" i="24"/>
  <c r="E1510" i="24"/>
  <c r="E1518" i="24"/>
  <c r="E1526" i="24"/>
  <c r="E1534" i="24"/>
  <c r="E1542" i="24"/>
  <c r="E1550" i="24"/>
  <c r="E1558" i="24"/>
  <c r="E1566" i="24"/>
  <c r="E1574" i="24"/>
  <c r="E1582" i="24"/>
  <c r="E1590" i="24"/>
  <c r="E1598" i="24"/>
  <c r="E1606" i="24"/>
  <c r="E1614" i="24"/>
  <c r="E1622" i="24"/>
  <c r="E1630" i="24"/>
  <c r="E1638" i="24"/>
  <c r="E1646" i="24"/>
  <c r="E1654" i="24"/>
  <c r="E1662" i="24"/>
  <c r="E1670" i="24"/>
  <c r="E1678" i="24"/>
  <c r="E1686" i="24"/>
  <c r="E1694" i="24"/>
  <c r="E1702" i="24"/>
  <c r="E1710" i="24"/>
  <c r="E1718" i="24"/>
  <c r="E1726" i="24"/>
  <c r="E1734" i="24"/>
  <c r="E1742" i="24"/>
  <c r="E1750" i="24"/>
  <c r="E1758" i="24"/>
  <c r="E1766" i="24"/>
  <c r="E1774" i="24"/>
  <c r="E1782" i="24"/>
  <c r="E1790" i="24"/>
  <c r="E1798" i="24"/>
  <c r="E1806" i="24"/>
  <c r="E1814" i="24"/>
  <c r="E1822" i="24"/>
  <c r="E1830" i="24"/>
  <c r="E1838" i="24"/>
  <c r="E1846" i="24"/>
  <c r="L735" i="24"/>
  <c r="K735" i="24"/>
  <c r="J735" i="24"/>
  <c r="I735" i="24"/>
  <c r="H735" i="24"/>
  <c r="F735" i="24"/>
  <c r="G735" i="24"/>
  <c r="D735" i="24"/>
  <c r="B735" i="24"/>
  <c r="C735" i="24"/>
  <c r="L743" i="24"/>
  <c r="K743" i="24"/>
  <c r="J743" i="24"/>
  <c r="I743" i="24"/>
  <c r="H743" i="24"/>
  <c r="G743" i="24"/>
  <c r="D743" i="24"/>
  <c r="F743" i="24"/>
  <c r="B743" i="24"/>
  <c r="C743" i="24"/>
  <c r="L751" i="24"/>
  <c r="K751" i="24"/>
  <c r="J751" i="24"/>
  <c r="I751" i="24"/>
  <c r="H751" i="24"/>
  <c r="G751" i="24"/>
  <c r="F751" i="24"/>
  <c r="D751" i="24"/>
  <c r="B751" i="24"/>
  <c r="C751" i="24"/>
  <c r="K759" i="24"/>
  <c r="L759" i="24"/>
  <c r="J759" i="24"/>
  <c r="H759" i="24"/>
  <c r="G759" i="24"/>
  <c r="I759" i="24"/>
  <c r="D759" i="24"/>
  <c r="F759" i="24"/>
  <c r="B759" i="24"/>
  <c r="C759" i="24"/>
  <c r="L767" i="24"/>
  <c r="K767" i="24"/>
  <c r="J767" i="24"/>
  <c r="H767" i="24"/>
  <c r="I767" i="24"/>
  <c r="F767" i="24"/>
  <c r="D767" i="24"/>
  <c r="G767" i="24"/>
  <c r="B767" i="24"/>
  <c r="C767" i="24"/>
  <c r="L775" i="24"/>
  <c r="K775" i="24"/>
  <c r="J775" i="24"/>
  <c r="H775" i="24"/>
  <c r="G775" i="24"/>
  <c r="I775" i="24"/>
  <c r="D775" i="24"/>
  <c r="F775" i="24"/>
  <c r="B775" i="24"/>
  <c r="C775" i="24"/>
  <c r="L783" i="24"/>
  <c r="K783" i="24"/>
  <c r="J783" i="24"/>
  <c r="H783" i="24"/>
  <c r="I783" i="24"/>
  <c r="F783" i="24"/>
  <c r="D783" i="24"/>
  <c r="G783" i="24"/>
  <c r="B783" i="24"/>
  <c r="C783" i="24"/>
  <c r="L791" i="24"/>
  <c r="K791" i="24"/>
  <c r="J791" i="24"/>
  <c r="H791" i="24"/>
  <c r="I791" i="24"/>
  <c r="G791" i="24"/>
  <c r="D791" i="24"/>
  <c r="F791" i="24"/>
  <c r="B791" i="24"/>
  <c r="C791" i="24"/>
  <c r="L799" i="24"/>
  <c r="K799" i="24"/>
  <c r="J799" i="24"/>
  <c r="H799" i="24"/>
  <c r="I799" i="24"/>
  <c r="F799" i="24"/>
  <c r="G799" i="24"/>
  <c r="D799" i="24"/>
  <c r="B799" i="24"/>
  <c r="C799" i="24"/>
  <c r="L807" i="24"/>
  <c r="K807" i="24"/>
  <c r="J807" i="24"/>
  <c r="H807" i="24"/>
  <c r="I807" i="24"/>
  <c r="G807" i="24"/>
  <c r="D807" i="24"/>
  <c r="F807" i="24"/>
  <c r="B807" i="24"/>
  <c r="C807" i="24"/>
  <c r="L815" i="24"/>
  <c r="K815" i="24"/>
  <c r="J815" i="24"/>
  <c r="H815" i="24"/>
  <c r="I815" i="24"/>
  <c r="G815" i="24"/>
  <c r="F815" i="24"/>
  <c r="D815" i="24"/>
  <c r="B815" i="24"/>
  <c r="C815" i="24"/>
  <c r="L823" i="24"/>
  <c r="K823" i="24"/>
  <c r="J823" i="24"/>
  <c r="H823" i="24"/>
  <c r="G823" i="24"/>
  <c r="I823" i="24"/>
  <c r="D823" i="24"/>
  <c r="F823" i="24"/>
  <c r="B823" i="24"/>
  <c r="C823" i="24"/>
  <c r="L831" i="24"/>
  <c r="K831" i="24"/>
  <c r="J831" i="24"/>
  <c r="H831" i="24"/>
  <c r="I831" i="24"/>
  <c r="F831" i="24"/>
  <c r="D831" i="24"/>
  <c r="B831" i="24"/>
  <c r="C831" i="24"/>
  <c r="G831" i="24"/>
  <c r="L839" i="24"/>
  <c r="K839" i="24"/>
  <c r="J839" i="24"/>
  <c r="H839" i="24"/>
  <c r="G839" i="24"/>
  <c r="I839" i="24"/>
  <c r="D839" i="24"/>
  <c r="F839" i="24"/>
  <c r="B839" i="24"/>
  <c r="C839" i="24"/>
  <c r="L847" i="24"/>
  <c r="K847" i="24"/>
  <c r="J847" i="24"/>
  <c r="H847" i="24"/>
  <c r="I847" i="24"/>
  <c r="F847" i="24"/>
  <c r="D847" i="24"/>
  <c r="G847" i="24"/>
  <c r="B847" i="24"/>
  <c r="C847" i="24"/>
  <c r="L855" i="24"/>
  <c r="K855" i="24"/>
  <c r="J855" i="24"/>
  <c r="H855" i="24"/>
  <c r="I855" i="24"/>
  <c r="G855" i="24"/>
  <c r="D855" i="24"/>
  <c r="F855" i="24"/>
  <c r="B855" i="24"/>
  <c r="C855" i="24"/>
  <c r="L863" i="24"/>
  <c r="K863" i="24"/>
  <c r="J863" i="24"/>
  <c r="H863" i="24"/>
  <c r="I863" i="24"/>
  <c r="F863" i="24"/>
  <c r="G863" i="24"/>
  <c r="D863" i="24"/>
  <c r="B863" i="24"/>
  <c r="C863" i="24"/>
  <c r="L871" i="24"/>
  <c r="K871" i="24"/>
  <c r="J871" i="24"/>
  <c r="H871" i="24"/>
  <c r="I871" i="24"/>
  <c r="G871" i="24"/>
  <c r="D871" i="24"/>
  <c r="F871" i="24"/>
  <c r="B871" i="24"/>
  <c r="C871" i="24"/>
  <c r="L879" i="24"/>
  <c r="K879" i="24"/>
  <c r="J879" i="24"/>
  <c r="H879" i="24"/>
  <c r="I879" i="24"/>
  <c r="G879" i="24"/>
  <c r="F879" i="24"/>
  <c r="D879" i="24"/>
  <c r="B879" i="24"/>
  <c r="C879" i="24"/>
  <c r="L887" i="24"/>
  <c r="K887" i="24"/>
  <c r="J887" i="24"/>
  <c r="H887" i="24"/>
  <c r="G887" i="24"/>
  <c r="I887" i="24"/>
  <c r="D887" i="24"/>
  <c r="F887" i="24"/>
  <c r="B887" i="24"/>
  <c r="C887" i="24"/>
  <c r="L895" i="24"/>
  <c r="K895" i="24"/>
  <c r="J895" i="24"/>
  <c r="H895" i="24"/>
  <c r="I895" i="24"/>
  <c r="F895" i="24"/>
  <c r="D895" i="24"/>
  <c r="G895" i="24"/>
  <c r="C895" i="24"/>
  <c r="B895" i="24"/>
  <c r="L903" i="24"/>
  <c r="K903" i="24"/>
  <c r="J903" i="24"/>
  <c r="H903" i="24"/>
  <c r="G903" i="24"/>
  <c r="D903" i="24"/>
  <c r="I903" i="24"/>
  <c r="F903" i="24"/>
  <c r="C903" i="24"/>
  <c r="B903" i="24"/>
  <c r="L911" i="24"/>
  <c r="K911" i="24"/>
  <c r="J911" i="24"/>
  <c r="H911" i="24"/>
  <c r="I911" i="24"/>
  <c r="F911" i="24"/>
  <c r="D911" i="24"/>
  <c r="G911" i="24"/>
  <c r="C911" i="24"/>
  <c r="B911" i="24"/>
  <c r="L919" i="24"/>
  <c r="K919" i="24"/>
  <c r="J919" i="24"/>
  <c r="H919" i="24"/>
  <c r="I919" i="24"/>
  <c r="G919" i="24"/>
  <c r="D919" i="24"/>
  <c r="F919" i="24"/>
  <c r="B919" i="24"/>
  <c r="C919" i="24"/>
  <c r="L927" i="24"/>
  <c r="K927" i="24"/>
  <c r="J927" i="24"/>
  <c r="H927" i="24"/>
  <c r="I927" i="24"/>
  <c r="F927" i="24"/>
  <c r="D927" i="24"/>
  <c r="G927" i="24"/>
  <c r="C927" i="24"/>
  <c r="B927" i="24"/>
  <c r="L935" i="24"/>
  <c r="K935" i="24"/>
  <c r="J935" i="24"/>
  <c r="H935" i="24"/>
  <c r="I935" i="24"/>
  <c r="G935" i="24"/>
  <c r="D935" i="24"/>
  <c r="F935" i="24"/>
  <c r="B935" i="24"/>
  <c r="C935" i="24"/>
  <c r="L943" i="24"/>
  <c r="K943" i="24"/>
  <c r="J943" i="24"/>
  <c r="H943" i="24"/>
  <c r="I943" i="24"/>
  <c r="F943" i="24"/>
  <c r="D943" i="24"/>
  <c r="G943" i="24"/>
  <c r="C943" i="24"/>
  <c r="B943" i="24"/>
  <c r="L951" i="24"/>
  <c r="K951" i="24"/>
  <c r="J951" i="24"/>
  <c r="H951" i="24"/>
  <c r="I951" i="24"/>
  <c r="G951" i="24"/>
  <c r="D951" i="24"/>
  <c r="F951" i="24"/>
  <c r="B951" i="24"/>
  <c r="C951" i="24"/>
  <c r="L959" i="24"/>
  <c r="K959" i="24"/>
  <c r="J959" i="24"/>
  <c r="H959" i="24"/>
  <c r="I959" i="24"/>
  <c r="F959" i="24"/>
  <c r="D959" i="24"/>
  <c r="G959" i="24"/>
  <c r="C959" i="24"/>
  <c r="B959" i="24"/>
  <c r="L967" i="24"/>
  <c r="K967" i="24"/>
  <c r="J967" i="24"/>
  <c r="H967" i="24"/>
  <c r="G967" i="24"/>
  <c r="D967" i="24"/>
  <c r="F967" i="24"/>
  <c r="I967" i="24"/>
  <c r="B967" i="24"/>
  <c r="C967" i="24"/>
  <c r="L975" i="24"/>
  <c r="K975" i="24"/>
  <c r="J975" i="24"/>
  <c r="H975" i="24"/>
  <c r="I975" i="24"/>
  <c r="F975" i="24"/>
  <c r="D975" i="24"/>
  <c r="G975" i="24"/>
  <c r="C975" i="24"/>
  <c r="B975" i="24"/>
  <c r="L983" i="24"/>
  <c r="K983" i="24"/>
  <c r="J983" i="24"/>
  <c r="H983" i="24"/>
  <c r="I983" i="24"/>
  <c r="G983" i="24"/>
  <c r="D983" i="24"/>
  <c r="F983" i="24"/>
  <c r="B983" i="24"/>
  <c r="C983" i="24"/>
  <c r="L991" i="24"/>
  <c r="K991" i="24"/>
  <c r="J991" i="24"/>
  <c r="H991" i="24"/>
  <c r="I991" i="24"/>
  <c r="F991" i="24"/>
  <c r="D991" i="24"/>
  <c r="G991" i="24"/>
  <c r="C991" i="24"/>
  <c r="B991" i="24"/>
  <c r="L999" i="24"/>
  <c r="K999" i="24"/>
  <c r="J999" i="24"/>
  <c r="H999" i="24"/>
  <c r="I999" i="24"/>
  <c r="G999" i="24"/>
  <c r="D999" i="24"/>
  <c r="F999" i="24"/>
  <c r="B999" i="24"/>
  <c r="C999" i="24"/>
  <c r="L1007" i="24"/>
  <c r="K1007" i="24"/>
  <c r="J1007" i="24"/>
  <c r="H1007" i="24"/>
  <c r="I1007" i="24"/>
  <c r="F1007" i="24"/>
  <c r="D1007" i="24"/>
  <c r="G1007" i="24"/>
  <c r="C1007" i="24"/>
  <c r="B1007" i="24"/>
  <c r="L1015" i="24"/>
  <c r="K1015" i="24"/>
  <c r="J1015" i="24"/>
  <c r="H1015" i="24"/>
  <c r="I1015" i="24"/>
  <c r="G1015" i="24"/>
  <c r="D1015" i="24"/>
  <c r="F1015" i="24"/>
  <c r="B1015" i="24"/>
  <c r="C1015" i="24"/>
  <c r="L1023" i="24"/>
  <c r="K1023" i="24"/>
  <c r="J1023" i="24"/>
  <c r="H1023" i="24"/>
  <c r="I1023" i="24"/>
  <c r="F1023" i="24"/>
  <c r="D1023" i="24"/>
  <c r="G1023" i="24"/>
  <c r="C1023" i="24"/>
  <c r="B1023" i="24"/>
  <c r="L1031" i="24"/>
  <c r="J1031" i="24"/>
  <c r="K1031" i="24"/>
  <c r="H1031" i="24"/>
  <c r="I1031" i="24"/>
  <c r="G1031" i="24"/>
  <c r="D1031" i="24"/>
  <c r="F1031" i="24"/>
  <c r="B1031" i="24"/>
  <c r="C1031" i="24"/>
  <c r="L1039" i="24"/>
  <c r="K1039" i="24"/>
  <c r="J1039" i="24"/>
  <c r="H1039" i="24"/>
  <c r="I1039" i="24"/>
  <c r="F1039" i="24"/>
  <c r="D1039" i="24"/>
  <c r="C1039" i="24"/>
  <c r="G1039" i="24"/>
  <c r="B1039" i="24"/>
  <c r="L1047" i="24"/>
  <c r="K1047" i="24"/>
  <c r="J1047" i="24"/>
  <c r="H1047" i="24"/>
  <c r="I1047" i="24"/>
  <c r="G1047" i="24"/>
  <c r="D1047" i="24"/>
  <c r="F1047" i="24"/>
  <c r="B1047" i="24"/>
  <c r="C1047" i="24"/>
  <c r="L1055" i="24"/>
  <c r="K1055" i="24"/>
  <c r="J1055" i="24"/>
  <c r="H1055" i="24"/>
  <c r="I1055" i="24"/>
  <c r="F1055" i="24"/>
  <c r="D1055" i="24"/>
  <c r="G1055" i="24"/>
  <c r="C1055" i="24"/>
  <c r="B1055" i="24"/>
  <c r="L1063" i="24"/>
  <c r="K1063" i="24"/>
  <c r="J1063" i="24"/>
  <c r="H1063" i="24"/>
  <c r="I1063" i="24"/>
  <c r="G1063" i="24"/>
  <c r="D1063" i="24"/>
  <c r="F1063" i="24"/>
  <c r="B1063" i="24"/>
  <c r="C1063" i="24"/>
  <c r="L1071" i="24"/>
  <c r="K1071" i="24"/>
  <c r="J1071" i="24"/>
  <c r="H1071" i="24"/>
  <c r="I1071" i="24"/>
  <c r="F1071" i="24"/>
  <c r="D1071" i="24"/>
  <c r="G1071" i="24"/>
  <c r="C1071" i="24"/>
  <c r="B1071" i="24"/>
  <c r="L1079" i="24"/>
  <c r="K1079" i="24"/>
  <c r="J1079" i="24"/>
  <c r="H1079" i="24"/>
  <c r="I1079" i="24"/>
  <c r="G1079" i="24"/>
  <c r="D1079" i="24"/>
  <c r="F1079" i="24"/>
  <c r="B1079" i="24"/>
  <c r="C1079" i="24"/>
  <c r="L1087" i="24"/>
  <c r="K1087" i="24"/>
  <c r="J1087" i="24"/>
  <c r="H1087" i="24"/>
  <c r="I1087" i="24"/>
  <c r="F1087" i="24"/>
  <c r="D1087" i="24"/>
  <c r="G1087" i="24"/>
  <c r="C1087" i="24"/>
  <c r="B1087" i="24"/>
  <c r="L1095" i="24"/>
  <c r="J1095" i="24"/>
  <c r="K1095" i="24"/>
  <c r="H1095" i="24"/>
  <c r="I1095" i="24"/>
  <c r="G1095" i="24"/>
  <c r="D1095" i="24"/>
  <c r="F1095" i="24"/>
  <c r="B1095" i="24"/>
  <c r="C1095" i="24"/>
  <c r="L1103" i="24"/>
  <c r="K1103" i="24"/>
  <c r="J1103" i="24"/>
  <c r="H1103" i="24"/>
  <c r="I1103" i="24"/>
  <c r="D1103" i="24"/>
  <c r="F1103" i="24"/>
  <c r="C1103" i="24"/>
  <c r="B1103" i="24"/>
  <c r="G1103" i="24"/>
  <c r="L1111" i="24"/>
  <c r="K1111" i="24"/>
  <c r="J1111" i="24"/>
  <c r="H1111" i="24"/>
  <c r="I1111" i="24"/>
  <c r="G1111" i="24"/>
  <c r="D1111" i="24"/>
  <c r="F1111" i="24"/>
  <c r="B1111" i="24"/>
  <c r="C1111" i="24"/>
  <c r="L1119" i="24"/>
  <c r="K1119" i="24"/>
  <c r="J1119" i="24"/>
  <c r="H1119" i="24"/>
  <c r="I1119" i="24"/>
  <c r="D1119" i="24"/>
  <c r="G1119" i="24"/>
  <c r="F1119" i="24"/>
  <c r="C1119" i="24"/>
  <c r="B1119" i="24"/>
  <c r="L1127" i="24"/>
  <c r="K1127" i="24"/>
  <c r="J1127" i="24"/>
  <c r="H1127" i="24"/>
  <c r="I1127" i="24"/>
  <c r="G1127" i="24"/>
  <c r="F1127" i="24"/>
  <c r="D1127" i="24"/>
  <c r="B1127" i="24"/>
  <c r="C1127" i="24"/>
  <c r="L1135" i="24"/>
  <c r="K1135" i="24"/>
  <c r="J1135" i="24"/>
  <c r="H1135" i="24"/>
  <c r="I1135" i="24"/>
  <c r="G1135" i="24"/>
  <c r="F1135" i="24"/>
  <c r="D1135" i="24"/>
  <c r="C1135" i="24"/>
  <c r="B1135" i="24"/>
  <c r="L1143" i="24"/>
  <c r="K1143" i="24"/>
  <c r="J1143" i="24"/>
  <c r="H1143" i="24"/>
  <c r="I1143" i="24"/>
  <c r="G1143" i="24"/>
  <c r="D1143" i="24"/>
  <c r="F1143" i="24"/>
  <c r="B1143" i="24"/>
  <c r="C1143" i="24"/>
  <c r="L1151" i="24"/>
  <c r="K1151" i="24"/>
  <c r="J1151" i="24"/>
  <c r="H1151" i="24"/>
  <c r="I1151" i="24"/>
  <c r="G1151" i="24"/>
  <c r="D1151" i="24"/>
  <c r="F1151" i="24"/>
  <c r="C1151" i="24"/>
  <c r="B1151" i="24"/>
  <c r="L1159" i="24"/>
  <c r="K1159" i="24"/>
  <c r="J1159" i="24"/>
  <c r="H1159" i="24"/>
  <c r="I1159" i="24"/>
  <c r="G1159" i="24"/>
  <c r="F1159" i="24"/>
  <c r="D1159" i="24"/>
  <c r="B1159" i="24"/>
  <c r="C1159" i="24"/>
  <c r="L1167" i="24"/>
  <c r="K1167" i="24"/>
  <c r="J1167" i="24"/>
  <c r="H1167" i="24"/>
  <c r="I1167" i="24"/>
  <c r="F1167" i="24"/>
  <c r="D1167" i="24"/>
  <c r="G1167" i="24"/>
  <c r="C1167" i="24"/>
  <c r="B1167" i="24"/>
  <c r="L1175" i="24"/>
  <c r="K1175" i="24"/>
  <c r="J1175" i="24"/>
  <c r="H1175" i="24"/>
  <c r="I1175" i="24"/>
  <c r="G1175" i="24"/>
  <c r="D1175" i="24"/>
  <c r="F1175" i="24"/>
  <c r="C1175" i="24"/>
  <c r="B1175" i="24"/>
  <c r="L1183" i="24"/>
  <c r="K1183" i="24"/>
  <c r="J1183" i="24"/>
  <c r="H1183" i="24"/>
  <c r="I1183" i="24"/>
  <c r="G1183" i="24"/>
  <c r="D1183" i="24"/>
  <c r="C1183" i="24"/>
  <c r="B1183" i="24"/>
  <c r="F1183" i="24"/>
  <c r="L1191" i="24"/>
  <c r="K1191" i="24"/>
  <c r="J1191" i="24"/>
  <c r="H1191" i="24"/>
  <c r="I1191" i="24"/>
  <c r="G1191" i="24"/>
  <c r="F1191" i="24"/>
  <c r="D1191" i="24"/>
  <c r="B1191" i="24"/>
  <c r="C1191" i="24"/>
  <c r="L1199" i="24"/>
  <c r="K1199" i="24"/>
  <c r="J1199" i="24"/>
  <c r="H1199" i="24"/>
  <c r="I1199" i="24"/>
  <c r="G1199" i="24"/>
  <c r="F1199" i="24"/>
  <c r="D1199" i="24"/>
  <c r="C1199" i="24"/>
  <c r="B1199" i="24"/>
  <c r="L1207" i="24"/>
  <c r="K1207" i="24"/>
  <c r="J1207" i="24"/>
  <c r="H1207" i="24"/>
  <c r="I1207" i="24"/>
  <c r="G1207" i="24"/>
  <c r="D1207" i="24"/>
  <c r="F1207" i="24"/>
  <c r="B1207" i="24"/>
  <c r="C1207" i="24"/>
  <c r="L1215" i="24"/>
  <c r="K1215" i="24"/>
  <c r="J1215" i="24"/>
  <c r="H1215" i="24"/>
  <c r="I1215" i="24"/>
  <c r="G1215" i="24"/>
  <c r="D1215" i="24"/>
  <c r="C1215" i="24"/>
  <c r="B1215" i="24"/>
  <c r="F1215" i="24"/>
  <c r="L1223" i="24"/>
  <c r="K1223" i="24"/>
  <c r="J1223" i="24"/>
  <c r="H1223" i="24"/>
  <c r="I1223" i="24"/>
  <c r="G1223" i="24"/>
  <c r="F1223" i="24"/>
  <c r="D1223" i="24"/>
  <c r="C1223" i="24"/>
  <c r="B1223" i="24"/>
  <c r="L1231" i="24"/>
  <c r="K1231" i="24"/>
  <c r="J1231" i="24"/>
  <c r="H1231" i="24"/>
  <c r="I1231" i="24"/>
  <c r="F1231" i="24"/>
  <c r="D1231" i="24"/>
  <c r="G1231" i="24"/>
  <c r="C1231" i="24"/>
  <c r="B1231" i="24"/>
  <c r="L1239" i="24"/>
  <c r="K1239" i="24"/>
  <c r="J1239" i="24"/>
  <c r="H1239" i="24"/>
  <c r="I1239" i="24"/>
  <c r="G1239" i="24"/>
  <c r="D1239" i="24"/>
  <c r="F1239" i="24"/>
  <c r="B1239" i="24"/>
  <c r="C1239" i="24"/>
  <c r="L1247" i="24"/>
  <c r="K1247" i="24"/>
  <c r="J1247" i="24"/>
  <c r="H1247" i="24"/>
  <c r="I1247" i="24"/>
  <c r="G1247" i="24"/>
  <c r="D1247" i="24"/>
  <c r="F1247" i="24"/>
  <c r="C1247" i="24"/>
  <c r="B1247" i="24"/>
  <c r="L1255" i="24"/>
  <c r="K1255" i="24"/>
  <c r="J1255" i="24"/>
  <c r="H1255" i="24"/>
  <c r="I1255" i="24"/>
  <c r="G1255" i="24"/>
  <c r="F1255" i="24"/>
  <c r="D1255" i="24"/>
  <c r="B1255" i="24"/>
  <c r="C1255" i="24"/>
  <c r="L1263" i="24"/>
  <c r="K1263" i="24"/>
  <c r="J1263" i="24"/>
  <c r="H1263" i="24"/>
  <c r="I1263" i="24"/>
  <c r="G1263" i="24"/>
  <c r="F1263" i="24"/>
  <c r="D1263" i="24"/>
  <c r="C1263" i="24"/>
  <c r="B1263" i="24"/>
  <c r="L1271" i="24"/>
  <c r="K1271" i="24"/>
  <c r="J1271" i="24"/>
  <c r="H1271" i="24"/>
  <c r="I1271" i="24"/>
  <c r="G1271" i="24"/>
  <c r="D1271" i="24"/>
  <c r="F1271" i="24"/>
  <c r="B1271" i="24"/>
  <c r="C1271" i="24"/>
  <c r="L1279" i="24"/>
  <c r="K1279" i="24"/>
  <c r="J1279" i="24"/>
  <c r="H1279" i="24"/>
  <c r="I1279" i="24"/>
  <c r="G1279" i="24"/>
  <c r="D1279" i="24"/>
  <c r="F1279" i="24"/>
  <c r="C1279" i="24"/>
  <c r="B1279" i="24"/>
  <c r="L1287" i="24"/>
  <c r="K1287" i="24"/>
  <c r="J1287" i="24"/>
  <c r="H1287" i="24"/>
  <c r="I1287" i="24"/>
  <c r="G1287" i="24"/>
  <c r="F1287" i="24"/>
  <c r="D1287" i="24"/>
  <c r="C1287" i="24"/>
  <c r="B1287" i="24"/>
  <c r="L1295" i="24"/>
  <c r="K1295" i="24"/>
  <c r="J1295" i="24"/>
  <c r="H1295" i="24"/>
  <c r="I1295" i="24"/>
  <c r="F1295" i="24"/>
  <c r="D1295" i="24"/>
  <c r="C1295" i="24"/>
  <c r="B1295" i="24"/>
  <c r="G1295" i="24"/>
  <c r="L1303" i="24"/>
  <c r="K1303" i="24"/>
  <c r="J1303" i="24"/>
  <c r="H1303" i="24"/>
  <c r="I1303" i="24"/>
  <c r="G1303" i="24"/>
  <c r="D1303" i="24"/>
  <c r="F1303" i="24"/>
  <c r="B1303" i="24"/>
  <c r="C1303" i="24"/>
  <c r="L1311" i="24"/>
  <c r="K1311" i="24"/>
  <c r="J1311" i="24"/>
  <c r="H1311" i="24"/>
  <c r="I1311" i="24"/>
  <c r="G1311" i="24"/>
  <c r="D1311" i="24"/>
  <c r="C1311" i="24"/>
  <c r="B1311" i="24"/>
  <c r="F1311" i="24"/>
  <c r="L1319" i="24"/>
  <c r="K1319" i="24"/>
  <c r="J1319" i="24"/>
  <c r="H1319" i="24"/>
  <c r="I1319" i="24"/>
  <c r="G1319" i="24"/>
  <c r="F1319" i="24"/>
  <c r="D1319" i="24"/>
  <c r="B1319" i="24"/>
  <c r="C1319" i="24"/>
  <c r="L1327" i="24"/>
  <c r="K1327" i="24"/>
  <c r="J1327" i="24"/>
  <c r="H1327" i="24"/>
  <c r="I1327" i="24"/>
  <c r="G1327" i="24"/>
  <c r="F1327" i="24"/>
  <c r="D1327" i="24"/>
  <c r="C1327" i="24"/>
  <c r="B1327" i="24"/>
  <c r="L1335" i="24"/>
  <c r="K1335" i="24"/>
  <c r="J1335" i="24"/>
  <c r="H1335" i="24"/>
  <c r="I1335" i="24"/>
  <c r="G1335" i="24"/>
  <c r="D1335" i="24"/>
  <c r="F1335" i="24"/>
  <c r="C1335" i="24"/>
  <c r="B1335" i="24"/>
  <c r="L1343" i="24"/>
  <c r="K1343" i="24"/>
  <c r="J1343" i="24"/>
  <c r="H1343" i="24"/>
  <c r="I1343" i="24"/>
  <c r="D1343" i="24"/>
  <c r="G1343" i="24"/>
  <c r="C1343" i="24"/>
  <c r="B1343" i="24"/>
  <c r="F1343" i="24"/>
  <c r="L1351" i="24"/>
  <c r="K1351" i="24"/>
  <c r="J1351" i="24"/>
  <c r="H1351" i="24"/>
  <c r="I1351" i="24"/>
  <c r="G1351" i="24"/>
  <c r="F1351" i="24"/>
  <c r="D1351" i="24"/>
  <c r="B1351" i="24"/>
  <c r="C1351" i="24"/>
  <c r="L1359" i="24"/>
  <c r="K1359" i="24"/>
  <c r="J1359" i="24"/>
  <c r="H1359" i="24"/>
  <c r="I1359" i="24"/>
  <c r="F1359" i="24"/>
  <c r="D1359" i="24"/>
  <c r="C1359" i="24"/>
  <c r="B1359" i="24"/>
  <c r="G1359" i="24"/>
  <c r="L1367" i="24"/>
  <c r="K1367" i="24"/>
  <c r="J1367" i="24"/>
  <c r="H1367" i="24"/>
  <c r="I1367" i="24"/>
  <c r="G1367" i="24"/>
  <c r="D1367" i="24"/>
  <c r="F1367" i="24"/>
  <c r="B1367" i="24"/>
  <c r="C1367" i="24"/>
  <c r="L1375" i="24"/>
  <c r="K1375" i="24"/>
  <c r="J1375" i="24"/>
  <c r="H1375" i="24"/>
  <c r="I1375" i="24"/>
  <c r="G1375" i="24"/>
  <c r="D1375" i="24"/>
  <c r="F1375" i="24"/>
  <c r="C1375" i="24"/>
  <c r="B1375" i="24"/>
  <c r="L1383" i="24"/>
  <c r="K1383" i="24"/>
  <c r="J1383" i="24"/>
  <c r="H1383" i="24"/>
  <c r="I1383" i="24"/>
  <c r="G1383" i="24"/>
  <c r="F1383" i="24"/>
  <c r="D1383" i="24"/>
  <c r="B1383" i="24"/>
  <c r="C1383" i="24"/>
  <c r="L1391" i="24"/>
  <c r="K1391" i="24"/>
  <c r="J1391" i="24"/>
  <c r="H1391" i="24"/>
  <c r="I1391" i="24"/>
  <c r="G1391" i="24"/>
  <c r="F1391" i="24"/>
  <c r="D1391" i="24"/>
  <c r="C1391" i="24"/>
  <c r="B1391" i="24"/>
  <c r="L1399" i="24"/>
  <c r="K1399" i="24"/>
  <c r="J1399" i="24"/>
  <c r="H1399" i="24"/>
  <c r="I1399" i="24"/>
  <c r="G1399" i="24"/>
  <c r="D1399" i="24"/>
  <c r="F1399" i="24"/>
  <c r="C1399" i="24"/>
  <c r="B1399" i="24"/>
  <c r="L1407" i="24"/>
  <c r="K1407" i="24"/>
  <c r="J1407" i="24"/>
  <c r="H1407" i="24"/>
  <c r="I1407" i="24"/>
  <c r="D1407" i="24"/>
  <c r="G1407" i="24"/>
  <c r="F1407" i="24"/>
  <c r="C1407" i="24"/>
  <c r="B1407" i="24"/>
  <c r="L1415" i="24"/>
  <c r="K1415" i="24"/>
  <c r="J1415" i="24"/>
  <c r="H1415" i="24"/>
  <c r="I1415" i="24"/>
  <c r="G1415" i="24"/>
  <c r="F1415" i="24"/>
  <c r="D1415" i="24"/>
  <c r="B1415" i="24"/>
  <c r="C1415" i="24"/>
  <c r="L1423" i="24"/>
  <c r="K1423" i="24"/>
  <c r="J1423" i="24"/>
  <c r="H1423" i="24"/>
  <c r="I1423" i="24"/>
  <c r="F1423" i="24"/>
  <c r="D1423" i="24"/>
  <c r="G1423" i="24"/>
  <c r="C1423" i="24"/>
  <c r="B1423" i="24"/>
  <c r="L1431" i="24"/>
  <c r="K1431" i="24"/>
  <c r="J1431" i="24"/>
  <c r="H1431" i="24"/>
  <c r="I1431" i="24"/>
  <c r="G1431" i="24"/>
  <c r="D1431" i="24"/>
  <c r="F1431" i="24"/>
  <c r="B1431" i="24"/>
  <c r="C1431" i="24"/>
  <c r="L1439" i="24"/>
  <c r="K1439" i="24"/>
  <c r="J1439" i="24"/>
  <c r="H1439" i="24"/>
  <c r="I1439" i="24"/>
  <c r="G1439" i="24"/>
  <c r="D1439" i="24"/>
  <c r="C1439" i="24"/>
  <c r="B1439" i="24"/>
  <c r="F1439" i="24"/>
  <c r="L1447" i="24"/>
  <c r="K1447" i="24"/>
  <c r="J1447" i="24"/>
  <c r="H1447" i="24"/>
  <c r="I1447" i="24"/>
  <c r="F1447" i="24"/>
  <c r="G1447" i="24"/>
  <c r="D1447" i="24"/>
  <c r="B1447" i="24"/>
  <c r="C1447" i="24"/>
  <c r="L1455" i="24"/>
  <c r="K1455" i="24"/>
  <c r="J1455" i="24"/>
  <c r="H1455" i="24"/>
  <c r="I1455" i="24"/>
  <c r="F1455" i="24"/>
  <c r="G1455" i="24"/>
  <c r="D1455" i="24"/>
  <c r="C1455" i="24"/>
  <c r="B1455" i="24"/>
  <c r="L1463" i="24"/>
  <c r="K1463" i="24"/>
  <c r="J1463" i="24"/>
  <c r="H1463" i="24"/>
  <c r="I1463" i="24"/>
  <c r="F1463" i="24"/>
  <c r="G1463" i="24"/>
  <c r="D1463" i="24"/>
  <c r="C1463" i="24"/>
  <c r="B1463" i="24"/>
  <c r="L1471" i="24"/>
  <c r="K1471" i="24"/>
  <c r="J1471" i="24"/>
  <c r="H1471" i="24"/>
  <c r="I1471" i="24"/>
  <c r="F1471" i="24"/>
  <c r="D1471" i="24"/>
  <c r="G1471" i="24"/>
  <c r="C1471" i="24"/>
  <c r="B1471" i="24"/>
  <c r="L1479" i="24"/>
  <c r="K1479" i="24"/>
  <c r="J1479" i="24"/>
  <c r="H1479" i="24"/>
  <c r="I1479" i="24"/>
  <c r="F1479" i="24"/>
  <c r="G1479" i="24"/>
  <c r="D1479" i="24"/>
  <c r="B1479" i="24"/>
  <c r="C1479" i="24"/>
  <c r="L1487" i="24"/>
  <c r="K1487" i="24"/>
  <c r="J1487" i="24"/>
  <c r="H1487" i="24"/>
  <c r="I1487" i="24"/>
  <c r="F1487" i="24"/>
  <c r="D1487" i="24"/>
  <c r="G1487" i="24"/>
  <c r="C1487" i="24"/>
  <c r="B1487" i="24"/>
  <c r="L1495" i="24"/>
  <c r="K1495" i="24"/>
  <c r="J1495" i="24"/>
  <c r="H1495" i="24"/>
  <c r="I1495" i="24"/>
  <c r="F1495" i="24"/>
  <c r="G1495" i="24"/>
  <c r="D1495" i="24"/>
  <c r="B1495" i="24"/>
  <c r="C1495" i="24"/>
  <c r="L1503" i="24"/>
  <c r="K1503" i="24"/>
  <c r="J1503" i="24"/>
  <c r="H1503" i="24"/>
  <c r="I1503" i="24"/>
  <c r="F1503" i="24"/>
  <c r="G1503" i="24"/>
  <c r="D1503" i="24"/>
  <c r="C1503" i="24"/>
  <c r="B1503" i="24"/>
  <c r="L1511" i="24"/>
  <c r="K1511" i="24"/>
  <c r="J1511" i="24"/>
  <c r="H1511" i="24"/>
  <c r="I1511" i="24"/>
  <c r="F1511" i="24"/>
  <c r="G1511" i="24"/>
  <c r="D1511" i="24"/>
  <c r="C1511" i="24"/>
  <c r="B1511" i="24"/>
  <c r="L1519" i="24"/>
  <c r="K1519" i="24"/>
  <c r="J1519" i="24"/>
  <c r="H1519" i="24"/>
  <c r="I1519" i="24"/>
  <c r="F1519" i="24"/>
  <c r="G1519" i="24"/>
  <c r="D1519" i="24"/>
  <c r="C1519" i="24"/>
  <c r="B1519" i="24"/>
  <c r="K1527" i="24"/>
  <c r="L1527" i="24"/>
  <c r="J1527" i="24"/>
  <c r="H1527" i="24"/>
  <c r="I1527" i="24"/>
  <c r="F1527" i="24"/>
  <c r="G1527" i="24"/>
  <c r="D1527" i="24"/>
  <c r="B1527" i="24"/>
  <c r="C1527" i="24"/>
  <c r="L1535" i="24"/>
  <c r="K1535" i="24"/>
  <c r="J1535" i="24"/>
  <c r="H1535" i="24"/>
  <c r="I1535" i="24"/>
  <c r="F1535" i="24"/>
  <c r="D1535" i="24"/>
  <c r="G1535" i="24"/>
  <c r="C1535" i="24"/>
  <c r="B1535" i="24"/>
  <c r="K1543" i="24"/>
  <c r="L1543" i="24"/>
  <c r="J1543" i="24"/>
  <c r="H1543" i="24"/>
  <c r="I1543" i="24"/>
  <c r="F1543" i="24"/>
  <c r="G1543" i="24"/>
  <c r="D1543" i="24"/>
  <c r="B1543" i="24"/>
  <c r="C1543" i="24"/>
  <c r="L1551" i="24"/>
  <c r="K1551" i="24"/>
  <c r="J1551" i="24"/>
  <c r="H1551" i="24"/>
  <c r="I1551" i="24"/>
  <c r="F1551" i="24"/>
  <c r="D1551" i="24"/>
  <c r="C1551" i="24"/>
  <c r="B1551" i="24"/>
  <c r="G1551" i="24"/>
  <c r="K1559" i="24"/>
  <c r="L1559" i="24"/>
  <c r="J1559" i="24"/>
  <c r="H1559" i="24"/>
  <c r="I1559" i="24"/>
  <c r="F1559" i="24"/>
  <c r="G1559" i="24"/>
  <c r="D1559" i="24"/>
  <c r="C1559" i="24"/>
  <c r="B1559" i="24"/>
  <c r="L1567" i="24"/>
  <c r="K1567" i="24"/>
  <c r="J1567" i="24"/>
  <c r="H1567" i="24"/>
  <c r="I1567" i="24"/>
  <c r="F1567" i="24"/>
  <c r="G1567" i="24"/>
  <c r="D1567" i="24"/>
  <c r="C1567" i="24"/>
  <c r="B1567" i="24"/>
  <c r="K1575" i="24"/>
  <c r="L1575" i="24"/>
  <c r="J1575" i="24"/>
  <c r="I1575" i="24"/>
  <c r="H1575" i="24"/>
  <c r="F1575" i="24"/>
  <c r="G1575" i="24"/>
  <c r="D1575" i="24"/>
  <c r="B1575" i="24"/>
  <c r="C1575" i="24"/>
  <c r="L1583" i="24"/>
  <c r="K1583" i="24"/>
  <c r="J1583" i="24"/>
  <c r="H1583" i="24"/>
  <c r="I1583" i="24"/>
  <c r="F1583" i="24"/>
  <c r="G1583" i="24"/>
  <c r="D1583" i="24"/>
  <c r="C1583" i="24"/>
  <c r="B1583" i="24"/>
  <c r="K1591" i="24"/>
  <c r="L1591" i="24"/>
  <c r="J1591" i="24"/>
  <c r="I1591" i="24"/>
  <c r="H1591" i="24"/>
  <c r="F1591" i="24"/>
  <c r="G1591" i="24"/>
  <c r="D1591" i="24"/>
  <c r="B1591" i="24"/>
  <c r="C1591" i="24"/>
  <c r="L1599" i="24"/>
  <c r="K1599" i="24"/>
  <c r="J1599" i="24"/>
  <c r="H1599" i="24"/>
  <c r="I1599" i="24"/>
  <c r="F1599" i="24"/>
  <c r="D1599" i="24"/>
  <c r="G1599" i="24"/>
  <c r="C1599" i="24"/>
  <c r="B1599" i="24"/>
  <c r="K1607" i="24"/>
  <c r="L1607" i="24"/>
  <c r="J1607" i="24"/>
  <c r="I1607" i="24"/>
  <c r="H1607" i="24"/>
  <c r="F1607" i="24"/>
  <c r="G1607" i="24"/>
  <c r="D1607" i="24"/>
  <c r="C1607" i="24"/>
  <c r="B1607" i="24"/>
  <c r="L1615" i="24"/>
  <c r="K1615" i="24"/>
  <c r="H1615" i="24"/>
  <c r="J1615" i="24"/>
  <c r="I1615" i="24"/>
  <c r="F1615" i="24"/>
  <c r="D1615" i="24"/>
  <c r="C1615" i="24"/>
  <c r="B1615" i="24"/>
  <c r="G1615" i="24"/>
  <c r="K1623" i="24"/>
  <c r="L1623" i="24"/>
  <c r="J1623" i="24"/>
  <c r="I1623" i="24"/>
  <c r="H1623" i="24"/>
  <c r="F1623" i="24"/>
  <c r="G1623" i="24"/>
  <c r="D1623" i="24"/>
  <c r="B1623" i="24"/>
  <c r="C1623" i="24"/>
  <c r="L1631" i="24"/>
  <c r="K1631" i="24"/>
  <c r="H1631" i="24"/>
  <c r="J1631" i="24"/>
  <c r="I1631" i="24"/>
  <c r="F1631" i="24"/>
  <c r="G1631" i="24"/>
  <c r="D1631" i="24"/>
  <c r="C1631" i="24"/>
  <c r="B1631" i="24"/>
  <c r="K1639" i="24"/>
  <c r="L1639" i="24"/>
  <c r="J1639" i="24"/>
  <c r="I1639" i="24"/>
  <c r="H1639" i="24"/>
  <c r="F1639" i="24"/>
  <c r="G1639" i="24"/>
  <c r="D1639" i="24"/>
  <c r="B1639" i="24"/>
  <c r="C1639" i="24"/>
  <c r="L1647" i="24"/>
  <c r="K1647" i="24"/>
  <c r="J1647" i="24"/>
  <c r="H1647" i="24"/>
  <c r="I1647" i="24"/>
  <c r="F1647" i="24"/>
  <c r="G1647" i="24"/>
  <c r="D1647" i="24"/>
  <c r="C1647" i="24"/>
  <c r="B1647" i="24"/>
  <c r="K1655" i="24"/>
  <c r="L1655" i="24"/>
  <c r="J1655" i="24"/>
  <c r="I1655" i="24"/>
  <c r="H1655" i="24"/>
  <c r="F1655" i="24"/>
  <c r="G1655" i="24"/>
  <c r="D1655" i="24"/>
  <c r="C1655" i="24"/>
  <c r="B1655" i="24"/>
  <c r="L1663" i="24"/>
  <c r="K1663" i="24"/>
  <c r="H1663" i="24"/>
  <c r="I1663" i="24"/>
  <c r="J1663" i="24"/>
  <c r="F1663" i="24"/>
  <c r="D1663" i="24"/>
  <c r="G1663" i="24"/>
  <c r="C1663" i="24"/>
  <c r="B1663" i="24"/>
  <c r="K1671" i="24"/>
  <c r="L1671" i="24"/>
  <c r="J1671" i="24"/>
  <c r="I1671" i="24"/>
  <c r="H1671" i="24"/>
  <c r="F1671" i="24"/>
  <c r="G1671" i="24"/>
  <c r="D1671" i="24"/>
  <c r="B1671" i="24"/>
  <c r="C1671" i="24"/>
  <c r="L1679" i="24"/>
  <c r="K1679" i="24"/>
  <c r="H1679" i="24"/>
  <c r="J1679" i="24"/>
  <c r="I1679" i="24"/>
  <c r="F1679" i="24"/>
  <c r="D1679" i="24"/>
  <c r="G1679" i="24"/>
  <c r="C1679" i="24"/>
  <c r="B1679" i="24"/>
  <c r="K1687" i="24"/>
  <c r="L1687" i="24"/>
  <c r="J1687" i="24"/>
  <c r="I1687" i="24"/>
  <c r="H1687" i="24"/>
  <c r="F1687" i="24"/>
  <c r="G1687" i="24"/>
  <c r="D1687" i="24"/>
  <c r="B1687" i="24"/>
  <c r="C1687" i="24"/>
  <c r="L1695" i="24"/>
  <c r="K1695" i="24"/>
  <c r="H1695" i="24"/>
  <c r="J1695" i="24"/>
  <c r="I1695" i="24"/>
  <c r="F1695" i="24"/>
  <c r="G1695" i="24"/>
  <c r="D1695" i="24"/>
  <c r="C1695" i="24"/>
  <c r="B1695" i="24"/>
  <c r="K1703" i="24"/>
  <c r="L1703" i="24"/>
  <c r="J1703" i="24"/>
  <c r="I1703" i="24"/>
  <c r="F1703" i="24"/>
  <c r="G1703" i="24"/>
  <c r="H1703" i="24"/>
  <c r="D1703" i="24"/>
  <c r="C1703" i="24"/>
  <c r="B1703" i="24"/>
  <c r="L1711" i="24"/>
  <c r="K1711" i="24"/>
  <c r="J1711" i="24"/>
  <c r="I1711" i="24"/>
  <c r="H1711" i="24"/>
  <c r="F1711" i="24"/>
  <c r="G1711" i="24"/>
  <c r="D1711" i="24"/>
  <c r="C1711" i="24"/>
  <c r="B1711" i="24"/>
  <c r="K1719" i="24"/>
  <c r="L1719" i="24"/>
  <c r="J1719" i="24"/>
  <c r="I1719" i="24"/>
  <c r="F1719" i="24"/>
  <c r="H1719" i="24"/>
  <c r="G1719" i="24"/>
  <c r="D1719" i="24"/>
  <c r="B1719" i="24"/>
  <c r="C1719" i="24"/>
  <c r="L1727" i="24"/>
  <c r="K1727" i="24"/>
  <c r="I1727" i="24"/>
  <c r="H1727" i="24"/>
  <c r="J1727" i="24"/>
  <c r="F1727" i="24"/>
  <c r="D1727" i="24"/>
  <c r="G1727" i="24"/>
  <c r="C1727" i="24"/>
  <c r="B1727" i="24"/>
  <c r="K1735" i="24"/>
  <c r="J1735" i="24"/>
  <c r="I1735" i="24"/>
  <c r="L1735" i="24"/>
  <c r="H1735" i="24"/>
  <c r="F1735" i="24"/>
  <c r="G1735" i="24"/>
  <c r="D1735" i="24"/>
  <c r="B1735" i="24"/>
  <c r="C1735" i="24"/>
  <c r="L1743" i="24"/>
  <c r="K1743" i="24"/>
  <c r="I1743" i="24"/>
  <c r="J1743" i="24"/>
  <c r="H1743" i="24"/>
  <c r="F1743" i="24"/>
  <c r="D1743" i="24"/>
  <c r="G1743" i="24"/>
  <c r="C1743" i="24"/>
  <c r="B1743" i="24"/>
  <c r="K1751" i="24"/>
  <c r="L1751" i="24"/>
  <c r="J1751" i="24"/>
  <c r="I1751" i="24"/>
  <c r="F1751" i="24"/>
  <c r="G1751" i="24"/>
  <c r="D1751" i="24"/>
  <c r="C1751" i="24"/>
  <c r="H1751" i="24"/>
  <c r="B1751" i="24"/>
  <c r="L1759" i="24"/>
  <c r="K1759" i="24"/>
  <c r="I1759" i="24"/>
  <c r="J1759" i="24"/>
  <c r="H1759" i="24"/>
  <c r="F1759" i="24"/>
  <c r="G1759" i="24"/>
  <c r="D1759" i="24"/>
  <c r="C1759" i="24"/>
  <c r="B1759" i="24"/>
  <c r="K1767" i="24"/>
  <c r="L1767" i="24"/>
  <c r="J1767" i="24"/>
  <c r="I1767" i="24"/>
  <c r="G1767" i="24"/>
  <c r="F1767" i="24"/>
  <c r="H1767" i="24"/>
  <c r="D1767" i="24"/>
  <c r="B1767" i="24"/>
  <c r="C1767" i="24"/>
  <c r="L1775" i="24"/>
  <c r="K1775" i="24"/>
  <c r="J1775" i="24"/>
  <c r="I1775" i="24"/>
  <c r="H1775" i="24"/>
  <c r="F1775" i="24"/>
  <c r="G1775" i="24"/>
  <c r="D1775" i="24"/>
  <c r="C1775" i="24"/>
  <c r="B1775" i="24"/>
  <c r="K1783" i="24"/>
  <c r="L1783" i="24"/>
  <c r="J1783" i="24"/>
  <c r="I1783" i="24"/>
  <c r="H1783" i="24"/>
  <c r="G1783" i="24"/>
  <c r="F1783" i="24"/>
  <c r="D1783" i="24"/>
  <c r="B1783" i="24"/>
  <c r="C1783" i="24"/>
  <c r="L1791" i="24"/>
  <c r="K1791" i="24"/>
  <c r="I1791" i="24"/>
  <c r="H1791" i="24"/>
  <c r="J1791" i="24"/>
  <c r="F1791" i="24"/>
  <c r="D1791" i="24"/>
  <c r="G1791" i="24"/>
  <c r="C1791" i="24"/>
  <c r="B1791" i="24"/>
  <c r="K1799" i="24"/>
  <c r="L1799" i="24"/>
  <c r="J1799" i="24"/>
  <c r="I1799" i="24"/>
  <c r="H1799" i="24"/>
  <c r="G1799" i="24"/>
  <c r="F1799" i="24"/>
  <c r="D1799" i="24"/>
  <c r="C1799" i="24"/>
  <c r="B1799" i="24"/>
  <c r="L1807" i="24"/>
  <c r="K1807" i="24"/>
  <c r="I1807" i="24"/>
  <c r="J1807" i="24"/>
  <c r="H1807" i="24"/>
  <c r="F1807" i="24"/>
  <c r="D1807" i="24"/>
  <c r="C1807" i="24"/>
  <c r="B1807" i="24"/>
  <c r="G1807" i="24"/>
  <c r="K1815" i="24"/>
  <c r="L1815" i="24"/>
  <c r="J1815" i="24"/>
  <c r="I1815" i="24"/>
  <c r="G1815" i="24"/>
  <c r="F1815" i="24"/>
  <c r="D1815" i="24"/>
  <c r="H1815" i="24"/>
  <c r="B1815" i="24"/>
  <c r="C1815" i="24"/>
  <c r="L1823" i="24"/>
  <c r="K1823" i="24"/>
  <c r="I1823" i="24"/>
  <c r="J1823" i="24"/>
  <c r="H1823" i="24"/>
  <c r="F1823" i="24"/>
  <c r="G1823" i="24"/>
  <c r="D1823" i="24"/>
  <c r="C1823" i="24"/>
  <c r="B1823" i="24"/>
  <c r="K1831" i="24"/>
  <c r="L1831" i="24"/>
  <c r="J1831" i="24"/>
  <c r="I1831" i="24"/>
  <c r="G1831" i="24"/>
  <c r="F1831" i="24"/>
  <c r="H1831" i="24"/>
  <c r="D1831" i="24"/>
  <c r="B1831" i="24"/>
  <c r="C1831" i="24"/>
  <c r="L1839" i="24"/>
  <c r="K1839" i="24"/>
  <c r="J1839" i="24"/>
  <c r="I1839" i="24"/>
  <c r="H1839" i="24"/>
  <c r="F1839" i="24"/>
  <c r="G1839" i="24"/>
  <c r="D1839" i="24"/>
  <c r="C1839" i="24"/>
  <c r="B1839" i="24"/>
  <c r="K1847" i="24"/>
  <c r="L1847" i="24"/>
  <c r="J1847" i="24"/>
  <c r="I1847" i="24"/>
  <c r="H1847" i="24"/>
  <c r="G1847" i="24"/>
  <c r="F1847" i="24"/>
  <c r="D1847" i="24"/>
  <c r="B1847" i="24"/>
  <c r="C1847" i="24"/>
  <c r="I1109" i="24"/>
  <c r="H1109" i="24"/>
  <c r="J1109" i="24"/>
  <c r="G1109" i="24"/>
  <c r="F1109" i="24"/>
  <c r="C1109" i="24"/>
  <c r="D1109" i="24"/>
  <c r="B1109" i="24"/>
  <c r="L1109" i="24"/>
  <c r="K1109" i="24"/>
  <c r="I1157" i="24"/>
  <c r="J1157" i="24"/>
  <c r="H1157" i="24"/>
  <c r="G1157" i="24"/>
  <c r="F1157" i="24"/>
  <c r="C1157" i="24"/>
  <c r="D1157" i="24"/>
  <c r="B1157" i="24"/>
  <c r="L1157" i="24"/>
  <c r="K1157" i="24"/>
  <c r="I1173" i="24"/>
  <c r="H1173" i="24"/>
  <c r="J1173" i="24"/>
  <c r="G1173" i="24"/>
  <c r="F1173" i="24"/>
  <c r="C1173" i="24"/>
  <c r="B1173" i="24"/>
  <c r="D1173" i="24"/>
  <c r="L1173" i="24"/>
  <c r="K1173" i="24"/>
  <c r="J1189" i="24"/>
  <c r="I1189" i="24"/>
  <c r="H1189" i="24"/>
  <c r="G1189" i="24"/>
  <c r="F1189" i="24"/>
  <c r="C1189" i="24"/>
  <c r="D1189" i="24"/>
  <c r="B1189" i="24"/>
  <c r="L1189" i="24"/>
  <c r="K1189" i="24"/>
  <c r="I1205" i="24"/>
  <c r="J1205" i="24"/>
  <c r="H1205" i="24"/>
  <c r="G1205" i="24"/>
  <c r="F1205" i="24"/>
  <c r="C1205" i="24"/>
  <c r="D1205" i="24"/>
  <c r="B1205" i="24"/>
  <c r="L1205" i="24"/>
  <c r="K1205" i="24"/>
  <c r="I1221" i="24"/>
  <c r="J1221" i="24"/>
  <c r="H1221" i="24"/>
  <c r="G1221" i="24"/>
  <c r="F1221" i="24"/>
  <c r="C1221" i="24"/>
  <c r="B1221" i="24"/>
  <c r="D1221" i="24"/>
  <c r="L1221" i="24"/>
  <c r="K1221" i="24"/>
  <c r="J1241" i="24"/>
  <c r="I1241" i="24"/>
  <c r="H1241" i="24"/>
  <c r="G1241" i="24"/>
  <c r="F1241" i="24"/>
  <c r="C1241" i="24"/>
  <c r="D1241" i="24"/>
  <c r="B1241" i="24"/>
  <c r="L1241" i="24"/>
  <c r="K1241" i="24"/>
  <c r="J1257" i="24"/>
  <c r="I1257" i="24"/>
  <c r="H1257" i="24"/>
  <c r="G1257" i="24"/>
  <c r="F1257" i="24"/>
  <c r="C1257" i="24"/>
  <c r="D1257" i="24"/>
  <c r="B1257" i="24"/>
  <c r="K1257" i="24"/>
  <c r="L1257" i="24"/>
  <c r="I1269" i="24"/>
  <c r="J1269" i="24"/>
  <c r="H1269" i="24"/>
  <c r="G1269" i="24"/>
  <c r="F1269" i="24"/>
  <c r="C1269" i="24"/>
  <c r="D1269" i="24"/>
  <c r="B1269" i="24"/>
  <c r="K1269" i="24"/>
  <c r="L1269" i="24"/>
  <c r="J1285" i="24"/>
  <c r="I1285" i="24"/>
  <c r="H1285" i="24"/>
  <c r="G1285" i="24"/>
  <c r="F1285" i="24"/>
  <c r="C1285" i="24"/>
  <c r="D1285" i="24"/>
  <c r="B1285" i="24"/>
  <c r="L1285" i="24"/>
  <c r="K1285" i="24"/>
  <c r="L1301" i="24"/>
  <c r="I1301" i="24"/>
  <c r="J1301" i="24"/>
  <c r="H1301" i="24"/>
  <c r="G1301" i="24"/>
  <c r="F1301" i="24"/>
  <c r="C1301" i="24"/>
  <c r="B1301" i="24"/>
  <c r="D1301" i="24"/>
  <c r="K1301" i="24"/>
  <c r="L1317" i="24"/>
  <c r="J1317" i="24"/>
  <c r="I1317" i="24"/>
  <c r="H1317" i="24"/>
  <c r="G1317" i="24"/>
  <c r="F1317" i="24"/>
  <c r="C1317" i="24"/>
  <c r="D1317" i="24"/>
  <c r="B1317" i="24"/>
  <c r="K1317" i="24"/>
  <c r="L1333" i="24"/>
  <c r="I1333" i="24"/>
  <c r="J1333" i="24"/>
  <c r="H1333" i="24"/>
  <c r="G1333" i="24"/>
  <c r="F1333" i="24"/>
  <c r="C1333" i="24"/>
  <c r="D1333" i="24"/>
  <c r="B1333" i="24"/>
  <c r="K1333" i="24"/>
  <c r="L1349" i="24"/>
  <c r="J1349" i="24"/>
  <c r="I1349" i="24"/>
  <c r="H1349" i="24"/>
  <c r="G1349" i="24"/>
  <c r="F1349" i="24"/>
  <c r="C1349" i="24"/>
  <c r="D1349" i="24"/>
  <c r="B1349" i="24"/>
  <c r="K1349" i="24"/>
  <c r="L1361" i="24"/>
  <c r="J1361" i="24"/>
  <c r="I1361" i="24"/>
  <c r="H1361" i="24"/>
  <c r="G1361" i="24"/>
  <c r="F1361" i="24"/>
  <c r="C1361" i="24"/>
  <c r="D1361" i="24"/>
  <c r="B1361" i="24"/>
  <c r="K1361" i="24"/>
  <c r="L1377" i="24"/>
  <c r="J1377" i="24"/>
  <c r="I1377" i="24"/>
  <c r="H1377" i="24"/>
  <c r="G1377" i="24"/>
  <c r="F1377" i="24"/>
  <c r="C1377" i="24"/>
  <c r="D1377" i="24"/>
  <c r="B1377" i="24"/>
  <c r="K1377" i="24"/>
  <c r="L1393" i="24"/>
  <c r="J1393" i="24"/>
  <c r="I1393" i="24"/>
  <c r="H1393" i="24"/>
  <c r="G1393" i="24"/>
  <c r="F1393" i="24"/>
  <c r="C1393" i="24"/>
  <c r="D1393" i="24"/>
  <c r="B1393" i="24"/>
  <c r="K1393" i="24"/>
  <c r="L1405" i="24"/>
  <c r="I1405" i="24"/>
  <c r="H1405" i="24"/>
  <c r="G1405" i="24"/>
  <c r="F1405" i="24"/>
  <c r="J1405" i="24"/>
  <c r="C1405" i="24"/>
  <c r="D1405" i="24"/>
  <c r="B1405" i="24"/>
  <c r="K1405" i="24"/>
  <c r="L1421" i="24"/>
  <c r="I1421" i="24"/>
  <c r="J1421" i="24"/>
  <c r="H1421" i="24"/>
  <c r="G1421" i="24"/>
  <c r="F1421" i="24"/>
  <c r="C1421" i="24"/>
  <c r="B1421" i="24"/>
  <c r="D1421" i="24"/>
  <c r="K1421" i="24"/>
  <c r="L1437" i="24"/>
  <c r="I1437" i="24"/>
  <c r="H1437" i="24"/>
  <c r="J1437" i="24"/>
  <c r="G1437" i="24"/>
  <c r="F1437" i="24"/>
  <c r="C1437" i="24"/>
  <c r="B1437" i="24"/>
  <c r="D1437" i="24"/>
  <c r="K1437" i="24"/>
  <c r="L1453" i="24"/>
  <c r="I1453" i="24"/>
  <c r="J1453" i="24"/>
  <c r="H1453" i="24"/>
  <c r="G1453" i="24"/>
  <c r="F1453" i="24"/>
  <c r="C1453" i="24"/>
  <c r="B1453" i="24"/>
  <c r="D1453" i="24"/>
  <c r="K1453" i="24"/>
  <c r="L1465" i="24"/>
  <c r="J1465" i="24"/>
  <c r="I1465" i="24"/>
  <c r="H1465" i="24"/>
  <c r="G1465" i="24"/>
  <c r="F1465" i="24"/>
  <c r="C1465" i="24"/>
  <c r="D1465" i="24"/>
  <c r="B1465" i="24"/>
  <c r="K1465" i="24"/>
  <c r="L1473" i="24"/>
  <c r="J1473" i="24"/>
  <c r="I1473" i="24"/>
  <c r="H1473" i="24"/>
  <c r="G1473" i="24"/>
  <c r="F1473" i="24"/>
  <c r="C1473" i="24"/>
  <c r="B1473" i="24"/>
  <c r="D1473" i="24"/>
  <c r="K1473" i="24"/>
  <c r="L1481" i="24"/>
  <c r="J1481" i="24"/>
  <c r="I1481" i="24"/>
  <c r="H1481" i="24"/>
  <c r="G1481" i="24"/>
  <c r="F1481" i="24"/>
  <c r="C1481" i="24"/>
  <c r="D1481" i="24"/>
  <c r="B1481" i="24"/>
  <c r="K1481" i="24"/>
  <c r="L1489" i="24"/>
  <c r="J1489" i="24"/>
  <c r="I1489" i="24"/>
  <c r="H1489" i="24"/>
  <c r="G1489" i="24"/>
  <c r="F1489" i="24"/>
  <c r="C1489" i="24"/>
  <c r="D1489" i="24"/>
  <c r="B1489" i="24"/>
  <c r="K1489" i="24"/>
  <c r="L1497" i="24"/>
  <c r="J1497" i="24"/>
  <c r="I1497" i="24"/>
  <c r="H1497" i="24"/>
  <c r="G1497" i="24"/>
  <c r="F1497" i="24"/>
  <c r="C1497" i="24"/>
  <c r="B1497" i="24"/>
  <c r="D1497" i="24"/>
  <c r="K1497" i="24"/>
  <c r="L1505" i="24"/>
  <c r="J1505" i="24"/>
  <c r="I1505" i="24"/>
  <c r="H1505" i="24"/>
  <c r="G1505" i="24"/>
  <c r="F1505" i="24"/>
  <c r="C1505" i="24"/>
  <c r="D1505" i="24"/>
  <c r="B1505" i="24"/>
  <c r="K1505" i="24"/>
  <c r="L1513" i="24"/>
  <c r="J1513" i="24"/>
  <c r="I1513" i="24"/>
  <c r="H1513" i="24"/>
  <c r="G1513" i="24"/>
  <c r="F1513" i="24"/>
  <c r="C1513" i="24"/>
  <c r="D1513" i="24"/>
  <c r="B1513" i="24"/>
  <c r="K1513" i="24"/>
  <c r="L1521" i="24"/>
  <c r="J1521" i="24"/>
  <c r="I1521" i="24"/>
  <c r="H1521" i="24"/>
  <c r="G1521" i="24"/>
  <c r="F1521" i="24"/>
  <c r="C1521" i="24"/>
  <c r="B1521" i="24"/>
  <c r="D1521" i="24"/>
  <c r="K1521" i="24"/>
  <c r="L1529" i="24"/>
  <c r="J1529" i="24"/>
  <c r="I1529" i="24"/>
  <c r="H1529" i="24"/>
  <c r="G1529" i="24"/>
  <c r="F1529" i="24"/>
  <c r="C1529" i="24"/>
  <c r="D1529" i="24"/>
  <c r="B1529" i="24"/>
  <c r="K1529" i="24"/>
  <c r="L1537" i="24"/>
  <c r="J1537" i="24"/>
  <c r="I1537" i="24"/>
  <c r="H1537" i="24"/>
  <c r="G1537" i="24"/>
  <c r="F1537" i="24"/>
  <c r="C1537" i="24"/>
  <c r="B1537" i="24"/>
  <c r="D1537" i="24"/>
  <c r="K1537" i="24"/>
  <c r="L1545" i="24"/>
  <c r="J1545" i="24"/>
  <c r="I1545" i="24"/>
  <c r="H1545" i="24"/>
  <c r="G1545" i="24"/>
  <c r="F1545" i="24"/>
  <c r="C1545" i="24"/>
  <c r="D1545" i="24"/>
  <c r="B1545" i="24"/>
  <c r="K1545" i="24"/>
  <c r="L1553" i="24"/>
  <c r="J1553" i="24"/>
  <c r="I1553" i="24"/>
  <c r="H1553" i="24"/>
  <c r="G1553" i="24"/>
  <c r="F1553" i="24"/>
  <c r="C1553" i="24"/>
  <c r="D1553" i="24"/>
  <c r="B1553" i="24"/>
  <c r="K1553" i="24"/>
  <c r="L1561" i="24"/>
  <c r="J1561" i="24"/>
  <c r="I1561" i="24"/>
  <c r="H1561" i="24"/>
  <c r="G1561" i="24"/>
  <c r="F1561" i="24"/>
  <c r="C1561" i="24"/>
  <c r="B1561" i="24"/>
  <c r="D1561" i="24"/>
  <c r="K1561" i="24"/>
  <c r="L1569" i="24"/>
  <c r="J1569" i="24"/>
  <c r="I1569" i="24"/>
  <c r="H1569" i="24"/>
  <c r="G1569" i="24"/>
  <c r="F1569" i="24"/>
  <c r="C1569" i="24"/>
  <c r="B1569" i="24"/>
  <c r="D1569" i="24"/>
  <c r="K1569" i="24"/>
  <c r="L1577" i="24"/>
  <c r="J1577" i="24"/>
  <c r="I1577" i="24"/>
  <c r="H1577" i="24"/>
  <c r="G1577" i="24"/>
  <c r="F1577" i="24"/>
  <c r="C1577" i="24"/>
  <c r="D1577" i="24"/>
  <c r="B1577" i="24"/>
  <c r="K1577" i="24"/>
  <c r="L1585" i="24"/>
  <c r="J1585" i="24"/>
  <c r="I1585" i="24"/>
  <c r="H1585" i="24"/>
  <c r="G1585" i="24"/>
  <c r="F1585" i="24"/>
  <c r="C1585" i="24"/>
  <c r="D1585" i="24"/>
  <c r="B1585" i="24"/>
  <c r="K1585" i="24"/>
  <c r="L1593" i="24"/>
  <c r="J1593" i="24"/>
  <c r="I1593" i="24"/>
  <c r="H1593" i="24"/>
  <c r="G1593" i="24"/>
  <c r="F1593" i="24"/>
  <c r="C1593" i="24"/>
  <c r="B1593" i="24"/>
  <c r="D1593" i="24"/>
  <c r="K1593" i="24"/>
  <c r="L1601" i="24"/>
  <c r="J1601" i="24"/>
  <c r="I1601" i="24"/>
  <c r="H1601" i="24"/>
  <c r="G1601" i="24"/>
  <c r="F1601" i="24"/>
  <c r="C1601" i="24"/>
  <c r="D1601" i="24"/>
  <c r="B1601" i="24"/>
  <c r="K1601" i="24"/>
  <c r="L1609" i="24"/>
  <c r="J1609" i="24"/>
  <c r="I1609" i="24"/>
  <c r="H1609" i="24"/>
  <c r="G1609" i="24"/>
  <c r="F1609" i="24"/>
  <c r="C1609" i="24"/>
  <c r="D1609" i="24"/>
  <c r="B1609" i="24"/>
  <c r="K1609" i="24"/>
  <c r="L1617" i="24"/>
  <c r="J1617" i="24"/>
  <c r="I1617" i="24"/>
  <c r="H1617" i="24"/>
  <c r="G1617" i="24"/>
  <c r="F1617" i="24"/>
  <c r="C1617" i="24"/>
  <c r="B1617" i="24"/>
  <c r="D1617" i="24"/>
  <c r="K1617" i="24"/>
  <c r="K1625" i="24"/>
  <c r="J1625" i="24"/>
  <c r="I1625" i="24"/>
  <c r="H1625" i="24"/>
  <c r="G1625" i="24"/>
  <c r="F1625" i="24"/>
  <c r="C1625" i="24"/>
  <c r="D1625" i="24"/>
  <c r="B1625" i="24"/>
  <c r="L1625" i="24"/>
  <c r="K1633" i="24"/>
  <c r="J1633" i="24"/>
  <c r="I1633" i="24"/>
  <c r="H1633" i="24"/>
  <c r="G1633" i="24"/>
  <c r="F1633" i="24"/>
  <c r="C1633" i="24"/>
  <c r="D1633" i="24"/>
  <c r="B1633" i="24"/>
  <c r="L1633" i="24"/>
  <c r="K1641" i="24"/>
  <c r="J1641" i="24"/>
  <c r="I1641" i="24"/>
  <c r="H1641" i="24"/>
  <c r="G1641" i="24"/>
  <c r="F1641" i="24"/>
  <c r="C1641" i="24"/>
  <c r="B1641" i="24"/>
  <c r="D1641" i="24"/>
  <c r="L1641" i="24"/>
  <c r="K1649" i="24"/>
  <c r="J1649" i="24"/>
  <c r="I1649" i="24"/>
  <c r="H1649" i="24"/>
  <c r="G1649" i="24"/>
  <c r="F1649" i="24"/>
  <c r="C1649" i="24"/>
  <c r="D1649" i="24"/>
  <c r="B1649" i="24"/>
  <c r="L1649" i="24"/>
  <c r="K1657" i="24"/>
  <c r="J1657" i="24"/>
  <c r="I1657" i="24"/>
  <c r="H1657" i="24"/>
  <c r="G1657" i="24"/>
  <c r="F1657" i="24"/>
  <c r="C1657" i="24"/>
  <c r="D1657" i="24"/>
  <c r="B1657" i="24"/>
  <c r="L1657" i="24"/>
  <c r="K1665" i="24"/>
  <c r="J1665" i="24"/>
  <c r="I1665" i="24"/>
  <c r="H1665" i="24"/>
  <c r="G1665" i="24"/>
  <c r="F1665" i="24"/>
  <c r="C1665" i="24"/>
  <c r="B1665" i="24"/>
  <c r="D1665" i="24"/>
  <c r="L1665" i="24"/>
  <c r="K1673" i="24"/>
  <c r="J1673" i="24"/>
  <c r="I1673" i="24"/>
  <c r="H1673" i="24"/>
  <c r="G1673" i="24"/>
  <c r="F1673" i="24"/>
  <c r="C1673" i="24"/>
  <c r="D1673" i="24"/>
  <c r="B1673" i="24"/>
  <c r="L1673" i="24"/>
  <c r="K1681" i="24"/>
  <c r="J1681" i="24"/>
  <c r="I1681" i="24"/>
  <c r="H1681" i="24"/>
  <c r="G1681" i="24"/>
  <c r="F1681" i="24"/>
  <c r="C1681" i="24"/>
  <c r="D1681" i="24"/>
  <c r="B1681" i="24"/>
  <c r="L1681" i="24"/>
  <c r="K1689" i="24"/>
  <c r="J1689" i="24"/>
  <c r="I1689" i="24"/>
  <c r="H1689" i="24"/>
  <c r="G1689" i="24"/>
  <c r="F1689" i="24"/>
  <c r="C1689" i="24"/>
  <c r="B1689" i="24"/>
  <c r="D1689" i="24"/>
  <c r="L1689" i="24"/>
  <c r="K1697" i="24"/>
  <c r="J1697" i="24"/>
  <c r="I1697" i="24"/>
  <c r="H1697" i="24"/>
  <c r="G1697" i="24"/>
  <c r="F1697" i="24"/>
  <c r="C1697" i="24"/>
  <c r="D1697" i="24"/>
  <c r="B1697" i="24"/>
  <c r="L1697" i="24"/>
  <c r="K1705" i="24"/>
  <c r="J1705" i="24"/>
  <c r="I1705" i="24"/>
  <c r="H1705" i="24"/>
  <c r="G1705" i="24"/>
  <c r="F1705" i="24"/>
  <c r="C1705" i="24"/>
  <c r="D1705" i="24"/>
  <c r="B1705" i="24"/>
  <c r="L1705" i="24"/>
  <c r="K1713" i="24"/>
  <c r="J1713" i="24"/>
  <c r="I1713" i="24"/>
  <c r="H1713" i="24"/>
  <c r="G1713" i="24"/>
  <c r="F1713" i="24"/>
  <c r="C1713" i="24"/>
  <c r="B1713" i="24"/>
  <c r="D1713" i="24"/>
  <c r="L1713" i="24"/>
  <c r="K1721" i="24"/>
  <c r="J1721" i="24"/>
  <c r="I1721" i="24"/>
  <c r="H1721" i="24"/>
  <c r="G1721" i="24"/>
  <c r="F1721" i="24"/>
  <c r="C1721" i="24"/>
  <c r="D1721" i="24"/>
  <c r="B1721" i="24"/>
  <c r="L1721" i="24"/>
  <c r="K1729" i="24"/>
  <c r="J1729" i="24"/>
  <c r="I1729" i="24"/>
  <c r="H1729" i="24"/>
  <c r="G1729" i="24"/>
  <c r="F1729" i="24"/>
  <c r="C1729" i="24"/>
  <c r="D1729" i="24"/>
  <c r="B1729" i="24"/>
  <c r="L1729" i="24"/>
  <c r="K1737" i="24"/>
  <c r="J1737" i="24"/>
  <c r="I1737" i="24"/>
  <c r="H1737" i="24"/>
  <c r="G1737" i="24"/>
  <c r="F1737" i="24"/>
  <c r="C1737" i="24"/>
  <c r="D1737" i="24"/>
  <c r="B1737" i="24"/>
  <c r="L1737" i="24"/>
  <c r="K1745" i="24"/>
  <c r="J1745" i="24"/>
  <c r="I1745" i="24"/>
  <c r="H1745" i="24"/>
  <c r="G1745" i="24"/>
  <c r="F1745" i="24"/>
  <c r="C1745" i="24"/>
  <c r="D1745" i="24"/>
  <c r="B1745" i="24"/>
  <c r="L1745" i="24"/>
  <c r="K1753" i="24"/>
  <c r="J1753" i="24"/>
  <c r="I1753" i="24"/>
  <c r="H1753" i="24"/>
  <c r="G1753" i="24"/>
  <c r="F1753" i="24"/>
  <c r="C1753" i="24"/>
  <c r="B1753" i="24"/>
  <c r="D1753" i="24"/>
  <c r="L1753" i="24"/>
  <c r="K1761" i="24"/>
  <c r="J1761" i="24"/>
  <c r="I1761" i="24"/>
  <c r="H1761" i="24"/>
  <c r="G1761" i="24"/>
  <c r="F1761" i="24"/>
  <c r="C1761" i="24"/>
  <c r="B1761" i="24"/>
  <c r="D1761" i="24"/>
  <c r="L1761" i="24"/>
  <c r="K1769" i="24"/>
  <c r="J1769" i="24"/>
  <c r="I1769" i="24"/>
  <c r="H1769" i="24"/>
  <c r="G1769" i="24"/>
  <c r="F1769" i="24"/>
  <c r="C1769" i="24"/>
  <c r="B1769" i="24"/>
  <c r="D1769" i="24"/>
  <c r="L1769" i="24"/>
  <c r="K1777" i="24"/>
  <c r="J1777" i="24"/>
  <c r="I1777" i="24"/>
  <c r="H1777" i="24"/>
  <c r="G1777" i="24"/>
  <c r="C1777" i="24"/>
  <c r="D1777" i="24"/>
  <c r="B1777" i="24"/>
  <c r="F1777" i="24"/>
  <c r="L1777" i="24"/>
  <c r="K1785" i="24"/>
  <c r="J1785" i="24"/>
  <c r="I1785" i="24"/>
  <c r="H1785" i="24"/>
  <c r="G1785" i="24"/>
  <c r="F1785" i="24"/>
  <c r="C1785" i="24"/>
  <c r="D1785" i="24"/>
  <c r="B1785" i="24"/>
  <c r="L1785" i="24"/>
  <c r="K1793" i="24"/>
  <c r="J1793" i="24"/>
  <c r="I1793" i="24"/>
  <c r="H1793" i="24"/>
  <c r="G1793" i="24"/>
  <c r="C1793" i="24"/>
  <c r="B1793" i="24"/>
  <c r="D1793" i="24"/>
  <c r="F1793" i="24"/>
  <c r="L1793" i="24"/>
  <c r="K1801" i="24"/>
  <c r="J1801" i="24"/>
  <c r="I1801" i="24"/>
  <c r="H1801" i="24"/>
  <c r="G1801" i="24"/>
  <c r="F1801" i="24"/>
  <c r="C1801" i="24"/>
  <c r="B1801" i="24"/>
  <c r="D1801" i="24"/>
  <c r="L1801" i="24"/>
  <c r="K1809" i="24"/>
  <c r="J1809" i="24"/>
  <c r="I1809" i="24"/>
  <c r="H1809" i="24"/>
  <c r="G1809" i="24"/>
  <c r="C1809" i="24"/>
  <c r="F1809" i="24"/>
  <c r="B1809" i="24"/>
  <c r="D1809" i="24"/>
  <c r="L1809" i="24"/>
  <c r="K1817" i="24"/>
  <c r="J1817" i="24"/>
  <c r="I1817" i="24"/>
  <c r="H1817" i="24"/>
  <c r="G1817" i="24"/>
  <c r="F1817" i="24"/>
  <c r="C1817" i="24"/>
  <c r="D1817" i="24"/>
  <c r="B1817" i="24"/>
  <c r="L1817" i="24"/>
  <c r="K1825" i="24"/>
  <c r="J1825" i="24"/>
  <c r="I1825" i="24"/>
  <c r="H1825" i="24"/>
  <c r="G1825" i="24"/>
  <c r="C1825" i="24"/>
  <c r="D1825" i="24"/>
  <c r="B1825" i="24"/>
  <c r="F1825" i="24"/>
  <c r="L1825" i="24"/>
  <c r="K1833" i="24"/>
  <c r="J1833" i="24"/>
  <c r="I1833" i="24"/>
  <c r="H1833" i="24"/>
  <c r="G1833" i="24"/>
  <c r="F1833" i="24"/>
  <c r="C1833" i="24"/>
  <c r="D1833" i="24"/>
  <c r="B1833" i="24"/>
  <c r="L1833" i="24"/>
  <c r="K1841" i="24"/>
  <c r="J1841" i="24"/>
  <c r="I1841" i="24"/>
  <c r="H1841" i="24"/>
  <c r="G1841" i="24"/>
  <c r="C1841" i="24"/>
  <c r="D1841" i="24"/>
  <c r="F1841" i="24"/>
  <c r="B1841" i="24"/>
  <c r="L1841" i="24"/>
  <c r="K1849" i="24"/>
  <c r="J1849" i="24"/>
  <c r="I1849" i="24"/>
  <c r="H1849" i="24"/>
  <c r="G1849" i="24"/>
  <c r="F1849" i="24"/>
  <c r="C1849" i="24"/>
  <c r="B1849" i="24"/>
  <c r="D1849" i="24"/>
  <c r="L1849" i="24"/>
  <c r="L740" i="24"/>
  <c r="K740" i="24"/>
  <c r="J740" i="24"/>
  <c r="I740" i="24"/>
  <c r="H740" i="24"/>
  <c r="G740" i="24"/>
  <c r="F740" i="24"/>
  <c r="C740" i="24"/>
  <c r="D740" i="24"/>
  <c r="B740" i="24"/>
  <c r="K748" i="24"/>
  <c r="J748" i="24"/>
  <c r="L748" i="24"/>
  <c r="I748" i="24"/>
  <c r="H748" i="24"/>
  <c r="G748" i="24"/>
  <c r="F748" i="24"/>
  <c r="C748" i="24"/>
  <c r="D748" i="24"/>
  <c r="B748" i="24"/>
  <c r="L756" i="24"/>
  <c r="K756" i="24"/>
  <c r="J756" i="24"/>
  <c r="I756" i="24"/>
  <c r="H756" i="24"/>
  <c r="G756" i="24"/>
  <c r="F756" i="24"/>
  <c r="C756" i="24"/>
  <c r="D756" i="24"/>
  <c r="B756" i="24"/>
  <c r="L764" i="24"/>
  <c r="K764" i="24"/>
  <c r="J764" i="24"/>
  <c r="I764" i="24"/>
  <c r="H764" i="24"/>
  <c r="G764" i="24"/>
  <c r="F764" i="24"/>
  <c r="C764" i="24"/>
  <c r="D764" i="24"/>
  <c r="B764" i="24"/>
  <c r="L772" i="24"/>
  <c r="K772" i="24"/>
  <c r="J772" i="24"/>
  <c r="I772" i="24"/>
  <c r="H772" i="24"/>
  <c r="G772" i="24"/>
  <c r="F772" i="24"/>
  <c r="C772" i="24"/>
  <c r="D772" i="24"/>
  <c r="B772" i="24"/>
  <c r="L780" i="24"/>
  <c r="K780" i="24"/>
  <c r="J780" i="24"/>
  <c r="I780" i="24"/>
  <c r="H780" i="24"/>
  <c r="G780" i="24"/>
  <c r="F780" i="24"/>
  <c r="C780" i="24"/>
  <c r="D780" i="24"/>
  <c r="B780" i="24"/>
  <c r="L788" i="24"/>
  <c r="K788" i="24"/>
  <c r="J788" i="24"/>
  <c r="I788" i="24"/>
  <c r="H788" i="24"/>
  <c r="G788" i="24"/>
  <c r="F788" i="24"/>
  <c r="C788" i="24"/>
  <c r="D788" i="24"/>
  <c r="B788" i="24"/>
  <c r="L796" i="24"/>
  <c r="K796" i="24"/>
  <c r="J796" i="24"/>
  <c r="I796" i="24"/>
  <c r="H796" i="24"/>
  <c r="G796" i="24"/>
  <c r="F796" i="24"/>
  <c r="C796" i="24"/>
  <c r="D796" i="24"/>
  <c r="B796" i="24"/>
  <c r="L804" i="24"/>
  <c r="K804" i="24"/>
  <c r="J804" i="24"/>
  <c r="I804" i="24"/>
  <c r="H804" i="24"/>
  <c r="G804" i="24"/>
  <c r="F804" i="24"/>
  <c r="C804" i="24"/>
  <c r="D804" i="24"/>
  <c r="B804" i="24"/>
  <c r="L812" i="24"/>
  <c r="K812" i="24"/>
  <c r="J812" i="24"/>
  <c r="I812" i="24"/>
  <c r="H812" i="24"/>
  <c r="G812" i="24"/>
  <c r="F812" i="24"/>
  <c r="C812" i="24"/>
  <c r="D812" i="24"/>
  <c r="B812" i="24"/>
  <c r="L820" i="24"/>
  <c r="K820" i="24"/>
  <c r="J820" i="24"/>
  <c r="I820" i="24"/>
  <c r="H820" i="24"/>
  <c r="G820" i="24"/>
  <c r="F820" i="24"/>
  <c r="C820" i="24"/>
  <c r="D820" i="24"/>
  <c r="B820" i="24"/>
  <c r="L828" i="24"/>
  <c r="K828" i="24"/>
  <c r="J828" i="24"/>
  <c r="I828" i="24"/>
  <c r="H828" i="24"/>
  <c r="G828" i="24"/>
  <c r="F828" i="24"/>
  <c r="C828" i="24"/>
  <c r="D828" i="24"/>
  <c r="B828" i="24"/>
  <c r="L836" i="24"/>
  <c r="K836" i="24"/>
  <c r="J836" i="24"/>
  <c r="I836" i="24"/>
  <c r="H836" i="24"/>
  <c r="G836" i="24"/>
  <c r="F836" i="24"/>
  <c r="C836" i="24"/>
  <c r="D836" i="24"/>
  <c r="B836" i="24"/>
  <c r="L844" i="24"/>
  <c r="K844" i="24"/>
  <c r="J844" i="24"/>
  <c r="I844" i="24"/>
  <c r="H844" i="24"/>
  <c r="G844" i="24"/>
  <c r="F844" i="24"/>
  <c r="C844" i="24"/>
  <c r="D844" i="24"/>
  <c r="B844" i="24"/>
  <c r="L852" i="24"/>
  <c r="K852" i="24"/>
  <c r="J852" i="24"/>
  <c r="I852" i="24"/>
  <c r="H852" i="24"/>
  <c r="G852" i="24"/>
  <c r="F852" i="24"/>
  <c r="C852" i="24"/>
  <c r="D852" i="24"/>
  <c r="B852" i="24"/>
  <c r="L860" i="24"/>
  <c r="K860" i="24"/>
  <c r="J860" i="24"/>
  <c r="I860" i="24"/>
  <c r="H860" i="24"/>
  <c r="G860" i="24"/>
  <c r="F860" i="24"/>
  <c r="C860" i="24"/>
  <c r="D860" i="24"/>
  <c r="B860" i="24"/>
  <c r="L868" i="24"/>
  <c r="K868" i="24"/>
  <c r="J868" i="24"/>
  <c r="I868" i="24"/>
  <c r="H868" i="24"/>
  <c r="G868" i="24"/>
  <c r="F868" i="24"/>
  <c r="C868" i="24"/>
  <c r="D868" i="24"/>
  <c r="B868" i="24"/>
  <c r="L876" i="24"/>
  <c r="K876" i="24"/>
  <c r="I876" i="24"/>
  <c r="H876" i="24"/>
  <c r="J876" i="24"/>
  <c r="G876" i="24"/>
  <c r="F876" i="24"/>
  <c r="C876" i="24"/>
  <c r="D876" i="24"/>
  <c r="B876" i="24"/>
  <c r="L884" i="24"/>
  <c r="K884" i="24"/>
  <c r="J884" i="24"/>
  <c r="I884" i="24"/>
  <c r="H884" i="24"/>
  <c r="G884" i="24"/>
  <c r="F884" i="24"/>
  <c r="C884" i="24"/>
  <c r="D884" i="24"/>
  <c r="B884" i="24"/>
  <c r="L892" i="24"/>
  <c r="K892" i="24"/>
  <c r="I892" i="24"/>
  <c r="J892" i="24"/>
  <c r="H892" i="24"/>
  <c r="G892" i="24"/>
  <c r="F892" i="24"/>
  <c r="C892" i="24"/>
  <c r="D892" i="24"/>
  <c r="B892" i="24"/>
  <c r="L900" i="24"/>
  <c r="K900" i="24"/>
  <c r="J900" i="24"/>
  <c r="I900" i="24"/>
  <c r="H900" i="24"/>
  <c r="G900" i="24"/>
  <c r="F900" i="24"/>
  <c r="C900" i="24"/>
  <c r="D900" i="24"/>
  <c r="B900" i="24"/>
  <c r="L908" i="24"/>
  <c r="K908" i="24"/>
  <c r="I908" i="24"/>
  <c r="J908" i="24"/>
  <c r="H908" i="24"/>
  <c r="G908" i="24"/>
  <c r="F908" i="24"/>
  <c r="C908" i="24"/>
  <c r="D908" i="24"/>
  <c r="B908" i="24"/>
  <c r="L916" i="24"/>
  <c r="K916" i="24"/>
  <c r="J916" i="24"/>
  <c r="I916" i="24"/>
  <c r="H916" i="24"/>
  <c r="G916" i="24"/>
  <c r="F916" i="24"/>
  <c r="C916" i="24"/>
  <c r="D916" i="24"/>
  <c r="B916" i="24"/>
  <c r="L924" i="24"/>
  <c r="K924" i="24"/>
  <c r="J924" i="24"/>
  <c r="I924" i="24"/>
  <c r="H924" i="24"/>
  <c r="G924" i="24"/>
  <c r="F924" i="24"/>
  <c r="C924" i="24"/>
  <c r="D924" i="24"/>
  <c r="B924" i="24"/>
  <c r="L932" i="24"/>
  <c r="K932" i="24"/>
  <c r="J932" i="24"/>
  <c r="I932" i="24"/>
  <c r="H932" i="24"/>
  <c r="G932" i="24"/>
  <c r="F932" i="24"/>
  <c r="C932" i="24"/>
  <c r="D932" i="24"/>
  <c r="B932" i="24"/>
  <c r="L940" i="24"/>
  <c r="K940" i="24"/>
  <c r="I940" i="24"/>
  <c r="J940" i="24"/>
  <c r="H940" i="24"/>
  <c r="G940" i="24"/>
  <c r="F940" i="24"/>
  <c r="C940" i="24"/>
  <c r="D940" i="24"/>
  <c r="B940" i="24"/>
  <c r="L948" i="24"/>
  <c r="K948" i="24"/>
  <c r="J948" i="24"/>
  <c r="I948" i="24"/>
  <c r="H948" i="24"/>
  <c r="G948" i="24"/>
  <c r="F948" i="24"/>
  <c r="C948" i="24"/>
  <c r="D948" i="24"/>
  <c r="B948" i="24"/>
  <c r="L956" i="24"/>
  <c r="K956" i="24"/>
  <c r="I956" i="24"/>
  <c r="J956" i="24"/>
  <c r="H956" i="24"/>
  <c r="G956" i="24"/>
  <c r="F956" i="24"/>
  <c r="C956" i="24"/>
  <c r="D956" i="24"/>
  <c r="B956" i="24"/>
  <c r="L964" i="24"/>
  <c r="K964" i="24"/>
  <c r="J964" i="24"/>
  <c r="I964" i="24"/>
  <c r="H964" i="24"/>
  <c r="G964" i="24"/>
  <c r="F964" i="24"/>
  <c r="C964" i="24"/>
  <c r="D964" i="24"/>
  <c r="B964" i="24"/>
  <c r="L972" i="24"/>
  <c r="K972" i="24"/>
  <c r="I972" i="24"/>
  <c r="J972" i="24"/>
  <c r="H972" i="24"/>
  <c r="G972" i="24"/>
  <c r="F972" i="24"/>
  <c r="C972" i="24"/>
  <c r="D972" i="24"/>
  <c r="B972" i="24"/>
  <c r="L980" i="24"/>
  <c r="K980" i="24"/>
  <c r="J980" i="24"/>
  <c r="I980" i="24"/>
  <c r="H980" i="24"/>
  <c r="G980" i="24"/>
  <c r="F980" i="24"/>
  <c r="C980" i="24"/>
  <c r="D980" i="24"/>
  <c r="B980" i="24"/>
  <c r="L988" i="24"/>
  <c r="K988" i="24"/>
  <c r="J988" i="24"/>
  <c r="I988" i="24"/>
  <c r="H988" i="24"/>
  <c r="G988" i="24"/>
  <c r="F988" i="24"/>
  <c r="C988" i="24"/>
  <c r="D988" i="24"/>
  <c r="B988" i="24"/>
  <c r="L996" i="24"/>
  <c r="K996" i="24"/>
  <c r="J996" i="24"/>
  <c r="I996" i="24"/>
  <c r="H996" i="24"/>
  <c r="G996" i="24"/>
  <c r="F996" i="24"/>
  <c r="C996" i="24"/>
  <c r="D996" i="24"/>
  <c r="B996" i="24"/>
  <c r="L1004" i="24"/>
  <c r="K1004" i="24"/>
  <c r="J1004" i="24"/>
  <c r="I1004" i="24"/>
  <c r="H1004" i="24"/>
  <c r="G1004" i="24"/>
  <c r="F1004" i="24"/>
  <c r="C1004" i="24"/>
  <c r="D1004" i="24"/>
  <c r="B1004" i="24"/>
  <c r="L1012" i="24"/>
  <c r="K1012" i="24"/>
  <c r="J1012" i="24"/>
  <c r="I1012" i="24"/>
  <c r="H1012" i="24"/>
  <c r="G1012" i="24"/>
  <c r="F1012" i="24"/>
  <c r="C1012" i="24"/>
  <c r="D1012" i="24"/>
  <c r="B1012" i="24"/>
  <c r="L1020" i="24"/>
  <c r="K1020" i="24"/>
  <c r="J1020" i="24"/>
  <c r="I1020" i="24"/>
  <c r="H1020" i="24"/>
  <c r="G1020" i="24"/>
  <c r="F1020" i="24"/>
  <c r="C1020" i="24"/>
  <c r="D1020" i="24"/>
  <c r="B1020" i="24"/>
  <c r="L1028" i="24"/>
  <c r="K1028" i="24"/>
  <c r="J1028" i="24"/>
  <c r="I1028" i="24"/>
  <c r="H1028" i="24"/>
  <c r="G1028" i="24"/>
  <c r="F1028" i="24"/>
  <c r="C1028" i="24"/>
  <c r="D1028" i="24"/>
  <c r="B1028" i="24"/>
  <c r="L1036" i="24"/>
  <c r="K1036" i="24"/>
  <c r="J1036" i="24"/>
  <c r="I1036" i="24"/>
  <c r="H1036" i="24"/>
  <c r="G1036" i="24"/>
  <c r="F1036" i="24"/>
  <c r="C1036" i="24"/>
  <c r="D1036" i="24"/>
  <c r="B1036" i="24"/>
  <c r="L1044" i="24"/>
  <c r="K1044" i="24"/>
  <c r="J1044" i="24"/>
  <c r="I1044" i="24"/>
  <c r="H1044" i="24"/>
  <c r="G1044" i="24"/>
  <c r="F1044" i="24"/>
  <c r="C1044" i="24"/>
  <c r="D1044" i="24"/>
  <c r="B1044" i="24"/>
  <c r="L1052" i="24"/>
  <c r="K1052" i="24"/>
  <c r="J1052" i="24"/>
  <c r="I1052" i="24"/>
  <c r="H1052" i="24"/>
  <c r="G1052" i="24"/>
  <c r="F1052" i="24"/>
  <c r="C1052" i="24"/>
  <c r="D1052" i="24"/>
  <c r="B1052" i="24"/>
  <c r="L1060" i="24"/>
  <c r="K1060" i="24"/>
  <c r="J1060" i="24"/>
  <c r="I1060" i="24"/>
  <c r="H1060" i="24"/>
  <c r="G1060" i="24"/>
  <c r="F1060" i="24"/>
  <c r="C1060" i="24"/>
  <c r="D1060" i="24"/>
  <c r="B1060" i="24"/>
  <c r="L1068" i="24"/>
  <c r="K1068" i="24"/>
  <c r="J1068" i="24"/>
  <c r="I1068" i="24"/>
  <c r="H1068" i="24"/>
  <c r="G1068" i="24"/>
  <c r="F1068" i="24"/>
  <c r="C1068" i="24"/>
  <c r="D1068" i="24"/>
  <c r="B1068" i="24"/>
  <c r="L1076" i="24"/>
  <c r="K1076" i="24"/>
  <c r="J1076" i="24"/>
  <c r="I1076" i="24"/>
  <c r="H1076" i="24"/>
  <c r="G1076" i="24"/>
  <c r="F1076" i="24"/>
  <c r="C1076" i="24"/>
  <c r="D1076" i="24"/>
  <c r="B1076" i="24"/>
  <c r="L1084" i="24"/>
  <c r="K1084" i="24"/>
  <c r="J1084" i="24"/>
  <c r="I1084" i="24"/>
  <c r="H1084" i="24"/>
  <c r="G1084" i="24"/>
  <c r="F1084" i="24"/>
  <c r="C1084" i="24"/>
  <c r="D1084" i="24"/>
  <c r="B1084" i="24"/>
  <c r="L1092" i="24"/>
  <c r="K1092" i="24"/>
  <c r="J1092" i="24"/>
  <c r="I1092" i="24"/>
  <c r="H1092" i="24"/>
  <c r="G1092" i="24"/>
  <c r="F1092" i="24"/>
  <c r="C1092" i="24"/>
  <c r="D1092" i="24"/>
  <c r="B1092" i="24"/>
  <c r="L1100" i="24"/>
  <c r="K1100" i="24"/>
  <c r="J1100" i="24"/>
  <c r="I1100" i="24"/>
  <c r="H1100" i="24"/>
  <c r="G1100" i="24"/>
  <c r="F1100" i="24"/>
  <c r="C1100" i="24"/>
  <c r="D1100" i="24"/>
  <c r="B1100" i="24"/>
  <c r="L1108" i="24"/>
  <c r="K1108" i="24"/>
  <c r="J1108" i="24"/>
  <c r="I1108" i="24"/>
  <c r="H1108" i="24"/>
  <c r="G1108" i="24"/>
  <c r="F1108" i="24"/>
  <c r="C1108" i="24"/>
  <c r="D1108" i="24"/>
  <c r="B1108" i="24"/>
  <c r="L1116" i="24"/>
  <c r="K1116" i="24"/>
  <c r="J1116" i="24"/>
  <c r="I1116" i="24"/>
  <c r="H1116" i="24"/>
  <c r="G1116" i="24"/>
  <c r="F1116" i="24"/>
  <c r="C1116" i="24"/>
  <c r="D1116" i="24"/>
  <c r="B1116" i="24"/>
  <c r="L1124" i="24"/>
  <c r="K1124" i="24"/>
  <c r="J1124" i="24"/>
  <c r="I1124" i="24"/>
  <c r="H1124" i="24"/>
  <c r="G1124" i="24"/>
  <c r="F1124" i="24"/>
  <c r="C1124" i="24"/>
  <c r="D1124" i="24"/>
  <c r="B1124" i="24"/>
  <c r="L1132" i="24"/>
  <c r="K1132" i="24"/>
  <c r="J1132" i="24"/>
  <c r="I1132" i="24"/>
  <c r="H1132" i="24"/>
  <c r="G1132" i="24"/>
  <c r="F1132" i="24"/>
  <c r="D1132" i="24"/>
  <c r="C1132" i="24"/>
  <c r="B1132" i="24"/>
  <c r="L1140" i="24"/>
  <c r="K1140" i="24"/>
  <c r="J1140" i="24"/>
  <c r="I1140" i="24"/>
  <c r="H1140" i="24"/>
  <c r="G1140" i="24"/>
  <c r="F1140" i="24"/>
  <c r="C1140" i="24"/>
  <c r="D1140" i="24"/>
  <c r="B1140" i="24"/>
  <c r="L1148" i="24"/>
  <c r="K1148" i="24"/>
  <c r="J1148" i="24"/>
  <c r="I1148" i="24"/>
  <c r="H1148" i="24"/>
  <c r="G1148" i="24"/>
  <c r="F1148" i="24"/>
  <c r="D1148" i="24"/>
  <c r="C1148" i="24"/>
  <c r="B1148" i="24"/>
  <c r="L1156" i="24"/>
  <c r="K1156" i="24"/>
  <c r="J1156" i="24"/>
  <c r="I1156" i="24"/>
  <c r="H1156" i="24"/>
  <c r="G1156" i="24"/>
  <c r="F1156" i="24"/>
  <c r="C1156" i="24"/>
  <c r="D1156" i="24"/>
  <c r="B1156" i="24"/>
  <c r="L1164" i="24"/>
  <c r="K1164" i="24"/>
  <c r="J1164" i="24"/>
  <c r="I1164" i="24"/>
  <c r="H1164" i="24"/>
  <c r="G1164" i="24"/>
  <c r="F1164" i="24"/>
  <c r="D1164" i="24"/>
  <c r="C1164" i="24"/>
  <c r="B1164" i="24"/>
  <c r="L1172" i="24"/>
  <c r="K1172" i="24"/>
  <c r="J1172" i="24"/>
  <c r="I1172" i="24"/>
  <c r="H1172" i="24"/>
  <c r="G1172" i="24"/>
  <c r="F1172" i="24"/>
  <c r="C1172" i="24"/>
  <c r="D1172" i="24"/>
  <c r="B1172" i="24"/>
  <c r="L1180" i="24"/>
  <c r="K1180" i="24"/>
  <c r="J1180" i="24"/>
  <c r="I1180" i="24"/>
  <c r="H1180" i="24"/>
  <c r="G1180" i="24"/>
  <c r="F1180" i="24"/>
  <c r="D1180" i="24"/>
  <c r="C1180" i="24"/>
  <c r="B1180" i="24"/>
  <c r="L1188" i="24"/>
  <c r="K1188" i="24"/>
  <c r="J1188" i="24"/>
  <c r="I1188" i="24"/>
  <c r="H1188" i="24"/>
  <c r="G1188" i="24"/>
  <c r="F1188" i="24"/>
  <c r="C1188" i="24"/>
  <c r="D1188" i="24"/>
  <c r="B1188" i="24"/>
  <c r="L1196" i="24"/>
  <c r="K1196" i="24"/>
  <c r="J1196" i="24"/>
  <c r="I1196" i="24"/>
  <c r="H1196" i="24"/>
  <c r="G1196" i="24"/>
  <c r="F1196" i="24"/>
  <c r="D1196" i="24"/>
  <c r="C1196" i="24"/>
  <c r="B1196" i="24"/>
  <c r="L1204" i="24"/>
  <c r="K1204" i="24"/>
  <c r="J1204" i="24"/>
  <c r="I1204" i="24"/>
  <c r="H1204" i="24"/>
  <c r="G1204" i="24"/>
  <c r="F1204" i="24"/>
  <c r="C1204" i="24"/>
  <c r="D1204" i="24"/>
  <c r="B1204" i="24"/>
  <c r="L1212" i="24"/>
  <c r="K1212" i="24"/>
  <c r="J1212" i="24"/>
  <c r="I1212" i="24"/>
  <c r="H1212" i="24"/>
  <c r="G1212" i="24"/>
  <c r="F1212" i="24"/>
  <c r="D1212" i="24"/>
  <c r="C1212" i="24"/>
  <c r="B1212" i="24"/>
  <c r="L1220" i="24"/>
  <c r="K1220" i="24"/>
  <c r="J1220" i="24"/>
  <c r="I1220" i="24"/>
  <c r="H1220" i="24"/>
  <c r="G1220" i="24"/>
  <c r="F1220" i="24"/>
  <c r="C1220" i="24"/>
  <c r="D1220" i="24"/>
  <c r="B1220" i="24"/>
  <c r="L1228" i="24"/>
  <c r="K1228" i="24"/>
  <c r="J1228" i="24"/>
  <c r="I1228" i="24"/>
  <c r="H1228" i="24"/>
  <c r="G1228" i="24"/>
  <c r="F1228" i="24"/>
  <c r="D1228" i="24"/>
  <c r="C1228" i="24"/>
  <c r="B1228" i="24"/>
  <c r="L1236" i="24"/>
  <c r="K1236" i="24"/>
  <c r="J1236" i="24"/>
  <c r="I1236" i="24"/>
  <c r="H1236" i="24"/>
  <c r="G1236" i="24"/>
  <c r="F1236" i="24"/>
  <c r="C1236" i="24"/>
  <c r="D1236" i="24"/>
  <c r="B1236" i="24"/>
  <c r="L1244" i="24"/>
  <c r="K1244" i="24"/>
  <c r="J1244" i="24"/>
  <c r="I1244" i="24"/>
  <c r="H1244" i="24"/>
  <c r="G1244" i="24"/>
  <c r="F1244" i="24"/>
  <c r="D1244" i="24"/>
  <c r="C1244" i="24"/>
  <c r="B1244" i="24"/>
  <c r="L1252" i="24"/>
  <c r="K1252" i="24"/>
  <c r="J1252" i="24"/>
  <c r="I1252" i="24"/>
  <c r="H1252" i="24"/>
  <c r="G1252" i="24"/>
  <c r="F1252" i="24"/>
  <c r="C1252" i="24"/>
  <c r="D1252" i="24"/>
  <c r="B1252" i="24"/>
  <c r="L1260" i="24"/>
  <c r="K1260" i="24"/>
  <c r="J1260" i="24"/>
  <c r="I1260" i="24"/>
  <c r="H1260" i="24"/>
  <c r="G1260" i="24"/>
  <c r="F1260" i="24"/>
  <c r="D1260" i="24"/>
  <c r="C1260" i="24"/>
  <c r="B1260" i="24"/>
  <c r="L1268" i="24"/>
  <c r="K1268" i="24"/>
  <c r="J1268" i="24"/>
  <c r="I1268" i="24"/>
  <c r="H1268" i="24"/>
  <c r="G1268" i="24"/>
  <c r="F1268" i="24"/>
  <c r="C1268" i="24"/>
  <c r="D1268" i="24"/>
  <c r="B1268" i="24"/>
  <c r="L1276" i="24"/>
  <c r="K1276" i="24"/>
  <c r="J1276" i="24"/>
  <c r="I1276" i="24"/>
  <c r="H1276" i="24"/>
  <c r="G1276" i="24"/>
  <c r="F1276" i="24"/>
  <c r="D1276" i="24"/>
  <c r="C1276" i="24"/>
  <c r="B1276" i="24"/>
  <c r="L1284" i="24"/>
  <c r="K1284" i="24"/>
  <c r="J1284" i="24"/>
  <c r="I1284" i="24"/>
  <c r="H1284" i="24"/>
  <c r="G1284" i="24"/>
  <c r="F1284" i="24"/>
  <c r="C1284" i="24"/>
  <c r="D1284" i="24"/>
  <c r="B1284" i="24"/>
  <c r="L1292" i="24"/>
  <c r="K1292" i="24"/>
  <c r="J1292" i="24"/>
  <c r="I1292" i="24"/>
  <c r="H1292" i="24"/>
  <c r="G1292" i="24"/>
  <c r="F1292" i="24"/>
  <c r="D1292" i="24"/>
  <c r="C1292" i="24"/>
  <c r="B1292" i="24"/>
  <c r="L1300" i="24"/>
  <c r="K1300" i="24"/>
  <c r="J1300" i="24"/>
  <c r="I1300" i="24"/>
  <c r="H1300" i="24"/>
  <c r="G1300" i="24"/>
  <c r="F1300" i="24"/>
  <c r="C1300" i="24"/>
  <c r="D1300" i="24"/>
  <c r="B1300" i="24"/>
  <c r="L1308" i="24"/>
  <c r="K1308" i="24"/>
  <c r="J1308" i="24"/>
  <c r="I1308" i="24"/>
  <c r="H1308" i="24"/>
  <c r="G1308" i="24"/>
  <c r="F1308" i="24"/>
  <c r="D1308" i="24"/>
  <c r="C1308" i="24"/>
  <c r="B1308" i="24"/>
  <c r="L1316" i="24"/>
  <c r="K1316" i="24"/>
  <c r="J1316" i="24"/>
  <c r="I1316" i="24"/>
  <c r="H1316" i="24"/>
  <c r="G1316" i="24"/>
  <c r="F1316" i="24"/>
  <c r="C1316" i="24"/>
  <c r="D1316" i="24"/>
  <c r="B1316" i="24"/>
  <c r="L1324" i="24"/>
  <c r="K1324" i="24"/>
  <c r="J1324" i="24"/>
  <c r="I1324" i="24"/>
  <c r="H1324" i="24"/>
  <c r="G1324" i="24"/>
  <c r="F1324" i="24"/>
  <c r="D1324" i="24"/>
  <c r="C1324" i="24"/>
  <c r="B1324" i="24"/>
  <c r="L1332" i="24"/>
  <c r="K1332" i="24"/>
  <c r="J1332" i="24"/>
  <c r="I1332" i="24"/>
  <c r="H1332" i="24"/>
  <c r="G1332" i="24"/>
  <c r="F1332" i="24"/>
  <c r="C1332" i="24"/>
  <c r="D1332" i="24"/>
  <c r="B1332" i="24"/>
  <c r="L1340" i="24"/>
  <c r="K1340" i="24"/>
  <c r="J1340" i="24"/>
  <c r="I1340" i="24"/>
  <c r="H1340" i="24"/>
  <c r="G1340" i="24"/>
  <c r="F1340" i="24"/>
  <c r="C1340" i="24"/>
  <c r="D1340" i="24"/>
  <c r="B1340" i="24"/>
  <c r="L1348" i="24"/>
  <c r="K1348" i="24"/>
  <c r="J1348" i="24"/>
  <c r="I1348" i="24"/>
  <c r="H1348" i="24"/>
  <c r="G1348" i="24"/>
  <c r="F1348" i="24"/>
  <c r="C1348" i="24"/>
  <c r="D1348" i="24"/>
  <c r="B1348" i="24"/>
  <c r="L1356" i="24"/>
  <c r="K1356" i="24"/>
  <c r="J1356" i="24"/>
  <c r="I1356" i="24"/>
  <c r="H1356" i="24"/>
  <c r="G1356" i="24"/>
  <c r="F1356" i="24"/>
  <c r="C1356" i="24"/>
  <c r="D1356" i="24"/>
  <c r="B1356" i="24"/>
  <c r="L1364" i="24"/>
  <c r="K1364" i="24"/>
  <c r="J1364" i="24"/>
  <c r="I1364" i="24"/>
  <c r="H1364" i="24"/>
  <c r="G1364" i="24"/>
  <c r="F1364" i="24"/>
  <c r="C1364" i="24"/>
  <c r="D1364" i="24"/>
  <c r="B1364" i="24"/>
  <c r="L1372" i="24"/>
  <c r="K1372" i="24"/>
  <c r="J1372" i="24"/>
  <c r="I1372" i="24"/>
  <c r="H1372" i="24"/>
  <c r="G1372" i="24"/>
  <c r="F1372" i="24"/>
  <c r="C1372" i="24"/>
  <c r="D1372" i="24"/>
  <c r="B1372" i="24"/>
  <c r="L1380" i="24"/>
  <c r="K1380" i="24"/>
  <c r="J1380" i="24"/>
  <c r="I1380" i="24"/>
  <c r="H1380" i="24"/>
  <c r="G1380" i="24"/>
  <c r="F1380" i="24"/>
  <c r="C1380" i="24"/>
  <c r="D1380" i="24"/>
  <c r="B1380" i="24"/>
  <c r="L1388" i="24"/>
  <c r="K1388" i="24"/>
  <c r="J1388" i="24"/>
  <c r="I1388" i="24"/>
  <c r="H1388" i="24"/>
  <c r="G1388" i="24"/>
  <c r="F1388" i="24"/>
  <c r="C1388" i="24"/>
  <c r="D1388" i="24"/>
  <c r="B1388" i="24"/>
  <c r="L1396" i="24"/>
  <c r="K1396" i="24"/>
  <c r="J1396" i="24"/>
  <c r="I1396" i="24"/>
  <c r="H1396" i="24"/>
  <c r="G1396" i="24"/>
  <c r="F1396" i="24"/>
  <c r="C1396" i="24"/>
  <c r="D1396" i="24"/>
  <c r="B1396" i="24"/>
  <c r="L1404" i="24"/>
  <c r="K1404" i="24"/>
  <c r="J1404" i="24"/>
  <c r="I1404" i="24"/>
  <c r="H1404" i="24"/>
  <c r="G1404" i="24"/>
  <c r="F1404" i="24"/>
  <c r="C1404" i="24"/>
  <c r="D1404" i="24"/>
  <c r="B1404" i="24"/>
  <c r="L1412" i="24"/>
  <c r="K1412" i="24"/>
  <c r="J1412" i="24"/>
  <c r="I1412" i="24"/>
  <c r="H1412" i="24"/>
  <c r="G1412" i="24"/>
  <c r="F1412" i="24"/>
  <c r="C1412" i="24"/>
  <c r="D1412" i="24"/>
  <c r="B1412" i="24"/>
  <c r="L1420" i="24"/>
  <c r="K1420" i="24"/>
  <c r="J1420" i="24"/>
  <c r="I1420" i="24"/>
  <c r="H1420" i="24"/>
  <c r="G1420" i="24"/>
  <c r="F1420" i="24"/>
  <c r="C1420" i="24"/>
  <c r="D1420" i="24"/>
  <c r="B1420" i="24"/>
  <c r="L1428" i="24"/>
  <c r="K1428" i="24"/>
  <c r="J1428" i="24"/>
  <c r="I1428" i="24"/>
  <c r="H1428" i="24"/>
  <c r="G1428" i="24"/>
  <c r="F1428" i="24"/>
  <c r="C1428" i="24"/>
  <c r="D1428" i="24"/>
  <c r="B1428" i="24"/>
  <c r="L1436" i="24"/>
  <c r="K1436" i="24"/>
  <c r="J1436" i="24"/>
  <c r="I1436" i="24"/>
  <c r="H1436" i="24"/>
  <c r="G1436" i="24"/>
  <c r="F1436" i="24"/>
  <c r="C1436" i="24"/>
  <c r="D1436" i="24"/>
  <c r="B1436" i="24"/>
  <c r="L1444" i="24"/>
  <c r="K1444" i="24"/>
  <c r="J1444" i="24"/>
  <c r="I1444" i="24"/>
  <c r="H1444" i="24"/>
  <c r="G1444" i="24"/>
  <c r="F1444" i="24"/>
  <c r="C1444" i="24"/>
  <c r="D1444" i="24"/>
  <c r="B1444" i="24"/>
  <c r="L1452" i="24"/>
  <c r="K1452" i="24"/>
  <c r="J1452" i="24"/>
  <c r="I1452" i="24"/>
  <c r="H1452" i="24"/>
  <c r="G1452" i="24"/>
  <c r="F1452" i="24"/>
  <c r="C1452" i="24"/>
  <c r="D1452" i="24"/>
  <c r="B1452" i="24"/>
  <c r="L1460" i="24"/>
  <c r="K1460" i="24"/>
  <c r="J1460" i="24"/>
  <c r="I1460" i="24"/>
  <c r="H1460" i="24"/>
  <c r="G1460" i="24"/>
  <c r="F1460" i="24"/>
  <c r="C1460" i="24"/>
  <c r="D1460" i="24"/>
  <c r="B1460" i="24"/>
  <c r="L1468" i="24"/>
  <c r="K1468" i="24"/>
  <c r="J1468" i="24"/>
  <c r="I1468" i="24"/>
  <c r="H1468" i="24"/>
  <c r="G1468" i="24"/>
  <c r="F1468" i="24"/>
  <c r="C1468" i="24"/>
  <c r="D1468" i="24"/>
  <c r="B1468" i="24"/>
  <c r="L1476" i="24"/>
  <c r="K1476" i="24"/>
  <c r="J1476" i="24"/>
  <c r="I1476" i="24"/>
  <c r="H1476" i="24"/>
  <c r="G1476" i="24"/>
  <c r="F1476" i="24"/>
  <c r="C1476" i="24"/>
  <c r="D1476" i="24"/>
  <c r="B1476" i="24"/>
  <c r="L1484" i="24"/>
  <c r="K1484" i="24"/>
  <c r="J1484" i="24"/>
  <c r="I1484" i="24"/>
  <c r="H1484" i="24"/>
  <c r="G1484" i="24"/>
  <c r="F1484" i="24"/>
  <c r="C1484" i="24"/>
  <c r="D1484" i="24"/>
  <c r="B1484" i="24"/>
  <c r="K1492" i="24"/>
  <c r="L1492" i="24"/>
  <c r="J1492" i="24"/>
  <c r="I1492" i="24"/>
  <c r="H1492" i="24"/>
  <c r="G1492" i="24"/>
  <c r="F1492" i="24"/>
  <c r="C1492" i="24"/>
  <c r="D1492" i="24"/>
  <c r="B1492" i="24"/>
  <c r="L1500" i="24"/>
  <c r="K1500" i="24"/>
  <c r="J1500" i="24"/>
  <c r="I1500" i="24"/>
  <c r="H1500" i="24"/>
  <c r="G1500" i="24"/>
  <c r="F1500" i="24"/>
  <c r="C1500" i="24"/>
  <c r="D1500" i="24"/>
  <c r="B1500" i="24"/>
  <c r="L1508" i="24"/>
  <c r="K1508" i="24"/>
  <c r="J1508" i="24"/>
  <c r="I1508" i="24"/>
  <c r="H1508" i="24"/>
  <c r="G1508" i="24"/>
  <c r="F1508" i="24"/>
  <c r="C1508" i="24"/>
  <c r="D1508" i="24"/>
  <c r="B1508" i="24"/>
  <c r="L1516" i="24"/>
  <c r="K1516" i="24"/>
  <c r="J1516" i="24"/>
  <c r="I1516" i="24"/>
  <c r="H1516" i="24"/>
  <c r="G1516" i="24"/>
  <c r="F1516" i="24"/>
  <c r="C1516" i="24"/>
  <c r="D1516" i="24"/>
  <c r="B1516" i="24"/>
  <c r="L1524" i="24"/>
  <c r="K1524" i="24"/>
  <c r="J1524" i="24"/>
  <c r="I1524" i="24"/>
  <c r="H1524" i="24"/>
  <c r="G1524" i="24"/>
  <c r="F1524" i="24"/>
  <c r="C1524" i="24"/>
  <c r="D1524" i="24"/>
  <c r="B1524" i="24"/>
  <c r="K1532" i="24"/>
  <c r="L1532" i="24"/>
  <c r="J1532" i="24"/>
  <c r="I1532" i="24"/>
  <c r="H1532" i="24"/>
  <c r="G1532" i="24"/>
  <c r="F1532" i="24"/>
  <c r="C1532" i="24"/>
  <c r="D1532" i="24"/>
  <c r="B1532" i="24"/>
  <c r="L1540" i="24"/>
  <c r="K1540" i="24"/>
  <c r="J1540" i="24"/>
  <c r="I1540" i="24"/>
  <c r="H1540" i="24"/>
  <c r="G1540" i="24"/>
  <c r="F1540" i="24"/>
  <c r="C1540" i="24"/>
  <c r="D1540" i="24"/>
  <c r="B1540" i="24"/>
  <c r="K1548" i="24"/>
  <c r="L1548" i="24"/>
  <c r="J1548" i="24"/>
  <c r="I1548" i="24"/>
  <c r="H1548" i="24"/>
  <c r="G1548" i="24"/>
  <c r="F1548" i="24"/>
  <c r="C1548" i="24"/>
  <c r="D1548" i="24"/>
  <c r="B1548" i="24"/>
  <c r="L1556" i="24"/>
  <c r="K1556" i="24"/>
  <c r="J1556" i="24"/>
  <c r="I1556" i="24"/>
  <c r="H1556" i="24"/>
  <c r="G1556" i="24"/>
  <c r="F1556" i="24"/>
  <c r="C1556" i="24"/>
  <c r="D1556" i="24"/>
  <c r="B1556" i="24"/>
  <c r="K1564" i="24"/>
  <c r="J1564" i="24"/>
  <c r="I1564" i="24"/>
  <c r="L1564" i="24"/>
  <c r="H1564" i="24"/>
  <c r="G1564" i="24"/>
  <c r="F1564" i="24"/>
  <c r="C1564" i="24"/>
  <c r="D1564" i="24"/>
  <c r="B1564" i="24"/>
  <c r="L1572" i="24"/>
  <c r="K1572" i="24"/>
  <c r="J1572" i="24"/>
  <c r="I1572" i="24"/>
  <c r="H1572" i="24"/>
  <c r="G1572" i="24"/>
  <c r="F1572" i="24"/>
  <c r="C1572" i="24"/>
  <c r="D1572" i="24"/>
  <c r="B1572" i="24"/>
  <c r="K1580" i="24"/>
  <c r="L1580" i="24"/>
  <c r="J1580" i="24"/>
  <c r="I1580" i="24"/>
  <c r="H1580" i="24"/>
  <c r="G1580" i="24"/>
  <c r="F1580" i="24"/>
  <c r="C1580" i="24"/>
  <c r="D1580" i="24"/>
  <c r="B1580" i="24"/>
  <c r="L1588" i="24"/>
  <c r="K1588" i="24"/>
  <c r="J1588" i="24"/>
  <c r="I1588" i="24"/>
  <c r="H1588" i="24"/>
  <c r="G1588" i="24"/>
  <c r="F1588" i="24"/>
  <c r="C1588" i="24"/>
  <c r="D1588" i="24"/>
  <c r="B1588" i="24"/>
  <c r="K1596" i="24"/>
  <c r="L1596" i="24"/>
  <c r="J1596" i="24"/>
  <c r="I1596" i="24"/>
  <c r="H1596" i="24"/>
  <c r="G1596" i="24"/>
  <c r="F1596" i="24"/>
  <c r="C1596" i="24"/>
  <c r="D1596" i="24"/>
  <c r="B1596" i="24"/>
  <c r="L1604" i="24"/>
  <c r="K1604" i="24"/>
  <c r="J1604" i="24"/>
  <c r="I1604" i="24"/>
  <c r="H1604" i="24"/>
  <c r="G1604" i="24"/>
  <c r="F1604" i="24"/>
  <c r="C1604" i="24"/>
  <c r="D1604" i="24"/>
  <c r="B1604" i="24"/>
  <c r="K1612" i="24"/>
  <c r="L1612" i="24"/>
  <c r="J1612" i="24"/>
  <c r="I1612" i="24"/>
  <c r="H1612" i="24"/>
  <c r="G1612" i="24"/>
  <c r="F1612" i="24"/>
  <c r="C1612" i="24"/>
  <c r="D1612" i="24"/>
  <c r="B1612" i="24"/>
  <c r="L1620" i="24"/>
  <c r="K1620" i="24"/>
  <c r="J1620" i="24"/>
  <c r="I1620" i="24"/>
  <c r="H1620" i="24"/>
  <c r="G1620" i="24"/>
  <c r="F1620" i="24"/>
  <c r="C1620" i="24"/>
  <c r="D1620" i="24"/>
  <c r="B1620" i="24"/>
  <c r="K1628" i="24"/>
  <c r="L1628" i="24"/>
  <c r="J1628" i="24"/>
  <c r="I1628" i="24"/>
  <c r="H1628" i="24"/>
  <c r="G1628" i="24"/>
  <c r="F1628" i="24"/>
  <c r="C1628" i="24"/>
  <c r="D1628" i="24"/>
  <c r="B1628" i="24"/>
  <c r="L1636" i="24"/>
  <c r="K1636" i="24"/>
  <c r="J1636" i="24"/>
  <c r="I1636" i="24"/>
  <c r="H1636" i="24"/>
  <c r="G1636" i="24"/>
  <c r="F1636" i="24"/>
  <c r="C1636" i="24"/>
  <c r="D1636" i="24"/>
  <c r="B1636" i="24"/>
  <c r="K1644" i="24"/>
  <c r="L1644" i="24"/>
  <c r="J1644" i="24"/>
  <c r="I1644" i="24"/>
  <c r="H1644" i="24"/>
  <c r="G1644" i="24"/>
  <c r="F1644" i="24"/>
  <c r="C1644" i="24"/>
  <c r="D1644" i="24"/>
  <c r="B1644" i="24"/>
  <c r="L1652" i="24"/>
  <c r="K1652" i="24"/>
  <c r="J1652" i="24"/>
  <c r="I1652" i="24"/>
  <c r="H1652" i="24"/>
  <c r="G1652" i="24"/>
  <c r="F1652" i="24"/>
  <c r="C1652" i="24"/>
  <c r="D1652" i="24"/>
  <c r="B1652" i="24"/>
  <c r="K1660" i="24"/>
  <c r="L1660" i="24"/>
  <c r="J1660" i="24"/>
  <c r="I1660" i="24"/>
  <c r="H1660" i="24"/>
  <c r="G1660" i="24"/>
  <c r="F1660" i="24"/>
  <c r="C1660" i="24"/>
  <c r="D1660" i="24"/>
  <c r="B1660" i="24"/>
  <c r="L1668" i="24"/>
  <c r="K1668" i="24"/>
  <c r="J1668" i="24"/>
  <c r="I1668" i="24"/>
  <c r="H1668" i="24"/>
  <c r="G1668" i="24"/>
  <c r="F1668" i="24"/>
  <c r="C1668" i="24"/>
  <c r="D1668" i="24"/>
  <c r="B1668" i="24"/>
  <c r="K1676" i="24"/>
  <c r="L1676" i="24"/>
  <c r="J1676" i="24"/>
  <c r="I1676" i="24"/>
  <c r="H1676" i="24"/>
  <c r="G1676" i="24"/>
  <c r="F1676" i="24"/>
  <c r="C1676" i="24"/>
  <c r="D1676" i="24"/>
  <c r="B1676" i="24"/>
  <c r="L1684" i="24"/>
  <c r="K1684" i="24"/>
  <c r="J1684" i="24"/>
  <c r="I1684" i="24"/>
  <c r="H1684" i="24"/>
  <c r="G1684" i="24"/>
  <c r="F1684" i="24"/>
  <c r="C1684" i="24"/>
  <c r="D1684" i="24"/>
  <c r="B1684" i="24"/>
  <c r="K1692" i="24"/>
  <c r="J1692" i="24"/>
  <c r="L1692" i="24"/>
  <c r="I1692" i="24"/>
  <c r="H1692" i="24"/>
  <c r="G1692" i="24"/>
  <c r="F1692" i="24"/>
  <c r="C1692" i="24"/>
  <c r="D1692" i="24"/>
  <c r="B1692" i="24"/>
  <c r="L1700" i="24"/>
  <c r="K1700" i="24"/>
  <c r="J1700" i="24"/>
  <c r="I1700" i="24"/>
  <c r="G1700" i="24"/>
  <c r="H1700" i="24"/>
  <c r="F1700" i="24"/>
  <c r="C1700" i="24"/>
  <c r="D1700" i="24"/>
  <c r="B1700" i="24"/>
  <c r="K1708" i="24"/>
  <c r="L1708" i="24"/>
  <c r="J1708" i="24"/>
  <c r="I1708" i="24"/>
  <c r="G1708" i="24"/>
  <c r="F1708" i="24"/>
  <c r="C1708" i="24"/>
  <c r="H1708" i="24"/>
  <c r="D1708" i="24"/>
  <c r="B1708" i="24"/>
  <c r="L1716" i="24"/>
  <c r="K1716" i="24"/>
  <c r="J1716" i="24"/>
  <c r="I1716" i="24"/>
  <c r="G1716" i="24"/>
  <c r="H1716" i="24"/>
  <c r="F1716" i="24"/>
  <c r="C1716" i="24"/>
  <c r="D1716" i="24"/>
  <c r="B1716" i="24"/>
  <c r="K1724" i="24"/>
  <c r="L1724" i="24"/>
  <c r="J1724" i="24"/>
  <c r="I1724" i="24"/>
  <c r="G1724" i="24"/>
  <c r="F1724" i="24"/>
  <c r="H1724" i="24"/>
  <c r="C1724" i="24"/>
  <c r="D1724" i="24"/>
  <c r="B1724" i="24"/>
  <c r="L1732" i="24"/>
  <c r="K1732" i="24"/>
  <c r="J1732" i="24"/>
  <c r="I1732" i="24"/>
  <c r="G1732" i="24"/>
  <c r="H1732" i="24"/>
  <c r="F1732" i="24"/>
  <c r="C1732" i="24"/>
  <c r="D1732" i="24"/>
  <c r="B1732" i="24"/>
  <c r="K1740" i="24"/>
  <c r="L1740" i="24"/>
  <c r="J1740" i="24"/>
  <c r="I1740" i="24"/>
  <c r="G1740" i="24"/>
  <c r="F1740" i="24"/>
  <c r="H1740" i="24"/>
  <c r="C1740" i="24"/>
  <c r="D1740" i="24"/>
  <c r="B1740" i="24"/>
  <c r="L1748" i="24"/>
  <c r="K1748" i="24"/>
  <c r="J1748" i="24"/>
  <c r="I1748" i="24"/>
  <c r="G1748" i="24"/>
  <c r="H1748" i="24"/>
  <c r="F1748" i="24"/>
  <c r="C1748" i="24"/>
  <c r="D1748" i="24"/>
  <c r="B1748" i="24"/>
  <c r="K1756" i="24"/>
  <c r="L1756" i="24"/>
  <c r="J1756" i="24"/>
  <c r="I1756" i="24"/>
  <c r="G1756" i="24"/>
  <c r="H1756" i="24"/>
  <c r="F1756" i="24"/>
  <c r="C1756" i="24"/>
  <c r="D1756" i="24"/>
  <c r="B1756" i="24"/>
  <c r="L1764" i="24"/>
  <c r="K1764" i="24"/>
  <c r="J1764" i="24"/>
  <c r="I1764" i="24"/>
  <c r="G1764" i="24"/>
  <c r="H1764" i="24"/>
  <c r="F1764" i="24"/>
  <c r="C1764" i="24"/>
  <c r="D1764" i="24"/>
  <c r="B1764" i="24"/>
  <c r="K1772" i="24"/>
  <c r="L1772" i="24"/>
  <c r="J1772" i="24"/>
  <c r="I1772" i="24"/>
  <c r="G1772" i="24"/>
  <c r="F1772" i="24"/>
  <c r="H1772" i="24"/>
  <c r="C1772" i="24"/>
  <c r="D1772" i="24"/>
  <c r="B1772" i="24"/>
  <c r="L1780" i="24"/>
  <c r="K1780" i="24"/>
  <c r="J1780" i="24"/>
  <c r="I1780" i="24"/>
  <c r="G1780" i="24"/>
  <c r="H1780" i="24"/>
  <c r="F1780" i="24"/>
  <c r="C1780" i="24"/>
  <c r="D1780" i="24"/>
  <c r="B1780" i="24"/>
  <c r="K1788" i="24"/>
  <c r="L1788" i="24"/>
  <c r="J1788" i="24"/>
  <c r="I1788" i="24"/>
  <c r="G1788" i="24"/>
  <c r="H1788" i="24"/>
  <c r="F1788" i="24"/>
  <c r="C1788" i="24"/>
  <c r="D1788" i="24"/>
  <c r="B1788" i="24"/>
  <c r="L1796" i="24"/>
  <c r="K1796" i="24"/>
  <c r="J1796" i="24"/>
  <c r="I1796" i="24"/>
  <c r="G1796" i="24"/>
  <c r="H1796" i="24"/>
  <c r="F1796" i="24"/>
  <c r="C1796" i="24"/>
  <c r="D1796" i="24"/>
  <c r="B1796" i="24"/>
  <c r="K1804" i="24"/>
  <c r="L1804" i="24"/>
  <c r="J1804" i="24"/>
  <c r="I1804" i="24"/>
  <c r="G1804" i="24"/>
  <c r="H1804" i="24"/>
  <c r="F1804" i="24"/>
  <c r="C1804" i="24"/>
  <c r="D1804" i="24"/>
  <c r="B1804" i="24"/>
  <c r="L1812" i="24"/>
  <c r="K1812" i="24"/>
  <c r="J1812" i="24"/>
  <c r="I1812" i="24"/>
  <c r="G1812" i="24"/>
  <c r="H1812" i="24"/>
  <c r="F1812" i="24"/>
  <c r="C1812" i="24"/>
  <c r="D1812" i="24"/>
  <c r="B1812" i="24"/>
  <c r="K1820" i="24"/>
  <c r="J1820" i="24"/>
  <c r="L1820" i="24"/>
  <c r="I1820" i="24"/>
  <c r="G1820" i="24"/>
  <c r="H1820" i="24"/>
  <c r="F1820" i="24"/>
  <c r="C1820" i="24"/>
  <c r="D1820" i="24"/>
  <c r="B1820" i="24"/>
  <c r="L1828" i="24"/>
  <c r="K1828" i="24"/>
  <c r="J1828" i="24"/>
  <c r="I1828" i="24"/>
  <c r="G1828" i="24"/>
  <c r="H1828" i="24"/>
  <c r="F1828" i="24"/>
  <c r="C1828" i="24"/>
  <c r="D1828" i="24"/>
  <c r="B1828" i="24"/>
  <c r="K1836" i="24"/>
  <c r="L1836" i="24"/>
  <c r="J1836" i="24"/>
  <c r="I1836" i="24"/>
  <c r="G1836" i="24"/>
  <c r="F1836" i="24"/>
  <c r="C1836" i="24"/>
  <c r="D1836" i="24"/>
  <c r="H1836" i="24"/>
  <c r="B1836" i="24"/>
  <c r="L1844" i="24"/>
  <c r="K1844" i="24"/>
  <c r="J1844" i="24"/>
  <c r="I1844" i="24"/>
  <c r="G1844" i="24"/>
  <c r="H1844" i="24"/>
  <c r="F1844" i="24"/>
  <c r="C1844" i="24"/>
  <c r="D1844" i="24"/>
  <c r="B1844" i="24"/>
  <c r="K733" i="24"/>
  <c r="H733" i="24"/>
  <c r="J733" i="24"/>
  <c r="G733" i="24"/>
  <c r="F733" i="24"/>
  <c r="L733" i="24"/>
  <c r="I733" i="24"/>
  <c r="D733" i="24"/>
  <c r="C733" i="24"/>
  <c r="J741" i="24"/>
  <c r="I741" i="24"/>
  <c r="H741" i="24"/>
  <c r="F741" i="24"/>
  <c r="G741" i="24"/>
  <c r="C741" i="24"/>
  <c r="D741" i="24"/>
  <c r="B741" i="24"/>
  <c r="L741" i="24"/>
  <c r="K741" i="24"/>
  <c r="J749" i="24"/>
  <c r="I749" i="24"/>
  <c r="H749" i="24"/>
  <c r="G749" i="24"/>
  <c r="F749" i="24"/>
  <c r="C749" i="24"/>
  <c r="B749" i="24"/>
  <c r="D749" i="24"/>
  <c r="L749" i="24"/>
  <c r="K749" i="24"/>
  <c r="J757" i="24"/>
  <c r="I757" i="24"/>
  <c r="H757" i="24"/>
  <c r="F757" i="24"/>
  <c r="G757" i="24"/>
  <c r="C757" i="24"/>
  <c r="B757" i="24"/>
  <c r="D757" i="24"/>
  <c r="L757" i="24"/>
  <c r="K757" i="24"/>
  <c r="J765" i="24"/>
  <c r="I765" i="24"/>
  <c r="H765" i="24"/>
  <c r="G765" i="24"/>
  <c r="F765" i="24"/>
  <c r="C765" i="24"/>
  <c r="D765" i="24"/>
  <c r="B765" i="24"/>
  <c r="L765" i="24"/>
  <c r="K765" i="24"/>
  <c r="J773" i="24"/>
  <c r="I773" i="24"/>
  <c r="H773" i="24"/>
  <c r="F773" i="24"/>
  <c r="G773" i="24"/>
  <c r="C773" i="24"/>
  <c r="D773" i="24"/>
  <c r="B773" i="24"/>
  <c r="L773" i="24"/>
  <c r="K773" i="24"/>
  <c r="J781" i="24"/>
  <c r="I781" i="24"/>
  <c r="H781" i="24"/>
  <c r="G781" i="24"/>
  <c r="F781" i="24"/>
  <c r="C781" i="24"/>
  <c r="B781" i="24"/>
  <c r="D781" i="24"/>
  <c r="L781" i="24"/>
  <c r="K781" i="24"/>
  <c r="J789" i="24"/>
  <c r="I789" i="24"/>
  <c r="H789" i="24"/>
  <c r="F789" i="24"/>
  <c r="G789" i="24"/>
  <c r="C789" i="24"/>
  <c r="B789" i="24"/>
  <c r="D789" i="24"/>
  <c r="L789" i="24"/>
  <c r="K789" i="24"/>
  <c r="J797" i="24"/>
  <c r="I797" i="24"/>
  <c r="H797" i="24"/>
  <c r="G797" i="24"/>
  <c r="F797" i="24"/>
  <c r="C797" i="24"/>
  <c r="D797" i="24"/>
  <c r="B797" i="24"/>
  <c r="L797" i="24"/>
  <c r="K797" i="24"/>
  <c r="J805" i="24"/>
  <c r="I805" i="24"/>
  <c r="H805" i="24"/>
  <c r="F805" i="24"/>
  <c r="G805" i="24"/>
  <c r="C805" i="24"/>
  <c r="D805" i="24"/>
  <c r="B805" i="24"/>
  <c r="L805" i="24"/>
  <c r="K805" i="24"/>
  <c r="J813" i="24"/>
  <c r="I813" i="24"/>
  <c r="H813" i="24"/>
  <c r="G813" i="24"/>
  <c r="F813" i="24"/>
  <c r="C813" i="24"/>
  <c r="B813" i="24"/>
  <c r="D813" i="24"/>
  <c r="L813" i="24"/>
  <c r="K813" i="24"/>
  <c r="J821" i="24"/>
  <c r="I821" i="24"/>
  <c r="H821" i="24"/>
  <c r="F821" i="24"/>
  <c r="G821" i="24"/>
  <c r="C821" i="24"/>
  <c r="B821" i="24"/>
  <c r="D821" i="24"/>
  <c r="L821" i="24"/>
  <c r="K821" i="24"/>
  <c r="J829" i="24"/>
  <c r="I829" i="24"/>
  <c r="H829" i="24"/>
  <c r="G829" i="24"/>
  <c r="F829" i="24"/>
  <c r="C829" i="24"/>
  <c r="D829" i="24"/>
  <c r="B829" i="24"/>
  <c r="L829" i="24"/>
  <c r="K829" i="24"/>
  <c r="J837" i="24"/>
  <c r="I837" i="24"/>
  <c r="H837" i="24"/>
  <c r="F837" i="24"/>
  <c r="G837" i="24"/>
  <c r="C837" i="24"/>
  <c r="D837" i="24"/>
  <c r="B837" i="24"/>
  <c r="L837" i="24"/>
  <c r="K837" i="24"/>
  <c r="J845" i="24"/>
  <c r="I845" i="24"/>
  <c r="H845" i="24"/>
  <c r="G845" i="24"/>
  <c r="F845" i="24"/>
  <c r="C845" i="24"/>
  <c r="B845" i="24"/>
  <c r="D845" i="24"/>
  <c r="L845" i="24"/>
  <c r="K845" i="24"/>
  <c r="J853" i="24"/>
  <c r="I853" i="24"/>
  <c r="H853" i="24"/>
  <c r="F853" i="24"/>
  <c r="G853" i="24"/>
  <c r="C853" i="24"/>
  <c r="B853" i="24"/>
  <c r="D853" i="24"/>
  <c r="L853" i="24"/>
  <c r="K853" i="24"/>
  <c r="J861" i="24"/>
  <c r="I861" i="24"/>
  <c r="H861" i="24"/>
  <c r="G861" i="24"/>
  <c r="F861" i="24"/>
  <c r="C861" i="24"/>
  <c r="D861" i="24"/>
  <c r="B861" i="24"/>
  <c r="L861" i="24"/>
  <c r="K861" i="24"/>
  <c r="J869" i="24"/>
  <c r="I869" i="24"/>
  <c r="H869" i="24"/>
  <c r="F869" i="24"/>
  <c r="G869" i="24"/>
  <c r="C869" i="24"/>
  <c r="D869" i="24"/>
  <c r="B869" i="24"/>
  <c r="L869" i="24"/>
  <c r="K869" i="24"/>
  <c r="J877" i="24"/>
  <c r="I877" i="24"/>
  <c r="H877" i="24"/>
  <c r="G877" i="24"/>
  <c r="F877" i="24"/>
  <c r="C877" i="24"/>
  <c r="B877" i="24"/>
  <c r="D877" i="24"/>
  <c r="L877" i="24"/>
  <c r="K877" i="24"/>
  <c r="J885" i="24"/>
  <c r="I885" i="24"/>
  <c r="H885" i="24"/>
  <c r="F885" i="24"/>
  <c r="G885" i="24"/>
  <c r="C885" i="24"/>
  <c r="B885" i="24"/>
  <c r="D885" i="24"/>
  <c r="L885" i="24"/>
  <c r="K885" i="24"/>
  <c r="J893" i="24"/>
  <c r="I893" i="24"/>
  <c r="H893" i="24"/>
  <c r="G893" i="24"/>
  <c r="F893" i="24"/>
  <c r="C893" i="24"/>
  <c r="D893" i="24"/>
  <c r="B893" i="24"/>
  <c r="L893" i="24"/>
  <c r="K893" i="24"/>
  <c r="J901" i="24"/>
  <c r="I901" i="24"/>
  <c r="H901" i="24"/>
  <c r="G901" i="24"/>
  <c r="F901" i="24"/>
  <c r="C901" i="24"/>
  <c r="B901" i="24"/>
  <c r="D901" i="24"/>
  <c r="L901" i="24"/>
  <c r="K901" i="24"/>
  <c r="J909" i="24"/>
  <c r="I909" i="24"/>
  <c r="H909" i="24"/>
  <c r="G909" i="24"/>
  <c r="F909" i="24"/>
  <c r="C909" i="24"/>
  <c r="B909" i="24"/>
  <c r="D909" i="24"/>
  <c r="L909" i="24"/>
  <c r="K909" i="24"/>
  <c r="J917" i="24"/>
  <c r="I917" i="24"/>
  <c r="H917" i="24"/>
  <c r="G917" i="24"/>
  <c r="F917" i="24"/>
  <c r="C917" i="24"/>
  <c r="D917" i="24"/>
  <c r="B917" i="24"/>
  <c r="L917" i="24"/>
  <c r="K917" i="24"/>
  <c r="J925" i="24"/>
  <c r="I925" i="24"/>
  <c r="H925" i="24"/>
  <c r="G925" i="24"/>
  <c r="F925" i="24"/>
  <c r="C925" i="24"/>
  <c r="D925" i="24"/>
  <c r="B925" i="24"/>
  <c r="L925" i="24"/>
  <c r="K925" i="24"/>
  <c r="J933" i="24"/>
  <c r="I933" i="24"/>
  <c r="H933" i="24"/>
  <c r="G933" i="24"/>
  <c r="F933" i="24"/>
  <c r="C933" i="24"/>
  <c r="D933" i="24"/>
  <c r="B933" i="24"/>
  <c r="L933" i="24"/>
  <c r="K933" i="24"/>
  <c r="J941" i="24"/>
  <c r="I941" i="24"/>
  <c r="H941" i="24"/>
  <c r="G941" i="24"/>
  <c r="F941" i="24"/>
  <c r="C941" i="24"/>
  <c r="B941" i="24"/>
  <c r="D941" i="24"/>
  <c r="L941" i="24"/>
  <c r="K941" i="24"/>
  <c r="J949" i="24"/>
  <c r="I949" i="24"/>
  <c r="H949" i="24"/>
  <c r="G949" i="24"/>
  <c r="F949" i="24"/>
  <c r="C949" i="24"/>
  <c r="B949" i="24"/>
  <c r="D949" i="24"/>
  <c r="L949" i="24"/>
  <c r="K949" i="24"/>
  <c r="J957" i="24"/>
  <c r="I957" i="24"/>
  <c r="H957" i="24"/>
  <c r="G957" i="24"/>
  <c r="F957" i="24"/>
  <c r="C957" i="24"/>
  <c r="D957" i="24"/>
  <c r="B957" i="24"/>
  <c r="L957" i="24"/>
  <c r="K957" i="24"/>
  <c r="J965" i="24"/>
  <c r="I965" i="24"/>
  <c r="H965" i="24"/>
  <c r="G965" i="24"/>
  <c r="F965" i="24"/>
  <c r="C965" i="24"/>
  <c r="D965" i="24"/>
  <c r="B965" i="24"/>
  <c r="L965" i="24"/>
  <c r="K965" i="24"/>
  <c r="J973" i="24"/>
  <c r="I973" i="24"/>
  <c r="H973" i="24"/>
  <c r="G973" i="24"/>
  <c r="F973" i="24"/>
  <c r="C973" i="24"/>
  <c r="B973" i="24"/>
  <c r="D973" i="24"/>
  <c r="L973" i="24"/>
  <c r="K973" i="24"/>
  <c r="I981" i="24"/>
  <c r="H981" i="24"/>
  <c r="G981" i="24"/>
  <c r="F981" i="24"/>
  <c r="J981" i="24"/>
  <c r="C981" i="24"/>
  <c r="D981" i="24"/>
  <c r="B981" i="24"/>
  <c r="L981" i="24"/>
  <c r="K981" i="24"/>
  <c r="J989" i="24"/>
  <c r="I989" i="24"/>
  <c r="H989" i="24"/>
  <c r="G989" i="24"/>
  <c r="F989" i="24"/>
  <c r="C989" i="24"/>
  <c r="D989" i="24"/>
  <c r="B989" i="24"/>
  <c r="L989" i="24"/>
  <c r="K989" i="24"/>
  <c r="I997" i="24"/>
  <c r="J997" i="24"/>
  <c r="H997" i="24"/>
  <c r="G997" i="24"/>
  <c r="F997" i="24"/>
  <c r="C997" i="24"/>
  <c r="D997" i="24"/>
  <c r="B997" i="24"/>
  <c r="L997" i="24"/>
  <c r="K997" i="24"/>
  <c r="J1005" i="24"/>
  <c r="I1005" i="24"/>
  <c r="H1005" i="24"/>
  <c r="G1005" i="24"/>
  <c r="F1005" i="24"/>
  <c r="C1005" i="24"/>
  <c r="B1005" i="24"/>
  <c r="D1005" i="24"/>
  <c r="L1005" i="24"/>
  <c r="K1005" i="24"/>
  <c r="I1013" i="24"/>
  <c r="J1013" i="24"/>
  <c r="H1013" i="24"/>
  <c r="G1013" i="24"/>
  <c r="F1013" i="24"/>
  <c r="C1013" i="24"/>
  <c r="D1013" i="24"/>
  <c r="B1013" i="24"/>
  <c r="L1013" i="24"/>
  <c r="K1013" i="24"/>
  <c r="J1021" i="24"/>
  <c r="I1021" i="24"/>
  <c r="H1021" i="24"/>
  <c r="G1021" i="24"/>
  <c r="F1021" i="24"/>
  <c r="C1021" i="24"/>
  <c r="D1021" i="24"/>
  <c r="B1021" i="24"/>
  <c r="L1021" i="24"/>
  <c r="K1021" i="24"/>
  <c r="I1029" i="24"/>
  <c r="J1029" i="24"/>
  <c r="H1029" i="24"/>
  <c r="G1029" i="24"/>
  <c r="F1029" i="24"/>
  <c r="C1029" i="24"/>
  <c r="D1029" i="24"/>
  <c r="B1029" i="24"/>
  <c r="L1029" i="24"/>
  <c r="K1029" i="24"/>
  <c r="J1037" i="24"/>
  <c r="I1037" i="24"/>
  <c r="H1037" i="24"/>
  <c r="G1037" i="24"/>
  <c r="F1037" i="24"/>
  <c r="C1037" i="24"/>
  <c r="B1037" i="24"/>
  <c r="D1037" i="24"/>
  <c r="L1037" i="24"/>
  <c r="K1037" i="24"/>
  <c r="I1045" i="24"/>
  <c r="H1045" i="24"/>
  <c r="G1045" i="24"/>
  <c r="F1045" i="24"/>
  <c r="J1045" i="24"/>
  <c r="C1045" i="24"/>
  <c r="D1045" i="24"/>
  <c r="B1045" i="24"/>
  <c r="L1045" i="24"/>
  <c r="K1045" i="24"/>
  <c r="J1053" i="24"/>
  <c r="I1053" i="24"/>
  <c r="H1053" i="24"/>
  <c r="G1053" i="24"/>
  <c r="F1053" i="24"/>
  <c r="C1053" i="24"/>
  <c r="D1053" i="24"/>
  <c r="B1053" i="24"/>
  <c r="L1053" i="24"/>
  <c r="K1053" i="24"/>
  <c r="I1061" i="24"/>
  <c r="J1061" i="24"/>
  <c r="H1061" i="24"/>
  <c r="G1061" i="24"/>
  <c r="F1061" i="24"/>
  <c r="C1061" i="24"/>
  <c r="D1061" i="24"/>
  <c r="B1061" i="24"/>
  <c r="L1061" i="24"/>
  <c r="K1061" i="24"/>
  <c r="J1069" i="24"/>
  <c r="I1069" i="24"/>
  <c r="H1069" i="24"/>
  <c r="G1069" i="24"/>
  <c r="F1069" i="24"/>
  <c r="C1069" i="24"/>
  <c r="B1069" i="24"/>
  <c r="D1069" i="24"/>
  <c r="L1069" i="24"/>
  <c r="K1069" i="24"/>
  <c r="I1077" i="24"/>
  <c r="J1077" i="24"/>
  <c r="H1077" i="24"/>
  <c r="G1077" i="24"/>
  <c r="F1077" i="24"/>
  <c r="C1077" i="24"/>
  <c r="B1077" i="24"/>
  <c r="D1077" i="24"/>
  <c r="L1077" i="24"/>
  <c r="K1077" i="24"/>
  <c r="J1085" i="24"/>
  <c r="I1085" i="24"/>
  <c r="H1085" i="24"/>
  <c r="G1085" i="24"/>
  <c r="F1085" i="24"/>
  <c r="C1085" i="24"/>
  <c r="D1085" i="24"/>
  <c r="B1085" i="24"/>
  <c r="L1085" i="24"/>
  <c r="K1085" i="24"/>
  <c r="I1093" i="24"/>
  <c r="J1093" i="24"/>
  <c r="H1093" i="24"/>
  <c r="G1093" i="24"/>
  <c r="F1093" i="24"/>
  <c r="C1093" i="24"/>
  <c r="B1093" i="24"/>
  <c r="D1093" i="24"/>
  <c r="L1093" i="24"/>
  <c r="K1093" i="24"/>
  <c r="J1101" i="24"/>
  <c r="I1101" i="24"/>
  <c r="H1101" i="24"/>
  <c r="G1101" i="24"/>
  <c r="F1101" i="24"/>
  <c r="C1101" i="24"/>
  <c r="B1101" i="24"/>
  <c r="D1101" i="24"/>
  <c r="L1101" i="24"/>
  <c r="K1101" i="24"/>
  <c r="J1113" i="24"/>
  <c r="I1113" i="24"/>
  <c r="H1113" i="24"/>
  <c r="G1113" i="24"/>
  <c r="F1113" i="24"/>
  <c r="D1113" i="24"/>
  <c r="C1113" i="24"/>
  <c r="B1113" i="24"/>
  <c r="L1113" i="24"/>
  <c r="K1113" i="24"/>
  <c r="J1121" i="24"/>
  <c r="I1121" i="24"/>
  <c r="H1121" i="24"/>
  <c r="G1121" i="24"/>
  <c r="F1121" i="24"/>
  <c r="D1121" i="24"/>
  <c r="C1121" i="24"/>
  <c r="B1121" i="24"/>
  <c r="L1121" i="24"/>
  <c r="K1121" i="24"/>
  <c r="J1129" i="24"/>
  <c r="I1129" i="24"/>
  <c r="H1129" i="24"/>
  <c r="G1129" i="24"/>
  <c r="F1129" i="24"/>
  <c r="C1129" i="24"/>
  <c r="D1129" i="24"/>
  <c r="B1129" i="24"/>
  <c r="L1129" i="24"/>
  <c r="K1129" i="24"/>
  <c r="J1137" i="24"/>
  <c r="I1137" i="24"/>
  <c r="H1137" i="24"/>
  <c r="G1137" i="24"/>
  <c r="F1137" i="24"/>
  <c r="D1137" i="24"/>
  <c r="C1137" i="24"/>
  <c r="B1137" i="24"/>
  <c r="L1137" i="24"/>
  <c r="K1137" i="24"/>
  <c r="J1149" i="24"/>
  <c r="I1149" i="24"/>
  <c r="H1149" i="24"/>
  <c r="G1149" i="24"/>
  <c r="F1149" i="24"/>
  <c r="D1149" i="24"/>
  <c r="C1149" i="24"/>
  <c r="B1149" i="24"/>
  <c r="L1149" i="24"/>
  <c r="K1149" i="24"/>
  <c r="J1161" i="24"/>
  <c r="I1161" i="24"/>
  <c r="H1161" i="24"/>
  <c r="G1161" i="24"/>
  <c r="F1161" i="24"/>
  <c r="C1161" i="24"/>
  <c r="D1161" i="24"/>
  <c r="B1161" i="24"/>
  <c r="L1161" i="24"/>
  <c r="K1161" i="24"/>
  <c r="J1177" i="24"/>
  <c r="I1177" i="24"/>
  <c r="H1177" i="24"/>
  <c r="G1177" i="24"/>
  <c r="F1177" i="24"/>
  <c r="C1177" i="24"/>
  <c r="D1177" i="24"/>
  <c r="B1177" i="24"/>
  <c r="L1177" i="24"/>
  <c r="K1177" i="24"/>
  <c r="J1193" i="24"/>
  <c r="I1193" i="24"/>
  <c r="H1193" i="24"/>
  <c r="G1193" i="24"/>
  <c r="F1193" i="24"/>
  <c r="C1193" i="24"/>
  <c r="D1193" i="24"/>
  <c r="B1193" i="24"/>
  <c r="L1193" i="24"/>
  <c r="K1193" i="24"/>
  <c r="J1209" i="24"/>
  <c r="I1209" i="24"/>
  <c r="H1209" i="24"/>
  <c r="G1209" i="24"/>
  <c r="F1209" i="24"/>
  <c r="C1209" i="24"/>
  <c r="D1209" i="24"/>
  <c r="B1209" i="24"/>
  <c r="L1209" i="24"/>
  <c r="K1209" i="24"/>
  <c r="J1225" i="24"/>
  <c r="I1225" i="24"/>
  <c r="H1225" i="24"/>
  <c r="G1225" i="24"/>
  <c r="F1225" i="24"/>
  <c r="C1225" i="24"/>
  <c r="D1225" i="24"/>
  <c r="B1225" i="24"/>
  <c r="L1225" i="24"/>
  <c r="K1225" i="24"/>
  <c r="I1237" i="24"/>
  <c r="H1237" i="24"/>
  <c r="G1237" i="24"/>
  <c r="J1237" i="24"/>
  <c r="F1237" i="24"/>
  <c r="C1237" i="24"/>
  <c r="D1237" i="24"/>
  <c r="B1237" i="24"/>
  <c r="L1237" i="24"/>
  <c r="K1237" i="24"/>
  <c r="J1253" i="24"/>
  <c r="I1253" i="24"/>
  <c r="H1253" i="24"/>
  <c r="G1253" i="24"/>
  <c r="F1253" i="24"/>
  <c r="C1253" i="24"/>
  <c r="D1253" i="24"/>
  <c r="B1253" i="24"/>
  <c r="K1253" i="24"/>
  <c r="L1253" i="24"/>
  <c r="J1273" i="24"/>
  <c r="I1273" i="24"/>
  <c r="H1273" i="24"/>
  <c r="G1273" i="24"/>
  <c r="F1273" i="24"/>
  <c r="C1273" i="24"/>
  <c r="D1273" i="24"/>
  <c r="B1273" i="24"/>
  <c r="K1273" i="24"/>
  <c r="L1273" i="24"/>
  <c r="J1289" i="24"/>
  <c r="I1289" i="24"/>
  <c r="H1289" i="24"/>
  <c r="G1289" i="24"/>
  <c r="F1289" i="24"/>
  <c r="C1289" i="24"/>
  <c r="D1289" i="24"/>
  <c r="B1289" i="24"/>
  <c r="L1289" i="24"/>
  <c r="K1289" i="24"/>
  <c r="L1305" i="24"/>
  <c r="J1305" i="24"/>
  <c r="I1305" i="24"/>
  <c r="H1305" i="24"/>
  <c r="G1305" i="24"/>
  <c r="F1305" i="24"/>
  <c r="C1305" i="24"/>
  <c r="D1305" i="24"/>
  <c r="B1305" i="24"/>
  <c r="K1305" i="24"/>
  <c r="L1321" i="24"/>
  <c r="J1321" i="24"/>
  <c r="I1321" i="24"/>
  <c r="H1321" i="24"/>
  <c r="G1321" i="24"/>
  <c r="F1321" i="24"/>
  <c r="C1321" i="24"/>
  <c r="D1321" i="24"/>
  <c r="B1321" i="24"/>
  <c r="K1321" i="24"/>
  <c r="L1337" i="24"/>
  <c r="J1337" i="24"/>
  <c r="I1337" i="24"/>
  <c r="H1337" i="24"/>
  <c r="G1337" i="24"/>
  <c r="F1337" i="24"/>
  <c r="C1337" i="24"/>
  <c r="D1337" i="24"/>
  <c r="B1337" i="24"/>
  <c r="K1337" i="24"/>
  <c r="L1353" i="24"/>
  <c r="J1353" i="24"/>
  <c r="I1353" i="24"/>
  <c r="H1353" i="24"/>
  <c r="G1353" i="24"/>
  <c r="F1353" i="24"/>
  <c r="C1353" i="24"/>
  <c r="B1353" i="24"/>
  <c r="D1353" i="24"/>
  <c r="K1353" i="24"/>
  <c r="L1373" i="24"/>
  <c r="I1373" i="24"/>
  <c r="H1373" i="24"/>
  <c r="G1373" i="24"/>
  <c r="J1373" i="24"/>
  <c r="F1373" i="24"/>
  <c r="C1373" i="24"/>
  <c r="D1373" i="24"/>
  <c r="B1373" i="24"/>
  <c r="K1373" i="24"/>
  <c r="L1389" i="24"/>
  <c r="I1389" i="24"/>
  <c r="J1389" i="24"/>
  <c r="H1389" i="24"/>
  <c r="G1389" i="24"/>
  <c r="F1389" i="24"/>
  <c r="C1389" i="24"/>
  <c r="B1389" i="24"/>
  <c r="D1389" i="24"/>
  <c r="K1389" i="24"/>
  <c r="L1409" i="24"/>
  <c r="J1409" i="24"/>
  <c r="I1409" i="24"/>
  <c r="H1409" i="24"/>
  <c r="G1409" i="24"/>
  <c r="F1409" i="24"/>
  <c r="C1409" i="24"/>
  <c r="D1409" i="24"/>
  <c r="B1409" i="24"/>
  <c r="K1409" i="24"/>
  <c r="L1425" i="24"/>
  <c r="J1425" i="24"/>
  <c r="I1425" i="24"/>
  <c r="H1425" i="24"/>
  <c r="G1425" i="24"/>
  <c r="F1425" i="24"/>
  <c r="C1425" i="24"/>
  <c r="D1425" i="24"/>
  <c r="B1425" i="24"/>
  <c r="K1425" i="24"/>
  <c r="L1441" i="24"/>
  <c r="J1441" i="24"/>
  <c r="I1441" i="24"/>
  <c r="H1441" i="24"/>
  <c r="G1441" i="24"/>
  <c r="F1441" i="24"/>
  <c r="C1441" i="24"/>
  <c r="B1441" i="24"/>
  <c r="D1441" i="24"/>
  <c r="K1441" i="24"/>
  <c r="L1457" i="24"/>
  <c r="J1457" i="24"/>
  <c r="I1457" i="24"/>
  <c r="H1457" i="24"/>
  <c r="G1457" i="24"/>
  <c r="F1457" i="24"/>
  <c r="C1457" i="24"/>
  <c r="D1457" i="24"/>
  <c r="B1457" i="24"/>
  <c r="K1457" i="24"/>
  <c r="Q1558" i="24" l="1"/>
  <c r="Q1567" i="24"/>
  <c r="Q1579" i="24"/>
  <c r="Q1528" i="24"/>
  <c r="Q1529" i="24"/>
  <c r="Q1538" i="24"/>
  <c r="Q1526" i="24"/>
  <c r="Q1810" i="24"/>
  <c r="Q1811" i="24"/>
  <c r="Q1824" i="24"/>
  <c r="Q1813" i="24"/>
  <c r="Q1054" i="24"/>
  <c r="Q1055" i="24"/>
  <c r="Q1053" i="24"/>
  <c r="Q1045" i="24"/>
  <c r="U1037" i="24"/>
  <c r="Q1664" i="24"/>
  <c r="Q1665" i="24"/>
  <c r="Q1655" i="24"/>
  <c r="Q1658" i="24"/>
  <c r="Q1488" i="24"/>
  <c r="Q1489" i="24"/>
  <c r="Q1471" i="24"/>
  <c r="Q1475" i="24"/>
  <c r="Q1735" i="24"/>
  <c r="Q1736" i="24"/>
  <c r="Q1709" i="24"/>
  <c r="Q1740" i="24"/>
  <c r="Q1741" i="24"/>
  <c r="Q1750" i="24"/>
  <c r="Q1754" i="24"/>
  <c r="Q801" i="24"/>
  <c r="Q794" i="24"/>
  <c r="Q804" i="24"/>
  <c r="Q811" i="24"/>
  <c r="Q1384" i="24"/>
  <c r="Q1385" i="24"/>
  <c r="Q1398" i="24"/>
  <c r="U1371" i="24"/>
  <c r="Q1386" i="24"/>
  <c r="Q769" i="24"/>
  <c r="Q766" i="24"/>
  <c r="Q788" i="24"/>
  <c r="Q768" i="24"/>
  <c r="Q998" i="24"/>
  <c r="Q999" i="24"/>
  <c r="Q1000" i="24"/>
  <c r="Q1001" i="24"/>
  <c r="Q1842" i="24"/>
  <c r="Q1846" i="24"/>
  <c r="Q1702" i="24"/>
  <c r="Q1703" i="24"/>
  <c r="Q1701" i="24"/>
  <c r="Q1705" i="24"/>
  <c r="Q1316" i="24"/>
  <c r="Q1335" i="24"/>
  <c r="Q1331" i="24"/>
  <c r="Q919" i="24"/>
  <c r="Q920" i="24"/>
  <c r="Q921" i="24"/>
  <c r="Q915" i="24"/>
  <c r="Q1258" i="24"/>
  <c r="Q1268" i="24"/>
  <c r="Q1275" i="24"/>
  <c r="Q1257" i="24"/>
  <c r="Q1781" i="24"/>
  <c r="Q1782" i="24"/>
  <c r="Q1795" i="24"/>
  <c r="Q1784" i="24"/>
  <c r="Q848" i="24"/>
  <c r="Q830" i="24"/>
  <c r="Q831" i="24"/>
  <c r="Q849" i="24"/>
  <c r="Q1101" i="24"/>
  <c r="Q1138" i="24"/>
  <c r="Q1133" i="24"/>
  <c r="Q1106" i="24"/>
  <c r="Q1142" i="24"/>
  <c r="Q1120" i="24"/>
  <c r="Q1124" i="24"/>
  <c r="Q1022" i="24"/>
  <c r="Q1027" i="24"/>
  <c r="Q1028" i="24"/>
  <c r="Q1013" i="24"/>
  <c r="Q877" i="24"/>
  <c r="Q878" i="24"/>
  <c r="Q879" i="24"/>
  <c r="Q868" i="24"/>
  <c r="Q1834" i="24"/>
  <c r="Q1833" i="24"/>
  <c r="Q1204" i="24"/>
  <c r="Q1202" i="24"/>
  <c r="Q1201" i="24"/>
  <c r="Q1198" i="24"/>
  <c r="Q1199" i="24"/>
  <c r="Q1215" i="24"/>
  <c r="Q906" i="24"/>
  <c r="Q895" i="24"/>
  <c r="Q885" i="24"/>
  <c r="Q908" i="24"/>
  <c r="Q905" i="24"/>
  <c r="Q1163" i="24"/>
  <c r="Q1187" i="24"/>
  <c r="Q1160" i="24"/>
  <c r="Q1180" i="24"/>
  <c r="Q1185" i="24"/>
  <c r="U1157" i="24"/>
  <c r="Q1162" i="24"/>
  <c r="Q1590" i="24"/>
  <c r="Q1614" i="24"/>
  <c r="Q1603" i="24"/>
  <c r="Q1596" i="24"/>
  <c r="Q1613" i="24"/>
  <c r="Q1600" i="24"/>
  <c r="Q1291" i="24"/>
  <c r="Q1281" i="24"/>
  <c r="Q1288" i="24"/>
  <c r="Q1308" i="24"/>
  <c r="Q1306" i="24"/>
  <c r="Q1298" i="24"/>
  <c r="Q1417" i="24"/>
  <c r="Q1410" i="24"/>
  <c r="Q1430" i="24"/>
  <c r="Q1423" i="24"/>
  <c r="Q1431" i="24"/>
  <c r="Q1221" i="24"/>
  <c r="Q1241" i="24"/>
  <c r="Q1247" i="24"/>
  <c r="Q1238" i="24"/>
  <c r="Q1235" i="24"/>
  <c r="Q1220" i="24"/>
  <c r="Q1438" i="24"/>
  <c r="Q1458" i="24"/>
  <c r="Q1451" i="24"/>
  <c r="Q1448" i="24"/>
  <c r="Q1441" i="24"/>
  <c r="Q1453" i="24"/>
  <c r="Q1351" i="24"/>
  <c r="Q1371" i="24"/>
  <c r="Q1364" i="24"/>
  <c r="Q1361" i="24"/>
  <c r="Q1362" i="24"/>
  <c r="Q1358" i="24"/>
  <c r="Q1635" i="24"/>
  <c r="Q1624" i="24"/>
  <c r="Q1617" i="24"/>
  <c r="Q1626" i="24"/>
  <c r="Q1615" i="24"/>
  <c r="Q953" i="24"/>
  <c r="Q973" i="24"/>
  <c r="Q966" i="24"/>
  <c r="Q959" i="24"/>
  <c r="Q948" i="24"/>
  <c r="Q972" i="24"/>
  <c r="Q1083" i="24"/>
  <c r="Q1072" i="24"/>
  <c r="Q1092" i="24"/>
  <c r="Q1074" i="24"/>
  <c r="Q1081" i="24"/>
  <c r="Q1085" i="24"/>
  <c r="Q1513" i="24"/>
  <c r="Q1510" i="24"/>
  <c r="Q1519" i="24"/>
  <c r="Q1507" i="24"/>
  <c r="Q1515" i="24"/>
  <c r="U733" i="24"/>
  <c r="Q737" i="24"/>
  <c r="Q753" i="24"/>
  <c r="Q761" i="24"/>
  <c r="Q734" i="24"/>
  <c r="Q738" i="24"/>
  <c r="Q754" i="24"/>
  <c r="Q758" i="24"/>
  <c r="Q739" i="24"/>
  <c r="Q755" i="24"/>
  <c r="Q759" i="24"/>
  <c r="N218" i="24"/>
  <c r="Q946" i="24"/>
  <c r="N714" i="24"/>
  <c r="N198" i="24"/>
  <c r="N270" i="24"/>
  <c r="N189" i="24"/>
  <c r="N398" i="24"/>
  <c r="N634" i="24"/>
  <c r="N389" i="24"/>
  <c r="N530" i="24"/>
  <c r="N426" i="24"/>
  <c r="N449" i="24"/>
  <c r="N602" i="24"/>
  <c r="N698" i="24"/>
  <c r="N124" i="24"/>
  <c r="N137" i="24"/>
  <c r="N509" i="24"/>
  <c r="N650" i="24"/>
  <c r="N133" i="24"/>
  <c r="N77" i="24"/>
  <c r="N162" i="24"/>
  <c r="N128" i="24"/>
  <c r="N217" i="24"/>
  <c r="N157" i="24"/>
  <c r="N678" i="24"/>
  <c r="N502" i="24"/>
  <c r="N113" i="24"/>
  <c r="N345" i="24"/>
  <c r="N110" i="24"/>
  <c r="N70" i="24"/>
  <c r="N177" i="24"/>
  <c r="N131" i="24"/>
  <c r="N115" i="24"/>
  <c r="N99" i="24"/>
  <c r="N122" i="24"/>
  <c r="N205" i="24"/>
  <c r="N47" i="24"/>
  <c r="N95" i="24"/>
  <c r="N51" i="24"/>
  <c r="N573" i="24"/>
  <c r="N561" i="24"/>
  <c r="N281" i="24"/>
  <c r="N173" i="24"/>
  <c r="N202" i="24"/>
  <c r="N559" i="24"/>
  <c r="N691" i="24"/>
  <c r="N585" i="24"/>
  <c r="N277" i="24"/>
  <c r="N390" i="24"/>
  <c r="N245" i="24"/>
  <c r="N249" i="24"/>
  <c r="N274" i="24"/>
  <c r="N242" i="24"/>
  <c r="N626" i="24"/>
  <c r="N522" i="24"/>
  <c r="N466" i="24"/>
  <c r="N545" i="24"/>
  <c r="N538" i="24"/>
  <c r="N706" i="24"/>
  <c r="N541" i="24"/>
  <c r="N385" i="24"/>
  <c r="N337" i="24"/>
  <c r="N401" i="24"/>
  <c r="N457" i="24"/>
  <c r="N421" i="24"/>
  <c r="N301" i="24"/>
  <c r="N233" i="24"/>
  <c r="N489" i="24"/>
  <c r="N405" i="24"/>
  <c r="N258" i="24"/>
  <c r="N557" i="24"/>
  <c r="N469" i="24"/>
  <c r="N369" i="24"/>
  <c r="N465" i="24"/>
  <c r="N353" i="24"/>
  <c r="N269" i="24"/>
  <c r="N550" i="24"/>
  <c r="N450" i="24"/>
  <c r="N382" i="24"/>
  <c r="N230" i="24"/>
  <c r="N116" i="24"/>
  <c r="N83" i="24"/>
  <c r="N101" i="24"/>
  <c r="N92" i="24"/>
  <c r="N62" i="24"/>
  <c r="N108" i="24"/>
  <c r="N89" i="24"/>
  <c r="N728" i="24"/>
  <c r="N386" i="24"/>
  <c r="N174" i="24"/>
  <c r="N513" i="24"/>
  <c r="N473" i="24"/>
  <c r="N317" i="24"/>
  <c r="N712" i="24"/>
  <c r="N55" i="24"/>
  <c r="N142" i="24"/>
  <c r="N106" i="24"/>
  <c r="N86" i="24"/>
  <c r="N52" i="24"/>
  <c r="N581" i="24"/>
  <c r="N321" i="24"/>
  <c r="N82" i="24"/>
  <c r="N73" i="24"/>
  <c r="N553" i="24"/>
  <c r="N521" i="24"/>
  <c r="N437" i="24"/>
  <c r="N397" i="24"/>
  <c r="N237" i="24"/>
  <c r="N334" i="24"/>
  <c r="N254" i="24"/>
  <c r="N132" i="24"/>
  <c r="N63" i="24"/>
  <c r="N111" i="24"/>
  <c r="N294" i="24"/>
  <c r="N98" i="24"/>
  <c r="N67" i="24"/>
  <c r="N117" i="24"/>
  <c r="N112" i="24"/>
  <c r="N68" i="24"/>
  <c r="N118" i="24"/>
  <c r="N79" i="24"/>
  <c r="N570" i="24"/>
  <c r="N196" i="24"/>
  <c r="N547" i="24"/>
  <c r="N387" i="24"/>
  <c r="N363" i="24"/>
  <c r="N323" i="24"/>
  <c r="N299" i="24"/>
  <c r="N267" i="24"/>
  <c r="N227" i="24"/>
  <c r="N529" i="24"/>
  <c r="N441" i="24"/>
  <c r="N381" i="24"/>
  <c r="N201" i="24"/>
  <c r="N181" i="24"/>
  <c r="N675" i="24"/>
  <c r="N584" i="24"/>
  <c r="N552" i="24"/>
  <c r="N520" i="24"/>
  <c r="N488" i="24"/>
  <c r="N388" i="24"/>
  <c r="N348" i="24"/>
  <c r="N320" i="24"/>
  <c r="N272" i="24"/>
  <c r="N256" i="24"/>
  <c r="N224" i="24"/>
  <c r="N176" i="24"/>
  <c r="N574" i="24"/>
  <c r="N238" i="24"/>
  <c r="N194" i="24"/>
  <c r="N149" i="24"/>
  <c r="N517" i="24"/>
  <c r="N497" i="24"/>
  <c r="N477" i="24"/>
  <c r="N114" i="24"/>
  <c r="N74" i="24"/>
  <c r="N58" i="24"/>
  <c r="N90" i="24"/>
  <c r="N78" i="24"/>
  <c r="N140" i="24"/>
  <c r="N76" i="24"/>
  <c r="N265" i="24"/>
  <c r="N139" i="24"/>
  <c r="N123" i="24"/>
  <c r="N107" i="24"/>
  <c r="N91" i="24"/>
  <c r="N75" i="24"/>
  <c r="N141" i="24"/>
  <c r="N125" i="24"/>
  <c r="N109" i="24"/>
  <c r="N61" i="24"/>
  <c r="N136" i="24"/>
  <c r="N120" i="24"/>
  <c r="N100" i="24"/>
  <c r="N80" i="24"/>
  <c r="N60" i="24"/>
  <c r="N453" i="24"/>
  <c r="N93" i="24"/>
  <c r="N138" i="24"/>
  <c r="N126" i="24"/>
  <c r="N322" i="24"/>
  <c r="N525" i="24"/>
  <c r="N135" i="24"/>
  <c r="N119" i="24"/>
  <c r="N103" i="24"/>
  <c r="N87" i="24"/>
  <c r="N71" i="24"/>
  <c r="N66" i="24"/>
  <c r="N65" i="24"/>
  <c r="N127" i="24"/>
  <c r="N639" i="24"/>
  <c r="N97" i="24"/>
  <c r="N305" i="24"/>
  <c r="N81" i="24"/>
  <c r="N49" i="24"/>
  <c r="N96" i="24"/>
  <c r="N447" i="24"/>
  <c r="N516" i="24"/>
  <c r="N444" i="24"/>
  <c r="N392" i="24"/>
  <c r="N276" i="24"/>
  <c r="N696" i="24"/>
  <c r="N130" i="24"/>
  <c r="N54" i="24"/>
  <c r="N190" i="24"/>
  <c r="N85" i="24"/>
  <c r="N69" i="24"/>
  <c r="N53" i="24"/>
  <c r="N186" i="24"/>
  <c r="N102" i="24"/>
  <c r="N298" i="24"/>
  <c r="N121" i="24"/>
  <c r="N56" i="24"/>
  <c r="N129" i="24"/>
  <c r="N64" i="24"/>
  <c r="N577" i="24"/>
  <c r="N105" i="24"/>
  <c r="N170" i="24"/>
  <c r="N84" i="24"/>
  <c r="N57" i="24"/>
  <c r="N579" i="24"/>
  <c r="N451" i="24"/>
  <c r="N568" i="24"/>
  <c r="N468" i="24"/>
  <c r="N432" i="24"/>
  <c r="N368" i="24"/>
  <c r="N304" i="24"/>
  <c r="N165" i="24"/>
  <c r="N396" i="24"/>
  <c r="N340" i="24"/>
  <c r="N503" i="24"/>
  <c r="N487" i="24"/>
  <c r="N471" i="24"/>
  <c r="N455" i="24"/>
  <c r="N439" i="24"/>
  <c r="N423" i="24"/>
  <c r="N407" i="24"/>
  <c r="N399" i="24"/>
  <c r="N391" i="24"/>
  <c r="N375" i="24"/>
  <c r="N359" i="24"/>
  <c r="N327" i="24"/>
  <c r="N303" i="24"/>
  <c r="N287" i="24"/>
  <c r="N271" i="24"/>
  <c r="N199" i="24"/>
  <c r="N510" i="24"/>
  <c r="N445" i="24"/>
  <c r="N393" i="24"/>
  <c r="N289" i="24"/>
  <c r="N261" i="24"/>
  <c r="N221" i="24"/>
  <c r="N197" i="24"/>
  <c r="N180" i="24"/>
  <c r="N351" i="24"/>
  <c r="N183" i="24"/>
  <c r="N514" i="24"/>
  <c r="N478" i="24"/>
  <c r="N414" i="24"/>
  <c r="N210" i="24"/>
  <c r="N145" i="24"/>
  <c r="N493" i="24"/>
  <c r="N169" i="24"/>
  <c r="N152" i="24"/>
  <c r="N378" i="24"/>
  <c r="N314" i="24"/>
  <c r="N226" i="24"/>
  <c r="N565" i="24"/>
  <c r="N417" i="24"/>
  <c r="N361" i="24"/>
  <c r="N329" i="24"/>
  <c r="N412" i="24"/>
  <c r="N358" i="24"/>
  <c r="N543" i="24"/>
  <c r="N527" i="24"/>
  <c r="N343" i="24"/>
  <c r="N239" i="24"/>
  <c r="N167" i="24"/>
  <c r="N146" i="24"/>
  <c r="N338" i="24"/>
  <c r="N580" i="24"/>
  <c r="N548" i="24"/>
  <c r="N484" i="24"/>
  <c r="N464" i="24"/>
  <c r="N408" i="24"/>
  <c r="N372" i="24"/>
  <c r="N332" i="24"/>
  <c r="N284" i="24"/>
  <c r="N268" i="24"/>
  <c r="N147" i="24"/>
  <c r="N467" i="24"/>
  <c r="N427" i="24"/>
  <c r="N403" i="24"/>
  <c r="N536" i="24"/>
  <c r="N452" i="24"/>
  <c r="N208" i="24"/>
  <c r="N526" i="24"/>
  <c r="N474" i="24"/>
  <c r="N325" i="24"/>
  <c r="N617" i="24"/>
  <c r="N711" i="24"/>
  <c r="N693" i="24"/>
  <c r="N628" i="24"/>
  <c r="N699" i="24"/>
  <c r="N655" i="24"/>
  <c r="N623" i="24"/>
  <c r="N725" i="24"/>
  <c r="N672" i="24"/>
  <c r="N583" i="24"/>
  <c r="N567" i="24"/>
  <c r="N551" i="24"/>
  <c r="N535" i="24"/>
  <c r="N335" i="24"/>
  <c r="N319" i="24"/>
  <c r="N247" i="24"/>
  <c r="N231" i="24"/>
  <c r="N175" i="24"/>
  <c r="N159" i="24"/>
  <c r="N422" i="24"/>
  <c r="N366" i="24"/>
  <c r="N318" i="24"/>
  <c r="N533" i="24"/>
  <c r="N365" i="24"/>
  <c r="N229" i="24"/>
  <c r="N209" i="24"/>
  <c r="N143" i="24"/>
  <c r="N572" i="24"/>
  <c r="N556" i="24"/>
  <c r="N540" i="24"/>
  <c r="N524" i="24"/>
  <c r="N508" i="24"/>
  <c r="N492" i="24"/>
  <c r="N472" i="24"/>
  <c r="N456" i="24"/>
  <c r="N436" i="24"/>
  <c r="N420" i="24"/>
  <c r="N400" i="24"/>
  <c r="N380" i="24"/>
  <c r="N364" i="24"/>
  <c r="N344" i="24"/>
  <c r="N324" i="24"/>
  <c r="N308" i="24"/>
  <c r="N292" i="24"/>
  <c r="N260" i="24"/>
  <c r="N244" i="24"/>
  <c r="N228" i="24"/>
  <c r="N212" i="24"/>
  <c r="N204" i="24"/>
  <c r="N164" i="24"/>
  <c r="N155" i="24"/>
  <c r="N501" i="24"/>
  <c r="N161" i="24"/>
  <c r="N172" i="24"/>
  <c r="N563" i="24"/>
  <c r="N531" i="24"/>
  <c r="N499" i="24"/>
  <c r="N483" i="24"/>
  <c r="N459" i="24"/>
  <c r="N435" i="24"/>
  <c r="N419" i="24"/>
  <c r="N395" i="24"/>
  <c r="N371" i="24"/>
  <c r="N355" i="24"/>
  <c r="N331" i="24"/>
  <c r="N315" i="24"/>
  <c r="N283" i="24"/>
  <c r="N259" i="24"/>
  <c r="N195" i="24"/>
  <c r="N158" i="24"/>
  <c r="N286" i="24"/>
  <c r="N349" i="24"/>
  <c r="N257" i="24"/>
  <c r="N213" i="24"/>
  <c r="N193" i="24"/>
  <c r="N576" i="24"/>
  <c r="N560" i="24"/>
  <c r="N544" i="24"/>
  <c r="N528" i="24"/>
  <c r="N512" i="24"/>
  <c r="N496" i="24"/>
  <c r="N476" i="24"/>
  <c r="N460" i="24"/>
  <c r="N440" i="24"/>
  <c r="N424" i="24"/>
  <c r="N376" i="24"/>
  <c r="N360" i="24"/>
  <c r="N328" i="24"/>
  <c r="N312" i="24"/>
  <c r="N296" i="24"/>
  <c r="N280" i="24"/>
  <c r="N264" i="24"/>
  <c r="N248" i="24"/>
  <c r="N232" i="24"/>
  <c r="N216" i="24"/>
  <c r="N200" i="24"/>
  <c r="N192" i="24"/>
  <c r="N184" i="24"/>
  <c r="N168" i="24"/>
  <c r="N151" i="24"/>
  <c r="N562" i="24"/>
  <c r="N490" i="24"/>
  <c r="N442" i="24"/>
  <c r="N206" i="24"/>
  <c r="N178" i="24"/>
  <c r="N549" i="24"/>
  <c r="N505" i="24"/>
  <c r="N333" i="24"/>
  <c r="N313" i="24"/>
  <c r="N241" i="24"/>
  <c r="N156" i="24"/>
  <c r="N575" i="24"/>
  <c r="N255" i="24"/>
  <c r="N297" i="24"/>
  <c r="N253" i="24"/>
  <c r="N564" i="24"/>
  <c r="N532" i="24"/>
  <c r="N500" i="24"/>
  <c r="N428" i="24"/>
  <c r="N356" i="24"/>
  <c r="N316" i="24"/>
  <c r="N300" i="24"/>
  <c r="N252" i="24"/>
  <c r="N236" i="24"/>
  <c r="N220" i="24"/>
  <c r="N250" i="24"/>
  <c r="N515" i="24"/>
  <c r="N491" i="24"/>
  <c r="N347" i="24"/>
  <c r="N225" i="24"/>
  <c r="N504" i="24"/>
  <c r="N288" i="24"/>
  <c r="N240" i="24"/>
  <c r="N160" i="24"/>
  <c r="N285" i="24"/>
  <c r="N404" i="24"/>
  <c r="N511" i="24"/>
  <c r="N495" i="24"/>
  <c r="N479" i="24"/>
  <c r="N463" i="24"/>
  <c r="N431" i="24"/>
  <c r="N415" i="24"/>
  <c r="N383" i="24"/>
  <c r="N367" i="24"/>
  <c r="N295" i="24"/>
  <c r="N279" i="24"/>
  <c r="N215" i="24"/>
  <c r="N207" i="24"/>
  <c r="N191" i="24"/>
  <c r="N222" i="24"/>
  <c r="N569" i="24"/>
  <c r="N433" i="24"/>
  <c r="N425" i="24"/>
  <c r="N413" i="24"/>
  <c r="N377" i="24"/>
  <c r="N357" i="24"/>
  <c r="N185" i="24"/>
  <c r="N148" i="24"/>
  <c r="N188" i="24"/>
  <c r="N519" i="24"/>
  <c r="N311" i="24"/>
  <c r="N263" i="24"/>
  <c r="N223" i="24"/>
  <c r="N546" i="24"/>
  <c r="N498" i="24"/>
  <c r="N430" i="24"/>
  <c r="N153" i="24"/>
  <c r="N481" i="24"/>
  <c r="N341" i="24"/>
  <c r="N309" i="24"/>
  <c r="N154" i="24"/>
  <c r="N458" i="24"/>
  <c r="N537" i="24"/>
  <c r="N461" i="24"/>
  <c r="N429" i="24"/>
  <c r="N409" i="24"/>
  <c r="N373" i="24"/>
  <c r="N293" i="24"/>
  <c r="N485" i="24"/>
  <c r="N612" i="24"/>
  <c r="N677" i="24"/>
  <c r="N669" i="24"/>
  <c r="N653" i="24"/>
  <c r="N637" i="24"/>
  <c r="N683" i="24"/>
  <c r="N666" i="24"/>
  <c r="N610" i="24"/>
  <c r="N680" i="24"/>
  <c r="N624" i="24"/>
  <c r="N727" i="24"/>
  <c r="N603" i="24"/>
  <c r="N709" i="24"/>
  <c r="N692" i="24"/>
  <c r="N676" i="24"/>
  <c r="N707" i="24"/>
  <c r="N599" i="24"/>
  <c r="N730" i="24"/>
  <c r="N632" i="24"/>
  <c r="N719" i="24"/>
  <c r="N619" i="24"/>
  <c r="N673" i="24"/>
  <c r="N657" i="24"/>
  <c r="N641" i="24"/>
  <c r="N621" i="24"/>
  <c r="N605" i="24"/>
  <c r="N589" i="24"/>
  <c r="N708" i="24"/>
  <c r="N687" i="24"/>
  <c r="N631" i="24"/>
  <c r="N670" i="24"/>
  <c r="N642" i="24"/>
  <c r="N705" i="24"/>
  <c r="N689" i="24"/>
  <c r="N688" i="24"/>
  <c r="N656" i="24"/>
  <c r="N616" i="24"/>
  <c r="N586" i="24"/>
  <c r="N643" i="24"/>
  <c r="N635" i="24"/>
  <c r="N611" i="24"/>
  <c r="N596" i="24"/>
  <c r="N721" i="24"/>
  <c r="N661" i="24"/>
  <c r="N645" i="24"/>
  <c r="N724" i="24"/>
  <c r="N704" i="24"/>
  <c r="N652" i="24"/>
  <c r="N636" i="24"/>
  <c r="N620" i="24"/>
  <c r="N604" i="24"/>
  <c r="N663" i="24"/>
  <c r="N615" i="24"/>
  <c r="N660" i="24"/>
  <c r="N671" i="24"/>
  <c r="N729" i="24"/>
  <c r="N716" i="24"/>
  <c r="N644" i="24"/>
  <c r="N625" i="24"/>
  <c r="N609" i="24"/>
  <c r="N601" i="24"/>
  <c r="N593" i="24"/>
  <c r="N695" i="24"/>
  <c r="N682" i="24"/>
  <c r="N646" i="24"/>
  <c r="N594" i="24"/>
  <c r="N648" i="24"/>
  <c r="N600" i="24"/>
  <c r="N703" i="24"/>
  <c r="N659" i="24"/>
  <c r="N627" i="24"/>
  <c r="N718" i="24"/>
  <c r="N701" i="24"/>
  <c r="N685" i="24"/>
  <c r="N684" i="24"/>
  <c r="N668" i="24"/>
  <c r="N731" i="24"/>
  <c r="N723" i="24"/>
  <c r="N715" i="24"/>
  <c r="N591" i="24"/>
  <c r="N664" i="24"/>
  <c r="N608" i="24"/>
  <c r="N651" i="24"/>
  <c r="N595" i="24"/>
  <c r="N717" i="24"/>
  <c r="N665" i="24"/>
  <c r="N649" i="24"/>
  <c r="N629" i="24"/>
  <c r="N613" i="24"/>
  <c r="N597" i="24"/>
  <c r="N720" i="24"/>
  <c r="N700" i="24"/>
  <c r="N588" i="24"/>
  <c r="N679" i="24"/>
  <c r="N647" i="24"/>
  <c r="N607" i="24"/>
  <c r="N658" i="24"/>
  <c r="N618" i="24"/>
  <c r="N697" i="24"/>
  <c r="N732" i="24"/>
  <c r="N640" i="24"/>
  <c r="N592" i="24"/>
  <c r="N667" i="24"/>
  <c r="N587" i="24"/>
  <c r="P1409" i="24"/>
  <c r="P1373" i="24"/>
  <c r="P1337" i="24"/>
  <c r="P1305" i="24"/>
  <c r="P1101" i="24"/>
  <c r="P1069" i="24"/>
  <c r="P1005" i="24"/>
  <c r="P973" i="24"/>
  <c r="P941" i="24"/>
  <c r="P909" i="24"/>
  <c r="P877" i="24"/>
  <c r="P845" i="24"/>
  <c r="P813" i="24"/>
  <c r="P781" i="24"/>
  <c r="P749" i="24"/>
  <c r="P1841" i="24"/>
  <c r="P1745" i="24"/>
  <c r="P1729" i="24"/>
  <c r="P1697" i="24"/>
  <c r="P1681" i="24"/>
  <c r="P1649" i="24"/>
  <c r="P1633" i="24"/>
  <c r="P1601" i="24"/>
  <c r="P1585" i="24"/>
  <c r="P1553" i="24"/>
  <c r="P1505" i="24"/>
  <c r="P1489" i="24"/>
  <c r="P1393" i="24"/>
  <c r="P1361" i="24"/>
  <c r="P1333" i="24"/>
  <c r="P1221" i="24"/>
  <c r="P1615" i="24"/>
  <c r="P1551" i="24"/>
  <c r="P1439" i="24"/>
  <c r="P1359" i="24"/>
  <c r="P1343" i="24"/>
  <c r="P1311" i="24"/>
  <c r="P1295" i="24"/>
  <c r="P1215" i="24"/>
  <c r="P1103" i="24"/>
  <c r="P879" i="24"/>
  <c r="P863" i="24"/>
  <c r="P847" i="24"/>
  <c r="P815" i="24"/>
  <c r="P799" i="24"/>
  <c r="P783" i="24"/>
  <c r="P767" i="24"/>
  <c r="P751" i="24"/>
  <c r="P735" i="24"/>
  <c r="P1522" i="24"/>
  <c r="P1146" i="24"/>
  <c r="P1114" i="24"/>
  <c r="P1090" i="24"/>
  <c r="P1058" i="24"/>
  <c r="P1026" i="24"/>
  <c r="P1854" i="24"/>
  <c r="P1037" i="24"/>
  <c r="P1002" i="24"/>
  <c r="P970" i="24"/>
  <c r="P946" i="24"/>
  <c r="P914" i="24"/>
  <c r="P882" i="24"/>
  <c r="P850" i="24"/>
  <c r="P818" i="24"/>
  <c r="P786" i="24"/>
  <c r="P754" i="24"/>
  <c r="P1449" i="24"/>
  <c r="P1632" i="24"/>
  <c r="P1813" i="24"/>
  <c r="P1757" i="24"/>
  <c r="P1661" i="24"/>
  <c r="P1621" i="24"/>
  <c r="P1589" i="24"/>
  <c r="P1557" i="24"/>
  <c r="P1525" i="24"/>
  <c r="P1493" i="24"/>
  <c r="P1445" i="24"/>
  <c r="P1369" i="24"/>
  <c r="P1309" i="24"/>
  <c r="P1249" i="24"/>
  <c r="P1843" i="24"/>
  <c r="P1811" i="24"/>
  <c r="P1747" i="24"/>
  <c r="P1715" i="24"/>
  <c r="P1683" i="24"/>
  <c r="P1611" i="24"/>
  <c r="P1547" i="24"/>
  <c r="P1427" i="24"/>
  <c r="P1363" i="24"/>
  <c r="P1323" i="24"/>
  <c r="P1259" i="24"/>
  <c r="P1195" i="24"/>
  <c r="P1155" i="24"/>
  <c r="P1123" i="24"/>
  <c r="P1091" i="24"/>
  <c r="P1059" i="24"/>
  <c r="P1027" i="24"/>
  <c r="P995" i="24"/>
  <c r="P963" i="24"/>
  <c r="P931" i="24"/>
  <c r="P899" i="24"/>
  <c r="P859" i="24"/>
  <c r="P795" i="24"/>
  <c r="P1122" i="24"/>
  <c r="P1050" i="24"/>
  <c r="P1010" i="24"/>
  <c r="P978" i="24"/>
  <c r="P938" i="24"/>
  <c r="P906" i="24"/>
  <c r="P842" i="24"/>
  <c r="P778" i="24"/>
  <c r="P1417" i="24"/>
  <c r="P1381" i="24"/>
  <c r="P1797" i="24"/>
  <c r="P1749" i="24"/>
  <c r="P1685" i="24"/>
  <c r="P1653" i="24"/>
  <c r="P1533" i="24"/>
  <c r="P1501" i="24"/>
  <c r="P1477" i="24"/>
  <c r="P1429" i="24"/>
  <c r="P1325" i="24"/>
  <c r="P1795" i="24"/>
  <c r="P1763" i="24"/>
  <c r="P1635" i="24"/>
  <c r="P1603" i="24"/>
  <c r="P1571" i="24"/>
  <c r="P1539" i="24"/>
  <c r="P1507" i="24"/>
  <c r="P1475" i="24"/>
  <c r="P1411" i="24"/>
  <c r="P1379" i="24"/>
  <c r="P1315" i="24"/>
  <c r="P1283" i="24"/>
  <c r="P1251" i="24"/>
  <c r="P1219" i="24"/>
  <c r="P1187" i="24"/>
  <c r="P883" i="24"/>
  <c r="P851" i="24"/>
  <c r="P819" i="24"/>
  <c r="P787" i="24"/>
  <c r="P755" i="24"/>
  <c r="P1807" i="24"/>
  <c r="P1183" i="24"/>
  <c r="P1441" i="24"/>
  <c r="P1273" i="24"/>
  <c r="P1177" i="24"/>
  <c r="P965" i="24"/>
  <c r="P773" i="24"/>
  <c r="P741" i="24"/>
  <c r="P733" i="24"/>
  <c r="P1836" i="24"/>
  <c r="P1820" i="24"/>
  <c r="P1804" i="24"/>
  <c r="P1788" i="24"/>
  <c r="P1772" i="24"/>
  <c r="P1756" i="24"/>
  <c r="P1740" i="24"/>
  <c r="P1724" i="24"/>
  <c r="P1708" i="24"/>
  <c r="P1692" i="24"/>
  <c r="P1676" i="24"/>
  <c r="P1660" i="24"/>
  <c r="P1644" i="24"/>
  <c r="P1628" i="24"/>
  <c r="P1612" i="24"/>
  <c r="P1596" i="24"/>
  <c r="P1580" i="24"/>
  <c r="P1564" i="24"/>
  <c r="P1548" i="24"/>
  <c r="P1532" i="24"/>
  <c r="P1516" i="24"/>
  <c r="P1500" i="24"/>
  <c r="P1484" i="24"/>
  <c r="P1468" i="24"/>
  <c r="P1452" i="24"/>
  <c r="P1436" i="24"/>
  <c r="P1420" i="24"/>
  <c r="P1404" i="24"/>
  <c r="P1388" i="24"/>
  <c r="P1372" i="24"/>
  <c r="P1356" i="24"/>
  <c r="P1340" i="24"/>
  <c r="P1324" i="24"/>
  <c r="P1308" i="24"/>
  <c r="P1292" i="24"/>
  <c r="P1276" i="24"/>
  <c r="P1260" i="24"/>
  <c r="P1244" i="24"/>
  <c r="P1228" i="24"/>
  <c r="P1212" i="24"/>
  <c r="P1196" i="24"/>
  <c r="P1180" i="24"/>
  <c r="P1164" i="24"/>
  <c r="P1148" i="24"/>
  <c r="P1132" i="24"/>
  <c r="P1116" i="24"/>
  <c r="P1100" i="24"/>
  <c r="P1084" i="24"/>
  <c r="P1068" i="24"/>
  <c r="P1052" i="24"/>
  <c r="P1036" i="24"/>
  <c r="P1020" i="24"/>
  <c r="P1004" i="24"/>
  <c r="P988" i="24"/>
  <c r="P972" i="24"/>
  <c r="P956" i="24"/>
  <c r="P940" i="24"/>
  <c r="P924" i="24"/>
  <c r="P908" i="24"/>
  <c r="P892" i="24"/>
  <c r="P876" i="24"/>
  <c r="P860" i="24"/>
  <c r="P844" i="24"/>
  <c r="P828" i="24"/>
  <c r="P812" i="24"/>
  <c r="P796" i="24"/>
  <c r="P780" i="24"/>
  <c r="P764" i="24"/>
  <c r="P748" i="24"/>
  <c r="P1825" i="24"/>
  <c r="P1809" i="24"/>
  <c r="P1777" i="24"/>
  <c r="P1761" i="24"/>
  <c r="P1713" i="24"/>
  <c r="P1665" i="24"/>
  <c r="P1617" i="24"/>
  <c r="P1569" i="24"/>
  <c r="P1209" i="24"/>
  <c r="P1149" i="24"/>
  <c r="P1113" i="24"/>
  <c r="P1045" i="24"/>
  <c r="P1013" i="24"/>
  <c r="P997" i="24"/>
  <c r="P933" i="24"/>
  <c r="P837" i="24"/>
  <c r="P1457" i="24"/>
  <c r="P1425" i="24"/>
  <c r="P1321" i="24"/>
  <c r="P1093" i="24"/>
  <c r="P1077" i="24"/>
  <c r="P949" i="24"/>
  <c r="P901" i="24"/>
  <c r="P885" i="24"/>
  <c r="P853" i="24"/>
  <c r="P821" i="24"/>
  <c r="P789" i="24"/>
  <c r="P757" i="24"/>
  <c r="P1833" i="24"/>
  <c r="P1817" i="24"/>
  <c r="P1793" i="24"/>
  <c r="P1785" i="24"/>
  <c r="P1737" i="24"/>
  <c r="P1721" i="24"/>
  <c r="P1705" i="24"/>
  <c r="P1673" i="24"/>
  <c r="P1657" i="24"/>
  <c r="P1237" i="24"/>
  <c r="P1129" i="24"/>
  <c r="P1061" i="24"/>
  <c r="P1029" i="24"/>
  <c r="P981" i="24"/>
  <c r="P917" i="24"/>
  <c r="P869" i="24"/>
  <c r="P805" i="24"/>
  <c r="P1389" i="24"/>
  <c r="P1353" i="24"/>
  <c r="P1289" i="24"/>
  <c r="P1253" i="24"/>
  <c r="P1225" i="24"/>
  <c r="P1193" i="24"/>
  <c r="P1161" i="24"/>
  <c r="P1137" i="24"/>
  <c r="P1121" i="24"/>
  <c r="P1085" i="24"/>
  <c r="P1053" i="24"/>
  <c r="P1021" i="24"/>
  <c r="P989" i="24"/>
  <c r="P957" i="24"/>
  <c r="P925" i="24"/>
  <c r="P893" i="24"/>
  <c r="P861" i="24"/>
  <c r="P829" i="24"/>
  <c r="P797" i="24"/>
  <c r="P765" i="24"/>
  <c r="P1844" i="24"/>
  <c r="P1828" i="24"/>
  <c r="P1812" i="24"/>
  <c r="P1796" i="24"/>
  <c r="P1780" i="24"/>
  <c r="P1764" i="24"/>
  <c r="P1748" i="24"/>
  <c r="P1732" i="24"/>
  <c r="P1716" i="24"/>
  <c r="P1700" i="24"/>
  <c r="P1684" i="24"/>
  <c r="P1668" i="24"/>
  <c r="P1652" i="24"/>
  <c r="P1636" i="24"/>
  <c r="P1620" i="24"/>
  <c r="P1604" i="24"/>
  <c r="P1588" i="24"/>
  <c r="P1572" i="24"/>
  <c r="P1556" i="24"/>
  <c r="P1540" i="24"/>
  <c r="P1524" i="24"/>
  <c r="P1508" i="24"/>
  <c r="P1492" i="24"/>
  <c r="P1476" i="24"/>
  <c r="P1460" i="24"/>
  <c r="P1444" i="24"/>
  <c r="P1428" i="24"/>
  <c r="P1412" i="24"/>
  <c r="P1396" i="24"/>
  <c r="P1380" i="24"/>
  <c r="P1364" i="24"/>
  <c r="P1348" i="24"/>
  <c r="P1332" i="24"/>
  <c r="P1316" i="24"/>
  <c r="P1300" i="24"/>
  <c r="P1284" i="24"/>
  <c r="P1268" i="24"/>
  <c r="P1252" i="24"/>
  <c r="P1236" i="24"/>
  <c r="P1220" i="24"/>
  <c r="P1204" i="24"/>
  <c r="P1188" i="24"/>
  <c r="P1172" i="24"/>
  <c r="P1156" i="24"/>
  <c r="P1140" i="24"/>
  <c r="P1124" i="24"/>
  <c r="P1108" i="24"/>
  <c r="P1092" i="24"/>
  <c r="P1076" i="24"/>
  <c r="P1060" i="24"/>
  <c r="P1044" i="24"/>
  <c r="P1028" i="24"/>
  <c r="P1012" i="24"/>
  <c r="P996" i="24"/>
  <c r="P980" i="24"/>
  <c r="P964" i="24"/>
  <c r="P948" i="24"/>
  <c r="P932" i="24"/>
  <c r="P916" i="24"/>
  <c r="P900" i="24"/>
  <c r="P884" i="24"/>
  <c r="P868" i="24"/>
  <c r="P852" i="24"/>
  <c r="P836" i="24"/>
  <c r="P820" i="24"/>
  <c r="P804" i="24"/>
  <c r="P788" i="24"/>
  <c r="P772" i="24"/>
  <c r="P756" i="24"/>
  <c r="P740" i="24"/>
  <c r="P1849" i="24"/>
  <c r="P1801" i="24"/>
  <c r="P1769" i="24"/>
  <c r="P1753" i="24"/>
  <c r="P1689" i="24"/>
  <c r="P1537" i="24"/>
  <c r="P1521" i="24"/>
  <c r="P1473" i="24"/>
  <c r="P1453" i="24"/>
  <c r="P1421" i="24"/>
  <c r="P1301" i="24"/>
  <c r="P1269" i="24"/>
  <c r="P1241" i="24"/>
  <c r="P1205" i="24"/>
  <c r="P1109" i="24"/>
  <c r="P1799" i="24"/>
  <c r="P1751" i="24"/>
  <c r="P1703" i="24"/>
  <c r="P1655" i="24"/>
  <c r="P1607" i="24"/>
  <c r="P1559" i="24"/>
  <c r="P1511" i="24"/>
  <c r="P1463" i="24"/>
  <c r="P1399" i="24"/>
  <c r="P1335" i="24"/>
  <c r="P1287" i="24"/>
  <c r="P1223" i="24"/>
  <c r="P1175" i="24"/>
  <c r="P903" i="24"/>
  <c r="P831" i="24"/>
  <c r="P1850" i="24"/>
  <c r="P1826" i="24"/>
  <c r="P1794" i="24"/>
  <c r="P1762" i="24"/>
  <c r="P1738" i="24"/>
  <c r="P1706" i="24"/>
  <c r="P1682" i="24"/>
  <c r="P1650" i="24"/>
  <c r="P1618" i="24"/>
  <c r="P1594" i="24"/>
  <c r="P1562" i="24"/>
  <c r="P1530" i="24"/>
  <c r="P1506" i="24"/>
  <c r="P1474" i="24"/>
  <c r="P1442" i="24"/>
  <c r="P1410" i="24"/>
  <c r="P1386" i="24"/>
  <c r="P1354" i="24"/>
  <c r="P1330" i="24"/>
  <c r="P1298" i="24"/>
  <c r="P1266" i="24"/>
  <c r="P1234" i="24"/>
  <c r="P1202" i="24"/>
  <c r="P1170" i="24"/>
  <c r="P1233" i="24"/>
  <c r="P1169" i="24"/>
  <c r="P1089" i="24"/>
  <c r="P1049" i="24"/>
  <c r="P1017" i="24"/>
  <c r="P985" i="24"/>
  <c r="P953" i="24"/>
  <c r="P921" i="24"/>
  <c r="P897" i="24"/>
  <c r="P865" i="24"/>
  <c r="P833" i="24"/>
  <c r="P801" i="24"/>
  <c r="P769" i="24"/>
  <c r="P737" i="24"/>
  <c r="P1840" i="24"/>
  <c r="P1808" i="24"/>
  <c r="P1776" i="24"/>
  <c r="P1736" i="24"/>
  <c r="P1704" i="24"/>
  <c r="P1680" i="24"/>
  <c r="P1648" i="24"/>
  <c r="P1616" i="24"/>
  <c r="P1584" i="24"/>
  <c r="P1552" i="24"/>
  <c r="P1520" i="24"/>
  <c r="P1480" i="24"/>
  <c r="P1448" i="24"/>
  <c r="P1416" i="24"/>
  <c r="P1384" i="24"/>
  <c r="P1352" i="24"/>
  <c r="P1320" i="24"/>
  <c r="P792" i="24"/>
  <c r="P1725" i="24"/>
  <c r="P1693" i="24"/>
  <c r="P1197" i="24"/>
  <c r="P1787" i="24"/>
  <c r="P1755" i="24"/>
  <c r="P1627" i="24"/>
  <c r="P1595" i="24"/>
  <c r="P1563" i="24"/>
  <c r="P1531" i="24"/>
  <c r="P1499" i="24"/>
  <c r="P1467" i="24"/>
  <c r="P1403" i="24"/>
  <c r="P1371" i="24"/>
  <c r="P1275" i="24"/>
  <c r="P1211" i="24"/>
  <c r="P827" i="24"/>
  <c r="P763" i="24"/>
  <c r="P1830" i="24"/>
  <c r="P1798" i="24"/>
  <c r="P1766" i="24"/>
  <c r="P1726" i="24"/>
  <c r="P1694" i="24"/>
  <c r="P1662" i="24"/>
  <c r="P1630" i="24"/>
  <c r="P1598" i="24"/>
  <c r="P1558" i="24"/>
  <c r="P1526" i="24"/>
  <c r="P1502" i="24"/>
  <c r="P1470" i="24"/>
  <c r="P1438" i="24"/>
  <c r="P1406" i="24"/>
  <c r="P1374" i="24"/>
  <c r="P1342" i="24"/>
  <c r="P1818" i="24"/>
  <c r="P1786" i="24"/>
  <c r="P1754" i="24"/>
  <c r="P1714" i="24"/>
  <c r="P1674" i="24"/>
  <c r="P1642" i="24"/>
  <c r="P1602" i="24"/>
  <c r="P1570" i="24"/>
  <c r="P1538" i="24"/>
  <c r="P1498" i="24"/>
  <c r="P1466" i="24"/>
  <c r="P1434" i="24"/>
  <c r="P1362" i="24"/>
  <c r="P1322" i="24"/>
  <c r="P1290" i="24"/>
  <c r="P1258" i="24"/>
  <c r="P1226" i="24"/>
  <c r="P1194" i="24"/>
  <c r="P1162" i="24"/>
  <c r="P1082" i="24"/>
  <c r="P874" i="24"/>
  <c r="P810" i="24"/>
  <c r="P746" i="24"/>
  <c r="P1345" i="24"/>
  <c r="P1261" i="24"/>
  <c r="P1217" i="24"/>
  <c r="P1153" i="24"/>
  <c r="P1117" i="24"/>
  <c r="P1081" i="24"/>
  <c r="P1057" i="24"/>
  <c r="P1025" i="24"/>
  <c r="P993" i="24"/>
  <c r="P961" i="24"/>
  <c r="P929" i="24"/>
  <c r="P889" i="24"/>
  <c r="P857" i="24"/>
  <c r="P825" i="24"/>
  <c r="P793" i="24"/>
  <c r="P761" i="24"/>
  <c r="P1832" i="24"/>
  <c r="P1800" i="24"/>
  <c r="P1768" i="24"/>
  <c r="P1744" i="24"/>
  <c r="P1712" i="24"/>
  <c r="P1672" i="24"/>
  <c r="P1640" i="24"/>
  <c r="P1608" i="24"/>
  <c r="P1576" i="24"/>
  <c r="P1544" i="24"/>
  <c r="P1512" i="24"/>
  <c r="P1488" i="24"/>
  <c r="P1456" i="24"/>
  <c r="P1424" i="24"/>
  <c r="P1392" i="24"/>
  <c r="P1360" i="24"/>
  <c r="P1328" i="24"/>
  <c r="P1625" i="24"/>
  <c r="P1609" i="24"/>
  <c r="P1577" i="24"/>
  <c r="P1545" i="24"/>
  <c r="P1529" i="24"/>
  <c r="P1513" i="24"/>
  <c r="P1481" i="24"/>
  <c r="P1465" i="24"/>
  <c r="P1405" i="24"/>
  <c r="P1377" i="24"/>
  <c r="P1349" i="24"/>
  <c r="P1317" i="24"/>
  <c r="P1173" i="24"/>
  <c r="P1847" i="24"/>
  <c r="P1831" i="24"/>
  <c r="P1815" i="24"/>
  <c r="P1783" i="24"/>
  <c r="P1767" i="24"/>
  <c r="P1735" i="24"/>
  <c r="P1719" i="24"/>
  <c r="P1687" i="24"/>
  <c r="P1671" i="24"/>
  <c r="P1639" i="24"/>
  <c r="P1623" i="24"/>
  <c r="P1591" i="24"/>
  <c r="P1575" i="24"/>
  <c r="P1543" i="24"/>
  <c r="P1527" i="24"/>
  <c r="P1495" i="24"/>
  <c r="P1479" i="24"/>
  <c r="P1447" i="24"/>
  <c r="P1431" i="24"/>
  <c r="P1415" i="24"/>
  <c r="P1383" i="24"/>
  <c r="P1367" i="24"/>
  <c r="P1351" i="24"/>
  <c r="P1319" i="24"/>
  <c r="P1303" i="24"/>
  <c r="P1271" i="24"/>
  <c r="P1255" i="24"/>
  <c r="P1239" i="24"/>
  <c r="P1207" i="24"/>
  <c r="P1191" i="24"/>
  <c r="P1159" i="24"/>
  <c r="P1143" i="24"/>
  <c r="P1127" i="24"/>
  <c r="P1111" i="24"/>
  <c r="P1095" i="24"/>
  <c r="P1079" i="24"/>
  <c r="P1063" i="24"/>
  <c r="P1047" i="24"/>
  <c r="P1031" i="24"/>
  <c r="P1015" i="24"/>
  <c r="P999" i="24"/>
  <c r="P983" i="24"/>
  <c r="P967" i="24"/>
  <c r="P951" i="24"/>
  <c r="P935" i="24"/>
  <c r="P919" i="24"/>
  <c r="P887" i="24"/>
  <c r="P871" i="24"/>
  <c r="P855" i="24"/>
  <c r="P839" i="24"/>
  <c r="P823" i="24"/>
  <c r="P807" i="24"/>
  <c r="P791" i="24"/>
  <c r="P775" i="24"/>
  <c r="P759" i="24"/>
  <c r="P743" i="24"/>
  <c r="P1130" i="24"/>
  <c r="P1106" i="24"/>
  <c r="P1074" i="24"/>
  <c r="P1042" i="24"/>
  <c r="P986" i="24"/>
  <c r="P954" i="24"/>
  <c r="P930" i="24"/>
  <c r="P898" i="24"/>
  <c r="P866" i="24"/>
  <c r="P834" i="24"/>
  <c r="P802" i="24"/>
  <c r="P770" i="24"/>
  <c r="P738" i="24"/>
  <c r="P1125" i="24"/>
  <c r="P1781" i="24"/>
  <c r="P1709" i="24"/>
  <c r="P1637" i="24"/>
  <c r="P1605" i="24"/>
  <c r="P1573" i="24"/>
  <c r="P1541" i="24"/>
  <c r="P1509" i="24"/>
  <c r="P1413" i="24"/>
  <c r="P1827" i="24"/>
  <c r="P1731" i="24"/>
  <c r="P1699" i="24"/>
  <c r="P1667" i="24"/>
  <c r="P1443" i="24"/>
  <c r="P1347" i="24"/>
  <c r="P1307" i="24"/>
  <c r="P1243" i="24"/>
  <c r="P1171" i="24"/>
  <c r="P1139" i="24"/>
  <c r="P1107" i="24"/>
  <c r="P1075" i="24"/>
  <c r="P1043" i="24"/>
  <c r="P1011" i="24"/>
  <c r="P979" i="24"/>
  <c r="P947" i="24"/>
  <c r="P915" i="24"/>
  <c r="P843" i="24"/>
  <c r="P779" i="24"/>
  <c r="P1394" i="24"/>
  <c r="P1138" i="24"/>
  <c r="P1098" i="24"/>
  <c r="P1066" i="24"/>
  <c r="P1034" i="24"/>
  <c r="P994" i="24"/>
  <c r="P962" i="24"/>
  <c r="P922" i="24"/>
  <c r="P858" i="24"/>
  <c r="P794" i="24"/>
  <c r="P1433" i="24"/>
  <c r="P1397" i="24"/>
  <c r="P1365" i="24"/>
  <c r="P1329" i="24"/>
  <c r="P1297" i="24"/>
  <c r="P1641" i="24"/>
  <c r="P1593" i="24"/>
  <c r="P1561" i="24"/>
  <c r="P1497" i="24"/>
  <c r="P1437" i="24"/>
  <c r="P1285" i="24"/>
  <c r="P1257" i="24"/>
  <c r="P1189" i="24"/>
  <c r="P1157" i="24"/>
  <c r="P1839" i="24"/>
  <c r="P1823" i="24"/>
  <c r="P1791" i="24"/>
  <c r="P1775" i="24"/>
  <c r="P1759" i="24"/>
  <c r="P1743" i="24"/>
  <c r="P1727" i="24"/>
  <c r="P1711" i="24"/>
  <c r="P1695" i="24"/>
  <c r="P1679" i="24"/>
  <c r="P1663" i="24"/>
  <c r="P1647" i="24"/>
  <c r="P1631" i="24"/>
  <c r="P1599" i="24"/>
  <c r="P1583" i="24"/>
  <c r="P1567" i="24"/>
  <c r="P1535" i="24"/>
  <c r="P1519" i="24"/>
  <c r="P1503" i="24"/>
  <c r="P1487" i="24"/>
  <c r="P1471" i="24"/>
  <c r="P1455" i="24"/>
  <c r="P1423" i="24"/>
  <c r="P1407" i="24"/>
  <c r="P1391" i="24"/>
  <c r="P1375" i="24"/>
  <c r="P1327" i="24"/>
  <c r="P1279" i="24"/>
  <c r="P1263" i="24"/>
  <c r="P1247" i="24"/>
  <c r="P1231" i="24"/>
  <c r="P1199" i="24"/>
  <c r="P1167" i="24"/>
  <c r="P1151" i="24"/>
  <c r="P1135" i="24"/>
  <c r="P1119" i="24"/>
  <c r="P1087" i="24"/>
  <c r="P1071" i="24"/>
  <c r="P1055" i="24"/>
  <c r="P1039" i="24"/>
  <c r="P1023" i="24"/>
  <c r="P1007" i="24"/>
  <c r="P991" i="24"/>
  <c r="P975" i="24"/>
  <c r="P959" i="24"/>
  <c r="P943" i="24"/>
  <c r="P927" i="24"/>
  <c r="P911" i="24"/>
  <c r="P895" i="24"/>
  <c r="P1834" i="24"/>
  <c r="P1810" i="24"/>
  <c r="P1778" i="24"/>
  <c r="P1746" i="24"/>
  <c r="P1722" i="24"/>
  <c r="P1690" i="24"/>
  <c r="P1666" i="24"/>
  <c r="P1634" i="24"/>
  <c r="P1610" i="24"/>
  <c r="P1578" i="24"/>
  <c r="P1546" i="24"/>
  <c r="P1490" i="24"/>
  <c r="P1458" i="24"/>
  <c r="P1426" i="24"/>
  <c r="P1402" i="24"/>
  <c r="P1370" i="24"/>
  <c r="P1346" i="24"/>
  <c r="P1314" i="24"/>
  <c r="P1282" i="24"/>
  <c r="P1250" i="24"/>
  <c r="P1218" i="24"/>
  <c r="P1186" i="24"/>
  <c r="P1018" i="24"/>
  <c r="P1281" i="24"/>
  <c r="P1201" i="24"/>
  <c r="P1141" i="24"/>
  <c r="P1105" i="24"/>
  <c r="P1073" i="24"/>
  <c r="P1033" i="24"/>
  <c r="P1001" i="24"/>
  <c r="P969" i="24"/>
  <c r="P937" i="24"/>
  <c r="P905" i="24"/>
  <c r="P881" i="24"/>
  <c r="P849" i="24"/>
  <c r="P817" i="24"/>
  <c r="P785" i="24"/>
  <c r="P753" i="24"/>
  <c r="P1824" i="24"/>
  <c r="P1792" i="24"/>
  <c r="P1752" i="24"/>
  <c r="P1720" i="24"/>
  <c r="P1696" i="24"/>
  <c r="P1664" i="24"/>
  <c r="P1600" i="24"/>
  <c r="P1568" i="24"/>
  <c r="P1536" i="24"/>
  <c r="P1504" i="24"/>
  <c r="P1464" i="24"/>
  <c r="P1432" i="24"/>
  <c r="P1400" i="24"/>
  <c r="P1368" i="24"/>
  <c r="P1336" i="24"/>
  <c r="P1304" i="24"/>
  <c r="P1741" i="24"/>
  <c r="P1677" i="24"/>
  <c r="P1469" i="24"/>
  <c r="P1341" i="24"/>
  <c r="P1277" i="24"/>
  <c r="P1229" i="24"/>
  <c r="P1165" i="24"/>
  <c r="P1771" i="24"/>
  <c r="P1643" i="24"/>
  <c r="P1579" i="24"/>
  <c r="P1515" i="24"/>
  <c r="P1483" i="24"/>
  <c r="P1451" i="24"/>
  <c r="P1387" i="24"/>
  <c r="P1291" i="24"/>
  <c r="P1227" i="24"/>
  <c r="P875" i="24"/>
  <c r="P811" i="24"/>
  <c r="P747" i="24"/>
  <c r="P1846" i="24"/>
  <c r="P1814" i="24"/>
  <c r="P1782" i="24"/>
  <c r="P1742" i="24"/>
  <c r="P1710" i="24"/>
  <c r="P1678" i="24"/>
  <c r="P1646" i="24"/>
  <c r="P1614" i="24"/>
  <c r="P1582" i="24"/>
  <c r="P1542" i="24"/>
  <c r="P1518" i="24"/>
  <c r="P1486" i="24"/>
  <c r="P1454" i="24"/>
  <c r="P1422" i="24"/>
  <c r="P1390" i="24"/>
  <c r="P1358" i="24"/>
  <c r="P1842" i="24"/>
  <c r="P1802" i="24"/>
  <c r="P1770" i="24"/>
  <c r="P1730" i="24"/>
  <c r="P1698" i="24"/>
  <c r="P1658" i="24"/>
  <c r="P1626" i="24"/>
  <c r="P1586" i="24"/>
  <c r="P1554" i="24"/>
  <c r="P1514" i="24"/>
  <c r="P1482" i="24"/>
  <c r="P1450" i="24"/>
  <c r="P1418" i="24"/>
  <c r="P1378" i="24"/>
  <c r="P1338" i="24"/>
  <c r="P1306" i="24"/>
  <c r="P1274" i="24"/>
  <c r="P1242" i="24"/>
  <c r="P1210" i="24"/>
  <c r="P1178" i="24"/>
  <c r="P1154" i="24"/>
  <c r="P890" i="24"/>
  <c r="P826" i="24"/>
  <c r="P762" i="24"/>
  <c r="P1313" i="24"/>
  <c r="P1245" i="24"/>
  <c r="P1185" i="24"/>
  <c r="P1133" i="24"/>
  <c r="P1097" i="24"/>
  <c r="P1065" i="24"/>
  <c r="P1041" i="24"/>
  <c r="P1009" i="24"/>
  <c r="P977" i="24"/>
  <c r="P945" i="24"/>
  <c r="P913" i="24"/>
  <c r="P873" i="24"/>
  <c r="P841" i="24"/>
  <c r="P809" i="24"/>
  <c r="P777" i="24"/>
  <c r="P745" i="24"/>
  <c r="P1848" i="24"/>
  <c r="P1816" i="24"/>
  <c r="P1784" i="24"/>
  <c r="P1760" i="24"/>
  <c r="P1728" i="24"/>
  <c r="P1688" i="24"/>
  <c r="P1656" i="24"/>
  <c r="P1624" i="24"/>
  <c r="P1592" i="24"/>
  <c r="P1560" i="24"/>
  <c r="P1528" i="24"/>
  <c r="P1496" i="24"/>
  <c r="P1472" i="24"/>
  <c r="P1440" i="24"/>
  <c r="P1408" i="24"/>
  <c r="P1376" i="24"/>
  <c r="P1344" i="24"/>
  <c r="P1312" i="24"/>
  <c r="P1288" i="24"/>
  <c r="P1272" i="24"/>
  <c r="P1256" i="24"/>
  <c r="P1240" i="24"/>
  <c r="P1224" i="24"/>
  <c r="P1208" i="24"/>
  <c r="P1192" i="24"/>
  <c r="P1176" i="24"/>
  <c r="P1160" i="24"/>
  <c r="P1144" i="24"/>
  <c r="P1128" i="24"/>
  <c r="P1112" i="24"/>
  <c r="P1096" i="24"/>
  <c r="P1080" i="24"/>
  <c r="P1064" i="24"/>
  <c r="P1048" i="24"/>
  <c r="P1032" i="24"/>
  <c r="P1016" i="24"/>
  <c r="P1000" i="24"/>
  <c r="P984" i="24"/>
  <c r="P968" i="24"/>
  <c r="P952" i="24"/>
  <c r="P936" i="24"/>
  <c r="P1126" i="24"/>
  <c r="P1110" i="24"/>
  <c r="P1094" i="24"/>
  <c r="P1078" i="24"/>
  <c r="P1062" i="24"/>
  <c r="P1046" i="24"/>
  <c r="P1030" i="24"/>
  <c r="P1014" i="24"/>
  <c r="P998" i="24"/>
  <c r="P982" i="24"/>
  <c r="P966" i="24"/>
  <c r="P950" i="24"/>
  <c r="P934" i="24"/>
  <c r="P918" i="24"/>
  <c r="P902" i="24"/>
  <c r="P886" i="24"/>
  <c r="P870" i="24"/>
  <c r="P854" i="24"/>
  <c r="P838" i="24"/>
  <c r="P822" i="24"/>
  <c r="P806" i="24"/>
  <c r="P790" i="24"/>
  <c r="P774" i="24"/>
  <c r="P758" i="24"/>
  <c r="P742" i="24"/>
  <c r="P1852" i="24"/>
  <c r="P1296" i="24"/>
  <c r="P1280" i="24"/>
  <c r="P1264" i="24"/>
  <c r="P1248" i="24"/>
  <c r="P1232" i="24"/>
  <c r="P1216" i="24"/>
  <c r="P1184" i="24"/>
  <c r="P1168" i="24"/>
  <c r="P1152" i="24"/>
  <c r="P1120" i="24"/>
  <c r="P1104" i="24"/>
  <c r="P1088" i="24"/>
  <c r="P1072" i="24"/>
  <c r="P1056" i="24"/>
  <c r="P1040" i="24"/>
  <c r="P1024" i="24"/>
  <c r="P1008" i="24"/>
  <c r="P992" i="24"/>
  <c r="P976" i="24"/>
  <c r="P960" i="24"/>
  <c r="P944" i="24"/>
  <c r="P928" i="24"/>
  <c r="P912" i="24"/>
  <c r="P896" i="24"/>
  <c r="P880" i="24"/>
  <c r="P864" i="24"/>
  <c r="P848" i="24"/>
  <c r="P832" i="24"/>
  <c r="P816" i="24"/>
  <c r="P800" i="24"/>
  <c r="P776" i="24"/>
  <c r="P760" i="24"/>
  <c r="P744" i="24"/>
  <c r="P1837" i="24"/>
  <c r="P1821" i="24"/>
  <c r="P1773" i="24"/>
  <c r="P1717" i="24"/>
  <c r="P1629" i="24"/>
  <c r="P1597" i="24"/>
  <c r="P1565" i="24"/>
  <c r="P1385" i="24"/>
  <c r="P1265" i="24"/>
  <c r="P1181" i="24"/>
  <c r="P1835" i="24"/>
  <c r="P1803" i="24"/>
  <c r="P1739" i="24"/>
  <c r="P1707" i="24"/>
  <c r="P1675" i="24"/>
  <c r="P1419" i="24"/>
  <c r="P1355" i="24"/>
  <c r="P1179" i="24"/>
  <c r="P1147" i="24"/>
  <c r="P1115" i="24"/>
  <c r="P1051" i="24"/>
  <c r="P987" i="24"/>
  <c r="P955" i="24"/>
  <c r="P923" i="24"/>
  <c r="P1822" i="24"/>
  <c r="P1790" i="24"/>
  <c r="P1758" i="24"/>
  <c r="P1734" i="24"/>
  <c r="P1702" i="24"/>
  <c r="P1670" i="24"/>
  <c r="P1638" i="24"/>
  <c r="P1606" i="24"/>
  <c r="P1574" i="24"/>
  <c r="P1550" i="24"/>
  <c r="P1510" i="24"/>
  <c r="P1478" i="24"/>
  <c r="P1446" i="24"/>
  <c r="P1414" i="24"/>
  <c r="P1382" i="24"/>
  <c r="P1350" i="24"/>
  <c r="P1326" i="24"/>
  <c r="P1310" i="24"/>
  <c r="P1294" i="24"/>
  <c r="P1278" i="24"/>
  <c r="P1262" i="24"/>
  <c r="P1246" i="24"/>
  <c r="P1230" i="24"/>
  <c r="P1214" i="24"/>
  <c r="P1198" i="24"/>
  <c r="P1182" i="24"/>
  <c r="P1166" i="24"/>
  <c r="P1150" i="24"/>
  <c r="P1200" i="24"/>
  <c r="P1136" i="24"/>
  <c r="P1845" i="24"/>
  <c r="P1829" i="24"/>
  <c r="P1805" i="24"/>
  <c r="P1789" i="24"/>
  <c r="P1765" i="24"/>
  <c r="P1733" i="24"/>
  <c r="P1701" i="24"/>
  <c r="P1669" i="24"/>
  <c r="P1613" i="24"/>
  <c r="P1401" i="24"/>
  <c r="P1293" i="24"/>
  <c r="P1779" i="24"/>
  <c r="P1651" i="24"/>
  <c r="P1619" i="24"/>
  <c r="P1587" i="24"/>
  <c r="P1555" i="24"/>
  <c r="P1523" i="24"/>
  <c r="P1491" i="24"/>
  <c r="P1459" i="24"/>
  <c r="P1395" i="24"/>
  <c r="P1331" i="24"/>
  <c r="P1299" i="24"/>
  <c r="P1267" i="24"/>
  <c r="P1235" i="24"/>
  <c r="P1203" i="24"/>
  <c r="P1083" i="24"/>
  <c r="P1019" i="24"/>
  <c r="P867" i="24"/>
  <c r="P835" i="24"/>
  <c r="P803" i="24"/>
  <c r="P771" i="24"/>
  <c r="P739" i="24"/>
  <c r="P1134" i="24"/>
  <c r="P1118" i="24"/>
  <c r="P1102" i="24"/>
  <c r="P1086" i="24"/>
  <c r="P1070" i="24"/>
  <c r="P1054" i="24"/>
  <c r="P1038" i="24"/>
  <c r="P1022" i="24"/>
  <c r="P1006" i="24"/>
  <c r="P990" i="24"/>
  <c r="P974" i="24"/>
  <c r="P958" i="24"/>
  <c r="P942" i="24"/>
  <c r="P926" i="24"/>
  <c r="P910" i="24"/>
  <c r="P894" i="24"/>
  <c r="P878" i="24"/>
  <c r="P862" i="24"/>
  <c r="P846" i="24"/>
  <c r="P830" i="24"/>
  <c r="P814" i="24"/>
  <c r="P798" i="24"/>
  <c r="P782" i="24"/>
  <c r="P766" i="24"/>
  <c r="P750" i="24"/>
  <c r="P734" i="24"/>
  <c r="P920" i="24"/>
  <c r="P904" i="24"/>
  <c r="P888" i="24"/>
  <c r="P872" i="24"/>
  <c r="P856" i="24"/>
  <c r="P840" i="24"/>
  <c r="P824" i="24"/>
  <c r="P808" i="24"/>
  <c r="P784" i="24"/>
  <c r="P768" i="24"/>
  <c r="P752" i="24"/>
  <c r="P736" i="24"/>
  <c r="P1645" i="24"/>
  <c r="P1581" i="24"/>
  <c r="P1549" i="24"/>
  <c r="P1517" i="24"/>
  <c r="P1485" i="24"/>
  <c r="P1461" i="24"/>
  <c r="P1357" i="24"/>
  <c r="P1213" i="24"/>
  <c r="P1145" i="24"/>
  <c r="P1851" i="24"/>
  <c r="P1819" i="24"/>
  <c r="P1723" i="24"/>
  <c r="P1691" i="24"/>
  <c r="P1659" i="24"/>
  <c r="P1435" i="24"/>
  <c r="P1339" i="24"/>
  <c r="P1163" i="24"/>
  <c r="P1131" i="24"/>
  <c r="P1099" i="24"/>
  <c r="P1067" i="24"/>
  <c r="P1035" i="24"/>
  <c r="P1003" i="24"/>
  <c r="P971" i="24"/>
  <c r="P939" i="24"/>
  <c r="P907" i="24"/>
  <c r="P891" i="24"/>
  <c r="P1838" i="24"/>
  <c r="P1806" i="24"/>
  <c r="P1774" i="24"/>
  <c r="P1750" i="24"/>
  <c r="P1718" i="24"/>
  <c r="P1686" i="24"/>
  <c r="P1654" i="24"/>
  <c r="P1622" i="24"/>
  <c r="P1590" i="24"/>
  <c r="P1566" i="24"/>
  <c r="P1534" i="24"/>
  <c r="P1494" i="24"/>
  <c r="P1462" i="24"/>
  <c r="P1430" i="24"/>
  <c r="P1398" i="24"/>
  <c r="P1366" i="24"/>
  <c r="P1334" i="24"/>
  <c r="P1318" i="24"/>
  <c r="P1302" i="24"/>
  <c r="P1286" i="24"/>
  <c r="P1270" i="24"/>
  <c r="P1254" i="24"/>
  <c r="P1238" i="24"/>
  <c r="P1222" i="24"/>
  <c r="P1206" i="24"/>
  <c r="P1190" i="24"/>
  <c r="P1174" i="24"/>
  <c r="P1158" i="24"/>
  <c r="P1142" i="24"/>
  <c r="P1853" i="24"/>
  <c r="N1853" i="24"/>
  <c r="N1854" i="24"/>
  <c r="N1852" i="24"/>
  <c r="N1839" i="24"/>
  <c r="N1823" i="24"/>
  <c r="N1791" i="24"/>
  <c r="N1775" i="24"/>
  <c r="N1759" i="24"/>
  <c r="N1743" i="24"/>
  <c r="N1727" i="24"/>
  <c r="N1711" i="24"/>
  <c r="N1695" i="24"/>
  <c r="N1679" i="24"/>
  <c r="N1663" i="24"/>
  <c r="N1647" i="24"/>
  <c r="N1631" i="24"/>
  <c r="N1583" i="24"/>
  <c r="N1535" i="24"/>
  <c r="N1519" i="24"/>
  <c r="N1503" i="24"/>
  <c r="N1487" i="24"/>
  <c r="N1471" i="24"/>
  <c r="N1455" i="24"/>
  <c r="N1423" i="24"/>
  <c r="N1407" i="24"/>
  <c r="N1391" i="24"/>
  <c r="N1375" i="24"/>
  <c r="N1327" i="24"/>
  <c r="N1279" i="24"/>
  <c r="N1263" i="24"/>
  <c r="N1247" i="24"/>
  <c r="N1231" i="24"/>
  <c r="N1199" i="24"/>
  <c r="N1167" i="24"/>
  <c r="N1135" i="24"/>
  <c r="N1119" i="24"/>
  <c r="N1087" i="24"/>
  <c r="N1071" i="24"/>
  <c r="N1055" i="24"/>
  <c r="N1039" i="24"/>
  <c r="N1834" i="24"/>
  <c r="N1810" i="24"/>
  <c r="N1778" i="24"/>
  <c r="N1746" i="24"/>
  <c r="N1722" i="24"/>
  <c r="N1690" i="24"/>
  <c r="N1666" i="24"/>
  <c r="N1610" i="24"/>
  <c r="N1578" i="24"/>
  <c r="N1546" i="24"/>
  <c r="N1490" i="24"/>
  <c r="N1458" i="24"/>
  <c r="N1426" i="24"/>
  <c r="N1402" i="24"/>
  <c r="N1370" i="24"/>
  <c r="N1346" i="24"/>
  <c r="N1314" i="24"/>
  <c r="N1282" i="24"/>
  <c r="N1250" i="24"/>
  <c r="N1218" i="24"/>
  <c r="N1186" i="24"/>
  <c r="N1449" i="24"/>
  <c r="N1281" i="24"/>
  <c r="N1201" i="24"/>
  <c r="N1141" i="24"/>
  <c r="N1105" i="24"/>
  <c r="N1073" i="24"/>
  <c r="N1824" i="24"/>
  <c r="N1792" i="24"/>
  <c r="N1752" i="24"/>
  <c r="N1720" i="24"/>
  <c r="N1696" i="24"/>
  <c r="N1664" i="24"/>
  <c r="N1600" i="24"/>
  <c r="N1568" i="24"/>
  <c r="N1536" i="24"/>
  <c r="N1504" i="24"/>
  <c r="N1464" i="24"/>
  <c r="N1432" i="24"/>
  <c r="N1400" i="24"/>
  <c r="N1368" i="24"/>
  <c r="N1336" i="24"/>
  <c r="N1304" i="24"/>
  <c r="N1813" i="24"/>
  <c r="N1741" i="24"/>
  <c r="N1677" i="24"/>
  <c r="N1621" i="24"/>
  <c r="N1589" i="24"/>
  <c r="N1557" i="24"/>
  <c r="N1525" i="24"/>
  <c r="N1493" i="24"/>
  <c r="N1369" i="24"/>
  <c r="N1309" i="24"/>
  <c r="N1249" i="24"/>
  <c r="N1197" i="24"/>
  <c r="N1771" i="24"/>
  <c r="N1643" i="24"/>
  <c r="N1579" i="24"/>
  <c r="N1515" i="24"/>
  <c r="N1483" i="24"/>
  <c r="N1451" i="24"/>
  <c r="N1387" i="24"/>
  <c r="N1291" i="24"/>
  <c r="N1227" i="24"/>
  <c r="N875" i="24"/>
  <c r="N811" i="24"/>
  <c r="N747" i="24"/>
  <c r="N1842" i="24"/>
  <c r="N1802" i="24"/>
  <c r="N1770" i="24"/>
  <c r="N1698" i="24"/>
  <c r="N1658" i="24"/>
  <c r="N1626" i="24"/>
  <c r="N1586" i="24"/>
  <c r="N1554" i="24"/>
  <c r="N1514" i="24"/>
  <c r="N1450" i="24"/>
  <c r="N1338" i="24"/>
  <c r="N1306" i="24"/>
  <c r="N1274" i="24"/>
  <c r="N1242" i="24"/>
  <c r="N1210" i="24"/>
  <c r="N1178" i="24"/>
  <c r="N1154" i="24"/>
  <c r="N1417" i="24"/>
  <c r="N1381" i="24"/>
  <c r="N1313" i="24"/>
  <c r="N1185" i="24"/>
  <c r="N1117" i="24"/>
  <c r="N1097" i="24"/>
  <c r="N1065" i="24"/>
  <c r="N1041" i="24"/>
  <c r="N1848" i="24"/>
  <c r="N1816" i="24"/>
  <c r="N1784" i="24"/>
  <c r="N1760" i="24"/>
  <c r="N1728" i="24"/>
  <c r="N1688" i="24"/>
  <c r="N1624" i="24"/>
  <c r="N1592" i="24"/>
  <c r="N1560" i="24"/>
  <c r="N1528" i="24"/>
  <c r="N1496" i="24"/>
  <c r="N1472" i="24"/>
  <c r="N1440" i="24"/>
  <c r="N1408" i="24"/>
  <c r="N1376" i="24"/>
  <c r="N1344" i="24"/>
  <c r="N1312" i="24"/>
  <c r="N1288" i="24"/>
  <c r="N1272" i="24"/>
  <c r="N1256" i="24"/>
  <c r="N1240" i="24"/>
  <c r="N1224" i="24"/>
  <c r="N1208" i="24"/>
  <c r="N1192" i="24"/>
  <c r="N1176" i="24"/>
  <c r="N1160" i="24"/>
  <c r="N1144" i="24"/>
  <c r="N1128" i="24"/>
  <c r="N1112" i="24"/>
  <c r="N1096" i="24"/>
  <c r="N1797" i="24"/>
  <c r="N1749" i="24"/>
  <c r="N1717" i="24"/>
  <c r="N1685" i="24"/>
  <c r="N1645" i="24"/>
  <c r="N1597" i="24"/>
  <c r="N1565" i="24"/>
  <c r="N1533" i="24"/>
  <c r="N1501" i="24"/>
  <c r="N1851" i="24"/>
  <c r="N1819" i="24"/>
  <c r="N1723" i="24"/>
  <c r="N1691" i="24"/>
  <c r="N1337" i="24"/>
  <c r="N1305" i="24"/>
  <c r="N1253" i="24"/>
  <c r="N1149" i="24"/>
  <c r="N1121" i="24"/>
  <c r="N1844" i="24"/>
  <c r="N1828" i="24"/>
  <c r="N1812" i="24"/>
  <c r="N1796" i="24"/>
  <c r="N1780" i="24"/>
  <c r="N1764" i="24"/>
  <c r="N1748" i="24"/>
  <c r="N1732" i="24"/>
  <c r="N1716" i="24"/>
  <c r="N1700" i="24"/>
  <c r="N1684" i="24"/>
  <c r="N1668" i="24"/>
  <c r="N1652" i="24"/>
  <c r="N1636" i="24"/>
  <c r="N1620" i="24"/>
  <c r="N1604" i="24"/>
  <c r="N1588" i="24"/>
  <c r="N1572" i="24"/>
  <c r="N1556" i="24"/>
  <c r="N1540" i="24"/>
  <c r="N1524" i="24"/>
  <c r="N1508" i="24"/>
  <c r="N1492" i="24"/>
  <c r="N1476" i="24"/>
  <c r="N1460" i="24"/>
  <c r="N1444" i="24"/>
  <c r="N1428" i="24"/>
  <c r="N1412" i="24"/>
  <c r="N1396" i="24"/>
  <c r="N1380" i="24"/>
  <c r="N1364" i="24"/>
  <c r="N1348" i="24"/>
  <c r="N1332" i="24"/>
  <c r="N1316" i="24"/>
  <c r="N1300" i="24"/>
  <c r="N1284" i="24"/>
  <c r="N1268" i="24"/>
  <c r="N1252" i="24"/>
  <c r="N1236" i="24"/>
  <c r="N1220" i="24"/>
  <c r="N1204" i="24"/>
  <c r="N1188" i="24"/>
  <c r="N1172" i="24"/>
  <c r="N1156" i="24"/>
  <c r="N1140" i="24"/>
  <c r="N1124" i="24"/>
  <c r="N1108" i="24"/>
  <c r="N1092" i="24"/>
  <c r="N1076" i="24"/>
  <c r="N1060" i="24"/>
  <c r="N1044" i="24"/>
  <c r="N1665" i="24"/>
  <c r="N1649" i="24"/>
  <c r="N1641" i="24"/>
  <c r="N1633" i="24"/>
  <c r="N1617" i="24"/>
  <c r="N1601" i="24"/>
  <c r="N1585" i="24"/>
  <c r="N1569" i="24"/>
  <c r="N1553" i="24"/>
  <c r="N1537" i="24"/>
  <c r="N1521" i="24"/>
  <c r="N1505" i="24"/>
  <c r="N1489" i="24"/>
  <c r="N1473" i="24"/>
  <c r="N1453" i="24"/>
  <c r="N1421" i="24"/>
  <c r="N1333" i="24"/>
  <c r="N1301" i="24"/>
  <c r="N1285" i="24"/>
  <c r="N1257" i="24"/>
  <c r="N1189" i="24"/>
  <c r="N1157" i="24"/>
  <c r="N1482" i="24"/>
  <c r="N1373" i="24"/>
  <c r="N1289" i="24"/>
  <c r="N1225" i="24"/>
  <c r="N1193" i="24"/>
  <c r="N1161" i="24"/>
  <c r="N1137" i="24"/>
  <c r="N1846" i="24"/>
  <c r="N1814" i="24"/>
  <c r="N1782" i="24"/>
  <c r="N1742" i="24"/>
  <c r="N1710" i="24"/>
  <c r="N1678" i="24"/>
  <c r="N1646" i="24"/>
  <c r="N1614" i="24"/>
  <c r="N1518" i="24"/>
  <c r="N1656" i="24"/>
  <c r="N1659" i="24"/>
  <c r="N981" i="24"/>
  <c r="N949" i="24"/>
  <c r="N917" i="24"/>
  <c r="N885" i="24"/>
  <c r="N837" i="24"/>
  <c r="N821" i="24"/>
  <c r="N805" i="24"/>
  <c r="N789" i="24"/>
  <c r="N757" i="24"/>
  <c r="N741" i="24"/>
  <c r="N1028" i="24"/>
  <c r="N1012" i="24"/>
  <c r="N996" i="24"/>
  <c r="N980" i="24"/>
  <c r="N964" i="24"/>
  <c r="N948" i="24"/>
  <c r="N932" i="24"/>
  <c r="N916" i="24"/>
  <c r="N900" i="24"/>
  <c r="N884" i="24"/>
  <c r="N868" i="24"/>
  <c r="N852" i="24"/>
  <c r="N836" i="24"/>
  <c r="N820" i="24"/>
  <c r="N804" i="24"/>
  <c r="N772" i="24"/>
  <c r="N740" i="24"/>
  <c r="N1023" i="24"/>
  <c r="N1007" i="24"/>
  <c r="N991" i="24"/>
  <c r="N975" i="24"/>
  <c r="N959" i="24"/>
  <c r="N943" i="24"/>
  <c r="N927" i="24"/>
  <c r="N911" i="24"/>
  <c r="N1033" i="24"/>
  <c r="N1001" i="24"/>
  <c r="N753" i="24"/>
  <c r="N890" i="24"/>
  <c r="N826" i="24"/>
  <c r="N1009" i="24"/>
  <c r="N809" i="24"/>
  <c r="N761" i="24"/>
  <c r="N965" i="24"/>
  <c r="N901" i="24"/>
  <c r="N853" i="24"/>
  <c r="N869" i="24"/>
  <c r="N1018" i="24"/>
  <c r="N788" i="24"/>
  <c r="N1567" i="24"/>
  <c r="N1599" i="24"/>
  <c r="N1418" i="24"/>
  <c r="N756" i="24"/>
  <c r="N762" i="24"/>
  <c r="N895" i="24"/>
  <c r="N1486" i="24"/>
  <c r="N1454" i="24"/>
  <c r="N1422" i="24"/>
  <c r="N1390" i="24"/>
  <c r="N1358" i="24"/>
  <c r="N1378" i="24"/>
  <c r="N1080" i="24"/>
  <c r="N1064" i="24"/>
  <c r="N1048" i="24"/>
  <c r="N1032" i="24"/>
  <c r="N1016" i="24"/>
  <c r="N1000" i="24"/>
  <c r="N984" i="24"/>
  <c r="N968" i="24"/>
  <c r="N952" i="24"/>
  <c r="N936" i="24"/>
  <c r="N920" i="24"/>
  <c r="N904" i="24"/>
  <c r="N888" i="24"/>
  <c r="N872" i="24"/>
  <c r="N856" i="24"/>
  <c r="N840" i="24"/>
  <c r="N824" i="24"/>
  <c r="N808" i="24"/>
  <c r="N784" i="24"/>
  <c r="N768" i="24"/>
  <c r="N752" i="24"/>
  <c r="N736" i="24"/>
  <c r="N1477" i="24"/>
  <c r="N1429" i="24"/>
  <c r="N1385" i="24"/>
  <c r="N1325" i="24"/>
  <c r="N1181" i="24"/>
  <c r="N1145" i="24"/>
  <c r="N1435" i="24"/>
  <c r="N1339" i="24"/>
  <c r="N1163" i="24"/>
  <c r="N1131" i="24"/>
  <c r="N1099" i="24"/>
  <c r="N1067" i="24"/>
  <c r="N1035" i="24"/>
  <c r="N1003" i="24"/>
  <c r="N971" i="24"/>
  <c r="N939" i="24"/>
  <c r="N907" i="24"/>
  <c r="N891" i="24"/>
  <c r="N1653" i="24"/>
  <c r="N773" i="24"/>
  <c r="N1445" i="24"/>
  <c r="N1838" i="24"/>
  <c r="N1806" i="24"/>
  <c r="N1774" i="24"/>
  <c r="N1750" i="24"/>
  <c r="N1718" i="24"/>
  <c r="N1686" i="24"/>
  <c r="N1654" i="24"/>
  <c r="N1622" i="24"/>
  <c r="N1590" i="24"/>
  <c r="N1566" i="24"/>
  <c r="N1534" i="24"/>
  <c r="N1494" i="24"/>
  <c r="N1462" i="24"/>
  <c r="N1430" i="24"/>
  <c r="N1398" i="24"/>
  <c r="N1366" i="24"/>
  <c r="N1334" i="24"/>
  <c r="N1302" i="24"/>
  <c r="N1270" i="24"/>
  <c r="N1238" i="24"/>
  <c r="N1206" i="24"/>
  <c r="N1174" i="24"/>
  <c r="N1142" i="24"/>
  <c r="N1634" i="24"/>
  <c r="N1151" i="24"/>
  <c r="N933" i="24"/>
  <c r="N1582" i="24"/>
  <c r="N1730" i="24"/>
  <c r="N1542" i="24"/>
  <c r="N1158" i="24"/>
  <c r="N1841" i="24"/>
  <c r="N1681" i="24"/>
  <c r="N1615" i="24"/>
  <c r="N1343" i="24"/>
  <c r="N1295" i="24"/>
  <c r="N1215" i="24"/>
  <c r="N863" i="24"/>
  <c r="N847" i="24"/>
  <c r="N815" i="24"/>
  <c r="N799" i="24"/>
  <c r="N767" i="24"/>
  <c r="N751" i="24"/>
  <c r="N1522" i="24"/>
  <c r="N1114" i="24"/>
  <c r="N1058" i="24"/>
  <c r="N1026" i="24"/>
  <c r="N985" i="24"/>
  <c r="N921" i="24"/>
  <c r="N865" i="24"/>
  <c r="N833" i="24"/>
  <c r="N1632" i="24"/>
  <c r="N1757" i="24"/>
  <c r="N1843" i="24"/>
  <c r="N1611" i="24"/>
  <c r="N1547" i="24"/>
  <c r="N1323" i="24"/>
  <c r="N1259" i="24"/>
  <c r="N995" i="24"/>
  <c r="N963" i="24"/>
  <c r="N899" i="24"/>
  <c r="N842" i="24"/>
  <c r="N1261" i="24"/>
  <c r="N961" i="24"/>
  <c r="N1539" i="24"/>
  <c r="N1283" i="24"/>
  <c r="N1251" i="24"/>
  <c r="N1219" i="24"/>
  <c r="N1126" i="24"/>
  <c r="N1110" i="24"/>
  <c r="N1094" i="24"/>
  <c r="N1078" i="24"/>
  <c r="N1062" i="24"/>
  <c r="N1046" i="24"/>
  <c r="N1030" i="24"/>
  <c r="N1014" i="24"/>
  <c r="N998" i="24"/>
  <c r="N982" i="24"/>
  <c r="N966" i="24"/>
  <c r="N950" i="24"/>
  <c r="N934" i="24"/>
  <c r="N918" i="24"/>
  <c r="N902" i="24"/>
  <c r="N886" i="24"/>
  <c r="N870" i="24"/>
  <c r="N854" i="24"/>
  <c r="N838" i="24"/>
  <c r="N822" i="24"/>
  <c r="N806" i="24"/>
  <c r="N790" i="24"/>
  <c r="N774" i="24"/>
  <c r="N758" i="24"/>
  <c r="N742" i="24"/>
  <c r="N1254" i="24"/>
  <c r="N1190" i="24"/>
  <c r="N1745" i="24"/>
  <c r="N1729" i="24"/>
  <c r="N1697" i="24"/>
  <c r="N1393" i="24"/>
  <c r="N1221" i="24"/>
  <c r="N1807" i="24"/>
  <c r="N1311" i="24"/>
  <c r="N879" i="24"/>
  <c r="N1090" i="24"/>
  <c r="N1002" i="24"/>
  <c r="N970" i="24"/>
  <c r="N946" i="24"/>
  <c r="N914" i="24"/>
  <c r="N882" i="24"/>
  <c r="N897" i="24"/>
  <c r="N769" i="24"/>
  <c r="N1811" i="24"/>
  <c r="N1715" i="24"/>
  <c r="N1363" i="24"/>
  <c r="N1195" i="24"/>
  <c r="N1123" i="24"/>
  <c r="N1059" i="24"/>
  <c r="N1027" i="24"/>
  <c r="N931" i="24"/>
  <c r="N795" i="24"/>
  <c r="N1050" i="24"/>
  <c r="N1010" i="24"/>
  <c r="N978" i="24"/>
  <c r="N889" i="24"/>
  <c r="N825" i="24"/>
  <c r="N1795" i="24"/>
  <c r="N1507" i="24"/>
  <c r="N1475" i="24"/>
  <c r="N1315" i="24"/>
  <c r="N851" i="24"/>
  <c r="N819" i="24"/>
  <c r="N1441" i="24"/>
  <c r="N1237" i="24"/>
  <c r="N1177" i="24"/>
  <c r="N1085" i="24"/>
  <c r="N1061" i="24"/>
  <c r="N1029" i="24"/>
  <c r="N1013" i="24"/>
  <c r="N1005" i="24"/>
  <c r="N989" i="24"/>
  <c r="N925" i="24"/>
  <c r="N909" i="24"/>
  <c r="N893" i="24"/>
  <c r="N861" i="24"/>
  <c r="N845" i="24"/>
  <c r="N765" i="24"/>
  <c r="N749" i="24"/>
  <c r="N1820" i="24"/>
  <c r="N1804" i="24"/>
  <c r="N1788" i="24"/>
  <c r="N1628" i="24"/>
  <c r="N1532" i="24"/>
  <c r="N1484" i="24"/>
  <c r="N1388" i="24"/>
  <c r="N1372" i="24"/>
  <c r="N1340" i="24"/>
  <c r="N1308" i="24"/>
  <c r="N1292" i="24"/>
  <c r="N1244" i="24"/>
  <c r="N1196" i="24"/>
  <c r="N1148" i="24"/>
  <c r="N1020" i="24"/>
  <c r="N1004" i="24"/>
  <c r="N972" i="24"/>
  <c r="N940" i="24"/>
  <c r="N876" i="24"/>
  <c r="N844" i="24"/>
  <c r="N1529" i="24"/>
  <c r="N1497" i="24"/>
  <c r="N1405" i="24"/>
  <c r="N1269" i="24"/>
  <c r="N1241" i="24"/>
  <c r="N1205" i="24"/>
  <c r="N1799" i="24"/>
  <c r="N1751" i="24"/>
  <c r="N1703" i="24"/>
  <c r="N1655" i="24"/>
  <c r="N1607" i="24"/>
  <c r="N1559" i="24"/>
  <c r="N1511" i="24"/>
  <c r="N1463" i="24"/>
  <c r="N1399" i="24"/>
  <c r="N1335" i="24"/>
  <c r="N1287" i="24"/>
  <c r="N1223" i="24"/>
  <c r="N1175" i="24"/>
  <c r="N903" i="24"/>
  <c r="N831" i="24"/>
  <c r="N1850" i="24"/>
  <c r="N1826" i="24"/>
  <c r="N1794" i="24"/>
  <c r="N1762" i="24"/>
  <c r="N1738" i="24"/>
  <c r="N1706" i="24"/>
  <c r="N1682" i="24"/>
  <c r="N1650" i="24"/>
  <c r="N1618" i="24"/>
  <c r="N1594" i="24"/>
  <c r="N1562" i="24"/>
  <c r="N1530" i="24"/>
  <c r="N1506" i="24"/>
  <c r="N1474" i="24"/>
  <c r="N1442" i="24"/>
  <c r="N1410" i="24"/>
  <c r="N1386" i="24"/>
  <c r="N1354" i="24"/>
  <c r="N1330" i="24"/>
  <c r="N1298" i="24"/>
  <c r="N1266" i="24"/>
  <c r="N1234" i="24"/>
  <c r="N1202" i="24"/>
  <c r="N1170" i="24"/>
  <c r="N1233" i="24"/>
  <c r="N1169" i="24"/>
  <c r="N1089" i="24"/>
  <c r="N1049" i="24"/>
  <c r="N1017" i="24"/>
  <c r="N737" i="24"/>
  <c r="N1840" i="24"/>
  <c r="N1808" i="24"/>
  <c r="N1776" i="24"/>
  <c r="N1736" i="24"/>
  <c r="N1704" i="24"/>
  <c r="N1680" i="24"/>
  <c r="N1648" i="24"/>
  <c r="N1616" i="24"/>
  <c r="N1584" i="24"/>
  <c r="N1552" i="24"/>
  <c r="N1520" i="24"/>
  <c r="N1480" i="24"/>
  <c r="N1448" i="24"/>
  <c r="N1416" i="24"/>
  <c r="N1384" i="24"/>
  <c r="N1352" i="24"/>
  <c r="N1320" i="24"/>
  <c r="N792" i="24"/>
  <c r="N1781" i="24"/>
  <c r="N1725" i="24"/>
  <c r="N1693" i="24"/>
  <c r="N1637" i="24"/>
  <c r="N1605" i="24"/>
  <c r="N1573" i="24"/>
  <c r="N1541" i="24"/>
  <c r="N1509" i="24"/>
  <c r="N1469" i="24"/>
  <c r="N1413" i="24"/>
  <c r="N1341" i="24"/>
  <c r="N1229" i="24"/>
  <c r="N1165" i="24"/>
  <c r="N1787" i="24"/>
  <c r="N1755" i="24"/>
  <c r="N1627" i="24"/>
  <c r="N1595" i="24"/>
  <c r="N1563" i="24"/>
  <c r="N1531" i="24"/>
  <c r="N1499" i="24"/>
  <c r="N1467" i="24"/>
  <c r="N1403" i="24"/>
  <c r="N1371" i="24"/>
  <c r="N1275" i="24"/>
  <c r="N1211" i="24"/>
  <c r="N827" i="24"/>
  <c r="N763" i="24"/>
  <c r="N1830" i="24"/>
  <c r="N1798" i="24"/>
  <c r="N1766" i="24"/>
  <c r="N1726" i="24"/>
  <c r="N1694" i="24"/>
  <c r="N1662" i="24"/>
  <c r="N1630" i="24"/>
  <c r="N1598" i="24"/>
  <c r="N1558" i="24"/>
  <c r="N1526" i="24"/>
  <c r="N1502" i="24"/>
  <c r="N1470" i="24"/>
  <c r="N1438" i="24"/>
  <c r="N1406" i="24"/>
  <c r="N1374" i="24"/>
  <c r="N1342" i="24"/>
  <c r="N1818" i="24"/>
  <c r="N1786" i="24"/>
  <c r="N1754" i="24"/>
  <c r="N1714" i="24"/>
  <c r="N1674" i="24"/>
  <c r="N1642" i="24"/>
  <c r="N1602" i="24"/>
  <c r="N1570" i="24"/>
  <c r="N1538" i="24"/>
  <c r="N1498" i="24"/>
  <c r="N1466" i="24"/>
  <c r="N1434" i="24"/>
  <c r="N1362" i="24"/>
  <c r="N1322" i="24"/>
  <c r="N1290" i="24"/>
  <c r="N1258" i="24"/>
  <c r="N1226" i="24"/>
  <c r="N1194" i="24"/>
  <c r="N1162" i="24"/>
  <c r="N1082" i="24"/>
  <c r="N874" i="24"/>
  <c r="N810" i="24"/>
  <c r="N746" i="24"/>
  <c r="N1433" i="24"/>
  <c r="N1397" i="24"/>
  <c r="N1365" i="24"/>
  <c r="N1345" i="24"/>
  <c r="N1297" i="24"/>
  <c r="N1245" i="24"/>
  <c r="N1217" i="24"/>
  <c r="N1153" i="24"/>
  <c r="N1133" i="24"/>
  <c r="N1081" i="24"/>
  <c r="N1057" i="24"/>
  <c r="N1025" i="24"/>
  <c r="N993" i="24"/>
  <c r="N841" i="24"/>
  <c r="N793" i="24"/>
  <c r="N745" i="24"/>
  <c r="N1832" i="24"/>
  <c r="N1800" i="24"/>
  <c r="N1768" i="24"/>
  <c r="N1744" i="24"/>
  <c r="N1712" i="24"/>
  <c r="N1672" i="24"/>
  <c r="N1640" i="24"/>
  <c r="N1608" i="24"/>
  <c r="N1576" i="24"/>
  <c r="N1544" i="24"/>
  <c r="N1512" i="24"/>
  <c r="N1488" i="24"/>
  <c r="N1456" i="24"/>
  <c r="N1424" i="24"/>
  <c r="N1392" i="24"/>
  <c r="N1360" i="24"/>
  <c r="N1328" i="24"/>
  <c r="N1296" i="24"/>
  <c r="N1280" i="24"/>
  <c r="N1264" i="24"/>
  <c r="N1248" i="24"/>
  <c r="N1232" i="24"/>
  <c r="N1216" i="24"/>
  <c r="N1184" i="24"/>
  <c r="N1168" i="24"/>
  <c r="N1152" i="24"/>
  <c r="N1120" i="24"/>
  <c r="N1104" i="24"/>
  <c r="N1088" i="24"/>
  <c r="N1072" i="24"/>
  <c r="N1056" i="24"/>
  <c r="N1040" i="24"/>
  <c r="N1024" i="24"/>
  <c r="N1008" i="24"/>
  <c r="N992" i="24"/>
  <c r="N976" i="24"/>
  <c r="N960" i="24"/>
  <c r="N944" i="24"/>
  <c r="N928" i="24"/>
  <c r="N912" i="24"/>
  <c r="N896" i="24"/>
  <c r="N880" i="24"/>
  <c r="N864" i="24"/>
  <c r="N848" i="24"/>
  <c r="N832" i="24"/>
  <c r="N816" i="24"/>
  <c r="N800" i="24"/>
  <c r="N776" i="24"/>
  <c r="N760" i="24"/>
  <c r="N744" i="24"/>
  <c r="N1845" i="24"/>
  <c r="N1837" i="24"/>
  <c r="N1829" i="24"/>
  <c r="N1821" i="24"/>
  <c r="N1773" i="24"/>
  <c r="N1765" i="24"/>
  <c r="N1733" i="24"/>
  <c r="N1701" i="24"/>
  <c r="N1669" i="24"/>
  <c r="N1629" i="24"/>
  <c r="N1613" i="24"/>
  <c r="N1581" i="24"/>
  <c r="N1549" i="24"/>
  <c r="N1517" i="24"/>
  <c r="N1485" i="24"/>
  <c r="N1461" i="24"/>
  <c r="N1401" i="24"/>
  <c r="N1357" i="24"/>
  <c r="N1293" i="24"/>
  <c r="N1265" i="24"/>
  <c r="N1213" i="24"/>
  <c r="N1835" i="24"/>
  <c r="N1803" i="24"/>
  <c r="N1739" i="24"/>
  <c r="N1707" i="24"/>
  <c r="N1675" i="24"/>
  <c r="N1419" i="24"/>
  <c r="N1355" i="24"/>
  <c r="N1179" i="24"/>
  <c r="N1147" i="24"/>
  <c r="N1115" i="24"/>
  <c r="N1051" i="24"/>
  <c r="N987" i="24"/>
  <c r="N955" i="24"/>
  <c r="N923" i="24"/>
  <c r="N1822" i="24"/>
  <c r="N1790" i="24"/>
  <c r="N1758" i="24"/>
  <c r="N1734" i="24"/>
  <c r="N1702" i="24"/>
  <c r="N1670" i="24"/>
  <c r="N1638" i="24"/>
  <c r="N1606" i="24"/>
  <c r="N1574" i="24"/>
  <c r="N1550" i="24"/>
  <c r="N1510" i="24"/>
  <c r="N1478" i="24"/>
  <c r="N1446" i="24"/>
  <c r="N1414" i="24"/>
  <c r="N1382" i="24"/>
  <c r="N1350" i="24"/>
  <c r="N1326" i="24"/>
  <c r="N1310" i="24"/>
  <c r="N1294" i="24"/>
  <c r="N1278" i="24"/>
  <c r="N1262" i="24"/>
  <c r="N1246" i="24"/>
  <c r="N1230" i="24"/>
  <c r="N1214" i="24"/>
  <c r="N1198" i="24"/>
  <c r="N1182" i="24"/>
  <c r="N1166" i="24"/>
  <c r="N1150" i="24"/>
  <c r="N1318" i="24"/>
  <c r="N1286" i="24"/>
  <c r="N1222" i="24"/>
  <c r="N1409" i="24"/>
  <c r="N1361" i="24"/>
  <c r="N1551" i="24"/>
  <c r="N1439" i="24"/>
  <c r="N1359" i="24"/>
  <c r="N1183" i="24"/>
  <c r="N1103" i="24"/>
  <c r="N783" i="24"/>
  <c r="N735" i="24"/>
  <c r="N1146" i="24"/>
  <c r="N850" i="24"/>
  <c r="N818" i="24"/>
  <c r="N786" i="24"/>
  <c r="N754" i="24"/>
  <c r="N953" i="24"/>
  <c r="N801" i="24"/>
  <c r="N1661" i="24"/>
  <c r="N1747" i="24"/>
  <c r="N1683" i="24"/>
  <c r="N1427" i="24"/>
  <c r="N1155" i="24"/>
  <c r="N1091" i="24"/>
  <c r="N859" i="24"/>
  <c r="N1122" i="24"/>
  <c r="N938" i="24"/>
  <c r="N906" i="24"/>
  <c r="N778" i="24"/>
  <c r="N929" i="24"/>
  <c r="N857" i="24"/>
  <c r="N1763" i="24"/>
  <c r="N1635" i="24"/>
  <c r="N1603" i="24"/>
  <c r="N1571" i="24"/>
  <c r="N1411" i="24"/>
  <c r="N1379" i="24"/>
  <c r="N1187" i="24"/>
  <c r="N883" i="24"/>
  <c r="N787" i="24"/>
  <c r="N755" i="24"/>
  <c r="N1389" i="24"/>
  <c r="N1353" i="24"/>
  <c r="N1321" i="24"/>
  <c r="N1273" i="24"/>
  <c r="N1209" i="24"/>
  <c r="N1129" i="24"/>
  <c r="N1113" i="24"/>
  <c r="N1101" i="24"/>
  <c r="N1069" i="24"/>
  <c r="N1053" i="24"/>
  <c r="N1045" i="24"/>
  <c r="N1037" i="24"/>
  <c r="N1021" i="24"/>
  <c r="N997" i="24"/>
  <c r="N973" i="24"/>
  <c r="N957" i="24"/>
  <c r="N941" i="24"/>
  <c r="N877" i="24"/>
  <c r="N829" i="24"/>
  <c r="N813" i="24"/>
  <c r="N797" i="24"/>
  <c r="N781" i="24"/>
  <c r="N733" i="24"/>
  <c r="N1836" i="24"/>
  <c r="N1772" i="24"/>
  <c r="N1756" i="24"/>
  <c r="N1740" i="24"/>
  <c r="N1724" i="24"/>
  <c r="N1708" i="24"/>
  <c r="N1692" i="24"/>
  <c r="N1676" i="24"/>
  <c r="N1660" i="24"/>
  <c r="N1644" i="24"/>
  <c r="N1612" i="24"/>
  <c r="N1596" i="24"/>
  <c r="N1580" i="24"/>
  <c r="N1564" i="24"/>
  <c r="N1548" i="24"/>
  <c r="N1516" i="24"/>
  <c r="N1500" i="24"/>
  <c r="N1468" i="24"/>
  <c r="N1452" i="24"/>
  <c r="N1436" i="24"/>
  <c r="N1420" i="24"/>
  <c r="N1404" i="24"/>
  <c r="N1356" i="24"/>
  <c r="N1324" i="24"/>
  <c r="N1276" i="24"/>
  <c r="N1260" i="24"/>
  <c r="N1228" i="24"/>
  <c r="N1212" i="24"/>
  <c r="N1180" i="24"/>
  <c r="N1164" i="24"/>
  <c r="N1132" i="24"/>
  <c r="N1116" i="24"/>
  <c r="N1100" i="24"/>
  <c r="N1084" i="24"/>
  <c r="N1068" i="24"/>
  <c r="N1052" i="24"/>
  <c r="N1036" i="24"/>
  <c r="N988" i="24"/>
  <c r="N956" i="24"/>
  <c r="N924" i="24"/>
  <c r="N908" i="24"/>
  <c r="N892" i="24"/>
  <c r="N860" i="24"/>
  <c r="N828" i="24"/>
  <c r="N812" i="24"/>
  <c r="N796" i="24"/>
  <c r="N780" i="24"/>
  <c r="N764" i="24"/>
  <c r="N748" i="24"/>
  <c r="N1849" i="24"/>
  <c r="N1833" i="24"/>
  <c r="N1825" i="24"/>
  <c r="N1817" i="24"/>
  <c r="N1809" i="24"/>
  <c r="N1801" i="24"/>
  <c r="N1785" i="24"/>
  <c r="N1777" i="24"/>
  <c r="N1769" i="24"/>
  <c r="N1761" i="24"/>
  <c r="N1753" i="24"/>
  <c r="N1737" i="24"/>
  <c r="N1721" i="24"/>
  <c r="N1713" i="24"/>
  <c r="N1705" i="24"/>
  <c r="N1689" i="24"/>
  <c r="N1673" i="24"/>
  <c r="N1609" i="24"/>
  <c r="N1593" i="24"/>
  <c r="N1577" i="24"/>
  <c r="N1561" i="24"/>
  <c r="N1545" i="24"/>
  <c r="N1513" i="24"/>
  <c r="N1481" i="24"/>
  <c r="N1465" i="24"/>
  <c r="N1437" i="24"/>
  <c r="N1349" i="24"/>
  <c r="N1317" i="24"/>
  <c r="N1109" i="24"/>
  <c r="N1457" i="24"/>
  <c r="N1425" i="24"/>
  <c r="N1093" i="24"/>
  <c r="N1077" i="24"/>
  <c r="N1793" i="24"/>
  <c r="N1657" i="24"/>
  <c r="N1625" i="24"/>
  <c r="N1377" i="24"/>
  <c r="N1173" i="24"/>
  <c r="N1847" i="24"/>
  <c r="N1831" i="24"/>
  <c r="N1815" i="24"/>
  <c r="N1783" i="24"/>
  <c r="N1767" i="24"/>
  <c r="N1735" i="24"/>
  <c r="N1719" i="24"/>
  <c r="N1687" i="24"/>
  <c r="N1671" i="24"/>
  <c r="N1639" i="24"/>
  <c r="N1623" i="24"/>
  <c r="N1591" i="24"/>
  <c r="N1575" i="24"/>
  <c r="N1543" i="24"/>
  <c r="N1527" i="24"/>
  <c r="N1495" i="24"/>
  <c r="N1479" i="24"/>
  <c r="N1447" i="24"/>
  <c r="N1431" i="24"/>
  <c r="N1415" i="24"/>
  <c r="N1383" i="24"/>
  <c r="N1367" i="24"/>
  <c r="N1351" i="24"/>
  <c r="N1319" i="24"/>
  <c r="N1303" i="24"/>
  <c r="N1271" i="24"/>
  <c r="N1255" i="24"/>
  <c r="N1239" i="24"/>
  <c r="N1207" i="24"/>
  <c r="N1191" i="24"/>
  <c r="N1159" i="24"/>
  <c r="N1143" i="24"/>
  <c r="N1127" i="24"/>
  <c r="N1111" i="24"/>
  <c r="N1095" i="24"/>
  <c r="N1079" i="24"/>
  <c r="N1063" i="24"/>
  <c r="N1047" i="24"/>
  <c r="N1031" i="24"/>
  <c r="N1015" i="24"/>
  <c r="N999" i="24"/>
  <c r="N983" i="24"/>
  <c r="N967" i="24"/>
  <c r="N951" i="24"/>
  <c r="N935" i="24"/>
  <c r="N919" i="24"/>
  <c r="N887" i="24"/>
  <c r="N871" i="24"/>
  <c r="N855" i="24"/>
  <c r="N839" i="24"/>
  <c r="N823" i="24"/>
  <c r="N807" i="24"/>
  <c r="N791" i="24"/>
  <c r="N775" i="24"/>
  <c r="N759" i="24"/>
  <c r="N743" i="24"/>
  <c r="N1130" i="24"/>
  <c r="N1106" i="24"/>
  <c r="N1074" i="24"/>
  <c r="N1042" i="24"/>
  <c r="N986" i="24"/>
  <c r="N954" i="24"/>
  <c r="N930" i="24"/>
  <c r="N898" i="24"/>
  <c r="N866" i="24"/>
  <c r="N834" i="24"/>
  <c r="N802" i="24"/>
  <c r="N770" i="24"/>
  <c r="N738" i="24"/>
  <c r="N1125" i="24"/>
  <c r="N969" i="24"/>
  <c r="N937" i="24"/>
  <c r="N905" i="24"/>
  <c r="N881" i="24"/>
  <c r="N849" i="24"/>
  <c r="N817" i="24"/>
  <c r="N785" i="24"/>
  <c r="N1709" i="24"/>
  <c r="N1277" i="24"/>
  <c r="N1827" i="24"/>
  <c r="N1731" i="24"/>
  <c r="N1699" i="24"/>
  <c r="N1667" i="24"/>
  <c r="N1443" i="24"/>
  <c r="N1347" i="24"/>
  <c r="N1307" i="24"/>
  <c r="N1243" i="24"/>
  <c r="N1171" i="24"/>
  <c r="N1139" i="24"/>
  <c r="N1107" i="24"/>
  <c r="N1075" i="24"/>
  <c r="N1043" i="24"/>
  <c r="N1011" i="24"/>
  <c r="N979" i="24"/>
  <c r="N947" i="24"/>
  <c r="N915" i="24"/>
  <c r="N843" i="24"/>
  <c r="N779" i="24"/>
  <c r="N1394" i="24"/>
  <c r="N1138" i="24"/>
  <c r="N1098" i="24"/>
  <c r="N1066" i="24"/>
  <c r="N1034" i="24"/>
  <c r="N994" i="24"/>
  <c r="N962" i="24"/>
  <c r="N922" i="24"/>
  <c r="N858" i="24"/>
  <c r="N794" i="24"/>
  <c r="N1329" i="24"/>
  <c r="N977" i="24"/>
  <c r="N945" i="24"/>
  <c r="N913" i="24"/>
  <c r="N873" i="24"/>
  <c r="N777" i="24"/>
  <c r="N1200" i="24"/>
  <c r="N1136" i="24"/>
  <c r="N1805" i="24"/>
  <c r="N1789" i="24"/>
  <c r="N1779" i="24"/>
  <c r="N1651" i="24"/>
  <c r="N1619" i="24"/>
  <c r="N1587" i="24"/>
  <c r="N1555" i="24"/>
  <c r="N1523" i="24"/>
  <c r="N1491" i="24"/>
  <c r="N1459" i="24"/>
  <c r="N1395" i="24"/>
  <c r="N1331" i="24"/>
  <c r="N1299" i="24"/>
  <c r="N1267" i="24"/>
  <c r="N1235" i="24"/>
  <c r="N1203" i="24"/>
  <c r="N1083" i="24"/>
  <c r="N1019" i="24"/>
  <c r="N867" i="24"/>
  <c r="N835" i="24"/>
  <c r="N803" i="24"/>
  <c r="N771" i="24"/>
  <c r="N739" i="24"/>
  <c r="N1134" i="24"/>
  <c r="N1118" i="24"/>
  <c r="N1102" i="24"/>
  <c r="N1086" i="24"/>
  <c r="N1070" i="24"/>
  <c r="N1054" i="24"/>
  <c r="N1038" i="24"/>
  <c r="N1022" i="24"/>
  <c r="N1006" i="24"/>
  <c r="N990" i="24"/>
  <c r="N974" i="24"/>
  <c r="N958" i="24"/>
  <c r="N942" i="24"/>
  <c r="N926" i="24"/>
  <c r="N910" i="24"/>
  <c r="N894" i="24"/>
  <c r="N878" i="24"/>
  <c r="N862" i="24"/>
  <c r="N846" i="24"/>
  <c r="N830" i="24"/>
  <c r="N814" i="24"/>
  <c r="N798" i="24"/>
  <c r="N782" i="24"/>
  <c r="N766" i="24"/>
  <c r="N750" i="24"/>
  <c r="N734" i="24"/>
  <c r="S1157" i="24" l="1"/>
  <c r="S1371" i="24" s="1"/>
  <c r="S1402" i="24" s="1"/>
  <c r="S764" i="24"/>
  <c r="Q1557" i="24"/>
  <c r="Q1573" i="24"/>
  <c r="Q1562" i="24"/>
  <c r="Q1578" i="24"/>
  <c r="Q1575" i="24"/>
  <c r="Q1576" i="24"/>
  <c r="Q1555" i="24"/>
  <c r="Q1572" i="24"/>
  <c r="Q1532" i="24"/>
  <c r="Q1548" i="24"/>
  <c r="Q1533" i="24"/>
  <c r="Q1549" i="24"/>
  <c r="Q1546" i="24"/>
  <c r="Q1547" i="24"/>
  <c r="Q1535" i="24"/>
  <c r="Q1543" i="24"/>
  <c r="Q1814" i="24"/>
  <c r="Q1799" i="24"/>
  <c r="Q1815" i="24"/>
  <c r="Q1800" i="24"/>
  <c r="Q1801" i="24"/>
  <c r="Q1812" i="24"/>
  <c r="Q1798" i="24"/>
  <c r="Q1042" i="24"/>
  <c r="Q1058" i="24"/>
  <c r="Q1043" i="24"/>
  <c r="Q1059" i="24"/>
  <c r="Q1049" i="24"/>
  <c r="Q1061" i="24"/>
  <c r="Q1052" i="24"/>
  <c r="Q1048" i="24"/>
  <c r="Q1652" i="24"/>
  <c r="Q1668" i="24"/>
  <c r="Q1653" i="24"/>
  <c r="Q1669" i="24"/>
  <c r="Q1662" i="24"/>
  <c r="Q1663" i="24"/>
  <c r="Q1674" i="24"/>
  <c r="Q1659" i="24"/>
  <c r="Q1476" i="24"/>
  <c r="Q1492" i="24"/>
  <c r="Q1477" i="24"/>
  <c r="Q1493" i="24"/>
  <c r="Q1494" i="24"/>
  <c r="Q1479" i="24"/>
  <c r="Q1490" i="24"/>
  <c r="Q1483" i="24"/>
  <c r="Q1723" i="24"/>
  <c r="Q1708" i="24"/>
  <c r="Q1724" i="24"/>
  <c r="Q1713" i="24"/>
  <c r="Q1714" i="24"/>
  <c r="Q1725" i="24"/>
  <c r="Q1733" i="24"/>
  <c r="Q1744" i="24"/>
  <c r="Q1760" i="24"/>
  <c r="Q1745" i="24"/>
  <c r="Q1761" i="24"/>
  <c r="Q1758" i="24"/>
  <c r="Q1759" i="24"/>
  <c r="Q1746" i="24"/>
  <c r="Q1747" i="24"/>
  <c r="Q805" i="24"/>
  <c r="Q821" i="24"/>
  <c r="Q798" i="24"/>
  <c r="Q814" i="24"/>
  <c r="Q812" i="24"/>
  <c r="Q799" i="24"/>
  <c r="Q815" i="24"/>
  <c r="Q808" i="24"/>
  <c r="Q1388" i="24"/>
  <c r="Q1373" i="24"/>
  <c r="Q1389" i="24"/>
  <c r="Q1374" i="24"/>
  <c r="Q1378" i="24"/>
  <c r="Q1391" i="24"/>
  <c r="Q1402" i="24"/>
  <c r="Q1395" i="24"/>
  <c r="Q773" i="24"/>
  <c r="Q789" i="24"/>
  <c r="Q770" i="24"/>
  <c r="Q786" i="24"/>
  <c r="Q767" i="24"/>
  <c r="Q783" i="24"/>
  <c r="Q780" i="24"/>
  <c r="Q986" i="24"/>
  <c r="Q1002" i="24"/>
  <c r="Q987" i="24"/>
  <c r="Q1003" i="24"/>
  <c r="Q988" i="24"/>
  <c r="Q1004" i="24"/>
  <c r="Q997" i="24"/>
  <c r="Q1838" i="24"/>
  <c r="Q1850" i="24"/>
  <c r="Q1852" i="24"/>
  <c r="Q1854" i="24"/>
  <c r="Q1690" i="24"/>
  <c r="Q1706" i="24"/>
  <c r="Q1691" i="24"/>
  <c r="Q1676" i="24"/>
  <c r="Q1677" i="24"/>
  <c r="Q1680" i="24"/>
  <c r="Q1681" i="24"/>
  <c r="Q1314" i="24"/>
  <c r="Q1315" i="24"/>
  <c r="Q1324" i="24"/>
  <c r="Q1341" i="24"/>
  <c r="Q1317" i="24"/>
  <c r="Q1338" i="24"/>
  <c r="Q1339" i="24"/>
  <c r="Q1340" i="24"/>
  <c r="Q923" i="24"/>
  <c r="Q939" i="24"/>
  <c r="Q924" i="24"/>
  <c r="Q940" i="24"/>
  <c r="Q925" i="24"/>
  <c r="Q941" i="24"/>
  <c r="Q918" i="24"/>
  <c r="Q938" i="24"/>
  <c r="Q1262" i="24"/>
  <c r="Q1278" i="24"/>
  <c r="Q1276" i="24"/>
  <c r="Q1263" i="24"/>
  <c r="Q1279" i="24"/>
  <c r="Q1250" i="24"/>
  <c r="Q1265" i="24"/>
  <c r="Q1769" i="24"/>
  <c r="Q1785" i="24"/>
  <c r="Q1770" i="24"/>
  <c r="Q1786" i="24"/>
  <c r="Q1771" i="24"/>
  <c r="Q1772" i="24"/>
  <c r="Q1783" i="24"/>
  <c r="Q1792" i="24"/>
  <c r="Q836" i="24"/>
  <c r="Q825" i="24"/>
  <c r="Q841" i="24"/>
  <c r="Q834" i="24"/>
  <c r="Q843" i="24"/>
  <c r="Q846" i="24"/>
  <c r="Q835" i="24"/>
  <c r="Q1132" i="24"/>
  <c r="Q1148" i="24"/>
  <c r="Q1105" i="24"/>
  <c r="Q1121" i="24"/>
  <c r="Q1146" i="24"/>
  <c r="Q1111" i="24"/>
  <c r="Q1137" i="24"/>
  <c r="Q1153" i="24"/>
  <c r="Q1110" i="24"/>
  <c r="Q1126" i="24"/>
  <c r="Q1130" i="24"/>
  <c r="Q1131" i="24"/>
  <c r="Q1139" i="24"/>
  <c r="Q1135" i="24"/>
  <c r="Q1155" i="24"/>
  <c r="Q1010" i="24"/>
  <c r="Q1026" i="24"/>
  <c r="Q1015" i="24"/>
  <c r="Q1031" i="24"/>
  <c r="Q1016" i="24"/>
  <c r="Q1032" i="24"/>
  <c r="Q1009" i="24"/>
  <c r="Q1029" i="24"/>
  <c r="Q865" i="24"/>
  <c r="Q881" i="24"/>
  <c r="Q866" i="24"/>
  <c r="Q882" i="24"/>
  <c r="Q867" i="24"/>
  <c r="Q883" i="24"/>
  <c r="Q876" i="24"/>
  <c r="Q884" i="24"/>
  <c r="Q1831" i="24"/>
  <c r="Q1836" i="24"/>
  <c r="Q1200" i="24"/>
  <c r="Q1216" i="24"/>
  <c r="Q1218" i="24"/>
  <c r="Q1205" i="24"/>
  <c r="Q1190" i="24"/>
  <c r="Q1203" i="24"/>
  <c r="Q1207" i="24"/>
  <c r="Q886" i="24"/>
  <c r="Q902" i="24"/>
  <c r="Q887" i="24"/>
  <c r="Q903" i="24"/>
  <c r="Q888" i="24"/>
  <c r="Q904" i="24"/>
  <c r="Q913" i="24"/>
  <c r="Q909" i="24"/>
  <c r="Q1167" i="24"/>
  <c r="Q1183" i="24"/>
  <c r="Q1181" i="24"/>
  <c r="Q1168" i="24"/>
  <c r="Q1184" i="24"/>
  <c r="Q1177" i="24"/>
  <c r="Q1166" i="24"/>
  <c r="Q1182" i="24"/>
  <c r="Q1594" i="24"/>
  <c r="Q1610" i="24"/>
  <c r="Q1595" i="24"/>
  <c r="Q1611" i="24"/>
  <c r="Q1604" i="24"/>
  <c r="Q1605" i="24"/>
  <c r="Q1593" i="24"/>
  <c r="Q1601" i="24"/>
  <c r="Q1295" i="24"/>
  <c r="Q1280" i="24"/>
  <c r="Q1305" i="24"/>
  <c r="Q1296" i="24"/>
  <c r="Q1285" i="24"/>
  <c r="Q1290" i="24"/>
  <c r="Q1294" i="24"/>
  <c r="Q1405" i="24"/>
  <c r="Q1421" i="24"/>
  <c r="Q1406" i="24"/>
  <c r="Q1422" i="24"/>
  <c r="Q1419" i="24"/>
  <c r="Q1404" i="24"/>
  <c r="Q1415" i="24"/>
  <c r="Q1416" i="24"/>
  <c r="Q1229" i="24"/>
  <c r="Q1245" i="24"/>
  <c r="Q1239" i="24"/>
  <c r="Q1230" i="24"/>
  <c r="Q1246" i="24"/>
  <c r="Q1243" i="24"/>
  <c r="Q1228" i="24"/>
  <c r="Q1244" i="24"/>
  <c r="Q1446" i="24"/>
  <c r="Q1462" i="24"/>
  <c r="Q1447" i="24"/>
  <c r="Q1463" i="24"/>
  <c r="Q1433" i="24"/>
  <c r="Q1449" i="24"/>
  <c r="Q1461" i="24"/>
  <c r="Q1343" i="24"/>
  <c r="Q1359" i="24"/>
  <c r="Q1344" i="24"/>
  <c r="Q1360" i="24"/>
  <c r="Q1345" i="24"/>
  <c r="Q1349" i="24"/>
  <c r="Q1370" i="24"/>
  <c r="Q1350" i="24"/>
  <c r="Q1627" i="24"/>
  <c r="Q1643" i="24"/>
  <c r="Q1628" i="24"/>
  <c r="Q1644" i="24"/>
  <c r="Q1641" i="24"/>
  <c r="Q1642" i="24"/>
  <c r="Q1622" i="24"/>
  <c r="Q949" i="24"/>
  <c r="Q965" i="24"/>
  <c r="Q954" i="24"/>
  <c r="Q970" i="24"/>
  <c r="Q955" i="24"/>
  <c r="Q971" i="24"/>
  <c r="Q952" i="24"/>
  <c r="Q960" i="24"/>
  <c r="Q1079" i="24"/>
  <c r="Q1095" i="24"/>
  <c r="Q1080" i="24"/>
  <c r="Q1096" i="24"/>
  <c r="Q1094" i="24"/>
  <c r="Q1077" i="24"/>
  <c r="Q1097" i="24"/>
  <c r="Q1093" i="24"/>
  <c r="Q1509" i="24"/>
  <c r="Q1502" i="24"/>
  <c r="Q1518" i="24"/>
  <c r="Q1495" i="24"/>
  <c r="Q1520" i="24"/>
  <c r="Q1508" i="24"/>
  <c r="Q1500" i="24"/>
  <c r="Q741" i="24"/>
  <c r="Q757" i="24"/>
  <c r="Q756" i="24"/>
  <c r="Q746" i="24"/>
  <c r="Q762" i="24"/>
  <c r="Q735" i="24"/>
  <c r="Q751" i="24"/>
  <c r="Q748" i="24"/>
  <c r="Q1561" i="24"/>
  <c r="Q1577" i="24"/>
  <c r="Q1566" i="24"/>
  <c r="Q1582" i="24"/>
  <c r="Q1583" i="24"/>
  <c r="Q1554" i="24"/>
  <c r="Q1564" i="24"/>
  <c r="Q1556" i="24"/>
  <c r="Q1536" i="24"/>
  <c r="Q1552" i="24"/>
  <c r="Q1537" i="24"/>
  <c r="Q1553" i="24"/>
  <c r="Q1523" i="24"/>
  <c r="Q1534" i="24"/>
  <c r="Q1551" i="24"/>
  <c r="Q1802" i="24"/>
  <c r="Q1818" i="24"/>
  <c r="Q1803" i="24"/>
  <c r="Q1819" i="24"/>
  <c r="Q1808" i="24"/>
  <c r="Q1809" i="24"/>
  <c r="Q1828" i="24"/>
  <c r="Q1820" i="24"/>
  <c r="Q1046" i="24"/>
  <c r="Q1062" i="24"/>
  <c r="Q1047" i="24"/>
  <c r="Q1063" i="24"/>
  <c r="Q1057" i="24"/>
  <c r="Q1040" i="24"/>
  <c r="Q1060" i="24"/>
  <c r="Q1056" i="24"/>
  <c r="Q1656" i="24"/>
  <c r="Q1672" i="24"/>
  <c r="Q1657" i="24"/>
  <c r="Q1673" i="24"/>
  <c r="Q1670" i="24"/>
  <c r="Q1671" i="24"/>
  <c r="Q1651" i="24"/>
  <c r="Q1675" i="24"/>
  <c r="Q1480" i="24"/>
  <c r="Q1465" i="24"/>
  <c r="Q1481" i="24"/>
  <c r="Q1470" i="24"/>
  <c r="Q1466" i="24"/>
  <c r="Q1487" i="24"/>
  <c r="Q1491" i="24"/>
  <c r="Q1711" i="24"/>
  <c r="Q1727" i="24"/>
  <c r="Q1712" i="24"/>
  <c r="Q1728" i="24"/>
  <c r="Q1721" i="24"/>
  <c r="Q1722" i="24"/>
  <c r="Q1717" i="24"/>
  <c r="Q1718" i="24"/>
  <c r="Q1748" i="24"/>
  <c r="Q1764" i="24"/>
  <c r="Q1749" i="24"/>
  <c r="Q1765" i="24"/>
  <c r="Q1766" i="24"/>
  <c r="Q1767" i="24"/>
  <c r="Q1762" i="24"/>
  <c r="Q1763" i="24"/>
  <c r="Q809" i="24"/>
  <c r="Q800" i="24"/>
  <c r="Q802" i="24"/>
  <c r="Q818" i="24"/>
  <c r="Q816" i="24"/>
  <c r="Q803" i="24"/>
  <c r="Q819" i="24"/>
  <c r="Q1376" i="24"/>
  <c r="Q1392" i="24"/>
  <c r="Q1377" i="24"/>
  <c r="Q1393" i="24"/>
  <c r="Q1382" i="24"/>
  <c r="Q1394" i="24"/>
  <c r="Q1399" i="24"/>
  <c r="Q1372" i="24"/>
  <c r="Q764" i="24"/>
  <c r="Q777" i="24"/>
  <c r="Q772" i="24"/>
  <c r="Q774" i="24"/>
  <c r="Q790" i="24"/>
  <c r="Q771" i="24"/>
  <c r="Q787" i="24"/>
  <c r="Q792" i="24"/>
  <c r="Q990" i="24"/>
  <c r="Q1006" i="24"/>
  <c r="Q991" i="24"/>
  <c r="Q977" i="24"/>
  <c r="Q992" i="24"/>
  <c r="Q993" i="24"/>
  <c r="Q1005" i="24"/>
  <c r="Q1843" i="24"/>
  <c r="Q1845" i="24"/>
  <c r="Q1840" i="24"/>
  <c r="Q1841" i="24"/>
  <c r="Q1678" i="24"/>
  <c r="Q1694" i="24"/>
  <c r="Q1679" i="24"/>
  <c r="Q1695" i="24"/>
  <c r="Q1684" i="24"/>
  <c r="Q1685" i="24"/>
  <c r="Q1696" i="24"/>
  <c r="Q1697" i="24"/>
  <c r="Q1318" i="24"/>
  <c r="Q1319" i="24"/>
  <c r="Q1329" i="24"/>
  <c r="Q1312" i="24"/>
  <c r="Q1325" i="24"/>
  <c r="Q1311" i="24"/>
  <c r="Q1313" i="24"/>
  <c r="Q1328" i="24"/>
  <c r="Q927" i="24"/>
  <c r="Q943" i="24"/>
  <c r="Q928" i="24"/>
  <c r="Q944" i="24"/>
  <c r="Q929" i="24"/>
  <c r="Q945" i="24"/>
  <c r="Q934" i="24"/>
  <c r="Q926" i="24"/>
  <c r="Q1266" i="24"/>
  <c r="Q1252" i="24"/>
  <c r="Q1251" i="24"/>
  <c r="Q1267" i="24"/>
  <c r="Q1256" i="24"/>
  <c r="Q1261" i="24"/>
  <c r="Q1253" i="24"/>
  <c r="Q1773" i="24"/>
  <c r="Q1789" i="24"/>
  <c r="Q1774" i="24"/>
  <c r="Q1790" i="24"/>
  <c r="Q1779" i="24"/>
  <c r="Q1780" i="24"/>
  <c r="Q1775" i="24"/>
  <c r="Q1776" i="24"/>
  <c r="Q840" i="24"/>
  <c r="Q829" i="24"/>
  <c r="Q845" i="24"/>
  <c r="Q838" i="24"/>
  <c r="Q850" i="24"/>
  <c r="Q851" i="24"/>
  <c r="Q847" i="24"/>
  <c r="Q1136" i="24"/>
  <c r="Q1152" i="24"/>
  <c r="Q1109" i="24"/>
  <c r="Q1125" i="24"/>
  <c r="Q1150" i="24"/>
  <c r="Q1115" i="24"/>
  <c r="Q1141" i="24"/>
  <c r="Q1157" i="24"/>
  <c r="Q1114" i="24"/>
  <c r="Q1099" i="24"/>
  <c r="Q1107" i="24"/>
  <c r="Q1147" i="24"/>
  <c r="Q1112" i="24"/>
  <c r="Q1151" i="24"/>
  <c r="Q1128" i="24"/>
  <c r="Q1014" i="24"/>
  <c r="Q1030" i="24"/>
  <c r="Q1019" i="24"/>
  <c r="Q1035" i="24"/>
  <c r="Q1020" i="24"/>
  <c r="Q1036" i="24"/>
  <c r="Q1025" i="24"/>
  <c r="Q1017" i="24"/>
  <c r="Q869" i="24"/>
  <c r="Q854" i="24"/>
  <c r="Q870" i="24"/>
  <c r="Q855" i="24"/>
  <c r="Q871" i="24"/>
  <c r="Q1522" i="24"/>
  <c r="Q1512" i="24"/>
  <c r="Q1511" i="24"/>
  <c r="Q1506" i="24"/>
  <c r="Q1505" i="24"/>
  <c r="Q1069" i="24"/>
  <c r="Q1073" i="24"/>
  <c r="Q1086" i="24"/>
  <c r="Q1088" i="24"/>
  <c r="Q1068" i="24"/>
  <c r="Q1075" i="24"/>
  <c r="Q956" i="24"/>
  <c r="Q975" i="24"/>
  <c r="Q951" i="24"/>
  <c r="Q962" i="24"/>
  <c r="Q969" i="24"/>
  <c r="Q1630" i="24"/>
  <c r="Q1637" i="24"/>
  <c r="Q1618" i="24"/>
  <c r="Q1640" i="24"/>
  <c r="Q1620" i="24"/>
  <c r="Q1631" i="24"/>
  <c r="Q1366" i="24"/>
  <c r="Q1354" i="24"/>
  <c r="Q1353" i="24"/>
  <c r="Q1356" i="24"/>
  <c r="Q1367" i="24"/>
  <c r="Q1347" i="24"/>
  <c r="Q1460" i="24"/>
  <c r="Q1452" i="24"/>
  <c r="Q1440" i="24"/>
  <c r="Q1443" i="24"/>
  <c r="Q1454" i="24"/>
  <c r="Q1434" i="24"/>
  <c r="Q1240" i="24"/>
  <c r="Q1227" i="24"/>
  <c r="Q1234" i="24"/>
  <c r="Q1231" i="24"/>
  <c r="Q1237" i="24"/>
  <c r="Q1424" i="24"/>
  <c r="Q1428" i="24"/>
  <c r="Q1407" i="24"/>
  <c r="Q1426" i="24"/>
  <c r="Q1403" i="24"/>
  <c r="Q1413" i="24"/>
  <c r="Q1310" i="24"/>
  <c r="Q1309" i="24"/>
  <c r="Q1304" i="24"/>
  <c r="Q1284" i="24"/>
  <c r="Q1307" i="24"/>
  <c r="Q1287" i="24"/>
  <c r="Q1609" i="24"/>
  <c r="Q1597" i="24"/>
  <c r="Q1588" i="24"/>
  <c r="Q1599" i="24"/>
  <c r="Q1606" i="24"/>
  <c r="Q1586" i="24"/>
  <c r="Q1170" i="24"/>
  <c r="Q1169" i="24"/>
  <c r="Q1176" i="24"/>
  <c r="Q1158" i="24"/>
  <c r="Q1179" i="24"/>
  <c r="Q1159" i="24"/>
  <c r="Q889" i="24"/>
  <c r="Q900" i="24"/>
  <c r="Q911" i="24"/>
  <c r="Q891" i="24"/>
  <c r="Q898" i="24"/>
  <c r="Q1211" i="24"/>
  <c r="Q1189" i="24"/>
  <c r="Q1217" i="24"/>
  <c r="Q1197" i="24"/>
  <c r="Q1194" i="24"/>
  <c r="Q1196" i="24"/>
  <c r="Q1832" i="24"/>
  <c r="Q1830" i="24"/>
  <c r="Q860" i="24"/>
  <c r="Q875" i="24"/>
  <c r="Q874" i="24"/>
  <c r="Q873" i="24"/>
  <c r="Q1033" i="24"/>
  <c r="Q1024" i="24"/>
  <c r="Q1023" i="24"/>
  <c r="Q1018" i="24"/>
  <c r="Q1108" i="24"/>
  <c r="Q1104" i="24"/>
  <c r="Q1134" i="24"/>
  <c r="Q1102" i="24"/>
  <c r="Q1123" i="24"/>
  <c r="Q1129" i="24"/>
  <c r="Q1156" i="24"/>
  <c r="Q852" i="24"/>
  <c r="Q824" i="24"/>
  <c r="Q826" i="24"/>
  <c r="Q844" i="24"/>
  <c r="Q1791" i="24"/>
  <c r="Q1787" i="24"/>
  <c r="Q1778" i="24"/>
  <c r="Q1777" i="24"/>
  <c r="Q1277" i="24"/>
  <c r="Q1271" i="24"/>
  <c r="Q1260" i="24"/>
  <c r="Q1254" i="24"/>
  <c r="Q930" i="24"/>
  <c r="Q917" i="24"/>
  <c r="Q916" i="24"/>
  <c r="Q1332" i="24"/>
  <c r="Q1320" i="24"/>
  <c r="Q1327" i="24"/>
  <c r="Q1323" i="24"/>
  <c r="Q1689" i="24"/>
  <c r="Q1693" i="24"/>
  <c r="Q1699" i="24"/>
  <c r="Q1698" i="24"/>
  <c r="Q1849" i="24"/>
  <c r="Q1853" i="24"/>
  <c r="Q985" i="24"/>
  <c r="Q996" i="24"/>
  <c r="Q995" i="24"/>
  <c r="Q994" i="24"/>
  <c r="Q791" i="24"/>
  <c r="Q776" i="24"/>
  <c r="Q784" i="24"/>
  <c r="Q765" i="24"/>
  <c r="Q1390" i="24"/>
  <c r="Q1381" i="24"/>
  <c r="Q1380" i="24"/>
  <c r="Q807" i="24"/>
  <c r="Q822" i="24"/>
  <c r="Q820" i="24"/>
  <c r="Q797" i="24"/>
  <c r="Q1738" i="24"/>
  <c r="Q1742" i="24"/>
  <c r="Q1737" i="24"/>
  <c r="Q1734" i="24"/>
  <c r="Q1730" i="24"/>
  <c r="Q1732" i="24"/>
  <c r="Q1731" i="24"/>
  <c r="Q1467" i="24"/>
  <c r="Q1482" i="24"/>
  <c r="Q1485" i="24"/>
  <c r="Q1484" i="24"/>
  <c r="Q1667" i="24"/>
  <c r="Q1647" i="24"/>
  <c r="Q1661" i="24"/>
  <c r="Q1660" i="24"/>
  <c r="Q1065" i="24"/>
  <c r="Q1051" i="24"/>
  <c r="Q1050" i="24"/>
  <c r="Q1804" i="24"/>
  <c r="Q1816" i="24"/>
  <c r="Q1807" i="24"/>
  <c r="Q1806" i="24"/>
  <c r="Q1550" i="24"/>
  <c r="Q1530" i="24"/>
  <c r="Q1525" i="24"/>
  <c r="Q1524" i="24"/>
  <c r="Q1563" i="24"/>
  <c r="Q1559" i="24"/>
  <c r="Q1581" i="24"/>
  <c r="Q760" i="24"/>
  <c r="Q747" i="24"/>
  <c r="Q752" i="24"/>
  <c r="Q750" i="24"/>
  <c r="Q744" i="24"/>
  <c r="Q749" i="24"/>
  <c r="Q1499" i="24"/>
  <c r="Q1504" i="24"/>
  <c r="Q1503" i="24"/>
  <c r="Q1498" i="24"/>
  <c r="Q1501" i="24"/>
  <c r="Q1082" i="24"/>
  <c r="Q1098" i="24"/>
  <c r="Q1078" i="24"/>
  <c r="Q1084" i="24"/>
  <c r="Q1091" i="24"/>
  <c r="Q1071" i="24"/>
  <c r="Q968" i="24"/>
  <c r="Q967" i="24"/>
  <c r="Q947" i="24"/>
  <c r="Q958" i="24"/>
  <c r="Q961" i="24"/>
  <c r="Q1629" i="24"/>
  <c r="Q1621" i="24"/>
  <c r="Q1633" i="24"/>
  <c r="Q1636" i="24"/>
  <c r="Q1616" i="24"/>
  <c r="Q1623" i="24"/>
  <c r="Q1365" i="24"/>
  <c r="Q1346" i="24"/>
  <c r="Q1342" i="24"/>
  <c r="Q1352" i="24"/>
  <c r="Q1363" i="24"/>
  <c r="Q1445" i="24"/>
  <c r="Q1444" i="24"/>
  <c r="Q1436" i="24"/>
  <c r="Q1459" i="24"/>
  <c r="Q1439" i="24"/>
  <c r="Q1450" i="24"/>
  <c r="Q1224" i="24"/>
  <c r="Q1248" i="24"/>
  <c r="Q1219" i="24"/>
  <c r="Q1226" i="24"/>
  <c r="Q1223" i="24"/>
  <c r="Q1233" i="24"/>
  <c r="Q1408" i="24"/>
  <c r="Q1420" i="24"/>
  <c r="Q1427" i="24"/>
  <c r="Q1418" i="24"/>
  <c r="Q1429" i="24"/>
  <c r="Q1409" i="24"/>
  <c r="Q1286" i="24"/>
  <c r="Q1301" i="24"/>
  <c r="Q1300" i="24"/>
  <c r="Q1297" i="24"/>
  <c r="Q1303" i="24"/>
  <c r="Q1283" i="24"/>
  <c r="Q1608" i="24"/>
  <c r="Q1589" i="24"/>
  <c r="Q1584" i="24"/>
  <c r="Q1591" i="24"/>
  <c r="Q1602" i="24"/>
  <c r="Q1186" i="24"/>
  <c r="Q1161" i="24"/>
  <c r="Q1172" i="24"/>
  <c r="Q1173" i="24"/>
  <c r="Q1175" i="24"/>
  <c r="Q897" i="24"/>
  <c r="Q901" i="24"/>
  <c r="Q896" i="24"/>
  <c r="Q907" i="24"/>
  <c r="Q914" i="24"/>
  <c r="Q894" i="24"/>
  <c r="Q1195" i="24"/>
  <c r="Q1214" i="24"/>
  <c r="Q1213" i="24"/>
  <c r="Q1193" i="24"/>
  <c r="Q1212" i="24"/>
  <c r="Q1192" i="24"/>
  <c r="Q1835" i="24"/>
  <c r="Q880" i="24"/>
  <c r="Q872" i="24"/>
  <c r="Q863" i="24"/>
  <c r="Q862" i="24"/>
  <c r="Q861" i="24"/>
  <c r="Q1007" i="24"/>
  <c r="Q1012" i="24"/>
  <c r="Q1011" i="24"/>
  <c r="Q1100" i="24"/>
  <c r="Q1127" i="24"/>
  <c r="Q1122" i="24"/>
  <c r="Q1149" i="24"/>
  <c r="Q1103" i="24"/>
  <c r="Q1117" i="24"/>
  <c r="Q1144" i="24"/>
  <c r="Q853" i="24"/>
  <c r="Q827" i="24"/>
  <c r="Q837" i="24"/>
  <c r="Q832" i="24"/>
  <c r="Q1796" i="24"/>
  <c r="Q1768" i="24"/>
  <c r="Q1797" i="24"/>
  <c r="Q1273" i="24"/>
  <c r="Q1272" i="24"/>
  <c r="Q1259" i="24"/>
  <c r="Q1274" i="24"/>
  <c r="Q922" i="24"/>
  <c r="Q937" i="24"/>
  <c r="Q936" i="24"/>
  <c r="Q935" i="24"/>
  <c r="Q1321" i="24"/>
  <c r="Q1334" i="24"/>
  <c r="Q1337" i="24"/>
  <c r="Q1326" i="24"/>
  <c r="Q1704" i="24"/>
  <c r="Q1700" i="24"/>
  <c r="Q1687" i="24"/>
  <c r="Q1686" i="24"/>
  <c r="Q1848" i="24"/>
  <c r="Q1851" i="24"/>
  <c r="Q981" i="24"/>
  <c r="Q984" i="24"/>
  <c r="Q983" i="24"/>
  <c r="Q982" i="24"/>
  <c r="Q779" i="24"/>
  <c r="Q782" i="24"/>
  <c r="Q785" i="24"/>
  <c r="Q1387" i="24"/>
  <c r="Q1383" i="24"/>
  <c r="Q1401" i="24"/>
  <c r="Q1400" i="24"/>
  <c r="Q796" i="24"/>
  <c r="Q795" i="24"/>
  <c r="Q810" i="24"/>
  <c r="Q817" i="24"/>
  <c r="Q1755" i="24"/>
  <c r="Q1751" i="24"/>
  <c r="Q1757" i="24"/>
  <c r="Q1756" i="24"/>
  <c r="Q1726" i="24"/>
  <c r="Q1707" i="24"/>
  <c r="Q1720" i="24"/>
  <c r="Q1719" i="24"/>
  <c r="Q1474" i="24"/>
  <c r="Q1486" i="24"/>
  <c r="Q1473" i="24"/>
  <c r="Q1472" i="24"/>
  <c r="Q1666" i="24"/>
  <c r="Q1654" i="24"/>
  <c r="Q1649" i="24"/>
  <c r="Q1648" i="24"/>
  <c r="Q1044" i="24"/>
  <c r="Q1041" i="24"/>
  <c r="Q1039" i="24"/>
  <c r="Q1821" i="24"/>
  <c r="Q1825" i="24"/>
  <c r="Q1827" i="24"/>
  <c r="Q1826" i="24"/>
  <c r="Q1527" i="24"/>
  <c r="Q1539" i="24"/>
  <c r="Q1545" i="24"/>
  <c r="Q1544" i="24"/>
  <c r="Q1571" i="24"/>
  <c r="Q1568" i="24"/>
  <c r="Q1574" i="24"/>
  <c r="Q1569" i="24"/>
  <c r="Q763" i="24"/>
  <c r="Q743" i="24"/>
  <c r="Q740" i="24"/>
  <c r="Q742" i="24"/>
  <c r="Q736" i="24"/>
  <c r="Q745" i="24"/>
  <c r="Q1516" i="24"/>
  <c r="Q1521" i="24"/>
  <c r="Q1496" i="24"/>
  <c r="Q1514" i="24"/>
  <c r="Q1517" i="24"/>
  <c r="Q1497" i="24"/>
  <c r="Q1089" i="24"/>
  <c r="Q1090" i="24"/>
  <c r="Q1070" i="24"/>
  <c r="Q1076" i="24"/>
  <c r="Q1087" i="24"/>
  <c r="Q976" i="24"/>
  <c r="Q964" i="24"/>
  <c r="Q963" i="24"/>
  <c r="Q974" i="24"/>
  <c r="Q950" i="24"/>
  <c r="Q957" i="24"/>
  <c r="Q1638" i="24"/>
  <c r="Q1634" i="24"/>
  <c r="Q1625" i="24"/>
  <c r="Q1632" i="24"/>
  <c r="Q1639" i="24"/>
  <c r="Q1619" i="24"/>
  <c r="Q1357" i="24"/>
  <c r="Q1369" i="24"/>
  <c r="Q1368" i="24"/>
  <c r="Q1348" i="24"/>
  <c r="Q1355" i="24"/>
  <c r="Q1437" i="24"/>
  <c r="Q1457" i="24"/>
  <c r="Q1456" i="24"/>
  <c r="Q1455" i="24"/>
  <c r="Q1435" i="24"/>
  <c r="Q1442" i="24"/>
  <c r="Q1236" i="24"/>
  <c r="Q1232" i="24"/>
  <c r="Q1242" i="24"/>
  <c r="Q1222" i="24"/>
  <c r="Q1249" i="24"/>
  <c r="Q1225" i="24"/>
  <c r="Q1432" i="24"/>
  <c r="Q1412" i="24"/>
  <c r="Q1411" i="24"/>
  <c r="Q1414" i="24"/>
  <c r="Q1425" i="24"/>
  <c r="Q1302" i="24"/>
  <c r="Q1282" i="24"/>
  <c r="Q1293" i="24"/>
  <c r="Q1292" i="24"/>
  <c r="Q1289" i="24"/>
  <c r="Q1299" i="24"/>
  <c r="Q1585" i="24"/>
  <c r="Q1592" i="24"/>
  <c r="Q1612" i="24"/>
  <c r="Q1607" i="24"/>
  <c r="Q1587" i="24"/>
  <c r="Q1598" i="24"/>
  <c r="Q1178" i="24"/>
  <c r="Q1174" i="24"/>
  <c r="Q1188" i="24"/>
  <c r="Q1164" i="24"/>
  <c r="Q1165" i="24"/>
  <c r="Q1171" i="24"/>
  <c r="Q893" i="24"/>
  <c r="Q912" i="24"/>
  <c r="Q892" i="24"/>
  <c r="Q899" i="24"/>
  <c r="Q910" i="24"/>
  <c r="Q890" i="24"/>
  <c r="Q1191" i="24"/>
  <c r="Q1206" i="24"/>
  <c r="Q1209" i="24"/>
  <c r="Q1210" i="24"/>
  <c r="Q1208" i="24"/>
  <c r="Q1837" i="24"/>
  <c r="Q1829" i="24"/>
  <c r="Q864" i="24"/>
  <c r="Q856" i="24"/>
  <c r="Q859" i="24"/>
  <c r="Q858" i="24"/>
  <c r="Q857" i="24"/>
  <c r="Q1021" i="24"/>
  <c r="Q1008" i="24"/>
  <c r="Q1034" i="24"/>
  <c r="Q1116" i="24"/>
  <c r="Q1143" i="24"/>
  <c r="Q1119" i="24"/>
  <c r="Q1118" i="24"/>
  <c r="Q1145" i="24"/>
  <c r="Q1154" i="24"/>
  <c r="Q1113" i="24"/>
  <c r="Q1140" i="24"/>
  <c r="Q839" i="24"/>
  <c r="Q842" i="24"/>
  <c r="Q833" i="24"/>
  <c r="Q828" i="24"/>
  <c r="Q1788" i="24"/>
  <c r="Q1794" i="24"/>
  <c r="Q1793" i="24"/>
  <c r="Q1269" i="24"/>
  <c r="Q1264" i="24"/>
  <c r="Q1255" i="24"/>
  <c r="Q1270" i="24"/>
  <c r="Q942" i="24"/>
  <c r="Q933" i="24"/>
  <c r="Q932" i="24"/>
  <c r="Q931" i="24"/>
  <c r="Q1336" i="24"/>
  <c r="Q1330" i="24"/>
  <c r="Q1333" i="24"/>
  <c r="Q1322" i="24"/>
  <c r="Q1688" i="24"/>
  <c r="Q1692" i="24"/>
  <c r="Q1683" i="24"/>
  <c r="Q1682" i="24"/>
  <c r="Q1844" i="24"/>
  <c r="Q1847" i="24"/>
  <c r="Q989" i="24"/>
  <c r="Q980" i="24"/>
  <c r="Q979" i="24"/>
  <c r="Q978" i="24"/>
  <c r="Q775" i="24"/>
  <c r="Q778" i="24"/>
  <c r="Q781" i="24"/>
  <c r="Q1379" i="24"/>
  <c r="Q1375" i="24"/>
  <c r="Q1397" i="24"/>
  <c r="Q1396" i="24"/>
  <c r="Q823" i="24"/>
  <c r="Q793" i="24"/>
  <c r="Q806" i="24"/>
  <c r="Q813" i="24"/>
  <c r="Q1739" i="24"/>
  <c r="Q1743" i="24"/>
  <c r="Q1753" i="24"/>
  <c r="Q1752" i="24"/>
  <c r="Q1710" i="24"/>
  <c r="Q1729" i="24"/>
  <c r="Q1716" i="24"/>
  <c r="Q1715" i="24"/>
  <c r="Q1464" i="24"/>
  <c r="Q1478" i="24"/>
  <c r="Q1469" i="24"/>
  <c r="Q1468" i="24"/>
  <c r="Q1650" i="24"/>
  <c r="Q1646" i="24"/>
  <c r="Q1645" i="24"/>
  <c r="Q1064" i="24"/>
  <c r="Q1067" i="24"/>
  <c r="Q1066" i="24"/>
  <c r="Q1805" i="24"/>
  <c r="Q1817" i="24"/>
  <c r="Q1823" i="24"/>
  <c r="Q1822" i="24"/>
  <c r="Q1542" i="24"/>
  <c r="Q1531" i="24"/>
  <c r="Q1541" i="24"/>
  <c r="Q1540" i="24"/>
  <c r="Q1580" i="24"/>
  <c r="Q1560" i="24"/>
  <c r="Q1570" i="24"/>
  <c r="Q1565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<sst xmlns="http://schemas.openxmlformats.org/spreadsheetml/2006/main" count="16611" uniqueCount="1891">
  <si>
    <t>BTC</t>
  </si>
  <si>
    <t>ETH</t>
  </si>
  <si>
    <t>XRP</t>
  </si>
  <si>
    <t>LTC</t>
  </si>
  <si>
    <t>ETC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</si>
  <si>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</si>
  <si>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</si>
  <si>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</si>
  <si>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</si>
  <si>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</si>
  <si>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</si>
  <si>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</si>
  <si>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</si>
  <si>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</si>
  <si>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</si>
  <si>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</si>
  <si>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</si>
  <si>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</si>
  <si>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</si>
  <si>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</si>
  <si>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</si>
  <si>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</si>
  <si>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</si>
  <si>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</si>
  <si>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</si>
  <si>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</si>
  <si>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</si>
  <si>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</si>
  <si>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</si>
  <si>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</si>
  <si>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</si>
  <si>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</si>
  <si>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</si>
  <si>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</si>
  <si>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</si>
  <si>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</si>
  <si>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</si>
  <si>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</si>
  <si>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</si>
  <si>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</si>
  <si>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</si>
  <si>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</si>
  <si>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</si>
  <si>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</si>
  <si>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</si>
  <si>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</si>
  <si>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</si>
  <si>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</si>
  <si>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</si>
  <si>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</si>
  <si>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</si>
  <si>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</si>
  <si>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</si>
  <si>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</si>
  <si>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</si>
  <si>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</si>
  <si>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</si>
  <si>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</si>
  <si>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</si>
  <si>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</si>
  <si>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</si>
  <si>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</si>
  <si>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</si>
  <si>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</si>
  <si>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</si>
  <si>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</si>
  <si>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</si>
  <si>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</si>
  <si>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</si>
  <si>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</si>
  <si>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</si>
  <si>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</si>
  <si>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</si>
  <si>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</si>
  <si>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</si>
  <si>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</si>
  <si>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</si>
  <si>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</si>
  <si>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</si>
  <si>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</si>
  <si>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</si>
  <si>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</si>
  <si>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</si>
  <si>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</si>
  <si>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</si>
  <si>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</si>
  <si>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</si>
  <si>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</si>
  <si>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</si>
  <si>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</si>
  <si>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</si>
  <si>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</si>
  <si>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</si>
  <si>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</si>
  <si>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</si>
  <si>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</si>
  <si>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Date</t>
  </si>
  <si>
    <t>Open*</t>
  </si>
  <si>
    <t>High</t>
  </si>
  <si>
    <t>Low</t>
  </si>
  <si>
    <t>Close**</t>
  </si>
  <si>
    <t>Volume</t>
  </si>
  <si>
    <t>Market Cap</t>
  </si>
  <si>
    <t>Jan 26, 2019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</si>
  <si>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</si>
  <si>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</si>
  <si>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</si>
  <si>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</si>
  <si>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</si>
  <si>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</si>
  <si>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</si>
  <si>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</si>
  <si>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</si>
  <si>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</si>
  <si>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</si>
  <si>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</si>
  <si>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</si>
  <si>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</si>
  <si>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</si>
  <si>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</si>
  <si>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</si>
  <si>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</si>
  <si>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</si>
  <si>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</si>
  <si>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</si>
  <si>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</si>
  <si>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</si>
  <si>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</si>
  <si>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</si>
  <si>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</si>
  <si>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</si>
  <si>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</si>
  <si>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</si>
  <si>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</si>
  <si>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</si>
  <si>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</si>
  <si>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</si>
  <si>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</si>
  <si>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</si>
  <si>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</si>
  <si>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</si>
  <si>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</si>
  <si>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</si>
  <si>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</si>
  <si>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</si>
  <si>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</si>
  <si>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</si>
  <si>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</si>
  <si>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</si>
  <si>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</si>
  <si>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</si>
  <si>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</si>
  <si>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</si>
  <si>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</si>
  <si>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</si>
  <si>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</si>
  <si>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</si>
  <si>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</si>
  <si>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</si>
  <si>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</si>
  <si>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</si>
  <si>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</si>
  <si>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</si>
  <si>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</si>
  <si>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</si>
  <si>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</si>
  <si>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</si>
  <si>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</si>
  <si>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</si>
  <si>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</si>
  <si>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</si>
  <si>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</si>
  <si>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</si>
  <si>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</si>
  <si>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</si>
  <si>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</si>
  <si>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</si>
  <si>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</si>
  <si>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</si>
  <si>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</si>
  <si>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</si>
  <si>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</si>
  <si>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</si>
  <si>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</si>
  <si>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</si>
  <si>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</si>
  <si>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</si>
  <si>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</si>
  <si>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</si>
  <si>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</si>
  <si>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</si>
  <si>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</si>
  <si>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</si>
  <si>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</si>
  <si>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</si>
  <si>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</si>
  <si>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</si>
  <si>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</si>
  <si>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</si>
  <si>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</si>
  <si>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</si>
  <si>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</si>
  <si>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</si>
  <si>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</si>
  <si>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</si>
  <si>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</si>
  <si>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</si>
  <si>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</si>
  <si>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</si>
  <si>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</si>
  <si>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</si>
  <si>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</si>
  <si>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</si>
  <si>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</si>
  <si>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</si>
  <si>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</si>
  <si>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</si>
  <si>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</si>
  <si>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</si>
  <si>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</si>
  <si>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</si>
  <si>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</si>
  <si>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</si>
  <si>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</si>
  <si>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</si>
  <si>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</si>
  <si>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</si>
  <si>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</si>
  <si>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</si>
  <si>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</si>
  <si>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</si>
  <si>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</si>
  <si>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</si>
  <si>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</si>
  <si>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</si>
  <si>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</si>
  <si>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</si>
  <si>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</si>
  <si>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</si>
  <si>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</si>
  <si>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</si>
  <si>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</si>
  <si>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</si>
  <si>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</si>
  <si>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</si>
  <si>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</si>
  <si>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</si>
  <si>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</si>
  <si>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</si>
  <si>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</si>
  <si>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</si>
  <si>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</si>
  <si>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</si>
  <si>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</si>
  <si>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</si>
  <si>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</si>
  <si>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</si>
  <si>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</si>
  <si>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</si>
  <si>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</si>
  <si>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</si>
  <si>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</si>
  <si>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</si>
  <si>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</si>
  <si>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</si>
  <si>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</si>
  <si>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</si>
  <si>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</si>
  <si>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</si>
  <si>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</si>
  <si>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</si>
  <si>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</si>
  <si>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</si>
  <si>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</si>
  <si>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</si>
  <si>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</si>
  <si>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</si>
  <si>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</si>
  <si>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</si>
  <si>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</si>
  <si>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</si>
  <si>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</si>
  <si>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</si>
  <si>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</si>
  <si>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</si>
  <si>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</si>
  <si>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</si>
  <si>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</si>
  <si>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</si>
  <si>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</si>
  <si>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</si>
  <si>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</si>
  <si>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</si>
  <si>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</si>
  <si>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</si>
  <si>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</si>
  <si>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</si>
  <si>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</si>
  <si>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</si>
  <si>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</si>
  <si>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</si>
  <si>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</si>
  <si>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</si>
  <si>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</si>
  <si>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</si>
  <si>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</si>
  <si>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</si>
  <si>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</si>
  <si>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</si>
  <si>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</si>
  <si>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</si>
  <si>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</si>
  <si>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</si>
  <si>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</si>
  <si>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</si>
  <si>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</si>
  <si>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</si>
  <si>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</si>
  <si>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</si>
  <si>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</si>
  <si>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</si>
  <si>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</si>
  <si>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</si>
  <si>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</si>
  <si>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</si>
  <si>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</si>
  <si>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</si>
  <si>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</si>
  <si>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</si>
  <si>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</si>
  <si>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</si>
  <si>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</si>
  <si>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</si>
  <si>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</si>
  <si>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</si>
  <si>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</si>
  <si>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</si>
  <si>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</si>
  <si>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</si>
  <si>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</si>
  <si>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</si>
  <si>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</si>
  <si>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</si>
  <si>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</si>
  <si>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</si>
  <si>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</si>
  <si>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</si>
  <si>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</si>
  <si>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</si>
  <si>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</si>
  <si>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</si>
  <si>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</si>
  <si>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</si>
  <si>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</si>
  <si>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</si>
  <si>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</si>
  <si>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</si>
  <si>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</si>
  <si>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</si>
  <si>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</si>
  <si>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</si>
  <si>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</si>
  <si>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</si>
  <si>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</si>
  <si>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</si>
  <si>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</si>
  <si>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</si>
  <si>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</si>
  <si>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</si>
  <si>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</si>
  <si>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</si>
  <si>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</si>
  <si>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</si>
  <si>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</si>
  <si>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</si>
  <si>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</si>
  <si>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</si>
  <si>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</si>
  <si>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</si>
  <si>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</si>
  <si>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</si>
  <si>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</si>
  <si>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</si>
  <si>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</si>
  <si>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</si>
  <si>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</si>
  <si>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</si>
  <si>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</si>
  <si>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</si>
  <si>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</si>
  <si>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</si>
  <si>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</si>
  <si>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</si>
  <si>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</si>
  <si>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</si>
  <si>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</si>
  <si>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</si>
  <si>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</si>
  <si>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</si>
  <si>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</si>
  <si>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</si>
  <si>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</si>
  <si>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</si>
  <si>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</si>
  <si>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</si>
  <si>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</si>
  <si>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</si>
  <si>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</si>
  <si>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</si>
  <si>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</si>
  <si>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</si>
  <si>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</si>
  <si>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</si>
  <si>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</si>
  <si>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</si>
  <si>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</si>
  <si>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</si>
  <si>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</si>
  <si>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</si>
  <si>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</si>
  <si>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</si>
  <si>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</si>
  <si>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</si>
  <si>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</si>
  <si>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</si>
  <si>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</si>
  <si>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</si>
  <si>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</si>
  <si>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</si>
  <si>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</si>
  <si>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</si>
  <si>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</si>
  <si>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</si>
  <si>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</si>
  <si>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</si>
  <si>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</si>
  <si>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</si>
  <si>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</si>
  <si>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</si>
  <si>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</si>
  <si>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</si>
  <si>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</si>
  <si>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</si>
  <si>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</si>
  <si>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</si>
  <si>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</si>
  <si>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</si>
  <si>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</si>
  <si>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</si>
  <si>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</si>
  <si>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</si>
  <si>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</si>
  <si>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</si>
  <si>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</si>
  <si>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</si>
  <si>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</si>
  <si>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</si>
  <si>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</si>
  <si>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</si>
  <si>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</si>
  <si>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</si>
  <si>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</si>
  <si>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</si>
  <si>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</si>
  <si>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</si>
  <si>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</si>
  <si>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</si>
  <si>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</si>
  <si>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</si>
  <si>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</si>
  <si>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</si>
  <si>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</si>
  <si>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</si>
  <si>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</si>
  <si>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</si>
  <si>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</si>
  <si>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</si>
  <si>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</si>
  <si>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</si>
  <si>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</si>
  <si>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</si>
  <si>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</si>
  <si>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</si>
  <si>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</si>
  <si>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</si>
  <si>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</si>
  <si>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</si>
  <si>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</si>
  <si>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</si>
  <si>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</si>
  <si>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</si>
  <si>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</si>
  <si>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</si>
  <si>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</si>
  <si>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</si>
  <si>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</si>
  <si>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</si>
  <si>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</si>
  <si>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</si>
  <si>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</si>
  <si>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</si>
  <si>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</si>
  <si>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</si>
  <si>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</si>
  <si>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</si>
  <si>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</si>
  <si>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</si>
  <si>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</si>
  <si>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</si>
  <si>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</si>
  <si>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</si>
  <si>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</si>
  <si>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</si>
  <si>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</si>
  <si>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</si>
  <si>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</si>
  <si>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</si>
  <si>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</si>
  <si>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</si>
  <si>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</si>
  <si>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</si>
  <si>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</si>
  <si>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</si>
  <si>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</si>
  <si>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</si>
  <si>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</si>
  <si>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</si>
  <si>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</si>
  <si>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</si>
  <si>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</si>
  <si>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</si>
  <si>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</si>
  <si>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</si>
  <si>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</si>
  <si>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</si>
  <si>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</si>
  <si>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</si>
  <si>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</si>
  <si>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</si>
  <si>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</si>
  <si>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</si>
  <si>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</si>
  <si>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</si>
  <si>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</si>
  <si>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</si>
  <si>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</si>
  <si>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</si>
  <si>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</si>
  <si>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</si>
  <si>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</si>
  <si>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</si>
  <si>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</si>
  <si>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</si>
  <si>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</si>
  <si>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</si>
  <si>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</si>
  <si>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</si>
  <si>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</si>
  <si>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</si>
  <si>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</si>
  <si>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</si>
  <si>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</si>
  <si>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</si>
  <si>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</si>
  <si>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</si>
  <si>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</si>
  <si>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</si>
  <si>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</si>
  <si>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</si>
  <si>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</si>
  <si>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</si>
  <si>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</si>
  <si>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</si>
  <si>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</si>
  <si>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</si>
  <si>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</si>
  <si>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</si>
  <si>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</si>
  <si>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</si>
  <si>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</si>
  <si>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</si>
  <si>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</si>
  <si>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</si>
  <si>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</si>
  <si>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</si>
  <si>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</si>
  <si>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</si>
  <si>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</si>
  <si>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</si>
  <si>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</si>
  <si>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</si>
  <si>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</si>
  <si>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</si>
  <si>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</si>
  <si>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</si>
  <si>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</si>
  <si>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</si>
  <si>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</si>
  <si>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</si>
  <si>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</si>
  <si>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</si>
  <si>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</si>
  <si>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</si>
  <si>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</si>
  <si>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</si>
  <si>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</si>
  <si>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</si>
  <si>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</si>
  <si>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</si>
  <si>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</si>
  <si>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</si>
  <si>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</si>
  <si>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</si>
  <si>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</si>
  <si>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</si>
  <si>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</si>
  <si>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</si>
  <si>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</si>
  <si>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</si>
  <si>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</si>
  <si>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</si>
  <si>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</si>
  <si>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</si>
  <si>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</si>
  <si>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</si>
  <si>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</si>
  <si>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</si>
  <si>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</si>
  <si>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</si>
  <si>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</si>
  <si>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</si>
  <si>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</si>
  <si>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</si>
  <si>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</si>
  <si>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</si>
  <si>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</si>
  <si>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</si>
  <si>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</si>
  <si>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</si>
  <si>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</si>
  <si>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</si>
  <si>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</si>
  <si>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</si>
  <si>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</si>
  <si>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</si>
  <si>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</si>
  <si>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</si>
  <si>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</si>
  <si>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</si>
  <si>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</si>
  <si>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</si>
  <si>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</si>
  <si>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</si>
  <si>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</si>
  <si>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</si>
  <si>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</si>
  <si>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</si>
  <si>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</si>
  <si>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</si>
  <si>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</si>
  <si>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</si>
  <si>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</si>
  <si>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</si>
  <si>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</si>
  <si>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</si>
  <si>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</si>
  <si>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</si>
  <si>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</si>
  <si>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</si>
  <si>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</si>
  <si>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</si>
  <si>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</si>
  <si>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</si>
  <si>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</si>
  <si>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</si>
  <si>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</si>
  <si>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</si>
  <si>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</si>
  <si>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</si>
  <si>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</si>
  <si>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</si>
  <si>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</si>
  <si>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</si>
  <si>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</si>
  <si>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</si>
  <si>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</si>
  <si>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</si>
  <si>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</si>
  <si>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</si>
  <si>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</si>
  <si>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</si>
  <si>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</si>
  <si>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</si>
  <si>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</si>
  <si>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</si>
  <si>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</si>
  <si>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</si>
  <si>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</si>
  <si>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</si>
  <si>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</si>
  <si>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</si>
  <si>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</si>
  <si>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</si>
  <si>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</si>
  <si>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</si>
  <si>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</si>
  <si>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</si>
  <si>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</si>
  <si>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</si>
  <si>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</si>
  <si>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</si>
  <si>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</si>
  <si>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</si>
  <si>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</si>
  <si>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</si>
  <si>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</si>
  <si>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</si>
  <si>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</si>
  <si>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</si>
  <si>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</si>
  <si>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</si>
  <si>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</si>
  <si>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</si>
  <si>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</si>
  <si>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</si>
  <si>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</si>
  <si>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</si>
  <si>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</si>
  <si>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</si>
  <si>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</si>
  <si>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</si>
  <si>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</si>
  <si>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</si>
  <si>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</si>
  <si>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</si>
  <si>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</si>
  <si>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</si>
  <si>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</si>
  <si>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</si>
  <si>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</si>
  <si>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</si>
  <si>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</si>
  <si>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</si>
  <si>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</si>
  <si>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</si>
  <si>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</si>
  <si>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</si>
  <si>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</si>
  <si>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</si>
  <si>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</si>
  <si>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</si>
  <si>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</si>
  <si>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</si>
  <si>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</si>
  <si>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</si>
  <si>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</si>
  <si>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</si>
  <si>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</si>
  <si>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</si>
  <si>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</si>
  <si>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</si>
  <si>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</si>
  <si>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</si>
  <si>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</si>
  <si>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</si>
  <si>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</si>
  <si>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</si>
  <si>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</si>
  <si>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</si>
  <si>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</si>
  <si>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</si>
  <si>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</si>
  <si>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</si>
  <si>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</si>
  <si>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</si>
  <si>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</si>
  <si>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</si>
  <si>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</si>
  <si>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</si>
  <si>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</si>
  <si>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</si>
  <si>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</si>
  <si>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</si>
  <si>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</si>
  <si>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</si>
  <si>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</si>
  <si>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</si>
  <si>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</si>
  <si>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</si>
  <si>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</si>
  <si>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</si>
  <si>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</si>
  <si>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</si>
  <si>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</si>
  <si>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</si>
  <si>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</si>
  <si>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</si>
  <si>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</si>
  <si>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</si>
  <si>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</si>
  <si>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</si>
  <si>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</si>
  <si>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</si>
  <si>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</si>
  <si>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</si>
  <si>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</si>
  <si>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</si>
  <si>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</si>
  <si>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</si>
  <si>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</si>
  <si>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</si>
  <si>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</si>
  <si>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</si>
  <si>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</si>
  <si>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</si>
  <si>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</si>
  <si>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</si>
  <si>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</si>
  <si>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</si>
  <si>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</si>
  <si>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</si>
  <si>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</si>
  <si>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</si>
  <si>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</si>
  <si>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</si>
  <si>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</si>
  <si>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</si>
  <si>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</si>
  <si>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</si>
  <si>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Oct 31, 2016</t>
  </si>
  <si>
    <t>Oct 30, 2016</t>
  </si>
  <si>
    <t>Oct 29, 2016</t>
  </si>
  <si>
    <t>Oct 28, 2016</t>
  </si>
  <si>
    <t>Oct 27, 2016</t>
  </si>
  <si>
    <t>Oct 26, 2016</t>
  </si>
  <si>
    <t>Oct 25, 2016</t>
  </si>
  <si>
    <t>Oct 24, 2016</t>
  </si>
  <si>
    <t>Oct 23, 2016</t>
  </si>
  <si>
    <t>Oct 22, 2016</t>
  </si>
  <si>
    <t>Oct 21, 2016</t>
  </si>
  <si>
    <t>Oct 20, 2016</t>
  </si>
  <si>
    <t>Oct 19, 2016</t>
  </si>
  <si>
    <t>Oct 18, 2016</t>
  </si>
  <si>
    <t>Oct 17, 2016</t>
  </si>
  <si>
    <t>Oct 16, 2016</t>
  </si>
  <si>
    <t>Oct 15, 2016</t>
  </si>
  <si>
    <t>Oct 14, 2016</t>
  </si>
  <si>
    <t>Oct 13, 2016</t>
  </si>
  <si>
    <t>Oct 12, 2016</t>
  </si>
  <si>
    <t>Oct 11, 2016</t>
  </si>
  <si>
    <t>Oct 10, 2016</t>
  </si>
  <si>
    <t>Oct 09, 2016</t>
  </si>
  <si>
    <t>Oct 08, 2016</t>
  </si>
  <si>
    <t>Oct 07, 2016</t>
  </si>
  <si>
    <t>Oct 06, 2016</t>
  </si>
  <si>
    <t>Oct 05, 2016</t>
  </si>
  <si>
    <t>Oct 04, 2016</t>
  </si>
  <si>
    <t>Oct 03, 2016</t>
  </si>
  <si>
    <t>Oct 02, 2016</t>
  </si>
  <si>
    <t>Oct 01, 2016</t>
  </si>
  <si>
    <t>Sep 30, 2016</t>
  </si>
  <si>
    <t>Sep 29, 2016</t>
  </si>
  <si>
    <t>Sep 28, 2016</t>
  </si>
  <si>
    <t>Sep 27, 2016</t>
  </si>
  <si>
    <t>Sep 26, 2016</t>
  </si>
  <si>
    <t>Sep 25, 2016</t>
  </si>
  <si>
    <t>Sep 24, 2016</t>
  </si>
  <si>
    <t>Sep 23, 2016</t>
  </si>
  <si>
    <t>Sep 22, 2016</t>
  </si>
  <si>
    <t>Sep 21, 2016</t>
  </si>
  <si>
    <t>Sep 20, 2016</t>
  </si>
  <si>
    <t>Sep 19, 2016</t>
  </si>
  <si>
    <t>Sep 18, 2016</t>
  </si>
  <si>
    <t>Sep 17, 2016</t>
  </si>
  <si>
    <t>Sep 16, 2016</t>
  </si>
  <si>
    <t>Sep 15, 2016</t>
  </si>
  <si>
    <t>Sep 14, 2016</t>
  </si>
  <si>
    <t>Sep 13, 2016</t>
  </si>
  <si>
    <t>Sep 12, 2016</t>
  </si>
  <si>
    <t>Sep 11, 2016</t>
  </si>
  <si>
    <t>Sep 10, 2016</t>
  </si>
  <si>
    <t>Sep 09, 2016</t>
  </si>
  <si>
    <t>Sep 08, 2016</t>
  </si>
  <si>
    <t>Sep 07, 2016</t>
  </si>
  <si>
    <t>Sep 06, 2016</t>
  </si>
  <si>
    <t>Sep 05, 2016</t>
  </si>
  <si>
    <t>Sep 04, 2016</t>
  </si>
  <si>
    <t>Sep 03, 2016</t>
  </si>
  <si>
    <t>Sep 02, 2016</t>
  </si>
  <si>
    <t>Sep 01, 2016</t>
  </si>
  <si>
    <t>Aug 31, 2016</t>
  </si>
  <si>
    <t>Aug 30, 2016</t>
  </si>
  <si>
    <t>Aug 29, 2016</t>
  </si>
  <si>
    <t>Aug 28, 2016</t>
  </si>
  <si>
    <t>Aug 27, 2016</t>
  </si>
  <si>
    <t>Aug 26, 2016</t>
  </si>
  <si>
    <t>Aug 25, 2016</t>
  </si>
  <si>
    <t>Aug 24, 2016</t>
  </si>
  <si>
    <t>Aug 23, 2016</t>
  </si>
  <si>
    <t>Aug 22, 2016</t>
  </si>
  <si>
    <t>Aug 21, 2016</t>
  </si>
  <si>
    <t>Aug 20, 2016</t>
  </si>
  <si>
    <t>Aug 19, 2016</t>
  </si>
  <si>
    <t>Aug 18, 2016</t>
  </si>
  <si>
    <t>Aug 17, 2016</t>
  </si>
  <si>
    <t>Aug 16, 2016</t>
  </si>
  <si>
    <t>Aug 15, 2016</t>
  </si>
  <si>
    <t>Aug 14, 2016</t>
  </si>
  <si>
    <t>Aug 13, 2016</t>
  </si>
  <si>
    <t>Aug 12, 2016</t>
  </si>
  <si>
    <t>Aug 11, 2016</t>
  </si>
  <si>
    <t>Aug 10, 2016</t>
  </si>
  <si>
    <t>Aug 09, 2016</t>
  </si>
  <si>
    <t>Aug 08, 2016</t>
  </si>
  <si>
    <t>Aug 07, 2016</t>
  </si>
  <si>
    <t>Aug 06, 2016</t>
  </si>
  <si>
    <t>Aug 05, 2016</t>
  </si>
  <si>
    <t>Aug 04, 2016</t>
  </si>
  <si>
    <t>Aug 03, 2016</t>
  </si>
  <si>
    <t>Aug 02, 2016</t>
  </si>
  <si>
    <t>Aug 01, 2016</t>
  </si>
  <si>
    <t>Jul 31, 2016</t>
  </si>
  <si>
    <t>Jul 30, 2016</t>
  </si>
  <si>
    <t>Jul 29, 2016</t>
  </si>
  <si>
    <t>Jul 28, 2016</t>
  </si>
  <si>
    <t>Jul 27, 2016</t>
  </si>
  <si>
    <t>Jul 26, 2016</t>
  </si>
  <si>
    <t>Jul 25, 2016</t>
  </si>
  <si>
    <t>Jul 24, 2016</t>
  </si>
  <si>
    <t>Jul 23, 2016</t>
  </si>
  <si>
    <t>Jul 22, 2016</t>
  </si>
  <si>
    <t>Jul 21, 2016</t>
  </si>
  <si>
    <t>Jul 20, 2016</t>
  </si>
  <si>
    <t>Jul 19, 2016</t>
  </si>
  <si>
    <t>Jul 18, 2016</t>
  </si>
  <si>
    <t>Jul 17, 2016</t>
  </si>
  <si>
    <t>Jul 16, 2016</t>
  </si>
  <si>
    <t>Jul 15, 2016</t>
  </si>
  <si>
    <t>Jul 14, 2016</t>
  </si>
  <si>
    <t>Jul 13, 2016</t>
  </si>
  <si>
    <t>Jul 12, 2016</t>
  </si>
  <si>
    <t>Jul 11, 2016</t>
  </si>
  <si>
    <t>Jul 10, 2016</t>
  </si>
  <si>
    <t>Jul 09, 2016</t>
  </si>
  <si>
    <t>Jul 08, 2016</t>
  </si>
  <si>
    <t>Jul 07, 2016</t>
  </si>
  <si>
    <t>Jul 06, 2016</t>
  </si>
  <si>
    <t>Jul 05, 2016</t>
  </si>
  <si>
    <t>Jul 04, 2016</t>
  </si>
  <si>
    <t>Jul 03, 2016</t>
  </si>
  <si>
    <t>Jul 02, 2016</t>
  </si>
  <si>
    <t>Jul 01, 2016</t>
  </si>
  <si>
    <t>Jun 30, 2016</t>
  </si>
  <si>
    <t>Jun 29, 2016</t>
  </si>
  <si>
    <t>Jun 28, 2016</t>
  </si>
  <si>
    <t>Jun 27, 2016</t>
  </si>
  <si>
    <t>Jun 26, 2016</t>
  </si>
  <si>
    <t>Jun 25, 2016</t>
  </si>
  <si>
    <t>Jun 24, 2016</t>
  </si>
  <si>
    <t>Jun 23, 2016</t>
  </si>
  <si>
    <t>Jun 22, 2016</t>
  </si>
  <si>
    <t>Jun 21, 2016</t>
  </si>
  <si>
    <t>Jun 20, 2016</t>
  </si>
  <si>
    <t>Jun 19, 2016</t>
  </si>
  <si>
    <t>Jun 18, 2016</t>
  </si>
  <si>
    <t>Jun 17, 2016</t>
  </si>
  <si>
    <t>Jun 16, 2016</t>
  </si>
  <si>
    <t>Jun 15, 2016</t>
  </si>
  <si>
    <t>Jun 14, 2016</t>
  </si>
  <si>
    <t>Jun 13, 2016</t>
  </si>
  <si>
    <t>Jun 12, 2016</t>
  </si>
  <si>
    <t>Jun 11, 2016</t>
  </si>
  <si>
    <t>Jun 10, 2016</t>
  </si>
  <si>
    <t>Jun 09, 2016</t>
  </si>
  <si>
    <t>Jun 08, 2016</t>
  </si>
  <si>
    <t>Jun 07, 2016</t>
  </si>
  <si>
    <t>Jun 06, 2016</t>
  </si>
  <si>
    <t>Jun 05, 2016</t>
  </si>
  <si>
    <t>Jun 04, 2016</t>
  </si>
  <si>
    <t>Jun 03, 2016</t>
  </si>
  <si>
    <t>Jun 02, 2016</t>
  </si>
  <si>
    <t>Jun 01, 2016</t>
  </si>
  <si>
    <t>May 31, 2016</t>
  </si>
  <si>
    <t>May 30, 2016</t>
  </si>
  <si>
    <t>May 29, 2016</t>
  </si>
  <si>
    <t>May 28, 2016</t>
  </si>
  <si>
    <t>May 27, 2016</t>
  </si>
  <si>
    <t>May 26, 2016</t>
  </si>
  <si>
    <t>May 25, 2016</t>
  </si>
  <si>
    <t>May 24, 2016</t>
  </si>
  <si>
    <t>May 23, 2016</t>
  </si>
  <si>
    <t>May 22, 2016</t>
  </si>
  <si>
    <t>May 21, 2016</t>
  </si>
  <si>
    <t>May 20, 2016</t>
  </si>
  <si>
    <t>May 19, 2016</t>
  </si>
  <si>
    <t>May 18, 2016</t>
  </si>
  <si>
    <t>May 17, 2016</t>
  </si>
  <si>
    <t>May 16, 2016</t>
  </si>
  <si>
    <t>May 15, 2016</t>
  </si>
  <si>
    <t>May 14, 2016</t>
  </si>
  <si>
    <t>May 13, 2016</t>
  </si>
  <si>
    <t>May 12, 2016</t>
  </si>
  <si>
    <t>May 11, 2016</t>
  </si>
  <si>
    <t>May 10, 2016</t>
  </si>
  <si>
    <t>May 09, 2016</t>
  </si>
  <si>
    <t>May 08, 2016</t>
  </si>
  <si>
    <t>May 07, 2016</t>
  </si>
  <si>
    <t>May 06, 2016</t>
  </si>
  <si>
    <t>May 05, 2016</t>
  </si>
  <si>
    <t>May 04, 2016</t>
  </si>
  <si>
    <t>May 03, 2016</t>
  </si>
  <si>
    <t>May 02, 2016</t>
  </si>
  <si>
    <t>May 01, 2016</t>
  </si>
  <si>
    <t>Apr 30, 2016</t>
  </si>
  <si>
    <t>Apr 29, 2016</t>
  </si>
  <si>
    <t>Apr 28, 2016</t>
  </si>
  <si>
    <t>Apr 27, 2016</t>
  </si>
  <si>
    <t>Apr 26, 2016</t>
  </si>
  <si>
    <t>Apr 25, 2016</t>
  </si>
  <si>
    <t>Apr 24, 2016</t>
  </si>
  <si>
    <t>Apr 23, 2016</t>
  </si>
  <si>
    <t>Apr 22, 2016</t>
  </si>
  <si>
    <t>Apr 21, 2016</t>
  </si>
  <si>
    <t>Apr 20, 2016</t>
  </si>
  <si>
    <t>Apr 19, 2016</t>
  </si>
  <si>
    <t>Apr 18, 2016</t>
  </si>
  <si>
    <t>Apr 17, 2016</t>
  </si>
  <si>
    <t>Apr 16, 2016</t>
  </si>
  <si>
    <t>Apr 15, 2016</t>
  </si>
  <si>
    <t>Apr 14, 2016</t>
  </si>
  <si>
    <t>Apr 13, 2016</t>
  </si>
  <si>
    <t>Apr 12, 2016</t>
  </si>
  <si>
    <t>Apr 11, 2016</t>
  </si>
  <si>
    <t>Apr 10, 2016</t>
  </si>
  <si>
    <t>Apr 09, 2016</t>
  </si>
  <si>
    <t>Apr 08, 2016</t>
  </si>
  <si>
    <t>Apr 07, 2016</t>
  </si>
  <si>
    <t>Apr 06, 2016</t>
  </si>
  <si>
    <t>Apr 05, 2016</t>
  </si>
  <si>
    <t>Apr 04, 2016</t>
  </si>
  <si>
    <t>Apr 03, 2016</t>
  </si>
  <si>
    <t>Apr 02, 2016</t>
  </si>
  <si>
    <t>Apr 01, 2016</t>
  </si>
  <si>
    <t>Mar 31, 2016</t>
  </si>
  <si>
    <t>Mar 30, 2016</t>
  </si>
  <si>
    <t>Mar 29, 2016</t>
  </si>
  <si>
    <t>Mar 28, 2016</t>
  </si>
  <si>
    <t>Mar 27, 2016</t>
  </si>
  <si>
    <t>Mar 26, 2016</t>
  </si>
  <si>
    <t>Mar 25, 2016</t>
  </si>
  <si>
    <t>Mar 24, 2016</t>
  </si>
  <si>
    <t>Mar 23, 2016</t>
  </si>
  <si>
    <t>Mar 22, 2016</t>
  </si>
  <si>
    <t>Mar 21, 2016</t>
  </si>
  <si>
    <t>Mar 20, 2016</t>
  </si>
  <si>
    <t>Mar 19, 2016</t>
  </si>
  <si>
    <t>Mar 18, 2016</t>
  </si>
  <si>
    <t>Mar 17, 2016</t>
  </si>
  <si>
    <t>Mar 16, 2016</t>
  </si>
  <si>
    <t>Mar 15, 2016</t>
  </si>
  <si>
    <t>Mar 14, 2016</t>
  </si>
  <si>
    <t>Mar 13, 2016</t>
  </si>
  <si>
    <t>Mar 12, 2016</t>
  </si>
  <si>
    <t>Mar 11, 2016</t>
  </si>
  <si>
    <t>Mar 10, 2016</t>
  </si>
  <si>
    <t>Mar 09, 2016</t>
  </si>
  <si>
    <t>Mar 08, 2016</t>
  </si>
  <si>
    <t>Mar 07, 2016</t>
  </si>
  <si>
    <t>Mar 06, 2016</t>
  </si>
  <si>
    <t>Mar 05, 2016</t>
  </si>
  <si>
    <t>Mar 04, 2016</t>
  </si>
  <si>
    <t>Mar 03, 2016</t>
  </si>
  <si>
    <t>Mar 02, 2016</t>
  </si>
  <si>
    <t>Mar 01, 2016</t>
  </si>
  <si>
    <t>Feb 29, 2016</t>
  </si>
  <si>
    <t>Feb 28, 2016</t>
  </si>
  <si>
    <t>Feb 27, 2016</t>
  </si>
  <si>
    <t>Feb 26, 2016</t>
  </si>
  <si>
    <t>Feb 25, 2016</t>
  </si>
  <si>
    <t>Feb 24, 2016</t>
  </si>
  <si>
    <t>Feb 23, 2016</t>
  </si>
  <si>
    <t>Feb 22, 2016</t>
  </si>
  <si>
    <t>Feb 21, 2016</t>
  </si>
  <si>
    <t>Feb 20, 2016</t>
  </si>
  <si>
    <t>Feb 19, 2016</t>
  </si>
  <si>
    <t>Feb 18, 2016</t>
  </si>
  <si>
    <t>Feb 17, 2016</t>
  </si>
  <si>
    <t>Feb 16, 2016</t>
  </si>
  <si>
    <t>Feb 15, 2016</t>
  </si>
  <si>
    <t>Feb 14, 2016</t>
  </si>
  <si>
    <t>Feb 13, 2016</t>
  </si>
  <si>
    <t>Feb 12, 2016</t>
  </si>
  <si>
    <t>Feb 11, 2016</t>
  </si>
  <si>
    <t>Feb 10, 2016</t>
  </si>
  <si>
    <t>Feb 09, 2016</t>
  </si>
  <si>
    <t>Feb 08, 2016</t>
  </si>
  <si>
    <t>Feb 07, 2016</t>
  </si>
  <si>
    <t>Feb 06, 2016</t>
  </si>
  <si>
    <t>Feb 05, 2016</t>
  </si>
  <si>
    <t>Feb 04, 2016</t>
  </si>
  <si>
    <t>Feb 03, 2016</t>
  </si>
  <si>
    <t>Feb 02, 2016</t>
  </si>
  <si>
    <t>Feb 01, 2016</t>
  </si>
  <si>
    <t>Jan 31, 2016</t>
  </si>
  <si>
    <t>Jan 30, 2016</t>
  </si>
  <si>
    <t>Jan 29, 2016</t>
  </si>
  <si>
    <t>Jan 28, 2016</t>
  </si>
  <si>
    <t>Jan 27, 2016</t>
  </si>
  <si>
    <t>Jan 26, 2016</t>
  </si>
  <si>
    <t>Jan 25, 2016</t>
  </si>
  <si>
    <t>Jan 24, 2016</t>
  </si>
  <si>
    <t>Jan 23, 2016</t>
  </si>
  <si>
    <t>Jan 22, 2016</t>
  </si>
  <si>
    <t>Jan 21, 2016</t>
  </si>
  <si>
    <t>Jan 20, 2016</t>
  </si>
  <si>
    <t>Jan 19, 2016</t>
  </si>
  <si>
    <t>Jan 18, 2016</t>
  </si>
  <si>
    <t>Jan 17, 2016</t>
  </si>
  <si>
    <t>Jan 16, 2016</t>
  </si>
  <si>
    <t>Jan 15, 2016</t>
  </si>
  <si>
    <t>Jan 14, 2016</t>
  </si>
  <si>
    <t>Jan 13, 2016</t>
  </si>
  <si>
    <t>Jan 12, 2016</t>
  </si>
  <si>
    <t>Jan 11, 2016</t>
  </si>
  <si>
    <t>Jan 10, 2016</t>
  </si>
  <si>
    <t>Jan 09, 2016</t>
  </si>
  <si>
    <t>Jan 08, 2016</t>
  </si>
  <si>
    <t>Jan 07, 2016</t>
  </si>
  <si>
    <t>Jan 06, 2016</t>
  </si>
  <si>
    <t>Jan 05, 2016</t>
  </si>
  <si>
    <t>Jan 04, 2016</t>
  </si>
  <si>
    <t>Jan 03, 2016</t>
  </si>
  <si>
    <t>Jan 02, 2016</t>
  </si>
  <si>
    <t>Jan 01, 2016</t>
  </si>
  <si>
    <t>Dec 31, 2015</t>
  </si>
  <si>
    <t>Dec 30, 2015</t>
  </si>
  <si>
    <t>Dec 29, 2015</t>
  </si>
  <si>
    <t>Dec 28, 2015</t>
  </si>
  <si>
    <t>Dec 27, 2015</t>
  </si>
  <si>
    <t>Dec 26, 2015</t>
  </si>
  <si>
    <t>Dec 25, 2015</t>
  </si>
  <si>
    <t>Dec 24, 2015</t>
  </si>
  <si>
    <t>Dec 23, 2015</t>
  </si>
  <si>
    <t>Dec 22, 2015</t>
  </si>
  <si>
    <t>Dec 21, 2015</t>
  </si>
  <si>
    <t>Dec 20, 2015</t>
  </si>
  <si>
    <t>Dec 19, 2015</t>
  </si>
  <si>
    <t>Dec 18, 2015</t>
  </si>
  <si>
    <t>Dec 17, 2015</t>
  </si>
  <si>
    <t>Dec 16, 2015</t>
  </si>
  <si>
    <t>Dec 15, 2015</t>
  </si>
  <si>
    <t>Dec 14, 2015</t>
  </si>
  <si>
    <t>Dec 13, 2015</t>
  </si>
  <si>
    <t>Dec 12, 2015</t>
  </si>
  <si>
    <t>Dec 11, 2015</t>
  </si>
  <si>
    <t>Dec 10, 2015</t>
  </si>
  <si>
    <t>Dec 09, 2015</t>
  </si>
  <si>
    <t>Dec 08, 2015</t>
  </si>
  <si>
    <t>Dec 07, 2015</t>
  </si>
  <si>
    <t>Dec 06, 2015</t>
  </si>
  <si>
    <t>Dec 05, 2015</t>
  </si>
  <si>
    <t>Dec 04, 2015</t>
  </si>
  <si>
    <t>Dec 03, 2015</t>
  </si>
  <si>
    <t>Dec 02, 2015</t>
  </si>
  <si>
    <t>Dec 01, 2015</t>
  </si>
  <si>
    <t>Nov 30, 2015</t>
  </si>
  <si>
    <t>Nov 29, 2015</t>
  </si>
  <si>
    <t>Nov 28, 2015</t>
  </si>
  <si>
    <t>Nov 27, 2015</t>
  </si>
  <si>
    <t>Nov 26, 2015</t>
  </si>
  <si>
    <t>Nov 25, 2015</t>
  </si>
  <si>
    <t>Nov 24, 2015</t>
  </si>
  <si>
    <t>Nov 23, 2015</t>
  </si>
  <si>
    <t>Nov 22, 2015</t>
  </si>
  <si>
    <t>Nov 21, 2015</t>
  </si>
  <si>
    <t>Nov 20, 2015</t>
  </si>
  <si>
    <t>Nov 19, 2015</t>
  </si>
  <si>
    <t>Nov 18, 2015</t>
  </si>
  <si>
    <t>Nov 17, 2015</t>
  </si>
  <si>
    <t>Nov 16, 2015</t>
  </si>
  <si>
    <t>Nov 15, 2015</t>
  </si>
  <si>
    <t>Nov 14, 2015</t>
  </si>
  <si>
    <t>Nov 13, 2015</t>
  </si>
  <si>
    <t>Nov 12, 2015</t>
  </si>
  <si>
    <t>Nov 11, 2015</t>
  </si>
  <si>
    <t>Nov 10, 2015</t>
  </si>
  <si>
    <t>Nov 09, 2015</t>
  </si>
  <si>
    <t>Nov 08, 2015</t>
  </si>
  <si>
    <t>Nov 07, 2015</t>
  </si>
  <si>
    <t>Nov 06, 2015</t>
  </si>
  <si>
    <t>Nov 05, 2015</t>
  </si>
  <si>
    <t>Nov 04, 2015</t>
  </si>
  <si>
    <t>Nov 03, 2015</t>
  </si>
  <si>
    <t>Nov 02, 2015</t>
  </si>
  <si>
    <t>Nov 01, 2015</t>
  </si>
  <si>
    <t>Oct 31, 2015</t>
  </si>
  <si>
    <t>Oct 30, 2015</t>
  </si>
  <si>
    <t>Oct 29, 2015</t>
  </si>
  <si>
    <t>Oct 28, 2015</t>
  </si>
  <si>
    <t>Oct 27, 2015</t>
  </si>
  <si>
    <t>Oct 26, 2015</t>
  </si>
  <si>
    <t>Oct 25, 2015</t>
  </si>
  <si>
    <t>Oct 24, 2015</t>
  </si>
  <si>
    <t>Oct 23, 2015</t>
  </si>
  <si>
    <t>Oct 22, 2015</t>
  </si>
  <si>
    <t>Oct 21, 2015</t>
  </si>
  <si>
    <t>Oct 20, 2015</t>
  </si>
  <si>
    <t>Oct 19, 2015</t>
  </si>
  <si>
    <t>Oct 18, 2015</t>
  </si>
  <si>
    <t>Oct 17, 2015</t>
  </si>
  <si>
    <t>Oct 16, 2015</t>
  </si>
  <si>
    <t>Oct 15, 2015</t>
  </si>
  <si>
    <t>Oct 14, 2015</t>
  </si>
  <si>
    <t>Oct 13, 2015</t>
  </si>
  <si>
    <t>Oct 12, 2015</t>
  </si>
  <si>
    <t>Oct 11, 2015</t>
  </si>
  <si>
    <t>Oct 10, 2015</t>
  </si>
  <si>
    <t>Oct 09, 2015</t>
  </si>
  <si>
    <t>Oct 08, 2015</t>
  </si>
  <si>
    <t>Oct 07, 2015</t>
  </si>
  <si>
    <t>Oct 06, 2015</t>
  </si>
  <si>
    <t>Oct 05, 2015</t>
  </si>
  <si>
    <t>Oct 04, 2015</t>
  </si>
  <si>
    <t>Oct 03, 2015</t>
  </si>
  <si>
    <t>Oct 02, 2015</t>
  </si>
  <si>
    <t>Oct 01, 2015</t>
  </si>
  <si>
    <t>Sep 30, 2015</t>
  </si>
  <si>
    <t>Sep 29, 2015</t>
  </si>
  <si>
    <t>Sep 28, 2015</t>
  </si>
  <si>
    <t>Sep 27, 2015</t>
  </si>
  <si>
    <t>Sep 26, 2015</t>
  </si>
  <si>
    <t>Sep 25, 2015</t>
  </si>
  <si>
    <t>Sep 24, 2015</t>
  </si>
  <si>
    <t>Sep 23, 2015</t>
  </si>
  <si>
    <t>Sep 22, 2015</t>
  </si>
  <si>
    <t>Sep 21, 2015</t>
  </si>
  <si>
    <t>Sep 20, 2015</t>
  </si>
  <si>
    <t>Sep 19, 2015</t>
  </si>
  <si>
    <t>Sep 18, 2015</t>
  </si>
  <si>
    <t>Sep 17, 2015</t>
  </si>
  <si>
    <t>Sep 16, 2015</t>
  </si>
  <si>
    <t>Sep 15, 2015</t>
  </si>
  <si>
    <t>Sep 14, 2015</t>
  </si>
  <si>
    <t>Sep 13, 2015</t>
  </si>
  <si>
    <t>Sep 12, 2015</t>
  </si>
  <si>
    <t>Sep 11, 2015</t>
  </si>
  <si>
    <t>Sep 10, 2015</t>
  </si>
  <si>
    <t>Sep 09, 2015</t>
  </si>
  <si>
    <t>Sep 08, 2015</t>
  </si>
  <si>
    <t>Sep 07, 2015</t>
  </si>
  <si>
    <t>Sep 06, 2015</t>
  </si>
  <si>
    <t>Sep 05, 2015</t>
  </si>
  <si>
    <t>Sep 04, 2015</t>
  </si>
  <si>
    <t>Sep 03, 2015</t>
  </si>
  <si>
    <t>Sep 02, 2015</t>
  </si>
  <si>
    <t>Sep 01, 2015</t>
  </si>
  <si>
    <t>Aug 31, 2015</t>
  </si>
  <si>
    <t>Aug 30, 2015</t>
  </si>
  <si>
    <t>Aug 29, 2015</t>
  </si>
  <si>
    <t>Aug 28, 2015</t>
  </si>
  <si>
    <t>Aug 27, 2015</t>
  </si>
  <si>
    <t>Aug 26, 2015</t>
  </si>
  <si>
    <t>Aug 25, 2015</t>
  </si>
  <si>
    <t>Aug 24, 2015</t>
  </si>
  <si>
    <t>Aug 23, 2015</t>
  </si>
  <si>
    <t>Aug 22, 2015</t>
  </si>
  <si>
    <t>Aug 21, 2015</t>
  </si>
  <si>
    <t>Aug 20, 2015</t>
  </si>
  <si>
    <t>Aug 19, 2015</t>
  </si>
  <si>
    <t>Aug 18, 2015</t>
  </si>
  <si>
    <t>Aug 17, 2015</t>
  </si>
  <si>
    <t>Aug 16, 2015</t>
  </si>
  <si>
    <t>Aug 15, 2015</t>
  </si>
  <si>
    <t>Aug 14, 2015</t>
  </si>
  <si>
    <t>Aug 13, 2015</t>
  </si>
  <si>
    <t>Aug 12, 2015</t>
  </si>
  <si>
    <t>Aug 11, 2015</t>
  </si>
  <si>
    <t>Aug 10, 2015</t>
  </si>
  <si>
    <t>Aug 09, 2015</t>
  </si>
  <si>
    <t>Aug 08, 2015</t>
  </si>
  <si>
    <t>Aug 07, 2015</t>
  </si>
  <si>
    <t>-</t>
  </si>
  <si>
    <t>BCH</t>
  </si>
  <si>
    <t>XMR</t>
  </si>
  <si>
    <t>Aug 06, 2015</t>
  </si>
  <si>
    <t>Aug 05, 2015</t>
  </si>
  <si>
    <t>Aug 04, 2015</t>
  </si>
  <si>
    <t>Aug 03, 2015</t>
  </si>
  <si>
    <t>Aug 02, 2015</t>
  </si>
  <si>
    <t>Aug 01, 2015</t>
  </si>
  <si>
    <t>Jul 31, 2015</t>
  </si>
  <si>
    <t>Jul 30, 2015</t>
  </si>
  <si>
    <t>Jul 29, 2015</t>
  </si>
  <si>
    <t>Jul 28, 2015</t>
  </si>
  <si>
    <t>Jul 27, 2015</t>
  </si>
  <si>
    <t>Jul 26, 2015</t>
  </si>
  <si>
    <t>Jul 25, 2015</t>
  </si>
  <si>
    <t>Jul 24, 2015</t>
  </si>
  <si>
    <t>Jul 23, 2015</t>
  </si>
  <si>
    <t>Jul 22, 2015</t>
  </si>
  <si>
    <t>Jul 21, 2015</t>
  </si>
  <si>
    <t>Jul 20, 2015</t>
  </si>
  <si>
    <t>Jul 19, 2015</t>
  </si>
  <si>
    <t>Jul 18, 2015</t>
  </si>
  <si>
    <t>Jul 17, 2015</t>
  </si>
  <si>
    <t>Jul 16, 2015</t>
  </si>
  <si>
    <t>Jul 15, 2015</t>
  </si>
  <si>
    <t>Jul 14, 2015</t>
  </si>
  <si>
    <t>Jul 13, 2015</t>
  </si>
  <si>
    <t>Jul 12, 2015</t>
  </si>
  <si>
    <t>Jul 11, 2015</t>
  </si>
  <si>
    <t>Jul 10, 2015</t>
  </si>
  <si>
    <t>Jul 09, 2015</t>
  </si>
  <si>
    <t>Jul 08, 2015</t>
  </si>
  <si>
    <t>Jul 07, 2015</t>
  </si>
  <si>
    <t>Jul 06, 2015</t>
  </si>
  <si>
    <t>Jul 05, 2015</t>
  </si>
  <si>
    <t>Jul 04, 2015</t>
  </si>
  <si>
    <t>Jul 03, 2015</t>
  </si>
  <si>
    <t>Jul 02, 2015</t>
  </si>
  <si>
    <t>Jul 01, 2015</t>
  </si>
  <si>
    <t>Jun 30, 2015</t>
  </si>
  <si>
    <t>Jun 29, 2015</t>
  </si>
  <si>
    <t>Jun 28, 2015</t>
  </si>
  <si>
    <t>Jun 27, 2015</t>
  </si>
  <si>
    <t>Jun 26, 2015</t>
  </si>
  <si>
    <t>Jun 25, 2015</t>
  </si>
  <si>
    <t>Jun 24, 2015</t>
  </si>
  <si>
    <t>Jun 23, 2015</t>
  </si>
  <si>
    <t>Jun 22, 2015</t>
  </si>
  <si>
    <t>Jun 21, 2015</t>
  </si>
  <si>
    <t>Jun 20, 2015</t>
  </si>
  <si>
    <t>Jun 19, 2015</t>
  </si>
  <si>
    <t>Jun 18, 2015</t>
  </si>
  <si>
    <t>Jun 17, 2015</t>
  </si>
  <si>
    <t>Jun 16, 2015</t>
  </si>
  <si>
    <t>Jun 15, 2015</t>
  </si>
  <si>
    <t>Jun 14, 2015</t>
  </si>
  <si>
    <t>Jun 13, 2015</t>
  </si>
  <si>
    <t>Jun 12, 2015</t>
  </si>
  <si>
    <t>Jun 11, 2015</t>
  </si>
  <si>
    <t>Jun 10, 2015</t>
  </si>
  <si>
    <t>Jun 09, 2015</t>
  </si>
  <si>
    <t>Jun 08, 2015</t>
  </si>
  <si>
    <t>Jun 07, 2015</t>
  </si>
  <si>
    <t>Jun 06, 2015</t>
  </si>
  <si>
    <t>Jun 05, 2015</t>
  </si>
  <si>
    <t>Jun 04, 2015</t>
  </si>
  <si>
    <t>Jun 03, 2015</t>
  </si>
  <si>
    <t>Jun 02, 2015</t>
  </si>
  <si>
    <t>Jun 01, 2015</t>
  </si>
  <si>
    <t>May 31, 2015</t>
  </si>
  <si>
    <t>May 30, 2015</t>
  </si>
  <si>
    <t>May 29, 2015</t>
  </si>
  <si>
    <t>May 28, 2015</t>
  </si>
  <si>
    <t>May 27, 2015</t>
  </si>
  <si>
    <t>May 26, 2015</t>
  </si>
  <si>
    <t>May 25, 2015</t>
  </si>
  <si>
    <t>May 24, 2015</t>
  </si>
  <si>
    <t>May 23, 2015</t>
  </si>
  <si>
    <t>May 22, 2015</t>
  </si>
  <si>
    <t>May 21, 2015</t>
  </si>
  <si>
    <t>May 20, 2015</t>
  </si>
  <si>
    <t>May 19, 2015</t>
  </si>
  <si>
    <t>May 18, 2015</t>
  </si>
  <si>
    <t>May 17, 2015</t>
  </si>
  <si>
    <t>May 16, 2015</t>
  </si>
  <si>
    <t>May 15, 2015</t>
  </si>
  <si>
    <t>May 14, 2015</t>
  </si>
  <si>
    <t>May 13, 2015</t>
  </si>
  <si>
    <t>May 12, 2015</t>
  </si>
  <si>
    <t>May 11, 2015</t>
  </si>
  <si>
    <t>May 10, 2015</t>
  </si>
  <si>
    <t>May 09, 2015</t>
  </si>
  <si>
    <t>May 08, 2015</t>
  </si>
  <si>
    <t>May 07, 2015</t>
  </si>
  <si>
    <t>May 06, 2015</t>
  </si>
  <si>
    <t>May 05, 2015</t>
  </si>
  <si>
    <t>May 04, 2015</t>
  </si>
  <si>
    <t>May 03, 2015</t>
  </si>
  <si>
    <t>May 02, 2015</t>
  </si>
  <si>
    <t>May 01, 2015</t>
  </si>
  <si>
    <t>Apr 30, 2015</t>
  </si>
  <si>
    <t>Apr 29, 2015</t>
  </si>
  <si>
    <t>Apr 28, 2015</t>
  </si>
  <si>
    <t>Apr 27, 2015</t>
  </si>
  <si>
    <t>Apr 26, 2015</t>
  </si>
  <si>
    <t>Apr 25, 2015</t>
  </si>
  <si>
    <t>Apr 24, 2015</t>
  </si>
  <si>
    <t>Apr 23, 2015</t>
  </si>
  <si>
    <t>Apr 22, 2015</t>
  </si>
  <si>
    <t>Apr 21, 2015</t>
  </si>
  <si>
    <t>Apr 20, 2015</t>
  </si>
  <si>
    <t>Apr 19, 2015</t>
  </si>
  <si>
    <t>Apr 18, 2015</t>
  </si>
  <si>
    <t>Apr 17, 2015</t>
  </si>
  <si>
    <t>Apr 16, 2015</t>
  </si>
  <si>
    <t>Apr 15, 2015</t>
  </si>
  <si>
    <t>Apr 14, 2015</t>
  </si>
  <si>
    <t>Apr 13, 2015</t>
  </si>
  <si>
    <t>Apr 12, 2015</t>
  </si>
  <si>
    <t>Apr 11, 2015</t>
  </si>
  <si>
    <t>Apr 10, 2015</t>
  </si>
  <si>
    <t>Apr 09, 2015</t>
  </si>
  <si>
    <t>Apr 08, 2015</t>
  </si>
  <si>
    <t>Apr 07, 2015</t>
  </si>
  <si>
    <t>Apr 06, 2015</t>
  </si>
  <si>
    <t>Apr 05, 2015</t>
  </si>
  <si>
    <t>Apr 04, 2015</t>
  </si>
  <si>
    <t>Apr 03, 2015</t>
  </si>
  <si>
    <t>Apr 02, 2015</t>
  </si>
  <si>
    <t>Apr 01, 2015</t>
  </si>
  <si>
    <t>Mar 31, 2015</t>
  </si>
  <si>
    <t>Mar 30, 2015</t>
  </si>
  <si>
    <t>Mar 29, 2015</t>
  </si>
  <si>
    <t>Mar 28, 2015</t>
  </si>
  <si>
    <t>Mar 27, 2015</t>
  </si>
  <si>
    <t>Mar 26, 2015</t>
  </si>
  <si>
    <t>Mar 25, 2015</t>
  </si>
  <si>
    <t>Mar 24, 2015</t>
  </si>
  <si>
    <t>Mar 23, 2015</t>
  </si>
  <si>
    <t>Mar 22, 2015</t>
  </si>
  <si>
    <t>Mar 21, 2015</t>
  </si>
  <si>
    <t>Mar 20, 2015</t>
  </si>
  <si>
    <t>Mar 19, 2015</t>
  </si>
  <si>
    <t>Mar 18, 2015</t>
  </si>
  <si>
    <t>Mar 17, 2015</t>
  </si>
  <si>
    <t>Mar 16, 2015</t>
  </si>
  <si>
    <t>Mar 15, 2015</t>
  </si>
  <si>
    <t>Mar 14, 2015</t>
  </si>
  <si>
    <t>Mar 13, 2015</t>
  </si>
  <si>
    <t>Mar 12, 2015</t>
  </si>
  <si>
    <t>Mar 11, 2015</t>
  </si>
  <si>
    <t>Mar 10, 2015</t>
  </si>
  <si>
    <t>Mar 09, 2015</t>
  </si>
  <si>
    <t>Mar 08, 2015</t>
  </si>
  <si>
    <t>Mar 07, 2015</t>
  </si>
  <si>
    <t>Mar 06, 2015</t>
  </si>
  <si>
    <t>Mar 05, 2015</t>
  </si>
  <si>
    <t>Mar 04, 2015</t>
  </si>
  <si>
    <t>Mar 03, 2015</t>
  </si>
  <si>
    <t>Mar 02, 2015</t>
  </si>
  <si>
    <t>Mar 01, 2015</t>
  </si>
  <si>
    <t>Feb 28, 2015</t>
  </si>
  <si>
    <t>Feb 27, 2015</t>
  </si>
  <si>
    <t>Feb 26, 2015</t>
  </si>
  <si>
    <t>Feb 25, 2015</t>
  </si>
  <si>
    <t>Feb 24, 2015</t>
  </si>
  <si>
    <t>Feb 23, 2015</t>
  </si>
  <si>
    <t>Feb 22, 2015</t>
  </si>
  <si>
    <t>Feb 21, 2015</t>
  </si>
  <si>
    <t>Feb 20, 2015</t>
  </si>
  <si>
    <t>Feb 19, 2015</t>
  </si>
  <si>
    <t>Feb 18, 2015</t>
  </si>
  <si>
    <t>Feb 17, 2015</t>
  </si>
  <si>
    <t>Feb 16, 2015</t>
  </si>
  <si>
    <t>Feb 15, 2015</t>
  </si>
  <si>
    <t>Feb 14, 2015</t>
  </si>
  <si>
    <t>Feb 13, 2015</t>
  </si>
  <si>
    <t>Feb 12, 2015</t>
  </si>
  <si>
    <t>Feb 11, 2015</t>
  </si>
  <si>
    <t>Feb 10, 2015</t>
  </si>
  <si>
    <t>Feb 09, 2015</t>
  </si>
  <si>
    <t>Feb 08, 2015</t>
  </si>
  <si>
    <t>Feb 07, 2015</t>
  </si>
  <si>
    <t>Feb 06, 2015</t>
  </si>
  <si>
    <t>Feb 05, 2015</t>
  </si>
  <si>
    <t>Feb 04, 2015</t>
  </si>
  <si>
    <t>Feb 03, 2015</t>
  </si>
  <si>
    <t>Feb 02, 2015</t>
  </si>
  <si>
    <t>Feb 01, 2015</t>
  </si>
  <si>
    <t>Jan 31, 2015</t>
  </si>
  <si>
    <t>Jan 30, 2015</t>
  </si>
  <si>
    <t>Jan 29, 2015</t>
  </si>
  <si>
    <t>Jan 28, 2015</t>
  </si>
  <si>
    <t>Jan 27, 2015</t>
  </si>
  <si>
    <t>Jan 26, 2015</t>
  </si>
  <si>
    <t>Jan 25, 2015</t>
  </si>
  <si>
    <t>Jan 24, 2015</t>
  </si>
  <si>
    <t>Jan 23, 2015</t>
  </si>
  <si>
    <t>Jan 22, 2015</t>
  </si>
  <si>
    <t>Jan 21, 2015</t>
  </si>
  <si>
    <t>Jan 20, 2015</t>
  </si>
  <si>
    <t>Jan 19, 2015</t>
  </si>
  <si>
    <t>Jan 18, 2015</t>
  </si>
  <si>
    <t>Jan 17, 2015</t>
  </si>
  <si>
    <t>Jan 16, 2015</t>
  </si>
  <si>
    <t>Jan 15, 2015</t>
  </si>
  <si>
    <t>Jan 14, 2015</t>
  </si>
  <si>
    <t>Jan 13, 2015</t>
  </si>
  <si>
    <t>Jan 12, 2015</t>
  </si>
  <si>
    <t>Jan 11, 2015</t>
  </si>
  <si>
    <t>Jan 10, 2015</t>
  </si>
  <si>
    <t>Jan 09, 2015</t>
  </si>
  <si>
    <t>Jan 08, 2015</t>
  </si>
  <si>
    <t>Jan 07, 2015</t>
  </si>
  <si>
    <t>Jan 06, 2015</t>
  </si>
  <si>
    <t>Jan 05, 2015</t>
  </si>
  <si>
    <t>Jan 04, 2015</t>
  </si>
  <si>
    <t>Jan 03, 2015</t>
  </si>
  <si>
    <t>Jan 02, 2015</t>
  </si>
  <si>
    <t>Jan 01, 2015</t>
  </si>
  <si>
    <t>Dec 31, 2014</t>
  </si>
  <si>
    <t>Dec 30, 2014</t>
  </si>
  <si>
    <t>Dec 29, 2014</t>
  </si>
  <si>
    <t>Dec 28, 2014</t>
  </si>
  <si>
    <t>Dec 27, 2014</t>
  </si>
  <si>
    <t>Dec 26, 2014</t>
  </si>
  <si>
    <t>Dec 25, 2014</t>
  </si>
  <si>
    <t>Dec 24, 2014</t>
  </si>
  <si>
    <t>Dec 23, 2014</t>
  </si>
  <si>
    <t>Dec 22, 2014</t>
  </si>
  <si>
    <t>Dec 21, 2014</t>
  </si>
  <si>
    <t>Dec 20, 2014</t>
  </si>
  <si>
    <t>Dec 19, 2014</t>
  </si>
  <si>
    <t>Dec 18, 2014</t>
  </si>
  <si>
    <t>Dec 17, 2014</t>
  </si>
  <si>
    <t>Dec 16, 2014</t>
  </si>
  <si>
    <t>Dec 15, 2014</t>
  </si>
  <si>
    <t>Dec 14, 2014</t>
  </si>
  <si>
    <t>Dec 13, 2014</t>
  </si>
  <si>
    <t>Dec 12, 2014</t>
  </si>
  <si>
    <t>Dec 11, 2014</t>
  </si>
  <si>
    <t>Dec 10, 2014</t>
  </si>
  <si>
    <t>Dec 09, 2014</t>
  </si>
  <si>
    <t>Dec 08, 2014</t>
  </si>
  <si>
    <t>Dec 07, 2014</t>
  </si>
  <si>
    <t>Dec 06, 2014</t>
  </si>
  <si>
    <t>Dec 05, 2014</t>
  </si>
  <si>
    <t>Dec 04, 2014</t>
  </si>
  <si>
    <t>Dec 03, 2014</t>
  </si>
  <si>
    <t>Dec 02, 2014</t>
  </si>
  <si>
    <t>Dec 01, 2014</t>
  </si>
  <si>
    <t>Nov 30, 2014</t>
  </si>
  <si>
    <t>Nov 29, 2014</t>
  </si>
  <si>
    <t>Nov 28, 2014</t>
  </si>
  <si>
    <t>Nov 27, 2014</t>
  </si>
  <si>
    <t>Nov 26, 2014</t>
  </si>
  <si>
    <t>Nov 25, 2014</t>
  </si>
  <si>
    <t>Nov 24, 2014</t>
  </si>
  <si>
    <t>Nov 23, 2014</t>
  </si>
  <si>
    <t>Nov 22, 2014</t>
  </si>
  <si>
    <t>Nov 21, 2014</t>
  </si>
  <si>
    <t>Nov 20, 2014</t>
  </si>
  <si>
    <t>Nov 19, 2014</t>
  </si>
  <si>
    <t>Nov 18, 2014</t>
  </si>
  <si>
    <t>Nov 17, 2014</t>
  </si>
  <si>
    <t>Nov 16, 2014</t>
  </si>
  <si>
    <t>Nov 15, 2014</t>
  </si>
  <si>
    <t>Nov 14, 2014</t>
  </si>
  <si>
    <t>Nov 13, 2014</t>
  </si>
  <si>
    <t>Nov 12, 2014</t>
  </si>
  <si>
    <t>Nov 11, 2014</t>
  </si>
  <si>
    <t>Nov 10, 2014</t>
  </si>
  <si>
    <t>Nov 09, 2014</t>
  </si>
  <si>
    <t>Nov 08, 2014</t>
  </si>
  <si>
    <t>Nov 07, 2014</t>
  </si>
  <si>
    <t>Nov 06, 2014</t>
  </si>
  <si>
    <t>Nov 05, 2014</t>
  </si>
  <si>
    <t>Nov 04, 2014</t>
  </si>
  <si>
    <t>Nov 03, 2014</t>
  </si>
  <si>
    <t>Nov 02, 2014</t>
  </si>
  <si>
    <t>Nov 01, 2014</t>
  </si>
  <si>
    <t>Oct 31, 2014</t>
  </si>
  <si>
    <t>Oct 30, 2014</t>
  </si>
  <si>
    <t>Oct 29, 2014</t>
  </si>
  <si>
    <t>Oct 28, 2014</t>
  </si>
  <si>
    <t>Oct 27, 2014</t>
  </si>
  <si>
    <t>Oct 26, 2014</t>
  </si>
  <si>
    <t>Oct 25, 2014</t>
  </si>
  <si>
    <t>Oct 24, 2014</t>
  </si>
  <si>
    <t>Oct 23, 2014</t>
  </si>
  <si>
    <t>Oct 22, 2014</t>
  </si>
  <si>
    <t>Oct 21, 2014</t>
  </si>
  <si>
    <t>Oct 20, 2014</t>
  </si>
  <si>
    <t>Oct 19, 2014</t>
  </si>
  <si>
    <t>Oct 18, 2014</t>
  </si>
  <si>
    <t>Oct 17, 2014</t>
  </si>
  <si>
    <t>Oct 16, 2014</t>
  </si>
  <si>
    <t>Oct 15, 2014</t>
  </si>
  <si>
    <t>Oct 14, 2014</t>
  </si>
  <si>
    <t>Oct 13, 2014</t>
  </si>
  <si>
    <t>Oct 12, 2014</t>
  </si>
  <si>
    <t>Oct 11, 2014</t>
  </si>
  <si>
    <t>Oct 10, 2014</t>
  </si>
  <si>
    <t>Oct 09, 2014</t>
  </si>
  <si>
    <t>Oct 08, 2014</t>
  </si>
  <si>
    <t>Oct 07, 2014</t>
  </si>
  <si>
    <t>Oct 06, 2014</t>
  </si>
  <si>
    <t>Oct 05, 2014</t>
  </si>
  <si>
    <t>Oct 04, 2014</t>
  </si>
  <si>
    <t>Oct 03, 2014</t>
  </si>
  <si>
    <t>Oct 02, 2014</t>
  </si>
  <si>
    <t>Oct 01, 2014</t>
  </si>
  <si>
    <t>Sep 30, 2014</t>
  </si>
  <si>
    <t>Sep 29, 2014</t>
  </si>
  <si>
    <t>Sep 28, 2014</t>
  </si>
  <si>
    <t>Sep 27, 2014</t>
  </si>
  <si>
    <t>Sep 26, 2014</t>
  </si>
  <si>
    <t>Sep 25, 2014</t>
  </si>
  <si>
    <t>Sep 24, 2014</t>
  </si>
  <si>
    <t>Sep 23, 2014</t>
  </si>
  <si>
    <t>Sep 22, 2014</t>
  </si>
  <si>
    <t>Sep 21, 2014</t>
  </si>
  <si>
    <t>Sep 20, 2014</t>
  </si>
  <si>
    <t>Sep 19, 2014</t>
  </si>
  <si>
    <t>Sep 18, 2014</t>
  </si>
  <si>
    <t>Sep 17, 2014</t>
  </si>
  <si>
    <t>Sep 16, 2014</t>
  </si>
  <si>
    <t>Sep 15, 2014</t>
  </si>
  <si>
    <t>Sep 14, 2014</t>
  </si>
  <si>
    <t>Sep 13, 2014</t>
  </si>
  <si>
    <t>Sep 12, 2014</t>
  </si>
  <si>
    <t>Sep 11, 2014</t>
  </si>
  <si>
    <t>Sep 10, 2014</t>
  </si>
  <si>
    <t>Sep 09, 2014</t>
  </si>
  <si>
    <t>Sep 08, 2014</t>
  </si>
  <si>
    <t>Sep 07, 2014</t>
  </si>
  <si>
    <t>Sep 06, 2014</t>
  </si>
  <si>
    <t>Sep 05, 2014</t>
  </si>
  <si>
    <t>Sep 04, 2014</t>
  </si>
  <si>
    <t>Sep 03, 2014</t>
  </si>
  <si>
    <t>Sep 02, 2014</t>
  </si>
  <si>
    <t>Sep 01, 2014</t>
  </si>
  <si>
    <t>Aug 31, 2014</t>
  </si>
  <si>
    <t>Aug 30, 2014</t>
  </si>
  <si>
    <t>Aug 29, 2014</t>
  </si>
  <si>
    <t>Aug 28, 2014</t>
  </si>
  <si>
    <t>Aug 27, 2014</t>
  </si>
  <si>
    <t>Aug 26, 2014</t>
  </si>
  <si>
    <t>Aug 25, 2014</t>
  </si>
  <si>
    <t>Aug 24, 2014</t>
  </si>
  <si>
    <t>Aug 23, 2014</t>
  </si>
  <si>
    <t>Aug 22, 2014</t>
  </si>
  <si>
    <t>Aug 21, 2014</t>
  </si>
  <si>
    <t>Aug 20, 2014</t>
  </si>
  <si>
    <t>Aug 19, 2014</t>
  </si>
  <si>
    <t>Aug 18, 2014</t>
  </si>
  <si>
    <t>Aug 17, 2014</t>
  </si>
  <si>
    <t>Aug 16, 2014</t>
  </si>
  <si>
    <t>Aug 15, 2014</t>
  </si>
  <si>
    <t>Aug 14, 2014</t>
  </si>
  <si>
    <t>Aug 13, 2014</t>
  </si>
  <si>
    <t>Aug 12, 2014</t>
  </si>
  <si>
    <t>Aug 11, 2014</t>
  </si>
  <si>
    <t>Aug 10, 2014</t>
  </si>
  <si>
    <t>Aug 09, 2014</t>
  </si>
  <si>
    <t>Aug 08, 2014</t>
  </si>
  <si>
    <t>Aug 07, 2014</t>
  </si>
  <si>
    <t>Aug 06, 2014</t>
  </si>
  <si>
    <t>Aug 05, 2014</t>
  </si>
  <si>
    <t>Aug 04, 2014</t>
  </si>
  <si>
    <t>Aug 03, 2014</t>
  </si>
  <si>
    <t>Aug 02, 2014</t>
  </si>
  <si>
    <t>Aug 01, 2014</t>
  </si>
  <si>
    <t>Jul 31, 2014</t>
  </si>
  <si>
    <t>Jul 30, 2014</t>
  </si>
  <si>
    <t>Jul 29, 2014</t>
  </si>
  <si>
    <t>Jul 28, 2014</t>
  </si>
  <si>
    <t>Jul 27, 2014</t>
  </si>
  <si>
    <t>Jul 26, 2014</t>
  </si>
  <si>
    <t>Jul 25, 2014</t>
  </si>
  <si>
    <t>Jul 24, 2014</t>
  </si>
  <si>
    <t>Jul 23, 2014</t>
  </si>
  <si>
    <t>Jul 22, 2014</t>
  </si>
  <si>
    <t>Jul 21, 2014</t>
  </si>
  <si>
    <t>Jul 20, 2014</t>
  </si>
  <si>
    <t>Jul 19, 2014</t>
  </si>
  <si>
    <t>Jul 18, 2014</t>
  </si>
  <si>
    <t>Jul 17, 2014</t>
  </si>
  <si>
    <t>Jul 16, 2014</t>
  </si>
  <si>
    <t>Jul 15, 2014</t>
  </si>
  <si>
    <t>Jul 14, 2014</t>
  </si>
  <si>
    <t>Jul 13, 2014</t>
  </si>
  <si>
    <t>Jul 12, 2014</t>
  </si>
  <si>
    <t>Jul 11, 2014</t>
  </si>
  <si>
    <t>Jul 10, 2014</t>
  </si>
  <si>
    <t>Jul 09, 2014</t>
  </si>
  <si>
    <t>Jul 08, 2014</t>
  </si>
  <si>
    <t>Jul 07, 2014</t>
  </si>
  <si>
    <t>Jul 06, 2014</t>
  </si>
  <si>
    <t>Jul 05, 2014</t>
  </si>
  <si>
    <t>Jul 04, 2014</t>
  </si>
  <si>
    <t>Jul 03, 2014</t>
  </si>
  <si>
    <t>Jul 02, 2014</t>
  </si>
  <si>
    <t>Jul 01, 2014</t>
  </si>
  <si>
    <t>Jun 30, 2014</t>
  </si>
  <si>
    <t>Jun 29, 2014</t>
  </si>
  <si>
    <t>Jun 28, 2014</t>
  </si>
  <si>
    <t>Jun 27, 2014</t>
  </si>
  <si>
    <t>Jun 26, 2014</t>
  </si>
  <si>
    <t>Jun 25, 2014</t>
  </si>
  <si>
    <t>Jun 24, 2014</t>
  </si>
  <si>
    <t>Jun 23, 2014</t>
  </si>
  <si>
    <t>Jun 22, 2014</t>
  </si>
  <si>
    <t>Jun 21, 2014</t>
  </si>
  <si>
    <t>Jun 20, 2014</t>
  </si>
  <si>
    <t>Jun 19, 2014</t>
  </si>
  <si>
    <t>Jun 18, 2014</t>
  </si>
  <si>
    <t>Jun 17, 2014</t>
  </si>
  <si>
    <t>Jun 16, 2014</t>
  </si>
  <si>
    <t>Jun 15, 2014</t>
  </si>
  <si>
    <t>Jun 14, 2014</t>
  </si>
  <si>
    <t>Jun 13, 2014</t>
  </si>
  <si>
    <t>Jun 12, 2014</t>
  </si>
  <si>
    <t>Jun 11, 2014</t>
  </si>
  <si>
    <t>Jun 10, 2014</t>
  </si>
  <si>
    <t>Jun 09, 2014</t>
  </si>
  <si>
    <t>Jun 08, 2014</t>
  </si>
  <si>
    <t>Jun 07, 2014</t>
  </si>
  <si>
    <t>Jun 06, 2014</t>
  </si>
  <si>
    <t>Jun 04, 2014</t>
  </si>
  <si>
    <t>Jun 03, 2014</t>
  </si>
  <si>
    <t>Jun 02, 2014</t>
  </si>
  <si>
    <t>Jun 01, 2014</t>
  </si>
  <si>
    <t>May 31, 2014</t>
  </si>
  <si>
    <t>May 30, 2014</t>
  </si>
  <si>
    <t>May 29, 2014</t>
  </si>
  <si>
    <t>May 28, 2014</t>
  </si>
  <si>
    <t>May 27, 2014</t>
  </si>
  <si>
    <t>May 26, 2014</t>
  </si>
  <si>
    <t>May 25, 2014</t>
  </si>
  <si>
    <t>May 24, 2014</t>
  </si>
  <si>
    <t>May 23, 2014</t>
  </si>
  <si>
    <t>May 22, 2014</t>
  </si>
  <si>
    <t>May 21, 2014</t>
  </si>
  <si>
    <t>ZEC</t>
  </si>
  <si>
    <t>EOS</t>
  </si>
  <si>
    <t>DASH</t>
  </si>
  <si>
    <t>Jun 05, 2014</t>
  </si>
  <si>
    <t>May 20, 2014</t>
  </si>
  <si>
    <t>May 19, 2014</t>
  </si>
  <si>
    <t>May 18, 2014</t>
  </si>
  <si>
    <t>May 17, 2014</t>
  </si>
  <si>
    <t>May 16, 2014</t>
  </si>
  <si>
    <t>May 15, 2014</t>
  </si>
  <si>
    <t>May 14, 2014</t>
  </si>
  <si>
    <t>May 13, 2014</t>
  </si>
  <si>
    <t>May 12, 2014</t>
  </si>
  <si>
    <t>May 11, 2014</t>
  </si>
  <si>
    <t>May 10, 2014</t>
  </si>
  <si>
    <t>May 09, 2014</t>
  </si>
  <si>
    <t>May 08, 2014</t>
  </si>
  <si>
    <t>May 07, 2014</t>
  </si>
  <si>
    <t>May 06, 2014</t>
  </si>
  <si>
    <t>May 05, 2014</t>
  </si>
  <si>
    <t>May 04, 2014</t>
  </si>
  <si>
    <t>May 03, 2014</t>
  </si>
  <si>
    <t>May 02, 2014</t>
  </si>
  <si>
    <t>May 01, 2014</t>
  </si>
  <si>
    <t>Apr 30, 2014</t>
  </si>
  <si>
    <t>Apr 29, 2014</t>
  </si>
  <si>
    <t>Apr 28, 2014</t>
  </si>
  <si>
    <t>Apr 27, 2014</t>
  </si>
  <si>
    <t>Apr 26, 2014</t>
  </si>
  <si>
    <t>Apr 25, 2014</t>
  </si>
  <si>
    <t>Apr 24, 2014</t>
  </si>
  <si>
    <t>Apr 23, 2014</t>
  </si>
  <si>
    <t>Apr 22, 2014</t>
  </si>
  <si>
    <t>Apr 21, 2014</t>
  </si>
  <si>
    <t>Apr 20, 2014</t>
  </si>
  <si>
    <t>Apr 19, 2014</t>
  </si>
  <si>
    <t>Apr 18, 2014</t>
  </si>
  <si>
    <t>Apr 17, 2014</t>
  </si>
  <si>
    <t>Apr 16, 2014</t>
  </si>
  <si>
    <t>Apr 15, 2014</t>
  </si>
  <si>
    <t>Apr 14, 2014</t>
  </si>
  <si>
    <t>Apr 13, 2014</t>
  </si>
  <si>
    <t>Apr 12, 2014</t>
  </si>
  <si>
    <t>Apr 11, 2014</t>
  </si>
  <si>
    <t>Apr 10, 2014</t>
  </si>
  <si>
    <t>Apr 09, 2014</t>
  </si>
  <si>
    <t>Apr 08, 2014</t>
  </si>
  <si>
    <t>Apr 07, 2014</t>
  </si>
  <si>
    <t>Apr 06, 2014</t>
  </si>
  <si>
    <t>Apr 05, 2014</t>
  </si>
  <si>
    <t>Apr 04, 2014</t>
  </si>
  <si>
    <t>Apr 03, 2014</t>
  </si>
  <si>
    <t>Apr 02, 2014</t>
  </si>
  <si>
    <t>Apr 01, 2014</t>
  </si>
  <si>
    <t>Mar 31, 2014</t>
  </si>
  <si>
    <t>Mar 30, 2014</t>
  </si>
  <si>
    <t>Mar 29, 2014</t>
  </si>
  <si>
    <t>Mar 28, 2014</t>
  </si>
  <si>
    <t>Mar 27, 2014</t>
  </si>
  <si>
    <t>Mar 26, 2014</t>
  </si>
  <si>
    <t>Mar 25, 2014</t>
  </si>
  <si>
    <t>Mar 24, 2014</t>
  </si>
  <si>
    <t>Mar 23, 2014</t>
  </si>
  <si>
    <t>Mar 22, 2014</t>
  </si>
  <si>
    <t>Mar 21, 2014</t>
  </si>
  <si>
    <t>Mar 20, 2014</t>
  </si>
  <si>
    <t>Mar 19, 2014</t>
  </si>
  <si>
    <t>Mar 18, 2014</t>
  </si>
  <si>
    <t>Mar 17, 2014</t>
  </si>
  <si>
    <t>Mar 16, 2014</t>
  </si>
  <si>
    <t>Mar 15, 2014</t>
  </si>
  <si>
    <t>Mar 14, 2014</t>
  </si>
  <si>
    <t>Mar 13, 2014</t>
  </si>
  <si>
    <t>Mar 12, 2014</t>
  </si>
  <si>
    <t>Mar 11, 2014</t>
  </si>
  <si>
    <t>Mar 10, 2014</t>
  </si>
  <si>
    <t>Mar 09, 2014</t>
  </si>
  <si>
    <t>Mar 08, 2014</t>
  </si>
  <si>
    <t>Mar 07, 2014</t>
  </si>
  <si>
    <t>Mar 06, 2014</t>
  </si>
  <si>
    <t>Mar 05, 2014</t>
  </si>
  <si>
    <t>Mar 04, 2014</t>
  </si>
  <si>
    <t>Mar 03, 2014</t>
  </si>
  <si>
    <t>Mar 02, 2014</t>
  </si>
  <si>
    <t>Mar 01, 2014</t>
  </si>
  <si>
    <t>Feb 28, 2014</t>
  </si>
  <si>
    <t>Feb 27, 2014</t>
  </si>
  <si>
    <t>Feb 26, 2014</t>
  </si>
  <si>
    <t>Feb 25, 2014</t>
  </si>
  <si>
    <t>Feb 24, 2014</t>
  </si>
  <si>
    <t>Feb 23, 2014</t>
  </si>
  <si>
    <t>Feb 22, 2014</t>
  </si>
  <si>
    <t>Feb 21, 2014</t>
  </si>
  <si>
    <t>Feb 20, 2014</t>
  </si>
  <si>
    <t>Feb 19, 2014</t>
  </si>
  <si>
    <t>Feb 18, 2014</t>
  </si>
  <si>
    <t>Feb 17, 2014</t>
  </si>
  <si>
    <t>Feb 16, 2014</t>
  </si>
  <si>
    <t>Feb 15, 2014</t>
  </si>
  <si>
    <t>Feb 14, 2014</t>
  </si>
  <si>
    <t>XLM</t>
  </si>
  <si>
    <t>TOTALE</t>
  </si>
  <si>
    <t>BTC -Peso</t>
  </si>
  <si>
    <t>PESI</t>
  </si>
  <si>
    <t>Feb 13, 2014</t>
  </si>
  <si>
    <t>Feb 12, 2014</t>
  </si>
  <si>
    <t>Feb 11, 2014</t>
  </si>
  <si>
    <t>Feb 10, 2014</t>
  </si>
  <si>
    <t>Feb 09, 2014</t>
  </si>
  <si>
    <t>Feb 08, 2014</t>
  </si>
  <si>
    <t>Feb 07, 2014</t>
  </si>
  <si>
    <t>Feb 06, 2014</t>
  </si>
  <si>
    <t>Feb 05, 2014</t>
  </si>
  <si>
    <t>Feb 04, 2014</t>
  </si>
  <si>
    <t>Feb 03, 2014</t>
  </si>
  <si>
    <t>Feb 02, 2014</t>
  </si>
  <si>
    <t>Feb 01, 2014</t>
  </si>
  <si>
    <t>Jan 31, 2014</t>
  </si>
  <si>
    <t>Jan 30, 2014</t>
  </si>
  <si>
    <t>Jan 29, 2014</t>
  </si>
  <si>
    <t>Jan 28, 2014</t>
  </si>
  <si>
    <t>Jan 27, 2014</t>
  </si>
  <si>
    <t>Jan 26, 2014</t>
  </si>
  <si>
    <t>Jan 25, 2014</t>
  </si>
  <si>
    <t>Jan 24, 2014</t>
  </si>
  <si>
    <t>Jan 23, 2014</t>
  </si>
  <si>
    <t>Jan 22, 2014</t>
  </si>
  <si>
    <t>Jan 21, 2014</t>
  </si>
  <si>
    <t>Jan 20, 2014</t>
  </si>
  <si>
    <t>Jan 19, 2014</t>
  </si>
  <si>
    <t>Jan 18, 2014</t>
  </si>
  <si>
    <t>Jan 17, 2014</t>
  </si>
  <si>
    <t>Jan 16, 2014</t>
  </si>
  <si>
    <t>Jan 15, 2014</t>
  </si>
  <si>
    <t>Jan 14, 2014</t>
  </si>
  <si>
    <t>Jan 13, 2014</t>
  </si>
  <si>
    <t>Jan 12, 2014</t>
  </si>
  <si>
    <t>Jan 11, 2014</t>
  </si>
  <si>
    <t>Jan 10, 2014</t>
  </si>
  <si>
    <t>Jan 09, 2014</t>
  </si>
  <si>
    <t>Jan 08, 2014</t>
  </si>
  <si>
    <t>Jan 07, 2014</t>
  </si>
  <si>
    <t>Jan 06, 2014</t>
  </si>
  <si>
    <t>Jan 05, 2014</t>
  </si>
  <si>
    <t>Jan 04, 2014</t>
  </si>
  <si>
    <t>Jan 03, 2014</t>
  </si>
  <si>
    <t>Jan 02, 2014</t>
  </si>
  <si>
    <t>Jan 01, 2014</t>
  </si>
  <si>
    <t>RENDIMENTO</t>
  </si>
  <si>
    <t>3 Componenti</t>
  </si>
  <si>
    <t>The Morgan Creek Bitwise Digital Asset Index al 01/01/2019</t>
  </si>
  <si>
    <t>CCi30 al 01/01/2019</t>
  </si>
  <si>
    <t xml:space="preserve"> il board ha aggiunto all'indice monero</t>
  </si>
  <si>
    <t>il board ha aggiunto stellar</t>
  </si>
  <si>
    <t>Bloomberg Galaxy Crypto Index al 31/01/2019</t>
  </si>
  <si>
    <t xml:space="preserve">Coinbase Index </t>
  </si>
  <si>
    <t>BTC, ETH</t>
  </si>
  <si>
    <t>BTC,ETH, LTC</t>
  </si>
  <si>
    <t>Data</t>
  </si>
  <si>
    <t>Index Value</t>
  </si>
  <si>
    <t>Divisore</t>
  </si>
  <si>
    <t>Costituenti</t>
  </si>
  <si>
    <t>Valore Indice</t>
  </si>
  <si>
    <t>data</t>
  </si>
  <si>
    <t>Vero Valore Indice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</si>
</sst>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€&quot;\ * #,##0.00_-;\-&quot;€&quot;\ * #,##0.00_-;_-&quot;€&quot;\ * &quot;-&quot;??_-;_-@_-"/>
    <numFmt numFmtId="43" formatCode="_-* #,##0.00_-;\-* #,##0.00_-;_-* &quot;-&quot;??_-;_-@_-"/>
    <numFmt numFmtId="164" formatCode="_-[$$-409]* #,##0.00_ ;_-[$$-409]* \-#,##0.00\ ;_-[$$-409]* &quot;-&quot;??_ ;_-@_ "/>
    <numFmt numFmtId="172" formatCode="_-* #,##0.00000000_-;\-* #,##0.0000000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44" fontId="0" fillId="0" borderId="0" xfId="1" applyFont="1"/>
    <xf numFmtId="44" fontId="0" fillId="0" borderId="0" xfId="0" applyNumberFormat="1"/>
    <xf numFmtId="0" fontId="0" fillId="0" borderId="0" xfId="1" applyNumberFormat="1" applyFont="1"/>
    <xf numFmtId="0" fontId="2" fillId="0" borderId="0" xfId="0" applyFont="1"/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44" fontId="2" fillId="0" borderId="0" xfId="1" applyFont="1" applyAlignment="1">
      <alignment horizontal="center" vertical="center" wrapText="1"/>
    </xf>
    <xf numFmtId="14" fontId="3" fillId="2" borderId="1" xfId="0" applyNumberFormat="1" applyFont="1" applyFill="1" applyBorder="1"/>
    <xf numFmtId="14" fontId="3" fillId="0" borderId="1" xfId="0" applyNumberFormat="1" applyFont="1" applyBorder="1"/>
    <xf numFmtId="43" fontId="0" fillId="0" borderId="0" xfId="3" applyFont="1"/>
    <xf numFmtId="0" fontId="0" fillId="3" borderId="0" xfId="0" applyFill="1"/>
    <xf numFmtId="43" fontId="0" fillId="3" borderId="0" xfId="3" applyFont="1" applyFill="1"/>
    <xf numFmtId="43" fontId="0" fillId="2" borderId="1" xfId="3" applyFont="1" applyFill="1" applyBorder="1"/>
    <xf numFmtId="43" fontId="0" fillId="0" borderId="1" xfId="3" applyFont="1" applyBorder="1"/>
    <xf numFmtId="0" fontId="0" fillId="0" borderId="0" xfId="0" applyAlignment="1"/>
    <xf numFmtId="0" fontId="0" fillId="0" borderId="0" xfId="0" applyAlignment="1">
      <alignment horizontal="left" vertical="top" wrapText="1"/>
    </xf>
    <xf numFmtId="164" fontId="0" fillId="0" borderId="0" xfId="0" applyNumberFormat="1"/>
    <xf numFmtId="164" fontId="0" fillId="0" borderId="0" xfId="1" applyNumberFormat="1" applyFont="1"/>
    <xf numFmtId="164" fontId="2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172" fontId="0" fillId="2" borderId="1" xfId="3" applyNumberFormat="1" applyFont="1" applyFill="1" applyBorder="1"/>
  </cellXfs>
  <cellStyles count="4">
    <cellStyle name="Migliaia" xfId="3" builtinId="3"/>
    <cellStyle name="Normale" xfId="0" builtinId="0"/>
    <cellStyle name="Percentuale" xfId="2" builtinId="5"/>
    <cellStyle name="Valuta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 Draft -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434.33</c:v>
                </c:pt>
                <c:pt idx="1">
                  <c:v>433.43931760183631</c:v>
                </c:pt>
                <c:pt idx="2">
                  <c:v>430.01032282763452</c:v>
                </c:pt>
                <c:pt idx="3">
                  <c:v>433.08989545578362</c:v>
                </c:pt>
                <c:pt idx="4">
                  <c:v>431.95874171328478</c:v>
                </c:pt>
                <c:pt idx="5">
                  <c:v>429.10934381877831</c:v>
                </c:pt>
                <c:pt idx="6">
                  <c:v>458.04248353689928</c:v>
                </c:pt>
                <c:pt idx="7">
                  <c:v>453.22364711686305</c:v>
                </c:pt>
                <c:pt idx="8">
                  <c:v>447.60552433526101</c:v>
                </c:pt>
                <c:pt idx="9">
                  <c:v>447.98479218683349</c:v>
                </c:pt>
                <c:pt idx="10">
                  <c:v>448.42598532610441</c:v>
                </c:pt>
                <c:pt idx="11">
                  <c:v>435.68936486026234</c:v>
                </c:pt>
                <c:pt idx="12">
                  <c:v>432.37066953352104</c:v>
                </c:pt>
                <c:pt idx="13">
                  <c:v>430.31325102811957</c:v>
                </c:pt>
                <c:pt idx="14">
                  <c:v>364.34132548977431</c:v>
                </c:pt>
                <c:pt idx="15">
                  <c:v>387.54653128866579</c:v>
                </c:pt>
                <c:pt idx="16">
                  <c:v>382.31183627323924</c:v>
                </c:pt>
                <c:pt idx="17">
                  <c:v>387.17943083367214</c:v>
                </c:pt>
                <c:pt idx="18">
                  <c:v>380.15848122504519</c:v>
                </c:pt>
                <c:pt idx="19">
                  <c:v>420.24461116668078</c:v>
                </c:pt>
                <c:pt idx="20">
                  <c:v>410.27195956188109</c:v>
                </c:pt>
                <c:pt idx="21">
                  <c:v>382.50785034915532</c:v>
                </c:pt>
                <c:pt idx="22">
                  <c:v>387.51046285102444</c:v>
                </c:pt>
                <c:pt idx="23">
                  <c:v>402.9889346715683</c:v>
                </c:pt>
                <c:pt idx="24">
                  <c:v>391.75564507347934</c:v>
                </c:pt>
                <c:pt idx="25">
                  <c:v>392.17549731375976</c:v>
                </c:pt>
                <c:pt idx="26">
                  <c:v>395.00237301160564</c:v>
                </c:pt>
                <c:pt idx="27">
                  <c:v>380.32242856693591</c:v>
                </c:pt>
                <c:pt idx="28">
                  <c:v>379.50243399148923</c:v>
                </c:pt>
                <c:pt idx="29">
                  <c:v>378.29033483918346</c:v>
                </c:pt>
                <c:pt idx="30">
                  <c:v>368.80087729668782</c:v>
                </c:pt>
                <c:pt idx="31">
                  <c:v>331.18648980025915</c:v>
                </c:pt>
                <c:pt idx="32">
                  <c:v>332.45136260958162</c:v>
                </c:pt>
                <c:pt idx="33">
                  <c:v>328.4740752020881</c:v>
                </c:pt>
                <c:pt idx="34">
                  <c:v>345.89368021568077</c:v>
                </c:pt>
                <c:pt idx="35">
                  <c:v>343.19654236218264</c:v>
                </c:pt>
                <c:pt idx="36">
                  <c:v>334.30130631526436</c:v>
                </c:pt>
                <c:pt idx="37">
                  <c:v>334.44752624557384</c:v>
                </c:pt>
                <c:pt idx="38">
                  <c:v>331.66648017299707</c:v>
                </c:pt>
                <c:pt idx="39">
                  <c:v>334.06995511651047</c:v>
                </c:pt>
                <c:pt idx="40">
                  <c:v>339.10776292590606</c:v>
                </c:pt>
                <c:pt idx="41">
                  <c:v>337.54797079222396</c:v>
                </c:pt>
                <c:pt idx="42">
                  <c:v>341.57356469436297</c:v>
                </c:pt>
                <c:pt idx="43">
                  <c:v>348.29102173958762</c:v>
                </c:pt>
                <c:pt idx="44">
                  <c:v>361.89880747067383</c:v>
                </c:pt>
                <c:pt idx="45">
                  <c:v>355.65752896091811</c:v>
                </c:pt>
                <c:pt idx="46">
                  <c:v>362.00402074539988</c:v>
                </c:pt>
                <c:pt idx="47">
                  <c:v>369.758043202804</c:v>
                </c:pt>
                <c:pt idx="48">
                  <c:v>375.21020620945689</c:v>
                </c:pt>
                <c:pt idx="49">
                  <c:v>373.85616073056588</c:v>
                </c:pt>
                <c:pt idx="50">
                  <c:v>388.31602838595848</c:v>
                </c:pt>
                <c:pt idx="51">
                  <c:v>389.82087565138238</c:v>
                </c:pt>
                <c:pt idx="52">
                  <c:v>389.02332598200968</c:v>
                </c:pt>
                <c:pt idx="53">
                  <c:v>373.93697944729473</c:v>
                </c:pt>
                <c:pt idx="54">
                  <c:v>377.75666791116572</c:v>
                </c:pt>
                <c:pt idx="55">
                  <c:v>377.37262257706374</c:v>
                </c:pt>
                <c:pt idx="56">
                  <c:v>384.09544479390547</c:v>
                </c:pt>
                <c:pt idx="57">
                  <c:v>384.49537226543379</c:v>
                </c:pt>
                <c:pt idx="58">
                  <c:v>385.36917189533239</c:v>
                </c:pt>
                <c:pt idx="59">
                  <c:v>389.07597092353103</c:v>
                </c:pt>
                <c:pt idx="60">
                  <c:v>406.04306609206293</c:v>
                </c:pt>
                <c:pt idx="61">
                  <c:v>395.77675044692535</c:v>
                </c:pt>
                <c:pt idx="62">
                  <c:v>393.69528164663257</c:v>
                </c:pt>
                <c:pt idx="63">
                  <c:v>383.85493832360061</c:v>
                </c:pt>
                <c:pt idx="64">
                  <c:v>374.26976117659422</c:v>
                </c:pt>
                <c:pt idx="65">
                  <c:v>380.96106280603601</c:v>
                </c:pt>
                <c:pt idx="66">
                  <c:v>386.90031555902505</c:v>
                </c:pt>
                <c:pt idx="67">
                  <c:v>386.61020874417682</c:v>
                </c:pt>
                <c:pt idx="68">
                  <c:v>387.68012007894492</c:v>
                </c:pt>
                <c:pt idx="69">
                  <c:v>389.72491220820382</c:v>
                </c:pt>
                <c:pt idx="70">
                  <c:v>393.94533197785807</c:v>
                </c:pt>
                <c:pt idx="71">
                  <c:v>384.85666638773898</c:v>
                </c:pt>
                <c:pt idx="72">
                  <c:v>387.25015546872265</c:v>
                </c:pt>
                <c:pt idx="73">
                  <c:v>389.21781988720107</c:v>
                </c:pt>
                <c:pt idx="74">
                  <c:v>389.64766477768956</c:v>
                </c:pt>
                <c:pt idx="75">
                  <c:v>389.75869647489867</c:v>
                </c:pt>
                <c:pt idx="76">
                  <c:v>392.9494008588054</c:v>
                </c:pt>
                <c:pt idx="77">
                  <c:v>382.63169722453625</c:v>
                </c:pt>
                <c:pt idx="78">
                  <c:v>383.40529410145086</c:v>
                </c:pt>
                <c:pt idx="79">
                  <c:v>386.4724763863606</c:v>
                </c:pt>
                <c:pt idx="80">
                  <c:v>386.23382541974553</c:v>
                </c:pt>
                <c:pt idx="81">
                  <c:v>390.61521307483827</c:v>
                </c:pt>
                <c:pt idx="82">
                  <c:v>390.70475282284929</c:v>
                </c:pt>
                <c:pt idx="83">
                  <c:v>389.02897460815041</c:v>
                </c:pt>
                <c:pt idx="84">
                  <c:v>389.70877925206514</c:v>
                </c:pt>
                <c:pt idx="85">
                  <c:v>390.45213366410945</c:v>
                </c:pt>
                <c:pt idx="86">
                  <c:v>398.59954097395138</c:v>
                </c:pt>
                <c:pt idx="87">
                  <c:v>396.38060292760088</c:v>
                </c:pt>
                <c:pt idx="88">
                  <c:v>389.2017321319114</c:v>
                </c:pt>
                <c:pt idx="89">
                  <c:v>387.65243276406864</c:v>
                </c:pt>
                <c:pt idx="90">
                  <c:v>389.36727894407801</c:v>
                </c:pt>
                <c:pt idx="91">
                  <c:v>351.0425204745859</c:v>
                </c:pt>
                <c:pt idx="92">
                  <c:v>353.45701702122119</c:v>
                </c:pt>
                <c:pt idx="93">
                  <c:v>353.48577108634976</c:v>
                </c:pt>
                <c:pt idx="94">
                  <c:v>353.84043005870399</c:v>
                </c:pt>
                <c:pt idx="95">
                  <c:v>355.85100662369558</c:v>
                </c:pt>
                <c:pt idx="96">
                  <c:v>355.38602252005484</c:v>
                </c:pt>
                <c:pt idx="97">
                  <c:v>354.69800361506577</c:v>
                </c:pt>
                <c:pt idx="98">
                  <c:v>352.63208070726466</c:v>
                </c:pt>
                <c:pt idx="99">
                  <c:v>351.72926541061867</c:v>
                </c:pt>
                <c:pt idx="100">
                  <c:v>353.47844152562101</c:v>
                </c:pt>
                <c:pt idx="101">
                  <c:v>354.18300820169173</c:v>
                </c:pt>
                <c:pt idx="102">
                  <c:v>356.19471719799424</c:v>
                </c:pt>
                <c:pt idx="103">
                  <c:v>355.1010819136643</c:v>
                </c:pt>
                <c:pt idx="104">
                  <c:v>355.63200098010736</c:v>
                </c:pt>
                <c:pt idx="105">
                  <c:v>360.12863522331321</c:v>
                </c:pt>
                <c:pt idx="106">
                  <c:v>360.92298587891923</c:v>
                </c:pt>
                <c:pt idx="107">
                  <c:v>358.42486346161428</c:v>
                </c:pt>
                <c:pt idx="108">
                  <c:v>359.36013811393957</c:v>
                </c:pt>
                <c:pt idx="109">
                  <c:v>365.06385048899648</c:v>
                </c:pt>
                <c:pt idx="110">
                  <c:v>369.91679029491701</c:v>
                </c:pt>
                <c:pt idx="111">
                  <c:v>376.53710505472992</c:v>
                </c:pt>
                <c:pt idx="112">
                  <c:v>373.41006221597382</c:v>
                </c:pt>
                <c:pt idx="113">
                  <c:v>377.29410086557931</c:v>
                </c:pt>
                <c:pt idx="114">
                  <c:v>384.13696563859128</c:v>
                </c:pt>
                <c:pt idx="115">
                  <c:v>386.44865000490785</c:v>
                </c:pt>
                <c:pt idx="116">
                  <c:v>390.30881674612391</c:v>
                </c:pt>
                <c:pt idx="117">
                  <c:v>372.53516752551042</c:v>
                </c:pt>
                <c:pt idx="118">
                  <c:v>376.01343117110628</c:v>
                </c:pt>
                <c:pt idx="119">
                  <c:v>381.15274286227157</c:v>
                </c:pt>
                <c:pt idx="120">
                  <c:v>375.77605542835886</c:v>
                </c:pt>
                <c:pt idx="121">
                  <c:v>314.53676683219999</c:v>
                </c:pt>
                <c:pt idx="122">
                  <c:v>310.04661304264789</c:v>
                </c:pt>
                <c:pt idx="123">
                  <c:v>313.6164998846636</c:v>
                </c:pt>
                <c:pt idx="124">
                  <c:v>311.18766690580179</c:v>
                </c:pt>
                <c:pt idx="125">
                  <c:v>312.20696013221414</c:v>
                </c:pt>
                <c:pt idx="126">
                  <c:v>320.03782538295866</c:v>
                </c:pt>
                <c:pt idx="127">
                  <c:v>319.31777166993857</c:v>
                </c:pt>
                <c:pt idx="128">
                  <c:v>319.36472778668275</c:v>
                </c:pt>
                <c:pt idx="129">
                  <c:v>320.63126752940542</c:v>
                </c:pt>
                <c:pt idx="130">
                  <c:v>314.04301159811286</c:v>
                </c:pt>
                <c:pt idx="131">
                  <c:v>315.5441153299613</c:v>
                </c:pt>
                <c:pt idx="132">
                  <c:v>316.97042636231151</c:v>
                </c:pt>
                <c:pt idx="133">
                  <c:v>317.75606845453325</c:v>
                </c:pt>
                <c:pt idx="134">
                  <c:v>317.65995825218056</c:v>
                </c:pt>
                <c:pt idx="135">
                  <c:v>318.86819951250862</c:v>
                </c:pt>
                <c:pt idx="136">
                  <c:v>316.95888438749512</c:v>
                </c:pt>
                <c:pt idx="137">
                  <c:v>317.07105921759677</c:v>
                </c:pt>
                <c:pt idx="138">
                  <c:v>318.1441243757132</c:v>
                </c:pt>
                <c:pt idx="139">
                  <c:v>307.62324968411986</c:v>
                </c:pt>
                <c:pt idx="140">
                  <c:v>309.9487340325428</c:v>
                </c:pt>
                <c:pt idx="141">
                  <c:v>310.4406235372403</c:v>
                </c:pt>
                <c:pt idx="142">
                  <c:v>307.87257520080425</c:v>
                </c:pt>
                <c:pt idx="143">
                  <c:v>310.89841237902476</c:v>
                </c:pt>
                <c:pt idx="144">
                  <c:v>311.89197779514774</c:v>
                </c:pt>
                <c:pt idx="145">
                  <c:v>314.31441886357771</c:v>
                </c:pt>
                <c:pt idx="146">
                  <c:v>316.88143158663604</c:v>
                </c:pt>
                <c:pt idx="147">
                  <c:v>330.31068133634841</c:v>
                </c:pt>
                <c:pt idx="148">
                  <c:v>369.49752835859613</c:v>
                </c:pt>
                <c:pt idx="149">
                  <c:v>367.03949188304716</c:v>
                </c:pt>
                <c:pt idx="150">
                  <c:v>372.43385021575932</c:v>
                </c:pt>
                <c:pt idx="151">
                  <c:v>371.22272738958333</c:v>
                </c:pt>
                <c:pt idx="152">
                  <c:v>434.04859064174792</c:v>
                </c:pt>
                <c:pt idx="153">
                  <c:v>434.82557262699271</c:v>
                </c:pt>
                <c:pt idx="154">
                  <c:v>459.88586316148837</c:v>
                </c:pt>
                <c:pt idx="155">
                  <c:v>462.69535574938629</c:v>
                </c:pt>
                <c:pt idx="156">
                  <c:v>464.55725083087913</c:v>
                </c:pt>
                <c:pt idx="157">
                  <c:v>473.01580445622784</c:v>
                </c:pt>
                <c:pt idx="158">
                  <c:v>465.98570020913888</c:v>
                </c:pt>
                <c:pt idx="159">
                  <c:v>470.01147489002352</c:v>
                </c:pt>
                <c:pt idx="160">
                  <c:v>464.3766819391227</c:v>
                </c:pt>
                <c:pt idx="161">
                  <c:v>466.53764425030727</c:v>
                </c:pt>
                <c:pt idx="162">
                  <c:v>490.06945652180161</c:v>
                </c:pt>
                <c:pt idx="163">
                  <c:v>543.41183723123413</c:v>
                </c:pt>
                <c:pt idx="164">
                  <c:v>569.20154561287575</c:v>
                </c:pt>
                <c:pt idx="165">
                  <c:v>554.42875996573025</c:v>
                </c:pt>
                <c:pt idx="166">
                  <c:v>561.44031367961384</c:v>
                </c:pt>
                <c:pt idx="167">
                  <c:v>619.59843352957091</c:v>
                </c:pt>
                <c:pt idx="168">
                  <c:v>604.36611144670383</c:v>
                </c:pt>
                <c:pt idx="169">
                  <c:v>609.23813914467098</c:v>
                </c:pt>
                <c:pt idx="170">
                  <c:v>615.51271527609299</c:v>
                </c:pt>
                <c:pt idx="171">
                  <c:v>594.12328482508178</c:v>
                </c:pt>
                <c:pt idx="172">
                  <c:v>537.88529184836989</c:v>
                </c:pt>
                <c:pt idx="173">
                  <c:v>481.26148358745854</c:v>
                </c:pt>
                <c:pt idx="174">
                  <c:v>503.73737602160725</c:v>
                </c:pt>
                <c:pt idx="175">
                  <c:v>537.03608397566654</c:v>
                </c:pt>
                <c:pt idx="176">
                  <c:v>536.87743878528818</c:v>
                </c:pt>
                <c:pt idx="177">
                  <c:v>508.10600351278117</c:v>
                </c:pt>
                <c:pt idx="178">
                  <c:v>528.88739279593074</c:v>
                </c:pt>
                <c:pt idx="179">
                  <c:v>521.83081867165663</c:v>
                </c:pt>
                <c:pt idx="180">
                  <c:v>516.23534159283679</c:v>
                </c:pt>
                <c:pt idx="181">
                  <c:v>543.01957305983422</c:v>
                </c:pt>
                <c:pt idx="182">
                  <c:v>641.36957852124453</c:v>
                </c:pt>
                <c:pt idx="183">
                  <c:v>667.29591651886585</c:v>
                </c:pt>
                <c:pt idx="184">
                  <c:v>624.62518953209144</c:v>
                </c:pt>
                <c:pt idx="185">
                  <c:v>648.26067628433987</c:v>
                </c:pt>
                <c:pt idx="186">
                  <c:v>635.83637628955876</c:v>
                </c:pt>
                <c:pt idx="187">
                  <c:v>642.16810114245516</c:v>
                </c:pt>
                <c:pt idx="188">
                  <c:v>607.32196568020845</c:v>
                </c:pt>
                <c:pt idx="189">
                  <c:v>632.02769562394099</c:v>
                </c:pt>
                <c:pt idx="190">
                  <c:v>617.25734175687023</c:v>
                </c:pt>
                <c:pt idx="191">
                  <c:v>615.74016543331311</c:v>
                </c:pt>
                <c:pt idx="192">
                  <c:v>614.07996717938306</c:v>
                </c:pt>
                <c:pt idx="193">
                  <c:v>630.06959194380147</c:v>
                </c:pt>
                <c:pt idx="194">
                  <c:v>620.52892468050175</c:v>
                </c:pt>
                <c:pt idx="195">
                  <c:v>624.05353724369741</c:v>
                </c:pt>
                <c:pt idx="196">
                  <c:v>629.00346400586079</c:v>
                </c:pt>
                <c:pt idx="197">
                  <c:v>626.61479437899993</c:v>
                </c:pt>
                <c:pt idx="198">
                  <c:v>644.24854448704627</c:v>
                </c:pt>
                <c:pt idx="199">
                  <c:v>638.2252646006126</c:v>
                </c:pt>
                <c:pt idx="200">
                  <c:v>638.05282090430569</c:v>
                </c:pt>
                <c:pt idx="201">
                  <c:v>631.34749511774635</c:v>
                </c:pt>
                <c:pt idx="202">
                  <c:v>630.73597276527676</c:v>
                </c:pt>
                <c:pt idx="203">
                  <c:v>617.33460115143839</c:v>
                </c:pt>
                <c:pt idx="204">
                  <c:v>621.9709381522166</c:v>
                </c:pt>
                <c:pt idx="205">
                  <c:v>627.21675173260314</c:v>
                </c:pt>
                <c:pt idx="206">
                  <c:v>620.53892899857851</c:v>
                </c:pt>
                <c:pt idx="207">
                  <c:v>618.14280598768437</c:v>
                </c:pt>
                <c:pt idx="208">
                  <c:v>620.68062097006987</c:v>
                </c:pt>
                <c:pt idx="209">
                  <c:v>621.31060931774459</c:v>
                </c:pt>
                <c:pt idx="210">
                  <c:v>623.16237746904096</c:v>
                </c:pt>
                <c:pt idx="211">
                  <c:v>621.2901819690552</c:v>
                </c:pt>
                <c:pt idx="212">
                  <c:v>592.48951489865624</c:v>
                </c:pt>
                <c:pt idx="213">
                  <c:v>525.58754983176357</c:v>
                </c:pt>
                <c:pt idx="214">
                  <c:v>474.39974830192921</c:v>
                </c:pt>
                <c:pt idx="215">
                  <c:v>490.99599934045051</c:v>
                </c:pt>
                <c:pt idx="216">
                  <c:v>501.45226625000987</c:v>
                </c:pt>
                <c:pt idx="217">
                  <c:v>498.6253474334577</c:v>
                </c:pt>
                <c:pt idx="218">
                  <c:v>509.61521938190714</c:v>
                </c:pt>
                <c:pt idx="219">
                  <c:v>513.85923598010891</c:v>
                </c:pt>
                <c:pt idx="220">
                  <c:v>512.51117763988645</c:v>
                </c:pt>
                <c:pt idx="221">
                  <c:v>509.90127925361509</c:v>
                </c:pt>
                <c:pt idx="222">
                  <c:v>513.59293982353188</c:v>
                </c:pt>
                <c:pt idx="223">
                  <c:v>510.93331654277569</c:v>
                </c:pt>
                <c:pt idx="224">
                  <c:v>509.60779685432624</c:v>
                </c:pt>
                <c:pt idx="225">
                  <c:v>507.86649674873451</c:v>
                </c:pt>
                <c:pt idx="226">
                  <c:v>494.74250823571748</c:v>
                </c:pt>
                <c:pt idx="227">
                  <c:v>491.95632476503442</c:v>
                </c:pt>
                <c:pt idx="228">
                  <c:v>500.74499969940194</c:v>
                </c:pt>
                <c:pt idx="229">
                  <c:v>497.02345135824947</c:v>
                </c:pt>
                <c:pt idx="230">
                  <c:v>497.97841115424546</c:v>
                </c:pt>
                <c:pt idx="231">
                  <c:v>499.10695506766751</c:v>
                </c:pt>
                <c:pt idx="232">
                  <c:v>504.44428382737374</c:v>
                </c:pt>
                <c:pt idx="233">
                  <c:v>504.09451324634978</c:v>
                </c:pt>
                <c:pt idx="234">
                  <c:v>508.78104395921554</c:v>
                </c:pt>
                <c:pt idx="235">
                  <c:v>505.88205045043401</c:v>
                </c:pt>
                <c:pt idx="236">
                  <c:v>503.09454233775909</c:v>
                </c:pt>
                <c:pt idx="237">
                  <c:v>501.06569728606206</c:v>
                </c:pt>
                <c:pt idx="238">
                  <c:v>502.68674890004024</c:v>
                </c:pt>
                <c:pt idx="239">
                  <c:v>494.28216531098877</c:v>
                </c:pt>
                <c:pt idx="240">
                  <c:v>497.65648779718464</c:v>
                </c:pt>
                <c:pt idx="241">
                  <c:v>497.83747979977187</c:v>
                </c:pt>
                <c:pt idx="242">
                  <c:v>500.81412556982474</c:v>
                </c:pt>
                <c:pt idx="243">
                  <c:v>499.14930000784136</c:v>
                </c:pt>
                <c:pt idx="244">
                  <c:v>426.6954416367135</c:v>
                </c:pt>
                <c:pt idx="245">
                  <c:v>429.11254691990376</c:v>
                </c:pt>
                <c:pt idx="246">
                  <c:v>445.91864231504138</c:v>
                </c:pt>
                <c:pt idx="247">
                  <c:v>453.65454894910852</c:v>
                </c:pt>
                <c:pt idx="248">
                  <c:v>452.14647361678902</c:v>
                </c:pt>
                <c:pt idx="249">
                  <c:v>454.99861443956996</c:v>
                </c:pt>
                <c:pt idx="250">
                  <c:v>458.03602343182581</c:v>
                </c:pt>
                <c:pt idx="251">
                  <c:v>466.76703597344067</c:v>
                </c:pt>
                <c:pt idx="252">
                  <c:v>464.22284398395567</c:v>
                </c:pt>
                <c:pt idx="253">
                  <c:v>464.76360264801627</c:v>
                </c:pt>
                <c:pt idx="254">
                  <c:v>452.223381590087</c:v>
                </c:pt>
                <c:pt idx="255">
                  <c:v>453.38900277488978</c:v>
                </c:pt>
                <c:pt idx="256">
                  <c:v>454.14588808964135</c:v>
                </c:pt>
                <c:pt idx="257">
                  <c:v>455.21697160339755</c:v>
                </c:pt>
                <c:pt idx="258">
                  <c:v>452.60079720655631</c:v>
                </c:pt>
                <c:pt idx="259">
                  <c:v>452.5192964865646</c:v>
                </c:pt>
                <c:pt idx="260">
                  <c:v>451.80073323271034</c:v>
                </c:pt>
                <c:pt idx="261">
                  <c:v>454.66279932219692</c:v>
                </c:pt>
                <c:pt idx="262">
                  <c:v>454.26336324971925</c:v>
                </c:pt>
                <c:pt idx="263">
                  <c:v>453.71229462616679</c:v>
                </c:pt>
                <c:pt idx="264">
                  <c:v>445.34995567398573</c:v>
                </c:pt>
                <c:pt idx="265">
                  <c:v>444.6596571620745</c:v>
                </c:pt>
                <c:pt idx="266">
                  <c:v>449.52802481846618</c:v>
                </c:pt>
                <c:pt idx="267">
                  <c:v>449.31975321038152</c:v>
                </c:pt>
                <c:pt idx="268">
                  <c:v>448.00542306447153</c:v>
                </c:pt>
                <c:pt idx="269">
                  <c:v>453.32904231535491</c:v>
                </c:pt>
                <c:pt idx="270">
                  <c:v>451.97450771386633</c:v>
                </c:pt>
                <c:pt idx="271">
                  <c:v>450.92002990318883</c:v>
                </c:pt>
                <c:pt idx="272">
                  <c:v>451.60852877285635</c:v>
                </c:pt>
                <c:pt idx="273">
                  <c:v>454.62753378010734</c:v>
                </c:pt>
                <c:pt idx="274">
                  <c:v>480.90633965246019</c:v>
                </c:pt>
                <c:pt idx="275">
                  <c:v>478.49558898930934</c:v>
                </c:pt>
                <c:pt idx="276">
                  <c:v>479.48507624382569</c:v>
                </c:pt>
                <c:pt idx="277">
                  <c:v>477.96553960681109</c:v>
                </c:pt>
                <c:pt idx="278">
                  <c:v>479.74989501685286</c:v>
                </c:pt>
                <c:pt idx="279">
                  <c:v>480.13171706089668</c:v>
                </c:pt>
                <c:pt idx="280">
                  <c:v>483.31750260334451</c:v>
                </c:pt>
                <c:pt idx="281">
                  <c:v>484.83339091792061</c:v>
                </c:pt>
                <c:pt idx="282">
                  <c:v>482.97355843903347</c:v>
                </c:pt>
                <c:pt idx="283">
                  <c:v>484.6989765965638</c:v>
                </c:pt>
                <c:pt idx="284">
                  <c:v>501.9498322072061</c:v>
                </c:pt>
                <c:pt idx="285">
                  <c:v>498.14480344002197</c:v>
                </c:pt>
                <c:pt idx="286">
                  <c:v>498.62014609339616</c:v>
                </c:pt>
                <c:pt idx="287">
                  <c:v>501.42363766966719</c:v>
                </c:pt>
                <c:pt idx="288">
                  <c:v>500.07251837931557</c:v>
                </c:pt>
                <c:pt idx="289">
                  <c:v>502.39720795350303</c:v>
                </c:pt>
                <c:pt idx="290">
                  <c:v>500.49364872593469</c:v>
                </c:pt>
                <c:pt idx="291">
                  <c:v>499.57488556099457</c:v>
                </c:pt>
                <c:pt idx="292">
                  <c:v>493.71570270259116</c:v>
                </c:pt>
                <c:pt idx="293">
                  <c:v>493.98881420086747</c:v>
                </c:pt>
                <c:pt idx="294">
                  <c:v>495.53803070477562</c:v>
                </c:pt>
                <c:pt idx="295">
                  <c:v>514.63231955872868</c:v>
                </c:pt>
                <c:pt idx="296">
                  <c:v>514.45558858956235</c:v>
                </c:pt>
                <c:pt idx="297">
                  <c:v>511.8627723386798</c:v>
                </c:pt>
                <c:pt idx="298">
                  <c:v>514.80357005758742</c:v>
                </c:pt>
                <c:pt idx="299">
                  <c:v>530.99249440119945</c:v>
                </c:pt>
                <c:pt idx="300">
                  <c:v>538.81649159126789</c:v>
                </c:pt>
                <c:pt idx="301">
                  <c:v>539.82199666390545</c:v>
                </c:pt>
                <c:pt idx="302">
                  <c:v>559.16263910190696</c:v>
                </c:pt>
                <c:pt idx="303">
                  <c:v>549.37030432657548</c:v>
                </c:pt>
                <c:pt idx="304">
                  <c:v>548.65639317615887</c:v>
                </c:pt>
                <c:pt idx="305">
                  <c:v>631.98974624448329</c:v>
                </c:pt>
                <c:pt idx="306">
                  <c:v>641.52425540631225</c:v>
                </c:pt>
                <c:pt idx="307">
                  <c:v>596.4903028444794</c:v>
                </c:pt>
                <c:pt idx="308">
                  <c:v>609.07668075086747</c:v>
                </c:pt>
                <c:pt idx="309">
                  <c:v>609.23117659315358</c:v>
                </c:pt>
                <c:pt idx="310">
                  <c:v>616.21556355108794</c:v>
                </c:pt>
                <c:pt idx="311">
                  <c:v>608.96402223300993</c:v>
                </c:pt>
                <c:pt idx="312">
                  <c:v>614.7698146463473</c:v>
                </c:pt>
                <c:pt idx="313">
                  <c:v>626.34265368157287</c:v>
                </c:pt>
                <c:pt idx="314">
                  <c:v>619.63750615340655</c:v>
                </c:pt>
                <c:pt idx="315">
                  <c:v>620.37009367253324</c:v>
                </c:pt>
                <c:pt idx="316">
                  <c:v>610.50518702937143</c:v>
                </c:pt>
                <c:pt idx="317">
                  <c:v>607.92443923231974</c:v>
                </c:pt>
                <c:pt idx="318">
                  <c:v>610.49374388243041</c:v>
                </c:pt>
                <c:pt idx="319">
                  <c:v>616.22566814015158</c:v>
                </c:pt>
                <c:pt idx="320">
                  <c:v>644.35491165998849</c:v>
                </c:pt>
                <c:pt idx="321">
                  <c:v>641.5577091475219</c:v>
                </c:pt>
                <c:pt idx="322">
                  <c:v>650.66254042614298</c:v>
                </c:pt>
                <c:pt idx="323">
                  <c:v>650.70480373842543</c:v>
                </c:pt>
                <c:pt idx="324">
                  <c:v>632.90688131491754</c:v>
                </c:pt>
                <c:pt idx="325">
                  <c:v>640.01425138871389</c:v>
                </c:pt>
                <c:pt idx="326">
                  <c:v>650.50257052705058</c:v>
                </c:pt>
                <c:pt idx="327">
                  <c:v>644.65229017864226</c:v>
                </c:pt>
                <c:pt idx="328">
                  <c:v>640.86920554582412</c:v>
                </c:pt>
                <c:pt idx="329">
                  <c:v>642.06551341256738</c:v>
                </c:pt>
                <c:pt idx="330">
                  <c:v>636.63671098291798</c:v>
                </c:pt>
                <c:pt idx="331">
                  <c:v>633.70478230112326</c:v>
                </c:pt>
                <c:pt idx="332">
                  <c:v>636.93588407052857</c:v>
                </c:pt>
                <c:pt idx="333">
                  <c:v>636.68704820733467</c:v>
                </c:pt>
                <c:pt idx="334">
                  <c:v>645.45481230925827</c:v>
                </c:pt>
                <c:pt idx="335">
                  <c:v>628.06063804889948</c:v>
                </c:pt>
                <c:pt idx="336">
                  <c:v>645.52860460148224</c:v>
                </c:pt>
                <c:pt idx="337">
                  <c:v>639.92899038085602</c:v>
                </c:pt>
                <c:pt idx="338">
                  <c:v>642.13209337945182</c:v>
                </c:pt>
                <c:pt idx="339">
                  <c:v>629.48901518977675</c:v>
                </c:pt>
                <c:pt idx="340">
                  <c:v>634.17185247347425</c:v>
                </c:pt>
                <c:pt idx="341">
                  <c:v>637.46661038863931</c:v>
                </c:pt>
                <c:pt idx="342">
                  <c:v>639.67553189886746</c:v>
                </c:pt>
                <c:pt idx="343">
                  <c:v>641.33725980516772</c:v>
                </c:pt>
                <c:pt idx="344">
                  <c:v>642.8480521707445</c:v>
                </c:pt>
                <c:pt idx="345">
                  <c:v>638.78110142027765</c:v>
                </c:pt>
                <c:pt idx="346">
                  <c:v>647.39799468419574</c:v>
                </c:pt>
                <c:pt idx="347">
                  <c:v>647.78635656157724</c:v>
                </c:pt>
                <c:pt idx="348">
                  <c:v>648.5333770011182</c:v>
                </c:pt>
                <c:pt idx="349">
                  <c:v>645.67564767638169</c:v>
                </c:pt>
                <c:pt idx="350">
                  <c:v>651.33111093468051</c:v>
                </c:pt>
                <c:pt idx="351">
                  <c:v>656.23808124974187</c:v>
                </c:pt>
                <c:pt idx="352">
                  <c:v>655.9860512910177</c:v>
                </c:pt>
                <c:pt idx="353">
                  <c:v>657.77490841092629</c:v>
                </c:pt>
                <c:pt idx="354">
                  <c:v>664.54324952030868</c:v>
                </c:pt>
                <c:pt idx="355">
                  <c:v>692.23885083838161</c:v>
                </c:pt>
                <c:pt idx="356">
                  <c:v>717.2778005519807</c:v>
                </c:pt>
                <c:pt idx="357">
                  <c:v>764.84141632362127</c:v>
                </c:pt>
                <c:pt idx="358">
                  <c:v>745.66228928870362</c:v>
                </c:pt>
                <c:pt idx="359">
                  <c:v>743.45867587573014</c:v>
                </c:pt>
                <c:pt idx="360">
                  <c:v>752.93697719476654</c:v>
                </c:pt>
                <c:pt idx="361">
                  <c:v>774.13044060220955</c:v>
                </c:pt>
                <c:pt idx="362">
                  <c:v>809.56704754000089</c:v>
                </c:pt>
                <c:pt idx="363">
                  <c:v>807.64561832367713</c:v>
                </c:pt>
                <c:pt idx="364">
                  <c:v>797.47733932996448</c:v>
                </c:pt>
                <c:pt idx="365">
                  <c:v>799.53074298860474</c:v>
                </c:pt>
                <c:pt idx="366">
                  <c:v>830.66206996074982</c:v>
                </c:pt>
                <c:pt idx="367">
                  <c:v>850.16052311543297</c:v>
                </c:pt>
                <c:pt idx="368">
                  <c:v>868.64191555690968</c:v>
                </c:pt>
                <c:pt idx="369">
                  <c:v>961.00552363213637</c:v>
                </c:pt>
                <c:pt idx="370">
                  <c:v>843.40238001800822</c:v>
                </c:pt>
                <c:pt idx="371">
                  <c:v>750.94120320937941</c:v>
                </c:pt>
                <c:pt idx="372">
                  <c:v>756.23762165751407</c:v>
                </c:pt>
                <c:pt idx="373">
                  <c:v>758.44324034466797</c:v>
                </c:pt>
                <c:pt idx="374">
                  <c:v>751.50289586093015</c:v>
                </c:pt>
                <c:pt idx="375">
                  <c:v>755.58287114002007</c:v>
                </c:pt>
                <c:pt idx="376">
                  <c:v>647.49716791746948</c:v>
                </c:pt>
                <c:pt idx="377">
                  <c:v>670.03086568127196</c:v>
                </c:pt>
                <c:pt idx="378">
                  <c:v>685.93681804657081</c:v>
                </c:pt>
                <c:pt idx="379">
                  <c:v>681.28423922155753</c:v>
                </c:pt>
                <c:pt idx="380">
                  <c:v>684.13279093363928</c:v>
                </c:pt>
                <c:pt idx="381">
                  <c:v>692.20727860288332</c:v>
                </c:pt>
                <c:pt idx="382">
                  <c:v>755.77438634200553</c:v>
                </c:pt>
                <c:pt idx="383">
                  <c:v>738.04683424740381</c:v>
                </c:pt>
                <c:pt idx="384">
                  <c:v>748.43453351741073</c:v>
                </c:pt>
                <c:pt idx="385">
                  <c:v>745.10157626827902</c:v>
                </c:pt>
                <c:pt idx="386">
                  <c:v>767.35143847500478</c:v>
                </c:pt>
                <c:pt idx="387">
                  <c:v>769.72925011407006</c:v>
                </c:pt>
                <c:pt idx="388">
                  <c:v>766.70125025880839</c:v>
                </c:pt>
                <c:pt idx="389">
                  <c:v>743.12306944823888</c:v>
                </c:pt>
                <c:pt idx="390">
                  <c:v>750.47397823666097</c:v>
                </c:pt>
                <c:pt idx="391">
                  <c:v>763.83498332175316</c:v>
                </c:pt>
                <c:pt idx="392">
                  <c:v>765.63309908419581</c:v>
                </c:pt>
                <c:pt idx="393">
                  <c:v>767.15927153889027</c:v>
                </c:pt>
                <c:pt idx="394">
                  <c:v>765.42378061900581</c:v>
                </c:pt>
                <c:pt idx="395">
                  <c:v>766.1884194889293</c:v>
                </c:pt>
                <c:pt idx="396">
                  <c:v>807.76031040823102</c:v>
                </c:pt>
                <c:pt idx="397">
                  <c:v>823.22668329835835</c:v>
                </c:pt>
                <c:pt idx="398">
                  <c:v>842.16517966804736</c:v>
                </c:pt>
                <c:pt idx="399">
                  <c:v>857.26593834779305</c:v>
                </c:pt>
                <c:pt idx="400">
                  <c:v>868.08283906033944</c:v>
                </c:pt>
                <c:pt idx="401">
                  <c:v>855.132838305532</c:v>
                </c:pt>
                <c:pt idx="402">
                  <c:v>864.11994693859879</c:v>
                </c:pt>
                <c:pt idx="403">
                  <c:v>883.40246181223267</c:v>
                </c:pt>
                <c:pt idx="404">
                  <c:v>884.82769108965738</c:v>
                </c:pt>
                <c:pt idx="405">
                  <c:v>827.69262828844603</c:v>
                </c:pt>
                <c:pt idx="406">
                  <c:v>822.97046654455994</c:v>
                </c:pt>
                <c:pt idx="407">
                  <c:v>836.1016779389397</c:v>
                </c:pt>
                <c:pt idx="408">
                  <c:v>831.72523614311342</c:v>
                </c:pt>
                <c:pt idx="409">
                  <c:v>824.61756946880405</c:v>
                </c:pt>
                <c:pt idx="410">
                  <c:v>836.34686629903149</c:v>
                </c:pt>
                <c:pt idx="411">
                  <c:v>838.82419193039163</c:v>
                </c:pt>
                <c:pt idx="412">
                  <c:v>855.39031478622178</c:v>
                </c:pt>
                <c:pt idx="413">
                  <c:v>870.98386707562736</c:v>
                </c:pt>
                <c:pt idx="414">
                  <c:v>877.8529098019502</c:v>
                </c:pt>
                <c:pt idx="415">
                  <c:v>872.43911667473799</c:v>
                </c:pt>
                <c:pt idx="416">
                  <c:v>899.05875902232947</c:v>
                </c:pt>
                <c:pt idx="417">
                  <c:v>928.40830559712026</c:v>
                </c:pt>
                <c:pt idx="418">
                  <c:v>930.20648150462159</c:v>
                </c:pt>
                <c:pt idx="419">
                  <c:v>971.27671335098762</c:v>
                </c:pt>
                <c:pt idx="420">
                  <c:v>977.08362373000671</c:v>
                </c:pt>
                <c:pt idx="421">
                  <c:v>952.34734147166751</c:v>
                </c:pt>
                <c:pt idx="422">
                  <c:v>970.20568478017822</c:v>
                </c:pt>
                <c:pt idx="423">
                  <c:v>982.54238662598675</c:v>
                </c:pt>
                <c:pt idx="424">
                  <c:v>982.69814844344046</c:v>
                </c:pt>
                <c:pt idx="425">
                  <c:v>900.36515651279888</c:v>
                </c:pt>
                <c:pt idx="426">
                  <c:v>921.62146918378778</c:v>
                </c:pt>
                <c:pt idx="427">
                  <c:v>939.485383647704</c:v>
                </c:pt>
                <c:pt idx="428">
                  <c:v>924.6034182851779</c:v>
                </c:pt>
                <c:pt idx="429">
                  <c:v>933.46703910997633</c:v>
                </c:pt>
                <c:pt idx="430">
                  <c:v>937.89713788740698</c:v>
                </c:pt>
                <c:pt idx="431">
                  <c:v>901.61847851802656</c:v>
                </c:pt>
                <c:pt idx="432">
                  <c:v>847.12361807955392</c:v>
                </c:pt>
                <c:pt idx="433">
                  <c:v>875.90408014072113</c:v>
                </c:pt>
                <c:pt idx="434">
                  <c:v>823.80355427576251</c:v>
                </c:pt>
                <c:pt idx="435">
                  <c:v>868.50764431196296</c:v>
                </c:pt>
                <c:pt idx="436">
                  <c:v>902.48683789975178</c:v>
                </c:pt>
                <c:pt idx="437">
                  <c:v>911.5104621856251</c:v>
                </c:pt>
                <c:pt idx="438">
                  <c:v>917.94432380981721</c:v>
                </c:pt>
                <c:pt idx="439">
                  <c:v>926.90930776260927</c:v>
                </c:pt>
                <c:pt idx="440">
                  <c:v>884.47798254966585</c:v>
                </c:pt>
                <c:pt idx="441">
                  <c:v>820.94213093430187</c:v>
                </c:pt>
                <c:pt idx="442">
                  <c:v>725.80963886455982</c:v>
                </c:pt>
                <c:pt idx="443">
                  <c:v>774.56386333081093</c:v>
                </c:pt>
                <c:pt idx="444">
                  <c:v>786.70811852547797</c:v>
                </c:pt>
                <c:pt idx="445">
                  <c:v>834.8784148470545</c:v>
                </c:pt>
                <c:pt idx="446">
                  <c:v>782.73951653080587</c:v>
                </c:pt>
                <c:pt idx="447">
                  <c:v>775.34549343300614</c:v>
                </c:pt>
                <c:pt idx="448">
                  <c:v>703.72174450234979</c:v>
                </c:pt>
                <c:pt idx="449">
                  <c:v>728.88520755294576</c:v>
                </c:pt>
                <c:pt idx="450">
                  <c:v>724.20517168866866</c:v>
                </c:pt>
                <c:pt idx="451">
                  <c:v>781.39886643432567</c:v>
                </c:pt>
                <c:pt idx="452">
                  <c:v>782.88465194187575</c:v>
                </c:pt>
                <c:pt idx="453">
                  <c:v>778.09550452775704</c:v>
                </c:pt>
                <c:pt idx="454">
                  <c:v>767.85212271044611</c:v>
                </c:pt>
                <c:pt idx="455">
                  <c:v>800.29115278287986</c:v>
                </c:pt>
                <c:pt idx="456">
                  <c:v>631.97016301163023</c:v>
                </c:pt>
                <c:pt idx="457">
                  <c:v>643.52545601296538</c:v>
                </c:pt>
                <c:pt idx="458">
                  <c:v>666.72894508930813</c:v>
                </c:pt>
                <c:pt idx="459">
                  <c:v>661.12406821072295</c:v>
                </c:pt>
                <c:pt idx="460">
                  <c:v>656.99237422367287</c:v>
                </c:pt>
                <c:pt idx="461">
                  <c:v>689.18352470010177</c:v>
                </c:pt>
                <c:pt idx="462">
                  <c:v>685.56167249720954</c:v>
                </c:pt>
                <c:pt idx="463">
                  <c:v>685.60671119714959</c:v>
                </c:pt>
                <c:pt idx="464">
                  <c:v>691.90560986022842</c:v>
                </c:pt>
                <c:pt idx="465">
                  <c:v>691.39665788637387</c:v>
                </c:pt>
                <c:pt idx="466">
                  <c:v>701.53432926758455</c:v>
                </c:pt>
                <c:pt idx="467">
                  <c:v>700.04635846175722</c:v>
                </c:pt>
                <c:pt idx="468">
                  <c:v>683.20201687760823</c:v>
                </c:pt>
                <c:pt idx="469">
                  <c:v>681.69228418185196</c:v>
                </c:pt>
                <c:pt idx="470">
                  <c:v>685.10207991140703</c:v>
                </c:pt>
                <c:pt idx="471">
                  <c:v>690.97535549999873</c:v>
                </c:pt>
                <c:pt idx="472">
                  <c:v>697.13006356681922</c:v>
                </c:pt>
                <c:pt idx="473">
                  <c:v>707.61853836304738</c:v>
                </c:pt>
                <c:pt idx="474">
                  <c:v>706.25695536236526</c:v>
                </c:pt>
                <c:pt idx="475">
                  <c:v>717.27615968110206</c:v>
                </c:pt>
                <c:pt idx="476">
                  <c:v>713.0682268216508</c:v>
                </c:pt>
                <c:pt idx="477">
                  <c:v>718.90501182892604</c:v>
                </c:pt>
                <c:pt idx="478">
                  <c:v>704.88557690276923</c:v>
                </c:pt>
                <c:pt idx="479">
                  <c:v>730.03679493487459</c:v>
                </c:pt>
                <c:pt idx="480">
                  <c:v>738.80518046924976</c:v>
                </c:pt>
                <c:pt idx="481">
                  <c:v>748.23147886916945</c:v>
                </c:pt>
                <c:pt idx="482">
                  <c:v>771.34059046892253</c:v>
                </c:pt>
                <c:pt idx="483">
                  <c:v>772.25421740605577</c:v>
                </c:pt>
                <c:pt idx="484">
                  <c:v>775.97780696053508</c:v>
                </c:pt>
                <c:pt idx="485">
                  <c:v>792.79451416142524</c:v>
                </c:pt>
                <c:pt idx="486">
                  <c:v>769.60703704049104</c:v>
                </c:pt>
                <c:pt idx="487">
                  <c:v>786.13423690170453</c:v>
                </c:pt>
                <c:pt idx="488">
                  <c:v>806.68576224385561</c:v>
                </c:pt>
                <c:pt idx="489">
                  <c:v>836.97300703507938</c:v>
                </c:pt>
                <c:pt idx="490">
                  <c:v>845.87514827191842</c:v>
                </c:pt>
                <c:pt idx="491">
                  <c:v>859.22323071521271</c:v>
                </c:pt>
                <c:pt idx="492">
                  <c:v>867.67276040987485</c:v>
                </c:pt>
                <c:pt idx="493">
                  <c:v>932.83158633654193</c:v>
                </c:pt>
                <c:pt idx="494">
                  <c:v>949.34327754036929</c:v>
                </c:pt>
                <c:pt idx="495">
                  <c:v>965.35095669405462</c:v>
                </c:pt>
                <c:pt idx="496">
                  <c:v>997.42490451589958</c:v>
                </c:pt>
                <c:pt idx="497">
                  <c:v>931.87769778405857</c:v>
                </c:pt>
                <c:pt idx="498">
                  <c:v>974.74092104863576</c:v>
                </c:pt>
                <c:pt idx="499">
                  <c:v>976.89932070678083</c:v>
                </c:pt>
                <c:pt idx="500">
                  <c:v>940.33042985704355</c:v>
                </c:pt>
                <c:pt idx="501">
                  <c:v>937.07066041568146</c:v>
                </c:pt>
                <c:pt idx="502">
                  <c:v>991.88084661078187</c:v>
                </c:pt>
                <c:pt idx="503">
                  <c:v>1020.2496094366207</c:v>
                </c:pt>
                <c:pt idx="504">
                  <c:v>1081.9451014518031</c:v>
                </c:pt>
                <c:pt idx="505">
                  <c:v>1131.7339378484762</c:v>
                </c:pt>
                <c:pt idx="506">
                  <c:v>1118.4860460934342</c:v>
                </c:pt>
                <c:pt idx="507">
                  <c:v>1193.9859263705398</c:v>
                </c:pt>
                <c:pt idx="508">
                  <c:v>1274.5554477076541</c:v>
                </c:pt>
                <c:pt idx="509">
                  <c:v>1342.2494066137674</c:v>
                </c:pt>
                <c:pt idx="510">
                  <c:v>1263.9560100238796</c:v>
                </c:pt>
                <c:pt idx="511">
                  <c:v>1205.1952144266904</c:v>
                </c:pt>
                <c:pt idx="512">
                  <c:v>1118.7898416816863</c:v>
                </c:pt>
                <c:pt idx="513">
                  <c:v>1183.868542141837</c:v>
                </c:pt>
                <c:pt idx="514">
                  <c:v>1243.5971898606203</c:v>
                </c:pt>
                <c:pt idx="515">
                  <c:v>1213.1108698748446</c:v>
                </c:pt>
                <c:pt idx="516">
                  <c:v>1271.0655485878392</c:v>
                </c:pt>
                <c:pt idx="517">
                  <c:v>1224.7657148454387</c:v>
                </c:pt>
                <c:pt idx="518">
                  <c:v>1263.3718230709278</c:v>
                </c:pt>
                <c:pt idx="519">
                  <c:v>1275.8912217338745</c:v>
                </c:pt>
                <c:pt idx="520">
                  <c:v>1282.4853796469149</c:v>
                </c:pt>
                <c:pt idx="521">
                  <c:v>1366.2723158226433</c:v>
                </c:pt>
                <c:pt idx="522">
                  <c:v>1455.3282736827812</c:v>
                </c:pt>
                <c:pt idx="523">
                  <c:v>1391.0746470265149</c:v>
                </c:pt>
                <c:pt idx="524">
                  <c:v>1427.297754693489</c:v>
                </c:pt>
                <c:pt idx="525">
                  <c:v>1443.6960786017034</c:v>
                </c:pt>
                <c:pt idx="526">
                  <c:v>1524.1646378805799</c:v>
                </c:pt>
                <c:pt idx="527">
                  <c:v>1531.2168525055874</c:v>
                </c:pt>
                <c:pt idx="528">
                  <c:v>1413.6974222266936</c:v>
                </c:pt>
                <c:pt idx="529">
                  <c:v>1440.0065401515465</c:v>
                </c:pt>
                <c:pt idx="530">
                  <c:v>1325.8867627983914</c:v>
                </c:pt>
                <c:pt idx="531">
                  <c:v>1307.3535874024949</c:v>
                </c:pt>
                <c:pt idx="532">
                  <c:v>1336.4610606674878</c:v>
                </c:pt>
                <c:pt idx="533">
                  <c:v>1406.0150090392397</c:v>
                </c:pt>
                <c:pt idx="534">
                  <c:v>1352.4243055375498</c:v>
                </c:pt>
                <c:pt idx="535">
                  <c:v>1371.9930538786252</c:v>
                </c:pt>
                <c:pt idx="536">
                  <c:v>1429.2886825002784</c:v>
                </c:pt>
                <c:pt idx="537">
                  <c:v>1405.004040417648</c:v>
                </c:pt>
                <c:pt idx="538">
                  <c:v>1412.4372864175409</c:v>
                </c:pt>
                <c:pt idx="539">
                  <c:v>1433.3445292015097</c:v>
                </c:pt>
                <c:pt idx="540">
                  <c:v>1361.7718938032958</c:v>
                </c:pt>
                <c:pt idx="541">
                  <c:v>1344.3348961991253</c:v>
                </c:pt>
                <c:pt idx="542">
                  <c:v>1279.6583478345358</c:v>
                </c:pt>
                <c:pt idx="543">
                  <c:v>1322.6725762103476</c:v>
                </c:pt>
                <c:pt idx="544">
                  <c:v>1347.1399191994044</c:v>
                </c:pt>
                <c:pt idx="545">
                  <c:v>1320.2960072620626</c:v>
                </c:pt>
                <c:pt idx="546">
                  <c:v>1289.6332771688756</c:v>
                </c:pt>
                <c:pt idx="547">
                  <c:v>1079.4667174874301</c:v>
                </c:pt>
                <c:pt idx="548">
                  <c:v>1114.0041553271776</c:v>
                </c:pt>
                <c:pt idx="549">
                  <c:v>1134.4771035471681</c:v>
                </c:pt>
                <c:pt idx="550">
                  <c:v>1145.5446451348769</c:v>
                </c:pt>
                <c:pt idx="551">
                  <c:v>1143.9494373720577</c:v>
                </c:pt>
                <c:pt idx="552">
                  <c:v>1147.2336081611024</c:v>
                </c:pt>
                <c:pt idx="553">
                  <c:v>1099.7374753162451</c:v>
                </c:pt>
                <c:pt idx="554">
                  <c:v>1123.6097149899513</c:v>
                </c:pt>
                <c:pt idx="555">
                  <c:v>1098.075023200096</c:v>
                </c:pt>
                <c:pt idx="556">
                  <c:v>1027.9727013226463</c:v>
                </c:pt>
                <c:pt idx="557">
                  <c:v>1005.662587747812</c:v>
                </c:pt>
                <c:pt idx="558">
                  <c:v>1045.9475529145607</c:v>
                </c:pt>
                <c:pt idx="559">
                  <c:v>1019.6813223477373</c:v>
                </c:pt>
                <c:pt idx="560">
                  <c:v>966.07694971426918</c:v>
                </c:pt>
                <c:pt idx="561">
                  <c:v>860.94316028818002</c:v>
                </c:pt>
                <c:pt idx="562">
                  <c:v>828.34997112430494</c:v>
                </c:pt>
                <c:pt idx="563">
                  <c:v>961.13728347398148</c:v>
                </c:pt>
                <c:pt idx="564">
                  <c:v>1015.3263063457506</c:v>
                </c:pt>
                <c:pt idx="565">
                  <c:v>981.17881340181486</c:v>
                </c:pt>
                <c:pt idx="566">
                  <c:v>1205.66723628504</c:v>
                </c:pt>
                <c:pt idx="567">
                  <c:v>1143.6311542250387</c:v>
                </c:pt>
                <c:pt idx="568">
                  <c:v>1204.2825842896518</c:v>
                </c:pt>
                <c:pt idx="569">
                  <c:v>1171.428065213204</c:v>
                </c:pt>
                <c:pt idx="570">
                  <c:v>1180.5160996150742</c:v>
                </c:pt>
                <c:pt idx="571">
                  <c:v>1102.539910856091</c:v>
                </c:pt>
                <c:pt idx="572">
                  <c:v>1083.1744460169473</c:v>
                </c:pt>
                <c:pt idx="573">
                  <c:v>1138.2551992510428</c:v>
                </c:pt>
                <c:pt idx="574">
                  <c:v>1185.6826583145241</c:v>
                </c:pt>
                <c:pt idx="575">
                  <c:v>1159.7865422816851</c:v>
                </c:pt>
                <c:pt idx="576">
                  <c:v>1167.5009646001608</c:v>
                </c:pt>
                <c:pt idx="577">
                  <c:v>1216.2829213452806</c:v>
                </c:pt>
                <c:pt idx="578">
                  <c:v>1462.418307776489</c:v>
                </c:pt>
                <c:pt idx="579">
                  <c:v>1456.0918014752899</c:v>
                </c:pt>
                <c:pt idx="580">
                  <c:v>1505.5790518216359</c:v>
                </c:pt>
                <c:pt idx="581">
                  <c:v>1550.9638800904293</c:v>
                </c:pt>
                <c:pt idx="582">
                  <c:v>1743.541102823317</c:v>
                </c:pt>
                <c:pt idx="583">
                  <c:v>1725.1744075452948</c:v>
                </c:pt>
                <c:pt idx="584">
                  <c:v>1811.3792477965037</c:v>
                </c:pt>
                <c:pt idx="585">
                  <c:v>1842.4730797337527</c:v>
                </c:pt>
                <c:pt idx="586">
                  <c:v>1802.8524099033345</c:v>
                </c:pt>
                <c:pt idx="587">
                  <c:v>1822.0199025686693</c:v>
                </c:pt>
                <c:pt idx="588">
                  <c:v>1962.7041975513587</c:v>
                </c:pt>
                <c:pt idx="589">
                  <c:v>2081.2903402271259</c:v>
                </c:pt>
                <c:pt idx="590">
                  <c:v>2172.0048588536838</c:v>
                </c:pt>
                <c:pt idx="591">
                  <c:v>2299.9186598982487</c:v>
                </c:pt>
                <c:pt idx="592">
                  <c:v>2223.8549569108595</c:v>
                </c:pt>
                <c:pt idx="593">
                  <c:v>2327.1100678529142</c:v>
                </c:pt>
                <c:pt idx="594">
                  <c:v>2303.984312029761</c:v>
                </c:pt>
                <c:pt idx="595">
                  <c:v>2215.7488964579225</c:v>
                </c:pt>
                <c:pt idx="596">
                  <c:v>2234.4874006108926</c:v>
                </c:pt>
                <c:pt idx="597">
                  <c:v>2182.5596510943496</c:v>
                </c:pt>
                <c:pt idx="598">
                  <c:v>2145.8566354499994</c:v>
                </c:pt>
                <c:pt idx="599">
                  <c:v>2193.3537291096382</c:v>
                </c:pt>
                <c:pt idx="600">
                  <c:v>2221.0197760062101</c:v>
                </c:pt>
                <c:pt idx="601">
                  <c:v>2316.2351826808281</c:v>
                </c:pt>
                <c:pt idx="602">
                  <c:v>2337.317200760267</c:v>
                </c:pt>
                <c:pt idx="603">
                  <c:v>2330.7461480562538</c:v>
                </c:pt>
                <c:pt idx="604">
                  <c:v>2351.2003038146427</c:v>
                </c:pt>
                <c:pt idx="605">
                  <c:v>2351.1552282363768</c:v>
                </c:pt>
                <c:pt idx="606">
                  <c:v>2458.1333550571558</c:v>
                </c:pt>
                <c:pt idx="607">
                  <c:v>2454.1230506683919</c:v>
                </c:pt>
                <c:pt idx="608">
                  <c:v>2526.794905239768</c:v>
                </c:pt>
                <c:pt idx="609">
                  <c:v>2675.9586004123116</c:v>
                </c:pt>
                <c:pt idx="610">
                  <c:v>2501.3718445086943</c:v>
                </c:pt>
                <c:pt idx="611">
                  <c:v>2503.0017806453034</c:v>
                </c:pt>
                <c:pt idx="612">
                  <c:v>2307.5036795474052</c:v>
                </c:pt>
                <c:pt idx="613">
                  <c:v>2386.1216301049199</c:v>
                </c:pt>
                <c:pt idx="614">
                  <c:v>2508.4091698445568</c:v>
                </c:pt>
                <c:pt idx="615">
                  <c:v>2508.5647081714269</c:v>
                </c:pt>
                <c:pt idx="616">
                  <c:v>2304.3067536582193</c:v>
                </c:pt>
                <c:pt idx="617">
                  <c:v>2302.0646611748771</c:v>
                </c:pt>
                <c:pt idx="618">
                  <c:v>2245.7688541364628</c:v>
                </c:pt>
                <c:pt idx="619">
                  <c:v>2267.7733255090516</c:v>
                </c:pt>
                <c:pt idx="620">
                  <c:v>2250.8457096466987</c:v>
                </c:pt>
                <c:pt idx="621">
                  <c:v>2116.4628625604364</c:v>
                </c:pt>
                <c:pt idx="622">
                  <c:v>1716.0969055605901</c:v>
                </c:pt>
                <c:pt idx="623">
                  <c:v>1979.3587644206693</c:v>
                </c:pt>
                <c:pt idx="624">
                  <c:v>1972.0799082345252</c:v>
                </c:pt>
                <c:pt idx="625">
                  <c:v>1951.0693018506813</c:v>
                </c:pt>
                <c:pt idx="626">
                  <c:v>2215.013501722558</c:v>
                </c:pt>
                <c:pt idx="627">
                  <c:v>2138.4558556056054</c:v>
                </c:pt>
                <c:pt idx="628">
                  <c:v>2128.5984210800189</c:v>
                </c:pt>
                <c:pt idx="629">
                  <c:v>1977.6285501385848</c:v>
                </c:pt>
                <c:pt idx="630">
                  <c:v>1979.1181454846694</c:v>
                </c:pt>
                <c:pt idx="631">
                  <c:v>2068.9225528173997</c:v>
                </c:pt>
                <c:pt idx="632">
                  <c:v>2009.9700152538057</c:v>
                </c:pt>
                <c:pt idx="633">
                  <c:v>2141.1260947498968</c:v>
                </c:pt>
                <c:pt idx="634">
                  <c:v>2122.3275498507801</c:v>
                </c:pt>
                <c:pt idx="635">
                  <c:v>2289.8927685028316</c:v>
                </c:pt>
                <c:pt idx="636">
                  <c:v>2274.544473523219</c:v>
                </c:pt>
                <c:pt idx="637">
                  <c:v>2266.392048274553</c:v>
                </c:pt>
                <c:pt idx="638">
                  <c:v>2361.2771519531889</c:v>
                </c:pt>
                <c:pt idx="639">
                  <c:v>3089.1383613751937</c:v>
                </c:pt>
                <c:pt idx="640">
                  <c:v>3091.7122483167309</c:v>
                </c:pt>
                <c:pt idx="641">
                  <c:v>3027.4718901629099</c:v>
                </c:pt>
                <c:pt idx="642">
                  <c:v>2966.8751713674933</c:v>
                </c:pt>
                <c:pt idx="643">
                  <c:v>3035.6947973515098</c:v>
                </c:pt>
                <c:pt idx="644">
                  <c:v>3067.2823593184094</c:v>
                </c:pt>
                <c:pt idx="645">
                  <c:v>3106.1839887329047</c:v>
                </c:pt>
                <c:pt idx="646">
                  <c:v>3231.114076991847</c:v>
                </c:pt>
                <c:pt idx="647">
                  <c:v>3338.8763861715847</c:v>
                </c:pt>
                <c:pt idx="648">
                  <c:v>3346.4593729888238</c:v>
                </c:pt>
                <c:pt idx="649">
                  <c:v>3377.7530836598621</c:v>
                </c:pt>
                <c:pt idx="650">
                  <c:v>3803.3180371147191</c:v>
                </c:pt>
                <c:pt idx="651">
                  <c:v>3947.5830731043388</c:v>
                </c:pt>
                <c:pt idx="652">
                  <c:v>4074.6512203310085</c:v>
                </c:pt>
                <c:pt idx="653">
                  <c:v>3968.6619005967354</c:v>
                </c:pt>
                <c:pt idx="654">
                  <c:v>4000.3492854649362</c:v>
                </c:pt>
                <c:pt idx="655">
                  <c:v>3914.5571187730429</c:v>
                </c:pt>
                <c:pt idx="656">
                  <c:v>3903.880371524916</c:v>
                </c:pt>
                <c:pt idx="657">
                  <c:v>3983.3303838441943</c:v>
                </c:pt>
                <c:pt idx="658">
                  <c:v>4189.8602130194304</c:v>
                </c:pt>
                <c:pt idx="659">
                  <c:v>4202.3826647088763</c:v>
                </c:pt>
                <c:pt idx="660">
                  <c:v>4185.4897930264351</c:v>
                </c:pt>
                <c:pt idx="661">
                  <c:v>4130.1996581524563</c:v>
                </c:pt>
                <c:pt idx="662">
                  <c:v>3856.2409261041807</c:v>
                </c:pt>
                <c:pt idx="663">
                  <c:v>4009.7297812230886</c:v>
                </c:pt>
                <c:pt idx="664">
                  <c:v>4115.2153281283454</c:v>
                </c:pt>
                <c:pt idx="665">
                  <c:v>4030.5906627780378</c:v>
                </c:pt>
                <c:pt idx="666">
                  <c:v>4010.920039220855</c:v>
                </c:pt>
                <c:pt idx="667">
                  <c:v>4287.5020221890982</c:v>
                </c:pt>
                <c:pt idx="668">
                  <c:v>4272.1600412492744</c:v>
                </c:pt>
                <c:pt idx="669">
                  <c:v>4502.9166217888942</c:v>
                </c:pt>
                <c:pt idx="670">
                  <c:v>5177.5812442326715</c:v>
                </c:pt>
                <c:pt idx="671">
                  <c:v>5416.4773794957409</c:v>
                </c:pt>
                <c:pt idx="672">
                  <c:v>5520.3082231676844</c:v>
                </c:pt>
                <c:pt idx="673">
                  <c:v>5648.1116708564941</c:v>
                </c:pt>
                <c:pt idx="674">
                  <c:v>5669.2566937327292</c:v>
                </c:pt>
                <c:pt idx="675">
                  <c:v>5378.1311192326275</c:v>
                </c:pt>
                <c:pt idx="676">
                  <c:v>5470.9805244844874</c:v>
                </c:pt>
                <c:pt idx="677">
                  <c:v>5710.3634732751416</c:v>
                </c:pt>
                <c:pt idx="678">
                  <c:v>5478.6612322586079</c:v>
                </c:pt>
                <c:pt idx="679">
                  <c:v>5121.0654046725149</c:v>
                </c:pt>
                <c:pt idx="680">
                  <c:v>4965.3128526228529</c:v>
                </c:pt>
                <c:pt idx="681">
                  <c:v>4667.7248474547505</c:v>
                </c:pt>
                <c:pt idx="682">
                  <c:v>5119.865938663811</c:v>
                </c:pt>
                <c:pt idx="683">
                  <c:v>5170.7228131781931</c:v>
                </c:pt>
                <c:pt idx="684">
                  <c:v>5673.3281675768012</c:v>
                </c:pt>
                <c:pt idx="685">
                  <c:v>6055.4647789287346</c:v>
                </c:pt>
                <c:pt idx="686">
                  <c:v>5965.3559019914701</c:v>
                </c:pt>
                <c:pt idx="687">
                  <c:v>6036.3800405984312</c:v>
                </c:pt>
                <c:pt idx="688">
                  <c:v>6212.5786759297962</c:v>
                </c:pt>
                <c:pt idx="689">
                  <c:v>6345.0568784382122</c:v>
                </c:pt>
                <c:pt idx="690">
                  <c:v>6240.6082628710428</c:v>
                </c:pt>
                <c:pt idx="691">
                  <c:v>6395.6228193518155</c:v>
                </c:pt>
                <c:pt idx="692">
                  <c:v>6280.3001498142576</c:v>
                </c:pt>
                <c:pt idx="693">
                  <c:v>6445.8888832868388</c:v>
                </c:pt>
                <c:pt idx="694">
                  <c:v>6840.6479619344418</c:v>
                </c:pt>
                <c:pt idx="695">
                  <c:v>7263.7108480343768</c:v>
                </c:pt>
                <c:pt idx="696">
                  <c:v>7618.426198324798</c:v>
                </c:pt>
                <c:pt idx="697">
                  <c:v>7789.7203165451429</c:v>
                </c:pt>
                <c:pt idx="698">
                  <c:v>7635.4748898260323</c:v>
                </c:pt>
                <c:pt idx="699">
                  <c:v>7901.7994258904619</c:v>
                </c:pt>
                <c:pt idx="700">
                  <c:v>7303.7647117665574</c:v>
                </c:pt>
                <c:pt idx="701">
                  <c:v>7363.61389864585</c:v>
                </c:pt>
                <c:pt idx="702">
                  <c:v>7535.1549685161544</c:v>
                </c:pt>
                <c:pt idx="703">
                  <c:v>7752.5470265668919</c:v>
                </c:pt>
                <c:pt idx="704">
                  <c:v>7910.576753483645</c:v>
                </c:pt>
                <c:pt idx="705">
                  <c:v>9423.6749803817529</c:v>
                </c:pt>
                <c:pt idx="706">
                  <c:v>11735.251393034581</c:v>
                </c:pt>
                <c:pt idx="707">
                  <c:v>10897.880160181572</c:v>
                </c:pt>
                <c:pt idx="708">
                  <c:v>10001.545131779423</c:v>
                </c:pt>
                <c:pt idx="709">
                  <c:v>10165.002713347167</c:v>
                </c:pt>
                <c:pt idx="710">
                  <c:v>11143.633289915366</c:v>
                </c:pt>
                <c:pt idx="711">
                  <c:v>11500.298929340917</c:v>
                </c:pt>
                <c:pt idx="712">
                  <c:v>10857.449638668286</c:v>
                </c:pt>
                <c:pt idx="713">
                  <c:v>10992.346144492269</c:v>
                </c:pt>
                <c:pt idx="714">
                  <c:v>11710.438297731002</c:v>
                </c:pt>
                <c:pt idx="715">
                  <c:v>12866.484878580568</c:v>
                </c:pt>
                <c:pt idx="716">
                  <c:v>12651.621416900645</c:v>
                </c:pt>
                <c:pt idx="717">
                  <c:v>12681.43173369644</c:v>
                </c:pt>
                <c:pt idx="718">
                  <c:v>11883.802721334217</c:v>
                </c:pt>
                <c:pt idx="719">
                  <c:v>11259.946286231057</c:v>
                </c:pt>
                <c:pt idx="720">
                  <c:v>10665.592144920171</c:v>
                </c:pt>
                <c:pt idx="721">
                  <c:v>9309.4158416160517</c:v>
                </c:pt>
                <c:pt idx="722">
                  <c:v>9931.5141099232806</c:v>
                </c:pt>
                <c:pt idx="723">
                  <c:v>9392.6608850706398</c:v>
                </c:pt>
                <c:pt idx="724">
                  <c:v>9472.7641247926349</c:v>
                </c:pt>
                <c:pt idx="725">
                  <c:v>10824.162349443295</c:v>
                </c:pt>
                <c:pt idx="726">
                  <c:v>10631.953863139139</c:v>
                </c:pt>
                <c:pt idx="727">
                  <c:v>9803.0731115419785</c:v>
                </c:pt>
                <c:pt idx="728">
                  <c:v>9857.3367339880297</c:v>
                </c:pt>
                <c:pt idx="729">
                  <c:v>8712.6654741273505</c:v>
                </c:pt>
                <c:pt idx="730">
                  <c:v>9508.3715745741938</c:v>
                </c:pt>
                <c:pt idx="731">
                  <c:v>8292.1485152503483</c:v>
                </c:pt>
                <c:pt idx="732">
                  <c:v>9104.1515667715357</c:v>
                </c:pt>
                <c:pt idx="733">
                  <c:v>9235.400995590393</c:v>
                </c:pt>
                <c:pt idx="734">
                  <c:v>9460.7576605881059</c:v>
                </c:pt>
                <c:pt idx="735">
                  <c:v>10547.446306377195</c:v>
                </c:pt>
                <c:pt idx="736">
                  <c:v>10626.347734305748</c:v>
                </c:pt>
                <c:pt idx="737">
                  <c:v>10024.117226154034</c:v>
                </c:pt>
                <c:pt idx="738">
                  <c:v>9228.5485229868355</c:v>
                </c:pt>
                <c:pt idx="739">
                  <c:v>8907.4360082304356</c:v>
                </c:pt>
                <c:pt idx="740">
                  <c:v>9156.0396110774145</c:v>
                </c:pt>
                <c:pt idx="741">
                  <c:v>8193.5222251064606</c:v>
                </c:pt>
                <c:pt idx="742">
                  <c:v>8556.771034907737</c:v>
                </c:pt>
                <c:pt idx="743">
                  <c:v>8800.3183524174619</c:v>
                </c:pt>
                <c:pt idx="744">
                  <c:v>8441.182587000987</c:v>
                </c:pt>
                <c:pt idx="745">
                  <c:v>8449.3802946332962</c:v>
                </c:pt>
                <c:pt idx="746">
                  <c:v>7008.0893554913937</c:v>
                </c:pt>
                <c:pt idx="747">
                  <c:v>6824.4917259045606</c:v>
                </c:pt>
                <c:pt idx="748">
                  <c:v>6996.5547188881101</c:v>
                </c:pt>
                <c:pt idx="749">
                  <c:v>7075.8088700919288</c:v>
                </c:pt>
                <c:pt idx="750">
                  <c:v>7867.1169572607196</c:v>
                </c:pt>
                <c:pt idx="751">
                  <c:v>7072.7660249566188</c:v>
                </c:pt>
                <c:pt idx="752">
                  <c:v>6663.4538560661185</c:v>
                </c:pt>
                <c:pt idx="753">
                  <c:v>6624.1381036911325</c:v>
                </c:pt>
                <c:pt idx="754">
                  <c:v>6922.9586903022691</c:v>
                </c:pt>
                <c:pt idx="755">
                  <c:v>6864.3144723916885</c:v>
                </c:pt>
                <c:pt idx="756">
                  <c:v>6809.776067703122</c:v>
                </c:pt>
                <c:pt idx="757">
                  <c:v>6976.0303445372547</c:v>
                </c:pt>
                <c:pt idx="758">
                  <c:v>7204.5977298909565</c:v>
                </c:pt>
                <c:pt idx="759">
                  <c:v>6902.3692874804383</c:v>
                </c:pt>
                <c:pt idx="760">
                  <c:v>6176.0012425672703</c:v>
                </c:pt>
                <c:pt idx="761">
                  <c:v>6250.4839024074217</c:v>
                </c:pt>
                <c:pt idx="762">
                  <c:v>5351.6014500968395</c:v>
                </c:pt>
                <c:pt idx="763">
                  <c:v>5130.2080508204153</c:v>
                </c:pt>
                <c:pt idx="764">
                  <c:v>5335.7805284102687</c:v>
                </c:pt>
                <c:pt idx="765">
                  <c:v>4805.3902858454212</c:v>
                </c:pt>
                <c:pt idx="766">
                  <c:v>4032.5870389150728</c:v>
                </c:pt>
                <c:pt idx="767">
                  <c:v>4499.2545800303242</c:v>
                </c:pt>
                <c:pt idx="768">
                  <c:v>4416.3569394177257</c:v>
                </c:pt>
                <c:pt idx="769">
                  <c:v>4801.6208932079044</c:v>
                </c:pt>
                <c:pt idx="770">
                  <c:v>5078.4678857791796</c:v>
                </c:pt>
                <c:pt idx="771">
                  <c:v>5006.6130549911941</c:v>
                </c:pt>
                <c:pt idx="772">
                  <c:v>4723.2334402579681</c:v>
                </c:pt>
                <c:pt idx="773">
                  <c:v>5176.6370266532749</c:v>
                </c:pt>
                <c:pt idx="774">
                  <c:v>4988.4245386143011</c:v>
                </c:pt>
                <c:pt idx="775">
                  <c:v>5506.969617674381</c:v>
                </c:pt>
                <c:pt idx="776">
                  <c:v>5878.7430627131407</c:v>
                </c:pt>
                <c:pt idx="777">
                  <c:v>5926.2793396251118</c:v>
                </c:pt>
                <c:pt idx="778">
                  <c:v>6414.5607832403502</c:v>
                </c:pt>
                <c:pt idx="779">
                  <c:v>6091.0254171543684</c:v>
                </c:pt>
                <c:pt idx="780">
                  <c:v>6467.256712630885</c:v>
                </c:pt>
                <c:pt idx="781">
                  <c:v>6546.352644755515</c:v>
                </c:pt>
                <c:pt idx="782">
                  <c:v>6138.7289608717247</c:v>
                </c:pt>
                <c:pt idx="783">
                  <c:v>5749.1875341000296</c:v>
                </c:pt>
                <c:pt idx="784">
                  <c:v>5927.2598144419226</c:v>
                </c:pt>
                <c:pt idx="785">
                  <c:v>5650.2323324013751</c:v>
                </c:pt>
                <c:pt idx="786">
                  <c:v>5569.6735502490737</c:v>
                </c:pt>
                <c:pt idx="787">
                  <c:v>5963.5080280476577</c:v>
                </c:pt>
                <c:pt idx="788">
                  <c:v>6161.6884508909961</c:v>
                </c:pt>
                <c:pt idx="789">
                  <c:v>5973.8193051140834</c:v>
                </c:pt>
                <c:pt idx="790">
                  <c:v>7409.2580210303267</c:v>
                </c:pt>
                <c:pt idx="791">
                  <c:v>7494.4013811115974</c:v>
                </c:pt>
                <c:pt idx="792">
                  <c:v>7758.4528995364672</c:v>
                </c:pt>
                <c:pt idx="793">
                  <c:v>7776.3407012355274</c:v>
                </c:pt>
                <c:pt idx="794">
                  <c:v>7812.4956007178544</c:v>
                </c:pt>
                <c:pt idx="795">
                  <c:v>7281.9932653015649</c:v>
                </c:pt>
                <c:pt idx="796">
                  <c:v>6730.6432881754217</c:v>
                </c:pt>
                <c:pt idx="797">
                  <c:v>6344.9398852024642</c:v>
                </c:pt>
                <c:pt idx="798">
                  <c:v>6313.5212584766141</c:v>
                </c:pt>
                <c:pt idx="799">
                  <c:v>5993.5052152129592</c:v>
                </c:pt>
                <c:pt idx="800">
                  <c:v>6473.6369012336309</c:v>
                </c:pt>
                <c:pt idx="801">
                  <c:v>6219.9648138929933</c:v>
                </c:pt>
                <c:pt idx="802">
                  <c:v>6211.6522728700938</c:v>
                </c:pt>
                <c:pt idx="803">
                  <c:v>5585.2115385772413</c:v>
                </c:pt>
                <c:pt idx="804">
                  <c:v>5604.986840355753</c:v>
                </c:pt>
                <c:pt idx="805">
                  <c:v>5629.042136513739</c:v>
                </c:pt>
                <c:pt idx="806">
                  <c:v>5341.369986625893</c:v>
                </c:pt>
                <c:pt idx="807">
                  <c:v>5539.6690931830899</c:v>
                </c:pt>
                <c:pt idx="808">
                  <c:v>5812.64515415601</c:v>
                </c:pt>
                <c:pt idx="809">
                  <c:v>6001.1358952739938</c:v>
                </c:pt>
                <c:pt idx="810">
                  <c:v>6011.5173844168221</c:v>
                </c:pt>
                <c:pt idx="811">
                  <c:v>5874.386654618419</c:v>
                </c:pt>
                <c:pt idx="812">
                  <c:v>5974.1670442264567</c:v>
                </c:pt>
                <c:pt idx="813">
                  <c:v>5831.071182948961</c:v>
                </c:pt>
                <c:pt idx="814">
                  <c:v>5717.0474050610346</c:v>
                </c:pt>
                <c:pt idx="815">
                  <c:v>5520.1577162740887</c:v>
                </c:pt>
                <c:pt idx="816">
                  <c:v>5263.2207278616597</c:v>
                </c:pt>
                <c:pt idx="817">
                  <c:v>5341.2061971852863</c:v>
                </c:pt>
                <c:pt idx="818">
                  <c:v>4806.2754525132505</c:v>
                </c:pt>
                <c:pt idx="819">
                  <c:v>4627.048853567444</c:v>
                </c:pt>
                <c:pt idx="820">
                  <c:v>4681.1485363762959</c:v>
                </c:pt>
                <c:pt idx="821">
                  <c:v>4719.1695471059456</c:v>
                </c:pt>
                <c:pt idx="822">
                  <c:v>4883.1022383509753</c:v>
                </c:pt>
                <c:pt idx="823">
                  <c:v>5142.9573209923774</c:v>
                </c:pt>
                <c:pt idx="824">
                  <c:v>4726.3363402713248</c:v>
                </c:pt>
                <c:pt idx="825">
                  <c:v>4698.2830520388652</c:v>
                </c:pt>
                <c:pt idx="826">
                  <c:v>4575.7444598317616</c:v>
                </c:pt>
                <c:pt idx="827">
                  <c:v>4765.2636558937847</c:v>
                </c:pt>
                <c:pt idx="828">
                  <c:v>4844.8078519047585</c:v>
                </c:pt>
                <c:pt idx="829">
                  <c:v>4673.1717826684189</c:v>
                </c:pt>
                <c:pt idx="830">
                  <c:v>4719.9024465136908</c:v>
                </c:pt>
                <c:pt idx="831">
                  <c:v>4814.1640250072905</c:v>
                </c:pt>
                <c:pt idx="832">
                  <c:v>5450.4041211617641</c:v>
                </c:pt>
                <c:pt idx="833">
                  <c:v>5454.9403111626298</c:v>
                </c:pt>
                <c:pt idx="834">
                  <c:v>5517.4689272229216</c:v>
                </c:pt>
                <c:pt idx="835">
                  <c:v>5756.616588923057</c:v>
                </c:pt>
                <c:pt idx="836">
                  <c:v>5569.5285189252972</c:v>
                </c:pt>
                <c:pt idx="837">
                  <c:v>5462.3314946410455</c:v>
                </c:pt>
                <c:pt idx="838">
                  <c:v>5649.5824622809332</c:v>
                </c:pt>
                <c:pt idx="839">
                  <c:v>5750.2362012538733</c:v>
                </c:pt>
                <c:pt idx="840">
                  <c:v>6138.901889422852</c:v>
                </c:pt>
                <c:pt idx="841">
                  <c:v>6171.005434492823</c:v>
                </c:pt>
                <c:pt idx="842">
                  <c:v>6113.8458483209606</c:v>
                </c:pt>
                <c:pt idx="843">
                  <c:v>6215.6265784811067</c:v>
                </c:pt>
                <c:pt idx="844">
                  <c:v>6745.2775084268842</c:v>
                </c:pt>
                <c:pt idx="845">
                  <c:v>6145.5142862314033</c:v>
                </c:pt>
                <c:pt idx="846">
                  <c:v>6455.2489069450958</c:v>
                </c:pt>
                <c:pt idx="847">
                  <c:v>6249.482521763387</c:v>
                </c:pt>
                <c:pt idx="848">
                  <c:v>6503.2320668958828</c:v>
                </c:pt>
                <c:pt idx="849">
                  <c:v>6553.9379659939286</c:v>
                </c:pt>
                <c:pt idx="850">
                  <c:v>6425.2996021599065</c:v>
                </c:pt>
                <c:pt idx="851">
                  <c:v>4961.7509437386589</c:v>
                </c:pt>
                <c:pt idx="852">
                  <c:v>5030.2969386945497</c:v>
                </c:pt>
                <c:pt idx="853">
                  <c:v>5314.4988013449274</c:v>
                </c:pt>
                <c:pt idx="854">
                  <c:v>5293.0650049356955</c:v>
                </c:pt>
                <c:pt idx="855">
                  <c:v>5391.8781382173247</c:v>
                </c:pt>
                <c:pt idx="856">
                  <c:v>5281.6409183833457</c:v>
                </c:pt>
                <c:pt idx="857">
                  <c:v>5122.2686259437141</c:v>
                </c:pt>
                <c:pt idx="858">
                  <c:v>5047.6126059404032</c:v>
                </c:pt>
                <c:pt idx="859">
                  <c:v>5095.8567924845229</c:v>
                </c:pt>
                <c:pt idx="860">
                  <c:v>4938.9287933197629</c:v>
                </c:pt>
                <c:pt idx="861">
                  <c:v>4607.1107588377072</c:v>
                </c:pt>
                <c:pt idx="862">
                  <c:v>4646.0135011435441</c:v>
                </c:pt>
                <c:pt idx="863">
                  <c:v>4770.1260739148493</c:v>
                </c:pt>
                <c:pt idx="864">
                  <c:v>4763.2470561642122</c:v>
                </c:pt>
                <c:pt idx="865">
                  <c:v>4647.221077490165</c:v>
                </c:pt>
                <c:pt idx="866">
                  <c:v>4569.8314391000167</c:v>
                </c:pt>
                <c:pt idx="867">
                  <c:v>4416.2773237240272</c:v>
                </c:pt>
                <c:pt idx="868">
                  <c:v>4502.5132830633484</c:v>
                </c:pt>
                <c:pt idx="869">
                  <c:v>4499.7972835666224</c:v>
                </c:pt>
                <c:pt idx="870">
                  <c:v>4647.5790803930049</c:v>
                </c:pt>
                <c:pt idx="871">
                  <c:v>4592.3782682321607</c:v>
                </c:pt>
                <c:pt idx="872">
                  <c:v>4381.2992647892224</c:v>
                </c:pt>
                <c:pt idx="873">
                  <c:v>4110.1447062995776</c:v>
                </c:pt>
                <c:pt idx="874">
                  <c:v>4132.2330712474877</c:v>
                </c:pt>
                <c:pt idx="875">
                  <c:v>4070.8113375100943</c:v>
                </c:pt>
                <c:pt idx="876">
                  <c:v>4005.4871470147004</c:v>
                </c:pt>
                <c:pt idx="877">
                  <c:v>4008.6158630136533</c:v>
                </c:pt>
                <c:pt idx="878">
                  <c:v>3871.9226985531586</c:v>
                </c:pt>
                <c:pt idx="879">
                  <c:v>4061.4999601659033</c:v>
                </c:pt>
                <c:pt idx="880">
                  <c:v>4025.6303072201631</c:v>
                </c:pt>
                <c:pt idx="881">
                  <c:v>4075.1709591260983</c:v>
                </c:pt>
                <c:pt idx="882">
                  <c:v>4444.3542898158485</c:v>
                </c:pt>
                <c:pt idx="883">
                  <c:v>4510.9888475043745</c:v>
                </c:pt>
                <c:pt idx="884">
                  <c:v>4566.6025498413055</c:v>
                </c:pt>
                <c:pt idx="885">
                  <c:v>4440.1010196305515</c:v>
                </c:pt>
                <c:pt idx="886">
                  <c:v>4514.3906800609648</c:v>
                </c:pt>
                <c:pt idx="887">
                  <c:v>4523.5103050831276</c:v>
                </c:pt>
                <c:pt idx="888">
                  <c:v>4537.7410913294698</c:v>
                </c:pt>
                <c:pt idx="889">
                  <c:v>4504.8635345895345</c:v>
                </c:pt>
                <c:pt idx="890">
                  <c:v>4449.725181257606</c:v>
                </c:pt>
                <c:pt idx="891">
                  <c:v>4002.8798133151622</c:v>
                </c:pt>
                <c:pt idx="892">
                  <c:v>4073.716508374825</c:v>
                </c:pt>
                <c:pt idx="893">
                  <c:v>3876.6655548641011</c:v>
                </c:pt>
                <c:pt idx="894">
                  <c:v>3739.2858898040699</c:v>
                </c:pt>
                <c:pt idx="895">
                  <c:v>3935.8071683555768</c:v>
                </c:pt>
                <c:pt idx="896">
                  <c:v>3802.7562829042563</c:v>
                </c:pt>
                <c:pt idx="897">
                  <c:v>3857.4582337920206</c:v>
                </c:pt>
                <c:pt idx="898">
                  <c:v>3828.9957781179028</c:v>
                </c:pt>
                <c:pt idx="899">
                  <c:v>3967.9068828717964</c:v>
                </c:pt>
                <c:pt idx="900">
                  <c:v>3993.1872923973124</c:v>
                </c:pt>
                <c:pt idx="901">
                  <c:v>3995.3878673698928</c:v>
                </c:pt>
                <c:pt idx="902">
                  <c:v>3965.8497544643355</c:v>
                </c:pt>
                <c:pt idx="903">
                  <c:v>3579.9136859391742</c:v>
                </c:pt>
                <c:pt idx="904">
                  <c:v>3626.5078696689807</c:v>
                </c:pt>
                <c:pt idx="905">
                  <c:v>3627.6650318723673</c:v>
                </c:pt>
                <c:pt idx="906">
                  <c:v>3671.567101647669</c:v>
                </c:pt>
                <c:pt idx="907">
                  <c:v>3573.5252345482122</c:v>
                </c:pt>
                <c:pt idx="908">
                  <c:v>3612.4486535988658</c:v>
                </c:pt>
                <c:pt idx="909">
                  <c:v>3461.2367604908914</c:v>
                </c:pt>
                <c:pt idx="910">
                  <c:v>3645.4679567107823</c:v>
                </c:pt>
                <c:pt idx="911">
                  <c:v>3756.5374127987088</c:v>
                </c:pt>
                <c:pt idx="912">
                  <c:v>3839.5698262815677</c:v>
                </c:pt>
                <c:pt idx="913">
                  <c:v>3978.8674354911941</c:v>
                </c:pt>
                <c:pt idx="914">
                  <c:v>3926.3343496268558</c:v>
                </c:pt>
                <c:pt idx="915">
                  <c:v>3966.6898010490709</c:v>
                </c:pt>
                <c:pt idx="916">
                  <c:v>3990.9077476972311</c:v>
                </c:pt>
                <c:pt idx="917">
                  <c:v>4009.9162174533458</c:v>
                </c:pt>
                <c:pt idx="918">
                  <c:v>4122.269582948782</c:v>
                </c:pt>
                <c:pt idx="919">
                  <c:v>4071.7624748203493</c:v>
                </c:pt>
                <c:pt idx="920">
                  <c:v>4049.1982112869046</c:v>
                </c:pt>
                <c:pt idx="921">
                  <c:v>3799.407426105809</c:v>
                </c:pt>
                <c:pt idx="922">
                  <c:v>3840.554693743089</c:v>
                </c:pt>
                <c:pt idx="923">
                  <c:v>3739.5482624781234</c:v>
                </c:pt>
                <c:pt idx="924">
                  <c:v>3746.8527380336018</c:v>
                </c:pt>
                <c:pt idx="925">
                  <c:v>3769.8464626726513</c:v>
                </c:pt>
                <c:pt idx="926">
                  <c:v>3822.3249804695893</c:v>
                </c:pt>
                <c:pt idx="927">
                  <c:v>4055.6302139494082</c:v>
                </c:pt>
                <c:pt idx="928">
                  <c:v>4398.228820747041</c:v>
                </c:pt>
                <c:pt idx="929">
                  <c:v>4421.5471233330754</c:v>
                </c:pt>
                <c:pt idx="930">
                  <c:v>4474.5144557154726</c:v>
                </c:pt>
                <c:pt idx="931">
                  <c:v>4401.1531061643955</c:v>
                </c:pt>
                <c:pt idx="932">
                  <c:v>4442.8506262101882</c:v>
                </c:pt>
                <c:pt idx="933">
                  <c:v>4441.6855693980151</c:v>
                </c:pt>
                <c:pt idx="934">
                  <c:v>4608.7432837266642</c:v>
                </c:pt>
                <c:pt idx="935">
                  <c:v>5033.2816927079466</c:v>
                </c:pt>
                <c:pt idx="936">
                  <c:v>4888.5514686639362</c:v>
                </c:pt>
                <c:pt idx="937">
                  <c:v>4752.1103696803648</c:v>
                </c:pt>
                <c:pt idx="938">
                  <c:v>4877.5786348590991</c:v>
                </c:pt>
                <c:pt idx="939">
                  <c:v>4892.6203431758549</c:v>
                </c:pt>
                <c:pt idx="940">
                  <c:v>4908.5233896224036</c:v>
                </c:pt>
                <c:pt idx="941">
                  <c:v>4883.6300552427901</c:v>
                </c:pt>
                <c:pt idx="942">
                  <c:v>4644.7101134088716</c:v>
                </c:pt>
                <c:pt idx="943">
                  <c:v>4822.6119304846352</c:v>
                </c:pt>
                <c:pt idx="944">
                  <c:v>4783.3390814525155</c:v>
                </c:pt>
                <c:pt idx="945">
                  <c:v>4702.5150660854179</c:v>
                </c:pt>
                <c:pt idx="946">
                  <c:v>4451.5517408043852</c:v>
                </c:pt>
                <c:pt idx="947">
                  <c:v>4475.0399716168213</c:v>
                </c:pt>
                <c:pt idx="948">
                  <c:v>4401.6356228175191</c:v>
                </c:pt>
                <c:pt idx="949">
                  <c:v>4271.8088075739324</c:v>
                </c:pt>
                <c:pt idx="950">
                  <c:v>3987.5059789800571</c:v>
                </c:pt>
                <c:pt idx="951">
                  <c:v>4152.3720085894729</c:v>
                </c:pt>
                <c:pt idx="952">
                  <c:v>3907.4784806009234</c:v>
                </c:pt>
                <c:pt idx="953">
                  <c:v>3972.7367767361125</c:v>
                </c:pt>
                <c:pt idx="954">
                  <c:v>3989.0039801725379</c:v>
                </c:pt>
                <c:pt idx="955">
                  <c:v>3964.1932410437817</c:v>
                </c:pt>
                <c:pt idx="956">
                  <c:v>3900.7890526156989</c:v>
                </c:pt>
                <c:pt idx="957">
                  <c:v>3968.8804129846294</c:v>
                </c:pt>
                <c:pt idx="958">
                  <c:v>3986.4725712110758</c:v>
                </c:pt>
                <c:pt idx="959">
                  <c:v>4148.0671518014015</c:v>
                </c:pt>
                <c:pt idx="960">
                  <c:v>4044.8103856468706</c:v>
                </c:pt>
                <c:pt idx="961">
                  <c:v>4097.3012892498509</c:v>
                </c:pt>
                <c:pt idx="962">
                  <c:v>3967.0301286398685</c:v>
                </c:pt>
                <c:pt idx="963">
                  <c:v>4080.7224801747238</c:v>
                </c:pt>
                <c:pt idx="964">
                  <c:v>4008.6624758120738</c:v>
                </c:pt>
                <c:pt idx="965">
                  <c:v>4107.7912775258965</c:v>
                </c:pt>
                <c:pt idx="966">
                  <c:v>4223.191182437783</c:v>
                </c:pt>
                <c:pt idx="967">
                  <c:v>4249.1977317907349</c:v>
                </c:pt>
                <c:pt idx="968">
                  <c:v>4213.1763280208015</c:v>
                </c:pt>
                <c:pt idx="969">
                  <c:v>4326.3657575238021</c:v>
                </c:pt>
                <c:pt idx="970">
                  <c:v>4460.0977253938036</c:v>
                </c:pt>
                <c:pt idx="971">
                  <c:v>4427.6780368409127</c:v>
                </c:pt>
                <c:pt idx="972">
                  <c:v>4383.3692090716668</c:v>
                </c:pt>
                <c:pt idx="973">
                  <c:v>4419.9819511760625</c:v>
                </c:pt>
                <c:pt idx="974">
                  <c:v>4310.0393650362412</c:v>
                </c:pt>
                <c:pt idx="975">
                  <c:v>4357.1367105309146</c:v>
                </c:pt>
                <c:pt idx="976">
                  <c:v>4348.2037695768722</c:v>
                </c:pt>
                <c:pt idx="977">
                  <c:v>4406.9486186300919</c:v>
                </c:pt>
                <c:pt idx="978">
                  <c:v>4057.5079680203394</c:v>
                </c:pt>
                <c:pt idx="979">
                  <c:v>3902.3925684691467</c:v>
                </c:pt>
                <c:pt idx="980">
                  <c:v>3863.029996349514</c:v>
                </c:pt>
                <c:pt idx="981">
                  <c:v>3716.8370600114977</c:v>
                </c:pt>
                <c:pt idx="982">
                  <c:v>3761.1078094394543</c:v>
                </c:pt>
                <c:pt idx="983">
                  <c:v>3777.6922889641928</c:v>
                </c:pt>
                <c:pt idx="984">
                  <c:v>3768.7720504691374</c:v>
                </c:pt>
                <c:pt idx="985">
                  <c:v>3785.888620423189</c:v>
                </c:pt>
                <c:pt idx="986">
                  <c:v>3889.9119706647489</c:v>
                </c:pt>
                <c:pt idx="987">
                  <c:v>3886.4359812665798</c:v>
                </c:pt>
                <c:pt idx="988">
                  <c:v>3906.6408057267181</c:v>
                </c:pt>
                <c:pt idx="989">
                  <c:v>3890.856240886963</c:v>
                </c:pt>
                <c:pt idx="990">
                  <c:v>3746.5320803914246</c:v>
                </c:pt>
                <c:pt idx="991">
                  <c:v>3802.6055105643018</c:v>
                </c:pt>
                <c:pt idx="992">
                  <c:v>3818.3520031496842</c:v>
                </c:pt>
                <c:pt idx="993">
                  <c:v>3893.6936698437999</c:v>
                </c:pt>
                <c:pt idx="994">
                  <c:v>4026.1768101703183</c:v>
                </c:pt>
                <c:pt idx="995">
                  <c:v>4016.7789051215796</c:v>
                </c:pt>
                <c:pt idx="996">
                  <c:v>4011.0780581078684</c:v>
                </c:pt>
                <c:pt idx="997">
                  <c:v>3939.2855805229469</c:v>
                </c:pt>
                <c:pt idx="998">
                  <c:v>3849.0032073729485</c:v>
                </c:pt>
                <c:pt idx="999">
                  <c:v>3879.5694270377394</c:v>
                </c:pt>
                <c:pt idx="1000">
                  <c:v>3991.1981452114278</c:v>
                </c:pt>
                <c:pt idx="1001">
                  <c:v>3969.5092705758634</c:v>
                </c:pt>
                <c:pt idx="1002">
                  <c:v>3946.3542399075336</c:v>
                </c:pt>
                <c:pt idx="1003">
                  <c:v>3960.0555385243374</c:v>
                </c:pt>
                <c:pt idx="1004">
                  <c:v>3072.9129990246347</c:v>
                </c:pt>
                <c:pt idx="1005">
                  <c:v>3056.928078554959</c:v>
                </c:pt>
                <c:pt idx="1006">
                  <c:v>3029.9872050982667</c:v>
                </c:pt>
                <c:pt idx="1007">
                  <c:v>3063.9987477839791</c:v>
                </c:pt>
                <c:pt idx="1008">
                  <c:v>3086.3774590764706</c:v>
                </c:pt>
                <c:pt idx="1009">
                  <c:v>3069.5991700519567</c:v>
                </c:pt>
                <c:pt idx="1010">
                  <c:v>3076.9198744829305</c:v>
                </c:pt>
                <c:pt idx="1011">
                  <c:v>3100.6520568107312</c:v>
                </c:pt>
                <c:pt idx="1012">
                  <c:v>3095.3516559004192</c:v>
                </c:pt>
                <c:pt idx="1013">
                  <c:v>3068.6081119937439</c:v>
                </c:pt>
                <c:pt idx="1014">
                  <c:v>2906.4544924052202</c:v>
                </c:pt>
                <c:pt idx="1015">
                  <c:v>2916.9061152265535</c:v>
                </c:pt>
                <c:pt idx="1016">
                  <c:v>2923.1435157219908</c:v>
                </c:pt>
                <c:pt idx="1017">
                  <c:v>2923.8382366947931</c:v>
                </c:pt>
                <c:pt idx="1018">
                  <c:v>3066.6723745258605</c:v>
                </c:pt>
                <c:pt idx="1019">
                  <c:v>3066.4299478090875</c:v>
                </c:pt>
                <c:pt idx="1020">
                  <c:v>3041.8226201364519</c:v>
                </c:pt>
                <c:pt idx="1021">
                  <c:v>3009.6016057580537</c:v>
                </c:pt>
                <c:pt idx="1022">
                  <c:v>3004.6722011254851</c:v>
                </c:pt>
                <c:pt idx="1023">
                  <c:v>3016.3260517824424</c:v>
                </c:pt>
                <c:pt idx="1024">
                  <c:v>3013.1495071364016</c:v>
                </c:pt>
                <c:pt idx="1025">
                  <c:v>3014.901173771404</c:v>
                </c:pt>
                <c:pt idx="1026">
                  <c:v>3009.5962372231766</c:v>
                </c:pt>
                <c:pt idx="1027">
                  <c:v>3018.7622072358427</c:v>
                </c:pt>
                <c:pt idx="1028">
                  <c:v>3009.4802987098947</c:v>
                </c:pt>
                <c:pt idx="1029">
                  <c:v>3008.7622183393592</c:v>
                </c:pt>
                <c:pt idx="1030">
                  <c:v>3011.3089454819587</c:v>
                </c:pt>
                <c:pt idx="1031">
                  <c:v>3014.633149231433</c:v>
                </c:pt>
                <c:pt idx="1032">
                  <c:v>2941.5721607580012</c:v>
                </c:pt>
                <c:pt idx="1033">
                  <c:v>2942.7025153934142</c:v>
                </c:pt>
                <c:pt idx="1034">
                  <c:v>2935.1293049854062</c:v>
                </c:pt>
                <c:pt idx="1035">
                  <c:v>3794.1919958066342</c:v>
                </c:pt>
                <c:pt idx="1036">
                  <c:v>3802.3977961251931</c:v>
                </c:pt>
                <c:pt idx="1037">
                  <c:v>3787.0371501624272</c:v>
                </c:pt>
                <c:pt idx="1038">
                  <c:v>3800.8713379309202</c:v>
                </c:pt>
                <c:pt idx="1039">
                  <c:v>3826.6176604172274</c:v>
                </c:pt>
                <c:pt idx="1040">
                  <c:v>3855.938181472196</c:v>
                </c:pt>
                <c:pt idx="1041">
                  <c:v>3895.4281380214547</c:v>
                </c:pt>
                <c:pt idx="1042">
                  <c:v>3847.9800838632132</c:v>
                </c:pt>
                <c:pt idx="1043">
                  <c:v>3806.3932439091946</c:v>
                </c:pt>
                <c:pt idx="1044">
                  <c:v>3821.1587162687292</c:v>
                </c:pt>
                <c:pt idx="1045">
                  <c:v>3821.1067122957061</c:v>
                </c:pt>
                <c:pt idx="1046">
                  <c:v>3796.9341022770363</c:v>
                </c:pt>
                <c:pt idx="1047">
                  <c:v>3788.9715076540115</c:v>
                </c:pt>
                <c:pt idx="1048">
                  <c:v>3416.7757016008691</c:v>
                </c:pt>
                <c:pt idx="1049">
                  <c:v>3363.0240826489862</c:v>
                </c:pt>
                <c:pt idx="1050">
                  <c:v>3318.0799505563514</c:v>
                </c:pt>
                <c:pt idx="1051">
                  <c:v>3305.3042051323232</c:v>
                </c:pt>
                <c:pt idx="1052">
                  <c:v>3346.3839389230625</c:v>
                </c:pt>
                <c:pt idx="1053">
                  <c:v>2898.0435311359347</c:v>
                </c:pt>
                <c:pt idx="1054">
                  <c:v>2643.8548799403279</c:v>
                </c:pt>
                <c:pt idx="1055">
                  <c:v>2733.8412023038532</c:v>
                </c:pt>
                <c:pt idx="1056">
                  <c:v>2592.2849843450444</c:v>
                </c:pt>
                <c:pt idx="1057">
                  <c:v>2580.309390294708</c:v>
                </c:pt>
                <c:pt idx="1058">
                  <c:v>2304.1430440592362</c:v>
                </c:pt>
                <c:pt idx="1059">
                  <c:v>2380.5603202814691</c:v>
                </c:pt>
                <c:pt idx="1060">
                  <c:v>2243.6450773142965</c:v>
                </c:pt>
                <c:pt idx="1061">
                  <c:v>2268.3817516015702</c:v>
                </c:pt>
                <c:pt idx="1062">
                  <c:v>2527.2347942536908</c:v>
                </c:pt>
                <c:pt idx="1063">
                  <c:v>2538.3240185374402</c:v>
                </c:pt>
                <c:pt idx="1064">
                  <c:v>2383.9064972880187</c:v>
                </c:pt>
                <c:pt idx="1065">
                  <c:v>2630.8904250403939</c:v>
                </c:pt>
                <c:pt idx="1066">
                  <c:v>2584.2234754426531</c:v>
                </c:pt>
                <c:pt idx="1067">
                  <c:v>2430.5519866340528</c:v>
                </c:pt>
                <c:pt idx="1068">
                  <c:v>2469.5039949479424</c:v>
                </c:pt>
                <c:pt idx="1069">
                  <c:v>2342.2816585781366</c:v>
                </c:pt>
                <c:pt idx="1070">
                  <c:v>2195.738679109269</c:v>
                </c:pt>
                <c:pt idx="1071">
                  <c:v>2133.6107214590102</c:v>
                </c:pt>
                <c:pt idx="1072">
                  <c:v>2167.9802048995271</c:v>
                </c:pt>
                <c:pt idx="1073">
                  <c:v>2254.0743252231759</c:v>
                </c:pt>
                <c:pt idx="1074">
                  <c:v>2184.2263983749112</c:v>
                </c:pt>
                <c:pt idx="1075">
                  <c:v>2135.3394576847709</c:v>
                </c:pt>
                <c:pt idx="1076">
                  <c:v>2174.2769326887001</c:v>
                </c:pt>
                <c:pt idx="1077">
                  <c:v>2066.259859979039</c:v>
                </c:pt>
                <c:pt idx="1078">
                  <c:v>2021.7337031146474</c:v>
                </c:pt>
                <c:pt idx="1079">
                  <c:v>2018.2661345658539</c:v>
                </c:pt>
                <c:pt idx="1080">
                  <c:v>2028.5296518322771</c:v>
                </c:pt>
                <c:pt idx="1081">
                  <c:v>2211.8569645689704</c:v>
                </c:pt>
                <c:pt idx="1082">
                  <c:v>2306.0629334479599</c:v>
                </c:pt>
                <c:pt idx="1083">
                  <c:v>2337.0653021299177</c:v>
                </c:pt>
                <c:pt idx="1084">
                  <c:v>2581.293722651702</c:v>
                </c:pt>
                <c:pt idx="1085">
                  <c:v>2432.6828297289753</c:v>
                </c:pt>
                <c:pt idx="1086">
                  <c:v>2506.7695172935432</c:v>
                </c:pt>
                <c:pt idx="1087">
                  <c:v>2500.5087113002555</c:v>
                </c:pt>
                <c:pt idx="1088">
                  <c:v>2551.4342513799124</c:v>
                </c:pt>
                <c:pt idx="1089">
                  <c:v>2386.54102001928</c:v>
                </c:pt>
                <c:pt idx="1090">
                  <c:v>2412.8568820112682</c:v>
                </c:pt>
                <c:pt idx="1091">
                  <c:v>2284.244382617253</c:v>
                </c:pt>
                <c:pt idx="1092">
                  <c:v>2455.1998308304437</c:v>
                </c:pt>
                <c:pt idx="1093">
                  <c:v>2391.1890787996458</c:v>
                </c:pt>
                <c:pt idx="1094">
                  <c:v>2419.6152658586038</c:v>
                </c:pt>
                <c:pt idx="1095">
                  <c:v>2341.9792447179561</c:v>
                </c:pt>
                <c:pt idx="1096">
                  <c:v>2150.440091181646</c:v>
                </c:pt>
                <c:pt idx="1097">
                  <c:v>2209.3864183549886</c:v>
                </c:pt>
                <c:pt idx="1098">
                  <c:v>2149.0271632122958</c:v>
                </c:pt>
                <c:pt idx="1099">
                  <c:v>2162.0177355580927</c:v>
                </c:pt>
                <c:pt idx="1100">
                  <c:v>2155.4999971198604</c:v>
                </c:pt>
                <c:pt idx="1101">
                  <c:v>2283.3263024864118</c:v>
                </c:pt>
                <c:pt idx="1102">
                  <c:v>2253.2903541855794</c:v>
                </c:pt>
                <c:pt idx="1103">
                  <c:v>2255.9793552949973</c:v>
                </c:pt>
                <c:pt idx="1104">
                  <c:v>2258.5458060284582</c:v>
                </c:pt>
                <c:pt idx="1105">
                  <c:v>2146.4549823183561</c:v>
                </c:pt>
                <c:pt idx="1106">
                  <c:v>2150.7641188599846</c:v>
                </c:pt>
                <c:pt idx="1107">
                  <c:v>2135.5605547879568</c:v>
                </c:pt>
                <c:pt idx="1108">
                  <c:v>2070.8445715805074</c:v>
                </c:pt>
                <c:pt idx="1109">
                  <c:v>2161.9891595535714</c:v>
                </c:pt>
                <c:pt idx="1110">
                  <c:v>2116.8101708427444</c:v>
                </c:pt>
                <c:pt idx="1111">
                  <c:v>2130.9621937463321</c:v>
                </c:pt>
                <c:pt idx="1112">
                  <c:v>2144.5657029561908</c:v>
                </c:pt>
                <c:pt idx="1113">
                  <c:v>2131.8676917678335</c:v>
                </c:pt>
                <c:pt idx="1114">
                  <c:v>2173.5243913656309</c:v>
                </c:pt>
                <c:pt idx="1115">
                  <c:v>2098.9586459272264</c:v>
                </c:pt>
                <c:pt idx="1116">
                  <c:v>2083.9431016914659</c:v>
                </c:pt>
                <c:pt idx="1117">
                  <c:v>2100.7995519846259</c:v>
                </c:pt>
                <c:pt idx="1118">
                  <c:v>2089.3807008486401</c:v>
                </c:pt>
                <c:pt idx="1119">
                  <c:v>2098.4183610153277</c:v>
                </c:pt>
                <c:pt idx="1120">
                  <c:v>2097.5193015962359</c:v>
                </c:pt>
                <c:pt idx="1121">
                  <c:v>2099.0851477773222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2-4A98-8A47-6651855A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940831"/>
        <c:axId val="832927359"/>
      </c:lineChart>
      <c:dateAx>
        <c:axId val="1949940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2927359"/>
        <c:crosses val="autoZero"/>
        <c:auto val="1"/>
        <c:lblOffset val="100"/>
        <c:baseTimeUnit val="days"/>
      </c:dateAx>
      <c:valAx>
        <c:axId val="83292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994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BTC vs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BTC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BTC!$E$733:$E$1854</c:f>
              <c:numCache>
                <c:formatCode>_-[$$-409]* #,##0.00_ ;_-[$$-409]* \-#,##0.00\ ;_-[$$-409]* "-"??_ ;_-@_ </c:formatCode>
                <c:ptCount val="1122"/>
                <c:pt idx="0">
                  <c:v>434.33</c:v>
                </c:pt>
                <c:pt idx="1">
                  <c:v>433.44</c:v>
                </c:pt>
                <c:pt idx="2">
                  <c:v>430.01</c:v>
                </c:pt>
                <c:pt idx="3">
                  <c:v>433.09</c:v>
                </c:pt>
                <c:pt idx="4">
                  <c:v>431.96</c:v>
                </c:pt>
                <c:pt idx="5">
                  <c:v>429.11</c:v>
                </c:pt>
                <c:pt idx="6">
                  <c:v>458.05</c:v>
                </c:pt>
                <c:pt idx="7">
                  <c:v>453.23</c:v>
                </c:pt>
                <c:pt idx="8">
                  <c:v>447.61</c:v>
                </c:pt>
                <c:pt idx="9">
                  <c:v>447.99</c:v>
                </c:pt>
                <c:pt idx="10">
                  <c:v>448.43</c:v>
                </c:pt>
                <c:pt idx="11">
                  <c:v>435.69</c:v>
                </c:pt>
                <c:pt idx="12">
                  <c:v>432.37</c:v>
                </c:pt>
                <c:pt idx="13">
                  <c:v>430.31</c:v>
                </c:pt>
                <c:pt idx="14">
                  <c:v>364.33</c:v>
                </c:pt>
                <c:pt idx="15">
                  <c:v>387.54</c:v>
                </c:pt>
                <c:pt idx="16">
                  <c:v>382.3</c:v>
                </c:pt>
                <c:pt idx="17">
                  <c:v>387.17</c:v>
                </c:pt>
                <c:pt idx="18">
                  <c:v>380.15</c:v>
                </c:pt>
                <c:pt idx="19">
                  <c:v>420.23</c:v>
                </c:pt>
                <c:pt idx="20">
                  <c:v>410.26</c:v>
                </c:pt>
                <c:pt idx="21">
                  <c:v>382.49</c:v>
                </c:pt>
                <c:pt idx="22">
                  <c:v>387.49</c:v>
                </c:pt>
                <c:pt idx="23">
                  <c:v>402.97</c:v>
                </c:pt>
                <c:pt idx="24">
                  <c:v>391.73</c:v>
                </c:pt>
                <c:pt idx="25">
                  <c:v>392.15</c:v>
                </c:pt>
                <c:pt idx="26">
                  <c:v>394.97</c:v>
                </c:pt>
                <c:pt idx="27">
                  <c:v>380.29</c:v>
                </c:pt>
                <c:pt idx="28">
                  <c:v>379.47</c:v>
                </c:pt>
                <c:pt idx="29">
                  <c:v>378.26</c:v>
                </c:pt>
                <c:pt idx="30">
                  <c:v>368.77</c:v>
                </c:pt>
                <c:pt idx="31">
                  <c:v>373.06</c:v>
                </c:pt>
                <c:pt idx="32">
                  <c:v>374.45</c:v>
                </c:pt>
                <c:pt idx="33">
                  <c:v>369.95</c:v>
                </c:pt>
                <c:pt idx="34">
                  <c:v>389.59</c:v>
                </c:pt>
                <c:pt idx="35">
                  <c:v>386.55</c:v>
                </c:pt>
                <c:pt idx="36">
                  <c:v>376.52</c:v>
                </c:pt>
                <c:pt idx="37">
                  <c:v>376.62</c:v>
                </c:pt>
                <c:pt idx="38">
                  <c:v>373.45</c:v>
                </c:pt>
                <c:pt idx="39">
                  <c:v>376.03</c:v>
                </c:pt>
                <c:pt idx="40">
                  <c:v>381.65</c:v>
                </c:pt>
                <c:pt idx="41">
                  <c:v>379.65</c:v>
                </c:pt>
                <c:pt idx="42">
                  <c:v>384.26</c:v>
                </c:pt>
                <c:pt idx="43">
                  <c:v>391.86</c:v>
                </c:pt>
                <c:pt idx="44">
                  <c:v>407.23</c:v>
                </c:pt>
                <c:pt idx="45">
                  <c:v>400.18</c:v>
                </c:pt>
                <c:pt idx="46">
                  <c:v>407.49</c:v>
                </c:pt>
                <c:pt idx="47">
                  <c:v>416.32</c:v>
                </c:pt>
                <c:pt idx="48">
                  <c:v>422.37</c:v>
                </c:pt>
                <c:pt idx="49">
                  <c:v>420.79</c:v>
                </c:pt>
                <c:pt idx="50">
                  <c:v>437.16</c:v>
                </c:pt>
                <c:pt idx="51">
                  <c:v>438.8</c:v>
                </c:pt>
                <c:pt idx="52">
                  <c:v>437.75</c:v>
                </c:pt>
                <c:pt idx="53">
                  <c:v>420.74</c:v>
                </c:pt>
                <c:pt idx="54">
                  <c:v>424.95</c:v>
                </c:pt>
                <c:pt idx="55">
                  <c:v>424.54</c:v>
                </c:pt>
                <c:pt idx="56">
                  <c:v>432.15</c:v>
                </c:pt>
                <c:pt idx="57">
                  <c:v>432.52</c:v>
                </c:pt>
                <c:pt idx="58">
                  <c:v>433.5</c:v>
                </c:pt>
                <c:pt idx="59">
                  <c:v>437.7</c:v>
                </c:pt>
                <c:pt idx="60">
                  <c:v>435.12</c:v>
                </c:pt>
                <c:pt idx="61">
                  <c:v>423.99</c:v>
                </c:pt>
                <c:pt idx="62">
                  <c:v>421.65</c:v>
                </c:pt>
                <c:pt idx="63">
                  <c:v>410.94</c:v>
                </c:pt>
                <c:pt idx="64">
                  <c:v>400.57</c:v>
                </c:pt>
                <c:pt idx="65">
                  <c:v>407.71</c:v>
                </c:pt>
                <c:pt idx="66">
                  <c:v>414.32</c:v>
                </c:pt>
                <c:pt idx="67">
                  <c:v>413.97</c:v>
                </c:pt>
                <c:pt idx="68">
                  <c:v>414.86</c:v>
                </c:pt>
                <c:pt idx="69">
                  <c:v>417.13</c:v>
                </c:pt>
                <c:pt idx="70">
                  <c:v>421.69</c:v>
                </c:pt>
                <c:pt idx="71">
                  <c:v>411.62</c:v>
                </c:pt>
                <c:pt idx="72">
                  <c:v>414.07</c:v>
                </c:pt>
                <c:pt idx="73">
                  <c:v>416.44</c:v>
                </c:pt>
                <c:pt idx="74">
                  <c:v>416.83</c:v>
                </c:pt>
                <c:pt idx="75">
                  <c:v>417.01</c:v>
                </c:pt>
                <c:pt idx="76">
                  <c:v>420.62</c:v>
                </c:pt>
                <c:pt idx="77">
                  <c:v>409.55</c:v>
                </c:pt>
                <c:pt idx="78">
                  <c:v>410.44</c:v>
                </c:pt>
                <c:pt idx="79">
                  <c:v>413.76</c:v>
                </c:pt>
                <c:pt idx="80">
                  <c:v>413.31</c:v>
                </c:pt>
                <c:pt idx="81">
                  <c:v>418.09</c:v>
                </c:pt>
                <c:pt idx="82">
                  <c:v>418.04</c:v>
                </c:pt>
                <c:pt idx="83">
                  <c:v>416.39</c:v>
                </c:pt>
                <c:pt idx="84">
                  <c:v>417.18</c:v>
                </c:pt>
                <c:pt idx="85">
                  <c:v>417.95</c:v>
                </c:pt>
                <c:pt idx="86">
                  <c:v>426.77</c:v>
                </c:pt>
                <c:pt idx="87">
                  <c:v>424.23</c:v>
                </c:pt>
                <c:pt idx="88">
                  <c:v>416.52</c:v>
                </c:pt>
                <c:pt idx="89">
                  <c:v>414.82</c:v>
                </c:pt>
                <c:pt idx="90">
                  <c:v>416.73</c:v>
                </c:pt>
                <c:pt idx="91">
                  <c:v>417.96</c:v>
                </c:pt>
                <c:pt idx="92">
                  <c:v>420.87</c:v>
                </c:pt>
                <c:pt idx="93">
                  <c:v>420.9</c:v>
                </c:pt>
                <c:pt idx="94">
                  <c:v>421.44</c:v>
                </c:pt>
                <c:pt idx="95">
                  <c:v>424.03</c:v>
                </c:pt>
                <c:pt idx="96">
                  <c:v>423.41</c:v>
                </c:pt>
                <c:pt idx="97">
                  <c:v>422.74</c:v>
                </c:pt>
                <c:pt idx="98">
                  <c:v>420.35</c:v>
                </c:pt>
                <c:pt idx="99">
                  <c:v>419.41</c:v>
                </c:pt>
                <c:pt idx="100">
                  <c:v>421.56</c:v>
                </c:pt>
                <c:pt idx="101">
                  <c:v>422.48</c:v>
                </c:pt>
                <c:pt idx="102">
                  <c:v>425.19</c:v>
                </c:pt>
                <c:pt idx="103">
                  <c:v>423.73</c:v>
                </c:pt>
                <c:pt idx="104">
                  <c:v>424.28</c:v>
                </c:pt>
                <c:pt idx="105">
                  <c:v>429.71</c:v>
                </c:pt>
                <c:pt idx="106">
                  <c:v>430.57</c:v>
                </c:pt>
                <c:pt idx="107">
                  <c:v>427.4</c:v>
                </c:pt>
                <c:pt idx="108">
                  <c:v>428.59</c:v>
                </c:pt>
                <c:pt idx="109">
                  <c:v>435.51</c:v>
                </c:pt>
                <c:pt idx="110">
                  <c:v>441.39</c:v>
                </c:pt>
                <c:pt idx="111">
                  <c:v>449.42</c:v>
                </c:pt>
                <c:pt idx="112">
                  <c:v>445.74</c:v>
                </c:pt>
                <c:pt idx="113">
                  <c:v>450.28</c:v>
                </c:pt>
                <c:pt idx="114">
                  <c:v>458.55</c:v>
                </c:pt>
                <c:pt idx="115">
                  <c:v>461.43</c:v>
                </c:pt>
                <c:pt idx="116">
                  <c:v>466.09</c:v>
                </c:pt>
                <c:pt idx="117">
                  <c:v>444.69</c:v>
                </c:pt>
                <c:pt idx="118">
                  <c:v>449.01</c:v>
                </c:pt>
                <c:pt idx="119">
                  <c:v>455.1</c:v>
                </c:pt>
                <c:pt idx="120">
                  <c:v>448.32</c:v>
                </c:pt>
                <c:pt idx="121">
                  <c:v>451.88</c:v>
                </c:pt>
                <c:pt idx="122">
                  <c:v>444.67</c:v>
                </c:pt>
                <c:pt idx="123">
                  <c:v>450.3</c:v>
                </c:pt>
                <c:pt idx="124">
                  <c:v>446.72</c:v>
                </c:pt>
                <c:pt idx="125">
                  <c:v>447.98</c:v>
                </c:pt>
                <c:pt idx="126">
                  <c:v>459.6</c:v>
                </c:pt>
                <c:pt idx="127">
                  <c:v>458.54</c:v>
                </c:pt>
                <c:pt idx="128">
                  <c:v>458.55</c:v>
                </c:pt>
                <c:pt idx="129">
                  <c:v>460.48</c:v>
                </c:pt>
                <c:pt idx="130">
                  <c:v>450.89</c:v>
                </c:pt>
                <c:pt idx="131">
                  <c:v>452.73</c:v>
                </c:pt>
                <c:pt idx="132">
                  <c:v>454.77</c:v>
                </c:pt>
                <c:pt idx="133">
                  <c:v>455.67</c:v>
                </c:pt>
                <c:pt idx="134">
                  <c:v>455.67</c:v>
                </c:pt>
                <c:pt idx="135">
                  <c:v>457.57</c:v>
                </c:pt>
                <c:pt idx="136">
                  <c:v>454.16</c:v>
                </c:pt>
                <c:pt idx="137">
                  <c:v>453.78</c:v>
                </c:pt>
                <c:pt idx="138">
                  <c:v>454.62</c:v>
                </c:pt>
                <c:pt idx="139">
                  <c:v>438.71</c:v>
                </c:pt>
                <c:pt idx="140">
                  <c:v>442.68</c:v>
                </c:pt>
                <c:pt idx="141">
                  <c:v>443.19</c:v>
                </c:pt>
                <c:pt idx="142">
                  <c:v>439.32</c:v>
                </c:pt>
                <c:pt idx="143">
                  <c:v>444.15</c:v>
                </c:pt>
                <c:pt idx="144">
                  <c:v>445.98</c:v>
                </c:pt>
                <c:pt idx="145">
                  <c:v>449.6</c:v>
                </c:pt>
                <c:pt idx="146">
                  <c:v>453.38</c:v>
                </c:pt>
                <c:pt idx="147">
                  <c:v>473.46</c:v>
                </c:pt>
                <c:pt idx="148">
                  <c:v>530.04</c:v>
                </c:pt>
                <c:pt idx="149">
                  <c:v>526.23</c:v>
                </c:pt>
                <c:pt idx="150">
                  <c:v>533.86</c:v>
                </c:pt>
                <c:pt idx="151">
                  <c:v>531.39</c:v>
                </c:pt>
                <c:pt idx="152">
                  <c:v>536.91999999999996</c:v>
                </c:pt>
                <c:pt idx="153">
                  <c:v>537.97</c:v>
                </c:pt>
                <c:pt idx="154">
                  <c:v>569.19000000000005</c:v>
                </c:pt>
                <c:pt idx="155">
                  <c:v>572.73</c:v>
                </c:pt>
                <c:pt idx="156">
                  <c:v>574.98</c:v>
                </c:pt>
                <c:pt idx="157">
                  <c:v>585.54</c:v>
                </c:pt>
                <c:pt idx="158">
                  <c:v>576.6</c:v>
                </c:pt>
                <c:pt idx="159">
                  <c:v>581.65</c:v>
                </c:pt>
                <c:pt idx="160">
                  <c:v>574.63</c:v>
                </c:pt>
                <c:pt idx="161">
                  <c:v>577.47</c:v>
                </c:pt>
                <c:pt idx="162">
                  <c:v>606.73</c:v>
                </c:pt>
                <c:pt idx="163">
                  <c:v>672.78</c:v>
                </c:pt>
                <c:pt idx="164">
                  <c:v>704.38</c:v>
                </c:pt>
                <c:pt idx="165">
                  <c:v>685.56</c:v>
                </c:pt>
                <c:pt idx="166">
                  <c:v>694.47</c:v>
                </c:pt>
                <c:pt idx="167">
                  <c:v>766.31</c:v>
                </c:pt>
                <c:pt idx="168">
                  <c:v>748.91</c:v>
                </c:pt>
                <c:pt idx="169">
                  <c:v>756.23</c:v>
                </c:pt>
                <c:pt idx="170">
                  <c:v>763.78</c:v>
                </c:pt>
                <c:pt idx="171">
                  <c:v>737.23</c:v>
                </c:pt>
                <c:pt idx="172">
                  <c:v>666.65</c:v>
                </c:pt>
                <c:pt idx="173">
                  <c:v>596.12</c:v>
                </c:pt>
                <c:pt idx="174">
                  <c:v>623.98</c:v>
                </c:pt>
                <c:pt idx="175">
                  <c:v>665.3</c:v>
                </c:pt>
                <c:pt idx="176">
                  <c:v>665.12</c:v>
                </c:pt>
                <c:pt idx="177">
                  <c:v>629.37</c:v>
                </c:pt>
                <c:pt idx="178">
                  <c:v>655.28</c:v>
                </c:pt>
                <c:pt idx="179">
                  <c:v>647</c:v>
                </c:pt>
                <c:pt idx="180">
                  <c:v>639.89</c:v>
                </c:pt>
                <c:pt idx="181">
                  <c:v>673.34</c:v>
                </c:pt>
                <c:pt idx="182">
                  <c:v>676.3</c:v>
                </c:pt>
                <c:pt idx="183">
                  <c:v>703.7</c:v>
                </c:pt>
                <c:pt idx="184">
                  <c:v>658.66</c:v>
                </c:pt>
                <c:pt idx="185">
                  <c:v>683.66</c:v>
                </c:pt>
                <c:pt idx="186">
                  <c:v>670.63</c:v>
                </c:pt>
                <c:pt idx="187">
                  <c:v>677.33</c:v>
                </c:pt>
                <c:pt idx="188">
                  <c:v>640.55999999999995</c:v>
                </c:pt>
                <c:pt idx="189">
                  <c:v>666.52</c:v>
                </c:pt>
                <c:pt idx="190">
                  <c:v>650.96</c:v>
                </c:pt>
                <c:pt idx="191">
                  <c:v>649.36</c:v>
                </c:pt>
                <c:pt idx="192">
                  <c:v>647.66</c:v>
                </c:pt>
                <c:pt idx="193">
                  <c:v>664.55</c:v>
                </c:pt>
                <c:pt idx="194">
                  <c:v>654.47</c:v>
                </c:pt>
                <c:pt idx="195">
                  <c:v>658.08</c:v>
                </c:pt>
                <c:pt idx="196">
                  <c:v>663.26</c:v>
                </c:pt>
                <c:pt idx="197">
                  <c:v>660.77</c:v>
                </c:pt>
                <c:pt idx="198">
                  <c:v>679.46</c:v>
                </c:pt>
                <c:pt idx="199">
                  <c:v>673.11</c:v>
                </c:pt>
                <c:pt idx="200">
                  <c:v>672.86</c:v>
                </c:pt>
                <c:pt idx="201">
                  <c:v>665.68</c:v>
                </c:pt>
                <c:pt idx="202">
                  <c:v>665.01</c:v>
                </c:pt>
                <c:pt idx="203">
                  <c:v>650.62</c:v>
                </c:pt>
                <c:pt idx="204">
                  <c:v>655.56</c:v>
                </c:pt>
                <c:pt idx="205">
                  <c:v>661.28</c:v>
                </c:pt>
                <c:pt idx="206">
                  <c:v>654.1</c:v>
                </c:pt>
                <c:pt idx="207">
                  <c:v>651.78</c:v>
                </c:pt>
                <c:pt idx="208">
                  <c:v>654.35</c:v>
                </c:pt>
                <c:pt idx="209">
                  <c:v>655.03</c:v>
                </c:pt>
                <c:pt idx="210">
                  <c:v>656.99</c:v>
                </c:pt>
                <c:pt idx="211">
                  <c:v>655.04999999999995</c:v>
                </c:pt>
                <c:pt idx="212">
                  <c:v>624.67999999999995</c:v>
                </c:pt>
                <c:pt idx="213">
                  <c:v>606.27</c:v>
                </c:pt>
                <c:pt idx="214">
                  <c:v>547.47</c:v>
                </c:pt>
                <c:pt idx="215">
                  <c:v>566.35</c:v>
                </c:pt>
                <c:pt idx="216">
                  <c:v>578.29</c:v>
                </c:pt>
                <c:pt idx="217">
                  <c:v>575.04</c:v>
                </c:pt>
                <c:pt idx="218">
                  <c:v>587.78</c:v>
                </c:pt>
                <c:pt idx="219">
                  <c:v>592.69000000000005</c:v>
                </c:pt>
                <c:pt idx="220">
                  <c:v>591.04999999999995</c:v>
                </c:pt>
                <c:pt idx="221">
                  <c:v>587.79999999999995</c:v>
                </c:pt>
                <c:pt idx="222">
                  <c:v>592.1</c:v>
                </c:pt>
                <c:pt idx="223">
                  <c:v>589.12</c:v>
                </c:pt>
                <c:pt idx="224">
                  <c:v>587.55999999999995</c:v>
                </c:pt>
                <c:pt idx="225">
                  <c:v>585.59</c:v>
                </c:pt>
                <c:pt idx="226">
                  <c:v>570.47</c:v>
                </c:pt>
                <c:pt idx="227">
                  <c:v>567.24</c:v>
                </c:pt>
                <c:pt idx="228">
                  <c:v>577.44000000000005</c:v>
                </c:pt>
                <c:pt idx="229">
                  <c:v>573.22</c:v>
                </c:pt>
                <c:pt idx="230">
                  <c:v>574.32000000000005</c:v>
                </c:pt>
                <c:pt idx="231">
                  <c:v>575.63</c:v>
                </c:pt>
                <c:pt idx="232">
                  <c:v>581.70000000000005</c:v>
                </c:pt>
                <c:pt idx="233">
                  <c:v>581.30999999999995</c:v>
                </c:pt>
                <c:pt idx="234">
                  <c:v>586.75</c:v>
                </c:pt>
                <c:pt idx="235">
                  <c:v>583.41</c:v>
                </c:pt>
                <c:pt idx="236">
                  <c:v>580.17999999999995</c:v>
                </c:pt>
                <c:pt idx="237">
                  <c:v>577.76</c:v>
                </c:pt>
                <c:pt idx="238">
                  <c:v>579.65</c:v>
                </c:pt>
                <c:pt idx="239">
                  <c:v>569.95000000000005</c:v>
                </c:pt>
                <c:pt idx="240">
                  <c:v>573.91</c:v>
                </c:pt>
                <c:pt idx="241">
                  <c:v>574.11</c:v>
                </c:pt>
                <c:pt idx="242">
                  <c:v>577.5</c:v>
                </c:pt>
                <c:pt idx="243">
                  <c:v>575.47</c:v>
                </c:pt>
                <c:pt idx="244">
                  <c:v>572.29999999999995</c:v>
                </c:pt>
                <c:pt idx="245">
                  <c:v>575.54</c:v>
                </c:pt>
                <c:pt idx="246">
                  <c:v>598.21</c:v>
                </c:pt>
                <c:pt idx="247">
                  <c:v>608.63</c:v>
                </c:pt>
                <c:pt idx="248">
                  <c:v>606.59</c:v>
                </c:pt>
                <c:pt idx="249">
                  <c:v>610.44000000000005</c:v>
                </c:pt>
                <c:pt idx="250">
                  <c:v>614.54</c:v>
                </c:pt>
                <c:pt idx="251">
                  <c:v>626.32000000000005</c:v>
                </c:pt>
                <c:pt idx="252">
                  <c:v>622.86</c:v>
                </c:pt>
                <c:pt idx="253">
                  <c:v>623.51</c:v>
                </c:pt>
                <c:pt idx="254">
                  <c:v>606.72</c:v>
                </c:pt>
                <c:pt idx="255">
                  <c:v>608.24</c:v>
                </c:pt>
                <c:pt idx="256">
                  <c:v>609.24</c:v>
                </c:pt>
                <c:pt idx="257">
                  <c:v>610.67999999999995</c:v>
                </c:pt>
                <c:pt idx="258">
                  <c:v>607.16</c:v>
                </c:pt>
                <c:pt idx="259">
                  <c:v>606.97</c:v>
                </c:pt>
                <c:pt idx="260">
                  <c:v>605.98</c:v>
                </c:pt>
                <c:pt idx="261">
                  <c:v>609.87</c:v>
                </c:pt>
                <c:pt idx="262">
                  <c:v>609.23</c:v>
                </c:pt>
                <c:pt idx="263">
                  <c:v>608.30999999999995</c:v>
                </c:pt>
                <c:pt idx="264">
                  <c:v>597.15</c:v>
                </c:pt>
                <c:pt idx="265">
                  <c:v>596.29999999999995</c:v>
                </c:pt>
                <c:pt idx="266">
                  <c:v>602.84</c:v>
                </c:pt>
                <c:pt idx="267">
                  <c:v>602.63</c:v>
                </c:pt>
                <c:pt idx="268">
                  <c:v>600.83000000000004</c:v>
                </c:pt>
                <c:pt idx="269">
                  <c:v>608.04</c:v>
                </c:pt>
                <c:pt idx="270">
                  <c:v>606.16999999999996</c:v>
                </c:pt>
                <c:pt idx="271">
                  <c:v>604.73</c:v>
                </c:pt>
                <c:pt idx="272">
                  <c:v>605.69000000000005</c:v>
                </c:pt>
                <c:pt idx="273">
                  <c:v>609.73</c:v>
                </c:pt>
                <c:pt idx="274">
                  <c:v>613.98</c:v>
                </c:pt>
                <c:pt idx="275">
                  <c:v>610.89</c:v>
                </c:pt>
                <c:pt idx="276">
                  <c:v>612.13</c:v>
                </c:pt>
                <c:pt idx="277">
                  <c:v>610.20000000000005</c:v>
                </c:pt>
                <c:pt idx="278">
                  <c:v>612.51</c:v>
                </c:pt>
                <c:pt idx="279">
                  <c:v>613.02</c:v>
                </c:pt>
                <c:pt idx="280">
                  <c:v>617.12</c:v>
                </c:pt>
                <c:pt idx="281">
                  <c:v>619.11</c:v>
                </c:pt>
                <c:pt idx="282">
                  <c:v>616.75</c:v>
                </c:pt>
                <c:pt idx="283">
                  <c:v>618.99</c:v>
                </c:pt>
                <c:pt idx="284">
                  <c:v>641.07000000000005</c:v>
                </c:pt>
                <c:pt idx="285">
                  <c:v>636.19000000000005</c:v>
                </c:pt>
                <c:pt idx="286">
                  <c:v>636.79</c:v>
                </c:pt>
                <c:pt idx="287">
                  <c:v>640.38</c:v>
                </c:pt>
                <c:pt idx="288">
                  <c:v>638.65</c:v>
                </c:pt>
                <c:pt idx="289">
                  <c:v>641.63</c:v>
                </c:pt>
                <c:pt idx="290">
                  <c:v>639.19000000000005</c:v>
                </c:pt>
                <c:pt idx="291">
                  <c:v>637.96</c:v>
                </c:pt>
                <c:pt idx="292">
                  <c:v>630.52</c:v>
                </c:pt>
                <c:pt idx="293">
                  <c:v>630.86</c:v>
                </c:pt>
                <c:pt idx="294">
                  <c:v>632.83000000000004</c:v>
                </c:pt>
                <c:pt idx="295">
                  <c:v>657.29</c:v>
                </c:pt>
                <c:pt idx="296">
                  <c:v>657.07</c:v>
                </c:pt>
                <c:pt idx="297">
                  <c:v>653.76</c:v>
                </c:pt>
                <c:pt idx="298">
                  <c:v>657.59</c:v>
                </c:pt>
                <c:pt idx="299">
                  <c:v>678.3</c:v>
                </c:pt>
                <c:pt idx="300">
                  <c:v>688.31</c:v>
                </c:pt>
                <c:pt idx="301">
                  <c:v>689.65</c:v>
                </c:pt>
                <c:pt idx="302">
                  <c:v>714.48</c:v>
                </c:pt>
                <c:pt idx="303">
                  <c:v>701.86</c:v>
                </c:pt>
                <c:pt idx="304">
                  <c:v>700.97</c:v>
                </c:pt>
                <c:pt idx="305">
                  <c:v>729.79</c:v>
                </c:pt>
                <c:pt idx="306">
                  <c:v>740.83</c:v>
                </c:pt>
                <c:pt idx="307">
                  <c:v>688.7</c:v>
                </c:pt>
                <c:pt idx="308">
                  <c:v>703.23</c:v>
                </c:pt>
                <c:pt idx="309">
                  <c:v>703.42</c:v>
                </c:pt>
                <c:pt idx="310">
                  <c:v>711.52</c:v>
                </c:pt>
                <c:pt idx="311">
                  <c:v>703.13</c:v>
                </c:pt>
                <c:pt idx="312">
                  <c:v>709.85</c:v>
                </c:pt>
                <c:pt idx="313">
                  <c:v>723.27</c:v>
                </c:pt>
                <c:pt idx="314">
                  <c:v>715.53</c:v>
                </c:pt>
                <c:pt idx="315">
                  <c:v>716.41</c:v>
                </c:pt>
                <c:pt idx="316">
                  <c:v>705.05</c:v>
                </c:pt>
                <c:pt idx="317">
                  <c:v>702.03</c:v>
                </c:pt>
                <c:pt idx="318">
                  <c:v>705.02</c:v>
                </c:pt>
                <c:pt idx="319">
                  <c:v>711.62</c:v>
                </c:pt>
                <c:pt idx="320">
                  <c:v>744.2</c:v>
                </c:pt>
                <c:pt idx="321">
                  <c:v>740.98</c:v>
                </c:pt>
                <c:pt idx="322">
                  <c:v>751.59</c:v>
                </c:pt>
                <c:pt idx="323">
                  <c:v>751.62</c:v>
                </c:pt>
                <c:pt idx="324">
                  <c:v>731.03</c:v>
                </c:pt>
                <c:pt idx="325">
                  <c:v>739.25</c:v>
                </c:pt>
                <c:pt idx="326">
                  <c:v>751.35</c:v>
                </c:pt>
                <c:pt idx="327">
                  <c:v>744.59</c:v>
                </c:pt>
                <c:pt idx="328">
                  <c:v>740.29</c:v>
                </c:pt>
                <c:pt idx="329">
                  <c:v>741.65</c:v>
                </c:pt>
                <c:pt idx="330">
                  <c:v>735.38</c:v>
                </c:pt>
                <c:pt idx="331">
                  <c:v>732.03</c:v>
                </c:pt>
                <c:pt idx="332">
                  <c:v>735.81</c:v>
                </c:pt>
                <c:pt idx="333">
                  <c:v>735.6</c:v>
                </c:pt>
                <c:pt idx="334">
                  <c:v>745.69</c:v>
                </c:pt>
                <c:pt idx="335">
                  <c:v>756.77</c:v>
                </c:pt>
                <c:pt idx="336">
                  <c:v>777.94</c:v>
                </c:pt>
                <c:pt idx="337">
                  <c:v>771.16</c:v>
                </c:pt>
                <c:pt idx="338">
                  <c:v>773.87</c:v>
                </c:pt>
                <c:pt idx="339">
                  <c:v>758.7</c:v>
                </c:pt>
                <c:pt idx="340">
                  <c:v>764.22</c:v>
                </c:pt>
                <c:pt idx="341">
                  <c:v>768.13</c:v>
                </c:pt>
                <c:pt idx="342">
                  <c:v>770.81</c:v>
                </c:pt>
                <c:pt idx="343">
                  <c:v>772.79</c:v>
                </c:pt>
                <c:pt idx="344">
                  <c:v>774.65</c:v>
                </c:pt>
                <c:pt idx="345">
                  <c:v>769.73</c:v>
                </c:pt>
                <c:pt idx="346">
                  <c:v>780.09</c:v>
                </c:pt>
                <c:pt idx="347">
                  <c:v>780.56</c:v>
                </c:pt>
                <c:pt idx="348">
                  <c:v>781.48</c:v>
                </c:pt>
                <c:pt idx="349">
                  <c:v>778.09</c:v>
                </c:pt>
                <c:pt idx="350">
                  <c:v>784.91</c:v>
                </c:pt>
                <c:pt idx="351">
                  <c:v>790.83</c:v>
                </c:pt>
                <c:pt idx="352">
                  <c:v>790.53</c:v>
                </c:pt>
                <c:pt idx="353">
                  <c:v>792.71</c:v>
                </c:pt>
                <c:pt idx="354">
                  <c:v>800.88</c:v>
                </c:pt>
                <c:pt idx="355">
                  <c:v>834.28</c:v>
                </c:pt>
                <c:pt idx="356">
                  <c:v>864.54</c:v>
                </c:pt>
                <c:pt idx="357">
                  <c:v>921.98</c:v>
                </c:pt>
                <c:pt idx="358">
                  <c:v>898.82</c:v>
                </c:pt>
                <c:pt idx="359">
                  <c:v>896.18</c:v>
                </c:pt>
                <c:pt idx="360">
                  <c:v>907.61</c:v>
                </c:pt>
                <c:pt idx="361">
                  <c:v>933.2</c:v>
                </c:pt>
                <c:pt idx="362">
                  <c:v>975.92</c:v>
                </c:pt>
                <c:pt idx="363">
                  <c:v>973.5</c:v>
                </c:pt>
                <c:pt idx="364">
                  <c:v>961.24</c:v>
                </c:pt>
                <c:pt idx="365">
                  <c:v>963.74</c:v>
                </c:pt>
                <c:pt idx="366">
                  <c:v>998.33</c:v>
                </c:pt>
                <c:pt idx="367">
                  <c:v>1021.75</c:v>
                </c:pt>
                <c:pt idx="368">
                  <c:v>1043.8399999999999</c:v>
                </c:pt>
                <c:pt idx="369">
                  <c:v>1154.73</c:v>
                </c:pt>
                <c:pt idx="370">
                  <c:v>1013.38</c:v>
                </c:pt>
                <c:pt idx="371">
                  <c:v>902.2</c:v>
                </c:pt>
                <c:pt idx="372">
                  <c:v>908.59</c:v>
                </c:pt>
                <c:pt idx="373">
                  <c:v>911.2</c:v>
                </c:pt>
                <c:pt idx="374">
                  <c:v>902.83</c:v>
                </c:pt>
                <c:pt idx="375">
                  <c:v>907.68</c:v>
                </c:pt>
                <c:pt idx="376">
                  <c:v>777.76</c:v>
                </c:pt>
                <c:pt idx="377">
                  <c:v>804.83</c:v>
                </c:pt>
                <c:pt idx="378">
                  <c:v>823.98</c:v>
                </c:pt>
                <c:pt idx="379">
                  <c:v>818.41</c:v>
                </c:pt>
                <c:pt idx="380">
                  <c:v>821.8</c:v>
                </c:pt>
                <c:pt idx="381">
                  <c:v>831.53</c:v>
                </c:pt>
                <c:pt idx="382">
                  <c:v>907.94</c:v>
                </c:pt>
                <c:pt idx="383">
                  <c:v>886.62</c:v>
                </c:pt>
                <c:pt idx="384">
                  <c:v>899.07</c:v>
                </c:pt>
                <c:pt idx="385">
                  <c:v>895.03</c:v>
                </c:pt>
                <c:pt idx="386">
                  <c:v>921.79</c:v>
                </c:pt>
                <c:pt idx="387">
                  <c:v>924.67</c:v>
                </c:pt>
                <c:pt idx="388">
                  <c:v>921.01</c:v>
                </c:pt>
                <c:pt idx="389">
                  <c:v>892.69</c:v>
                </c:pt>
                <c:pt idx="390">
                  <c:v>901.54</c:v>
                </c:pt>
                <c:pt idx="391">
                  <c:v>917.59</c:v>
                </c:pt>
                <c:pt idx="392">
                  <c:v>919.75</c:v>
                </c:pt>
                <c:pt idx="393">
                  <c:v>921.59</c:v>
                </c:pt>
                <c:pt idx="394">
                  <c:v>919.5</c:v>
                </c:pt>
                <c:pt idx="395">
                  <c:v>920.38</c:v>
                </c:pt>
                <c:pt idx="396">
                  <c:v>970.4</c:v>
                </c:pt>
                <c:pt idx="397">
                  <c:v>989.02</c:v>
                </c:pt>
                <c:pt idx="398">
                  <c:v>1011.8</c:v>
                </c:pt>
                <c:pt idx="399">
                  <c:v>1029.9100000000001</c:v>
                </c:pt>
                <c:pt idx="400">
                  <c:v>1042.9000000000001</c:v>
                </c:pt>
                <c:pt idx="401">
                  <c:v>1027.3399999999999</c:v>
                </c:pt>
                <c:pt idx="402">
                  <c:v>1038.1500000000001</c:v>
                </c:pt>
                <c:pt idx="403">
                  <c:v>1061.3499999999999</c:v>
                </c:pt>
                <c:pt idx="404">
                  <c:v>1063.07</c:v>
                </c:pt>
                <c:pt idx="405">
                  <c:v>994.38</c:v>
                </c:pt>
                <c:pt idx="406">
                  <c:v>988.67</c:v>
                </c:pt>
                <c:pt idx="407">
                  <c:v>1004.45</c:v>
                </c:pt>
                <c:pt idx="408">
                  <c:v>999.18</c:v>
                </c:pt>
                <c:pt idx="409">
                  <c:v>990.64</c:v>
                </c:pt>
                <c:pt idx="410">
                  <c:v>1004.55</c:v>
                </c:pt>
                <c:pt idx="411">
                  <c:v>1007.48</c:v>
                </c:pt>
                <c:pt idx="412">
                  <c:v>1027.44</c:v>
                </c:pt>
                <c:pt idx="413">
                  <c:v>1046.21</c:v>
                </c:pt>
                <c:pt idx="414">
                  <c:v>1054.42</c:v>
                </c:pt>
                <c:pt idx="415">
                  <c:v>1047.8699999999999</c:v>
                </c:pt>
                <c:pt idx="416">
                  <c:v>1079.98</c:v>
                </c:pt>
                <c:pt idx="417">
                  <c:v>1115.3</c:v>
                </c:pt>
                <c:pt idx="418">
                  <c:v>1117.44</c:v>
                </c:pt>
                <c:pt idx="419">
                  <c:v>1166.72</c:v>
                </c:pt>
                <c:pt idx="420">
                  <c:v>1173.68</c:v>
                </c:pt>
                <c:pt idx="421">
                  <c:v>1143.8399999999999</c:v>
                </c:pt>
                <c:pt idx="422">
                  <c:v>1165.2</c:v>
                </c:pt>
                <c:pt idx="423">
                  <c:v>1179.97</c:v>
                </c:pt>
                <c:pt idx="424">
                  <c:v>1179.97</c:v>
                </c:pt>
                <c:pt idx="425">
                  <c:v>1222.5</c:v>
                </c:pt>
                <c:pt idx="426">
                  <c:v>1251.01</c:v>
                </c:pt>
                <c:pt idx="427">
                  <c:v>1274.99</c:v>
                </c:pt>
                <c:pt idx="428">
                  <c:v>1255.1500000000001</c:v>
                </c:pt>
                <c:pt idx="429">
                  <c:v>1267.1199999999999</c:v>
                </c:pt>
                <c:pt idx="430">
                  <c:v>1272.83</c:v>
                </c:pt>
                <c:pt idx="431">
                  <c:v>1223.54</c:v>
                </c:pt>
                <c:pt idx="432">
                  <c:v>1150</c:v>
                </c:pt>
                <c:pt idx="433">
                  <c:v>1188.49</c:v>
                </c:pt>
                <c:pt idx="434">
                  <c:v>1116.72</c:v>
                </c:pt>
                <c:pt idx="435">
                  <c:v>1175.83</c:v>
                </c:pt>
                <c:pt idx="436">
                  <c:v>1221.3800000000001</c:v>
                </c:pt>
                <c:pt idx="437">
                  <c:v>1231.92</c:v>
                </c:pt>
                <c:pt idx="438">
                  <c:v>1240</c:v>
                </c:pt>
                <c:pt idx="439">
                  <c:v>1249.6099999999999</c:v>
                </c:pt>
                <c:pt idx="440">
                  <c:v>1187.81</c:v>
                </c:pt>
                <c:pt idx="441">
                  <c:v>1100.23</c:v>
                </c:pt>
                <c:pt idx="442">
                  <c:v>973.82</c:v>
                </c:pt>
                <c:pt idx="443">
                  <c:v>1036.74</c:v>
                </c:pt>
                <c:pt idx="444">
                  <c:v>1054.23</c:v>
                </c:pt>
                <c:pt idx="445">
                  <c:v>1120.54</c:v>
                </c:pt>
                <c:pt idx="446">
                  <c:v>1049.1400000000001</c:v>
                </c:pt>
                <c:pt idx="447">
                  <c:v>1038.5899999999999</c:v>
                </c:pt>
                <c:pt idx="448">
                  <c:v>937.52</c:v>
                </c:pt>
                <c:pt idx="449">
                  <c:v>972.78</c:v>
                </c:pt>
                <c:pt idx="450">
                  <c:v>966.72</c:v>
                </c:pt>
                <c:pt idx="451">
                  <c:v>1045.77</c:v>
                </c:pt>
                <c:pt idx="452">
                  <c:v>1047.1500000000001</c:v>
                </c:pt>
                <c:pt idx="453">
                  <c:v>1039.97</c:v>
                </c:pt>
                <c:pt idx="454">
                  <c:v>1026.43</c:v>
                </c:pt>
                <c:pt idx="455">
                  <c:v>1071.79</c:v>
                </c:pt>
                <c:pt idx="456">
                  <c:v>1080.5</c:v>
                </c:pt>
                <c:pt idx="457">
                  <c:v>1102.17</c:v>
                </c:pt>
                <c:pt idx="458">
                  <c:v>1143.81</c:v>
                </c:pt>
                <c:pt idx="459">
                  <c:v>1133.25</c:v>
                </c:pt>
                <c:pt idx="460">
                  <c:v>1124.78</c:v>
                </c:pt>
                <c:pt idx="461">
                  <c:v>1182.68</c:v>
                </c:pt>
                <c:pt idx="462">
                  <c:v>1176.9000000000001</c:v>
                </c:pt>
                <c:pt idx="463">
                  <c:v>1175.95</c:v>
                </c:pt>
                <c:pt idx="464">
                  <c:v>1187.8699999999999</c:v>
                </c:pt>
                <c:pt idx="465">
                  <c:v>1187.1300000000001</c:v>
                </c:pt>
                <c:pt idx="466">
                  <c:v>1205.01</c:v>
                </c:pt>
                <c:pt idx="467">
                  <c:v>1200.3699999999999</c:v>
                </c:pt>
                <c:pt idx="468">
                  <c:v>1169.28</c:v>
                </c:pt>
                <c:pt idx="469">
                  <c:v>1167.54</c:v>
                </c:pt>
                <c:pt idx="470">
                  <c:v>1172.52</c:v>
                </c:pt>
                <c:pt idx="471">
                  <c:v>1182.94</c:v>
                </c:pt>
                <c:pt idx="472">
                  <c:v>1193.9100000000001</c:v>
                </c:pt>
                <c:pt idx="473">
                  <c:v>1211.67</c:v>
                </c:pt>
                <c:pt idx="474">
                  <c:v>1210.29</c:v>
                </c:pt>
                <c:pt idx="475">
                  <c:v>1229.08</c:v>
                </c:pt>
                <c:pt idx="476">
                  <c:v>1222.05</c:v>
                </c:pt>
                <c:pt idx="477">
                  <c:v>1231.71</c:v>
                </c:pt>
                <c:pt idx="478">
                  <c:v>1207.21</c:v>
                </c:pt>
                <c:pt idx="479">
                  <c:v>1250.1500000000001</c:v>
                </c:pt>
                <c:pt idx="480">
                  <c:v>1265.49</c:v>
                </c:pt>
                <c:pt idx="481">
                  <c:v>1281.08</c:v>
                </c:pt>
                <c:pt idx="482">
                  <c:v>1317.73</c:v>
                </c:pt>
                <c:pt idx="483">
                  <c:v>1316.48</c:v>
                </c:pt>
                <c:pt idx="484">
                  <c:v>1321.79</c:v>
                </c:pt>
                <c:pt idx="485">
                  <c:v>1347.89</c:v>
                </c:pt>
                <c:pt idx="486">
                  <c:v>1421.6</c:v>
                </c:pt>
                <c:pt idx="487">
                  <c:v>1452.82</c:v>
                </c:pt>
                <c:pt idx="488">
                  <c:v>1490.09</c:v>
                </c:pt>
                <c:pt idx="489">
                  <c:v>1537.67</c:v>
                </c:pt>
                <c:pt idx="490">
                  <c:v>1555.45</c:v>
                </c:pt>
                <c:pt idx="491">
                  <c:v>1578.8</c:v>
                </c:pt>
                <c:pt idx="492">
                  <c:v>1596.71</c:v>
                </c:pt>
                <c:pt idx="493">
                  <c:v>1723.35</c:v>
                </c:pt>
                <c:pt idx="494">
                  <c:v>1755.36</c:v>
                </c:pt>
                <c:pt idx="495">
                  <c:v>1787.13</c:v>
                </c:pt>
                <c:pt idx="496">
                  <c:v>1848.57</c:v>
                </c:pt>
                <c:pt idx="497">
                  <c:v>1724.24</c:v>
                </c:pt>
                <c:pt idx="498">
                  <c:v>1804.91</c:v>
                </c:pt>
                <c:pt idx="499">
                  <c:v>1808.91</c:v>
                </c:pt>
                <c:pt idx="500">
                  <c:v>1738.43</c:v>
                </c:pt>
                <c:pt idx="501">
                  <c:v>1734.45</c:v>
                </c:pt>
                <c:pt idx="502">
                  <c:v>1839.09</c:v>
                </c:pt>
                <c:pt idx="503">
                  <c:v>1888.65</c:v>
                </c:pt>
                <c:pt idx="504">
                  <c:v>1987.71</c:v>
                </c:pt>
                <c:pt idx="505">
                  <c:v>2084.73</c:v>
                </c:pt>
                <c:pt idx="506">
                  <c:v>2041.2</c:v>
                </c:pt>
                <c:pt idx="507">
                  <c:v>2173.4</c:v>
                </c:pt>
                <c:pt idx="508">
                  <c:v>2320.42</c:v>
                </c:pt>
                <c:pt idx="509">
                  <c:v>2443.64</c:v>
                </c:pt>
                <c:pt idx="510">
                  <c:v>2304.98</c:v>
                </c:pt>
                <c:pt idx="511">
                  <c:v>2202.42</c:v>
                </c:pt>
                <c:pt idx="512">
                  <c:v>2038.87</c:v>
                </c:pt>
                <c:pt idx="513">
                  <c:v>2155.8000000000002</c:v>
                </c:pt>
                <c:pt idx="514">
                  <c:v>2255.61</c:v>
                </c:pt>
                <c:pt idx="515">
                  <c:v>2175.4699999999998</c:v>
                </c:pt>
                <c:pt idx="516">
                  <c:v>2286.41</c:v>
                </c:pt>
                <c:pt idx="517">
                  <c:v>2407.88</c:v>
                </c:pt>
                <c:pt idx="518">
                  <c:v>2488.5500000000002</c:v>
                </c:pt>
                <c:pt idx="519">
                  <c:v>2515.35</c:v>
                </c:pt>
                <c:pt idx="520">
                  <c:v>2511.81</c:v>
                </c:pt>
                <c:pt idx="521">
                  <c:v>2686.81</c:v>
                </c:pt>
                <c:pt idx="522">
                  <c:v>2863.2</c:v>
                </c:pt>
                <c:pt idx="523">
                  <c:v>2732.16</c:v>
                </c:pt>
                <c:pt idx="524">
                  <c:v>2805.62</c:v>
                </c:pt>
                <c:pt idx="525">
                  <c:v>2823.81</c:v>
                </c:pt>
                <c:pt idx="526">
                  <c:v>2947.71</c:v>
                </c:pt>
                <c:pt idx="527">
                  <c:v>2958.11</c:v>
                </c:pt>
                <c:pt idx="528">
                  <c:v>2659.63</c:v>
                </c:pt>
                <c:pt idx="529">
                  <c:v>2717.02</c:v>
                </c:pt>
                <c:pt idx="530">
                  <c:v>2506.37</c:v>
                </c:pt>
                <c:pt idx="531">
                  <c:v>2464.58</c:v>
                </c:pt>
                <c:pt idx="532">
                  <c:v>2518.56</c:v>
                </c:pt>
                <c:pt idx="533">
                  <c:v>2655.88</c:v>
                </c:pt>
                <c:pt idx="534">
                  <c:v>2548.29</c:v>
                </c:pt>
                <c:pt idx="535">
                  <c:v>2589.6</c:v>
                </c:pt>
                <c:pt idx="536">
                  <c:v>2721.79</c:v>
                </c:pt>
                <c:pt idx="537">
                  <c:v>2689.1</c:v>
                </c:pt>
                <c:pt idx="538">
                  <c:v>2705.41</c:v>
                </c:pt>
                <c:pt idx="539">
                  <c:v>2744.91</c:v>
                </c:pt>
                <c:pt idx="540">
                  <c:v>2608.7199999999998</c:v>
                </c:pt>
                <c:pt idx="541">
                  <c:v>2589.41</c:v>
                </c:pt>
                <c:pt idx="542">
                  <c:v>2478.4499999999998</c:v>
                </c:pt>
                <c:pt idx="543">
                  <c:v>2552.4499999999998</c:v>
                </c:pt>
                <c:pt idx="544">
                  <c:v>2574.79</c:v>
                </c:pt>
                <c:pt idx="545">
                  <c:v>2539.3200000000002</c:v>
                </c:pt>
                <c:pt idx="546">
                  <c:v>2480.84</c:v>
                </c:pt>
                <c:pt idx="547">
                  <c:v>2434.5500000000002</c:v>
                </c:pt>
                <c:pt idx="548">
                  <c:v>2506.4699999999998</c:v>
                </c:pt>
                <c:pt idx="549">
                  <c:v>2564.06</c:v>
                </c:pt>
                <c:pt idx="550">
                  <c:v>2601.64</c:v>
                </c:pt>
                <c:pt idx="551">
                  <c:v>2601.9899999999998</c:v>
                </c:pt>
                <c:pt idx="552">
                  <c:v>2608.56</c:v>
                </c:pt>
                <c:pt idx="553">
                  <c:v>2518.66</c:v>
                </c:pt>
                <c:pt idx="554">
                  <c:v>2571.34</c:v>
                </c:pt>
                <c:pt idx="555">
                  <c:v>2518.44</c:v>
                </c:pt>
                <c:pt idx="556">
                  <c:v>2372.56</c:v>
                </c:pt>
                <c:pt idx="557">
                  <c:v>2337.79</c:v>
                </c:pt>
                <c:pt idx="558">
                  <c:v>2398.84</c:v>
                </c:pt>
                <c:pt idx="559">
                  <c:v>2357.9</c:v>
                </c:pt>
                <c:pt idx="560">
                  <c:v>2233.34</c:v>
                </c:pt>
                <c:pt idx="561">
                  <c:v>1998.86</c:v>
                </c:pt>
                <c:pt idx="562">
                  <c:v>1929.82</c:v>
                </c:pt>
                <c:pt idx="563">
                  <c:v>2228.41</c:v>
                </c:pt>
                <c:pt idx="564">
                  <c:v>2318.88</c:v>
                </c:pt>
                <c:pt idx="565">
                  <c:v>2273.4299999999998</c:v>
                </c:pt>
                <c:pt idx="566">
                  <c:v>2817.6</c:v>
                </c:pt>
                <c:pt idx="567">
                  <c:v>2667.76</c:v>
                </c:pt>
                <c:pt idx="568">
                  <c:v>2810.12</c:v>
                </c:pt>
                <c:pt idx="569">
                  <c:v>2730.4</c:v>
                </c:pt>
                <c:pt idx="570">
                  <c:v>2754.86</c:v>
                </c:pt>
                <c:pt idx="571">
                  <c:v>2576.48</c:v>
                </c:pt>
                <c:pt idx="572">
                  <c:v>2529.4499999999998</c:v>
                </c:pt>
                <c:pt idx="573">
                  <c:v>2671.78</c:v>
                </c:pt>
                <c:pt idx="574">
                  <c:v>2809.01</c:v>
                </c:pt>
                <c:pt idx="575">
                  <c:v>2726.45</c:v>
                </c:pt>
                <c:pt idx="576">
                  <c:v>2757.18</c:v>
                </c:pt>
                <c:pt idx="577">
                  <c:v>2875.34</c:v>
                </c:pt>
                <c:pt idx="578">
                  <c:v>2718.26</c:v>
                </c:pt>
                <c:pt idx="579">
                  <c:v>2710.67</c:v>
                </c:pt>
                <c:pt idx="580">
                  <c:v>2804.73</c:v>
                </c:pt>
                <c:pt idx="581">
                  <c:v>2895.89</c:v>
                </c:pt>
                <c:pt idx="582">
                  <c:v>3252.91</c:v>
                </c:pt>
                <c:pt idx="583">
                  <c:v>3213.94</c:v>
                </c:pt>
                <c:pt idx="584">
                  <c:v>3378.94</c:v>
                </c:pt>
                <c:pt idx="585">
                  <c:v>3419.94</c:v>
                </c:pt>
                <c:pt idx="586">
                  <c:v>3342.47</c:v>
                </c:pt>
                <c:pt idx="587">
                  <c:v>3381.28</c:v>
                </c:pt>
                <c:pt idx="588">
                  <c:v>3650.62</c:v>
                </c:pt>
                <c:pt idx="589">
                  <c:v>3884.71</c:v>
                </c:pt>
                <c:pt idx="590">
                  <c:v>4073.26</c:v>
                </c:pt>
                <c:pt idx="591">
                  <c:v>4325.13</c:v>
                </c:pt>
                <c:pt idx="592">
                  <c:v>4181.93</c:v>
                </c:pt>
                <c:pt idx="593">
                  <c:v>4376.63</c:v>
                </c:pt>
                <c:pt idx="594">
                  <c:v>4331.6899999999996</c:v>
                </c:pt>
                <c:pt idx="595">
                  <c:v>4160.62</c:v>
                </c:pt>
                <c:pt idx="596">
                  <c:v>4193.7</c:v>
                </c:pt>
                <c:pt idx="597">
                  <c:v>4087.66</c:v>
                </c:pt>
                <c:pt idx="598">
                  <c:v>4001.74</c:v>
                </c:pt>
                <c:pt idx="599">
                  <c:v>4100.5200000000004</c:v>
                </c:pt>
                <c:pt idx="600">
                  <c:v>4151.5200000000004</c:v>
                </c:pt>
                <c:pt idx="601">
                  <c:v>4334.68</c:v>
                </c:pt>
                <c:pt idx="602">
                  <c:v>4371.6000000000004</c:v>
                </c:pt>
                <c:pt idx="603">
                  <c:v>4352.3999999999996</c:v>
                </c:pt>
                <c:pt idx="604">
                  <c:v>4382.88</c:v>
                </c:pt>
                <c:pt idx="605">
                  <c:v>4382.66</c:v>
                </c:pt>
                <c:pt idx="606">
                  <c:v>4579.0200000000004</c:v>
                </c:pt>
                <c:pt idx="607">
                  <c:v>4565.3</c:v>
                </c:pt>
                <c:pt idx="608">
                  <c:v>4703.3900000000003</c:v>
                </c:pt>
                <c:pt idx="609">
                  <c:v>4892.01</c:v>
                </c:pt>
                <c:pt idx="610">
                  <c:v>4578.7700000000004</c:v>
                </c:pt>
                <c:pt idx="611">
                  <c:v>4582.96</c:v>
                </c:pt>
                <c:pt idx="612">
                  <c:v>4236.3100000000004</c:v>
                </c:pt>
                <c:pt idx="613">
                  <c:v>4376.53</c:v>
                </c:pt>
                <c:pt idx="614">
                  <c:v>4597.12</c:v>
                </c:pt>
                <c:pt idx="615">
                  <c:v>4599.88</c:v>
                </c:pt>
                <c:pt idx="616">
                  <c:v>4228.75</c:v>
                </c:pt>
                <c:pt idx="617">
                  <c:v>4226.0600000000004</c:v>
                </c:pt>
                <c:pt idx="618">
                  <c:v>4122.9399999999996</c:v>
                </c:pt>
                <c:pt idx="619">
                  <c:v>4161.2700000000004</c:v>
                </c:pt>
                <c:pt idx="620">
                  <c:v>4130.8100000000004</c:v>
                </c:pt>
                <c:pt idx="621">
                  <c:v>3882.59</c:v>
                </c:pt>
                <c:pt idx="622">
                  <c:v>3154.95</c:v>
                </c:pt>
                <c:pt idx="623">
                  <c:v>3637.52</c:v>
                </c:pt>
                <c:pt idx="624">
                  <c:v>3625.04</c:v>
                </c:pt>
                <c:pt idx="625">
                  <c:v>3582.88</c:v>
                </c:pt>
                <c:pt idx="626">
                  <c:v>4065.2</c:v>
                </c:pt>
                <c:pt idx="627">
                  <c:v>3924.97</c:v>
                </c:pt>
                <c:pt idx="628">
                  <c:v>3905.95</c:v>
                </c:pt>
                <c:pt idx="629">
                  <c:v>3631.04</c:v>
                </c:pt>
                <c:pt idx="630">
                  <c:v>3630.7</c:v>
                </c:pt>
                <c:pt idx="631">
                  <c:v>3792.4</c:v>
                </c:pt>
                <c:pt idx="632">
                  <c:v>3682.84</c:v>
                </c:pt>
                <c:pt idx="633">
                  <c:v>3926.07</c:v>
                </c:pt>
                <c:pt idx="634">
                  <c:v>3892.35</c:v>
                </c:pt>
                <c:pt idx="635">
                  <c:v>4200.67</c:v>
                </c:pt>
                <c:pt idx="636">
                  <c:v>4174.7299999999996</c:v>
                </c:pt>
                <c:pt idx="637">
                  <c:v>4163.07</c:v>
                </c:pt>
                <c:pt idx="638">
                  <c:v>4338.71</c:v>
                </c:pt>
                <c:pt idx="639">
                  <c:v>4403.74</c:v>
                </c:pt>
                <c:pt idx="640">
                  <c:v>4409.32</c:v>
                </c:pt>
                <c:pt idx="641">
                  <c:v>4317.4799999999996</c:v>
                </c:pt>
                <c:pt idx="642">
                  <c:v>4229.3599999999997</c:v>
                </c:pt>
                <c:pt idx="643">
                  <c:v>4328.41</c:v>
                </c:pt>
                <c:pt idx="644">
                  <c:v>4370.8100000000004</c:v>
                </c:pt>
                <c:pt idx="645">
                  <c:v>4426.8900000000003</c:v>
                </c:pt>
                <c:pt idx="646">
                  <c:v>4610.4799999999996</c:v>
                </c:pt>
                <c:pt idx="647">
                  <c:v>4772.0200000000004</c:v>
                </c:pt>
                <c:pt idx="648">
                  <c:v>4781.99</c:v>
                </c:pt>
                <c:pt idx="649">
                  <c:v>4826.4799999999996</c:v>
                </c:pt>
                <c:pt idx="650">
                  <c:v>5446.91</c:v>
                </c:pt>
                <c:pt idx="651">
                  <c:v>5647.21</c:v>
                </c:pt>
                <c:pt idx="652">
                  <c:v>5831.79</c:v>
                </c:pt>
                <c:pt idx="653">
                  <c:v>5678.19</c:v>
                </c:pt>
                <c:pt idx="654">
                  <c:v>5725.59</c:v>
                </c:pt>
                <c:pt idx="655">
                  <c:v>5605.51</c:v>
                </c:pt>
                <c:pt idx="656">
                  <c:v>5590.69</c:v>
                </c:pt>
                <c:pt idx="657">
                  <c:v>5708.52</c:v>
                </c:pt>
                <c:pt idx="658">
                  <c:v>6011.45</c:v>
                </c:pt>
                <c:pt idx="659">
                  <c:v>6031.6</c:v>
                </c:pt>
                <c:pt idx="660">
                  <c:v>6008.42</c:v>
                </c:pt>
                <c:pt idx="661">
                  <c:v>5930.32</c:v>
                </c:pt>
                <c:pt idx="662">
                  <c:v>5526.64</c:v>
                </c:pt>
                <c:pt idx="663">
                  <c:v>5750.8</c:v>
                </c:pt>
                <c:pt idx="664">
                  <c:v>5904.83</c:v>
                </c:pt>
                <c:pt idx="665">
                  <c:v>5780.9</c:v>
                </c:pt>
                <c:pt idx="666">
                  <c:v>5753.09</c:v>
                </c:pt>
                <c:pt idx="667">
                  <c:v>6153.85</c:v>
                </c:pt>
                <c:pt idx="668">
                  <c:v>6130.53</c:v>
                </c:pt>
                <c:pt idx="669">
                  <c:v>6468.4</c:v>
                </c:pt>
                <c:pt idx="670">
                  <c:v>6767.31</c:v>
                </c:pt>
                <c:pt idx="671">
                  <c:v>7078.5</c:v>
                </c:pt>
                <c:pt idx="672">
                  <c:v>7207.76</c:v>
                </c:pt>
                <c:pt idx="673">
                  <c:v>7379.95</c:v>
                </c:pt>
                <c:pt idx="674">
                  <c:v>7407.41</c:v>
                </c:pt>
                <c:pt idx="675">
                  <c:v>7022.76</c:v>
                </c:pt>
                <c:pt idx="676">
                  <c:v>7144.38</c:v>
                </c:pt>
                <c:pt idx="677">
                  <c:v>7459.69</c:v>
                </c:pt>
                <c:pt idx="678">
                  <c:v>7143.58</c:v>
                </c:pt>
                <c:pt idx="679">
                  <c:v>6618.14</c:v>
                </c:pt>
                <c:pt idx="680">
                  <c:v>6357.6</c:v>
                </c:pt>
                <c:pt idx="681">
                  <c:v>5950.07</c:v>
                </c:pt>
                <c:pt idx="682">
                  <c:v>6559.49</c:v>
                </c:pt>
                <c:pt idx="683">
                  <c:v>6635.75</c:v>
                </c:pt>
                <c:pt idx="684">
                  <c:v>7315.54</c:v>
                </c:pt>
                <c:pt idx="685">
                  <c:v>7871.69</c:v>
                </c:pt>
                <c:pt idx="686">
                  <c:v>7708.99</c:v>
                </c:pt>
                <c:pt idx="687">
                  <c:v>7790.15</c:v>
                </c:pt>
                <c:pt idx="688">
                  <c:v>8036.49</c:v>
                </c:pt>
                <c:pt idx="689">
                  <c:v>8200.64</c:v>
                </c:pt>
                <c:pt idx="690">
                  <c:v>8071.26</c:v>
                </c:pt>
                <c:pt idx="691">
                  <c:v>8253.5499999999993</c:v>
                </c:pt>
                <c:pt idx="692">
                  <c:v>8038.77</c:v>
                </c:pt>
                <c:pt idx="693">
                  <c:v>8253.69</c:v>
                </c:pt>
                <c:pt idx="694">
                  <c:v>8790.92</c:v>
                </c:pt>
                <c:pt idx="695">
                  <c:v>9330.5499999999993</c:v>
                </c:pt>
                <c:pt idx="696">
                  <c:v>9818.35</c:v>
                </c:pt>
                <c:pt idx="697">
                  <c:v>10058.799999999999</c:v>
                </c:pt>
                <c:pt idx="698">
                  <c:v>9888.61</c:v>
                </c:pt>
                <c:pt idx="699">
                  <c:v>10233.6</c:v>
                </c:pt>
                <c:pt idx="700">
                  <c:v>10975.6</c:v>
                </c:pt>
                <c:pt idx="701">
                  <c:v>11074.6</c:v>
                </c:pt>
                <c:pt idx="702">
                  <c:v>11323.2</c:v>
                </c:pt>
                <c:pt idx="703">
                  <c:v>11657.2</c:v>
                </c:pt>
                <c:pt idx="704">
                  <c:v>11916.7</c:v>
                </c:pt>
                <c:pt idx="705">
                  <c:v>14291.5</c:v>
                </c:pt>
                <c:pt idx="706">
                  <c:v>17899.7</c:v>
                </c:pt>
                <c:pt idx="707">
                  <c:v>16569.400000000001</c:v>
                </c:pt>
                <c:pt idx="708">
                  <c:v>15178.2</c:v>
                </c:pt>
                <c:pt idx="709">
                  <c:v>15455.4</c:v>
                </c:pt>
                <c:pt idx="710">
                  <c:v>16936.8</c:v>
                </c:pt>
                <c:pt idx="711">
                  <c:v>17415.400000000001</c:v>
                </c:pt>
                <c:pt idx="712">
                  <c:v>16408.2</c:v>
                </c:pt>
                <c:pt idx="713">
                  <c:v>16564</c:v>
                </c:pt>
                <c:pt idx="714">
                  <c:v>17706.900000000001</c:v>
                </c:pt>
                <c:pt idx="715">
                  <c:v>19497.400000000001</c:v>
                </c:pt>
                <c:pt idx="716">
                  <c:v>19140.8</c:v>
                </c:pt>
                <c:pt idx="717">
                  <c:v>19114.2</c:v>
                </c:pt>
                <c:pt idx="718">
                  <c:v>17776.7</c:v>
                </c:pt>
                <c:pt idx="719">
                  <c:v>16624.599999999999</c:v>
                </c:pt>
                <c:pt idx="720">
                  <c:v>15802.9</c:v>
                </c:pt>
                <c:pt idx="721">
                  <c:v>13831.8</c:v>
                </c:pt>
                <c:pt idx="722">
                  <c:v>14699.2</c:v>
                </c:pt>
                <c:pt idx="723">
                  <c:v>13925.8</c:v>
                </c:pt>
                <c:pt idx="724">
                  <c:v>14026.6</c:v>
                </c:pt>
                <c:pt idx="725">
                  <c:v>16099.8</c:v>
                </c:pt>
                <c:pt idx="726">
                  <c:v>15838.5</c:v>
                </c:pt>
                <c:pt idx="727">
                  <c:v>14606.5</c:v>
                </c:pt>
                <c:pt idx="728">
                  <c:v>14656.2</c:v>
                </c:pt>
                <c:pt idx="729">
                  <c:v>12952.2</c:v>
                </c:pt>
                <c:pt idx="730">
                  <c:v>14156.4</c:v>
                </c:pt>
                <c:pt idx="731">
                  <c:v>13657.2</c:v>
                </c:pt>
                <c:pt idx="732">
                  <c:v>14982.1</c:v>
                </c:pt>
                <c:pt idx="733">
                  <c:v>15201</c:v>
                </c:pt>
                <c:pt idx="734">
                  <c:v>15599.2</c:v>
                </c:pt>
                <c:pt idx="735">
                  <c:v>17429.5</c:v>
                </c:pt>
                <c:pt idx="736">
                  <c:v>17527</c:v>
                </c:pt>
                <c:pt idx="737">
                  <c:v>16477.599999999999</c:v>
                </c:pt>
                <c:pt idx="738">
                  <c:v>15170.1</c:v>
                </c:pt>
                <c:pt idx="739">
                  <c:v>14595.4</c:v>
                </c:pt>
                <c:pt idx="740">
                  <c:v>14973.3</c:v>
                </c:pt>
                <c:pt idx="741">
                  <c:v>13405.8</c:v>
                </c:pt>
                <c:pt idx="742">
                  <c:v>13980.6</c:v>
                </c:pt>
                <c:pt idx="743">
                  <c:v>14360.2</c:v>
                </c:pt>
                <c:pt idx="744">
                  <c:v>13772</c:v>
                </c:pt>
                <c:pt idx="745">
                  <c:v>13819.8</c:v>
                </c:pt>
                <c:pt idx="746">
                  <c:v>11490.5</c:v>
                </c:pt>
                <c:pt idx="747">
                  <c:v>11188.6</c:v>
                </c:pt>
                <c:pt idx="748">
                  <c:v>11474.9</c:v>
                </c:pt>
                <c:pt idx="749">
                  <c:v>11607.4</c:v>
                </c:pt>
                <c:pt idx="750">
                  <c:v>12899.2</c:v>
                </c:pt>
                <c:pt idx="751">
                  <c:v>11600.1</c:v>
                </c:pt>
                <c:pt idx="752">
                  <c:v>10931.4</c:v>
                </c:pt>
                <c:pt idx="753">
                  <c:v>10868.4</c:v>
                </c:pt>
                <c:pt idx="754">
                  <c:v>11359.4</c:v>
                </c:pt>
                <c:pt idx="755">
                  <c:v>11259.4</c:v>
                </c:pt>
                <c:pt idx="756">
                  <c:v>11171.4</c:v>
                </c:pt>
                <c:pt idx="757">
                  <c:v>11440.7</c:v>
                </c:pt>
                <c:pt idx="758">
                  <c:v>11786.3</c:v>
                </c:pt>
                <c:pt idx="759">
                  <c:v>11296.4</c:v>
                </c:pt>
                <c:pt idx="760">
                  <c:v>10106.299999999999</c:v>
                </c:pt>
                <c:pt idx="761">
                  <c:v>10221.1</c:v>
                </c:pt>
                <c:pt idx="762">
                  <c:v>9170.5400000000009</c:v>
                </c:pt>
                <c:pt idx="763">
                  <c:v>8830.75</c:v>
                </c:pt>
                <c:pt idx="764">
                  <c:v>9174.91</c:v>
                </c:pt>
                <c:pt idx="765">
                  <c:v>8277.01</c:v>
                </c:pt>
                <c:pt idx="766">
                  <c:v>6955.27</c:v>
                </c:pt>
                <c:pt idx="767">
                  <c:v>7754</c:v>
                </c:pt>
                <c:pt idx="768">
                  <c:v>7621.3</c:v>
                </c:pt>
                <c:pt idx="769">
                  <c:v>8265.59</c:v>
                </c:pt>
                <c:pt idx="770">
                  <c:v>8736.98</c:v>
                </c:pt>
                <c:pt idx="771">
                  <c:v>8621.9</c:v>
                </c:pt>
                <c:pt idx="772">
                  <c:v>8129.97</c:v>
                </c:pt>
                <c:pt idx="773">
                  <c:v>8926.57</c:v>
                </c:pt>
                <c:pt idx="774">
                  <c:v>8598.31</c:v>
                </c:pt>
                <c:pt idx="775">
                  <c:v>9494.6299999999992</c:v>
                </c:pt>
                <c:pt idx="776">
                  <c:v>10166.4</c:v>
                </c:pt>
                <c:pt idx="777">
                  <c:v>10233.9</c:v>
                </c:pt>
                <c:pt idx="778">
                  <c:v>11112.7</c:v>
                </c:pt>
                <c:pt idx="779">
                  <c:v>10551.8</c:v>
                </c:pt>
                <c:pt idx="780">
                  <c:v>11225.3</c:v>
                </c:pt>
                <c:pt idx="781">
                  <c:v>11403.7</c:v>
                </c:pt>
                <c:pt idx="782">
                  <c:v>10690.4</c:v>
                </c:pt>
                <c:pt idx="783">
                  <c:v>10005</c:v>
                </c:pt>
                <c:pt idx="784">
                  <c:v>10301.1</c:v>
                </c:pt>
                <c:pt idx="785">
                  <c:v>9813.07</c:v>
                </c:pt>
                <c:pt idx="786">
                  <c:v>9664.73</c:v>
                </c:pt>
                <c:pt idx="787">
                  <c:v>10366.700000000001</c:v>
                </c:pt>
                <c:pt idx="788">
                  <c:v>10725.6</c:v>
                </c:pt>
                <c:pt idx="789">
                  <c:v>10397.9</c:v>
                </c:pt>
                <c:pt idx="790">
                  <c:v>10951</c:v>
                </c:pt>
                <c:pt idx="791">
                  <c:v>11086.4</c:v>
                </c:pt>
                <c:pt idx="792">
                  <c:v>11489.7</c:v>
                </c:pt>
                <c:pt idx="793">
                  <c:v>11512.6</c:v>
                </c:pt>
                <c:pt idx="794">
                  <c:v>11573.3</c:v>
                </c:pt>
                <c:pt idx="795">
                  <c:v>10779.9</c:v>
                </c:pt>
                <c:pt idx="796">
                  <c:v>9965.57</c:v>
                </c:pt>
                <c:pt idx="797">
                  <c:v>9395.01</c:v>
                </c:pt>
                <c:pt idx="798">
                  <c:v>9337.5499999999993</c:v>
                </c:pt>
                <c:pt idx="799">
                  <c:v>8866</c:v>
                </c:pt>
                <c:pt idx="800">
                  <c:v>9578.6299999999992</c:v>
                </c:pt>
                <c:pt idx="801">
                  <c:v>9205.1200000000008</c:v>
                </c:pt>
                <c:pt idx="802">
                  <c:v>9194.85</c:v>
                </c:pt>
                <c:pt idx="803">
                  <c:v>8269.81</c:v>
                </c:pt>
                <c:pt idx="804">
                  <c:v>8300.86</c:v>
                </c:pt>
                <c:pt idx="805">
                  <c:v>8338.35</c:v>
                </c:pt>
                <c:pt idx="806">
                  <c:v>7916.88</c:v>
                </c:pt>
                <c:pt idx="807">
                  <c:v>8223.68</c:v>
                </c:pt>
                <c:pt idx="808">
                  <c:v>8630.65</c:v>
                </c:pt>
                <c:pt idx="809">
                  <c:v>8913.4699999999993</c:v>
                </c:pt>
                <c:pt idx="810">
                  <c:v>8929.2800000000007</c:v>
                </c:pt>
                <c:pt idx="811">
                  <c:v>8728.4699999999993</c:v>
                </c:pt>
                <c:pt idx="812">
                  <c:v>8879.6200000000008</c:v>
                </c:pt>
                <c:pt idx="813">
                  <c:v>8668.1200000000008</c:v>
                </c:pt>
                <c:pt idx="814">
                  <c:v>8495.7800000000007</c:v>
                </c:pt>
                <c:pt idx="815">
                  <c:v>8209.4</c:v>
                </c:pt>
                <c:pt idx="816">
                  <c:v>7833.04</c:v>
                </c:pt>
                <c:pt idx="817">
                  <c:v>7954.48</c:v>
                </c:pt>
                <c:pt idx="818">
                  <c:v>7165.7</c:v>
                </c:pt>
                <c:pt idx="819">
                  <c:v>6890.52</c:v>
                </c:pt>
                <c:pt idx="820">
                  <c:v>6973.53</c:v>
                </c:pt>
                <c:pt idx="821">
                  <c:v>6844.23</c:v>
                </c:pt>
                <c:pt idx="822">
                  <c:v>7083.8</c:v>
                </c:pt>
                <c:pt idx="823">
                  <c:v>7456.11</c:v>
                </c:pt>
                <c:pt idx="824">
                  <c:v>6853.84</c:v>
                </c:pt>
                <c:pt idx="825">
                  <c:v>6811.47</c:v>
                </c:pt>
                <c:pt idx="826">
                  <c:v>6636.32</c:v>
                </c:pt>
                <c:pt idx="827">
                  <c:v>6911.09</c:v>
                </c:pt>
                <c:pt idx="828">
                  <c:v>7023.52</c:v>
                </c:pt>
                <c:pt idx="829">
                  <c:v>6770.73</c:v>
                </c:pt>
                <c:pt idx="830">
                  <c:v>6834.76</c:v>
                </c:pt>
                <c:pt idx="831">
                  <c:v>6968.32</c:v>
                </c:pt>
                <c:pt idx="832">
                  <c:v>7889.25</c:v>
                </c:pt>
                <c:pt idx="833">
                  <c:v>7895.96</c:v>
                </c:pt>
                <c:pt idx="834">
                  <c:v>7986.24</c:v>
                </c:pt>
                <c:pt idx="835">
                  <c:v>8329.11</c:v>
                </c:pt>
                <c:pt idx="836">
                  <c:v>8058.67</c:v>
                </c:pt>
                <c:pt idx="837">
                  <c:v>7902.09</c:v>
                </c:pt>
                <c:pt idx="838">
                  <c:v>8163.42</c:v>
                </c:pt>
                <c:pt idx="839">
                  <c:v>8294.31</c:v>
                </c:pt>
                <c:pt idx="840">
                  <c:v>8845.83</c:v>
                </c:pt>
                <c:pt idx="841">
                  <c:v>8895.58</c:v>
                </c:pt>
                <c:pt idx="842">
                  <c:v>8802.4599999999991</c:v>
                </c:pt>
                <c:pt idx="843">
                  <c:v>8930.8799999999992</c:v>
                </c:pt>
                <c:pt idx="844">
                  <c:v>9697.5</c:v>
                </c:pt>
                <c:pt idx="845">
                  <c:v>8845.74</c:v>
                </c:pt>
                <c:pt idx="846">
                  <c:v>9281.51</c:v>
                </c:pt>
                <c:pt idx="847">
                  <c:v>8987.0499999999993</c:v>
                </c:pt>
                <c:pt idx="848">
                  <c:v>9348.48</c:v>
                </c:pt>
                <c:pt idx="849">
                  <c:v>9419.08</c:v>
                </c:pt>
                <c:pt idx="850">
                  <c:v>9240.5499999999993</c:v>
                </c:pt>
                <c:pt idx="851">
                  <c:v>9119.01</c:v>
                </c:pt>
                <c:pt idx="852">
                  <c:v>9235.92</c:v>
                </c:pt>
                <c:pt idx="853">
                  <c:v>9743.86</c:v>
                </c:pt>
                <c:pt idx="854">
                  <c:v>9700.76</c:v>
                </c:pt>
                <c:pt idx="855">
                  <c:v>9858.15</c:v>
                </c:pt>
                <c:pt idx="856">
                  <c:v>9654.7999999999993</c:v>
                </c:pt>
                <c:pt idx="857">
                  <c:v>9373.01</c:v>
                </c:pt>
                <c:pt idx="858">
                  <c:v>9234.82</c:v>
                </c:pt>
                <c:pt idx="859">
                  <c:v>9325.18</c:v>
                </c:pt>
                <c:pt idx="860">
                  <c:v>9043.94</c:v>
                </c:pt>
                <c:pt idx="861">
                  <c:v>8441.49</c:v>
                </c:pt>
                <c:pt idx="862">
                  <c:v>8504.89</c:v>
                </c:pt>
                <c:pt idx="863">
                  <c:v>8723.94</c:v>
                </c:pt>
                <c:pt idx="864">
                  <c:v>8716.7900000000009</c:v>
                </c:pt>
                <c:pt idx="865">
                  <c:v>8510.3799999999992</c:v>
                </c:pt>
                <c:pt idx="866">
                  <c:v>8368.83</c:v>
                </c:pt>
                <c:pt idx="867">
                  <c:v>8094.32</c:v>
                </c:pt>
                <c:pt idx="868">
                  <c:v>8250.9699999999993</c:v>
                </c:pt>
                <c:pt idx="869">
                  <c:v>8247.18</c:v>
                </c:pt>
                <c:pt idx="870">
                  <c:v>8513.25</c:v>
                </c:pt>
                <c:pt idx="871">
                  <c:v>8418.99</c:v>
                </c:pt>
                <c:pt idx="872">
                  <c:v>8041.78</c:v>
                </c:pt>
                <c:pt idx="873">
                  <c:v>7557.82</c:v>
                </c:pt>
                <c:pt idx="874">
                  <c:v>7587.34</c:v>
                </c:pt>
                <c:pt idx="875">
                  <c:v>7480.14</c:v>
                </c:pt>
                <c:pt idx="876">
                  <c:v>7355.88</c:v>
                </c:pt>
                <c:pt idx="877">
                  <c:v>7368.22</c:v>
                </c:pt>
                <c:pt idx="878">
                  <c:v>7135.99</c:v>
                </c:pt>
                <c:pt idx="879">
                  <c:v>7472.59</c:v>
                </c:pt>
                <c:pt idx="880">
                  <c:v>7406.52</c:v>
                </c:pt>
                <c:pt idx="881">
                  <c:v>7494.17</c:v>
                </c:pt>
                <c:pt idx="882">
                  <c:v>7541.45</c:v>
                </c:pt>
                <c:pt idx="883">
                  <c:v>7643.45</c:v>
                </c:pt>
                <c:pt idx="884">
                  <c:v>7720.25</c:v>
                </c:pt>
                <c:pt idx="885">
                  <c:v>7514.47</c:v>
                </c:pt>
                <c:pt idx="886">
                  <c:v>7633.76</c:v>
                </c:pt>
                <c:pt idx="887">
                  <c:v>7653.98</c:v>
                </c:pt>
                <c:pt idx="888">
                  <c:v>7678.24</c:v>
                </c:pt>
                <c:pt idx="889">
                  <c:v>7624.92</c:v>
                </c:pt>
                <c:pt idx="890">
                  <c:v>7531.98</c:v>
                </c:pt>
                <c:pt idx="891">
                  <c:v>6786.02</c:v>
                </c:pt>
                <c:pt idx="892">
                  <c:v>6906.92</c:v>
                </c:pt>
                <c:pt idx="893">
                  <c:v>6582.36</c:v>
                </c:pt>
                <c:pt idx="894">
                  <c:v>6349.9</c:v>
                </c:pt>
                <c:pt idx="895">
                  <c:v>6675.35</c:v>
                </c:pt>
                <c:pt idx="896">
                  <c:v>6456.58</c:v>
                </c:pt>
                <c:pt idx="897">
                  <c:v>6550.16</c:v>
                </c:pt>
                <c:pt idx="898">
                  <c:v>6499.27</c:v>
                </c:pt>
                <c:pt idx="899">
                  <c:v>6734.82</c:v>
                </c:pt>
                <c:pt idx="900">
                  <c:v>6769.94</c:v>
                </c:pt>
                <c:pt idx="901">
                  <c:v>6776.55</c:v>
                </c:pt>
                <c:pt idx="902">
                  <c:v>6729.74</c:v>
                </c:pt>
                <c:pt idx="903">
                  <c:v>6083.69</c:v>
                </c:pt>
                <c:pt idx="904">
                  <c:v>6162.48</c:v>
                </c:pt>
                <c:pt idx="905">
                  <c:v>6173.23</c:v>
                </c:pt>
                <c:pt idx="906">
                  <c:v>6249.18</c:v>
                </c:pt>
                <c:pt idx="907">
                  <c:v>6093.67</c:v>
                </c:pt>
                <c:pt idx="908">
                  <c:v>6157.13</c:v>
                </c:pt>
                <c:pt idx="909">
                  <c:v>5903.44</c:v>
                </c:pt>
                <c:pt idx="910">
                  <c:v>6218.3</c:v>
                </c:pt>
                <c:pt idx="911">
                  <c:v>6404</c:v>
                </c:pt>
                <c:pt idx="912">
                  <c:v>6385.82</c:v>
                </c:pt>
                <c:pt idx="913">
                  <c:v>6614.18</c:v>
                </c:pt>
                <c:pt idx="914">
                  <c:v>6529.59</c:v>
                </c:pt>
                <c:pt idx="915">
                  <c:v>6597.55</c:v>
                </c:pt>
                <c:pt idx="916">
                  <c:v>6639.14</c:v>
                </c:pt>
                <c:pt idx="917">
                  <c:v>6673.5</c:v>
                </c:pt>
                <c:pt idx="918">
                  <c:v>6856.93</c:v>
                </c:pt>
                <c:pt idx="919">
                  <c:v>6773.88</c:v>
                </c:pt>
                <c:pt idx="920">
                  <c:v>6741.75</c:v>
                </c:pt>
                <c:pt idx="921">
                  <c:v>6329.95</c:v>
                </c:pt>
                <c:pt idx="922">
                  <c:v>6394.71</c:v>
                </c:pt>
                <c:pt idx="923">
                  <c:v>6228.81</c:v>
                </c:pt>
                <c:pt idx="924">
                  <c:v>6238.05</c:v>
                </c:pt>
                <c:pt idx="925">
                  <c:v>6276.12</c:v>
                </c:pt>
                <c:pt idx="926">
                  <c:v>6359.64</c:v>
                </c:pt>
                <c:pt idx="927">
                  <c:v>6741.75</c:v>
                </c:pt>
                <c:pt idx="928">
                  <c:v>7321.04</c:v>
                </c:pt>
                <c:pt idx="929">
                  <c:v>7370.78</c:v>
                </c:pt>
                <c:pt idx="930">
                  <c:v>7466.86</c:v>
                </c:pt>
                <c:pt idx="931">
                  <c:v>7354.13</c:v>
                </c:pt>
                <c:pt idx="932">
                  <c:v>7419.29</c:v>
                </c:pt>
                <c:pt idx="933">
                  <c:v>7418.49</c:v>
                </c:pt>
                <c:pt idx="934">
                  <c:v>7711.11</c:v>
                </c:pt>
                <c:pt idx="935">
                  <c:v>8424.27</c:v>
                </c:pt>
                <c:pt idx="936">
                  <c:v>8181.39</c:v>
                </c:pt>
                <c:pt idx="937">
                  <c:v>7951.58</c:v>
                </c:pt>
                <c:pt idx="938">
                  <c:v>8165.01</c:v>
                </c:pt>
                <c:pt idx="939">
                  <c:v>8192.15</c:v>
                </c:pt>
                <c:pt idx="940">
                  <c:v>8218.4599999999991</c:v>
                </c:pt>
                <c:pt idx="941">
                  <c:v>8180.48</c:v>
                </c:pt>
                <c:pt idx="942">
                  <c:v>7780.44</c:v>
                </c:pt>
                <c:pt idx="943">
                  <c:v>7624.91</c:v>
                </c:pt>
                <c:pt idx="944">
                  <c:v>7567.15</c:v>
                </c:pt>
                <c:pt idx="945">
                  <c:v>7434.39</c:v>
                </c:pt>
                <c:pt idx="946">
                  <c:v>7032.85</c:v>
                </c:pt>
                <c:pt idx="947">
                  <c:v>7068.48</c:v>
                </c:pt>
                <c:pt idx="948">
                  <c:v>6951.8</c:v>
                </c:pt>
                <c:pt idx="949">
                  <c:v>6753.12</c:v>
                </c:pt>
                <c:pt idx="950">
                  <c:v>6305.8</c:v>
                </c:pt>
                <c:pt idx="951">
                  <c:v>6568.23</c:v>
                </c:pt>
                <c:pt idx="952">
                  <c:v>6184.71</c:v>
                </c:pt>
                <c:pt idx="953">
                  <c:v>6295.73</c:v>
                </c:pt>
                <c:pt idx="954">
                  <c:v>6322.69</c:v>
                </c:pt>
                <c:pt idx="955">
                  <c:v>6297.57</c:v>
                </c:pt>
                <c:pt idx="956">
                  <c:v>6199.71</c:v>
                </c:pt>
                <c:pt idx="957">
                  <c:v>6308.52</c:v>
                </c:pt>
                <c:pt idx="958">
                  <c:v>6334.73</c:v>
                </c:pt>
                <c:pt idx="959">
                  <c:v>6580.63</c:v>
                </c:pt>
                <c:pt idx="960">
                  <c:v>6423.76</c:v>
                </c:pt>
                <c:pt idx="961">
                  <c:v>6506.07</c:v>
                </c:pt>
                <c:pt idx="962">
                  <c:v>6308.53</c:v>
                </c:pt>
                <c:pt idx="963">
                  <c:v>6488.76</c:v>
                </c:pt>
                <c:pt idx="964">
                  <c:v>6376.71</c:v>
                </c:pt>
                <c:pt idx="965">
                  <c:v>6534.88</c:v>
                </c:pt>
                <c:pt idx="966">
                  <c:v>6719.96</c:v>
                </c:pt>
                <c:pt idx="967">
                  <c:v>6763.19</c:v>
                </c:pt>
                <c:pt idx="968">
                  <c:v>6707.26</c:v>
                </c:pt>
                <c:pt idx="969">
                  <c:v>6884.64</c:v>
                </c:pt>
                <c:pt idx="970">
                  <c:v>7096.28</c:v>
                </c:pt>
                <c:pt idx="971">
                  <c:v>7047.16</c:v>
                </c:pt>
                <c:pt idx="972">
                  <c:v>6978.23</c:v>
                </c:pt>
                <c:pt idx="973">
                  <c:v>7037.58</c:v>
                </c:pt>
                <c:pt idx="974">
                  <c:v>7193.25</c:v>
                </c:pt>
                <c:pt idx="975">
                  <c:v>7272.72</c:v>
                </c:pt>
                <c:pt idx="976">
                  <c:v>7260.06</c:v>
                </c:pt>
                <c:pt idx="977">
                  <c:v>7361.66</c:v>
                </c:pt>
                <c:pt idx="978">
                  <c:v>6792.83</c:v>
                </c:pt>
                <c:pt idx="979">
                  <c:v>6529.17</c:v>
                </c:pt>
                <c:pt idx="980">
                  <c:v>6467.07</c:v>
                </c:pt>
                <c:pt idx="981">
                  <c:v>6225.98</c:v>
                </c:pt>
                <c:pt idx="982">
                  <c:v>6300.86</c:v>
                </c:pt>
                <c:pt idx="983">
                  <c:v>6329.7</c:v>
                </c:pt>
                <c:pt idx="984">
                  <c:v>6321.2</c:v>
                </c:pt>
                <c:pt idx="985">
                  <c:v>6351.8</c:v>
                </c:pt>
                <c:pt idx="986">
                  <c:v>6517.31</c:v>
                </c:pt>
                <c:pt idx="987">
                  <c:v>6512.71</c:v>
                </c:pt>
                <c:pt idx="988">
                  <c:v>6543.2</c:v>
                </c:pt>
                <c:pt idx="989">
                  <c:v>6517.18</c:v>
                </c:pt>
                <c:pt idx="990">
                  <c:v>6281.2</c:v>
                </c:pt>
                <c:pt idx="991">
                  <c:v>6371.3</c:v>
                </c:pt>
                <c:pt idx="992">
                  <c:v>6398.54</c:v>
                </c:pt>
                <c:pt idx="993">
                  <c:v>6519.67</c:v>
                </c:pt>
                <c:pt idx="994">
                  <c:v>6734.95</c:v>
                </c:pt>
                <c:pt idx="995">
                  <c:v>6721.98</c:v>
                </c:pt>
                <c:pt idx="996">
                  <c:v>6710.63</c:v>
                </c:pt>
                <c:pt idx="997">
                  <c:v>6595.41</c:v>
                </c:pt>
                <c:pt idx="998">
                  <c:v>6446.47</c:v>
                </c:pt>
                <c:pt idx="999">
                  <c:v>6495</c:v>
                </c:pt>
                <c:pt idx="1000">
                  <c:v>6676.75</c:v>
                </c:pt>
                <c:pt idx="1001">
                  <c:v>6644.13</c:v>
                </c:pt>
                <c:pt idx="1002">
                  <c:v>6601.96</c:v>
                </c:pt>
                <c:pt idx="1003">
                  <c:v>6625.56</c:v>
                </c:pt>
                <c:pt idx="1004">
                  <c:v>6589.62</c:v>
                </c:pt>
                <c:pt idx="1005">
                  <c:v>6556.1</c:v>
                </c:pt>
                <c:pt idx="1006">
                  <c:v>6502.59</c:v>
                </c:pt>
                <c:pt idx="1007">
                  <c:v>6576.69</c:v>
                </c:pt>
                <c:pt idx="1008">
                  <c:v>6622.48</c:v>
                </c:pt>
                <c:pt idx="1009">
                  <c:v>6588.31</c:v>
                </c:pt>
                <c:pt idx="1010">
                  <c:v>6602.95</c:v>
                </c:pt>
                <c:pt idx="1011">
                  <c:v>6652.23</c:v>
                </c:pt>
                <c:pt idx="1012">
                  <c:v>6642.64</c:v>
                </c:pt>
                <c:pt idx="1013">
                  <c:v>6585.53</c:v>
                </c:pt>
                <c:pt idx="1014">
                  <c:v>6256.24</c:v>
                </c:pt>
                <c:pt idx="1015">
                  <c:v>6274.58</c:v>
                </c:pt>
                <c:pt idx="1016">
                  <c:v>6285.99</c:v>
                </c:pt>
                <c:pt idx="1017">
                  <c:v>6290.93</c:v>
                </c:pt>
                <c:pt idx="1018">
                  <c:v>6596.54</c:v>
                </c:pt>
                <c:pt idx="1019">
                  <c:v>6596.11</c:v>
                </c:pt>
                <c:pt idx="1020">
                  <c:v>6544.43</c:v>
                </c:pt>
                <c:pt idx="1021">
                  <c:v>6476.71</c:v>
                </c:pt>
                <c:pt idx="1022">
                  <c:v>6465.41</c:v>
                </c:pt>
                <c:pt idx="1023">
                  <c:v>6489.19</c:v>
                </c:pt>
                <c:pt idx="1024">
                  <c:v>6482.35</c:v>
                </c:pt>
                <c:pt idx="1025">
                  <c:v>6487.16</c:v>
                </c:pt>
                <c:pt idx="1026">
                  <c:v>6475.74</c:v>
                </c:pt>
                <c:pt idx="1027">
                  <c:v>6495.84</c:v>
                </c:pt>
                <c:pt idx="1028">
                  <c:v>6476.29</c:v>
                </c:pt>
                <c:pt idx="1029">
                  <c:v>6474.75</c:v>
                </c:pt>
                <c:pt idx="1030">
                  <c:v>6480.38</c:v>
                </c:pt>
                <c:pt idx="1031">
                  <c:v>6486.39</c:v>
                </c:pt>
                <c:pt idx="1032">
                  <c:v>6332.63</c:v>
                </c:pt>
                <c:pt idx="1033">
                  <c:v>6334.27</c:v>
                </c:pt>
                <c:pt idx="1034">
                  <c:v>6317.61</c:v>
                </c:pt>
                <c:pt idx="1035">
                  <c:v>6377.78</c:v>
                </c:pt>
                <c:pt idx="1036">
                  <c:v>6388.44</c:v>
                </c:pt>
                <c:pt idx="1037">
                  <c:v>6361.26</c:v>
                </c:pt>
                <c:pt idx="1038">
                  <c:v>6376.13</c:v>
                </c:pt>
                <c:pt idx="1039">
                  <c:v>6419.66</c:v>
                </c:pt>
                <c:pt idx="1040">
                  <c:v>6461.01</c:v>
                </c:pt>
                <c:pt idx="1041">
                  <c:v>6530.14</c:v>
                </c:pt>
                <c:pt idx="1042">
                  <c:v>6453.72</c:v>
                </c:pt>
                <c:pt idx="1043">
                  <c:v>6385.62</c:v>
                </c:pt>
                <c:pt idx="1044">
                  <c:v>6409.22</c:v>
                </c:pt>
                <c:pt idx="1045">
                  <c:v>6411.27</c:v>
                </c:pt>
                <c:pt idx="1046">
                  <c:v>6371.27</c:v>
                </c:pt>
                <c:pt idx="1047">
                  <c:v>6359.49</c:v>
                </c:pt>
                <c:pt idx="1048">
                  <c:v>5738.35</c:v>
                </c:pt>
                <c:pt idx="1049">
                  <c:v>5648.03</c:v>
                </c:pt>
                <c:pt idx="1050">
                  <c:v>5575.55</c:v>
                </c:pt>
                <c:pt idx="1051">
                  <c:v>5554.33</c:v>
                </c:pt>
                <c:pt idx="1052">
                  <c:v>5623.54</c:v>
                </c:pt>
                <c:pt idx="1053">
                  <c:v>4871.49</c:v>
                </c:pt>
                <c:pt idx="1054">
                  <c:v>4451.87</c:v>
                </c:pt>
                <c:pt idx="1055">
                  <c:v>4602.17</c:v>
                </c:pt>
                <c:pt idx="1056">
                  <c:v>4365.9399999999996</c:v>
                </c:pt>
                <c:pt idx="1057">
                  <c:v>4347.1099999999997</c:v>
                </c:pt>
                <c:pt idx="1058">
                  <c:v>3880.76</c:v>
                </c:pt>
                <c:pt idx="1059">
                  <c:v>4009.97</c:v>
                </c:pt>
                <c:pt idx="1060">
                  <c:v>3779.13</c:v>
                </c:pt>
                <c:pt idx="1061">
                  <c:v>3820.72</c:v>
                </c:pt>
                <c:pt idx="1062">
                  <c:v>4257.42</c:v>
                </c:pt>
                <c:pt idx="1063">
                  <c:v>4278.8500000000004</c:v>
                </c:pt>
                <c:pt idx="1064">
                  <c:v>4017.27</c:v>
                </c:pt>
                <c:pt idx="1065">
                  <c:v>4214.67</c:v>
                </c:pt>
                <c:pt idx="1066">
                  <c:v>4139.88</c:v>
                </c:pt>
                <c:pt idx="1067">
                  <c:v>3894.13</c:v>
                </c:pt>
                <c:pt idx="1068">
                  <c:v>3956.89</c:v>
                </c:pt>
                <c:pt idx="1069">
                  <c:v>3753.99</c:v>
                </c:pt>
                <c:pt idx="1070">
                  <c:v>3521.1</c:v>
                </c:pt>
                <c:pt idx="1071">
                  <c:v>3419.94</c:v>
                </c:pt>
                <c:pt idx="1072">
                  <c:v>3476.11</c:v>
                </c:pt>
                <c:pt idx="1073">
                  <c:v>3614.23</c:v>
                </c:pt>
                <c:pt idx="1074">
                  <c:v>3502.66</c:v>
                </c:pt>
                <c:pt idx="1075">
                  <c:v>3424.59</c:v>
                </c:pt>
                <c:pt idx="1076">
                  <c:v>3486.95</c:v>
                </c:pt>
                <c:pt idx="1077">
                  <c:v>3313.68</c:v>
                </c:pt>
                <c:pt idx="1078">
                  <c:v>3242.48</c:v>
                </c:pt>
                <c:pt idx="1079">
                  <c:v>3236.76</c:v>
                </c:pt>
                <c:pt idx="1080">
                  <c:v>3252.84</c:v>
                </c:pt>
                <c:pt idx="1081">
                  <c:v>3545.86</c:v>
                </c:pt>
                <c:pt idx="1082">
                  <c:v>3696.06</c:v>
                </c:pt>
                <c:pt idx="1083">
                  <c:v>3745.95</c:v>
                </c:pt>
                <c:pt idx="1084">
                  <c:v>4134.4399999999996</c:v>
                </c:pt>
                <c:pt idx="1085">
                  <c:v>3896.54</c:v>
                </c:pt>
                <c:pt idx="1086">
                  <c:v>4014.18</c:v>
                </c:pt>
                <c:pt idx="1087">
                  <c:v>3998.98</c:v>
                </c:pt>
                <c:pt idx="1088">
                  <c:v>4078.6</c:v>
                </c:pt>
                <c:pt idx="1089">
                  <c:v>3815.49</c:v>
                </c:pt>
                <c:pt idx="1090">
                  <c:v>3857.3</c:v>
                </c:pt>
                <c:pt idx="1091">
                  <c:v>3654.83</c:v>
                </c:pt>
                <c:pt idx="1092">
                  <c:v>3923.92</c:v>
                </c:pt>
                <c:pt idx="1093">
                  <c:v>3820.41</c:v>
                </c:pt>
                <c:pt idx="1094">
                  <c:v>3865.95</c:v>
                </c:pt>
                <c:pt idx="1095">
                  <c:v>3742.7</c:v>
                </c:pt>
                <c:pt idx="1096">
                  <c:v>3843.52</c:v>
                </c:pt>
                <c:pt idx="1097">
                  <c:v>3943.41</c:v>
                </c:pt>
                <c:pt idx="1098">
                  <c:v>3836.74</c:v>
                </c:pt>
                <c:pt idx="1099">
                  <c:v>3857.72</c:v>
                </c:pt>
                <c:pt idx="1100">
                  <c:v>3845.19</c:v>
                </c:pt>
                <c:pt idx="1101">
                  <c:v>4076.63</c:v>
                </c:pt>
                <c:pt idx="1102">
                  <c:v>4025.25</c:v>
                </c:pt>
                <c:pt idx="1103">
                  <c:v>4030.85</c:v>
                </c:pt>
                <c:pt idx="1104">
                  <c:v>4035.3</c:v>
                </c:pt>
                <c:pt idx="1105">
                  <c:v>3678.92</c:v>
                </c:pt>
                <c:pt idx="1106">
                  <c:v>3687.37</c:v>
                </c:pt>
                <c:pt idx="1107">
                  <c:v>3661.3</c:v>
                </c:pt>
                <c:pt idx="1108">
                  <c:v>3552.95</c:v>
                </c:pt>
                <c:pt idx="1109">
                  <c:v>3706.05</c:v>
                </c:pt>
                <c:pt idx="1110">
                  <c:v>3630.68</c:v>
                </c:pt>
                <c:pt idx="1111">
                  <c:v>3655.01</c:v>
                </c:pt>
                <c:pt idx="1112">
                  <c:v>3678.56</c:v>
                </c:pt>
                <c:pt idx="1113">
                  <c:v>3657.84</c:v>
                </c:pt>
                <c:pt idx="1114">
                  <c:v>3728.57</c:v>
                </c:pt>
                <c:pt idx="1115">
                  <c:v>3601.01</c:v>
                </c:pt>
                <c:pt idx="1116">
                  <c:v>3576.03</c:v>
                </c:pt>
                <c:pt idx="1117">
                  <c:v>3604.58</c:v>
                </c:pt>
                <c:pt idx="1118">
                  <c:v>3585.12</c:v>
                </c:pt>
                <c:pt idx="1119">
                  <c:v>3600.87</c:v>
                </c:pt>
                <c:pt idx="1120">
                  <c:v>3599.77</c:v>
                </c:pt>
                <c:pt idx="1121">
                  <c:v>3602.46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7-4F8B-8CFB-C54801862EC8}"/>
            </c:ext>
          </c:extLst>
        </c:ser>
        <c:ser>
          <c:idx val="1"/>
          <c:order val="1"/>
          <c:tx>
            <c:v>Index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434.33</c:v>
                </c:pt>
                <c:pt idx="1">
                  <c:v>433.43931760183631</c:v>
                </c:pt>
                <c:pt idx="2">
                  <c:v>430.01032282763452</c:v>
                </c:pt>
                <c:pt idx="3">
                  <c:v>433.08989545578362</c:v>
                </c:pt>
                <c:pt idx="4">
                  <c:v>431.95874171328478</c:v>
                </c:pt>
                <c:pt idx="5">
                  <c:v>429.10934381877831</c:v>
                </c:pt>
                <c:pt idx="6">
                  <c:v>458.04248353689928</c:v>
                </c:pt>
                <c:pt idx="7">
                  <c:v>453.22364711686305</c:v>
                </c:pt>
                <c:pt idx="8">
                  <c:v>447.60552433526101</c:v>
                </c:pt>
                <c:pt idx="9">
                  <c:v>447.98479218683349</c:v>
                </c:pt>
                <c:pt idx="10">
                  <c:v>448.42598532610441</c:v>
                </c:pt>
                <c:pt idx="11">
                  <c:v>435.68936486026234</c:v>
                </c:pt>
                <c:pt idx="12">
                  <c:v>432.37066953352104</c:v>
                </c:pt>
                <c:pt idx="13">
                  <c:v>430.31325102811957</c:v>
                </c:pt>
                <c:pt idx="14">
                  <c:v>364.34132548977431</c:v>
                </c:pt>
                <c:pt idx="15">
                  <c:v>387.54653128866579</c:v>
                </c:pt>
                <c:pt idx="16">
                  <c:v>382.31183627323924</c:v>
                </c:pt>
                <c:pt idx="17">
                  <c:v>387.17943083367214</c:v>
                </c:pt>
                <c:pt idx="18">
                  <c:v>380.15848122504519</c:v>
                </c:pt>
                <c:pt idx="19">
                  <c:v>420.24461116668078</c:v>
                </c:pt>
                <c:pt idx="20">
                  <c:v>410.27195956188109</c:v>
                </c:pt>
                <c:pt idx="21">
                  <c:v>382.50785034915532</c:v>
                </c:pt>
                <c:pt idx="22">
                  <c:v>387.51046285102444</c:v>
                </c:pt>
                <c:pt idx="23">
                  <c:v>402.9889346715683</c:v>
                </c:pt>
                <c:pt idx="24">
                  <c:v>391.75564507347934</c:v>
                </c:pt>
                <c:pt idx="25">
                  <c:v>392.17549731375976</c:v>
                </c:pt>
                <c:pt idx="26">
                  <c:v>395.00237301160564</c:v>
                </c:pt>
                <c:pt idx="27">
                  <c:v>380.32242856693591</c:v>
                </c:pt>
                <c:pt idx="28">
                  <c:v>379.50243399148923</c:v>
                </c:pt>
                <c:pt idx="29">
                  <c:v>378.29033483918346</c:v>
                </c:pt>
                <c:pt idx="30">
                  <c:v>368.80087729668782</c:v>
                </c:pt>
                <c:pt idx="31">
                  <c:v>331.18648980025915</c:v>
                </c:pt>
                <c:pt idx="32">
                  <c:v>332.45136260958162</c:v>
                </c:pt>
                <c:pt idx="33">
                  <c:v>328.4740752020881</c:v>
                </c:pt>
                <c:pt idx="34">
                  <c:v>345.89368021568077</c:v>
                </c:pt>
                <c:pt idx="35">
                  <c:v>343.19654236218264</c:v>
                </c:pt>
                <c:pt idx="36">
                  <c:v>334.30130631526436</c:v>
                </c:pt>
                <c:pt idx="37">
                  <c:v>334.44752624557384</c:v>
                </c:pt>
                <c:pt idx="38">
                  <c:v>331.66648017299707</c:v>
                </c:pt>
                <c:pt idx="39">
                  <c:v>334.06995511651047</c:v>
                </c:pt>
                <c:pt idx="40">
                  <c:v>339.10776292590606</c:v>
                </c:pt>
                <c:pt idx="41">
                  <c:v>337.54797079222396</c:v>
                </c:pt>
                <c:pt idx="42">
                  <c:v>341.57356469436297</c:v>
                </c:pt>
                <c:pt idx="43">
                  <c:v>348.29102173958762</c:v>
                </c:pt>
                <c:pt idx="44">
                  <c:v>361.89880747067383</c:v>
                </c:pt>
                <c:pt idx="45">
                  <c:v>355.65752896091811</c:v>
                </c:pt>
                <c:pt idx="46">
                  <c:v>362.00402074539988</c:v>
                </c:pt>
                <c:pt idx="47">
                  <c:v>369.758043202804</c:v>
                </c:pt>
                <c:pt idx="48">
                  <c:v>375.21020620945689</c:v>
                </c:pt>
                <c:pt idx="49">
                  <c:v>373.85616073056588</c:v>
                </c:pt>
                <c:pt idx="50">
                  <c:v>388.31602838595848</c:v>
                </c:pt>
                <c:pt idx="51">
                  <c:v>389.82087565138238</c:v>
                </c:pt>
                <c:pt idx="52">
                  <c:v>389.02332598200968</c:v>
                </c:pt>
                <c:pt idx="53">
                  <c:v>373.93697944729473</c:v>
                </c:pt>
                <c:pt idx="54">
                  <c:v>377.75666791116572</c:v>
                </c:pt>
                <c:pt idx="55">
                  <c:v>377.37262257706374</c:v>
                </c:pt>
                <c:pt idx="56">
                  <c:v>384.09544479390547</c:v>
                </c:pt>
                <c:pt idx="57">
                  <c:v>384.49537226543379</c:v>
                </c:pt>
                <c:pt idx="58">
                  <c:v>385.36917189533239</c:v>
                </c:pt>
                <c:pt idx="59">
                  <c:v>389.07597092353103</c:v>
                </c:pt>
                <c:pt idx="60">
                  <c:v>406.04306609206293</c:v>
                </c:pt>
                <c:pt idx="61">
                  <c:v>395.77675044692535</c:v>
                </c:pt>
                <c:pt idx="62">
                  <c:v>393.69528164663257</c:v>
                </c:pt>
                <c:pt idx="63">
                  <c:v>383.85493832360061</c:v>
                </c:pt>
                <c:pt idx="64">
                  <c:v>374.26976117659422</c:v>
                </c:pt>
                <c:pt idx="65">
                  <c:v>380.96106280603601</c:v>
                </c:pt>
                <c:pt idx="66">
                  <c:v>386.90031555902505</c:v>
                </c:pt>
                <c:pt idx="67">
                  <c:v>386.61020874417682</c:v>
                </c:pt>
                <c:pt idx="68">
                  <c:v>387.68012007894492</c:v>
                </c:pt>
                <c:pt idx="69">
                  <c:v>389.72491220820382</c:v>
                </c:pt>
                <c:pt idx="70">
                  <c:v>393.94533197785807</c:v>
                </c:pt>
                <c:pt idx="71">
                  <c:v>384.85666638773898</c:v>
                </c:pt>
                <c:pt idx="72">
                  <c:v>387.25015546872265</c:v>
                </c:pt>
                <c:pt idx="73">
                  <c:v>389.21781988720107</c:v>
                </c:pt>
                <c:pt idx="74">
                  <c:v>389.64766477768956</c:v>
                </c:pt>
                <c:pt idx="75">
                  <c:v>389.75869647489867</c:v>
                </c:pt>
                <c:pt idx="76">
                  <c:v>392.9494008588054</c:v>
                </c:pt>
                <c:pt idx="77">
                  <c:v>382.63169722453625</c:v>
                </c:pt>
                <c:pt idx="78">
                  <c:v>383.40529410145086</c:v>
                </c:pt>
                <c:pt idx="79">
                  <c:v>386.4724763863606</c:v>
                </c:pt>
                <c:pt idx="80">
                  <c:v>386.23382541974553</c:v>
                </c:pt>
                <c:pt idx="81">
                  <c:v>390.61521307483827</c:v>
                </c:pt>
                <c:pt idx="82">
                  <c:v>390.70475282284929</c:v>
                </c:pt>
                <c:pt idx="83">
                  <c:v>389.02897460815041</c:v>
                </c:pt>
                <c:pt idx="84">
                  <c:v>389.70877925206514</c:v>
                </c:pt>
                <c:pt idx="85">
                  <c:v>390.45213366410945</c:v>
                </c:pt>
                <c:pt idx="86">
                  <c:v>398.59954097395138</c:v>
                </c:pt>
                <c:pt idx="87">
                  <c:v>396.38060292760088</c:v>
                </c:pt>
                <c:pt idx="88">
                  <c:v>389.2017321319114</c:v>
                </c:pt>
                <c:pt idx="89">
                  <c:v>387.65243276406864</c:v>
                </c:pt>
                <c:pt idx="90">
                  <c:v>389.36727894407801</c:v>
                </c:pt>
                <c:pt idx="91">
                  <c:v>351.0425204745859</c:v>
                </c:pt>
                <c:pt idx="92">
                  <c:v>353.45701702122119</c:v>
                </c:pt>
                <c:pt idx="93">
                  <c:v>353.48577108634976</c:v>
                </c:pt>
                <c:pt idx="94">
                  <c:v>353.84043005870399</c:v>
                </c:pt>
                <c:pt idx="95">
                  <c:v>355.85100662369558</c:v>
                </c:pt>
                <c:pt idx="96">
                  <c:v>355.38602252005484</c:v>
                </c:pt>
                <c:pt idx="97">
                  <c:v>354.69800361506577</c:v>
                </c:pt>
                <c:pt idx="98">
                  <c:v>352.63208070726466</c:v>
                </c:pt>
                <c:pt idx="99">
                  <c:v>351.72926541061867</c:v>
                </c:pt>
                <c:pt idx="100">
                  <c:v>353.47844152562101</c:v>
                </c:pt>
                <c:pt idx="101">
                  <c:v>354.18300820169173</c:v>
                </c:pt>
                <c:pt idx="102">
                  <c:v>356.19471719799424</c:v>
                </c:pt>
                <c:pt idx="103">
                  <c:v>355.1010819136643</c:v>
                </c:pt>
                <c:pt idx="104">
                  <c:v>355.63200098010736</c:v>
                </c:pt>
                <c:pt idx="105">
                  <c:v>360.12863522331321</c:v>
                </c:pt>
                <c:pt idx="106">
                  <c:v>360.92298587891923</c:v>
                </c:pt>
                <c:pt idx="107">
                  <c:v>358.42486346161428</c:v>
                </c:pt>
                <c:pt idx="108">
                  <c:v>359.36013811393957</c:v>
                </c:pt>
                <c:pt idx="109">
                  <c:v>365.06385048899648</c:v>
                </c:pt>
                <c:pt idx="110">
                  <c:v>369.91679029491701</c:v>
                </c:pt>
                <c:pt idx="111">
                  <c:v>376.53710505472992</c:v>
                </c:pt>
                <c:pt idx="112">
                  <c:v>373.41006221597382</c:v>
                </c:pt>
                <c:pt idx="113">
                  <c:v>377.29410086557931</c:v>
                </c:pt>
                <c:pt idx="114">
                  <c:v>384.13696563859128</c:v>
                </c:pt>
                <c:pt idx="115">
                  <c:v>386.44865000490785</c:v>
                </c:pt>
                <c:pt idx="116">
                  <c:v>390.30881674612391</c:v>
                </c:pt>
                <c:pt idx="117">
                  <c:v>372.53516752551042</c:v>
                </c:pt>
                <c:pt idx="118">
                  <c:v>376.01343117110628</c:v>
                </c:pt>
                <c:pt idx="119">
                  <c:v>381.15274286227157</c:v>
                </c:pt>
                <c:pt idx="120">
                  <c:v>375.77605542835886</c:v>
                </c:pt>
                <c:pt idx="121">
                  <c:v>314.53676683219999</c:v>
                </c:pt>
                <c:pt idx="122">
                  <c:v>310.04661304264789</c:v>
                </c:pt>
                <c:pt idx="123">
                  <c:v>313.6164998846636</c:v>
                </c:pt>
                <c:pt idx="124">
                  <c:v>311.18766690580179</c:v>
                </c:pt>
                <c:pt idx="125">
                  <c:v>312.20696013221414</c:v>
                </c:pt>
                <c:pt idx="126">
                  <c:v>320.03782538295866</c:v>
                </c:pt>
                <c:pt idx="127">
                  <c:v>319.31777166993857</c:v>
                </c:pt>
                <c:pt idx="128">
                  <c:v>319.36472778668275</c:v>
                </c:pt>
                <c:pt idx="129">
                  <c:v>320.63126752940542</c:v>
                </c:pt>
                <c:pt idx="130">
                  <c:v>314.04301159811286</c:v>
                </c:pt>
                <c:pt idx="131">
                  <c:v>315.5441153299613</c:v>
                </c:pt>
                <c:pt idx="132">
                  <c:v>316.97042636231151</c:v>
                </c:pt>
                <c:pt idx="133">
                  <c:v>317.75606845453325</c:v>
                </c:pt>
                <c:pt idx="134">
                  <c:v>317.65995825218056</c:v>
                </c:pt>
                <c:pt idx="135">
                  <c:v>318.86819951250862</c:v>
                </c:pt>
                <c:pt idx="136">
                  <c:v>316.95888438749512</c:v>
                </c:pt>
                <c:pt idx="137">
                  <c:v>317.07105921759677</c:v>
                </c:pt>
                <c:pt idx="138">
                  <c:v>318.1441243757132</c:v>
                </c:pt>
                <c:pt idx="139">
                  <c:v>307.62324968411986</c:v>
                </c:pt>
                <c:pt idx="140">
                  <c:v>309.9487340325428</c:v>
                </c:pt>
                <c:pt idx="141">
                  <c:v>310.4406235372403</c:v>
                </c:pt>
                <c:pt idx="142">
                  <c:v>307.87257520080425</c:v>
                </c:pt>
                <c:pt idx="143">
                  <c:v>310.89841237902476</c:v>
                </c:pt>
                <c:pt idx="144">
                  <c:v>311.89197779514774</c:v>
                </c:pt>
                <c:pt idx="145">
                  <c:v>314.31441886357771</c:v>
                </c:pt>
                <c:pt idx="146">
                  <c:v>316.88143158663604</c:v>
                </c:pt>
                <c:pt idx="147">
                  <c:v>330.31068133634841</c:v>
                </c:pt>
                <c:pt idx="148">
                  <c:v>369.49752835859613</c:v>
                </c:pt>
                <c:pt idx="149">
                  <c:v>367.03949188304716</c:v>
                </c:pt>
                <c:pt idx="150">
                  <c:v>372.43385021575932</c:v>
                </c:pt>
                <c:pt idx="151">
                  <c:v>371.22272738958333</c:v>
                </c:pt>
                <c:pt idx="152">
                  <c:v>434.04859064174792</c:v>
                </c:pt>
                <c:pt idx="153">
                  <c:v>434.82557262699271</c:v>
                </c:pt>
                <c:pt idx="154">
                  <c:v>459.88586316148837</c:v>
                </c:pt>
                <c:pt idx="155">
                  <c:v>462.69535574938629</c:v>
                </c:pt>
                <c:pt idx="156">
                  <c:v>464.55725083087913</c:v>
                </c:pt>
                <c:pt idx="157">
                  <c:v>473.01580445622784</c:v>
                </c:pt>
                <c:pt idx="158">
                  <c:v>465.98570020913888</c:v>
                </c:pt>
                <c:pt idx="159">
                  <c:v>470.01147489002352</c:v>
                </c:pt>
                <c:pt idx="160">
                  <c:v>464.3766819391227</c:v>
                </c:pt>
                <c:pt idx="161">
                  <c:v>466.53764425030727</c:v>
                </c:pt>
                <c:pt idx="162">
                  <c:v>490.06945652180161</c:v>
                </c:pt>
                <c:pt idx="163">
                  <c:v>543.41183723123413</c:v>
                </c:pt>
                <c:pt idx="164">
                  <c:v>569.20154561287575</c:v>
                </c:pt>
                <c:pt idx="165">
                  <c:v>554.42875996573025</c:v>
                </c:pt>
                <c:pt idx="166">
                  <c:v>561.44031367961384</c:v>
                </c:pt>
                <c:pt idx="167">
                  <c:v>619.59843352957091</c:v>
                </c:pt>
                <c:pt idx="168">
                  <c:v>604.36611144670383</c:v>
                </c:pt>
                <c:pt idx="169">
                  <c:v>609.23813914467098</c:v>
                </c:pt>
                <c:pt idx="170">
                  <c:v>615.51271527609299</c:v>
                </c:pt>
                <c:pt idx="171">
                  <c:v>594.12328482508178</c:v>
                </c:pt>
                <c:pt idx="172">
                  <c:v>537.88529184836989</c:v>
                </c:pt>
                <c:pt idx="173">
                  <c:v>481.26148358745854</c:v>
                </c:pt>
                <c:pt idx="174">
                  <c:v>503.73737602160725</c:v>
                </c:pt>
                <c:pt idx="175">
                  <c:v>537.03608397566654</c:v>
                </c:pt>
                <c:pt idx="176">
                  <c:v>536.87743878528818</c:v>
                </c:pt>
                <c:pt idx="177">
                  <c:v>508.10600351278117</c:v>
                </c:pt>
                <c:pt idx="178">
                  <c:v>528.88739279593074</c:v>
                </c:pt>
                <c:pt idx="179">
                  <c:v>521.83081867165663</c:v>
                </c:pt>
                <c:pt idx="180">
                  <c:v>516.23534159283679</c:v>
                </c:pt>
                <c:pt idx="181">
                  <c:v>543.01957305983422</c:v>
                </c:pt>
                <c:pt idx="182">
                  <c:v>641.36957852124453</c:v>
                </c:pt>
                <c:pt idx="183">
                  <c:v>667.29591651886585</c:v>
                </c:pt>
                <c:pt idx="184">
                  <c:v>624.62518953209144</c:v>
                </c:pt>
                <c:pt idx="185">
                  <c:v>648.26067628433987</c:v>
                </c:pt>
                <c:pt idx="186">
                  <c:v>635.83637628955876</c:v>
                </c:pt>
                <c:pt idx="187">
                  <c:v>642.16810114245516</c:v>
                </c:pt>
                <c:pt idx="188">
                  <c:v>607.32196568020845</c:v>
                </c:pt>
                <c:pt idx="189">
                  <c:v>632.02769562394099</c:v>
                </c:pt>
                <c:pt idx="190">
                  <c:v>617.25734175687023</c:v>
                </c:pt>
                <c:pt idx="191">
                  <c:v>615.74016543331311</c:v>
                </c:pt>
                <c:pt idx="192">
                  <c:v>614.07996717938306</c:v>
                </c:pt>
                <c:pt idx="193">
                  <c:v>630.06959194380147</c:v>
                </c:pt>
                <c:pt idx="194">
                  <c:v>620.52892468050175</c:v>
                </c:pt>
                <c:pt idx="195">
                  <c:v>624.05353724369741</c:v>
                </c:pt>
                <c:pt idx="196">
                  <c:v>629.00346400586079</c:v>
                </c:pt>
                <c:pt idx="197">
                  <c:v>626.61479437899993</c:v>
                </c:pt>
                <c:pt idx="198">
                  <c:v>644.24854448704627</c:v>
                </c:pt>
                <c:pt idx="199">
                  <c:v>638.2252646006126</c:v>
                </c:pt>
                <c:pt idx="200">
                  <c:v>638.05282090430569</c:v>
                </c:pt>
                <c:pt idx="201">
                  <c:v>631.34749511774635</c:v>
                </c:pt>
                <c:pt idx="202">
                  <c:v>630.73597276527676</c:v>
                </c:pt>
                <c:pt idx="203">
                  <c:v>617.33460115143839</c:v>
                </c:pt>
                <c:pt idx="204">
                  <c:v>621.9709381522166</c:v>
                </c:pt>
                <c:pt idx="205">
                  <c:v>627.21675173260314</c:v>
                </c:pt>
                <c:pt idx="206">
                  <c:v>620.53892899857851</c:v>
                </c:pt>
                <c:pt idx="207">
                  <c:v>618.14280598768437</c:v>
                </c:pt>
                <c:pt idx="208">
                  <c:v>620.68062097006987</c:v>
                </c:pt>
                <c:pt idx="209">
                  <c:v>621.31060931774459</c:v>
                </c:pt>
                <c:pt idx="210">
                  <c:v>623.16237746904096</c:v>
                </c:pt>
                <c:pt idx="211">
                  <c:v>621.2901819690552</c:v>
                </c:pt>
                <c:pt idx="212">
                  <c:v>592.48951489865624</c:v>
                </c:pt>
                <c:pt idx="213">
                  <c:v>525.58754983176357</c:v>
                </c:pt>
                <c:pt idx="214">
                  <c:v>474.39974830192921</c:v>
                </c:pt>
                <c:pt idx="215">
                  <c:v>490.99599934045051</c:v>
                </c:pt>
                <c:pt idx="216">
                  <c:v>501.45226625000987</c:v>
                </c:pt>
                <c:pt idx="217">
                  <c:v>498.6253474334577</c:v>
                </c:pt>
                <c:pt idx="218">
                  <c:v>509.61521938190714</c:v>
                </c:pt>
                <c:pt idx="219">
                  <c:v>513.85923598010891</c:v>
                </c:pt>
                <c:pt idx="220">
                  <c:v>512.51117763988645</c:v>
                </c:pt>
                <c:pt idx="221">
                  <c:v>509.90127925361509</c:v>
                </c:pt>
                <c:pt idx="222">
                  <c:v>513.59293982353188</c:v>
                </c:pt>
                <c:pt idx="223">
                  <c:v>510.93331654277569</c:v>
                </c:pt>
                <c:pt idx="224">
                  <c:v>509.60779685432624</c:v>
                </c:pt>
                <c:pt idx="225">
                  <c:v>507.86649674873451</c:v>
                </c:pt>
                <c:pt idx="226">
                  <c:v>494.74250823571748</c:v>
                </c:pt>
                <c:pt idx="227">
                  <c:v>491.95632476503442</c:v>
                </c:pt>
                <c:pt idx="228">
                  <c:v>500.74499969940194</c:v>
                </c:pt>
                <c:pt idx="229">
                  <c:v>497.02345135824947</c:v>
                </c:pt>
                <c:pt idx="230">
                  <c:v>497.97841115424546</c:v>
                </c:pt>
                <c:pt idx="231">
                  <c:v>499.10695506766751</c:v>
                </c:pt>
                <c:pt idx="232">
                  <c:v>504.44428382737374</c:v>
                </c:pt>
                <c:pt idx="233">
                  <c:v>504.09451324634978</c:v>
                </c:pt>
                <c:pt idx="234">
                  <c:v>508.78104395921554</c:v>
                </c:pt>
                <c:pt idx="235">
                  <c:v>505.88205045043401</c:v>
                </c:pt>
                <c:pt idx="236">
                  <c:v>503.09454233775909</c:v>
                </c:pt>
                <c:pt idx="237">
                  <c:v>501.06569728606206</c:v>
                </c:pt>
                <c:pt idx="238">
                  <c:v>502.68674890004024</c:v>
                </c:pt>
                <c:pt idx="239">
                  <c:v>494.28216531098877</c:v>
                </c:pt>
                <c:pt idx="240">
                  <c:v>497.65648779718464</c:v>
                </c:pt>
                <c:pt idx="241">
                  <c:v>497.83747979977187</c:v>
                </c:pt>
                <c:pt idx="242">
                  <c:v>500.81412556982474</c:v>
                </c:pt>
                <c:pt idx="243">
                  <c:v>499.14930000784136</c:v>
                </c:pt>
                <c:pt idx="244">
                  <c:v>426.6954416367135</c:v>
                </c:pt>
                <c:pt idx="245">
                  <c:v>429.11254691990376</c:v>
                </c:pt>
                <c:pt idx="246">
                  <c:v>445.91864231504138</c:v>
                </c:pt>
                <c:pt idx="247">
                  <c:v>453.65454894910852</c:v>
                </c:pt>
                <c:pt idx="248">
                  <c:v>452.14647361678902</c:v>
                </c:pt>
                <c:pt idx="249">
                  <c:v>454.99861443956996</c:v>
                </c:pt>
                <c:pt idx="250">
                  <c:v>458.03602343182581</c:v>
                </c:pt>
                <c:pt idx="251">
                  <c:v>466.76703597344067</c:v>
                </c:pt>
                <c:pt idx="252">
                  <c:v>464.22284398395567</c:v>
                </c:pt>
                <c:pt idx="253">
                  <c:v>464.76360264801627</c:v>
                </c:pt>
                <c:pt idx="254">
                  <c:v>452.223381590087</c:v>
                </c:pt>
                <c:pt idx="255">
                  <c:v>453.38900277488978</c:v>
                </c:pt>
                <c:pt idx="256">
                  <c:v>454.14588808964135</c:v>
                </c:pt>
                <c:pt idx="257">
                  <c:v>455.21697160339755</c:v>
                </c:pt>
                <c:pt idx="258">
                  <c:v>452.60079720655631</c:v>
                </c:pt>
                <c:pt idx="259">
                  <c:v>452.5192964865646</c:v>
                </c:pt>
                <c:pt idx="260">
                  <c:v>451.80073323271034</c:v>
                </c:pt>
                <c:pt idx="261">
                  <c:v>454.66279932219692</c:v>
                </c:pt>
                <c:pt idx="262">
                  <c:v>454.26336324971925</c:v>
                </c:pt>
                <c:pt idx="263">
                  <c:v>453.71229462616679</c:v>
                </c:pt>
                <c:pt idx="264">
                  <c:v>445.34995567398573</c:v>
                </c:pt>
                <c:pt idx="265">
                  <c:v>444.6596571620745</c:v>
                </c:pt>
                <c:pt idx="266">
                  <c:v>449.52802481846618</c:v>
                </c:pt>
                <c:pt idx="267">
                  <c:v>449.31975321038152</c:v>
                </c:pt>
                <c:pt idx="268">
                  <c:v>448.00542306447153</c:v>
                </c:pt>
                <c:pt idx="269">
                  <c:v>453.32904231535491</c:v>
                </c:pt>
                <c:pt idx="270">
                  <c:v>451.97450771386633</c:v>
                </c:pt>
                <c:pt idx="271">
                  <c:v>450.92002990318883</c:v>
                </c:pt>
                <c:pt idx="272">
                  <c:v>451.60852877285635</c:v>
                </c:pt>
                <c:pt idx="273">
                  <c:v>454.62753378010734</c:v>
                </c:pt>
                <c:pt idx="274">
                  <c:v>480.90633965246019</c:v>
                </c:pt>
                <c:pt idx="275">
                  <c:v>478.49558898930934</c:v>
                </c:pt>
                <c:pt idx="276">
                  <c:v>479.48507624382569</c:v>
                </c:pt>
                <c:pt idx="277">
                  <c:v>477.96553960681109</c:v>
                </c:pt>
                <c:pt idx="278">
                  <c:v>479.74989501685286</c:v>
                </c:pt>
                <c:pt idx="279">
                  <c:v>480.13171706089668</c:v>
                </c:pt>
                <c:pt idx="280">
                  <c:v>483.31750260334451</c:v>
                </c:pt>
                <c:pt idx="281">
                  <c:v>484.83339091792061</c:v>
                </c:pt>
                <c:pt idx="282">
                  <c:v>482.97355843903347</c:v>
                </c:pt>
                <c:pt idx="283">
                  <c:v>484.6989765965638</c:v>
                </c:pt>
                <c:pt idx="284">
                  <c:v>501.9498322072061</c:v>
                </c:pt>
                <c:pt idx="285">
                  <c:v>498.14480344002197</c:v>
                </c:pt>
                <c:pt idx="286">
                  <c:v>498.62014609339616</c:v>
                </c:pt>
                <c:pt idx="287">
                  <c:v>501.42363766966719</c:v>
                </c:pt>
                <c:pt idx="288">
                  <c:v>500.07251837931557</c:v>
                </c:pt>
                <c:pt idx="289">
                  <c:v>502.39720795350303</c:v>
                </c:pt>
                <c:pt idx="290">
                  <c:v>500.49364872593469</c:v>
                </c:pt>
                <c:pt idx="291">
                  <c:v>499.57488556099457</c:v>
                </c:pt>
                <c:pt idx="292">
                  <c:v>493.71570270259116</c:v>
                </c:pt>
                <c:pt idx="293">
                  <c:v>493.98881420086747</c:v>
                </c:pt>
                <c:pt idx="294">
                  <c:v>495.53803070477562</c:v>
                </c:pt>
                <c:pt idx="295">
                  <c:v>514.63231955872868</c:v>
                </c:pt>
                <c:pt idx="296">
                  <c:v>514.45558858956235</c:v>
                </c:pt>
                <c:pt idx="297">
                  <c:v>511.8627723386798</c:v>
                </c:pt>
                <c:pt idx="298">
                  <c:v>514.80357005758742</c:v>
                </c:pt>
                <c:pt idx="299">
                  <c:v>530.99249440119945</c:v>
                </c:pt>
                <c:pt idx="300">
                  <c:v>538.81649159126789</c:v>
                </c:pt>
                <c:pt idx="301">
                  <c:v>539.82199666390545</c:v>
                </c:pt>
                <c:pt idx="302">
                  <c:v>559.16263910190696</c:v>
                </c:pt>
                <c:pt idx="303">
                  <c:v>549.37030432657548</c:v>
                </c:pt>
                <c:pt idx="304">
                  <c:v>548.65639317615887</c:v>
                </c:pt>
                <c:pt idx="305">
                  <c:v>631.98974624448329</c:v>
                </c:pt>
                <c:pt idx="306">
                  <c:v>641.52425540631225</c:v>
                </c:pt>
                <c:pt idx="307">
                  <c:v>596.4903028444794</c:v>
                </c:pt>
                <c:pt idx="308">
                  <c:v>609.07668075086747</c:v>
                </c:pt>
                <c:pt idx="309">
                  <c:v>609.23117659315358</c:v>
                </c:pt>
                <c:pt idx="310">
                  <c:v>616.21556355108794</c:v>
                </c:pt>
                <c:pt idx="311">
                  <c:v>608.96402223300993</c:v>
                </c:pt>
                <c:pt idx="312">
                  <c:v>614.7698146463473</c:v>
                </c:pt>
                <c:pt idx="313">
                  <c:v>626.34265368157287</c:v>
                </c:pt>
                <c:pt idx="314">
                  <c:v>619.63750615340655</c:v>
                </c:pt>
                <c:pt idx="315">
                  <c:v>620.37009367253324</c:v>
                </c:pt>
                <c:pt idx="316">
                  <c:v>610.50518702937143</c:v>
                </c:pt>
                <c:pt idx="317">
                  <c:v>607.92443923231974</c:v>
                </c:pt>
                <c:pt idx="318">
                  <c:v>610.49374388243041</c:v>
                </c:pt>
                <c:pt idx="319">
                  <c:v>616.22566814015158</c:v>
                </c:pt>
                <c:pt idx="320">
                  <c:v>644.35491165998849</c:v>
                </c:pt>
                <c:pt idx="321">
                  <c:v>641.5577091475219</c:v>
                </c:pt>
                <c:pt idx="322">
                  <c:v>650.66254042614298</c:v>
                </c:pt>
                <c:pt idx="323">
                  <c:v>650.70480373842543</c:v>
                </c:pt>
                <c:pt idx="324">
                  <c:v>632.90688131491754</c:v>
                </c:pt>
                <c:pt idx="325">
                  <c:v>640.01425138871389</c:v>
                </c:pt>
                <c:pt idx="326">
                  <c:v>650.50257052705058</c:v>
                </c:pt>
                <c:pt idx="327">
                  <c:v>644.65229017864226</c:v>
                </c:pt>
                <c:pt idx="328">
                  <c:v>640.86920554582412</c:v>
                </c:pt>
                <c:pt idx="329">
                  <c:v>642.06551341256738</c:v>
                </c:pt>
                <c:pt idx="330">
                  <c:v>636.63671098291798</c:v>
                </c:pt>
                <c:pt idx="331">
                  <c:v>633.70478230112326</c:v>
                </c:pt>
                <c:pt idx="332">
                  <c:v>636.93588407052857</c:v>
                </c:pt>
                <c:pt idx="333">
                  <c:v>636.68704820733467</c:v>
                </c:pt>
                <c:pt idx="334">
                  <c:v>645.45481230925827</c:v>
                </c:pt>
                <c:pt idx="335">
                  <c:v>628.06063804889948</c:v>
                </c:pt>
                <c:pt idx="336">
                  <c:v>645.52860460148224</c:v>
                </c:pt>
                <c:pt idx="337">
                  <c:v>639.92899038085602</c:v>
                </c:pt>
                <c:pt idx="338">
                  <c:v>642.13209337945182</c:v>
                </c:pt>
                <c:pt idx="339">
                  <c:v>629.48901518977675</c:v>
                </c:pt>
                <c:pt idx="340">
                  <c:v>634.17185247347425</c:v>
                </c:pt>
                <c:pt idx="341">
                  <c:v>637.46661038863931</c:v>
                </c:pt>
                <c:pt idx="342">
                  <c:v>639.67553189886746</c:v>
                </c:pt>
                <c:pt idx="343">
                  <c:v>641.33725980516772</c:v>
                </c:pt>
                <c:pt idx="344">
                  <c:v>642.8480521707445</c:v>
                </c:pt>
                <c:pt idx="345">
                  <c:v>638.78110142027765</c:v>
                </c:pt>
                <c:pt idx="346">
                  <c:v>647.39799468419574</c:v>
                </c:pt>
                <c:pt idx="347">
                  <c:v>647.78635656157724</c:v>
                </c:pt>
                <c:pt idx="348">
                  <c:v>648.5333770011182</c:v>
                </c:pt>
                <c:pt idx="349">
                  <c:v>645.67564767638169</c:v>
                </c:pt>
                <c:pt idx="350">
                  <c:v>651.33111093468051</c:v>
                </c:pt>
                <c:pt idx="351">
                  <c:v>656.23808124974187</c:v>
                </c:pt>
                <c:pt idx="352">
                  <c:v>655.9860512910177</c:v>
                </c:pt>
                <c:pt idx="353">
                  <c:v>657.77490841092629</c:v>
                </c:pt>
                <c:pt idx="354">
                  <c:v>664.54324952030868</c:v>
                </c:pt>
                <c:pt idx="355">
                  <c:v>692.23885083838161</c:v>
                </c:pt>
                <c:pt idx="356">
                  <c:v>717.2778005519807</c:v>
                </c:pt>
                <c:pt idx="357">
                  <c:v>764.84141632362127</c:v>
                </c:pt>
                <c:pt idx="358">
                  <c:v>745.66228928870362</c:v>
                </c:pt>
                <c:pt idx="359">
                  <c:v>743.45867587573014</c:v>
                </c:pt>
                <c:pt idx="360">
                  <c:v>752.93697719476654</c:v>
                </c:pt>
                <c:pt idx="361">
                  <c:v>774.13044060220955</c:v>
                </c:pt>
                <c:pt idx="362">
                  <c:v>809.56704754000089</c:v>
                </c:pt>
                <c:pt idx="363">
                  <c:v>807.64561832367713</c:v>
                </c:pt>
                <c:pt idx="364">
                  <c:v>797.47733932996448</c:v>
                </c:pt>
                <c:pt idx="365">
                  <c:v>799.53074298860474</c:v>
                </c:pt>
                <c:pt idx="366">
                  <c:v>830.66206996074982</c:v>
                </c:pt>
                <c:pt idx="367">
                  <c:v>850.16052311543297</c:v>
                </c:pt>
                <c:pt idx="368">
                  <c:v>868.64191555690968</c:v>
                </c:pt>
                <c:pt idx="369">
                  <c:v>961.00552363213637</c:v>
                </c:pt>
                <c:pt idx="370">
                  <c:v>843.40238001800822</c:v>
                </c:pt>
                <c:pt idx="371">
                  <c:v>750.94120320937941</c:v>
                </c:pt>
                <c:pt idx="372">
                  <c:v>756.23762165751407</c:v>
                </c:pt>
                <c:pt idx="373">
                  <c:v>758.44324034466797</c:v>
                </c:pt>
                <c:pt idx="374">
                  <c:v>751.50289586093015</c:v>
                </c:pt>
                <c:pt idx="375">
                  <c:v>755.58287114002007</c:v>
                </c:pt>
                <c:pt idx="376">
                  <c:v>647.49716791746948</c:v>
                </c:pt>
                <c:pt idx="377">
                  <c:v>670.03086568127196</c:v>
                </c:pt>
                <c:pt idx="378">
                  <c:v>685.93681804657081</c:v>
                </c:pt>
                <c:pt idx="379">
                  <c:v>681.28423922155753</c:v>
                </c:pt>
                <c:pt idx="380">
                  <c:v>684.13279093363928</c:v>
                </c:pt>
                <c:pt idx="381">
                  <c:v>692.20727860288332</c:v>
                </c:pt>
                <c:pt idx="382">
                  <c:v>755.77438634200553</c:v>
                </c:pt>
                <c:pt idx="383">
                  <c:v>738.04683424740381</c:v>
                </c:pt>
                <c:pt idx="384">
                  <c:v>748.43453351741073</c:v>
                </c:pt>
                <c:pt idx="385">
                  <c:v>745.10157626827902</c:v>
                </c:pt>
                <c:pt idx="386">
                  <c:v>767.35143847500478</c:v>
                </c:pt>
                <c:pt idx="387">
                  <c:v>769.72925011407006</c:v>
                </c:pt>
                <c:pt idx="388">
                  <c:v>766.70125025880839</c:v>
                </c:pt>
                <c:pt idx="389">
                  <c:v>743.12306944823888</c:v>
                </c:pt>
                <c:pt idx="390">
                  <c:v>750.47397823666097</c:v>
                </c:pt>
                <c:pt idx="391">
                  <c:v>763.83498332175316</c:v>
                </c:pt>
                <c:pt idx="392">
                  <c:v>765.63309908419581</c:v>
                </c:pt>
                <c:pt idx="393">
                  <c:v>767.15927153889027</c:v>
                </c:pt>
                <c:pt idx="394">
                  <c:v>765.42378061900581</c:v>
                </c:pt>
                <c:pt idx="395">
                  <c:v>766.1884194889293</c:v>
                </c:pt>
                <c:pt idx="396">
                  <c:v>807.76031040823102</c:v>
                </c:pt>
                <c:pt idx="397">
                  <c:v>823.22668329835835</c:v>
                </c:pt>
                <c:pt idx="398">
                  <c:v>842.16517966804736</c:v>
                </c:pt>
                <c:pt idx="399">
                  <c:v>857.26593834779305</c:v>
                </c:pt>
                <c:pt idx="400">
                  <c:v>868.08283906033944</c:v>
                </c:pt>
                <c:pt idx="401">
                  <c:v>855.132838305532</c:v>
                </c:pt>
                <c:pt idx="402">
                  <c:v>864.11994693859879</c:v>
                </c:pt>
                <c:pt idx="403">
                  <c:v>883.40246181223267</c:v>
                </c:pt>
                <c:pt idx="404">
                  <c:v>884.82769108965738</c:v>
                </c:pt>
                <c:pt idx="405">
                  <c:v>827.69262828844603</c:v>
                </c:pt>
                <c:pt idx="406">
                  <c:v>822.97046654455994</c:v>
                </c:pt>
                <c:pt idx="407">
                  <c:v>836.1016779389397</c:v>
                </c:pt>
                <c:pt idx="408">
                  <c:v>831.72523614311342</c:v>
                </c:pt>
                <c:pt idx="409">
                  <c:v>824.61756946880405</c:v>
                </c:pt>
                <c:pt idx="410">
                  <c:v>836.34686629903149</c:v>
                </c:pt>
                <c:pt idx="411">
                  <c:v>838.82419193039163</c:v>
                </c:pt>
                <c:pt idx="412">
                  <c:v>855.39031478622178</c:v>
                </c:pt>
                <c:pt idx="413">
                  <c:v>870.98386707562736</c:v>
                </c:pt>
                <c:pt idx="414">
                  <c:v>877.8529098019502</c:v>
                </c:pt>
                <c:pt idx="415">
                  <c:v>872.43911667473799</c:v>
                </c:pt>
                <c:pt idx="416">
                  <c:v>899.05875902232947</c:v>
                </c:pt>
                <c:pt idx="417">
                  <c:v>928.40830559712026</c:v>
                </c:pt>
                <c:pt idx="418">
                  <c:v>930.20648150462159</c:v>
                </c:pt>
                <c:pt idx="419">
                  <c:v>971.27671335098762</c:v>
                </c:pt>
                <c:pt idx="420">
                  <c:v>977.08362373000671</c:v>
                </c:pt>
                <c:pt idx="421">
                  <c:v>952.34734147166751</c:v>
                </c:pt>
                <c:pt idx="422">
                  <c:v>970.20568478017822</c:v>
                </c:pt>
                <c:pt idx="423">
                  <c:v>982.54238662598675</c:v>
                </c:pt>
                <c:pt idx="424">
                  <c:v>982.69814844344046</c:v>
                </c:pt>
                <c:pt idx="425">
                  <c:v>900.36515651279888</c:v>
                </c:pt>
                <c:pt idx="426">
                  <c:v>921.62146918378778</c:v>
                </c:pt>
                <c:pt idx="427">
                  <c:v>939.485383647704</c:v>
                </c:pt>
                <c:pt idx="428">
                  <c:v>924.6034182851779</c:v>
                </c:pt>
                <c:pt idx="429">
                  <c:v>933.46703910997633</c:v>
                </c:pt>
                <c:pt idx="430">
                  <c:v>937.89713788740698</c:v>
                </c:pt>
                <c:pt idx="431">
                  <c:v>901.61847851802656</c:v>
                </c:pt>
                <c:pt idx="432">
                  <c:v>847.12361807955392</c:v>
                </c:pt>
                <c:pt idx="433">
                  <c:v>875.90408014072113</c:v>
                </c:pt>
                <c:pt idx="434">
                  <c:v>823.80355427576251</c:v>
                </c:pt>
                <c:pt idx="435">
                  <c:v>868.50764431196296</c:v>
                </c:pt>
                <c:pt idx="436">
                  <c:v>902.48683789975178</c:v>
                </c:pt>
                <c:pt idx="437">
                  <c:v>911.5104621856251</c:v>
                </c:pt>
                <c:pt idx="438">
                  <c:v>917.94432380981721</c:v>
                </c:pt>
                <c:pt idx="439">
                  <c:v>926.90930776260927</c:v>
                </c:pt>
                <c:pt idx="440">
                  <c:v>884.47798254966585</c:v>
                </c:pt>
                <c:pt idx="441">
                  <c:v>820.94213093430187</c:v>
                </c:pt>
                <c:pt idx="442">
                  <c:v>725.80963886455982</c:v>
                </c:pt>
                <c:pt idx="443">
                  <c:v>774.56386333081093</c:v>
                </c:pt>
                <c:pt idx="444">
                  <c:v>786.70811852547797</c:v>
                </c:pt>
                <c:pt idx="445">
                  <c:v>834.8784148470545</c:v>
                </c:pt>
                <c:pt idx="446">
                  <c:v>782.73951653080587</c:v>
                </c:pt>
                <c:pt idx="447">
                  <c:v>775.34549343300614</c:v>
                </c:pt>
                <c:pt idx="448">
                  <c:v>703.72174450234979</c:v>
                </c:pt>
                <c:pt idx="449">
                  <c:v>728.88520755294576</c:v>
                </c:pt>
                <c:pt idx="450">
                  <c:v>724.20517168866866</c:v>
                </c:pt>
                <c:pt idx="451">
                  <c:v>781.39886643432567</c:v>
                </c:pt>
                <c:pt idx="452">
                  <c:v>782.88465194187575</c:v>
                </c:pt>
                <c:pt idx="453">
                  <c:v>778.09550452775704</c:v>
                </c:pt>
                <c:pt idx="454">
                  <c:v>767.85212271044611</c:v>
                </c:pt>
                <c:pt idx="455">
                  <c:v>800.29115278287986</c:v>
                </c:pt>
                <c:pt idx="456">
                  <c:v>631.97016301163023</c:v>
                </c:pt>
                <c:pt idx="457">
                  <c:v>643.52545601296538</c:v>
                </c:pt>
                <c:pt idx="458">
                  <c:v>666.72894508930813</c:v>
                </c:pt>
                <c:pt idx="459">
                  <c:v>661.12406821072295</c:v>
                </c:pt>
                <c:pt idx="460">
                  <c:v>656.99237422367287</c:v>
                </c:pt>
                <c:pt idx="461">
                  <c:v>689.18352470010177</c:v>
                </c:pt>
                <c:pt idx="462">
                  <c:v>685.56167249720954</c:v>
                </c:pt>
                <c:pt idx="463">
                  <c:v>685.60671119714959</c:v>
                </c:pt>
                <c:pt idx="464">
                  <c:v>691.90560986022842</c:v>
                </c:pt>
                <c:pt idx="465">
                  <c:v>691.39665788637387</c:v>
                </c:pt>
                <c:pt idx="466">
                  <c:v>701.53432926758455</c:v>
                </c:pt>
                <c:pt idx="467">
                  <c:v>700.04635846175722</c:v>
                </c:pt>
                <c:pt idx="468">
                  <c:v>683.20201687760823</c:v>
                </c:pt>
                <c:pt idx="469">
                  <c:v>681.69228418185196</c:v>
                </c:pt>
                <c:pt idx="470">
                  <c:v>685.10207991140703</c:v>
                </c:pt>
                <c:pt idx="471">
                  <c:v>690.97535549999873</c:v>
                </c:pt>
                <c:pt idx="472">
                  <c:v>697.13006356681922</c:v>
                </c:pt>
                <c:pt idx="473">
                  <c:v>707.61853836304738</c:v>
                </c:pt>
                <c:pt idx="474">
                  <c:v>706.25695536236526</c:v>
                </c:pt>
                <c:pt idx="475">
                  <c:v>717.27615968110206</c:v>
                </c:pt>
                <c:pt idx="476">
                  <c:v>713.0682268216508</c:v>
                </c:pt>
                <c:pt idx="477">
                  <c:v>718.90501182892604</c:v>
                </c:pt>
                <c:pt idx="478">
                  <c:v>704.88557690276923</c:v>
                </c:pt>
                <c:pt idx="479">
                  <c:v>730.03679493487459</c:v>
                </c:pt>
                <c:pt idx="480">
                  <c:v>738.80518046924976</c:v>
                </c:pt>
                <c:pt idx="481">
                  <c:v>748.23147886916945</c:v>
                </c:pt>
                <c:pt idx="482">
                  <c:v>771.34059046892253</c:v>
                </c:pt>
                <c:pt idx="483">
                  <c:v>772.25421740605577</c:v>
                </c:pt>
                <c:pt idx="484">
                  <c:v>775.97780696053508</c:v>
                </c:pt>
                <c:pt idx="485">
                  <c:v>792.79451416142524</c:v>
                </c:pt>
                <c:pt idx="486">
                  <c:v>769.60703704049104</c:v>
                </c:pt>
                <c:pt idx="487">
                  <c:v>786.13423690170453</c:v>
                </c:pt>
                <c:pt idx="488">
                  <c:v>806.68576224385561</c:v>
                </c:pt>
                <c:pt idx="489">
                  <c:v>836.97300703507938</c:v>
                </c:pt>
                <c:pt idx="490">
                  <c:v>845.87514827191842</c:v>
                </c:pt>
                <c:pt idx="491">
                  <c:v>859.22323071521271</c:v>
                </c:pt>
                <c:pt idx="492">
                  <c:v>867.67276040987485</c:v>
                </c:pt>
                <c:pt idx="493">
                  <c:v>932.83158633654193</c:v>
                </c:pt>
                <c:pt idx="494">
                  <c:v>949.34327754036929</c:v>
                </c:pt>
                <c:pt idx="495">
                  <c:v>965.35095669405462</c:v>
                </c:pt>
                <c:pt idx="496">
                  <c:v>997.42490451589958</c:v>
                </c:pt>
                <c:pt idx="497">
                  <c:v>931.87769778405857</c:v>
                </c:pt>
                <c:pt idx="498">
                  <c:v>974.74092104863576</c:v>
                </c:pt>
                <c:pt idx="499">
                  <c:v>976.89932070678083</c:v>
                </c:pt>
                <c:pt idx="500">
                  <c:v>940.33042985704355</c:v>
                </c:pt>
                <c:pt idx="501">
                  <c:v>937.07066041568146</c:v>
                </c:pt>
                <c:pt idx="502">
                  <c:v>991.88084661078187</c:v>
                </c:pt>
                <c:pt idx="503">
                  <c:v>1020.2496094366207</c:v>
                </c:pt>
                <c:pt idx="504">
                  <c:v>1081.9451014518031</c:v>
                </c:pt>
                <c:pt idx="505">
                  <c:v>1131.7339378484762</c:v>
                </c:pt>
                <c:pt idx="506">
                  <c:v>1118.4860460934342</c:v>
                </c:pt>
                <c:pt idx="507">
                  <c:v>1193.9859263705398</c:v>
                </c:pt>
                <c:pt idx="508">
                  <c:v>1274.5554477076541</c:v>
                </c:pt>
                <c:pt idx="509">
                  <c:v>1342.2494066137674</c:v>
                </c:pt>
                <c:pt idx="510">
                  <c:v>1263.9560100238796</c:v>
                </c:pt>
                <c:pt idx="511">
                  <c:v>1205.1952144266904</c:v>
                </c:pt>
                <c:pt idx="512">
                  <c:v>1118.7898416816863</c:v>
                </c:pt>
                <c:pt idx="513">
                  <c:v>1183.868542141837</c:v>
                </c:pt>
                <c:pt idx="514">
                  <c:v>1243.5971898606203</c:v>
                </c:pt>
                <c:pt idx="515">
                  <c:v>1213.1108698748446</c:v>
                </c:pt>
                <c:pt idx="516">
                  <c:v>1271.0655485878392</c:v>
                </c:pt>
                <c:pt idx="517">
                  <c:v>1224.7657148454387</c:v>
                </c:pt>
                <c:pt idx="518">
                  <c:v>1263.3718230709278</c:v>
                </c:pt>
                <c:pt idx="519">
                  <c:v>1275.8912217338745</c:v>
                </c:pt>
                <c:pt idx="520">
                  <c:v>1282.4853796469149</c:v>
                </c:pt>
                <c:pt idx="521">
                  <c:v>1366.2723158226433</c:v>
                </c:pt>
                <c:pt idx="522">
                  <c:v>1455.3282736827812</c:v>
                </c:pt>
                <c:pt idx="523">
                  <c:v>1391.0746470265149</c:v>
                </c:pt>
                <c:pt idx="524">
                  <c:v>1427.297754693489</c:v>
                </c:pt>
                <c:pt idx="525">
                  <c:v>1443.6960786017034</c:v>
                </c:pt>
                <c:pt idx="526">
                  <c:v>1524.1646378805799</c:v>
                </c:pt>
                <c:pt idx="527">
                  <c:v>1531.2168525055874</c:v>
                </c:pt>
                <c:pt idx="528">
                  <c:v>1413.6974222266936</c:v>
                </c:pt>
                <c:pt idx="529">
                  <c:v>1440.0065401515465</c:v>
                </c:pt>
                <c:pt idx="530">
                  <c:v>1325.8867627983914</c:v>
                </c:pt>
                <c:pt idx="531">
                  <c:v>1307.3535874024949</c:v>
                </c:pt>
                <c:pt idx="532">
                  <c:v>1336.4610606674878</c:v>
                </c:pt>
                <c:pt idx="533">
                  <c:v>1406.0150090392397</c:v>
                </c:pt>
                <c:pt idx="534">
                  <c:v>1352.4243055375498</c:v>
                </c:pt>
                <c:pt idx="535">
                  <c:v>1371.9930538786252</c:v>
                </c:pt>
                <c:pt idx="536">
                  <c:v>1429.2886825002784</c:v>
                </c:pt>
                <c:pt idx="537">
                  <c:v>1405.004040417648</c:v>
                </c:pt>
                <c:pt idx="538">
                  <c:v>1412.4372864175409</c:v>
                </c:pt>
                <c:pt idx="539">
                  <c:v>1433.3445292015097</c:v>
                </c:pt>
                <c:pt idx="540">
                  <c:v>1361.7718938032958</c:v>
                </c:pt>
                <c:pt idx="541">
                  <c:v>1344.3348961991253</c:v>
                </c:pt>
                <c:pt idx="542">
                  <c:v>1279.6583478345358</c:v>
                </c:pt>
                <c:pt idx="543">
                  <c:v>1322.6725762103476</c:v>
                </c:pt>
                <c:pt idx="544">
                  <c:v>1347.1399191994044</c:v>
                </c:pt>
                <c:pt idx="545">
                  <c:v>1320.2960072620626</c:v>
                </c:pt>
                <c:pt idx="546">
                  <c:v>1289.6332771688756</c:v>
                </c:pt>
                <c:pt idx="547">
                  <c:v>1079.4667174874301</c:v>
                </c:pt>
                <c:pt idx="548">
                  <c:v>1114.0041553271776</c:v>
                </c:pt>
                <c:pt idx="549">
                  <c:v>1134.4771035471681</c:v>
                </c:pt>
                <c:pt idx="550">
                  <c:v>1145.5446451348769</c:v>
                </c:pt>
                <c:pt idx="551">
                  <c:v>1143.9494373720577</c:v>
                </c:pt>
                <c:pt idx="552">
                  <c:v>1147.2336081611024</c:v>
                </c:pt>
                <c:pt idx="553">
                  <c:v>1099.7374753162451</c:v>
                </c:pt>
                <c:pt idx="554">
                  <c:v>1123.6097149899513</c:v>
                </c:pt>
                <c:pt idx="555">
                  <c:v>1098.075023200096</c:v>
                </c:pt>
                <c:pt idx="556">
                  <c:v>1027.9727013226463</c:v>
                </c:pt>
                <c:pt idx="557">
                  <c:v>1005.662587747812</c:v>
                </c:pt>
                <c:pt idx="558">
                  <c:v>1045.9475529145607</c:v>
                </c:pt>
                <c:pt idx="559">
                  <c:v>1019.6813223477373</c:v>
                </c:pt>
                <c:pt idx="560">
                  <c:v>966.07694971426918</c:v>
                </c:pt>
                <c:pt idx="561">
                  <c:v>860.94316028818002</c:v>
                </c:pt>
                <c:pt idx="562">
                  <c:v>828.34997112430494</c:v>
                </c:pt>
                <c:pt idx="563">
                  <c:v>961.13728347398148</c:v>
                </c:pt>
                <c:pt idx="564">
                  <c:v>1015.3263063457506</c:v>
                </c:pt>
                <c:pt idx="565">
                  <c:v>981.17881340181486</c:v>
                </c:pt>
                <c:pt idx="566">
                  <c:v>1205.66723628504</c:v>
                </c:pt>
                <c:pt idx="567">
                  <c:v>1143.6311542250387</c:v>
                </c:pt>
                <c:pt idx="568">
                  <c:v>1204.2825842896518</c:v>
                </c:pt>
                <c:pt idx="569">
                  <c:v>1171.428065213204</c:v>
                </c:pt>
                <c:pt idx="570">
                  <c:v>1180.5160996150742</c:v>
                </c:pt>
                <c:pt idx="571">
                  <c:v>1102.539910856091</c:v>
                </c:pt>
                <c:pt idx="572">
                  <c:v>1083.1744460169473</c:v>
                </c:pt>
                <c:pt idx="573">
                  <c:v>1138.2551992510428</c:v>
                </c:pt>
                <c:pt idx="574">
                  <c:v>1185.6826583145241</c:v>
                </c:pt>
                <c:pt idx="575">
                  <c:v>1159.7865422816851</c:v>
                </c:pt>
                <c:pt idx="576">
                  <c:v>1167.5009646001608</c:v>
                </c:pt>
                <c:pt idx="577">
                  <c:v>1216.2829213452806</c:v>
                </c:pt>
                <c:pt idx="578">
                  <c:v>1462.418307776489</c:v>
                </c:pt>
                <c:pt idx="579">
                  <c:v>1456.0918014752899</c:v>
                </c:pt>
                <c:pt idx="580">
                  <c:v>1505.5790518216359</c:v>
                </c:pt>
                <c:pt idx="581">
                  <c:v>1550.9638800904293</c:v>
                </c:pt>
                <c:pt idx="582">
                  <c:v>1743.541102823317</c:v>
                </c:pt>
                <c:pt idx="583">
                  <c:v>1725.1744075452948</c:v>
                </c:pt>
                <c:pt idx="584">
                  <c:v>1811.3792477965037</c:v>
                </c:pt>
                <c:pt idx="585">
                  <c:v>1842.4730797337527</c:v>
                </c:pt>
                <c:pt idx="586">
                  <c:v>1802.8524099033345</c:v>
                </c:pt>
                <c:pt idx="587">
                  <c:v>1822.0199025686693</c:v>
                </c:pt>
                <c:pt idx="588">
                  <c:v>1962.7041975513587</c:v>
                </c:pt>
                <c:pt idx="589">
                  <c:v>2081.2903402271259</c:v>
                </c:pt>
                <c:pt idx="590">
                  <c:v>2172.0048588536838</c:v>
                </c:pt>
                <c:pt idx="591">
                  <c:v>2299.9186598982487</c:v>
                </c:pt>
                <c:pt idx="592">
                  <c:v>2223.8549569108595</c:v>
                </c:pt>
                <c:pt idx="593">
                  <c:v>2327.1100678529142</c:v>
                </c:pt>
                <c:pt idx="594">
                  <c:v>2303.984312029761</c:v>
                </c:pt>
                <c:pt idx="595">
                  <c:v>2215.7488964579225</c:v>
                </c:pt>
                <c:pt idx="596">
                  <c:v>2234.4874006108926</c:v>
                </c:pt>
                <c:pt idx="597">
                  <c:v>2182.5596510943496</c:v>
                </c:pt>
                <c:pt idx="598">
                  <c:v>2145.8566354499994</c:v>
                </c:pt>
                <c:pt idx="599">
                  <c:v>2193.3537291096382</c:v>
                </c:pt>
                <c:pt idx="600">
                  <c:v>2221.0197760062101</c:v>
                </c:pt>
                <c:pt idx="601">
                  <c:v>2316.2351826808281</c:v>
                </c:pt>
                <c:pt idx="602">
                  <c:v>2337.317200760267</c:v>
                </c:pt>
                <c:pt idx="603">
                  <c:v>2330.7461480562538</c:v>
                </c:pt>
                <c:pt idx="604">
                  <c:v>2351.2003038146427</c:v>
                </c:pt>
                <c:pt idx="605">
                  <c:v>2351.1552282363768</c:v>
                </c:pt>
                <c:pt idx="606">
                  <c:v>2458.1333550571558</c:v>
                </c:pt>
                <c:pt idx="607">
                  <c:v>2454.1230506683919</c:v>
                </c:pt>
                <c:pt idx="608">
                  <c:v>2526.794905239768</c:v>
                </c:pt>
                <c:pt idx="609">
                  <c:v>2675.9586004123116</c:v>
                </c:pt>
                <c:pt idx="610">
                  <c:v>2501.3718445086943</c:v>
                </c:pt>
                <c:pt idx="611">
                  <c:v>2503.0017806453034</c:v>
                </c:pt>
                <c:pt idx="612">
                  <c:v>2307.5036795474052</c:v>
                </c:pt>
                <c:pt idx="613">
                  <c:v>2386.1216301049199</c:v>
                </c:pt>
                <c:pt idx="614">
                  <c:v>2508.4091698445568</c:v>
                </c:pt>
                <c:pt idx="615">
                  <c:v>2508.5647081714269</c:v>
                </c:pt>
                <c:pt idx="616">
                  <c:v>2304.3067536582193</c:v>
                </c:pt>
                <c:pt idx="617">
                  <c:v>2302.0646611748771</c:v>
                </c:pt>
                <c:pt idx="618">
                  <c:v>2245.7688541364628</c:v>
                </c:pt>
                <c:pt idx="619">
                  <c:v>2267.7733255090516</c:v>
                </c:pt>
                <c:pt idx="620">
                  <c:v>2250.8457096466987</c:v>
                </c:pt>
                <c:pt idx="621">
                  <c:v>2116.4628625604364</c:v>
                </c:pt>
                <c:pt idx="622">
                  <c:v>1716.0969055605901</c:v>
                </c:pt>
                <c:pt idx="623">
                  <c:v>1979.3587644206693</c:v>
                </c:pt>
                <c:pt idx="624">
                  <c:v>1972.0799082345252</c:v>
                </c:pt>
                <c:pt idx="625">
                  <c:v>1951.0693018506813</c:v>
                </c:pt>
                <c:pt idx="626">
                  <c:v>2215.013501722558</c:v>
                </c:pt>
                <c:pt idx="627">
                  <c:v>2138.4558556056054</c:v>
                </c:pt>
                <c:pt idx="628">
                  <c:v>2128.5984210800189</c:v>
                </c:pt>
                <c:pt idx="629">
                  <c:v>1977.6285501385848</c:v>
                </c:pt>
                <c:pt idx="630">
                  <c:v>1979.1181454846694</c:v>
                </c:pt>
                <c:pt idx="631">
                  <c:v>2068.9225528173997</c:v>
                </c:pt>
                <c:pt idx="632">
                  <c:v>2009.9700152538057</c:v>
                </c:pt>
                <c:pt idx="633">
                  <c:v>2141.1260947498968</c:v>
                </c:pt>
                <c:pt idx="634">
                  <c:v>2122.3275498507801</c:v>
                </c:pt>
                <c:pt idx="635">
                  <c:v>2289.8927685028316</c:v>
                </c:pt>
                <c:pt idx="636">
                  <c:v>2274.544473523219</c:v>
                </c:pt>
                <c:pt idx="637">
                  <c:v>2266.392048274553</c:v>
                </c:pt>
                <c:pt idx="638">
                  <c:v>2361.2771519531889</c:v>
                </c:pt>
                <c:pt idx="639">
                  <c:v>3089.1383613751937</c:v>
                </c:pt>
                <c:pt idx="640">
                  <c:v>3091.7122483167309</c:v>
                </c:pt>
                <c:pt idx="641">
                  <c:v>3027.4718901629099</c:v>
                </c:pt>
                <c:pt idx="642">
                  <c:v>2966.8751713674933</c:v>
                </c:pt>
                <c:pt idx="643">
                  <c:v>3035.6947973515098</c:v>
                </c:pt>
                <c:pt idx="644">
                  <c:v>3067.2823593184094</c:v>
                </c:pt>
                <c:pt idx="645">
                  <c:v>3106.1839887329047</c:v>
                </c:pt>
                <c:pt idx="646">
                  <c:v>3231.114076991847</c:v>
                </c:pt>
                <c:pt idx="647">
                  <c:v>3338.8763861715847</c:v>
                </c:pt>
                <c:pt idx="648">
                  <c:v>3346.4593729888238</c:v>
                </c:pt>
                <c:pt idx="649">
                  <c:v>3377.7530836598621</c:v>
                </c:pt>
                <c:pt idx="650">
                  <c:v>3803.3180371147191</c:v>
                </c:pt>
                <c:pt idx="651">
                  <c:v>3947.5830731043388</c:v>
                </c:pt>
                <c:pt idx="652">
                  <c:v>4074.6512203310085</c:v>
                </c:pt>
                <c:pt idx="653">
                  <c:v>3968.6619005967354</c:v>
                </c:pt>
                <c:pt idx="654">
                  <c:v>4000.3492854649362</c:v>
                </c:pt>
                <c:pt idx="655">
                  <c:v>3914.5571187730429</c:v>
                </c:pt>
                <c:pt idx="656">
                  <c:v>3903.880371524916</c:v>
                </c:pt>
                <c:pt idx="657">
                  <c:v>3983.3303838441943</c:v>
                </c:pt>
                <c:pt idx="658">
                  <c:v>4189.8602130194304</c:v>
                </c:pt>
                <c:pt idx="659">
                  <c:v>4202.3826647088763</c:v>
                </c:pt>
                <c:pt idx="660">
                  <c:v>4185.4897930264351</c:v>
                </c:pt>
                <c:pt idx="661">
                  <c:v>4130.1996581524563</c:v>
                </c:pt>
                <c:pt idx="662">
                  <c:v>3856.2409261041807</c:v>
                </c:pt>
                <c:pt idx="663">
                  <c:v>4009.7297812230886</c:v>
                </c:pt>
                <c:pt idx="664">
                  <c:v>4115.2153281283454</c:v>
                </c:pt>
                <c:pt idx="665">
                  <c:v>4030.5906627780378</c:v>
                </c:pt>
                <c:pt idx="666">
                  <c:v>4010.920039220855</c:v>
                </c:pt>
                <c:pt idx="667">
                  <c:v>4287.5020221890982</c:v>
                </c:pt>
                <c:pt idx="668">
                  <c:v>4272.1600412492744</c:v>
                </c:pt>
                <c:pt idx="669">
                  <c:v>4502.9166217888942</c:v>
                </c:pt>
                <c:pt idx="670">
                  <c:v>5177.5812442326715</c:v>
                </c:pt>
                <c:pt idx="671">
                  <c:v>5416.4773794957409</c:v>
                </c:pt>
                <c:pt idx="672">
                  <c:v>5520.3082231676844</c:v>
                </c:pt>
                <c:pt idx="673">
                  <c:v>5648.1116708564941</c:v>
                </c:pt>
                <c:pt idx="674">
                  <c:v>5669.2566937327292</c:v>
                </c:pt>
                <c:pt idx="675">
                  <c:v>5378.1311192326275</c:v>
                </c:pt>
                <c:pt idx="676">
                  <c:v>5470.9805244844874</c:v>
                </c:pt>
                <c:pt idx="677">
                  <c:v>5710.3634732751416</c:v>
                </c:pt>
                <c:pt idx="678">
                  <c:v>5478.6612322586079</c:v>
                </c:pt>
                <c:pt idx="679">
                  <c:v>5121.0654046725149</c:v>
                </c:pt>
                <c:pt idx="680">
                  <c:v>4965.3128526228529</c:v>
                </c:pt>
                <c:pt idx="681">
                  <c:v>4667.7248474547505</c:v>
                </c:pt>
                <c:pt idx="682">
                  <c:v>5119.865938663811</c:v>
                </c:pt>
                <c:pt idx="683">
                  <c:v>5170.7228131781931</c:v>
                </c:pt>
                <c:pt idx="684">
                  <c:v>5673.3281675768012</c:v>
                </c:pt>
                <c:pt idx="685">
                  <c:v>6055.4647789287346</c:v>
                </c:pt>
                <c:pt idx="686">
                  <c:v>5965.3559019914701</c:v>
                </c:pt>
                <c:pt idx="687">
                  <c:v>6036.3800405984312</c:v>
                </c:pt>
                <c:pt idx="688">
                  <c:v>6212.5786759297962</c:v>
                </c:pt>
                <c:pt idx="689">
                  <c:v>6345.0568784382122</c:v>
                </c:pt>
                <c:pt idx="690">
                  <c:v>6240.6082628710428</c:v>
                </c:pt>
                <c:pt idx="691">
                  <c:v>6395.6228193518155</c:v>
                </c:pt>
                <c:pt idx="692">
                  <c:v>6280.3001498142576</c:v>
                </c:pt>
                <c:pt idx="693">
                  <c:v>6445.8888832868388</c:v>
                </c:pt>
                <c:pt idx="694">
                  <c:v>6840.6479619344418</c:v>
                </c:pt>
                <c:pt idx="695">
                  <c:v>7263.7108480343768</c:v>
                </c:pt>
                <c:pt idx="696">
                  <c:v>7618.426198324798</c:v>
                </c:pt>
                <c:pt idx="697">
                  <c:v>7789.7203165451429</c:v>
                </c:pt>
                <c:pt idx="698">
                  <c:v>7635.4748898260323</c:v>
                </c:pt>
                <c:pt idx="699">
                  <c:v>7901.7994258904619</c:v>
                </c:pt>
                <c:pt idx="700">
                  <c:v>7303.7647117665574</c:v>
                </c:pt>
                <c:pt idx="701">
                  <c:v>7363.61389864585</c:v>
                </c:pt>
                <c:pt idx="702">
                  <c:v>7535.1549685161544</c:v>
                </c:pt>
                <c:pt idx="703">
                  <c:v>7752.5470265668919</c:v>
                </c:pt>
                <c:pt idx="704">
                  <c:v>7910.576753483645</c:v>
                </c:pt>
                <c:pt idx="705">
                  <c:v>9423.6749803817529</c:v>
                </c:pt>
                <c:pt idx="706">
                  <c:v>11735.251393034581</c:v>
                </c:pt>
                <c:pt idx="707">
                  <c:v>10897.880160181572</c:v>
                </c:pt>
                <c:pt idx="708">
                  <c:v>10001.545131779423</c:v>
                </c:pt>
                <c:pt idx="709">
                  <c:v>10165.002713347167</c:v>
                </c:pt>
                <c:pt idx="710">
                  <c:v>11143.633289915366</c:v>
                </c:pt>
                <c:pt idx="711">
                  <c:v>11500.298929340917</c:v>
                </c:pt>
                <c:pt idx="712">
                  <c:v>10857.449638668286</c:v>
                </c:pt>
                <c:pt idx="713">
                  <c:v>10992.346144492269</c:v>
                </c:pt>
                <c:pt idx="714">
                  <c:v>11710.438297731002</c:v>
                </c:pt>
                <c:pt idx="715">
                  <c:v>12866.484878580568</c:v>
                </c:pt>
                <c:pt idx="716">
                  <c:v>12651.621416900645</c:v>
                </c:pt>
                <c:pt idx="717">
                  <c:v>12681.43173369644</c:v>
                </c:pt>
                <c:pt idx="718">
                  <c:v>11883.802721334217</c:v>
                </c:pt>
                <c:pt idx="719">
                  <c:v>11259.946286231057</c:v>
                </c:pt>
                <c:pt idx="720">
                  <c:v>10665.592144920171</c:v>
                </c:pt>
                <c:pt idx="721">
                  <c:v>9309.4158416160517</c:v>
                </c:pt>
                <c:pt idx="722">
                  <c:v>9931.5141099232806</c:v>
                </c:pt>
                <c:pt idx="723">
                  <c:v>9392.6608850706398</c:v>
                </c:pt>
                <c:pt idx="724">
                  <c:v>9472.7641247926349</c:v>
                </c:pt>
                <c:pt idx="725">
                  <c:v>10824.162349443295</c:v>
                </c:pt>
                <c:pt idx="726">
                  <c:v>10631.953863139139</c:v>
                </c:pt>
                <c:pt idx="727">
                  <c:v>9803.0731115419785</c:v>
                </c:pt>
                <c:pt idx="728">
                  <c:v>9857.3367339880297</c:v>
                </c:pt>
                <c:pt idx="729">
                  <c:v>8712.6654741273505</c:v>
                </c:pt>
                <c:pt idx="730">
                  <c:v>9508.3715745741938</c:v>
                </c:pt>
                <c:pt idx="731">
                  <c:v>8292.1485152503483</c:v>
                </c:pt>
                <c:pt idx="732">
                  <c:v>9104.1515667715357</c:v>
                </c:pt>
                <c:pt idx="733">
                  <c:v>9235.400995590393</c:v>
                </c:pt>
                <c:pt idx="734">
                  <c:v>9460.7576605881059</c:v>
                </c:pt>
                <c:pt idx="735">
                  <c:v>10547.446306377195</c:v>
                </c:pt>
                <c:pt idx="736">
                  <c:v>10626.347734305748</c:v>
                </c:pt>
                <c:pt idx="737">
                  <c:v>10024.117226154034</c:v>
                </c:pt>
                <c:pt idx="738">
                  <c:v>9228.5485229868355</c:v>
                </c:pt>
                <c:pt idx="739">
                  <c:v>8907.4360082304356</c:v>
                </c:pt>
                <c:pt idx="740">
                  <c:v>9156.0396110774145</c:v>
                </c:pt>
                <c:pt idx="741">
                  <c:v>8193.5222251064606</c:v>
                </c:pt>
                <c:pt idx="742">
                  <c:v>8556.771034907737</c:v>
                </c:pt>
                <c:pt idx="743">
                  <c:v>8800.3183524174619</c:v>
                </c:pt>
                <c:pt idx="744">
                  <c:v>8441.182587000987</c:v>
                </c:pt>
                <c:pt idx="745">
                  <c:v>8449.3802946332962</c:v>
                </c:pt>
                <c:pt idx="746">
                  <c:v>7008.0893554913937</c:v>
                </c:pt>
                <c:pt idx="747">
                  <c:v>6824.4917259045606</c:v>
                </c:pt>
                <c:pt idx="748">
                  <c:v>6996.5547188881101</c:v>
                </c:pt>
                <c:pt idx="749">
                  <c:v>7075.8088700919288</c:v>
                </c:pt>
                <c:pt idx="750">
                  <c:v>7867.1169572607196</c:v>
                </c:pt>
                <c:pt idx="751">
                  <c:v>7072.7660249566188</c:v>
                </c:pt>
                <c:pt idx="752">
                  <c:v>6663.4538560661185</c:v>
                </c:pt>
                <c:pt idx="753">
                  <c:v>6624.1381036911325</c:v>
                </c:pt>
                <c:pt idx="754">
                  <c:v>6922.9586903022691</c:v>
                </c:pt>
                <c:pt idx="755">
                  <c:v>6864.3144723916885</c:v>
                </c:pt>
                <c:pt idx="756">
                  <c:v>6809.776067703122</c:v>
                </c:pt>
                <c:pt idx="757">
                  <c:v>6976.0303445372547</c:v>
                </c:pt>
                <c:pt idx="758">
                  <c:v>7204.5977298909565</c:v>
                </c:pt>
                <c:pt idx="759">
                  <c:v>6902.3692874804383</c:v>
                </c:pt>
                <c:pt idx="760">
                  <c:v>6176.0012425672703</c:v>
                </c:pt>
                <c:pt idx="761">
                  <c:v>6250.4839024074217</c:v>
                </c:pt>
                <c:pt idx="762">
                  <c:v>5351.6014500968395</c:v>
                </c:pt>
                <c:pt idx="763">
                  <c:v>5130.2080508204153</c:v>
                </c:pt>
                <c:pt idx="764">
                  <c:v>5335.7805284102687</c:v>
                </c:pt>
                <c:pt idx="765">
                  <c:v>4805.3902858454212</c:v>
                </c:pt>
                <c:pt idx="766">
                  <c:v>4032.5870389150728</c:v>
                </c:pt>
                <c:pt idx="767">
                  <c:v>4499.2545800303242</c:v>
                </c:pt>
                <c:pt idx="768">
                  <c:v>4416.3569394177257</c:v>
                </c:pt>
                <c:pt idx="769">
                  <c:v>4801.6208932079044</c:v>
                </c:pt>
                <c:pt idx="770">
                  <c:v>5078.4678857791796</c:v>
                </c:pt>
                <c:pt idx="771">
                  <c:v>5006.6130549911941</c:v>
                </c:pt>
                <c:pt idx="772">
                  <c:v>4723.2334402579681</c:v>
                </c:pt>
                <c:pt idx="773">
                  <c:v>5176.6370266532749</c:v>
                </c:pt>
                <c:pt idx="774">
                  <c:v>4988.4245386143011</c:v>
                </c:pt>
                <c:pt idx="775">
                  <c:v>5506.969617674381</c:v>
                </c:pt>
                <c:pt idx="776">
                  <c:v>5878.7430627131407</c:v>
                </c:pt>
                <c:pt idx="777">
                  <c:v>5926.2793396251118</c:v>
                </c:pt>
                <c:pt idx="778">
                  <c:v>6414.5607832403502</c:v>
                </c:pt>
                <c:pt idx="779">
                  <c:v>6091.0254171543684</c:v>
                </c:pt>
                <c:pt idx="780">
                  <c:v>6467.256712630885</c:v>
                </c:pt>
                <c:pt idx="781">
                  <c:v>6546.352644755515</c:v>
                </c:pt>
                <c:pt idx="782">
                  <c:v>6138.7289608717247</c:v>
                </c:pt>
                <c:pt idx="783">
                  <c:v>5749.1875341000296</c:v>
                </c:pt>
                <c:pt idx="784">
                  <c:v>5927.2598144419226</c:v>
                </c:pt>
                <c:pt idx="785">
                  <c:v>5650.2323324013751</c:v>
                </c:pt>
                <c:pt idx="786">
                  <c:v>5569.6735502490737</c:v>
                </c:pt>
                <c:pt idx="787">
                  <c:v>5963.5080280476577</c:v>
                </c:pt>
                <c:pt idx="788">
                  <c:v>6161.6884508909961</c:v>
                </c:pt>
                <c:pt idx="789">
                  <c:v>5973.8193051140834</c:v>
                </c:pt>
                <c:pt idx="790">
                  <c:v>7409.2580210303267</c:v>
                </c:pt>
                <c:pt idx="791">
                  <c:v>7494.4013811115974</c:v>
                </c:pt>
                <c:pt idx="792">
                  <c:v>7758.4528995364672</c:v>
                </c:pt>
                <c:pt idx="793">
                  <c:v>7776.3407012355274</c:v>
                </c:pt>
                <c:pt idx="794">
                  <c:v>7812.4956007178544</c:v>
                </c:pt>
                <c:pt idx="795">
                  <c:v>7281.9932653015649</c:v>
                </c:pt>
                <c:pt idx="796">
                  <c:v>6730.6432881754217</c:v>
                </c:pt>
                <c:pt idx="797">
                  <c:v>6344.9398852024642</c:v>
                </c:pt>
                <c:pt idx="798">
                  <c:v>6313.5212584766141</c:v>
                </c:pt>
                <c:pt idx="799">
                  <c:v>5993.5052152129592</c:v>
                </c:pt>
                <c:pt idx="800">
                  <c:v>6473.6369012336309</c:v>
                </c:pt>
                <c:pt idx="801">
                  <c:v>6219.9648138929933</c:v>
                </c:pt>
                <c:pt idx="802">
                  <c:v>6211.6522728700938</c:v>
                </c:pt>
                <c:pt idx="803">
                  <c:v>5585.2115385772413</c:v>
                </c:pt>
                <c:pt idx="804">
                  <c:v>5604.986840355753</c:v>
                </c:pt>
                <c:pt idx="805">
                  <c:v>5629.042136513739</c:v>
                </c:pt>
                <c:pt idx="806">
                  <c:v>5341.369986625893</c:v>
                </c:pt>
                <c:pt idx="807">
                  <c:v>5539.6690931830899</c:v>
                </c:pt>
                <c:pt idx="808">
                  <c:v>5812.64515415601</c:v>
                </c:pt>
                <c:pt idx="809">
                  <c:v>6001.1358952739938</c:v>
                </c:pt>
                <c:pt idx="810">
                  <c:v>6011.5173844168221</c:v>
                </c:pt>
                <c:pt idx="811">
                  <c:v>5874.386654618419</c:v>
                </c:pt>
                <c:pt idx="812">
                  <c:v>5974.1670442264567</c:v>
                </c:pt>
                <c:pt idx="813">
                  <c:v>5831.071182948961</c:v>
                </c:pt>
                <c:pt idx="814">
                  <c:v>5717.0474050610346</c:v>
                </c:pt>
                <c:pt idx="815">
                  <c:v>5520.1577162740887</c:v>
                </c:pt>
                <c:pt idx="816">
                  <c:v>5263.2207278616597</c:v>
                </c:pt>
                <c:pt idx="817">
                  <c:v>5341.2061971852863</c:v>
                </c:pt>
                <c:pt idx="818">
                  <c:v>4806.2754525132505</c:v>
                </c:pt>
                <c:pt idx="819">
                  <c:v>4627.048853567444</c:v>
                </c:pt>
                <c:pt idx="820">
                  <c:v>4681.1485363762959</c:v>
                </c:pt>
                <c:pt idx="821">
                  <c:v>4719.1695471059456</c:v>
                </c:pt>
                <c:pt idx="822">
                  <c:v>4883.1022383509753</c:v>
                </c:pt>
                <c:pt idx="823">
                  <c:v>5142.9573209923774</c:v>
                </c:pt>
                <c:pt idx="824">
                  <c:v>4726.3363402713248</c:v>
                </c:pt>
                <c:pt idx="825">
                  <c:v>4698.2830520388652</c:v>
                </c:pt>
                <c:pt idx="826">
                  <c:v>4575.7444598317616</c:v>
                </c:pt>
                <c:pt idx="827">
                  <c:v>4765.2636558937847</c:v>
                </c:pt>
                <c:pt idx="828">
                  <c:v>4844.8078519047585</c:v>
                </c:pt>
                <c:pt idx="829">
                  <c:v>4673.1717826684189</c:v>
                </c:pt>
                <c:pt idx="830">
                  <c:v>4719.9024465136908</c:v>
                </c:pt>
                <c:pt idx="831">
                  <c:v>4814.1640250072905</c:v>
                </c:pt>
                <c:pt idx="832">
                  <c:v>5450.4041211617641</c:v>
                </c:pt>
                <c:pt idx="833">
                  <c:v>5454.9403111626298</c:v>
                </c:pt>
                <c:pt idx="834">
                  <c:v>5517.4689272229216</c:v>
                </c:pt>
                <c:pt idx="835">
                  <c:v>5756.616588923057</c:v>
                </c:pt>
                <c:pt idx="836">
                  <c:v>5569.5285189252972</c:v>
                </c:pt>
                <c:pt idx="837">
                  <c:v>5462.3314946410455</c:v>
                </c:pt>
                <c:pt idx="838">
                  <c:v>5649.5824622809332</c:v>
                </c:pt>
                <c:pt idx="839">
                  <c:v>5750.2362012538733</c:v>
                </c:pt>
                <c:pt idx="840">
                  <c:v>6138.901889422852</c:v>
                </c:pt>
                <c:pt idx="841">
                  <c:v>6171.005434492823</c:v>
                </c:pt>
                <c:pt idx="842">
                  <c:v>6113.8458483209606</c:v>
                </c:pt>
                <c:pt idx="843">
                  <c:v>6215.6265784811067</c:v>
                </c:pt>
                <c:pt idx="844">
                  <c:v>6745.2775084268842</c:v>
                </c:pt>
                <c:pt idx="845">
                  <c:v>6145.5142862314033</c:v>
                </c:pt>
                <c:pt idx="846">
                  <c:v>6455.2489069450958</c:v>
                </c:pt>
                <c:pt idx="847">
                  <c:v>6249.482521763387</c:v>
                </c:pt>
                <c:pt idx="848">
                  <c:v>6503.2320668958828</c:v>
                </c:pt>
                <c:pt idx="849">
                  <c:v>6553.9379659939286</c:v>
                </c:pt>
                <c:pt idx="850">
                  <c:v>6425.2996021599065</c:v>
                </c:pt>
                <c:pt idx="851">
                  <c:v>4961.7509437386589</c:v>
                </c:pt>
                <c:pt idx="852">
                  <c:v>5030.2969386945497</c:v>
                </c:pt>
                <c:pt idx="853">
                  <c:v>5314.4988013449274</c:v>
                </c:pt>
                <c:pt idx="854">
                  <c:v>5293.0650049356955</c:v>
                </c:pt>
                <c:pt idx="855">
                  <c:v>5391.8781382173247</c:v>
                </c:pt>
                <c:pt idx="856">
                  <c:v>5281.6409183833457</c:v>
                </c:pt>
                <c:pt idx="857">
                  <c:v>5122.2686259437141</c:v>
                </c:pt>
                <c:pt idx="858">
                  <c:v>5047.6126059404032</c:v>
                </c:pt>
                <c:pt idx="859">
                  <c:v>5095.8567924845229</c:v>
                </c:pt>
                <c:pt idx="860">
                  <c:v>4938.9287933197629</c:v>
                </c:pt>
                <c:pt idx="861">
                  <c:v>4607.1107588377072</c:v>
                </c:pt>
                <c:pt idx="862">
                  <c:v>4646.0135011435441</c:v>
                </c:pt>
                <c:pt idx="863">
                  <c:v>4770.1260739148493</c:v>
                </c:pt>
                <c:pt idx="864">
                  <c:v>4763.2470561642122</c:v>
                </c:pt>
                <c:pt idx="865">
                  <c:v>4647.221077490165</c:v>
                </c:pt>
                <c:pt idx="866">
                  <c:v>4569.8314391000167</c:v>
                </c:pt>
                <c:pt idx="867">
                  <c:v>4416.2773237240272</c:v>
                </c:pt>
                <c:pt idx="868">
                  <c:v>4502.5132830633484</c:v>
                </c:pt>
                <c:pt idx="869">
                  <c:v>4499.7972835666224</c:v>
                </c:pt>
                <c:pt idx="870">
                  <c:v>4647.5790803930049</c:v>
                </c:pt>
                <c:pt idx="871">
                  <c:v>4592.3782682321607</c:v>
                </c:pt>
                <c:pt idx="872">
                  <c:v>4381.2992647892224</c:v>
                </c:pt>
                <c:pt idx="873">
                  <c:v>4110.1447062995776</c:v>
                </c:pt>
                <c:pt idx="874">
                  <c:v>4132.2330712474877</c:v>
                </c:pt>
                <c:pt idx="875">
                  <c:v>4070.8113375100943</c:v>
                </c:pt>
                <c:pt idx="876">
                  <c:v>4005.4871470147004</c:v>
                </c:pt>
                <c:pt idx="877">
                  <c:v>4008.6158630136533</c:v>
                </c:pt>
                <c:pt idx="878">
                  <c:v>3871.9226985531586</c:v>
                </c:pt>
                <c:pt idx="879">
                  <c:v>4061.4999601659033</c:v>
                </c:pt>
                <c:pt idx="880">
                  <c:v>4025.6303072201631</c:v>
                </c:pt>
                <c:pt idx="881">
                  <c:v>4075.1709591260983</c:v>
                </c:pt>
                <c:pt idx="882">
                  <c:v>4444.3542898158485</c:v>
                </c:pt>
                <c:pt idx="883">
                  <c:v>4510.9888475043745</c:v>
                </c:pt>
                <c:pt idx="884">
                  <c:v>4566.6025498413055</c:v>
                </c:pt>
                <c:pt idx="885">
                  <c:v>4440.1010196305515</c:v>
                </c:pt>
                <c:pt idx="886">
                  <c:v>4514.3906800609648</c:v>
                </c:pt>
                <c:pt idx="887">
                  <c:v>4523.5103050831276</c:v>
                </c:pt>
                <c:pt idx="888">
                  <c:v>4537.7410913294698</c:v>
                </c:pt>
                <c:pt idx="889">
                  <c:v>4504.8635345895345</c:v>
                </c:pt>
                <c:pt idx="890">
                  <c:v>4449.725181257606</c:v>
                </c:pt>
                <c:pt idx="891">
                  <c:v>4002.8798133151622</c:v>
                </c:pt>
                <c:pt idx="892">
                  <c:v>4073.716508374825</c:v>
                </c:pt>
                <c:pt idx="893">
                  <c:v>3876.6655548641011</c:v>
                </c:pt>
                <c:pt idx="894">
                  <c:v>3739.2858898040699</c:v>
                </c:pt>
                <c:pt idx="895">
                  <c:v>3935.8071683555768</c:v>
                </c:pt>
                <c:pt idx="896">
                  <c:v>3802.7562829042563</c:v>
                </c:pt>
                <c:pt idx="897">
                  <c:v>3857.4582337920206</c:v>
                </c:pt>
                <c:pt idx="898">
                  <c:v>3828.9957781179028</c:v>
                </c:pt>
                <c:pt idx="899">
                  <c:v>3967.9068828717964</c:v>
                </c:pt>
                <c:pt idx="900">
                  <c:v>3993.1872923973124</c:v>
                </c:pt>
                <c:pt idx="901">
                  <c:v>3995.3878673698928</c:v>
                </c:pt>
                <c:pt idx="902">
                  <c:v>3965.8497544643355</c:v>
                </c:pt>
                <c:pt idx="903">
                  <c:v>3579.9136859391742</c:v>
                </c:pt>
                <c:pt idx="904">
                  <c:v>3626.5078696689807</c:v>
                </c:pt>
                <c:pt idx="905">
                  <c:v>3627.6650318723673</c:v>
                </c:pt>
                <c:pt idx="906">
                  <c:v>3671.567101647669</c:v>
                </c:pt>
                <c:pt idx="907">
                  <c:v>3573.5252345482122</c:v>
                </c:pt>
                <c:pt idx="908">
                  <c:v>3612.4486535988658</c:v>
                </c:pt>
                <c:pt idx="909">
                  <c:v>3461.2367604908914</c:v>
                </c:pt>
                <c:pt idx="910">
                  <c:v>3645.4679567107823</c:v>
                </c:pt>
                <c:pt idx="911">
                  <c:v>3756.5374127987088</c:v>
                </c:pt>
                <c:pt idx="912">
                  <c:v>3839.5698262815677</c:v>
                </c:pt>
                <c:pt idx="913">
                  <c:v>3978.8674354911941</c:v>
                </c:pt>
                <c:pt idx="914">
                  <c:v>3926.3343496268558</c:v>
                </c:pt>
                <c:pt idx="915">
                  <c:v>3966.6898010490709</c:v>
                </c:pt>
                <c:pt idx="916">
                  <c:v>3990.9077476972311</c:v>
                </c:pt>
                <c:pt idx="917">
                  <c:v>4009.9162174533458</c:v>
                </c:pt>
                <c:pt idx="918">
                  <c:v>4122.269582948782</c:v>
                </c:pt>
                <c:pt idx="919">
                  <c:v>4071.7624748203493</c:v>
                </c:pt>
                <c:pt idx="920">
                  <c:v>4049.1982112869046</c:v>
                </c:pt>
                <c:pt idx="921">
                  <c:v>3799.407426105809</c:v>
                </c:pt>
                <c:pt idx="922">
                  <c:v>3840.554693743089</c:v>
                </c:pt>
                <c:pt idx="923">
                  <c:v>3739.5482624781234</c:v>
                </c:pt>
                <c:pt idx="924">
                  <c:v>3746.8527380336018</c:v>
                </c:pt>
                <c:pt idx="925">
                  <c:v>3769.8464626726513</c:v>
                </c:pt>
                <c:pt idx="926">
                  <c:v>3822.3249804695893</c:v>
                </c:pt>
                <c:pt idx="927">
                  <c:v>4055.6302139494082</c:v>
                </c:pt>
                <c:pt idx="928">
                  <c:v>4398.228820747041</c:v>
                </c:pt>
                <c:pt idx="929">
                  <c:v>4421.5471233330754</c:v>
                </c:pt>
                <c:pt idx="930">
                  <c:v>4474.5144557154726</c:v>
                </c:pt>
                <c:pt idx="931">
                  <c:v>4401.1531061643955</c:v>
                </c:pt>
                <c:pt idx="932">
                  <c:v>4442.8506262101882</c:v>
                </c:pt>
                <c:pt idx="933">
                  <c:v>4441.6855693980151</c:v>
                </c:pt>
                <c:pt idx="934">
                  <c:v>4608.7432837266642</c:v>
                </c:pt>
                <c:pt idx="935">
                  <c:v>5033.2816927079466</c:v>
                </c:pt>
                <c:pt idx="936">
                  <c:v>4888.5514686639362</c:v>
                </c:pt>
                <c:pt idx="937">
                  <c:v>4752.1103696803648</c:v>
                </c:pt>
                <c:pt idx="938">
                  <c:v>4877.5786348590991</c:v>
                </c:pt>
                <c:pt idx="939">
                  <c:v>4892.6203431758549</c:v>
                </c:pt>
                <c:pt idx="940">
                  <c:v>4908.5233896224036</c:v>
                </c:pt>
                <c:pt idx="941">
                  <c:v>4883.6300552427901</c:v>
                </c:pt>
                <c:pt idx="942">
                  <c:v>4644.7101134088716</c:v>
                </c:pt>
                <c:pt idx="943">
                  <c:v>4822.6119304846352</c:v>
                </c:pt>
                <c:pt idx="944">
                  <c:v>4783.3390814525155</c:v>
                </c:pt>
                <c:pt idx="945">
                  <c:v>4702.5150660854179</c:v>
                </c:pt>
                <c:pt idx="946">
                  <c:v>4451.5517408043852</c:v>
                </c:pt>
                <c:pt idx="947">
                  <c:v>4475.0399716168213</c:v>
                </c:pt>
                <c:pt idx="948">
                  <c:v>4401.6356228175191</c:v>
                </c:pt>
                <c:pt idx="949">
                  <c:v>4271.8088075739324</c:v>
                </c:pt>
                <c:pt idx="950">
                  <c:v>3987.5059789800571</c:v>
                </c:pt>
                <c:pt idx="951">
                  <c:v>4152.3720085894729</c:v>
                </c:pt>
                <c:pt idx="952">
                  <c:v>3907.4784806009234</c:v>
                </c:pt>
                <c:pt idx="953">
                  <c:v>3972.7367767361125</c:v>
                </c:pt>
                <c:pt idx="954">
                  <c:v>3989.0039801725379</c:v>
                </c:pt>
                <c:pt idx="955">
                  <c:v>3964.1932410437817</c:v>
                </c:pt>
                <c:pt idx="956">
                  <c:v>3900.7890526156989</c:v>
                </c:pt>
                <c:pt idx="957">
                  <c:v>3968.8804129846294</c:v>
                </c:pt>
                <c:pt idx="958">
                  <c:v>3986.4725712110758</c:v>
                </c:pt>
                <c:pt idx="959">
                  <c:v>4148.0671518014015</c:v>
                </c:pt>
                <c:pt idx="960">
                  <c:v>4044.8103856468706</c:v>
                </c:pt>
                <c:pt idx="961">
                  <c:v>4097.3012892498509</c:v>
                </c:pt>
                <c:pt idx="962">
                  <c:v>3967.0301286398685</c:v>
                </c:pt>
                <c:pt idx="963">
                  <c:v>4080.7224801747238</c:v>
                </c:pt>
                <c:pt idx="964">
                  <c:v>4008.6624758120738</c:v>
                </c:pt>
                <c:pt idx="965">
                  <c:v>4107.7912775258965</c:v>
                </c:pt>
                <c:pt idx="966">
                  <c:v>4223.191182437783</c:v>
                </c:pt>
                <c:pt idx="967">
                  <c:v>4249.1977317907349</c:v>
                </c:pt>
                <c:pt idx="968">
                  <c:v>4213.1763280208015</c:v>
                </c:pt>
                <c:pt idx="969">
                  <c:v>4326.3657575238021</c:v>
                </c:pt>
                <c:pt idx="970">
                  <c:v>4460.0977253938036</c:v>
                </c:pt>
                <c:pt idx="971">
                  <c:v>4427.6780368409127</c:v>
                </c:pt>
                <c:pt idx="972">
                  <c:v>4383.3692090716668</c:v>
                </c:pt>
                <c:pt idx="973">
                  <c:v>4419.9819511760625</c:v>
                </c:pt>
                <c:pt idx="974">
                  <c:v>4310.0393650362412</c:v>
                </c:pt>
                <c:pt idx="975">
                  <c:v>4357.1367105309146</c:v>
                </c:pt>
                <c:pt idx="976">
                  <c:v>4348.2037695768722</c:v>
                </c:pt>
                <c:pt idx="977">
                  <c:v>4406.9486186300919</c:v>
                </c:pt>
                <c:pt idx="978">
                  <c:v>4057.5079680203394</c:v>
                </c:pt>
                <c:pt idx="979">
                  <c:v>3902.3925684691467</c:v>
                </c:pt>
                <c:pt idx="980">
                  <c:v>3863.029996349514</c:v>
                </c:pt>
                <c:pt idx="981">
                  <c:v>3716.8370600114977</c:v>
                </c:pt>
                <c:pt idx="982">
                  <c:v>3761.1078094394543</c:v>
                </c:pt>
                <c:pt idx="983">
                  <c:v>3777.6922889641928</c:v>
                </c:pt>
                <c:pt idx="984">
                  <c:v>3768.7720504691374</c:v>
                </c:pt>
                <c:pt idx="985">
                  <c:v>3785.888620423189</c:v>
                </c:pt>
                <c:pt idx="986">
                  <c:v>3889.9119706647489</c:v>
                </c:pt>
                <c:pt idx="987">
                  <c:v>3886.4359812665798</c:v>
                </c:pt>
                <c:pt idx="988">
                  <c:v>3906.6408057267181</c:v>
                </c:pt>
                <c:pt idx="989">
                  <c:v>3890.856240886963</c:v>
                </c:pt>
                <c:pt idx="990">
                  <c:v>3746.5320803914246</c:v>
                </c:pt>
                <c:pt idx="991">
                  <c:v>3802.6055105643018</c:v>
                </c:pt>
                <c:pt idx="992">
                  <c:v>3818.3520031496842</c:v>
                </c:pt>
                <c:pt idx="993">
                  <c:v>3893.6936698437999</c:v>
                </c:pt>
                <c:pt idx="994">
                  <c:v>4026.1768101703183</c:v>
                </c:pt>
                <c:pt idx="995">
                  <c:v>4016.7789051215796</c:v>
                </c:pt>
                <c:pt idx="996">
                  <c:v>4011.0780581078684</c:v>
                </c:pt>
                <c:pt idx="997">
                  <c:v>3939.2855805229469</c:v>
                </c:pt>
                <c:pt idx="998">
                  <c:v>3849.0032073729485</c:v>
                </c:pt>
                <c:pt idx="999">
                  <c:v>3879.5694270377394</c:v>
                </c:pt>
                <c:pt idx="1000">
                  <c:v>3991.1981452114278</c:v>
                </c:pt>
                <c:pt idx="1001">
                  <c:v>3969.5092705758634</c:v>
                </c:pt>
                <c:pt idx="1002">
                  <c:v>3946.3542399075336</c:v>
                </c:pt>
                <c:pt idx="1003">
                  <c:v>3960.0555385243374</c:v>
                </c:pt>
                <c:pt idx="1004">
                  <c:v>3072.9129990246347</c:v>
                </c:pt>
                <c:pt idx="1005">
                  <c:v>3056.928078554959</c:v>
                </c:pt>
                <c:pt idx="1006">
                  <c:v>3029.9872050982667</c:v>
                </c:pt>
                <c:pt idx="1007">
                  <c:v>3063.9987477839791</c:v>
                </c:pt>
                <c:pt idx="1008">
                  <c:v>3086.3774590764706</c:v>
                </c:pt>
                <c:pt idx="1009">
                  <c:v>3069.5991700519567</c:v>
                </c:pt>
                <c:pt idx="1010">
                  <c:v>3076.9198744829305</c:v>
                </c:pt>
                <c:pt idx="1011">
                  <c:v>3100.6520568107312</c:v>
                </c:pt>
                <c:pt idx="1012">
                  <c:v>3095.3516559004192</c:v>
                </c:pt>
                <c:pt idx="1013">
                  <c:v>3068.6081119937439</c:v>
                </c:pt>
                <c:pt idx="1014">
                  <c:v>2906.4544924052202</c:v>
                </c:pt>
                <c:pt idx="1015">
                  <c:v>2916.9061152265535</c:v>
                </c:pt>
                <c:pt idx="1016">
                  <c:v>2923.1435157219908</c:v>
                </c:pt>
                <c:pt idx="1017">
                  <c:v>2923.8382366947931</c:v>
                </c:pt>
                <c:pt idx="1018">
                  <c:v>3066.6723745258605</c:v>
                </c:pt>
                <c:pt idx="1019">
                  <c:v>3066.4299478090875</c:v>
                </c:pt>
                <c:pt idx="1020">
                  <c:v>3041.8226201364519</c:v>
                </c:pt>
                <c:pt idx="1021">
                  <c:v>3009.6016057580537</c:v>
                </c:pt>
                <c:pt idx="1022">
                  <c:v>3004.6722011254851</c:v>
                </c:pt>
                <c:pt idx="1023">
                  <c:v>3016.3260517824424</c:v>
                </c:pt>
                <c:pt idx="1024">
                  <c:v>3013.1495071364016</c:v>
                </c:pt>
                <c:pt idx="1025">
                  <c:v>3014.901173771404</c:v>
                </c:pt>
                <c:pt idx="1026">
                  <c:v>3009.5962372231766</c:v>
                </c:pt>
                <c:pt idx="1027">
                  <c:v>3018.7622072358427</c:v>
                </c:pt>
                <c:pt idx="1028">
                  <c:v>3009.4802987098947</c:v>
                </c:pt>
                <c:pt idx="1029">
                  <c:v>3008.7622183393592</c:v>
                </c:pt>
                <c:pt idx="1030">
                  <c:v>3011.3089454819587</c:v>
                </c:pt>
                <c:pt idx="1031">
                  <c:v>3014.633149231433</c:v>
                </c:pt>
                <c:pt idx="1032">
                  <c:v>2941.5721607580012</c:v>
                </c:pt>
                <c:pt idx="1033">
                  <c:v>2942.7025153934142</c:v>
                </c:pt>
                <c:pt idx="1034">
                  <c:v>2935.1293049854062</c:v>
                </c:pt>
                <c:pt idx="1035">
                  <c:v>3794.1919958066342</c:v>
                </c:pt>
                <c:pt idx="1036">
                  <c:v>3802.3977961251931</c:v>
                </c:pt>
                <c:pt idx="1037">
                  <c:v>3787.0371501624272</c:v>
                </c:pt>
                <c:pt idx="1038">
                  <c:v>3800.8713379309202</c:v>
                </c:pt>
                <c:pt idx="1039">
                  <c:v>3826.6176604172274</c:v>
                </c:pt>
                <c:pt idx="1040">
                  <c:v>3855.938181472196</c:v>
                </c:pt>
                <c:pt idx="1041">
                  <c:v>3895.4281380214547</c:v>
                </c:pt>
                <c:pt idx="1042">
                  <c:v>3847.9800838632132</c:v>
                </c:pt>
                <c:pt idx="1043">
                  <c:v>3806.3932439091946</c:v>
                </c:pt>
                <c:pt idx="1044">
                  <c:v>3821.1587162687292</c:v>
                </c:pt>
                <c:pt idx="1045">
                  <c:v>3821.1067122957061</c:v>
                </c:pt>
                <c:pt idx="1046">
                  <c:v>3796.9341022770363</c:v>
                </c:pt>
                <c:pt idx="1047">
                  <c:v>3788.9715076540115</c:v>
                </c:pt>
                <c:pt idx="1048">
                  <c:v>3416.7757016008691</c:v>
                </c:pt>
                <c:pt idx="1049">
                  <c:v>3363.0240826489862</c:v>
                </c:pt>
                <c:pt idx="1050">
                  <c:v>3318.0799505563514</c:v>
                </c:pt>
                <c:pt idx="1051">
                  <c:v>3305.3042051323232</c:v>
                </c:pt>
                <c:pt idx="1052">
                  <c:v>3346.3839389230625</c:v>
                </c:pt>
                <c:pt idx="1053">
                  <c:v>2898.0435311359347</c:v>
                </c:pt>
                <c:pt idx="1054">
                  <c:v>2643.8548799403279</c:v>
                </c:pt>
                <c:pt idx="1055">
                  <c:v>2733.8412023038532</c:v>
                </c:pt>
                <c:pt idx="1056">
                  <c:v>2592.2849843450444</c:v>
                </c:pt>
                <c:pt idx="1057">
                  <c:v>2580.309390294708</c:v>
                </c:pt>
                <c:pt idx="1058">
                  <c:v>2304.1430440592362</c:v>
                </c:pt>
                <c:pt idx="1059">
                  <c:v>2380.5603202814691</c:v>
                </c:pt>
                <c:pt idx="1060">
                  <c:v>2243.6450773142965</c:v>
                </c:pt>
                <c:pt idx="1061">
                  <c:v>2268.3817516015702</c:v>
                </c:pt>
                <c:pt idx="1062">
                  <c:v>2527.2347942536908</c:v>
                </c:pt>
                <c:pt idx="1063">
                  <c:v>2538.3240185374402</c:v>
                </c:pt>
                <c:pt idx="1064">
                  <c:v>2383.9064972880187</c:v>
                </c:pt>
                <c:pt idx="1065">
                  <c:v>2630.8904250403939</c:v>
                </c:pt>
                <c:pt idx="1066">
                  <c:v>2584.2234754426531</c:v>
                </c:pt>
                <c:pt idx="1067">
                  <c:v>2430.5519866340528</c:v>
                </c:pt>
                <c:pt idx="1068">
                  <c:v>2469.5039949479424</c:v>
                </c:pt>
                <c:pt idx="1069">
                  <c:v>2342.2816585781366</c:v>
                </c:pt>
                <c:pt idx="1070">
                  <c:v>2195.738679109269</c:v>
                </c:pt>
                <c:pt idx="1071">
                  <c:v>2133.6107214590102</c:v>
                </c:pt>
                <c:pt idx="1072">
                  <c:v>2167.9802048995271</c:v>
                </c:pt>
                <c:pt idx="1073">
                  <c:v>2254.0743252231759</c:v>
                </c:pt>
                <c:pt idx="1074">
                  <c:v>2184.2263983749112</c:v>
                </c:pt>
                <c:pt idx="1075">
                  <c:v>2135.3394576847709</c:v>
                </c:pt>
                <c:pt idx="1076">
                  <c:v>2174.2769326887001</c:v>
                </c:pt>
                <c:pt idx="1077">
                  <c:v>2066.259859979039</c:v>
                </c:pt>
                <c:pt idx="1078">
                  <c:v>2021.7337031146474</c:v>
                </c:pt>
                <c:pt idx="1079">
                  <c:v>2018.2661345658539</c:v>
                </c:pt>
                <c:pt idx="1080">
                  <c:v>2028.5296518322771</c:v>
                </c:pt>
                <c:pt idx="1081">
                  <c:v>2211.8569645689704</c:v>
                </c:pt>
                <c:pt idx="1082">
                  <c:v>2306.0629334479599</c:v>
                </c:pt>
                <c:pt idx="1083">
                  <c:v>2337.0653021299177</c:v>
                </c:pt>
                <c:pt idx="1084">
                  <c:v>2581.293722651702</c:v>
                </c:pt>
                <c:pt idx="1085">
                  <c:v>2432.6828297289753</c:v>
                </c:pt>
                <c:pt idx="1086">
                  <c:v>2506.7695172935432</c:v>
                </c:pt>
                <c:pt idx="1087">
                  <c:v>2500.5087113002555</c:v>
                </c:pt>
                <c:pt idx="1088">
                  <c:v>2551.4342513799124</c:v>
                </c:pt>
                <c:pt idx="1089">
                  <c:v>2386.54102001928</c:v>
                </c:pt>
                <c:pt idx="1090">
                  <c:v>2412.8568820112682</c:v>
                </c:pt>
                <c:pt idx="1091">
                  <c:v>2284.244382617253</c:v>
                </c:pt>
                <c:pt idx="1092">
                  <c:v>2455.1998308304437</c:v>
                </c:pt>
                <c:pt idx="1093">
                  <c:v>2391.1890787996458</c:v>
                </c:pt>
                <c:pt idx="1094">
                  <c:v>2419.6152658586038</c:v>
                </c:pt>
                <c:pt idx="1095">
                  <c:v>2341.9792447179561</c:v>
                </c:pt>
                <c:pt idx="1096">
                  <c:v>2150.440091181646</c:v>
                </c:pt>
                <c:pt idx="1097">
                  <c:v>2209.3864183549886</c:v>
                </c:pt>
                <c:pt idx="1098">
                  <c:v>2149.0271632122958</c:v>
                </c:pt>
                <c:pt idx="1099">
                  <c:v>2162.0177355580927</c:v>
                </c:pt>
                <c:pt idx="1100">
                  <c:v>2155.4999971198604</c:v>
                </c:pt>
                <c:pt idx="1101">
                  <c:v>2283.3263024864118</c:v>
                </c:pt>
                <c:pt idx="1102">
                  <c:v>2253.2903541855794</c:v>
                </c:pt>
                <c:pt idx="1103">
                  <c:v>2255.9793552949973</c:v>
                </c:pt>
                <c:pt idx="1104">
                  <c:v>2258.5458060284582</c:v>
                </c:pt>
                <c:pt idx="1105">
                  <c:v>2146.4549823183561</c:v>
                </c:pt>
                <c:pt idx="1106">
                  <c:v>2150.7641188599846</c:v>
                </c:pt>
                <c:pt idx="1107">
                  <c:v>2135.5605547879568</c:v>
                </c:pt>
                <c:pt idx="1108">
                  <c:v>2070.8445715805074</c:v>
                </c:pt>
                <c:pt idx="1109">
                  <c:v>2161.9891595535714</c:v>
                </c:pt>
                <c:pt idx="1110">
                  <c:v>2116.8101708427444</c:v>
                </c:pt>
                <c:pt idx="1111">
                  <c:v>2130.9621937463321</c:v>
                </c:pt>
                <c:pt idx="1112">
                  <c:v>2144.5657029561908</c:v>
                </c:pt>
                <c:pt idx="1113">
                  <c:v>2131.8676917678335</c:v>
                </c:pt>
                <c:pt idx="1114">
                  <c:v>2173.5243913656309</c:v>
                </c:pt>
                <c:pt idx="1115">
                  <c:v>2098.9586459272264</c:v>
                </c:pt>
                <c:pt idx="1116">
                  <c:v>2083.9431016914659</c:v>
                </c:pt>
                <c:pt idx="1117">
                  <c:v>2100.7995519846259</c:v>
                </c:pt>
                <c:pt idx="1118">
                  <c:v>2089.3807008486401</c:v>
                </c:pt>
                <c:pt idx="1119">
                  <c:v>2098.4183610153277</c:v>
                </c:pt>
                <c:pt idx="1120">
                  <c:v>2097.5193015962359</c:v>
                </c:pt>
                <c:pt idx="1121">
                  <c:v>2099.0851477773222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7-4F8B-8CFB-C54801862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188344"/>
        <c:axId val="477190640"/>
      </c:lineChart>
      <c:dateAx>
        <c:axId val="47718834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7190640"/>
        <c:crosses val="autoZero"/>
        <c:auto val="1"/>
        <c:lblOffset val="100"/>
        <c:baseTimeUnit val="days"/>
      </c:dateAx>
      <c:valAx>
        <c:axId val="47719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7718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</xdr:rowOff>
    </xdr:from>
    <xdr:to>
      <xdr:col>10</xdr:col>
      <xdr:colOff>576263</xdr:colOff>
      <xdr:row>16</xdr:row>
      <xdr:rowOff>85725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D0B664E-F126-4B49-BE02-4D4C5E07F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95250</xdr:colOff>
      <xdr:row>2</xdr:row>
      <xdr:rowOff>12700</xdr:rowOff>
    </xdr:from>
    <xdr:to>
      <xdr:col>18</xdr:col>
      <xdr:colOff>355600</xdr:colOff>
      <xdr:row>16</xdr:row>
      <xdr:rowOff>146050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AEFAE501-ED14-4E49-BD08-79CB2D218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1E39-0166-425C-81C6-57C927C9829B}">
  <dimension ref="C1:V38"/>
  <sheetViews>
    <sheetView topLeftCell="B16" zoomScaleNormal="100" workbookViewId="0">
      <selection activeCell="O28" sqref="O28"/>
    </sheetView>
  </sheetViews>
  <sheetFormatPr defaultRowHeight="15" x14ac:dyDescent="0.25"/>
  <cols>
    <col min="3" max="3" width="10.7109375" bestFit="1" customWidth="1"/>
    <col min="4" max="4" width="12" bestFit="1" customWidth="1"/>
    <col min="12" max="12" width="10.7109375" bestFit="1" customWidth="1"/>
    <col min="13" max="13" width="12" bestFit="1" customWidth="1"/>
    <col min="14" max="14" width="26.85546875" customWidth="1"/>
    <col min="15" max="15" width="12" bestFit="1" customWidth="1"/>
    <col min="17" max="17" width="12" bestFit="1" customWidth="1"/>
    <col min="19" max="19" width="25.28515625" customWidth="1"/>
  </cols>
  <sheetData>
    <row r="1" spans="13:22" ht="15.75" customHeight="1" x14ac:dyDescent="0.25"/>
    <row r="2" spans="13:22" ht="17.25" customHeight="1" x14ac:dyDescent="0.25">
      <c r="M2" s="21"/>
      <c r="N2" s="22"/>
      <c r="O2" s="21"/>
      <c r="P2" s="21"/>
      <c r="Q2" s="21"/>
      <c r="R2" s="21"/>
      <c r="S2" s="21"/>
      <c r="T2" s="21"/>
      <c r="U2" s="21"/>
      <c r="V2" s="21"/>
    </row>
    <row r="3" spans="13:22" ht="17.25" customHeight="1" x14ac:dyDescent="0.25"/>
    <row r="20" spans="3:17" x14ac:dyDescent="0.25">
      <c r="C20" s="26" t="s">
        <v>1880</v>
      </c>
      <c r="D20" s="26"/>
      <c r="E20" s="26"/>
      <c r="F20" s="26"/>
      <c r="G20" s="26"/>
      <c r="H20" s="26"/>
      <c r="K20" s="26" t="s">
        <v>1876</v>
      </c>
      <c r="L20" s="26"/>
      <c r="M20" s="26"/>
      <c r="N20" s="26"/>
      <c r="O20" s="26"/>
      <c r="P20" s="26"/>
    </row>
    <row r="21" spans="3:17" x14ac:dyDescent="0.25">
      <c r="C21" t="s">
        <v>1889</v>
      </c>
      <c r="D21" t="s">
        <v>1888</v>
      </c>
      <c r="E21" t="s">
        <v>1886</v>
      </c>
      <c r="F21" t="s">
        <v>1890</v>
      </c>
    </row>
    <row r="22" spans="3:17" x14ac:dyDescent="0.25">
      <c r="C22" s="2">
        <v>43223</v>
      </c>
      <c r="D22">
        <f>(0.3*BTC!G1586+0.3*ETH!G1003+0.1414*XRP!G1586+0.1065*BCH!G856+0.0611*EOS!G856+0.0377*LTC!G1586+0.0167*DASH!G1542+0.0166*XMR!G1446+0.01*ETC!G826+0.01*ZEC!G886)/E22</f>
        <v>1000.0000000000001</v>
      </c>
      <c r="E22">
        <f>(0.3*BTC!G1586+0.3*ETH!G1003+0.1414*XRP!G1586+0.1065*BCH!G856+0.0611*EOS!G856+0.0377*LTC!G1586+0.0167*DASH!G1542+0.0166*XMR!G1446+0.01*ETC!G826+0.01*ZEC!G886)/1000</f>
        <v>82005047.102137506</v>
      </c>
    </row>
    <row r="23" spans="3:17" x14ac:dyDescent="0.25">
      <c r="C23" s="2">
        <v>43228</v>
      </c>
      <c r="D23">
        <f>(0.3*BTC!G1591+0.3*ETH!G1008+0.1414*XRP!G1591+0.1065*BCH!G861+0.0611*EOS!G861+0.0377*LTC!G1591+0.0167*DASH!G1547+0.0166*XMR!G1451+0.01*ETC!G831+0.01*ZEC!G892)/E22</f>
        <v>956.8438317252494</v>
      </c>
      <c r="F23">
        <v>976.02</v>
      </c>
    </row>
    <row r="26" spans="3:17" x14ac:dyDescent="0.25">
      <c r="C26" s="26" t="s">
        <v>1877</v>
      </c>
      <c r="D26" s="26"/>
      <c r="E26" s="26"/>
      <c r="F26" s="26"/>
      <c r="G26" s="26"/>
      <c r="H26" s="26"/>
      <c r="K26" s="26" t="s">
        <v>1881</v>
      </c>
      <c r="L26" s="26"/>
      <c r="M26" s="26"/>
      <c r="N26" s="26"/>
      <c r="O26" s="26"/>
      <c r="P26" s="26"/>
    </row>
    <row r="27" spans="3:17" x14ac:dyDescent="0.25">
      <c r="L27" t="s">
        <v>1884</v>
      </c>
      <c r="M27" t="s">
        <v>1885</v>
      </c>
      <c r="N27" t="s">
        <v>1887</v>
      </c>
      <c r="O27" t="s">
        <v>1886</v>
      </c>
      <c r="Q27">
        <v>4337808289</v>
      </c>
    </row>
    <row r="28" spans="3:17" x14ac:dyDescent="0.25">
      <c r="L28" s="2">
        <v>42005</v>
      </c>
      <c r="M28">
        <f>(4337808289/4337808289)*100</f>
        <v>100</v>
      </c>
      <c r="N28" t="s">
        <v>0</v>
      </c>
      <c r="O28">
        <f>Q27*(1+(ETH!G295/BTC!G874))</f>
        <v>4970776795.5322514</v>
      </c>
    </row>
    <row r="30" spans="3:17" x14ac:dyDescent="0.25">
      <c r="L30" s="2">
        <v>42515</v>
      </c>
      <c r="M30">
        <f>((BTC!G877+ETH!G294)/Foglio16!O28)*100</f>
        <v>160.38697509342376</v>
      </c>
      <c r="N30" t="s">
        <v>1882</v>
      </c>
    </row>
    <row r="31" spans="3:17" x14ac:dyDescent="0.25">
      <c r="Q31">
        <f>((BTC!G969+ETH!G386+LTC!G969))</f>
        <v>10286278170</v>
      </c>
    </row>
    <row r="32" spans="3:17" x14ac:dyDescent="0.25">
      <c r="L32" s="2">
        <v>42606</v>
      </c>
      <c r="M32">
        <f>((BTC!G969+ETH!G386+LTC!G969)/O32)*100</f>
        <v>203.50331973909849</v>
      </c>
      <c r="N32" t="s">
        <v>1883</v>
      </c>
      <c r="O32">
        <f>O28*(1+(LTC!L969/(BTC!G968+ETH!G293)))</f>
        <v>5054599690.6524811</v>
      </c>
    </row>
    <row r="34" spans="12:12" x14ac:dyDescent="0.25">
      <c r="L34" s="2"/>
    </row>
    <row r="35" spans="12:12" x14ac:dyDescent="0.25">
      <c r="L35" s="2"/>
    </row>
    <row r="36" spans="12:12" x14ac:dyDescent="0.25">
      <c r="L36" s="2"/>
    </row>
    <row r="38" spans="12:12" x14ac:dyDescent="0.25">
      <c r="L38" s="2"/>
    </row>
  </sheetData>
  <mergeCells count="4">
    <mergeCell ref="C20:H20"/>
    <mergeCell ref="K20:P20"/>
    <mergeCell ref="C26:H26"/>
    <mergeCell ref="K26:P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dimension ref="A1:O1859"/>
  <sheetViews>
    <sheetView topLeftCell="A1834" workbookViewId="0">
      <selection activeCell="A1860" sqref="A1860"/>
    </sheetView>
  </sheetViews>
  <sheetFormatPr defaultRowHeight="15" x14ac:dyDescent="0.25"/>
  <cols>
    <col min="1" max="1" width="10.7109375" bestFit="1" customWidth="1"/>
    <col min="2" max="2" width="19.42578125" style="23" bestFit="1" customWidth="1"/>
    <col min="3" max="3" width="26.85546875" style="24" bestFit="1" customWidth="1"/>
    <col min="4" max="4" width="18.42578125" style="23" bestFit="1" customWidth="1"/>
    <col min="5" max="6" width="18.42578125" style="24" bestFit="1" customWidth="1"/>
    <col min="7" max="7" width="19.42578125" style="24" bestFit="1" customWidth="1"/>
    <col min="8" max="8" width="16.7109375" style="23" bestFit="1" customWidth="1"/>
    <col min="9" max="9" width="16.7109375" style="23" customWidth="1"/>
    <col min="10" max="10" width="18.42578125" style="24" bestFit="1" customWidth="1"/>
    <col min="11" max="11" width="16.7109375" style="23" bestFit="1" customWidth="1"/>
    <col min="12" max="12" width="16.7109375" style="23" customWidth="1"/>
    <col min="13" max="13" width="9.140625" style="23"/>
    <col min="14" max="14" width="19.42578125" style="23" bestFit="1" customWidth="1"/>
    <col min="15" max="15" width="19.42578125" customWidth="1"/>
  </cols>
  <sheetData>
    <row r="1" spans="1:15" x14ac:dyDescent="0.25">
      <c r="B1" s="23" t="s">
        <v>0</v>
      </c>
      <c r="C1" s="24" t="s">
        <v>2</v>
      </c>
      <c r="D1" s="23" t="s">
        <v>3</v>
      </c>
      <c r="E1" s="24" t="s">
        <v>4</v>
      </c>
      <c r="F1" s="24" t="s">
        <v>1</v>
      </c>
      <c r="G1" s="24" t="s">
        <v>1282</v>
      </c>
      <c r="H1" s="24" t="s">
        <v>1283</v>
      </c>
      <c r="I1" s="24" t="s">
        <v>1726</v>
      </c>
      <c r="J1" s="24" t="s">
        <v>1727</v>
      </c>
      <c r="K1" s="24" t="s">
        <v>1728</v>
      </c>
      <c r="L1" s="24" t="s">
        <v>1826</v>
      </c>
      <c r="N1" s="24" t="s">
        <v>1827</v>
      </c>
      <c r="O1" s="5"/>
    </row>
    <row r="2" spans="1:15" x14ac:dyDescent="0.25">
      <c r="A2" s="14">
        <v>41640</v>
      </c>
      <c r="B2" s="24">
        <f>BTC!F3</f>
        <v>22489400</v>
      </c>
      <c r="C2" s="24">
        <f>+XRP!F3</f>
        <v>58533</v>
      </c>
      <c r="D2" s="24">
        <f>+LTC!F3</f>
        <v>8092540</v>
      </c>
      <c r="E2" s="24">
        <v>0</v>
      </c>
      <c r="F2" s="24">
        <v>0</v>
      </c>
      <c r="G2" s="24">
        <v>0</v>
      </c>
      <c r="I2" s="23">
        <v>0</v>
      </c>
      <c r="J2" s="24">
        <v>0</v>
      </c>
      <c r="K2" s="24">
        <v>0</v>
      </c>
      <c r="L2" s="24">
        <v>0</v>
      </c>
      <c r="N2" s="23">
        <f t="shared" ref="N2:N65" si="0">B2+C2+D2+E2+G2+H2+I2+J2+K2+L2+F2</f>
        <v>30640473</v>
      </c>
      <c r="O2" s="6"/>
    </row>
    <row r="3" spans="1:15" x14ac:dyDescent="0.25">
      <c r="A3" s="4">
        <v>41641</v>
      </c>
      <c r="B3" s="24">
        <f>BTC!F4</f>
        <v>38489500</v>
      </c>
      <c r="C3" s="24">
        <f>+XRP!F4</f>
        <v>128914</v>
      </c>
      <c r="D3" s="24">
        <f>+LTC!F4</f>
        <v>24848700</v>
      </c>
      <c r="E3" s="24">
        <v>0</v>
      </c>
      <c r="F3" s="24">
        <v>0</v>
      </c>
      <c r="G3" s="24">
        <v>0</v>
      </c>
      <c r="I3" s="23">
        <v>0</v>
      </c>
      <c r="J3" s="24">
        <v>0</v>
      </c>
      <c r="K3" s="24">
        <v>0</v>
      </c>
      <c r="L3" s="24">
        <v>0</v>
      </c>
      <c r="N3" s="23">
        <f t="shared" si="0"/>
        <v>63467114</v>
      </c>
      <c r="O3" s="6"/>
    </row>
    <row r="4" spans="1:15" x14ac:dyDescent="0.25">
      <c r="A4" s="3">
        <v>41642</v>
      </c>
      <c r="B4" s="24">
        <f>BTC!F5</f>
        <v>37810100</v>
      </c>
      <c r="C4" s="24">
        <f>+XRP!F5</f>
        <v>89780</v>
      </c>
      <c r="D4" s="24">
        <f>+LTC!F5</f>
        <v>21122000</v>
      </c>
      <c r="E4" s="24">
        <v>0</v>
      </c>
      <c r="F4" s="24">
        <v>0</v>
      </c>
      <c r="G4" s="24">
        <v>0</v>
      </c>
      <c r="I4" s="23">
        <v>0</v>
      </c>
      <c r="J4" s="24">
        <v>0</v>
      </c>
      <c r="K4" s="24">
        <v>0</v>
      </c>
      <c r="L4" s="24">
        <v>0</v>
      </c>
      <c r="N4" s="23">
        <f t="shared" si="0"/>
        <v>59021880</v>
      </c>
      <c r="O4" s="6"/>
    </row>
    <row r="5" spans="1:15" x14ac:dyDescent="0.25">
      <c r="A5" s="4">
        <v>41643</v>
      </c>
      <c r="B5" s="24">
        <f>BTC!F6</f>
        <v>38005000</v>
      </c>
      <c r="C5" s="24">
        <f>+XRP!F6</f>
        <v>60973</v>
      </c>
      <c r="D5" s="24">
        <f>+LTC!F6</f>
        <v>12141900</v>
      </c>
      <c r="E5" s="24">
        <v>0</v>
      </c>
      <c r="F5" s="24">
        <v>0</v>
      </c>
      <c r="G5" s="24">
        <v>0</v>
      </c>
      <c r="I5" s="23">
        <v>0</v>
      </c>
      <c r="J5" s="24">
        <v>0</v>
      </c>
      <c r="K5" s="24">
        <v>0</v>
      </c>
      <c r="L5" s="24">
        <v>0</v>
      </c>
      <c r="N5" s="23">
        <f t="shared" si="0"/>
        <v>50207873</v>
      </c>
      <c r="O5" s="6"/>
    </row>
    <row r="6" spans="1:15" x14ac:dyDescent="0.25">
      <c r="A6" s="3">
        <v>41644</v>
      </c>
      <c r="B6" s="24">
        <f>BTC!F7</f>
        <v>72898496</v>
      </c>
      <c r="C6" s="24">
        <f>+XRP!F7</f>
        <v>200438</v>
      </c>
      <c r="D6" s="24">
        <f>+LTC!F7</f>
        <v>29995000</v>
      </c>
      <c r="E6" s="24">
        <v>0</v>
      </c>
      <c r="F6" s="24">
        <v>0</v>
      </c>
      <c r="G6" s="24">
        <v>0</v>
      </c>
      <c r="I6" s="23">
        <v>0</v>
      </c>
      <c r="J6" s="24">
        <v>0</v>
      </c>
      <c r="K6" s="24">
        <v>0</v>
      </c>
      <c r="L6" s="24">
        <v>0</v>
      </c>
      <c r="N6" s="23">
        <f t="shared" si="0"/>
        <v>103093934</v>
      </c>
      <c r="O6" s="6"/>
    </row>
    <row r="7" spans="1:15" x14ac:dyDescent="0.25">
      <c r="A7" s="4">
        <v>41645</v>
      </c>
      <c r="B7" s="24">
        <f>BTC!F8</f>
        <v>85565696</v>
      </c>
      <c r="C7" s="24">
        <f>+XRP!F8</f>
        <v>184478</v>
      </c>
      <c r="D7" s="24">
        <f>+LTC!F8</f>
        <v>55258000</v>
      </c>
      <c r="E7" s="24">
        <v>0</v>
      </c>
      <c r="F7" s="24">
        <v>0</v>
      </c>
      <c r="G7" s="24">
        <v>0</v>
      </c>
      <c r="I7" s="23">
        <v>0</v>
      </c>
      <c r="J7" s="24">
        <v>0</v>
      </c>
      <c r="K7" s="24">
        <v>0</v>
      </c>
      <c r="L7" s="24">
        <v>0</v>
      </c>
      <c r="N7" s="23">
        <f t="shared" si="0"/>
        <v>141008174</v>
      </c>
      <c r="O7" s="6"/>
    </row>
    <row r="8" spans="1:15" x14ac:dyDescent="0.25">
      <c r="A8" s="3">
        <v>41646</v>
      </c>
      <c r="B8" s="24">
        <f>BTC!F9</f>
        <v>81311696</v>
      </c>
      <c r="C8" s="24">
        <f>+XRP!F9</f>
        <v>73761</v>
      </c>
      <c r="D8" s="24">
        <f>+LTC!F9</f>
        <v>44133600</v>
      </c>
      <c r="E8" s="24">
        <v>0</v>
      </c>
      <c r="F8" s="24">
        <v>0</v>
      </c>
      <c r="G8" s="24">
        <v>0</v>
      </c>
      <c r="I8" s="23">
        <v>0</v>
      </c>
      <c r="J8" s="24">
        <v>0</v>
      </c>
      <c r="K8" s="24">
        <v>0</v>
      </c>
      <c r="L8" s="24">
        <v>0</v>
      </c>
      <c r="N8" s="23">
        <f t="shared" si="0"/>
        <v>125519057</v>
      </c>
      <c r="O8" s="6"/>
    </row>
    <row r="9" spans="1:15" x14ac:dyDescent="0.25">
      <c r="A9" s="4">
        <v>41647</v>
      </c>
      <c r="B9" s="24">
        <f>BTC!F10</f>
        <v>74175600</v>
      </c>
      <c r="C9" s="24">
        <f>+XRP!F10</f>
        <v>82941</v>
      </c>
      <c r="D9" s="24">
        <f>+LTC!F10</f>
        <v>45716500</v>
      </c>
      <c r="E9" s="24">
        <v>0</v>
      </c>
      <c r="F9" s="24">
        <v>0</v>
      </c>
      <c r="G9" s="24">
        <v>0</v>
      </c>
      <c r="I9" s="23">
        <v>0</v>
      </c>
      <c r="J9" s="24">
        <v>0</v>
      </c>
      <c r="K9" s="24">
        <v>0</v>
      </c>
      <c r="L9" s="24">
        <v>0</v>
      </c>
      <c r="N9" s="23">
        <f t="shared" si="0"/>
        <v>119975041</v>
      </c>
      <c r="O9" s="6"/>
    </row>
    <row r="10" spans="1:15" x14ac:dyDescent="0.25">
      <c r="A10" s="3">
        <v>41648</v>
      </c>
      <c r="B10" s="24">
        <f>BTC!F11</f>
        <v>59998600</v>
      </c>
      <c r="C10" s="24">
        <f>+XRP!F11</f>
        <v>100357</v>
      </c>
      <c r="D10" s="24">
        <f>+LTC!F11</f>
        <v>20669400</v>
      </c>
      <c r="E10" s="24">
        <v>0</v>
      </c>
      <c r="F10" s="24">
        <v>0</v>
      </c>
      <c r="G10" s="24">
        <v>0</v>
      </c>
      <c r="I10" s="23">
        <v>0</v>
      </c>
      <c r="J10" s="24">
        <v>0</v>
      </c>
      <c r="K10" s="24">
        <v>0</v>
      </c>
      <c r="L10" s="24">
        <v>0</v>
      </c>
      <c r="N10" s="23">
        <f t="shared" si="0"/>
        <v>80768357</v>
      </c>
      <c r="O10" s="6"/>
    </row>
    <row r="11" spans="1:15" x14ac:dyDescent="0.25">
      <c r="A11" s="4">
        <v>41649</v>
      </c>
      <c r="B11" s="24">
        <f>BTC!F12</f>
        <v>31876800</v>
      </c>
      <c r="C11" s="24">
        <f>+XRP!F12</f>
        <v>64111</v>
      </c>
      <c r="D11" s="24">
        <f>+LTC!F12</f>
        <v>9761000</v>
      </c>
      <c r="E11" s="24">
        <v>0</v>
      </c>
      <c r="F11" s="24">
        <v>0</v>
      </c>
      <c r="G11" s="24">
        <v>0</v>
      </c>
      <c r="I11" s="23">
        <v>0</v>
      </c>
      <c r="J11" s="24">
        <v>0</v>
      </c>
      <c r="K11" s="24">
        <v>0</v>
      </c>
      <c r="L11" s="24">
        <v>0</v>
      </c>
      <c r="N11" s="23">
        <f t="shared" si="0"/>
        <v>41701911</v>
      </c>
      <c r="O11" s="6"/>
    </row>
    <row r="12" spans="1:15" x14ac:dyDescent="0.25">
      <c r="A12" s="3">
        <v>41650</v>
      </c>
      <c r="B12" s="24">
        <f>BTC!F13</f>
        <v>44754200</v>
      </c>
      <c r="C12" s="24">
        <f>+XRP!F13</f>
        <v>70390</v>
      </c>
      <c r="D12" s="24">
        <f>+LTC!F13</f>
        <v>24313000</v>
      </c>
      <c r="E12" s="24">
        <v>0</v>
      </c>
      <c r="F12" s="24">
        <v>0</v>
      </c>
      <c r="G12" s="24">
        <v>0</v>
      </c>
      <c r="I12" s="23">
        <v>0</v>
      </c>
      <c r="J12" s="24">
        <v>0</v>
      </c>
      <c r="K12" s="24">
        <v>0</v>
      </c>
      <c r="L12" s="24">
        <v>0</v>
      </c>
      <c r="N12" s="23">
        <f t="shared" si="0"/>
        <v>69137590</v>
      </c>
      <c r="O12" s="6"/>
    </row>
    <row r="13" spans="1:15" x14ac:dyDescent="0.25">
      <c r="A13" s="4">
        <v>41651</v>
      </c>
      <c r="B13" s="24">
        <f>BTC!F14</f>
        <v>39623500</v>
      </c>
      <c r="C13" s="24">
        <f>+XRP!F14</f>
        <v>42581</v>
      </c>
      <c r="D13" s="24">
        <f>+LTC!F14</f>
        <v>20433500</v>
      </c>
      <c r="E13" s="24">
        <v>0</v>
      </c>
      <c r="F13" s="24">
        <v>0</v>
      </c>
      <c r="G13" s="24">
        <v>0</v>
      </c>
      <c r="I13" s="23">
        <v>0</v>
      </c>
      <c r="J13" s="24">
        <v>0</v>
      </c>
      <c r="K13" s="24">
        <v>0</v>
      </c>
      <c r="L13" s="24">
        <v>0</v>
      </c>
      <c r="N13" s="23">
        <f t="shared" si="0"/>
        <v>60099581</v>
      </c>
      <c r="O13" s="6"/>
    </row>
    <row r="14" spans="1:15" x14ac:dyDescent="0.25">
      <c r="A14" s="3">
        <v>41652</v>
      </c>
      <c r="B14" s="24">
        <f>BTC!F15</f>
        <v>45580900</v>
      </c>
      <c r="C14" s="24">
        <f>+XRP!F15</f>
        <v>15328</v>
      </c>
      <c r="D14" s="24">
        <f>+LTC!F15</f>
        <v>16726300</v>
      </c>
      <c r="E14" s="24">
        <v>0</v>
      </c>
      <c r="F14" s="24">
        <v>0</v>
      </c>
      <c r="G14" s="24">
        <v>0</v>
      </c>
      <c r="I14" s="23">
        <v>0</v>
      </c>
      <c r="J14" s="24">
        <v>0</v>
      </c>
      <c r="K14" s="24">
        <v>0</v>
      </c>
      <c r="L14" s="24">
        <v>0</v>
      </c>
      <c r="N14" s="23">
        <f t="shared" si="0"/>
        <v>62322528</v>
      </c>
      <c r="O14" s="6"/>
    </row>
    <row r="15" spans="1:15" x14ac:dyDescent="0.25">
      <c r="A15" s="4">
        <v>41653</v>
      </c>
      <c r="B15" s="24">
        <f>BTC!F16</f>
        <v>20829800</v>
      </c>
      <c r="C15" s="24">
        <f>+XRP!F16</f>
        <v>41916</v>
      </c>
      <c r="D15" s="24">
        <f>+LTC!F16</f>
        <v>7753650</v>
      </c>
      <c r="E15" s="24">
        <v>0</v>
      </c>
      <c r="F15" s="24">
        <v>0</v>
      </c>
      <c r="G15" s="24">
        <v>0</v>
      </c>
      <c r="I15" s="23">
        <v>0</v>
      </c>
      <c r="J15" s="24">
        <v>0</v>
      </c>
      <c r="K15" s="24">
        <v>0</v>
      </c>
      <c r="L15" s="24">
        <v>0</v>
      </c>
      <c r="N15" s="23">
        <f t="shared" si="0"/>
        <v>28625366</v>
      </c>
      <c r="O15" s="6"/>
    </row>
    <row r="16" spans="1:15" x14ac:dyDescent="0.25">
      <c r="A16" s="3">
        <v>41654</v>
      </c>
      <c r="B16" s="24">
        <f>BTC!F17</f>
        <v>28107200</v>
      </c>
      <c r="C16" s="24">
        <f>+XRP!F17</f>
        <v>25189</v>
      </c>
      <c r="D16" s="24">
        <f>+LTC!F17</f>
        <v>12136300</v>
      </c>
      <c r="E16" s="24">
        <v>0</v>
      </c>
      <c r="F16" s="24">
        <v>0</v>
      </c>
      <c r="G16" s="24">
        <v>0</v>
      </c>
      <c r="I16" s="23">
        <v>0</v>
      </c>
      <c r="J16" s="24">
        <v>0</v>
      </c>
      <c r="K16" s="24">
        <v>0</v>
      </c>
      <c r="L16" s="24">
        <v>0</v>
      </c>
      <c r="N16" s="23">
        <f t="shared" si="0"/>
        <v>40268689</v>
      </c>
      <c r="O16" s="6"/>
    </row>
    <row r="17" spans="1:15" x14ac:dyDescent="0.25">
      <c r="A17" s="4">
        <v>41655</v>
      </c>
      <c r="B17" s="24">
        <f>BTC!F18</f>
        <v>19149300</v>
      </c>
      <c r="C17" s="24">
        <f>+XRP!F18</f>
        <v>58851</v>
      </c>
      <c r="D17" s="24">
        <f>+LTC!F18</f>
        <v>7030480</v>
      </c>
      <c r="E17" s="24">
        <v>0</v>
      </c>
      <c r="F17" s="24">
        <v>0</v>
      </c>
      <c r="G17" s="24">
        <v>0</v>
      </c>
      <c r="I17" s="23">
        <v>0</v>
      </c>
      <c r="J17" s="24">
        <v>0</v>
      </c>
      <c r="K17" s="24">
        <v>0</v>
      </c>
      <c r="L17" s="24">
        <v>0</v>
      </c>
      <c r="N17" s="23">
        <f t="shared" si="0"/>
        <v>26238631</v>
      </c>
      <c r="O17" s="6"/>
    </row>
    <row r="18" spans="1:15" x14ac:dyDescent="0.25">
      <c r="A18" s="3">
        <v>41656</v>
      </c>
      <c r="B18" s="24">
        <f>BTC!F19</f>
        <v>39031700</v>
      </c>
      <c r="C18" s="24">
        <f>+XRP!F19</f>
        <v>72572</v>
      </c>
      <c r="D18" s="24">
        <f>+LTC!F19</f>
        <v>10610700</v>
      </c>
      <c r="E18" s="24">
        <v>0</v>
      </c>
      <c r="F18" s="24">
        <v>0</v>
      </c>
      <c r="G18" s="24">
        <v>0</v>
      </c>
      <c r="I18" s="23">
        <v>0</v>
      </c>
      <c r="J18" s="24">
        <v>0</v>
      </c>
      <c r="K18" s="24">
        <v>0</v>
      </c>
      <c r="L18" s="24">
        <v>0</v>
      </c>
      <c r="N18" s="23">
        <f t="shared" si="0"/>
        <v>49714972</v>
      </c>
      <c r="O18" s="6"/>
    </row>
    <row r="19" spans="1:15" x14ac:dyDescent="0.25">
      <c r="A19" s="4">
        <v>41657</v>
      </c>
      <c r="B19" s="24">
        <f>BTC!F20</f>
        <v>18052700</v>
      </c>
      <c r="C19" s="24">
        <f>+XRP!F20</f>
        <v>21242</v>
      </c>
      <c r="D19" s="24">
        <f>+LTC!F20</f>
        <v>5190400</v>
      </c>
      <c r="E19" s="24">
        <v>0</v>
      </c>
      <c r="F19" s="24">
        <v>0</v>
      </c>
      <c r="G19" s="24">
        <v>0</v>
      </c>
      <c r="I19" s="23">
        <v>0</v>
      </c>
      <c r="J19" s="24">
        <v>0</v>
      </c>
      <c r="K19" s="24">
        <v>0</v>
      </c>
      <c r="L19" s="24">
        <v>0</v>
      </c>
      <c r="N19" s="23">
        <f t="shared" si="0"/>
        <v>23264342</v>
      </c>
      <c r="O19" s="6"/>
    </row>
    <row r="20" spans="1:15" x14ac:dyDescent="0.25">
      <c r="A20" s="3">
        <v>41658</v>
      </c>
      <c r="B20" s="24">
        <f>BTC!F21</f>
        <v>24365700</v>
      </c>
      <c r="C20" s="24">
        <f>+XRP!F21</f>
        <v>69842</v>
      </c>
      <c r="D20" s="24">
        <f>+LTC!F21</f>
        <v>6974650</v>
      </c>
      <c r="E20" s="24">
        <v>0</v>
      </c>
      <c r="F20" s="24">
        <v>0</v>
      </c>
      <c r="G20" s="24">
        <v>0</v>
      </c>
      <c r="I20" s="23">
        <v>0</v>
      </c>
      <c r="J20" s="24">
        <v>0</v>
      </c>
      <c r="K20" s="24">
        <v>0</v>
      </c>
      <c r="L20" s="24">
        <v>0</v>
      </c>
      <c r="N20" s="23">
        <f t="shared" si="0"/>
        <v>31410192</v>
      </c>
      <c r="O20" s="6"/>
    </row>
    <row r="21" spans="1:15" x14ac:dyDescent="0.25">
      <c r="A21" s="4">
        <v>41659</v>
      </c>
      <c r="B21" s="24">
        <f>BTC!F22</f>
        <v>27652700</v>
      </c>
      <c r="C21" s="24">
        <f>+XRP!F22</f>
        <v>67712</v>
      </c>
      <c r="D21" s="24">
        <f>+LTC!F22</f>
        <v>6186070</v>
      </c>
      <c r="E21" s="24">
        <v>0</v>
      </c>
      <c r="F21" s="24">
        <v>0</v>
      </c>
      <c r="G21" s="24">
        <v>0</v>
      </c>
      <c r="I21" s="23">
        <v>0</v>
      </c>
      <c r="J21" s="24">
        <v>0</v>
      </c>
      <c r="K21" s="24">
        <v>0</v>
      </c>
      <c r="L21" s="24">
        <v>0</v>
      </c>
      <c r="N21" s="23">
        <f t="shared" si="0"/>
        <v>33906482</v>
      </c>
      <c r="O21" s="6"/>
    </row>
    <row r="22" spans="1:15" x14ac:dyDescent="0.25">
      <c r="A22" s="3">
        <v>41660</v>
      </c>
      <c r="B22" s="24">
        <f>BTC!F23</f>
        <v>18997300</v>
      </c>
      <c r="C22" s="24">
        <f>+XRP!F23</f>
        <v>82453</v>
      </c>
      <c r="D22" s="24">
        <f>+LTC!F23</f>
        <v>4743190</v>
      </c>
      <c r="E22" s="24">
        <v>0</v>
      </c>
      <c r="F22" s="24">
        <v>0</v>
      </c>
      <c r="G22" s="24">
        <v>0</v>
      </c>
      <c r="I22" s="23">
        <v>0</v>
      </c>
      <c r="J22" s="24">
        <v>0</v>
      </c>
      <c r="K22" s="24">
        <v>0</v>
      </c>
      <c r="L22" s="24">
        <v>0</v>
      </c>
      <c r="N22" s="23">
        <f t="shared" si="0"/>
        <v>23822943</v>
      </c>
      <c r="O22" s="6"/>
    </row>
    <row r="23" spans="1:15" x14ac:dyDescent="0.25">
      <c r="A23" s="4">
        <v>41661</v>
      </c>
      <c r="B23" s="24">
        <f>BTC!F24</f>
        <v>18453700</v>
      </c>
      <c r="C23" s="24">
        <f>+XRP!F24</f>
        <v>60703</v>
      </c>
      <c r="D23" s="24">
        <f>+LTC!F24</f>
        <v>10957200</v>
      </c>
      <c r="E23" s="24">
        <v>0</v>
      </c>
      <c r="F23" s="24">
        <v>0</v>
      </c>
      <c r="G23" s="24">
        <v>0</v>
      </c>
      <c r="I23" s="23">
        <v>0</v>
      </c>
      <c r="J23" s="24">
        <v>0</v>
      </c>
      <c r="K23" s="24">
        <v>0</v>
      </c>
      <c r="L23" s="24">
        <v>0</v>
      </c>
      <c r="N23" s="23">
        <f t="shared" si="0"/>
        <v>29471603</v>
      </c>
      <c r="O23" s="6"/>
    </row>
    <row r="24" spans="1:15" x14ac:dyDescent="0.25">
      <c r="A24" s="3">
        <v>41662</v>
      </c>
      <c r="B24" s="24">
        <f>BTC!F25</f>
        <v>15607100</v>
      </c>
      <c r="C24" s="24">
        <f>+XRP!F25</f>
        <v>106755</v>
      </c>
      <c r="D24" s="24">
        <f>+LTC!F25</f>
        <v>9875320</v>
      </c>
      <c r="E24" s="24">
        <v>0</v>
      </c>
      <c r="F24" s="24">
        <v>0</v>
      </c>
      <c r="G24" s="24">
        <v>0</v>
      </c>
      <c r="I24" s="23">
        <v>0</v>
      </c>
      <c r="J24" s="24">
        <v>0</v>
      </c>
      <c r="K24" s="24">
        <v>0</v>
      </c>
      <c r="L24" s="24">
        <v>0</v>
      </c>
      <c r="N24" s="23">
        <f t="shared" si="0"/>
        <v>25589175</v>
      </c>
      <c r="O24" s="6"/>
    </row>
    <row r="25" spans="1:15" x14ac:dyDescent="0.25">
      <c r="A25" s="4">
        <v>41663</v>
      </c>
      <c r="B25" s="24">
        <f>BTC!F26</f>
        <v>34912000</v>
      </c>
      <c r="C25" s="24">
        <f>+XRP!F26</f>
        <v>136622</v>
      </c>
      <c r="D25" s="24">
        <f>+LTC!F26</f>
        <v>24376400</v>
      </c>
      <c r="E25" s="24">
        <v>0</v>
      </c>
      <c r="F25" s="24">
        <v>0</v>
      </c>
      <c r="G25" s="24">
        <v>0</v>
      </c>
      <c r="I25" s="23">
        <v>0</v>
      </c>
      <c r="J25" s="24">
        <v>0</v>
      </c>
      <c r="K25" s="24">
        <v>0</v>
      </c>
      <c r="L25" s="24">
        <v>0</v>
      </c>
      <c r="N25" s="23">
        <f t="shared" si="0"/>
        <v>59425022</v>
      </c>
      <c r="O25" s="6"/>
    </row>
    <row r="26" spans="1:15" x14ac:dyDescent="0.25">
      <c r="A26" s="3">
        <v>41664</v>
      </c>
      <c r="B26" s="24">
        <f>BTC!F27</f>
        <v>24303900</v>
      </c>
      <c r="C26" s="24">
        <f>+XRP!F27</f>
        <v>75029</v>
      </c>
      <c r="D26" s="24">
        <f>+LTC!F27</f>
        <v>11953200</v>
      </c>
      <c r="E26" s="24">
        <v>0</v>
      </c>
      <c r="F26" s="24">
        <v>0</v>
      </c>
      <c r="G26" s="24">
        <v>0</v>
      </c>
      <c r="I26" s="23">
        <v>0</v>
      </c>
      <c r="J26" s="24">
        <v>0</v>
      </c>
      <c r="K26" s="24">
        <v>0</v>
      </c>
      <c r="L26" s="24">
        <v>0</v>
      </c>
      <c r="N26" s="23">
        <f t="shared" si="0"/>
        <v>36332129</v>
      </c>
      <c r="O26" s="6"/>
    </row>
    <row r="27" spans="1:15" x14ac:dyDescent="0.25">
      <c r="A27" s="4">
        <v>41665</v>
      </c>
      <c r="B27" s="24">
        <f>BTC!F28</f>
        <v>32224300</v>
      </c>
      <c r="C27" s="24">
        <f>+XRP!F28</f>
        <v>77411</v>
      </c>
      <c r="D27" s="24">
        <f>+LTC!F28</f>
        <v>12199200</v>
      </c>
      <c r="E27" s="24">
        <v>0</v>
      </c>
      <c r="F27" s="24">
        <v>0</v>
      </c>
      <c r="G27" s="24">
        <v>0</v>
      </c>
      <c r="I27" s="23">
        <v>0</v>
      </c>
      <c r="J27" s="24">
        <v>0</v>
      </c>
      <c r="K27" s="24">
        <v>0</v>
      </c>
      <c r="L27" s="24">
        <v>0</v>
      </c>
      <c r="N27" s="23">
        <f t="shared" si="0"/>
        <v>44500911</v>
      </c>
      <c r="O27" s="6"/>
    </row>
    <row r="28" spans="1:15" x14ac:dyDescent="0.25">
      <c r="A28" s="3">
        <v>41666</v>
      </c>
      <c r="B28" s="24">
        <f>BTC!F29</f>
        <v>49233600</v>
      </c>
      <c r="C28" s="24">
        <f>+XRP!F29</f>
        <v>124685</v>
      </c>
      <c r="D28" s="24">
        <f>+LTC!F29</f>
        <v>16380200</v>
      </c>
      <c r="E28" s="24">
        <v>0</v>
      </c>
      <c r="F28" s="24">
        <v>0</v>
      </c>
      <c r="G28" s="24">
        <v>0</v>
      </c>
      <c r="I28" s="23">
        <v>0</v>
      </c>
      <c r="J28" s="24">
        <v>0</v>
      </c>
      <c r="K28" s="24">
        <v>0</v>
      </c>
      <c r="L28" s="24">
        <v>0</v>
      </c>
      <c r="N28" s="23">
        <f t="shared" si="0"/>
        <v>65738485</v>
      </c>
      <c r="O28" s="6"/>
    </row>
    <row r="29" spans="1:15" x14ac:dyDescent="0.25">
      <c r="A29" s="4">
        <v>41667</v>
      </c>
      <c r="B29" s="24">
        <f>BTC!F30</f>
        <v>44875500</v>
      </c>
      <c r="C29" s="24">
        <f>+XRP!F30</f>
        <v>100169</v>
      </c>
      <c r="D29" s="24">
        <f>+LTC!F30</f>
        <v>15500400</v>
      </c>
      <c r="E29" s="24">
        <v>0</v>
      </c>
      <c r="F29" s="24">
        <v>0</v>
      </c>
      <c r="G29" s="24">
        <v>0</v>
      </c>
      <c r="I29" s="23">
        <v>0</v>
      </c>
      <c r="J29" s="24">
        <v>0</v>
      </c>
      <c r="K29" s="24">
        <v>0</v>
      </c>
      <c r="L29" s="24">
        <v>0</v>
      </c>
      <c r="N29" s="23">
        <f t="shared" si="0"/>
        <v>60476069</v>
      </c>
      <c r="O29" s="6"/>
    </row>
    <row r="30" spans="1:15" x14ac:dyDescent="0.25">
      <c r="A30" s="3">
        <v>41668</v>
      </c>
      <c r="B30" s="24">
        <f>BTC!F31</f>
        <v>17984400</v>
      </c>
      <c r="C30" s="24">
        <f>+XRP!F31</f>
        <v>73134</v>
      </c>
      <c r="D30" s="24">
        <f>+LTC!F31</f>
        <v>6053630</v>
      </c>
      <c r="E30" s="24">
        <v>0</v>
      </c>
      <c r="F30" s="24">
        <v>0</v>
      </c>
      <c r="G30" s="24">
        <v>0</v>
      </c>
      <c r="I30" s="23">
        <v>0</v>
      </c>
      <c r="J30" s="24">
        <v>0</v>
      </c>
      <c r="K30" s="24">
        <v>0</v>
      </c>
      <c r="L30" s="24">
        <v>0</v>
      </c>
      <c r="N30" s="23">
        <f t="shared" si="0"/>
        <v>24111164</v>
      </c>
      <c r="O30" s="6"/>
    </row>
    <row r="31" spans="1:15" x14ac:dyDescent="0.25">
      <c r="A31" s="4">
        <v>41669</v>
      </c>
      <c r="B31" s="24">
        <f>BTC!F32</f>
        <v>29918200</v>
      </c>
      <c r="C31" s="24">
        <f>+XRP!F32</f>
        <v>90862</v>
      </c>
      <c r="D31" s="24">
        <f>+LTC!F32</f>
        <v>8373710</v>
      </c>
      <c r="E31" s="24">
        <v>0</v>
      </c>
      <c r="F31" s="24">
        <v>0</v>
      </c>
      <c r="G31" s="24">
        <v>0</v>
      </c>
      <c r="I31" s="23">
        <v>0</v>
      </c>
      <c r="J31" s="24">
        <v>0</v>
      </c>
      <c r="K31" s="24">
        <v>0</v>
      </c>
      <c r="L31" s="24">
        <v>0</v>
      </c>
      <c r="N31" s="23">
        <f t="shared" si="0"/>
        <v>38382772</v>
      </c>
      <c r="O31" s="6"/>
    </row>
    <row r="32" spans="1:15" x14ac:dyDescent="0.25">
      <c r="A32" s="3">
        <v>41670</v>
      </c>
      <c r="B32" s="24">
        <f>BTC!F33</f>
        <v>17107900</v>
      </c>
      <c r="C32" s="24">
        <f>+XRP!F33</f>
        <v>98529</v>
      </c>
      <c r="D32" s="24">
        <f>+LTC!F33</f>
        <v>2952510</v>
      </c>
      <c r="E32" s="24">
        <v>0</v>
      </c>
      <c r="F32" s="24">
        <v>0</v>
      </c>
      <c r="G32" s="24">
        <v>0</v>
      </c>
      <c r="I32" s="23">
        <v>0</v>
      </c>
      <c r="J32" s="24">
        <v>0</v>
      </c>
      <c r="K32" s="24">
        <v>0</v>
      </c>
      <c r="L32" s="24">
        <v>0</v>
      </c>
      <c r="N32" s="23">
        <f t="shared" si="0"/>
        <v>20158939</v>
      </c>
      <c r="O32" s="6"/>
    </row>
    <row r="33" spans="1:15" x14ac:dyDescent="0.25">
      <c r="A33" s="15">
        <v>41671</v>
      </c>
      <c r="B33" s="24">
        <f>BTC!F34</f>
        <v>19668700</v>
      </c>
      <c r="C33" s="24">
        <f>+XRP!F34</f>
        <v>123949</v>
      </c>
      <c r="D33" s="24">
        <f>+LTC!F34</f>
        <v>6694190</v>
      </c>
      <c r="E33" s="24">
        <v>0</v>
      </c>
      <c r="F33" s="24">
        <v>0</v>
      </c>
      <c r="G33" s="24">
        <v>0</v>
      </c>
      <c r="I33" s="23">
        <v>0</v>
      </c>
      <c r="J33" s="24">
        <v>0</v>
      </c>
      <c r="K33" s="24">
        <v>0</v>
      </c>
      <c r="L33" s="24">
        <v>0</v>
      </c>
      <c r="N33" s="23">
        <f t="shared" si="0"/>
        <v>26486839</v>
      </c>
      <c r="O33" s="6"/>
    </row>
    <row r="34" spans="1:15" x14ac:dyDescent="0.25">
      <c r="A34" s="3">
        <v>41672</v>
      </c>
      <c r="B34" s="24">
        <f>BTC!F35</f>
        <v>11300900</v>
      </c>
      <c r="C34" s="24">
        <f>+XRP!F35</f>
        <v>112301</v>
      </c>
      <c r="D34" s="24">
        <f>+LTC!F35</f>
        <v>3546110</v>
      </c>
      <c r="E34" s="24">
        <v>0</v>
      </c>
      <c r="F34" s="24">
        <v>0</v>
      </c>
      <c r="G34" s="24">
        <v>0</v>
      </c>
      <c r="I34" s="23">
        <v>0</v>
      </c>
      <c r="J34" s="24">
        <v>0</v>
      </c>
      <c r="K34" s="24">
        <v>0</v>
      </c>
      <c r="L34" s="24">
        <v>0</v>
      </c>
      <c r="N34" s="23">
        <f t="shared" si="0"/>
        <v>14959311</v>
      </c>
      <c r="O34" s="6"/>
    </row>
    <row r="35" spans="1:15" x14ac:dyDescent="0.25">
      <c r="A35" s="4">
        <v>41673</v>
      </c>
      <c r="B35" s="24">
        <f>BTC!F36</f>
        <v>13940100</v>
      </c>
      <c r="C35" s="24">
        <f>+XRP!F36</f>
        <v>74739</v>
      </c>
      <c r="D35" s="24">
        <f>+LTC!F36</f>
        <v>3524210</v>
      </c>
      <c r="E35" s="24">
        <v>0</v>
      </c>
      <c r="F35" s="24">
        <v>0</v>
      </c>
      <c r="G35" s="24">
        <v>0</v>
      </c>
      <c r="I35" s="23">
        <v>0</v>
      </c>
      <c r="J35" s="24">
        <v>0</v>
      </c>
      <c r="K35" s="24">
        <v>0</v>
      </c>
      <c r="L35" s="24">
        <v>0</v>
      </c>
      <c r="N35" s="23">
        <f t="shared" si="0"/>
        <v>17539049</v>
      </c>
      <c r="O35" s="6"/>
    </row>
    <row r="36" spans="1:15" x14ac:dyDescent="0.25">
      <c r="A36" s="3">
        <v>41674</v>
      </c>
      <c r="B36" s="24">
        <f>BTC!F37</f>
        <v>16609700</v>
      </c>
      <c r="C36" s="24">
        <f>+XRP!F37</f>
        <v>75453</v>
      </c>
      <c r="D36" s="24">
        <f>+LTC!F37</f>
        <v>4879620</v>
      </c>
      <c r="E36" s="24">
        <v>0</v>
      </c>
      <c r="F36" s="24">
        <v>0</v>
      </c>
      <c r="G36" s="24">
        <v>0</v>
      </c>
      <c r="I36" s="23">
        <v>0</v>
      </c>
      <c r="J36" s="24">
        <v>0</v>
      </c>
      <c r="K36" s="24">
        <v>0</v>
      </c>
      <c r="L36" s="24">
        <v>0</v>
      </c>
      <c r="N36" s="23">
        <f t="shared" si="0"/>
        <v>21564773</v>
      </c>
      <c r="O36" s="6"/>
    </row>
    <row r="37" spans="1:15" x14ac:dyDescent="0.25">
      <c r="A37" s="4">
        <v>41675</v>
      </c>
      <c r="B37" s="24">
        <f>BTC!F38</f>
        <v>22395100</v>
      </c>
      <c r="C37" s="24">
        <f>+XRP!F38</f>
        <v>54085</v>
      </c>
      <c r="D37" s="24">
        <f>+LTC!F38</f>
        <v>4936760</v>
      </c>
      <c r="E37" s="24">
        <v>0</v>
      </c>
      <c r="F37" s="24">
        <v>0</v>
      </c>
      <c r="G37" s="24">
        <v>0</v>
      </c>
      <c r="I37" s="23">
        <v>0</v>
      </c>
      <c r="J37" s="24">
        <v>0</v>
      </c>
      <c r="K37" s="24">
        <v>0</v>
      </c>
      <c r="L37" s="24">
        <v>0</v>
      </c>
      <c r="N37" s="23">
        <f t="shared" si="0"/>
        <v>27385945</v>
      </c>
      <c r="O37" s="6"/>
    </row>
    <row r="38" spans="1:15" x14ac:dyDescent="0.25">
      <c r="A38" s="3">
        <v>41676</v>
      </c>
      <c r="B38" s="24">
        <f>BTC!F39</f>
        <v>50108700</v>
      </c>
      <c r="C38" s="24">
        <f>+XRP!F39</f>
        <v>97667</v>
      </c>
      <c r="D38" s="24">
        <f>+LTC!F39</f>
        <v>7828450</v>
      </c>
      <c r="E38" s="24">
        <v>0</v>
      </c>
      <c r="F38" s="24">
        <v>0</v>
      </c>
      <c r="G38" s="24">
        <v>0</v>
      </c>
      <c r="I38" s="23">
        <v>0</v>
      </c>
      <c r="J38" s="24">
        <v>0</v>
      </c>
      <c r="K38" s="24">
        <v>0</v>
      </c>
      <c r="L38" s="24">
        <v>0</v>
      </c>
      <c r="N38" s="23">
        <f t="shared" si="0"/>
        <v>58034817</v>
      </c>
      <c r="O38" s="6"/>
    </row>
    <row r="39" spans="1:15" x14ac:dyDescent="0.25">
      <c r="A39" s="4">
        <v>41677</v>
      </c>
      <c r="B39" s="24">
        <f>BTC!F40</f>
        <v>113643000</v>
      </c>
      <c r="C39" s="24">
        <f>+XRP!F40</f>
        <v>153029</v>
      </c>
      <c r="D39" s="24">
        <f>+LTC!F40</f>
        <v>16757700</v>
      </c>
      <c r="E39" s="24">
        <v>0</v>
      </c>
      <c r="F39" s="24">
        <v>0</v>
      </c>
      <c r="G39" s="24">
        <v>0</v>
      </c>
      <c r="I39" s="23">
        <v>0</v>
      </c>
      <c r="J39" s="24">
        <v>0</v>
      </c>
      <c r="K39" s="24">
        <v>0</v>
      </c>
      <c r="L39" s="24">
        <v>0</v>
      </c>
      <c r="N39" s="23">
        <f t="shared" si="0"/>
        <v>130553729</v>
      </c>
      <c r="O39" s="6"/>
    </row>
    <row r="40" spans="1:15" x14ac:dyDescent="0.25">
      <c r="A40" s="3">
        <v>41678</v>
      </c>
      <c r="B40" s="24">
        <f>BTC!F41</f>
        <v>38742600</v>
      </c>
      <c r="C40" s="24">
        <f>+XRP!F41</f>
        <v>54013</v>
      </c>
      <c r="D40" s="24">
        <f>+LTC!F41</f>
        <v>6965790</v>
      </c>
      <c r="E40" s="24">
        <v>0</v>
      </c>
      <c r="F40" s="24">
        <v>0</v>
      </c>
      <c r="G40" s="24">
        <v>0</v>
      </c>
      <c r="I40" s="23">
        <v>0</v>
      </c>
      <c r="J40" s="24">
        <v>0</v>
      </c>
      <c r="K40" s="24">
        <v>0</v>
      </c>
      <c r="L40" s="24">
        <v>0</v>
      </c>
      <c r="N40" s="23">
        <f t="shared" si="0"/>
        <v>45762403</v>
      </c>
      <c r="O40" s="6"/>
    </row>
    <row r="41" spans="1:15" x14ac:dyDescent="0.25">
      <c r="A41" s="4">
        <v>41679</v>
      </c>
      <c r="B41" s="24">
        <f>BTC!F42</f>
        <v>39311400</v>
      </c>
      <c r="C41" s="24">
        <f>+XRP!F42</f>
        <v>64662</v>
      </c>
      <c r="D41" s="24">
        <f>+LTC!F42</f>
        <v>5744230</v>
      </c>
      <c r="E41" s="24">
        <v>0</v>
      </c>
      <c r="F41" s="24">
        <v>0</v>
      </c>
      <c r="G41" s="24">
        <v>0</v>
      </c>
      <c r="I41" s="23">
        <v>0</v>
      </c>
      <c r="J41" s="24">
        <v>0</v>
      </c>
      <c r="K41" s="24">
        <v>0</v>
      </c>
      <c r="L41" s="24">
        <v>0</v>
      </c>
      <c r="N41" s="23">
        <f t="shared" si="0"/>
        <v>45120292</v>
      </c>
      <c r="O41" s="6"/>
    </row>
    <row r="42" spans="1:15" x14ac:dyDescent="0.25">
      <c r="A42" s="3">
        <v>41680</v>
      </c>
      <c r="B42" s="24">
        <f>BTC!F43</f>
        <v>112758000</v>
      </c>
      <c r="C42" s="24">
        <f>+XRP!F43</f>
        <v>38466</v>
      </c>
      <c r="D42" s="24">
        <f>+LTC!F43</f>
        <v>27097100</v>
      </c>
      <c r="E42" s="24">
        <v>0</v>
      </c>
      <c r="F42" s="24">
        <v>0</v>
      </c>
      <c r="G42" s="24">
        <v>0</v>
      </c>
      <c r="I42" s="23">
        <v>0</v>
      </c>
      <c r="J42" s="24">
        <v>0</v>
      </c>
      <c r="K42" s="24">
        <v>0</v>
      </c>
      <c r="L42" s="24">
        <v>0</v>
      </c>
      <c r="N42" s="23">
        <f t="shared" si="0"/>
        <v>139893566</v>
      </c>
      <c r="O42" s="6"/>
    </row>
    <row r="43" spans="1:15" x14ac:dyDescent="0.25">
      <c r="A43" s="4">
        <v>41681</v>
      </c>
      <c r="B43" s="24">
        <f>BTC!F44</f>
        <v>72745200</v>
      </c>
      <c r="C43" s="24">
        <f>+XRP!F44</f>
        <v>63155</v>
      </c>
      <c r="D43" s="24">
        <f>+LTC!F44</f>
        <v>16089200</v>
      </c>
      <c r="E43" s="24">
        <v>0</v>
      </c>
      <c r="F43" s="24">
        <v>0</v>
      </c>
      <c r="G43" s="24">
        <v>0</v>
      </c>
      <c r="I43" s="23">
        <v>0</v>
      </c>
      <c r="J43" s="24">
        <v>0</v>
      </c>
      <c r="K43" s="24">
        <v>0</v>
      </c>
      <c r="L43" s="24">
        <v>0</v>
      </c>
      <c r="N43" s="23">
        <f t="shared" si="0"/>
        <v>88897555</v>
      </c>
      <c r="O43" s="6"/>
    </row>
    <row r="44" spans="1:15" x14ac:dyDescent="0.25">
      <c r="A44" s="3">
        <v>41682</v>
      </c>
      <c r="B44" s="24">
        <f>BTC!F45</f>
        <v>25367600</v>
      </c>
      <c r="C44" s="24">
        <f>+XRP!F45</f>
        <v>67226</v>
      </c>
      <c r="D44" s="24">
        <f>+LTC!F45</f>
        <v>5629570</v>
      </c>
      <c r="E44" s="24">
        <v>0</v>
      </c>
      <c r="F44" s="24">
        <v>0</v>
      </c>
      <c r="G44" s="24">
        <v>0</v>
      </c>
      <c r="I44" s="23">
        <v>0</v>
      </c>
      <c r="J44" s="24">
        <v>0</v>
      </c>
      <c r="K44" s="24">
        <v>0</v>
      </c>
      <c r="L44" s="24">
        <v>0</v>
      </c>
      <c r="N44" s="23">
        <f t="shared" si="0"/>
        <v>31064396</v>
      </c>
      <c r="O44" s="6"/>
    </row>
    <row r="45" spans="1:15" x14ac:dyDescent="0.25">
      <c r="A45" s="4">
        <v>41683</v>
      </c>
      <c r="B45" s="24">
        <f>BTC!F46</f>
        <v>38588100</v>
      </c>
      <c r="C45" s="24">
        <f>+XRP!F46</f>
        <v>64399</v>
      </c>
      <c r="D45" s="24">
        <f>+LTC!F46</f>
        <v>10353300</v>
      </c>
      <c r="E45" s="24">
        <v>0</v>
      </c>
      <c r="F45" s="24">
        <v>0</v>
      </c>
      <c r="G45" s="24">
        <v>0</v>
      </c>
      <c r="I45" s="23">
        <v>0</v>
      </c>
      <c r="J45" s="24">
        <v>0</v>
      </c>
      <c r="K45" s="24"/>
      <c r="L45" s="24">
        <v>0</v>
      </c>
      <c r="N45" s="23">
        <f t="shared" si="0"/>
        <v>49005799</v>
      </c>
      <c r="O45" s="6"/>
    </row>
    <row r="46" spans="1:15" x14ac:dyDescent="0.25">
      <c r="A46" s="3">
        <v>41684</v>
      </c>
      <c r="B46" s="24">
        <f>BTC!F47</f>
        <v>102506000</v>
      </c>
      <c r="C46" s="24">
        <f>+XRP!F47</f>
        <v>126825</v>
      </c>
      <c r="D46" s="24">
        <f>+LTC!F47</f>
        <v>24859900</v>
      </c>
      <c r="E46" s="24">
        <v>0</v>
      </c>
      <c r="F46" s="24">
        <v>0</v>
      </c>
      <c r="G46" s="24">
        <v>0</v>
      </c>
      <c r="I46" s="23">
        <v>0</v>
      </c>
      <c r="J46" s="24">
        <v>0</v>
      </c>
      <c r="K46" s="24">
        <f>+DASH!F3</f>
        <v>15422</v>
      </c>
      <c r="L46" s="24">
        <v>0</v>
      </c>
      <c r="N46" s="23">
        <f t="shared" si="0"/>
        <v>127508147</v>
      </c>
      <c r="O46" s="6"/>
    </row>
    <row r="47" spans="1:15" x14ac:dyDescent="0.25">
      <c r="A47" s="4">
        <v>41685</v>
      </c>
      <c r="B47" s="24">
        <f>BTC!F48</f>
        <v>26709200</v>
      </c>
      <c r="C47" s="24">
        <f>+XRP!F48</f>
        <v>82831</v>
      </c>
      <c r="D47" s="24">
        <f>+LTC!F48</f>
        <v>3971300</v>
      </c>
      <c r="E47" s="24">
        <v>0</v>
      </c>
      <c r="F47" s="24">
        <v>0</v>
      </c>
      <c r="G47" s="24">
        <v>0</v>
      </c>
      <c r="I47" s="23">
        <v>0</v>
      </c>
      <c r="J47" s="24">
        <v>0</v>
      </c>
      <c r="K47" s="24">
        <f>+DASH!F4</f>
        <v>21119</v>
      </c>
      <c r="L47" s="24">
        <v>0</v>
      </c>
      <c r="N47" s="23">
        <f t="shared" si="0"/>
        <v>30784450</v>
      </c>
      <c r="O47" s="6"/>
    </row>
    <row r="48" spans="1:15" x14ac:dyDescent="0.25">
      <c r="A48" s="3">
        <v>41686</v>
      </c>
      <c r="B48" s="24">
        <f>BTC!F49</f>
        <v>40061700</v>
      </c>
      <c r="C48" s="24">
        <f>+XRP!F49</f>
        <v>80122</v>
      </c>
      <c r="D48" s="24">
        <f>+LTC!F49</f>
        <v>7650140</v>
      </c>
      <c r="E48" s="24">
        <v>0</v>
      </c>
      <c r="F48" s="24">
        <v>0</v>
      </c>
      <c r="G48" s="24">
        <v>0</v>
      </c>
      <c r="I48" s="23">
        <v>0</v>
      </c>
      <c r="J48" s="24">
        <v>0</v>
      </c>
      <c r="K48" s="24">
        <f>+DASH!F5</f>
        <v>28017</v>
      </c>
      <c r="L48" s="24">
        <v>0</v>
      </c>
      <c r="N48" s="23">
        <f t="shared" si="0"/>
        <v>47819979</v>
      </c>
      <c r="O48" s="6"/>
    </row>
    <row r="49" spans="1:15" x14ac:dyDescent="0.25">
      <c r="A49" s="4">
        <v>41687</v>
      </c>
      <c r="B49" s="24">
        <f>BTC!F50</f>
        <v>31948400</v>
      </c>
      <c r="C49" s="24">
        <f>+XRP!F50</f>
        <v>110878</v>
      </c>
      <c r="D49" s="24">
        <f>+LTC!F50</f>
        <v>5834890</v>
      </c>
      <c r="E49" s="24">
        <v>0</v>
      </c>
      <c r="F49" s="24">
        <v>0</v>
      </c>
      <c r="G49" s="24">
        <v>0</v>
      </c>
      <c r="I49" s="23">
        <v>0</v>
      </c>
      <c r="J49" s="24">
        <v>0</v>
      </c>
      <c r="K49" s="24">
        <f>+DASH!F6</f>
        <v>178618</v>
      </c>
      <c r="L49" s="24">
        <v>0</v>
      </c>
      <c r="N49" s="23">
        <f t="shared" si="0"/>
        <v>38072786</v>
      </c>
      <c r="O49" s="6"/>
    </row>
    <row r="50" spans="1:15" x14ac:dyDescent="0.25">
      <c r="A50" s="3">
        <v>41688</v>
      </c>
      <c r="B50" s="24">
        <f>BTC!F51</f>
        <v>20015100</v>
      </c>
      <c r="C50" s="24">
        <f>+XRP!F51</f>
        <v>152124</v>
      </c>
      <c r="D50" s="24">
        <f>+LTC!F51</f>
        <v>2986580</v>
      </c>
      <c r="E50" s="24">
        <v>0</v>
      </c>
      <c r="F50" s="24">
        <v>0</v>
      </c>
      <c r="G50" s="24">
        <v>0</v>
      </c>
      <c r="I50" s="23">
        <v>0</v>
      </c>
      <c r="J50" s="24">
        <v>0</v>
      </c>
      <c r="K50" s="24">
        <f>+DASH!F7</f>
        <v>160779</v>
      </c>
      <c r="L50" s="24">
        <v>0</v>
      </c>
      <c r="N50" s="23">
        <f t="shared" si="0"/>
        <v>23314583</v>
      </c>
      <c r="O50" s="6"/>
    </row>
    <row r="51" spans="1:15" x14ac:dyDescent="0.25">
      <c r="A51" s="4">
        <v>41689</v>
      </c>
      <c r="B51" s="24">
        <f>BTC!F52</f>
        <v>13897800</v>
      </c>
      <c r="C51" s="24">
        <f>+XRP!F52</f>
        <v>106281</v>
      </c>
      <c r="D51" s="24">
        <f>+LTC!F52</f>
        <v>2741110</v>
      </c>
      <c r="E51" s="24">
        <v>0</v>
      </c>
      <c r="F51" s="24">
        <v>0</v>
      </c>
      <c r="G51" s="24">
        <v>0</v>
      </c>
      <c r="I51" s="23">
        <v>0</v>
      </c>
      <c r="J51" s="24">
        <v>0</v>
      </c>
      <c r="K51" s="24">
        <f>+DASH!F8</f>
        <v>60551</v>
      </c>
      <c r="L51" s="24">
        <v>0</v>
      </c>
      <c r="N51" s="23">
        <f t="shared" si="0"/>
        <v>16805742</v>
      </c>
      <c r="O51" s="6"/>
    </row>
    <row r="52" spans="1:15" x14ac:dyDescent="0.25">
      <c r="A52" s="3">
        <v>41690</v>
      </c>
      <c r="B52" s="24">
        <f>BTC!F53</f>
        <v>46905000</v>
      </c>
      <c r="C52" s="24">
        <f>+XRP!F53</f>
        <v>217393</v>
      </c>
      <c r="D52" s="24">
        <f>+LTC!F53</f>
        <v>9196220</v>
      </c>
      <c r="E52" s="24">
        <v>0</v>
      </c>
      <c r="F52" s="24">
        <v>0</v>
      </c>
      <c r="G52" s="24">
        <v>0</v>
      </c>
      <c r="I52" s="23">
        <v>0</v>
      </c>
      <c r="J52" s="24">
        <v>0</v>
      </c>
      <c r="K52" s="24">
        <f>+DASH!F9</f>
        <v>93281</v>
      </c>
      <c r="L52" s="24">
        <v>0</v>
      </c>
      <c r="N52" s="23">
        <f t="shared" si="0"/>
        <v>56411894</v>
      </c>
      <c r="O52" s="6"/>
    </row>
    <row r="53" spans="1:15" x14ac:dyDescent="0.25">
      <c r="A53" s="4">
        <v>41691</v>
      </c>
      <c r="B53" s="24">
        <f>BTC!F54</f>
        <v>47308100</v>
      </c>
      <c r="C53" s="24">
        <f>+XRP!F54</f>
        <v>124321</v>
      </c>
      <c r="D53" s="24">
        <f>+LTC!F54</f>
        <v>7258070</v>
      </c>
      <c r="E53" s="24">
        <v>0</v>
      </c>
      <c r="F53" s="24">
        <v>0</v>
      </c>
      <c r="G53" s="24">
        <v>0</v>
      </c>
      <c r="I53" s="23">
        <v>0</v>
      </c>
      <c r="J53" s="24">
        <v>0</v>
      </c>
      <c r="K53" s="24">
        <f>+DASH!F10</f>
        <v>83008</v>
      </c>
      <c r="L53" s="24">
        <v>0</v>
      </c>
      <c r="N53" s="23">
        <f t="shared" si="0"/>
        <v>54773499</v>
      </c>
      <c r="O53" s="6"/>
    </row>
    <row r="54" spans="1:15" x14ac:dyDescent="0.25">
      <c r="A54" s="3">
        <v>41692</v>
      </c>
      <c r="B54" s="24">
        <f>BTC!F55</f>
        <v>31254000</v>
      </c>
      <c r="C54" s="24">
        <f>+XRP!F55</f>
        <v>88006</v>
      </c>
      <c r="D54" s="24">
        <f>+LTC!F55</f>
        <v>6373580</v>
      </c>
      <c r="E54" s="24">
        <v>0</v>
      </c>
      <c r="F54" s="24">
        <v>0</v>
      </c>
      <c r="G54" s="24">
        <v>0</v>
      </c>
      <c r="I54" s="23">
        <v>0</v>
      </c>
      <c r="J54" s="24">
        <v>0</v>
      </c>
      <c r="K54" s="24">
        <f>+DASH!F11</f>
        <v>101024</v>
      </c>
      <c r="L54" s="24">
        <v>0</v>
      </c>
      <c r="N54" s="23">
        <f t="shared" si="0"/>
        <v>37816610</v>
      </c>
      <c r="O54" s="6"/>
    </row>
    <row r="55" spans="1:15" x14ac:dyDescent="0.25">
      <c r="A55" s="4">
        <v>41693</v>
      </c>
      <c r="B55" s="24">
        <f>BTC!F56</f>
        <v>31434400</v>
      </c>
      <c r="C55" s="24">
        <f>+XRP!F56</f>
        <v>103944</v>
      </c>
      <c r="D55" s="24">
        <f>+LTC!F56</f>
        <v>8169300</v>
      </c>
      <c r="E55" s="24">
        <v>0</v>
      </c>
      <c r="F55" s="24">
        <v>0</v>
      </c>
      <c r="G55" s="24">
        <v>0</v>
      </c>
      <c r="I55" s="23">
        <v>0</v>
      </c>
      <c r="J55" s="24">
        <v>0</v>
      </c>
      <c r="K55" s="24">
        <f>+DASH!F12</f>
        <v>115234</v>
      </c>
      <c r="L55" s="24">
        <v>0</v>
      </c>
      <c r="N55" s="23">
        <f t="shared" si="0"/>
        <v>39822878</v>
      </c>
      <c r="O55" s="6"/>
    </row>
    <row r="56" spans="1:15" x14ac:dyDescent="0.25">
      <c r="A56" s="3">
        <v>41694</v>
      </c>
      <c r="B56" s="24">
        <f>BTC!F57</f>
        <v>57893900</v>
      </c>
      <c r="C56" s="24">
        <f>+XRP!F57</f>
        <v>141564</v>
      </c>
      <c r="D56" s="24">
        <f>+LTC!F57</f>
        <v>7749270</v>
      </c>
      <c r="E56" s="24">
        <v>0</v>
      </c>
      <c r="F56" s="24">
        <v>0</v>
      </c>
      <c r="G56" s="24">
        <v>0</v>
      </c>
      <c r="I56" s="23">
        <v>0</v>
      </c>
      <c r="J56" s="24">
        <v>0</v>
      </c>
      <c r="K56" s="24">
        <f>+DASH!F13</f>
        <v>109256</v>
      </c>
      <c r="L56" s="24">
        <v>0</v>
      </c>
      <c r="N56" s="23">
        <f t="shared" si="0"/>
        <v>65893990</v>
      </c>
      <c r="O56" s="6"/>
    </row>
    <row r="57" spans="1:15" x14ac:dyDescent="0.25">
      <c r="A57" s="4">
        <v>41695</v>
      </c>
      <c r="B57" s="24">
        <f>BTC!F58</f>
        <v>126314000</v>
      </c>
      <c r="C57" s="24">
        <f>+XRP!F58</f>
        <v>293736</v>
      </c>
      <c r="D57" s="24">
        <f>+LTC!F58</f>
        <v>23785700</v>
      </c>
      <c r="E57" s="24">
        <v>0</v>
      </c>
      <c r="F57" s="24">
        <v>0</v>
      </c>
      <c r="G57" s="24">
        <v>0</v>
      </c>
      <c r="I57" s="23">
        <v>0</v>
      </c>
      <c r="J57" s="24">
        <v>0</v>
      </c>
      <c r="K57" s="24">
        <f>+DASH!F14</f>
        <v>69493</v>
      </c>
      <c r="L57" s="24">
        <v>0</v>
      </c>
      <c r="N57" s="23">
        <f t="shared" si="0"/>
        <v>150462929</v>
      </c>
      <c r="O57" s="6"/>
    </row>
    <row r="58" spans="1:15" x14ac:dyDescent="0.25">
      <c r="A58" s="3">
        <v>41696</v>
      </c>
      <c r="B58" s="24">
        <f>BTC!F59</f>
        <v>64642700</v>
      </c>
      <c r="C58" s="24">
        <f>+XRP!F59</f>
        <v>70979</v>
      </c>
      <c r="D58" s="24">
        <f>+LTC!F59</f>
        <v>11189500</v>
      </c>
      <c r="E58" s="24">
        <v>0</v>
      </c>
      <c r="F58" s="24">
        <v>0</v>
      </c>
      <c r="G58" s="24">
        <v>0</v>
      </c>
      <c r="I58" s="23">
        <v>0</v>
      </c>
      <c r="J58" s="24">
        <v>0</v>
      </c>
      <c r="K58" s="24">
        <f>+DASH!F15</f>
        <v>49321</v>
      </c>
      <c r="L58" s="24">
        <v>0</v>
      </c>
      <c r="N58" s="23">
        <f t="shared" si="0"/>
        <v>75952500</v>
      </c>
      <c r="O58" s="6"/>
    </row>
    <row r="59" spans="1:15" x14ac:dyDescent="0.25">
      <c r="A59" s="4">
        <v>41697</v>
      </c>
      <c r="B59" s="24">
        <f>BTC!F60</f>
        <v>25540800</v>
      </c>
      <c r="C59" s="24">
        <f>+XRP!F60</f>
        <v>101022</v>
      </c>
      <c r="D59" s="24">
        <f>+LTC!F60</f>
        <v>3859700</v>
      </c>
      <c r="E59" s="24">
        <v>0</v>
      </c>
      <c r="F59" s="24">
        <v>0</v>
      </c>
      <c r="G59" s="24">
        <v>0</v>
      </c>
      <c r="I59" s="23">
        <v>0</v>
      </c>
      <c r="J59" s="24">
        <v>0</v>
      </c>
      <c r="K59" s="24">
        <f>+DASH!F16</f>
        <v>15148</v>
      </c>
      <c r="L59" s="24">
        <v>0</v>
      </c>
      <c r="N59" s="23">
        <f t="shared" si="0"/>
        <v>29516670</v>
      </c>
      <c r="O59" s="6"/>
    </row>
    <row r="60" spans="1:15" x14ac:dyDescent="0.25">
      <c r="A60" s="3">
        <v>41698</v>
      </c>
      <c r="B60" s="24">
        <f>BTC!F61</f>
        <v>28076100</v>
      </c>
      <c r="C60" s="24">
        <f>+XRP!F61</f>
        <v>166863</v>
      </c>
      <c r="D60" s="24">
        <f>+LTC!F61</f>
        <v>6549690</v>
      </c>
      <c r="E60" s="24">
        <v>0</v>
      </c>
      <c r="F60" s="24">
        <v>0</v>
      </c>
      <c r="G60" s="24">
        <v>0</v>
      </c>
      <c r="I60" s="23">
        <v>0</v>
      </c>
      <c r="J60" s="24">
        <v>0</v>
      </c>
      <c r="K60" s="24">
        <f>+DASH!F17</f>
        <v>60517</v>
      </c>
      <c r="L60" s="24">
        <v>0</v>
      </c>
      <c r="N60" s="23">
        <f t="shared" si="0"/>
        <v>34853170</v>
      </c>
      <c r="O60" s="6"/>
    </row>
    <row r="61" spans="1:15" x14ac:dyDescent="0.25">
      <c r="A61" s="15">
        <v>41699</v>
      </c>
      <c r="B61" s="24">
        <f>BTC!F62</f>
        <v>18668100</v>
      </c>
      <c r="C61" s="24">
        <f>+XRP!F62</f>
        <v>111575</v>
      </c>
      <c r="D61" s="24">
        <f>+LTC!F62</f>
        <v>3267220</v>
      </c>
      <c r="E61" s="24">
        <v>0</v>
      </c>
      <c r="F61" s="24">
        <v>0</v>
      </c>
      <c r="G61" s="24">
        <v>0</v>
      </c>
      <c r="I61" s="23">
        <v>0</v>
      </c>
      <c r="J61" s="24">
        <v>0</v>
      </c>
      <c r="K61" s="24">
        <f>+DASH!F18</f>
        <v>252311</v>
      </c>
      <c r="L61" s="24">
        <v>0</v>
      </c>
      <c r="N61" s="23">
        <f t="shared" si="0"/>
        <v>22299206</v>
      </c>
      <c r="O61" s="6"/>
    </row>
    <row r="62" spans="1:15" x14ac:dyDescent="0.25">
      <c r="A62" s="3">
        <v>41700</v>
      </c>
      <c r="B62" s="24">
        <f>BTC!F63</f>
        <v>7950760</v>
      </c>
      <c r="C62" s="24">
        <f>+XRP!F63</f>
        <v>62982</v>
      </c>
      <c r="D62" s="24">
        <f>+LTC!F63</f>
        <v>3812480</v>
      </c>
      <c r="E62" s="24">
        <v>0</v>
      </c>
      <c r="F62" s="24">
        <v>0</v>
      </c>
      <c r="G62" s="24">
        <v>0</v>
      </c>
      <c r="I62" s="23">
        <v>0</v>
      </c>
      <c r="J62" s="24">
        <v>0</v>
      </c>
      <c r="K62" s="24">
        <f>+DASH!F19</f>
        <v>148259</v>
      </c>
      <c r="L62" s="24">
        <v>0</v>
      </c>
      <c r="N62" s="23">
        <f t="shared" si="0"/>
        <v>11974481</v>
      </c>
      <c r="O62" s="6"/>
    </row>
    <row r="63" spans="1:15" x14ac:dyDescent="0.25">
      <c r="A63" s="4">
        <v>41701</v>
      </c>
      <c r="B63" s="24">
        <f>BTC!F64</f>
        <v>96056896</v>
      </c>
      <c r="C63" s="24">
        <f>+XRP!F64</f>
        <v>127717</v>
      </c>
      <c r="D63" s="24">
        <f>+LTC!F64</f>
        <v>17573800</v>
      </c>
      <c r="E63" s="24">
        <v>0</v>
      </c>
      <c r="F63" s="24">
        <v>0</v>
      </c>
      <c r="G63" s="24">
        <v>0</v>
      </c>
      <c r="I63" s="23">
        <v>0</v>
      </c>
      <c r="J63" s="24">
        <v>0</v>
      </c>
      <c r="K63" s="24">
        <f>+DASH!F20</f>
        <v>271197</v>
      </c>
      <c r="L63" s="24">
        <v>0</v>
      </c>
      <c r="N63" s="23">
        <f t="shared" si="0"/>
        <v>114029610</v>
      </c>
      <c r="O63" s="6"/>
    </row>
    <row r="64" spans="1:15" x14ac:dyDescent="0.25">
      <c r="A64" s="3">
        <v>41702</v>
      </c>
      <c r="B64" s="24">
        <f>BTC!F65</f>
        <v>55344600</v>
      </c>
      <c r="C64" s="24">
        <f>+XRP!F65</f>
        <v>179747</v>
      </c>
      <c r="D64" s="24">
        <f>+LTC!F65</f>
        <v>47109100</v>
      </c>
      <c r="E64" s="24">
        <v>0</v>
      </c>
      <c r="F64" s="24">
        <v>0</v>
      </c>
      <c r="G64" s="24">
        <v>0</v>
      </c>
      <c r="I64" s="23">
        <v>0</v>
      </c>
      <c r="J64" s="24">
        <v>0</v>
      </c>
      <c r="K64" s="24">
        <f>+DASH!F21</f>
        <v>90550</v>
      </c>
      <c r="L64" s="24">
        <v>0</v>
      </c>
      <c r="N64" s="23">
        <f t="shared" si="0"/>
        <v>102723997</v>
      </c>
      <c r="O64" s="6"/>
    </row>
    <row r="65" spans="1:15" x14ac:dyDescent="0.25">
      <c r="A65" s="4">
        <v>41703</v>
      </c>
      <c r="B65" s="24">
        <f>BTC!F66</f>
        <v>22461900</v>
      </c>
      <c r="C65" s="24">
        <f>+XRP!F66</f>
        <v>122347</v>
      </c>
      <c r="D65" s="24">
        <f>+LTC!F66</f>
        <v>11390300</v>
      </c>
      <c r="E65" s="24">
        <v>0</v>
      </c>
      <c r="F65" s="24">
        <v>0</v>
      </c>
      <c r="G65" s="24">
        <v>0</v>
      </c>
      <c r="I65" s="23">
        <v>0</v>
      </c>
      <c r="J65" s="24">
        <v>0</v>
      </c>
      <c r="K65" s="24">
        <f>+DASH!F22</f>
        <v>93138</v>
      </c>
      <c r="L65" s="24">
        <v>0</v>
      </c>
      <c r="N65" s="23">
        <f t="shared" si="0"/>
        <v>34067685</v>
      </c>
      <c r="O65" s="6"/>
    </row>
    <row r="66" spans="1:15" x14ac:dyDescent="0.25">
      <c r="A66" s="3">
        <v>41704</v>
      </c>
      <c r="B66" s="24">
        <f>BTC!F67</f>
        <v>16068100</v>
      </c>
      <c r="C66" s="24">
        <f>+XRP!F67</f>
        <v>142277</v>
      </c>
      <c r="D66" s="24">
        <f>+LTC!F67</f>
        <v>8044810</v>
      </c>
      <c r="E66" s="24">
        <v>0</v>
      </c>
      <c r="F66" s="24">
        <v>0</v>
      </c>
      <c r="G66" s="24">
        <v>0</v>
      </c>
      <c r="I66" s="23">
        <v>0</v>
      </c>
      <c r="J66" s="24">
        <v>0</v>
      </c>
      <c r="K66" s="24">
        <f>+DASH!F23</f>
        <v>68896</v>
      </c>
      <c r="L66" s="24">
        <v>0</v>
      </c>
      <c r="N66" s="23">
        <f t="shared" ref="N66:N129" si="1">B66+C66+D66+E66+G66+H66+I66+J66+K66+L66+F66</f>
        <v>24324083</v>
      </c>
      <c r="O66" s="6"/>
    </row>
    <row r="67" spans="1:15" x14ac:dyDescent="0.25">
      <c r="A67" s="4">
        <v>41705</v>
      </c>
      <c r="B67" s="24">
        <f>BTC!F68</f>
        <v>34150800</v>
      </c>
      <c r="C67" s="24">
        <f>+XRP!F68</f>
        <v>169553</v>
      </c>
      <c r="D67" s="24">
        <f>+LTC!F68</f>
        <v>6222120</v>
      </c>
      <c r="E67" s="24">
        <v>0</v>
      </c>
      <c r="F67" s="24">
        <v>0</v>
      </c>
      <c r="G67" s="24">
        <v>0</v>
      </c>
      <c r="I67" s="23">
        <v>0</v>
      </c>
      <c r="J67" s="24">
        <v>0</v>
      </c>
      <c r="K67" s="24">
        <f>+DASH!F24</f>
        <v>112877</v>
      </c>
      <c r="L67" s="24">
        <v>0</v>
      </c>
      <c r="N67" s="23">
        <f t="shared" si="1"/>
        <v>40655350</v>
      </c>
      <c r="O67" s="6"/>
    </row>
    <row r="68" spans="1:15" x14ac:dyDescent="0.25">
      <c r="A68" s="3">
        <v>41706</v>
      </c>
      <c r="B68" s="24">
        <f>BTC!F69</f>
        <v>18654200</v>
      </c>
      <c r="C68" s="24">
        <f>+XRP!F69</f>
        <v>56617</v>
      </c>
      <c r="D68" s="24">
        <f>+LTC!F69</f>
        <v>5923750</v>
      </c>
      <c r="E68" s="24">
        <v>0</v>
      </c>
      <c r="F68" s="24">
        <v>0</v>
      </c>
      <c r="G68" s="24">
        <v>0</v>
      </c>
      <c r="I68" s="23">
        <v>0</v>
      </c>
      <c r="J68" s="24">
        <v>0</v>
      </c>
      <c r="K68" s="24">
        <f>+DASH!F25</f>
        <v>70281</v>
      </c>
      <c r="L68" s="24">
        <v>0</v>
      </c>
      <c r="N68" s="23">
        <f t="shared" si="1"/>
        <v>24704848</v>
      </c>
      <c r="O68" s="6"/>
    </row>
    <row r="69" spans="1:15" x14ac:dyDescent="0.25">
      <c r="A69" s="4">
        <v>41707</v>
      </c>
      <c r="B69" s="24">
        <f>BTC!F70</f>
        <v>15396500</v>
      </c>
      <c r="C69" s="24">
        <f>+XRP!F70</f>
        <v>47281</v>
      </c>
      <c r="D69" s="24">
        <f>+LTC!F70</f>
        <v>6666580</v>
      </c>
      <c r="E69" s="24">
        <v>0</v>
      </c>
      <c r="F69" s="24">
        <v>0</v>
      </c>
      <c r="G69" s="24">
        <v>0</v>
      </c>
      <c r="I69" s="23">
        <v>0</v>
      </c>
      <c r="J69" s="24">
        <v>0</v>
      </c>
      <c r="K69" s="24">
        <f>+DASH!F26</f>
        <v>48781</v>
      </c>
      <c r="L69" s="24">
        <v>0</v>
      </c>
      <c r="N69" s="23">
        <f t="shared" si="1"/>
        <v>22159142</v>
      </c>
      <c r="O69" s="6"/>
    </row>
    <row r="70" spans="1:15" x14ac:dyDescent="0.25">
      <c r="A70" s="3">
        <v>41708</v>
      </c>
      <c r="B70" s="24">
        <f>BTC!F71</f>
        <v>20639800</v>
      </c>
      <c r="C70" s="24">
        <f>+XRP!F71</f>
        <v>101610</v>
      </c>
      <c r="D70" s="24">
        <f>+LTC!F71</f>
        <v>5340680</v>
      </c>
      <c r="E70" s="24">
        <v>0</v>
      </c>
      <c r="F70" s="24">
        <v>0</v>
      </c>
      <c r="G70" s="24">
        <v>0</v>
      </c>
      <c r="I70" s="23">
        <v>0</v>
      </c>
      <c r="J70" s="24">
        <v>0</v>
      </c>
      <c r="K70" s="24">
        <f>+DASH!F27</f>
        <v>45946</v>
      </c>
      <c r="L70" s="24">
        <v>0</v>
      </c>
      <c r="N70" s="23">
        <f t="shared" si="1"/>
        <v>26128036</v>
      </c>
      <c r="O70" s="6"/>
    </row>
    <row r="71" spans="1:15" x14ac:dyDescent="0.25">
      <c r="A71" s="4">
        <v>41709</v>
      </c>
      <c r="B71" s="24">
        <f>BTC!F72</f>
        <v>11732500</v>
      </c>
      <c r="C71" s="24">
        <f>+XRP!F72</f>
        <v>33228</v>
      </c>
      <c r="D71" s="24">
        <f>+LTC!F72</f>
        <v>3714800</v>
      </c>
      <c r="E71" s="24">
        <v>0</v>
      </c>
      <c r="F71" s="24">
        <v>0</v>
      </c>
      <c r="G71" s="24">
        <v>0</v>
      </c>
      <c r="I71" s="23">
        <v>0</v>
      </c>
      <c r="J71" s="24">
        <v>0</v>
      </c>
      <c r="K71" s="24">
        <f>+DASH!F28</f>
        <v>42234</v>
      </c>
      <c r="L71" s="24">
        <v>0</v>
      </c>
      <c r="N71" s="23">
        <f t="shared" si="1"/>
        <v>15522762</v>
      </c>
      <c r="O71" s="6"/>
    </row>
    <row r="72" spans="1:15" x14ac:dyDescent="0.25">
      <c r="A72" s="3">
        <v>41710</v>
      </c>
      <c r="B72" s="24">
        <f>BTC!F73</f>
        <v>18621200</v>
      </c>
      <c r="C72" s="24">
        <f>+XRP!F73</f>
        <v>135171</v>
      </c>
      <c r="D72" s="24">
        <f>+LTC!F73</f>
        <v>12417500</v>
      </c>
      <c r="E72" s="24">
        <v>0</v>
      </c>
      <c r="F72" s="24">
        <v>0</v>
      </c>
      <c r="G72" s="24">
        <v>0</v>
      </c>
      <c r="I72" s="23">
        <v>0</v>
      </c>
      <c r="J72" s="24">
        <v>0</v>
      </c>
      <c r="K72" s="24">
        <f>+DASH!F29</f>
        <v>39530</v>
      </c>
      <c r="L72" s="24">
        <v>0</v>
      </c>
      <c r="N72" s="23">
        <f t="shared" si="1"/>
        <v>31213401</v>
      </c>
      <c r="O72" s="6"/>
    </row>
    <row r="73" spans="1:15" x14ac:dyDescent="0.25">
      <c r="A73" s="4">
        <v>41711</v>
      </c>
      <c r="B73" s="24">
        <f>BTC!F74</f>
        <v>11634900</v>
      </c>
      <c r="C73" s="24">
        <f>+XRP!F74</f>
        <v>57138</v>
      </c>
      <c r="D73" s="24">
        <f>+LTC!F74</f>
        <v>4116820</v>
      </c>
      <c r="E73" s="24">
        <v>0</v>
      </c>
      <c r="F73" s="24">
        <v>0</v>
      </c>
      <c r="G73" s="24">
        <v>0</v>
      </c>
      <c r="I73" s="23">
        <v>0</v>
      </c>
      <c r="J73" s="24">
        <v>0</v>
      </c>
      <c r="K73" s="24">
        <f>+DASH!F30</f>
        <v>31123</v>
      </c>
      <c r="L73" s="24">
        <v>0</v>
      </c>
      <c r="N73" s="23">
        <f t="shared" si="1"/>
        <v>15839981</v>
      </c>
      <c r="O73" s="6"/>
    </row>
    <row r="74" spans="1:15" x14ac:dyDescent="0.25">
      <c r="A74" s="3">
        <v>41712</v>
      </c>
      <c r="B74" s="24">
        <f>BTC!F75</f>
        <v>11913800</v>
      </c>
      <c r="C74" s="24">
        <f>+XRP!F75</f>
        <v>121852</v>
      </c>
      <c r="D74" s="24">
        <f>+LTC!F75</f>
        <v>4006980</v>
      </c>
      <c r="E74" s="24">
        <v>0</v>
      </c>
      <c r="F74" s="24">
        <v>0</v>
      </c>
      <c r="G74" s="24">
        <v>0</v>
      </c>
      <c r="I74" s="23">
        <v>0</v>
      </c>
      <c r="J74" s="24">
        <v>0</v>
      </c>
      <c r="K74" s="24">
        <f>+DASH!F31</f>
        <v>26274</v>
      </c>
      <c r="L74" s="24">
        <v>0</v>
      </c>
      <c r="N74" s="23">
        <f t="shared" si="1"/>
        <v>16068906</v>
      </c>
      <c r="O74" s="6"/>
    </row>
    <row r="75" spans="1:15" x14ac:dyDescent="0.25">
      <c r="A75" s="4">
        <v>41713</v>
      </c>
      <c r="B75" s="24">
        <f>BTC!F76</f>
        <v>4342080</v>
      </c>
      <c r="C75" s="24">
        <f>+XRP!F76</f>
        <v>37093</v>
      </c>
      <c r="D75" s="24">
        <f>+LTC!F76</f>
        <v>3080560</v>
      </c>
      <c r="E75" s="24">
        <v>0</v>
      </c>
      <c r="F75" s="24">
        <v>0</v>
      </c>
      <c r="G75" s="24">
        <v>0</v>
      </c>
      <c r="I75" s="23">
        <v>0</v>
      </c>
      <c r="J75" s="24">
        <v>0</v>
      </c>
      <c r="K75" s="24">
        <f>+DASH!F32</f>
        <v>30817</v>
      </c>
      <c r="L75" s="24">
        <v>0</v>
      </c>
      <c r="N75" s="23">
        <f t="shared" si="1"/>
        <v>7490550</v>
      </c>
      <c r="O75" s="6"/>
    </row>
    <row r="76" spans="1:15" x14ac:dyDescent="0.25">
      <c r="A76" s="3">
        <v>41714</v>
      </c>
      <c r="B76" s="24">
        <f>BTC!F77</f>
        <v>5277290</v>
      </c>
      <c r="C76" s="24">
        <f>+XRP!F77</f>
        <v>82339</v>
      </c>
      <c r="D76" s="24">
        <f>+LTC!F77</f>
        <v>5627180</v>
      </c>
      <c r="E76" s="24">
        <v>0</v>
      </c>
      <c r="F76" s="24">
        <v>0</v>
      </c>
      <c r="G76" s="24">
        <v>0</v>
      </c>
      <c r="I76" s="23">
        <v>0</v>
      </c>
      <c r="J76" s="24">
        <v>0</v>
      </c>
      <c r="K76" s="24">
        <f>+DASH!F33</f>
        <v>39429</v>
      </c>
      <c r="L76" s="24">
        <v>0</v>
      </c>
      <c r="N76" s="23">
        <f t="shared" si="1"/>
        <v>11026238</v>
      </c>
      <c r="O76" s="6"/>
    </row>
    <row r="77" spans="1:15" x14ac:dyDescent="0.25">
      <c r="A77" s="4">
        <v>41715</v>
      </c>
      <c r="B77" s="24">
        <f>BTC!F78</f>
        <v>14648200</v>
      </c>
      <c r="C77" s="24">
        <f>+XRP!F78</f>
        <v>121541</v>
      </c>
      <c r="D77" s="24">
        <f>+LTC!F78</f>
        <v>6764140</v>
      </c>
      <c r="E77" s="24">
        <v>0</v>
      </c>
      <c r="F77" s="24">
        <v>0</v>
      </c>
      <c r="G77" s="24">
        <v>0</v>
      </c>
      <c r="I77" s="23">
        <v>0</v>
      </c>
      <c r="J77" s="24">
        <v>0</v>
      </c>
      <c r="K77" s="24">
        <f>+DASH!F34</f>
        <v>34416</v>
      </c>
      <c r="L77" s="24">
        <v>0</v>
      </c>
      <c r="N77" s="23">
        <f t="shared" si="1"/>
        <v>21568297</v>
      </c>
      <c r="O77" s="6"/>
    </row>
    <row r="78" spans="1:15" x14ac:dyDescent="0.25">
      <c r="A78" s="3">
        <v>41716</v>
      </c>
      <c r="B78" s="24">
        <f>BTC!F79</f>
        <v>24011500</v>
      </c>
      <c r="C78" s="24">
        <f>+XRP!F79</f>
        <v>87514</v>
      </c>
      <c r="D78" s="24">
        <f>+LTC!F79</f>
        <v>28101700</v>
      </c>
      <c r="E78" s="24">
        <v>0</v>
      </c>
      <c r="F78" s="24">
        <v>0</v>
      </c>
      <c r="G78" s="24">
        <v>0</v>
      </c>
      <c r="I78" s="23">
        <v>0</v>
      </c>
      <c r="J78" s="24">
        <v>0</v>
      </c>
      <c r="K78" s="24">
        <f>+DASH!F35</f>
        <v>39252</v>
      </c>
      <c r="L78" s="24">
        <v>0</v>
      </c>
      <c r="N78" s="23">
        <f t="shared" si="1"/>
        <v>52239966</v>
      </c>
      <c r="O78" s="6"/>
    </row>
    <row r="79" spans="1:15" x14ac:dyDescent="0.25">
      <c r="A79" s="4">
        <v>41717</v>
      </c>
      <c r="B79" s="24">
        <f>BTC!F80</f>
        <v>14228900</v>
      </c>
      <c r="C79" s="24">
        <f>+XRP!F80</f>
        <v>132717</v>
      </c>
      <c r="D79" s="24">
        <f>+LTC!F80</f>
        <v>35045000</v>
      </c>
      <c r="E79" s="24">
        <v>0</v>
      </c>
      <c r="F79" s="24">
        <v>0</v>
      </c>
      <c r="G79" s="24">
        <v>0</v>
      </c>
      <c r="I79" s="23">
        <v>0</v>
      </c>
      <c r="J79" s="24">
        <v>0</v>
      </c>
      <c r="K79" s="24">
        <f>+DASH!F36</f>
        <v>35742</v>
      </c>
      <c r="L79" s="24">
        <v>0</v>
      </c>
      <c r="N79" s="23">
        <f t="shared" si="1"/>
        <v>49442359</v>
      </c>
      <c r="O79" s="6"/>
    </row>
    <row r="80" spans="1:15" x14ac:dyDescent="0.25">
      <c r="A80" s="3">
        <v>41718</v>
      </c>
      <c r="B80" s="24">
        <f>BTC!F81</f>
        <v>20572900</v>
      </c>
      <c r="C80" s="24">
        <f>+XRP!F81</f>
        <v>162797</v>
      </c>
      <c r="D80" s="24">
        <f>+LTC!F81</f>
        <v>15946500</v>
      </c>
      <c r="E80" s="24">
        <v>0</v>
      </c>
      <c r="F80" s="24">
        <v>0</v>
      </c>
      <c r="G80" s="24">
        <v>0</v>
      </c>
      <c r="I80" s="23">
        <v>0</v>
      </c>
      <c r="J80" s="24">
        <v>0</v>
      </c>
      <c r="K80" s="24">
        <f>+DASH!F37</f>
        <v>42290</v>
      </c>
      <c r="L80" s="24">
        <v>0</v>
      </c>
      <c r="N80" s="23">
        <f t="shared" si="1"/>
        <v>36724487</v>
      </c>
      <c r="O80" s="6"/>
    </row>
    <row r="81" spans="1:15" x14ac:dyDescent="0.25">
      <c r="A81" s="4">
        <v>41719</v>
      </c>
      <c r="B81" s="24">
        <f>BTC!F82</f>
        <v>38414100</v>
      </c>
      <c r="C81" s="24">
        <f>+XRP!F82</f>
        <v>192607</v>
      </c>
      <c r="D81" s="24">
        <f>+LTC!F82</f>
        <v>18958100</v>
      </c>
      <c r="E81" s="24">
        <v>0</v>
      </c>
      <c r="F81" s="24">
        <v>0</v>
      </c>
      <c r="G81" s="24">
        <v>0</v>
      </c>
      <c r="I81" s="23">
        <v>0</v>
      </c>
      <c r="J81" s="24">
        <v>0</v>
      </c>
      <c r="K81" s="24">
        <f>+DASH!F38</f>
        <v>28087</v>
      </c>
      <c r="L81" s="24">
        <v>0</v>
      </c>
      <c r="N81" s="23">
        <f t="shared" si="1"/>
        <v>57592894</v>
      </c>
      <c r="O81" s="6"/>
    </row>
    <row r="82" spans="1:15" x14ac:dyDescent="0.25">
      <c r="A82" s="3">
        <v>41720</v>
      </c>
      <c r="B82" s="24">
        <f>BTC!F83</f>
        <v>17360700</v>
      </c>
      <c r="C82" s="24">
        <f>+XRP!F83</f>
        <v>137122</v>
      </c>
      <c r="D82" s="24">
        <f>+LTC!F83</f>
        <v>6305450</v>
      </c>
      <c r="E82" s="24">
        <v>0</v>
      </c>
      <c r="F82" s="24">
        <v>0</v>
      </c>
      <c r="G82" s="24">
        <v>0</v>
      </c>
      <c r="I82" s="23">
        <v>0</v>
      </c>
      <c r="J82" s="24">
        <v>0</v>
      </c>
      <c r="K82" s="24">
        <f>+DASH!F39</f>
        <v>24618</v>
      </c>
      <c r="L82" s="24">
        <v>0</v>
      </c>
      <c r="N82" s="23">
        <f t="shared" si="1"/>
        <v>23827890</v>
      </c>
      <c r="O82" s="6"/>
    </row>
    <row r="83" spans="1:15" x14ac:dyDescent="0.25">
      <c r="A83" s="4">
        <v>41721</v>
      </c>
      <c r="B83" s="24">
        <f>BTC!F84</f>
        <v>9288400</v>
      </c>
      <c r="C83" s="24">
        <f>+XRP!F84</f>
        <v>137413</v>
      </c>
      <c r="D83" s="24">
        <f>+LTC!F84</f>
        <v>2493740</v>
      </c>
      <c r="E83" s="24">
        <v>0</v>
      </c>
      <c r="F83" s="24">
        <v>0</v>
      </c>
      <c r="G83" s="24">
        <v>0</v>
      </c>
      <c r="I83" s="23">
        <v>0</v>
      </c>
      <c r="J83" s="24">
        <v>0</v>
      </c>
      <c r="K83" s="24">
        <f>+DASH!F40</f>
        <v>34977</v>
      </c>
      <c r="L83" s="24">
        <v>0</v>
      </c>
      <c r="N83" s="23">
        <f t="shared" si="1"/>
        <v>11954530</v>
      </c>
      <c r="O83" s="6"/>
    </row>
    <row r="84" spans="1:15" x14ac:dyDescent="0.25">
      <c r="A84" s="3">
        <v>41722</v>
      </c>
      <c r="B84" s="24">
        <f>BTC!F85</f>
        <v>22706900</v>
      </c>
      <c r="C84" s="24">
        <f>+XRP!F85</f>
        <v>115538</v>
      </c>
      <c r="D84" s="24">
        <f>+LTC!F85</f>
        <v>8181220</v>
      </c>
      <c r="E84" s="24">
        <v>0</v>
      </c>
      <c r="F84" s="24">
        <v>0</v>
      </c>
      <c r="G84" s="24">
        <v>0</v>
      </c>
      <c r="I84" s="23">
        <v>0</v>
      </c>
      <c r="J84" s="24">
        <v>0</v>
      </c>
      <c r="K84" s="24">
        <f>+DASH!F41</f>
        <v>136677</v>
      </c>
      <c r="L84" s="24">
        <v>0</v>
      </c>
      <c r="N84" s="23">
        <f t="shared" si="1"/>
        <v>31140335</v>
      </c>
      <c r="O84" s="6"/>
    </row>
    <row r="85" spans="1:15" x14ac:dyDescent="0.25">
      <c r="A85" s="4">
        <v>41723</v>
      </c>
      <c r="B85" s="24">
        <f>BTC!F86</f>
        <v>14020100</v>
      </c>
      <c r="C85" s="24">
        <f>+XRP!F86</f>
        <v>90025</v>
      </c>
      <c r="D85" s="24">
        <f>+LTC!F86</f>
        <v>6448800</v>
      </c>
      <c r="E85" s="24">
        <v>0</v>
      </c>
      <c r="F85" s="24">
        <v>0</v>
      </c>
      <c r="G85" s="24">
        <v>0</v>
      </c>
      <c r="I85" s="23">
        <v>0</v>
      </c>
      <c r="J85" s="24">
        <v>0</v>
      </c>
      <c r="K85" s="24">
        <f>+DASH!F42</f>
        <v>78095</v>
      </c>
      <c r="L85" s="24">
        <v>0</v>
      </c>
      <c r="N85" s="23">
        <f t="shared" si="1"/>
        <v>20637020</v>
      </c>
      <c r="O85" s="6"/>
    </row>
    <row r="86" spans="1:15" x14ac:dyDescent="0.25">
      <c r="A86" s="3">
        <v>41724</v>
      </c>
      <c r="B86" s="24">
        <f>BTC!F87</f>
        <v>16401100</v>
      </c>
      <c r="C86" s="24">
        <f>+XRP!F87</f>
        <v>154104</v>
      </c>
      <c r="D86" s="24">
        <f>+LTC!F87</f>
        <v>7946950</v>
      </c>
      <c r="E86" s="24">
        <v>0</v>
      </c>
      <c r="F86" s="24">
        <v>0</v>
      </c>
      <c r="G86" s="24">
        <v>0</v>
      </c>
      <c r="I86" s="23">
        <v>0</v>
      </c>
      <c r="J86" s="24">
        <v>0</v>
      </c>
      <c r="K86" s="24">
        <f>+DASH!F43</f>
        <v>39790</v>
      </c>
      <c r="L86" s="24">
        <v>0</v>
      </c>
      <c r="N86" s="23">
        <f t="shared" si="1"/>
        <v>24541944</v>
      </c>
      <c r="O86" s="6"/>
    </row>
    <row r="87" spans="1:15" x14ac:dyDescent="0.25">
      <c r="A87" s="4">
        <v>41725</v>
      </c>
      <c r="B87" s="24">
        <f>BTC!F88</f>
        <v>62225400</v>
      </c>
      <c r="C87" s="24">
        <f>+XRP!F88</f>
        <v>272507</v>
      </c>
      <c r="D87" s="24">
        <f>+LTC!F88</f>
        <v>25956800</v>
      </c>
      <c r="E87" s="24">
        <v>0</v>
      </c>
      <c r="F87" s="24">
        <v>0</v>
      </c>
      <c r="G87" s="24">
        <v>0</v>
      </c>
      <c r="I87" s="23">
        <v>0</v>
      </c>
      <c r="J87" s="24">
        <v>0</v>
      </c>
      <c r="K87" s="24">
        <f>+DASH!F44</f>
        <v>32991</v>
      </c>
      <c r="L87" s="24">
        <v>0</v>
      </c>
      <c r="N87" s="23">
        <f t="shared" si="1"/>
        <v>88487698</v>
      </c>
      <c r="O87" s="6"/>
    </row>
    <row r="88" spans="1:15" x14ac:dyDescent="0.25">
      <c r="A88" s="3">
        <v>41726</v>
      </c>
      <c r="B88" s="24">
        <f>BTC!F89</f>
        <v>58828300</v>
      </c>
      <c r="C88" s="24">
        <f>+XRP!F89</f>
        <v>220765</v>
      </c>
      <c r="D88" s="24">
        <f>+LTC!F89</f>
        <v>20549800</v>
      </c>
      <c r="E88" s="24">
        <v>0</v>
      </c>
      <c r="F88" s="24">
        <v>0</v>
      </c>
      <c r="G88" s="24">
        <v>0</v>
      </c>
      <c r="I88" s="23">
        <v>0</v>
      </c>
      <c r="J88" s="24">
        <v>0</v>
      </c>
      <c r="K88" s="24">
        <f>+DASH!F45</f>
        <v>27851</v>
      </c>
      <c r="L88" s="24">
        <v>0</v>
      </c>
      <c r="N88" s="23">
        <f t="shared" si="1"/>
        <v>79626716</v>
      </c>
      <c r="O88" s="6"/>
    </row>
    <row r="89" spans="1:15" x14ac:dyDescent="0.25">
      <c r="A89" s="4">
        <v>41727</v>
      </c>
      <c r="B89" s="24">
        <f>BTC!F90</f>
        <v>11147100</v>
      </c>
      <c r="C89" s="24">
        <f>+XRP!F90</f>
        <v>121921</v>
      </c>
      <c r="D89" s="24">
        <f>+LTC!F90</f>
        <v>3442020</v>
      </c>
      <c r="E89" s="24">
        <v>0</v>
      </c>
      <c r="F89" s="24">
        <v>0</v>
      </c>
      <c r="G89" s="24">
        <v>0</v>
      </c>
      <c r="I89" s="23">
        <v>0</v>
      </c>
      <c r="J89" s="24">
        <v>0</v>
      </c>
      <c r="K89" s="24">
        <f>+DASH!F46</f>
        <v>23667</v>
      </c>
      <c r="L89" s="24">
        <v>0</v>
      </c>
      <c r="N89" s="23">
        <f t="shared" si="1"/>
        <v>14734708</v>
      </c>
      <c r="O89" s="6"/>
    </row>
    <row r="90" spans="1:15" x14ac:dyDescent="0.25">
      <c r="A90" s="3">
        <v>41728</v>
      </c>
      <c r="B90" s="24">
        <f>BTC!F91</f>
        <v>42958300</v>
      </c>
      <c r="C90" s="24">
        <f>+XRP!F91</f>
        <v>177965</v>
      </c>
      <c r="D90" s="24">
        <f>+LTC!F91</f>
        <v>10933600</v>
      </c>
      <c r="E90" s="24">
        <v>0</v>
      </c>
      <c r="F90" s="24">
        <v>0</v>
      </c>
      <c r="G90" s="24">
        <v>0</v>
      </c>
      <c r="I90" s="23">
        <v>0</v>
      </c>
      <c r="J90" s="24">
        <v>0</v>
      </c>
      <c r="K90" s="24">
        <f>+DASH!F47</f>
        <v>30985</v>
      </c>
      <c r="L90" s="24">
        <v>0</v>
      </c>
      <c r="N90" s="23">
        <f t="shared" si="1"/>
        <v>54100850</v>
      </c>
      <c r="O90" s="6"/>
    </row>
    <row r="91" spans="1:15" x14ac:dyDescent="0.25">
      <c r="A91" s="4">
        <v>41729</v>
      </c>
      <c r="B91" s="24">
        <f>BTC!F92</f>
        <v>28254000</v>
      </c>
      <c r="C91" s="24">
        <f>+XRP!F92</f>
        <v>244598</v>
      </c>
      <c r="D91" s="24">
        <f>+LTC!F92</f>
        <v>7248790</v>
      </c>
      <c r="E91" s="24">
        <v>0</v>
      </c>
      <c r="F91" s="24">
        <v>0</v>
      </c>
      <c r="G91" s="24">
        <v>0</v>
      </c>
      <c r="I91" s="23">
        <v>0</v>
      </c>
      <c r="J91" s="24">
        <v>0</v>
      </c>
      <c r="K91" s="24">
        <f>+DASH!F48</f>
        <v>15608</v>
      </c>
      <c r="L91" s="24">
        <v>0</v>
      </c>
      <c r="N91" s="23">
        <f t="shared" si="1"/>
        <v>35762996</v>
      </c>
      <c r="O91" s="6"/>
    </row>
    <row r="92" spans="1:15" x14ac:dyDescent="0.25">
      <c r="A92" s="14">
        <v>41730</v>
      </c>
      <c r="B92" s="24">
        <f>BTC!F93</f>
        <v>35685800</v>
      </c>
      <c r="C92" s="24">
        <f>+XRP!F93</f>
        <v>172709</v>
      </c>
      <c r="D92" s="24">
        <f>+LTC!F93</f>
        <v>7346120</v>
      </c>
      <c r="E92" s="24">
        <v>0</v>
      </c>
      <c r="F92" s="24">
        <v>0</v>
      </c>
      <c r="G92" s="24">
        <v>0</v>
      </c>
      <c r="I92" s="23">
        <v>0</v>
      </c>
      <c r="J92" s="24">
        <v>0</v>
      </c>
      <c r="K92" s="24">
        <f>+DASH!F49</f>
        <v>36211</v>
      </c>
      <c r="L92" s="24">
        <v>0</v>
      </c>
      <c r="N92" s="23">
        <f t="shared" si="1"/>
        <v>43240840</v>
      </c>
      <c r="O92" s="6"/>
    </row>
    <row r="93" spans="1:15" x14ac:dyDescent="0.25">
      <c r="A93" s="4">
        <v>41731</v>
      </c>
      <c r="B93" s="24">
        <f>BTC!F94</f>
        <v>49647600</v>
      </c>
      <c r="C93" s="24">
        <f>+XRP!F94</f>
        <v>306889</v>
      </c>
      <c r="D93" s="24">
        <f>+LTC!F94</f>
        <v>14966900</v>
      </c>
      <c r="E93" s="24">
        <v>0</v>
      </c>
      <c r="F93" s="24">
        <v>0</v>
      </c>
      <c r="G93" s="24">
        <v>0</v>
      </c>
      <c r="I93" s="23">
        <v>0</v>
      </c>
      <c r="J93" s="24">
        <v>0</v>
      </c>
      <c r="K93" s="24">
        <f>+DASH!F50</f>
        <v>21722</v>
      </c>
      <c r="L93" s="24">
        <v>0</v>
      </c>
      <c r="N93" s="23">
        <f t="shared" si="1"/>
        <v>64943111</v>
      </c>
      <c r="O93" s="6"/>
    </row>
    <row r="94" spans="1:15" x14ac:dyDescent="0.25">
      <c r="A94" s="3">
        <v>41732</v>
      </c>
      <c r="B94" s="24">
        <f>BTC!F95</f>
        <v>40765500</v>
      </c>
      <c r="C94" s="24">
        <f>+XRP!F95</f>
        <v>172873</v>
      </c>
      <c r="D94" s="24">
        <f>+LTC!F95</f>
        <v>10985500</v>
      </c>
      <c r="E94" s="24">
        <v>0</v>
      </c>
      <c r="F94" s="24">
        <v>0</v>
      </c>
      <c r="G94" s="24">
        <v>0</v>
      </c>
      <c r="I94" s="23">
        <v>0</v>
      </c>
      <c r="J94" s="24">
        <v>0</v>
      </c>
      <c r="K94" s="24">
        <f>+DASH!F51</f>
        <v>18610</v>
      </c>
      <c r="L94" s="24">
        <v>0</v>
      </c>
      <c r="N94" s="23">
        <f t="shared" si="1"/>
        <v>51942483</v>
      </c>
      <c r="O94" s="6"/>
    </row>
    <row r="95" spans="1:15" x14ac:dyDescent="0.25">
      <c r="A95" s="4">
        <v>41733</v>
      </c>
      <c r="B95" s="24">
        <f>BTC!F96</f>
        <v>22925500</v>
      </c>
      <c r="C95" s="24">
        <f>+XRP!F96</f>
        <v>132007</v>
      </c>
      <c r="D95" s="24">
        <f>+LTC!F96</f>
        <v>5857970</v>
      </c>
      <c r="E95" s="24">
        <v>0</v>
      </c>
      <c r="F95" s="24">
        <v>0</v>
      </c>
      <c r="G95" s="24">
        <v>0</v>
      </c>
      <c r="I95" s="23">
        <v>0</v>
      </c>
      <c r="J95" s="24">
        <v>0</v>
      </c>
      <c r="K95" s="24">
        <f>+DASH!F52</f>
        <v>11863</v>
      </c>
      <c r="L95" s="24">
        <v>0</v>
      </c>
      <c r="N95" s="23">
        <f t="shared" si="1"/>
        <v>28927340</v>
      </c>
      <c r="O95" s="6"/>
    </row>
    <row r="96" spans="1:15" x14ac:dyDescent="0.25">
      <c r="A96" s="3">
        <v>41734</v>
      </c>
      <c r="B96" s="24">
        <f>BTC!F97</f>
        <v>13404500</v>
      </c>
      <c r="C96" s="24">
        <f>+XRP!F97</f>
        <v>73596</v>
      </c>
      <c r="D96" s="24">
        <f>+LTC!F97</f>
        <v>3023900</v>
      </c>
      <c r="E96" s="24">
        <v>0</v>
      </c>
      <c r="F96" s="24">
        <v>0</v>
      </c>
      <c r="G96" s="24">
        <v>0</v>
      </c>
      <c r="I96" s="23">
        <v>0</v>
      </c>
      <c r="J96" s="24">
        <v>0</v>
      </c>
      <c r="K96" s="24">
        <f>+DASH!F53</f>
        <v>28674</v>
      </c>
      <c r="L96" s="24">
        <v>0</v>
      </c>
      <c r="N96" s="23">
        <f t="shared" si="1"/>
        <v>16530670</v>
      </c>
      <c r="O96" s="6"/>
    </row>
    <row r="97" spans="1:15" x14ac:dyDescent="0.25">
      <c r="A97" s="4">
        <v>41735</v>
      </c>
      <c r="B97" s="24">
        <f>BTC!F98</f>
        <v>10241400</v>
      </c>
      <c r="C97" s="24">
        <f>+XRP!F98</f>
        <v>95708</v>
      </c>
      <c r="D97" s="24">
        <f>+LTC!F98</f>
        <v>5093420</v>
      </c>
      <c r="E97" s="24">
        <v>0</v>
      </c>
      <c r="F97" s="24">
        <v>0</v>
      </c>
      <c r="G97" s="24">
        <v>0</v>
      </c>
      <c r="I97" s="23">
        <v>0</v>
      </c>
      <c r="J97" s="24">
        <v>0</v>
      </c>
      <c r="K97" s="24">
        <f>+DASH!F54</f>
        <v>13167</v>
      </c>
      <c r="L97" s="24">
        <v>0</v>
      </c>
      <c r="N97" s="23">
        <f t="shared" si="1"/>
        <v>15443695</v>
      </c>
      <c r="O97" s="6"/>
    </row>
    <row r="98" spans="1:15" x14ac:dyDescent="0.25">
      <c r="A98" s="3">
        <v>41736</v>
      </c>
      <c r="B98" s="24">
        <f>BTC!F99</f>
        <v>15616600</v>
      </c>
      <c r="C98" s="24">
        <f>+XRP!F99</f>
        <v>62187</v>
      </c>
      <c r="D98" s="24">
        <f>+LTC!F99</f>
        <v>3903230</v>
      </c>
      <c r="E98" s="24">
        <v>0</v>
      </c>
      <c r="F98" s="24">
        <v>0</v>
      </c>
      <c r="G98" s="24">
        <v>0</v>
      </c>
      <c r="I98" s="23">
        <v>0</v>
      </c>
      <c r="J98" s="24">
        <v>0</v>
      </c>
      <c r="K98" s="24">
        <f>+DASH!F55</f>
        <v>45233</v>
      </c>
      <c r="L98" s="24">
        <v>0</v>
      </c>
      <c r="N98" s="23">
        <f t="shared" si="1"/>
        <v>19627250</v>
      </c>
      <c r="O98" s="6"/>
    </row>
    <row r="99" spans="1:15" x14ac:dyDescent="0.25">
      <c r="A99" s="4">
        <v>41737</v>
      </c>
      <c r="B99" s="24">
        <f>BTC!F100</f>
        <v>10921600</v>
      </c>
      <c r="C99" s="24">
        <f>+XRP!F100</f>
        <v>65204</v>
      </c>
      <c r="D99" s="24">
        <f>+LTC!F100</f>
        <v>3435810</v>
      </c>
      <c r="E99" s="24">
        <v>0</v>
      </c>
      <c r="F99" s="24">
        <v>0</v>
      </c>
      <c r="G99" s="24">
        <v>0</v>
      </c>
      <c r="I99" s="23">
        <v>0</v>
      </c>
      <c r="J99" s="24">
        <v>0</v>
      </c>
      <c r="K99" s="24">
        <f>+DASH!F56</f>
        <v>21411</v>
      </c>
      <c r="L99" s="24">
        <v>0</v>
      </c>
      <c r="N99" s="23">
        <f t="shared" si="1"/>
        <v>14444025</v>
      </c>
      <c r="O99" s="6"/>
    </row>
    <row r="100" spans="1:15" x14ac:dyDescent="0.25">
      <c r="A100" s="3">
        <v>41738</v>
      </c>
      <c r="B100" s="24">
        <f>BTC!F101</f>
        <v>13204400</v>
      </c>
      <c r="C100" s="24">
        <f>+XRP!F101</f>
        <v>221844</v>
      </c>
      <c r="D100" s="24">
        <f>+LTC!F101</f>
        <v>2084940</v>
      </c>
      <c r="E100" s="24">
        <v>0</v>
      </c>
      <c r="F100" s="24">
        <v>0</v>
      </c>
      <c r="G100" s="24">
        <v>0</v>
      </c>
      <c r="I100" s="23">
        <v>0</v>
      </c>
      <c r="J100" s="24">
        <v>0</v>
      </c>
      <c r="K100" s="24">
        <f>+DASH!F57</f>
        <v>9604</v>
      </c>
      <c r="L100" s="24">
        <v>0</v>
      </c>
      <c r="N100" s="23">
        <f t="shared" si="1"/>
        <v>15520788</v>
      </c>
      <c r="O100" s="6"/>
    </row>
    <row r="101" spans="1:15" x14ac:dyDescent="0.25">
      <c r="A101" s="4">
        <v>41739</v>
      </c>
      <c r="B101" s="24">
        <f>BTC!F102</f>
        <v>55868300</v>
      </c>
      <c r="C101" s="24">
        <f>+XRP!F102</f>
        <v>332953</v>
      </c>
      <c r="D101" s="24">
        <f>+LTC!F102</f>
        <v>15032300</v>
      </c>
      <c r="E101" s="24">
        <v>0</v>
      </c>
      <c r="F101" s="24">
        <v>0</v>
      </c>
      <c r="G101" s="24">
        <v>0</v>
      </c>
      <c r="I101" s="23">
        <v>0</v>
      </c>
      <c r="J101" s="24">
        <v>0</v>
      </c>
      <c r="K101" s="24">
        <f>+DASH!F58</f>
        <v>16417</v>
      </c>
      <c r="L101" s="24">
        <v>0</v>
      </c>
      <c r="N101" s="23">
        <f t="shared" si="1"/>
        <v>71249970</v>
      </c>
      <c r="O101" s="6"/>
    </row>
    <row r="102" spans="1:15" x14ac:dyDescent="0.25">
      <c r="A102" s="3">
        <v>41740</v>
      </c>
      <c r="B102" s="24">
        <f>BTC!F103</f>
        <v>62562800</v>
      </c>
      <c r="C102" s="24">
        <f>+XRP!F103</f>
        <v>345888</v>
      </c>
      <c r="D102" s="24">
        <f>+LTC!F103</f>
        <v>18745900</v>
      </c>
      <c r="E102" s="24">
        <v>0</v>
      </c>
      <c r="F102" s="24">
        <v>0</v>
      </c>
      <c r="G102" s="24">
        <v>0</v>
      </c>
      <c r="I102" s="23">
        <v>0</v>
      </c>
      <c r="J102" s="24">
        <v>0</v>
      </c>
      <c r="K102" s="24">
        <f>+DASH!F59</f>
        <v>18946</v>
      </c>
      <c r="L102" s="24">
        <v>0</v>
      </c>
      <c r="N102" s="23">
        <f t="shared" si="1"/>
        <v>81673534</v>
      </c>
      <c r="O102" s="6"/>
    </row>
    <row r="103" spans="1:15" x14ac:dyDescent="0.25">
      <c r="A103" s="4">
        <v>41741</v>
      </c>
      <c r="B103" s="24">
        <f>BTC!F104</f>
        <v>19226500</v>
      </c>
      <c r="C103" s="24">
        <f>+XRP!F104</f>
        <v>182421</v>
      </c>
      <c r="D103" s="24">
        <f>+LTC!F104</f>
        <v>7740060</v>
      </c>
      <c r="E103" s="24">
        <v>0</v>
      </c>
      <c r="F103" s="24">
        <v>0</v>
      </c>
      <c r="G103" s="24">
        <v>0</v>
      </c>
      <c r="I103" s="23">
        <v>0</v>
      </c>
      <c r="J103" s="24">
        <v>0</v>
      </c>
      <c r="K103" s="24">
        <f>+DASH!F60</f>
        <v>18959</v>
      </c>
      <c r="L103" s="24">
        <v>0</v>
      </c>
      <c r="N103" s="23">
        <f t="shared" si="1"/>
        <v>27167940</v>
      </c>
      <c r="O103" s="6"/>
    </row>
    <row r="104" spans="1:15" x14ac:dyDescent="0.25">
      <c r="A104" s="3">
        <v>41742</v>
      </c>
      <c r="B104" s="24">
        <f>BTC!F105</f>
        <v>22493500</v>
      </c>
      <c r="C104" s="24">
        <f>+XRP!F105</f>
        <v>153005</v>
      </c>
      <c r="D104" s="24">
        <f>+LTC!F105</f>
        <v>6250360</v>
      </c>
      <c r="E104" s="24">
        <v>0</v>
      </c>
      <c r="F104" s="24">
        <v>0</v>
      </c>
      <c r="G104" s="24">
        <v>0</v>
      </c>
      <c r="I104" s="23">
        <v>0</v>
      </c>
      <c r="J104" s="24">
        <v>0</v>
      </c>
      <c r="K104" s="24">
        <f>+DASH!F61</f>
        <v>15789</v>
      </c>
      <c r="L104" s="24">
        <v>0</v>
      </c>
      <c r="N104" s="23">
        <f t="shared" si="1"/>
        <v>28912654</v>
      </c>
      <c r="O104" s="6"/>
    </row>
    <row r="105" spans="1:15" x14ac:dyDescent="0.25">
      <c r="A105" s="4">
        <v>41743</v>
      </c>
      <c r="B105" s="24">
        <f>BTC!F106</f>
        <v>50730200</v>
      </c>
      <c r="C105" s="24">
        <f>+XRP!F106</f>
        <v>466329</v>
      </c>
      <c r="D105" s="24">
        <f>+LTC!F106</f>
        <v>11481300</v>
      </c>
      <c r="E105" s="24">
        <v>0</v>
      </c>
      <c r="F105" s="24">
        <v>0</v>
      </c>
      <c r="G105" s="24">
        <v>0</v>
      </c>
      <c r="I105" s="23">
        <v>0</v>
      </c>
      <c r="J105" s="24">
        <v>0</v>
      </c>
      <c r="K105" s="24">
        <f>+DASH!F62</f>
        <v>29214</v>
      </c>
      <c r="L105" s="24">
        <v>0</v>
      </c>
      <c r="N105" s="23">
        <f t="shared" si="1"/>
        <v>62707043</v>
      </c>
      <c r="O105" s="6"/>
    </row>
    <row r="106" spans="1:15" x14ac:dyDescent="0.25">
      <c r="A106" s="3">
        <v>41744</v>
      </c>
      <c r="B106" s="24">
        <f>BTC!F107</f>
        <v>49561000</v>
      </c>
      <c r="C106" s="24">
        <f>+XRP!F107</f>
        <v>274616</v>
      </c>
      <c r="D106" s="24">
        <f>+LTC!F107</f>
        <v>15088900</v>
      </c>
      <c r="E106" s="24">
        <v>0</v>
      </c>
      <c r="F106" s="24">
        <v>0</v>
      </c>
      <c r="G106" s="24">
        <v>0</v>
      </c>
      <c r="I106" s="23">
        <v>0</v>
      </c>
      <c r="J106" s="24">
        <v>0</v>
      </c>
      <c r="K106" s="24">
        <f>+DASH!F63</f>
        <v>28751</v>
      </c>
      <c r="L106" s="24">
        <v>0</v>
      </c>
      <c r="N106" s="23">
        <f t="shared" si="1"/>
        <v>64953267</v>
      </c>
      <c r="O106" s="6"/>
    </row>
    <row r="107" spans="1:15" x14ac:dyDescent="0.25">
      <c r="A107" s="4">
        <v>41745</v>
      </c>
      <c r="B107" s="24">
        <f>BTC!F108</f>
        <v>56480100</v>
      </c>
      <c r="C107" s="24">
        <f>+XRP!F108</f>
        <v>1024970</v>
      </c>
      <c r="D107" s="24">
        <f>+LTC!F108</f>
        <v>17352400</v>
      </c>
      <c r="E107" s="24">
        <v>0</v>
      </c>
      <c r="F107" s="24">
        <v>0</v>
      </c>
      <c r="G107" s="24">
        <v>0</v>
      </c>
      <c r="I107" s="23">
        <v>0</v>
      </c>
      <c r="J107" s="24">
        <v>0</v>
      </c>
      <c r="K107" s="24">
        <f>+DASH!F64</f>
        <v>23860</v>
      </c>
      <c r="L107" s="24">
        <v>0</v>
      </c>
      <c r="N107" s="23">
        <f t="shared" si="1"/>
        <v>74881330</v>
      </c>
      <c r="O107" s="6"/>
    </row>
    <row r="108" spans="1:15" x14ac:dyDescent="0.25">
      <c r="A108" s="3">
        <v>41746</v>
      </c>
      <c r="B108" s="24">
        <f>BTC!F109</f>
        <v>34025500</v>
      </c>
      <c r="C108" s="24">
        <f>+XRP!F109</f>
        <v>261187</v>
      </c>
      <c r="D108" s="24">
        <f>+LTC!F109</f>
        <v>10919300</v>
      </c>
      <c r="E108" s="24">
        <v>0</v>
      </c>
      <c r="F108" s="24">
        <v>0</v>
      </c>
      <c r="G108" s="24">
        <v>0</v>
      </c>
      <c r="I108" s="23">
        <v>0</v>
      </c>
      <c r="J108" s="24">
        <v>0</v>
      </c>
      <c r="K108" s="24">
        <f>+DASH!F65</f>
        <v>19435</v>
      </c>
      <c r="L108" s="24">
        <v>0</v>
      </c>
      <c r="N108" s="23">
        <f t="shared" si="1"/>
        <v>45225422</v>
      </c>
      <c r="O108" s="6"/>
    </row>
    <row r="109" spans="1:15" x14ac:dyDescent="0.25">
      <c r="A109" s="4">
        <v>41747</v>
      </c>
      <c r="B109" s="24">
        <f>BTC!F110</f>
        <v>19042400</v>
      </c>
      <c r="C109" s="24">
        <f>+XRP!F110</f>
        <v>209538</v>
      </c>
      <c r="D109" s="24">
        <f>+LTC!F110</f>
        <v>8631860</v>
      </c>
      <c r="E109" s="24">
        <v>0</v>
      </c>
      <c r="F109" s="24">
        <v>0</v>
      </c>
      <c r="G109" s="24">
        <v>0</v>
      </c>
      <c r="I109" s="23">
        <v>0</v>
      </c>
      <c r="J109" s="24">
        <v>0</v>
      </c>
      <c r="K109" s="24">
        <f>+DASH!F66</f>
        <v>293384</v>
      </c>
      <c r="L109" s="24">
        <v>0</v>
      </c>
      <c r="N109" s="23">
        <f t="shared" si="1"/>
        <v>28177182</v>
      </c>
      <c r="O109" s="6"/>
    </row>
    <row r="110" spans="1:15" x14ac:dyDescent="0.25">
      <c r="A110" s="3">
        <v>41748</v>
      </c>
      <c r="B110" s="24">
        <f>BTC!F111</f>
        <v>19588200</v>
      </c>
      <c r="C110" s="24">
        <f>+XRP!F111</f>
        <v>207541</v>
      </c>
      <c r="D110" s="24">
        <f>+LTC!F111</f>
        <v>6728010</v>
      </c>
      <c r="E110" s="24">
        <v>0</v>
      </c>
      <c r="F110" s="24">
        <v>0</v>
      </c>
      <c r="G110" s="24">
        <v>0</v>
      </c>
      <c r="I110" s="23">
        <v>0</v>
      </c>
      <c r="J110" s="24">
        <v>0</v>
      </c>
      <c r="K110" s="24">
        <f>+DASH!F67</f>
        <v>57416</v>
      </c>
      <c r="L110" s="24">
        <v>0</v>
      </c>
      <c r="N110" s="23">
        <f t="shared" si="1"/>
        <v>26581167</v>
      </c>
      <c r="O110" s="6"/>
    </row>
    <row r="111" spans="1:15" x14ac:dyDescent="0.25">
      <c r="A111" s="4">
        <v>41749</v>
      </c>
      <c r="B111" s="24">
        <f>BTC!F112</f>
        <v>12103100</v>
      </c>
      <c r="C111" s="24">
        <f>+XRP!F112</f>
        <v>162830</v>
      </c>
      <c r="D111" s="24">
        <f>+LTC!F112</f>
        <v>6195390</v>
      </c>
      <c r="E111" s="24">
        <v>0</v>
      </c>
      <c r="F111" s="24">
        <v>0</v>
      </c>
      <c r="G111" s="24">
        <v>0</v>
      </c>
      <c r="I111" s="23">
        <v>0</v>
      </c>
      <c r="J111" s="24">
        <v>0</v>
      </c>
      <c r="K111" s="24">
        <f>+DASH!F68</f>
        <v>30229</v>
      </c>
      <c r="L111" s="24">
        <v>0</v>
      </c>
      <c r="N111" s="23">
        <f t="shared" si="1"/>
        <v>18491549</v>
      </c>
      <c r="O111" s="6"/>
    </row>
    <row r="112" spans="1:15" x14ac:dyDescent="0.25">
      <c r="A112" s="3">
        <v>41750</v>
      </c>
      <c r="B112" s="24">
        <f>BTC!F113</f>
        <v>15171400</v>
      </c>
      <c r="C112" s="24">
        <f>+XRP!F113</f>
        <v>172813</v>
      </c>
      <c r="D112" s="24">
        <f>+LTC!F113</f>
        <v>3872040</v>
      </c>
      <c r="E112" s="24">
        <v>0</v>
      </c>
      <c r="F112" s="24">
        <v>0</v>
      </c>
      <c r="G112" s="24">
        <v>0</v>
      </c>
      <c r="I112" s="23">
        <v>0</v>
      </c>
      <c r="J112" s="24">
        <v>0</v>
      </c>
      <c r="K112" s="24">
        <f>+DASH!F69</f>
        <v>29266</v>
      </c>
      <c r="L112" s="24">
        <v>0</v>
      </c>
      <c r="N112" s="23">
        <f t="shared" si="1"/>
        <v>19245519</v>
      </c>
      <c r="O112" s="6"/>
    </row>
    <row r="113" spans="1:15" x14ac:dyDescent="0.25">
      <c r="A113" s="4">
        <v>41751</v>
      </c>
      <c r="B113" s="24">
        <f>BTC!F114</f>
        <v>11670900</v>
      </c>
      <c r="C113" s="24">
        <f>+XRP!F114</f>
        <v>205655</v>
      </c>
      <c r="D113" s="24">
        <f>+LTC!F114</f>
        <v>2969980</v>
      </c>
      <c r="E113" s="24">
        <v>0</v>
      </c>
      <c r="F113" s="24">
        <v>0</v>
      </c>
      <c r="G113" s="24">
        <v>0</v>
      </c>
      <c r="I113" s="23">
        <v>0</v>
      </c>
      <c r="J113" s="24">
        <v>0</v>
      </c>
      <c r="K113" s="24">
        <f>+DASH!F70</f>
        <v>72972</v>
      </c>
      <c r="L113" s="24">
        <v>0</v>
      </c>
      <c r="N113" s="23">
        <f t="shared" si="1"/>
        <v>14919507</v>
      </c>
      <c r="O113" s="6"/>
    </row>
    <row r="114" spans="1:15" x14ac:dyDescent="0.25">
      <c r="A114" s="3">
        <v>41752</v>
      </c>
      <c r="B114" s="24">
        <f>BTC!F115</f>
        <v>9814530</v>
      </c>
      <c r="C114" s="24">
        <f>+XRP!F115</f>
        <v>248284</v>
      </c>
      <c r="D114" s="24">
        <f>+LTC!F115</f>
        <v>2381190</v>
      </c>
      <c r="E114" s="24">
        <v>0</v>
      </c>
      <c r="F114" s="24">
        <v>0</v>
      </c>
      <c r="G114" s="24">
        <v>0</v>
      </c>
      <c r="I114" s="23">
        <v>0</v>
      </c>
      <c r="J114" s="24">
        <v>0</v>
      </c>
      <c r="K114" s="24">
        <f>+DASH!F71</f>
        <v>196373</v>
      </c>
      <c r="L114" s="24">
        <v>0</v>
      </c>
      <c r="N114" s="23">
        <f t="shared" si="1"/>
        <v>12640377</v>
      </c>
      <c r="O114" s="6"/>
    </row>
    <row r="115" spans="1:15" x14ac:dyDescent="0.25">
      <c r="A115" s="4">
        <v>41753</v>
      </c>
      <c r="B115" s="24">
        <f>BTC!F116</f>
        <v>13009400</v>
      </c>
      <c r="C115" s="24">
        <f>+XRP!F116</f>
        <v>201064</v>
      </c>
      <c r="D115" s="24">
        <f>+LTC!F116</f>
        <v>4714780</v>
      </c>
      <c r="E115" s="24">
        <v>0</v>
      </c>
      <c r="F115" s="24">
        <v>0</v>
      </c>
      <c r="G115" s="24">
        <v>0</v>
      </c>
      <c r="I115" s="23">
        <v>0</v>
      </c>
      <c r="J115" s="24">
        <v>0</v>
      </c>
      <c r="K115" s="24">
        <f>+DASH!F72</f>
        <v>329106</v>
      </c>
      <c r="L115" s="24">
        <v>0</v>
      </c>
      <c r="N115" s="23">
        <f t="shared" si="1"/>
        <v>18254350</v>
      </c>
      <c r="O115" s="6"/>
    </row>
    <row r="116" spans="1:15" x14ac:dyDescent="0.25">
      <c r="A116" s="3">
        <v>41754</v>
      </c>
      <c r="B116" s="24">
        <f>BTC!F117</f>
        <v>46856500</v>
      </c>
      <c r="C116" s="24">
        <f>+XRP!F117</f>
        <v>115698</v>
      </c>
      <c r="D116" s="24">
        <f>+LTC!F117</f>
        <v>13003700</v>
      </c>
      <c r="E116" s="24">
        <v>0</v>
      </c>
      <c r="F116" s="24">
        <v>0</v>
      </c>
      <c r="G116" s="24">
        <v>0</v>
      </c>
      <c r="I116" s="23">
        <v>0</v>
      </c>
      <c r="J116" s="24">
        <v>0</v>
      </c>
      <c r="K116" s="24">
        <f>+DASH!F73</f>
        <v>794049</v>
      </c>
      <c r="L116" s="24">
        <v>0</v>
      </c>
      <c r="N116" s="23">
        <f t="shared" si="1"/>
        <v>60769947</v>
      </c>
      <c r="O116" s="6"/>
    </row>
    <row r="117" spans="1:15" x14ac:dyDescent="0.25">
      <c r="A117" s="4">
        <v>41755</v>
      </c>
      <c r="B117" s="24">
        <f>BTC!F118</f>
        <v>12214600</v>
      </c>
      <c r="C117" s="24">
        <f>+XRP!F118</f>
        <v>62246</v>
      </c>
      <c r="D117" s="24">
        <f>+LTC!F118</f>
        <v>3156250</v>
      </c>
      <c r="E117" s="24">
        <v>0</v>
      </c>
      <c r="F117" s="24">
        <v>0</v>
      </c>
      <c r="G117" s="24">
        <v>0</v>
      </c>
      <c r="I117" s="23">
        <v>0</v>
      </c>
      <c r="J117" s="24">
        <v>0</v>
      </c>
      <c r="K117" s="24">
        <f>+DASH!F74</f>
        <v>1204200</v>
      </c>
      <c r="L117" s="24">
        <v>0</v>
      </c>
      <c r="N117" s="23">
        <f t="shared" si="1"/>
        <v>16637296</v>
      </c>
      <c r="O117" s="6"/>
    </row>
    <row r="118" spans="1:15" x14ac:dyDescent="0.25">
      <c r="A118" s="3">
        <v>41756</v>
      </c>
      <c r="B118" s="24">
        <f>BTC!F119</f>
        <v>10949500</v>
      </c>
      <c r="C118" s="24">
        <f>+XRP!F119</f>
        <v>183777</v>
      </c>
      <c r="D118" s="24">
        <f>+LTC!F119</f>
        <v>3349260</v>
      </c>
      <c r="E118" s="24">
        <v>0</v>
      </c>
      <c r="F118" s="24">
        <v>0</v>
      </c>
      <c r="G118" s="24">
        <v>0</v>
      </c>
      <c r="I118" s="23">
        <v>0</v>
      </c>
      <c r="J118" s="24">
        <v>0</v>
      </c>
      <c r="K118" s="24">
        <f>+DASH!F75</f>
        <v>509028</v>
      </c>
      <c r="L118" s="24">
        <v>0</v>
      </c>
      <c r="N118" s="23">
        <f t="shared" si="1"/>
        <v>14991565</v>
      </c>
      <c r="O118" s="6"/>
    </row>
    <row r="119" spans="1:15" x14ac:dyDescent="0.25">
      <c r="A119" s="4">
        <v>41757</v>
      </c>
      <c r="B119" s="24">
        <f>BTC!F120</f>
        <v>23876600</v>
      </c>
      <c r="C119" s="24">
        <f>+XRP!F120</f>
        <v>179020</v>
      </c>
      <c r="D119" s="24">
        <f>+LTC!F120</f>
        <v>3537560</v>
      </c>
      <c r="E119" s="24">
        <v>0</v>
      </c>
      <c r="F119" s="24">
        <v>0</v>
      </c>
      <c r="G119" s="24">
        <v>0</v>
      </c>
      <c r="I119" s="23">
        <v>0</v>
      </c>
      <c r="J119" s="24">
        <v>0</v>
      </c>
      <c r="K119" s="24">
        <f>+DASH!F76</f>
        <v>198793</v>
      </c>
      <c r="L119" s="24">
        <v>0</v>
      </c>
      <c r="N119" s="23">
        <f t="shared" si="1"/>
        <v>27791973</v>
      </c>
      <c r="O119" s="6"/>
    </row>
    <row r="120" spans="1:15" x14ac:dyDescent="0.25">
      <c r="A120" s="3">
        <v>41758</v>
      </c>
      <c r="B120" s="24">
        <f>BTC!F121</f>
        <v>16401400</v>
      </c>
      <c r="C120" s="24">
        <f>+XRP!F121</f>
        <v>66925</v>
      </c>
      <c r="D120" s="24">
        <f>+LTC!F121</f>
        <v>3346380</v>
      </c>
      <c r="E120" s="24">
        <v>0</v>
      </c>
      <c r="F120" s="24">
        <v>0</v>
      </c>
      <c r="G120" s="24">
        <v>0</v>
      </c>
      <c r="I120" s="23">
        <v>0</v>
      </c>
      <c r="J120" s="24">
        <v>0</v>
      </c>
      <c r="K120" s="24">
        <f>+DASH!F77</f>
        <v>302458</v>
      </c>
      <c r="L120" s="24">
        <v>0</v>
      </c>
      <c r="N120" s="23">
        <f t="shared" si="1"/>
        <v>20117163</v>
      </c>
      <c r="O120" s="6"/>
    </row>
    <row r="121" spans="1:15" x14ac:dyDescent="0.25">
      <c r="A121" s="4">
        <v>41759</v>
      </c>
      <c r="B121" s="24">
        <f>BTC!F122</f>
        <v>15244900</v>
      </c>
      <c r="C121" s="24">
        <f>+XRP!F122</f>
        <v>222003</v>
      </c>
      <c r="D121" s="24">
        <f>+LTC!F122</f>
        <v>7592450</v>
      </c>
      <c r="E121" s="24">
        <v>0</v>
      </c>
      <c r="F121" s="24">
        <v>0</v>
      </c>
      <c r="G121" s="24">
        <v>0</v>
      </c>
      <c r="I121" s="23">
        <v>0</v>
      </c>
      <c r="J121" s="24">
        <v>0</v>
      </c>
      <c r="K121" s="24">
        <f>+DASH!F78</f>
        <v>38202</v>
      </c>
      <c r="L121" s="24">
        <v>0</v>
      </c>
      <c r="N121" s="23">
        <f t="shared" si="1"/>
        <v>23097555</v>
      </c>
      <c r="O121" s="6"/>
    </row>
    <row r="122" spans="1:15" x14ac:dyDescent="0.25">
      <c r="A122" s="14">
        <v>41760</v>
      </c>
      <c r="B122" s="24">
        <f>BTC!F123</f>
        <v>12871800</v>
      </c>
      <c r="C122" s="24">
        <f>+XRP!F123</f>
        <v>167861</v>
      </c>
      <c r="D122" s="24">
        <f>+LTC!F123</f>
        <v>4444330</v>
      </c>
      <c r="E122" s="24">
        <v>0</v>
      </c>
      <c r="F122" s="24">
        <v>0</v>
      </c>
      <c r="G122" s="24">
        <v>0</v>
      </c>
      <c r="I122" s="23">
        <v>0</v>
      </c>
      <c r="J122" s="24">
        <v>0</v>
      </c>
      <c r="K122" s="24">
        <f>+DASH!F79</f>
        <v>232684</v>
      </c>
      <c r="L122" s="24">
        <v>0</v>
      </c>
      <c r="N122" s="23">
        <f t="shared" si="1"/>
        <v>17716675</v>
      </c>
      <c r="O122" s="6"/>
    </row>
    <row r="123" spans="1:15" x14ac:dyDescent="0.25">
      <c r="A123" s="4">
        <v>41761</v>
      </c>
      <c r="B123" s="24">
        <f>BTC!F124</f>
        <v>10394200</v>
      </c>
      <c r="C123" s="24">
        <f>+XRP!F124</f>
        <v>292881</v>
      </c>
      <c r="D123" s="24">
        <f>+LTC!F124</f>
        <v>3393190</v>
      </c>
      <c r="E123" s="24">
        <v>0</v>
      </c>
      <c r="F123" s="24">
        <v>0</v>
      </c>
      <c r="G123" s="24">
        <v>0</v>
      </c>
      <c r="I123" s="23">
        <v>0</v>
      </c>
      <c r="J123" s="24">
        <v>0</v>
      </c>
      <c r="K123" s="24">
        <f>+DASH!F80</f>
        <v>171901</v>
      </c>
      <c r="L123" s="24">
        <v>0</v>
      </c>
      <c r="N123" s="23">
        <f t="shared" si="1"/>
        <v>14252172</v>
      </c>
      <c r="O123" s="6"/>
    </row>
    <row r="124" spans="1:15" x14ac:dyDescent="0.25">
      <c r="A124" s="3">
        <v>41762</v>
      </c>
      <c r="B124" s="24">
        <f>BTC!F125</f>
        <v>9849640</v>
      </c>
      <c r="C124" s="24">
        <f>+XRP!F125</f>
        <v>78782</v>
      </c>
      <c r="D124" s="24">
        <f>+LTC!F125</f>
        <v>2928390</v>
      </c>
      <c r="E124" s="24">
        <v>0</v>
      </c>
      <c r="F124" s="24">
        <v>0</v>
      </c>
      <c r="G124" s="24">
        <v>0</v>
      </c>
      <c r="I124" s="23">
        <v>0</v>
      </c>
      <c r="J124" s="24">
        <v>0</v>
      </c>
      <c r="K124" s="24">
        <f>+DASH!F81</f>
        <v>93670</v>
      </c>
      <c r="L124" s="24">
        <v>0</v>
      </c>
      <c r="N124" s="23">
        <f t="shared" si="1"/>
        <v>12950482</v>
      </c>
      <c r="O124" s="6"/>
    </row>
    <row r="125" spans="1:15" x14ac:dyDescent="0.25">
      <c r="A125" s="4">
        <v>41763</v>
      </c>
      <c r="B125" s="24">
        <f>BTC!F126</f>
        <v>5621260</v>
      </c>
      <c r="C125" s="24">
        <f>+XRP!F126</f>
        <v>50950</v>
      </c>
      <c r="D125" s="24">
        <f>+LTC!F126</f>
        <v>1260130</v>
      </c>
      <c r="E125" s="24">
        <v>0</v>
      </c>
      <c r="F125" s="24">
        <v>0</v>
      </c>
      <c r="G125" s="24">
        <v>0</v>
      </c>
      <c r="I125" s="23">
        <v>0</v>
      </c>
      <c r="J125" s="24">
        <v>0</v>
      </c>
      <c r="K125" s="24">
        <f>+DASH!F82</f>
        <v>275743</v>
      </c>
      <c r="L125" s="24">
        <v>0</v>
      </c>
      <c r="N125" s="23">
        <f t="shared" si="1"/>
        <v>7208083</v>
      </c>
      <c r="O125" s="6"/>
    </row>
    <row r="126" spans="1:15" x14ac:dyDescent="0.25">
      <c r="A126" s="3">
        <v>41764</v>
      </c>
      <c r="B126" s="24">
        <f>BTC!F127</f>
        <v>10004800</v>
      </c>
      <c r="C126" s="24">
        <f>+XRP!F127</f>
        <v>184156</v>
      </c>
      <c r="D126" s="24">
        <f>+LTC!F127</f>
        <v>1638510</v>
      </c>
      <c r="E126" s="24">
        <v>0</v>
      </c>
      <c r="F126" s="24">
        <v>0</v>
      </c>
      <c r="G126" s="24">
        <v>0</v>
      </c>
      <c r="I126" s="23">
        <v>0</v>
      </c>
      <c r="J126" s="24">
        <v>0</v>
      </c>
      <c r="K126" s="24">
        <f>+DASH!F83</f>
        <v>291678</v>
      </c>
      <c r="L126" s="24">
        <v>0</v>
      </c>
      <c r="N126" s="23">
        <f t="shared" si="1"/>
        <v>12119144</v>
      </c>
      <c r="O126" s="6"/>
    </row>
    <row r="127" spans="1:15" x14ac:dyDescent="0.25">
      <c r="A127" s="4">
        <v>41765</v>
      </c>
      <c r="B127" s="24">
        <f>BTC!F128</f>
        <v>12507300</v>
      </c>
      <c r="C127" s="24">
        <f>+XRP!F128</f>
        <v>518867</v>
      </c>
      <c r="D127" s="24">
        <f>+LTC!F128</f>
        <v>4018180</v>
      </c>
      <c r="E127" s="24">
        <v>0</v>
      </c>
      <c r="F127" s="24">
        <v>0</v>
      </c>
      <c r="G127" s="24">
        <v>0</v>
      </c>
      <c r="I127" s="23">
        <v>0</v>
      </c>
      <c r="J127" s="24">
        <v>0</v>
      </c>
      <c r="K127" s="24">
        <f>+DASH!F84</f>
        <v>75746</v>
      </c>
      <c r="L127" s="24">
        <v>0</v>
      </c>
      <c r="N127" s="23">
        <f t="shared" si="1"/>
        <v>17120093</v>
      </c>
      <c r="O127" s="6"/>
    </row>
    <row r="128" spans="1:15" x14ac:dyDescent="0.25">
      <c r="A128" s="3">
        <v>41766</v>
      </c>
      <c r="B128" s="24">
        <f>BTC!F129</f>
        <v>18332200</v>
      </c>
      <c r="C128" s="24">
        <f>+XRP!F129</f>
        <v>566819</v>
      </c>
      <c r="D128" s="24">
        <f>+LTC!F129</f>
        <v>3668840</v>
      </c>
      <c r="E128" s="24">
        <v>0</v>
      </c>
      <c r="F128" s="24">
        <v>0</v>
      </c>
      <c r="G128" s="24">
        <v>0</v>
      </c>
      <c r="I128" s="23">
        <v>0</v>
      </c>
      <c r="J128" s="24">
        <v>0</v>
      </c>
      <c r="K128" s="24">
        <f>+DASH!F85</f>
        <v>100953</v>
      </c>
      <c r="L128" s="24">
        <v>0</v>
      </c>
      <c r="N128" s="23">
        <f t="shared" si="1"/>
        <v>22668812</v>
      </c>
      <c r="O128" s="6"/>
    </row>
    <row r="129" spans="1:15" x14ac:dyDescent="0.25">
      <c r="A129" s="4">
        <v>41767</v>
      </c>
      <c r="B129" s="24">
        <f>BTC!F130</f>
        <v>9446580</v>
      </c>
      <c r="C129" s="24">
        <f>+XRP!F130</f>
        <v>293424</v>
      </c>
      <c r="D129" s="24">
        <f>+LTC!F130</f>
        <v>2346290</v>
      </c>
      <c r="E129" s="24">
        <v>0</v>
      </c>
      <c r="F129" s="24">
        <v>0</v>
      </c>
      <c r="G129" s="24">
        <v>0</v>
      </c>
      <c r="I129" s="23">
        <v>0</v>
      </c>
      <c r="J129" s="24">
        <v>0</v>
      </c>
      <c r="K129" s="24">
        <f>+DASH!F86</f>
        <v>84669</v>
      </c>
      <c r="L129" s="24">
        <v>0</v>
      </c>
      <c r="N129" s="23">
        <f t="shared" si="1"/>
        <v>12170963</v>
      </c>
      <c r="O129" s="6"/>
    </row>
    <row r="130" spans="1:15" x14ac:dyDescent="0.25">
      <c r="A130" s="3">
        <v>41768</v>
      </c>
      <c r="B130" s="24">
        <f>BTC!F131</f>
        <v>10347900</v>
      </c>
      <c r="C130" s="24">
        <f>+XRP!F131</f>
        <v>234478</v>
      </c>
      <c r="D130" s="24">
        <f>+LTC!F131</f>
        <v>2586370</v>
      </c>
      <c r="E130" s="24">
        <v>0</v>
      </c>
      <c r="F130" s="24">
        <v>0</v>
      </c>
      <c r="G130" s="24">
        <v>0</v>
      </c>
      <c r="I130" s="23">
        <v>0</v>
      </c>
      <c r="J130" s="24">
        <v>0</v>
      </c>
      <c r="K130" s="24">
        <f>+DASH!F87</f>
        <v>520876</v>
      </c>
      <c r="L130" s="24">
        <v>0</v>
      </c>
      <c r="N130" s="23">
        <f t="shared" ref="N130:N193" si="2">B130+C130+D130+E130+G130+H130+I130+J130+K130+L130+F130</f>
        <v>13689624</v>
      </c>
      <c r="O130" s="6"/>
    </row>
    <row r="131" spans="1:15" x14ac:dyDescent="0.25">
      <c r="A131" s="4">
        <v>41769</v>
      </c>
      <c r="B131" s="24">
        <f>BTC!F132</f>
        <v>6682600</v>
      </c>
      <c r="C131" s="24">
        <f>+XRP!F132</f>
        <v>173762</v>
      </c>
      <c r="D131" s="24">
        <f>+LTC!F132</f>
        <v>1993440</v>
      </c>
      <c r="E131" s="24">
        <v>0</v>
      </c>
      <c r="F131" s="24">
        <v>0</v>
      </c>
      <c r="G131" s="24">
        <v>0</v>
      </c>
      <c r="I131" s="23">
        <v>0</v>
      </c>
      <c r="J131" s="24">
        <v>0</v>
      </c>
      <c r="K131" s="24">
        <f>+DASH!F88</f>
        <v>854388</v>
      </c>
      <c r="L131" s="24">
        <v>0</v>
      </c>
      <c r="N131" s="23">
        <f t="shared" si="2"/>
        <v>9704190</v>
      </c>
      <c r="O131" s="6"/>
    </row>
    <row r="132" spans="1:15" x14ac:dyDescent="0.25">
      <c r="A132" s="3">
        <v>41770</v>
      </c>
      <c r="B132" s="24">
        <f>BTC!F133</f>
        <v>12251700</v>
      </c>
      <c r="C132" s="24">
        <f>+XRP!F133</f>
        <v>120923</v>
      </c>
      <c r="D132" s="24">
        <f>+LTC!F133</f>
        <v>2521270</v>
      </c>
      <c r="E132" s="24">
        <v>0</v>
      </c>
      <c r="F132" s="24">
        <v>0</v>
      </c>
      <c r="G132" s="24">
        <v>0</v>
      </c>
      <c r="I132" s="23">
        <v>0</v>
      </c>
      <c r="J132" s="24">
        <v>0</v>
      </c>
      <c r="K132" s="24">
        <f>+DASH!F89</f>
        <v>569871</v>
      </c>
      <c r="L132" s="24">
        <v>0</v>
      </c>
      <c r="N132" s="23">
        <f t="shared" si="2"/>
        <v>15463764</v>
      </c>
      <c r="O132" s="6"/>
    </row>
    <row r="133" spans="1:15" x14ac:dyDescent="0.25">
      <c r="A133" s="4">
        <v>41771</v>
      </c>
      <c r="B133" s="24">
        <f>BTC!F134</f>
        <v>7383770</v>
      </c>
      <c r="C133" s="24">
        <f>+XRP!F134</f>
        <v>168471</v>
      </c>
      <c r="D133" s="24">
        <f>+LTC!F134</f>
        <v>1422620</v>
      </c>
      <c r="E133" s="24">
        <v>0</v>
      </c>
      <c r="F133" s="24">
        <v>0</v>
      </c>
      <c r="G133" s="24">
        <v>0</v>
      </c>
      <c r="I133" s="23">
        <v>0</v>
      </c>
      <c r="J133" s="24">
        <v>0</v>
      </c>
      <c r="K133" s="24">
        <f>+DASH!F90</f>
        <v>760914</v>
      </c>
      <c r="L133" s="24">
        <v>0</v>
      </c>
      <c r="N133" s="23">
        <f t="shared" si="2"/>
        <v>9735775</v>
      </c>
      <c r="O133" s="6"/>
    </row>
    <row r="134" spans="1:15" x14ac:dyDescent="0.25">
      <c r="A134" s="3">
        <v>41772</v>
      </c>
      <c r="B134" s="24">
        <f>BTC!F135</f>
        <v>7682670</v>
      </c>
      <c r="C134" s="24">
        <f>+XRP!F135</f>
        <v>331979</v>
      </c>
      <c r="D134" s="24">
        <f>+LTC!F135</f>
        <v>1754030</v>
      </c>
      <c r="E134" s="24">
        <v>0</v>
      </c>
      <c r="F134" s="24">
        <v>0</v>
      </c>
      <c r="G134" s="24">
        <v>0</v>
      </c>
      <c r="I134" s="23">
        <v>0</v>
      </c>
      <c r="J134" s="24">
        <v>0</v>
      </c>
      <c r="K134" s="24">
        <f>+DASH!F91</f>
        <v>415759</v>
      </c>
      <c r="L134" s="24">
        <v>0</v>
      </c>
      <c r="N134" s="23">
        <f t="shared" si="2"/>
        <v>10184438</v>
      </c>
      <c r="O134" s="6"/>
    </row>
    <row r="135" spans="1:15" x14ac:dyDescent="0.25">
      <c r="A135" s="4">
        <v>41773</v>
      </c>
      <c r="B135" s="24">
        <f>BTC!F136</f>
        <v>9472960</v>
      </c>
      <c r="C135" s="24">
        <f>+XRP!F136</f>
        <v>972270</v>
      </c>
      <c r="D135" s="24">
        <f>+LTC!F136</f>
        <v>1343860</v>
      </c>
      <c r="E135" s="24">
        <v>0</v>
      </c>
      <c r="F135" s="24">
        <v>0</v>
      </c>
      <c r="G135" s="24">
        <v>0</v>
      </c>
      <c r="I135" s="23">
        <v>0</v>
      </c>
      <c r="J135" s="24">
        <v>0</v>
      </c>
      <c r="K135" s="24">
        <f>+DASH!F92</f>
        <v>1721090</v>
      </c>
      <c r="L135" s="24">
        <v>0</v>
      </c>
      <c r="N135" s="23">
        <f t="shared" si="2"/>
        <v>13510180</v>
      </c>
      <c r="O135" s="6"/>
    </row>
    <row r="136" spans="1:15" x14ac:dyDescent="0.25">
      <c r="A136" s="3">
        <v>41774</v>
      </c>
      <c r="B136" s="24">
        <f>BTC!F137</f>
        <v>7362980</v>
      </c>
      <c r="C136" s="24">
        <f>+XRP!F137</f>
        <v>367672</v>
      </c>
      <c r="D136" s="24">
        <f>+LTC!F137</f>
        <v>1692880</v>
      </c>
      <c r="E136" s="24">
        <v>0</v>
      </c>
      <c r="F136" s="24">
        <v>0</v>
      </c>
      <c r="G136" s="24">
        <v>0</v>
      </c>
      <c r="I136" s="23">
        <v>0</v>
      </c>
      <c r="J136" s="24">
        <v>0</v>
      </c>
      <c r="K136" s="24">
        <f>+DASH!F93</f>
        <v>3215550</v>
      </c>
      <c r="L136" s="24">
        <v>0</v>
      </c>
      <c r="N136" s="23">
        <f t="shared" si="2"/>
        <v>12639082</v>
      </c>
      <c r="O136" s="6"/>
    </row>
    <row r="137" spans="1:15" x14ac:dyDescent="0.25">
      <c r="A137" s="4">
        <v>41775</v>
      </c>
      <c r="B137" s="24">
        <f>BTC!F138</f>
        <v>6475100</v>
      </c>
      <c r="C137" s="24">
        <f>+XRP!F138</f>
        <v>313468</v>
      </c>
      <c r="D137" s="24">
        <f>+LTC!F138</f>
        <v>1458420</v>
      </c>
      <c r="E137" s="24">
        <v>0</v>
      </c>
      <c r="F137" s="24">
        <v>0</v>
      </c>
      <c r="G137" s="24">
        <v>0</v>
      </c>
      <c r="I137" s="23">
        <v>0</v>
      </c>
      <c r="J137" s="24">
        <v>0</v>
      </c>
      <c r="K137" s="24">
        <f>+DASH!F94</f>
        <v>2408390</v>
      </c>
      <c r="L137" s="24">
        <v>0</v>
      </c>
      <c r="N137" s="23">
        <f t="shared" si="2"/>
        <v>10655378</v>
      </c>
      <c r="O137" s="6"/>
    </row>
    <row r="138" spans="1:15" x14ac:dyDescent="0.25">
      <c r="A138" s="3">
        <v>41776</v>
      </c>
      <c r="B138" s="24">
        <f>BTC!F139</f>
        <v>2945790</v>
      </c>
      <c r="C138" s="24">
        <f>+XRP!F139</f>
        <v>248157</v>
      </c>
      <c r="D138" s="24">
        <f>+LTC!F139</f>
        <v>1086520</v>
      </c>
      <c r="E138" s="24">
        <v>0</v>
      </c>
      <c r="F138" s="24">
        <v>0</v>
      </c>
      <c r="G138" s="24">
        <v>0</v>
      </c>
      <c r="I138" s="23">
        <v>0</v>
      </c>
      <c r="J138" s="24">
        <v>0</v>
      </c>
      <c r="K138" s="24">
        <f>+DASH!F95</f>
        <v>1637800</v>
      </c>
      <c r="L138" s="24">
        <v>0</v>
      </c>
      <c r="N138" s="23">
        <f t="shared" si="2"/>
        <v>5918267</v>
      </c>
      <c r="O138" s="6"/>
    </row>
    <row r="139" spans="1:15" x14ac:dyDescent="0.25">
      <c r="A139" s="4">
        <v>41777</v>
      </c>
      <c r="B139" s="24">
        <f>BTC!F140</f>
        <v>2857830</v>
      </c>
      <c r="C139" s="24">
        <f>+XRP!F140</f>
        <v>346678</v>
      </c>
      <c r="D139" s="24">
        <f>+LTC!F140</f>
        <v>908962</v>
      </c>
      <c r="E139" s="24">
        <v>0</v>
      </c>
      <c r="F139" s="24">
        <v>0</v>
      </c>
      <c r="G139" s="24">
        <v>0</v>
      </c>
      <c r="I139" s="23">
        <v>0</v>
      </c>
      <c r="J139" s="24">
        <v>0</v>
      </c>
      <c r="K139" s="24">
        <f>+DASH!F96</f>
        <v>2041030</v>
      </c>
      <c r="L139" s="24">
        <v>0</v>
      </c>
      <c r="N139" s="23">
        <f t="shared" si="2"/>
        <v>6154500</v>
      </c>
      <c r="O139" s="6"/>
    </row>
    <row r="140" spans="1:15" x14ac:dyDescent="0.25">
      <c r="A140" s="3">
        <v>41778</v>
      </c>
      <c r="B140" s="24">
        <f>BTC!F141</f>
        <v>6242620</v>
      </c>
      <c r="C140" s="24">
        <f>+XRP!F141</f>
        <v>247907</v>
      </c>
      <c r="D140" s="24">
        <f>+LTC!F141</f>
        <v>1194390</v>
      </c>
      <c r="E140" s="24">
        <v>0</v>
      </c>
      <c r="F140" s="24">
        <v>0</v>
      </c>
      <c r="G140" s="24">
        <v>0</v>
      </c>
      <c r="I140" s="23">
        <v>0</v>
      </c>
      <c r="J140" s="24">
        <v>0</v>
      </c>
      <c r="K140" s="24">
        <f>+DASH!F97</f>
        <v>1655720</v>
      </c>
      <c r="L140" s="24">
        <v>0</v>
      </c>
      <c r="N140" s="23">
        <f t="shared" si="2"/>
        <v>9340637</v>
      </c>
      <c r="O140" s="6"/>
    </row>
    <row r="141" spans="1:15" x14ac:dyDescent="0.25">
      <c r="A141" s="4">
        <v>41779</v>
      </c>
      <c r="B141" s="24">
        <f>BTC!F142</f>
        <v>40327500</v>
      </c>
      <c r="C141" s="24">
        <f>+XRP!F142</f>
        <v>395587</v>
      </c>
      <c r="D141" s="24">
        <f>+LTC!F142</f>
        <v>4912980</v>
      </c>
      <c r="E141" s="24">
        <v>0</v>
      </c>
      <c r="F141" s="24">
        <v>0</v>
      </c>
      <c r="G141" s="24">
        <v>0</v>
      </c>
      <c r="I141" s="23">
        <v>0</v>
      </c>
      <c r="J141" s="24">
        <v>0</v>
      </c>
      <c r="K141" s="24">
        <f>+DASH!F98</f>
        <v>1290930</v>
      </c>
      <c r="L141" s="24">
        <v>0</v>
      </c>
      <c r="N141" s="23">
        <f t="shared" si="2"/>
        <v>46926997</v>
      </c>
      <c r="O141" s="6"/>
    </row>
    <row r="142" spans="1:15" x14ac:dyDescent="0.25">
      <c r="A142" s="3">
        <v>41780</v>
      </c>
      <c r="B142" s="24">
        <f>BTC!F143</f>
        <v>14626000</v>
      </c>
      <c r="C142" s="24">
        <f>+XRP!F143</f>
        <v>474992</v>
      </c>
      <c r="D142" s="24">
        <f>+LTC!F143</f>
        <v>2653860</v>
      </c>
      <c r="E142" s="24">
        <v>0</v>
      </c>
      <c r="F142" s="24">
        <v>0</v>
      </c>
      <c r="G142" s="24">
        <v>0</v>
      </c>
      <c r="H142" s="23">
        <f>+XMR!F3</f>
        <v>246540</v>
      </c>
      <c r="I142" s="23">
        <v>0</v>
      </c>
      <c r="J142" s="24">
        <v>0</v>
      </c>
      <c r="K142" s="24">
        <f>+DASH!F99</f>
        <v>1414570</v>
      </c>
      <c r="L142" s="24">
        <v>0</v>
      </c>
      <c r="N142" s="23">
        <f t="shared" si="2"/>
        <v>19415962</v>
      </c>
      <c r="O142" s="6"/>
    </row>
    <row r="143" spans="1:15" x14ac:dyDescent="0.25">
      <c r="A143" s="4">
        <v>41781</v>
      </c>
      <c r="B143" s="24">
        <f>BTC!F144</f>
        <v>33086500</v>
      </c>
      <c r="C143" s="24">
        <f>+XRP!F144</f>
        <v>2846750</v>
      </c>
      <c r="D143" s="24">
        <f>+LTC!F144</f>
        <v>5186880</v>
      </c>
      <c r="E143" s="24">
        <v>0</v>
      </c>
      <c r="F143" s="24">
        <v>0</v>
      </c>
      <c r="G143" s="24">
        <v>0</v>
      </c>
      <c r="H143" s="23">
        <f>+XMR!F4</f>
        <v>132918</v>
      </c>
      <c r="I143" s="23">
        <v>0</v>
      </c>
      <c r="J143" s="24">
        <v>0</v>
      </c>
      <c r="K143" s="24">
        <f>+DASH!F100</f>
        <v>4383980</v>
      </c>
      <c r="L143" s="24">
        <v>0</v>
      </c>
      <c r="N143" s="23">
        <f t="shared" si="2"/>
        <v>45637028</v>
      </c>
      <c r="O143" s="6"/>
    </row>
    <row r="144" spans="1:15" x14ac:dyDescent="0.25">
      <c r="A144" s="3">
        <v>41782</v>
      </c>
      <c r="B144" s="24">
        <f>BTC!F145</f>
        <v>34934700</v>
      </c>
      <c r="C144" s="24">
        <f>+XRP!F145</f>
        <v>1174650</v>
      </c>
      <c r="D144" s="24">
        <f>+LTC!F145</f>
        <v>9134640</v>
      </c>
      <c r="E144" s="24">
        <v>0</v>
      </c>
      <c r="F144" s="24">
        <v>0</v>
      </c>
      <c r="G144" s="24">
        <v>0</v>
      </c>
      <c r="H144" s="23">
        <f>+XMR!F5</f>
        <v>266852</v>
      </c>
      <c r="I144" s="23">
        <v>0</v>
      </c>
      <c r="J144" s="24">
        <v>0</v>
      </c>
      <c r="K144" s="24">
        <f>+DASH!F101</f>
        <v>7267510</v>
      </c>
      <c r="L144" s="24">
        <v>0</v>
      </c>
      <c r="N144" s="23">
        <f t="shared" si="2"/>
        <v>52778352</v>
      </c>
      <c r="O144" s="6"/>
    </row>
    <row r="145" spans="1:15" x14ac:dyDescent="0.25">
      <c r="A145" s="4">
        <v>41783</v>
      </c>
      <c r="B145" s="24">
        <f>BTC!F146</f>
        <v>11499300</v>
      </c>
      <c r="C145" s="24">
        <f>+XRP!F146</f>
        <v>1111310</v>
      </c>
      <c r="D145" s="24">
        <f>+LTC!F146</f>
        <v>2574380</v>
      </c>
      <c r="E145" s="24">
        <v>0</v>
      </c>
      <c r="F145" s="24">
        <v>0</v>
      </c>
      <c r="G145" s="24">
        <v>0</v>
      </c>
      <c r="H145" s="23">
        <f>+XMR!F6</f>
        <v>248028</v>
      </c>
      <c r="I145" s="23">
        <v>0</v>
      </c>
      <c r="J145" s="24">
        <v>0</v>
      </c>
      <c r="K145" s="24">
        <f>+DASH!F102</f>
        <v>3637020</v>
      </c>
      <c r="L145" s="24">
        <v>0</v>
      </c>
      <c r="N145" s="23">
        <f t="shared" si="2"/>
        <v>19070038</v>
      </c>
      <c r="O145" s="6"/>
    </row>
    <row r="146" spans="1:15" x14ac:dyDescent="0.25">
      <c r="A146" s="3">
        <v>41784</v>
      </c>
      <c r="B146" s="24">
        <f>BTC!F147</f>
        <v>47010300</v>
      </c>
      <c r="C146" s="24">
        <f>+XRP!F147</f>
        <v>638473</v>
      </c>
      <c r="D146" s="24">
        <f>+LTC!F147</f>
        <v>9072890</v>
      </c>
      <c r="E146" s="24">
        <v>0</v>
      </c>
      <c r="F146" s="24">
        <v>0</v>
      </c>
      <c r="G146" s="24">
        <v>0</v>
      </c>
      <c r="H146" s="23">
        <f>+XMR!F7</f>
        <v>283545</v>
      </c>
      <c r="I146" s="23">
        <v>0</v>
      </c>
      <c r="J146" s="24">
        <v>0</v>
      </c>
      <c r="K146" s="24">
        <f>+DASH!F103</f>
        <v>3625030</v>
      </c>
      <c r="L146" s="24">
        <v>0</v>
      </c>
      <c r="N146" s="23">
        <f t="shared" si="2"/>
        <v>60630238</v>
      </c>
      <c r="O146" s="6"/>
    </row>
    <row r="147" spans="1:15" x14ac:dyDescent="0.25">
      <c r="A147" s="4">
        <v>41785</v>
      </c>
      <c r="B147" s="24">
        <f>BTC!F148</f>
        <v>29959800</v>
      </c>
      <c r="C147" s="24">
        <f>+XRP!F148</f>
        <v>464861</v>
      </c>
      <c r="D147" s="24">
        <f>+LTC!F148</f>
        <v>4063340</v>
      </c>
      <c r="E147" s="24">
        <v>0</v>
      </c>
      <c r="F147" s="24">
        <v>0</v>
      </c>
      <c r="G147" s="24">
        <v>0</v>
      </c>
      <c r="H147" s="23">
        <f>+XMR!F8</f>
        <v>220148</v>
      </c>
      <c r="I147" s="23">
        <v>0</v>
      </c>
      <c r="J147" s="24">
        <v>0</v>
      </c>
      <c r="K147" s="24">
        <f>+DASH!F104</f>
        <v>260919</v>
      </c>
      <c r="L147" s="24">
        <v>0</v>
      </c>
      <c r="N147" s="23">
        <f t="shared" si="2"/>
        <v>34969068</v>
      </c>
      <c r="O147" s="6"/>
    </row>
    <row r="148" spans="1:15" x14ac:dyDescent="0.25">
      <c r="A148" s="3">
        <v>41786</v>
      </c>
      <c r="B148" s="24">
        <f>BTC!F149</f>
        <v>38032000</v>
      </c>
      <c r="C148" s="24">
        <f>+XRP!F149</f>
        <v>1358170</v>
      </c>
      <c r="D148" s="24">
        <f>+LTC!F149</f>
        <v>4409430</v>
      </c>
      <c r="E148" s="24">
        <v>0</v>
      </c>
      <c r="F148" s="24">
        <v>0</v>
      </c>
      <c r="G148" s="24">
        <v>0</v>
      </c>
      <c r="H148" s="23">
        <f>+XMR!F9</f>
        <v>97603</v>
      </c>
      <c r="I148" s="23">
        <v>0</v>
      </c>
      <c r="J148" s="24">
        <v>0</v>
      </c>
      <c r="K148" s="24">
        <f>+DASH!F105</f>
        <v>3730600</v>
      </c>
      <c r="L148" s="24">
        <v>0</v>
      </c>
      <c r="N148" s="23">
        <f t="shared" si="2"/>
        <v>47627803</v>
      </c>
      <c r="O148" s="6"/>
    </row>
    <row r="149" spans="1:15" x14ac:dyDescent="0.25">
      <c r="A149" s="4">
        <v>41787</v>
      </c>
      <c r="B149" s="24">
        <f>BTC!F150</f>
        <v>19289000</v>
      </c>
      <c r="C149" s="24">
        <f>+XRP!F150</f>
        <v>1550580</v>
      </c>
      <c r="D149" s="24">
        <f>+LTC!F150</f>
        <v>3167200</v>
      </c>
      <c r="E149" s="24">
        <v>0</v>
      </c>
      <c r="F149" s="24">
        <v>0</v>
      </c>
      <c r="G149" s="24">
        <v>0</v>
      </c>
      <c r="H149" s="23">
        <f>+XMR!F10</f>
        <v>177716</v>
      </c>
      <c r="I149" s="23">
        <v>0</v>
      </c>
      <c r="J149" s="24">
        <v>0</v>
      </c>
      <c r="K149" s="24">
        <f>+DASH!F106</f>
        <v>3909160</v>
      </c>
      <c r="L149" s="24">
        <v>0</v>
      </c>
      <c r="N149" s="23">
        <f t="shared" si="2"/>
        <v>28093656</v>
      </c>
      <c r="O149" s="6"/>
    </row>
    <row r="150" spans="1:15" x14ac:dyDescent="0.25">
      <c r="A150" s="3">
        <v>41788</v>
      </c>
      <c r="B150" s="24">
        <f>BTC!F151</f>
        <v>18707800</v>
      </c>
      <c r="C150" s="24">
        <f>+XRP!F151</f>
        <v>485322</v>
      </c>
      <c r="D150" s="24">
        <f>+LTC!F151</f>
        <v>2006930</v>
      </c>
      <c r="E150" s="24">
        <v>0</v>
      </c>
      <c r="F150" s="24">
        <v>0</v>
      </c>
      <c r="G150" s="24">
        <v>0</v>
      </c>
      <c r="H150" s="23">
        <f>+XMR!F11</f>
        <v>109157</v>
      </c>
      <c r="I150" s="23">
        <v>0</v>
      </c>
      <c r="J150" s="24">
        <v>0</v>
      </c>
      <c r="K150" s="24">
        <f>+DASH!F107</f>
        <v>6110000</v>
      </c>
      <c r="L150" s="24">
        <v>0</v>
      </c>
      <c r="N150" s="23">
        <f t="shared" si="2"/>
        <v>27419209</v>
      </c>
      <c r="O150" s="6"/>
    </row>
    <row r="151" spans="1:15" x14ac:dyDescent="0.25">
      <c r="A151" s="4">
        <v>41789</v>
      </c>
      <c r="B151" s="24">
        <f>BTC!F152</f>
        <v>31985400</v>
      </c>
      <c r="C151" s="24">
        <f>+XRP!F152</f>
        <v>166638</v>
      </c>
      <c r="D151" s="24">
        <f>+LTC!F152</f>
        <v>6192970</v>
      </c>
      <c r="E151" s="24">
        <v>0</v>
      </c>
      <c r="F151" s="24">
        <v>0</v>
      </c>
      <c r="G151" s="24">
        <v>0</v>
      </c>
      <c r="H151" s="23">
        <f>+XMR!F12</f>
        <v>119296</v>
      </c>
      <c r="I151" s="23">
        <v>0</v>
      </c>
      <c r="J151" s="24">
        <v>0</v>
      </c>
      <c r="K151" s="24">
        <f>+DASH!F108</f>
        <v>5769570</v>
      </c>
      <c r="L151" s="24">
        <v>0</v>
      </c>
      <c r="N151" s="23">
        <f t="shared" si="2"/>
        <v>44233874</v>
      </c>
      <c r="O151" s="6"/>
    </row>
    <row r="152" spans="1:15" x14ac:dyDescent="0.25">
      <c r="A152" s="3">
        <v>41790</v>
      </c>
      <c r="B152" s="24">
        <f>BTC!F153</f>
        <v>15107100</v>
      </c>
      <c r="C152" s="24">
        <f>+XRP!F153</f>
        <v>201568</v>
      </c>
      <c r="D152" s="24">
        <f>+LTC!F153</f>
        <v>4417180</v>
      </c>
      <c r="E152" s="24">
        <v>0</v>
      </c>
      <c r="F152" s="24">
        <v>0</v>
      </c>
      <c r="G152" s="24">
        <v>0</v>
      </c>
      <c r="H152" s="23">
        <f>+XMR!F13</f>
        <v>117399</v>
      </c>
      <c r="I152" s="23">
        <v>0</v>
      </c>
      <c r="J152" s="24">
        <v>0</v>
      </c>
      <c r="K152" s="24">
        <f>+DASH!F109</f>
        <v>2675190</v>
      </c>
      <c r="L152" s="24">
        <v>0</v>
      </c>
      <c r="N152" s="23">
        <f t="shared" si="2"/>
        <v>22518437</v>
      </c>
      <c r="O152" s="6"/>
    </row>
    <row r="153" spans="1:15" x14ac:dyDescent="0.25">
      <c r="A153" s="15">
        <v>41791</v>
      </c>
      <c r="B153" s="24">
        <f>BTC!F154</f>
        <v>45259100</v>
      </c>
      <c r="C153" s="24">
        <f>+XRP!F154</f>
        <v>246244</v>
      </c>
      <c r="D153" s="24">
        <f>+LTC!F154</f>
        <v>7308220</v>
      </c>
      <c r="E153" s="24">
        <v>0</v>
      </c>
      <c r="F153" s="24">
        <v>0</v>
      </c>
      <c r="G153" s="24">
        <v>0</v>
      </c>
      <c r="H153" s="23">
        <f>+XMR!F14</f>
        <v>130602</v>
      </c>
      <c r="I153" s="23">
        <v>0</v>
      </c>
      <c r="J153" s="24">
        <v>0</v>
      </c>
      <c r="K153" s="24">
        <f>+DASH!F110</f>
        <v>3460750</v>
      </c>
      <c r="L153" s="24">
        <v>0</v>
      </c>
      <c r="N153" s="23">
        <f t="shared" si="2"/>
        <v>56404916</v>
      </c>
      <c r="O153" s="6"/>
    </row>
    <row r="154" spans="1:15" x14ac:dyDescent="0.25">
      <c r="A154" s="3">
        <v>41792</v>
      </c>
      <c r="B154" s="24">
        <f>BTC!F155</f>
        <v>45450200</v>
      </c>
      <c r="C154" s="24">
        <f>+XRP!F155</f>
        <v>274937</v>
      </c>
      <c r="D154" s="24">
        <f>+LTC!F155</f>
        <v>6097460</v>
      </c>
      <c r="E154" s="24">
        <v>0</v>
      </c>
      <c r="F154" s="24">
        <v>0</v>
      </c>
      <c r="G154" s="24">
        <v>0</v>
      </c>
      <c r="H154" s="23">
        <f>+XMR!F15</f>
        <v>47672</v>
      </c>
      <c r="I154" s="23">
        <v>0</v>
      </c>
      <c r="J154" s="24">
        <v>0</v>
      </c>
      <c r="K154" s="24">
        <f>+DASH!F111</f>
        <v>4918700</v>
      </c>
      <c r="L154" s="24">
        <v>0</v>
      </c>
      <c r="N154" s="23">
        <f t="shared" si="2"/>
        <v>56788969</v>
      </c>
      <c r="O154" s="6"/>
    </row>
    <row r="155" spans="1:15" x14ac:dyDescent="0.25">
      <c r="A155" s="4">
        <v>41793</v>
      </c>
      <c r="B155" s="24">
        <f>BTC!F156</f>
        <v>40653700</v>
      </c>
      <c r="C155" s="24">
        <f>+XRP!F156</f>
        <v>612441</v>
      </c>
      <c r="D155" s="24">
        <f>+LTC!F156</f>
        <v>3646880</v>
      </c>
      <c r="E155" s="24">
        <v>0</v>
      </c>
      <c r="F155" s="24">
        <v>0</v>
      </c>
      <c r="G155" s="24">
        <v>0</v>
      </c>
      <c r="H155" s="23">
        <f>+XMR!F16</f>
        <v>91332</v>
      </c>
      <c r="I155" s="23">
        <v>0</v>
      </c>
      <c r="J155" s="24">
        <v>0</v>
      </c>
      <c r="K155" s="24">
        <f>+DASH!F112</f>
        <v>3096930</v>
      </c>
      <c r="L155" s="24">
        <v>0</v>
      </c>
      <c r="N155" s="23">
        <f t="shared" si="2"/>
        <v>48101283</v>
      </c>
      <c r="O155" s="6"/>
    </row>
    <row r="156" spans="1:15" x14ac:dyDescent="0.25">
      <c r="A156" s="3">
        <v>41794</v>
      </c>
      <c r="B156" s="24">
        <f>BTC!F157</f>
        <v>37731500</v>
      </c>
      <c r="C156" s="24">
        <f>+XRP!F157</f>
        <v>438672</v>
      </c>
      <c r="D156" s="24">
        <f>+LTC!F157</f>
        <v>4085750</v>
      </c>
      <c r="E156" s="24">
        <v>0</v>
      </c>
      <c r="F156" s="24">
        <v>0</v>
      </c>
      <c r="G156" s="24">
        <v>0</v>
      </c>
      <c r="H156" s="23">
        <f>+XMR!F17</f>
        <v>51886</v>
      </c>
      <c r="I156" s="23">
        <v>0</v>
      </c>
      <c r="J156" s="24">
        <v>0</v>
      </c>
      <c r="K156" s="24">
        <f>+DASH!F113</f>
        <v>1454730</v>
      </c>
      <c r="L156" s="24">
        <v>0</v>
      </c>
      <c r="N156" s="23">
        <f t="shared" si="2"/>
        <v>43762538</v>
      </c>
      <c r="O156" s="6"/>
    </row>
    <row r="157" spans="1:15" x14ac:dyDescent="0.25">
      <c r="A157" s="4">
        <v>41795</v>
      </c>
      <c r="B157" s="24">
        <f>BTC!F158</f>
        <v>29621300</v>
      </c>
      <c r="C157" s="24">
        <f>+XRP!F158</f>
        <v>251994</v>
      </c>
      <c r="D157" s="24">
        <f>+LTC!F158</f>
        <v>4103560</v>
      </c>
      <c r="E157" s="24">
        <v>0</v>
      </c>
      <c r="F157" s="24">
        <v>0</v>
      </c>
      <c r="G157" s="24">
        <v>0</v>
      </c>
      <c r="H157" s="23">
        <f>+XMR!F18</f>
        <v>76260.5</v>
      </c>
      <c r="I157" s="23">
        <v>0</v>
      </c>
      <c r="J157" s="24">
        <v>0</v>
      </c>
      <c r="K157" s="24">
        <f>+DASH!F114</f>
        <v>1336970</v>
      </c>
      <c r="L157" s="24">
        <v>0</v>
      </c>
      <c r="N157" s="23">
        <f t="shared" si="2"/>
        <v>35390084.5</v>
      </c>
      <c r="O157" s="6"/>
    </row>
    <row r="158" spans="1:15" x14ac:dyDescent="0.25">
      <c r="A158" s="3">
        <v>41796</v>
      </c>
      <c r="B158" s="24">
        <f>BTC!F159</f>
        <v>18680100</v>
      </c>
      <c r="C158" s="24">
        <f>+XRP!F159</f>
        <v>62554</v>
      </c>
      <c r="D158" s="24">
        <f>+LTC!F159</f>
        <v>2062460</v>
      </c>
      <c r="E158" s="24">
        <v>0</v>
      </c>
      <c r="F158" s="24">
        <v>0</v>
      </c>
      <c r="G158" s="24">
        <v>0</v>
      </c>
      <c r="H158" s="23">
        <f>+XMR!F19</f>
        <v>100635</v>
      </c>
      <c r="I158" s="23">
        <v>0</v>
      </c>
      <c r="J158" s="24">
        <v>0</v>
      </c>
      <c r="K158" s="24">
        <f>+DASH!F115</f>
        <v>1613890</v>
      </c>
      <c r="L158" s="24">
        <v>0</v>
      </c>
      <c r="N158" s="23">
        <f t="shared" si="2"/>
        <v>22519639</v>
      </c>
      <c r="O158" s="6"/>
    </row>
    <row r="159" spans="1:15" x14ac:dyDescent="0.25">
      <c r="A159" s="4">
        <v>41797</v>
      </c>
      <c r="B159" s="24">
        <f>BTC!F160</f>
        <v>15855300</v>
      </c>
      <c r="C159" s="24">
        <f>+XRP!F160</f>
        <v>103888</v>
      </c>
      <c r="D159" s="24">
        <f>+LTC!F160</f>
        <v>1878190</v>
      </c>
      <c r="E159" s="24">
        <v>0</v>
      </c>
      <c r="F159" s="24">
        <v>0</v>
      </c>
      <c r="G159" s="24">
        <v>0</v>
      </c>
      <c r="H159" s="23">
        <f>+XMR!F20</f>
        <v>44187</v>
      </c>
      <c r="I159" s="23">
        <v>0</v>
      </c>
      <c r="J159" s="24">
        <v>0</v>
      </c>
      <c r="K159" s="24">
        <f>+DASH!F116</f>
        <v>506101</v>
      </c>
      <c r="L159" s="24">
        <v>0</v>
      </c>
      <c r="N159" s="23">
        <f t="shared" si="2"/>
        <v>18387666</v>
      </c>
      <c r="O159" s="6"/>
    </row>
    <row r="160" spans="1:15" x14ac:dyDescent="0.25">
      <c r="A160" s="3">
        <v>41798</v>
      </c>
      <c r="B160" s="24">
        <f>BTC!F161</f>
        <v>8614190</v>
      </c>
      <c r="C160" s="24">
        <f>+XRP!F161</f>
        <v>115875</v>
      </c>
      <c r="D160" s="24">
        <f>+LTC!F161</f>
        <v>1880630</v>
      </c>
      <c r="E160" s="24">
        <v>0</v>
      </c>
      <c r="F160" s="24">
        <v>0</v>
      </c>
      <c r="G160" s="24">
        <v>0</v>
      </c>
      <c r="H160" s="23">
        <f>+XMR!F21</f>
        <v>40634</v>
      </c>
      <c r="I160" s="23">
        <v>0</v>
      </c>
      <c r="J160" s="24">
        <v>0</v>
      </c>
      <c r="K160" s="24">
        <f>+DASH!F117</f>
        <v>1585220</v>
      </c>
      <c r="L160" s="24">
        <v>0</v>
      </c>
      <c r="N160" s="23">
        <f t="shared" si="2"/>
        <v>12236549</v>
      </c>
      <c r="O160" s="6"/>
    </row>
    <row r="161" spans="1:15" x14ac:dyDescent="0.25">
      <c r="A161" s="4">
        <v>41799</v>
      </c>
      <c r="B161" s="24">
        <f>BTC!F162</f>
        <v>19065400</v>
      </c>
      <c r="C161" s="24">
        <f>+XRP!F162</f>
        <v>434971</v>
      </c>
      <c r="D161" s="24">
        <f>+LTC!F162</f>
        <v>1784790</v>
      </c>
      <c r="E161" s="24">
        <v>0</v>
      </c>
      <c r="F161" s="24">
        <v>0</v>
      </c>
      <c r="G161" s="24">
        <v>0</v>
      </c>
      <c r="H161" s="23">
        <f>+XMR!F22</f>
        <v>56500</v>
      </c>
      <c r="I161" s="23">
        <v>0</v>
      </c>
      <c r="J161" s="24">
        <v>0</v>
      </c>
      <c r="K161" s="24">
        <f>+DASH!F118</f>
        <v>1311350</v>
      </c>
      <c r="L161" s="24">
        <v>0</v>
      </c>
      <c r="N161" s="23">
        <f t="shared" si="2"/>
        <v>22653011</v>
      </c>
      <c r="O161" s="6"/>
    </row>
    <row r="162" spans="1:15" x14ac:dyDescent="0.25">
      <c r="A162" s="3">
        <v>41800</v>
      </c>
      <c r="B162" s="24">
        <f>BTC!F163</f>
        <v>17913400</v>
      </c>
      <c r="C162" s="24">
        <f>+XRP!F163</f>
        <v>386360</v>
      </c>
      <c r="D162" s="24">
        <f>+LTC!F163</f>
        <v>2752500</v>
      </c>
      <c r="E162" s="24">
        <v>0</v>
      </c>
      <c r="F162" s="24">
        <v>0</v>
      </c>
      <c r="G162" s="24">
        <v>0</v>
      </c>
      <c r="H162" s="23">
        <f>+XMR!F23</f>
        <v>182599</v>
      </c>
      <c r="I162" s="23">
        <v>0</v>
      </c>
      <c r="J162" s="24">
        <v>0</v>
      </c>
      <c r="K162" s="24">
        <f>+DASH!F119</f>
        <v>1541710</v>
      </c>
      <c r="L162" s="24">
        <v>0</v>
      </c>
      <c r="N162" s="23">
        <f t="shared" si="2"/>
        <v>22776569</v>
      </c>
      <c r="O162" s="6"/>
    </row>
    <row r="163" spans="1:15" x14ac:dyDescent="0.25">
      <c r="A163" s="4">
        <v>41801</v>
      </c>
      <c r="B163" s="24">
        <f>BTC!F164</f>
        <v>25163800</v>
      </c>
      <c r="C163" s="24">
        <f>+XRP!F164</f>
        <v>257057</v>
      </c>
      <c r="D163" s="24">
        <f>+LTC!F164</f>
        <v>2064260</v>
      </c>
      <c r="E163" s="24">
        <v>0</v>
      </c>
      <c r="F163" s="24">
        <v>0</v>
      </c>
      <c r="G163" s="24">
        <v>0</v>
      </c>
      <c r="H163" s="23">
        <f>+XMR!F24</f>
        <v>85735</v>
      </c>
      <c r="I163" s="23">
        <v>0</v>
      </c>
      <c r="J163" s="24">
        <v>0</v>
      </c>
      <c r="K163" s="24">
        <f>+DASH!F120</f>
        <v>724358</v>
      </c>
      <c r="L163" s="24">
        <v>0</v>
      </c>
      <c r="N163" s="23">
        <f t="shared" si="2"/>
        <v>28295210</v>
      </c>
      <c r="O163" s="6"/>
    </row>
    <row r="164" spans="1:15" x14ac:dyDescent="0.25">
      <c r="A164" s="3">
        <v>41802</v>
      </c>
      <c r="B164" s="24">
        <f>BTC!F165</f>
        <v>50818800</v>
      </c>
      <c r="C164" s="24">
        <f>+XRP!F165</f>
        <v>264548</v>
      </c>
      <c r="D164" s="24">
        <f>+LTC!F165</f>
        <v>4748730</v>
      </c>
      <c r="E164" s="24">
        <v>0</v>
      </c>
      <c r="F164" s="24">
        <v>0</v>
      </c>
      <c r="G164" s="24">
        <v>0</v>
      </c>
      <c r="H164" s="23">
        <f>+XMR!F25</f>
        <v>108619</v>
      </c>
      <c r="I164" s="23">
        <v>0</v>
      </c>
      <c r="J164" s="24">
        <v>0</v>
      </c>
      <c r="K164" s="24">
        <f>+DASH!F121</f>
        <v>895885</v>
      </c>
      <c r="L164" s="24">
        <v>0</v>
      </c>
      <c r="N164" s="23">
        <f t="shared" si="2"/>
        <v>56836582</v>
      </c>
      <c r="O164" s="6"/>
    </row>
    <row r="165" spans="1:15" x14ac:dyDescent="0.25">
      <c r="A165" s="4">
        <v>41803</v>
      </c>
      <c r="B165" s="24">
        <f>BTC!F166</f>
        <v>35700700</v>
      </c>
      <c r="C165" s="24">
        <f>+XRP!F166</f>
        <v>172430</v>
      </c>
      <c r="D165" s="24">
        <f>+LTC!F166</f>
        <v>2338830</v>
      </c>
      <c r="E165" s="24">
        <v>0</v>
      </c>
      <c r="F165" s="24">
        <v>0</v>
      </c>
      <c r="G165" s="24">
        <v>0</v>
      </c>
      <c r="H165" s="23">
        <f>+XMR!F26</f>
        <v>84237</v>
      </c>
      <c r="I165" s="23">
        <v>0</v>
      </c>
      <c r="J165" s="24">
        <v>0</v>
      </c>
      <c r="K165" s="24">
        <f>+DASH!F122</f>
        <v>426354</v>
      </c>
      <c r="L165" s="24">
        <v>0</v>
      </c>
      <c r="N165" s="23">
        <f t="shared" si="2"/>
        <v>38722551</v>
      </c>
      <c r="O165" s="6"/>
    </row>
    <row r="166" spans="1:15" x14ac:dyDescent="0.25">
      <c r="A166" s="3">
        <v>41804</v>
      </c>
      <c r="B166" s="24">
        <f>BTC!F167</f>
        <v>38481200</v>
      </c>
      <c r="C166" s="24">
        <f>+XRP!F167</f>
        <v>144324</v>
      </c>
      <c r="D166" s="24">
        <f>+LTC!F167</f>
        <v>3232610</v>
      </c>
      <c r="E166" s="24">
        <v>0</v>
      </c>
      <c r="F166" s="24">
        <v>0</v>
      </c>
      <c r="G166" s="24">
        <v>0</v>
      </c>
      <c r="H166" s="23">
        <f>+XMR!F27</f>
        <v>276919</v>
      </c>
      <c r="I166" s="23">
        <v>0</v>
      </c>
      <c r="J166" s="24">
        <v>0</v>
      </c>
      <c r="K166" s="24">
        <f>+DASH!F123</f>
        <v>514834</v>
      </c>
      <c r="L166" s="24">
        <v>0</v>
      </c>
      <c r="N166" s="23">
        <f t="shared" si="2"/>
        <v>42649887</v>
      </c>
      <c r="O166" s="6"/>
    </row>
    <row r="167" spans="1:15" x14ac:dyDescent="0.25">
      <c r="A167" s="4">
        <v>41805</v>
      </c>
      <c r="B167" s="24">
        <f>BTC!F168</f>
        <v>23580900</v>
      </c>
      <c r="C167" s="24">
        <f>+XRP!F168</f>
        <v>82035</v>
      </c>
      <c r="D167" s="24">
        <f>+LTC!F168</f>
        <v>2788040</v>
      </c>
      <c r="E167" s="24">
        <v>0</v>
      </c>
      <c r="F167" s="24">
        <v>0</v>
      </c>
      <c r="G167" s="24">
        <v>0</v>
      </c>
      <c r="H167" s="23">
        <f>+XMR!F28</f>
        <v>150652</v>
      </c>
      <c r="I167" s="23">
        <v>0</v>
      </c>
      <c r="J167" s="24">
        <v>0</v>
      </c>
      <c r="K167" s="24">
        <f>+DASH!F124</f>
        <v>274260</v>
      </c>
      <c r="L167" s="24">
        <v>0</v>
      </c>
      <c r="N167" s="23">
        <f t="shared" si="2"/>
        <v>26875887</v>
      </c>
      <c r="O167" s="6"/>
    </row>
    <row r="168" spans="1:15" x14ac:dyDescent="0.25">
      <c r="A168" s="3">
        <v>41806</v>
      </c>
      <c r="B168" s="24">
        <f>BTC!F169</f>
        <v>28677500</v>
      </c>
      <c r="C168" s="24">
        <f>+XRP!F169</f>
        <v>177955</v>
      </c>
      <c r="D168" s="24">
        <f>+LTC!F169</f>
        <v>2633400</v>
      </c>
      <c r="E168" s="24">
        <v>0</v>
      </c>
      <c r="F168" s="24">
        <v>0</v>
      </c>
      <c r="G168" s="24">
        <v>0</v>
      </c>
      <c r="H168" s="23">
        <f>+XMR!F29</f>
        <v>438776</v>
      </c>
      <c r="I168" s="23">
        <v>0</v>
      </c>
      <c r="J168" s="24">
        <v>0</v>
      </c>
      <c r="K168" s="24">
        <f>+DASH!F125</f>
        <v>427550</v>
      </c>
      <c r="L168" s="24">
        <v>0</v>
      </c>
      <c r="N168" s="23">
        <f t="shared" si="2"/>
        <v>32355181</v>
      </c>
      <c r="O168" s="6"/>
    </row>
    <row r="169" spans="1:15" x14ac:dyDescent="0.25">
      <c r="A169" s="4">
        <v>41807</v>
      </c>
      <c r="B169" s="24">
        <f>BTC!F170</f>
        <v>18597300</v>
      </c>
      <c r="C169" s="24">
        <f>+XRP!F170</f>
        <v>115743</v>
      </c>
      <c r="D169" s="24">
        <f>+LTC!F170</f>
        <v>2214920</v>
      </c>
      <c r="E169" s="24">
        <v>0</v>
      </c>
      <c r="F169" s="24">
        <v>0</v>
      </c>
      <c r="G169" s="24">
        <v>0</v>
      </c>
      <c r="H169" s="23">
        <f>+XMR!F30</f>
        <v>228445</v>
      </c>
      <c r="I169" s="23">
        <v>0</v>
      </c>
      <c r="J169" s="24">
        <v>0</v>
      </c>
      <c r="K169" s="24">
        <f>+DASH!F126</f>
        <v>305768</v>
      </c>
      <c r="L169" s="24">
        <v>0</v>
      </c>
      <c r="N169" s="23">
        <f t="shared" si="2"/>
        <v>21462176</v>
      </c>
      <c r="O169" s="6"/>
    </row>
    <row r="170" spans="1:15" x14ac:dyDescent="0.25">
      <c r="A170" s="3">
        <v>41808</v>
      </c>
      <c r="B170" s="24">
        <f>BTC!F171</f>
        <v>17862000</v>
      </c>
      <c r="C170" s="24">
        <f>+XRP!F171</f>
        <v>153448</v>
      </c>
      <c r="D170" s="24">
        <f>+LTC!F171</f>
        <v>1703900</v>
      </c>
      <c r="E170" s="24">
        <v>0</v>
      </c>
      <c r="F170" s="24">
        <v>0</v>
      </c>
      <c r="G170" s="24">
        <v>0</v>
      </c>
      <c r="H170" s="23">
        <f>+XMR!F31</f>
        <v>183102</v>
      </c>
      <c r="I170" s="23">
        <v>0</v>
      </c>
      <c r="J170" s="24">
        <v>0</v>
      </c>
      <c r="K170" s="24">
        <f>+DASH!F127</f>
        <v>475249</v>
      </c>
      <c r="L170" s="24">
        <v>0</v>
      </c>
      <c r="N170" s="23">
        <f t="shared" si="2"/>
        <v>20377699</v>
      </c>
      <c r="O170" s="6"/>
    </row>
    <row r="171" spans="1:15" x14ac:dyDescent="0.25">
      <c r="A171" s="4">
        <v>41809</v>
      </c>
      <c r="B171" s="24">
        <f>BTC!F172</f>
        <v>12803800</v>
      </c>
      <c r="C171" s="24">
        <f>+XRP!F172</f>
        <v>24118</v>
      </c>
      <c r="D171" s="24">
        <f>+LTC!F172</f>
        <v>3395730</v>
      </c>
      <c r="E171" s="24">
        <v>0</v>
      </c>
      <c r="F171" s="24">
        <v>0</v>
      </c>
      <c r="G171" s="24">
        <v>0</v>
      </c>
      <c r="H171" s="23">
        <f>+XMR!F32</f>
        <v>283962</v>
      </c>
      <c r="I171" s="23">
        <v>0</v>
      </c>
      <c r="J171" s="24">
        <v>0</v>
      </c>
      <c r="K171" s="24">
        <f>+DASH!F128</f>
        <v>589450</v>
      </c>
      <c r="L171" s="24">
        <v>0</v>
      </c>
      <c r="N171" s="23">
        <f t="shared" si="2"/>
        <v>17097060</v>
      </c>
      <c r="O171" s="6"/>
    </row>
    <row r="172" spans="1:15" x14ac:dyDescent="0.25">
      <c r="A172" s="3">
        <v>41810</v>
      </c>
      <c r="B172" s="24">
        <f>BTC!F173</f>
        <v>18134100</v>
      </c>
      <c r="C172" s="24">
        <f>+XRP!F173</f>
        <v>157677</v>
      </c>
      <c r="D172" s="24">
        <f>+LTC!F173</f>
        <v>1862810</v>
      </c>
      <c r="E172" s="24">
        <v>0</v>
      </c>
      <c r="F172" s="24">
        <v>0</v>
      </c>
      <c r="G172" s="24">
        <v>0</v>
      </c>
      <c r="H172" s="23">
        <f>+XMR!F33</f>
        <v>543764</v>
      </c>
      <c r="I172" s="23">
        <v>0</v>
      </c>
      <c r="J172" s="24">
        <v>0</v>
      </c>
      <c r="K172" s="24">
        <f>+DASH!F129</f>
        <v>4047720</v>
      </c>
      <c r="L172" s="24">
        <v>0</v>
      </c>
      <c r="N172" s="23">
        <f t="shared" si="2"/>
        <v>24746071</v>
      </c>
      <c r="O172" s="6"/>
    </row>
    <row r="173" spans="1:15" x14ac:dyDescent="0.25">
      <c r="A173" s="4">
        <v>41811</v>
      </c>
      <c r="B173" s="24">
        <f>BTC!F174</f>
        <v>9256290</v>
      </c>
      <c r="C173" s="24">
        <f>+XRP!F174</f>
        <v>77189</v>
      </c>
      <c r="D173" s="24">
        <f>+LTC!F174</f>
        <v>1201330</v>
      </c>
      <c r="E173" s="24">
        <v>0</v>
      </c>
      <c r="F173" s="24">
        <v>0</v>
      </c>
      <c r="G173" s="24">
        <v>0</v>
      </c>
      <c r="H173" s="23">
        <f>+XMR!F34</f>
        <v>723077</v>
      </c>
      <c r="I173" s="23">
        <v>0</v>
      </c>
      <c r="J173" s="24">
        <v>0</v>
      </c>
      <c r="K173" s="24">
        <f>+DASH!F130</f>
        <v>1003310</v>
      </c>
      <c r="L173" s="24">
        <v>0</v>
      </c>
      <c r="N173" s="23">
        <f t="shared" si="2"/>
        <v>12261196</v>
      </c>
      <c r="O173" s="6"/>
    </row>
    <row r="174" spans="1:15" x14ac:dyDescent="0.25">
      <c r="A174" s="3">
        <v>41812</v>
      </c>
      <c r="B174" s="24">
        <f>BTC!F175</f>
        <v>10877700</v>
      </c>
      <c r="C174" s="24">
        <f>+XRP!F175</f>
        <v>204893</v>
      </c>
      <c r="D174" s="24">
        <f>+LTC!F175</f>
        <v>1382550</v>
      </c>
      <c r="E174" s="24">
        <v>0</v>
      </c>
      <c r="F174" s="24">
        <v>0</v>
      </c>
      <c r="G174" s="24">
        <v>0</v>
      </c>
      <c r="H174" s="23">
        <f>+XMR!F35</f>
        <v>491984</v>
      </c>
      <c r="I174" s="23">
        <v>0</v>
      </c>
      <c r="J174" s="24">
        <v>0</v>
      </c>
      <c r="K174" s="24">
        <f>+DASH!F131</f>
        <v>287288</v>
      </c>
      <c r="L174" s="24">
        <v>0</v>
      </c>
      <c r="N174" s="23">
        <f t="shared" si="2"/>
        <v>13244415</v>
      </c>
      <c r="O174" s="6"/>
    </row>
    <row r="175" spans="1:15" x14ac:dyDescent="0.25">
      <c r="A175" s="4">
        <v>41813</v>
      </c>
      <c r="B175" s="24">
        <f>BTC!F176</f>
        <v>14053800</v>
      </c>
      <c r="C175" s="24">
        <f>+XRP!F176</f>
        <v>104712</v>
      </c>
      <c r="D175" s="24">
        <f>+LTC!F176</f>
        <v>1306090</v>
      </c>
      <c r="E175" s="24">
        <v>0</v>
      </c>
      <c r="F175" s="24">
        <v>0</v>
      </c>
      <c r="G175" s="24">
        <v>0</v>
      </c>
      <c r="H175" s="23">
        <f>+XMR!F36</f>
        <v>433301</v>
      </c>
      <c r="I175" s="23">
        <v>0</v>
      </c>
      <c r="J175" s="24">
        <v>0</v>
      </c>
      <c r="K175" s="24">
        <f>+DASH!F132</f>
        <v>345384</v>
      </c>
      <c r="L175" s="24">
        <v>0</v>
      </c>
      <c r="N175" s="23">
        <f t="shared" si="2"/>
        <v>16243287</v>
      </c>
      <c r="O175" s="6"/>
    </row>
    <row r="176" spans="1:15" x14ac:dyDescent="0.25">
      <c r="A176" s="3">
        <v>41814</v>
      </c>
      <c r="B176" s="24">
        <f>BTC!F177</f>
        <v>14144900</v>
      </c>
      <c r="C176" s="24">
        <f>+XRP!F177</f>
        <v>196770</v>
      </c>
      <c r="D176" s="24">
        <f>+LTC!F177</f>
        <v>1449760</v>
      </c>
      <c r="E176" s="24">
        <v>0</v>
      </c>
      <c r="F176" s="24">
        <v>0</v>
      </c>
      <c r="G176" s="24">
        <v>0</v>
      </c>
      <c r="H176" s="23">
        <f>+XMR!F37</f>
        <v>150995</v>
      </c>
      <c r="I176" s="23">
        <v>0</v>
      </c>
      <c r="J176" s="24">
        <v>0</v>
      </c>
      <c r="K176" s="24">
        <f>+DASH!F133</f>
        <v>327520</v>
      </c>
      <c r="L176" s="24">
        <v>0</v>
      </c>
      <c r="N176" s="23">
        <f t="shared" si="2"/>
        <v>16269945</v>
      </c>
      <c r="O176" s="6"/>
    </row>
    <row r="177" spans="1:15" x14ac:dyDescent="0.25">
      <c r="A177" s="4">
        <v>41815</v>
      </c>
      <c r="B177" s="24">
        <f>BTC!F178</f>
        <v>20687700</v>
      </c>
      <c r="C177" s="24">
        <f>+XRP!F178</f>
        <v>208741</v>
      </c>
      <c r="D177" s="24">
        <f>+LTC!F178</f>
        <v>2061300</v>
      </c>
      <c r="E177" s="24">
        <v>0</v>
      </c>
      <c r="F177" s="24">
        <v>0</v>
      </c>
      <c r="G177" s="24">
        <v>0</v>
      </c>
      <c r="H177" s="23">
        <f>+XMR!F38</f>
        <v>217183</v>
      </c>
      <c r="I177" s="23">
        <v>0</v>
      </c>
      <c r="J177" s="24">
        <v>0</v>
      </c>
      <c r="K177" s="24">
        <f>+DASH!F134</f>
        <v>243528</v>
      </c>
      <c r="L177" s="24">
        <v>0</v>
      </c>
      <c r="N177" s="23">
        <f t="shared" si="2"/>
        <v>23418452</v>
      </c>
      <c r="O177" s="6"/>
    </row>
    <row r="178" spans="1:15" x14ac:dyDescent="0.25">
      <c r="A178" s="3">
        <v>41816</v>
      </c>
      <c r="B178" s="24">
        <f>BTC!F179</f>
        <v>14655900</v>
      </c>
      <c r="C178" s="24">
        <f>+XRP!F179</f>
        <v>19022</v>
      </c>
      <c r="D178" s="24">
        <f>+LTC!F179</f>
        <v>2457120</v>
      </c>
      <c r="E178" s="24">
        <v>0</v>
      </c>
      <c r="F178" s="24">
        <v>0</v>
      </c>
      <c r="G178" s="24">
        <v>0</v>
      </c>
      <c r="H178" s="23">
        <f>+XMR!F39</f>
        <v>117740</v>
      </c>
      <c r="I178" s="23">
        <v>0</v>
      </c>
      <c r="J178" s="24">
        <v>0</v>
      </c>
      <c r="K178" s="24">
        <f>+DASH!F135</f>
        <v>942175</v>
      </c>
      <c r="L178" s="24">
        <v>0</v>
      </c>
      <c r="N178" s="23">
        <f t="shared" si="2"/>
        <v>18191957</v>
      </c>
      <c r="O178" s="6"/>
    </row>
    <row r="179" spans="1:15" x14ac:dyDescent="0.25">
      <c r="A179" s="4">
        <v>41817</v>
      </c>
      <c r="B179" s="24">
        <f>BTC!F180</f>
        <v>20814600</v>
      </c>
      <c r="C179" s="24">
        <f>+XRP!F180</f>
        <v>17794</v>
      </c>
      <c r="D179" s="24">
        <f>+LTC!F180</f>
        <v>1574680</v>
      </c>
      <c r="E179" s="24">
        <v>0</v>
      </c>
      <c r="F179" s="24">
        <v>0</v>
      </c>
      <c r="G179" s="24">
        <v>0</v>
      </c>
      <c r="H179" s="23">
        <f>+XMR!F40</f>
        <v>250643</v>
      </c>
      <c r="I179" s="23">
        <v>0</v>
      </c>
      <c r="J179" s="24">
        <v>0</v>
      </c>
      <c r="K179" s="24">
        <f>+DASH!F136</f>
        <v>362067</v>
      </c>
      <c r="L179" s="24">
        <v>0</v>
      </c>
      <c r="N179" s="23">
        <f t="shared" si="2"/>
        <v>23019784</v>
      </c>
      <c r="O179" s="6"/>
    </row>
    <row r="180" spans="1:15" x14ac:dyDescent="0.25">
      <c r="A180" s="3">
        <v>41818</v>
      </c>
      <c r="B180" s="24">
        <f>BTC!F181</f>
        <v>13398100</v>
      </c>
      <c r="C180" s="24">
        <f>+XRP!F181</f>
        <v>8316</v>
      </c>
      <c r="D180" s="24">
        <f>+LTC!F181</f>
        <v>1466260</v>
      </c>
      <c r="E180" s="24">
        <v>0</v>
      </c>
      <c r="F180" s="24">
        <v>0</v>
      </c>
      <c r="G180" s="24">
        <v>0</v>
      </c>
      <c r="H180" s="23">
        <f>+XMR!F41</f>
        <v>184970</v>
      </c>
      <c r="I180" s="23">
        <v>0</v>
      </c>
      <c r="J180" s="24">
        <v>0</v>
      </c>
      <c r="K180" s="24">
        <f>+DASH!F137</f>
        <v>287441</v>
      </c>
      <c r="L180" s="24">
        <v>0</v>
      </c>
      <c r="N180" s="23">
        <f t="shared" si="2"/>
        <v>15345087</v>
      </c>
      <c r="O180" s="6"/>
    </row>
    <row r="181" spans="1:15" x14ac:dyDescent="0.25">
      <c r="A181" s="4">
        <v>41819</v>
      </c>
      <c r="B181" s="24">
        <f>BTC!F182</f>
        <v>8897470</v>
      </c>
      <c r="C181" s="24">
        <f>+XRP!F182</f>
        <v>13533</v>
      </c>
      <c r="D181" s="24">
        <f>+LTC!F182</f>
        <v>2181070</v>
      </c>
      <c r="E181" s="24">
        <v>0</v>
      </c>
      <c r="F181" s="24">
        <v>0</v>
      </c>
      <c r="G181" s="24">
        <v>0</v>
      </c>
      <c r="H181" s="23">
        <f>+XMR!F42</f>
        <v>138511</v>
      </c>
      <c r="I181" s="23">
        <v>0</v>
      </c>
      <c r="J181" s="24">
        <v>0</v>
      </c>
      <c r="K181" s="24">
        <f>+DASH!F138</f>
        <v>262898</v>
      </c>
      <c r="L181" s="24">
        <v>0</v>
      </c>
      <c r="N181" s="23">
        <f t="shared" si="2"/>
        <v>11493482</v>
      </c>
      <c r="O181" s="6"/>
    </row>
    <row r="182" spans="1:15" x14ac:dyDescent="0.25">
      <c r="A182" s="3">
        <v>41820</v>
      </c>
      <c r="B182" s="24">
        <f>BTC!F183</f>
        <v>46422400</v>
      </c>
      <c r="C182" s="24">
        <f>+XRP!F183</f>
        <v>20028</v>
      </c>
      <c r="D182" s="24">
        <f>+LTC!F183</f>
        <v>4287560</v>
      </c>
      <c r="E182" s="24">
        <v>0</v>
      </c>
      <c r="F182" s="24">
        <v>0</v>
      </c>
      <c r="G182" s="24">
        <v>0</v>
      </c>
      <c r="H182" s="23">
        <f>+XMR!F43</f>
        <v>124575</v>
      </c>
      <c r="I182" s="23">
        <v>0</v>
      </c>
      <c r="J182" s="24">
        <v>0</v>
      </c>
      <c r="K182" s="24">
        <f>+DASH!F139</f>
        <v>1216120</v>
      </c>
      <c r="L182" s="24">
        <v>0</v>
      </c>
      <c r="N182" s="23">
        <f t="shared" si="2"/>
        <v>52070683</v>
      </c>
      <c r="O182" s="6"/>
    </row>
    <row r="183" spans="1:15" x14ac:dyDescent="0.25">
      <c r="A183" s="15">
        <v>41821</v>
      </c>
      <c r="B183" s="24">
        <f>BTC!F184</f>
        <v>38446300</v>
      </c>
      <c r="C183" s="24">
        <f>+XRP!F184</f>
        <v>241870</v>
      </c>
      <c r="D183" s="24">
        <f>+LTC!F184</f>
        <v>6485840</v>
      </c>
      <c r="E183" s="24">
        <v>0</v>
      </c>
      <c r="F183" s="24">
        <v>0</v>
      </c>
      <c r="G183" s="24">
        <v>0</v>
      </c>
      <c r="H183" s="23">
        <f>+XMR!F44</f>
        <v>98540</v>
      </c>
      <c r="I183" s="23">
        <v>0</v>
      </c>
      <c r="J183" s="24">
        <v>0</v>
      </c>
      <c r="K183" s="24">
        <f>+DASH!F140</f>
        <v>689084</v>
      </c>
      <c r="L183" s="24">
        <v>0</v>
      </c>
      <c r="N183" s="23">
        <f t="shared" si="2"/>
        <v>45961634</v>
      </c>
      <c r="O183" s="6"/>
    </row>
    <row r="184" spans="1:15" x14ac:dyDescent="0.25">
      <c r="A184" s="3">
        <v>41822</v>
      </c>
      <c r="B184" s="24">
        <f>BTC!F185</f>
        <v>25768200</v>
      </c>
      <c r="C184" s="24">
        <f>+XRP!F185</f>
        <v>157412</v>
      </c>
      <c r="D184" s="24">
        <f>+LTC!F185</f>
        <v>7882050</v>
      </c>
      <c r="E184" s="24">
        <v>0</v>
      </c>
      <c r="F184" s="24">
        <v>0</v>
      </c>
      <c r="G184" s="24">
        <v>0</v>
      </c>
      <c r="H184" s="23">
        <f>+XMR!F45</f>
        <v>101095</v>
      </c>
      <c r="I184" s="23">
        <v>0</v>
      </c>
      <c r="J184" s="24">
        <v>0</v>
      </c>
      <c r="K184" s="24">
        <f>+DASH!F141</f>
        <v>1070360</v>
      </c>
      <c r="L184" s="24">
        <v>0</v>
      </c>
      <c r="N184" s="23">
        <f t="shared" si="2"/>
        <v>34979117</v>
      </c>
      <c r="O184" s="6"/>
    </row>
    <row r="185" spans="1:15" x14ac:dyDescent="0.25">
      <c r="A185" s="4">
        <v>41823</v>
      </c>
      <c r="B185" s="24">
        <f>BTC!F186</f>
        <v>18949000</v>
      </c>
      <c r="C185" s="24">
        <f>+XRP!F186</f>
        <v>140023</v>
      </c>
      <c r="D185" s="24">
        <f>+LTC!F186</f>
        <v>2917800</v>
      </c>
      <c r="E185" s="24">
        <v>0</v>
      </c>
      <c r="F185" s="24">
        <v>0</v>
      </c>
      <c r="G185" s="24">
        <v>0</v>
      </c>
      <c r="H185" s="23">
        <f>+XMR!F46</f>
        <v>168532</v>
      </c>
      <c r="I185" s="23">
        <v>0</v>
      </c>
      <c r="J185" s="24">
        <v>0</v>
      </c>
      <c r="K185" s="24">
        <f>+DASH!F142</f>
        <v>946899</v>
      </c>
      <c r="L185" s="24">
        <v>0</v>
      </c>
      <c r="N185" s="23">
        <f t="shared" si="2"/>
        <v>23122254</v>
      </c>
      <c r="O185" s="6"/>
    </row>
    <row r="186" spans="1:15" x14ac:dyDescent="0.25">
      <c r="A186" s="3">
        <v>41824</v>
      </c>
      <c r="B186" s="24">
        <f>BTC!F187</f>
        <v>22237200</v>
      </c>
      <c r="C186" s="24">
        <f>+XRP!F187</f>
        <v>224680</v>
      </c>
      <c r="D186" s="24">
        <f>+LTC!F187</f>
        <v>3545090</v>
      </c>
      <c r="E186" s="24">
        <v>0</v>
      </c>
      <c r="F186" s="24">
        <v>0</v>
      </c>
      <c r="G186" s="24">
        <v>0</v>
      </c>
      <c r="H186" s="23">
        <f>+XMR!F47</f>
        <v>148555</v>
      </c>
      <c r="I186" s="23">
        <v>0</v>
      </c>
      <c r="J186" s="24">
        <v>0</v>
      </c>
      <c r="K186" s="24">
        <f>+DASH!F143</f>
        <v>250875</v>
      </c>
      <c r="L186" s="24">
        <v>0</v>
      </c>
      <c r="N186" s="23">
        <f t="shared" si="2"/>
        <v>26406400</v>
      </c>
      <c r="O186" s="6"/>
    </row>
    <row r="187" spans="1:15" x14ac:dyDescent="0.25">
      <c r="A187" s="4">
        <v>41825</v>
      </c>
      <c r="B187" s="24">
        <f>BTC!F188</f>
        <v>9105940</v>
      </c>
      <c r="C187" s="24">
        <f>+XRP!F188</f>
        <v>215980</v>
      </c>
      <c r="D187" s="24">
        <f>+LTC!F188</f>
        <v>5330180</v>
      </c>
      <c r="E187" s="24">
        <v>0</v>
      </c>
      <c r="F187" s="24">
        <v>0</v>
      </c>
      <c r="G187" s="24">
        <v>0</v>
      </c>
      <c r="H187" s="23">
        <f>+XMR!F48</f>
        <v>68525</v>
      </c>
      <c r="I187" s="23">
        <v>0</v>
      </c>
      <c r="J187" s="24">
        <v>0</v>
      </c>
      <c r="K187" s="24">
        <f>+DASH!F144</f>
        <v>414546</v>
      </c>
      <c r="L187" s="24">
        <v>0</v>
      </c>
      <c r="N187" s="23">
        <f t="shared" si="2"/>
        <v>15135171</v>
      </c>
      <c r="O187" s="6"/>
    </row>
    <row r="188" spans="1:15" x14ac:dyDescent="0.25">
      <c r="A188" s="3">
        <v>41826</v>
      </c>
      <c r="B188" s="24">
        <f>BTC!F189</f>
        <v>10080000</v>
      </c>
      <c r="C188" s="24">
        <f>+XRP!F189</f>
        <v>148862</v>
      </c>
      <c r="D188" s="24">
        <f>+LTC!F189</f>
        <v>2569530</v>
      </c>
      <c r="E188" s="24">
        <v>0</v>
      </c>
      <c r="F188" s="24">
        <v>0</v>
      </c>
      <c r="G188" s="24">
        <v>0</v>
      </c>
      <c r="H188" s="23">
        <f>+XMR!F49</f>
        <v>77663</v>
      </c>
      <c r="I188" s="23">
        <v>0</v>
      </c>
      <c r="J188" s="24">
        <v>0</v>
      </c>
      <c r="K188" s="24">
        <f>+DASH!F145</f>
        <v>349136</v>
      </c>
      <c r="L188" s="24">
        <v>0</v>
      </c>
      <c r="N188" s="23">
        <f t="shared" si="2"/>
        <v>13225191</v>
      </c>
      <c r="O188" s="6"/>
    </row>
    <row r="189" spans="1:15" x14ac:dyDescent="0.25">
      <c r="A189" s="4">
        <v>41827</v>
      </c>
      <c r="B189" s="24">
        <f>BTC!F190</f>
        <v>17813600</v>
      </c>
      <c r="C189" s="24">
        <f>+XRP!F190</f>
        <v>191510</v>
      </c>
      <c r="D189" s="24">
        <f>+LTC!F190</f>
        <v>5011390</v>
      </c>
      <c r="E189" s="24">
        <v>0</v>
      </c>
      <c r="F189" s="24">
        <v>0</v>
      </c>
      <c r="G189" s="24">
        <v>0</v>
      </c>
      <c r="H189" s="23">
        <f>+XMR!F50</f>
        <v>111370</v>
      </c>
      <c r="I189" s="23">
        <v>0</v>
      </c>
      <c r="J189" s="24">
        <v>0</v>
      </c>
      <c r="K189" s="24">
        <f>+DASH!F146</f>
        <v>237262</v>
      </c>
      <c r="L189" s="24">
        <v>0</v>
      </c>
      <c r="N189" s="23">
        <f t="shared" si="2"/>
        <v>23365132</v>
      </c>
      <c r="O189" s="6"/>
    </row>
    <row r="190" spans="1:15" x14ac:dyDescent="0.25">
      <c r="A190" s="3">
        <v>41828</v>
      </c>
      <c r="B190" s="24">
        <f>BTC!F191</f>
        <v>10005500</v>
      </c>
      <c r="C190" s="24">
        <f>+XRP!F191</f>
        <v>222957</v>
      </c>
      <c r="D190" s="24">
        <f>+LTC!F191</f>
        <v>2798300</v>
      </c>
      <c r="E190" s="24">
        <v>0</v>
      </c>
      <c r="F190" s="24">
        <v>0</v>
      </c>
      <c r="G190" s="24">
        <v>0</v>
      </c>
      <c r="H190" s="23">
        <f>+XMR!F51</f>
        <v>94993</v>
      </c>
      <c r="I190" s="23">
        <v>0</v>
      </c>
      <c r="J190" s="24">
        <v>0</v>
      </c>
      <c r="K190" s="24">
        <f>+DASH!F147</f>
        <v>578868</v>
      </c>
      <c r="L190" s="24">
        <v>0</v>
      </c>
      <c r="N190" s="23">
        <f t="shared" si="2"/>
        <v>13700618</v>
      </c>
      <c r="O190" s="6"/>
    </row>
    <row r="191" spans="1:15" x14ac:dyDescent="0.25">
      <c r="A191" s="4">
        <v>41829</v>
      </c>
      <c r="B191" s="24">
        <f>BTC!F192</f>
        <v>9819150</v>
      </c>
      <c r="C191" s="24">
        <f>+XRP!F192</f>
        <v>178918</v>
      </c>
      <c r="D191" s="24">
        <f>+LTC!F192</f>
        <v>2978550</v>
      </c>
      <c r="E191" s="24">
        <v>0</v>
      </c>
      <c r="F191" s="24">
        <v>0</v>
      </c>
      <c r="G191" s="24">
        <v>0</v>
      </c>
      <c r="H191" s="23">
        <f>+XMR!F52</f>
        <v>69554</v>
      </c>
      <c r="I191" s="23">
        <v>0</v>
      </c>
      <c r="J191" s="24">
        <v>0</v>
      </c>
      <c r="K191" s="24">
        <f>+DASH!F148</f>
        <v>255938</v>
      </c>
      <c r="L191" s="24">
        <v>0</v>
      </c>
      <c r="N191" s="23">
        <f t="shared" si="2"/>
        <v>13302110</v>
      </c>
      <c r="O191" s="6"/>
    </row>
    <row r="192" spans="1:15" x14ac:dyDescent="0.25">
      <c r="A192" s="3">
        <v>41830</v>
      </c>
      <c r="B192" s="24">
        <f>BTC!F193</f>
        <v>15880700</v>
      </c>
      <c r="C192" s="24">
        <f>+XRP!F193</f>
        <v>281909</v>
      </c>
      <c r="D192" s="24">
        <f>+LTC!F193</f>
        <v>1988790</v>
      </c>
      <c r="E192" s="24">
        <v>0</v>
      </c>
      <c r="F192" s="24">
        <v>0</v>
      </c>
      <c r="G192" s="24">
        <v>0</v>
      </c>
      <c r="H192" s="23">
        <f>+XMR!F53</f>
        <v>89099</v>
      </c>
      <c r="I192" s="23">
        <v>0</v>
      </c>
      <c r="J192" s="24">
        <v>0</v>
      </c>
      <c r="K192" s="24">
        <f>+DASH!F149</f>
        <v>299842</v>
      </c>
      <c r="L192" s="24">
        <v>0</v>
      </c>
      <c r="N192" s="23">
        <f t="shared" si="2"/>
        <v>18540340</v>
      </c>
      <c r="O192" s="6"/>
    </row>
    <row r="193" spans="1:15" x14ac:dyDescent="0.25">
      <c r="A193" s="4">
        <v>41831</v>
      </c>
      <c r="B193" s="24">
        <f>BTC!F194</f>
        <v>16467100</v>
      </c>
      <c r="C193" s="24">
        <f>+XRP!F194</f>
        <v>406560</v>
      </c>
      <c r="D193" s="24">
        <f>+LTC!F194</f>
        <v>1996570</v>
      </c>
      <c r="E193" s="24">
        <v>0</v>
      </c>
      <c r="F193" s="24">
        <v>0</v>
      </c>
      <c r="G193" s="24">
        <v>0</v>
      </c>
      <c r="H193" s="23">
        <f>+XMR!F54</f>
        <v>116666</v>
      </c>
      <c r="I193" s="23">
        <v>0</v>
      </c>
      <c r="J193" s="24">
        <v>0</v>
      </c>
      <c r="K193" s="24">
        <f>+DASH!F150</f>
        <v>354126</v>
      </c>
      <c r="L193" s="24">
        <v>0</v>
      </c>
      <c r="N193" s="23">
        <f t="shared" si="2"/>
        <v>19341022</v>
      </c>
      <c r="O193" s="6"/>
    </row>
    <row r="194" spans="1:15" x14ac:dyDescent="0.25">
      <c r="A194" s="3">
        <v>41832</v>
      </c>
      <c r="B194" s="24">
        <f>BTC!F195</f>
        <v>13329000</v>
      </c>
      <c r="C194" s="24">
        <f>+XRP!F195</f>
        <v>172674</v>
      </c>
      <c r="D194" s="24">
        <f>+LTC!F195</f>
        <v>5976190</v>
      </c>
      <c r="E194" s="24">
        <v>0</v>
      </c>
      <c r="F194" s="24">
        <v>0</v>
      </c>
      <c r="G194" s="24">
        <v>0</v>
      </c>
      <c r="H194" s="23">
        <f>+XMR!F55</f>
        <v>65375</v>
      </c>
      <c r="I194" s="23">
        <v>0</v>
      </c>
      <c r="J194" s="24">
        <v>0</v>
      </c>
      <c r="K194" s="24">
        <f>+DASH!F151</f>
        <v>136625</v>
      </c>
      <c r="L194" s="24">
        <v>0</v>
      </c>
      <c r="N194" s="23">
        <f t="shared" ref="N194:N257" si="3">B194+C194+D194+E194+G194+H194+I194+J194+K194+L194+F194</f>
        <v>19679864</v>
      </c>
      <c r="O194" s="6"/>
    </row>
    <row r="195" spans="1:15" x14ac:dyDescent="0.25">
      <c r="A195" s="4">
        <v>41833</v>
      </c>
      <c r="B195" s="24">
        <f>BTC!F196</f>
        <v>11291000</v>
      </c>
      <c r="C195" s="24">
        <f>+XRP!F196</f>
        <v>64623</v>
      </c>
      <c r="D195" s="24">
        <f>+LTC!F196</f>
        <v>5485690</v>
      </c>
      <c r="E195" s="24">
        <v>0</v>
      </c>
      <c r="F195" s="24">
        <v>0</v>
      </c>
      <c r="G195" s="24">
        <v>0</v>
      </c>
      <c r="H195" s="23">
        <f>+XMR!F56</f>
        <v>122049</v>
      </c>
      <c r="I195" s="23">
        <v>0</v>
      </c>
      <c r="J195" s="24">
        <v>0</v>
      </c>
      <c r="K195" s="24">
        <f>+DASH!F152</f>
        <v>189565</v>
      </c>
      <c r="L195" s="24">
        <v>0</v>
      </c>
      <c r="N195" s="23">
        <f t="shared" si="3"/>
        <v>17152927</v>
      </c>
      <c r="O195" s="6"/>
    </row>
    <row r="196" spans="1:15" x14ac:dyDescent="0.25">
      <c r="A196" s="3">
        <v>41834</v>
      </c>
      <c r="B196" s="24">
        <f>BTC!F197</f>
        <v>12706800</v>
      </c>
      <c r="C196" s="24">
        <f>+XRP!F197</f>
        <v>113927</v>
      </c>
      <c r="D196" s="24">
        <f>+LTC!F197</f>
        <v>4107330</v>
      </c>
      <c r="E196" s="24">
        <v>0</v>
      </c>
      <c r="F196" s="24">
        <v>0</v>
      </c>
      <c r="G196" s="24">
        <v>0</v>
      </c>
      <c r="H196" s="23">
        <f>+XMR!F57</f>
        <v>100284</v>
      </c>
      <c r="I196" s="23">
        <v>0</v>
      </c>
      <c r="J196" s="24">
        <v>0</v>
      </c>
      <c r="K196" s="24">
        <f>+DASH!F153</f>
        <v>255024</v>
      </c>
      <c r="L196" s="24">
        <v>0</v>
      </c>
      <c r="N196" s="23">
        <f t="shared" si="3"/>
        <v>17283365</v>
      </c>
      <c r="O196" s="6"/>
    </row>
    <row r="197" spans="1:15" x14ac:dyDescent="0.25">
      <c r="A197" s="4">
        <v>41835</v>
      </c>
      <c r="B197" s="24">
        <f>BTC!F198</f>
        <v>10873200</v>
      </c>
      <c r="C197" s="24">
        <f>+XRP!F198</f>
        <v>176067</v>
      </c>
      <c r="D197" s="24">
        <f>+LTC!F198</f>
        <v>1729530</v>
      </c>
      <c r="E197" s="24">
        <v>0</v>
      </c>
      <c r="F197" s="24">
        <v>0</v>
      </c>
      <c r="G197" s="24">
        <v>0</v>
      </c>
      <c r="H197" s="23">
        <f>+XMR!F58</f>
        <v>136205</v>
      </c>
      <c r="I197" s="23">
        <v>0</v>
      </c>
      <c r="J197" s="24">
        <v>0</v>
      </c>
      <c r="K197" s="24">
        <f>+DASH!F154</f>
        <v>388889</v>
      </c>
      <c r="L197" s="24">
        <v>0</v>
      </c>
      <c r="N197" s="23">
        <f t="shared" si="3"/>
        <v>13303891</v>
      </c>
      <c r="O197" s="6"/>
    </row>
    <row r="198" spans="1:15" x14ac:dyDescent="0.25">
      <c r="A198" s="3">
        <v>41836</v>
      </c>
      <c r="B198" s="24">
        <f>BTC!F199</f>
        <v>13182400</v>
      </c>
      <c r="C198" s="24">
        <f>+XRP!F199</f>
        <v>351852</v>
      </c>
      <c r="D198" s="24">
        <f>+LTC!F199</f>
        <v>3440990</v>
      </c>
      <c r="E198" s="24">
        <v>0</v>
      </c>
      <c r="F198" s="24">
        <v>0</v>
      </c>
      <c r="G198" s="24">
        <v>0</v>
      </c>
      <c r="H198" s="23">
        <f>+XMR!F59</f>
        <v>353430</v>
      </c>
      <c r="I198" s="23">
        <v>0</v>
      </c>
      <c r="J198" s="24">
        <v>0</v>
      </c>
      <c r="K198" s="24">
        <f>+DASH!F155</f>
        <v>351827</v>
      </c>
      <c r="L198" s="24">
        <v>0</v>
      </c>
      <c r="N198" s="23">
        <f t="shared" si="3"/>
        <v>17680499</v>
      </c>
      <c r="O198" s="6"/>
    </row>
    <row r="199" spans="1:15" x14ac:dyDescent="0.25">
      <c r="A199" s="4">
        <v>41837</v>
      </c>
      <c r="B199" s="24">
        <f>BTC!F200</f>
        <v>16576700</v>
      </c>
      <c r="C199" s="24">
        <f>+XRP!F200</f>
        <v>952310</v>
      </c>
      <c r="D199" s="24">
        <f>+LTC!F200</f>
        <v>2659970</v>
      </c>
      <c r="E199" s="24">
        <v>0</v>
      </c>
      <c r="F199" s="24">
        <v>0</v>
      </c>
      <c r="G199" s="24">
        <v>0</v>
      </c>
      <c r="H199" s="23">
        <f>+XMR!F60</f>
        <v>503684</v>
      </c>
      <c r="I199" s="23">
        <v>0</v>
      </c>
      <c r="J199" s="24">
        <v>0</v>
      </c>
      <c r="K199" s="24">
        <f>+DASH!F156</f>
        <v>699285</v>
      </c>
      <c r="L199" s="24">
        <v>0</v>
      </c>
      <c r="N199" s="23">
        <f t="shared" si="3"/>
        <v>21391949</v>
      </c>
      <c r="O199" s="6"/>
    </row>
    <row r="200" spans="1:15" x14ac:dyDescent="0.25">
      <c r="A200" s="3">
        <v>41838</v>
      </c>
      <c r="B200" s="24">
        <f>BTC!F201</f>
        <v>14158100</v>
      </c>
      <c r="C200" s="24">
        <f>+XRP!F201</f>
        <v>613098</v>
      </c>
      <c r="D200" s="24">
        <f>+LTC!F201</f>
        <v>2515210</v>
      </c>
      <c r="E200" s="24">
        <v>0</v>
      </c>
      <c r="F200" s="24">
        <v>0</v>
      </c>
      <c r="G200" s="24">
        <v>0</v>
      </c>
      <c r="H200" s="23">
        <f>+XMR!F61</f>
        <v>348336</v>
      </c>
      <c r="I200" s="23">
        <v>0</v>
      </c>
      <c r="J200" s="24">
        <v>0</v>
      </c>
      <c r="K200" s="24">
        <f>+DASH!F157</f>
        <v>729493</v>
      </c>
      <c r="L200" s="24">
        <v>0</v>
      </c>
      <c r="N200" s="23">
        <f t="shared" si="3"/>
        <v>18364237</v>
      </c>
      <c r="O200" s="6"/>
    </row>
    <row r="201" spans="1:15" x14ac:dyDescent="0.25">
      <c r="A201" s="4">
        <v>41839</v>
      </c>
      <c r="B201" s="24">
        <f>BTC!F202</f>
        <v>7222030</v>
      </c>
      <c r="C201" s="24">
        <f>+XRP!F202</f>
        <v>538408</v>
      </c>
      <c r="D201" s="24">
        <f>+LTC!F202</f>
        <v>1577680</v>
      </c>
      <c r="E201" s="24">
        <v>0</v>
      </c>
      <c r="F201" s="24">
        <v>0</v>
      </c>
      <c r="G201" s="24">
        <v>0</v>
      </c>
      <c r="H201" s="23">
        <f>+XMR!F62</f>
        <v>169471</v>
      </c>
      <c r="I201" s="23">
        <v>0</v>
      </c>
      <c r="J201" s="24">
        <v>0</v>
      </c>
      <c r="K201" s="24">
        <f>+DASH!F158</f>
        <v>99443</v>
      </c>
      <c r="L201" s="24">
        <v>0</v>
      </c>
      <c r="N201" s="23">
        <f t="shared" si="3"/>
        <v>9607032</v>
      </c>
      <c r="O201" s="6"/>
    </row>
    <row r="202" spans="1:15" x14ac:dyDescent="0.25">
      <c r="A202" s="3">
        <v>41840</v>
      </c>
      <c r="B202" s="24">
        <f>BTC!F203</f>
        <v>5760120</v>
      </c>
      <c r="C202" s="24">
        <f>+XRP!F203</f>
        <v>175004</v>
      </c>
      <c r="D202" s="24">
        <f>+LTC!F203</f>
        <v>1790490</v>
      </c>
      <c r="E202" s="24">
        <v>0</v>
      </c>
      <c r="F202" s="24">
        <v>0</v>
      </c>
      <c r="G202" s="24">
        <v>0</v>
      </c>
      <c r="H202" s="23">
        <f>+XMR!F63</f>
        <v>116853</v>
      </c>
      <c r="I202" s="23">
        <v>0</v>
      </c>
      <c r="J202" s="24">
        <v>0</v>
      </c>
      <c r="K202" s="24">
        <f>+DASH!F159</f>
        <v>137239</v>
      </c>
      <c r="L202" s="24">
        <v>0</v>
      </c>
      <c r="N202" s="23">
        <f t="shared" si="3"/>
        <v>7979706</v>
      </c>
      <c r="O202" s="6"/>
    </row>
    <row r="203" spans="1:15" x14ac:dyDescent="0.25">
      <c r="A203" s="4">
        <v>41841</v>
      </c>
      <c r="B203" s="24">
        <f>BTC!F204</f>
        <v>10711900</v>
      </c>
      <c r="C203" s="24">
        <f>+XRP!F204</f>
        <v>136967</v>
      </c>
      <c r="D203" s="24">
        <f>+LTC!F204</f>
        <v>1553560</v>
      </c>
      <c r="E203" s="24">
        <v>0</v>
      </c>
      <c r="F203" s="24">
        <v>0</v>
      </c>
      <c r="G203" s="24">
        <v>0</v>
      </c>
      <c r="H203" s="23">
        <f>+XMR!F64</f>
        <v>243140</v>
      </c>
      <c r="I203" s="23">
        <v>0</v>
      </c>
      <c r="J203" s="24">
        <v>0</v>
      </c>
      <c r="K203" s="24">
        <f>+DASH!F160</f>
        <v>121175</v>
      </c>
      <c r="L203" s="24">
        <v>0</v>
      </c>
      <c r="N203" s="23">
        <f t="shared" si="3"/>
        <v>12766742</v>
      </c>
      <c r="O203" s="6"/>
    </row>
    <row r="204" spans="1:15" x14ac:dyDescent="0.25">
      <c r="A204" s="3">
        <v>41842</v>
      </c>
      <c r="B204" s="24">
        <f>BTC!F205</f>
        <v>9602880</v>
      </c>
      <c r="C204" s="24">
        <f>+XRP!F205</f>
        <v>280454</v>
      </c>
      <c r="D204" s="24">
        <f>+LTC!F205</f>
        <v>910432</v>
      </c>
      <c r="E204" s="24">
        <v>0</v>
      </c>
      <c r="F204" s="24">
        <v>0</v>
      </c>
      <c r="G204" s="24">
        <v>0</v>
      </c>
      <c r="H204" s="23">
        <f>+XMR!F65</f>
        <v>262049</v>
      </c>
      <c r="I204" s="23">
        <v>0</v>
      </c>
      <c r="J204" s="24">
        <v>0</v>
      </c>
      <c r="K204" s="24">
        <f>+DASH!F161</f>
        <v>183517</v>
      </c>
      <c r="L204" s="24">
        <v>0</v>
      </c>
      <c r="N204" s="23">
        <f t="shared" si="3"/>
        <v>11239332</v>
      </c>
      <c r="O204" s="6"/>
    </row>
    <row r="205" spans="1:15" x14ac:dyDescent="0.25">
      <c r="A205" s="4">
        <v>41843</v>
      </c>
      <c r="B205" s="24">
        <f>BTC!F206</f>
        <v>11056600</v>
      </c>
      <c r="C205" s="24">
        <f>+XRP!F206</f>
        <v>327880</v>
      </c>
      <c r="D205" s="24">
        <f>+LTC!F206</f>
        <v>1221280</v>
      </c>
      <c r="E205" s="24">
        <v>0</v>
      </c>
      <c r="F205" s="24">
        <v>0</v>
      </c>
      <c r="G205" s="24">
        <v>0</v>
      </c>
      <c r="H205" s="23">
        <f>+XMR!F66</f>
        <v>274946</v>
      </c>
      <c r="I205" s="23">
        <v>0</v>
      </c>
      <c r="J205" s="24">
        <v>0</v>
      </c>
      <c r="K205" s="24">
        <f>+DASH!F162</f>
        <v>134307</v>
      </c>
      <c r="L205" s="24">
        <v>0</v>
      </c>
      <c r="N205" s="23">
        <f t="shared" si="3"/>
        <v>13015013</v>
      </c>
      <c r="O205" s="6"/>
    </row>
    <row r="206" spans="1:15" x14ac:dyDescent="0.25">
      <c r="A206" s="3">
        <v>41844</v>
      </c>
      <c r="B206" s="24">
        <f>BTC!F207</f>
        <v>20917200</v>
      </c>
      <c r="C206" s="24">
        <f>+XRP!F207</f>
        <v>263739</v>
      </c>
      <c r="D206" s="24">
        <f>+LTC!F207</f>
        <v>3899860</v>
      </c>
      <c r="E206" s="24">
        <v>0</v>
      </c>
      <c r="F206" s="24">
        <v>0</v>
      </c>
      <c r="G206" s="24">
        <v>0</v>
      </c>
      <c r="H206" s="23">
        <f>+XMR!F67</f>
        <v>292547</v>
      </c>
      <c r="I206" s="23">
        <v>0</v>
      </c>
      <c r="J206" s="24">
        <v>0</v>
      </c>
      <c r="K206" s="24">
        <f>+DASH!F163</f>
        <v>167948</v>
      </c>
      <c r="L206" s="24">
        <v>0</v>
      </c>
      <c r="N206" s="23">
        <f t="shared" si="3"/>
        <v>25541294</v>
      </c>
      <c r="O206" s="6"/>
    </row>
    <row r="207" spans="1:15" x14ac:dyDescent="0.25">
      <c r="A207" s="4">
        <v>41845</v>
      </c>
      <c r="B207" s="24">
        <f>BTC!F208</f>
        <v>12279500</v>
      </c>
      <c r="C207" s="24">
        <f>+XRP!F208</f>
        <v>153002</v>
      </c>
      <c r="D207" s="24">
        <f>+LTC!F208</f>
        <v>3168960</v>
      </c>
      <c r="E207" s="24">
        <v>0</v>
      </c>
      <c r="F207" s="24">
        <v>0</v>
      </c>
      <c r="G207" s="24">
        <v>0</v>
      </c>
      <c r="H207" s="23">
        <f>+XMR!F68</f>
        <v>182887</v>
      </c>
      <c r="I207" s="23">
        <v>0</v>
      </c>
      <c r="J207" s="24">
        <v>0</v>
      </c>
      <c r="K207" s="24">
        <f>+DASH!F164</f>
        <v>234015</v>
      </c>
      <c r="L207" s="24">
        <v>0</v>
      </c>
      <c r="N207" s="23">
        <f t="shared" si="3"/>
        <v>16018364</v>
      </c>
      <c r="O207" s="6"/>
    </row>
    <row r="208" spans="1:15" x14ac:dyDescent="0.25">
      <c r="A208" s="3">
        <v>41846</v>
      </c>
      <c r="B208" s="24">
        <f>BTC!F209</f>
        <v>10752900</v>
      </c>
      <c r="C208" s="24">
        <f>+XRP!F209</f>
        <v>146117</v>
      </c>
      <c r="D208" s="24">
        <f>+LTC!F209</f>
        <v>1317700</v>
      </c>
      <c r="E208" s="24">
        <v>0</v>
      </c>
      <c r="F208" s="24">
        <v>0</v>
      </c>
      <c r="G208" s="24">
        <v>0</v>
      </c>
      <c r="H208" s="23">
        <f>+XMR!F69</f>
        <v>125320</v>
      </c>
      <c r="I208" s="23">
        <v>0</v>
      </c>
      <c r="J208" s="24">
        <v>0</v>
      </c>
      <c r="K208" s="24">
        <f>+DASH!F165</f>
        <v>175004</v>
      </c>
      <c r="L208" s="24">
        <v>0</v>
      </c>
      <c r="N208" s="23">
        <f t="shared" si="3"/>
        <v>12517041</v>
      </c>
      <c r="O208" s="6"/>
    </row>
    <row r="209" spans="1:15" x14ac:dyDescent="0.25">
      <c r="A209" s="4">
        <v>41847</v>
      </c>
      <c r="B209" s="24">
        <f>BTC!F210</f>
        <v>7774230</v>
      </c>
      <c r="C209" s="24">
        <f>+XRP!F210</f>
        <v>99553</v>
      </c>
      <c r="D209" s="24">
        <f>+LTC!F210</f>
        <v>1806430</v>
      </c>
      <c r="E209" s="24">
        <v>0</v>
      </c>
      <c r="F209" s="24">
        <v>0</v>
      </c>
      <c r="G209" s="24">
        <v>0</v>
      </c>
      <c r="H209" s="23">
        <f>+XMR!F70</f>
        <v>111827</v>
      </c>
      <c r="I209" s="23">
        <v>0</v>
      </c>
      <c r="J209" s="24">
        <v>0</v>
      </c>
      <c r="K209" s="24">
        <f>+DASH!F166</f>
        <v>175722</v>
      </c>
      <c r="L209" s="24">
        <v>0</v>
      </c>
      <c r="N209" s="23">
        <f t="shared" si="3"/>
        <v>9967762</v>
      </c>
      <c r="O209" s="6"/>
    </row>
    <row r="210" spans="1:15" x14ac:dyDescent="0.25">
      <c r="A210" s="3">
        <v>41848</v>
      </c>
      <c r="B210" s="24">
        <f>BTC!F211</f>
        <v>19316400</v>
      </c>
      <c r="C210" s="24">
        <f>+XRP!F211</f>
        <v>159893</v>
      </c>
      <c r="D210" s="24">
        <f>+LTC!F211</f>
        <v>1890990</v>
      </c>
      <c r="E210" s="24">
        <v>0</v>
      </c>
      <c r="F210" s="24">
        <v>0</v>
      </c>
      <c r="G210" s="24">
        <v>0</v>
      </c>
      <c r="H210" s="23">
        <f>+XMR!F71</f>
        <v>141903</v>
      </c>
      <c r="I210" s="23">
        <v>0</v>
      </c>
      <c r="J210" s="24">
        <v>0</v>
      </c>
      <c r="K210" s="24">
        <f>+DASH!F167</f>
        <v>405543</v>
      </c>
      <c r="L210" s="24">
        <v>0</v>
      </c>
      <c r="N210" s="23">
        <f t="shared" si="3"/>
        <v>21914729</v>
      </c>
      <c r="O210" s="6"/>
    </row>
    <row r="211" spans="1:15" x14ac:dyDescent="0.25">
      <c r="A211" s="4">
        <v>41849</v>
      </c>
      <c r="B211" s="24">
        <f>BTC!F212</f>
        <v>11275400</v>
      </c>
      <c r="C211" s="24">
        <f>+XRP!F212</f>
        <v>123408</v>
      </c>
      <c r="D211" s="24">
        <f>+LTC!F212</f>
        <v>1088110</v>
      </c>
      <c r="E211" s="24">
        <v>0</v>
      </c>
      <c r="F211" s="24">
        <v>0</v>
      </c>
      <c r="G211" s="24">
        <v>0</v>
      </c>
      <c r="H211" s="23">
        <f>+XMR!F72</f>
        <v>272756</v>
      </c>
      <c r="I211" s="23">
        <v>0</v>
      </c>
      <c r="J211" s="24">
        <v>0</v>
      </c>
      <c r="K211" s="24">
        <f>+DASH!F168</f>
        <v>294949</v>
      </c>
      <c r="L211" s="24">
        <v>0</v>
      </c>
      <c r="N211" s="23">
        <f t="shared" si="3"/>
        <v>13054623</v>
      </c>
      <c r="O211" s="6"/>
    </row>
    <row r="212" spans="1:15" x14ac:dyDescent="0.25">
      <c r="A212" s="3">
        <v>41850</v>
      </c>
      <c r="B212" s="24">
        <f>BTC!F213</f>
        <v>14898800</v>
      </c>
      <c r="C212" s="24">
        <f>+XRP!F213</f>
        <v>474010</v>
      </c>
      <c r="D212" s="24">
        <f>+LTC!F213</f>
        <v>1803280</v>
      </c>
      <c r="E212" s="24">
        <v>0</v>
      </c>
      <c r="F212" s="24">
        <v>0</v>
      </c>
      <c r="G212" s="24">
        <v>0</v>
      </c>
      <c r="H212" s="23">
        <f>+XMR!F73</f>
        <v>79830</v>
      </c>
      <c r="I212" s="23">
        <v>0</v>
      </c>
      <c r="J212" s="24">
        <v>0</v>
      </c>
      <c r="K212" s="24">
        <f>+DASH!F169</f>
        <v>329136</v>
      </c>
      <c r="L212" s="24">
        <v>0</v>
      </c>
      <c r="N212" s="23">
        <f t="shared" si="3"/>
        <v>17585056</v>
      </c>
      <c r="O212" s="6"/>
    </row>
    <row r="213" spans="1:15" x14ac:dyDescent="0.25">
      <c r="A213" s="4">
        <v>41851</v>
      </c>
      <c r="B213" s="24">
        <f>BTC!F214</f>
        <v>22467900</v>
      </c>
      <c r="C213" s="24">
        <f>+XRP!F214</f>
        <v>572621</v>
      </c>
      <c r="D213" s="24">
        <f>+LTC!F214</f>
        <v>3047710</v>
      </c>
      <c r="E213" s="24">
        <v>0</v>
      </c>
      <c r="F213" s="24">
        <v>0</v>
      </c>
      <c r="G213" s="24">
        <v>0</v>
      </c>
      <c r="H213" s="23">
        <f>+XMR!F74</f>
        <v>111065</v>
      </c>
      <c r="I213" s="23">
        <v>0</v>
      </c>
      <c r="J213" s="24">
        <v>0</v>
      </c>
      <c r="K213" s="24">
        <f>+DASH!F170</f>
        <v>387401</v>
      </c>
      <c r="L213" s="24">
        <v>0</v>
      </c>
      <c r="N213" s="23">
        <f t="shared" si="3"/>
        <v>26586697</v>
      </c>
      <c r="O213" s="6"/>
    </row>
    <row r="214" spans="1:15" x14ac:dyDescent="0.25">
      <c r="A214" s="14">
        <v>41852</v>
      </c>
      <c r="B214" s="24">
        <f>BTC!F215</f>
        <v>18215900</v>
      </c>
      <c r="C214" s="24">
        <f>+XRP!F215</f>
        <v>393153</v>
      </c>
      <c r="D214" s="24">
        <f>+LTC!F215</f>
        <v>1849420</v>
      </c>
      <c r="E214" s="24">
        <v>0</v>
      </c>
      <c r="F214" s="24">
        <v>0</v>
      </c>
      <c r="G214" s="24">
        <v>0</v>
      </c>
      <c r="H214" s="23">
        <f>+XMR!F75</f>
        <v>145177</v>
      </c>
      <c r="I214" s="23">
        <v>0</v>
      </c>
      <c r="J214" s="24">
        <v>0</v>
      </c>
      <c r="K214" s="24">
        <f>+DASH!F171</f>
        <v>252698</v>
      </c>
      <c r="L214" s="24">
        <v>0</v>
      </c>
      <c r="N214" s="23">
        <f t="shared" si="3"/>
        <v>20856348</v>
      </c>
      <c r="O214" s="6"/>
    </row>
    <row r="215" spans="1:15" x14ac:dyDescent="0.25">
      <c r="A215" s="4">
        <v>41853</v>
      </c>
      <c r="B215" s="24">
        <f>BTC!F216</f>
        <v>8359080</v>
      </c>
      <c r="C215" s="24">
        <f>+XRP!F216</f>
        <v>220518</v>
      </c>
      <c r="D215" s="24">
        <f>+LTC!F216</f>
        <v>1113910</v>
      </c>
      <c r="E215" s="24">
        <v>0</v>
      </c>
      <c r="F215" s="24">
        <v>0</v>
      </c>
      <c r="G215" s="24">
        <v>0</v>
      </c>
      <c r="H215" s="23">
        <f>+XMR!F76</f>
        <v>101031</v>
      </c>
      <c r="I215" s="23">
        <v>0</v>
      </c>
      <c r="J215" s="24">
        <v>0</v>
      </c>
      <c r="K215" s="24">
        <f>+DASH!F172</f>
        <v>185190</v>
      </c>
      <c r="L215" s="24">
        <v>0</v>
      </c>
      <c r="N215" s="23">
        <f t="shared" si="3"/>
        <v>9979729</v>
      </c>
      <c r="O215" s="6"/>
    </row>
    <row r="216" spans="1:15" x14ac:dyDescent="0.25">
      <c r="A216" s="3">
        <v>41854</v>
      </c>
      <c r="B216" s="24">
        <f>BTC!F217</f>
        <v>9917990</v>
      </c>
      <c r="C216" s="24">
        <f>+XRP!F217</f>
        <v>70579</v>
      </c>
      <c r="D216" s="24">
        <f>+LTC!F217</f>
        <v>777123</v>
      </c>
      <c r="E216" s="24">
        <v>0</v>
      </c>
      <c r="F216" s="24">
        <v>0</v>
      </c>
      <c r="G216" s="24">
        <v>0</v>
      </c>
      <c r="H216" s="23">
        <f>+XMR!F77</f>
        <v>144327</v>
      </c>
      <c r="I216" s="23">
        <v>0</v>
      </c>
      <c r="J216" s="24">
        <v>0</v>
      </c>
      <c r="K216" s="24">
        <f>+DASH!F173</f>
        <v>280722</v>
      </c>
      <c r="L216" s="24">
        <v>0</v>
      </c>
      <c r="N216" s="23">
        <f t="shared" si="3"/>
        <v>11190741</v>
      </c>
      <c r="O216" s="6"/>
    </row>
    <row r="217" spans="1:15" x14ac:dyDescent="0.25">
      <c r="A217" s="4">
        <v>41855</v>
      </c>
      <c r="B217" s="24">
        <f>BTC!F218</f>
        <v>9867570</v>
      </c>
      <c r="C217" s="24">
        <f>+XRP!F218</f>
        <v>341765</v>
      </c>
      <c r="D217" s="24">
        <f>+LTC!F218</f>
        <v>1150700</v>
      </c>
      <c r="E217" s="24">
        <v>0</v>
      </c>
      <c r="F217" s="24">
        <v>0</v>
      </c>
      <c r="G217" s="24">
        <v>0</v>
      </c>
      <c r="H217" s="23">
        <f>+XMR!F78</f>
        <v>234647</v>
      </c>
      <c r="I217" s="23">
        <v>0</v>
      </c>
      <c r="J217" s="24">
        <v>0</v>
      </c>
      <c r="K217" s="24">
        <f>+DASH!F174</f>
        <v>179607</v>
      </c>
      <c r="L217" s="24">
        <v>0</v>
      </c>
      <c r="N217" s="23">
        <f t="shared" si="3"/>
        <v>11774289</v>
      </c>
      <c r="O217" s="6"/>
    </row>
    <row r="218" spans="1:15" x14ac:dyDescent="0.25">
      <c r="A218" s="3">
        <v>41856</v>
      </c>
      <c r="B218" s="24">
        <f>BTC!F219</f>
        <v>10790800</v>
      </c>
      <c r="C218" s="24">
        <f>+XRP!F219</f>
        <v>256947</v>
      </c>
      <c r="D218" s="24">
        <f>+LTC!F219</f>
        <v>1400060</v>
      </c>
      <c r="E218" s="24">
        <v>0</v>
      </c>
      <c r="F218" s="24">
        <v>0</v>
      </c>
      <c r="G218" s="24">
        <v>0</v>
      </c>
      <c r="H218" s="23">
        <f>+XMR!F79</f>
        <v>94391</v>
      </c>
      <c r="I218" s="23">
        <v>0</v>
      </c>
      <c r="J218" s="24">
        <v>0</v>
      </c>
      <c r="K218" s="24">
        <f>+DASH!F175</f>
        <v>107685</v>
      </c>
      <c r="L218" s="24">
        <f>+XLM!F3</f>
        <v>30316</v>
      </c>
      <c r="N218" s="23">
        <f t="shared" si="3"/>
        <v>12680199</v>
      </c>
      <c r="O218" s="6"/>
    </row>
    <row r="219" spans="1:15" x14ac:dyDescent="0.25">
      <c r="A219" s="4">
        <v>41857</v>
      </c>
      <c r="B219" s="24">
        <f>BTC!F220</f>
        <v>14497900</v>
      </c>
      <c r="C219" s="24">
        <f>+XRP!F220</f>
        <v>203335</v>
      </c>
      <c r="D219" s="24">
        <f>+LTC!F220</f>
        <v>1047680</v>
      </c>
      <c r="E219" s="24">
        <v>0</v>
      </c>
      <c r="F219" s="24">
        <v>0</v>
      </c>
      <c r="G219" s="24">
        <v>0</v>
      </c>
      <c r="H219" s="23">
        <f>+XMR!F80</f>
        <v>76411</v>
      </c>
      <c r="I219" s="23">
        <v>0</v>
      </c>
      <c r="J219" s="24">
        <v>0</v>
      </c>
      <c r="K219" s="24">
        <f>+DASH!F176</f>
        <v>211361</v>
      </c>
      <c r="L219" s="24">
        <f>+XLM!F4</f>
        <v>35820</v>
      </c>
      <c r="N219" s="23">
        <f t="shared" si="3"/>
        <v>16072507</v>
      </c>
      <c r="O219" s="6"/>
    </row>
    <row r="220" spans="1:15" x14ac:dyDescent="0.25">
      <c r="A220" s="3">
        <v>41858</v>
      </c>
      <c r="B220" s="24">
        <f>BTC!F221</f>
        <v>11131400</v>
      </c>
      <c r="C220" s="24">
        <f>+XRP!F221</f>
        <v>221958</v>
      </c>
      <c r="D220" s="24">
        <f>+LTC!F221</f>
        <v>3306010</v>
      </c>
      <c r="E220" s="24">
        <v>0</v>
      </c>
      <c r="F220" s="24">
        <v>0</v>
      </c>
      <c r="G220" s="24">
        <v>0</v>
      </c>
      <c r="H220" s="23">
        <f>+XMR!F81</f>
        <v>88304</v>
      </c>
      <c r="I220" s="23">
        <v>0</v>
      </c>
      <c r="J220" s="24">
        <v>0</v>
      </c>
      <c r="K220" s="24">
        <f>+DASH!F177</f>
        <v>140303</v>
      </c>
      <c r="L220" s="24">
        <f>+XLM!F5</f>
        <v>142864</v>
      </c>
      <c r="N220" s="23">
        <f t="shared" si="3"/>
        <v>15030839</v>
      </c>
      <c r="O220" s="6"/>
    </row>
    <row r="221" spans="1:15" x14ac:dyDescent="0.25">
      <c r="A221" s="4">
        <v>41859</v>
      </c>
      <c r="B221" s="24">
        <f>BTC!F222</f>
        <v>11072000</v>
      </c>
      <c r="C221" s="24">
        <f>+XRP!F222</f>
        <v>192304</v>
      </c>
      <c r="D221" s="24">
        <f>+LTC!F222</f>
        <v>1710740</v>
      </c>
      <c r="E221" s="24">
        <v>0</v>
      </c>
      <c r="F221" s="24">
        <v>0</v>
      </c>
      <c r="G221" s="24">
        <v>0</v>
      </c>
      <c r="H221" s="23">
        <f>+XMR!F82</f>
        <v>87502</v>
      </c>
      <c r="I221" s="23">
        <v>0</v>
      </c>
      <c r="J221" s="24">
        <v>0</v>
      </c>
      <c r="K221" s="24">
        <f>+DASH!F178</f>
        <v>269415</v>
      </c>
      <c r="L221" s="24">
        <f>+XLM!F6</f>
        <v>93708</v>
      </c>
      <c r="N221" s="23">
        <f t="shared" si="3"/>
        <v>13425669</v>
      </c>
      <c r="O221" s="6"/>
    </row>
    <row r="222" spans="1:15" x14ac:dyDescent="0.25">
      <c r="A222" s="3">
        <v>41860</v>
      </c>
      <c r="B222" s="24">
        <f>BTC!F223</f>
        <v>7922070</v>
      </c>
      <c r="C222" s="24">
        <f>+XRP!F223</f>
        <v>325886</v>
      </c>
      <c r="D222" s="24">
        <f>+LTC!F223</f>
        <v>2392250</v>
      </c>
      <c r="E222" s="24">
        <v>0</v>
      </c>
      <c r="F222" s="24">
        <v>0</v>
      </c>
      <c r="G222" s="24">
        <v>0</v>
      </c>
      <c r="H222" s="23">
        <f>+XMR!F83</f>
        <v>72351</v>
      </c>
      <c r="I222" s="23">
        <v>0</v>
      </c>
      <c r="J222" s="24">
        <v>0</v>
      </c>
      <c r="K222" s="24">
        <f>+DASH!F179</f>
        <v>235890</v>
      </c>
      <c r="L222" s="24">
        <f>+XLM!F7</f>
        <v>233579</v>
      </c>
      <c r="N222" s="23">
        <f t="shared" si="3"/>
        <v>11182026</v>
      </c>
      <c r="O222" s="6"/>
    </row>
    <row r="223" spans="1:15" x14ac:dyDescent="0.25">
      <c r="A223" s="4">
        <v>41861</v>
      </c>
      <c r="B223" s="24">
        <f>BTC!F224</f>
        <v>7555310</v>
      </c>
      <c r="C223" s="24">
        <f>+XRP!F224</f>
        <v>250863</v>
      </c>
      <c r="D223" s="24">
        <f>+LTC!F224</f>
        <v>883892</v>
      </c>
      <c r="E223" s="24">
        <v>0</v>
      </c>
      <c r="F223" s="24">
        <v>0</v>
      </c>
      <c r="G223" s="24">
        <v>0</v>
      </c>
      <c r="H223" s="23">
        <f>+XMR!F84</f>
        <v>80847</v>
      </c>
      <c r="I223" s="23">
        <v>0</v>
      </c>
      <c r="J223" s="24">
        <v>0</v>
      </c>
      <c r="K223" s="24">
        <f>+DASH!F180</f>
        <v>218033</v>
      </c>
      <c r="L223" s="24">
        <f>+XLM!F8</f>
        <v>352737</v>
      </c>
      <c r="N223" s="23">
        <f t="shared" si="3"/>
        <v>9341682</v>
      </c>
      <c r="O223" s="6"/>
    </row>
    <row r="224" spans="1:15" x14ac:dyDescent="0.25">
      <c r="A224" s="3">
        <v>41862</v>
      </c>
      <c r="B224" s="24">
        <f>BTC!F225</f>
        <v>14764200</v>
      </c>
      <c r="C224" s="24">
        <f>+XRP!F225</f>
        <v>272387</v>
      </c>
      <c r="D224" s="24">
        <f>+LTC!F225</f>
        <v>5822370</v>
      </c>
      <c r="E224" s="24">
        <v>0</v>
      </c>
      <c r="F224" s="24">
        <v>0</v>
      </c>
      <c r="G224" s="24">
        <v>0</v>
      </c>
      <c r="H224" s="23">
        <f>+XMR!F85</f>
        <v>132234</v>
      </c>
      <c r="I224" s="23">
        <v>0</v>
      </c>
      <c r="J224" s="24">
        <v>0</v>
      </c>
      <c r="K224" s="24">
        <f>+DASH!F181</f>
        <v>223309</v>
      </c>
      <c r="L224" s="24">
        <f>+XLM!F9</f>
        <v>479942</v>
      </c>
      <c r="N224" s="23">
        <f t="shared" si="3"/>
        <v>21694442</v>
      </c>
      <c r="O224" s="6"/>
    </row>
    <row r="225" spans="1:15" x14ac:dyDescent="0.25">
      <c r="A225" s="4">
        <v>41863</v>
      </c>
      <c r="B225" s="24">
        <f>BTC!F226</f>
        <v>13978200</v>
      </c>
      <c r="C225" s="24">
        <f>+XRP!F226</f>
        <v>289977</v>
      </c>
      <c r="D225" s="24">
        <f>+LTC!F226</f>
        <v>5792680</v>
      </c>
      <c r="E225" s="24">
        <v>0</v>
      </c>
      <c r="F225" s="24">
        <v>0</v>
      </c>
      <c r="G225" s="24">
        <v>0</v>
      </c>
      <c r="H225" s="23">
        <f>+XMR!F86</f>
        <v>114580</v>
      </c>
      <c r="I225" s="23">
        <v>0</v>
      </c>
      <c r="J225" s="24">
        <v>0</v>
      </c>
      <c r="K225" s="24">
        <f>+DASH!F182</f>
        <v>94300</v>
      </c>
      <c r="L225" s="24">
        <f>+XLM!F10</f>
        <v>345441</v>
      </c>
      <c r="N225" s="23">
        <f t="shared" si="3"/>
        <v>20615178</v>
      </c>
      <c r="O225" s="6"/>
    </row>
    <row r="226" spans="1:15" x14ac:dyDescent="0.25">
      <c r="A226" s="3">
        <v>41864</v>
      </c>
      <c r="B226" s="24">
        <f>BTC!F227</f>
        <v>25777500</v>
      </c>
      <c r="C226" s="24">
        <f>+XRP!F227</f>
        <v>291148</v>
      </c>
      <c r="D226" s="24">
        <f>+LTC!F227</f>
        <v>7394390</v>
      </c>
      <c r="E226" s="24">
        <v>0</v>
      </c>
      <c r="F226" s="24">
        <v>0</v>
      </c>
      <c r="G226" s="24">
        <v>0</v>
      </c>
      <c r="H226" s="23">
        <f>+XMR!F87</f>
        <v>89506</v>
      </c>
      <c r="I226" s="23">
        <v>0</v>
      </c>
      <c r="J226" s="24">
        <v>0</v>
      </c>
      <c r="K226" s="24">
        <f>+DASH!F183</f>
        <v>287212</v>
      </c>
      <c r="L226" s="24">
        <f>+XLM!F11</f>
        <v>256302</v>
      </c>
      <c r="N226" s="23">
        <f t="shared" si="3"/>
        <v>34096058</v>
      </c>
      <c r="O226" s="6"/>
    </row>
    <row r="227" spans="1:15" x14ac:dyDescent="0.25">
      <c r="A227" s="4">
        <v>41865</v>
      </c>
      <c r="B227" s="24">
        <f>BTC!F228</f>
        <v>35803900</v>
      </c>
      <c r="C227" s="24">
        <f>+XRP!F228</f>
        <v>665506</v>
      </c>
      <c r="D227" s="24">
        <f>+LTC!F228</f>
        <v>4880800</v>
      </c>
      <c r="E227" s="24">
        <v>0</v>
      </c>
      <c r="F227" s="24">
        <v>0</v>
      </c>
      <c r="G227" s="24">
        <v>0</v>
      </c>
      <c r="H227" s="23">
        <f>+XMR!F88</f>
        <v>99815</v>
      </c>
      <c r="I227" s="23">
        <v>0</v>
      </c>
      <c r="J227" s="24">
        <v>0</v>
      </c>
      <c r="K227" s="24">
        <f>+DASH!F184</f>
        <v>197663</v>
      </c>
      <c r="L227" s="24">
        <f>+XLM!F12</f>
        <v>169177</v>
      </c>
      <c r="N227" s="23">
        <f t="shared" si="3"/>
        <v>41816861</v>
      </c>
      <c r="O227" s="6"/>
    </row>
    <row r="228" spans="1:15" x14ac:dyDescent="0.25">
      <c r="A228" s="3">
        <v>41866</v>
      </c>
      <c r="B228" s="24">
        <f>BTC!F229</f>
        <v>25598300</v>
      </c>
      <c r="C228" s="24">
        <f>+XRP!F229</f>
        <v>300831</v>
      </c>
      <c r="D228" s="24">
        <f>+LTC!F229</f>
        <v>1986680</v>
      </c>
      <c r="E228" s="24">
        <v>0</v>
      </c>
      <c r="F228" s="24">
        <v>0</v>
      </c>
      <c r="G228" s="24">
        <v>0</v>
      </c>
      <c r="H228" s="23">
        <f>+XMR!F89</f>
        <v>182760</v>
      </c>
      <c r="I228" s="23">
        <v>0</v>
      </c>
      <c r="J228" s="24">
        <v>0</v>
      </c>
      <c r="K228" s="24">
        <f>+DASH!F185</f>
        <v>276892</v>
      </c>
      <c r="L228" s="24">
        <f>+XLM!F13</f>
        <v>135243</v>
      </c>
      <c r="N228" s="23">
        <f t="shared" si="3"/>
        <v>28480706</v>
      </c>
      <c r="O228" s="6"/>
    </row>
    <row r="229" spans="1:15" x14ac:dyDescent="0.25">
      <c r="A229" s="4">
        <v>41867</v>
      </c>
      <c r="B229" s="24">
        <f>BTC!F230</f>
        <v>22832500</v>
      </c>
      <c r="C229" s="24">
        <f>+XRP!F230</f>
        <v>94314</v>
      </c>
      <c r="D229" s="24">
        <f>+LTC!F230</f>
        <v>1776270</v>
      </c>
      <c r="E229" s="24">
        <v>0</v>
      </c>
      <c r="F229" s="24">
        <v>0</v>
      </c>
      <c r="G229" s="24">
        <v>0</v>
      </c>
      <c r="H229" s="23">
        <f>+XMR!F90</f>
        <v>82703</v>
      </c>
      <c r="I229" s="23">
        <v>0</v>
      </c>
      <c r="J229" s="24">
        <v>0</v>
      </c>
      <c r="K229" s="24">
        <f>+DASH!F186</f>
        <v>296592</v>
      </c>
      <c r="L229" s="24">
        <f>+XLM!F14</f>
        <v>116834</v>
      </c>
      <c r="N229" s="23">
        <f t="shared" si="3"/>
        <v>25199213</v>
      </c>
      <c r="O229" s="6"/>
    </row>
    <row r="230" spans="1:15" x14ac:dyDescent="0.25">
      <c r="A230" s="3">
        <v>41868</v>
      </c>
      <c r="B230" s="24">
        <f>BTC!F231</f>
        <v>24300900</v>
      </c>
      <c r="C230" s="24">
        <f>+XRP!F231</f>
        <v>118160</v>
      </c>
      <c r="D230" s="24">
        <f>+LTC!F231</f>
        <v>3669990</v>
      </c>
      <c r="E230" s="24">
        <v>0</v>
      </c>
      <c r="F230" s="24">
        <v>0</v>
      </c>
      <c r="G230" s="24">
        <v>0</v>
      </c>
      <c r="H230" s="23">
        <f>+XMR!F91</f>
        <v>72244</v>
      </c>
      <c r="I230" s="23">
        <v>0</v>
      </c>
      <c r="J230" s="24">
        <v>0</v>
      </c>
      <c r="K230" s="24">
        <f>+DASH!F187</f>
        <v>370021</v>
      </c>
      <c r="L230" s="24">
        <f>+XLM!F15</f>
        <v>61889</v>
      </c>
      <c r="N230" s="23">
        <f t="shared" si="3"/>
        <v>28593204</v>
      </c>
      <c r="O230" s="6"/>
    </row>
    <row r="231" spans="1:15" x14ac:dyDescent="0.25">
      <c r="A231" s="4">
        <v>41869</v>
      </c>
      <c r="B231" s="24">
        <f>BTC!F232</f>
        <v>50783800</v>
      </c>
      <c r="C231" s="24">
        <f>+XRP!F232</f>
        <v>495720</v>
      </c>
      <c r="D231" s="24">
        <f>+LTC!F232</f>
        <v>7745910</v>
      </c>
      <c r="E231" s="24">
        <v>0</v>
      </c>
      <c r="F231" s="24">
        <v>0</v>
      </c>
      <c r="G231" s="24">
        <v>0</v>
      </c>
      <c r="H231" s="23">
        <f>+XMR!F92</f>
        <v>108222</v>
      </c>
      <c r="I231" s="23">
        <v>0</v>
      </c>
      <c r="J231" s="24">
        <v>0</v>
      </c>
      <c r="K231" s="24">
        <f>+DASH!F188</f>
        <v>699964</v>
      </c>
      <c r="L231" s="24">
        <f>+XLM!F16</f>
        <v>104237</v>
      </c>
      <c r="N231" s="23">
        <f t="shared" si="3"/>
        <v>59937853</v>
      </c>
      <c r="O231" s="6"/>
    </row>
    <row r="232" spans="1:15" x14ac:dyDescent="0.25">
      <c r="A232" s="3">
        <v>41870</v>
      </c>
      <c r="B232" s="24">
        <f>BTC!F233</f>
        <v>38422400</v>
      </c>
      <c r="C232" s="24">
        <f>+XRP!F233</f>
        <v>176197</v>
      </c>
      <c r="D232" s="24">
        <f>+LTC!F233</f>
        <v>8650900</v>
      </c>
      <c r="E232" s="24">
        <v>0</v>
      </c>
      <c r="F232" s="24">
        <v>0</v>
      </c>
      <c r="G232" s="24">
        <v>0</v>
      </c>
      <c r="H232" s="23">
        <f>+XMR!F93</f>
        <v>98273</v>
      </c>
      <c r="I232" s="23">
        <v>0</v>
      </c>
      <c r="J232" s="24">
        <v>0</v>
      </c>
      <c r="K232" s="24">
        <f>+DASH!F189</f>
        <v>674022</v>
      </c>
      <c r="L232" s="24">
        <f>+XLM!F17</f>
        <v>66941</v>
      </c>
      <c r="N232" s="23">
        <f t="shared" si="3"/>
        <v>48088733</v>
      </c>
      <c r="O232" s="6"/>
    </row>
    <row r="233" spans="1:15" x14ac:dyDescent="0.25">
      <c r="A233" s="4">
        <v>41871</v>
      </c>
      <c r="B233" s="24">
        <f>BTC!F234</f>
        <v>46527600</v>
      </c>
      <c r="C233" s="24">
        <f>+XRP!F234</f>
        <v>190557</v>
      </c>
      <c r="D233" s="24">
        <f>+LTC!F234</f>
        <v>10691200</v>
      </c>
      <c r="E233" s="24">
        <v>0</v>
      </c>
      <c r="F233" s="24">
        <v>0</v>
      </c>
      <c r="G233" s="24">
        <v>0</v>
      </c>
      <c r="H233" s="23">
        <f>+XMR!F94</f>
        <v>286655</v>
      </c>
      <c r="I233" s="23">
        <v>0</v>
      </c>
      <c r="J233" s="24">
        <v>0</v>
      </c>
      <c r="K233" s="24">
        <f>+DASH!F190</f>
        <v>722557</v>
      </c>
      <c r="L233" s="24">
        <f>+XLM!F18</f>
        <v>96584</v>
      </c>
      <c r="N233" s="23">
        <f t="shared" si="3"/>
        <v>58515153</v>
      </c>
      <c r="O233" s="6"/>
    </row>
    <row r="234" spans="1:15" x14ac:dyDescent="0.25">
      <c r="A234" s="3">
        <v>41872</v>
      </c>
      <c r="B234" s="24">
        <f>BTC!F235</f>
        <v>49444200</v>
      </c>
      <c r="C234" s="24">
        <f>+XRP!F235</f>
        <v>152905</v>
      </c>
      <c r="D234" s="24">
        <f>+LTC!F235</f>
        <v>10657900</v>
      </c>
      <c r="E234" s="24">
        <v>0</v>
      </c>
      <c r="F234" s="24">
        <v>0</v>
      </c>
      <c r="G234" s="24">
        <v>0</v>
      </c>
      <c r="H234" s="23">
        <f>+XMR!F95</f>
        <v>141302</v>
      </c>
      <c r="I234" s="23">
        <v>0</v>
      </c>
      <c r="J234" s="24">
        <v>0</v>
      </c>
      <c r="K234" s="24">
        <f>+DASH!F191</f>
        <v>241925</v>
      </c>
      <c r="L234" s="24">
        <f>+XLM!F19</f>
        <v>76029</v>
      </c>
      <c r="N234" s="23">
        <f t="shared" si="3"/>
        <v>60714261</v>
      </c>
      <c r="O234" s="6"/>
    </row>
    <row r="235" spans="1:15" x14ac:dyDescent="0.25">
      <c r="A235" s="4">
        <v>41873</v>
      </c>
      <c r="B235" s="24">
        <f>BTC!F236</f>
        <v>36563900</v>
      </c>
      <c r="C235" s="24">
        <f>+XRP!F236</f>
        <v>169540</v>
      </c>
      <c r="D235" s="24">
        <f>+LTC!F236</f>
        <v>6563270</v>
      </c>
      <c r="E235" s="24">
        <v>0</v>
      </c>
      <c r="F235" s="24">
        <v>0</v>
      </c>
      <c r="G235" s="24">
        <v>0</v>
      </c>
      <c r="H235" s="23">
        <f>+XMR!F96</f>
        <v>118268</v>
      </c>
      <c r="I235" s="23">
        <v>0</v>
      </c>
      <c r="J235" s="24">
        <v>0</v>
      </c>
      <c r="K235" s="24">
        <f>+DASH!F192</f>
        <v>286798</v>
      </c>
      <c r="L235" s="24">
        <f>+XLM!F20</f>
        <v>50589</v>
      </c>
      <c r="N235" s="23">
        <f t="shared" si="3"/>
        <v>43752365</v>
      </c>
      <c r="O235" s="6"/>
    </row>
    <row r="236" spans="1:15" x14ac:dyDescent="0.25">
      <c r="A236" s="3">
        <v>41874</v>
      </c>
      <c r="B236" s="24">
        <f>BTC!F237</f>
        <v>25171900</v>
      </c>
      <c r="C236" s="24">
        <f>+XRP!F237</f>
        <v>104190</v>
      </c>
      <c r="D236" s="24">
        <f>+LTC!F237</f>
        <v>4216910</v>
      </c>
      <c r="E236" s="24">
        <v>0</v>
      </c>
      <c r="F236" s="24">
        <v>0</v>
      </c>
      <c r="G236" s="24">
        <v>0</v>
      </c>
      <c r="H236" s="23">
        <f>+XMR!F97</f>
        <v>81316</v>
      </c>
      <c r="I236" s="23">
        <v>0</v>
      </c>
      <c r="J236" s="24">
        <v>0</v>
      </c>
      <c r="K236" s="24">
        <f>+DASH!F193</f>
        <v>132039</v>
      </c>
      <c r="L236" s="24">
        <f>+XLM!F21</f>
        <v>43776</v>
      </c>
      <c r="N236" s="23">
        <f t="shared" si="3"/>
        <v>29750131</v>
      </c>
      <c r="O236" s="6"/>
    </row>
    <row r="237" spans="1:15" x14ac:dyDescent="0.25">
      <c r="A237" s="4">
        <v>41875</v>
      </c>
      <c r="B237" s="24">
        <f>BTC!F238</f>
        <v>19441700</v>
      </c>
      <c r="C237" s="24">
        <f>+XRP!F238</f>
        <v>83678</v>
      </c>
      <c r="D237" s="24">
        <f>+LTC!F238</f>
        <v>7834340</v>
      </c>
      <c r="E237" s="24">
        <v>0</v>
      </c>
      <c r="F237" s="24">
        <v>0</v>
      </c>
      <c r="G237" s="24">
        <v>0</v>
      </c>
      <c r="H237" s="23">
        <f>+XMR!F98</f>
        <v>113086</v>
      </c>
      <c r="I237" s="23">
        <v>0</v>
      </c>
      <c r="J237" s="24">
        <v>0</v>
      </c>
      <c r="K237" s="24">
        <f>+DASH!F194</f>
        <v>64140</v>
      </c>
      <c r="L237" s="24">
        <f>+XLM!F22</f>
        <v>37470</v>
      </c>
      <c r="N237" s="23">
        <f t="shared" si="3"/>
        <v>27574414</v>
      </c>
      <c r="O237" s="6"/>
    </row>
    <row r="238" spans="1:15" x14ac:dyDescent="0.25">
      <c r="A238" s="3">
        <v>41876</v>
      </c>
      <c r="B238" s="24">
        <f>BTC!F239</f>
        <v>18356700</v>
      </c>
      <c r="C238" s="24">
        <f>+XRP!F239</f>
        <v>291023</v>
      </c>
      <c r="D238" s="24">
        <f>+LTC!F239</f>
        <v>3771750</v>
      </c>
      <c r="E238" s="24">
        <v>0</v>
      </c>
      <c r="F238" s="24">
        <v>0</v>
      </c>
      <c r="G238" s="24">
        <v>0</v>
      </c>
      <c r="H238" s="23">
        <f>+XMR!F99</f>
        <v>179315</v>
      </c>
      <c r="I238" s="23">
        <v>0</v>
      </c>
      <c r="J238" s="24">
        <v>0</v>
      </c>
      <c r="K238" s="24">
        <f>+DASH!F195</f>
        <v>133764</v>
      </c>
      <c r="L238" s="24">
        <f>+XLM!F23</f>
        <v>38512</v>
      </c>
      <c r="N238" s="23">
        <f t="shared" si="3"/>
        <v>22771064</v>
      </c>
      <c r="O238" s="6"/>
    </row>
    <row r="239" spans="1:15" x14ac:dyDescent="0.25">
      <c r="A239" s="4">
        <v>41877</v>
      </c>
      <c r="B239" s="24">
        <f>BTC!F240</f>
        <v>23235100</v>
      </c>
      <c r="C239" s="24">
        <f>+XRP!F240</f>
        <v>455688</v>
      </c>
      <c r="D239" s="24">
        <f>+LTC!F240</f>
        <v>4855760</v>
      </c>
      <c r="E239" s="24">
        <v>0</v>
      </c>
      <c r="F239" s="24">
        <v>0</v>
      </c>
      <c r="G239" s="24">
        <v>0</v>
      </c>
      <c r="H239" s="23">
        <f>+XMR!F100</f>
        <v>191411</v>
      </c>
      <c r="I239" s="23">
        <v>0</v>
      </c>
      <c r="J239" s="24">
        <v>0</v>
      </c>
      <c r="K239" s="24">
        <f>+DASH!F196</f>
        <v>157503</v>
      </c>
      <c r="L239" s="24">
        <f>+XLM!F24</f>
        <v>99823</v>
      </c>
      <c r="N239" s="23">
        <f t="shared" si="3"/>
        <v>28995285</v>
      </c>
      <c r="O239" s="6"/>
    </row>
    <row r="240" spans="1:15" x14ac:dyDescent="0.25">
      <c r="A240" s="3">
        <v>41878</v>
      </c>
      <c r="B240" s="24">
        <f>BTC!F241</f>
        <v>22648500</v>
      </c>
      <c r="C240" s="24">
        <f>+XRP!F241</f>
        <v>167374</v>
      </c>
      <c r="D240" s="24">
        <f>+LTC!F241</f>
        <v>6557750</v>
      </c>
      <c r="E240" s="24">
        <v>0</v>
      </c>
      <c r="F240" s="24">
        <v>0</v>
      </c>
      <c r="G240" s="24">
        <v>0</v>
      </c>
      <c r="H240" s="23">
        <f>+XMR!F101</f>
        <v>125364</v>
      </c>
      <c r="I240" s="23">
        <v>0</v>
      </c>
      <c r="J240" s="24">
        <v>0</v>
      </c>
      <c r="K240" s="24">
        <f>+DASH!F197</f>
        <v>328963</v>
      </c>
      <c r="L240" s="24">
        <f>+XLM!F25</f>
        <v>60132</v>
      </c>
      <c r="N240" s="23">
        <f t="shared" si="3"/>
        <v>29888083</v>
      </c>
      <c r="O240" s="6"/>
    </row>
    <row r="241" spans="1:15" x14ac:dyDescent="0.25">
      <c r="A241" s="4">
        <v>41879</v>
      </c>
      <c r="B241" s="24">
        <f>BTC!F242</f>
        <v>19862000</v>
      </c>
      <c r="C241" s="24">
        <f>+XRP!F242</f>
        <v>365820</v>
      </c>
      <c r="D241" s="24">
        <f>+LTC!F242</f>
        <v>3621080</v>
      </c>
      <c r="E241" s="24">
        <v>0</v>
      </c>
      <c r="F241" s="24">
        <v>0</v>
      </c>
      <c r="G241" s="24">
        <v>0</v>
      </c>
      <c r="H241" s="23">
        <f>+XMR!F102</f>
        <v>246829</v>
      </c>
      <c r="I241" s="23">
        <v>0</v>
      </c>
      <c r="J241" s="24">
        <v>0</v>
      </c>
      <c r="K241" s="24">
        <f>+DASH!F198</f>
        <v>158460</v>
      </c>
      <c r="L241" s="24">
        <f>+XLM!F26</f>
        <v>90044</v>
      </c>
      <c r="N241" s="23">
        <f t="shared" si="3"/>
        <v>24344233</v>
      </c>
      <c r="O241" s="6"/>
    </row>
    <row r="242" spans="1:15" x14ac:dyDescent="0.25">
      <c r="A242" s="3">
        <v>41880</v>
      </c>
      <c r="B242" s="24">
        <f>BTC!F243</f>
        <v>17624800</v>
      </c>
      <c r="C242" s="24">
        <f>+XRP!F243</f>
        <v>169548</v>
      </c>
      <c r="D242" s="24">
        <f>+LTC!F243</f>
        <v>2455120</v>
      </c>
      <c r="E242" s="24">
        <v>0</v>
      </c>
      <c r="F242" s="24">
        <v>0</v>
      </c>
      <c r="G242" s="24">
        <v>0</v>
      </c>
      <c r="H242" s="23">
        <f>+XMR!F103</f>
        <v>219724</v>
      </c>
      <c r="I242" s="23">
        <v>0</v>
      </c>
      <c r="J242" s="24">
        <v>0</v>
      </c>
      <c r="K242" s="24">
        <f>+DASH!F199</f>
        <v>148519</v>
      </c>
      <c r="L242" s="24">
        <f>+XLM!F27</f>
        <v>43049</v>
      </c>
      <c r="N242" s="23">
        <f t="shared" si="3"/>
        <v>20660760</v>
      </c>
      <c r="O242" s="6"/>
    </row>
    <row r="243" spans="1:15" x14ac:dyDescent="0.25">
      <c r="A243" s="4">
        <v>41881</v>
      </c>
      <c r="B243" s="24">
        <f>BTC!F244</f>
        <v>9424070</v>
      </c>
      <c r="C243" s="24">
        <f>+XRP!F244</f>
        <v>136957</v>
      </c>
      <c r="D243" s="24">
        <f>+LTC!F244</f>
        <v>2227060</v>
      </c>
      <c r="E243" s="24">
        <v>0</v>
      </c>
      <c r="F243" s="24">
        <v>0</v>
      </c>
      <c r="G243" s="24">
        <v>0</v>
      </c>
      <c r="H243" s="23">
        <f>+XMR!F104</f>
        <v>270668</v>
      </c>
      <c r="I243" s="23">
        <v>0</v>
      </c>
      <c r="J243" s="24">
        <v>0</v>
      </c>
      <c r="K243" s="24">
        <f>+DASH!F200</f>
        <v>85691</v>
      </c>
      <c r="L243" s="24">
        <f>+XLM!F28</f>
        <v>39116</v>
      </c>
      <c r="N243" s="23">
        <f t="shared" si="3"/>
        <v>12183562</v>
      </c>
      <c r="O243" s="6"/>
    </row>
    <row r="244" spans="1:15" x14ac:dyDescent="0.25">
      <c r="A244" s="3">
        <v>41882</v>
      </c>
      <c r="B244" s="24">
        <f>BTC!F245</f>
        <v>44632300</v>
      </c>
      <c r="C244" s="24">
        <f>+XRP!F245</f>
        <v>113365</v>
      </c>
      <c r="D244" s="24">
        <f>+LTC!F245</f>
        <v>6174680</v>
      </c>
      <c r="E244" s="24">
        <v>0</v>
      </c>
      <c r="F244" s="24">
        <v>0</v>
      </c>
      <c r="G244" s="24">
        <v>0</v>
      </c>
      <c r="H244" s="23">
        <f>+XMR!F105</f>
        <v>308396</v>
      </c>
      <c r="I244" s="23">
        <v>0</v>
      </c>
      <c r="J244" s="24">
        <v>0</v>
      </c>
      <c r="K244" s="24">
        <f>+DASH!F201</f>
        <v>112735</v>
      </c>
      <c r="L244" s="24">
        <f>+XLM!F29</f>
        <v>22844</v>
      </c>
      <c r="N244" s="23">
        <f t="shared" si="3"/>
        <v>51364320</v>
      </c>
      <c r="O244" s="6"/>
    </row>
    <row r="245" spans="1:15" x14ac:dyDescent="0.25">
      <c r="A245" s="15">
        <v>41883</v>
      </c>
      <c r="B245" s="24">
        <f>BTC!F246</f>
        <v>20432000</v>
      </c>
      <c r="C245" s="24">
        <f>+XRP!F246</f>
        <v>267095</v>
      </c>
      <c r="D245" s="24">
        <f>+LTC!F246</f>
        <v>2185090</v>
      </c>
      <c r="E245" s="24">
        <v>0</v>
      </c>
      <c r="F245" s="24">
        <v>0</v>
      </c>
      <c r="G245" s="24">
        <v>0</v>
      </c>
      <c r="H245" s="23">
        <f>+XMR!F106</f>
        <v>268279</v>
      </c>
      <c r="I245" s="23">
        <v>0</v>
      </c>
      <c r="J245" s="24">
        <v>0</v>
      </c>
      <c r="K245" s="24">
        <f>+DASH!F202</f>
        <v>73377</v>
      </c>
      <c r="L245" s="24">
        <f>+XLM!F30</f>
        <v>27975</v>
      </c>
      <c r="N245" s="23">
        <f t="shared" si="3"/>
        <v>23253816</v>
      </c>
      <c r="O245" s="6"/>
    </row>
    <row r="246" spans="1:15" x14ac:dyDescent="0.25">
      <c r="A246" s="3">
        <v>41884</v>
      </c>
      <c r="B246" s="24">
        <f>BTC!F247</f>
        <v>23337900</v>
      </c>
      <c r="C246" s="24">
        <f>+XRP!F247</f>
        <v>230315</v>
      </c>
      <c r="D246" s="24">
        <f>+LTC!F247</f>
        <v>3392930</v>
      </c>
      <c r="E246" s="24">
        <v>0</v>
      </c>
      <c r="F246" s="24">
        <v>0</v>
      </c>
      <c r="G246" s="24">
        <v>0</v>
      </c>
      <c r="H246" s="23">
        <f>+XMR!F107</f>
        <v>218797</v>
      </c>
      <c r="I246" s="23">
        <v>0</v>
      </c>
      <c r="J246" s="24">
        <v>0</v>
      </c>
      <c r="K246" s="24">
        <f>+DASH!F203</f>
        <v>52918</v>
      </c>
      <c r="L246" s="24">
        <f>+XLM!F31</f>
        <v>23793</v>
      </c>
      <c r="N246" s="23">
        <f t="shared" si="3"/>
        <v>27256653</v>
      </c>
      <c r="O246" s="6"/>
    </row>
    <row r="247" spans="1:15" x14ac:dyDescent="0.25">
      <c r="A247" s="4">
        <v>41885</v>
      </c>
      <c r="B247" s="24">
        <f>BTC!F248</f>
        <v>13342200</v>
      </c>
      <c r="C247" s="24">
        <f>+XRP!F248</f>
        <v>193017</v>
      </c>
      <c r="D247" s="24">
        <f>+LTC!F248</f>
        <v>1452640</v>
      </c>
      <c r="E247" s="24">
        <v>0</v>
      </c>
      <c r="F247" s="24">
        <v>0</v>
      </c>
      <c r="G247" s="24">
        <v>0</v>
      </c>
      <c r="H247" s="23">
        <f>+XMR!F108</f>
        <v>153437</v>
      </c>
      <c r="I247" s="23">
        <v>0</v>
      </c>
      <c r="J247" s="24">
        <v>0</v>
      </c>
      <c r="K247" s="24">
        <f>+DASH!F204</f>
        <v>173985</v>
      </c>
      <c r="L247" s="24">
        <f>+XLM!F32</f>
        <v>36081</v>
      </c>
      <c r="N247" s="23">
        <f t="shared" si="3"/>
        <v>15351360</v>
      </c>
      <c r="O247" s="6"/>
    </row>
    <row r="248" spans="1:15" x14ac:dyDescent="0.25">
      <c r="A248" s="3">
        <v>41886</v>
      </c>
      <c r="B248" s="24">
        <f>BTC!F249</f>
        <v>26081400</v>
      </c>
      <c r="C248" s="24">
        <f>+XRP!F249</f>
        <v>124814</v>
      </c>
      <c r="D248" s="24">
        <f>+LTC!F249</f>
        <v>3630100</v>
      </c>
      <c r="E248" s="24">
        <v>0</v>
      </c>
      <c r="F248" s="24">
        <v>0</v>
      </c>
      <c r="G248" s="24">
        <v>0</v>
      </c>
      <c r="H248" s="23">
        <f>+XMR!F109</f>
        <v>186620</v>
      </c>
      <c r="I248" s="23">
        <v>0</v>
      </c>
      <c r="J248" s="24">
        <v>0</v>
      </c>
      <c r="K248" s="24">
        <f>+DASH!F205</f>
        <v>393252</v>
      </c>
      <c r="L248" s="24">
        <f>+XLM!F33</f>
        <v>58031</v>
      </c>
      <c r="N248" s="23">
        <f t="shared" si="3"/>
        <v>30474217</v>
      </c>
      <c r="O248" s="6"/>
    </row>
    <row r="249" spans="1:15" x14ac:dyDescent="0.25">
      <c r="A249" s="4">
        <v>41887</v>
      </c>
      <c r="B249" s="24">
        <f>BTC!F250</f>
        <v>15302500</v>
      </c>
      <c r="C249" s="24">
        <f>+XRP!F250</f>
        <v>119145</v>
      </c>
      <c r="D249" s="24">
        <f>+LTC!F250</f>
        <v>1855340</v>
      </c>
      <c r="E249" s="24">
        <v>0</v>
      </c>
      <c r="F249" s="24">
        <v>0</v>
      </c>
      <c r="G249" s="24">
        <v>0</v>
      </c>
      <c r="H249" s="23">
        <f>+XMR!F110</f>
        <v>168193</v>
      </c>
      <c r="I249" s="23">
        <v>0</v>
      </c>
      <c r="J249" s="24">
        <v>0</v>
      </c>
      <c r="K249" s="24">
        <f>+DASH!F206</f>
        <v>241196</v>
      </c>
      <c r="L249" s="24">
        <f>+XLM!F34</f>
        <v>26119</v>
      </c>
      <c r="N249" s="23">
        <f t="shared" si="3"/>
        <v>17712493</v>
      </c>
      <c r="O249" s="6"/>
    </row>
    <row r="250" spans="1:15" x14ac:dyDescent="0.25">
      <c r="A250" s="3">
        <v>41888</v>
      </c>
      <c r="B250" s="24">
        <f>BTC!F251</f>
        <v>10601400</v>
      </c>
      <c r="C250" s="24">
        <f>+XRP!F251</f>
        <v>65745</v>
      </c>
      <c r="D250" s="24">
        <f>+LTC!F251</f>
        <v>1604380</v>
      </c>
      <c r="E250" s="24">
        <v>0</v>
      </c>
      <c r="F250" s="24">
        <v>0</v>
      </c>
      <c r="G250" s="24">
        <v>0</v>
      </c>
      <c r="H250" s="23">
        <f>+XMR!F111</f>
        <v>120274</v>
      </c>
      <c r="I250" s="23">
        <v>0</v>
      </c>
      <c r="J250" s="24">
        <v>0</v>
      </c>
      <c r="K250" s="24">
        <f>+DASH!F207</f>
        <v>221277</v>
      </c>
      <c r="L250" s="24">
        <f>+XLM!F35</f>
        <v>31676</v>
      </c>
      <c r="N250" s="23">
        <f t="shared" si="3"/>
        <v>12644752</v>
      </c>
      <c r="O250" s="6"/>
    </row>
    <row r="251" spans="1:15" x14ac:dyDescent="0.25">
      <c r="A251" s="4">
        <v>41889</v>
      </c>
      <c r="B251" s="24">
        <f>BTC!F252</f>
        <v>8994050</v>
      </c>
      <c r="C251" s="24">
        <f>+XRP!F252</f>
        <v>87858</v>
      </c>
      <c r="D251" s="24">
        <f>+LTC!F252</f>
        <v>2465670</v>
      </c>
      <c r="E251" s="24">
        <v>0</v>
      </c>
      <c r="F251" s="24">
        <v>0</v>
      </c>
      <c r="G251" s="24">
        <v>0</v>
      </c>
      <c r="H251" s="23">
        <f>+XMR!F112</f>
        <v>151671</v>
      </c>
      <c r="I251" s="23">
        <v>0</v>
      </c>
      <c r="J251" s="24">
        <v>0</v>
      </c>
      <c r="K251" s="24">
        <f>+DASH!F208</f>
        <v>70704</v>
      </c>
      <c r="L251" s="24">
        <f>+XLM!F36</f>
        <v>34744</v>
      </c>
      <c r="N251" s="23">
        <f t="shared" si="3"/>
        <v>11804697</v>
      </c>
      <c r="O251" s="6"/>
    </row>
    <row r="252" spans="1:15" x14ac:dyDescent="0.25">
      <c r="A252" s="3">
        <v>41890</v>
      </c>
      <c r="B252" s="24">
        <f>BTC!F253</f>
        <v>30238000</v>
      </c>
      <c r="C252" s="24">
        <f>+XRP!F253</f>
        <v>108080</v>
      </c>
      <c r="D252" s="24">
        <f>+LTC!F253</f>
        <v>3382240</v>
      </c>
      <c r="E252" s="24">
        <v>0</v>
      </c>
      <c r="F252" s="24">
        <v>0</v>
      </c>
      <c r="G252" s="24">
        <v>0</v>
      </c>
      <c r="H252" s="23">
        <f>+XMR!F113</f>
        <v>158829</v>
      </c>
      <c r="I252" s="23">
        <v>0</v>
      </c>
      <c r="J252" s="24">
        <v>0</v>
      </c>
      <c r="K252" s="24">
        <f>+DASH!F209</f>
        <v>89576</v>
      </c>
      <c r="L252" s="24">
        <f>+XLM!F37</f>
        <v>105569</v>
      </c>
      <c r="N252" s="23">
        <f t="shared" si="3"/>
        <v>34082294</v>
      </c>
      <c r="O252" s="6"/>
    </row>
    <row r="253" spans="1:15" x14ac:dyDescent="0.25">
      <c r="A253" s="4">
        <v>41891</v>
      </c>
      <c r="B253" s="24">
        <f>BTC!F254</f>
        <v>21447800</v>
      </c>
      <c r="C253" s="24">
        <f>+XRP!F254</f>
        <v>181677</v>
      </c>
      <c r="D253" s="24">
        <f>+LTC!F254</f>
        <v>2241750</v>
      </c>
      <c r="E253" s="24">
        <v>0</v>
      </c>
      <c r="F253" s="24">
        <v>0</v>
      </c>
      <c r="G253" s="24">
        <v>0</v>
      </c>
      <c r="H253" s="23">
        <f>+XMR!F114</f>
        <v>129058</v>
      </c>
      <c r="I253" s="23">
        <v>0</v>
      </c>
      <c r="J253" s="24">
        <v>0</v>
      </c>
      <c r="K253" s="24">
        <f>+DASH!F210</f>
        <v>58552</v>
      </c>
      <c r="L253" s="24">
        <f>+XLM!F38</f>
        <v>51289</v>
      </c>
      <c r="N253" s="23">
        <f t="shared" si="3"/>
        <v>24110126</v>
      </c>
      <c r="O253" s="6"/>
    </row>
    <row r="254" spans="1:15" x14ac:dyDescent="0.25">
      <c r="A254" s="3">
        <v>41892</v>
      </c>
      <c r="B254" s="24">
        <f>BTC!F255</f>
        <v>22787800</v>
      </c>
      <c r="C254" s="24">
        <f>+XRP!F255</f>
        <v>161440</v>
      </c>
      <c r="D254" s="24">
        <f>+LTC!F255</f>
        <v>4708510</v>
      </c>
      <c r="E254" s="24">
        <v>0</v>
      </c>
      <c r="F254" s="24">
        <v>0</v>
      </c>
      <c r="G254" s="24">
        <v>0</v>
      </c>
      <c r="H254" s="23">
        <f>+XMR!F115</f>
        <v>280005</v>
      </c>
      <c r="I254" s="23">
        <v>0</v>
      </c>
      <c r="J254" s="24">
        <v>0</v>
      </c>
      <c r="K254" s="24">
        <f>+DASH!F211</f>
        <v>61808</v>
      </c>
      <c r="L254" s="24">
        <f>+XLM!F39</f>
        <v>59878</v>
      </c>
      <c r="N254" s="23">
        <f t="shared" si="3"/>
        <v>28059441</v>
      </c>
      <c r="O254" s="6"/>
    </row>
    <row r="255" spans="1:15" x14ac:dyDescent="0.25">
      <c r="A255" s="4">
        <v>41893</v>
      </c>
      <c r="B255" s="24">
        <f>BTC!F256</f>
        <v>16852900</v>
      </c>
      <c r="C255" s="24">
        <f>+XRP!F256</f>
        <v>105518</v>
      </c>
      <c r="D255" s="24">
        <f>+LTC!F256</f>
        <v>4135310</v>
      </c>
      <c r="E255" s="24">
        <v>0</v>
      </c>
      <c r="F255" s="24">
        <v>0</v>
      </c>
      <c r="G255" s="24">
        <v>0</v>
      </c>
      <c r="H255" s="23">
        <f>+XMR!F116</f>
        <v>173065</v>
      </c>
      <c r="I255" s="23">
        <v>0</v>
      </c>
      <c r="J255" s="24">
        <v>0</v>
      </c>
      <c r="K255" s="24">
        <f>+DASH!F212</f>
        <v>39876</v>
      </c>
      <c r="L255" s="24">
        <f>+XLM!F40</f>
        <v>113300</v>
      </c>
      <c r="N255" s="23">
        <f t="shared" si="3"/>
        <v>21419969</v>
      </c>
      <c r="O255" s="6"/>
    </row>
    <row r="256" spans="1:15" x14ac:dyDescent="0.25">
      <c r="A256" s="3">
        <v>41894</v>
      </c>
      <c r="B256" s="24">
        <f>BTC!F257</f>
        <v>15437200</v>
      </c>
      <c r="C256" s="24">
        <f>+XRP!F257</f>
        <v>195038</v>
      </c>
      <c r="D256" s="24">
        <f>+LTC!F257</f>
        <v>2226060</v>
      </c>
      <c r="E256" s="24">
        <v>0</v>
      </c>
      <c r="F256" s="24">
        <v>0</v>
      </c>
      <c r="G256" s="24">
        <v>0</v>
      </c>
      <c r="H256" s="23">
        <f>+XMR!F117</f>
        <v>166282</v>
      </c>
      <c r="I256" s="23">
        <v>0</v>
      </c>
      <c r="J256" s="24">
        <v>0</v>
      </c>
      <c r="K256" s="24">
        <f>+DASH!F213</f>
        <v>64957</v>
      </c>
      <c r="L256" s="24">
        <f>+XLM!F41</f>
        <v>117052</v>
      </c>
      <c r="N256" s="23">
        <f t="shared" si="3"/>
        <v>18206589</v>
      </c>
      <c r="O256" s="6"/>
    </row>
    <row r="257" spans="1:15" x14ac:dyDescent="0.25">
      <c r="A257" s="4">
        <v>41895</v>
      </c>
      <c r="B257" s="24">
        <f>BTC!F258</f>
        <v>15588000</v>
      </c>
      <c r="C257" s="24">
        <f>+XRP!F258</f>
        <v>131835</v>
      </c>
      <c r="D257" s="24">
        <f>+LTC!F258</f>
        <v>2376730</v>
      </c>
      <c r="E257" s="24">
        <v>0</v>
      </c>
      <c r="F257" s="24">
        <v>0</v>
      </c>
      <c r="G257" s="24">
        <v>0</v>
      </c>
      <c r="H257" s="23">
        <f>+XMR!F118</f>
        <v>156820</v>
      </c>
      <c r="I257" s="23">
        <v>0</v>
      </c>
      <c r="J257" s="24">
        <v>0</v>
      </c>
      <c r="K257" s="24">
        <f>+DASH!F214</f>
        <v>85324</v>
      </c>
      <c r="L257" s="24">
        <f>+XLM!F42</f>
        <v>111452</v>
      </c>
      <c r="N257" s="23">
        <f t="shared" si="3"/>
        <v>18450161</v>
      </c>
      <c r="O257" s="6"/>
    </row>
    <row r="258" spans="1:15" x14ac:dyDescent="0.25">
      <c r="A258" s="3">
        <v>41896</v>
      </c>
      <c r="B258" s="24">
        <f>BTC!F259</f>
        <v>13105500</v>
      </c>
      <c r="C258" s="24">
        <f>+XRP!F259</f>
        <v>983382</v>
      </c>
      <c r="D258" s="24">
        <f>+LTC!F259</f>
        <v>2082360</v>
      </c>
      <c r="E258" s="24">
        <v>0</v>
      </c>
      <c r="F258" s="24">
        <v>0</v>
      </c>
      <c r="G258" s="24">
        <v>0</v>
      </c>
      <c r="H258" s="23">
        <f>+XMR!F119</f>
        <v>123269</v>
      </c>
      <c r="I258" s="23">
        <v>0</v>
      </c>
      <c r="J258" s="24">
        <v>0</v>
      </c>
      <c r="K258" s="24">
        <f>+DASH!F215</f>
        <v>93526</v>
      </c>
      <c r="L258" s="24">
        <f>+XLM!F43</f>
        <v>113315</v>
      </c>
      <c r="N258" s="23">
        <f t="shared" ref="N258:N321" si="4">B258+C258+D258+E258+G258+H258+I258+J258+K258+L258+F258</f>
        <v>16501352</v>
      </c>
      <c r="O258" s="6"/>
    </row>
    <row r="259" spans="1:15" x14ac:dyDescent="0.25">
      <c r="A259" s="4">
        <v>41897</v>
      </c>
      <c r="B259" s="24">
        <f>BTC!F260</f>
        <v>15345200</v>
      </c>
      <c r="C259" s="24">
        <f>+XRP!F260</f>
        <v>319290</v>
      </c>
      <c r="D259" s="24">
        <f>+LTC!F260</f>
        <v>3140670</v>
      </c>
      <c r="E259" s="24">
        <v>0</v>
      </c>
      <c r="F259" s="24">
        <v>0</v>
      </c>
      <c r="G259" s="24">
        <v>0</v>
      </c>
      <c r="H259" s="23">
        <f>+XMR!F120</f>
        <v>132403</v>
      </c>
      <c r="I259" s="23">
        <v>0</v>
      </c>
      <c r="J259" s="24">
        <v>0</v>
      </c>
      <c r="K259" s="24">
        <f>+DASH!F216</f>
        <v>288266</v>
      </c>
      <c r="L259" s="24">
        <f>+XLM!F44</f>
        <v>72903</v>
      </c>
      <c r="N259" s="23">
        <f t="shared" si="4"/>
        <v>19298732</v>
      </c>
      <c r="O259" s="6"/>
    </row>
    <row r="260" spans="1:15" x14ac:dyDescent="0.25">
      <c r="A260" s="3">
        <v>41898</v>
      </c>
      <c r="B260" s="24">
        <f>BTC!F261</f>
        <v>16797300</v>
      </c>
      <c r="C260" s="24">
        <f>+XRP!F261</f>
        <v>590507</v>
      </c>
      <c r="D260" s="24">
        <f>+LTC!F261</f>
        <v>2227620</v>
      </c>
      <c r="E260" s="24">
        <v>0</v>
      </c>
      <c r="F260" s="24">
        <v>0</v>
      </c>
      <c r="G260" s="24">
        <v>0</v>
      </c>
      <c r="H260" s="23">
        <f>+XMR!F121</f>
        <v>149855</v>
      </c>
      <c r="I260" s="23">
        <v>0</v>
      </c>
      <c r="J260" s="24">
        <v>0</v>
      </c>
      <c r="K260" s="24">
        <f>+DASH!F217</f>
        <v>130826</v>
      </c>
      <c r="L260" s="24">
        <f>+XLM!F45</f>
        <v>86555</v>
      </c>
      <c r="N260" s="23">
        <f t="shared" si="4"/>
        <v>19982663</v>
      </c>
      <c r="O260" s="6"/>
    </row>
    <row r="261" spans="1:15" x14ac:dyDescent="0.25">
      <c r="A261" s="4">
        <v>41899</v>
      </c>
      <c r="B261" s="24">
        <f>BTC!F262</f>
        <v>21056800</v>
      </c>
      <c r="C261" s="24">
        <f>+XRP!F262</f>
        <v>1281960</v>
      </c>
      <c r="D261" s="24">
        <f>+LTC!F262</f>
        <v>3071840</v>
      </c>
      <c r="E261" s="24">
        <v>0</v>
      </c>
      <c r="F261" s="24">
        <v>0</v>
      </c>
      <c r="G261" s="24">
        <v>0</v>
      </c>
      <c r="H261" s="23">
        <f>+XMR!F122</f>
        <v>291633</v>
      </c>
      <c r="I261" s="23">
        <v>0</v>
      </c>
      <c r="J261" s="24">
        <v>0</v>
      </c>
      <c r="K261" s="24">
        <f>+DASH!F218</f>
        <v>574556</v>
      </c>
      <c r="L261" s="24">
        <f>+XLM!F46</f>
        <v>118073</v>
      </c>
      <c r="N261" s="23">
        <f t="shared" si="4"/>
        <v>26394862</v>
      </c>
      <c r="O261" s="6"/>
    </row>
    <row r="262" spans="1:15" x14ac:dyDescent="0.25">
      <c r="A262" s="3">
        <v>41900</v>
      </c>
      <c r="B262" s="24">
        <f>BTC!F263</f>
        <v>34483200</v>
      </c>
      <c r="C262" s="24">
        <f>+XRP!F263</f>
        <v>491147</v>
      </c>
      <c r="D262" s="24">
        <f>+LTC!F263</f>
        <v>4569260</v>
      </c>
      <c r="E262" s="24">
        <v>0</v>
      </c>
      <c r="F262" s="24">
        <v>0</v>
      </c>
      <c r="G262" s="24">
        <v>0</v>
      </c>
      <c r="H262" s="23">
        <f>+XMR!F123</f>
        <v>253082</v>
      </c>
      <c r="I262" s="23">
        <v>0</v>
      </c>
      <c r="J262" s="24">
        <v>0</v>
      </c>
      <c r="K262" s="24">
        <f>+DASH!F219</f>
        <v>438932</v>
      </c>
      <c r="L262" s="24">
        <f>+XLM!F47</f>
        <v>205474</v>
      </c>
      <c r="N262" s="23">
        <f t="shared" si="4"/>
        <v>40441095</v>
      </c>
      <c r="O262" s="6"/>
    </row>
    <row r="263" spans="1:15" x14ac:dyDescent="0.25">
      <c r="A263" s="4">
        <v>41901</v>
      </c>
      <c r="B263" s="24">
        <f>BTC!F264</f>
        <v>37919700</v>
      </c>
      <c r="C263" s="24">
        <f>+XRP!F264</f>
        <v>407109</v>
      </c>
      <c r="D263" s="24">
        <f>+LTC!F264</f>
        <v>3917450</v>
      </c>
      <c r="E263" s="24">
        <v>0</v>
      </c>
      <c r="F263" s="24">
        <v>0</v>
      </c>
      <c r="G263" s="24">
        <v>0</v>
      </c>
      <c r="H263" s="23">
        <f>+XMR!F124</f>
        <v>171739</v>
      </c>
      <c r="I263" s="23">
        <v>0</v>
      </c>
      <c r="J263" s="24">
        <v>0</v>
      </c>
      <c r="K263" s="24">
        <f>+DASH!F220</f>
        <v>353146</v>
      </c>
      <c r="L263" s="24">
        <f>+XLM!F48</f>
        <v>204649</v>
      </c>
      <c r="N263" s="23">
        <f t="shared" si="4"/>
        <v>42973793</v>
      </c>
      <c r="O263" s="6"/>
    </row>
    <row r="264" spans="1:15" x14ac:dyDescent="0.25">
      <c r="A264" s="3">
        <v>41902</v>
      </c>
      <c r="B264" s="24">
        <f>BTC!F265</f>
        <v>36863600</v>
      </c>
      <c r="C264" s="24">
        <f>+XRP!F265</f>
        <v>322621</v>
      </c>
      <c r="D264" s="24">
        <f>+LTC!F265</f>
        <v>5490660</v>
      </c>
      <c r="E264" s="24">
        <v>0</v>
      </c>
      <c r="F264" s="24">
        <v>0</v>
      </c>
      <c r="G264" s="24">
        <v>0</v>
      </c>
      <c r="H264" s="23">
        <f>+XMR!F125</f>
        <v>362626</v>
      </c>
      <c r="I264" s="23">
        <v>0</v>
      </c>
      <c r="J264" s="24">
        <v>0</v>
      </c>
      <c r="K264" s="24">
        <f>+DASH!F221</f>
        <v>211501</v>
      </c>
      <c r="L264" s="24">
        <f>+XLM!F49</f>
        <v>186971</v>
      </c>
      <c r="N264" s="23">
        <f t="shared" si="4"/>
        <v>43437979</v>
      </c>
      <c r="O264" s="6"/>
    </row>
    <row r="265" spans="1:15" x14ac:dyDescent="0.25">
      <c r="A265" s="4">
        <v>41903</v>
      </c>
      <c r="B265" s="24">
        <f>BTC!F266</f>
        <v>26580100</v>
      </c>
      <c r="C265" s="24">
        <f>+XRP!F266</f>
        <v>309571</v>
      </c>
      <c r="D265" s="24">
        <f>+LTC!F266</f>
        <v>2931220</v>
      </c>
      <c r="E265" s="24">
        <v>0</v>
      </c>
      <c r="F265" s="24">
        <v>0</v>
      </c>
      <c r="G265" s="24">
        <v>0</v>
      </c>
      <c r="H265" s="23">
        <f>+XMR!F126</f>
        <v>239591</v>
      </c>
      <c r="I265" s="23">
        <v>0</v>
      </c>
      <c r="J265" s="24">
        <v>0</v>
      </c>
      <c r="K265" s="24">
        <f>+DASH!F222</f>
        <v>142460</v>
      </c>
      <c r="L265" s="24">
        <f>+XLM!F50</f>
        <v>145626</v>
      </c>
      <c r="N265" s="23">
        <f t="shared" si="4"/>
        <v>30348568</v>
      </c>
      <c r="O265" s="6"/>
    </row>
    <row r="266" spans="1:15" x14ac:dyDescent="0.25">
      <c r="A266" s="3">
        <v>41904</v>
      </c>
      <c r="B266" s="24">
        <f>BTC!F267</f>
        <v>24127600</v>
      </c>
      <c r="C266" s="24">
        <f>+XRP!F267</f>
        <v>267342</v>
      </c>
      <c r="D266" s="24">
        <f>+LTC!F267</f>
        <v>1855960</v>
      </c>
      <c r="E266" s="24">
        <v>0</v>
      </c>
      <c r="F266" s="24">
        <v>0</v>
      </c>
      <c r="G266" s="24">
        <v>0</v>
      </c>
      <c r="H266" s="23">
        <f>+XMR!F127</f>
        <v>137822</v>
      </c>
      <c r="I266" s="23">
        <v>0</v>
      </c>
      <c r="J266" s="24">
        <v>0</v>
      </c>
      <c r="K266" s="24">
        <f>+DASH!F223</f>
        <v>138652</v>
      </c>
      <c r="L266" s="24">
        <f>+XLM!F51</f>
        <v>178810</v>
      </c>
      <c r="N266" s="23">
        <f t="shared" si="4"/>
        <v>26706186</v>
      </c>
      <c r="O266" s="6"/>
    </row>
    <row r="267" spans="1:15" x14ac:dyDescent="0.25">
      <c r="A267" s="4">
        <v>41905</v>
      </c>
      <c r="B267" s="24">
        <f>BTC!F268</f>
        <v>45099500</v>
      </c>
      <c r="C267" s="24">
        <f>+XRP!F268</f>
        <v>323106</v>
      </c>
      <c r="D267" s="24">
        <f>+LTC!F268</f>
        <v>4661670</v>
      </c>
      <c r="E267" s="24">
        <v>0</v>
      </c>
      <c r="F267" s="24">
        <v>0</v>
      </c>
      <c r="G267" s="24">
        <v>0</v>
      </c>
      <c r="H267" s="23">
        <f>+XMR!F128</f>
        <v>205229</v>
      </c>
      <c r="I267" s="23">
        <v>0</v>
      </c>
      <c r="J267" s="24">
        <v>0</v>
      </c>
      <c r="K267" s="24">
        <f>+DASH!F224</f>
        <v>146543</v>
      </c>
      <c r="L267" s="24">
        <f>+XLM!F52</f>
        <v>120447</v>
      </c>
      <c r="N267" s="23">
        <f t="shared" si="4"/>
        <v>50556495</v>
      </c>
      <c r="O267" s="6"/>
    </row>
    <row r="268" spans="1:15" x14ac:dyDescent="0.25">
      <c r="A268" s="3">
        <v>41906</v>
      </c>
      <c r="B268" s="24">
        <f>BTC!F269</f>
        <v>30627700</v>
      </c>
      <c r="C268" s="24">
        <f>+XRP!F269</f>
        <v>349329</v>
      </c>
      <c r="D268" s="24">
        <f>+LTC!F269</f>
        <v>2662290</v>
      </c>
      <c r="E268" s="24">
        <v>0</v>
      </c>
      <c r="F268" s="24">
        <v>0</v>
      </c>
      <c r="G268" s="24">
        <v>0</v>
      </c>
      <c r="H268" s="23">
        <f>+XMR!F129</f>
        <v>122748</v>
      </c>
      <c r="I268" s="23">
        <v>0</v>
      </c>
      <c r="J268" s="24">
        <v>0</v>
      </c>
      <c r="K268" s="24">
        <f>+DASH!F225</f>
        <v>74906</v>
      </c>
      <c r="L268" s="24">
        <f>+XLM!F53</f>
        <v>163121</v>
      </c>
      <c r="N268" s="23">
        <f t="shared" si="4"/>
        <v>34000094</v>
      </c>
      <c r="O268" s="6"/>
    </row>
    <row r="269" spans="1:15" x14ac:dyDescent="0.25">
      <c r="A269" s="4">
        <v>41907</v>
      </c>
      <c r="B269" s="24">
        <f>BTC!F270</f>
        <v>26814400</v>
      </c>
      <c r="C269" s="24">
        <f>+XRP!F270</f>
        <v>745348</v>
      </c>
      <c r="D269" s="24">
        <f>+LTC!F270</f>
        <v>2046960</v>
      </c>
      <c r="E269" s="24">
        <v>0</v>
      </c>
      <c r="F269" s="24">
        <v>0</v>
      </c>
      <c r="G269" s="24">
        <v>0</v>
      </c>
      <c r="H269" s="23">
        <f>+XMR!F130</f>
        <v>126179</v>
      </c>
      <c r="I269" s="23">
        <v>0</v>
      </c>
      <c r="J269" s="24">
        <v>0</v>
      </c>
      <c r="K269" s="24">
        <f>+DASH!F226</f>
        <v>102167</v>
      </c>
      <c r="L269" s="24">
        <f>+XLM!F54</f>
        <v>81902</v>
      </c>
      <c r="N269" s="23">
        <f t="shared" si="4"/>
        <v>29916956</v>
      </c>
      <c r="O269" s="6"/>
    </row>
    <row r="270" spans="1:15" x14ac:dyDescent="0.25">
      <c r="A270" s="3">
        <v>41908</v>
      </c>
      <c r="B270" s="24">
        <f>BTC!F271</f>
        <v>21460800</v>
      </c>
      <c r="C270" s="24">
        <f>+XRP!F271</f>
        <v>497323</v>
      </c>
      <c r="D270" s="24">
        <f>+LTC!F271</f>
        <v>1548350</v>
      </c>
      <c r="E270" s="24">
        <v>0</v>
      </c>
      <c r="F270" s="24">
        <v>0</v>
      </c>
      <c r="G270" s="24">
        <v>0</v>
      </c>
      <c r="H270" s="23">
        <f>+XMR!F131</f>
        <v>81632</v>
      </c>
      <c r="I270" s="23">
        <v>0</v>
      </c>
      <c r="J270" s="24">
        <v>0</v>
      </c>
      <c r="K270" s="24">
        <f>+DASH!F227</f>
        <v>99224</v>
      </c>
      <c r="L270" s="24">
        <f>+XLM!F55</f>
        <v>117908</v>
      </c>
      <c r="N270" s="23">
        <f t="shared" si="4"/>
        <v>23805237</v>
      </c>
      <c r="O270" s="6"/>
    </row>
    <row r="271" spans="1:15" x14ac:dyDescent="0.25">
      <c r="A271" s="4">
        <v>41909</v>
      </c>
      <c r="B271" s="24">
        <f>BTC!F272</f>
        <v>15029300</v>
      </c>
      <c r="C271" s="24">
        <f>+XRP!F272</f>
        <v>221573</v>
      </c>
      <c r="D271" s="24">
        <f>+LTC!F272</f>
        <v>889525</v>
      </c>
      <c r="E271" s="24">
        <v>0</v>
      </c>
      <c r="F271" s="24">
        <v>0</v>
      </c>
      <c r="G271" s="24">
        <v>0</v>
      </c>
      <c r="H271" s="23">
        <f>+XMR!F132</f>
        <v>95657</v>
      </c>
      <c r="I271" s="23">
        <v>0</v>
      </c>
      <c r="J271" s="24">
        <v>0</v>
      </c>
      <c r="K271" s="24">
        <f>+DASH!F228</f>
        <v>69607</v>
      </c>
      <c r="L271" s="24">
        <f>+XLM!F56</f>
        <v>44492</v>
      </c>
      <c r="N271" s="23">
        <f t="shared" si="4"/>
        <v>16350154</v>
      </c>
      <c r="O271" s="6"/>
    </row>
    <row r="272" spans="1:15" x14ac:dyDescent="0.25">
      <c r="A272" s="3">
        <v>41910</v>
      </c>
      <c r="B272" s="24">
        <f>BTC!F273</f>
        <v>23613300</v>
      </c>
      <c r="C272" s="24">
        <f>+XRP!F273</f>
        <v>464102</v>
      </c>
      <c r="D272" s="24">
        <f>+LTC!F273</f>
        <v>1741170</v>
      </c>
      <c r="E272" s="24">
        <v>0</v>
      </c>
      <c r="F272" s="24">
        <v>0</v>
      </c>
      <c r="G272" s="24">
        <v>0</v>
      </c>
      <c r="H272" s="23">
        <f>+XMR!F133</f>
        <v>84413</v>
      </c>
      <c r="I272" s="23">
        <v>0</v>
      </c>
      <c r="J272" s="24">
        <v>0</v>
      </c>
      <c r="K272" s="24">
        <f>+DASH!F229</f>
        <v>120161</v>
      </c>
      <c r="L272" s="24">
        <f>+XLM!F57</f>
        <v>77804</v>
      </c>
      <c r="N272" s="23">
        <f t="shared" si="4"/>
        <v>26100950</v>
      </c>
      <c r="O272" s="6"/>
    </row>
    <row r="273" spans="1:15" x14ac:dyDescent="0.25">
      <c r="A273" s="4">
        <v>41911</v>
      </c>
      <c r="B273" s="24">
        <f>BTC!F274</f>
        <v>32497700</v>
      </c>
      <c r="C273" s="24">
        <f>+XRP!F274</f>
        <v>122073</v>
      </c>
      <c r="D273" s="24">
        <f>+LTC!F274</f>
        <v>1712650</v>
      </c>
      <c r="E273" s="24">
        <v>0</v>
      </c>
      <c r="F273" s="24">
        <v>0</v>
      </c>
      <c r="G273" s="24">
        <v>0</v>
      </c>
      <c r="H273" s="23">
        <f>+XMR!F134</f>
        <v>83902</v>
      </c>
      <c r="I273" s="23">
        <v>0</v>
      </c>
      <c r="J273" s="24">
        <v>0</v>
      </c>
      <c r="K273" s="24">
        <f>+DASH!F230</f>
        <v>75316</v>
      </c>
      <c r="L273" s="24">
        <f>+XLM!F58</f>
        <v>32858</v>
      </c>
      <c r="N273" s="23">
        <f t="shared" si="4"/>
        <v>34524499</v>
      </c>
      <c r="O273" s="6"/>
    </row>
    <row r="274" spans="1:15" x14ac:dyDescent="0.25">
      <c r="A274" s="3">
        <v>41912</v>
      </c>
      <c r="B274" s="24">
        <f>BTC!F275</f>
        <v>34707300</v>
      </c>
      <c r="C274" s="24">
        <f>+XRP!F275</f>
        <v>109352</v>
      </c>
      <c r="D274" s="24">
        <f>+LTC!F275</f>
        <v>2456420</v>
      </c>
      <c r="E274" s="24">
        <v>0</v>
      </c>
      <c r="F274" s="24">
        <v>0</v>
      </c>
      <c r="G274" s="24">
        <v>0</v>
      </c>
      <c r="H274" s="23">
        <f>+XMR!F135</f>
        <v>82094</v>
      </c>
      <c r="I274" s="23">
        <v>0</v>
      </c>
      <c r="J274" s="24">
        <v>0</v>
      </c>
      <c r="K274" s="24">
        <f>+DASH!F231</f>
        <v>154649</v>
      </c>
      <c r="L274" s="24">
        <f>+XLM!F59</f>
        <v>21131</v>
      </c>
      <c r="N274" s="23">
        <f t="shared" si="4"/>
        <v>37530946</v>
      </c>
      <c r="O274" s="6"/>
    </row>
    <row r="275" spans="1:15" x14ac:dyDescent="0.25">
      <c r="A275" s="15">
        <v>41913</v>
      </c>
      <c r="B275" s="24">
        <f>BTC!F276</f>
        <v>26229400</v>
      </c>
      <c r="C275" s="24">
        <f>+XRP!F276</f>
        <v>64998</v>
      </c>
      <c r="D275" s="24">
        <f>+LTC!F276</f>
        <v>1172180</v>
      </c>
      <c r="E275" s="24">
        <v>0</v>
      </c>
      <c r="F275" s="24">
        <v>0</v>
      </c>
      <c r="G275" s="24">
        <v>0</v>
      </c>
      <c r="H275" s="23">
        <f>+XMR!F136</f>
        <v>65140</v>
      </c>
      <c r="I275" s="23">
        <v>0</v>
      </c>
      <c r="J275" s="24">
        <v>0</v>
      </c>
      <c r="K275" s="24">
        <f>+DASH!F232</f>
        <v>223263</v>
      </c>
      <c r="L275" s="24">
        <f>+XLM!F60</f>
        <v>70180</v>
      </c>
      <c r="N275" s="23">
        <f t="shared" si="4"/>
        <v>27825161</v>
      </c>
      <c r="O275" s="6"/>
    </row>
    <row r="276" spans="1:15" x14ac:dyDescent="0.25">
      <c r="A276" s="3">
        <v>41914</v>
      </c>
      <c r="B276" s="24">
        <f>BTC!F277</f>
        <v>21777700</v>
      </c>
      <c r="C276" s="24">
        <f>+XRP!F277</f>
        <v>209158</v>
      </c>
      <c r="D276" s="24">
        <f>+LTC!F277</f>
        <v>1124950</v>
      </c>
      <c r="E276" s="24">
        <v>0</v>
      </c>
      <c r="F276" s="24">
        <v>0</v>
      </c>
      <c r="G276" s="24">
        <v>0</v>
      </c>
      <c r="H276" s="23">
        <f>+XMR!F137</f>
        <v>61824</v>
      </c>
      <c r="I276" s="23">
        <v>0</v>
      </c>
      <c r="J276" s="24">
        <v>0</v>
      </c>
      <c r="K276" s="24">
        <f>+DASH!F233</f>
        <v>45955</v>
      </c>
      <c r="L276" s="24">
        <f>+XLM!F61</f>
        <v>30542</v>
      </c>
      <c r="N276" s="23">
        <f t="shared" si="4"/>
        <v>23250129</v>
      </c>
      <c r="O276" s="6"/>
    </row>
    <row r="277" spans="1:15" x14ac:dyDescent="0.25">
      <c r="A277" s="4">
        <v>41915</v>
      </c>
      <c r="B277" s="24">
        <f>BTC!F278</f>
        <v>30901200</v>
      </c>
      <c r="C277" s="24">
        <f>+XRP!F278</f>
        <v>264083</v>
      </c>
      <c r="D277" s="24">
        <f>+LTC!F278</f>
        <v>1471270</v>
      </c>
      <c r="E277" s="24">
        <v>0</v>
      </c>
      <c r="F277" s="24">
        <v>0</v>
      </c>
      <c r="G277" s="24">
        <v>0</v>
      </c>
      <c r="H277" s="23">
        <f>+XMR!F138</f>
        <v>113844</v>
      </c>
      <c r="I277" s="23">
        <v>0</v>
      </c>
      <c r="J277" s="24">
        <v>0</v>
      </c>
      <c r="K277" s="24">
        <f>+DASH!F234</f>
        <v>58977</v>
      </c>
      <c r="L277" s="24">
        <f>+XLM!F62</f>
        <v>34169</v>
      </c>
      <c r="N277" s="23">
        <f t="shared" si="4"/>
        <v>32843543</v>
      </c>
      <c r="O277" s="6"/>
    </row>
    <row r="278" spans="1:15" x14ac:dyDescent="0.25">
      <c r="A278" s="3">
        <v>41916</v>
      </c>
      <c r="B278" s="24">
        <f>BTC!F279</f>
        <v>47236500</v>
      </c>
      <c r="C278" s="24">
        <f>+XRP!F279</f>
        <v>168516</v>
      </c>
      <c r="D278" s="24">
        <f>+LTC!F279</f>
        <v>6948810</v>
      </c>
      <c r="E278" s="24">
        <v>0</v>
      </c>
      <c r="F278" s="24">
        <v>0</v>
      </c>
      <c r="G278" s="24">
        <v>0</v>
      </c>
      <c r="H278" s="23">
        <f>+XMR!F139</f>
        <v>65894</v>
      </c>
      <c r="I278" s="23">
        <v>0</v>
      </c>
      <c r="J278" s="24">
        <v>0</v>
      </c>
      <c r="K278" s="24">
        <f>+DASH!F235</f>
        <v>55246</v>
      </c>
      <c r="L278" s="24">
        <f>+XLM!F63</f>
        <v>45969</v>
      </c>
      <c r="N278" s="23">
        <f t="shared" si="4"/>
        <v>54520935</v>
      </c>
      <c r="O278" s="6"/>
    </row>
    <row r="279" spans="1:15" x14ac:dyDescent="0.25">
      <c r="A279" s="4">
        <v>41917</v>
      </c>
      <c r="B279" s="24">
        <f>BTC!F280</f>
        <v>83308096</v>
      </c>
      <c r="C279" s="24">
        <f>+XRP!F280</f>
        <v>181316</v>
      </c>
      <c r="D279" s="24">
        <f>+LTC!F280</f>
        <v>8143680</v>
      </c>
      <c r="E279" s="24">
        <v>0</v>
      </c>
      <c r="F279" s="24">
        <v>0</v>
      </c>
      <c r="G279" s="24">
        <v>0</v>
      </c>
      <c r="H279" s="23">
        <f>+XMR!F140</f>
        <v>86073</v>
      </c>
      <c r="I279" s="23">
        <v>0</v>
      </c>
      <c r="J279" s="24">
        <v>0</v>
      </c>
      <c r="K279" s="24">
        <f>+DASH!F236</f>
        <v>54743</v>
      </c>
      <c r="L279" s="24">
        <f>+XLM!F64</f>
        <v>29396</v>
      </c>
      <c r="N279" s="23">
        <f t="shared" si="4"/>
        <v>91803304</v>
      </c>
      <c r="O279" s="6"/>
    </row>
    <row r="280" spans="1:15" x14ac:dyDescent="0.25">
      <c r="A280" s="3">
        <v>41918</v>
      </c>
      <c r="B280" s="24">
        <f>BTC!F281</f>
        <v>79011800</v>
      </c>
      <c r="C280" s="24">
        <f>+XRP!F281</f>
        <v>218684</v>
      </c>
      <c r="D280" s="24">
        <f>+LTC!F281</f>
        <v>9482680</v>
      </c>
      <c r="E280" s="24">
        <v>0</v>
      </c>
      <c r="F280" s="24">
        <v>0</v>
      </c>
      <c r="G280" s="24">
        <v>0</v>
      </c>
      <c r="H280" s="23">
        <f>+XMR!F141</f>
        <v>65377</v>
      </c>
      <c r="I280" s="23">
        <v>0</v>
      </c>
      <c r="J280" s="24">
        <v>0</v>
      </c>
      <c r="K280" s="24">
        <f>+DASH!F237</f>
        <v>51204</v>
      </c>
      <c r="L280" s="24">
        <f>+XLM!F65</f>
        <v>34446</v>
      </c>
      <c r="N280" s="23">
        <f t="shared" si="4"/>
        <v>88864191</v>
      </c>
      <c r="O280" s="6"/>
    </row>
    <row r="281" spans="1:15" x14ac:dyDescent="0.25">
      <c r="A281" s="4">
        <v>41919</v>
      </c>
      <c r="B281" s="24">
        <f>BTC!F282</f>
        <v>49199900</v>
      </c>
      <c r="C281" s="24">
        <f>+XRP!F282</f>
        <v>136439</v>
      </c>
      <c r="D281" s="24">
        <f>+LTC!F282</f>
        <v>7096400</v>
      </c>
      <c r="E281" s="24">
        <v>0</v>
      </c>
      <c r="F281" s="24">
        <v>0</v>
      </c>
      <c r="G281" s="24">
        <v>0</v>
      </c>
      <c r="H281" s="23">
        <f>+XMR!F142</f>
        <v>68252</v>
      </c>
      <c r="I281" s="23">
        <v>0</v>
      </c>
      <c r="J281" s="24">
        <v>0</v>
      </c>
      <c r="K281" s="24">
        <f>+DASH!F238</f>
        <v>149260</v>
      </c>
      <c r="L281" s="24">
        <f>+XLM!F66</f>
        <v>35420</v>
      </c>
      <c r="N281" s="23">
        <f t="shared" si="4"/>
        <v>56685671</v>
      </c>
      <c r="O281" s="6"/>
    </row>
    <row r="282" spans="1:15" x14ac:dyDescent="0.25">
      <c r="A282" s="3">
        <v>41920</v>
      </c>
      <c r="B282" s="24">
        <f>BTC!F283</f>
        <v>54736300</v>
      </c>
      <c r="C282" s="24">
        <f>+XRP!F283</f>
        <v>398026</v>
      </c>
      <c r="D282" s="24">
        <f>+LTC!F283</f>
        <v>5850860</v>
      </c>
      <c r="E282" s="24">
        <v>0</v>
      </c>
      <c r="F282" s="24">
        <v>0</v>
      </c>
      <c r="G282" s="24">
        <v>0</v>
      </c>
      <c r="H282" s="23">
        <f>+XMR!F143</f>
        <v>116352</v>
      </c>
      <c r="I282" s="23">
        <v>0</v>
      </c>
      <c r="J282" s="24">
        <v>0</v>
      </c>
      <c r="K282" s="24">
        <f>+DASH!F239</f>
        <v>61348</v>
      </c>
      <c r="L282" s="24">
        <f>+XLM!F67</f>
        <v>28232</v>
      </c>
      <c r="N282" s="23">
        <f t="shared" si="4"/>
        <v>61191118</v>
      </c>
      <c r="O282" s="6"/>
    </row>
    <row r="283" spans="1:15" x14ac:dyDescent="0.25">
      <c r="A283" s="4">
        <v>41921</v>
      </c>
      <c r="B283" s="24">
        <f>BTC!F284</f>
        <v>83641104</v>
      </c>
      <c r="C283" s="24">
        <f>+XRP!F284</f>
        <v>214591</v>
      </c>
      <c r="D283" s="24">
        <f>+LTC!F284</f>
        <v>8316140</v>
      </c>
      <c r="E283" s="24">
        <v>0</v>
      </c>
      <c r="F283" s="24">
        <v>0</v>
      </c>
      <c r="G283" s="24">
        <v>0</v>
      </c>
      <c r="H283" s="23">
        <f>+XMR!F144</f>
        <v>66785</v>
      </c>
      <c r="I283" s="23">
        <v>0</v>
      </c>
      <c r="J283" s="24">
        <v>0</v>
      </c>
      <c r="K283" s="24">
        <f>+DASH!F240</f>
        <v>107387</v>
      </c>
      <c r="L283" s="24">
        <f>+XLM!F68</f>
        <v>11066</v>
      </c>
      <c r="N283" s="23">
        <f t="shared" si="4"/>
        <v>92357073</v>
      </c>
      <c r="O283" s="6"/>
    </row>
    <row r="284" spans="1:15" x14ac:dyDescent="0.25">
      <c r="A284" s="3">
        <v>41922</v>
      </c>
      <c r="B284" s="24">
        <f>BTC!F285</f>
        <v>43665700</v>
      </c>
      <c r="C284" s="24">
        <f>+XRP!F285</f>
        <v>140436</v>
      </c>
      <c r="D284" s="24">
        <f>+LTC!F285</f>
        <v>6313690</v>
      </c>
      <c r="E284" s="24">
        <v>0</v>
      </c>
      <c r="F284" s="24">
        <v>0</v>
      </c>
      <c r="G284" s="24">
        <v>0</v>
      </c>
      <c r="H284" s="23">
        <f>+XMR!F145</f>
        <v>121420</v>
      </c>
      <c r="I284" s="23">
        <v>0</v>
      </c>
      <c r="J284" s="24">
        <v>0</v>
      </c>
      <c r="K284" s="24">
        <f>+DASH!F241</f>
        <v>63434</v>
      </c>
      <c r="L284" s="24">
        <f>+XLM!F69</f>
        <v>14307</v>
      </c>
      <c r="N284" s="23">
        <f t="shared" si="4"/>
        <v>50318987</v>
      </c>
      <c r="O284" s="6"/>
    </row>
    <row r="285" spans="1:15" x14ac:dyDescent="0.25">
      <c r="A285" s="4">
        <v>41923</v>
      </c>
      <c r="B285" s="24">
        <f>BTC!F286</f>
        <v>13345200</v>
      </c>
      <c r="C285" s="24">
        <f>+XRP!F286</f>
        <v>263175</v>
      </c>
      <c r="D285" s="24">
        <f>+LTC!F286</f>
        <v>3498570</v>
      </c>
      <c r="E285" s="24">
        <v>0</v>
      </c>
      <c r="F285" s="24">
        <v>0</v>
      </c>
      <c r="G285" s="24">
        <v>0</v>
      </c>
      <c r="H285" s="23">
        <f>+XMR!F146</f>
        <v>81876</v>
      </c>
      <c r="I285" s="23">
        <v>0</v>
      </c>
      <c r="J285" s="24">
        <v>0</v>
      </c>
      <c r="K285" s="24">
        <f>+DASH!F242</f>
        <v>103367</v>
      </c>
      <c r="L285" s="24">
        <f>+XLM!F70</f>
        <v>34909</v>
      </c>
      <c r="N285" s="23">
        <f t="shared" si="4"/>
        <v>17327097</v>
      </c>
      <c r="O285" s="6"/>
    </row>
    <row r="286" spans="1:15" x14ac:dyDescent="0.25">
      <c r="A286" s="3">
        <v>41924</v>
      </c>
      <c r="B286" s="24">
        <f>BTC!F287</f>
        <v>17552800</v>
      </c>
      <c r="C286" s="24">
        <f>+XRP!F287</f>
        <v>272667</v>
      </c>
      <c r="D286" s="24">
        <f>+LTC!F287</f>
        <v>2712090</v>
      </c>
      <c r="E286" s="24">
        <v>0</v>
      </c>
      <c r="F286" s="24">
        <v>0</v>
      </c>
      <c r="G286" s="24">
        <v>0</v>
      </c>
      <c r="H286" s="23">
        <f>+XMR!F147</f>
        <v>58972</v>
      </c>
      <c r="I286" s="23">
        <v>0</v>
      </c>
      <c r="J286" s="24">
        <v>0</v>
      </c>
      <c r="K286" s="24">
        <f>+DASH!F243</f>
        <v>90788</v>
      </c>
      <c r="L286" s="24">
        <f>+XLM!F71</f>
        <v>76978</v>
      </c>
      <c r="N286" s="23">
        <f t="shared" si="4"/>
        <v>20764295</v>
      </c>
      <c r="O286" s="6"/>
    </row>
    <row r="287" spans="1:15" x14ac:dyDescent="0.25">
      <c r="A287" s="4">
        <v>41925</v>
      </c>
      <c r="B287" s="24">
        <f>BTC!F288</f>
        <v>35221400</v>
      </c>
      <c r="C287" s="24">
        <f>+XRP!F288</f>
        <v>463679</v>
      </c>
      <c r="D287" s="24">
        <f>+LTC!F288</f>
        <v>4200710</v>
      </c>
      <c r="E287" s="24">
        <v>0</v>
      </c>
      <c r="F287" s="24">
        <v>0</v>
      </c>
      <c r="G287" s="24">
        <v>0</v>
      </c>
      <c r="H287" s="23">
        <f>+XMR!F148</f>
        <v>92059</v>
      </c>
      <c r="I287" s="23">
        <v>0</v>
      </c>
      <c r="J287" s="24">
        <v>0</v>
      </c>
      <c r="K287" s="24">
        <f>+DASH!F244</f>
        <v>136242</v>
      </c>
      <c r="L287" s="24">
        <f>+XLM!F72</f>
        <v>44927</v>
      </c>
      <c r="N287" s="23">
        <f t="shared" si="4"/>
        <v>40159017</v>
      </c>
      <c r="O287" s="6"/>
    </row>
    <row r="288" spans="1:15" x14ac:dyDescent="0.25">
      <c r="A288" s="3">
        <v>41926</v>
      </c>
      <c r="B288" s="24">
        <f>BTC!F289</f>
        <v>38491500</v>
      </c>
      <c r="C288" s="24">
        <f>+XRP!F289</f>
        <v>231490</v>
      </c>
      <c r="D288" s="24">
        <f>+LTC!F289</f>
        <v>8247860</v>
      </c>
      <c r="E288" s="24">
        <v>0</v>
      </c>
      <c r="F288" s="24">
        <v>0</v>
      </c>
      <c r="G288" s="24">
        <v>0</v>
      </c>
      <c r="H288" s="23">
        <f>+XMR!F149</f>
        <v>63787</v>
      </c>
      <c r="I288" s="23">
        <v>0</v>
      </c>
      <c r="J288" s="24">
        <v>0</v>
      </c>
      <c r="K288" s="24">
        <f>+DASH!F245</f>
        <v>218533</v>
      </c>
      <c r="L288" s="24">
        <f>+XLM!F73</f>
        <v>32533</v>
      </c>
      <c r="N288" s="23">
        <f t="shared" si="4"/>
        <v>47285703</v>
      </c>
      <c r="O288" s="6"/>
    </row>
    <row r="289" spans="1:15" x14ac:dyDescent="0.25">
      <c r="A289" s="4">
        <v>41927</v>
      </c>
      <c r="B289" s="24">
        <f>BTC!F290</f>
        <v>25267100</v>
      </c>
      <c r="C289" s="24">
        <f>+XRP!F290</f>
        <v>235627</v>
      </c>
      <c r="D289" s="24">
        <f>+LTC!F290</f>
        <v>4837180</v>
      </c>
      <c r="E289" s="24">
        <v>0</v>
      </c>
      <c r="F289" s="24">
        <v>0</v>
      </c>
      <c r="G289" s="24">
        <v>0</v>
      </c>
      <c r="H289" s="23">
        <f>+XMR!F150</f>
        <v>104550</v>
      </c>
      <c r="I289" s="23">
        <v>0</v>
      </c>
      <c r="J289" s="24">
        <v>0</v>
      </c>
      <c r="K289" s="24">
        <f>+DASH!F246</f>
        <v>87647</v>
      </c>
      <c r="L289" s="24">
        <f>+XLM!F74</f>
        <v>46516</v>
      </c>
      <c r="N289" s="23">
        <f t="shared" si="4"/>
        <v>30578620</v>
      </c>
      <c r="O289" s="6"/>
    </row>
    <row r="290" spans="1:15" x14ac:dyDescent="0.25">
      <c r="A290" s="3">
        <v>41928</v>
      </c>
      <c r="B290" s="24">
        <f>BTC!F291</f>
        <v>26990000</v>
      </c>
      <c r="C290" s="24">
        <f>+XRP!F291</f>
        <v>119623</v>
      </c>
      <c r="D290" s="24">
        <f>+LTC!F291</f>
        <v>4204880</v>
      </c>
      <c r="E290" s="24">
        <v>0</v>
      </c>
      <c r="F290" s="24">
        <v>0</v>
      </c>
      <c r="G290" s="24">
        <v>0</v>
      </c>
      <c r="H290" s="23">
        <f>+XMR!F151</f>
        <v>59154</v>
      </c>
      <c r="I290" s="23">
        <v>0</v>
      </c>
      <c r="J290" s="24">
        <v>0</v>
      </c>
      <c r="K290" s="24">
        <f>+DASH!F247</f>
        <v>104953</v>
      </c>
      <c r="L290" s="24">
        <f>+XLM!F75</f>
        <v>39044</v>
      </c>
      <c r="N290" s="23">
        <f t="shared" si="4"/>
        <v>31517654</v>
      </c>
      <c r="O290" s="6"/>
    </row>
    <row r="291" spans="1:15" x14ac:dyDescent="0.25">
      <c r="A291" s="4">
        <v>41929</v>
      </c>
      <c r="B291" s="24">
        <f>BTC!F292</f>
        <v>13600700</v>
      </c>
      <c r="C291" s="24">
        <f>+XRP!F292</f>
        <v>245692</v>
      </c>
      <c r="D291" s="24">
        <f>+LTC!F292</f>
        <v>3561280</v>
      </c>
      <c r="E291" s="24">
        <v>0</v>
      </c>
      <c r="F291" s="24">
        <v>0</v>
      </c>
      <c r="G291" s="24">
        <v>0</v>
      </c>
      <c r="H291" s="23">
        <f>+XMR!F152</f>
        <v>63034</v>
      </c>
      <c r="I291" s="23">
        <v>0</v>
      </c>
      <c r="J291" s="24">
        <v>0</v>
      </c>
      <c r="K291" s="24">
        <f>+DASH!F248</f>
        <v>82247</v>
      </c>
      <c r="L291" s="24">
        <f>+XLM!F76</f>
        <v>22242</v>
      </c>
      <c r="N291" s="23">
        <f t="shared" si="4"/>
        <v>17575195</v>
      </c>
      <c r="O291" s="6"/>
    </row>
    <row r="292" spans="1:15" x14ac:dyDescent="0.25">
      <c r="A292" s="3">
        <v>41930</v>
      </c>
      <c r="B292" s="24">
        <f>BTC!F293</f>
        <v>11416800</v>
      </c>
      <c r="C292" s="24">
        <f>+XRP!F293</f>
        <v>69145</v>
      </c>
      <c r="D292" s="24">
        <f>+LTC!F293</f>
        <v>2386140</v>
      </c>
      <c r="E292" s="24">
        <v>0</v>
      </c>
      <c r="F292" s="24">
        <v>0</v>
      </c>
      <c r="G292" s="24">
        <v>0</v>
      </c>
      <c r="H292" s="23">
        <f>+XMR!F153</f>
        <v>60842</v>
      </c>
      <c r="I292" s="23">
        <v>0</v>
      </c>
      <c r="J292" s="24">
        <v>0</v>
      </c>
      <c r="K292" s="24">
        <f>+DASH!F249</f>
        <v>40729</v>
      </c>
      <c r="L292" s="24">
        <f>+XLM!F77</f>
        <v>27435</v>
      </c>
      <c r="N292" s="23">
        <f t="shared" si="4"/>
        <v>14001091</v>
      </c>
      <c r="O292" s="6"/>
    </row>
    <row r="293" spans="1:15" x14ac:dyDescent="0.25">
      <c r="A293" s="4">
        <v>41931</v>
      </c>
      <c r="B293" s="24">
        <f>BTC!F294</f>
        <v>5914570</v>
      </c>
      <c r="C293" s="24">
        <f>+XRP!F294</f>
        <v>55748</v>
      </c>
      <c r="D293" s="24">
        <f>+LTC!F294</f>
        <v>1576340</v>
      </c>
      <c r="E293" s="24">
        <v>0</v>
      </c>
      <c r="F293" s="24">
        <v>0</v>
      </c>
      <c r="G293" s="24">
        <v>0</v>
      </c>
      <c r="H293" s="23">
        <f>+XMR!F154</f>
        <v>47858</v>
      </c>
      <c r="I293" s="23">
        <v>0</v>
      </c>
      <c r="J293" s="24">
        <v>0</v>
      </c>
      <c r="K293" s="24">
        <f>+DASH!F250</f>
        <v>41570</v>
      </c>
      <c r="L293" s="24">
        <f>+XLM!F78</f>
        <v>18945</v>
      </c>
      <c r="N293" s="23">
        <f t="shared" si="4"/>
        <v>7655031</v>
      </c>
      <c r="O293" s="6"/>
    </row>
    <row r="294" spans="1:15" x14ac:dyDescent="0.25">
      <c r="A294" s="3">
        <v>41932</v>
      </c>
      <c r="B294" s="24">
        <f>BTC!F295</f>
        <v>16419000</v>
      </c>
      <c r="C294" s="24">
        <f>+XRP!F295</f>
        <v>295888</v>
      </c>
      <c r="D294" s="24">
        <f>+LTC!F295</f>
        <v>2252890</v>
      </c>
      <c r="E294" s="24">
        <v>0</v>
      </c>
      <c r="F294" s="24">
        <v>0</v>
      </c>
      <c r="G294" s="24">
        <v>0</v>
      </c>
      <c r="H294" s="23">
        <f>+XMR!F155</f>
        <v>86281</v>
      </c>
      <c r="I294" s="23">
        <v>0</v>
      </c>
      <c r="J294" s="24">
        <v>0</v>
      </c>
      <c r="K294" s="24">
        <f>+DASH!F251</f>
        <v>111213</v>
      </c>
      <c r="L294" s="24">
        <f>+XLM!F79</f>
        <v>38282</v>
      </c>
      <c r="N294" s="23">
        <f t="shared" si="4"/>
        <v>19203554</v>
      </c>
      <c r="O294" s="6"/>
    </row>
    <row r="295" spans="1:15" x14ac:dyDescent="0.25">
      <c r="A295" s="4">
        <v>41933</v>
      </c>
      <c r="B295" s="24">
        <f>BTC!F296</f>
        <v>14188900</v>
      </c>
      <c r="C295" s="24">
        <f>+XRP!F296</f>
        <v>146796</v>
      </c>
      <c r="D295" s="24">
        <f>+LTC!F296</f>
        <v>1948840</v>
      </c>
      <c r="E295" s="24">
        <v>0</v>
      </c>
      <c r="F295" s="24">
        <v>0</v>
      </c>
      <c r="G295" s="24">
        <v>0</v>
      </c>
      <c r="H295" s="23">
        <f>+XMR!F156</f>
        <v>50963</v>
      </c>
      <c r="I295" s="23">
        <v>0</v>
      </c>
      <c r="J295" s="24">
        <v>0</v>
      </c>
      <c r="K295" s="24">
        <f>+DASH!F252</f>
        <v>70427</v>
      </c>
      <c r="L295" s="24">
        <f>+XLM!F80</f>
        <v>26101</v>
      </c>
      <c r="N295" s="23">
        <f t="shared" si="4"/>
        <v>16432027</v>
      </c>
      <c r="O295" s="6"/>
    </row>
    <row r="296" spans="1:15" x14ac:dyDescent="0.25">
      <c r="A296" s="3">
        <v>41934</v>
      </c>
      <c r="B296" s="24">
        <f>BTC!F297</f>
        <v>11641300</v>
      </c>
      <c r="C296" s="24">
        <f>+XRP!F297</f>
        <v>107561</v>
      </c>
      <c r="D296" s="24">
        <f>+LTC!F297</f>
        <v>2094200</v>
      </c>
      <c r="E296" s="24">
        <v>0</v>
      </c>
      <c r="F296" s="24">
        <v>0</v>
      </c>
      <c r="G296" s="24">
        <v>0</v>
      </c>
      <c r="H296" s="23">
        <f>+XMR!F157</f>
        <v>63727</v>
      </c>
      <c r="I296" s="23">
        <v>0</v>
      </c>
      <c r="J296" s="24">
        <v>0</v>
      </c>
      <c r="K296" s="24">
        <f>+DASH!F253</f>
        <v>100270</v>
      </c>
      <c r="L296" s="24">
        <f>+XLM!F81</f>
        <v>19376</v>
      </c>
      <c r="N296" s="23">
        <f t="shared" si="4"/>
        <v>14026434</v>
      </c>
      <c r="O296" s="6"/>
    </row>
    <row r="297" spans="1:15" x14ac:dyDescent="0.25">
      <c r="A297" s="4">
        <v>41935</v>
      </c>
      <c r="B297" s="24">
        <f>BTC!F298</f>
        <v>26456900</v>
      </c>
      <c r="C297" s="24">
        <f>+XRP!F298</f>
        <v>378216</v>
      </c>
      <c r="D297" s="24">
        <f>+LTC!F298</f>
        <v>3191780</v>
      </c>
      <c r="E297" s="24">
        <v>0</v>
      </c>
      <c r="F297" s="24">
        <v>0</v>
      </c>
      <c r="G297" s="24">
        <v>0</v>
      </c>
      <c r="H297" s="23">
        <f>+XMR!F158</f>
        <v>97124</v>
      </c>
      <c r="I297" s="23">
        <v>0</v>
      </c>
      <c r="J297" s="24">
        <v>0</v>
      </c>
      <c r="K297" s="24">
        <f>+DASH!F254</f>
        <v>50299</v>
      </c>
      <c r="L297" s="24">
        <f>+XLM!F82</f>
        <v>15614</v>
      </c>
      <c r="N297" s="23">
        <f t="shared" si="4"/>
        <v>30189933</v>
      </c>
      <c r="O297" s="6"/>
    </row>
    <row r="298" spans="1:15" x14ac:dyDescent="0.25">
      <c r="A298" s="3">
        <v>41936</v>
      </c>
      <c r="B298" s="24">
        <f>BTC!F299</f>
        <v>15585700</v>
      </c>
      <c r="C298" s="24">
        <f>+XRP!F299</f>
        <v>282070</v>
      </c>
      <c r="D298" s="24">
        <f>+LTC!F299</f>
        <v>3557710</v>
      </c>
      <c r="E298" s="24">
        <v>0</v>
      </c>
      <c r="F298" s="24">
        <v>0</v>
      </c>
      <c r="G298" s="24">
        <v>0</v>
      </c>
      <c r="H298" s="23">
        <f>+XMR!F159</f>
        <v>52867</v>
      </c>
      <c r="I298" s="23">
        <v>0</v>
      </c>
      <c r="J298" s="24">
        <v>0</v>
      </c>
      <c r="K298" s="24">
        <f>+DASH!F255</f>
        <v>61719</v>
      </c>
      <c r="L298" s="24">
        <f>+XLM!F83</f>
        <v>29512</v>
      </c>
      <c r="N298" s="23">
        <f t="shared" si="4"/>
        <v>19569578</v>
      </c>
      <c r="O298" s="6"/>
    </row>
    <row r="299" spans="1:15" x14ac:dyDescent="0.25">
      <c r="A299" s="4">
        <v>41937</v>
      </c>
      <c r="B299" s="24">
        <f>BTC!F300</f>
        <v>18127500</v>
      </c>
      <c r="C299" s="24">
        <f>+XRP!F300</f>
        <v>272566</v>
      </c>
      <c r="D299" s="24">
        <f>+LTC!F300</f>
        <v>2370430</v>
      </c>
      <c r="E299" s="24">
        <v>0</v>
      </c>
      <c r="F299" s="24">
        <v>0</v>
      </c>
      <c r="G299" s="24">
        <v>0</v>
      </c>
      <c r="H299" s="23">
        <f>+XMR!F160</f>
        <v>54596</v>
      </c>
      <c r="I299" s="23">
        <v>0</v>
      </c>
      <c r="J299" s="24">
        <v>0</v>
      </c>
      <c r="K299" s="24">
        <f>+DASH!F256</f>
        <v>40232</v>
      </c>
      <c r="L299" s="24">
        <f>+XLM!F84</f>
        <v>13101</v>
      </c>
      <c r="N299" s="23">
        <f t="shared" si="4"/>
        <v>20878425</v>
      </c>
      <c r="O299" s="6"/>
    </row>
    <row r="300" spans="1:15" x14ac:dyDescent="0.25">
      <c r="A300" s="3">
        <v>41938</v>
      </c>
      <c r="B300" s="24">
        <f>BTC!F301</f>
        <v>11272500</v>
      </c>
      <c r="C300" s="24">
        <f>+XRP!F301</f>
        <v>440679</v>
      </c>
      <c r="D300" s="24">
        <f>+LTC!F301</f>
        <v>1986590</v>
      </c>
      <c r="E300" s="24">
        <v>0</v>
      </c>
      <c r="F300" s="24">
        <v>0</v>
      </c>
      <c r="G300" s="24">
        <v>0</v>
      </c>
      <c r="H300" s="23">
        <f>+XMR!F161</f>
        <v>37577</v>
      </c>
      <c r="I300" s="23">
        <v>0</v>
      </c>
      <c r="J300" s="24">
        <v>0</v>
      </c>
      <c r="K300" s="24">
        <f>+DASH!F257</f>
        <v>40296</v>
      </c>
      <c r="L300" s="24">
        <f>+XLM!F85</f>
        <v>9559</v>
      </c>
      <c r="N300" s="23">
        <f t="shared" si="4"/>
        <v>13787201</v>
      </c>
      <c r="O300" s="6"/>
    </row>
    <row r="301" spans="1:15" x14ac:dyDescent="0.25">
      <c r="A301" s="4">
        <v>41939</v>
      </c>
      <c r="B301" s="24">
        <f>BTC!F302</f>
        <v>13033000</v>
      </c>
      <c r="C301" s="24">
        <f>+XRP!F302</f>
        <v>299518</v>
      </c>
      <c r="D301" s="24">
        <f>+LTC!F302</f>
        <v>2694530</v>
      </c>
      <c r="E301" s="24">
        <v>0</v>
      </c>
      <c r="F301" s="24">
        <v>0</v>
      </c>
      <c r="G301" s="24">
        <v>0</v>
      </c>
      <c r="H301" s="23">
        <f>+XMR!F162</f>
        <v>141319</v>
      </c>
      <c r="I301" s="23">
        <v>0</v>
      </c>
      <c r="J301" s="24">
        <v>0</v>
      </c>
      <c r="K301" s="24">
        <f>+DASH!F258</f>
        <v>31037</v>
      </c>
      <c r="L301" s="24">
        <f>+XLM!F86</f>
        <v>14396</v>
      </c>
      <c r="N301" s="23">
        <f t="shared" si="4"/>
        <v>16213800</v>
      </c>
      <c r="O301" s="6"/>
    </row>
    <row r="302" spans="1:15" x14ac:dyDescent="0.25">
      <c r="A302" s="3">
        <v>41940</v>
      </c>
      <c r="B302" s="24">
        <f>BTC!F303</f>
        <v>7845880</v>
      </c>
      <c r="C302" s="24">
        <f>+XRP!F303</f>
        <v>272894</v>
      </c>
      <c r="D302" s="24">
        <f>+LTC!F303</f>
        <v>2222000</v>
      </c>
      <c r="E302" s="24">
        <v>0</v>
      </c>
      <c r="F302" s="24">
        <v>0</v>
      </c>
      <c r="G302" s="24">
        <v>0</v>
      </c>
      <c r="H302" s="23">
        <f>+XMR!F163</f>
        <v>82389</v>
      </c>
      <c r="I302" s="23">
        <v>0</v>
      </c>
      <c r="J302" s="24">
        <v>0</v>
      </c>
      <c r="K302" s="24">
        <f>+DASH!F259</f>
        <v>33227</v>
      </c>
      <c r="L302" s="24">
        <f>+XLM!F87</f>
        <v>73811</v>
      </c>
      <c r="N302" s="23">
        <f t="shared" si="4"/>
        <v>10530201</v>
      </c>
      <c r="O302" s="6"/>
    </row>
    <row r="303" spans="1:15" x14ac:dyDescent="0.25">
      <c r="A303" s="4">
        <v>41941</v>
      </c>
      <c r="B303" s="24">
        <f>BTC!F304</f>
        <v>18192700</v>
      </c>
      <c r="C303" s="24">
        <f>+XRP!F304</f>
        <v>346606</v>
      </c>
      <c r="D303" s="24">
        <f>+LTC!F304</f>
        <v>2551500</v>
      </c>
      <c r="E303" s="24">
        <v>0</v>
      </c>
      <c r="F303" s="24">
        <v>0</v>
      </c>
      <c r="G303" s="24">
        <v>0</v>
      </c>
      <c r="H303" s="23">
        <f>+XMR!F164</f>
        <v>23967</v>
      </c>
      <c r="I303" s="23">
        <v>0</v>
      </c>
      <c r="J303" s="24">
        <v>0</v>
      </c>
      <c r="K303" s="24">
        <f>+DASH!F260</f>
        <v>135790</v>
      </c>
      <c r="L303" s="24">
        <f>+XLM!F88</f>
        <v>24172</v>
      </c>
      <c r="N303" s="23">
        <f t="shared" si="4"/>
        <v>21274735</v>
      </c>
      <c r="O303" s="6"/>
    </row>
    <row r="304" spans="1:15" x14ac:dyDescent="0.25">
      <c r="A304" s="3">
        <v>41942</v>
      </c>
      <c r="B304" s="24">
        <f>BTC!F305</f>
        <v>30177900</v>
      </c>
      <c r="C304" s="24">
        <f>+XRP!F305</f>
        <v>220063</v>
      </c>
      <c r="D304" s="24">
        <f>+LTC!F305</f>
        <v>2667440</v>
      </c>
      <c r="E304" s="24">
        <v>0</v>
      </c>
      <c r="F304" s="24">
        <v>0</v>
      </c>
      <c r="G304" s="24">
        <v>0</v>
      </c>
      <c r="H304" s="23">
        <f>+XMR!F165</f>
        <v>48427</v>
      </c>
      <c r="I304" s="23">
        <v>0</v>
      </c>
      <c r="J304" s="24">
        <v>0</v>
      </c>
      <c r="K304" s="24">
        <f>+DASH!F261</f>
        <v>90240</v>
      </c>
      <c r="L304" s="24">
        <f>+XLM!F89</f>
        <v>13179</v>
      </c>
      <c r="N304" s="23">
        <f t="shared" si="4"/>
        <v>33217249</v>
      </c>
      <c r="O304" s="6"/>
    </row>
    <row r="305" spans="1:15" x14ac:dyDescent="0.25">
      <c r="A305" s="4">
        <v>41943</v>
      </c>
      <c r="B305" s="24">
        <f>BTC!F306</f>
        <v>12545400</v>
      </c>
      <c r="C305" s="24">
        <f>+XRP!F306</f>
        <v>151046</v>
      </c>
      <c r="D305" s="24">
        <f>+LTC!F306</f>
        <v>2303900</v>
      </c>
      <c r="E305" s="24">
        <v>0</v>
      </c>
      <c r="F305" s="24">
        <v>0</v>
      </c>
      <c r="G305" s="24">
        <v>0</v>
      </c>
      <c r="H305" s="23">
        <f>+XMR!F166</f>
        <v>37303</v>
      </c>
      <c r="I305" s="23">
        <v>0</v>
      </c>
      <c r="J305" s="24">
        <v>0</v>
      </c>
      <c r="K305" s="24">
        <f>+DASH!F262</f>
        <v>53915</v>
      </c>
      <c r="L305" s="24">
        <f>+XLM!F90</f>
        <v>10733</v>
      </c>
      <c r="N305" s="23">
        <f t="shared" si="4"/>
        <v>15102297</v>
      </c>
      <c r="O305" s="6"/>
    </row>
    <row r="306" spans="1:15" x14ac:dyDescent="0.25">
      <c r="A306" s="14">
        <v>41944</v>
      </c>
      <c r="B306" s="24">
        <f>BTC!F307</f>
        <v>16677200</v>
      </c>
      <c r="C306" s="24">
        <f>+XRP!F307</f>
        <v>190204</v>
      </c>
      <c r="D306" s="24">
        <f>+LTC!F307</f>
        <v>2476220</v>
      </c>
      <c r="E306" s="24">
        <v>0</v>
      </c>
      <c r="F306" s="24">
        <v>0</v>
      </c>
      <c r="G306" s="24">
        <v>0</v>
      </c>
      <c r="H306" s="23">
        <f>+XMR!F167</f>
        <v>33872</v>
      </c>
      <c r="I306" s="23">
        <v>0</v>
      </c>
      <c r="J306" s="24">
        <v>0</v>
      </c>
      <c r="K306" s="24">
        <f>+DASH!F263</f>
        <v>32686</v>
      </c>
      <c r="L306" s="24">
        <f>+XLM!F91</f>
        <v>494272</v>
      </c>
      <c r="N306" s="23">
        <f t="shared" si="4"/>
        <v>19904454</v>
      </c>
      <c r="O306" s="6"/>
    </row>
    <row r="307" spans="1:15" x14ac:dyDescent="0.25">
      <c r="A307" s="4">
        <v>41945</v>
      </c>
      <c r="B307" s="24">
        <f>BTC!F308</f>
        <v>8603620</v>
      </c>
      <c r="C307" s="24">
        <f>+XRP!F308</f>
        <v>119913</v>
      </c>
      <c r="D307" s="24">
        <f>+LTC!F308</f>
        <v>2031400</v>
      </c>
      <c r="E307" s="24">
        <v>0</v>
      </c>
      <c r="F307" s="24">
        <v>0</v>
      </c>
      <c r="G307" s="24">
        <v>0</v>
      </c>
      <c r="H307" s="23">
        <f>+XMR!F168</f>
        <v>26877</v>
      </c>
      <c r="I307" s="23">
        <v>0</v>
      </c>
      <c r="J307" s="24">
        <v>0</v>
      </c>
      <c r="K307" s="24">
        <f>+DASH!F264</f>
        <v>41301</v>
      </c>
      <c r="L307" s="24">
        <f>+XLM!F92</f>
        <v>9242</v>
      </c>
      <c r="N307" s="23">
        <f t="shared" si="4"/>
        <v>10832353</v>
      </c>
      <c r="O307" s="6"/>
    </row>
    <row r="308" spans="1:15" x14ac:dyDescent="0.25">
      <c r="A308" s="3">
        <v>41946</v>
      </c>
      <c r="B308" s="24">
        <f>BTC!F309</f>
        <v>12948500</v>
      </c>
      <c r="C308" s="24">
        <f>+XRP!F309</f>
        <v>212517</v>
      </c>
      <c r="D308" s="24">
        <f>+LTC!F309</f>
        <v>2034500</v>
      </c>
      <c r="E308" s="24">
        <v>0</v>
      </c>
      <c r="F308" s="24">
        <v>0</v>
      </c>
      <c r="G308" s="24">
        <v>0</v>
      </c>
      <c r="H308" s="23">
        <f>+XMR!F169</f>
        <v>40900</v>
      </c>
      <c r="I308" s="23">
        <v>0</v>
      </c>
      <c r="J308" s="24">
        <v>0</v>
      </c>
      <c r="K308" s="24">
        <f>+DASH!F265</f>
        <v>38374</v>
      </c>
      <c r="L308" s="24">
        <f>+XLM!F93</f>
        <v>15149</v>
      </c>
      <c r="N308" s="23">
        <f t="shared" si="4"/>
        <v>15289940</v>
      </c>
      <c r="O308" s="6"/>
    </row>
    <row r="309" spans="1:15" x14ac:dyDescent="0.25">
      <c r="A309" s="4">
        <v>41947</v>
      </c>
      <c r="B309" s="24">
        <f>BTC!F310</f>
        <v>15655500</v>
      </c>
      <c r="C309" s="24">
        <f>+XRP!F310</f>
        <v>276134</v>
      </c>
      <c r="D309" s="24">
        <f>+LTC!F310</f>
        <v>2336120</v>
      </c>
      <c r="E309" s="24">
        <v>0</v>
      </c>
      <c r="F309" s="24">
        <v>0</v>
      </c>
      <c r="G309" s="24">
        <v>0</v>
      </c>
      <c r="H309" s="23">
        <f>+XMR!F170</f>
        <v>42253</v>
      </c>
      <c r="I309" s="23">
        <v>0</v>
      </c>
      <c r="J309" s="24">
        <v>0</v>
      </c>
      <c r="K309" s="24">
        <f>+DASH!F266</f>
        <v>67425</v>
      </c>
      <c r="L309" s="24">
        <f>+XLM!F94</f>
        <v>9766</v>
      </c>
      <c r="N309" s="23">
        <f t="shared" si="4"/>
        <v>18387198</v>
      </c>
      <c r="O309" s="6"/>
    </row>
    <row r="310" spans="1:15" x14ac:dyDescent="0.25">
      <c r="A310" s="3">
        <v>41948</v>
      </c>
      <c r="B310" s="24">
        <f>BTC!F311</f>
        <v>19817200</v>
      </c>
      <c r="C310" s="24">
        <f>+XRP!F311</f>
        <v>309820</v>
      </c>
      <c r="D310" s="24">
        <f>+LTC!F311</f>
        <v>2855540</v>
      </c>
      <c r="E310" s="24">
        <v>0</v>
      </c>
      <c r="F310" s="24">
        <v>0</v>
      </c>
      <c r="G310" s="24">
        <v>0</v>
      </c>
      <c r="H310" s="23">
        <f>+XMR!F171</f>
        <v>25458</v>
      </c>
      <c r="I310" s="23">
        <v>0</v>
      </c>
      <c r="J310" s="24">
        <v>0</v>
      </c>
      <c r="K310" s="24">
        <f>+DASH!F267</f>
        <v>61099</v>
      </c>
      <c r="L310" s="24">
        <f>+XLM!F95</f>
        <v>10617</v>
      </c>
      <c r="N310" s="23">
        <f t="shared" si="4"/>
        <v>23079734</v>
      </c>
      <c r="O310" s="6"/>
    </row>
    <row r="311" spans="1:15" x14ac:dyDescent="0.25">
      <c r="A311" s="4">
        <v>41949</v>
      </c>
      <c r="B311" s="24">
        <f>BTC!F312</f>
        <v>18797000</v>
      </c>
      <c r="C311" s="24">
        <f>+XRP!F312</f>
        <v>416386</v>
      </c>
      <c r="D311" s="24">
        <f>+LTC!F312</f>
        <v>2461750</v>
      </c>
      <c r="E311" s="24">
        <v>0</v>
      </c>
      <c r="F311" s="24">
        <v>0</v>
      </c>
      <c r="G311" s="24">
        <v>0</v>
      </c>
      <c r="H311" s="23">
        <f>+XMR!F172</f>
        <v>28528</v>
      </c>
      <c r="I311" s="23">
        <v>0</v>
      </c>
      <c r="J311" s="24">
        <v>0</v>
      </c>
      <c r="K311" s="24">
        <f>+DASH!F268</f>
        <v>82374</v>
      </c>
      <c r="L311" s="24">
        <f>+XLM!F96</f>
        <v>13531</v>
      </c>
      <c r="N311" s="23">
        <f t="shared" si="4"/>
        <v>21799569</v>
      </c>
      <c r="O311" s="6"/>
    </row>
    <row r="312" spans="1:15" x14ac:dyDescent="0.25">
      <c r="A312" s="3">
        <v>41950</v>
      </c>
      <c r="B312" s="24">
        <f>BTC!F313</f>
        <v>16834200</v>
      </c>
      <c r="C312" s="24">
        <f>+XRP!F313</f>
        <v>434075</v>
      </c>
      <c r="D312" s="24">
        <f>+LTC!F313</f>
        <v>2417010</v>
      </c>
      <c r="E312" s="24">
        <v>0</v>
      </c>
      <c r="F312" s="24">
        <v>0</v>
      </c>
      <c r="G312" s="24">
        <v>0</v>
      </c>
      <c r="H312" s="23">
        <f>+XMR!F173</f>
        <v>29987</v>
      </c>
      <c r="I312" s="23">
        <v>0</v>
      </c>
      <c r="J312" s="24">
        <v>0</v>
      </c>
      <c r="K312" s="24">
        <f>+DASH!F269</f>
        <v>383517</v>
      </c>
      <c r="L312" s="24">
        <f>+XLM!F97</f>
        <v>11531</v>
      </c>
      <c r="N312" s="23">
        <f t="shared" si="4"/>
        <v>20110320</v>
      </c>
      <c r="O312" s="6"/>
    </row>
    <row r="313" spans="1:15" x14ac:dyDescent="0.25">
      <c r="A313" s="4">
        <v>41951</v>
      </c>
      <c r="B313" s="24">
        <f>BTC!F314</f>
        <v>8535470</v>
      </c>
      <c r="C313" s="24">
        <f>+XRP!F314</f>
        <v>143181</v>
      </c>
      <c r="D313" s="24">
        <f>+LTC!F314</f>
        <v>1508220</v>
      </c>
      <c r="E313" s="24">
        <v>0</v>
      </c>
      <c r="F313" s="24">
        <v>0</v>
      </c>
      <c r="G313" s="24">
        <v>0</v>
      </c>
      <c r="H313" s="23">
        <f>+XMR!F174</f>
        <v>40713</v>
      </c>
      <c r="I313" s="23">
        <v>0</v>
      </c>
      <c r="J313" s="24">
        <v>0</v>
      </c>
      <c r="K313" s="24">
        <f>+DASH!F270</f>
        <v>310275</v>
      </c>
      <c r="L313" s="24">
        <f>+XLM!F98</f>
        <v>4483</v>
      </c>
      <c r="N313" s="23">
        <f t="shared" si="4"/>
        <v>10542342</v>
      </c>
      <c r="O313" s="6"/>
    </row>
    <row r="314" spans="1:15" x14ac:dyDescent="0.25">
      <c r="A314" s="3">
        <v>41952</v>
      </c>
      <c r="B314" s="24">
        <f>BTC!F315</f>
        <v>24205600</v>
      </c>
      <c r="C314" s="24">
        <f>+XRP!F315</f>
        <v>240824</v>
      </c>
      <c r="D314" s="24">
        <f>+LTC!F315</f>
        <v>1873830</v>
      </c>
      <c r="E314" s="24">
        <v>0</v>
      </c>
      <c r="F314" s="24">
        <v>0</v>
      </c>
      <c r="G314" s="24">
        <v>0</v>
      </c>
      <c r="H314" s="23">
        <f>+XMR!F175</f>
        <v>44247</v>
      </c>
      <c r="I314" s="23">
        <v>0</v>
      </c>
      <c r="J314" s="24">
        <v>0</v>
      </c>
      <c r="K314" s="24">
        <f>+DASH!F271</f>
        <v>375396</v>
      </c>
      <c r="L314" s="24">
        <f>+XLM!F99</f>
        <v>12705</v>
      </c>
      <c r="N314" s="23">
        <f t="shared" si="4"/>
        <v>26752602</v>
      </c>
      <c r="O314" s="6"/>
    </row>
    <row r="315" spans="1:15" x14ac:dyDescent="0.25">
      <c r="A315" s="4">
        <v>41953</v>
      </c>
      <c r="B315" s="24">
        <f>BTC!F316</f>
        <v>30450100</v>
      </c>
      <c r="C315" s="24">
        <f>+XRP!F316</f>
        <v>545390</v>
      </c>
      <c r="D315" s="24">
        <f>+LTC!F316</f>
        <v>3545550</v>
      </c>
      <c r="E315" s="24">
        <v>0</v>
      </c>
      <c r="F315" s="24">
        <v>0</v>
      </c>
      <c r="G315" s="24">
        <v>0</v>
      </c>
      <c r="H315" s="23">
        <f>+XMR!F176</f>
        <v>67836</v>
      </c>
      <c r="I315" s="23">
        <v>0</v>
      </c>
      <c r="J315" s="24">
        <v>0</v>
      </c>
      <c r="K315" s="24">
        <f>+DASH!F272</f>
        <v>311577</v>
      </c>
      <c r="L315" s="24">
        <f>+XLM!F100</f>
        <v>16001</v>
      </c>
      <c r="N315" s="23">
        <f t="shared" si="4"/>
        <v>34936454</v>
      </c>
      <c r="O315" s="6"/>
    </row>
    <row r="316" spans="1:15" x14ac:dyDescent="0.25">
      <c r="A316" s="3">
        <v>41954</v>
      </c>
      <c r="B316" s="24">
        <f>BTC!F317</f>
        <v>15838900</v>
      </c>
      <c r="C316" s="24">
        <f>+XRP!F317</f>
        <v>781614</v>
      </c>
      <c r="D316" s="24">
        <f>+LTC!F317</f>
        <v>2783960</v>
      </c>
      <c r="E316" s="24">
        <v>0</v>
      </c>
      <c r="F316" s="24">
        <v>0</v>
      </c>
      <c r="G316" s="24">
        <v>0</v>
      </c>
      <c r="H316" s="23">
        <f>+XMR!F177</f>
        <v>30147</v>
      </c>
      <c r="I316" s="23">
        <v>0</v>
      </c>
      <c r="J316" s="24">
        <v>0</v>
      </c>
      <c r="K316" s="24">
        <f>+DASH!F273</f>
        <v>193795</v>
      </c>
      <c r="L316" s="24">
        <f>+XLM!F101</f>
        <v>12534</v>
      </c>
      <c r="N316" s="23">
        <f t="shared" si="4"/>
        <v>19640950</v>
      </c>
      <c r="O316" s="6"/>
    </row>
    <row r="317" spans="1:15" x14ac:dyDescent="0.25">
      <c r="A317" s="4">
        <v>41955</v>
      </c>
      <c r="B317" s="24">
        <f>BTC!F318</f>
        <v>45783200</v>
      </c>
      <c r="C317" s="24">
        <f>+XRP!F318</f>
        <v>447173</v>
      </c>
      <c r="D317" s="24">
        <f>+LTC!F318</f>
        <v>8733140</v>
      </c>
      <c r="E317" s="24">
        <v>0</v>
      </c>
      <c r="F317" s="24">
        <v>0</v>
      </c>
      <c r="G317" s="24">
        <v>0</v>
      </c>
      <c r="H317" s="23">
        <f>+XMR!F178</f>
        <v>75047</v>
      </c>
      <c r="I317" s="23">
        <v>0</v>
      </c>
      <c r="J317" s="24">
        <v>0</v>
      </c>
      <c r="K317" s="24">
        <f>+DASH!F274</f>
        <v>229563</v>
      </c>
      <c r="L317" s="24">
        <f>+XLM!F102</f>
        <v>15430</v>
      </c>
      <c r="N317" s="23">
        <f t="shared" si="4"/>
        <v>55283553</v>
      </c>
      <c r="O317" s="6"/>
    </row>
    <row r="318" spans="1:15" x14ac:dyDescent="0.25">
      <c r="A318" s="3">
        <v>41956</v>
      </c>
      <c r="B318" s="24">
        <f>BTC!F319</f>
        <v>58945000</v>
      </c>
      <c r="C318" s="24">
        <f>+XRP!F319</f>
        <v>486595</v>
      </c>
      <c r="D318" s="24">
        <f>+LTC!F319</f>
        <v>13963000</v>
      </c>
      <c r="E318" s="24">
        <v>0</v>
      </c>
      <c r="F318" s="24">
        <v>0</v>
      </c>
      <c r="G318" s="24">
        <v>0</v>
      </c>
      <c r="H318" s="23">
        <f>+XMR!F179</f>
        <v>41143</v>
      </c>
      <c r="I318" s="23">
        <v>0</v>
      </c>
      <c r="J318" s="24">
        <v>0</v>
      </c>
      <c r="K318" s="24">
        <f>+DASH!F275</f>
        <v>108337</v>
      </c>
      <c r="L318" s="24">
        <f>+XLM!F103</f>
        <v>17376</v>
      </c>
      <c r="N318" s="23">
        <f t="shared" si="4"/>
        <v>73561451</v>
      </c>
      <c r="O318" s="6"/>
    </row>
    <row r="319" spans="1:15" x14ac:dyDescent="0.25">
      <c r="A319" s="4">
        <v>41957</v>
      </c>
      <c r="B319" s="24">
        <f>BTC!F320</f>
        <v>29589200</v>
      </c>
      <c r="C319" s="24">
        <f>+XRP!F320</f>
        <v>300910</v>
      </c>
      <c r="D319" s="24">
        <f>+LTC!F320</f>
        <v>7587850</v>
      </c>
      <c r="E319" s="24">
        <v>0</v>
      </c>
      <c r="F319" s="24">
        <v>0</v>
      </c>
      <c r="G319" s="24">
        <v>0</v>
      </c>
      <c r="H319" s="23">
        <f>+XMR!F180</f>
        <v>65338</v>
      </c>
      <c r="I319" s="23">
        <v>0</v>
      </c>
      <c r="J319" s="24">
        <v>0</v>
      </c>
      <c r="K319" s="24">
        <f>+DASH!F276</f>
        <v>106611</v>
      </c>
      <c r="L319" s="24">
        <f>+XLM!F104</f>
        <v>10411</v>
      </c>
      <c r="N319" s="23">
        <f t="shared" si="4"/>
        <v>37660320</v>
      </c>
      <c r="O319" s="6"/>
    </row>
    <row r="320" spans="1:15" x14ac:dyDescent="0.25">
      <c r="A320" s="3">
        <v>41958</v>
      </c>
      <c r="B320" s="24">
        <f>BTC!F321</f>
        <v>15727500</v>
      </c>
      <c r="C320" s="24">
        <f>+XRP!F321</f>
        <v>116803</v>
      </c>
      <c r="D320" s="24">
        <f>+LTC!F321</f>
        <v>3891770</v>
      </c>
      <c r="E320" s="24">
        <v>0</v>
      </c>
      <c r="F320" s="24">
        <v>0</v>
      </c>
      <c r="G320" s="24">
        <v>0</v>
      </c>
      <c r="H320" s="23">
        <f>+XMR!F181</f>
        <v>31336</v>
      </c>
      <c r="I320" s="23">
        <v>0</v>
      </c>
      <c r="J320" s="24">
        <v>0</v>
      </c>
      <c r="K320" s="24">
        <f>+DASH!F277</f>
        <v>83032</v>
      </c>
      <c r="L320" s="24">
        <f>+XLM!F105</f>
        <v>5382</v>
      </c>
      <c r="N320" s="23">
        <f t="shared" si="4"/>
        <v>19855823</v>
      </c>
      <c r="O320" s="6"/>
    </row>
    <row r="321" spans="1:15" x14ac:dyDescent="0.25">
      <c r="A321" s="4">
        <v>41959</v>
      </c>
      <c r="B321" s="24">
        <f>BTC!F322</f>
        <v>11905600</v>
      </c>
      <c r="C321" s="24">
        <f>+XRP!F322</f>
        <v>78345</v>
      </c>
      <c r="D321" s="24">
        <f>+LTC!F322</f>
        <v>2991050</v>
      </c>
      <c r="E321" s="24">
        <v>0</v>
      </c>
      <c r="F321" s="24">
        <v>0</v>
      </c>
      <c r="G321" s="24">
        <v>0</v>
      </c>
      <c r="H321" s="23">
        <f>+XMR!F182</f>
        <v>27107</v>
      </c>
      <c r="I321" s="23">
        <v>0</v>
      </c>
      <c r="J321" s="24">
        <v>0</v>
      </c>
      <c r="K321" s="24">
        <f>+DASH!F278</f>
        <v>135202</v>
      </c>
      <c r="L321" s="24">
        <f>+XLM!F106</f>
        <v>5267</v>
      </c>
      <c r="N321" s="23">
        <f t="shared" si="4"/>
        <v>15142571</v>
      </c>
      <c r="O321" s="6"/>
    </row>
    <row r="322" spans="1:15" x14ac:dyDescent="0.25">
      <c r="A322" s="3">
        <v>41960</v>
      </c>
      <c r="B322" s="24">
        <f>BTC!F323</f>
        <v>41518800</v>
      </c>
      <c r="C322" s="24">
        <f>+XRP!F323</f>
        <v>431359</v>
      </c>
      <c r="D322" s="24">
        <f>+LTC!F323</f>
        <v>3967100</v>
      </c>
      <c r="E322" s="24">
        <v>0</v>
      </c>
      <c r="F322" s="24">
        <v>0</v>
      </c>
      <c r="G322" s="24">
        <v>0</v>
      </c>
      <c r="H322" s="23">
        <f>+XMR!F183</f>
        <v>152764</v>
      </c>
      <c r="I322" s="23">
        <v>0</v>
      </c>
      <c r="J322" s="24">
        <v>0</v>
      </c>
      <c r="K322" s="24">
        <f>+DASH!F279</f>
        <v>225043</v>
      </c>
      <c r="L322" s="24">
        <f>+XLM!F107</f>
        <v>8443</v>
      </c>
      <c r="N322" s="23">
        <f t="shared" ref="N322:N385" si="5">B322+C322+D322+E322+G322+H322+I322+J322+K322+L322+F322</f>
        <v>46303509</v>
      </c>
      <c r="O322" s="6"/>
    </row>
    <row r="323" spans="1:15" x14ac:dyDescent="0.25">
      <c r="A323" s="4">
        <v>41961</v>
      </c>
      <c r="B323" s="24">
        <f>BTC!F324</f>
        <v>32222500</v>
      </c>
      <c r="C323" s="24">
        <f>+XRP!F324</f>
        <v>454544</v>
      </c>
      <c r="D323" s="24">
        <f>+LTC!F324</f>
        <v>4024840</v>
      </c>
      <c r="E323" s="24">
        <v>0</v>
      </c>
      <c r="F323" s="24">
        <v>0</v>
      </c>
      <c r="G323" s="24">
        <v>0</v>
      </c>
      <c r="H323" s="23">
        <f>+XMR!F184</f>
        <v>49912</v>
      </c>
      <c r="I323" s="23">
        <v>0</v>
      </c>
      <c r="J323" s="24">
        <v>0</v>
      </c>
      <c r="K323" s="24">
        <f>+DASH!F280</f>
        <v>217493</v>
      </c>
      <c r="L323" s="24">
        <f>+XLM!F108</f>
        <v>16762</v>
      </c>
      <c r="N323" s="23">
        <f t="shared" si="5"/>
        <v>36986051</v>
      </c>
      <c r="O323" s="6"/>
    </row>
    <row r="324" spans="1:15" x14ac:dyDescent="0.25">
      <c r="A324" s="3">
        <v>41962</v>
      </c>
      <c r="B324" s="24">
        <f>BTC!F325</f>
        <v>18931800</v>
      </c>
      <c r="C324" s="24">
        <f>+XRP!F325</f>
        <v>434916</v>
      </c>
      <c r="D324" s="24">
        <f>+LTC!F325</f>
        <v>2858300</v>
      </c>
      <c r="E324" s="24">
        <v>0</v>
      </c>
      <c r="F324" s="24">
        <v>0</v>
      </c>
      <c r="G324" s="24">
        <v>0</v>
      </c>
      <c r="H324" s="23">
        <f>+XMR!F185</f>
        <v>25761</v>
      </c>
      <c r="I324" s="23">
        <v>0</v>
      </c>
      <c r="J324" s="24">
        <v>0</v>
      </c>
      <c r="K324" s="24">
        <f>+DASH!F281</f>
        <v>87226</v>
      </c>
      <c r="L324" s="24">
        <f>+XLM!F109</f>
        <v>16849</v>
      </c>
      <c r="N324" s="23">
        <f t="shared" si="5"/>
        <v>22354852</v>
      </c>
      <c r="O324" s="6"/>
    </row>
    <row r="325" spans="1:15" x14ac:dyDescent="0.25">
      <c r="A325" s="4">
        <v>41963</v>
      </c>
      <c r="B325" s="24">
        <f>BTC!F326</f>
        <v>25233200</v>
      </c>
      <c r="C325" s="24">
        <f>+XRP!F326</f>
        <v>932564</v>
      </c>
      <c r="D325" s="24">
        <f>+LTC!F326</f>
        <v>3682840</v>
      </c>
      <c r="E325" s="24">
        <v>0</v>
      </c>
      <c r="F325" s="24">
        <v>0</v>
      </c>
      <c r="G325" s="24">
        <v>0</v>
      </c>
      <c r="H325" s="23">
        <f>+XMR!F186</f>
        <v>23232</v>
      </c>
      <c r="I325" s="23">
        <v>0</v>
      </c>
      <c r="J325" s="24">
        <v>0</v>
      </c>
      <c r="K325" s="24">
        <f>+DASH!F282</f>
        <v>111780</v>
      </c>
      <c r="L325" s="24">
        <f>+XLM!F110</f>
        <v>14782</v>
      </c>
      <c r="N325" s="23">
        <f t="shared" si="5"/>
        <v>29998398</v>
      </c>
      <c r="O325" s="6"/>
    </row>
    <row r="326" spans="1:15" x14ac:dyDescent="0.25">
      <c r="A326" s="3">
        <v>41964</v>
      </c>
      <c r="B326" s="24">
        <f>BTC!F327</f>
        <v>29850100</v>
      </c>
      <c r="C326" s="24">
        <f>+XRP!F327</f>
        <v>720035</v>
      </c>
      <c r="D326" s="24">
        <f>+LTC!F327</f>
        <v>3851320</v>
      </c>
      <c r="E326" s="24">
        <v>0</v>
      </c>
      <c r="F326" s="24">
        <v>0</v>
      </c>
      <c r="G326" s="24">
        <v>0</v>
      </c>
      <c r="H326" s="23">
        <f>+XMR!F187</f>
        <v>34458</v>
      </c>
      <c r="I326" s="23">
        <v>0</v>
      </c>
      <c r="J326" s="24">
        <v>0</v>
      </c>
      <c r="K326" s="24">
        <f>+DASH!F283</f>
        <v>52991</v>
      </c>
      <c r="L326" s="24">
        <f>+XLM!F111</f>
        <v>10260</v>
      </c>
      <c r="N326" s="23">
        <f t="shared" si="5"/>
        <v>34519164</v>
      </c>
      <c r="O326" s="6"/>
    </row>
    <row r="327" spans="1:15" x14ac:dyDescent="0.25">
      <c r="A327" s="4">
        <v>41965</v>
      </c>
      <c r="B327" s="24">
        <f>BTC!F328</f>
        <v>15273000</v>
      </c>
      <c r="C327" s="24">
        <f>+XRP!F328</f>
        <v>1123560</v>
      </c>
      <c r="D327" s="24">
        <f>+LTC!F328</f>
        <v>2446510</v>
      </c>
      <c r="E327" s="24">
        <v>0</v>
      </c>
      <c r="F327" s="24">
        <v>0</v>
      </c>
      <c r="G327" s="24">
        <v>0</v>
      </c>
      <c r="H327" s="23">
        <f>+XMR!F188</f>
        <v>26877</v>
      </c>
      <c r="I327" s="23">
        <v>0</v>
      </c>
      <c r="J327" s="24">
        <v>0</v>
      </c>
      <c r="K327" s="24">
        <f>+DASH!F284</f>
        <v>56526</v>
      </c>
      <c r="L327" s="24">
        <f>+XLM!F112</f>
        <v>35206</v>
      </c>
      <c r="N327" s="23">
        <f t="shared" si="5"/>
        <v>18961679</v>
      </c>
      <c r="O327" s="6"/>
    </row>
    <row r="328" spans="1:15" x14ac:dyDescent="0.25">
      <c r="A328" s="3">
        <v>41966</v>
      </c>
      <c r="B328" s="24">
        <f>BTC!F329</f>
        <v>15151600</v>
      </c>
      <c r="C328" s="24">
        <f>+XRP!F329</f>
        <v>1288050</v>
      </c>
      <c r="D328" s="24">
        <f>+LTC!F329</f>
        <v>1686970</v>
      </c>
      <c r="E328" s="24">
        <v>0</v>
      </c>
      <c r="F328" s="24">
        <v>0</v>
      </c>
      <c r="G328" s="24">
        <v>0</v>
      </c>
      <c r="H328" s="23">
        <f>+XMR!F189</f>
        <v>31247</v>
      </c>
      <c r="I328" s="23">
        <v>0</v>
      </c>
      <c r="J328" s="24">
        <v>0</v>
      </c>
      <c r="K328" s="24">
        <f>+DASH!F285</f>
        <v>52642</v>
      </c>
      <c r="L328" s="24">
        <f>+XLM!F113</f>
        <v>42071</v>
      </c>
      <c r="N328" s="23">
        <f t="shared" si="5"/>
        <v>18252580</v>
      </c>
      <c r="O328" s="6"/>
    </row>
    <row r="329" spans="1:15" x14ac:dyDescent="0.25">
      <c r="A329" s="4">
        <v>41967</v>
      </c>
      <c r="B329" s="24">
        <f>BTC!F330</f>
        <v>30930100</v>
      </c>
      <c r="C329" s="24">
        <f>+XRP!F330</f>
        <v>836154</v>
      </c>
      <c r="D329" s="24">
        <f>+LTC!F330</f>
        <v>3281530</v>
      </c>
      <c r="E329" s="24">
        <v>0</v>
      </c>
      <c r="F329" s="24">
        <v>0</v>
      </c>
      <c r="G329" s="24">
        <v>0</v>
      </c>
      <c r="H329" s="23">
        <f>+XMR!F190</f>
        <v>29694</v>
      </c>
      <c r="I329" s="23">
        <v>0</v>
      </c>
      <c r="J329" s="24">
        <v>0</v>
      </c>
      <c r="K329" s="24">
        <f>+DASH!F286</f>
        <v>59481</v>
      </c>
      <c r="L329" s="24">
        <f>+XLM!F114</f>
        <v>13496</v>
      </c>
      <c r="N329" s="23">
        <f t="shared" si="5"/>
        <v>35150455</v>
      </c>
      <c r="O329" s="6"/>
    </row>
    <row r="330" spans="1:15" x14ac:dyDescent="0.25">
      <c r="A330" s="3">
        <v>41968</v>
      </c>
      <c r="B330" s="24">
        <f>BTC!F331</f>
        <v>25442200</v>
      </c>
      <c r="C330" s="24">
        <f>+XRP!F331</f>
        <v>2617990</v>
      </c>
      <c r="D330" s="24">
        <f>+LTC!F331</f>
        <v>3468870</v>
      </c>
      <c r="E330" s="24">
        <v>0</v>
      </c>
      <c r="F330" s="24">
        <v>0</v>
      </c>
      <c r="G330" s="24">
        <v>0</v>
      </c>
      <c r="H330" s="23">
        <f>+XMR!F191</f>
        <v>84303</v>
      </c>
      <c r="I330" s="23">
        <v>0</v>
      </c>
      <c r="J330" s="24">
        <v>0</v>
      </c>
      <c r="K330" s="24">
        <f>+DASH!F287</f>
        <v>59745</v>
      </c>
      <c r="L330" s="24">
        <f>+XLM!F115</f>
        <v>14659</v>
      </c>
      <c r="N330" s="23">
        <f t="shared" si="5"/>
        <v>31687767</v>
      </c>
      <c r="O330" s="6"/>
    </row>
    <row r="331" spans="1:15" x14ac:dyDescent="0.25">
      <c r="A331" s="4">
        <v>41969</v>
      </c>
      <c r="B331" s="24">
        <f>BTC!F332</f>
        <v>18601700</v>
      </c>
      <c r="C331" s="24">
        <f>+XRP!F332</f>
        <v>2382860</v>
      </c>
      <c r="D331" s="24">
        <f>+LTC!F332</f>
        <v>2497390</v>
      </c>
      <c r="E331" s="24">
        <v>0</v>
      </c>
      <c r="F331" s="24">
        <v>0</v>
      </c>
      <c r="G331" s="24">
        <v>0</v>
      </c>
      <c r="H331" s="23">
        <f>+XMR!F192</f>
        <v>29237</v>
      </c>
      <c r="I331" s="23">
        <v>0</v>
      </c>
      <c r="J331" s="24">
        <v>0</v>
      </c>
      <c r="K331" s="24">
        <f>+DASH!F288</f>
        <v>98080</v>
      </c>
      <c r="L331" s="24">
        <f>+XLM!F116</f>
        <v>32114</v>
      </c>
      <c r="N331" s="23">
        <f t="shared" si="5"/>
        <v>23641381</v>
      </c>
      <c r="O331" s="6"/>
    </row>
    <row r="332" spans="1:15" x14ac:dyDescent="0.25">
      <c r="A332" s="3">
        <v>41970</v>
      </c>
      <c r="B332" s="24">
        <f>BTC!F333</f>
        <v>8748030</v>
      </c>
      <c r="C332" s="24">
        <f>+XRP!F333</f>
        <v>5355350</v>
      </c>
      <c r="D332" s="24">
        <f>+LTC!F333</f>
        <v>1764690</v>
      </c>
      <c r="E332" s="24">
        <v>0</v>
      </c>
      <c r="F332" s="24">
        <v>0</v>
      </c>
      <c r="G332" s="24">
        <v>0</v>
      </c>
      <c r="H332" s="23">
        <f>+XMR!F193</f>
        <v>10861</v>
      </c>
      <c r="I332" s="23">
        <v>0</v>
      </c>
      <c r="J332" s="24">
        <v>0</v>
      </c>
      <c r="K332" s="24">
        <f>+DASH!F289</f>
        <v>85433</v>
      </c>
      <c r="L332" s="24">
        <f>+XLM!F117</f>
        <v>544484</v>
      </c>
      <c r="N332" s="23">
        <f t="shared" si="5"/>
        <v>16508848</v>
      </c>
      <c r="O332" s="6"/>
    </row>
    <row r="333" spans="1:15" x14ac:dyDescent="0.25">
      <c r="A333" s="4">
        <v>41971</v>
      </c>
      <c r="B333" s="24">
        <f>BTC!F334</f>
        <v>22946500</v>
      </c>
      <c r="C333" s="24">
        <f>+XRP!F334</f>
        <v>2815520</v>
      </c>
      <c r="D333" s="24">
        <f>+LTC!F334</f>
        <v>2007140</v>
      </c>
      <c r="E333" s="24">
        <v>0</v>
      </c>
      <c r="F333" s="24">
        <v>0</v>
      </c>
      <c r="G333" s="24">
        <v>0</v>
      </c>
      <c r="H333" s="23">
        <f>+XMR!F194</f>
        <v>17670</v>
      </c>
      <c r="I333" s="23">
        <v>0</v>
      </c>
      <c r="J333" s="24">
        <v>0</v>
      </c>
      <c r="K333" s="24">
        <f>+DASH!F290</f>
        <v>46759</v>
      </c>
      <c r="L333" s="24">
        <f>+XLM!F118</f>
        <v>209843</v>
      </c>
      <c r="N333" s="23">
        <f t="shared" si="5"/>
        <v>28043432</v>
      </c>
      <c r="O333" s="6"/>
    </row>
    <row r="334" spans="1:15" x14ac:dyDescent="0.25">
      <c r="A334" s="3">
        <v>41972</v>
      </c>
      <c r="B334" s="24">
        <f>BTC!F335</f>
        <v>15375600</v>
      </c>
      <c r="C334" s="24">
        <f>+XRP!F335</f>
        <v>1878500</v>
      </c>
      <c r="D334" s="24">
        <f>+LTC!F335</f>
        <v>2264640</v>
      </c>
      <c r="E334" s="24">
        <v>0</v>
      </c>
      <c r="F334" s="24">
        <v>0</v>
      </c>
      <c r="G334" s="24">
        <v>0</v>
      </c>
      <c r="H334" s="23">
        <f>+XMR!F195</f>
        <v>17081</v>
      </c>
      <c r="I334" s="23">
        <v>0</v>
      </c>
      <c r="J334" s="24">
        <v>0</v>
      </c>
      <c r="K334" s="24">
        <f>+DASH!F291</f>
        <v>57108</v>
      </c>
      <c r="L334" s="24">
        <f>+XLM!F119</f>
        <v>109351</v>
      </c>
      <c r="N334" s="23">
        <f t="shared" si="5"/>
        <v>19702280</v>
      </c>
      <c r="O334" s="6"/>
    </row>
    <row r="335" spans="1:15" x14ac:dyDescent="0.25">
      <c r="A335" s="4">
        <v>41973</v>
      </c>
      <c r="B335" s="24">
        <f>BTC!F336</f>
        <v>9194440</v>
      </c>
      <c r="C335" s="24">
        <f>+XRP!F336</f>
        <v>2857340</v>
      </c>
      <c r="D335" s="24">
        <f>+LTC!F336</f>
        <v>1206290</v>
      </c>
      <c r="E335" s="24">
        <v>0</v>
      </c>
      <c r="F335" s="24">
        <v>0</v>
      </c>
      <c r="G335" s="24">
        <v>0</v>
      </c>
      <c r="H335" s="23">
        <f>+XMR!F196</f>
        <v>14933</v>
      </c>
      <c r="I335" s="23">
        <v>0</v>
      </c>
      <c r="J335" s="24">
        <v>0</v>
      </c>
      <c r="K335" s="24">
        <f>+DASH!F292</f>
        <v>43116</v>
      </c>
      <c r="L335" s="24">
        <f>+XLM!F120</f>
        <v>61162</v>
      </c>
      <c r="N335" s="23">
        <f t="shared" si="5"/>
        <v>13377281</v>
      </c>
      <c r="O335" s="6"/>
    </row>
    <row r="336" spans="1:15" x14ac:dyDescent="0.25">
      <c r="A336" s="3">
        <v>41974</v>
      </c>
      <c r="B336" s="24">
        <f>BTC!F337</f>
        <v>11763000</v>
      </c>
      <c r="C336" s="24">
        <f>+XRP!F337</f>
        <v>3453750</v>
      </c>
      <c r="D336" s="24">
        <f>+LTC!F337</f>
        <v>1275120</v>
      </c>
      <c r="E336" s="24">
        <v>0</v>
      </c>
      <c r="F336" s="24">
        <v>0</v>
      </c>
      <c r="G336" s="24">
        <v>0</v>
      </c>
      <c r="H336" s="23">
        <f>+XMR!F197</f>
        <v>78718</v>
      </c>
      <c r="I336" s="23">
        <v>0</v>
      </c>
      <c r="J336" s="24">
        <v>0</v>
      </c>
      <c r="K336" s="24">
        <f>+DASH!F293</f>
        <v>46362</v>
      </c>
      <c r="L336" s="24">
        <f>+XLM!F121</f>
        <v>73122</v>
      </c>
      <c r="N336" s="23">
        <f t="shared" si="5"/>
        <v>16690072</v>
      </c>
      <c r="O336" s="6"/>
    </row>
    <row r="337" spans="1:15" x14ac:dyDescent="0.25">
      <c r="A337" s="4">
        <v>41975</v>
      </c>
      <c r="B337" s="24">
        <f>BTC!F338</f>
        <v>12364100</v>
      </c>
      <c r="C337" s="24">
        <f>+XRP!F338</f>
        <v>2206040</v>
      </c>
      <c r="D337" s="24">
        <f>+LTC!F338</f>
        <v>2051950</v>
      </c>
      <c r="E337" s="24">
        <v>0</v>
      </c>
      <c r="F337" s="24">
        <v>0</v>
      </c>
      <c r="G337" s="24">
        <v>0</v>
      </c>
      <c r="H337" s="23">
        <f>+XMR!F198</f>
        <v>21322</v>
      </c>
      <c r="I337" s="23">
        <v>0</v>
      </c>
      <c r="J337" s="24">
        <v>0</v>
      </c>
      <c r="K337" s="24">
        <f>+DASH!F294</f>
        <v>93651</v>
      </c>
      <c r="L337" s="24">
        <f>+XLM!F122</f>
        <v>48024</v>
      </c>
      <c r="N337" s="23">
        <f t="shared" si="5"/>
        <v>16785087</v>
      </c>
      <c r="O337" s="6"/>
    </row>
    <row r="338" spans="1:15" x14ac:dyDescent="0.25">
      <c r="A338" s="3">
        <v>41976</v>
      </c>
      <c r="B338" s="24">
        <f>BTC!F339</f>
        <v>13340100</v>
      </c>
      <c r="C338" s="24">
        <f>+XRP!F339</f>
        <v>1063000</v>
      </c>
      <c r="D338" s="24">
        <f>+LTC!F339</f>
        <v>1715450</v>
      </c>
      <c r="E338" s="24">
        <v>0</v>
      </c>
      <c r="F338" s="24">
        <v>0</v>
      </c>
      <c r="G338" s="24">
        <v>0</v>
      </c>
      <c r="H338" s="23">
        <f>+XMR!F199</f>
        <v>26153</v>
      </c>
      <c r="I338" s="23">
        <v>0</v>
      </c>
      <c r="J338" s="24">
        <v>0</v>
      </c>
      <c r="K338" s="24">
        <f>+DASH!F295</f>
        <v>78398</v>
      </c>
      <c r="L338" s="24">
        <f>+XLM!F123</f>
        <v>23620</v>
      </c>
      <c r="N338" s="23">
        <f t="shared" si="5"/>
        <v>16246721</v>
      </c>
      <c r="O338" s="6"/>
    </row>
    <row r="339" spans="1:15" x14ac:dyDescent="0.25">
      <c r="A339" s="4">
        <v>41977</v>
      </c>
      <c r="B339" s="24">
        <f>BTC!F340</f>
        <v>14529600</v>
      </c>
      <c r="C339" s="24">
        <f>+XRP!F340</f>
        <v>2363160</v>
      </c>
      <c r="D339" s="24">
        <f>+LTC!F340</f>
        <v>2291670</v>
      </c>
      <c r="E339" s="24">
        <v>0</v>
      </c>
      <c r="F339" s="24">
        <v>0</v>
      </c>
      <c r="G339" s="24">
        <v>0</v>
      </c>
      <c r="H339" s="23">
        <f>+XMR!F200</f>
        <v>18052</v>
      </c>
      <c r="I339" s="23">
        <v>0</v>
      </c>
      <c r="J339" s="24">
        <v>0</v>
      </c>
      <c r="K339" s="24">
        <f>+DASH!F296</f>
        <v>72131</v>
      </c>
      <c r="L339" s="24">
        <f>+XLM!F124</f>
        <v>27557</v>
      </c>
      <c r="N339" s="23">
        <f t="shared" si="5"/>
        <v>19302170</v>
      </c>
      <c r="O339" s="6"/>
    </row>
    <row r="340" spans="1:15" x14ac:dyDescent="0.25">
      <c r="A340" s="3">
        <v>41978</v>
      </c>
      <c r="B340" s="24">
        <f>BTC!F341</f>
        <v>15181800</v>
      </c>
      <c r="C340" s="24">
        <f>+XRP!F341</f>
        <v>1281290</v>
      </c>
      <c r="D340" s="24">
        <f>+LTC!F341</f>
        <v>2350920</v>
      </c>
      <c r="E340" s="24">
        <v>0</v>
      </c>
      <c r="F340" s="24">
        <v>0</v>
      </c>
      <c r="G340" s="24">
        <v>0</v>
      </c>
      <c r="H340" s="23">
        <f>+XMR!F201</f>
        <v>45855</v>
      </c>
      <c r="I340" s="23">
        <v>0</v>
      </c>
      <c r="J340" s="24">
        <v>0</v>
      </c>
      <c r="K340" s="24">
        <f>+DASH!F297</f>
        <v>53824</v>
      </c>
      <c r="L340" s="24">
        <f>+XLM!F125</f>
        <v>20562</v>
      </c>
      <c r="N340" s="23">
        <f t="shared" si="5"/>
        <v>18934251</v>
      </c>
      <c r="O340" s="6"/>
    </row>
    <row r="341" spans="1:15" x14ac:dyDescent="0.25">
      <c r="A341" s="4">
        <v>41979</v>
      </c>
      <c r="B341" s="24">
        <f>BTC!F342</f>
        <v>7009320</v>
      </c>
      <c r="C341" s="24">
        <f>+XRP!F342</f>
        <v>1402450</v>
      </c>
      <c r="D341" s="24">
        <f>+LTC!F342</f>
        <v>1690520</v>
      </c>
      <c r="E341" s="24">
        <v>0</v>
      </c>
      <c r="F341" s="24">
        <v>0</v>
      </c>
      <c r="G341" s="24">
        <v>0</v>
      </c>
      <c r="H341" s="23">
        <f>+XMR!F202</f>
        <v>18704</v>
      </c>
      <c r="I341" s="23">
        <v>0</v>
      </c>
      <c r="J341" s="24">
        <v>0</v>
      </c>
      <c r="K341" s="24">
        <f>+DASH!F298</f>
        <v>50201</v>
      </c>
      <c r="L341" s="24">
        <f>+XLM!F126</f>
        <v>31683</v>
      </c>
      <c r="N341" s="23">
        <f t="shared" si="5"/>
        <v>10202878</v>
      </c>
      <c r="O341" s="6"/>
    </row>
    <row r="342" spans="1:15" x14ac:dyDescent="0.25">
      <c r="A342" s="3">
        <v>41980</v>
      </c>
      <c r="B342" s="24">
        <f>BTC!F343</f>
        <v>6491650</v>
      </c>
      <c r="C342" s="24">
        <f>+XRP!F343</f>
        <v>935386</v>
      </c>
      <c r="D342" s="24">
        <f>+LTC!F343</f>
        <v>1759240</v>
      </c>
      <c r="E342" s="24">
        <v>0</v>
      </c>
      <c r="F342" s="24">
        <v>0</v>
      </c>
      <c r="G342" s="24">
        <v>0</v>
      </c>
      <c r="H342" s="23">
        <f>+XMR!F203</f>
        <v>21888</v>
      </c>
      <c r="I342" s="23">
        <v>0</v>
      </c>
      <c r="J342" s="24">
        <v>0</v>
      </c>
      <c r="K342" s="24">
        <f>+DASH!F299</f>
        <v>64326</v>
      </c>
      <c r="L342" s="24">
        <f>+XLM!F127</f>
        <v>23877</v>
      </c>
      <c r="N342" s="23">
        <f t="shared" si="5"/>
        <v>9296367</v>
      </c>
      <c r="O342" s="6"/>
    </row>
    <row r="343" spans="1:15" x14ac:dyDescent="0.25">
      <c r="A343" s="4">
        <v>41981</v>
      </c>
      <c r="B343" s="24">
        <f>BTC!F344</f>
        <v>18898700</v>
      </c>
      <c r="C343" s="24">
        <f>+XRP!F344</f>
        <v>2568380</v>
      </c>
      <c r="D343" s="24">
        <f>+LTC!F344</f>
        <v>2295450</v>
      </c>
      <c r="E343" s="24">
        <v>0</v>
      </c>
      <c r="F343" s="24">
        <v>0</v>
      </c>
      <c r="G343" s="24">
        <v>0</v>
      </c>
      <c r="H343" s="23">
        <f>+XMR!F204</f>
        <v>36453</v>
      </c>
      <c r="I343" s="23">
        <v>0</v>
      </c>
      <c r="J343" s="24">
        <v>0</v>
      </c>
      <c r="K343" s="24">
        <f>+DASH!F300</f>
        <v>39250</v>
      </c>
      <c r="L343" s="24">
        <f>+XLM!F128</f>
        <v>34383</v>
      </c>
      <c r="N343" s="23">
        <f t="shared" si="5"/>
        <v>23872616</v>
      </c>
      <c r="O343" s="6"/>
    </row>
    <row r="344" spans="1:15" x14ac:dyDescent="0.25">
      <c r="A344" s="3">
        <v>41982</v>
      </c>
      <c r="B344" s="24">
        <f>BTC!F345</f>
        <v>32915500</v>
      </c>
      <c r="C344" s="24">
        <f>+XRP!F345</f>
        <v>1621600</v>
      </c>
      <c r="D344" s="24">
        <f>+LTC!F345</f>
        <v>3606940</v>
      </c>
      <c r="E344" s="24">
        <v>0</v>
      </c>
      <c r="F344" s="24">
        <v>0</v>
      </c>
      <c r="G344" s="24">
        <v>0</v>
      </c>
      <c r="H344" s="23">
        <f>+XMR!F205</f>
        <v>28887</v>
      </c>
      <c r="I344" s="23">
        <v>0</v>
      </c>
      <c r="J344" s="24">
        <v>0</v>
      </c>
      <c r="K344" s="24">
        <f>+DASH!F301</f>
        <v>42493</v>
      </c>
      <c r="L344" s="24">
        <f>+XLM!F129</f>
        <v>32197</v>
      </c>
      <c r="N344" s="23">
        <f t="shared" si="5"/>
        <v>38247617</v>
      </c>
      <c r="O344" s="6"/>
    </row>
    <row r="345" spans="1:15" x14ac:dyDescent="0.25">
      <c r="A345" s="4">
        <v>41983</v>
      </c>
      <c r="B345" s="24">
        <f>BTC!F346</f>
        <v>16427700</v>
      </c>
      <c r="C345" s="24">
        <f>+XRP!F346</f>
        <v>1116220</v>
      </c>
      <c r="D345" s="24">
        <f>+LTC!F346</f>
        <v>1982380</v>
      </c>
      <c r="E345" s="24">
        <v>0</v>
      </c>
      <c r="F345" s="24">
        <v>0</v>
      </c>
      <c r="G345" s="24">
        <v>0</v>
      </c>
      <c r="H345" s="23">
        <f>+XMR!F206</f>
        <v>18125</v>
      </c>
      <c r="I345" s="23">
        <v>0</v>
      </c>
      <c r="J345" s="24">
        <v>0</v>
      </c>
      <c r="K345" s="24">
        <f>+DASH!F302</f>
        <v>39110</v>
      </c>
      <c r="L345" s="24">
        <f>+XLM!F130</f>
        <v>38567</v>
      </c>
      <c r="N345" s="23">
        <f t="shared" si="5"/>
        <v>19622102</v>
      </c>
      <c r="O345" s="6"/>
    </row>
    <row r="346" spans="1:15" x14ac:dyDescent="0.25">
      <c r="A346" s="3">
        <v>41984</v>
      </c>
      <c r="B346" s="24">
        <f>BTC!F347</f>
        <v>32431300</v>
      </c>
      <c r="C346" s="24">
        <f>+XRP!F347</f>
        <v>1620910</v>
      </c>
      <c r="D346" s="24">
        <f>+LTC!F347</f>
        <v>2667680</v>
      </c>
      <c r="E346" s="24">
        <v>0</v>
      </c>
      <c r="F346" s="24">
        <v>0</v>
      </c>
      <c r="G346" s="24">
        <v>0</v>
      </c>
      <c r="H346" s="23">
        <f>+XMR!F207</f>
        <v>22967</v>
      </c>
      <c r="I346" s="23">
        <v>0</v>
      </c>
      <c r="J346" s="24">
        <v>0</v>
      </c>
      <c r="K346" s="24">
        <f>+DASH!F303</f>
        <v>34058</v>
      </c>
      <c r="L346" s="24">
        <f>+XLM!F131</f>
        <v>44075</v>
      </c>
      <c r="N346" s="23">
        <f t="shared" si="5"/>
        <v>36820990</v>
      </c>
      <c r="O346" s="6"/>
    </row>
    <row r="347" spans="1:15" x14ac:dyDescent="0.25">
      <c r="A347" s="4">
        <v>41985</v>
      </c>
      <c r="B347" s="24">
        <f>BTC!F348</f>
        <v>16989800</v>
      </c>
      <c r="C347" s="24">
        <f>+XRP!F348</f>
        <v>1620910</v>
      </c>
      <c r="D347" s="24">
        <f>+LTC!F348</f>
        <v>2060970</v>
      </c>
      <c r="E347" s="24">
        <v>0</v>
      </c>
      <c r="F347" s="24">
        <v>0</v>
      </c>
      <c r="G347" s="24">
        <v>0</v>
      </c>
      <c r="H347" s="23">
        <f>+XMR!F208</f>
        <v>16404</v>
      </c>
      <c r="I347" s="23">
        <v>0</v>
      </c>
      <c r="J347" s="24">
        <v>0</v>
      </c>
      <c r="K347" s="24">
        <f>+DASH!F304</f>
        <v>31940</v>
      </c>
      <c r="L347" s="24">
        <f>+XLM!F132</f>
        <v>29877</v>
      </c>
      <c r="N347" s="23">
        <f t="shared" si="5"/>
        <v>20749901</v>
      </c>
      <c r="O347" s="6"/>
    </row>
    <row r="348" spans="1:15" x14ac:dyDescent="0.25">
      <c r="A348" s="3">
        <v>41986</v>
      </c>
      <c r="B348" s="24">
        <f>BTC!F349</f>
        <v>11675900</v>
      </c>
      <c r="C348" s="24">
        <f>+XRP!F349</f>
        <v>1210950</v>
      </c>
      <c r="D348" s="24">
        <f>+LTC!F349</f>
        <v>2121910</v>
      </c>
      <c r="E348" s="24">
        <v>0</v>
      </c>
      <c r="F348" s="24">
        <v>0</v>
      </c>
      <c r="G348" s="24">
        <v>0</v>
      </c>
      <c r="H348" s="23">
        <f>+XMR!F209</f>
        <v>17428</v>
      </c>
      <c r="I348" s="23">
        <v>0</v>
      </c>
      <c r="J348" s="24">
        <v>0</v>
      </c>
      <c r="K348" s="24">
        <f>+DASH!F305</f>
        <v>26290</v>
      </c>
      <c r="L348" s="24">
        <f>+XLM!F133</f>
        <v>21918</v>
      </c>
      <c r="N348" s="23">
        <f t="shared" si="5"/>
        <v>15074396</v>
      </c>
      <c r="O348" s="6"/>
    </row>
    <row r="349" spans="1:15" x14ac:dyDescent="0.25">
      <c r="A349" s="4">
        <v>41987</v>
      </c>
      <c r="B349" s="24">
        <f>BTC!F350</f>
        <v>12415200</v>
      </c>
      <c r="C349" s="24">
        <f>+XRP!F350</f>
        <v>431814</v>
      </c>
      <c r="D349" s="24">
        <f>+LTC!F350</f>
        <v>1547550</v>
      </c>
      <c r="E349" s="24">
        <v>0</v>
      </c>
      <c r="F349" s="24">
        <v>0</v>
      </c>
      <c r="G349" s="24">
        <v>0</v>
      </c>
      <c r="H349" s="23">
        <f>+XMR!F210</f>
        <v>13827</v>
      </c>
      <c r="I349" s="23">
        <v>0</v>
      </c>
      <c r="J349" s="24">
        <v>0</v>
      </c>
      <c r="K349" s="24">
        <f>+DASH!F306</f>
        <v>29243</v>
      </c>
      <c r="L349" s="24">
        <f>+XLM!F134</f>
        <v>27160</v>
      </c>
      <c r="N349" s="23">
        <f t="shared" si="5"/>
        <v>14464794</v>
      </c>
      <c r="O349" s="6"/>
    </row>
    <row r="350" spans="1:15" x14ac:dyDescent="0.25">
      <c r="A350" s="3">
        <v>41988</v>
      </c>
      <c r="B350" s="24">
        <f>BTC!F351</f>
        <v>17264200</v>
      </c>
      <c r="C350" s="24">
        <f>+XRP!F351</f>
        <v>2633740</v>
      </c>
      <c r="D350" s="24">
        <f>+LTC!F351</f>
        <v>2292030</v>
      </c>
      <c r="E350" s="24">
        <v>0</v>
      </c>
      <c r="F350" s="24">
        <v>0</v>
      </c>
      <c r="G350" s="24">
        <v>0</v>
      </c>
      <c r="H350" s="23">
        <f>+XMR!F211</f>
        <v>23998</v>
      </c>
      <c r="I350" s="23">
        <v>0</v>
      </c>
      <c r="J350" s="24">
        <v>0</v>
      </c>
      <c r="K350" s="24">
        <f>+DASH!F307</f>
        <v>80270</v>
      </c>
      <c r="L350" s="24">
        <f>+XLM!F135</f>
        <v>43740</v>
      </c>
      <c r="N350" s="23">
        <f t="shared" si="5"/>
        <v>22337978</v>
      </c>
      <c r="O350" s="6"/>
    </row>
    <row r="351" spans="1:15" x14ac:dyDescent="0.25">
      <c r="A351" s="4">
        <v>41989</v>
      </c>
      <c r="B351" s="24">
        <f>BTC!F352</f>
        <v>30864900</v>
      </c>
      <c r="C351" s="24">
        <f>+XRP!F352</f>
        <v>6249780</v>
      </c>
      <c r="D351" s="24">
        <f>+LTC!F352</f>
        <v>5220210</v>
      </c>
      <c r="E351" s="24">
        <v>0</v>
      </c>
      <c r="F351" s="24">
        <v>0</v>
      </c>
      <c r="G351" s="24">
        <v>0</v>
      </c>
      <c r="H351" s="23">
        <f>+XMR!F212</f>
        <v>41022</v>
      </c>
      <c r="I351" s="23">
        <v>0</v>
      </c>
      <c r="J351" s="24">
        <v>0</v>
      </c>
      <c r="K351" s="24">
        <f>+DASH!F308</f>
        <v>71365</v>
      </c>
      <c r="L351" s="24">
        <f>+XLM!F136</f>
        <v>259325</v>
      </c>
      <c r="N351" s="23">
        <f t="shared" si="5"/>
        <v>42706602</v>
      </c>
      <c r="O351" s="6"/>
    </row>
    <row r="352" spans="1:15" x14ac:dyDescent="0.25">
      <c r="A352" s="3">
        <v>41990</v>
      </c>
      <c r="B352" s="24">
        <f>BTC!F353</f>
        <v>37567900</v>
      </c>
      <c r="C352" s="24">
        <f>+XRP!F353</f>
        <v>5981140</v>
      </c>
      <c r="D352" s="24">
        <f>+LTC!F353</f>
        <v>3969240</v>
      </c>
      <c r="E352" s="24">
        <v>0</v>
      </c>
      <c r="F352" s="24">
        <v>0</v>
      </c>
      <c r="G352" s="24">
        <v>0</v>
      </c>
      <c r="H352" s="23">
        <f>+XMR!F213</f>
        <v>33392</v>
      </c>
      <c r="I352" s="23">
        <v>0</v>
      </c>
      <c r="J352" s="24">
        <v>0</v>
      </c>
      <c r="K352" s="24">
        <f>+DASH!F309</f>
        <v>90504</v>
      </c>
      <c r="L352" s="24">
        <f>+XLM!F137</f>
        <v>883715</v>
      </c>
      <c r="N352" s="23">
        <f t="shared" si="5"/>
        <v>48525891</v>
      </c>
      <c r="O352" s="6"/>
    </row>
    <row r="353" spans="1:15" x14ac:dyDescent="0.25">
      <c r="A353" s="4">
        <v>41991</v>
      </c>
      <c r="B353" s="24">
        <f>BTC!F354</f>
        <v>39173000</v>
      </c>
      <c r="C353" s="24">
        <f>+XRP!F354</f>
        <v>4016710</v>
      </c>
      <c r="D353" s="24">
        <f>+LTC!F354</f>
        <v>4301260</v>
      </c>
      <c r="E353" s="24">
        <v>0</v>
      </c>
      <c r="F353" s="24">
        <v>0</v>
      </c>
      <c r="G353" s="24">
        <v>0</v>
      </c>
      <c r="H353" s="23">
        <f>+XMR!F214</f>
        <v>17760</v>
      </c>
      <c r="I353" s="23">
        <v>0</v>
      </c>
      <c r="J353" s="24">
        <v>0</v>
      </c>
      <c r="K353" s="24">
        <f>+DASH!F310</f>
        <v>80842</v>
      </c>
      <c r="L353" s="24">
        <f>+XLM!F138</f>
        <v>1247810</v>
      </c>
      <c r="N353" s="23">
        <f t="shared" si="5"/>
        <v>48837382</v>
      </c>
      <c r="O353" s="6"/>
    </row>
    <row r="354" spans="1:15" x14ac:dyDescent="0.25">
      <c r="A354" s="3">
        <v>41992</v>
      </c>
      <c r="B354" s="24">
        <f>BTC!F355</f>
        <v>23823100</v>
      </c>
      <c r="C354" s="24">
        <f>+XRP!F355</f>
        <v>6254590</v>
      </c>
      <c r="D354" s="24">
        <f>+LTC!F355</f>
        <v>2780240</v>
      </c>
      <c r="E354" s="24">
        <v>0</v>
      </c>
      <c r="F354" s="24">
        <v>0</v>
      </c>
      <c r="G354" s="24">
        <v>0</v>
      </c>
      <c r="H354" s="23">
        <f>+XMR!F215</f>
        <v>16495</v>
      </c>
      <c r="I354" s="23">
        <v>0</v>
      </c>
      <c r="J354" s="24">
        <v>0</v>
      </c>
      <c r="K354" s="24">
        <f>+DASH!F311</f>
        <v>47170</v>
      </c>
      <c r="L354" s="24">
        <f>+XLM!F139</f>
        <v>2205890</v>
      </c>
      <c r="N354" s="23">
        <f t="shared" si="5"/>
        <v>35127485</v>
      </c>
      <c r="O354" s="6"/>
    </row>
    <row r="355" spans="1:15" x14ac:dyDescent="0.25">
      <c r="A355" s="4">
        <v>41993</v>
      </c>
      <c r="B355" s="24">
        <f>BTC!F356</f>
        <v>20856700</v>
      </c>
      <c r="C355" s="24">
        <f>+XRP!F356</f>
        <v>3224770</v>
      </c>
      <c r="D355" s="24">
        <f>+LTC!F356</f>
        <v>2591650</v>
      </c>
      <c r="E355" s="24">
        <v>0</v>
      </c>
      <c r="F355" s="24">
        <v>0</v>
      </c>
      <c r="G355" s="24">
        <v>0</v>
      </c>
      <c r="H355" s="23">
        <f>+XMR!F216</f>
        <v>12708</v>
      </c>
      <c r="I355" s="23">
        <v>0</v>
      </c>
      <c r="J355" s="24">
        <v>0</v>
      </c>
      <c r="K355" s="24">
        <f>+DASH!F312</f>
        <v>43232</v>
      </c>
      <c r="L355" s="24">
        <f>+XLM!F140</f>
        <v>736524</v>
      </c>
      <c r="N355" s="23">
        <f t="shared" si="5"/>
        <v>27465584</v>
      </c>
      <c r="O355" s="6"/>
    </row>
    <row r="356" spans="1:15" x14ac:dyDescent="0.25">
      <c r="A356" s="3">
        <v>41994</v>
      </c>
      <c r="B356" s="24">
        <f>BTC!F357</f>
        <v>15207600</v>
      </c>
      <c r="C356" s="24">
        <f>+XRP!F357</f>
        <v>1523180</v>
      </c>
      <c r="D356" s="24">
        <f>+LTC!F357</f>
        <v>2187630</v>
      </c>
      <c r="E356" s="24">
        <v>0</v>
      </c>
      <c r="F356" s="24">
        <v>0</v>
      </c>
      <c r="G356" s="24">
        <v>0</v>
      </c>
      <c r="H356" s="23">
        <f>+XMR!F217</f>
        <v>24432</v>
      </c>
      <c r="I356" s="23">
        <v>0</v>
      </c>
      <c r="J356" s="24">
        <v>0</v>
      </c>
      <c r="K356" s="24">
        <f>+DASH!F313</f>
        <v>77552</v>
      </c>
      <c r="L356" s="24">
        <f>+XLM!F141</f>
        <v>356552</v>
      </c>
      <c r="N356" s="23">
        <f t="shared" si="5"/>
        <v>19376946</v>
      </c>
      <c r="O356" s="6"/>
    </row>
    <row r="357" spans="1:15" x14ac:dyDescent="0.25">
      <c r="A357" s="4">
        <v>41995</v>
      </c>
      <c r="B357" s="24">
        <f>BTC!F358</f>
        <v>22315100</v>
      </c>
      <c r="C357" s="24">
        <f>+XRP!F358</f>
        <v>2150370</v>
      </c>
      <c r="D357" s="24">
        <f>+LTC!F358</f>
        <v>2477440</v>
      </c>
      <c r="E357" s="24">
        <v>0</v>
      </c>
      <c r="F357" s="24">
        <v>0</v>
      </c>
      <c r="G357" s="24">
        <v>0</v>
      </c>
      <c r="H357" s="23">
        <f>+XMR!F218</f>
        <v>19493</v>
      </c>
      <c r="I357" s="23">
        <v>0</v>
      </c>
      <c r="J357" s="24">
        <v>0</v>
      </c>
      <c r="K357" s="24">
        <f>+DASH!F314</f>
        <v>98570</v>
      </c>
      <c r="L357" s="24">
        <f>+XLM!F142</f>
        <v>329485</v>
      </c>
      <c r="N357" s="23">
        <f t="shared" si="5"/>
        <v>27390458</v>
      </c>
      <c r="O357" s="6"/>
    </row>
    <row r="358" spans="1:15" x14ac:dyDescent="0.25">
      <c r="A358" s="3">
        <v>41996</v>
      </c>
      <c r="B358" s="24">
        <f>BTC!F359</f>
        <v>16574200</v>
      </c>
      <c r="C358" s="24">
        <f>+XRP!F359</f>
        <v>2778770</v>
      </c>
      <c r="D358" s="24">
        <f>+LTC!F359</f>
        <v>1901360</v>
      </c>
      <c r="E358" s="24">
        <v>0</v>
      </c>
      <c r="F358" s="24">
        <v>0</v>
      </c>
      <c r="G358" s="24">
        <v>0</v>
      </c>
      <c r="H358" s="23">
        <f>+XMR!F219</f>
        <v>25039</v>
      </c>
      <c r="I358" s="23">
        <v>0</v>
      </c>
      <c r="J358" s="24">
        <v>0</v>
      </c>
      <c r="K358" s="24">
        <f>+DASH!F315</f>
        <v>41369</v>
      </c>
      <c r="L358" s="24">
        <f>+XLM!F143</f>
        <v>219787</v>
      </c>
      <c r="N358" s="23">
        <f t="shared" si="5"/>
        <v>21540525</v>
      </c>
      <c r="O358" s="6"/>
    </row>
    <row r="359" spans="1:15" x14ac:dyDescent="0.25">
      <c r="A359" s="4">
        <v>41997</v>
      </c>
      <c r="B359" s="24">
        <f>BTC!F360</f>
        <v>15092300</v>
      </c>
      <c r="C359" s="24">
        <f>+XRP!F360</f>
        <v>1428390</v>
      </c>
      <c r="D359" s="24">
        <f>+LTC!F360</f>
        <v>2076240</v>
      </c>
      <c r="E359" s="24">
        <v>0</v>
      </c>
      <c r="F359" s="24">
        <v>0</v>
      </c>
      <c r="G359" s="24">
        <v>0</v>
      </c>
      <c r="H359" s="23">
        <f>+XMR!F220</f>
        <v>64963</v>
      </c>
      <c r="I359" s="23">
        <v>0</v>
      </c>
      <c r="J359" s="24">
        <v>0</v>
      </c>
      <c r="K359" s="24">
        <f>+DASH!F316</f>
        <v>121397</v>
      </c>
      <c r="L359" s="24">
        <f>+XLM!F144</f>
        <v>158568</v>
      </c>
      <c r="N359" s="23">
        <f t="shared" si="5"/>
        <v>18941858</v>
      </c>
      <c r="O359" s="6"/>
    </row>
    <row r="360" spans="1:15" x14ac:dyDescent="0.25">
      <c r="A360" s="3">
        <v>41998</v>
      </c>
      <c r="B360" s="24">
        <f>BTC!F361</f>
        <v>9883640</v>
      </c>
      <c r="C360" s="24">
        <f>+XRP!F361</f>
        <v>1234800</v>
      </c>
      <c r="D360" s="24">
        <f>+LTC!F361</f>
        <v>1640910</v>
      </c>
      <c r="E360" s="24">
        <v>0</v>
      </c>
      <c r="F360" s="24">
        <v>0</v>
      </c>
      <c r="G360" s="24">
        <v>0</v>
      </c>
      <c r="H360" s="23">
        <f>+XMR!F221</f>
        <v>53937</v>
      </c>
      <c r="I360" s="23">
        <v>0</v>
      </c>
      <c r="J360" s="24">
        <v>0</v>
      </c>
      <c r="K360" s="24">
        <f>+DASH!F317</f>
        <v>67416</v>
      </c>
      <c r="L360" s="24">
        <f>+XLM!F145</f>
        <v>244758</v>
      </c>
      <c r="N360" s="23">
        <f t="shared" si="5"/>
        <v>13125461</v>
      </c>
      <c r="O360" s="6"/>
    </row>
    <row r="361" spans="1:15" x14ac:dyDescent="0.25">
      <c r="A361" s="4">
        <v>41999</v>
      </c>
      <c r="B361" s="24">
        <f>BTC!F362</f>
        <v>16410500</v>
      </c>
      <c r="C361" s="24">
        <f>+XRP!F362</f>
        <v>2011780</v>
      </c>
      <c r="D361" s="24">
        <f>+LTC!F362</f>
        <v>2088360</v>
      </c>
      <c r="E361" s="24">
        <v>0</v>
      </c>
      <c r="F361" s="24">
        <v>0</v>
      </c>
      <c r="G361" s="24">
        <v>0</v>
      </c>
      <c r="H361" s="23">
        <f>+XMR!F222</f>
        <v>35090</v>
      </c>
      <c r="I361" s="23">
        <v>0</v>
      </c>
      <c r="J361" s="24">
        <v>0</v>
      </c>
      <c r="K361" s="24">
        <f>+DASH!F318</f>
        <v>81565</v>
      </c>
      <c r="L361" s="24">
        <f>+XLM!F146</f>
        <v>125258</v>
      </c>
      <c r="N361" s="23">
        <f t="shared" si="5"/>
        <v>20752553</v>
      </c>
      <c r="O361" s="6"/>
    </row>
    <row r="362" spans="1:15" x14ac:dyDescent="0.25">
      <c r="A362" s="3">
        <v>42000</v>
      </c>
      <c r="B362" s="24">
        <f>BTC!F363</f>
        <v>15185200</v>
      </c>
      <c r="C362" s="24">
        <f>+XRP!F363</f>
        <v>837992</v>
      </c>
      <c r="D362" s="24">
        <f>+LTC!F363</f>
        <v>2180800</v>
      </c>
      <c r="E362" s="24">
        <v>0</v>
      </c>
      <c r="F362" s="24">
        <v>0</v>
      </c>
      <c r="G362" s="24">
        <v>0</v>
      </c>
      <c r="H362" s="23">
        <f>+XMR!F223</f>
        <v>98086</v>
      </c>
      <c r="I362" s="23">
        <v>0</v>
      </c>
      <c r="J362" s="24">
        <v>0</v>
      </c>
      <c r="K362" s="24">
        <f>+DASH!F319</f>
        <v>44232</v>
      </c>
      <c r="L362" s="24">
        <f>+XLM!F147</f>
        <v>88666</v>
      </c>
      <c r="N362" s="23">
        <f t="shared" si="5"/>
        <v>18434976</v>
      </c>
      <c r="O362" s="6"/>
    </row>
    <row r="363" spans="1:15" x14ac:dyDescent="0.25">
      <c r="A363" s="4">
        <v>42001</v>
      </c>
      <c r="B363" s="24">
        <f>BTC!F364</f>
        <v>11676600</v>
      </c>
      <c r="C363" s="24">
        <f>+XRP!F364</f>
        <v>1005650</v>
      </c>
      <c r="D363" s="24">
        <f>+LTC!F364</f>
        <v>1701950</v>
      </c>
      <c r="E363" s="24">
        <v>0</v>
      </c>
      <c r="F363" s="24">
        <v>0</v>
      </c>
      <c r="G363" s="24">
        <v>0</v>
      </c>
      <c r="H363" s="23">
        <f>+XMR!F224</f>
        <v>117333</v>
      </c>
      <c r="I363" s="23">
        <v>0</v>
      </c>
      <c r="J363" s="24">
        <v>0</v>
      </c>
      <c r="K363" s="24">
        <f>+DASH!F320</f>
        <v>32002</v>
      </c>
      <c r="L363" s="24">
        <f>+XLM!F148</f>
        <v>117923</v>
      </c>
      <c r="N363" s="23">
        <f t="shared" si="5"/>
        <v>14651458</v>
      </c>
      <c r="O363" s="6"/>
    </row>
    <row r="364" spans="1:15" x14ac:dyDescent="0.25">
      <c r="A364" s="3">
        <v>42002</v>
      </c>
      <c r="B364" s="24">
        <f>BTC!F365</f>
        <v>12302500</v>
      </c>
      <c r="C364" s="24">
        <f>+XRP!F365</f>
        <v>1145800</v>
      </c>
      <c r="D364" s="24">
        <f>+LTC!F365</f>
        <v>1471530</v>
      </c>
      <c r="E364" s="24">
        <v>0</v>
      </c>
      <c r="F364" s="24">
        <v>0</v>
      </c>
      <c r="G364" s="24">
        <v>0</v>
      </c>
      <c r="H364" s="23">
        <f>+XMR!F225</f>
        <v>72362</v>
      </c>
      <c r="I364" s="23">
        <v>0</v>
      </c>
      <c r="J364" s="24">
        <v>0</v>
      </c>
      <c r="K364" s="24">
        <f>+DASH!F321</f>
        <v>51742</v>
      </c>
      <c r="L364" s="24">
        <f>+XLM!F149</f>
        <v>93475</v>
      </c>
      <c r="N364" s="23">
        <f t="shared" si="5"/>
        <v>15137409</v>
      </c>
      <c r="O364" s="6"/>
    </row>
    <row r="365" spans="1:15" x14ac:dyDescent="0.25">
      <c r="A365" s="4">
        <v>42003</v>
      </c>
      <c r="B365" s="24">
        <f>BTC!F366</f>
        <v>12528300</v>
      </c>
      <c r="C365" s="24">
        <f>+XRP!F366</f>
        <v>795505</v>
      </c>
      <c r="D365" s="24">
        <f>+LTC!F366</f>
        <v>1536350</v>
      </c>
      <c r="E365" s="24">
        <v>0</v>
      </c>
      <c r="F365" s="24">
        <v>0</v>
      </c>
      <c r="G365" s="24">
        <v>0</v>
      </c>
      <c r="H365" s="23">
        <f>+XMR!F226</f>
        <v>57426</v>
      </c>
      <c r="I365" s="23">
        <v>0</v>
      </c>
      <c r="J365" s="24">
        <v>0</v>
      </c>
      <c r="K365" s="24">
        <f>+DASH!F322</f>
        <v>42981</v>
      </c>
      <c r="L365" s="24">
        <f>+XLM!F150</f>
        <v>97500</v>
      </c>
      <c r="N365" s="23">
        <f t="shared" si="5"/>
        <v>15058062</v>
      </c>
      <c r="O365" s="6"/>
    </row>
    <row r="366" spans="1:15" x14ac:dyDescent="0.25">
      <c r="A366" s="3">
        <v>42004</v>
      </c>
      <c r="B366" s="24">
        <f>BTC!F367</f>
        <v>13942900</v>
      </c>
      <c r="C366" s="24">
        <f>+XRP!F367</f>
        <v>640940</v>
      </c>
      <c r="D366" s="24">
        <f>+LTC!F367</f>
        <v>1577550</v>
      </c>
      <c r="E366" s="24">
        <v>0</v>
      </c>
      <c r="F366" s="24">
        <v>0</v>
      </c>
      <c r="G366" s="24">
        <v>0</v>
      </c>
      <c r="H366" s="23">
        <f>+XMR!F227</f>
        <v>37598</v>
      </c>
      <c r="I366" s="23">
        <v>0</v>
      </c>
      <c r="J366" s="24">
        <v>0</v>
      </c>
      <c r="K366" s="24">
        <f>+DASH!F323</f>
        <v>52644</v>
      </c>
      <c r="L366" s="24">
        <f>+XLM!F151</f>
        <v>42091</v>
      </c>
      <c r="N366" s="23">
        <f t="shared" si="5"/>
        <v>16293723</v>
      </c>
      <c r="O366" s="6"/>
    </row>
    <row r="367" spans="1:15" x14ac:dyDescent="0.25">
      <c r="A367" s="4">
        <v>42005</v>
      </c>
      <c r="B367" s="24">
        <f>BTC!F368</f>
        <v>8036550</v>
      </c>
      <c r="C367" s="24">
        <f>+XRP!F368</f>
        <v>399022</v>
      </c>
      <c r="D367" s="24">
        <f>+LTC!F368</f>
        <v>770693</v>
      </c>
      <c r="E367" s="24">
        <v>0</v>
      </c>
      <c r="F367" s="24">
        <v>0</v>
      </c>
      <c r="G367" s="24">
        <v>0</v>
      </c>
      <c r="H367" s="23">
        <f>+XMR!F228</f>
        <v>25000</v>
      </c>
      <c r="I367" s="23">
        <v>0</v>
      </c>
      <c r="J367" s="24">
        <v>0</v>
      </c>
      <c r="K367" s="24">
        <f>+DASH!F324</f>
        <v>14957</v>
      </c>
      <c r="L367" s="24">
        <f>+XLM!F152</f>
        <v>20514</v>
      </c>
      <c r="N367" s="23">
        <f t="shared" si="5"/>
        <v>9266736</v>
      </c>
      <c r="O367" s="6"/>
    </row>
    <row r="368" spans="1:15" x14ac:dyDescent="0.25">
      <c r="A368" s="3">
        <v>42006</v>
      </c>
      <c r="B368" s="24">
        <f>BTC!F369</f>
        <v>7860650</v>
      </c>
      <c r="C368" s="24">
        <f>+XRP!F369</f>
        <v>459956</v>
      </c>
      <c r="D368" s="24">
        <f>+LTC!F369</f>
        <v>855392</v>
      </c>
      <c r="E368" s="24">
        <v>0</v>
      </c>
      <c r="F368" s="24">
        <v>0</v>
      </c>
      <c r="G368" s="24">
        <v>0</v>
      </c>
      <c r="H368" s="23">
        <f>+XMR!F229</f>
        <v>34884</v>
      </c>
      <c r="I368" s="23">
        <v>0</v>
      </c>
      <c r="J368" s="24">
        <v>0</v>
      </c>
      <c r="K368" s="24">
        <f>+DASH!F325</f>
        <v>33549</v>
      </c>
      <c r="L368" s="24">
        <f>+XLM!F153</f>
        <v>55381</v>
      </c>
      <c r="N368" s="23">
        <f t="shared" si="5"/>
        <v>9299812</v>
      </c>
      <c r="O368" s="6"/>
    </row>
    <row r="369" spans="1:15" x14ac:dyDescent="0.25">
      <c r="A369" s="4">
        <v>42007</v>
      </c>
      <c r="B369" s="24">
        <f>BTC!F370</f>
        <v>33054400</v>
      </c>
      <c r="C369" s="24">
        <f>+XRP!F370</f>
        <v>2171040</v>
      </c>
      <c r="D369" s="24">
        <f>+LTC!F370</f>
        <v>5193080</v>
      </c>
      <c r="E369" s="24">
        <v>0</v>
      </c>
      <c r="F369" s="24">
        <v>0</v>
      </c>
      <c r="G369" s="24">
        <v>0</v>
      </c>
      <c r="H369" s="23">
        <f>+XMR!F230</f>
        <v>42366</v>
      </c>
      <c r="I369" s="23">
        <v>0</v>
      </c>
      <c r="J369" s="24">
        <v>0</v>
      </c>
      <c r="K369" s="24">
        <f>+DASH!F326</f>
        <v>62136</v>
      </c>
      <c r="L369" s="24">
        <f>+XLM!F154</f>
        <v>135921</v>
      </c>
      <c r="N369" s="23">
        <f t="shared" si="5"/>
        <v>40658943</v>
      </c>
      <c r="O369" s="6"/>
    </row>
    <row r="370" spans="1:15" x14ac:dyDescent="0.25">
      <c r="A370" s="3">
        <v>42008</v>
      </c>
      <c r="B370" s="24">
        <f>BTC!F371</f>
        <v>55629100</v>
      </c>
      <c r="C370" s="24">
        <f>+XRP!F371</f>
        <v>3801010</v>
      </c>
      <c r="D370" s="24">
        <f>+LTC!F371</f>
        <v>3888140</v>
      </c>
      <c r="E370" s="24">
        <v>0</v>
      </c>
      <c r="F370" s="24">
        <v>0</v>
      </c>
      <c r="G370" s="24">
        <v>0</v>
      </c>
      <c r="H370" s="23">
        <f>+XMR!F231</f>
        <v>29438</v>
      </c>
      <c r="I370" s="23">
        <v>0</v>
      </c>
      <c r="J370" s="24">
        <v>0</v>
      </c>
      <c r="K370" s="24">
        <f>+DASH!F327</f>
        <v>60683</v>
      </c>
      <c r="L370" s="24">
        <f>+XLM!F155</f>
        <v>137593</v>
      </c>
      <c r="N370" s="23">
        <f t="shared" si="5"/>
        <v>63545964</v>
      </c>
      <c r="O370" s="6"/>
    </row>
    <row r="371" spans="1:15" x14ac:dyDescent="0.25">
      <c r="A371" s="4">
        <v>42009</v>
      </c>
      <c r="B371" s="24">
        <f>BTC!F372</f>
        <v>43962800</v>
      </c>
      <c r="C371" s="24">
        <f>+XRP!F372</f>
        <v>3051930</v>
      </c>
      <c r="D371" s="24">
        <f>+LTC!F372</f>
        <v>10649500</v>
      </c>
      <c r="E371" s="24">
        <v>0</v>
      </c>
      <c r="F371" s="24">
        <v>0</v>
      </c>
      <c r="G371" s="24">
        <v>0</v>
      </c>
      <c r="H371" s="23">
        <f>+XMR!F232</f>
        <v>35008</v>
      </c>
      <c r="I371" s="23">
        <v>0</v>
      </c>
      <c r="J371" s="24">
        <v>0</v>
      </c>
      <c r="K371" s="24">
        <f>+DASH!F328</f>
        <v>43764</v>
      </c>
      <c r="L371" s="24">
        <f>+XLM!F156</f>
        <v>144416</v>
      </c>
      <c r="N371" s="23">
        <f t="shared" si="5"/>
        <v>57887418</v>
      </c>
      <c r="O371" s="6"/>
    </row>
    <row r="372" spans="1:15" x14ac:dyDescent="0.25">
      <c r="A372" s="3">
        <v>42010</v>
      </c>
      <c r="B372" s="24">
        <f>BTC!F373</f>
        <v>23245700</v>
      </c>
      <c r="C372" s="24">
        <f>+XRP!F373</f>
        <v>1752160</v>
      </c>
      <c r="D372" s="24">
        <f>+LTC!F373</f>
        <v>3242950</v>
      </c>
      <c r="E372" s="24">
        <v>0</v>
      </c>
      <c r="F372" s="24">
        <v>0</v>
      </c>
      <c r="G372" s="24">
        <v>0</v>
      </c>
      <c r="H372" s="23">
        <f>+XMR!F233</f>
        <v>34747</v>
      </c>
      <c r="I372" s="23">
        <v>0</v>
      </c>
      <c r="J372" s="24">
        <v>0</v>
      </c>
      <c r="K372" s="24">
        <f>+DASH!F329</f>
        <v>31130</v>
      </c>
      <c r="L372" s="24">
        <f>+XLM!F157</f>
        <v>73403</v>
      </c>
      <c r="N372" s="23">
        <f t="shared" si="5"/>
        <v>28380090</v>
      </c>
      <c r="O372" s="6"/>
    </row>
    <row r="373" spans="1:15" x14ac:dyDescent="0.25">
      <c r="A373" s="4">
        <v>42011</v>
      </c>
      <c r="B373" s="24">
        <f>BTC!F374</f>
        <v>24866800</v>
      </c>
      <c r="C373" s="24">
        <f>+XRP!F374</f>
        <v>787462</v>
      </c>
      <c r="D373" s="24">
        <f>+LTC!F374</f>
        <v>3388950</v>
      </c>
      <c r="E373" s="24">
        <v>0</v>
      </c>
      <c r="F373" s="24">
        <v>0</v>
      </c>
      <c r="G373" s="24">
        <v>0</v>
      </c>
      <c r="H373" s="23">
        <f>+XMR!F234</f>
        <v>21150</v>
      </c>
      <c r="I373" s="23">
        <v>0</v>
      </c>
      <c r="J373" s="24">
        <v>0</v>
      </c>
      <c r="K373" s="24">
        <f>+DASH!F330</f>
        <v>28206</v>
      </c>
      <c r="L373" s="24">
        <f>+XLM!F158</f>
        <v>84601</v>
      </c>
      <c r="N373" s="23">
        <f t="shared" si="5"/>
        <v>29177169</v>
      </c>
      <c r="O373" s="6"/>
    </row>
    <row r="374" spans="1:15" x14ac:dyDescent="0.25">
      <c r="A374" s="3">
        <v>42012</v>
      </c>
      <c r="B374" s="24">
        <f>BTC!F375</f>
        <v>19982500</v>
      </c>
      <c r="C374" s="24">
        <f>+XRP!F375</f>
        <v>823446</v>
      </c>
      <c r="D374" s="24">
        <f>+LTC!F375</f>
        <v>2924520</v>
      </c>
      <c r="E374" s="24">
        <v>0</v>
      </c>
      <c r="F374" s="24">
        <v>0</v>
      </c>
      <c r="G374" s="24">
        <v>0</v>
      </c>
      <c r="H374" s="23">
        <f>+XMR!F235</f>
        <v>18235</v>
      </c>
      <c r="I374" s="23">
        <v>0</v>
      </c>
      <c r="J374" s="24">
        <v>0</v>
      </c>
      <c r="K374" s="24">
        <f>+DASH!F331</f>
        <v>38890</v>
      </c>
      <c r="L374" s="24">
        <f>+XLM!F159</f>
        <v>222723</v>
      </c>
      <c r="N374" s="23">
        <f t="shared" si="5"/>
        <v>24010314</v>
      </c>
      <c r="O374" s="6"/>
    </row>
    <row r="375" spans="1:15" x14ac:dyDescent="0.25">
      <c r="A375" s="4">
        <v>42013</v>
      </c>
      <c r="B375" s="24">
        <f>BTC!F376</f>
        <v>18718600</v>
      </c>
      <c r="C375" s="24">
        <f>+XRP!F376</f>
        <v>1092300</v>
      </c>
      <c r="D375" s="24">
        <f>+LTC!F376</f>
        <v>1951160</v>
      </c>
      <c r="E375" s="24">
        <v>0</v>
      </c>
      <c r="F375" s="24">
        <v>0</v>
      </c>
      <c r="G375" s="24">
        <v>0</v>
      </c>
      <c r="H375" s="23">
        <f>+XMR!F236</f>
        <v>15357</v>
      </c>
      <c r="I375" s="23">
        <v>0</v>
      </c>
      <c r="J375" s="24">
        <v>0</v>
      </c>
      <c r="K375" s="24">
        <f>+DASH!F332</f>
        <v>45656</v>
      </c>
      <c r="L375" s="24">
        <f>+XLM!F160</f>
        <v>83886</v>
      </c>
      <c r="N375" s="23">
        <f t="shared" si="5"/>
        <v>21906959</v>
      </c>
      <c r="O375" s="6"/>
    </row>
    <row r="376" spans="1:15" x14ac:dyDescent="0.25">
      <c r="A376" s="3">
        <v>42014</v>
      </c>
      <c r="B376" s="24">
        <f>BTC!F377</f>
        <v>15264300</v>
      </c>
      <c r="C376" s="24">
        <f>+XRP!F377</f>
        <v>1550330</v>
      </c>
      <c r="D376" s="24">
        <f>+LTC!F377</f>
        <v>2911190</v>
      </c>
      <c r="E376" s="24">
        <v>0</v>
      </c>
      <c r="F376" s="24">
        <v>0</v>
      </c>
      <c r="G376" s="24">
        <v>0</v>
      </c>
      <c r="H376" s="23">
        <f>+XMR!F237</f>
        <v>23213</v>
      </c>
      <c r="I376" s="23">
        <v>0</v>
      </c>
      <c r="J376" s="24">
        <v>0</v>
      </c>
      <c r="K376" s="24">
        <f>+DASH!F333</f>
        <v>65124</v>
      </c>
      <c r="L376" s="24">
        <f>+XLM!F161</f>
        <v>123545</v>
      </c>
      <c r="N376" s="23">
        <f t="shared" si="5"/>
        <v>19937702</v>
      </c>
      <c r="O376" s="6"/>
    </row>
    <row r="377" spans="1:15" x14ac:dyDescent="0.25">
      <c r="A377" s="4">
        <v>42015</v>
      </c>
      <c r="B377" s="24">
        <f>BTC!F378</f>
        <v>18200800</v>
      </c>
      <c r="C377" s="24">
        <f>+XRP!F378</f>
        <v>558120</v>
      </c>
      <c r="D377" s="24">
        <f>+LTC!F378</f>
        <v>2581500</v>
      </c>
      <c r="E377" s="24">
        <v>0</v>
      </c>
      <c r="F377" s="24">
        <v>0</v>
      </c>
      <c r="G377" s="24">
        <v>0</v>
      </c>
      <c r="H377" s="23">
        <f>+XMR!F238</f>
        <v>12932</v>
      </c>
      <c r="I377" s="23">
        <v>0</v>
      </c>
      <c r="J377" s="24">
        <v>0</v>
      </c>
      <c r="K377" s="24">
        <f>+DASH!F334</f>
        <v>43774</v>
      </c>
      <c r="L377" s="24">
        <f>+XLM!F162</f>
        <v>40552</v>
      </c>
      <c r="N377" s="23">
        <f t="shared" si="5"/>
        <v>21437678</v>
      </c>
      <c r="O377" s="6"/>
    </row>
    <row r="378" spans="1:15" x14ac:dyDescent="0.25">
      <c r="A378" s="3">
        <v>42016</v>
      </c>
      <c r="B378" s="24">
        <f>BTC!F379</f>
        <v>18880300</v>
      </c>
      <c r="C378" s="24">
        <f>+XRP!F379</f>
        <v>560642</v>
      </c>
      <c r="D378" s="24">
        <f>+LTC!F379</f>
        <v>1738370</v>
      </c>
      <c r="E378" s="24">
        <v>0</v>
      </c>
      <c r="F378" s="24">
        <v>0</v>
      </c>
      <c r="G378" s="24">
        <v>0</v>
      </c>
      <c r="H378" s="23">
        <f>+XMR!F239</f>
        <v>12038</v>
      </c>
      <c r="I378" s="23">
        <v>0</v>
      </c>
      <c r="J378" s="24">
        <v>0</v>
      </c>
      <c r="K378" s="24">
        <f>+DASH!F335</f>
        <v>46532</v>
      </c>
      <c r="L378" s="24">
        <f>+XLM!F163</f>
        <v>60808</v>
      </c>
      <c r="N378" s="23">
        <f t="shared" si="5"/>
        <v>21298690</v>
      </c>
      <c r="O378" s="6"/>
    </row>
    <row r="379" spans="1:15" x14ac:dyDescent="0.25">
      <c r="A379" s="4">
        <v>42017</v>
      </c>
      <c r="B379" s="24">
        <f>BTC!F380</f>
        <v>72843904</v>
      </c>
      <c r="C379" s="24">
        <f>+XRP!F380</f>
        <v>3113440</v>
      </c>
      <c r="D379" s="24">
        <f>+LTC!F380</f>
        <v>4039950</v>
      </c>
      <c r="E379" s="24">
        <v>0</v>
      </c>
      <c r="F379" s="24">
        <v>0</v>
      </c>
      <c r="G379" s="24">
        <v>0</v>
      </c>
      <c r="H379" s="23">
        <f>+XMR!F240</f>
        <v>15632</v>
      </c>
      <c r="I379" s="23">
        <v>0</v>
      </c>
      <c r="J379" s="24">
        <v>0</v>
      </c>
      <c r="K379" s="24">
        <f>+DASH!F336</f>
        <v>77956</v>
      </c>
      <c r="L379" s="24">
        <f>+XLM!F164</f>
        <v>131331</v>
      </c>
      <c r="N379" s="23">
        <f t="shared" si="5"/>
        <v>80222213</v>
      </c>
      <c r="O379" s="6"/>
    </row>
    <row r="380" spans="1:15" x14ac:dyDescent="0.25">
      <c r="A380" s="3">
        <v>42018</v>
      </c>
      <c r="B380" s="24">
        <f>BTC!F381</f>
        <v>97638704</v>
      </c>
      <c r="C380" s="24">
        <f>+XRP!F381</f>
        <v>1886420</v>
      </c>
      <c r="D380" s="24">
        <f>+LTC!F381</f>
        <v>4721280</v>
      </c>
      <c r="E380" s="24">
        <v>0</v>
      </c>
      <c r="F380" s="24">
        <v>0</v>
      </c>
      <c r="G380" s="24">
        <v>0</v>
      </c>
      <c r="H380" s="23">
        <f>+XMR!F241</f>
        <v>20845</v>
      </c>
      <c r="I380" s="23">
        <v>0</v>
      </c>
      <c r="J380" s="24">
        <v>0</v>
      </c>
      <c r="K380" s="24">
        <f>+DASH!F337</f>
        <v>41255</v>
      </c>
      <c r="L380" s="24">
        <f>+XLM!F165</f>
        <v>181567</v>
      </c>
      <c r="N380" s="23">
        <f t="shared" si="5"/>
        <v>104490071</v>
      </c>
      <c r="O380" s="6"/>
    </row>
    <row r="381" spans="1:15" x14ac:dyDescent="0.25">
      <c r="A381" s="4">
        <v>42019</v>
      </c>
      <c r="B381" s="24">
        <f>BTC!F382</f>
        <v>81773504</v>
      </c>
      <c r="C381" s="24">
        <f>+XRP!F382</f>
        <v>2285810</v>
      </c>
      <c r="D381" s="24">
        <f>+LTC!F382</f>
        <v>3487080</v>
      </c>
      <c r="E381" s="24">
        <v>0</v>
      </c>
      <c r="F381" s="24">
        <v>0</v>
      </c>
      <c r="G381" s="24">
        <v>0</v>
      </c>
      <c r="H381" s="23">
        <f>+XMR!F242</f>
        <v>14019</v>
      </c>
      <c r="I381" s="23">
        <v>0</v>
      </c>
      <c r="J381" s="24">
        <v>0</v>
      </c>
      <c r="K381" s="24">
        <f>+DASH!F338</f>
        <v>31672</v>
      </c>
      <c r="L381" s="24">
        <f>+XLM!F166</f>
        <v>196676</v>
      </c>
      <c r="N381" s="23">
        <f t="shared" si="5"/>
        <v>87788761</v>
      </c>
      <c r="O381" s="6"/>
    </row>
    <row r="382" spans="1:15" x14ac:dyDescent="0.25">
      <c r="A382" s="3">
        <v>42020</v>
      </c>
      <c r="B382" s="24">
        <f>BTC!F383</f>
        <v>38421000</v>
      </c>
      <c r="C382" s="24">
        <f>+XRP!F383</f>
        <v>1651550</v>
      </c>
      <c r="D382" s="24">
        <f>+LTC!F383</f>
        <v>2669280</v>
      </c>
      <c r="E382" s="24">
        <v>0</v>
      </c>
      <c r="F382" s="24">
        <v>0</v>
      </c>
      <c r="G382" s="24">
        <v>0</v>
      </c>
      <c r="H382" s="23">
        <f>+XMR!F243</f>
        <v>14483</v>
      </c>
      <c r="I382" s="23">
        <v>0</v>
      </c>
      <c r="J382" s="24">
        <v>0</v>
      </c>
      <c r="K382" s="24">
        <f>+DASH!F339</f>
        <v>67351</v>
      </c>
      <c r="L382" s="24">
        <f>+XLM!F167</f>
        <v>129665</v>
      </c>
      <c r="N382" s="23">
        <f t="shared" si="5"/>
        <v>42953329</v>
      </c>
      <c r="O382" s="6"/>
    </row>
    <row r="383" spans="1:15" x14ac:dyDescent="0.25">
      <c r="A383" s="4">
        <v>42021</v>
      </c>
      <c r="B383" s="24">
        <f>BTC!F384</f>
        <v>23469700</v>
      </c>
      <c r="C383" s="24">
        <f>+XRP!F384</f>
        <v>737736</v>
      </c>
      <c r="D383" s="24">
        <f>+LTC!F384</f>
        <v>1514960</v>
      </c>
      <c r="E383" s="24">
        <v>0</v>
      </c>
      <c r="F383" s="24">
        <v>0</v>
      </c>
      <c r="G383" s="24">
        <v>0</v>
      </c>
      <c r="H383" s="23">
        <f>+XMR!F244</f>
        <v>12834</v>
      </c>
      <c r="I383" s="23">
        <v>0</v>
      </c>
      <c r="J383" s="24">
        <v>0</v>
      </c>
      <c r="K383" s="24">
        <f>+DASH!F340</f>
        <v>29037</v>
      </c>
      <c r="L383" s="24">
        <f>+XLM!F168</f>
        <v>39285</v>
      </c>
      <c r="N383" s="23">
        <f t="shared" si="5"/>
        <v>25803552</v>
      </c>
      <c r="O383" s="6"/>
    </row>
    <row r="384" spans="1:15" x14ac:dyDescent="0.25">
      <c r="A384" s="3">
        <v>42022</v>
      </c>
      <c r="B384" s="24">
        <f>BTC!F385</f>
        <v>30085100</v>
      </c>
      <c r="C384" s="24">
        <f>+XRP!F385</f>
        <v>1170730</v>
      </c>
      <c r="D384" s="24">
        <f>+LTC!F385</f>
        <v>1694820</v>
      </c>
      <c r="E384" s="24">
        <v>0</v>
      </c>
      <c r="F384" s="24">
        <v>0</v>
      </c>
      <c r="G384" s="24">
        <v>0</v>
      </c>
      <c r="H384" s="23">
        <f>+XMR!F245</f>
        <v>11861</v>
      </c>
      <c r="I384" s="23">
        <v>0</v>
      </c>
      <c r="J384" s="24">
        <v>0</v>
      </c>
      <c r="K384" s="24">
        <f>+DASH!F341</f>
        <v>43795</v>
      </c>
      <c r="L384" s="24">
        <f>+XLM!F169</f>
        <v>54344</v>
      </c>
      <c r="N384" s="23">
        <f t="shared" si="5"/>
        <v>33060650</v>
      </c>
      <c r="O384" s="6"/>
    </row>
    <row r="385" spans="1:15" x14ac:dyDescent="0.25">
      <c r="A385" s="4">
        <v>42023</v>
      </c>
      <c r="B385" s="24">
        <f>BTC!F386</f>
        <v>18658300</v>
      </c>
      <c r="C385" s="24">
        <f>+XRP!F386</f>
        <v>1093540</v>
      </c>
      <c r="D385" s="24">
        <f>+LTC!F386</f>
        <v>728641</v>
      </c>
      <c r="E385" s="24">
        <v>0</v>
      </c>
      <c r="F385" s="24">
        <v>0</v>
      </c>
      <c r="G385" s="24">
        <v>0</v>
      </c>
      <c r="H385" s="23">
        <f>+XMR!F246</f>
        <v>17060</v>
      </c>
      <c r="I385" s="23">
        <v>0</v>
      </c>
      <c r="J385" s="24">
        <v>0</v>
      </c>
      <c r="K385" s="24">
        <f>+DASH!F342</f>
        <v>53757</v>
      </c>
      <c r="L385" s="24">
        <f>+XLM!F170</f>
        <v>57052</v>
      </c>
      <c r="N385" s="23">
        <f t="shared" si="5"/>
        <v>20608350</v>
      </c>
      <c r="O385" s="6"/>
    </row>
    <row r="386" spans="1:15" x14ac:dyDescent="0.25">
      <c r="A386" s="3">
        <v>42024</v>
      </c>
      <c r="B386" s="24">
        <f>BTC!F387</f>
        <v>24051100</v>
      </c>
      <c r="C386" s="24">
        <f>+XRP!F387</f>
        <v>1029700</v>
      </c>
      <c r="D386" s="24">
        <f>+LTC!F387</f>
        <v>1069660</v>
      </c>
      <c r="E386" s="24">
        <v>0</v>
      </c>
      <c r="F386" s="24">
        <v>0</v>
      </c>
      <c r="G386" s="24">
        <v>0</v>
      </c>
      <c r="H386" s="23">
        <f>+XMR!F247</f>
        <v>8074</v>
      </c>
      <c r="I386" s="23">
        <v>0</v>
      </c>
      <c r="J386" s="24">
        <v>0</v>
      </c>
      <c r="K386" s="24">
        <f>+DASH!F343</f>
        <v>68855</v>
      </c>
      <c r="L386" s="24">
        <f>+XLM!F171</f>
        <v>35159</v>
      </c>
      <c r="N386" s="23">
        <f t="shared" ref="N386:N449" si="6">B386+C386+D386+E386+G386+H386+I386+J386+K386+L386+F386</f>
        <v>26262548</v>
      </c>
      <c r="O386" s="6"/>
    </row>
    <row r="387" spans="1:15" x14ac:dyDescent="0.25">
      <c r="A387" s="4">
        <v>42025</v>
      </c>
      <c r="B387" s="24">
        <f>BTC!F388</f>
        <v>29924600</v>
      </c>
      <c r="C387" s="24">
        <f>+XRP!F388</f>
        <v>1141990</v>
      </c>
      <c r="D387" s="24">
        <f>+LTC!F388</f>
        <v>1191370</v>
      </c>
      <c r="E387" s="24">
        <v>0</v>
      </c>
      <c r="F387" s="24">
        <v>0</v>
      </c>
      <c r="G387" s="24">
        <v>0</v>
      </c>
      <c r="H387" s="23">
        <f>+XMR!F248</f>
        <v>10021</v>
      </c>
      <c r="I387" s="23">
        <v>0</v>
      </c>
      <c r="J387" s="24">
        <v>0</v>
      </c>
      <c r="K387" s="24">
        <f>+DASH!F344</f>
        <v>108223</v>
      </c>
      <c r="L387" s="24">
        <f>+XLM!F172</f>
        <v>65656</v>
      </c>
      <c r="N387" s="23">
        <f t="shared" si="6"/>
        <v>32441860</v>
      </c>
      <c r="O387" s="6"/>
    </row>
    <row r="388" spans="1:15" x14ac:dyDescent="0.25">
      <c r="A388" s="3">
        <v>42026</v>
      </c>
      <c r="B388" s="24">
        <f>BTC!F389</f>
        <v>33544600</v>
      </c>
      <c r="C388" s="24">
        <f>+XRP!F389</f>
        <v>1105630</v>
      </c>
      <c r="D388" s="24">
        <f>+LTC!F389</f>
        <v>1660700</v>
      </c>
      <c r="E388" s="24">
        <v>0</v>
      </c>
      <c r="F388" s="24">
        <v>0</v>
      </c>
      <c r="G388" s="24">
        <v>0</v>
      </c>
      <c r="H388" s="23">
        <f>+XMR!F249</f>
        <v>15643</v>
      </c>
      <c r="I388" s="23">
        <v>0</v>
      </c>
      <c r="J388" s="24">
        <v>0</v>
      </c>
      <c r="K388" s="24">
        <f>+DASH!F345</f>
        <v>73737</v>
      </c>
      <c r="L388" s="24">
        <f>+XLM!F173</f>
        <v>59947</v>
      </c>
      <c r="N388" s="23">
        <f t="shared" si="6"/>
        <v>36460257</v>
      </c>
      <c r="O388" s="6"/>
    </row>
    <row r="389" spans="1:15" x14ac:dyDescent="0.25">
      <c r="A389" s="4">
        <v>42027</v>
      </c>
      <c r="B389" s="24">
        <f>BTC!F390</f>
        <v>24621700</v>
      </c>
      <c r="C389" s="24">
        <f>+XRP!F390</f>
        <v>1080800</v>
      </c>
      <c r="D389" s="24">
        <f>+LTC!F390</f>
        <v>1267530</v>
      </c>
      <c r="E389" s="24">
        <v>0</v>
      </c>
      <c r="F389" s="24">
        <v>0</v>
      </c>
      <c r="G389" s="24">
        <v>0</v>
      </c>
      <c r="H389" s="23">
        <f>+XMR!F250</f>
        <v>12269</v>
      </c>
      <c r="I389" s="23">
        <v>0</v>
      </c>
      <c r="J389" s="24">
        <v>0</v>
      </c>
      <c r="K389" s="24">
        <f>+DASH!F346</f>
        <v>70270</v>
      </c>
      <c r="L389" s="24">
        <f>+XLM!F174</f>
        <v>42575</v>
      </c>
      <c r="N389" s="23">
        <f t="shared" si="6"/>
        <v>27095144</v>
      </c>
      <c r="O389" s="6"/>
    </row>
    <row r="390" spans="1:15" x14ac:dyDescent="0.25">
      <c r="A390" s="3">
        <v>42028</v>
      </c>
      <c r="B390" s="24">
        <f>BTC!F391</f>
        <v>24782500</v>
      </c>
      <c r="C390" s="24">
        <f>+XRP!F391</f>
        <v>945649</v>
      </c>
      <c r="D390" s="24">
        <f>+LTC!F391</f>
        <v>4858920</v>
      </c>
      <c r="E390" s="24">
        <v>0</v>
      </c>
      <c r="F390" s="24">
        <v>0</v>
      </c>
      <c r="G390" s="24">
        <v>0</v>
      </c>
      <c r="H390" s="23">
        <f>+XMR!F251</f>
        <v>16130</v>
      </c>
      <c r="I390" s="23">
        <v>0</v>
      </c>
      <c r="J390" s="24">
        <v>0</v>
      </c>
      <c r="K390" s="24">
        <f>+DASH!F347</f>
        <v>51767</v>
      </c>
      <c r="L390" s="24">
        <f>+XLM!F175</f>
        <v>59006</v>
      </c>
      <c r="N390" s="23">
        <f t="shared" si="6"/>
        <v>30713972</v>
      </c>
      <c r="O390" s="6"/>
    </row>
    <row r="391" spans="1:15" x14ac:dyDescent="0.25">
      <c r="A391" s="4">
        <v>42029</v>
      </c>
      <c r="B391" s="24">
        <f>BTC!F392</f>
        <v>33582700</v>
      </c>
      <c r="C391" s="24">
        <f>+XRP!F392</f>
        <v>892182</v>
      </c>
      <c r="D391" s="24">
        <f>+LTC!F392</f>
        <v>9178540</v>
      </c>
      <c r="E391" s="24">
        <v>0</v>
      </c>
      <c r="F391" s="24">
        <v>0</v>
      </c>
      <c r="G391" s="24">
        <v>0</v>
      </c>
      <c r="H391" s="23">
        <f>+XMR!F252</f>
        <v>24533</v>
      </c>
      <c r="I391" s="23">
        <v>0</v>
      </c>
      <c r="J391" s="24">
        <v>0</v>
      </c>
      <c r="K391" s="24">
        <f>+DASH!F348</f>
        <v>60453</v>
      </c>
      <c r="L391" s="24">
        <f>+XLM!F176</f>
        <v>69844</v>
      </c>
      <c r="N391" s="23">
        <f t="shared" si="6"/>
        <v>43808252</v>
      </c>
      <c r="O391" s="6"/>
    </row>
    <row r="392" spans="1:15" x14ac:dyDescent="0.25">
      <c r="A392" s="3">
        <v>42030</v>
      </c>
      <c r="B392" s="24">
        <f>BTC!F393</f>
        <v>106794000</v>
      </c>
      <c r="C392" s="24">
        <f>+XRP!F393</f>
        <v>3079280</v>
      </c>
      <c r="D392" s="24">
        <f>+LTC!F393</f>
        <v>8803090</v>
      </c>
      <c r="E392" s="24">
        <v>0</v>
      </c>
      <c r="F392" s="24">
        <v>0</v>
      </c>
      <c r="G392" s="24">
        <v>0</v>
      </c>
      <c r="H392" s="23">
        <f>+XMR!F253</f>
        <v>29144</v>
      </c>
      <c r="I392" s="23">
        <v>0</v>
      </c>
      <c r="J392" s="24">
        <v>0</v>
      </c>
      <c r="K392" s="24">
        <f>+DASH!F349</f>
        <v>110222</v>
      </c>
      <c r="L392" s="24">
        <f>+XLM!F177</f>
        <v>148296</v>
      </c>
      <c r="N392" s="23">
        <f t="shared" si="6"/>
        <v>118964032</v>
      </c>
      <c r="O392" s="6"/>
    </row>
    <row r="393" spans="1:15" x14ac:dyDescent="0.25">
      <c r="A393" s="4">
        <v>42031</v>
      </c>
      <c r="B393" s="24">
        <f>BTC!F394</f>
        <v>44399000</v>
      </c>
      <c r="C393" s="24">
        <f>+XRP!F394</f>
        <v>1316000</v>
      </c>
      <c r="D393" s="24">
        <f>+LTC!F394</f>
        <v>4502690</v>
      </c>
      <c r="E393" s="24">
        <v>0</v>
      </c>
      <c r="F393" s="24">
        <v>0</v>
      </c>
      <c r="G393" s="24">
        <v>0</v>
      </c>
      <c r="H393" s="23">
        <f>+XMR!F254</f>
        <v>17844</v>
      </c>
      <c r="I393" s="23">
        <v>0</v>
      </c>
      <c r="J393" s="24">
        <v>0</v>
      </c>
      <c r="K393" s="24">
        <f>+DASH!F350</f>
        <v>73397</v>
      </c>
      <c r="L393" s="24">
        <f>+XLM!F178</f>
        <v>92001</v>
      </c>
      <c r="N393" s="23">
        <f t="shared" si="6"/>
        <v>50400932</v>
      </c>
      <c r="O393" s="6"/>
    </row>
    <row r="394" spans="1:15" x14ac:dyDescent="0.25">
      <c r="A394" s="3">
        <v>42032</v>
      </c>
      <c r="B394" s="24">
        <f>BTC!F395</f>
        <v>44352200</v>
      </c>
      <c r="C394" s="24">
        <f>+XRP!F395</f>
        <v>1380280</v>
      </c>
      <c r="D394" s="24">
        <f>+LTC!F395</f>
        <v>3295480</v>
      </c>
      <c r="E394" s="24">
        <v>0</v>
      </c>
      <c r="F394" s="24">
        <v>0</v>
      </c>
      <c r="G394" s="24">
        <v>0</v>
      </c>
      <c r="H394" s="23">
        <f>+XMR!F255</f>
        <v>16093</v>
      </c>
      <c r="I394" s="23">
        <v>0</v>
      </c>
      <c r="J394" s="24">
        <v>0</v>
      </c>
      <c r="K394" s="24">
        <f>+DASH!F351</f>
        <v>67481</v>
      </c>
      <c r="L394" s="24">
        <f>+XLM!F179</f>
        <v>30636</v>
      </c>
      <c r="N394" s="23">
        <f t="shared" si="6"/>
        <v>49142170</v>
      </c>
      <c r="O394" s="6"/>
    </row>
    <row r="395" spans="1:15" x14ac:dyDescent="0.25">
      <c r="A395" s="4">
        <v>42033</v>
      </c>
      <c r="B395" s="24">
        <f>BTC!F396</f>
        <v>32213400</v>
      </c>
      <c r="C395" s="24">
        <f>+XRP!F396</f>
        <v>1097200</v>
      </c>
      <c r="D395" s="24">
        <f>+LTC!F396</f>
        <v>2191570</v>
      </c>
      <c r="E395" s="24">
        <v>0</v>
      </c>
      <c r="F395" s="24">
        <v>0</v>
      </c>
      <c r="G395" s="24">
        <v>0</v>
      </c>
      <c r="H395" s="23">
        <f>+XMR!F256</f>
        <v>27625</v>
      </c>
      <c r="I395" s="23">
        <v>0</v>
      </c>
      <c r="J395" s="24">
        <v>0</v>
      </c>
      <c r="K395" s="24">
        <f>+DASH!F352</f>
        <v>67225</v>
      </c>
      <c r="L395" s="24">
        <f>+XLM!F180</f>
        <v>92086</v>
      </c>
      <c r="N395" s="23">
        <f t="shared" si="6"/>
        <v>35689106</v>
      </c>
      <c r="O395" s="6"/>
    </row>
    <row r="396" spans="1:15" x14ac:dyDescent="0.25">
      <c r="A396" s="3">
        <v>42034</v>
      </c>
      <c r="B396" s="24">
        <f>BTC!F397</f>
        <v>26605200</v>
      </c>
      <c r="C396" s="24">
        <f>+XRP!F397</f>
        <v>807399</v>
      </c>
      <c r="D396" s="24">
        <f>+LTC!F397</f>
        <v>1805110</v>
      </c>
      <c r="E396" s="24">
        <v>0</v>
      </c>
      <c r="F396" s="24">
        <v>0</v>
      </c>
      <c r="G396" s="24">
        <v>0</v>
      </c>
      <c r="H396" s="23">
        <f>+XMR!F257</f>
        <v>21911</v>
      </c>
      <c r="I396" s="23">
        <v>0</v>
      </c>
      <c r="J396" s="24">
        <v>0</v>
      </c>
      <c r="K396" s="24">
        <f>+DASH!F353</f>
        <v>53994</v>
      </c>
      <c r="L396" s="24">
        <f>+XLM!F181</f>
        <v>41892</v>
      </c>
      <c r="N396" s="23">
        <f t="shared" si="6"/>
        <v>29335506</v>
      </c>
      <c r="O396" s="6"/>
    </row>
    <row r="397" spans="1:15" x14ac:dyDescent="0.25">
      <c r="A397" s="4">
        <v>42035</v>
      </c>
      <c r="B397" s="24">
        <f>BTC!F398</f>
        <v>23348200</v>
      </c>
      <c r="C397" s="24">
        <f>+XRP!F398</f>
        <v>557619</v>
      </c>
      <c r="D397" s="24">
        <f>+LTC!F398</f>
        <v>1205140</v>
      </c>
      <c r="E397" s="24">
        <v>0</v>
      </c>
      <c r="F397" s="24">
        <v>0</v>
      </c>
      <c r="G397" s="24">
        <v>0</v>
      </c>
      <c r="H397" s="23">
        <f>+XMR!F258</f>
        <v>10211</v>
      </c>
      <c r="I397" s="23">
        <v>0</v>
      </c>
      <c r="J397" s="24">
        <v>0</v>
      </c>
      <c r="K397" s="24">
        <f>+DASH!F354</f>
        <v>33035</v>
      </c>
      <c r="L397" s="24">
        <f>+XLM!F182</f>
        <v>24903</v>
      </c>
      <c r="N397" s="23">
        <f t="shared" si="6"/>
        <v>25179108</v>
      </c>
      <c r="O397" s="6"/>
    </row>
    <row r="398" spans="1:15" x14ac:dyDescent="0.25">
      <c r="A398" s="3">
        <v>42036</v>
      </c>
      <c r="B398" s="24">
        <f>BTC!F399</f>
        <v>29128500</v>
      </c>
      <c r="C398" s="24">
        <f>+XRP!F399</f>
        <v>852106</v>
      </c>
      <c r="D398" s="24">
        <f>+LTC!F399</f>
        <v>2661610</v>
      </c>
      <c r="E398" s="24">
        <v>0</v>
      </c>
      <c r="F398" s="24">
        <v>0</v>
      </c>
      <c r="G398" s="24">
        <v>0</v>
      </c>
      <c r="H398" s="23">
        <f>+XMR!F259</f>
        <v>17051</v>
      </c>
      <c r="I398" s="23">
        <v>0</v>
      </c>
      <c r="J398" s="24">
        <v>0</v>
      </c>
      <c r="K398" s="24">
        <f>+DASH!F355</f>
        <v>296157</v>
      </c>
      <c r="L398" s="24">
        <f>+XLM!F183</f>
        <v>70975</v>
      </c>
      <c r="N398" s="23">
        <f t="shared" si="6"/>
        <v>33026399</v>
      </c>
      <c r="O398" s="6"/>
    </row>
    <row r="399" spans="1:15" x14ac:dyDescent="0.25">
      <c r="A399" s="4">
        <v>42037</v>
      </c>
      <c r="B399" s="24">
        <f>BTC!F400</f>
        <v>30612100</v>
      </c>
      <c r="C399" s="24">
        <f>+XRP!F400</f>
        <v>1482760</v>
      </c>
      <c r="D399" s="24">
        <f>+LTC!F400</f>
        <v>1955370</v>
      </c>
      <c r="E399" s="24">
        <v>0</v>
      </c>
      <c r="F399" s="24">
        <v>0</v>
      </c>
      <c r="G399" s="24">
        <v>0</v>
      </c>
      <c r="H399" s="23">
        <f>+XMR!F260</f>
        <v>16725</v>
      </c>
      <c r="I399" s="23">
        <v>0</v>
      </c>
      <c r="J399" s="24">
        <v>0</v>
      </c>
      <c r="K399" s="24">
        <f>+DASH!F356</f>
        <v>154511</v>
      </c>
      <c r="L399" s="24">
        <f>+XLM!F184</f>
        <v>28423</v>
      </c>
      <c r="N399" s="23">
        <f t="shared" si="6"/>
        <v>34249889</v>
      </c>
      <c r="O399" s="6"/>
    </row>
    <row r="400" spans="1:15" x14ac:dyDescent="0.25">
      <c r="A400" s="3">
        <v>42038</v>
      </c>
      <c r="B400" s="24">
        <f>BTC!F401</f>
        <v>40783700</v>
      </c>
      <c r="C400" s="24">
        <f>+XRP!F401</f>
        <v>1264170</v>
      </c>
      <c r="D400" s="24">
        <f>+LTC!F401</f>
        <v>2425490</v>
      </c>
      <c r="E400" s="24">
        <v>0</v>
      </c>
      <c r="F400" s="24">
        <v>0</v>
      </c>
      <c r="G400" s="24">
        <v>0</v>
      </c>
      <c r="H400" s="23">
        <f>+XMR!F261</f>
        <v>11397</v>
      </c>
      <c r="I400" s="23">
        <v>0</v>
      </c>
      <c r="J400" s="24">
        <v>0</v>
      </c>
      <c r="K400" s="24">
        <f>+DASH!F357</f>
        <v>62006</v>
      </c>
      <c r="L400" s="24">
        <f>+XLM!F185</f>
        <v>38689</v>
      </c>
      <c r="N400" s="23">
        <f t="shared" si="6"/>
        <v>44585452</v>
      </c>
      <c r="O400" s="6"/>
    </row>
    <row r="401" spans="1:15" x14ac:dyDescent="0.25">
      <c r="A401" s="4">
        <v>42039</v>
      </c>
      <c r="B401" s="24">
        <f>BTC!F402</f>
        <v>26594300</v>
      </c>
      <c r="C401" s="24">
        <f>+XRP!F402</f>
        <v>625444</v>
      </c>
      <c r="D401" s="24">
        <f>+LTC!F402</f>
        <v>3683490</v>
      </c>
      <c r="E401" s="24">
        <v>0</v>
      </c>
      <c r="F401" s="24">
        <v>0</v>
      </c>
      <c r="G401" s="24">
        <v>0</v>
      </c>
      <c r="H401" s="23">
        <f>+XMR!F262</f>
        <v>19736</v>
      </c>
      <c r="I401" s="23">
        <v>0</v>
      </c>
      <c r="J401" s="24">
        <v>0</v>
      </c>
      <c r="K401" s="24">
        <f>+DASH!F358</f>
        <v>58636</v>
      </c>
      <c r="L401" s="24">
        <f>+XLM!F186</f>
        <v>33568</v>
      </c>
      <c r="N401" s="23">
        <f t="shared" si="6"/>
        <v>31015174</v>
      </c>
      <c r="O401" s="6"/>
    </row>
    <row r="402" spans="1:15" x14ac:dyDescent="0.25">
      <c r="A402" s="3">
        <v>42040</v>
      </c>
      <c r="B402" s="24">
        <f>BTC!F403</f>
        <v>22516400</v>
      </c>
      <c r="C402" s="24">
        <f>+XRP!F403</f>
        <v>1221720</v>
      </c>
      <c r="D402" s="24">
        <f>+LTC!F403</f>
        <v>4490700</v>
      </c>
      <c r="E402" s="24">
        <v>0</v>
      </c>
      <c r="F402" s="24">
        <v>0</v>
      </c>
      <c r="G402" s="24">
        <v>0</v>
      </c>
      <c r="H402" s="23">
        <f>+XMR!F263</f>
        <v>13746</v>
      </c>
      <c r="I402" s="23">
        <v>0</v>
      </c>
      <c r="J402" s="24">
        <v>0</v>
      </c>
      <c r="K402" s="24">
        <f>+DASH!F359</f>
        <v>49522</v>
      </c>
      <c r="L402" s="24">
        <f>+XLM!F187</f>
        <v>48565</v>
      </c>
      <c r="N402" s="23">
        <f t="shared" si="6"/>
        <v>28340653</v>
      </c>
      <c r="O402" s="6"/>
    </row>
    <row r="403" spans="1:15" x14ac:dyDescent="0.25">
      <c r="A403" s="4">
        <v>42041</v>
      </c>
      <c r="B403" s="24">
        <f>BTC!F404</f>
        <v>24435300</v>
      </c>
      <c r="C403" s="24">
        <f>+XRP!F404</f>
        <v>1790130</v>
      </c>
      <c r="D403" s="24">
        <f>+LTC!F404</f>
        <v>2332680</v>
      </c>
      <c r="E403" s="24">
        <v>0</v>
      </c>
      <c r="F403" s="24">
        <v>0</v>
      </c>
      <c r="G403" s="24">
        <v>0</v>
      </c>
      <c r="H403" s="23">
        <f>+XMR!F264</f>
        <v>14473</v>
      </c>
      <c r="I403" s="23">
        <v>0</v>
      </c>
      <c r="J403" s="24">
        <v>0</v>
      </c>
      <c r="K403" s="24">
        <f>+DASH!F360</f>
        <v>40361</v>
      </c>
      <c r="L403" s="24">
        <f>+XLM!F188</f>
        <v>68194</v>
      </c>
      <c r="N403" s="23">
        <f t="shared" si="6"/>
        <v>28681138</v>
      </c>
      <c r="O403" s="6"/>
    </row>
    <row r="404" spans="1:15" x14ac:dyDescent="0.25">
      <c r="A404" s="3">
        <v>42042</v>
      </c>
      <c r="B404" s="24">
        <f>BTC!F405</f>
        <v>21604200</v>
      </c>
      <c r="C404" s="24">
        <f>+XRP!F405</f>
        <v>518284</v>
      </c>
      <c r="D404" s="24">
        <f>+LTC!F405</f>
        <v>1272440</v>
      </c>
      <c r="E404" s="24">
        <v>0</v>
      </c>
      <c r="F404" s="24">
        <v>0</v>
      </c>
      <c r="G404" s="24">
        <v>0</v>
      </c>
      <c r="H404" s="23">
        <f>+XMR!F265</f>
        <v>12075</v>
      </c>
      <c r="I404" s="23">
        <v>0</v>
      </c>
      <c r="J404" s="24">
        <v>0</v>
      </c>
      <c r="K404" s="24">
        <f>+DASH!F361</f>
        <v>30169</v>
      </c>
      <c r="L404" s="24">
        <f>+XLM!F189</f>
        <v>15482</v>
      </c>
      <c r="N404" s="23">
        <f t="shared" si="6"/>
        <v>23452650</v>
      </c>
      <c r="O404" s="6"/>
    </row>
    <row r="405" spans="1:15" x14ac:dyDescent="0.25">
      <c r="A405" s="4">
        <v>42043</v>
      </c>
      <c r="B405" s="24">
        <f>BTC!F406</f>
        <v>17145200</v>
      </c>
      <c r="C405" s="24">
        <f>+XRP!F406</f>
        <v>446888</v>
      </c>
      <c r="D405" s="24">
        <f>+LTC!F406</f>
        <v>793432</v>
      </c>
      <c r="E405" s="24">
        <v>0</v>
      </c>
      <c r="F405" s="24">
        <v>0</v>
      </c>
      <c r="G405" s="24">
        <v>0</v>
      </c>
      <c r="H405" s="23">
        <f>+XMR!F266</f>
        <v>11615</v>
      </c>
      <c r="I405" s="23">
        <v>0</v>
      </c>
      <c r="J405" s="24">
        <v>0</v>
      </c>
      <c r="K405" s="24">
        <f>+DASH!F362</f>
        <v>44831</v>
      </c>
      <c r="L405" s="24">
        <f>+XLM!F190</f>
        <v>20383</v>
      </c>
      <c r="N405" s="23">
        <f t="shared" si="6"/>
        <v>18462349</v>
      </c>
      <c r="O405" s="6"/>
    </row>
    <row r="406" spans="1:15" x14ac:dyDescent="0.25">
      <c r="A406" s="3">
        <v>42044</v>
      </c>
      <c r="B406" s="24">
        <f>BTC!F407</f>
        <v>27791300</v>
      </c>
      <c r="C406" s="24">
        <f>+XRP!F407</f>
        <v>625357</v>
      </c>
      <c r="D406" s="24">
        <f>+LTC!F407</f>
        <v>1412300</v>
      </c>
      <c r="E406" s="24">
        <v>0</v>
      </c>
      <c r="F406" s="24">
        <v>0</v>
      </c>
      <c r="G406" s="24">
        <v>0</v>
      </c>
      <c r="H406" s="23">
        <f>+XMR!F267</f>
        <v>12603</v>
      </c>
      <c r="I406" s="23">
        <v>0</v>
      </c>
      <c r="J406" s="24">
        <v>0</v>
      </c>
      <c r="K406" s="24">
        <f>+DASH!F363</f>
        <v>270445</v>
      </c>
      <c r="L406" s="24">
        <f>+XLM!F191</f>
        <v>23287</v>
      </c>
      <c r="N406" s="23">
        <f t="shared" si="6"/>
        <v>30135292</v>
      </c>
      <c r="O406" s="6"/>
    </row>
    <row r="407" spans="1:15" x14ac:dyDescent="0.25">
      <c r="A407" s="4">
        <v>42045</v>
      </c>
      <c r="B407" s="24">
        <f>BTC!F408</f>
        <v>21115100</v>
      </c>
      <c r="C407" s="24">
        <f>+XRP!F408</f>
        <v>850302</v>
      </c>
      <c r="D407" s="24">
        <f>+LTC!F408</f>
        <v>1943220</v>
      </c>
      <c r="E407" s="24">
        <v>0</v>
      </c>
      <c r="F407" s="24">
        <v>0</v>
      </c>
      <c r="G407" s="24">
        <v>0</v>
      </c>
      <c r="H407" s="23">
        <f>+XMR!F268</f>
        <v>14973</v>
      </c>
      <c r="I407" s="23">
        <v>0</v>
      </c>
      <c r="J407" s="24">
        <v>0</v>
      </c>
      <c r="K407" s="24">
        <f>+DASH!F364</f>
        <v>238651</v>
      </c>
      <c r="L407" s="24">
        <f>+XLM!F192</f>
        <v>30401</v>
      </c>
      <c r="N407" s="23">
        <f t="shared" si="6"/>
        <v>24192647</v>
      </c>
      <c r="O407" s="6"/>
    </row>
    <row r="408" spans="1:15" x14ac:dyDescent="0.25">
      <c r="A408" s="3">
        <v>42046</v>
      </c>
      <c r="B408" s="24">
        <f>BTC!F409</f>
        <v>17201900</v>
      </c>
      <c r="C408" s="24">
        <f>+XRP!F409</f>
        <v>457627</v>
      </c>
      <c r="D408" s="24">
        <f>+LTC!F409</f>
        <v>1202390</v>
      </c>
      <c r="E408" s="24">
        <v>0</v>
      </c>
      <c r="F408" s="24">
        <v>0</v>
      </c>
      <c r="G408" s="24">
        <v>0</v>
      </c>
      <c r="H408" s="23">
        <f>+XMR!F269</f>
        <v>23085</v>
      </c>
      <c r="I408" s="23">
        <v>0</v>
      </c>
      <c r="J408" s="24">
        <v>0</v>
      </c>
      <c r="K408" s="24">
        <f>+DASH!F365</f>
        <v>774898</v>
      </c>
      <c r="L408" s="24">
        <f>+XLM!F193</f>
        <v>20839</v>
      </c>
      <c r="N408" s="23">
        <f t="shared" si="6"/>
        <v>19680739</v>
      </c>
      <c r="O408" s="6"/>
    </row>
    <row r="409" spans="1:15" x14ac:dyDescent="0.25">
      <c r="A409" s="4">
        <v>42047</v>
      </c>
      <c r="B409" s="24">
        <f>BTC!F410</f>
        <v>15206200</v>
      </c>
      <c r="C409" s="24">
        <f>+XRP!F410</f>
        <v>542301</v>
      </c>
      <c r="D409" s="24">
        <f>+LTC!F410</f>
        <v>1073660</v>
      </c>
      <c r="E409" s="24">
        <v>0</v>
      </c>
      <c r="F409" s="24">
        <v>0</v>
      </c>
      <c r="G409" s="24">
        <v>0</v>
      </c>
      <c r="H409" s="23">
        <f>+XMR!F270</f>
        <v>25486</v>
      </c>
      <c r="I409" s="23">
        <v>0</v>
      </c>
      <c r="J409" s="24">
        <v>0</v>
      </c>
      <c r="K409" s="24">
        <f>+DASH!F366</f>
        <v>549894</v>
      </c>
      <c r="L409" s="24">
        <f>+XLM!F194</f>
        <v>22950</v>
      </c>
      <c r="N409" s="23">
        <f t="shared" si="6"/>
        <v>17420491</v>
      </c>
      <c r="O409" s="6"/>
    </row>
    <row r="410" spans="1:15" x14ac:dyDescent="0.25">
      <c r="A410" s="3">
        <v>42048</v>
      </c>
      <c r="B410" s="24">
        <f>BTC!F411</f>
        <v>42744400</v>
      </c>
      <c r="C410" s="24">
        <f>+XRP!F411</f>
        <v>1005470</v>
      </c>
      <c r="D410" s="24">
        <f>+LTC!F411</f>
        <v>2417560</v>
      </c>
      <c r="E410" s="24">
        <v>0</v>
      </c>
      <c r="F410" s="24">
        <v>0</v>
      </c>
      <c r="G410" s="24">
        <v>0</v>
      </c>
      <c r="H410" s="23">
        <f>+XMR!F271</f>
        <v>12966</v>
      </c>
      <c r="I410" s="23">
        <v>0</v>
      </c>
      <c r="J410" s="24">
        <v>0</v>
      </c>
      <c r="K410" s="24">
        <f>+DASH!F367</f>
        <v>228439</v>
      </c>
      <c r="L410" s="24">
        <f>+XLM!F195</f>
        <v>20250</v>
      </c>
      <c r="N410" s="23">
        <f t="shared" si="6"/>
        <v>46429085</v>
      </c>
      <c r="O410" s="6"/>
    </row>
    <row r="411" spans="1:15" x14ac:dyDescent="0.25">
      <c r="A411" s="4">
        <v>42049</v>
      </c>
      <c r="B411" s="24">
        <f>BTC!F412</f>
        <v>49732500</v>
      </c>
      <c r="C411" s="24">
        <f>+XRP!F412</f>
        <v>816442</v>
      </c>
      <c r="D411" s="24">
        <f>+LTC!F412</f>
        <v>2967890</v>
      </c>
      <c r="E411" s="24">
        <v>0</v>
      </c>
      <c r="F411" s="24">
        <v>0</v>
      </c>
      <c r="G411" s="24">
        <v>0</v>
      </c>
      <c r="H411" s="23">
        <f>+XMR!F272</f>
        <v>19546</v>
      </c>
      <c r="I411" s="23">
        <v>0</v>
      </c>
      <c r="J411" s="24">
        <v>0</v>
      </c>
      <c r="K411" s="24">
        <f>+DASH!F368</f>
        <v>208369</v>
      </c>
      <c r="L411" s="24">
        <f>+XLM!F196</f>
        <v>27228</v>
      </c>
      <c r="N411" s="23">
        <f t="shared" si="6"/>
        <v>53771975</v>
      </c>
      <c r="O411" s="6"/>
    </row>
    <row r="412" spans="1:15" x14ac:dyDescent="0.25">
      <c r="A412" s="3">
        <v>42050</v>
      </c>
      <c r="B412" s="24">
        <f>BTC!F413</f>
        <v>56552400</v>
      </c>
      <c r="C412" s="24">
        <f>+XRP!F413</f>
        <v>1134340</v>
      </c>
      <c r="D412" s="24">
        <f>+LTC!F413</f>
        <v>3678900</v>
      </c>
      <c r="E412" s="24">
        <v>0</v>
      </c>
      <c r="F412" s="24">
        <v>0</v>
      </c>
      <c r="G412" s="24">
        <v>0</v>
      </c>
      <c r="H412" s="23">
        <f>+XMR!F273</f>
        <v>13141</v>
      </c>
      <c r="I412" s="23">
        <v>0</v>
      </c>
      <c r="J412" s="24">
        <v>0</v>
      </c>
      <c r="K412" s="24">
        <f>+DASH!F369</f>
        <v>212369</v>
      </c>
      <c r="L412" s="24">
        <f>+XLM!F197</f>
        <v>29545</v>
      </c>
      <c r="N412" s="23">
        <f t="shared" si="6"/>
        <v>61620695</v>
      </c>
      <c r="O412" s="6"/>
    </row>
    <row r="413" spans="1:15" x14ac:dyDescent="0.25">
      <c r="A413" s="4">
        <v>42051</v>
      </c>
      <c r="B413" s="24">
        <f>BTC!F414</f>
        <v>28153700</v>
      </c>
      <c r="C413" s="24">
        <f>+XRP!F414</f>
        <v>391037</v>
      </c>
      <c r="D413" s="24">
        <f>+LTC!F414</f>
        <v>1766700</v>
      </c>
      <c r="E413" s="24">
        <v>0</v>
      </c>
      <c r="F413" s="24">
        <v>0</v>
      </c>
      <c r="G413" s="24">
        <v>0</v>
      </c>
      <c r="H413" s="23">
        <f>+XMR!F274</f>
        <v>8801</v>
      </c>
      <c r="I413" s="23">
        <v>0</v>
      </c>
      <c r="J413" s="24">
        <v>0</v>
      </c>
      <c r="K413" s="24">
        <f>+DASH!F370</f>
        <v>76067</v>
      </c>
      <c r="L413" s="24">
        <f>+XLM!F198</f>
        <v>19822</v>
      </c>
      <c r="N413" s="23">
        <f t="shared" si="6"/>
        <v>30416127</v>
      </c>
      <c r="O413" s="6"/>
    </row>
    <row r="414" spans="1:15" x14ac:dyDescent="0.25">
      <c r="A414" s="3">
        <v>42052</v>
      </c>
      <c r="B414" s="24">
        <f>BTC!F415</f>
        <v>27363100</v>
      </c>
      <c r="C414" s="24">
        <f>+XRP!F415</f>
        <v>428236</v>
      </c>
      <c r="D414" s="24">
        <f>+LTC!F415</f>
        <v>1824820</v>
      </c>
      <c r="E414" s="24">
        <v>0</v>
      </c>
      <c r="F414" s="24">
        <v>0</v>
      </c>
      <c r="G414" s="24">
        <v>0</v>
      </c>
      <c r="H414" s="23">
        <f>+XMR!F275</f>
        <v>16775</v>
      </c>
      <c r="I414" s="23">
        <v>0</v>
      </c>
      <c r="J414" s="24">
        <v>0</v>
      </c>
      <c r="K414" s="24">
        <f>+DASH!F371</f>
        <v>103557</v>
      </c>
      <c r="L414" s="24">
        <f>+XLM!F199</f>
        <v>10247</v>
      </c>
      <c r="N414" s="23">
        <f t="shared" si="6"/>
        <v>29746735</v>
      </c>
      <c r="O414" s="6"/>
    </row>
    <row r="415" spans="1:15" x14ac:dyDescent="0.25">
      <c r="A415" s="4">
        <v>42053</v>
      </c>
      <c r="B415" s="24">
        <f>BTC!F416</f>
        <v>25200800</v>
      </c>
      <c r="C415" s="24">
        <f>+XRP!F416</f>
        <v>384700</v>
      </c>
      <c r="D415" s="24">
        <f>+LTC!F416</f>
        <v>1504230</v>
      </c>
      <c r="E415" s="24">
        <v>0</v>
      </c>
      <c r="F415" s="24">
        <v>0</v>
      </c>
      <c r="G415" s="24">
        <v>0</v>
      </c>
      <c r="H415" s="23">
        <f>+XMR!F276</f>
        <v>33558</v>
      </c>
      <c r="I415" s="23">
        <v>0</v>
      </c>
      <c r="J415" s="24">
        <v>0</v>
      </c>
      <c r="K415" s="24">
        <f>+DASH!F372</f>
        <v>98988</v>
      </c>
      <c r="L415" s="24">
        <f>+XLM!F200</f>
        <v>11492</v>
      </c>
      <c r="N415" s="23">
        <f t="shared" si="6"/>
        <v>27233768</v>
      </c>
      <c r="O415" s="6"/>
    </row>
    <row r="416" spans="1:15" x14ac:dyDescent="0.25">
      <c r="A416" s="3">
        <v>42054</v>
      </c>
      <c r="B416" s="24">
        <f>BTC!F417</f>
        <v>18270500</v>
      </c>
      <c r="C416" s="24">
        <f>+XRP!F417</f>
        <v>308654</v>
      </c>
      <c r="D416" s="24">
        <f>+LTC!F417</f>
        <v>1117190</v>
      </c>
      <c r="E416" s="24">
        <v>0</v>
      </c>
      <c r="F416" s="24">
        <v>0</v>
      </c>
      <c r="G416" s="24">
        <v>0</v>
      </c>
      <c r="H416" s="23">
        <f>+XMR!F277</f>
        <v>35329</v>
      </c>
      <c r="I416" s="23">
        <v>0</v>
      </c>
      <c r="J416" s="24">
        <v>0</v>
      </c>
      <c r="K416" s="24">
        <f>+DASH!F373</f>
        <v>84624</v>
      </c>
      <c r="L416" s="24">
        <f>+XLM!F201</f>
        <v>8162</v>
      </c>
      <c r="N416" s="23">
        <f t="shared" si="6"/>
        <v>19824459</v>
      </c>
      <c r="O416" s="6"/>
    </row>
    <row r="417" spans="1:15" x14ac:dyDescent="0.25">
      <c r="A417" s="4">
        <v>42055</v>
      </c>
      <c r="B417" s="24">
        <f>BTC!F418</f>
        <v>23876700</v>
      </c>
      <c r="C417" s="24">
        <f>+XRP!F418</f>
        <v>1036780</v>
      </c>
      <c r="D417" s="24">
        <f>+LTC!F418</f>
        <v>1430460</v>
      </c>
      <c r="E417" s="24">
        <v>0</v>
      </c>
      <c r="F417" s="24">
        <v>0</v>
      </c>
      <c r="G417" s="24">
        <v>0</v>
      </c>
      <c r="H417" s="23">
        <f>+XMR!F278</f>
        <v>23536</v>
      </c>
      <c r="I417" s="23">
        <v>0</v>
      </c>
      <c r="J417" s="24">
        <v>0</v>
      </c>
      <c r="K417" s="24">
        <f>+DASH!F374</f>
        <v>61415</v>
      </c>
      <c r="L417" s="24">
        <f>+XLM!F202</f>
        <v>3263</v>
      </c>
      <c r="N417" s="23">
        <f t="shared" si="6"/>
        <v>26432154</v>
      </c>
      <c r="O417" s="6"/>
    </row>
    <row r="418" spans="1:15" x14ac:dyDescent="0.25">
      <c r="A418" s="3">
        <v>42056</v>
      </c>
      <c r="B418" s="24">
        <f>BTC!F419</f>
        <v>12284200</v>
      </c>
      <c r="C418" s="24">
        <f>+XRP!F419</f>
        <v>314420</v>
      </c>
      <c r="D418" s="24">
        <f>+LTC!F419</f>
        <v>934224</v>
      </c>
      <c r="E418" s="24">
        <v>0</v>
      </c>
      <c r="F418" s="24">
        <v>0</v>
      </c>
      <c r="G418" s="24">
        <v>0</v>
      </c>
      <c r="H418" s="23">
        <f>+XMR!F279</f>
        <v>14275</v>
      </c>
      <c r="I418" s="23">
        <v>0</v>
      </c>
      <c r="J418" s="24">
        <v>0</v>
      </c>
      <c r="K418" s="24">
        <f>+DASH!F375</f>
        <v>110159</v>
      </c>
      <c r="L418" s="24">
        <f>+XLM!F203</f>
        <v>3103</v>
      </c>
      <c r="N418" s="23">
        <f t="shared" si="6"/>
        <v>13660381</v>
      </c>
      <c r="O418" s="6"/>
    </row>
    <row r="419" spans="1:15" x14ac:dyDescent="0.25">
      <c r="A419" s="4">
        <v>42057</v>
      </c>
      <c r="B419" s="24">
        <f>BTC!F420</f>
        <v>19527000</v>
      </c>
      <c r="C419" s="24">
        <f>+XRP!F420</f>
        <v>587911</v>
      </c>
      <c r="D419" s="24">
        <f>+LTC!F420</f>
        <v>1413400</v>
      </c>
      <c r="E419" s="24">
        <v>0</v>
      </c>
      <c r="F419" s="24">
        <v>0</v>
      </c>
      <c r="G419" s="24">
        <v>0</v>
      </c>
      <c r="H419" s="23">
        <f>+XMR!F280</f>
        <v>28371</v>
      </c>
      <c r="I419" s="23">
        <v>0</v>
      </c>
      <c r="J419" s="24">
        <v>0</v>
      </c>
      <c r="K419" s="24">
        <f>+DASH!F376</f>
        <v>75804</v>
      </c>
      <c r="L419" s="24">
        <f>+XLM!F204</f>
        <v>14027</v>
      </c>
      <c r="N419" s="23">
        <f t="shared" si="6"/>
        <v>21646513</v>
      </c>
      <c r="O419" s="6"/>
    </row>
    <row r="420" spans="1:15" x14ac:dyDescent="0.25">
      <c r="A420" s="3">
        <v>42058</v>
      </c>
      <c r="B420" s="24">
        <f>BTC!F421</f>
        <v>16400000</v>
      </c>
      <c r="C420" s="24">
        <f>+XRP!F421</f>
        <v>439387</v>
      </c>
      <c r="D420" s="24">
        <f>+LTC!F421</f>
        <v>1207240</v>
      </c>
      <c r="E420" s="24">
        <v>0</v>
      </c>
      <c r="F420" s="24">
        <v>0</v>
      </c>
      <c r="G420" s="24">
        <v>0</v>
      </c>
      <c r="H420" s="23">
        <f>+XMR!F281</f>
        <v>82507</v>
      </c>
      <c r="I420" s="23">
        <v>0</v>
      </c>
      <c r="J420" s="24">
        <v>0</v>
      </c>
      <c r="K420" s="24">
        <f>+DASH!F377</f>
        <v>80898</v>
      </c>
      <c r="L420" s="24">
        <f>+XLM!F205</f>
        <v>6966</v>
      </c>
      <c r="N420" s="23">
        <f t="shared" si="6"/>
        <v>18216998</v>
      </c>
      <c r="O420" s="6"/>
    </row>
    <row r="421" spans="1:15" x14ac:dyDescent="0.25">
      <c r="A421" s="4">
        <v>42059</v>
      </c>
      <c r="B421" s="24">
        <f>BTC!F422</f>
        <v>14200400</v>
      </c>
      <c r="C421" s="24">
        <f>+XRP!F422</f>
        <v>627475</v>
      </c>
      <c r="D421" s="24">
        <f>+LTC!F422</f>
        <v>941910</v>
      </c>
      <c r="E421" s="24">
        <v>0</v>
      </c>
      <c r="F421" s="24">
        <v>0</v>
      </c>
      <c r="G421" s="24">
        <v>0</v>
      </c>
      <c r="H421" s="23">
        <f>+XMR!F282</f>
        <v>77991</v>
      </c>
      <c r="I421" s="23">
        <v>0</v>
      </c>
      <c r="J421" s="24">
        <v>0</v>
      </c>
      <c r="K421" s="24">
        <f>+DASH!F378</f>
        <v>170477</v>
      </c>
      <c r="L421" s="24">
        <f>+XLM!F206</f>
        <v>9284</v>
      </c>
      <c r="N421" s="23">
        <f t="shared" si="6"/>
        <v>16027537</v>
      </c>
      <c r="O421" s="6"/>
    </row>
    <row r="422" spans="1:15" x14ac:dyDescent="0.25">
      <c r="A422" s="3">
        <v>42060</v>
      </c>
      <c r="B422" s="24">
        <f>BTC!F423</f>
        <v>11496200</v>
      </c>
      <c r="C422" s="24">
        <f>+XRP!F423</f>
        <v>502828</v>
      </c>
      <c r="D422" s="24">
        <f>+LTC!F423</f>
        <v>768342</v>
      </c>
      <c r="E422" s="24">
        <v>0</v>
      </c>
      <c r="F422" s="24">
        <v>0</v>
      </c>
      <c r="G422" s="24">
        <v>0</v>
      </c>
      <c r="H422" s="23">
        <f>+XMR!F283</f>
        <v>33340</v>
      </c>
      <c r="I422" s="23">
        <v>0</v>
      </c>
      <c r="J422" s="24">
        <v>0</v>
      </c>
      <c r="K422" s="24">
        <f>+DASH!F379</f>
        <v>134546</v>
      </c>
      <c r="L422" s="24">
        <f>+XLM!F207</f>
        <v>11098</v>
      </c>
      <c r="N422" s="23">
        <f t="shared" si="6"/>
        <v>12946354</v>
      </c>
      <c r="O422" s="6"/>
    </row>
    <row r="423" spans="1:15" x14ac:dyDescent="0.25">
      <c r="A423" s="4">
        <v>42061</v>
      </c>
      <c r="B423" s="24">
        <f>BTC!F424</f>
        <v>13619400</v>
      </c>
      <c r="C423" s="24">
        <f>+XRP!F424</f>
        <v>836544</v>
      </c>
      <c r="D423" s="24">
        <f>+LTC!F424</f>
        <v>917184</v>
      </c>
      <c r="E423" s="24">
        <v>0</v>
      </c>
      <c r="F423" s="24">
        <v>0</v>
      </c>
      <c r="G423" s="24">
        <v>0</v>
      </c>
      <c r="H423" s="23">
        <f>+XMR!F284</f>
        <v>31163</v>
      </c>
      <c r="I423" s="23">
        <v>0</v>
      </c>
      <c r="J423" s="24">
        <v>0</v>
      </c>
      <c r="K423" s="24">
        <f>+DASH!F380</f>
        <v>74935</v>
      </c>
      <c r="L423" s="24">
        <f>+XLM!F208</f>
        <v>14216</v>
      </c>
      <c r="N423" s="23">
        <f t="shared" si="6"/>
        <v>15493442</v>
      </c>
      <c r="O423" s="6"/>
    </row>
    <row r="424" spans="1:15" x14ac:dyDescent="0.25">
      <c r="A424" s="3">
        <v>42062</v>
      </c>
      <c r="B424" s="24">
        <f>BTC!F425</f>
        <v>44013900</v>
      </c>
      <c r="C424" s="24">
        <f>+XRP!F425</f>
        <v>910485</v>
      </c>
      <c r="D424" s="24">
        <f>+LTC!F425</f>
        <v>2360850</v>
      </c>
      <c r="E424" s="24">
        <v>0</v>
      </c>
      <c r="F424" s="24">
        <v>0</v>
      </c>
      <c r="G424" s="24">
        <v>0</v>
      </c>
      <c r="H424" s="23">
        <f>+XMR!F285</f>
        <v>36994</v>
      </c>
      <c r="I424" s="23">
        <v>0</v>
      </c>
      <c r="J424" s="24">
        <v>0</v>
      </c>
      <c r="K424" s="24">
        <f>+DASH!F381</f>
        <v>118275</v>
      </c>
      <c r="L424" s="24">
        <f>+XLM!F209</f>
        <v>27445</v>
      </c>
      <c r="N424" s="23">
        <f t="shared" si="6"/>
        <v>47467949</v>
      </c>
      <c r="O424" s="6"/>
    </row>
    <row r="425" spans="1:15" x14ac:dyDescent="0.25">
      <c r="A425" s="4">
        <v>42063</v>
      </c>
      <c r="B425" s="24">
        <f>BTC!F426</f>
        <v>13949300</v>
      </c>
      <c r="C425" s="24">
        <f>+XRP!F426</f>
        <v>520080</v>
      </c>
      <c r="D425" s="24">
        <f>+LTC!F426</f>
        <v>1026120</v>
      </c>
      <c r="E425" s="24">
        <v>0</v>
      </c>
      <c r="F425" s="24">
        <v>0</v>
      </c>
      <c r="G425" s="24">
        <v>0</v>
      </c>
      <c r="H425" s="23">
        <f>+XMR!F286</f>
        <v>68062</v>
      </c>
      <c r="I425" s="23">
        <v>0</v>
      </c>
      <c r="J425" s="24">
        <v>0</v>
      </c>
      <c r="K425" s="24">
        <f>+DASH!F382</f>
        <v>110988</v>
      </c>
      <c r="L425" s="24">
        <f>+XLM!F210</f>
        <v>12332</v>
      </c>
      <c r="N425" s="23">
        <f t="shared" si="6"/>
        <v>15686882</v>
      </c>
      <c r="O425" s="6"/>
    </row>
    <row r="426" spans="1:15" x14ac:dyDescent="0.25">
      <c r="A426" s="3">
        <v>42064</v>
      </c>
      <c r="B426" s="24">
        <f>BTC!F427</f>
        <v>25213700</v>
      </c>
      <c r="C426" s="24">
        <f>+XRP!F427</f>
        <v>1496970</v>
      </c>
      <c r="D426" s="24">
        <f>+LTC!F427</f>
        <v>1697220</v>
      </c>
      <c r="E426" s="24">
        <v>0</v>
      </c>
      <c r="F426" s="24">
        <v>0</v>
      </c>
      <c r="G426" s="24">
        <v>0</v>
      </c>
      <c r="H426" s="23">
        <f>+XMR!F287</f>
        <v>23255</v>
      </c>
      <c r="I426" s="23">
        <v>0</v>
      </c>
      <c r="J426" s="24">
        <v>0</v>
      </c>
      <c r="K426" s="24">
        <f>+DASH!F383</f>
        <v>89917</v>
      </c>
      <c r="L426" s="24">
        <f>+XLM!F211</f>
        <v>17782</v>
      </c>
      <c r="N426" s="23">
        <f t="shared" si="6"/>
        <v>28538844</v>
      </c>
      <c r="O426" s="6"/>
    </row>
    <row r="427" spans="1:15" x14ac:dyDescent="0.25">
      <c r="A427" s="4">
        <v>42065</v>
      </c>
      <c r="B427" s="24">
        <f>BTC!F428</f>
        <v>40465700</v>
      </c>
      <c r="C427" s="24">
        <f>+XRP!F428</f>
        <v>1284250</v>
      </c>
      <c r="D427" s="24">
        <f>+LTC!F428</f>
        <v>2442300</v>
      </c>
      <c r="E427" s="24">
        <v>0</v>
      </c>
      <c r="F427" s="24">
        <v>0</v>
      </c>
      <c r="G427" s="24">
        <v>0</v>
      </c>
      <c r="H427" s="23">
        <f>+XMR!F288</f>
        <v>67915</v>
      </c>
      <c r="I427" s="23">
        <v>0</v>
      </c>
      <c r="J427" s="24">
        <v>0</v>
      </c>
      <c r="K427" s="24">
        <f>+DASH!F384</f>
        <v>154771</v>
      </c>
      <c r="L427" s="24">
        <f>+XLM!F212</f>
        <v>28398</v>
      </c>
      <c r="N427" s="23">
        <f t="shared" si="6"/>
        <v>44443334</v>
      </c>
      <c r="O427" s="6"/>
    </row>
    <row r="428" spans="1:15" x14ac:dyDescent="0.25">
      <c r="A428" s="3">
        <v>42066</v>
      </c>
      <c r="B428" s="24">
        <f>BTC!F429</f>
        <v>50461300</v>
      </c>
      <c r="C428" s="24">
        <f>+XRP!F429</f>
        <v>3050010</v>
      </c>
      <c r="D428" s="24">
        <f>+LTC!F429</f>
        <v>2818220</v>
      </c>
      <c r="E428" s="24">
        <v>0</v>
      </c>
      <c r="F428" s="24">
        <v>0</v>
      </c>
      <c r="G428" s="24">
        <v>0</v>
      </c>
      <c r="H428" s="23">
        <f>+XMR!F289</f>
        <v>23029</v>
      </c>
      <c r="I428" s="23">
        <v>0</v>
      </c>
      <c r="J428" s="24">
        <v>0</v>
      </c>
      <c r="K428" s="24">
        <f>+DASH!F385</f>
        <v>254781</v>
      </c>
      <c r="L428" s="24">
        <f>+XLM!F213</f>
        <v>32142</v>
      </c>
      <c r="N428" s="23">
        <f t="shared" si="6"/>
        <v>56639482</v>
      </c>
      <c r="O428" s="6"/>
    </row>
    <row r="429" spans="1:15" x14ac:dyDescent="0.25">
      <c r="A429" s="4">
        <v>42067</v>
      </c>
      <c r="B429" s="24">
        <f>BTC!F430</f>
        <v>41383000</v>
      </c>
      <c r="C429" s="24">
        <f>+XRP!F430</f>
        <v>2851890</v>
      </c>
      <c r="D429" s="24">
        <f>+LTC!F430</f>
        <v>2444050</v>
      </c>
      <c r="E429" s="24">
        <v>0</v>
      </c>
      <c r="F429" s="24">
        <v>0</v>
      </c>
      <c r="G429" s="24">
        <v>0</v>
      </c>
      <c r="H429" s="23">
        <f>+XMR!F290</f>
        <v>21345</v>
      </c>
      <c r="I429" s="23">
        <v>0</v>
      </c>
      <c r="J429" s="24">
        <v>0</v>
      </c>
      <c r="K429" s="24">
        <f>+DASH!F386</f>
        <v>193537</v>
      </c>
      <c r="L429" s="24">
        <f>+XLM!F214</f>
        <v>22570</v>
      </c>
      <c r="N429" s="23">
        <f t="shared" si="6"/>
        <v>46916392</v>
      </c>
      <c r="O429" s="6"/>
    </row>
    <row r="430" spans="1:15" x14ac:dyDescent="0.25">
      <c r="A430" s="3">
        <v>42068</v>
      </c>
      <c r="B430" s="24">
        <f>BTC!F431</f>
        <v>41302400</v>
      </c>
      <c r="C430" s="24">
        <f>+XRP!F431</f>
        <v>3088530</v>
      </c>
      <c r="D430" s="24">
        <f>+LTC!F431</f>
        <v>2042170</v>
      </c>
      <c r="E430" s="24">
        <v>0</v>
      </c>
      <c r="F430" s="24">
        <v>0</v>
      </c>
      <c r="G430" s="24">
        <v>0</v>
      </c>
      <c r="H430" s="23">
        <f>+XMR!F291</f>
        <v>45238</v>
      </c>
      <c r="I430" s="23">
        <v>0</v>
      </c>
      <c r="J430" s="24">
        <v>0</v>
      </c>
      <c r="K430" s="24">
        <f>+DASH!F387</f>
        <v>146630</v>
      </c>
      <c r="L430" s="24">
        <f>+XLM!F215</f>
        <v>25407</v>
      </c>
      <c r="N430" s="23">
        <f t="shared" si="6"/>
        <v>46650375</v>
      </c>
      <c r="O430" s="6"/>
    </row>
    <row r="431" spans="1:15" x14ac:dyDescent="0.25">
      <c r="A431" s="4">
        <v>42069</v>
      </c>
      <c r="B431" s="24">
        <f>BTC!F432</f>
        <v>28918900</v>
      </c>
      <c r="C431" s="24">
        <f>+XRP!F432</f>
        <v>978284</v>
      </c>
      <c r="D431" s="24">
        <f>+LTC!F432</f>
        <v>1718100</v>
      </c>
      <c r="E431" s="24">
        <v>0</v>
      </c>
      <c r="F431" s="24">
        <v>0</v>
      </c>
      <c r="G431" s="24">
        <v>0</v>
      </c>
      <c r="H431" s="23">
        <f>+XMR!F292</f>
        <v>77668</v>
      </c>
      <c r="I431" s="23">
        <v>0</v>
      </c>
      <c r="J431" s="24">
        <v>0</v>
      </c>
      <c r="K431" s="24">
        <f>+DASH!F388</f>
        <v>73672</v>
      </c>
      <c r="L431" s="24">
        <f>+XLM!F216</f>
        <v>22390</v>
      </c>
      <c r="N431" s="23">
        <f t="shared" si="6"/>
        <v>31789014</v>
      </c>
      <c r="O431" s="6"/>
    </row>
    <row r="432" spans="1:15" x14ac:dyDescent="0.25">
      <c r="A432" s="3">
        <v>42070</v>
      </c>
      <c r="B432" s="24">
        <f>BTC!F433</f>
        <v>17825900</v>
      </c>
      <c r="C432" s="24">
        <f>+XRP!F433</f>
        <v>1230270</v>
      </c>
      <c r="D432" s="24">
        <f>+LTC!F433</f>
        <v>1176540</v>
      </c>
      <c r="E432" s="24">
        <v>0</v>
      </c>
      <c r="F432" s="24">
        <v>0</v>
      </c>
      <c r="G432" s="24">
        <v>0</v>
      </c>
      <c r="H432" s="23">
        <f>+XMR!F293</f>
        <v>25259</v>
      </c>
      <c r="I432" s="23">
        <v>0</v>
      </c>
      <c r="J432" s="24">
        <v>0</v>
      </c>
      <c r="K432" s="24">
        <f>+DASH!F389</f>
        <v>45834</v>
      </c>
      <c r="L432" s="24">
        <f>+XLM!F217</f>
        <v>7589</v>
      </c>
      <c r="N432" s="23">
        <f t="shared" si="6"/>
        <v>20311392</v>
      </c>
      <c r="O432" s="6"/>
    </row>
    <row r="433" spans="1:15" x14ac:dyDescent="0.25">
      <c r="A433" s="4">
        <v>42071</v>
      </c>
      <c r="B433" s="24">
        <f>BTC!F434</f>
        <v>22067900</v>
      </c>
      <c r="C433" s="24">
        <f>+XRP!F434</f>
        <v>735996</v>
      </c>
      <c r="D433" s="24">
        <f>+LTC!F434</f>
        <v>1281400</v>
      </c>
      <c r="E433" s="24">
        <v>0</v>
      </c>
      <c r="F433" s="24">
        <v>0</v>
      </c>
      <c r="G433" s="24">
        <v>0</v>
      </c>
      <c r="H433" s="23">
        <f>+XMR!F294</f>
        <v>39107</v>
      </c>
      <c r="I433" s="23">
        <v>0</v>
      </c>
      <c r="J433" s="24">
        <v>0</v>
      </c>
      <c r="K433" s="24">
        <f>+DASH!F390</f>
        <v>32276</v>
      </c>
      <c r="L433" s="24">
        <f>+XLM!F218</f>
        <v>12794</v>
      </c>
      <c r="N433" s="23">
        <f t="shared" si="6"/>
        <v>24169473</v>
      </c>
      <c r="O433" s="6"/>
    </row>
    <row r="434" spans="1:15" x14ac:dyDescent="0.25">
      <c r="A434" s="3">
        <v>42072</v>
      </c>
      <c r="B434" s="24">
        <f>BTC!F435</f>
        <v>59178200</v>
      </c>
      <c r="C434" s="24">
        <f>+XRP!F435</f>
        <v>2361390</v>
      </c>
      <c r="D434" s="24">
        <f>+LTC!F435</f>
        <v>2713960</v>
      </c>
      <c r="E434" s="24">
        <v>0</v>
      </c>
      <c r="F434" s="24">
        <v>0</v>
      </c>
      <c r="G434" s="24">
        <v>0</v>
      </c>
      <c r="H434" s="23">
        <f>+XMR!F295</f>
        <v>110877</v>
      </c>
      <c r="I434" s="23">
        <v>0</v>
      </c>
      <c r="J434" s="24">
        <v>0</v>
      </c>
      <c r="K434" s="24">
        <f>+DASH!F391</f>
        <v>62809</v>
      </c>
      <c r="L434" s="24">
        <f>+XLM!F219</f>
        <v>29030</v>
      </c>
      <c r="N434" s="23">
        <f t="shared" si="6"/>
        <v>64456266</v>
      </c>
      <c r="O434" s="6"/>
    </row>
    <row r="435" spans="1:15" x14ac:dyDescent="0.25">
      <c r="A435" s="4">
        <v>42073</v>
      </c>
      <c r="B435" s="24">
        <f>BTC!F436</f>
        <v>67770800</v>
      </c>
      <c r="C435" s="24">
        <f>+XRP!F436</f>
        <v>1642070</v>
      </c>
      <c r="D435" s="24">
        <f>+LTC!F436</f>
        <v>4023500</v>
      </c>
      <c r="E435" s="24">
        <v>0</v>
      </c>
      <c r="F435" s="24">
        <v>0</v>
      </c>
      <c r="G435" s="24">
        <v>0</v>
      </c>
      <c r="H435" s="23">
        <f>+XMR!F296</f>
        <v>182299</v>
      </c>
      <c r="I435" s="23">
        <v>0</v>
      </c>
      <c r="J435" s="24">
        <v>0</v>
      </c>
      <c r="K435" s="24">
        <f>+DASH!F392</f>
        <v>399669</v>
      </c>
      <c r="L435" s="24">
        <f>+XLM!F220</f>
        <v>17921</v>
      </c>
      <c r="N435" s="23">
        <f t="shared" si="6"/>
        <v>74036259</v>
      </c>
      <c r="O435" s="6"/>
    </row>
    <row r="436" spans="1:15" x14ac:dyDescent="0.25">
      <c r="A436" s="3">
        <v>42074</v>
      </c>
      <c r="B436" s="24">
        <f>BTC!F437</f>
        <v>33963900</v>
      </c>
      <c r="C436" s="24">
        <f>+XRP!F437</f>
        <v>755784</v>
      </c>
      <c r="D436" s="24">
        <f>+LTC!F437</f>
        <v>1945020</v>
      </c>
      <c r="E436" s="24">
        <v>0</v>
      </c>
      <c r="F436" s="24">
        <v>0</v>
      </c>
      <c r="G436" s="24">
        <v>0</v>
      </c>
      <c r="H436" s="23">
        <f>+XMR!F297</f>
        <v>95830</v>
      </c>
      <c r="I436" s="23">
        <v>0</v>
      </c>
      <c r="J436" s="24">
        <v>0</v>
      </c>
      <c r="K436" s="24">
        <f>+DASH!F393</f>
        <v>169890</v>
      </c>
      <c r="L436" s="24">
        <f>+XLM!F221</f>
        <v>21507</v>
      </c>
      <c r="N436" s="23">
        <f t="shared" si="6"/>
        <v>36951931</v>
      </c>
      <c r="O436" s="6"/>
    </row>
    <row r="437" spans="1:15" x14ac:dyDescent="0.25">
      <c r="A437" s="4">
        <v>42075</v>
      </c>
      <c r="B437" s="24">
        <f>BTC!F438</f>
        <v>32585200</v>
      </c>
      <c r="C437" s="24">
        <f>+XRP!F438</f>
        <v>687546</v>
      </c>
      <c r="D437" s="24">
        <f>+LTC!F438</f>
        <v>2153170</v>
      </c>
      <c r="E437" s="24">
        <v>0</v>
      </c>
      <c r="F437" s="24">
        <v>0</v>
      </c>
      <c r="G437" s="24">
        <v>0</v>
      </c>
      <c r="H437" s="23">
        <f>+XMR!F298</f>
        <v>62621</v>
      </c>
      <c r="I437" s="23">
        <v>0</v>
      </c>
      <c r="J437" s="24">
        <v>0</v>
      </c>
      <c r="K437" s="24">
        <f>+DASH!F394</f>
        <v>108024</v>
      </c>
      <c r="L437" s="24">
        <f>+XLM!F222</f>
        <v>42002</v>
      </c>
      <c r="N437" s="23">
        <f t="shared" si="6"/>
        <v>35638563</v>
      </c>
      <c r="O437" s="6"/>
    </row>
    <row r="438" spans="1:15" x14ac:dyDescent="0.25">
      <c r="A438" s="3">
        <v>42076</v>
      </c>
      <c r="B438" s="24">
        <f>BTC!F439</f>
        <v>31421500</v>
      </c>
      <c r="C438" s="24">
        <f>+XRP!F439</f>
        <v>701607</v>
      </c>
      <c r="D438" s="24">
        <f>+LTC!F439</f>
        <v>1702690</v>
      </c>
      <c r="E438" s="24">
        <v>0</v>
      </c>
      <c r="F438" s="24">
        <v>0</v>
      </c>
      <c r="G438" s="24">
        <v>0</v>
      </c>
      <c r="H438" s="23">
        <f>+XMR!F299</f>
        <v>56953</v>
      </c>
      <c r="I438" s="23">
        <v>0</v>
      </c>
      <c r="J438" s="24">
        <v>0</v>
      </c>
      <c r="K438" s="24">
        <f>+DASH!F395</f>
        <v>240126</v>
      </c>
      <c r="L438" s="24">
        <f>+XLM!F223</f>
        <v>13470</v>
      </c>
      <c r="N438" s="23">
        <f t="shared" si="6"/>
        <v>34136346</v>
      </c>
      <c r="O438" s="6"/>
    </row>
    <row r="439" spans="1:15" x14ac:dyDescent="0.25">
      <c r="A439" s="4">
        <v>42077</v>
      </c>
      <c r="B439" s="24">
        <f>BTC!F440</f>
        <v>22612300</v>
      </c>
      <c r="C439" s="24">
        <f>+XRP!F440</f>
        <v>798070</v>
      </c>
      <c r="D439" s="24">
        <f>+LTC!F440</f>
        <v>1524990</v>
      </c>
      <c r="E439" s="24">
        <v>0</v>
      </c>
      <c r="F439" s="24">
        <v>0</v>
      </c>
      <c r="G439" s="24">
        <v>0</v>
      </c>
      <c r="H439" s="23">
        <f>+XMR!F300</f>
        <v>83441</v>
      </c>
      <c r="I439" s="23">
        <v>0</v>
      </c>
      <c r="J439" s="24">
        <v>0</v>
      </c>
      <c r="K439" s="24">
        <f>+DASH!F396</f>
        <v>140162</v>
      </c>
      <c r="L439" s="24">
        <f>+XLM!F224</f>
        <v>15790</v>
      </c>
      <c r="N439" s="23">
        <f t="shared" si="6"/>
        <v>25174753</v>
      </c>
      <c r="O439" s="6"/>
    </row>
    <row r="440" spans="1:15" x14ac:dyDescent="0.25">
      <c r="A440" s="3">
        <v>42078</v>
      </c>
      <c r="B440" s="24">
        <f>BTC!F441</f>
        <v>11970100</v>
      </c>
      <c r="C440" s="24">
        <f>+XRP!F441</f>
        <v>407154</v>
      </c>
      <c r="D440" s="24">
        <f>+LTC!F441</f>
        <v>1035700</v>
      </c>
      <c r="E440" s="24">
        <v>0</v>
      </c>
      <c r="F440" s="24">
        <v>0</v>
      </c>
      <c r="G440" s="24">
        <v>0</v>
      </c>
      <c r="H440" s="23">
        <f>+XMR!F301</f>
        <v>70322</v>
      </c>
      <c r="I440" s="23">
        <v>0</v>
      </c>
      <c r="J440" s="24">
        <v>0</v>
      </c>
      <c r="K440" s="24">
        <f>+DASH!F397</f>
        <v>57656</v>
      </c>
      <c r="L440" s="24">
        <f>+XLM!F225</f>
        <v>7251</v>
      </c>
      <c r="N440" s="23">
        <f t="shared" si="6"/>
        <v>13548183</v>
      </c>
      <c r="O440" s="6"/>
    </row>
    <row r="441" spans="1:15" x14ac:dyDescent="0.25">
      <c r="A441" s="4">
        <v>42079</v>
      </c>
      <c r="B441" s="24">
        <f>BTC!F442</f>
        <v>21516100</v>
      </c>
      <c r="C441" s="24">
        <f>+XRP!F442</f>
        <v>859896</v>
      </c>
      <c r="D441" s="24">
        <f>+LTC!F442</f>
        <v>1307010</v>
      </c>
      <c r="E441" s="24">
        <v>0</v>
      </c>
      <c r="F441" s="24">
        <v>0</v>
      </c>
      <c r="G441" s="24">
        <v>0</v>
      </c>
      <c r="H441" s="23">
        <f>+XMR!F302</f>
        <v>110309</v>
      </c>
      <c r="I441" s="23">
        <v>0</v>
      </c>
      <c r="J441" s="24">
        <v>0</v>
      </c>
      <c r="K441" s="24">
        <f>+DASH!F398</f>
        <v>209706</v>
      </c>
      <c r="L441" s="24">
        <f>+XLM!F226</f>
        <v>29363</v>
      </c>
      <c r="N441" s="23">
        <f t="shared" si="6"/>
        <v>24032384</v>
      </c>
      <c r="O441" s="6"/>
    </row>
    <row r="442" spans="1:15" x14ac:dyDescent="0.25">
      <c r="A442" s="3">
        <v>42080</v>
      </c>
      <c r="B442" s="24">
        <f>BTC!F443</f>
        <v>21497200</v>
      </c>
      <c r="C442" s="24">
        <f>+XRP!F443</f>
        <v>805396</v>
      </c>
      <c r="D442" s="24">
        <f>+LTC!F443</f>
        <v>1493110</v>
      </c>
      <c r="E442" s="24">
        <v>0</v>
      </c>
      <c r="F442" s="24">
        <v>0</v>
      </c>
      <c r="G442" s="24">
        <v>0</v>
      </c>
      <c r="H442" s="23">
        <f>+XMR!F303</f>
        <v>61111</v>
      </c>
      <c r="I442" s="23">
        <v>0</v>
      </c>
      <c r="J442" s="24">
        <v>0</v>
      </c>
      <c r="K442" s="24">
        <f>+DASH!F399</f>
        <v>82356</v>
      </c>
      <c r="L442" s="24">
        <f>+XLM!F227</f>
        <v>12128</v>
      </c>
      <c r="N442" s="23">
        <f t="shared" si="6"/>
        <v>23951301</v>
      </c>
      <c r="O442" s="6"/>
    </row>
    <row r="443" spans="1:15" x14ac:dyDescent="0.25">
      <c r="A443" s="4">
        <v>42081</v>
      </c>
      <c r="B443" s="24">
        <f>BTC!F444</f>
        <v>57008000</v>
      </c>
      <c r="C443" s="24">
        <f>+XRP!F444</f>
        <v>1632590</v>
      </c>
      <c r="D443" s="24">
        <f>+LTC!F444</f>
        <v>2976040</v>
      </c>
      <c r="E443" s="24">
        <v>0</v>
      </c>
      <c r="F443" s="24">
        <v>0</v>
      </c>
      <c r="G443" s="24">
        <v>0</v>
      </c>
      <c r="H443" s="23">
        <f>+XMR!F304</f>
        <v>51858</v>
      </c>
      <c r="I443" s="23">
        <v>0</v>
      </c>
      <c r="J443" s="24">
        <v>0</v>
      </c>
      <c r="K443" s="24">
        <f>+DASH!F400</f>
        <v>149599</v>
      </c>
      <c r="L443" s="24">
        <f>+XLM!F228</f>
        <v>15106</v>
      </c>
      <c r="N443" s="23">
        <f t="shared" si="6"/>
        <v>61833193</v>
      </c>
      <c r="O443" s="6"/>
    </row>
    <row r="444" spans="1:15" x14ac:dyDescent="0.25">
      <c r="A444" s="3">
        <v>42082</v>
      </c>
      <c r="B444" s="24">
        <f>BTC!F445</f>
        <v>52732000</v>
      </c>
      <c r="C444" s="24">
        <f>+XRP!F445</f>
        <v>2771610</v>
      </c>
      <c r="D444" s="24">
        <f>+LTC!F445</f>
        <v>2925790</v>
      </c>
      <c r="E444" s="24">
        <v>0</v>
      </c>
      <c r="F444" s="24">
        <v>0</v>
      </c>
      <c r="G444" s="24">
        <v>0</v>
      </c>
      <c r="H444" s="23">
        <f>+XMR!F305</f>
        <v>52047</v>
      </c>
      <c r="I444" s="23">
        <v>0</v>
      </c>
      <c r="J444" s="24">
        <v>0</v>
      </c>
      <c r="K444" s="24">
        <f>+DASH!F401</f>
        <v>162473</v>
      </c>
      <c r="L444" s="24">
        <f>+XLM!F229</f>
        <v>25187</v>
      </c>
      <c r="N444" s="23">
        <f t="shared" si="6"/>
        <v>58669107</v>
      </c>
      <c r="O444" s="6"/>
    </row>
    <row r="445" spans="1:15" x14ac:dyDescent="0.25">
      <c r="A445" s="4">
        <v>42083</v>
      </c>
      <c r="B445" s="24">
        <f>BTC!F446</f>
        <v>18456700</v>
      </c>
      <c r="C445" s="24">
        <f>+XRP!F446</f>
        <v>447184</v>
      </c>
      <c r="D445" s="24">
        <f>+LTC!F446</f>
        <v>1015870</v>
      </c>
      <c r="E445" s="24">
        <v>0</v>
      </c>
      <c r="F445" s="24">
        <v>0</v>
      </c>
      <c r="G445" s="24">
        <v>0</v>
      </c>
      <c r="H445" s="23">
        <f>+XMR!F306</f>
        <v>28023</v>
      </c>
      <c r="I445" s="23">
        <v>0</v>
      </c>
      <c r="J445" s="24">
        <v>0</v>
      </c>
      <c r="K445" s="24">
        <f>+DASH!F402</f>
        <v>290947</v>
      </c>
      <c r="L445" s="24">
        <f>+XLM!F230</f>
        <v>14655</v>
      </c>
      <c r="N445" s="23">
        <f t="shared" si="6"/>
        <v>20253379</v>
      </c>
      <c r="O445" s="6"/>
    </row>
    <row r="446" spans="1:15" x14ac:dyDescent="0.25">
      <c r="A446" s="3">
        <v>42084</v>
      </c>
      <c r="B446" s="24">
        <f>BTC!F447</f>
        <v>17130100</v>
      </c>
      <c r="C446" s="24">
        <f>+XRP!F447</f>
        <v>394129</v>
      </c>
      <c r="D446" s="24">
        <f>+LTC!F447</f>
        <v>1025410</v>
      </c>
      <c r="E446" s="24">
        <v>0</v>
      </c>
      <c r="F446" s="24">
        <v>0</v>
      </c>
      <c r="G446" s="24">
        <v>0</v>
      </c>
      <c r="H446" s="23">
        <f>+XMR!F307</f>
        <v>61605</v>
      </c>
      <c r="I446" s="23">
        <v>0</v>
      </c>
      <c r="J446" s="24">
        <v>0</v>
      </c>
      <c r="K446" s="24">
        <f>+DASH!F403</f>
        <v>819105</v>
      </c>
      <c r="L446" s="24">
        <f>+XLM!F231</f>
        <v>26725</v>
      </c>
      <c r="N446" s="23">
        <f t="shared" si="6"/>
        <v>19457074</v>
      </c>
      <c r="O446" s="6"/>
    </row>
    <row r="447" spans="1:15" x14ac:dyDescent="0.25">
      <c r="A447" s="4">
        <v>42085</v>
      </c>
      <c r="B447" s="24">
        <f>BTC!F448</f>
        <v>18438100</v>
      </c>
      <c r="C447" s="24">
        <f>+XRP!F448</f>
        <v>306080</v>
      </c>
      <c r="D447" s="24">
        <f>+LTC!F448</f>
        <v>1072060</v>
      </c>
      <c r="E447" s="24">
        <v>0</v>
      </c>
      <c r="F447" s="24">
        <v>0</v>
      </c>
      <c r="G447" s="24">
        <v>0</v>
      </c>
      <c r="H447" s="23">
        <f>+XMR!F308</f>
        <v>108985</v>
      </c>
      <c r="I447" s="23">
        <v>0</v>
      </c>
      <c r="J447" s="24">
        <v>0</v>
      </c>
      <c r="K447" s="24">
        <f>+DASH!F404</f>
        <v>342711</v>
      </c>
      <c r="L447" s="24">
        <f>+XLM!F232</f>
        <v>40729</v>
      </c>
      <c r="N447" s="23">
        <f t="shared" si="6"/>
        <v>20308665</v>
      </c>
      <c r="O447" s="6"/>
    </row>
    <row r="448" spans="1:15" x14ac:dyDescent="0.25">
      <c r="A448" s="3">
        <v>42086</v>
      </c>
      <c r="B448" s="24">
        <f>BTC!F449</f>
        <v>22811900</v>
      </c>
      <c r="C448" s="24">
        <f>+XRP!F449</f>
        <v>670229</v>
      </c>
      <c r="D448" s="24">
        <f>+LTC!F449</f>
        <v>1257730</v>
      </c>
      <c r="E448" s="24">
        <v>0</v>
      </c>
      <c r="F448" s="24">
        <v>0</v>
      </c>
      <c r="G448" s="24">
        <v>0</v>
      </c>
      <c r="H448" s="23">
        <f>+XMR!F309</f>
        <v>45634</v>
      </c>
      <c r="I448" s="23">
        <v>0</v>
      </c>
      <c r="J448" s="24">
        <v>0</v>
      </c>
      <c r="K448" s="24">
        <f>+DASH!F405</f>
        <v>354223</v>
      </c>
      <c r="L448" s="24">
        <f>+XLM!F233</f>
        <v>91492</v>
      </c>
      <c r="N448" s="23">
        <f t="shared" si="6"/>
        <v>25231208</v>
      </c>
      <c r="O448" s="6"/>
    </row>
    <row r="449" spans="1:15" x14ac:dyDescent="0.25">
      <c r="A449" s="4">
        <v>42087</v>
      </c>
      <c r="B449" s="24">
        <f>BTC!F450</f>
        <v>40073700</v>
      </c>
      <c r="C449" s="24">
        <f>+XRP!F450</f>
        <v>608763</v>
      </c>
      <c r="D449" s="24">
        <f>+LTC!F450</f>
        <v>2014330</v>
      </c>
      <c r="E449" s="24">
        <v>0</v>
      </c>
      <c r="F449" s="24">
        <v>0</v>
      </c>
      <c r="G449" s="24">
        <v>0</v>
      </c>
      <c r="H449" s="23">
        <f>+XMR!F310</f>
        <v>52144</v>
      </c>
      <c r="I449" s="23">
        <v>0</v>
      </c>
      <c r="J449" s="24">
        <v>0</v>
      </c>
      <c r="K449" s="24">
        <f>+DASH!F406</f>
        <v>540346</v>
      </c>
      <c r="L449" s="24">
        <f>+XLM!F234</f>
        <v>41355</v>
      </c>
      <c r="N449" s="23">
        <f t="shared" si="6"/>
        <v>43330638</v>
      </c>
      <c r="O449" s="6"/>
    </row>
    <row r="450" spans="1:15" x14ac:dyDescent="0.25">
      <c r="A450" s="3">
        <v>42088</v>
      </c>
      <c r="B450" s="24">
        <f>BTC!F451</f>
        <v>35866900</v>
      </c>
      <c r="C450" s="24">
        <f>+XRP!F451</f>
        <v>1160540</v>
      </c>
      <c r="D450" s="24">
        <f>+LTC!F451</f>
        <v>2189060</v>
      </c>
      <c r="E450" s="24">
        <v>0</v>
      </c>
      <c r="F450" s="24">
        <v>0</v>
      </c>
      <c r="G450" s="24">
        <v>0</v>
      </c>
      <c r="H450" s="23">
        <f>+XMR!F311</f>
        <v>98536</v>
      </c>
      <c r="I450" s="23">
        <v>0</v>
      </c>
      <c r="J450" s="24">
        <v>0</v>
      </c>
      <c r="K450" s="24">
        <f>+DASH!F407</f>
        <v>902236</v>
      </c>
      <c r="L450" s="24">
        <f>+XLM!F235</f>
        <v>24844</v>
      </c>
      <c r="N450" s="23">
        <f t="shared" ref="N450:N513" si="7">B450+C450+D450+E450+G450+H450+I450+J450+K450+L450+F450</f>
        <v>40242116</v>
      </c>
      <c r="O450" s="6"/>
    </row>
    <row r="451" spans="1:15" x14ac:dyDescent="0.25">
      <c r="A451" s="4">
        <v>42089</v>
      </c>
      <c r="B451" s="24">
        <f>BTC!F452</f>
        <v>25730000</v>
      </c>
      <c r="C451" s="24">
        <f>+XRP!F452</f>
        <v>609264</v>
      </c>
      <c r="D451" s="24">
        <f>+LTC!F452</f>
        <v>1655180</v>
      </c>
      <c r="E451" s="24">
        <v>0</v>
      </c>
      <c r="F451" s="24">
        <v>0</v>
      </c>
      <c r="G451" s="24">
        <v>0</v>
      </c>
      <c r="H451" s="23">
        <f>+XMR!F312</f>
        <v>44427</v>
      </c>
      <c r="I451" s="23">
        <v>0</v>
      </c>
      <c r="J451" s="24">
        <v>0</v>
      </c>
      <c r="K451" s="24">
        <f>+DASH!F408</f>
        <v>480884</v>
      </c>
      <c r="L451" s="24">
        <f>+XLM!F236</f>
        <v>15682</v>
      </c>
      <c r="N451" s="23">
        <f t="shared" si="7"/>
        <v>28535437</v>
      </c>
      <c r="O451" s="6"/>
    </row>
    <row r="452" spans="1:15" x14ac:dyDescent="0.25">
      <c r="A452" s="3">
        <v>42090</v>
      </c>
      <c r="B452" s="24">
        <f>BTC!F453</f>
        <v>17274900</v>
      </c>
      <c r="C452" s="24">
        <f>+XRP!F453</f>
        <v>439537</v>
      </c>
      <c r="D452" s="24">
        <f>+LTC!F453</f>
        <v>1109440</v>
      </c>
      <c r="E452" s="24">
        <v>0</v>
      </c>
      <c r="F452" s="24">
        <v>0</v>
      </c>
      <c r="G452" s="24">
        <v>0</v>
      </c>
      <c r="H452" s="23">
        <f>+XMR!F313</f>
        <v>42036</v>
      </c>
      <c r="I452" s="23">
        <v>0</v>
      </c>
      <c r="J452" s="24">
        <v>0</v>
      </c>
      <c r="K452" s="24">
        <f>+DASH!F409</f>
        <v>218735</v>
      </c>
      <c r="L452" s="24">
        <f>+XLM!F237</f>
        <v>25115</v>
      </c>
      <c r="N452" s="23">
        <f t="shared" si="7"/>
        <v>19109763</v>
      </c>
      <c r="O452" s="6"/>
    </row>
    <row r="453" spans="1:15" x14ac:dyDescent="0.25">
      <c r="A453" s="4">
        <v>42091</v>
      </c>
      <c r="B453" s="24">
        <f>BTC!F454</f>
        <v>16040900</v>
      </c>
      <c r="C453" s="24">
        <f>+XRP!F454</f>
        <v>186292</v>
      </c>
      <c r="D453" s="24">
        <f>+LTC!F454</f>
        <v>843595</v>
      </c>
      <c r="E453" s="24">
        <v>0</v>
      </c>
      <c r="F453" s="24">
        <v>0</v>
      </c>
      <c r="G453" s="24">
        <v>0</v>
      </c>
      <c r="H453" s="23">
        <f>+XMR!F314</f>
        <v>74210</v>
      </c>
      <c r="I453" s="23">
        <v>0</v>
      </c>
      <c r="J453" s="24">
        <v>0</v>
      </c>
      <c r="K453" s="24">
        <f>+DASH!F410</f>
        <v>206446</v>
      </c>
      <c r="L453" s="24">
        <f>+XLM!F238</f>
        <v>26230</v>
      </c>
      <c r="N453" s="23">
        <f t="shared" si="7"/>
        <v>17377673</v>
      </c>
      <c r="O453" s="6"/>
    </row>
    <row r="454" spans="1:15" x14ac:dyDescent="0.25">
      <c r="A454" s="3">
        <v>42092</v>
      </c>
      <c r="B454" s="24">
        <f>BTC!F455</f>
        <v>21699400</v>
      </c>
      <c r="C454" s="24">
        <f>+XRP!F455</f>
        <v>417819</v>
      </c>
      <c r="D454" s="24">
        <f>+LTC!F455</f>
        <v>1242080</v>
      </c>
      <c r="E454" s="24">
        <v>0</v>
      </c>
      <c r="F454" s="24">
        <v>0</v>
      </c>
      <c r="G454" s="24">
        <v>0</v>
      </c>
      <c r="H454" s="23">
        <f>+XMR!F315</f>
        <v>58609</v>
      </c>
      <c r="I454" s="23">
        <v>0</v>
      </c>
      <c r="J454" s="24">
        <v>0</v>
      </c>
      <c r="K454" s="24">
        <f>+DASH!F411</f>
        <v>216958</v>
      </c>
      <c r="L454" s="24">
        <f>+XLM!F239</f>
        <v>6928</v>
      </c>
      <c r="N454" s="23">
        <f t="shared" si="7"/>
        <v>23641794</v>
      </c>
      <c r="O454" s="6"/>
    </row>
    <row r="455" spans="1:15" x14ac:dyDescent="0.25">
      <c r="A455" s="4">
        <v>42093</v>
      </c>
      <c r="B455" s="24">
        <f>BTC!F456</f>
        <v>23009600</v>
      </c>
      <c r="C455" s="24">
        <f>+XRP!F456</f>
        <v>977525</v>
      </c>
      <c r="D455" s="24">
        <f>+LTC!F456</f>
        <v>1297260</v>
      </c>
      <c r="E455" s="24">
        <v>0</v>
      </c>
      <c r="F455" s="24">
        <v>0</v>
      </c>
      <c r="G455" s="24">
        <v>0</v>
      </c>
      <c r="H455" s="23">
        <f>+XMR!F316</f>
        <v>108069</v>
      </c>
      <c r="I455" s="23">
        <v>0</v>
      </c>
      <c r="J455" s="24">
        <v>0</v>
      </c>
      <c r="K455" s="24">
        <f>+DASH!F412</f>
        <v>447970</v>
      </c>
      <c r="L455" s="24">
        <f>+XLM!F240</f>
        <v>29998</v>
      </c>
      <c r="N455" s="23">
        <f t="shared" si="7"/>
        <v>25870422</v>
      </c>
      <c r="O455" s="6"/>
    </row>
    <row r="456" spans="1:15" x14ac:dyDescent="0.25">
      <c r="A456" s="3">
        <v>42094</v>
      </c>
      <c r="B456" s="24">
        <f>BTC!F457</f>
        <v>22672000</v>
      </c>
      <c r="C456" s="24">
        <f>+XRP!F457</f>
        <v>1359970</v>
      </c>
      <c r="D456" s="24">
        <f>+LTC!F457</f>
        <v>1124990</v>
      </c>
      <c r="E456" s="24">
        <v>0</v>
      </c>
      <c r="F456" s="24">
        <v>0</v>
      </c>
      <c r="G456" s="24">
        <v>0</v>
      </c>
      <c r="H456" s="23">
        <f>+XMR!F317</f>
        <v>216122</v>
      </c>
      <c r="I456" s="23">
        <v>0</v>
      </c>
      <c r="J456" s="24">
        <v>0</v>
      </c>
      <c r="K456" s="24">
        <f>+DASH!F413</f>
        <v>163313</v>
      </c>
      <c r="L456" s="24">
        <f>+XLM!F241</f>
        <v>37060</v>
      </c>
      <c r="N456" s="23">
        <f t="shared" si="7"/>
        <v>25573455</v>
      </c>
      <c r="O456" s="6"/>
    </row>
    <row r="457" spans="1:15" x14ac:dyDescent="0.25">
      <c r="A457" s="4">
        <v>42095</v>
      </c>
      <c r="B457" s="24">
        <f>BTC!F458</f>
        <v>22877200</v>
      </c>
      <c r="C457" s="24">
        <f>+XRP!F458</f>
        <v>708058</v>
      </c>
      <c r="D457" s="24">
        <f>+LTC!F458</f>
        <v>1245880</v>
      </c>
      <c r="E457" s="24">
        <v>0</v>
      </c>
      <c r="F457" s="24">
        <v>0</v>
      </c>
      <c r="G457" s="24">
        <v>0</v>
      </c>
      <c r="H457" s="23">
        <f>+XMR!F318</f>
        <v>119203</v>
      </c>
      <c r="I457" s="23">
        <v>0</v>
      </c>
      <c r="J457" s="24">
        <v>0</v>
      </c>
      <c r="K457" s="24">
        <f>+DASH!F414</f>
        <v>242957</v>
      </c>
      <c r="L457" s="24">
        <f>+XLM!F242</f>
        <v>10523</v>
      </c>
      <c r="N457" s="23">
        <f t="shared" si="7"/>
        <v>25203821</v>
      </c>
      <c r="O457" s="6"/>
    </row>
    <row r="458" spans="1:15" x14ac:dyDescent="0.25">
      <c r="A458" s="3">
        <v>42096</v>
      </c>
      <c r="B458" s="24">
        <f>BTC!F459</f>
        <v>26272600</v>
      </c>
      <c r="C458" s="24">
        <f>+XRP!F459</f>
        <v>373395</v>
      </c>
      <c r="D458" s="24">
        <f>+LTC!F459</f>
        <v>1254970</v>
      </c>
      <c r="E458" s="24">
        <v>0</v>
      </c>
      <c r="F458" s="24">
        <v>0</v>
      </c>
      <c r="G458" s="24">
        <v>0</v>
      </c>
      <c r="H458" s="23">
        <f>+XMR!F319</f>
        <v>88831</v>
      </c>
      <c r="I458" s="23">
        <v>0</v>
      </c>
      <c r="J458" s="24">
        <v>0</v>
      </c>
      <c r="K458" s="24">
        <f>+DASH!F415</f>
        <v>271324</v>
      </c>
      <c r="L458" s="24">
        <f>+XLM!F243</f>
        <v>16448</v>
      </c>
      <c r="N458" s="23">
        <f t="shared" si="7"/>
        <v>28277568</v>
      </c>
      <c r="O458" s="6"/>
    </row>
    <row r="459" spans="1:15" x14ac:dyDescent="0.25">
      <c r="A459" s="4">
        <v>42097</v>
      </c>
      <c r="B459" s="24">
        <f>BTC!F460</f>
        <v>23146600</v>
      </c>
      <c r="C459" s="24">
        <f>+XRP!F460</f>
        <v>1010690</v>
      </c>
      <c r="D459" s="24">
        <f>+LTC!F460</f>
        <v>1053650</v>
      </c>
      <c r="E459" s="24">
        <v>0</v>
      </c>
      <c r="F459" s="24">
        <v>0</v>
      </c>
      <c r="G459" s="24">
        <v>0</v>
      </c>
      <c r="H459" s="23">
        <f>+XMR!F320</f>
        <v>139293</v>
      </c>
      <c r="I459" s="23">
        <v>0</v>
      </c>
      <c r="J459" s="24">
        <v>0</v>
      </c>
      <c r="K459" s="24">
        <f>+DASH!F416</f>
        <v>138373</v>
      </c>
      <c r="L459" s="24">
        <f>+XLM!F244</f>
        <v>15430</v>
      </c>
      <c r="N459" s="23">
        <f t="shared" si="7"/>
        <v>25504036</v>
      </c>
      <c r="O459" s="6"/>
    </row>
    <row r="460" spans="1:15" x14ac:dyDescent="0.25">
      <c r="A460" s="3">
        <v>42098</v>
      </c>
      <c r="B460" s="24">
        <f>BTC!F461</f>
        <v>12493500</v>
      </c>
      <c r="C460" s="24">
        <f>+XRP!F461</f>
        <v>302715</v>
      </c>
      <c r="D460" s="24">
        <f>+LTC!F461</f>
        <v>794158</v>
      </c>
      <c r="E460" s="24">
        <v>0</v>
      </c>
      <c r="F460" s="24">
        <v>0</v>
      </c>
      <c r="G460" s="24">
        <v>0</v>
      </c>
      <c r="H460" s="23">
        <f>+XMR!F321</f>
        <v>128977</v>
      </c>
      <c r="I460" s="23">
        <v>0</v>
      </c>
      <c r="J460" s="24">
        <v>0</v>
      </c>
      <c r="K460" s="24">
        <f>+DASH!F417</f>
        <v>185199</v>
      </c>
      <c r="L460" s="24">
        <f>+XLM!F245</f>
        <v>9276</v>
      </c>
      <c r="N460" s="23">
        <f t="shared" si="7"/>
        <v>13913825</v>
      </c>
      <c r="O460" s="6"/>
    </row>
    <row r="461" spans="1:15" x14ac:dyDescent="0.25">
      <c r="A461" s="4">
        <v>42099</v>
      </c>
      <c r="B461" s="24">
        <f>BTC!F462</f>
        <v>19649200</v>
      </c>
      <c r="C461" s="24">
        <f>+XRP!F462</f>
        <v>225068</v>
      </c>
      <c r="D461" s="24">
        <f>+LTC!F462</f>
        <v>1012920</v>
      </c>
      <c r="E461" s="24">
        <v>0</v>
      </c>
      <c r="F461" s="24">
        <v>0</v>
      </c>
      <c r="G461" s="24">
        <v>0</v>
      </c>
      <c r="H461" s="23">
        <f>+XMR!F322</f>
        <v>143439</v>
      </c>
      <c r="I461" s="23">
        <v>0</v>
      </c>
      <c r="J461" s="24">
        <v>0</v>
      </c>
      <c r="K461" s="24">
        <f>+DASH!F418</f>
        <v>136532</v>
      </c>
      <c r="L461" s="24">
        <f>+XLM!F246</f>
        <v>12082</v>
      </c>
      <c r="N461" s="23">
        <f t="shared" si="7"/>
        <v>21179241</v>
      </c>
      <c r="O461" s="6"/>
    </row>
    <row r="462" spans="1:15" x14ac:dyDescent="0.25">
      <c r="A462" s="3">
        <v>42100</v>
      </c>
      <c r="B462" s="24">
        <f>BTC!F463</f>
        <v>20034200</v>
      </c>
      <c r="C462" s="24">
        <f>+XRP!F463</f>
        <v>537916</v>
      </c>
      <c r="D462" s="24">
        <f>+LTC!F463</f>
        <v>1077700</v>
      </c>
      <c r="E462" s="24">
        <v>0</v>
      </c>
      <c r="F462" s="24">
        <v>0</v>
      </c>
      <c r="G462" s="24">
        <v>0</v>
      </c>
      <c r="H462" s="23">
        <f>+XMR!F323</f>
        <v>38051</v>
      </c>
      <c r="I462" s="23">
        <v>0</v>
      </c>
      <c r="J462" s="24">
        <v>0</v>
      </c>
      <c r="K462" s="24">
        <f>+DASH!F419</f>
        <v>115405</v>
      </c>
      <c r="L462" s="24">
        <f>+XLM!F247</f>
        <v>11075</v>
      </c>
      <c r="N462" s="23">
        <f t="shared" si="7"/>
        <v>21814347</v>
      </c>
      <c r="O462" s="6"/>
    </row>
    <row r="463" spans="1:15" x14ac:dyDescent="0.25">
      <c r="A463" s="4">
        <v>42101</v>
      </c>
      <c r="B463" s="24">
        <f>BTC!F464</f>
        <v>18467400</v>
      </c>
      <c r="C463" s="24">
        <f>+XRP!F464</f>
        <v>1145350</v>
      </c>
      <c r="D463" s="24">
        <f>+LTC!F464</f>
        <v>898271</v>
      </c>
      <c r="E463" s="24">
        <v>0</v>
      </c>
      <c r="F463" s="24">
        <v>0</v>
      </c>
      <c r="G463" s="24">
        <v>0</v>
      </c>
      <c r="H463" s="23">
        <f>+XMR!F324</f>
        <v>95347</v>
      </c>
      <c r="I463" s="23">
        <v>0</v>
      </c>
      <c r="J463" s="24">
        <v>0</v>
      </c>
      <c r="K463" s="24">
        <f>+DASH!F420</f>
        <v>205259</v>
      </c>
      <c r="L463" s="24">
        <f>+XLM!F248</f>
        <v>37000</v>
      </c>
      <c r="N463" s="23">
        <f t="shared" si="7"/>
        <v>20848627</v>
      </c>
      <c r="O463" s="6"/>
    </row>
    <row r="464" spans="1:15" x14ac:dyDescent="0.25">
      <c r="A464" s="3">
        <v>42102</v>
      </c>
      <c r="B464" s="24">
        <f>BTC!F465</f>
        <v>30086400</v>
      </c>
      <c r="C464" s="24">
        <f>+XRP!F465</f>
        <v>940998</v>
      </c>
      <c r="D464" s="24">
        <f>+LTC!F465</f>
        <v>1479550</v>
      </c>
      <c r="E464" s="24">
        <v>0</v>
      </c>
      <c r="F464" s="24">
        <v>0</v>
      </c>
      <c r="G464" s="24">
        <v>0</v>
      </c>
      <c r="H464" s="23">
        <f>+XMR!F325</f>
        <v>33421</v>
      </c>
      <c r="I464" s="23">
        <v>0</v>
      </c>
      <c r="J464" s="24">
        <v>0</v>
      </c>
      <c r="K464" s="24">
        <f>+DASH!F421</f>
        <v>144498</v>
      </c>
      <c r="L464" s="24">
        <f>+XLM!F249</f>
        <v>19430</v>
      </c>
      <c r="N464" s="23">
        <f t="shared" si="7"/>
        <v>32704297</v>
      </c>
      <c r="O464" s="6"/>
    </row>
    <row r="465" spans="1:15" x14ac:dyDescent="0.25">
      <c r="A465" s="4">
        <v>42103</v>
      </c>
      <c r="B465" s="24">
        <f>BTC!F466</f>
        <v>21643500</v>
      </c>
      <c r="C465" s="24">
        <f>+XRP!F466</f>
        <v>701874</v>
      </c>
      <c r="D465" s="24">
        <f>+LTC!F466</f>
        <v>1354130</v>
      </c>
      <c r="E465" s="24">
        <v>0</v>
      </c>
      <c r="F465" s="24">
        <v>0</v>
      </c>
      <c r="G465" s="24">
        <v>0</v>
      </c>
      <c r="H465" s="23">
        <f>+XMR!F326</f>
        <v>24374</v>
      </c>
      <c r="I465" s="23">
        <v>0</v>
      </c>
      <c r="J465" s="24">
        <v>0</v>
      </c>
      <c r="K465" s="24">
        <f>+DASH!F422</f>
        <v>172424</v>
      </c>
      <c r="L465" s="24">
        <f>+XLM!F250</f>
        <v>14530</v>
      </c>
      <c r="N465" s="23">
        <f t="shared" si="7"/>
        <v>23910832</v>
      </c>
      <c r="O465" s="6"/>
    </row>
    <row r="466" spans="1:15" x14ac:dyDescent="0.25">
      <c r="A466" s="3">
        <v>42104</v>
      </c>
      <c r="B466" s="24">
        <f>BTC!F467</f>
        <v>28882000</v>
      </c>
      <c r="C466" s="24">
        <f>+XRP!F467</f>
        <v>494280</v>
      </c>
      <c r="D466" s="24">
        <f>+LTC!F467</f>
        <v>1448110</v>
      </c>
      <c r="E466" s="24">
        <v>0</v>
      </c>
      <c r="F466" s="24">
        <v>0</v>
      </c>
      <c r="G466" s="24">
        <v>0</v>
      </c>
      <c r="H466" s="23">
        <f>+XMR!F327</f>
        <v>67091</v>
      </c>
      <c r="I466" s="23">
        <v>0</v>
      </c>
      <c r="J466" s="24">
        <v>0</v>
      </c>
      <c r="K466" s="24">
        <f>+DASH!F423</f>
        <v>185593</v>
      </c>
      <c r="L466" s="24">
        <f>+XLM!F251</f>
        <v>18291</v>
      </c>
      <c r="N466" s="23">
        <f t="shared" si="7"/>
        <v>31095365</v>
      </c>
      <c r="O466" s="6"/>
    </row>
    <row r="467" spans="1:15" x14ac:dyDescent="0.25">
      <c r="A467" s="4">
        <v>42105</v>
      </c>
      <c r="B467" s="24">
        <f>BTC!F468</f>
        <v>16365200</v>
      </c>
      <c r="C467" s="24">
        <f>+XRP!F468</f>
        <v>255991</v>
      </c>
      <c r="D467" s="24">
        <f>+LTC!F468</f>
        <v>1329260</v>
      </c>
      <c r="E467" s="24">
        <v>0</v>
      </c>
      <c r="F467" s="24">
        <v>0</v>
      </c>
      <c r="G467" s="24">
        <v>0</v>
      </c>
      <c r="H467" s="23">
        <f>+XMR!F328</f>
        <v>45289</v>
      </c>
      <c r="I467" s="23">
        <v>0</v>
      </c>
      <c r="J467" s="24">
        <v>0</v>
      </c>
      <c r="K467" s="24">
        <f>+DASH!F424</f>
        <v>87373</v>
      </c>
      <c r="L467" s="24">
        <f>+XLM!F252</f>
        <v>26596</v>
      </c>
      <c r="N467" s="23">
        <f t="shared" si="7"/>
        <v>18109709</v>
      </c>
      <c r="O467" s="6"/>
    </row>
    <row r="468" spans="1:15" x14ac:dyDescent="0.25">
      <c r="A468" s="3">
        <v>42106</v>
      </c>
      <c r="B468" s="24">
        <f>BTC!F469</f>
        <v>12387900</v>
      </c>
      <c r="C468" s="24">
        <f>+XRP!F469</f>
        <v>199412</v>
      </c>
      <c r="D468" s="24">
        <f>+LTC!F469</f>
        <v>724290</v>
      </c>
      <c r="E468" s="24">
        <v>0</v>
      </c>
      <c r="F468" s="24">
        <v>0</v>
      </c>
      <c r="G468" s="24">
        <v>0</v>
      </c>
      <c r="H468" s="23">
        <f>+XMR!F329</f>
        <v>22665</v>
      </c>
      <c r="I468" s="23">
        <v>0</v>
      </c>
      <c r="J468" s="24">
        <v>0</v>
      </c>
      <c r="K468" s="24">
        <f>+DASH!F425</f>
        <v>46830</v>
      </c>
      <c r="L468" s="24">
        <f>+XLM!F253</f>
        <v>99750</v>
      </c>
      <c r="N468" s="23">
        <f t="shared" si="7"/>
        <v>13480847</v>
      </c>
      <c r="O468" s="6"/>
    </row>
    <row r="469" spans="1:15" x14ac:dyDescent="0.25">
      <c r="A469" s="4">
        <v>42107</v>
      </c>
      <c r="B469" s="24">
        <f>BTC!F470</f>
        <v>31181800</v>
      </c>
      <c r="C469" s="24">
        <f>+XRP!F470</f>
        <v>372548</v>
      </c>
      <c r="D469" s="24">
        <f>+LTC!F470</f>
        <v>1316410</v>
      </c>
      <c r="E469" s="24">
        <v>0</v>
      </c>
      <c r="F469" s="24">
        <v>0</v>
      </c>
      <c r="G469" s="24">
        <v>0</v>
      </c>
      <c r="H469" s="23">
        <f>+XMR!F330</f>
        <v>66159</v>
      </c>
      <c r="I469" s="23">
        <v>0</v>
      </c>
      <c r="J469" s="24">
        <v>0</v>
      </c>
      <c r="K469" s="24">
        <f>+DASH!F426</f>
        <v>93897</v>
      </c>
      <c r="L469" s="24">
        <f>+XLM!F254</f>
        <v>12501</v>
      </c>
      <c r="N469" s="23">
        <f t="shared" si="7"/>
        <v>33043315</v>
      </c>
      <c r="O469" s="6"/>
    </row>
    <row r="470" spans="1:15" x14ac:dyDescent="0.25">
      <c r="A470" s="3">
        <v>42108</v>
      </c>
      <c r="B470" s="24">
        <f>BTC!F471</f>
        <v>31719000</v>
      </c>
      <c r="C470" s="24">
        <f>+XRP!F471</f>
        <v>636679</v>
      </c>
      <c r="D470" s="24">
        <f>+LTC!F471</f>
        <v>1669170</v>
      </c>
      <c r="E470" s="24">
        <v>0</v>
      </c>
      <c r="F470" s="24">
        <v>0</v>
      </c>
      <c r="G470" s="24">
        <v>0</v>
      </c>
      <c r="H470" s="23">
        <f>+XMR!F331</f>
        <v>37452</v>
      </c>
      <c r="I470" s="23">
        <v>0</v>
      </c>
      <c r="J470" s="24">
        <v>0</v>
      </c>
      <c r="K470" s="24">
        <f>+DASH!F427</f>
        <v>68149</v>
      </c>
      <c r="L470" s="24">
        <f>+XLM!F255</f>
        <v>10358</v>
      </c>
      <c r="N470" s="23">
        <f t="shared" si="7"/>
        <v>34140808</v>
      </c>
      <c r="O470" s="6"/>
    </row>
    <row r="471" spans="1:15" x14ac:dyDescent="0.25">
      <c r="A471" s="4">
        <v>42109</v>
      </c>
      <c r="B471" s="24">
        <f>BTC!F472</f>
        <v>22562000</v>
      </c>
      <c r="C471" s="24">
        <f>+XRP!F472</f>
        <v>409098</v>
      </c>
      <c r="D471" s="24">
        <f>+LTC!F472</f>
        <v>1230190</v>
      </c>
      <c r="E471" s="24">
        <v>0</v>
      </c>
      <c r="F471" s="24">
        <v>0</v>
      </c>
      <c r="G471" s="24">
        <v>0</v>
      </c>
      <c r="H471" s="23">
        <f>+XMR!F332</f>
        <v>21974</v>
      </c>
      <c r="I471" s="23">
        <v>0</v>
      </c>
      <c r="J471" s="24">
        <v>0</v>
      </c>
      <c r="K471" s="24">
        <f>+DASH!F428</f>
        <v>82324</v>
      </c>
      <c r="L471" s="24">
        <f>+XLM!F256</f>
        <v>7342</v>
      </c>
      <c r="N471" s="23">
        <f t="shared" si="7"/>
        <v>24312928</v>
      </c>
      <c r="O471" s="6"/>
    </row>
    <row r="472" spans="1:15" x14ac:dyDescent="0.25">
      <c r="A472" s="3">
        <v>42110</v>
      </c>
      <c r="B472" s="24">
        <f>BTC!F473</f>
        <v>24805400</v>
      </c>
      <c r="C472" s="24">
        <f>+XRP!F473</f>
        <v>246608</v>
      </c>
      <c r="D472" s="24">
        <f>+LTC!F473</f>
        <v>1098160</v>
      </c>
      <c r="E472" s="24">
        <v>0</v>
      </c>
      <c r="F472" s="24">
        <v>0</v>
      </c>
      <c r="G472" s="24">
        <v>0</v>
      </c>
      <c r="H472" s="23">
        <f>+XMR!F333</f>
        <v>42962</v>
      </c>
      <c r="I472" s="23">
        <v>0</v>
      </c>
      <c r="J472" s="24">
        <v>0</v>
      </c>
      <c r="K472" s="24">
        <f>+DASH!F429</f>
        <v>83054</v>
      </c>
      <c r="L472" s="24">
        <f>+XLM!F257</f>
        <v>8689</v>
      </c>
      <c r="N472" s="23">
        <f t="shared" si="7"/>
        <v>26284873</v>
      </c>
      <c r="O472" s="6"/>
    </row>
    <row r="473" spans="1:15" x14ac:dyDescent="0.25">
      <c r="A473" s="4">
        <v>42111</v>
      </c>
      <c r="B473" s="24">
        <f>BTC!F474</f>
        <v>20429800</v>
      </c>
      <c r="C473" s="24">
        <f>+XRP!F474</f>
        <v>312038</v>
      </c>
      <c r="D473" s="24">
        <f>+LTC!F474</f>
        <v>1127080</v>
      </c>
      <c r="E473" s="24">
        <v>0</v>
      </c>
      <c r="F473" s="24">
        <v>0</v>
      </c>
      <c r="G473" s="24">
        <v>0</v>
      </c>
      <c r="H473" s="23">
        <f>+XMR!F334</f>
        <v>27205</v>
      </c>
      <c r="I473" s="23">
        <v>0</v>
      </c>
      <c r="J473" s="24">
        <v>0</v>
      </c>
      <c r="K473" s="24">
        <f>+DASH!F430</f>
        <v>118954</v>
      </c>
      <c r="L473" s="24">
        <f>+XLM!F258</f>
        <v>11959</v>
      </c>
      <c r="N473" s="23">
        <f t="shared" si="7"/>
        <v>22027036</v>
      </c>
      <c r="O473" s="6"/>
    </row>
    <row r="474" spans="1:15" x14ac:dyDescent="0.25">
      <c r="A474" s="3">
        <v>42112</v>
      </c>
      <c r="B474" s="24">
        <f>BTC!F475</f>
        <v>12939000</v>
      </c>
      <c r="C474" s="24">
        <f>+XRP!F475</f>
        <v>184595</v>
      </c>
      <c r="D474" s="24">
        <f>+LTC!F475</f>
        <v>733823</v>
      </c>
      <c r="E474" s="24">
        <v>0</v>
      </c>
      <c r="F474" s="24">
        <v>0</v>
      </c>
      <c r="G474" s="24">
        <v>0</v>
      </c>
      <c r="H474" s="23">
        <f>+XMR!F335</f>
        <v>39375</v>
      </c>
      <c r="I474" s="23">
        <v>0</v>
      </c>
      <c r="J474" s="24">
        <v>0</v>
      </c>
      <c r="K474" s="24">
        <f>+DASH!F431</f>
        <v>45925</v>
      </c>
      <c r="L474" s="24">
        <f>+XLM!F259</f>
        <v>10026</v>
      </c>
      <c r="N474" s="23">
        <f t="shared" si="7"/>
        <v>13952744</v>
      </c>
      <c r="O474" s="6"/>
    </row>
    <row r="475" spans="1:15" x14ac:dyDescent="0.25">
      <c r="A475" s="4">
        <v>42113</v>
      </c>
      <c r="B475" s="24">
        <f>BTC!F476</f>
        <v>15021500</v>
      </c>
      <c r="C475" s="24">
        <f>+XRP!F476</f>
        <v>197022</v>
      </c>
      <c r="D475" s="24">
        <f>+LTC!F476</f>
        <v>984396</v>
      </c>
      <c r="E475" s="24">
        <v>0</v>
      </c>
      <c r="F475" s="24">
        <v>0</v>
      </c>
      <c r="G475" s="24">
        <v>0</v>
      </c>
      <c r="H475" s="23">
        <f>+XMR!F336</f>
        <v>15323</v>
      </c>
      <c r="I475" s="23">
        <v>0</v>
      </c>
      <c r="J475" s="24">
        <v>0</v>
      </c>
      <c r="K475" s="24">
        <f>+DASH!F432</f>
        <v>57969</v>
      </c>
      <c r="L475" s="24">
        <f>+XLM!F260</f>
        <v>23255</v>
      </c>
      <c r="N475" s="23">
        <f t="shared" si="7"/>
        <v>16299465</v>
      </c>
      <c r="O475" s="6"/>
    </row>
    <row r="476" spans="1:15" x14ac:dyDescent="0.25">
      <c r="A476" s="3">
        <v>42114</v>
      </c>
      <c r="B476" s="24">
        <f>BTC!F477</f>
        <v>18364700</v>
      </c>
      <c r="C476" s="24">
        <f>+XRP!F477</f>
        <v>710840</v>
      </c>
      <c r="D476" s="24">
        <f>+LTC!F477</f>
        <v>959972</v>
      </c>
      <c r="E476" s="24">
        <v>0</v>
      </c>
      <c r="F476" s="24">
        <v>0</v>
      </c>
      <c r="G476" s="24">
        <v>0</v>
      </c>
      <c r="H476" s="23">
        <f>+XMR!F337</f>
        <v>28005</v>
      </c>
      <c r="I476" s="23">
        <v>0</v>
      </c>
      <c r="J476" s="24">
        <v>0</v>
      </c>
      <c r="K476" s="24">
        <f>+DASH!F433</f>
        <v>112126</v>
      </c>
      <c r="L476" s="24">
        <f>+XLM!F261</f>
        <v>8072</v>
      </c>
      <c r="N476" s="23">
        <f t="shared" si="7"/>
        <v>20183715</v>
      </c>
      <c r="O476" s="6"/>
    </row>
    <row r="477" spans="1:15" x14ac:dyDescent="0.25">
      <c r="A477" s="4">
        <v>42115</v>
      </c>
      <c r="B477" s="24">
        <f>BTC!F478</f>
        <v>24978000</v>
      </c>
      <c r="C477" s="24">
        <f>+XRP!F478</f>
        <v>678946</v>
      </c>
      <c r="D477" s="24">
        <f>+LTC!F478</f>
        <v>1055230</v>
      </c>
      <c r="E477" s="24">
        <v>0</v>
      </c>
      <c r="F477" s="24">
        <v>0</v>
      </c>
      <c r="G477" s="24">
        <v>0</v>
      </c>
      <c r="H477" s="23">
        <f>+XMR!F338</f>
        <v>101360</v>
      </c>
      <c r="I477" s="23">
        <v>0</v>
      </c>
      <c r="J477" s="24">
        <v>0</v>
      </c>
      <c r="K477" s="24">
        <f>+DASH!F434</f>
        <v>80103</v>
      </c>
      <c r="L477" s="24">
        <f>+XLM!F262</f>
        <v>14345</v>
      </c>
      <c r="N477" s="23">
        <f t="shared" si="7"/>
        <v>26907984</v>
      </c>
      <c r="O477" s="6"/>
    </row>
    <row r="478" spans="1:15" x14ac:dyDescent="0.25">
      <c r="A478" s="3">
        <v>42116</v>
      </c>
      <c r="B478" s="24">
        <f>BTC!F479</f>
        <v>23847900</v>
      </c>
      <c r="C478" s="24">
        <f>+XRP!F479</f>
        <v>704364</v>
      </c>
      <c r="D478" s="24">
        <f>+LTC!F479</f>
        <v>1130670</v>
      </c>
      <c r="E478" s="24">
        <v>0</v>
      </c>
      <c r="F478" s="24">
        <v>0</v>
      </c>
      <c r="G478" s="24">
        <v>0</v>
      </c>
      <c r="H478" s="23">
        <f>+XMR!F339</f>
        <v>29956</v>
      </c>
      <c r="I478" s="23">
        <v>0</v>
      </c>
      <c r="J478" s="24">
        <v>0</v>
      </c>
      <c r="K478" s="24">
        <f>+DASH!F435</f>
        <v>191228</v>
      </c>
      <c r="L478" s="24">
        <f>+XLM!F263</f>
        <v>7432</v>
      </c>
      <c r="N478" s="23">
        <f t="shared" si="7"/>
        <v>25911550</v>
      </c>
      <c r="O478" s="6"/>
    </row>
    <row r="479" spans="1:15" x14ac:dyDescent="0.25">
      <c r="A479" s="4">
        <v>42117</v>
      </c>
      <c r="B479" s="24">
        <f>BTC!F480</f>
        <v>17036000</v>
      </c>
      <c r="C479" s="24">
        <f>+XRP!F480</f>
        <v>397132</v>
      </c>
      <c r="D479" s="24">
        <f>+LTC!F480</f>
        <v>727959</v>
      </c>
      <c r="E479" s="24">
        <v>0</v>
      </c>
      <c r="F479" s="24">
        <v>0</v>
      </c>
      <c r="G479" s="24">
        <v>0</v>
      </c>
      <c r="H479" s="23">
        <f>+XMR!F340</f>
        <v>45474</v>
      </c>
      <c r="I479" s="23">
        <v>0</v>
      </c>
      <c r="J479" s="24">
        <v>0</v>
      </c>
      <c r="K479" s="24">
        <f>+DASH!F436</f>
        <v>275604</v>
      </c>
      <c r="L479" s="24">
        <f>+XLM!F264</f>
        <v>9866</v>
      </c>
      <c r="N479" s="23">
        <f t="shared" si="7"/>
        <v>18492035</v>
      </c>
      <c r="O479" s="6"/>
    </row>
    <row r="480" spans="1:15" x14ac:dyDescent="0.25">
      <c r="A480" s="3">
        <v>42118</v>
      </c>
      <c r="B480" s="24">
        <f>BTC!F481</f>
        <v>21448700</v>
      </c>
      <c r="C480" s="24">
        <f>+XRP!F481</f>
        <v>446330</v>
      </c>
      <c r="D480" s="24">
        <f>+LTC!F481</f>
        <v>1008680</v>
      </c>
      <c r="E480" s="24">
        <v>0</v>
      </c>
      <c r="F480" s="24">
        <v>0</v>
      </c>
      <c r="G480" s="24">
        <v>0</v>
      </c>
      <c r="H480" s="23">
        <f>+XMR!F341</f>
        <v>18883</v>
      </c>
      <c r="I480" s="23">
        <v>0</v>
      </c>
      <c r="J480" s="24">
        <v>0</v>
      </c>
      <c r="K480" s="24">
        <f>+DASH!F437</f>
        <v>184435</v>
      </c>
      <c r="L480" s="24">
        <f>+XLM!F265</f>
        <v>6647</v>
      </c>
      <c r="N480" s="23">
        <f t="shared" si="7"/>
        <v>23113675</v>
      </c>
      <c r="O480" s="6"/>
    </row>
    <row r="481" spans="1:15" x14ac:dyDescent="0.25">
      <c r="A481" s="4">
        <v>42119</v>
      </c>
      <c r="B481" s="24">
        <f>BTC!F482</f>
        <v>13957200</v>
      </c>
      <c r="C481" s="24">
        <f>+XRP!F482</f>
        <v>211934</v>
      </c>
      <c r="D481" s="24">
        <f>+LTC!F482</f>
        <v>868387</v>
      </c>
      <c r="E481" s="24">
        <v>0</v>
      </c>
      <c r="F481" s="24">
        <v>0</v>
      </c>
      <c r="G481" s="24">
        <v>0</v>
      </c>
      <c r="H481" s="23">
        <f>+XMR!F342</f>
        <v>77248</v>
      </c>
      <c r="I481" s="23">
        <v>0</v>
      </c>
      <c r="J481" s="24">
        <v>0</v>
      </c>
      <c r="K481" s="24">
        <f>+DASH!F438</f>
        <v>56721</v>
      </c>
      <c r="L481" s="24">
        <f>+XLM!F266</f>
        <v>5959</v>
      </c>
      <c r="N481" s="23">
        <f t="shared" si="7"/>
        <v>15177449</v>
      </c>
      <c r="O481" s="6"/>
    </row>
    <row r="482" spans="1:15" x14ac:dyDescent="0.25">
      <c r="A482" s="3">
        <v>42120</v>
      </c>
      <c r="B482" s="24">
        <f>BTC!F483</f>
        <v>28943700</v>
      </c>
      <c r="C482" s="24">
        <f>+XRP!F483</f>
        <v>493776</v>
      </c>
      <c r="D482" s="24">
        <f>+LTC!F483</f>
        <v>1292150</v>
      </c>
      <c r="E482" s="24">
        <v>0</v>
      </c>
      <c r="F482" s="24">
        <v>0</v>
      </c>
      <c r="G482" s="24">
        <v>0</v>
      </c>
      <c r="H482" s="23">
        <f>+XMR!F343</f>
        <v>19954</v>
      </c>
      <c r="I482" s="23">
        <v>0</v>
      </c>
      <c r="J482" s="24">
        <v>0</v>
      </c>
      <c r="K482" s="24">
        <f>+DASH!F439</f>
        <v>95532</v>
      </c>
      <c r="L482" s="24">
        <f>+XLM!F267</f>
        <v>8844</v>
      </c>
      <c r="N482" s="23">
        <f t="shared" si="7"/>
        <v>30853956</v>
      </c>
      <c r="O482" s="6"/>
    </row>
    <row r="483" spans="1:15" x14ac:dyDescent="0.25">
      <c r="A483" s="4">
        <v>42121</v>
      </c>
      <c r="B483" s="24">
        <f>BTC!F484</f>
        <v>38574000</v>
      </c>
      <c r="C483" s="24">
        <f>+XRP!F484</f>
        <v>779357</v>
      </c>
      <c r="D483" s="24">
        <f>+LTC!F484</f>
        <v>1465060</v>
      </c>
      <c r="E483" s="24">
        <v>0</v>
      </c>
      <c r="F483" s="24">
        <v>0</v>
      </c>
      <c r="G483" s="24">
        <v>0</v>
      </c>
      <c r="H483" s="23">
        <f>+XMR!F344</f>
        <v>26268</v>
      </c>
      <c r="I483" s="23">
        <v>0</v>
      </c>
      <c r="J483" s="24">
        <v>0</v>
      </c>
      <c r="K483" s="24">
        <f>+DASH!F440</f>
        <v>88755</v>
      </c>
      <c r="L483" s="24">
        <f>+XLM!F268</f>
        <v>13546</v>
      </c>
      <c r="N483" s="23">
        <f t="shared" si="7"/>
        <v>40946986</v>
      </c>
      <c r="O483" s="6"/>
    </row>
    <row r="484" spans="1:15" x14ac:dyDescent="0.25">
      <c r="A484" s="3">
        <v>42122</v>
      </c>
      <c r="B484" s="24">
        <f>BTC!F485</f>
        <v>21469200</v>
      </c>
      <c r="C484" s="24">
        <f>+XRP!F485</f>
        <v>569295</v>
      </c>
      <c r="D484" s="24">
        <f>+LTC!F485</f>
        <v>1014190</v>
      </c>
      <c r="E484" s="24">
        <v>0</v>
      </c>
      <c r="F484" s="24">
        <v>0</v>
      </c>
      <c r="G484" s="24">
        <v>0</v>
      </c>
      <c r="H484" s="23">
        <f>+XMR!F345</f>
        <v>97890</v>
      </c>
      <c r="I484" s="23">
        <v>0</v>
      </c>
      <c r="J484" s="24">
        <v>0</v>
      </c>
      <c r="K484" s="24">
        <f>+DASH!F441</f>
        <v>68693</v>
      </c>
      <c r="L484" s="24">
        <f>+XLM!F269</f>
        <v>9069</v>
      </c>
      <c r="N484" s="23">
        <f t="shared" si="7"/>
        <v>23228337</v>
      </c>
      <c r="O484" s="6"/>
    </row>
    <row r="485" spans="1:15" x14ac:dyDescent="0.25">
      <c r="A485" s="4">
        <v>42123</v>
      </c>
      <c r="B485" s="24">
        <f>BTC!F486</f>
        <v>18936500</v>
      </c>
      <c r="C485" s="24">
        <f>+XRP!F486</f>
        <v>549981</v>
      </c>
      <c r="D485" s="24">
        <f>+LTC!F486</f>
        <v>1372440</v>
      </c>
      <c r="E485" s="24">
        <v>0</v>
      </c>
      <c r="F485" s="24">
        <v>0</v>
      </c>
      <c r="G485" s="24">
        <v>0</v>
      </c>
      <c r="H485" s="23">
        <f>+XMR!F346</f>
        <v>29029</v>
      </c>
      <c r="I485" s="23">
        <v>0</v>
      </c>
      <c r="J485" s="24">
        <v>0</v>
      </c>
      <c r="K485" s="24">
        <f>+DASH!F442</f>
        <v>30506</v>
      </c>
      <c r="L485" s="24">
        <f>+XLM!F270</f>
        <v>15415</v>
      </c>
      <c r="N485" s="23">
        <f t="shared" si="7"/>
        <v>20933871</v>
      </c>
      <c r="O485" s="6"/>
    </row>
    <row r="486" spans="1:15" x14ac:dyDescent="0.25">
      <c r="A486" s="3">
        <v>42124</v>
      </c>
      <c r="B486" s="24">
        <f>BTC!F487</f>
        <v>33818600</v>
      </c>
      <c r="C486" s="24">
        <f>+XRP!F487</f>
        <v>595106</v>
      </c>
      <c r="D486" s="24">
        <f>+LTC!F487</f>
        <v>2039930</v>
      </c>
      <c r="E486" s="24">
        <v>0</v>
      </c>
      <c r="F486" s="24">
        <v>0</v>
      </c>
      <c r="G486" s="24">
        <v>0</v>
      </c>
      <c r="H486" s="23">
        <f>+XMR!F347</f>
        <v>29589</v>
      </c>
      <c r="I486" s="23">
        <v>0</v>
      </c>
      <c r="J486" s="24">
        <v>0</v>
      </c>
      <c r="K486" s="24">
        <f>+DASH!F443</f>
        <v>84241</v>
      </c>
      <c r="L486" s="24">
        <f>+XLM!F271</f>
        <v>10060</v>
      </c>
      <c r="N486" s="23">
        <f t="shared" si="7"/>
        <v>36577526</v>
      </c>
      <c r="O486" s="6"/>
    </row>
    <row r="487" spans="1:15" x14ac:dyDescent="0.25">
      <c r="A487" s="4">
        <v>42125</v>
      </c>
      <c r="B487" s="24">
        <f>BTC!F488</f>
        <v>18815300</v>
      </c>
      <c r="C487" s="24">
        <f>+XRP!F488</f>
        <v>663959</v>
      </c>
      <c r="D487" s="24">
        <f>+LTC!F488</f>
        <v>1169670</v>
      </c>
      <c r="E487" s="24">
        <v>0</v>
      </c>
      <c r="F487" s="24">
        <v>0</v>
      </c>
      <c r="G487" s="24">
        <v>0</v>
      </c>
      <c r="H487" s="23">
        <f>+XMR!F348</f>
        <v>13570</v>
      </c>
      <c r="I487" s="23">
        <v>0</v>
      </c>
      <c r="J487" s="24">
        <v>0</v>
      </c>
      <c r="K487" s="24">
        <f>+DASH!F444</f>
        <v>149552</v>
      </c>
      <c r="L487" s="24">
        <f>+XLM!F272</f>
        <v>5405</v>
      </c>
      <c r="N487" s="23">
        <f t="shared" si="7"/>
        <v>20817456</v>
      </c>
      <c r="O487" s="6"/>
    </row>
    <row r="488" spans="1:15" x14ac:dyDescent="0.25">
      <c r="A488" s="3">
        <v>42126</v>
      </c>
      <c r="B488" s="24">
        <f>BTC!F489</f>
        <v>12535500</v>
      </c>
      <c r="C488" s="24">
        <f>+XRP!F489</f>
        <v>107649</v>
      </c>
      <c r="D488" s="24">
        <f>+LTC!F489</f>
        <v>807758</v>
      </c>
      <c r="E488" s="24">
        <v>0</v>
      </c>
      <c r="F488" s="24">
        <v>0</v>
      </c>
      <c r="G488" s="24">
        <v>0</v>
      </c>
      <c r="H488" s="23">
        <f>+XMR!F349</f>
        <v>12363</v>
      </c>
      <c r="I488" s="23">
        <v>0</v>
      </c>
      <c r="J488" s="24">
        <v>0</v>
      </c>
      <c r="K488" s="24">
        <f>+DASH!F445</f>
        <v>46992</v>
      </c>
      <c r="L488" s="24">
        <f>+XLM!F273</f>
        <v>10689</v>
      </c>
      <c r="N488" s="23">
        <f t="shared" si="7"/>
        <v>13520951</v>
      </c>
      <c r="O488" s="6"/>
    </row>
    <row r="489" spans="1:15" x14ac:dyDescent="0.25">
      <c r="A489" s="4">
        <v>42127</v>
      </c>
      <c r="B489" s="24">
        <f>BTC!F490</f>
        <v>18494100</v>
      </c>
      <c r="C489" s="24">
        <f>+XRP!F490</f>
        <v>438453</v>
      </c>
      <c r="D489" s="24">
        <f>+LTC!F490</f>
        <v>1673860</v>
      </c>
      <c r="E489" s="24">
        <v>0</v>
      </c>
      <c r="F489" s="24">
        <v>0</v>
      </c>
      <c r="G489" s="24">
        <v>0</v>
      </c>
      <c r="H489" s="23">
        <f>+XMR!F350</f>
        <v>13646</v>
      </c>
      <c r="I489" s="23">
        <v>0</v>
      </c>
      <c r="J489" s="24">
        <v>0</v>
      </c>
      <c r="K489" s="24">
        <f>+DASH!F446</f>
        <v>63544</v>
      </c>
      <c r="L489" s="24">
        <f>+XLM!F274</f>
        <v>6849</v>
      </c>
      <c r="N489" s="23">
        <f t="shared" si="7"/>
        <v>20690452</v>
      </c>
      <c r="O489" s="6"/>
    </row>
    <row r="490" spans="1:15" x14ac:dyDescent="0.25">
      <c r="A490" s="3">
        <v>42128</v>
      </c>
      <c r="B490" s="24">
        <f>BTC!F491</f>
        <v>21223400</v>
      </c>
      <c r="C490" s="24">
        <f>+XRP!F491</f>
        <v>262147</v>
      </c>
      <c r="D490" s="24">
        <f>+LTC!F491</f>
        <v>1462600</v>
      </c>
      <c r="E490" s="24">
        <v>0</v>
      </c>
      <c r="F490" s="24">
        <v>0</v>
      </c>
      <c r="G490" s="24">
        <v>0</v>
      </c>
      <c r="H490" s="23">
        <f>+XMR!F351</f>
        <v>19414</v>
      </c>
      <c r="I490" s="23">
        <v>0</v>
      </c>
      <c r="J490" s="24">
        <v>0</v>
      </c>
      <c r="K490" s="24">
        <f>+DASH!F447</f>
        <v>104785</v>
      </c>
      <c r="L490" s="24">
        <f>+XLM!F275</f>
        <v>4015</v>
      </c>
      <c r="N490" s="23">
        <f t="shared" si="7"/>
        <v>23076361</v>
      </c>
      <c r="O490" s="6"/>
    </row>
    <row r="491" spans="1:15" x14ac:dyDescent="0.25">
      <c r="A491" s="4">
        <v>42129</v>
      </c>
      <c r="B491" s="24">
        <f>BTC!F492</f>
        <v>23929100</v>
      </c>
      <c r="C491" s="24">
        <f>+XRP!F492</f>
        <v>553536</v>
      </c>
      <c r="D491" s="24">
        <f>+LTC!F492</f>
        <v>1229630</v>
      </c>
      <c r="E491" s="24">
        <v>0</v>
      </c>
      <c r="F491" s="24">
        <v>0</v>
      </c>
      <c r="G491" s="24">
        <v>0</v>
      </c>
      <c r="H491" s="23">
        <f>+XMR!F352</f>
        <v>22379</v>
      </c>
      <c r="I491" s="23">
        <v>0</v>
      </c>
      <c r="J491" s="24">
        <v>0</v>
      </c>
      <c r="K491" s="24">
        <f>+DASH!F448</f>
        <v>26546</v>
      </c>
      <c r="L491" s="24">
        <f>+XLM!F276</f>
        <v>6410</v>
      </c>
      <c r="N491" s="23">
        <f t="shared" si="7"/>
        <v>25767601</v>
      </c>
      <c r="O491" s="6"/>
    </row>
    <row r="492" spans="1:15" x14ac:dyDescent="0.25">
      <c r="A492" s="3">
        <v>42130</v>
      </c>
      <c r="B492" s="24">
        <f>BTC!F493</f>
        <v>29587200</v>
      </c>
      <c r="C492" s="24">
        <f>+XRP!F493</f>
        <v>475466</v>
      </c>
      <c r="D492" s="24">
        <f>+LTC!F493</f>
        <v>1100820</v>
      </c>
      <c r="E492" s="24">
        <v>0</v>
      </c>
      <c r="F492" s="24">
        <v>0</v>
      </c>
      <c r="G492" s="24">
        <v>0</v>
      </c>
      <c r="H492" s="23">
        <f>+XMR!F353</f>
        <v>29928</v>
      </c>
      <c r="I492" s="23">
        <v>0</v>
      </c>
      <c r="J492" s="24">
        <v>0</v>
      </c>
      <c r="K492" s="24">
        <f>+DASH!F449</f>
        <v>48370</v>
      </c>
      <c r="L492" s="24">
        <f>+XLM!F277</f>
        <v>4242</v>
      </c>
      <c r="N492" s="23">
        <f t="shared" si="7"/>
        <v>31246026</v>
      </c>
      <c r="O492" s="6"/>
    </row>
    <row r="493" spans="1:15" x14ac:dyDescent="0.25">
      <c r="A493" s="4">
        <v>42131</v>
      </c>
      <c r="B493" s="24">
        <f>BTC!F494</f>
        <v>29064400</v>
      </c>
      <c r="C493" s="24">
        <f>+XRP!F494</f>
        <v>2231440</v>
      </c>
      <c r="D493" s="24">
        <f>+LTC!F494</f>
        <v>1742090</v>
      </c>
      <c r="E493" s="24">
        <v>0</v>
      </c>
      <c r="F493" s="24">
        <v>0</v>
      </c>
      <c r="G493" s="24">
        <v>0</v>
      </c>
      <c r="H493" s="23">
        <f>+XMR!F354</f>
        <v>29403</v>
      </c>
      <c r="I493" s="23">
        <v>0</v>
      </c>
      <c r="J493" s="24">
        <v>0</v>
      </c>
      <c r="K493" s="24">
        <f>+DASH!F450</f>
        <v>60248</v>
      </c>
      <c r="L493" s="24">
        <f>+XLM!F278</f>
        <v>17196</v>
      </c>
      <c r="N493" s="23">
        <f t="shared" si="7"/>
        <v>33144777</v>
      </c>
      <c r="O493" s="6"/>
    </row>
    <row r="494" spans="1:15" x14ac:dyDescent="0.25">
      <c r="A494" s="3">
        <v>42132</v>
      </c>
      <c r="B494" s="24">
        <f>BTC!F495</f>
        <v>27445500</v>
      </c>
      <c r="C494" s="24">
        <f>+XRP!F495</f>
        <v>369669</v>
      </c>
      <c r="D494" s="24">
        <f>+LTC!F495</f>
        <v>1444320</v>
      </c>
      <c r="E494" s="24">
        <v>0</v>
      </c>
      <c r="F494" s="24">
        <v>0</v>
      </c>
      <c r="G494" s="24">
        <v>0</v>
      </c>
      <c r="H494" s="23">
        <f>+XMR!F355</f>
        <v>13967</v>
      </c>
      <c r="I494" s="23">
        <v>0</v>
      </c>
      <c r="J494" s="24">
        <v>0</v>
      </c>
      <c r="K494" s="24">
        <f>+DASH!F451</f>
        <v>51411</v>
      </c>
      <c r="L494" s="24">
        <f>+XLM!F279</f>
        <v>40149</v>
      </c>
      <c r="N494" s="23">
        <f t="shared" si="7"/>
        <v>29365016</v>
      </c>
      <c r="O494" s="6"/>
    </row>
    <row r="495" spans="1:15" x14ac:dyDescent="0.25">
      <c r="A495" s="4">
        <v>42133</v>
      </c>
      <c r="B495" s="24">
        <f>BTC!F496</f>
        <v>19790500</v>
      </c>
      <c r="C495" s="24">
        <f>+XRP!F496</f>
        <v>179858</v>
      </c>
      <c r="D495" s="24">
        <f>+LTC!F496</f>
        <v>1323730</v>
      </c>
      <c r="E495" s="24">
        <v>0</v>
      </c>
      <c r="F495" s="24">
        <v>0</v>
      </c>
      <c r="G495" s="24">
        <v>0</v>
      </c>
      <c r="H495" s="23">
        <f>+XMR!F356</f>
        <v>33579</v>
      </c>
      <c r="I495" s="23">
        <v>0</v>
      </c>
      <c r="J495" s="24">
        <v>0</v>
      </c>
      <c r="K495" s="24">
        <f>+DASH!F452</f>
        <v>35280</v>
      </c>
      <c r="L495" s="24">
        <f>+XLM!F280</f>
        <v>18016</v>
      </c>
      <c r="N495" s="23">
        <f t="shared" si="7"/>
        <v>21380963</v>
      </c>
      <c r="O495" s="6"/>
    </row>
    <row r="496" spans="1:15" x14ac:dyDescent="0.25">
      <c r="A496" s="3">
        <v>42134</v>
      </c>
      <c r="B496" s="24">
        <f>BTC!F497</f>
        <v>15019100</v>
      </c>
      <c r="C496" s="24">
        <f>+XRP!F497</f>
        <v>575429</v>
      </c>
      <c r="D496" s="24">
        <f>+LTC!F497</f>
        <v>993855</v>
      </c>
      <c r="E496" s="24">
        <v>0</v>
      </c>
      <c r="F496" s="24">
        <v>0</v>
      </c>
      <c r="G496" s="24">
        <v>0</v>
      </c>
      <c r="H496" s="23">
        <f>+XMR!F357</f>
        <v>25842</v>
      </c>
      <c r="I496" s="23">
        <v>0</v>
      </c>
      <c r="J496" s="24">
        <v>0</v>
      </c>
      <c r="K496" s="24">
        <f>+DASH!F453</f>
        <v>57877</v>
      </c>
      <c r="L496" s="24">
        <f>+XLM!F281</f>
        <v>6673</v>
      </c>
      <c r="N496" s="23">
        <f t="shared" si="7"/>
        <v>16678776</v>
      </c>
      <c r="O496" s="6"/>
    </row>
    <row r="497" spans="1:15" x14ac:dyDescent="0.25">
      <c r="A497" s="4">
        <v>42135</v>
      </c>
      <c r="B497" s="24">
        <f>BTC!F498</f>
        <v>20892300</v>
      </c>
      <c r="C497" s="24">
        <f>+XRP!F498</f>
        <v>456632</v>
      </c>
      <c r="D497" s="24">
        <f>+LTC!F498</f>
        <v>826032</v>
      </c>
      <c r="E497" s="24">
        <v>0</v>
      </c>
      <c r="F497" s="24">
        <v>0</v>
      </c>
      <c r="G497" s="24">
        <v>0</v>
      </c>
      <c r="H497" s="23">
        <f>+XMR!F358</f>
        <v>40270</v>
      </c>
      <c r="I497" s="23">
        <v>0</v>
      </c>
      <c r="J497" s="24">
        <v>0</v>
      </c>
      <c r="K497" s="24">
        <f>+DASH!F454</f>
        <v>73027</v>
      </c>
      <c r="L497" s="24">
        <f>+XLM!F282</f>
        <v>7693</v>
      </c>
      <c r="N497" s="23">
        <f t="shared" si="7"/>
        <v>22295954</v>
      </c>
      <c r="O497" s="6"/>
    </row>
    <row r="498" spans="1:15" x14ac:dyDescent="0.25">
      <c r="A498" s="3">
        <v>42136</v>
      </c>
      <c r="B498" s="24">
        <f>BTC!F499</f>
        <v>19282600</v>
      </c>
      <c r="C498" s="24">
        <f>+XRP!F499</f>
        <v>973166</v>
      </c>
      <c r="D498" s="24">
        <f>+LTC!F499</f>
        <v>723296</v>
      </c>
      <c r="E498" s="24">
        <v>0</v>
      </c>
      <c r="F498" s="24">
        <v>0</v>
      </c>
      <c r="G498" s="24">
        <v>0</v>
      </c>
      <c r="H498" s="23">
        <f>+XMR!F359</f>
        <v>27612</v>
      </c>
      <c r="I498" s="23">
        <v>0</v>
      </c>
      <c r="J498" s="24">
        <v>0</v>
      </c>
      <c r="K498" s="24">
        <f>+DASH!F455</f>
        <v>44614</v>
      </c>
      <c r="L498" s="24">
        <f>+XLM!F283</f>
        <v>16605</v>
      </c>
      <c r="N498" s="23">
        <f t="shared" si="7"/>
        <v>21067893</v>
      </c>
      <c r="O498" s="6"/>
    </row>
    <row r="499" spans="1:15" x14ac:dyDescent="0.25">
      <c r="A499" s="4">
        <v>42137</v>
      </c>
      <c r="B499" s="24">
        <f>BTC!F500</f>
        <v>27180100</v>
      </c>
      <c r="C499" s="24">
        <f>+XRP!F500</f>
        <v>897919</v>
      </c>
      <c r="D499" s="24">
        <f>+LTC!F500</f>
        <v>1913000</v>
      </c>
      <c r="E499" s="24">
        <v>0</v>
      </c>
      <c r="F499" s="24">
        <v>0</v>
      </c>
      <c r="G499" s="24">
        <v>0</v>
      </c>
      <c r="H499" s="23">
        <f>+XMR!F360</f>
        <v>22340</v>
      </c>
      <c r="I499" s="23">
        <v>0</v>
      </c>
      <c r="J499" s="24">
        <v>0</v>
      </c>
      <c r="K499" s="24">
        <f>+DASH!F456</f>
        <v>36403</v>
      </c>
      <c r="L499" s="24">
        <f>+XLM!F284</f>
        <v>7557</v>
      </c>
      <c r="N499" s="23">
        <f t="shared" si="7"/>
        <v>30057319</v>
      </c>
      <c r="O499" s="6"/>
    </row>
    <row r="500" spans="1:15" x14ac:dyDescent="0.25">
      <c r="A500" s="3">
        <v>42138</v>
      </c>
      <c r="B500" s="24">
        <f>BTC!F501</f>
        <v>24413700</v>
      </c>
      <c r="C500" s="24">
        <f>+XRP!F501</f>
        <v>622577</v>
      </c>
      <c r="D500" s="24">
        <f>+LTC!F501</f>
        <v>1078360</v>
      </c>
      <c r="E500" s="24">
        <v>0</v>
      </c>
      <c r="F500" s="24">
        <v>0</v>
      </c>
      <c r="G500" s="24">
        <v>0</v>
      </c>
      <c r="H500" s="23">
        <f>+XMR!F361</f>
        <v>24386</v>
      </c>
      <c r="I500" s="23">
        <v>0</v>
      </c>
      <c r="J500" s="24">
        <v>0</v>
      </c>
      <c r="K500" s="24">
        <f>+DASH!F457</f>
        <v>81538</v>
      </c>
      <c r="L500" s="24">
        <f>+XLM!F285</f>
        <v>8935</v>
      </c>
      <c r="N500" s="23">
        <f t="shared" si="7"/>
        <v>26229496</v>
      </c>
      <c r="O500" s="6"/>
    </row>
    <row r="501" spans="1:15" x14ac:dyDescent="0.25">
      <c r="A501" s="4">
        <v>42139</v>
      </c>
      <c r="B501" s="24">
        <f>BTC!F502</f>
        <v>16329400</v>
      </c>
      <c r="C501" s="24">
        <f>+XRP!F502</f>
        <v>243151</v>
      </c>
      <c r="D501" s="24">
        <f>+LTC!F502</f>
        <v>691297</v>
      </c>
      <c r="E501" s="24">
        <v>0</v>
      </c>
      <c r="F501" s="24">
        <v>0</v>
      </c>
      <c r="G501" s="24">
        <v>0</v>
      </c>
      <c r="H501" s="23">
        <f>+XMR!F362</f>
        <v>36937</v>
      </c>
      <c r="I501" s="23">
        <v>0</v>
      </c>
      <c r="J501" s="24">
        <v>0</v>
      </c>
      <c r="K501" s="24">
        <f>+DASH!F458</f>
        <v>75968</v>
      </c>
      <c r="L501" s="24">
        <f>+XLM!F286</f>
        <v>6608</v>
      </c>
      <c r="N501" s="23">
        <f t="shared" si="7"/>
        <v>17383361</v>
      </c>
      <c r="O501" s="6"/>
    </row>
    <row r="502" spans="1:15" x14ac:dyDescent="0.25">
      <c r="A502" s="3">
        <v>42140</v>
      </c>
      <c r="B502" s="24">
        <f>BTC!F503</f>
        <v>11089700</v>
      </c>
      <c r="C502" s="24">
        <f>+XRP!F503</f>
        <v>63602</v>
      </c>
      <c r="D502" s="24">
        <f>+LTC!F503</f>
        <v>757344</v>
      </c>
      <c r="E502" s="24">
        <v>0</v>
      </c>
      <c r="F502" s="24">
        <v>0</v>
      </c>
      <c r="G502" s="24">
        <v>0</v>
      </c>
      <c r="H502" s="23">
        <f>+XMR!F363</f>
        <v>48492</v>
      </c>
      <c r="I502" s="23">
        <v>0</v>
      </c>
      <c r="J502" s="24">
        <v>0</v>
      </c>
      <c r="K502" s="24">
        <f>+DASH!F459</f>
        <v>74901</v>
      </c>
      <c r="L502" s="24">
        <f>+XLM!F287</f>
        <v>6243</v>
      </c>
      <c r="N502" s="23">
        <f t="shared" si="7"/>
        <v>12040282</v>
      </c>
      <c r="O502" s="6"/>
    </row>
    <row r="503" spans="1:15" x14ac:dyDescent="0.25">
      <c r="A503" s="4">
        <v>42141</v>
      </c>
      <c r="B503" s="24">
        <f>BTC!F504</f>
        <v>11134300</v>
      </c>
      <c r="C503" s="24">
        <f>+XRP!F504</f>
        <v>350731</v>
      </c>
      <c r="D503" s="24">
        <f>+LTC!F504</f>
        <v>481714</v>
      </c>
      <c r="E503" s="24">
        <v>0</v>
      </c>
      <c r="F503" s="24">
        <v>0</v>
      </c>
      <c r="G503" s="24">
        <v>0</v>
      </c>
      <c r="H503" s="23">
        <f>+XMR!F364</f>
        <v>38552</v>
      </c>
      <c r="I503" s="23">
        <v>0</v>
      </c>
      <c r="J503" s="24">
        <v>0</v>
      </c>
      <c r="K503" s="24">
        <f>+DASH!F460</f>
        <v>52827</v>
      </c>
      <c r="L503" s="24">
        <f>+XLM!F288</f>
        <v>9992</v>
      </c>
      <c r="N503" s="23">
        <f t="shared" si="7"/>
        <v>12068116</v>
      </c>
      <c r="O503" s="6"/>
    </row>
    <row r="504" spans="1:15" x14ac:dyDescent="0.25">
      <c r="A504" s="3">
        <v>42142</v>
      </c>
      <c r="B504" s="24">
        <f>BTC!F505</f>
        <v>16780300</v>
      </c>
      <c r="C504" s="24">
        <f>+XRP!F505</f>
        <v>1185930</v>
      </c>
      <c r="D504" s="24">
        <f>+LTC!F505</f>
        <v>630744</v>
      </c>
      <c r="E504" s="24">
        <v>0</v>
      </c>
      <c r="F504" s="24">
        <v>0</v>
      </c>
      <c r="G504" s="24">
        <v>0</v>
      </c>
      <c r="H504" s="23">
        <f>+XMR!F365</f>
        <v>66440</v>
      </c>
      <c r="I504" s="23">
        <v>0</v>
      </c>
      <c r="J504" s="24">
        <v>0</v>
      </c>
      <c r="K504" s="24">
        <f>+DASH!F461</f>
        <v>42345</v>
      </c>
      <c r="L504" s="24">
        <f>+XLM!F289</f>
        <v>9633</v>
      </c>
      <c r="N504" s="23">
        <f t="shared" si="7"/>
        <v>18715392</v>
      </c>
      <c r="O504" s="6"/>
    </row>
    <row r="505" spans="1:15" x14ac:dyDescent="0.25">
      <c r="A505" s="4">
        <v>42143</v>
      </c>
      <c r="B505" s="24">
        <f>BTC!F506</f>
        <v>14241900</v>
      </c>
      <c r="C505" s="24">
        <f>+XRP!F506</f>
        <v>952584</v>
      </c>
      <c r="D505" s="24">
        <f>+LTC!F506</f>
        <v>516737</v>
      </c>
      <c r="E505" s="24">
        <v>0</v>
      </c>
      <c r="F505" s="24">
        <v>0</v>
      </c>
      <c r="G505" s="24">
        <v>0</v>
      </c>
      <c r="H505" s="23">
        <f>+XMR!F366</f>
        <v>64157</v>
      </c>
      <c r="I505" s="23">
        <v>0</v>
      </c>
      <c r="J505" s="24">
        <v>0</v>
      </c>
      <c r="K505" s="24">
        <f>+DASH!F462</f>
        <v>34282</v>
      </c>
      <c r="L505" s="24">
        <f>+XLM!F290</f>
        <v>46705</v>
      </c>
      <c r="N505" s="23">
        <f t="shared" si="7"/>
        <v>15856365</v>
      </c>
      <c r="O505" s="6"/>
    </row>
    <row r="506" spans="1:15" x14ac:dyDescent="0.25">
      <c r="A506" s="3">
        <v>42144</v>
      </c>
      <c r="B506" s="24">
        <f>BTC!F507</f>
        <v>15499400</v>
      </c>
      <c r="C506" s="24">
        <f>+XRP!F507</f>
        <v>465374</v>
      </c>
      <c r="D506" s="24">
        <f>+LTC!F507</f>
        <v>892369</v>
      </c>
      <c r="E506" s="24">
        <v>0</v>
      </c>
      <c r="F506" s="24">
        <v>0</v>
      </c>
      <c r="G506" s="24">
        <v>0</v>
      </c>
      <c r="H506" s="23">
        <f>+XMR!F367</f>
        <v>62290</v>
      </c>
      <c r="I506" s="23">
        <v>0</v>
      </c>
      <c r="J506" s="24">
        <v>0</v>
      </c>
      <c r="K506" s="24">
        <f>+DASH!F463</f>
        <v>48146</v>
      </c>
      <c r="L506" s="24">
        <f>+XLM!F291</f>
        <v>33006</v>
      </c>
      <c r="N506" s="23">
        <f t="shared" si="7"/>
        <v>17000585</v>
      </c>
      <c r="O506" s="6"/>
    </row>
    <row r="507" spans="1:15" x14ac:dyDescent="0.25">
      <c r="A507" s="4">
        <v>42145</v>
      </c>
      <c r="B507" s="24">
        <f>BTC!F508</f>
        <v>15108900</v>
      </c>
      <c r="C507" s="24">
        <f>+XRP!F508</f>
        <v>182022</v>
      </c>
      <c r="D507" s="24">
        <f>+LTC!F508</f>
        <v>1109240</v>
      </c>
      <c r="E507" s="24">
        <v>0</v>
      </c>
      <c r="F507" s="24">
        <v>0</v>
      </c>
      <c r="G507" s="24">
        <v>0</v>
      </c>
      <c r="H507" s="23">
        <f>+XMR!F368</f>
        <v>110387</v>
      </c>
      <c r="I507" s="23">
        <v>0</v>
      </c>
      <c r="J507" s="24">
        <v>0</v>
      </c>
      <c r="K507" s="24">
        <f>+DASH!F464</f>
        <v>37087</v>
      </c>
      <c r="L507" s="24">
        <f>+XLM!F292</f>
        <v>10161</v>
      </c>
      <c r="N507" s="23">
        <f t="shared" si="7"/>
        <v>16557797</v>
      </c>
      <c r="O507" s="6"/>
    </row>
    <row r="508" spans="1:15" x14ac:dyDescent="0.25">
      <c r="A508" s="3">
        <v>42146</v>
      </c>
      <c r="B508" s="24">
        <f>BTC!F509</f>
        <v>27003000</v>
      </c>
      <c r="C508" s="24">
        <f>+XRP!F509</f>
        <v>314421</v>
      </c>
      <c r="D508" s="24">
        <f>+LTC!F509</f>
        <v>5017600</v>
      </c>
      <c r="E508" s="24">
        <v>0</v>
      </c>
      <c r="F508" s="24">
        <v>0</v>
      </c>
      <c r="G508" s="24">
        <v>0</v>
      </c>
      <c r="H508" s="23">
        <f>+XMR!F369</f>
        <v>52852</v>
      </c>
      <c r="I508" s="23">
        <v>0</v>
      </c>
      <c r="J508" s="24">
        <v>0</v>
      </c>
      <c r="K508" s="24">
        <f>+DASH!F465</f>
        <v>108165</v>
      </c>
      <c r="L508" s="24">
        <f>+XLM!F293</f>
        <v>45598</v>
      </c>
      <c r="N508" s="23">
        <f t="shared" si="7"/>
        <v>32541636</v>
      </c>
      <c r="O508" s="6"/>
    </row>
    <row r="509" spans="1:15" x14ac:dyDescent="0.25">
      <c r="A509" s="4">
        <v>42147</v>
      </c>
      <c r="B509" s="24">
        <f>BTC!F510</f>
        <v>14605000</v>
      </c>
      <c r="C509" s="24">
        <f>+XRP!F510</f>
        <v>298160</v>
      </c>
      <c r="D509" s="24">
        <f>+LTC!F510</f>
        <v>2701800</v>
      </c>
      <c r="E509" s="24">
        <v>0</v>
      </c>
      <c r="F509" s="24">
        <v>0</v>
      </c>
      <c r="G509" s="24">
        <v>0</v>
      </c>
      <c r="H509" s="23">
        <f>+XMR!F370</f>
        <v>28017</v>
      </c>
      <c r="I509" s="23">
        <v>0</v>
      </c>
      <c r="J509" s="24">
        <v>0</v>
      </c>
      <c r="K509" s="24">
        <f>+DASH!F466</f>
        <v>90345</v>
      </c>
      <c r="L509" s="24">
        <f>+XLM!F294</f>
        <v>42823</v>
      </c>
      <c r="N509" s="23">
        <f t="shared" si="7"/>
        <v>17766145</v>
      </c>
      <c r="O509" s="6"/>
    </row>
    <row r="510" spans="1:15" x14ac:dyDescent="0.25">
      <c r="A510" s="3">
        <v>42148</v>
      </c>
      <c r="B510" s="24">
        <f>BTC!F511</f>
        <v>11508000</v>
      </c>
      <c r="C510" s="24">
        <f>+XRP!F511</f>
        <v>149015</v>
      </c>
      <c r="D510" s="24">
        <f>+LTC!F511</f>
        <v>1725070</v>
      </c>
      <c r="E510" s="24">
        <v>0</v>
      </c>
      <c r="F510" s="24">
        <v>0</v>
      </c>
      <c r="G510" s="24">
        <v>0</v>
      </c>
      <c r="H510" s="23">
        <f>+XMR!F371</f>
        <v>12799</v>
      </c>
      <c r="I510" s="23">
        <v>0</v>
      </c>
      <c r="J510" s="24">
        <v>0</v>
      </c>
      <c r="K510" s="24">
        <f>+DASH!F467</f>
        <v>49767</v>
      </c>
      <c r="L510" s="24">
        <f>+XLM!F295</f>
        <v>25015</v>
      </c>
      <c r="N510" s="23">
        <f t="shared" si="7"/>
        <v>13469666</v>
      </c>
      <c r="O510" s="6"/>
    </row>
    <row r="511" spans="1:15" x14ac:dyDescent="0.25">
      <c r="A511" s="4">
        <v>42149</v>
      </c>
      <c r="B511" s="24">
        <f>BTC!F512</f>
        <v>14423900</v>
      </c>
      <c r="C511" s="24">
        <f>+XRP!F512</f>
        <v>315919</v>
      </c>
      <c r="D511" s="24">
        <f>+LTC!F512</f>
        <v>1457180</v>
      </c>
      <c r="E511" s="24">
        <v>0</v>
      </c>
      <c r="F511" s="24">
        <v>0</v>
      </c>
      <c r="G511" s="24">
        <v>0</v>
      </c>
      <c r="H511" s="23">
        <f>+XMR!F372</f>
        <v>28042</v>
      </c>
      <c r="I511" s="23">
        <v>0</v>
      </c>
      <c r="J511" s="24">
        <v>0</v>
      </c>
      <c r="K511" s="24">
        <f>+DASH!F468</f>
        <v>55790</v>
      </c>
      <c r="L511" s="24">
        <f>+XLM!F296</f>
        <v>44799</v>
      </c>
      <c r="N511" s="23">
        <f t="shared" si="7"/>
        <v>16325630</v>
      </c>
      <c r="O511" s="6"/>
    </row>
    <row r="512" spans="1:15" x14ac:dyDescent="0.25">
      <c r="A512" s="3">
        <v>42150</v>
      </c>
      <c r="B512" s="24">
        <f>BTC!F513</f>
        <v>16425000</v>
      </c>
      <c r="C512" s="24">
        <f>+XRP!F513</f>
        <v>503514</v>
      </c>
      <c r="D512" s="24">
        <f>+LTC!F513</f>
        <v>1381530</v>
      </c>
      <c r="E512" s="24">
        <v>0</v>
      </c>
      <c r="F512" s="24">
        <v>0</v>
      </c>
      <c r="G512" s="24">
        <v>0</v>
      </c>
      <c r="H512" s="23">
        <f>+XMR!F373</f>
        <v>32411</v>
      </c>
      <c r="I512" s="23">
        <v>0</v>
      </c>
      <c r="J512" s="24">
        <v>0</v>
      </c>
      <c r="K512" s="24">
        <f>+DASH!F469</f>
        <v>133789</v>
      </c>
      <c r="L512" s="24">
        <f>+XLM!F297</f>
        <v>10087</v>
      </c>
      <c r="N512" s="23">
        <f t="shared" si="7"/>
        <v>18486331</v>
      </c>
      <c r="O512" s="6"/>
    </row>
    <row r="513" spans="1:15" x14ac:dyDescent="0.25">
      <c r="A513" s="4">
        <v>42151</v>
      </c>
      <c r="B513" s="24">
        <f>BTC!F514</f>
        <v>18837000</v>
      </c>
      <c r="C513" s="24">
        <f>+XRP!F514</f>
        <v>536465</v>
      </c>
      <c r="D513" s="24">
        <f>+LTC!F514</f>
        <v>1675280</v>
      </c>
      <c r="E513" s="24">
        <v>0</v>
      </c>
      <c r="F513" s="24">
        <v>0</v>
      </c>
      <c r="G513" s="24">
        <v>0</v>
      </c>
      <c r="H513" s="23">
        <f>+XMR!F374</f>
        <v>44220</v>
      </c>
      <c r="I513" s="23">
        <v>0</v>
      </c>
      <c r="J513" s="24">
        <v>0</v>
      </c>
      <c r="K513" s="24">
        <f>+DASH!F470</f>
        <v>59342</v>
      </c>
      <c r="L513" s="24">
        <f>+XLM!F298</f>
        <v>21904</v>
      </c>
      <c r="N513" s="23">
        <f t="shared" si="7"/>
        <v>21174211</v>
      </c>
      <c r="O513" s="6"/>
    </row>
    <row r="514" spans="1:15" x14ac:dyDescent="0.25">
      <c r="A514" s="3">
        <v>42152</v>
      </c>
      <c r="B514" s="24">
        <f>BTC!F515</f>
        <v>13829600</v>
      </c>
      <c r="C514" s="24">
        <f>+XRP!F515</f>
        <v>1242990</v>
      </c>
      <c r="D514" s="24">
        <f>+LTC!F515</f>
        <v>1301610</v>
      </c>
      <c r="E514" s="24">
        <v>0</v>
      </c>
      <c r="F514" s="24">
        <v>0</v>
      </c>
      <c r="G514" s="24">
        <v>0</v>
      </c>
      <c r="H514" s="23">
        <f>+XMR!F375</f>
        <v>29630</v>
      </c>
      <c r="I514" s="23">
        <v>0</v>
      </c>
      <c r="J514" s="24">
        <v>0</v>
      </c>
      <c r="K514" s="24">
        <f>+DASH!F471</f>
        <v>69233</v>
      </c>
      <c r="L514" s="24">
        <f>+XLM!F299</f>
        <v>116009</v>
      </c>
      <c r="N514" s="23">
        <f t="shared" ref="N514:N577" si="8">B514+C514+D514+E514+G514+H514+I514+J514+K514+L514+F514</f>
        <v>16589072</v>
      </c>
      <c r="O514" s="6"/>
    </row>
    <row r="515" spans="1:15" x14ac:dyDescent="0.25">
      <c r="A515" s="4">
        <v>42153</v>
      </c>
      <c r="B515" s="24">
        <f>BTC!F516</f>
        <v>14805000</v>
      </c>
      <c r="C515" s="24">
        <f>+XRP!F516</f>
        <v>1949750</v>
      </c>
      <c r="D515" s="24">
        <f>+LTC!F516</f>
        <v>1762870</v>
      </c>
      <c r="E515" s="24">
        <v>0</v>
      </c>
      <c r="F515" s="24">
        <v>0</v>
      </c>
      <c r="G515" s="24">
        <v>0</v>
      </c>
      <c r="H515" s="23">
        <f>+XMR!F376</f>
        <v>29580</v>
      </c>
      <c r="I515" s="23">
        <v>0</v>
      </c>
      <c r="J515" s="24">
        <v>0</v>
      </c>
      <c r="K515" s="24">
        <f>+DASH!F472</f>
        <v>48749</v>
      </c>
      <c r="L515" s="24">
        <f>+XLM!F300</f>
        <v>164867</v>
      </c>
      <c r="N515" s="23">
        <f t="shared" si="8"/>
        <v>18760816</v>
      </c>
      <c r="O515" s="6"/>
    </row>
    <row r="516" spans="1:15" x14ac:dyDescent="0.25">
      <c r="A516" s="3">
        <v>42154</v>
      </c>
      <c r="B516" s="24">
        <f>BTC!F517</f>
        <v>14098600</v>
      </c>
      <c r="C516" s="24">
        <f>+XRP!F517</f>
        <v>487228</v>
      </c>
      <c r="D516" s="24">
        <f>+LTC!F517</f>
        <v>1327450</v>
      </c>
      <c r="E516" s="24">
        <v>0</v>
      </c>
      <c r="F516" s="24">
        <v>0</v>
      </c>
      <c r="G516" s="24">
        <v>0</v>
      </c>
      <c r="H516" s="23">
        <f>+XMR!F377</f>
        <v>16705</v>
      </c>
      <c r="I516" s="23">
        <v>0</v>
      </c>
      <c r="J516" s="24">
        <v>0</v>
      </c>
      <c r="K516" s="24">
        <f>+DASH!F473</f>
        <v>36938</v>
      </c>
      <c r="L516" s="24">
        <f>+XLM!F301</f>
        <v>70294</v>
      </c>
      <c r="N516" s="23">
        <f t="shared" si="8"/>
        <v>16037215</v>
      </c>
      <c r="O516" s="6"/>
    </row>
    <row r="517" spans="1:15" x14ac:dyDescent="0.25">
      <c r="A517" s="4">
        <v>42155</v>
      </c>
      <c r="B517" s="24">
        <f>BTC!F518</f>
        <v>14730800</v>
      </c>
      <c r="C517" s="24">
        <f>+XRP!F518</f>
        <v>248303</v>
      </c>
      <c r="D517" s="24">
        <f>+LTC!F518</f>
        <v>2071950</v>
      </c>
      <c r="E517" s="24">
        <v>0</v>
      </c>
      <c r="F517" s="24">
        <v>0</v>
      </c>
      <c r="G517" s="24">
        <v>0</v>
      </c>
      <c r="H517" s="23">
        <f>+XMR!F378</f>
        <v>44096</v>
      </c>
      <c r="I517" s="23">
        <v>0</v>
      </c>
      <c r="J517" s="24">
        <v>0</v>
      </c>
      <c r="K517" s="24">
        <f>+DASH!F474</f>
        <v>57640</v>
      </c>
      <c r="L517" s="24">
        <f>+XLM!F302</f>
        <v>34077</v>
      </c>
      <c r="N517" s="23">
        <f t="shared" si="8"/>
        <v>17186866</v>
      </c>
      <c r="O517" s="6"/>
    </row>
    <row r="518" spans="1:15" x14ac:dyDescent="0.25">
      <c r="A518" s="3">
        <v>42156</v>
      </c>
      <c r="B518" s="24">
        <f>BTC!F519</f>
        <v>26090500</v>
      </c>
      <c r="C518" s="24">
        <f>+XRP!F519</f>
        <v>777565</v>
      </c>
      <c r="D518" s="24">
        <f>+LTC!F519</f>
        <v>1998470</v>
      </c>
      <c r="E518" s="24">
        <v>0</v>
      </c>
      <c r="F518" s="24">
        <v>0</v>
      </c>
      <c r="G518" s="24">
        <v>0</v>
      </c>
      <c r="H518" s="23">
        <f>+XMR!F379</f>
        <v>21924</v>
      </c>
      <c r="I518" s="23">
        <v>0</v>
      </c>
      <c r="J518" s="24">
        <v>0</v>
      </c>
      <c r="K518" s="24">
        <f>+DASH!F475</f>
        <v>75761</v>
      </c>
      <c r="L518" s="24">
        <f>+XLM!F303</f>
        <v>20681</v>
      </c>
      <c r="N518" s="23">
        <f t="shared" si="8"/>
        <v>28984901</v>
      </c>
      <c r="O518" s="6"/>
    </row>
    <row r="519" spans="1:15" x14ac:dyDescent="0.25">
      <c r="A519" s="4">
        <v>42157</v>
      </c>
      <c r="B519" s="24">
        <f>BTC!F520</f>
        <v>20459000</v>
      </c>
      <c r="C519" s="24">
        <f>+XRP!F520</f>
        <v>506304</v>
      </c>
      <c r="D519" s="24">
        <f>+LTC!F520</f>
        <v>1370450</v>
      </c>
      <c r="E519" s="24">
        <v>0</v>
      </c>
      <c r="F519" s="24">
        <v>0</v>
      </c>
      <c r="G519" s="24">
        <v>0</v>
      </c>
      <c r="H519" s="23">
        <f>+XMR!F380</f>
        <v>42022</v>
      </c>
      <c r="I519" s="23">
        <v>0</v>
      </c>
      <c r="J519" s="24">
        <v>0</v>
      </c>
      <c r="K519" s="24">
        <f>+DASH!F476</f>
        <v>68367</v>
      </c>
      <c r="L519" s="24">
        <f>+XLM!F304</f>
        <v>70139</v>
      </c>
      <c r="N519" s="23">
        <f t="shared" si="8"/>
        <v>22516282</v>
      </c>
      <c r="O519" s="6"/>
    </row>
    <row r="520" spans="1:15" x14ac:dyDescent="0.25">
      <c r="A520" s="3">
        <v>42158</v>
      </c>
      <c r="B520" s="24">
        <f>BTC!F521</f>
        <v>17752400</v>
      </c>
      <c r="C520" s="24">
        <f>+XRP!F521</f>
        <v>388480</v>
      </c>
      <c r="D520" s="24">
        <f>+LTC!F521</f>
        <v>1162310</v>
      </c>
      <c r="E520" s="24">
        <v>0</v>
      </c>
      <c r="F520" s="24">
        <v>0</v>
      </c>
      <c r="G520" s="24">
        <v>0</v>
      </c>
      <c r="H520" s="23">
        <f>+XMR!F381</f>
        <v>20468</v>
      </c>
      <c r="I520" s="23">
        <v>0</v>
      </c>
      <c r="J520" s="24">
        <v>0</v>
      </c>
      <c r="K520" s="24">
        <f>+DASH!F477</f>
        <v>76345</v>
      </c>
      <c r="L520" s="24">
        <f>+XLM!F305</f>
        <v>23415</v>
      </c>
      <c r="N520" s="23">
        <f t="shared" si="8"/>
        <v>19423418</v>
      </c>
      <c r="O520" s="6"/>
    </row>
    <row r="521" spans="1:15" x14ac:dyDescent="0.25">
      <c r="A521" s="4">
        <v>42159</v>
      </c>
      <c r="B521" s="24">
        <f>BTC!F522</f>
        <v>14728100</v>
      </c>
      <c r="C521" s="24">
        <f>+XRP!F522</f>
        <v>241573</v>
      </c>
      <c r="D521" s="24">
        <f>+LTC!F522</f>
        <v>1065250</v>
      </c>
      <c r="E521" s="24">
        <v>0</v>
      </c>
      <c r="F521" s="24">
        <v>0</v>
      </c>
      <c r="G521" s="24">
        <v>0</v>
      </c>
      <c r="H521" s="23">
        <f>+XMR!F382</f>
        <v>27086</v>
      </c>
      <c r="I521" s="23">
        <v>0</v>
      </c>
      <c r="J521" s="24">
        <v>0</v>
      </c>
      <c r="K521" s="24">
        <f>+DASH!F478</f>
        <v>40277</v>
      </c>
      <c r="L521" s="24">
        <f>+XLM!F306</f>
        <v>17068</v>
      </c>
      <c r="N521" s="23">
        <f t="shared" si="8"/>
        <v>16119354</v>
      </c>
      <c r="O521" s="6"/>
    </row>
    <row r="522" spans="1:15" x14ac:dyDescent="0.25">
      <c r="A522" s="3">
        <v>42160</v>
      </c>
      <c r="B522" s="24">
        <f>BTC!F523</f>
        <v>18056500</v>
      </c>
      <c r="C522" s="24">
        <f>+XRP!F523</f>
        <v>198828</v>
      </c>
      <c r="D522" s="24">
        <f>+LTC!F523</f>
        <v>1474750</v>
      </c>
      <c r="E522" s="24">
        <v>0</v>
      </c>
      <c r="F522" s="24">
        <v>0</v>
      </c>
      <c r="G522" s="24">
        <v>0</v>
      </c>
      <c r="H522" s="23">
        <f>+XMR!F383</f>
        <v>33178</v>
      </c>
      <c r="I522" s="23">
        <v>0</v>
      </c>
      <c r="J522" s="24">
        <v>0</v>
      </c>
      <c r="K522" s="24">
        <f>+DASH!F479</f>
        <v>43312</v>
      </c>
      <c r="L522" s="24">
        <f>+XLM!F307</f>
        <v>14581</v>
      </c>
      <c r="N522" s="23">
        <f t="shared" si="8"/>
        <v>19821149</v>
      </c>
      <c r="O522" s="6"/>
    </row>
    <row r="523" spans="1:15" x14ac:dyDescent="0.25">
      <c r="A523" s="4">
        <v>42161</v>
      </c>
      <c r="B523" s="24">
        <f>BTC!F524</f>
        <v>11131500</v>
      </c>
      <c r="C523" s="24">
        <f>+XRP!F524</f>
        <v>108750</v>
      </c>
      <c r="D523" s="24">
        <f>+LTC!F524</f>
        <v>1184500</v>
      </c>
      <c r="E523" s="24">
        <v>0</v>
      </c>
      <c r="F523" s="24">
        <v>0</v>
      </c>
      <c r="G523" s="24">
        <v>0</v>
      </c>
      <c r="H523" s="23">
        <f>+XMR!F384</f>
        <v>61552</v>
      </c>
      <c r="I523" s="23">
        <v>0</v>
      </c>
      <c r="J523" s="24">
        <v>0</v>
      </c>
      <c r="K523" s="24">
        <f>+DASH!F480</f>
        <v>36093</v>
      </c>
      <c r="L523" s="24">
        <f>+XLM!F308</f>
        <v>11850</v>
      </c>
      <c r="N523" s="23">
        <f t="shared" si="8"/>
        <v>12534245</v>
      </c>
      <c r="O523" s="6"/>
    </row>
    <row r="524" spans="1:15" x14ac:dyDescent="0.25">
      <c r="A524" s="3">
        <v>42162</v>
      </c>
      <c r="B524" s="24">
        <f>BTC!F525</f>
        <v>13318400</v>
      </c>
      <c r="C524" s="24">
        <f>+XRP!F525</f>
        <v>100994</v>
      </c>
      <c r="D524" s="24">
        <f>+LTC!F525</f>
        <v>1160830</v>
      </c>
      <c r="E524" s="24">
        <v>0</v>
      </c>
      <c r="F524" s="24">
        <v>0</v>
      </c>
      <c r="G524" s="24">
        <v>0</v>
      </c>
      <c r="H524" s="23">
        <f>+XMR!F385</f>
        <v>60901</v>
      </c>
      <c r="I524" s="23">
        <v>0</v>
      </c>
      <c r="J524" s="24">
        <v>0</v>
      </c>
      <c r="K524" s="24">
        <f>+DASH!F481</f>
        <v>55832</v>
      </c>
      <c r="L524" s="24">
        <f>+XLM!F309</f>
        <v>8643</v>
      </c>
      <c r="N524" s="23">
        <f t="shared" si="8"/>
        <v>14705600</v>
      </c>
      <c r="O524" s="6"/>
    </row>
    <row r="525" spans="1:15" x14ac:dyDescent="0.25">
      <c r="A525" s="4">
        <v>42163</v>
      </c>
      <c r="B525" s="24">
        <f>BTC!F526</f>
        <v>23378400</v>
      </c>
      <c r="C525" s="24">
        <f>+XRP!F526</f>
        <v>227074</v>
      </c>
      <c r="D525" s="24">
        <f>+LTC!F526</f>
        <v>1710280</v>
      </c>
      <c r="E525" s="24">
        <v>0</v>
      </c>
      <c r="F525" s="24">
        <v>0</v>
      </c>
      <c r="G525" s="24">
        <v>0</v>
      </c>
      <c r="H525" s="23">
        <f>+XMR!F386</f>
        <v>60437</v>
      </c>
      <c r="I525" s="23">
        <v>0</v>
      </c>
      <c r="J525" s="24">
        <v>0</v>
      </c>
      <c r="K525" s="24">
        <f>+DASH!F482</f>
        <v>78536</v>
      </c>
      <c r="L525" s="24">
        <f>+XLM!F310</f>
        <v>6534</v>
      </c>
      <c r="N525" s="23">
        <f t="shared" si="8"/>
        <v>25461261</v>
      </c>
      <c r="O525" s="6"/>
    </row>
    <row r="526" spans="1:15" x14ac:dyDescent="0.25">
      <c r="A526" s="3">
        <v>42164</v>
      </c>
      <c r="B526" s="24">
        <f>BTC!F527</f>
        <v>28353100</v>
      </c>
      <c r="C526" s="24">
        <f>+XRP!F527</f>
        <v>211828</v>
      </c>
      <c r="D526" s="24">
        <f>+LTC!F527</f>
        <v>1480430</v>
      </c>
      <c r="E526" s="24">
        <v>0</v>
      </c>
      <c r="F526" s="24">
        <v>0</v>
      </c>
      <c r="G526" s="24">
        <v>0</v>
      </c>
      <c r="H526" s="23">
        <f>+XMR!F387</f>
        <v>84617</v>
      </c>
      <c r="I526" s="23">
        <v>0</v>
      </c>
      <c r="J526" s="24">
        <v>0</v>
      </c>
      <c r="K526" s="24">
        <f>+DASH!F483</f>
        <v>83639</v>
      </c>
      <c r="L526" s="24">
        <f>+XLM!F311</f>
        <v>17228</v>
      </c>
      <c r="N526" s="23">
        <f t="shared" si="8"/>
        <v>30230842</v>
      </c>
      <c r="O526" s="6"/>
    </row>
    <row r="527" spans="1:15" x14ac:dyDescent="0.25">
      <c r="A527" s="4">
        <v>42165</v>
      </c>
      <c r="B527" s="24">
        <f>BTC!F528</f>
        <v>15904800</v>
      </c>
      <c r="C527" s="24">
        <f>+XRP!F528</f>
        <v>260571</v>
      </c>
      <c r="D527" s="24">
        <f>+LTC!F528</f>
        <v>1212820</v>
      </c>
      <c r="E527" s="24">
        <v>0</v>
      </c>
      <c r="F527" s="24">
        <v>0</v>
      </c>
      <c r="G527" s="24">
        <v>0</v>
      </c>
      <c r="H527" s="23">
        <f>+XMR!F388</f>
        <v>18563</v>
      </c>
      <c r="I527" s="23">
        <v>0</v>
      </c>
      <c r="J527" s="24">
        <v>0</v>
      </c>
      <c r="K527" s="24">
        <f>+DASH!F484</f>
        <v>93836</v>
      </c>
      <c r="L527" s="24">
        <f>+XLM!F312</f>
        <v>7419</v>
      </c>
      <c r="N527" s="23">
        <f t="shared" si="8"/>
        <v>17498009</v>
      </c>
      <c r="O527" s="6"/>
    </row>
    <row r="528" spans="1:15" x14ac:dyDescent="0.25">
      <c r="A528" s="3">
        <v>42166</v>
      </c>
      <c r="B528" s="24">
        <f>BTC!F529</f>
        <v>14416000</v>
      </c>
      <c r="C528" s="24">
        <f>+XRP!F529</f>
        <v>196404</v>
      </c>
      <c r="D528" s="24">
        <f>+LTC!F529</f>
        <v>1048480</v>
      </c>
      <c r="E528" s="24">
        <v>0</v>
      </c>
      <c r="F528" s="24">
        <v>0</v>
      </c>
      <c r="G528" s="24">
        <v>0</v>
      </c>
      <c r="H528" s="23">
        <f>+XMR!F389</f>
        <v>39601</v>
      </c>
      <c r="I528" s="23">
        <v>0</v>
      </c>
      <c r="J528" s="24">
        <v>0</v>
      </c>
      <c r="K528" s="24">
        <f>+DASH!F485</f>
        <v>67222</v>
      </c>
      <c r="L528" s="24">
        <f>+XLM!F313</f>
        <v>18371</v>
      </c>
      <c r="N528" s="23">
        <f t="shared" si="8"/>
        <v>15786078</v>
      </c>
      <c r="O528" s="6"/>
    </row>
    <row r="529" spans="1:15" x14ac:dyDescent="0.25">
      <c r="A529" s="4">
        <v>42167</v>
      </c>
      <c r="B529" s="24">
        <f>BTC!F530</f>
        <v>14017700</v>
      </c>
      <c r="C529" s="24">
        <f>+XRP!F530</f>
        <v>138738</v>
      </c>
      <c r="D529" s="24">
        <f>+LTC!F530</f>
        <v>963104</v>
      </c>
      <c r="E529" s="24">
        <v>0</v>
      </c>
      <c r="F529" s="24">
        <v>0</v>
      </c>
      <c r="G529" s="24">
        <v>0</v>
      </c>
      <c r="H529" s="23">
        <f>+XMR!F390</f>
        <v>37697</v>
      </c>
      <c r="I529" s="23">
        <v>0</v>
      </c>
      <c r="J529" s="24">
        <v>0</v>
      </c>
      <c r="K529" s="24">
        <f>+DASH!F486</f>
        <v>107756</v>
      </c>
      <c r="L529" s="24">
        <f>+XLM!F314</f>
        <v>7947</v>
      </c>
      <c r="N529" s="23">
        <f t="shared" si="8"/>
        <v>15272942</v>
      </c>
      <c r="O529" s="6"/>
    </row>
    <row r="530" spans="1:15" x14ac:dyDescent="0.25">
      <c r="A530" s="3">
        <v>42168</v>
      </c>
      <c r="B530" s="24">
        <f>BTC!F531</f>
        <v>13305300</v>
      </c>
      <c r="C530" s="24">
        <f>+XRP!F531</f>
        <v>80646</v>
      </c>
      <c r="D530" s="24">
        <f>+LTC!F531</f>
        <v>1470540</v>
      </c>
      <c r="E530" s="24">
        <v>0</v>
      </c>
      <c r="F530" s="24">
        <v>0</v>
      </c>
      <c r="G530" s="24">
        <v>0</v>
      </c>
      <c r="H530" s="23">
        <f>+XMR!F391</f>
        <v>38193</v>
      </c>
      <c r="I530" s="23">
        <v>0</v>
      </c>
      <c r="J530" s="24">
        <v>0</v>
      </c>
      <c r="K530" s="24">
        <f>+DASH!F487</f>
        <v>68398</v>
      </c>
      <c r="L530" s="24">
        <f>+XLM!F315</f>
        <v>23848</v>
      </c>
      <c r="N530" s="23">
        <f t="shared" si="8"/>
        <v>14986925</v>
      </c>
      <c r="O530" s="6"/>
    </row>
    <row r="531" spans="1:15" x14ac:dyDescent="0.25">
      <c r="A531" s="4">
        <v>42169</v>
      </c>
      <c r="B531" s="24">
        <f>BTC!F532</f>
        <v>12165900</v>
      </c>
      <c r="C531" s="24">
        <f>+XRP!F532</f>
        <v>315884</v>
      </c>
      <c r="D531" s="24">
        <f>+LTC!F532</f>
        <v>3128440</v>
      </c>
      <c r="E531" s="24">
        <v>0</v>
      </c>
      <c r="F531" s="24">
        <v>0</v>
      </c>
      <c r="G531" s="24">
        <v>0</v>
      </c>
      <c r="H531" s="23">
        <f>+XMR!F392</f>
        <v>25286</v>
      </c>
      <c r="I531" s="23">
        <v>0</v>
      </c>
      <c r="J531" s="24">
        <v>0</v>
      </c>
      <c r="K531" s="24">
        <f>+DASH!F488</f>
        <v>87100</v>
      </c>
      <c r="L531" s="24">
        <f>+XLM!F316</f>
        <v>26760</v>
      </c>
      <c r="N531" s="23">
        <f t="shared" si="8"/>
        <v>15749370</v>
      </c>
      <c r="O531" s="6"/>
    </row>
    <row r="532" spans="1:15" x14ac:dyDescent="0.25">
      <c r="A532" s="3">
        <v>42170</v>
      </c>
      <c r="B532" s="24">
        <f>BTC!F533</f>
        <v>19912100</v>
      </c>
      <c r="C532" s="24">
        <f>+XRP!F533</f>
        <v>658174</v>
      </c>
      <c r="D532" s="24">
        <f>+LTC!F533</f>
        <v>1895750</v>
      </c>
      <c r="E532" s="24">
        <v>0</v>
      </c>
      <c r="F532" s="24">
        <v>0</v>
      </c>
      <c r="G532" s="24">
        <v>0</v>
      </c>
      <c r="H532" s="23">
        <f>+XMR!F393</f>
        <v>27100</v>
      </c>
      <c r="I532" s="23">
        <v>0</v>
      </c>
      <c r="J532" s="24">
        <v>0</v>
      </c>
      <c r="K532" s="24">
        <f>+DASH!F489</f>
        <v>102014</v>
      </c>
      <c r="L532" s="24">
        <f>+XLM!F317</f>
        <v>38841</v>
      </c>
      <c r="N532" s="23">
        <f t="shared" si="8"/>
        <v>22633979</v>
      </c>
      <c r="O532" s="6"/>
    </row>
    <row r="533" spans="1:15" x14ac:dyDescent="0.25">
      <c r="A533" s="4">
        <v>42171</v>
      </c>
      <c r="B533" s="24">
        <f>BTC!F534</f>
        <v>41612000</v>
      </c>
      <c r="C533" s="24">
        <f>+XRP!F534</f>
        <v>1523530</v>
      </c>
      <c r="D533" s="24">
        <f>+LTC!F534</f>
        <v>10053700</v>
      </c>
      <c r="E533" s="24">
        <v>0</v>
      </c>
      <c r="F533" s="24">
        <v>0</v>
      </c>
      <c r="G533" s="24">
        <v>0</v>
      </c>
      <c r="H533" s="23">
        <f>+XMR!F394</f>
        <v>47599</v>
      </c>
      <c r="I533" s="23">
        <v>0</v>
      </c>
      <c r="J533" s="24">
        <v>0</v>
      </c>
      <c r="K533" s="24">
        <f>+DASH!F490</f>
        <v>109178</v>
      </c>
      <c r="L533" s="24">
        <f>+XLM!F318</f>
        <v>104286</v>
      </c>
      <c r="N533" s="23">
        <f t="shared" si="8"/>
        <v>53450293</v>
      </c>
      <c r="O533" s="6"/>
    </row>
    <row r="534" spans="1:15" x14ac:dyDescent="0.25">
      <c r="A534" s="3">
        <v>42172</v>
      </c>
      <c r="B534" s="24">
        <f>BTC!F535</f>
        <v>43858400</v>
      </c>
      <c r="C534" s="24">
        <f>+XRP!F535</f>
        <v>1050540</v>
      </c>
      <c r="D534" s="24">
        <f>+LTC!F535</f>
        <v>13038800</v>
      </c>
      <c r="E534" s="24">
        <v>0</v>
      </c>
      <c r="F534" s="24">
        <v>0</v>
      </c>
      <c r="G534" s="24">
        <v>0</v>
      </c>
      <c r="H534" s="23">
        <f>+XMR!F395</f>
        <v>35110</v>
      </c>
      <c r="I534" s="23">
        <v>0</v>
      </c>
      <c r="J534" s="24">
        <v>0</v>
      </c>
      <c r="K534" s="24">
        <f>+DASH!F491</f>
        <v>127588</v>
      </c>
      <c r="L534" s="24">
        <f>+XLM!F319</f>
        <v>148541</v>
      </c>
      <c r="N534" s="23">
        <f t="shared" si="8"/>
        <v>58258979</v>
      </c>
      <c r="O534" s="6"/>
    </row>
    <row r="535" spans="1:15" x14ac:dyDescent="0.25">
      <c r="A535" s="4">
        <v>42173</v>
      </c>
      <c r="B535" s="24">
        <f>BTC!F536</f>
        <v>30980200</v>
      </c>
      <c r="C535" s="24">
        <f>+XRP!F536</f>
        <v>1117100</v>
      </c>
      <c r="D535" s="24">
        <f>+LTC!F536</f>
        <v>7435550</v>
      </c>
      <c r="E535" s="24">
        <v>0</v>
      </c>
      <c r="F535" s="24">
        <v>0</v>
      </c>
      <c r="G535" s="24">
        <v>0</v>
      </c>
      <c r="H535" s="23">
        <f>+XMR!F396</f>
        <v>18521</v>
      </c>
      <c r="I535" s="23">
        <v>0</v>
      </c>
      <c r="J535" s="24">
        <v>0</v>
      </c>
      <c r="K535" s="24">
        <f>+DASH!F492</f>
        <v>80459</v>
      </c>
      <c r="L535" s="24">
        <f>+XLM!F320</f>
        <v>103675</v>
      </c>
      <c r="N535" s="23">
        <f t="shared" si="8"/>
        <v>39735505</v>
      </c>
      <c r="O535" s="6"/>
    </row>
    <row r="536" spans="1:15" x14ac:dyDescent="0.25">
      <c r="A536" s="3">
        <v>42174</v>
      </c>
      <c r="B536" s="24">
        <f>BTC!F537</f>
        <v>23965300</v>
      </c>
      <c r="C536" s="24">
        <f>+XRP!F537</f>
        <v>1650080</v>
      </c>
      <c r="D536" s="24">
        <f>+LTC!F537</f>
        <v>7275770</v>
      </c>
      <c r="E536" s="24">
        <v>0</v>
      </c>
      <c r="F536" s="24">
        <v>0</v>
      </c>
      <c r="G536" s="24">
        <v>0</v>
      </c>
      <c r="H536" s="23">
        <f>+XMR!F397</f>
        <v>36206</v>
      </c>
      <c r="I536" s="23">
        <v>0</v>
      </c>
      <c r="J536" s="24">
        <v>0</v>
      </c>
      <c r="K536" s="24">
        <f>+DASH!F493</f>
        <v>76937</v>
      </c>
      <c r="L536" s="24">
        <f>+XLM!F321</f>
        <v>132710</v>
      </c>
      <c r="N536" s="23">
        <f t="shared" si="8"/>
        <v>33137003</v>
      </c>
      <c r="O536" s="6"/>
    </row>
    <row r="537" spans="1:15" x14ac:dyDescent="0.25">
      <c r="A537" s="4">
        <v>42175</v>
      </c>
      <c r="B537" s="24">
        <f>BTC!F538</f>
        <v>20608100</v>
      </c>
      <c r="C537" s="24">
        <f>+XRP!F538</f>
        <v>660909</v>
      </c>
      <c r="D537" s="24">
        <f>+LTC!F538</f>
        <v>5729100</v>
      </c>
      <c r="E537" s="24">
        <v>0</v>
      </c>
      <c r="F537" s="24">
        <v>0</v>
      </c>
      <c r="G537" s="24">
        <v>0</v>
      </c>
      <c r="H537" s="23">
        <f>+XMR!F398</f>
        <v>46906</v>
      </c>
      <c r="I537" s="23">
        <v>0</v>
      </c>
      <c r="J537" s="24">
        <v>0</v>
      </c>
      <c r="K537" s="24">
        <f>+DASH!F494</f>
        <v>49018</v>
      </c>
      <c r="L537" s="24">
        <f>+XLM!F322</f>
        <v>52776</v>
      </c>
      <c r="N537" s="23">
        <f t="shared" si="8"/>
        <v>27146809</v>
      </c>
      <c r="O537" s="6"/>
    </row>
    <row r="538" spans="1:15" x14ac:dyDescent="0.25">
      <c r="A538" s="3">
        <v>42176</v>
      </c>
      <c r="B538" s="24">
        <f>BTC!F539</f>
        <v>10600900</v>
      </c>
      <c r="C538" s="24">
        <f>+XRP!F539</f>
        <v>564947</v>
      </c>
      <c r="D538" s="24">
        <f>+LTC!F539</f>
        <v>3196090</v>
      </c>
      <c r="E538" s="24">
        <v>0</v>
      </c>
      <c r="F538" s="24">
        <v>0</v>
      </c>
      <c r="G538" s="24">
        <v>0</v>
      </c>
      <c r="H538" s="23">
        <f>+XMR!F399</f>
        <v>20026</v>
      </c>
      <c r="I538" s="23">
        <v>0</v>
      </c>
      <c r="J538" s="24">
        <v>0</v>
      </c>
      <c r="K538" s="24">
        <f>+DASH!F495</f>
        <v>42407</v>
      </c>
      <c r="L538" s="24">
        <f>+XLM!F323</f>
        <v>25279</v>
      </c>
      <c r="N538" s="23">
        <f t="shared" si="8"/>
        <v>14449649</v>
      </c>
      <c r="O538" s="6"/>
    </row>
    <row r="539" spans="1:15" x14ac:dyDescent="0.25">
      <c r="A539" s="4">
        <v>42177</v>
      </c>
      <c r="B539" s="24">
        <f>BTC!F540</f>
        <v>17692500</v>
      </c>
      <c r="C539" s="24">
        <f>+XRP!F540</f>
        <v>623012</v>
      </c>
      <c r="D539" s="24">
        <f>+LTC!F540</f>
        <v>3039690</v>
      </c>
      <c r="E539" s="24">
        <v>0</v>
      </c>
      <c r="F539" s="24">
        <v>0</v>
      </c>
      <c r="G539" s="24">
        <v>0</v>
      </c>
      <c r="H539" s="23">
        <f>+XMR!F400</f>
        <v>24145</v>
      </c>
      <c r="I539" s="23">
        <v>0</v>
      </c>
      <c r="J539" s="24">
        <v>0</v>
      </c>
      <c r="K539" s="24">
        <f>+DASH!F496</f>
        <v>60758</v>
      </c>
      <c r="L539" s="24">
        <f>+XLM!F324</f>
        <v>22128</v>
      </c>
      <c r="N539" s="23">
        <f t="shared" si="8"/>
        <v>21462233</v>
      </c>
      <c r="O539" s="6"/>
    </row>
    <row r="540" spans="1:15" x14ac:dyDescent="0.25">
      <c r="A540" s="3">
        <v>42178</v>
      </c>
      <c r="B540" s="24">
        <f>BTC!F541</f>
        <v>15108700</v>
      </c>
      <c r="C540" s="24">
        <f>+XRP!F541</f>
        <v>487296</v>
      </c>
      <c r="D540" s="24">
        <f>+LTC!F541</f>
        <v>2332310</v>
      </c>
      <c r="E540" s="24">
        <v>0</v>
      </c>
      <c r="F540" s="24">
        <v>0</v>
      </c>
      <c r="G540" s="24">
        <v>0</v>
      </c>
      <c r="H540" s="23">
        <f>+XMR!F401</f>
        <v>34151</v>
      </c>
      <c r="I540" s="23">
        <v>0</v>
      </c>
      <c r="J540" s="24">
        <v>0</v>
      </c>
      <c r="K540" s="24">
        <f>+DASH!F497</f>
        <v>32546</v>
      </c>
      <c r="L540" s="24">
        <f>+XLM!F325</f>
        <v>26466</v>
      </c>
      <c r="N540" s="23">
        <f t="shared" si="8"/>
        <v>18021469</v>
      </c>
      <c r="O540" s="6"/>
    </row>
    <row r="541" spans="1:15" x14ac:dyDescent="0.25">
      <c r="A541" s="4">
        <v>42179</v>
      </c>
      <c r="B541" s="24">
        <f>BTC!F542</f>
        <v>17344900</v>
      </c>
      <c r="C541" s="24">
        <f>+XRP!F542</f>
        <v>662015</v>
      </c>
      <c r="D541" s="24">
        <f>+LTC!F542</f>
        <v>3317430</v>
      </c>
      <c r="E541" s="24">
        <v>0</v>
      </c>
      <c r="F541" s="24">
        <v>0</v>
      </c>
      <c r="G541" s="24">
        <v>0</v>
      </c>
      <c r="H541" s="23">
        <f>+XMR!F402</f>
        <v>30722</v>
      </c>
      <c r="I541" s="23">
        <v>0</v>
      </c>
      <c r="J541" s="24">
        <v>0</v>
      </c>
      <c r="K541" s="24">
        <f>+DASH!F498</f>
        <v>66207</v>
      </c>
      <c r="L541" s="24">
        <f>+XLM!F326</f>
        <v>12699</v>
      </c>
      <c r="N541" s="23">
        <f t="shared" si="8"/>
        <v>21433973</v>
      </c>
      <c r="O541" s="6"/>
    </row>
    <row r="542" spans="1:15" x14ac:dyDescent="0.25">
      <c r="A542" s="3">
        <v>42180</v>
      </c>
      <c r="B542" s="24">
        <f>BTC!F543</f>
        <v>16133100</v>
      </c>
      <c r="C542" s="24">
        <f>+XRP!F543</f>
        <v>328795</v>
      </c>
      <c r="D542" s="24">
        <f>+LTC!F543</f>
        <v>4221940</v>
      </c>
      <c r="E542" s="24">
        <v>0</v>
      </c>
      <c r="F542" s="24">
        <v>0</v>
      </c>
      <c r="G542" s="24">
        <v>0</v>
      </c>
      <c r="H542" s="23">
        <f>+XMR!F403</f>
        <v>20286</v>
      </c>
      <c r="I542" s="23">
        <v>0</v>
      </c>
      <c r="J542" s="24">
        <v>0</v>
      </c>
      <c r="K542" s="24">
        <f>+DASH!F499</f>
        <v>82226</v>
      </c>
      <c r="L542" s="24">
        <f>+XLM!F327</f>
        <v>27297</v>
      </c>
      <c r="N542" s="23">
        <f t="shared" si="8"/>
        <v>20813644</v>
      </c>
      <c r="O542" s="6"/>
    </row>
    <row r="543" spans="1:15" x14ac:dyDescent="0.25">
      <c r="A543" s="4">
        <v>42181</v>
      </c>
      <c r="B543" s="24">
        <f>BTC!F544</f>
        <v>13983500</v>
      </c>
      <c r="C543" s="24">
        <f>+XRP!F544</f>
        <v>344441</v>
      </c>
      <c r="D543" s="24">
        <f>+LTC!F544</f>
        <v>2100370</v>
      </c>
      <c r="E543" s="24">
        <v>0</v>
      </c>
      <c r="F543" s="24">
        <v>0</v>
      </c>
      <c r="G543" s="24">
        <v>0</v>
      </c>
      <c r="H543" s="23">
        <f>+XMR!F404</f>
        <v>27929</v>
      </c>
      <c r="I543" s="23">
        <v>0</v>
      </c>
      <c r="J543" s="24">
        <v>0</v>
      </c>
      <c r="K543" s="24">
        <f>+DASH!F500</f>
        <v>67021</v>
      </c>
      <c r="L543" s="24">
        <f>+XLM!F328</f>
        <v>10574</v>
      </c>
      <c r="N543" s="23">
        <f t="shared" si="8"/>
        <v>16533835</v>
      </c>
      <c r="O543" s="6"/>
    </row>
    <row r="544" spans="1:15" x14ac:dyDescent="0.25">
      <c r="A544" s="3">
        <v>42182</v>
      </c>
      <c r="B544" s="24">
        <f>BTC!F545</f>
        <v>20488600</v>
      </c>
      <c r="C544" s="24">
        <f>+XRP!F545</f>
        <v>347201</v>
      </c>
      <c r="D544" s="24">
        <f>+LTC!F545</f>
        <v>4570240</v>
      </c>
      <c r="E544" s="24">
        <v>0</v>
      </c>
      <c r="F544" s="24">
        <v>0</v>
      </c>
      <c r="G544" s="24">
        <v>0</v>
      </c>
      <c r="H544" s="23">
        <f>+XMR!F405</f>
        <v>25068</v>
      </c>
      <c r="I544" s="23">
        <v>0</v>
      </c>
      <c r="J544" s="24">
        <v>0</v>
      </c>
      <c r="K544" s="24">
        <f>+DASH!F501</f>
        <v>117087</v>
      </c>
      <c r="L544" s="24">
        <f>+XLM!F329</f>
        <v>33469</v>
      </c>
      <c r="N544" s="23">
        <f t="shared" si="8"/>
        <v>25581665</v>
      </c>
      <c r="O544" s="6"/>
    </row>
    <row r="545" spans="1:15" x14ac:dyDescent="0.25">
      <c r="A545" s="4">
        <v>42183</v>
      </c>
      <c r="B545" s="24">
        <f>BTC!F546</f>
        <v>15137600</v>
      </c>
      <c r="C545" s="24">
        <f>+XRP!F546</f>
        <v>255832</v>
      </c>
      <c r="D545" s="24">
        <f>+LTC!F546</f>
        <v>2837150</v>
      </c>
      <c r="E545" s="24">
        <v>0</v>
      </c>
      <c r="F545" s="24">
        <v>0</v>
      </c>
      <c r="G545" s="24">
        <v>0</v>
      </c>
      <c r="H545" s="23">
        <f>+XMR!F406</f>
        <v>35450</v>
      </c>
      <c r="I545" s="23">
        <v>0</v>
      </c>
      <c r="J545" s="24">
        <v>0</v>
      </c>
      <c r="K545" s="24">
        <f>+DASH!F502</f>
        <v>80605</v>
      </c>
      <c r="L545" s="24">
        <f>+XLM!F330</f>
        <v>12404</v>
      </c>
      <c r="N545" s="23">
        <f t="shared" si="8"/>
        <v>18359041</v>
      </c>
      <c r="O545" s="6"/>
    </row>
    <row r="546" spans="1:15" x14ac:dyDescent="0.25">
      <c r="A546" s="3">
        <v>42184</v>
      </c>
      <c r="B546" s="24">
        <f>BTC!F547</f>
        <v>34742900</v>
      </c>
      <c r="C546" s="24">
        <f>+XRP!F547</f>
        <v>840533</v>
      </c>
      <c r="D546" s="24">
        <f>+LTC!F547</f>
        <v>12726600</v>
      </c>
      <c r="E546" s="24">
        <v>0</v>
      </c>
      <c r="F546" s="24">
        <v>0</v>
      </c>
      <c r="G546" s="24">
        <v>0</v>
      </c>
      <c r="H546" s="23">
        <f>+XMR!F407</f>
        <v>38116</v>
      </c>
      <c r="I546" s="23">
        <v>0</v>
      </c>
      <c r="J546" s="24">
        <v>0</v>
      </c>
      <c r="K546" s="24">
        <f>+DASH!F503</f>
        <v>65253</v>
      </c>
      <c r="L546" s="24">
        <f>+XLM!F331</f>
        <v>23192</v>
      </c>
      <c r="N546" s="23">
        <f t="shared" si="8"/>
        <v>48436594</v>
      </c>
      <c r="O546" s="6"/>
    </row>
    <row r="547" spans="1:15" x14ac:dyDescent="0.25">
      <c r="A547" s="4">
        <v>42185</v>
      </c>
      <c r="B547" s="24">
        <f>BTC!F548</f>
        <v>44533800</v>
      </c>
      <c r="C547" s="24">
        <f>+XRP!F548</f>
        <v>1028230</v>
      </c>
      <c r="D547" s="24">
        <f>+LTC!F548</f>
        <v>15390500</v>
      </c>
      <c r="E547" s="24">
        <v>0</v>
      </c>
      <c r="F547" s="24">
        <v>0</v>
      </c>
      <c r="G547" s="24">
        <v>0</v>
      </c>
      <c r="H547" s="23">
        <f>+XMR!F408</f>
        <v>20586</v>
      </c>
      <c r="I547" s="23">
        <v>0</v>
      </c>
      <c r="J547" s="24">
        <v>0</v>
      </c>
      <c r="K547" s="24">
        <f>+DASH!F504</f>
        <v>105757</v>
      </c>
      <c r="L547" s="24">
        <f>+XLM!F332</f>
        <v>42462</v>
      </c>
      <c r="N547" s="23">
        <f t="shared" si="8"/>
        <v>61121335</v>
      </c>
      <c r="O547" s="6"/>
    </row>
    <row r="548" spans="1:15" x14ac:dyDescent="0.25">
      <c r="A548" s="3">
        <v>42186</v>
      </c>
      <c r="B548" s="24">
        <f>BTC!F549</f>
        <v>27029800</v>
      </c>
      <c r="C548" s="24">
        <f>+XRP!F549</f>
        <v>558248</v>
      </c>
      <c r="D548" s="24">
        <f>+LTC!F549</f>
        <v>7113180</v>
      </c>
      <c r="E548" s="24">
        <v>0</v>
      </c>
      <c r="F548" s="24">
        <v>0</v>
      </c>
      <c r="G548" s="24">
        <v>0</v>
      </c>
      <c r="H548" s="23">
        <f>+XMR!F409</f>
        <v>16986</v>
      </c>
      <c r="I548" s="23">
        <v>0</v>
      </c>
      <c r="J548" s="24">
        <v>0</v>
      </c>
      <c r="K548" s="24">
        <f>+DASH!F505</f>
        <v>49329</v>
      </c>
      <c r="L548" s="24">
        <f>+XLM!F333</f>
        <v>13853</v>
      </c>
      <c r="N548" s="23">
        <f t="shared" si="8"/>
        <v>34781396</v>
      </c>
      <c r="O548" s="6"/>
    </row>
    <row r="549" spans="1:15" x14ac:dyDescent="0.25">
      <c r="A549" s="4">
        <v>42187</v>
      </c>
      <c r="B549" s="24">
        <f>BTC!F550</f>
        <v>21551900</v>
      </c>
      <c r="C549" s="24">
        <f>+XRP!F550</f>
        <v>404117</v>
      </c>
      <c r="D549" s="24">
        <f>+LTC!F550</f>
        <v>6288460</v>
      </c>
      <c r="E549" s="24">
        <v>0</v>
      </c>
      <c r="F549" s="24">
        <v>0</v>
      </c>
      <c r="G549" s="24">
        <v>0</v>
      </c>
      <c r="H549" s="23">
        <f>+XMR!F410</f>
        <v>23017</v>
      </c>
      <c r="I549" s="23">
        <v>0</v>
      </c>
      <c r="J549" s="24">
        <v>0</v>
      </c>
      <c r="K549" s="24">
        <f>+DASH!F506</f>
        <v>58716</v>
      </c>
      <c r="L549" s="24">
        <f>+XLM!F334</f>
        <v>10950</v>
      </c>
      <c r="N549" s="23">
        <f t="shared" si="8"/>
        <v>28337160</v>
      </c>
      <c r="O549" s="6"/>
    </row>
    <row r="550" spans="1:15" x14ac:dyDescent="0.25">
      <c r="A550" s="3">
        <v>42188</v>
      </c>
      <c r="B550" s="24">
        <f>BTC!F551</f>
        <v>19033800</v>
      </c>
      <c r="C550" s="24">
        <f>+XRP!F551</f>
        <v>251150</v>
      </c>
      <c r="D550" s="24">
        <f>+LTC!F551</f>
        <v>4281280</v>
      </c>
      <c r="E550" s="24">
        <v>0</v>
      </c>
      <c r="F550" s="24">
        <v>0</v>
      </c>
      <c r="G550" s="24">
        <v>0</v>
      </c>
      <c r="H550" s="23">
        <f>+XMR!F411</f>
        <v>19161</v>
      </c>
      <c r="I550" s="23">
        <v>0</v>
      </c>
      <c r="J550" s="24">
        <v>0</v>
      </c>
      <c r="K550" s="24">
        <f>+DASH!F507</f>
        <v>65144</v>
      </c>
      <c r="L550" s="24">
        <f>+XLM!F335</f>
        <v>24472</v>
      </c>
      <c r="N550" s="23">
        <f t="shared" si="8"/>
        <v>23675007</v>
      </c>
      <c r="O550" s="6"/>
    </row>
    <row r="551" spans="1:15" x14ac:dyDescent="0.25">
      <c r="A551" s="4">
        <v>42189</v>
      </c>
      <c r="B551" s="24">
        <f>BTC!F552</f>
        <v>15620400</v>
      </c>
      <c r="C551" s="24">
        <f>+XRP!F552</f>
        <v>138329</v>
      </c>
      <c r="D551" s="24">
        <f>+LTC!F552</f>
        <v>3939060</v>
      </c>
      <c r="E551" s="24">
        <v>0</v>
      </c>
      <c r="F551" s="24">
        <v>0</v>
      </c>
      <c r="G551" s="24">
        <v>0</v>
      </c>
      <c r="H551" s="23">
        <f>+XMR!F412</f>
        <v>9823</v>
      </c>
      <c r="I551" s="23">
        <v>0</v>
      </c>
      <c r="J551" s="24">
        <v>0</v>
      </c>
      <c r="K551" s="24">
        <f>+DASH!F508</f>
        <v>134776</v>
      </c>
      <c r="L551" s="24">
        <f>+XLM!F336</f>
        <v>6970</v>
      </c>
      <c r="N551" s="23">
        <f t="shared" si="8"/>
        <v>19849358</v>
      </c>
      <c r="O551" s="6"/>
    </row>
    <row r="552" spans="1:15" x14ac:dyDescent="0.25">
      <c r="A552" s="3">
        <v>42190</v>
      </c>
      <c r="B552" s="24">
        <f>BTC!F553</f>
        <v>44156100</v>
      </c>
      <c r="C552" s="24">
        <f>+XRP!F553</f>
        <v>801046</v>
      </c>
      <c r="D552" s="24">
        <f>+LTC!F553</f>
        <v>14069300</v>
      </c>
      <c r="E552" s="24">
        <v>0</v>
      </c>
      <c r="F552" s="24">
        <v>0</v>
      </c>
      <c r="G552" s="24">
        <v>0</v>
      </c>
      <c r="H552" s="23">
        <f>+XMR!F413</f>
        <v>21263</v>
      </c>
      <c r="I552" s="23">
        <v>0</v>
      </c>
      <c r="J552" s="24">
        <v>0</v>
      </c>
      <c r="K552" s="24">
        <f>+DASH!F509</f>
        <v>98324</v>
      </c>
      <c r="L552" s="24">
        <f>+XLM!F337</f>
        <v>30745</v>
      </c>
      <c r="N552" s="23">
        <f t="shared" si="8"/>
        <v>59176778</v>
      </c>
      <c r="O552" s="6"/>
    </row>
    <row r="553" spans="1:15" x14ac:dyDescent="0.25">
      <c r="A553" s="4">
        <v>42191</v>
      </c>
      <c r="B553" s="24">
        <f>BTC!F554</f>
        <v>49154800</v>
      </c>
      <c r="C553" s="24">
        <f>+XRP!F554</f>
        <v>928027</v>
      </c>
      <c r="D553" s="24">
        <f>+LTC!F554</f>
        <v>22969200</v>
      </c>
      <c r="E553" s="24">
        <v>0</v>
      </c>
      <c r="F553" s="24">
        <v>0</v>
      </c>
      <c r="G553" s="24">
        <v>0</v>
      </c>
      <c r="H553" s="23">
        <f>+XMR!F414</f>
        <v>33776</v>
      </c>
      <c r="I553" s="23">
        <v>0</v>
      </c>
      <c r="J553" s="24">
        <v>0</v>
      </c>
      <c r="K553" s="24">
        <f>+DASH!F510</f>
        <v>91597</v>
      </c>
      <c r="L553" s="24">
        <f>+XLM!F338</f>
        <v>19319</v>
      </c>
      <c r="N553" s="23">
        <f t="shared" si="8"/>
        <v>73196719</v>
      </c>
      <c r="O553" s="6"/>
    </row>
    <row r="554" spans="1:15" x14ac:dyDescent="0.25">
      <c r="A554" s="3">
        <v>42192</v>
      </c>
      <c r="B554" s="24">
        <f>BTC!F555</f>
        <v>28857600</v>
      </c>
      <c r="C554" s="24">
        <f>+XRP!F555</f>
        <v>612402</v>
      </c>
      <c r="D554" s="24">
        <f>+LTC!F555</f>
        <v>13570800</v>
      </c>
      <c r="E554" s="24">
        <v>0</v>
      </c>
      <c r="F554" s="24">
        <v>0</v>
      </c>
      <c r="G554" s="24">
        <v>0</v>
      </c>
      <c r="H554" s="23">
        <f>+XMR!F415</f>
        <v>15739</v>
      </c>
      <c r="I554" s="23">
        <v>0</v>
      </c>
      <c r="J554" s="24">
        <v>0</v>
      </c>
      <c r="K554" s="24">
        <f>+DASH!F511</f>
        <v>77829</v>
      </c>
      <c r="L554" s="24">
        <f>+XLM!F339</f>
        <v>14883</v>
      </c>
      <c r="N554" s="23">
        <f t="shared" si="8"/>
        <v>43149253</v>
      </c>
      <c r="O554" s="6"/>
    </row>
    <row r="555" spans="1:15" x14ac:dyDescent="0.25">
      <c r="A555" s="4">
        <v>42193</v>
      </c>
      <c r="B555" s="24">
        <f>BTC!F556</f>
        <v>36980200</v>
      </c>
      <c r="C555" s="24">
        <f>+XRP!F556</f>
        <v>803026</v>
      </c>
      <c r="D555" s="24">
        <f>+LTC!F556</f>
        <v>23234900</v>
      </c>
      <c r="E555" s="24">
        <v>0</v>
      </c>
      <c r="F555" s="24">
        <v>0</v>
      </c>
      <c r="G555" s="24">
        <v>0</v>
      </c>
      <c r="H555" s="23">
        <f>+XMR!F416</f>
        <v>19413</v>
      </c>
      <c r="I555" s="23">
        <v>0</v>
      </c>
      <c r="J555" s="24">
        <v>0</v>
      </c>
      <c r="K555" s="24">
        <f>+DASH!F512</f>
        <v>71222</v>
      </c>
      <c r="L555" s="24">
        <f>+XLM!F340</f>
        <v>27219</v>
      </c>
      <c r="N555" s="23">
        <f t="shared" si="8"/>
        <v>61135980</v>
      </c>
      <c r="O555" s="6"/>
    </row>
    <row r="556" spans="1:15" x14ac:dyDescent="0.25">
      <c r="A556" s="3">
        <v>42194</v>
      </c>
      <c r="B556" s="24">
        <f>BTC!F557</f>
        <v>40301200</v>
      </c>
      <c r="C556" s="24">
        <f>+XRP!F557</f>
        <v>935172</v>
      </c>
      <c r="D556" s="24">
        <f>+LTC!F557</f>
        <v>42419800</v>
      </c>
      <c r="E556" s="24">
        <v>0</v>
      </c>
      <c r="F556" s="24">
        <v>0</v>
      </c>
      <c r="G556" s="24">
        <v>0</v>
      </c>
      <c r="H556" s="23">
        <f>+XMR!F417</f>
        <v>32530</v>
      </c>
      <c r="I556" s="23">
        <v>0</v>
      </c>
      <c r="J556" s="24">
        <v>0</v>
      </c>
      <c r="K556" s="24">
        <f>+DASH!F513</f>
        <v>146037</v>
      </c>
      <c r="L556" s="24">
        <f>+XLM!F341</f>
        <v>19032</v>
      </c>
      <c r="N556" s="23">
        <f t="shared" si="8"/>
        <v>83853771</v>
      </c>
      <c r="O556" s="6"/>
    </row>
    <row r="557" spans="1:15" x14ac:dyDescent="0.25">
      <c r="A557" s="4">
        <v>42195</v>
      </c>
      <c r="B557" s="24">
        <f>BTC!F558</f>
        <v>100390000</v>
      </c>
      <c r="C557" s="24">
        <f>+XRP!F558</f>
        <v>1344950</v>
      </c>
      <c r="D557" s="24">
        <f>+LTC!F558</f>
        <v>62612600</v>
      </c>
      <c r="E557" s="24">
        <v>0</v>
      </c>
      <c r="F557" s="24">
        <v>0</v>
      </c>
      <c r="G557" s="24">
        <v>0</v>
      </c>
      <c r="H557" s="23">
        <f>+XMR!F418</f>
        <v>31812</v>
      </c>
      <c r="I557" s="23">
        <v>0</v>
      </c>
      <c r="J557" s="24">
        <v>0</v>
      </c>
      <c r="K557" s="24">
        <f>+DASH!F514</f>
        <v>607002</v>
      </c>
      <c r="L557" s="24">
        <f>+XLM!F342</f>
        <v>59968</v>
      </c>
      <c r="N557" s="23">
        <f t="shared" si="8"/>
        <v>165046332</v>
      </c>
      <c r="O557" s="6"/>
    </row>
    <row r="558" spans="1:15" x14ac:dyDescent="0.25">
      <c r="A558" s="3">
        <v>42196</v>
      </c>
      <c r="B558" s="24">
        <f>BTC!F559</f>
        <v>41109900</v>
      </c>
      <c r="C558" s="24">
        <f>+XRP!F559</f>
        <v>407434</v>
      </c>
      <c r="D558" s="24">
        <f>+LTC!F559</f>
        <v>19647300</v>
      </c>
      <c r="E558" s="24">
        <v>0</v>
      </c>
      <c r="F558" s="24">
        <v>0</v>
      </c>
      <c r="G558" s="24">
        <v>0</v>
      </c>
      <c r="H558" s="23">
        <f>+XMR!F419</f>
        <v>18728</v>
      </c>
      <c r="I558" s="23">
        <v>0</v>
      </c>
      <c r="J558" s="24">
        <v>0</v>
      </c>
      <c r="K558" s="24">
        <f>+DASH!F515</f>
        <v>396245</v>
      </c>
      <c r="L558" s="24">
        <f>+XLM!F343</f>
        <v>11058</v>
      </c>
      <c r="N558" s="23">
        <f t="shared" si="8"/>
        <v>61590665</v>
      </c>
      <c r="O558" s="6"/>
    </row>
    <row r="559" spans="1:15" x14ac:dyDescent="0.25">
      <c r="A559" s="4">
        <v>42197</v>
      </c>
      <c r="B559" s="24">
        <f>BTC!F560</f>
        <v>56405000</v>
      </c>
      <c r="C559" s="24">
        <f>+XRP!F560</f>
        <v>423951</v>
      </c>
      <c r="D559" s="24">
        <f>+LTC!F560</f>
        <v>19203600</v>
      </c>
      <c r="E559" s="24">
        <v>0</v>
      </c>
      <c r="F559" s="24">
        <v>0</v>
      </c>
      <c r="G559" s="24">
        <v>0</v>
      </c>
      <c r="H559" s="23">
        <f>+XMR!F420</f>
        <v>66012</v>
      </c>
      <c r="I559" s="23">
        <v>0</v>
      </c>
      <c r="J559" s="24">
        <v>0</v>
      </c>
      <c r="K559" s="24">
        <f>+DASH!F516</f>
        <v>136193</v>
      </c>
      <c r="L559" s="24">
        <f>+XLM!F344</f>
        <v>9505</v>
      </c>
      <c r="N559" s="23">
        <f t="shared" si="8"/>
        <v>76244261</v>
      </c>
      <c r="O559" s="6"/>
    </row>
    <row r="560" spans="1:15" x14ac:dyDescent="0.25">
      <c r="A560" s="3">
        <v>42198</v>
      </c>
      <c r="B560" s="24">
        <f>BTC!F561</f>
        <v>62053900</v>
      </c>
      <c r="C560" s="24">
        <f>+XRP!F561</f>
        <v>1023880</v>
      </c>
      <c r="D560" s="24">
        <f>+LTC!F561</f>
        <v>14296100</v>
      </c>
      <c r="E560" s="24">
        <v>0</v>
      </c>
      <c r="F560" s="24">
        <v>0</v>
      </c>
      <c r="G560" s="24">
        <v>0</v>
      </c>
      <c r="H560" s="23">
        <f>+XMR!F421</f>
        <v>17500</v>
      </c>
      <c r="I560" s="23">
        <v>0</v>
      </c>
      <c r="J560" s="24">
        <v>0</v>
      </c>
      <c r="K560" s="24">
        <f>+DASH!F517</f>
        <v>181667</v>
      </c>
      <c r="L560" s="24">
        <f>+XLM!F345</f>
        <v>23801</v>
      </c>
      <c r="N560" s="23">
        <f t="shared" si="8"/>
        <v>77596848</v>
      </c>
      <c r="O560" s="6"/>
    </row>
    <row r="561" spans="1:15" x14ac:dyDescent="0.25">
      <c r="A561" s="4">
        <v>42199</v>
      </c>
      <c r="B561" s="24">
        <f>BTC!F562</f>
        <v>28727200</v>
      </c>
      <c r="C561" s="24">
        <f>+XRP!F562</f>
        <v>791771</v>
      </c>
      <c r="D561" s="24">
        <f>+LTC!F562</f>
        <v>5418730</v>
      </c>
      <c r="E561" s="24">
        <v>0</v>
      </c>
      <c r="F561" s="24">
        <v>0</v>
      </c>
      <c r="G561" s="24">
        <v>0</v>
      </c>
      <c r="H561" s="23">
        <f>+XMR!F422</f>
        <v>13521</v>
      </c>
      <c r="I561" s="23">
        <v>0</v>
      </c>
      <c r="J561" s="24">
        <v>0</v>
      </c>
      <c r="K561" s="24">
        <f>+DASH!F518</f>
        <v>71054</v>
      </c>
      <c r="L561" s="24">
        <f>+XLM!F346</f>
        <v>11489</v>
      </c>
      <c r="N561" s="23">
        <f t="shared" si="8"/>
        <v>35033765</v>
      </c>
      <c r="O561" s="6"/>
    </row>
    <row r="562" spans="1:15" x14ac:dyDescent="0.25">
      <c r="A562" s="3">
        <v>42200</v>
      </c>
      <c r="B562" s="24">
        <f>BTC!F563</f>
        <v>27486600</v>
      </c>
      <c r="C562" s="24">
        <f>+XRP!F563</f>
        <v>572785</v>
      </c>
      <c r="D562" s="24">
        <f>+LTC!F563</f>
        <v>7539760</v>
      </c>
      <c r="E562" s="24">
        <v>0</v>
      </c>
      <c r="F562" s="24">
        <v>0</v>
      </c>
      <c r="G562" s="24">
        <v>0</v>
      </c>
      <c r="H562" s="23">
        <f>+XMR!F423</f>
        <v>20021</v>
      </c>
      <c r="I562" s="23">
        <v>0</v>
      </c>
      <c r="J562" s="24">
        <v>0</v>
      </c>
      <c r="K562" s="24">
        <f>+DASH!F519</f>
        <v>133041</v>
      </c>
      <c r="L562" s="24">
        <f>+XLM!F347</f>
        <v>13358</v>
      </c>
      <c r="N562" s="23">
        <f t="shared" si="8"/>
        <v>35765565</v>
      </c>
      <c r="O562" s="6"/>
    </row>
    <row r="563" spans="1:15" x14ac:dyDescent="0.25">
      <c r="A563" s="4">
        <v>42201</v>
      </c>
      <c r="B563" s="24">
        <f>BTC!F564</f>
        <v>49482600</v>
      </c>
      <c r="C563" s="24">
        <f>+XRP!F564</f>
        <v>782856</v>
      </c>
      <c r="D563" s="24">
        <f>+LTC!F564</f>
        <v>17295300</v>
      </c>
      <c r="E563" s="24">
        <v>0</v>
      </c>
      <c r="F563" s="24">
        <v>0</v>
      </c>
      <c r="G563" s="24">
        <v>0</v>
      </c>
      <c r="H563" s="23">
        <f>+XMR!F424</f>
        <v>13229</v>
      </c>
      <c r="I563" s="23">
        <v>0</v>
      </c>
      <c r="J563" s="24">
        <v>0</v>
      </c>
      <c r="K563" s="24">
        <f>+DASH!F520</f>
        <v>87908</v>
      </c>
      <c r="L563" s="24">
        <f>+XLM!F348</f>
        <v>14119</v>
      </c>
      <c r="N563" s="23">
        <f t="shared" si="8"/>
        <v>67676012</v>
      </c>
      <c r="O563" s="6"/>
    </row>
    <row r="564" spans="1:15" x14ac:dyDescent="0.25">
      <c r="A564" s="3">
        <v>42202</v>
      </c>
      <c r="B564" s="24">
        <f>BTC!F565</f>
        <v>27591400</v>
      </c>
      <c r="C564" s="24">
        <f>+XRP!F565</f>
        <v>299869</v>
      </c>
      <c r="D564" s="24">
        <f>+LTC!F565</f>
        <v>9454510</v>
      </c>
      <c r="E564" s="24">
        <v>0</v>
      </c>
      <c r="F564" s="24">
        <v>0</v>
      </c>
      <c r="G564" s="24">
        <v>0</v>
      </c>
      <c r="H564" s="23">
        <f>+XMR!F425</f>
        <v>10526</v>
      </c>
      <c r="I564" s="23">
        <v>0</v>
      </c>
      <c r="J564" s="24">
        <v>0</v>
      </c>
      <c r="K564" s="24">
        <f>+DASH!F521</f>
        <v>142970</v>
      </c>
      <c r="L564" s="24">
        <f>+XLM!F349</f>
        <v>12207</v>
      </c>
      <c r="N564" s="23">
        <f t="shared" si="8"/>
        <v>37511482</v>
      </c>
      <c r="O564" s="6"/>
    </row>
    <row r="565" spans="1:15" x14ac:dyDescent="0.25">
      <c r="A565" s="4">
        <v>42203</v>
      </c>
      <c r="B565" s="24">
        <f>BTC!F566</f>
        <v>25187100</v>
      </c>
      <c r="C565" s="24">
        <f>+XRP!F566</f>
        <v>68213</v>
      </c>
      <c r="D565" s="24">
        <f>+LTC!F566</f>
        <v>8471440</v>
      </c>
      <c r="E565" s="24">
        <v>0</v>
      </c>
      <c r="F565" s="24">
        <v>0</v>
      </c>
      <c r="G565" s="24">
        <v>0</v>
      </c>
      <c r="H565" s="23">
        <f>+XMR!F426</f>
        <v>15685</v>
      </c>
      <c r="I565" s="23">
        <v>0</v>
      </c>
      <c r="J565" s="24">
        <v>0</v>
      </c>
      <c r="K565" s="24">
        <f>+DASH!F522</f>
        <v>140104</v>
      </c>
      <c r="L565" s="24">
        <f>+XLM!F350</f>
        <v>2672</v>
      </c>
      <c r="N565" s="23">
        <f t="shared" si="8"/>
        <v>33885214</v>
      </c>
      <c r="O565" s="6"/>
    </row>
    <row r="566" spans="1:15" x14ac:dyDescent="0.25">
      <c r="A566" s="3">
        <v>42204</v>
      </c>
      <c r="B566" s="24">
        <f>BTC!F567</f>
        <v>15332500</v>
      </c>
      <c r="C566" s="24">
        <f>+XRP!F567</f>
        <v>85865</v>
      </c>
      <c r="D566" s="24">
        <f>+LTC!F567</f>
        <v>4693260</v>
      </c>
      <c r="E566" s="24">
        <v>0</v>
      </c>
      <c r="F566" s="24">
        <v>0</v>
      </c>
      <c r="G566" s="24">
        <v>0</v>
      </c>
      <c r="H566" s="23">
        <f>+XMR!F427</f>
        <v>15024</v>
      </c>
      <c r="I566" s="23">
        <v>0</v>
      </c>
      <c r="J566" s="24">
        <v>0</v>
      </c>
      <c r="K566" s="24">
        <f>+DASH!F523</f>
        <v>66114</v>
      </c>
      <c r="L566" s="24">
        <f>+XLM!F351</f>
        <v>2580</v>
      </c>
      <c r="N566" s="23">
        <f t="shared" si="8"/>
        <v>20195343</v>
      </c>
      <c r="O566" s="6"/>
    </row>
    <row r="567" spans="1:15" x14ac:dyDescent="0.25">
      <c r="A567" s="4">
        <v>42205</v>
      </c>
      <c r="B567" s="24">
        <f>BTC!F568</f>
        <v>22711400</v>
      </c>
      <c r="C567" s="24">
        <f>+XRP!F568</f>
        <v>285165</v>
      </c>
      <c r="D567" s="24">
        <f>+LTC!F568</f>
        <v>4242190</v>
      </c>
      <c r="E567" s="24">
        <v>0</v>
      </c>
      <c r="F567" s="24">
        <v>0</v>
      </c>
      <c r="G567" s="24">
        <v>0</v>
      </c>
      <c r="H567" s="23">
        <f>+XMR!F428</f>
        <v>22420</v>
      </c>
      <c r="I567" s="23">
        <v>0</v>
      </c>
      <c r="J567" s="24">
        <v>0</v>
      </c>
      <c r="K567" s="24">
        <f>+DASH!F524</f>
        <v>73913</v>
      </c>
      <c r="L567" s="24">
        <f>+XLM!F352</f>
        <v>6338</v>
      </c>
      <c r="N567" s="23">
        <f t="shared" si="8"/>
        <v>27341426</v>
      </c>
      <c r="O567" s="6"/>
    </row>
    <row r="568" spans="1:15" x14ac:dyDescent="0.25">
      <c r="A568" s="3">
        <v>42206</v>
      </c>
      <c r="B568" s="24">
        <f>BTC!F569</f>
        <v>22930700</v>
      </c>
      <c r="C568" s="24">
        <f>+XRP!F569</f>
        <v>525732</v>
      </c>
      <c r="D568" s="24">
        <f>+LTC!F569</f>
        <v>4431730</v>
      </c>
      <c r="E568" s="24">
        <v>0</v>
      </c>
      <c r="F568" s="24">
        <v>0</v>
      </c>
      <c r="G568" s="24">
        <v>0</v>
      </c>
      <c r="H568" s="23">
        <f>+XMR!F429</f>
        <v>44363</v>
      </c>
      <c r="I568" s="23">
        <v>0</v>
      </c>
      <c r="J568" s="24">
        <v>0</v>
      </c>
      <c r="K568" s="24">
        <f>+DASH!F525</f>
        <v>106480</v>
      </c>
      <c r="L568" s="24">
        <f>+XLM!F353</f>
        <v>23511</v>
      </c>
      <c r="N568" s="23">
        <f t="shared" si="8"/>
        <v>28062516</v>
      </c>
      <c r="O568" s="6"/>
    </row>
    <row r="569" spans="1:15" x14ac:dyDescent="0.25">
      <c r="A569" s="4">
        <v>42207</v>
      </c>
      <c r="B569" s="24">
        <f>BTC!F570</f>
        <v>19389800</v>
      </c>
      <c r="C569" s="24">
        <f>+XRP!F570</f>
        <v>367888</v>
      </c>
      <c r="D569" s="24">
        <f>+LTC!F570</f>
        <v>2892200</v>
      </c>
      <c r="E569" s="24">
        <v>0</v>
      </c>
      <c r="F569" s="24">
        <v>0</v>
      </c>
      <c r="G569" s="24">
        <v>0</v>
      </c>
      <c r="H569" s="23">
        <f>+XMR!F430</f>
        <v>28612</v>
      </c>
      <c r="I569" s="23">
        <v>0</v>
      </c>
      <c r="J569" s="24">
        <v>0</v>
      </c>
      <c r="K569" s="24">
        <f>+DASH!F526</f>
        <v>50817</v>
      </c>
      <c r="L569" s="24">
        <f>+XLM!F354</f>
        <v>19236</v>
      </c>
      <c r="N569" s="23">
        <f t="shared" si="8"/>
        <v>22748553</v>
      </c>
      <c r="O569" s="6"/>
    </row>
    <row r="570" spans="1:15" x14ac:dyDescent="0.25">
      <c r="A570" s="3">
        <v>42208</v>
      </c>
      <c r="B570" s="24">
        <f>BTC!F571</f>
        <v>18531300</v>
      </c>
      <c r="C570" s="24">
        <f>+XRP!F571</f>
        <v>182970</v>
      </c>
      <c r="D570" s="24">
        <f>+LTC!F571</f>
        <v>2177740</v>
      </c>
      <c r="E570" s="24">
        <v>0</v>
      </c>
      <c r="F570" s="24">
        <v>0</v>
      </c>
      <c r="G570" s="24">
        <v>0</v>
      </c>
      <c r="H570" s="23">
        <f>+XMR!F431</f>
        <v>36815</v>
      </c>
      <c r="I570" s="23">
        <v>0</v>
      </c>
      <c r="J570" s="24">
        <v>0</v>
      </c>
      <c r="K570" s="24">
        <f>+DASH!F527</f>
        <v>34491</v>
      </c>
      <c r="L570" s="24">
        <f>+XLM!F355</f>
        <v>5114</v>
      </c>
      <c r="N570" s="23">
        <f t="shared" si="8"/>
        <v>20968430</v>
      </c>
      <c r="O570" s="6"/>
    </row>
    <row r="571" spans="1:15" x14ac:dyDescent="0.25">
      <c r="A571" s="4">
        <v>42209</v>
      </c>
      <c r="B571" s="24">
        <f>BTC!F572</f>
        <v>37199400</v>
      </c>
      <c r="C571" s="24">
        <f>+XRP!F572</f>
        <v>277406</v>
      </c>
      <c r="D571" s="24">
        <f>+LTC!F572</f>
        <v>14874300</v>
      </c>
      <c r="E571" s="24">
        <v>0</v>
      </c>
      <c r="F571" s="24">
        <v>0</v>
      </c>
      <c r="G571" s="24">
        <v>0</v>
      </c>
      <c r="H571" s="23">
        <f>+XMR!F432</f>
        <v>17108</v>
      </c>
      <c r="I571" s="23">
        <v>0</v>
      </c>
      <c r="J571" s="24">
        <v>0</v>
      </c>
      <c r="K571" s="24">
        <f>+DASH!F528</f>
        <v>129128</v>
      </c>
      <c r="L571" s="24">
        <f>+XLM!F356</f>
        <v>3959</v>
      </c>
      <c r="N571" s="23">
        <f t="shared" si="8"/>
        <v>52501301</v>
      </c>
      <c r="O571" s="6"/>
    </row>
    <row r="572" spans="1:15" x14ac:dyDescent="0.25">
      <c r="A572" s="3">
        <v>42210</v>
      </c>
      <c r="B572" s="24">
        <f>BTC!F573</f>
        <v>20662200</v>
      </c>
      <c r="C572" s="24">
        <f>+XRP!F573</f>
        <v>237028</v>
      </c>
      <c r="D572" s="24">
        <f>+LTC!F573</f>
        <v>10288900</v>
      </c>
      <c r="E572" s="24">
        <v>0</v>
      </c>
      <c r="F572" s="24">
        <v>0</v>
      </c>
      <c r="G572" s="24">
        <v>0</v>
      </c>
      <c r="H572" s="23">
        <f>+XMR!F433</f>
        <v>28011</v>
      </c>
      <c r="I572" s="23">
        <v>0</v>
      </c>
      <c r="J572" s="24">
        <v>0</v>
      </c>
      <c r="K572" s="24">
        <f>+DASH!F529</f>
        <v>64293</v>
      </c>
      <c r="L572" s="24">
        <f>+XLM!F357</f>
        <v>31665</v>
      </c>
      <c r="N572" s="23">
        <f t="shared" si="8"/>
        <v>31312097</v>
      </c>
      <c r="O572" s="6"/>
    </row>
    <row r="573" spans="1:15" x14ac:dyDescent="0.25">
      <c r="A573" s="4">
        <v>42211</v>
      </c>
      <c r="B573" s="24">
        <f>BTC!F574</f>
        <v>16032300</v>
      </c>
      <c r="C573" s="24">
        <f>+XRP!F574</f>
        <v>233266</v>
      </c>
      <c r="D573" s="24">
        <f>+LTC!F574</f>
        <v>7946990</v>
      </c>
      <c r="E573" s="24">
        <v>0</v>
      </c>
      <c r="F573" s="24">
        <v>0</v>
      </c>
      <c r="G573" s="24">
        <v>0</v>
      </c>
      <c r="H573" s="23">
        <f>+XMR!F434</f>
        <v>19209</v>
      </c>
      <c r="I573" s="23">
        <v>0</v>
      </c>
      <c r="J573" s="24">
        <v>0</v>
      </c>
      <c r="K573" s="24">
        <f>+DASH!F530</f>
        <v>100372</v>
      </c>
      <c r="L573" s="24">
        <f>+XLM!F358</f>
        <v>3878</v>
      </c>
      <c r="N573" s="23">
        <f t="shared" si="8"/>
        <v>24336015</v>
      </c>
      <c r="O573" s="6"/>
    </row>
    <row r="574" spans="1:15" x14ac:dyDescent="0.25">
      <c r="A574" s="3">
        <v>42212</v>
      </c>
      <c r="B574" s="24">
        <f>BTC!F575</f>
        <v>30592000</v>
      </c>
      <c r="C574" s="24">
        <f>+XRP!F575</f>
        <v>666090</v>
      </c>
      <c r="D574" s="24">
        <f>+LTC!F575</f>
        <v>5164400</v>
      </c>
      <c r="E574" s="24">
        <v>0</v>
      </c>
      <c r="F574" s="24">
        <v>0</v>
      </c>
      <c r="G574" s="24">
        <v>0</v>
      </c>
      <c r="H574" s="23">
        <f>+XMR!F435</f>
        <v>18318</v>
      </c>
      <c r="I574" s="23">
        <v>0</v>
      </c>
      <c r="J574" s="24">
        <v>0</v>
      </c>
      <c r="K574" s="24">
        <f>+DASH!F531</f>
        <v>105583</v>
      </c>
      <c r="L574" s="24">
        <f>+XLM!F359</f>
        <v>12245</v>
      </c>
      <c r="N574" s="23">
        <f t="shared" si="8"/>
        <v>36558636</v>
      </c>
      <c r="O574" s="6"/>
    </row>
    <row r="575" spans="1:15" x14ac:dyDescent="0.25">
      <c r="A575" s="4">
        <v>42213</v>
      </c>
      <c r="B575" s="24">
        <f>BTC!F576</f>
        <v>25453600</v>
      </c>
      <c r="C575" s="24">
        <f>+XRP!F576</f>
        <v>143142</v>
      </c>
      <c r="D575" s="24">
        <f>+LTC!F576</f>
        <v>10629300</v>
      </c>
      <c r="E575" s="24">
        <v>0</v>
      </c>
      <c r="F575" s="24">
        <v>0</v>
      </c>
      <c r="G575" s="24">
        <v>0</v>
      </c>
      <c r="H575" s="23">
        <f>+XMR!F436</f>
        <v>31583</v>
      </c>
      <c r="I575" s="23">
        <v>0</v>
      </c>
      <c r="J575" s="24">
        <v>0</v>
      </c>
      <c r="K575" s="24">
        <f>+DASH!F532</f>
        <v>99350</v>
      </c>
      <c r="L575" s="24">
        <f>+XLM!F360</f>
        <v>17746</v>
      </c>
      <c r="N575" s="23">
        <f t="shared" si="8"/>
        <v>36374721</v>
      </c>
      <c r="O575" s="6"/>
    </row>
    <row r="576" spans="1:15" x14ac:dyDescent="0.25">
      <c r="A576" s="3">
        <v>42214</v>
      </c>
      <c r="B576" s="24">
        <f>BTC!F577</f>
        <v>24672600</v>
      </c>
      <c r="C576" s="24">
        <f>+XRP!F577</f>
        <v>174525</v>
      </c>
      <c r="D576" s="24">
        <f>+LTC!F577</f>
        <v>6609040</v>
      </c>
      <c r="E576" s="24">
        <v>0</v>
      </c>
      <c r="F576" s="24">
        <v>0</v>
      </c>
      <c r="G576" s="24">
        <v>0</v>
      </c>
      <c r="H576" s="23">
        <f>+XMR!F437</f>
        <v>23624</v>
      </c>
      <c r="I576" s="23">
        <v>0</v>
      </c>
      <c r="J576" s="24">
        <v>0</v>
      </c>
      <c r="K576" s="24">
        <f>+DASH!F533</f>
        <v>62902</v>
      </c>
      <c r="L576" s="24">
        <f>+XLM!F361</f>
        <v>8951</v>
      </c>
      <c r="N576" s="23">
        <f t="shared" si="8"/>
        <v>31551642</v>
      </c>
      <c r="O576" s="6"/>
    </row>
    <row r="577" spans="1:15" x14ac:dyDescent="0.25">
      <c r="A577" s="4">
        <v>42215</v>
      </c>
      <c r="B577" s="24">
        <f>BTC!F578</f>
        <v>21635800</v>
      </c>
      <c r="C577" s="24">
        <f>+XRP!F578</f>
        <v>324219</v>
      </c>
      <c r="D577" s="24">
        <f>+LTC!F578</f>
        <v>5420630</v>
      </c>
      <c r="E577" s="24">
        <v>0</v>
      </c>
      <c r="F577" s="24">
        <v>0</v>
      </c>
      <c r="G577" s="24">
        <v>0</v>
      </c>
      <c r="H577" s="23">
        <f>+XMR!F438</f>
        <v>18356</v>
      </c>
      <c r="I577" s="23">
        <v>0</v>
      </c>
      <c r="J577" s="24">
        <v>0</v>
      </c>
      <c r="K577" s="24">
        <f>+DASH!F534</f>
        <v>49738</v>
      </c>
      <c r="L577" s="24">
        <f>+XLM!F362</f>
        <v>4348</v>
      </c>
      <c r="N577" s="23">
        <f t="shared" si="8"/>
        <v>27453091</v>
      </c>
      <c r="O577" s="6"/>
    </row>
    <row r="578" spans="1:15" x14ac:dyDescent="0.25">
      <c r="A578" s="3">
        <v>42216</v>
      </c>
      <c r="B578" s="24">
        <f>BTC!F579</f>
        <v>23629100</v>
      </c>
      <c r="C578" s="24">
        <f>+XRP!F579</f>
        <v>423581</v>
      </c>
      <c r="D578" s="24">
        <f>+LTC!F579</f>
        <v>4640650</v>
      </c>
      <c r="E578" s="24">
        <v>0</v>
      </c>
      <c r="F578" s="24">
        <v>0</v>
      </c>
      <c r="G578" s="24">
        <v>0</v>
      </c>
      <c r="H578" s="23">
        <f>+XMR!F439</f>
        <v>17852</v>
      </c>
      <c r="I578" s="23">
        <v>0</v>
      </c>
      <c r="J578" s="24">
        <v>0</v>
      </c>
      <c r="K578" s="24">
        <f>+DASH!F535</f>
        <v>69967</v>
      </c>
      <c r="L578" s="24">
        <f>+XLM!F363</f>
        <v>12919</v>
      </c>
      <c r="N578" s="23">
        <f t="shared" ref="N578:N641" si="9">B578+C578+D578+E578+G578+H578+I578+J578+K578+L578+F578</f>
        <v>28794069</v>
      </c>
      <c r="O578" s="6"/>
    </row>
    <row r="579" spans="1:15" x14ac:dyDescent="0.25">
      <c r="A579" s="4">
        <v>42217</v>
      </c>
      <c r="B579" s="24">
        <f>BTC!F580</f>
        <v>18995000</v>
      </c>
      <c r="C579" s="24">
        <f>+XRP!F580</f>
        <v>196429</v>
      </c>
      <c r="D579" s="24">
        <f>+LTC!F580</f>
        <v>6284530</v>
      </c>
      <c r="E579" s="24">
        <v>0</v>
      </c>
      <c r="F579" s="24">
        <v>0</v>
      </c>
      <c r="G579" s="24">
        <v>0</v>
      </c>
      <c r="H579" s="23">
        <f>+XMR!F440</f>
        <v>47982</v>
      </c>
      <c r="I579" s="23">
        <v>0</v>
      </c>
      <c r="J579" s="24">
        <v>0</v>
      </c>
      <c r="K579" s="24">
        <f>+DASH!F536</f>
        <v>63209</v>
      </c>
      <c r="L579" s="24">
        <f>+XLM!F364</f>
        <v>11103</v>
      </c>
      <c r="N579" s="23">
        <f t="shared" si="9"/>
        <v>25598253</v>
      </c>
      <c r="O579" s="6"/>
    </row>
    <row r="580" spans="1:15" x14ac:dyDescent="0.25">
      <c r="A580" s="3">
        <v>42218</v>
      </c>
      <c r="B580" s="24">
        <f>BTC!F581</f>
        <v>17722200</v>
      </c>
      <c r="C580" s="24">
        <f>+XRP!F581</f>
        <v>206009</v>
      </c>
      <c r="D580" s="24">
        <f>+LTC!F581</f>
        <v>6950580</v>
      </c>
      <c r="E580" s="24">
        <v>0</v>
      </c>
      <c r="F580" s="24">
        <v>0</v>
      </c>
      <c r="G580" s="24">
        <v>0</v>
      </c>
      <c r="H580" s="23">
        <f>+XMR!F441</f>
        <v>58236</v>
      </c>
      <c r="I580" s="23">
        <v>0</v>
      </c>
      <c r="J580" s="24">
        <v>0</v>
      </c>
      <c r="K580" s="24">
        <f>+DASH!F537</f>
        <v>42888</v>
      </c>
      <c r="L580" s="24">
        <f>+XLM!F365</f>
        <v>6687</v>
      </c>
      <c r="N580" s="23">
        <f t="shared" si="9"/>
        <v>24986600</v>
      </c>
      <c r="O580" s="6"/>
    </row>
    <row r="581" spans="1:15" x14ac:dyDescent="0.25">
      <c r="A581" s="4">
        <v>42219</v>
      </c>
      <c r="B581" s="24">
        <f>BTC!F582</f>
        <v>21474100</v>
      </c>
      <c r="C581" s="24">
        <f>+XRP!F582</f>
        <v>231262</v>
      </c>
      <c r="D581" s="24">
        <f>+LTC!F582</f>
        <v>5494590</v>
      </c>
      <c r="E581" s="24">
        <v>0</v>
      </c>
      <c r="F581" s="24">
        <v>0</v>
      </c>
      <c r="G581" s="24">
        <v>0</v>
      </c>
      <c r="H581" s="23">
        <f>+XMR!F442</f>
        <v>41078</v>
      </c>
      <c r="I581" s="23">
        <v>0</v>
      </c>
      <c r="J581" s="24">
        <v>0</v>
      </c>
      <c r="K581" s="24">
        <f>+DASH!F538</f>
        <v>56701</v>
      </c>
      <c r="L581" s="24">
        <f>+XLM!F366</f>
        <v>7155</v>
      </c>
      <c r="N581" s="23">
        <f t="shared" si="9"/>
        <v>27304886</v>
      </c>
      <c r="O581" s="6"/>
    </row>
    <row r="582" spans="1:15" x14ac:dyDescent="0.25">
      <c r="A582" s="3">
        <v>42220</v>
      </c>
      <c r="B582" s="24">
        <f>BTC!F583</f>
        <v>21908700</v>
      </c>
      <c r="C582" s="24">
        <f>+XRP!F583</f>
        <v>178712</v>
      </c>
      <c r="D582" s="24">
        <f>+LTC!F583</f>
        <v>4323960</v>
      </c>
      <c r="E582" s="24">
        <v>0</v>
      </c>
      <c r="F582" s="24">
        <v>0</v>
      </c>
      <c r="G582" s="24">
        <v>0</v>
      </c>
      <c r="H582" s="23">
        <f>+XMR!F443</f>
        <v>23130</v>
      </c>
      <c r="I582" s="23">
        <v>0</v>
      </c>
      <c r="J582" s="24">
        <v>0</v>
      </c>
      <c r="K582" s="24">
        <f>+DASH!F539</f>
        <v>93372</v>
      </c>
      <c r="L582" s="24">
        <f>+XLM!F367</f>
        <v>4294</v>
      </c>
      <c r="N582" s="23">
        <f t="shared" si="9"/>
        <v>26532168</v>
      </c>
      <c r="O582" s="6"/>
    </row>
    <row r="583" spans="1:15" x14ac:dyDescent="0.25">
      <c r="A583" s="4">
        <v>42221</v>
      </c>
      <c r="B583" s="24">
        <f>BTC!F584</f>
        <v>20128000</v>
      </c>
      <c r="C583" s="24">
        <f>+XRP!F584</f>
        <v>219269</v>
      </c>
      <c r="D583" s="24">
        <f>+LTC!F584</f>
        <v>2565020</v>
      </c>
      <c r="E583" s="24">
        <v>0</v>
      </c>
      <c r="F583" s="24">
        <v>0</v>
      </c>
      <c r="G583" s="24">
        <v>0</v>
      </c>
      <c r="H583" s="23">
        <f>+XMR!F444</f>
        <v>31532</v>
      </c>
      <c r="I583" s="23">
        <v>0</v>
      </c>
      <c r="J583" s="24">
        <v>0</v>
      </c>
      <c r="K583" s="24">
        <f>+DASH!F540</f>
        <v>55070</v>
      </c>
      <c r="L583" s="24">
        <f>+XLM!F368</f>
        <v>40512</v>
      </c>
      <c r="N583" s="23">
        <f t="shared" si="9"/>
        <v>23039403</v>
      </c>
      <c r="O583" s="6"/>
    </row>
    <row r="584" spans="1:15" x14ac:dyDescent="0.25">
      <c r="A584" s="3">
        <v>42222</v>
      </c>
      <c r="B584" s="24">
        <f>BTC!F585</f>
        <v>18792100</v>
      </c>
      <c r="C584" s="24">
        <f>+XRP!F585</f>
        <v>375521</v>
      </c>
      <c r="D584" s="24">
        <f>+LTC!F585</f>
        <v>3879570</v>
      </c>
      <c r="E584" s="24">
        <v>0</v>
      </c>
      <c r="F584" s="24">
        <v>0</v>
      </c>
      <c r="G584" s="24">
        <v>0</v>
      </c>
      <c r="H584" s="23">
        <f>+XMR!F445</f>
        <v>179684</v>
      </c>
      <c r="I584" s="23">
        <v>0</v>
      </c>
      <c r="J584" s="24">
        <v>0</v>
      </c>
      <c r="K584" s="24">
        <f>+DASH!F541</f>
        <v>48908</v>
      </c>
      <c r="L584" s="24">
        <f>+XLM!F369</f>
        <v>7126</v>
      </c>
      <c r="N584" s="23">
        <f t="shared" si="9"/>
        <v>23282909</v>
      </c>
      <c r="O584" s="6"/>
    </row>
    <row r="585" spans="1:15" x14ac:dyDescent="0.25">
      <c r="A585" s="4">
        <v>42223</v>
      </c>
      <c r="B585" s="24">
        <f>BTC!F586</f>
        <v>42484800</v>
      </c>
      <c r="C585" s="24">
        <f>+XRP!F586</f>
        <v>363643</v>
      </c>
      <c r="D585" s="24">
        <f>+LTC!F586</f>
        <v>4192810</v>
      </c>
      <c r="E585" s="24">
        <v>0</v>
      </c>
      <c r="F585" s="24">
        <f>+ETH!F3</f>
        <v>164329</v>
      </c>
      <c r="G585" s="24">
        <v>0</v>
      </c>
      <c r="H585" s="23">
        <f>+XMR!F446</f>
        <v>128615</v>
      </c>
      <c r="I585" s="23">
        <v>0</v>
      </c>
      <c r="J585" s="24">
        <v>0</v>
      </c>
      <c r="K585" s="24">
        <f>+DASH!F542</f>
        <v>229950</v>
      </c>
      <c r="L585" s="24">
        <f>+XLM!F370</f>
        <v>4101</v>
      </c>
      <c r="N585" s="23">
        <f t="shared" si="9"/>
        <v>47568248</v>
      </c>
      <c r="O585" s="6"/>
    </row>
    <row r="586" spans="1:15" x14ac:dyDescent="0.25">
      <c r="A586" s="3">
        <v>42224</v>
      </c>
      <c r="B586" s="24">
        <f>BTC!F587</f>
        <v>58533000</v>
      </c>
      <c r="C586" s="24">
        <f>+XRP!F587</f>
        <v>678295</v>
      </c>
      <c r="D586" s="24">
        <f>+LTC!F587</f>
        <v>4917730</v>
      </c>
      <c r="E586" s="24">
        <v>0</v>
      </c>
      <c r="F586" s="24">
        <f>+ETH!F4</f>
        <v>674188</v>
      </c>
      <c r="G586" s="24">
        <v>0</v>
      </c>
      <c r="H586" s="23">
        <f>+XMR!F447</f>
        <v>58680</v>
      </c>
      <c r="I586" s="23">
        <v>0</v>
      </c>
      <c r="J586" s="24">
        <v>0</v>
      </c>
      <c r="K586" s="24">
        <f>+DASH!F543</f>
        <v>91264</v>
      </c>
      <c r="L586" s="24">
        <f>+XLM!F371</f>
        <v>22350</v>
      </c>
      <c r="N586" s="23">
        <f t="shared" si="9"/>
        <v>64975507</v>
      </c>
      <c r="O586" s="6"/>
    </row>
    <row r="587" spans="1:15" x14ac:dyDescent="0.25">
      <c r="A587" s="4">
        <v>42225</v>
      </c>
      <c r="B587" s="24">
        <f>BTC!F588</f>
        <v>23789600</v>
      </c>
      <c r="C587" s="24">
        <f>+XRP!F588</f>
        <v>531969</v>
      </c>
      <c r="D587" s="24">
        <f>+LTC!F588</f>
        <v>3064680</v>
      </c>
      <c r="E587" s="24">
        <v>0</v>
      </c>
      <c r="F587" s="24">
        <f>+ETH!F5</f>
        <v>532170</v>
      </c>
      <c r="G587" s="24">
        <v>0</v>
      </c>
      <c r="H587" s="23">
        <f>+XMR!F448</f>
        <v>101826</v>
      </c>
      <c r="I587" s="23">
        <v>0</v>
      </c>
      <c r="J587" s="24">
        <v>0</v>
      </c>
      <c r="K587" s="24">
        <f>+DASH!F544</f>
        <v>77488</v>
      </c>
      <c r="L587" s="24">
        <f>+XLM!F372</f>
        <v>12956</v>
      </c>
      <c r="N587" s="23">
        <f t="shared" si="9"/>
        <v>28110689</v>
      </c>
      <c r="O587" s="6"/>
    </row>
    <row r="588" spans="1:15" x14ac:dyDescent="0.25">
      <c r="A588" s="3">
        <v>42226</v>
      </c>
      <c r="B588" s="24">
        <f>BTC!F589</f>
        <v>20979400</v>
      </c>
      <c r="C588" s="24">
        <f>+XRP!F589</f>
        <v>472973</v>
      </c>
      <c r="D588" s="24">
        <f>+LTC!F589</f>
        <v>2239890</v>
      </c>
      <c r="E588" s="24">
        <v>0</v>
      </c>
      <c r="F588" s="24">
        <f>+ETH!F6</f>
        <v>405283</v>
      </c>
      <c r="G588" s="24">
        <v>0</v>
      </c>
      <c r="H588" s="23">
        <f>+XMR!F449</f>
        <v>33307</v>
      </c>
      <c r="I588" s="23">
        <v>0</v>
      </c>
      <c r="J588" s="24">
        <v>0</v>
      </c>
      <c r="K588" s="24">
        <f>+DASH!F545</f>
        <v>59702</v>
      </c>
      <c r="L588" s="24">
        <f>+XLM!F373</f>
        <v>17339</v>
      </c>
      <c r="N588" s="23">
        <f t="shared" si="9"/>
        <v>24207894</v>
      </c>
      <c r="O588" s="6"/>
    </row>
    <row r="589" spans="1:15" x14ac:dyDescent="0.25">
      <c r="A589" s="4">
        <v>42227</v>
      </c>
      <c r="B589" s="24">
        <f>BTC!F590</f>
        <v>25433900</v>
      </c>
      <c r="C589" s="24">
        <f>+XRP!F590</f>
        <v>282461</v>
      </c>
      <c r="D589" s="24">
        <f>+LTC!F590</f>
        <v>3426300</v>
      </c>
      <c r="E589" s="24">
        <v>0</v>
      </c>
      <c r="F589" s="24">
        <f>+ETH!F7</f>
        <v>1463100</v>
      </c>
      <c r="G589" s="24">
        <v>0</v>
      </c>
      <c r="H589" s="23">
        <f>+XMR!F450</f>
        <v>69221</v>
      </c>
      <c r="I589" s="23">
        <v>0</v>
      </c>
      <c r="J589" s="24">
        <v>0</v>
      </c>
      <c r="K589" s="24">
        <f>+DASH!F546</f>
        <v>73134</v>
      </c>
      <c r="L589" s="24">
        <f>+XLM!F374</f>
        <v>7245</v>
      </c>
      <c r="N589" s="23">
        <f t="shared" si="9"/>
        <v>30755361</v>
      </c>
      <c r="O589" s="6"/>
    </row>
    <row r="590" spans="1:15" x14ac:dyDescent="0.25">
      <c r="A590" s="3">
        <v>42228</v>
      </c>
      <c r="B590" s="24">
        <f>BTC!F591</f>
        <v>26815400</v>
      </c>
      <c r="C590" s="24">
        <f>+XRP!F591</f>
        <v>287463</v>
      </c>
      <c r="D590" s="24">
        <f>+LTC!F591</f>
        <v>3519900</v>
      </c>
      <c r="E590" s="24">
        <v>0</v>
      </c>
      <c r="F590" s="24">
        <f>+ETH!F8</f>
        <v>2150620</v>
      </c>
      <c r="G590" s="24">
        <v>0</v>
      </c>
      <c r="H590" s="23">
        <f>+XMR!F451</f>
        <v>51925</v>
      </c>
      <c r="I590" s="23">
        <v>0</v>
      </c>
      <c r="J590" s="24">
        <v>0</v>
      </c>
      <c r="K590" s="24">
        <f>+DASH!F547</f>
        <v>113443</v>
      </c>
      <c r="L590" s="24">
        <f>+XLM!F375</f>
        <v>21375</v>
      </c>
      <c r="N590" s="23">
        <f t="shared" si="9"/>
        <v>32960126</v>
      </c>
      <c r="O590" s="6"/>
    </row>
    <row r="591" spans="1:15" x14ac:dyDescent="0.25">
      <c r="A591" s="4">
        <v>42229</v>
      </c>
      <c r="B591" s="24">
        <f>BTC!F592</f>
        <v>27685500</v>
      </c>
      <c r="C591" s="24">
        <f>+XRP!F592</f>
        <v>202934</v>
      </c>
      <c r="D591" s="24">
        <f>+LTC!F592</f>
        <v>2409030</v>
      </c>
      <c r="E591" s="24">
        <v>0</v>
      </c>
      <c r="F591" s="24">
        <f>+ETH!F9</f>
        <v>4068680</v>
      </c>
      <c r="G591" s="24">
        <v>0</v>
      </c>
      <c r="H591" s="23">
        <f>+XMR!F452</f>
        <v>51260</v>
      </c>
      <c r="I591" s="23">
        <v>0</v>
      </c>
      <c r="J591" s="24">
        <v>0</v>
      </c>
      <c r="K591" s="24">
        <f>+DASH!F548</f>
        <v>66249</v>
      </c>
      <c r="L591" s="24">
        <f>+XLM!F376</f>
        <v>9789</v>
      </c>
      <c r="N591" s="23">
        <f t="shared" si="9"/>
        <v>34493442</v>
      </c>
      <c r="O591" s="6"/>
    </row>
    <row r="592" spans="1:15" x14ac:dyDescent="0.25">
      <c r="A592" s="3">
        <v>42230</v>
      </c>
      <c r="B592" s="24">
        <f>BTC!F593</f>
        <v>27091200</v>
      </c>
      <c r="C592" s="24">
        <f>+XRP!F593</f>
        <v>423163</v>
      </c>
      <c r="D592" s="24">
        <f>+LTC!F593</f>
        <v>3157170</v>
      </c>
      <c r="E592" s="24">
        <v>0</v>
      </c>
      <c r="F592" s="24">
        <f>+ETH!F10</f>
        <v>4637030</v>
      </c>
      <c r="G592" s="24">
        <v>0</v>
      </c>
      <c r="H592" s="23">
        <f>+XMR!F453</f>
        <v>49540</v>
      </c>
      <c r="I592" s="23">
        <v>0</v>
      </c>
      <c r="J592" s="24">
        <v>0</v>
      </c>
      <c r="K592" s="24">
        <f>+DASH!F549</f>
        <v>74860</v>
      </c>
      <c r="L592" s="24">
        <f>+XLM!F377</f>
        <v>11426</v>
      </c>
      <c r="N592" s="23">
        <f t="shared" si="9"/>
        <v>35444389</v>
      </c>
      <c r="O592" s="6"/>
    </row>
    <row r="593" spans="1:15" x14ac:dyDescent="0.25">
      <c r="A593" s="4">
        <v>42231</v>
      </c>
      <c r="B593" s="24">
        <f>BTC!F594</f>
        <v>19321100</v>
      </c>
      <c r="C593" s="24">
        <f>+XRP!F594</f>
        <v>176135</v>
      </c>
      <c r="D593" s="24">
        <f>+LTC!F594</f>
        <v>2016290</v>
      </c>
      <c r="E593" s="24">
        <v>0</v>
      </c>
      <c r="F593" s="24">
        <f>+ETH!F11</f>
        <v>2554360</v>
      </c>
      <c r="G593" s="24">
        <v>0</v>
      </c>
      <c r="H593" s="23">
        <f>+XMR!F454</f>
        <v>49051</v>
      </c>
      <c r="I593" s="23">
        <v>0</v>
      </c>
      <c r="J593" s="24">
        <v>0</v>
      </c>
      <c r="K593" s="24">
        <f>+DASH!F550</f>
        <v>37005</v>
      </c>
      <c r="L593" s="24">
        <f>+XLM!F378</f>
        <v>6685</v>
      </c>
      <c r="N593" s="23">
        <f t="shared" si="9"/>
        <v>24160626</v>
      </c>
      <c r="O593" s="6"/>
    </row>
    <row r="594" spans="1:15" x14ac:dyDescent="0.25">
      <c r="A594" s="3">
        <v>42232</v>
      </c>
      <c r="B594" s="24">
        <f>BTC!F595</f>
        <v>29717000</v>
      </c>
      <c r="C594" s="24">
        <f>+XRP!F595</f>
        <v>301654</v>
      </c>
      <c r="D594" s="24">
        <f>+LTC!F595</f>
        <v>3197720</v>
      </c>
      <c r="E594" s="24">
        <v>0</v>
      </c>
      <c r="F594" s="24">
        <f>+ETH!F12</f>
        <v>3550790</v>
      </c>
      <c r="G594" s="24">
        <v>0</v>
      </c>
      <c r="H594" s="23">
        <f>+XMR!F455</f>
        <v>64263</v>
      </c>
      <c r="I594" s="23">
        <v>0</v>
      </c>
      <c r="J594" s="24">
        <v>0</v>
      </c>
      <c r="K594" s="24">
        <f>+DASH!F551</f>
        <v>46752</v>
      </c>
      <c r="L594" s="24">
        <f>+XLM!F379</f>
        <v>15113</v>
      </c>
      <c r="N594" s="23">
        <f t="shared" si="9"/>
        <v>36893292</v>
      </c>
      <c r="O594" s="6"/>
    </row>
    <row r="595" spans="1:15" x14ac:dyDescent="0.25">
      <c r="A595" s="4">
        <v>42233</v>
      </c>
      <c r="B595" s="24">
        <f>BTC!F596</f>
        <v>21617900</v>
      </c>
      <c r="C595" s="24">
        <f>+XRP!F596</f>
        <v>337092</v>
      </c>
      <c r="D595" s="24">
        <f>+LTC!F596</f>
        <v>2289060</v>
      </c>
      <c r="E595" s="24">
        <v>0</v>
      </c>
      <c r="F595" s="24">
        <f>+ETH!F13</f>
        <v>1942830</v>
      </c>
      <c r="G595" s="24">
        <v>0</v>
      </c>
      <c r="H595" s="23">
        <f>+XMR!F456</f>
        <v>45312</v>
      </c>
      <c r="I595" s="23">
        <v>0</v>
      </c>
      <c r="J595" s="24">
        <v>0</v>
      </c>
      <c r="K595" s="24">
        <f>+DASH!F552</f>
        <v>80183</v>
      </c>
      <c r="L595" s="24">
        <f>+XLM!F380</f>
        <v>4373</v>
      </c>
      <c r="N595" s="23">
        <f t="shared" si="9"/>
        <v>26316750</v>
      </c>
      <c r="O595" s="6"/>
    </row>
    <row r="596" spans="1:15" x14ac:dyDescent="0.25">
      <c r="A596" s="3">
        <v>42234</v>
      </c>
      <c r="B596" s="24">
        <f>BTC!F597</f>
        <v>42147200</v>
      </c>
      <c r="C596" s="24">
        <f>+XRP!F597</f>
        <v>291729</v>
      </c>
      <c r="D596" s="24">
        <f>+LTC!F597</f>
        <v>3464380</v>
      </c>
      <c r="E596" s="24">
        <v>0</v>
      </c>
      <c r="F596" s="24">
        <f>+ETH!F14</f>
        <v>1485680</v>
      </c>
      <c r="G596" s="24">
        <v>0</v>
      </c>
      <c r="H596" s="23">
        <f>+XMR!F457</f>
        <v>32718</v>
      </c>
      <c r="I596" s="23">
        <v>0</v>
      </c>
      <c r="J596" s="24">
        <v>0</v>
      </c>
      <c r="K596" s="24">
        <f>+DASH!F553</f>
        <v>83076</v>
      </c>
      <c r="L596" s="24">
        <f>+XLM!F381</f>
        <v>28468</v>
      </c>
      <c r="N596" s="23">
        <f t="shared" si="9"/>
        <v>47533251</v>
      </c>
      <c r="O596" s="6"/>
    </row>
    <row r="597" spans="1:15" x14ac:dyDescent="0.25">
      <c r="A597" s="4">
        <v>42235</v>
      </c>
      <c r="B597" s="24">
        <f>BTC!F598</f>
        <v>60869200</v>
      </c>
      <c r="C597" s="24">
        <f>+XRP!F598</f>
        <v>474702</v>
      </c>
      <c r="D597" s="24">
        <f>+LTC!F598</f>
        <v>5742670</v>
      </c>
      <c r="E597" s="24">
        <v>0</v>
      </c>
      <c r="F597" s="24">
        <f>+ETH!F15</f>
        <v>1486240</v>
      </c>
      <c r="G597" s="24">
        <v>0</v>
      </c>
      <c r="H597" s="23">
        <f>+XMR!F458</f>
        <v>35406</v>
      </c>
      <c r="I597" s="23">
        <v>0</v>
      </c>
      <c r="J597" s="24">
        <v>0</v>
      </c>
      <c r="K597" s="24">
        <f>+DASH!F554</f>
        <v>74748</v>
      </c>
      <c r="L597" s="24">
        <f>+XLM!F382</f>
        <v>36661</v>
      </c>
      <c r="N597" s="23">
        <f t="shared" si="9"/>
        <v>68719627</v>
      </c>
      <c r="O597" s="6"/>
    </row>
    <row r="598" spans="1:15" x14ac:dyDescent="0.25">
      <c r="A598" s="3">
        <v>42236</v>
      </c>
      <c r="B598" s="24">
        <f>BTC!F599</f>
        <v>32275000</v>
      </c>
      <c r="C598" s="24">
        <f>+XRP!F599</f>
        <v>215415</v>
      </c>
      <c r="D598" s="24">
        <f>+LTC!F599</f>
        <v>2882900</v>
      </c>
      <c r="E598" s="24">
        <v>0</v>
      </c>
      <c r="F598" s="24">
        <f>+ETH!F16</f>
        <v>2843760</v>
      </c>
      <c r="G598" s="24">
        <v>0</v>
      </c>
      <c r="H598" s="23">
        <f>+XMR!F459</f>
        <v>69637</v>
      </c>
      <c r="I598" s="23">
        <v>0</v>
      </c>
      <c r="J598" s="24">
        <v>0</v>
      </c>
      <c r="K598" s="24">
        <f>+DASH!F555</f>
        <v>49346</v>
      </c>
      <c r="L598" s="24">
        <f>+XLM!F383</f>
        <v>13326</v>
      </c>
      <c r="N598" s="23">
        <f t="shared" si="9"/>
        <v>38349384</v>
      </c>
      <c r="O598" s="6"/>
    </row>
    <row r="599" spans="1:15" x14ac:dyDescent="0.25">
      <c r="A599" s="4">
        <v>42237</v>
      </c>
      <c r="B599" s="24">
        <f>BTC!F600</f>
        <v>23173800</v>
      </c>
      <c r="C599" s="24">
        <f>+XRP!F600</f>
        <v>265646</v>
      </c>
      <c r="D599" s="24">
        <f>+LTC!F600</f>
        <v>1720630</v>
      </c>
      <c r="E599" s="24">
        <v>0</v>
      </c>
      <c r="F599" s="24">
        <f>+ETH!F17</f>
        <v>2020970</v>
      </c>
      <c r="G599" s="24">
        <v>0</v>
      </c>
      <c r="H599" s="23">
        <f>+XMR!F460</f>
        <v>40345</v>
      </c>
      <c r="I599" s="23">
        <v>0</v>
      </c>
      <c r="J599" s="24">
        <v>0</v>
      </c>
      <c r="K599" s="24">
        <f>+DASH!F556</f>
        <v>49749</v>
      </c>
      <c r="L599" s="24">
        <f>+XLM!F384</f>
        <v>13673</v>
      </c>
      <c r="N599" s="23">
        <f t="shared" si="9"/>
        <v>27284813</v>
      </c>
      <c r="O599" s="6"/>
    </row>
    <row r="600" spans="1:15" x14ac:dyDescent="0.25">
      <c r="A600" s="3">
        <v>42238</v>
      </c>
      <c r="B600" s="24">
        <f>BTC!F601</f>
        <v>23205900</v>
      </c>
      <c r="C600" s="24">
        <f>+XRP!F601</f>
        <v>182227</v>
      </c>
      <c r="D600" s="24">
        <f>+LTC!F601</f>
        <v>1913720</v>
      </c>
      <c r="E600" s="24">
        <v>0</v>
      </c>
      <c r="F600" s="24">
        <f>+ETH!F18</f>
        <v>948310</v>
      </c>
      <c r="G600" s="24">
        <v>0</v>
      </c>
      <c r="H600" s="23">
        <f>+XMR!F461</f>
        <v>22258</v>
      </c>
      <c r="I600" s="23">
        <v>0</v>
      </c>
      <c r="J600" s="24">
        <v>0</v>
      </c>
      <c r="K600" s="24">
        <f>+DASH!F557</f>
        <v>52550</v>
      </c>
      <c r="L600" s="24">
        <f>+XLM!F385</f>
        <v>8307</v>
      </c>
      <c r="N600" s="23">
        <f t="shared" si="9"/>
        <v>26333272</v>
      </c>
      <c r="O600" s="6"/>
    </row>
    <row r="601" spans="1:15" x14ac:dyDescent="0.25">
      <c r="A601" s="4">
        <v>42239</v>
      </c>
      <c r="B601" s="24">
        <f>BTC!F602</f>
        <v>18406600</v>
      </c>
      <c r="C601" s="24">
        <f>+XRP!F602</f>
        <v>157580</v>
      </c>
      <c r="D601" s="24">
        <f>+LTC!F602</f>
        <v>2066020</v>
      </c>
      <c r="E601" s="24">
        <v>0</v>
      </c>
      <c r="F601" s="24">
        <f>+ETH!F19</f>
        <v>1589300</v>
      </c>
      <c r="G601" s="24">
        <v>0</v>
      </c>
      <c r="H601" s="23">
        <f>+XMR!F462</f>
        <v>31062</v>
      </c>
      <c r="I601" s="23">
        <v>0</v>
      </c>
      <c r="J601" s="24">
        <v>0</v>
      </c>
      <c r="K601" s="24">
        <f>+DASH!F558</f>
        <v>30625</v>
      </c>
      <c r="L601" s="24">
        <f>+XLM!F386</f>
        <v>2286</v>
      </c>
      <c r="N601" s="23">
        <f t="shared" si="9"/>
        <v>22283473</v>
      </c>
      <c r="O601" s="6"/>
    </row>
    <row r="602" spans="1:15" x14ac:dyDescent="0.25">
      <c r="A602" s="3">
        <v>42240</v>
      </c>
      <c r="B602" s="24">
        <f>BTC!F603</f>
        <v>59220700</v>
      </c>
      <c r="C602" s="24">
        <f>+XRP!F603</f>
        <v>546516</v>
      </c>
      <c r="D602" s="24">
        <f>+LTC!F603</f>
        <v>7278630</v>
      </c>
      <c r="E602" s="24">
        <v>0</v>
      </c>
      <c r="F602" s="24">
        <f>+ETH!F20</f>
        <v>924920</v>
      </c>
      <c r="G602" s="24">
        <v>0</v>
      </c>
      <c r="H602" s="23">
        <f>+XMR!F463</f>
        <v>77454</v>
      </c>
      <c r="I602" s="23">
        <v>0</v>
      </c>
      <c r="J602" s="24">
        <v>0</v>
      </c>
      <c r="K602" s="24">
        <f>+DASH!F559</f>
        <v>125485</v>
      </c>
      <c r="L602" s="24">
        <f>+XLM!F387</f>
        <v>3367</v>
      </c>
      <c r="N602" s="23">
        <f t="shared" si="9"/>
        <v>68177072</v>
      </c>
      <c r="O602" s="6"/>
    </row>
    <row r="603" spans="1:15" x14ac:dyDescent="0.25">
      <c r="A603" s="4">
        <v>42241</v>
      </c>
      <c r="B603" s="24">
        <f>BTC!F604</f>
        <v>61089200</v>
      </c>
      <c r="C603" s="24">
        <f>+XRP!F604</f>
        <v>593316</v>
      </c>
      <c r="D603" s="24">
        <f>+LTC!F604</f>
        <v>11404300</v>
      </c>
      <c r="E603" s="24">
        <v>0</v>
      </c>
      <c r="F603" s="24">
        <f>+ETH!F21</f>
        <v>1307180</v>
      </c>
      <c r="G603" s="24">
        <v>0</v>
      </c>
      <c r="H603" s="23">
        <f>+XMR!F464</f>
        <v>32249</v>
      </c>
      <c r="I603" s="23">
        <v>0</v>
      </c>
      <c r="J603" s="24">
        <v>0</v>
      </c>
      <c r="K603" s="24">
        <f>+DASH!F560</f>
        <v>69322</v>
      </c>
      <c r="L603" s="24">
        <f>+XLM!F388</f>
        <v>6407</v>
      </c>
      <c r="N603" s="23">
        <f t="shared" si="9"/>
        <v>74501974</v>
      </c>
      <c r="O603" s="6"/>
    </row>
    <row r="604" spans="1:15" x14ac:dyDescent="0.25">
      <c r="A604" s="3">
        <v>42242</v>
      </c>
      <c r="B604" s="24">
        <f>BTC!F605</f>
        <v>31808000</v>
      </c>
      <c r="C604" s="24">
        <f>+XRP!F605</f>
        <v>196124</v>
      </c>
      <c r="D604" s="24">
        <f>+LTC!F605</f>
        <v>4551630</v>
      </c>
      <c r="E604" s="24">
        <v>0</v>
      </c>
      <c r="F604" s="24">
        <f>+ETH!F22</f>
        <v>1056750</v>
      </c>
      <c r="G604" s="24">
        <v>0</v>
      </c>
      <c r="H604" s="23">
        <f>+XMR!F465</f>
        <v>18296</v>
      </c>
      <c r="I604" s="23">
        <v>0</v>
      </c>
      <c r="J604" s="24">
        <v>0</v>
      </c>
      <c r="K604" s="24">
        <f>+DASH!F561</f>
        <v>37719</v>
      </c>
      <c r="L604" s="24">
        <f>+XLM!F389</f>
        <v>5899</v>
      </c>
      <c r="N604" s="23">
        <f t="shared" si="9"/>
        <v>37674418</v>
      </c>
      <c r="O604" s="6"/>
    </row>
    <row r="605" spans="1:15" x14ac:dyDescent="0.25">
      <c r="A605" s="4">
        <v>42243</v>
      </c>
      <c r="B605" s="24">
        <f>BTC!F606</f>
        <v>21905400</v>
      </c>
      <c r="C605" s="24">
        <f>+XRP!F606</f>
        <v>202412</v>
      </c>
      <c r="D605" s="24">
        <f>+LTC!F606</f>
        <v>1936130</v>
      </c>
      <c r="E605" s="24">
        <v>0</v>
      </c>
      <c r="F605" s="24">
        <f>+ETH!F23</f>
        <v>686662</v>
      </c>
      <c r="G605" s="24">
        <v>0</v>
      </c>
      <c r="H605" s="23">
        <f>+XMR!F466</f>
        <v>22233</v>
      </c>
      <c r="I605" s="23">
        <v>0</v>
      </c>
      <c r="J605" s="24">
        <v>0</v>
      </c>
      <c r="K605" s="24">
        <f>+DASH!F562</f>
        <v>37604</v>
      </c>
      <c r="L605" s="24">
        <f>+XLM!F390</f>
        <v>4432</v>
      </c>
      <c r="N605" s="23">
        <f t="shared" si="9"/>
        <v>24794873</v>
      </c>
      <c r="O605" s="6"/>
    </row>
    <row r="606" spans="1:15" x14ac:dyDescent="0.25">
      <c r="A606" s="3">
        <v>42244</v>
      </c>
      <c r="B606" s="24">
        <f>BTC!F607</f>
        <v>31336600</v>
      </c>
      <c r="C606" s="24">
        <f>+XRP!F607</f>
        <v>414310</v>
      </c>
      <c r="D606" s="24">
        <f>+LTC!F607</f>
        <v>4186540</v>
      </c>
      <c r="E606" s="24">
        <v>0</v>
      </c>
      <c r="F606" s="24">
        <f>+ETH!F24</f>
        <v>721872</v>
      </c>
      <c r="G606" s="24">
        <v>0</v>
      </c>
      <c r="H606" s="23">
        <f>+XMR!F467</f>
        <v>24895</v>
      </c>
      <c r="I606" s="23">
        <v>0</v>
      </c>
      <c r="J606" s="24">
        <v>0</v>
      </c>
      <c r="K606" s="24">
        <f>+DASH!F563</f>
        <v>57595</v>
      </c>
      <c r="L606" s="24">
        <f>+XLM!F391</f>
        <v>71683</v>
      </c>
      <c r="N606" s="23">
        <f t="shared" si="9"/>
        <v>36813495</v>
      </c>
      <c r="O606" s="6"/>
    </row>
    <row r="607" spans="1:15" x14ac:dyDescent="0.25">
      <c r="A607" s="4">
        <v>42245</v>
      </c>
      <c r="B607" s="24">
        <f>BTC!F608</f>
        <v>17142500</v>
      </c>
      <c r="C607" s="24">
        <f>+XRP!F608</f>
        <v>365144</v>
      </c>
      <c r="D607" s="24">
        <f>+LTC!F608</f>
        <v>1706060</v>
      </c>
      <c r="E607" s="24">
        <v>0</v>
      </c>
      <c r="F607" s="24">
        <f>+ETH!F25</f>
        <v>375377</v>
      </c>
      <c r="G607" s="24">
        <v>0</v>
      </c>
      <c r="H607" s="23">
        <f>+XMR!F468</f>
        <v>30004</v>
      </c>
      <c r="I607" s="23">
        <v>0</v>
      </c>
      <c r="J607" s="24">
        <v>0</v>
      </c>
      <c r="K607" s="24">
        <f>+DASH!F564</f>
        <v>39992</v>
      </c>
      <c r="L607" s="24">
        <f>+XLM!F392</f>
        <v>74173</v>
      </c>
      <c r="N607" s="23">
        <f t="shared" si="9"/>
        <v>19733250</v>
      </c>
      <c r="O607" s="6"/>
    </row>
    <row r="608" spans="1:15" x14ac:dyDescent="0.25">
      <c r="A608" s="3">
        <v>42246</v>
      </c>
      <c r="B608" s="24">
        <f>BTC!F609</f>
        <v>19412600</v>
      </c>
      <c r="C608" s="24">
        <f>+XRP!F609</f>
        <v>408809</v>
      </c>
      <c r="D608" s="24">
        <f>+LTC!F609</f>
        <v>1497480</v>
      </c>
      <c r="E608" s="24">
        <v>0</v>
      </c>
      <c r="F608" s="24">
        <f>+ETH!F26</f>
        <v>1337650</v>
      </c>
      <c r="G608" s="24">
        <v>0</v>
      </c>
      <c r="H608" s="23">
        <f>+XMR!F469</f>
        <v>19851</v>
      </c>
      <c r="I608" s="23">
        <v>0</v>
      </c>
      <c r="J608" s="24">
        <v>0</v>
      </c>
      <c r="K608" s="24">
        <f>+DASH!F565</f>
        <v>27911</v>
      </c>
      <c r="L608" s="24">
        <f>+XLM!F393</f>
        <v>45670</v>
      </c>
      <c r="N608" s="23">
        <f t="shared" si="9"/>
        <v>22749971</v>
      </c>
      <c r="O608" s="6"/>
    </row>
    <row r="609" spans="1:15" x14ac:dyDescent="0.25">
      <c r="A609" s="4">
        <v>42247</v>
      </c>
      <c r="B609" s="24">
        <f>BTC!F610</f>
        <v>20710700</v>
      </c>
      <c r="C609" s="24">
        <f>+XRP!F610</f>
        <v>635572</v>
      </c>
      <c r="D609" s="24">
        <f>+LTC!F610</f>
        <v>1752920</v>
      </c>
      <c r="E609" s="24">
        <v>0</v>
      </c>
      <c r="F609" s="24">
        <f>+ETH!F27</f>
        <v>1447180</v>
      </c>
      <c r="G609" s="24">
        <v>0</v>
      </c>
      <c r="H609" s="23">
        <f>+XMR!F470</f>
        <v>20464</v>
      </c>
      <c r="I609" s="23">
        <v>0</v>
      </c>
      <c r="J609" s="24">
        <v>0</v>
      </c>
      <c r="K609" s="24">
        <f>+DASH!F566</f>
        <v>74703</v>
      </c>
      <c r="L609" s="24">
        <f>+XLM!F394</f>
        <v>32459</v>
      </c>
      <c r="N609" s="23">
        <f t="shared" si="9"/>
        <v>24673998</v>
      </c>
      <c r="O609" s="6"/>
    </row>
    <row r="610" spans="1:15" x14ac:dyDescent="0.25">
      <c r="A610" s="3">
        <v>42248</v>
      </c>
      <c r="B610" s="24">
        <f>BTC!F611</f>
        <v>20575200</v>
      </c>
      <c r="C610" s="24">
        <f>+XRP!F611</f>
        <v>401903</v>
      </c>
      <c r="D610" s="24">
        <f>+LTC!F611</f>
        <v>1376040</v>
      </c>
      <c r="E610" s="24">
        <v>0</v>
      </c>
      <c r="F610" s="24">
        <f>+ETH!F28</f>
        <v>778862</v>
      </c>
      <c r="G610" s="24">
        <v>0</v>
      </c>
      <c r="H610" s="23">
        <f>+XMR!F471</f>
        <v>13804</v>
      </c>
      <c r="I610" s="23">
        <v>0</v>
      </c>
      <c r="J610" s="24">
        <v>0</v>
      </c>
      <c r="K610" s="24">
        <f>+DASH!F567</f>
        <v>70243</v>
      </c>
      <c r="L610" s="24">
        <f>+XLM!F395</f>
        <v>4818</v>
      </c>
      <c r="N610" s="23">
        <f t="shared" si="9"/>
        <v>23220870</v>
      </c>
      <c r="O610" s="6"/>
    </row>
    <row r="611" spans="1:15" x14ac:dyDescent="0.25">
      <c r="A611" s="4">
        <v>42249</v>
      </c>
      <c r="B611" s="24">
        <f>BTC!F612</f>
        <v>18760400</v>
      </c>
      <c r="C611" s="24">
        <f>+XRP!F612</f>
        <v>398976</v>
      </c>
      <c r="D611" s="24">
        <f>+LTC!F612</f>
        <v>2423010</v>
      </c>
      <c r="E611" s="24">
        <v>0</v>
      </c>
      <c r="F611" s="24">
        <f>+ETH!F29</f>
        <v>883769</v>
      </c>
      <c r="G611" s="24">
        <v>0</v>
      </c>
      <c r="H611" s="23">
        <f>+XMR!F472</f>
        <v>17633</v>
      </c>
      <c r="I611" s="23">
        <v>0</v>
      </c>
      <c r="J611" s="24">
        <v>0</v>
      </c>
      <c r="K611" s="24">
        <f>+DASH!F568</f>
        <v>60914</v>
      </c>
      <c r="L611" s="24">
        <f>+XLM!F396</f>
        <v>25216</v>
      </c>
      <c r="N611" s="23">
        <f t="shared" si="9"/>
        <v>22569918</v>
      </c>
      <c r="O611" s="6"/>
    </row>
    <row r="612" spans="1:15" x14ac:dyDescent="0.25">
      <c r="A612" s="3">
        <v>42250</v>
      </c>
      <c r="B612" s="24">
        <f>BTC!F613</f>
        <v>17482000</v>
      </c>
      <c r="C612" s="24">
        <f>+XRP!F613</f>
        <v>322054</v>
      </c>
      <c r="D612" s="24">
        <f>+LTC!F613</f>
        <v>2210590</v>
      </c>
      <c r="E612" s="24">
        <v>0</v>
      </c>
      <c r="F612" s="24">
        <f>+ETH!F30</f>
        <v>702991</v>
      </c>
      <c r="G612" s="24">
        <v>0</v>
      </c>
      <c r="H612" s="23">
        <f>+XMR!F473</f>
        <v>26802</v>
      </c>
      <c r="I612" s="23">
        <v>0</v>
      </c>
      <c r="J612" s="24">
        <v>0</v>
      </c>
      <c r="K612" s="24">
        <f>+DASH!F569</f>
        <v>23020</v>
      </c>
      <c r="L612" s="24">
        <f>+XLM!F397</f>
        <v>8753</v>
      </c>
      <c r="N612" s="23">
        <f t="shared" si="9"/>
        <v>20776210</v>
      </c>
      <c r="O612" s="6"/>
    </row>
    <row r="613" spans="1:15" x14ac:dyDescent="0.25">
      <c r="A613" s="4">
        <v>42251</v>
      </c>
      <c r="B613" s="24">
        <f>BTC!F614</f>
        <v>20962400</v>
      </c>
      <c r="C613" s="24">
        <f>+XRP!F614</f>
        <v>472228</v>
      </c>
      <c r="D613" s="24">
        <f>+LTC!F614</f>
        <v>1441530</v>
      </c>
      <c r="E613" s="24">
        <v>0</v>
      </c>
      <c r="F613" s="24">
        <f>+ETH!F31</f>
        <v>474391</v>
      </c>
      <c r="G613" s="24">
        <v>0</v>
      </c>
      <c r="H613" s="23">
        <f>+XMR!F474</f>
        <v>19213</v>
      </c>
      <c r="I613" s="23">
        <v>0</v>
      </c>
      <c r="J613" s="24">
        <v>0</v>
      </c>
      <c r="K613" s="24">
        <f>+DASH!F570</f>
        <v>60516</v>
      </c>
      <c r="L613" s="24">
        <f>+XLM!F398</f>
        <v>7558</v>
      </c>
      <c r="N613" s="23">
        <f t="shared" si="9"/>
        <v>23437836</v>
      </c>
      <c r="O613" s="6"/>
    </row>
    <row r="614" spans="1:15" x14ac:dyDescent="0.25">
      <c r="A614" s="3">
        <v>42252</v>
      </c>
      <c r="B614" s="24">
        <f>BTC!F615</f>
        <v>20671400</v>
      </c>
      <c r="C614" s="24">
        <f>+XRP!F615</f>
        <v>856833</v>
      </c>
      <c r="D614" s="24">
        <f>+LTC!F615</f>
        <v>2666820</v>
      </c>
      <c r="E614" s="24">
        <v>0</v>
      </c>
      <c r="F614" s="24">
        <f>+ETH!F32</f>
        <v>448453</v>
      </c>
      <c r="G614" s="24">
        <v>0</v>
      </c>
      <c r="H614" s="23">
        <f>+XMR!F475</f>
        <v>25003</v>
      </c>
      <c r="I614" s="23">
        <v>0</v>
      </c>
      <c r="J614" s="24">
        <v>0</v>
      </c>
      <c r="K614" s="24">
        <f>+DASH!F571</f>
        <v>38313</v>
      </c>
      <c r="L614" s="24">
        <f>+XLM!F399</f>
        <v>9478</v>
      </c>
      <c r="N614" s="23">
        <f t="shared" si="9"/>
        <v>24716300</v>
      </c>
      <c r="O614" s="6"/>
    </row>
    <row r="615" spans="1:15" x14ac:dyDescent="0.25">
      <c r="A615" s="4">
        <v>42253</v>
      </c>
      <c r="B615" s="24">
        <f>BTC!F616</f>
        <v>25473700</v>
      </c>
      <c r="C615" s="24">
        <f>+XRP!F616</f>
        <v>284050</v>
      </c>
      <c r="D615" s="24">
        <f>+LTC!F616</f>
        <v>4281360</v>
      </c>
      <c r="E615" s="24">
        <v>0</v>
      </c>
      <c r="F615" s="24">
        <f>+ETH!F33</f>
        <v>491968</v>
      </c>
      <c r="G615" s="24">
        <v>0</v>
      </c>
      <c r="H615" s="23">
        <f>+XMR!F476</f>
        <v>20838</v>
      </c>
      <c r="I615" s="23">
        <v>0</v>
      </c>
      <c r="J615" s="24">
        <v>0</v>
      </c>
      <c r="K615" s="24">
        <f>+DASH!F572</f>
        <v>28927</v>
      </c>
      <c r="L615" s="24">
        <f>+XLM!F400</f>
        <v>9566</v>
      </c>
      <c r="N615" s="23">
        <f t="shared" si="9"/>
        <v>30590409</v>
      </c>
      <c r="O615" s="6"/>
    </row>
    <row r="616" spans="1:15" x14ac:dyDescent="0.25">
      <c r="A616" s="3">
        <v>42254</v>
      </c>
      <c r="B616" s="24">
        <f>BTC!F617</f>
        <v>21192200</v>
      </c>
      <c r="C616" s="24">
        <f>+XRP!F617</f>
        <v>234100</v>
      </c>
      <c r="D616" s="24">
        <f>+LTC!F617</f>
        <v>2254530</v>
      </c>
      <c r="E616" s="24">
        <v>0</v>
      </c>
      <c r="F616" s="24">
        <f>+ETH!F34</f>
        <v>489014</v>
      </c>
      <c r="G616" s="24">
        <v>0</v>
      </c>
      <c r="H616" s="23">
        <f>+XMR!F477</f>
        <v>14904</v>
      </c>
      <c r="I616" s="23">
        <v>0</v>
      </c>
      <c r="J616" s="24">
        <v>0</v>
      </c>
      <c r="K616" s="24">
        <f>+DASH!F573</f>
        <v>69592</v>
      </c>
      <c r="L616" s="24">
        <f>+XLM!F401</f>
        <v>3074</v>
      </c>
      <c r="N616" s="23">
        <f t="shared" si="9"/>
        <v>24257414</v>
      </c>
      <c r="O616" s="6"/>
    </row>
    <row r="617" spans="1:15" x14ac:dyDescent="0.25">
      <c r="A617" s="4">
        <v>42255</v>
      </c>
      <c r="B617" s="24">
        <f>BTC!F618</f>
        <v>26879200</v>
      </c>
      <c r="C617" s="24">
        <f>+XRP!F618</f>
        <v>193672</v>
      </c>
      <c r="D617" s="24">
        <f>+LTC!F618</f>
        <v>2566300</v>
      </c>
      <c r="E617" s="24">
        <v>0</v>
      </c>
      <c r="F617" s="24">
        <f>+ETH!F35</f>
        <v>427892</v>
      </c>
      <c r="G617" s="24">
        <v>0</v>
      </c>
      <c r="H617" s="23">
        <f>+XMR!F478</f>
        <v>23332</v>
      </c>
      <c r="I617" s="23">
        <v>0</v>
      </c>
      <c r="J617" s="24">
        <v>0</v>
      </c>
      <c r="K617" s="24">
        <f>+DASH!F574</f>
        <v>90735</v>
      </c>
      <c r="L617" s="24">
        <f>+XLM!F402</f>
        <v>11354</v>
      </c>
      <c r="N617" s="23">
        <f t="shared" si="9"/>
        <v>30192485</v>
      </c>
      <c r="O617" s="6"/>
    </row>
    <row r="618" spans="1:15" x14ac:dyDescent="0.25">
      <c r="A618" s="3">
        <v>42256</v>
      </c>
      <c r="B618" s="24">
        <f>BTC!F619</f>
        <v>23635700</v>
      </c>
      <c r="C618" s="24">
        <f>+XRP!F619</f>
        <v>254159</v>
      </c>
      <c r="D618" s="24">
        <f>+LTC!F619</f>
        <v>2298470</v>
      </c>
      <c r="E618" s="24">
        <v>0</v>
      </c>
      <c r="F618" s="24">
        <f>+ETH!F36</f>
        <v>366748</v>
      </c>
      <c r="G618" s="24">
        <v>0</v>
      </c>
      <c r="H618" s="23">
        <f>+XMR!F479</f>
        <v>46479</v>
      </c>
      <c r="I618" s="23">
        <v>0</v>
      </c>
      <c r="J618" s="24">
        <v>0</v>
      </c>
      <c r="K618" s="24">
        <f>+DASH!F575</f>
        <v>64860</v>
      </c>
      <c r="L618" s="24">
        <f>+XLM!F403</f>
        <v>18552</v>
      </c>
      <c r="N618" s="23">
        <f t="shared" si="9"/>
        <v>26684968</v>
      </c>
      <c r="O618" s="6"/>
    </row>
    <row r="619" spans="1:15" x14ac:dyDescent="0.25">
      <c r="A619" s="4">
        <v>42257</v>
      </c>
      <c r="B619" s="24">
        <f>BTC!F620</f>
        <v>21215500</v>
      </c>
      <c r="C619" s="24">
        <f>+XRP!F620</f>
        <v>234873</v>
      </c>
      <c r="D619" s="24">
        <f>+LTC!F620</f>
        <v>1420320</v>
      </c>
      <c r="E619" s="24">
        <v>0</v>
      </c>
      <c r="F619" s="24">
        <f>+ETH!F37</f>
        <v>662782</v>
      </c>
      <c r="G619" s="24">
        <v>0</v>
      </c>
      <c r="H619" s="23">
        <f>+XMR!F480</f>
        <v>19215</v>
      </c>
      <c r="I619" s="23">
        <v>0</v>
      </c>
      <c r="J619" s="24">
        <v>0</v>
      </c>
      <c r="K619" s="24">
        <f>+DASH!F576</f>
        <v>46341</v>
      </c>
      <c r="L619" s="24">
        <f>+XLM!F404</f>
        <v>8188</v>
      </c>
      <c r="N619" s="23">
        <f t="shared" si="9"/>
        <v>23607219</v>
      </c>
      <c r="O619" s="6"/>
    </row>
    <row r="620" spans="1:15" x14ac:dyDescent="0.25">
      <c r="A620" s="3">
        <v>42258</v>
      </c>
      <c r="B620" s="24">
        <f>BTC!F621</f>
        <v>19224700</v>
      </c>
      <c r="C620" s="24">
        <f>+XRP!F621</f>
        <v>77796</v>
      </c>
      <c r="D620" s="24">
        <f>+LTC!F621</f>
        <v>1251460</v>
      </c>
      <c r="E620" s="24">
        <v>0</v>
      </c>
      <c r="F620" s="24">
        <f>+ETH!F38</f>
        <v>1942600</v>
      </c>
      <c r="G620" s="24">
        <v>0</v>
      </c>
      <c r="H620" s="23">
        <f>+XMR!F481</f>
        <v>25292</v>
      </c>
      <c r="I620" s="23">
        <v>0</v>
      </c>
      <c r="J620" s="24">
        <v>0</v>
      </c>
      <c r="K620" s="24">
        <f>+DASH!F577</f>
        <v>57649</v>
      </c>
      <c r="L620" s="24">
        <f>+XLM!F405</f>
        <v>4021</v>
      </c>
      <c r="N620" s="23">
        <f t="shared" si="9"/>
        <v>22583518</v>
      </c>
      <c r="O620" s="6"/>
    </row>
    <row r="621" spans="1:15" x14ac:dyDescent="0.25">
      <c r="A621" s="4">
        <v>42259</v>
      </c>
      <c r="B621" s="24">
        <f>BTC!F622</f>
        <v>17962600</v>
      </c>
      <c r="C621" s="24">
        <f>+XRP!F622</f>
        <v>24819</v>
      </c>
      <c r="D621" s="24">
        <f>+LTC!F622</f>
        <v>1517440</v>
      </c>
      <c r="E621" s="24">
        <v>0</v>
      </c>
      <c r="F621" s="24">
        <f>+ETH!F39</f>
        <v>772430</v>
      </c>
      <c r="G621" s="24">
        <v>0</v>
      </c>
      <c r="H621" s="23">
        <f>+XMR!F482</f>
        <v>21998</v>
      </c>
      <c r="I621" s="23">
        <v>0</v>
      </c>
      <c r="J621" s="24">
        <v>0</v>
      </c>
      <c r="K621" s="24">
        <f>+DASH!F578</f>
        <v>37555</v>
      </c>
      <c r="L621" s="24">
        <f>+XLM!F406</f>
        <v>1075</v>
      </c>
      <c r="N621" s="23">
        <f t="shared" si="9"/>
        <v>20337917</v>
      </c>
      <c r="O621" s="6"/>
    </row>
    <row r="622" spans="1:15" x14ac:dyDescent="0.25">
      <c r="A622" s="3">
        <v>42260</v>
      </c>
      <c r="B622" s="24">
        <f>BTC!F623</f>
        <v>18478800</v>
      </c>
      <c r="C622" s="24">
        <f>+XRP!F623</f>
        <v>62875</v>
      </c>
      <c r="D622" s="24">
        <f>+LTC!F623</f>
        <v>1328080</v>
      </c>
      <c r="E622" s="24">
        <v>0</v>
      </c>
      <c r="F622" s="24">
        <f>+ETH!F40</f>
        <v>644138</v>
      </c>
      <c r="G622" s="24">
        <v>0</v>
      </c>
      <c r="H622" s="23">
        <f>+XMR!F483</f>
        <v>18133</v>
      </c>
      <c r="I622" s="23">
        <v>0</v>
      </c>
      <c r="J622" s="24">
        <v>0</v>
      </c>
      <c r="K622" s="24">
        <f>+DASH!F579</f>
        <v>53764</v>
      </c>
      <c r="L622" s="24">
        <f>+XLM!F407</f>
        <v>1583</v>
      </c>
      <c r="N622" s="23">
        <f t="shared" si="9"/>
        <v>20587373</v>
      </c>
      <c r="O622" s="6"/>
    </row>
    <row r="623" spans="1:15" x14ac:dyDescent="0.25">
      <c r="A623" s="4">
        <v>42261</v>
      </c>
      <c r="B623" s="24">
        <f>BTC!F624</f>
        <v>20997800</v>
      </c>
      <c r="C623" s="24">
        <f>+XRP!F624</f>
        <v>274835</v>
      </c>
      <c r="D623" s="24">
        <f>+LTC!F624</f>
        <v>1135730</v>
      </c>
      <c r="E623" s="24">
        <v>0</v>
      </c>
      <c r="F623" s="24">
        <f>+ETH!F41</f>
        <v>741085</v>
      </c>
      <c r="G623" s="24">
        <v>0</v>
      </c>
      <c r="H623" s="23">
        <f>+XMR!F484</f>
        <v>61609</v>
      </c>
      <c r="I623" s="23">
        <v>0</v>
      </c>
      <c r="J623" s="24">
        <v>0</v>
      </c>
      <c r="K623" s="24">
        <f>+DASH!F580</f>
        <v>57107</v>
      </c>
      <c r="L623" s="24">
        <f>+XLM!F408</f>
        <v>4634</v>
      </c>
      <c r="N623" s="23">
        <f t="shared" si="9"/>
        <v>23272800</v>
      </c>
      <c r="O623" s="6"/>
    </row>
    <row r="624" spans="1:15" x14ac:dyDescent="0.25">
      <c r="A624" s="3">
        <v>42262</v>
      </c>
      <c r="B624" s="24">
        <f>BTC!F625</f>
        <v>19177800</v>
      </c>
      <c r="C624" s="24">
        <f>+XRP!F625</f>
        <v>676501</v>
      </c>
      <c r="D624" s="24">
        <f>+LTC!F625</f>
        <v>918109</v>
      </c>
      <c r="E624" s="24">
        <v>0</v>
      </c>
      <c r="F624" s="24">
        <f>+ETH!F42</f>
        <v>703390</v>
      </c>
      <c r="G624" s="24">
        <v>0</v>
      </c>
      <c r="H624" s="23">
        <f>+XMR!F485</f>
        <v>40322</v>
      </c>
      <c r="I624" s="23">
        <v>0</v>
      </c>
      <c r="J624" s="24">
        <v>0</v>
      </c>
      <c r="K624" s="24">
        <f>+DASH!F581</f>
        <v>46640</v>
      </c>
      <c r="L624" s="24">
        <f>+XLM!F409</f>
        <v>3674</v>
      </c>
      <c r="N624" s="23">
        <f t="shared" si="9"/>
        <v>21566436</v>
      </c>
      <c r="O624" s="6"/>
    </row>
    <row r="625" spans="1:15" x14ac:dyDescent="0.25">
      <c r="A625" s="4">
        <v>42263</v>
      </c>
      <c r="B625" s="24">
        <f>BTC!F626</f>
        <v>20144200</v>
      </c>
      <c r="C625" s="24">
        <f>+XRP!F626</f>
        <v>316497</v>
      </c>
      <c r="D625" s="24">
        <f>+LTC!F626</f>
        <v>1192860</v>
      </c>
      <c r="E625" s="24">
        <v>0</v>
      </c>
      <c r="F625" s="24">
        <f>+ETH!F43</f>
        <v>615593</v>
      </c>
      <c r="G625" s="24">
        <v>0</v>
      </c>
      <c r="H625" s="23">
        <f>+XMR!F486</f>
        <v>42561</v>
      </c>
      <c r="I625" s="23">
        <v>0</v>
      </c>
      <c r="J625" s="24">
        <v>0</v>
      </c>
      <c r="K625" s="24">
        <f>+DASH!F582</f>
        <v>68240</v>
      </c>
      <c r="L625" s="24">
        <f>+XLM!F410</f>
        <v>7901</v>
      </c>
      <c r="N625" s="23">
        <f t="shared" si="9"/>
        <v>22387852</v>
      </c>
      <c r="O625" s="6"/>
    </row>
    <row r="626" spans="1:15" x14ac:dyDescent="0.25">
      <c r="A626" s="3">
        <v>42264</v>
      </c>
      <c r="B626" s="24">
        <f>BTC!F627</f>
        <v>18935400</v>
      </c>
      <c r="C626" s="24">
        <f>+XRP!F627</f>
        <v>544100</v>
      </c>
      <c r="D626" s="24">
        <f>+LTC!F627</f>
        <v>1626720</v>
      </c>
      <c r="E626" s="24">
        <v>0</v>
      </c>
      <c r="F626" s="24">
        <f>+ETH!F44</f>
        <v>897940</v>
      </c>
      <c r="G626" s="24">
        <v>0</v>
      </c>
      <c r="H626" s="23">
        <f>+XMR!F487</f>
        <v>63098</v>
      </c>
      <c r="I626" s="23">
        <v>0</v>
      </c>
      <c r="J626" s="24">
        <v>0</v>
      </c>
      <c r="K626" s="24">
        <f>+DASH!F583</f>
        <v>32167</v>
      </c>
      <c r="L626" s="24">
        <f>+XLM!F411</f>
        <v>4024</v>
      </c>
      <c r="N626" s="23">
        <f t="shared" si="9"/>
        <v>22103449</v>
      </c>
      <c r="O626" s="6"/>
    </row>
    <row r="627" spans="1:15" x14ac:dyDescent="0.25">
      <c r="A627" s="4">
        <v>42265</v>
      </c>
      <c r="B627" s="24">
        <f>BTC!F628</f>
        <v>20242200</v>
      </c>
      <c r="C627" s="24">
        <f>+XRP!F628</f>
        <v>501172</v>
      </c>
      <c r="D627" s="24">
        <f>+LTC!F628</f>
        <v>1572740</v>
      </c>
      <c r="E627" s="24">
        <v>0</v>
      </c>
      <c r="F627" s="24">
        <f>+ETH!F45</f>
        <v>484622</v>
      </c>
      <c r="G627" s="24">
        <v>0</v>
      </c>
      <c r="H627" s="23">
        <f>+XMR!F488</f>
        <v>12727</v>
      </c>
      <c r="I627" s="23">
        <v>0</v>
      </c>
      <c r="J627" s="24">
        <v>0</v>
      </c>
      <c r="K627" s="24">
        <f>+DASH!F584</f>
        <v>36051</v>
      </c>
      <c r="L627" s="24">
        <f>+XLM!F412</f>
        <v>22669</v>
      </c>
      <c r="N627" s="23">
        <f t="shared" si="9"/>
        <v>22872181</v>
      </c>
      <c r="O627" s="6"/>
    </row>
    <row r="628" spans="1:15" x14ac:dyDescent="0.25">
      <c r="A628" s="3">
        <v>42266</v>
      </c>
      <c r="B628" s="24">
        <f>BTC!F629</f>
        <v>12712600</v>
      </c>
      <c r="C628" s="24">
        <f>+XRP!F629</f>
        <v>441298</v>
      </c>
      <c r="D628" s="24">
        <f>+LTC!F629</f>
        <v>897801</v>
      </c>
      <c r="E628" s="24">
        <v>0</v>
      </c>
      <c r="F628" s="24">
        <f>+ETH!F46</f>
        <v>386988</v>
      </c>
      <c r="G628" s="24">
        <v>0</v>
      </c>
      <c r="H628" s="23">
        <f>+XMR!F489</f>
        <v>13090</v>
      </c>
      <c r="I628" s="23">
        <v>0</v>
      </c>
      <c r="J628" s="24">
        <v>0</v>
      </c>
      <c r="K628" s="24">
        <f>+DASH!F585</f>
        <v>18461</v>
      </c>
      <c r="L628" s="24">
        <f>+XLM!F413</f>
        <v>5375</v>
      </c>
      <c r="N628" s="23">
        <f t="shared" si="9"/>
        <v>14475613</v>
      </c>
      <c r="O628" s="6"/>
    </row>
    <row r="629" spans="1:15" x14ac:dyDescent="0.25">
      <c r="A629" s="4">
        <v>42267</v>
      </c>
      <c r="B629" s="24">
        <f>BTC!F630</f>
        <v>14444700</v>
      </c>
      <c r="C629" s="24">
        <f>+XRP!F630</f>
        <v>445039</v>
      </c>
      <c r="D629" s="24">
        <f>+LTC!F630</f>
        <v>989389</v>
      </c>
      <c r="E629" s="24">
        <v>0</v>
      </c>
      <c r="F629" s="24">
        <f>+ETH!F47</f>
        <v>508314</v>
      </c>
      <c r="G629" s="24">
        <v>0</v>
      </c>
      <c r="H629" s="23">
        <f>+XMR!F490</f>
        <v>23345</v>
      </c>
      <c r="I629" s="23">
        <v>0</v>
      </c>
      <c r="J629" s="24">
        <v>0</v>
      </c>
      <c r="K629" s="24">
        <f>+DASH!F586</f>
        <v>88240</v>
      </c>
      <c r="L629" s="24">
        <f>+XLM!F414</f>
        <v>3069</v>
      </c>
      <c r="N629" s="23">
        <f t="shared" si="9"/>
        <v>16502096</v>
      </c>
      <c r="O629" s="6"/>
    </row>
    <row r="630" spans="1:15" x14ac:dyDescent="0.25">
      <c r="A630" s="3">
        <v>42268</v>
      </c>
      <c r="B630" s="24">
        <f>BTC!F631</f>
        <v>19678800</v>
      </c>
      <c r="C630" s="24">
        <f>+XRP!F631</f>
        <v>245324</v>
      </c>
      <c r="D630" s="24">
        <f>+LTC!F631</f>
        <v>1027230</v>
      </c>
      <c r="E630" s="24">
        <v>0</v>
      </c>
      <c r="F630" s="24">
        <f>+ETH!F48</f>
        <v>424039</v>
      </c>
      <c r="G630" s="24">
        <v>0</v>
      </c>
      <c r="H630" s="23">
        <f>+XMR!F491</f>
        <v>10323</v>
      </c>
      <c r="I630" s="23">
        <v>0</v>
      </c>
      <c r="J630" s="24">
        <v>0</v>
      </c>
      <c r="K630" s="24">
        <f>+DASH!F587</f>
        <v>84512</v>
      </c>
      <c r="L630" s="24">
        <f>+XLM!F415</f>
        <v>1970</v>
      </c>
      <c r="N630" s="23">
        <f t="shared" si="9"/>
        <v>21472198</v>
      </c>
      <c r="O630" s="6"/>
    </row>
    <row r="631" spans="1:15" x14ac:dyDescent="0.25">
      <c r="A631" s="4">
        <v>42269</v>
      </c>
      <c r="B631" s="24">
        <f>BTC!F632</f>
        <v>25009300</v>
      </c>
      <c r="C631" s="24">
        <f>+XRP!F632</f>
        <v>252173</v>
      </c>
      <c r="D631" s="24">
        <f>+LTC!F632</f>
        <v>1442340</v>
      </c>
      <c r="E631" s="24">
        <v>0</v>
      </c>
      <c r="F631" s="24">
        <f>+ETH!F49</f>
        <v>487914</v>
      </c>
      <c r="G631" s="24">
        <v>0</v>
      </c>
      <c r="H631" s="23">
        <f>+XMR!F492</f>
        <v>20004</v>
      </c>
      <c r="I631" s="23">
        <v>0</v>
      </c>
      <c r="J631" s="24">
        <v>0</v>
      </c>
      <c r="K631" s="24">
        <f>+DASH!F588</f>
        <v>42311</v>
      </c>
      <c r="L631" s="24">
        <f>+XLM!F416</f>
        <v>2836</v>
      </c>
      <c r="N631" s="23">
        <f t="shared" si="9"/>
        <v>27256878</v>
      </c>
      <c r="O631" s="6"/>
    </row>
    <row r="632" spans="1:15" x14ac:dyDescent="0.25">
      <c r="A632" s="3">
        <v>42270</v>
      </c>
      <c r="B632" s="24">
        <f>BTC!F633</f>
        <v>17254100</v>
      </c>
      <c r="C632" s="24">
        <f>+XRP!F633</f>
        <v>985902</v>
      </c>
      <c r="D632" s="24">
        <f>+LTC!F633</f>
        <v>901921</v>
      </c>
      <c r="E632" s="24">
        <v>0</v>
      </c>
      <c r="F632" s="24">
        <f>+ETH!F50</f>
        <v>200541</v>
      </c>
      <c r="G632" s="24">
        <v>0</v>
      </c>
      <c r="H632" s="23">
        <f>+XMR!F493</f>
        <v>26708</v>
      </c>
      <c r="I632" s="23">
        <v>0</v>
      </c>
      <c r="J632" s="24">
        <v>0</v>
      </c>
      <c r="K632" s="24">
        <f>+DASH!F589</f>
        <v>36011</v>
      </c>
      <c r="L632" s="24">
        <f>+XLM!F417</f>
        <v>2495</v>
      </c>
      <c r="N632" s="23">
        <f t="shared" si="9"/>
        <v>19407678</v>
      </c>
      <c r="O632" s="6"/>
    </row>
    <row r="633" spans="1:15" x14ac:dyDescent="0.25">
      <c r="A633" s="4">
        <v>42271</v>
      </c>
      <c r="B633" s="24">
        <f>BTC!F634</f>
        <v>25097800</v>
      </c>
      <c r="C633" s="24">
        <f>+XRP!F634</f>
        <v>400287</v>
      </c>
      <c r="D633" s="24">
        <f>+LTC!F634</f>
        <v>1328450</v>
      </c>
      <c r="E633" s="24">
        <v>0</v>
      </c>
      <c r="F633" s="24">
        <f>+ETH!F51</f>
        <v>842505</v>
      </c>
      <c r="G633" s="24">
        <v>0</v>
      </c>
      <c r="H633" s="23">
        <f>+XMR!F494</f>
        <v>16085</v>
      </c>
      <c r="I633" s="23">
        <v>0</v>
      </c>
      <c r="J633" s="24">
        <v>0</v>
      </c>
      <c r="K633" s="24">
        <f>+DASH!F590</f>
        <v>36581</v>
      </c>
      <c r="L633" s="24">
        <f>+XLM!F418</f>
        <v>3528</v>
      </c>
      <c r="N633" s="23">
        <f t="shared" si="9"/>
        <v>27725236</v>
      </c>
      <c r="O633" s="6"/>
    </row>
    <row r="634" spans="1:15" x14ac:dyDescent="0.25">
      <c r="A634" s="3">
        <v>42272</v>
      </c>
      <c r="B634" s="24">
        <f>BTC!F635</f>
        <v>22363600</v>
      </c>
      <c r="C634" s="24">
        <f>+XRP!F635</f>
        <v>403453</v>
      </c>
      <c r="D634" s="24">
        <f>+LTC!F635</f>
        <v>959962</v>
      </c>
      <c r="E634" s="24">
        <v>0</v>
      </c>
      <c r="F634" s="24">
        <f>+ETH!F52</f>
        <v>903457</v>
      </c>
      <c r="G634" s="24">
        <v>0</v>
      </c>
      <c r="H634" s="23">
        <f>+XMR!F495</f>
        <v>72674</v>
      </c>
      <c r="I634" s="23">
        <v>0</v>
      </c>
      <c r="J634" s="24">
        <v>0</v>
      </c>
      <c r="K634" s="24">
        <f>+DASH!F591</f>
        <v>31730</v>
      </c>
      <c r="L634" s="24">
        <f>+XLM!F419</f>
        <v>1193</v>
      </c>
      <c r="N634" s="23">
        <f t="shared" si="9"/>
        <v>24736069</v>
      </c>
      <c r="O634" s="6"/>
    </row>
    <row r="635" spans="1:15" x14ac:dyDescent="0.25">
      <c r="A635" s="4">
        <v>42273</v>
      </c>
      <c r="B635" s="24">
        <f>BTC!F636</f>
        <v>13724100</v>
      </c>
      <c r="C635" s="24">
        <f>+XRP!F636</f>
        <v>439274</v>
      </c>
      <c r="D635" s="24">
        <f>+LTC!F636</f>
        <v>531617</v>
      </c>
      <c r="E635" s="24">
        <v>0</v>
      </c>
      <c r="F635" s="24">
        <f>+ETH!F53</f>
        <v>369620</v>
      </c>
      <c r="G635" s="24">
        <v>0</v>
      </c>
      <c r="H635" s="23">
        <f>+XMR!F496</f>
        <v>39062</v>
      </c>
      <c r="I635" s="23">
        <v>0</v>
      </c>
      <c r="J635" s="24">
        <v>0</v>
      </c>
      <c r="K635" s="24">
        <f>+DASH!F592</f>
        <v>45583</v>
      </c>
      <c r="L635" s="24">
        <f>+XLM!F420</f>
        <v>6180</v>
      </c>
      <c r="N635" s="23">
        <f t="shared" si="9"/>
        <v>15155436</v>
      </c>
      <c r="O635" s="6"/>
    </row>
    <row r="636" spans="1:15" x14ac:dyDescent="0.25">
      <c r="A636" s="3">
        <v>42274</v>
      </c>
      <c r="B636" s="24">
        <f>BTC!F637</f>
        <v>14179900</v>
      </c>
      <c r="C636" s="24">
        <f>+XRP!F637</f>
        <v>269143</v>
      </c>
      <c r="D636" s="24">
        <f>+LTC!F637</f>
        <v>748001</v>
      </c>
      <c r="E636" s="24">
        <v>0</v>
      </c>
      <c r="F636" s="24">
        <f>+ETH!F54</f>
        <v>413801</v>
      </c>
      <c r="G636" s="24">
        <v>0</v>
      </c>
      <c r="H636" s="23">
        <f>+XMR!F497</f>
        <v>15986</v>
      </c>
      <c r="I636" s="23">
        <v>0</v>
      </c>
      <c r="J636" s="24">
        <v>0</v>
      </c>
      <c r="K636" s="24">
        <f>+DASH!F593</f>
        <v>26485</v>
      </c>
      <c r="L636" s="24">
        <f>+XLM!F421</f>
        <v>3105</v>
      </c>
      <c r="N636" s="23">
        <f t="shared" si="9"/>
        <v>15656421</v>
      </c>
      <c r="O636" s="6"/>
    </row>
    <row r="637" spans="1:15" x14ac:dyDescent="0.25">
      <c r="A637" s="4">
        <v>42275</v>
      </c>
      <c r="B637" s="24">
        <f>BTC!F638</f>
        <v>24713000</v>
      </c>
      <c r="C637" s="24">
        <f>+XRP!F638</f>
        <v>602856</v>
      </c>
      <c r="D637" s="24">
        <f>+LTC!F638</f>
        <v>2604270</v>
      </c>
      <c r="E637" s="24">
        <v>0</v>
      </c>
      <c r="F637" s="24">
        <f>+ETH!F55</f>
        <v>1320890</v>
      </c>
      <c r="G637" s="24">
        <v>0</v>
      </c>
      <c r="H637" s="23">
        <f>+XMR!F498</f>
        <v>22851</v>
      </c>
      <c r="I637" s="23">
        <v>0</v>
      </c>
      <c r="J637" s="24">
        <v>0</v>
      </c>
      <c r="K637" s="24">
        <f>+DASH!F594</f>
        <v>45147</v>
      </c>
      <c r="L637" s="24">
        <f>+XLM!F422</f>
        <v>4256</v>
      </c>
      <c r="N637" s="23">
        <f t="shared" si="9"/>
        <v>29313270</v>
      </c>
      <c r="O637" s="6"/>
    </row>
    <row r="638" spans="1:15" x14ac:dyDescent="0.25">
      <c r="A638" s="3">
        <v>42276</v>
      </c>
      <c r="B638" s="24">
        <f>BTC!F639</f>
        <v>22691300</v>
      </c>
      <c r="C638" s="24">
        <f>+XRP!F639</f>
        <v>964995</v>
      </c>
      <c r="D638" s="24">
        <f>+LTC!F639</f>
        <v>2896120</v>
      </c>
      <c r="E638" s="24">
        <v>0</v>
      </c>
      <c r="F638" s="24">
        <f>+ETH!F56</f>
        <v>913992</v>
      </c>
      <c r="G638" s="24">
        <v>0</v>
      </c>
      <c r="H638" s="23">
        <f>+XMR!F499</f>
        <v>18912</v>
      </c>
      <c r="I638" s="23">
        <v>0</v>
      </c>
      <c r="J638" s="24">
        <v>0</v>
      </c>
      <c r="K638" s="24">
        <f>+DASH!F595</f>
        <v>33688</v>
      </c>
      <c r="L638" s="24">
        <f>+XLM!F423</f>
        <v>6058</v>
      </c>
      <c r="N638" s="23">
        <f t="shared" si="9"/>
        <v>27525065</v>
      </c>
      <c r="O638" s="6"/>
    </row>
    <row r="639" spans="1:15" x14ac:dyDescent="0.25">
      <c r="A639" s="4">
        <v>42277</v>
      </c>
      <c r="B639" s="24">
        <f>BTC!F640</f>
        <v>19743500</v>
      </c>
      <c r="C639" s="24">
        <f>+XRP!F640</f>
        <v>719793</v>
      </c>
      <c r="D639" s="24">
        <f>+LTC!F640</f>
        <v>1371090</v>
      </c>
      <c r="E639" s="24">
        <v>0</v>
      </c>
      <c r="F639" s="24">
        <f>+ETH!F57</f>
        <v>619926</v>
      </c>
      <c r="G639" s="24">
        <v>0</v>
      </c>
      <c r="H639" s="23">
        <f>+XMR!F500</f>
        <v>91652</v>
      </c>
      <c r="I639" s="23">
        <v>0</v>
      </c>
      <c r="J639" s="24">
        <v>0</v>
      </c>
      <c r="K639" s="24">
        <f>+DASH!F596</f>
        <v>36433</v>
      </c>
      <c r="L639" s="24">
        <f>+XLM!F424</f>
        <v>15365</v>
      </c>
      <c r="N639" s="23">
        <f t="shared" si="9"/>
        <v>22597759</v>
      </c>
      <c r="O639" s="6"/>
    </row>
    <row r="640" spans="1:15" x14ac:dyDescent="0.25">
      <c r="A640" s="3">
        <v>42278</v>
      </c>
      <c r="B640" s="24">
        <f>BTC!F641</f>
        <v>20488800</v>
      </c>
      <c r="C640" s="24">
        <f>+XRP!F641</f>
        <v>557597</v>
      </c>
      <c r="D640" s="24">
        <f>+LTC!F641</f>
        <v>1644010</v>
      </c>
      <c r="E640" s="24">
        <v>0</v>
      </c>
      <c r="F640" s="24">
        <f>+ETH!F58</f>
        <v>596084</v>
      </c>
      <c r="G640" s="24">
        <v>0</v>
      </c>
      <c r="H640" s="23">
        <f>+XMR!F501</f>
        <v>27172</v>
      </c>
      <c r="I640" s="23">
        <v>0</v>
      </c>
      <c r="J640" s="24">
        <v>0</v>
      </c>
      <c r="K640" s="24">
        <f>+DASH!F597</f>
        <v>48612</v>
      </c>
      <c r="L640" s="24">
        <f>+XLM!F425</f>
        <v>12894</v>
      </c>
      <c r="N640" s="23">
        <f t="shared" si="9"/>
        <v>23375169</v>
      </c>
      <c r="O640" s="6"/>
    </row>
    <row r="641" spans="1:15" x14ac:dyDescent="0.25">
      <c r="A641" s="4">
        <v>42279</v>
      </c>
      <c r="B641" s="24">
        <f>BTC!F642</f>
        <v>19677900</v>
      </c>
      <c r="C641" s="24">
        <f>+XRP!F642</f>
        <v>587722</v>
      </c>
      <c r="D641" s="24">
        <f>+LTC!F642</f>
        <v>1132180</v>
      </c>
      <c r="E641" s="24">
        <v>0</v>
      </c>
      <c r="F641" s="24">
        <f>+ETH!F59</f>
        <v>219318</v>
      </c>
      <c r="G641" s="24">
        <v>0</v>
      </c>
      <c r="H641" s="23">
        <f>+XMR!F502</f>
        <v>24588</v>
      </c>
      <c r="I641" s="23">
        <v>0</v>
      </c>
      <c r="J641" s="24">
        <v>0</v>
      </c>
      <c r="K641" s="24">
        <f>+DASH!F598</f>
        <v>49335</v>
      </c>
      <c r="L641" s="24">
        <f>+XLM!F426</f>
        <v>2850</v>
      </c>
      <c r="N641" s="23">
        <f t="shared" si="9"/>
        <v>21693893</v>
      </c>
      <c r="O641" s="6"/>
    </row>
    <row r="642" spans="1:15" x14ac:dyDescent="0.25">
      <c r="A642" s="3">
        <v>42280</v>
      </c>
      <c r="B642" s="24">
        <f>BTC!F643</f>
        <v>16482700</v>
      </c>
      <c r="C642" s="24">
        <f>+XRP!F643</f>
        <v>395715</v>
      </c>
      <c r="D642" s="24">
        <f>+LTC!F643</f>
        <v>1051760</v>
      </c>
      <c r="E642" s="24">
        <v>0</v>
      </c>
      <c r="F642" s="24">
        <f>+ETH!F60</f>
        <v>163326</v>
      </c>
      <c r="G642" s="24">
        <v>0</v>
      </c>
      <c r="H642" s="23">
        <f>+XMR!F503</f>
        <v>15752</v>
      </c>
      <c r="I642" s="23">
        <v>0</v>
      </c>
      <c r="J642" s="24">
        <v>0</v>
      </c>
      <c r="K642" s="24">
        <f>+DASH!F599</f>
        <v>50128</v>
      </c>
      <c r="L642" s="24">
        <f>+XLM!F427</f>
        <v>1917</v>
      </c>
      <c r="N642" s="23">
        <f t="shared" ref="N642:N705" si="10">B642+C642+D642+E642+G642+H642+I642+J642+K642+L642+F642</f>
        <v>18161298</v>
      </c>
      <c r="O642" s="6"/>
    </row>
    <row r="643" spans="1:15" x14ac:dyDescent="0.25">
      <c r="A643" s="4">
        <v>42281</v>
      </c>
      <c r="B643" s="24">
        <f>BTC!F644</f>
        <v>12999000</v>
      </c>
      <c r="C643" s="24">
        <f>+XRP!F644</f>
        <v>355762</v>
      </c>
      <c r="D643" s="24">
        <f>+LTC!F644</f>
        <v>982441</v>
      </c>
      <c r="E643" s="24">
        <v>0</v>
      </c>
      <c r="F643" s="24">
        <f>+ETH!F61</f>
        <v>103497</v>
      </c>
      <c r="G643" s="24">
        <v>0</v>
      </c>
      <c r="H643" s="23">
        <f>+XMR!F504</f>
        <v>7905</v>
      </c>
      <c r="I643" s="23">
        <v>0</v>
      </c>
      <c r="J643" s="24">
        <v>0</v>
      </c>
      <c r="K643" s="24">
        <f>+DASH!F600</f>
        <v>41353</v>
      </c>
      <c r="L643" s="24">
        <f>+XLM!F428</f>
        <v>945</v>
      </c>
      <c r="N643" s="23">
        <f t="shared" si="10"/>
        <v>14490903</v>
      </c>
      <c r="O643" s="6"/>
    </row>
    <row r="644" spans="1:15" x14ac:dyDescent="0.25">
      <c r="A644" s="3">
        <v>42282</v>
      </c>
      <c r="B644" s="24">
        <f>BTC!F645</f>
        <v>23335900</v>
      </c>
      <c r="C644" s="24">
        <f>+XRP!F645</f>
        <v>623667</v>
      </c>
      <c r="D644" s="24">
        <f>+LTC!F645</f>
        <v>1277060</v>
      </c>
      <c r="E644" s="24">
        <v>0</v>
      </c>
      <c r="F644" s="24">
        <f>+ETH!F62</f>
        <v>234263</v>
      </c>
      <c r="G644" s="24">
        <v>0</v>
      </c>
      <c r="H644" s="23">
        <f>+XMR!F505</f>
        <v>17443</v>
      </c>
      <c r="I644" s="23">
        <v>0</v>
      </c>
      <c r="J644" s="24">
        <v>0</v>
      </c>
      <c r="K644" s="24">
        <f>+DASH!F601</f>
        <v>74426</v>
      </c>
      <c r="L644" s="24">
        <f>+XLM!F429</f>
        <v>862</v>
      </c>
      <c r="N644" s="23">
        <f t="shared" si="10"/>
        <v>25563621</v>
      </c>
      <c r="O644" s="6"/>
    </row>
    <row r="645" spans="1:15" x14ac:dyDescent="0.25">
      <c r="A645" s="4">
        <v>42283</v>
      </c>
      <c r="B645" s="24">
        <f>BTC!F646</f>
        <v>27535100</v>
      </c>
      <c r="C645" s="24">
        <f>+XRP!F646</f>
        <v>349154</v>
      </c>
      <c r="D645" s="24">
        <f>+LTC!F646</f>
        <v>1972700</v>
      </c>
      <c r="E645" s="24">
        <v>0</v>
      </c>
      <c r="F645" s="24">
        <f>+ETH!F63</f>
        <v>262674</v>
      </c>
      <c r="G645" s="24">
        <v>0</v>
      </c>
      <c r="H645" s="23">
        <f>+XMR!F506</f>
        <v>13031</v>
      </c>
      <c r="I645" s="23">
        <v>0</v>
      </c>
      <c r="J645" s="24">
        <v>0</v>
      </c>
      <c r="K645" s="24">
        <f>+DASH!F602</f>
        <v>23826</v>
      </c>
      <c r="L645" s="24">
        <f>+XLM!F430</f>
        <v>2190</v>
      </c>
      <c r="N645" s="23">
        <f t="shared" si="10"/>
        <v>30158675</v>
      </c>
      <c r="O645" s="6"/>
    </row>
    <row r="646" spans="1:15" x14ac:dyDescent="0.25">
      <c r="A646" s="3">
        <v>42284</v>
      </c>
      <c r="B646" s="24">
        <f>BTC!F647</f>
        <v>22999200</v>
      </c>
      <c r="C646" s="24">
        <f>+XRP!F647</f>
        <v>373080</v>
      </c>
      <c r="D646" s="24">
        <f>+LTC!F647</f>
        <v>1695270</v>
      </c>
      <c r="E646" s="24">
        <v>0</v>
      </c>
      <c r="F646" s="24">
        <f>+ETH!F64</f>
        <v>218327</v>
      </c>
      <c r="G646" s="24">
        <v>0</v>
      </c>
      <c r="H646" s="23">
        <f>+XMR!F507</f>
        <v>19953</v>
      </c>
      <c r="I646" s="23">
        <v>0</v>
      </c>
      <c r="J646" s="24">
        <v>0</v>
      </c>
      <c r="K646" s="24">
        <f>+DASH!F603</f>
        <v>40949</v>
      </c>
      <c r="L646" s="24">
        <f>+XLM!F431</f>
        <v>1570</v>
      </c>
      <c r="N646" s="23">
        <f t="shared" si="10"/>
        <v>25348349</v>
      </c>
      <c r="O646" s="6"/>
    </row>
    <row r="647" spans="1:15" x14ac:dyDescent="0.25">
      <c r="A647" s="4">
        <v>42285</v>
      </c>
      <c r="B647" s="24">
        <f>BTC!F648</f>
        <v>18515300</v>
      </c>
      <c r="C647" s="24">
        <f>+XRP!F648</f>
        <v>665310</v>
      </c>
      <c r="D647" s="24">
        <f>+LTC!F648</f>
        <v>1137940</v>
      </c>
      <c r="E647" s="24">
        <v>0</v>
      </c>
      <c r="F647" s="24">
        <f>+ETH!F65</f>
        <v>310266</v>
      </c>
      <c r="G647" s="24">
        <v>0</v>
      </c>
      <c r="H647" s="23">
        <f>+XMR!F508</f>
        <v>28191</v>
      </c>
      <c r="I647" s="23">
        <v>0</v>
      </c>
      <c r="J647" s="24">
        <v>0</v>
      </c>
      <c r="K647" s="24">
        <f>+DASH!F604</f>
        <v>39245</v>
      </c>
      <c r="L647" s="24">
        <f>+XLM!F432</f>
        <v>3520</v>
      </c>
      <c r="N647" s="23">
        <f t="shared" si="10"/>
        <v>20699772</v>
      </c>
      <c r="O647" s="6"/>
    </row>
    <row r="648" spans="1:15" x14ac:dyDescent="0.25">
      <c r="A648" s="3">
        <v>42286</v>
      </c>
      <c r="B648" s="24">
        <f>BTC!F649</f>
        <v>17353100</v>
      </c>
      <c r="C648" s="24">
        <f>+XRP!F649</f>
        <v>851326</v>
      </c>
      <c r="D648" s="24">
        <f>+LTC!F649</f>
        <v>978079</v>
      </c>
      <c r="E648" s="24">
        <v>0</v>
      </c>
      <c r="F648" s="24">
        <f>+ETH!F66</f>
        <v>386420</v>
      </c>
      <c r="G648" s="24">
        <v>0</v>
      </c>
      <c r="H648" s="23">
        <f>+XMR!F509</f>
        <v>20221</v>
      </c>
      <c r="I648" s="23">
        <v>0</v>
      </c>
      <c r="J648" s="24">
        <v>0</v>
      </c>
      <c r="K648" s="24">
        <f>+DASH!F605</f>
        <v>28997</v>
      </c>
      <c r="L648" s="24">
        <f>+XLM!F433</f>
        <v>2854</v>
      </c>
      <c r="N648" s="23">
        <f t="shared" si="10"/>
        <v>19620997</v>
      </c>
      <c r="O648" s="6"/>
    </row>
    <row r="649" spans="1:15" x14ac:dyDescent="0.25">
      <c r="A649" s="4">
        <v>42287</v>
      </c>
      <c r="B649" s="24">
        <f>BTC!F650</f>
        <v>15912700</v>
      </c>
      <c r="C649" s="24">
        <f>+XRP!F650</f>
        <v>163088</v>
      </c>
      <c r="D649" s="24">
        <f>+LTC!F650</f>
        <v>1000850</v>
      </c>
      <c r="E649" s="24">
        <v>0</v>
      </c>
      <c r="F649" s="24">
        <f>+ETH!F67</f>
        <v>141555</v>
      </c>
      <c r="G649" s="24">
        <v>0</v>
      </c>
      <c r="H649" s="23">
        <f>+XMR!F510</f>
        <v>12722</v>
      </c>
      <c r="I649" s="23">
        <v>0</v>
      </c>
      <c r="J649" s="24">
        <v>0</v>
      </c>
      <c r="K649" s="24">
        <f>+DASH!F606</f>
        <v>18355</v>
      </c>
      <c r="L649" s="24">
        <f>+XLM!F434</f>
        <v>2475</v>
      </c>
      <c r="N649" s="23">
        <f t="shared" si="10"/>
        <v>17251745</v>
      </c>
      <c r="O649" s="6"/>
    </row>
    <row r="650" spans="1:15" x14ac:dyDescent="0.25">
      <c r="A650" s="3">
        <v>42288</v>
      </c>
      <c r="B650" s="24">
        <f>BTC!F651</f>
        <v>16827300</v>
      </c>
      <c r="C650" s="24">
        <f>+XRP!F651</f>
        <v>134555</v>
      </c>
      <c r="D650" s="24">
        <f>+LTC!F651</f>
        <v>1222700</v>
      </c>
      <c r="E650" s="24">
        <v>0</v>
      </c>
      <c r="F650" s="24">
        <f>+ETH!F68</f>
        <v>102128</v>
      </c>
      <c r="G650" s="24">
        <v>0</v>
      </c>
      <c r="H650" s="23">
        <f>+XMR!F511</f>
        <v>33411</v>
      </c>
      <c r="I650" s="23">
        <v>0</v>
      </c>
      <c r="J650" s="24">
        <v>0</v>
      </c>
      <c r="K650" s="24">
        <f>+DASH!F607</f>
        <v>20054</v>
      </c>
      <c r="L650" s="24">
        <f>+XLM!F435</f>
        <v>1112</v>
      </c>
      <c r="N650" s="23">
        <f t="shared" si="10"/>
        <v>18341260</v>
      </c>
      <c r="O650" s="6"/>
    </row>
    <row r="651" spans="1:15" x14ac:dyDescent="0.25">
      <c r="A651" s="4">
        <v>42289</v>
      </c>
      <c r="B651" s="24">
        <f>BTC!F652</f>
        <v>17388300</v>
      </c>
      <c r="C651" s="24">
        <f>+XRP!F652</f>
        <v>123326</v>
      </c>
      <c r="D651" s="24">
        <f>+LTC!F652</f>
        <v>1252010</v>
      </c>
      <c r="E651" s="24">
        <v>0</v>
      </c>
      <c r="F651" s="24">
        <f>+ETH!F69</f>
        <v>109567</v>
      </c>
      <c r="G651" s="24">
        <v>0</v>
      </c>
      <c r="H651" s="23">
        <f>+XMR!F512</f>
        <v>17245</v>
      </c>
      <c r="I651" s="23">
        <v>0</v>
      </c>
      <c r="J651" s="24">
        <v>0</v>
      </c>
      <c r="K651" s="24">
        <f>+DASH!F608</f>
        <v>22087</v>
      </c>
      <c r="L651" s="24">
        <f>+XLM!F436</f>
        <v>3608</v>
      </c>
      <c r="N651" s="23">
        <f t="shared" si="10"/>
        <v>18916143</v>
      </c>
      <c r="O651" s="6"/>
    </row>
    <row r="652" spans="1:15" x14ac:dyDescent="0.25">
      <c r="A652" s="3">
        <v>42290</v>
      </c>
      <c r="B652" s="24">
        <f>BTC!F653</f>
        <v>28198500</v>
      </c>
      <c r="C652" s="24">
        <f>+XRP!F653</f>
        <v>355659</v>
      </c>
      <c r="D652" s="24">
        <f>+LTC!F653</f>
        <v>1605970</v>
      </c>
      <c r="E652" s="24">
        <v>0</v>
      </c>
      <c r="F652" s="24">
        <f>+ETH!F70</f>
        <v>303044</v>
      </c>
      <c r="G652" s="24">
        <v>0</v>
      </c>
      <c r="H652" s="23">
        <f>+XMR!F513</f>
        <v>20881</v>
      </c>
      <c r="I652" s="23">
        <v>0</v>
      </c>
      <c r="J652" s="24">
        <v>0</v>
      </c>
      <c r="K652" s="24">
        <f>+DASH!F609</f>
        <v>33118</v>
      </c>
      <c r="L652" s="24">
        <f>+XLM!F437</f>
        <v>980</v>
      </c>
      <c r="N652" s="23">
        <f t="shared" si="10"/>
        <v>30518152</v>
      </c>
      <c r="O652" s="6"/>
    </row>
    <row r="653" spans="1:15" x14ac:dyDescent="0.25">
      <c r="A653" s="4">
        <v>42291</v>
      </c>
      <c r="B653" s="24">
        <f>BTC!F654</f>
        <v>27462600</v>
      </c>
      <c r="C653" s="24">
        <f>+XRP!F654</f>
        <v>338407</v>
      </c>
      <c r="D653" s="24">
        <f>+LTC!F654</f>
        <v>1781770</v>
      </c>
      <c r="E653" s="24">
        <v>0</v>
      </c>
      <c r="F653" s="24">
        <f>+ETH!F71</f>
        <v>971664</v>
      </c>
      <c r="G653" s="24">
        <v>0</v>
      </c>
      <c r="H653" s="23">
        <f>+XMR!F514</f>
        <v>20717</v>
      </c>
      <c r="I653" s="23">
        <v>0</v>
      </c>
      <c r="J653" s="24">
        <v>0</v>
      </c>
      <c r="K653" s="24">
        <f>+DASH!F610</f>
        <v>53349</v>
      </c>
      <c r="L653" s="24">
        <f>+XLM!F438</f>
        <v>4159</v>
      </c>
      <c r="N653" s="23">
        <f t="shared" si="10"/>
        <v>30632666</v>
      </c>
      <c r="O653" s="6"/>
    </row>
    <row r="654" spans="1:15" x14ac:dyDescent="0.25">
      <c r="A654" s="3">
        <v>42292</v>
      </c>
      <c r="B654" s="24">
        <f>BTC!F655</f>
        <v>25223500</v>
      </c>
      <c r="C654" s="24">
        <f>+XRP!F655</f>
        <v>440929</v>
      </c>
      <c r="D654" s="24">
        <f>+LTC!F655</f>
        <v>1428290</v>
      </c>
      <c r="E654" s="24">
        <v>0</v>
      </c>
      <c r="F654" s="24">
        <f>+ETH!F72</f>
        <v>371022</v>
      </c>
      <c r="G654" s="24">
        <v>0</v>
      </c>
      <c r="H654" s="23">
        <f>+XMR!F515</f>
        <v>26749</v>
      </c>
      <c r="I654" s="23">
        <v>0</v>
      </c>
      <c r="J654" s="24">
        <v>0</v>
      </c>
      <c r="K654" s="24">
        <f>+DASH!F611</f>
        <v>80585</v>
      </c>
      <c r="L654" s="24">
        <f>+XLM!F439</f>
        <v>14152</v>
      </c>
      <c r="N654" s="23">
        <f t="shared" si="10"/>
        <v>27585227</v>
      </c>
      <c r="O654" s="6"/>
    </row>
    <row r="655" spans="1:15" x14ac:dyDescent="0.25">
      <c r="A655" s="4">
        <v>42293</v>
      </c>
      <c r="B655" s="24">
        <f>BTC!F656</f>
        <v>35901500</v>
      </c>
      <c r="C655" s="24">
        <f>+XRP!F656</f>
        <v>342598</v>
      </c>
      <c r="D655" s="24">
        <f>+LTC!F656</f>
        <v>1472800</v>
      </c>
      <c r="E655" s="24">
        <v>0</v>
      </c>
      <c r="F655" s="24">
        <f>+ETH!F73</f>
        <v>249891</v>
      </c>
      <c r="G655" s="24">
        <v>0</v>
      </c>
      <c r="H655" s="23">
        <f>+XMR!F516</f>
        <v>35622</v>
      </c>
      <c r="I655" s="23">
        <v>0</v>
      </c>
      <c r="J655" s="24">
        <v>0</v>
      </c>
      <c r="K655" s="24">
        <f>+DASH!F612</f>
        <v>40319</v>
      </c>
      <c r="L655" s="24">
        <f>+XLM!F440</f>
        <v>1630</v>
      </c>
      <c r="N655" s="23">
        <f t="shared" si="10"/>
        <v>38044360</v>
      </c>
      <c r="O655" s="6"/>
    </row>
    <row r="656" spans="1:15" x14ac:dyDescent="0.25">
      <c r="A656" s="3">
        <v>42294</v>
      </c>
      <c r="B656" s="24">
        <f>BTC!F657</f>
        <v>43199600</v>
      </c>
      <c r="C656" s="24">
        <f>+XRP!F657</f>
        <v>394980</v>
      </c>
      <c r="D656" s="24">
        <f>+LTC!F657</f>
        <v>2454780</v>
      </c>
      <c r="E656" s="24">
        <v>0</v>
      </c>
      <c r="F656" s="24">
        <f>+ETH!F74</f>
        <v>313860</v>
      </c>
      <c r="G656" s="24">
        <v>0</v>
      </c>
      <c r="H656" s="23">
        <f>+XMR!F517</f>
        <v>25424</v>
      </c>
      <c r="I656" s="23">
        <v>0</v>
      </c>
      <c r="J656" s="24">
        <v>0</v>
      </c>
      <c r="K656" s="24">
        <f>+DASH!F613</f>
        <v>36100</v>
      </c>
      <c r="L656" s="24">
        <f>+XLM!F441</f>
        <v>3972</v>
      </c>
      <c r="N656" s="23">
        <f t="shared" si="10"/>
        <v>46428716</v>
      </c>
      <c r="O656" s="6"/>
    </row>
    <row r="657" spans="1:15" x14ac:dyDescent="0.25">
      <c r="A657" s="4">
        <v>42295</v>
      </c>
      <c r="B657" s="24">
        <f>BTC!F658</f>
        <v>22434300</v>
      </c>
      <c r="C657" s="24">
        <f>+XRP!F658</f>
        <v>242340</v>
      </c>
      <c r="D657" s="24">
        <f>+LTC!F658</f>
        <v>1217780</v>
      </c>
      <c r="E657" s="24">
        <v>0</v>
      </c>
      <c r="F657" s="24">
        <f>+ETH!F75</f>
        <v>133690</v>
      </c>
      <c r="G657" s="24">
        <v>0</v>
      </c>
      <c r="H657" s="23">
        <f>+XMR!F518</f>
        <v>10726</v>
      </c>
      <c r="I657" s="23">
        <v>0</v>
      </c>
      <c r="J657" s="24">
        <v>0</v>
      </c>
      <c r="K657" s="24">
        <f>+DASH!F614</f>
        <v>21270</v>
      </c>
      <c r="L657" s="24">
        <f>+XLM!F442</f>
        <v>1999</v>
      </c>
      <c r="N657" s="23">
        <f t="shared" si="10"/>
        <v>24062105</v>
      </c>
      <c r="O657" s="6"/>
    </row>
    <row r="658" spans="1:15" x14ac:dyDescent="0.25">
      <c r="A658" s="3">
        <v>42296</v>
      </c>
      <c r="B658" s="24">
        <f>BTC!F659</f>
        <v>25258800</v>
      </c>
      <c r="C658" s="24">
        <f>+XRP!F659</f>
        <v>300024</v>
      </c>
      <c r="D658" s="24">
        <f>+LTC!F659</f>
        <v>1239570</v>
      </c>
      <c r="E658" s="24">
        <v>0</v>
      </c>
      <c r="F658" s="24">
        <f>+ETH!F76</f>
        <v>243742</v>
      </c>
      <c r="G658" s="24">
        <v>0</v>
      </c>
      <c r="H658" s="23">
        <f>+XMR!F519</f>
        <v>30649</v>
      </c>
      <c r="I658" s="23">
        <v>0</v>
      </c>
      <c r="J658" s="24">
        <v>0</v>
      </c>
      <c r="K658" s="24">
        <f>+DASH!F615</f>
        <v>39396</v>
      </c>
      <c r="L658" s="24">
        <f>+XLM!F443</f>
        <v>1912</v>
      </c>
      <c r="N658" s="23">
        <f t="shared" si="10"/>
        <v>27114093</v>
      </c>
      <c r="O658" s="6"/>
    </row>
    <row r="659" spans="1:15" x14ac:dyDescent="0.25">
      <c r="A659" s="4">
        <v>42297</v>
      </c>
      <c r="B659" s="24">
        <f>BTC!F660</f>
        <v>30889800</v>
      </c>
      <c r="C659" s="24">
        <f>+XRP!F660</f>
        <v>420949</v>
      </c>
      <c r="D659" s="24">
        <f>+LTC!F660</f>
        <v>1163340</v>
      </c>
      <c r="E659" s="24">
        <v>0</v>
      </c>
      <c r="F659" s="24">
        <f>+ETH!F77</f>
        <v>383921</v>
      </c>
      <c r="G659" s="24">
        <v>0</v>
      </c>
      <c r="H659" s="23">
        <f>+XMR!F520</f>
        <v>36344</v>
      </c>
      <c r="I659" s="23">
        <v>0</v>
      </c>
      <c r="J659" s="24">
        <v>0</v>
      </c>
      <c r="K659" s="24">
        <f>+DASH!F616</f>
        <v>46076</v>
      </c>
      <c r="L659" s="24">
        <f>+XLM!F444</f>
        <v>3159</v>
      </c>
      <c r="N659" s="23">
        <f t="shared" si="10"/>
        <v>32943589</v>
      </c>
      <c r="O659" s="6"/>
    </row>
    <row r="660" spans="1:15" x14ac:dyDescent="0.25">
      <c r="A660" s="3">
        <v>42298</v>
      </c>
      <c r="B660" s="24">
        <f>BTC!F661</f>
        <v>25637300</v>
      </c>
      <c r="C660" s="24">
        <f>+XRP!F661</f>
        <v>243503</v>
      </c>
      <c r="D660" s="24">
        <f>+LTC!F661</f>
        <v>988482</v>
      </c>
      <c r="E660" s="24">
        <v>0</v>
      </c>
      <c r="F660" s="24">
        <f>+ETH!F78</f>
        <v>609085</v>
      </c>
      <c r="G660" s="24">
        <v>0</v>
      </c>
      <c r="H660" s="23">
        <f>+XMR!F521</f>
        <v>21249</v>
      </c>
      <c r="I660" s="23">
        <v>0</v>
      </c>
      <c r="J660" s="24">
        <v>0</v>
      </c>
      <c r="K660" s="24">
        <f>+DASH!F617</f>
        <v>54704</v>
      </c>
      <c r="L660" s="24">
        <f>+XLM!F445</f>
        <v>3541</v>
      </c>
      <c r="N660" s="23">
        <f t="shared" si="10"/>
        <v>27557864</v>
      </c>
      <c r="O660" s="6"/>
    </row>
    <row r="661" spans="1:15" x14ac:dyDescent="0.25">
      <c r="A661" s="4">
        <v>42299</v>
      </c>
      <c r="B661" s="24">
        <f>BTC!F662</f>
        <v>37808600</v>
      </c>
      <c r="C661" s="24">
        <f>+XRP!F662</f>
        <v>305170</v>
      </c>
      <c r="D661" s="24">
        <f>+LTC!F662</f>
        <v>1215290</v>
      </c>
      <c r="E661" s="24">
        <v>0</v>
      </c>
      <c r="F661" s="24">
        <f>+ETH!F79</f>
        <v>924822</v>
      </c>
      <c r="G661" s="24">
        <v>0</v>
      </c>
      <c r="H661" s="23">
        <f>+XMR!F522</f>
        <v>14927</v>
      </c>
      <c r="I661" s="23">
        <v>0</v>
      </c>
      <c r="J661" s="24">
        <v>0</v>
      </c>
      <c r="K661" s="24">
        <f>+DASH!F618</f>
        <v>77999</v>
      </c>
      <c r="L661" s="24">
        <f>+XLM!F446</f>
        <v>2145</v>
      </c>
      <c r="N661" s="23">
        <f t="shared" si="10"/>
        <v>40348953</v>
      </c>
      <c r="O661" s="6"/>
    </row>
    <row r="662" spans="1:15" x14ac:dyDescent="0.25">
      <c r="A662" s="3">
        <v>42300</v>
      </c>
      <c r="B662" s="24">
        <f>BTC!F663</f>
        <v>29442500</v>
      </c>
      <c r="C662" s="24">
        <f>+XRP!F663</f>
        <v>296217</v>
      </c>
      <c r="D662" s="24">
        <f>+LTC!F663</f>
        <v>1196600</v>
      </c>
      <c r="E662" s="24">
        <v>0</v>
      </c>
      <c r="F662" s="24">
        <f>+ETH!F80</f>
        <v>878822</v>
      </c>
      <c r="G662" s="24">
        <v>0</v>
      </c>
      <c r="H662" s="23">
        <f>+XMR!F523</f>
        <v>23478</v>
      </c>
      <c r="I662" s="23">
        <v>0</v>
      </c>
      <c r="J662" s="24">
        <v>0</v>
      </c>
      <c r="K662" s="24">
        <f>+DASH!F619</f>
        <v>74068</v>
      </c>
      <c r="L662" s="24">
        <f>+XLM!F447</f>
        <v>3234</v>
      </c>
      <c r="N662" s="23">
        <f t="shared" si="10"/>
        <v>31914919</v>
      </c>
      <c r="O662" s="6"/>
    </row>
    <row r="663" spans="1:15" x14ac:dyDescent="0.25">
      <c r="A663" s="4">
        <v>42301</v>
      </c>
      <c r="B663" s="24">
        <f>BTC!F664</f>
        <v>25942400</v>
      </c>
      <c r="C663" s="24">
        <f>+XRP!F664</f>
        <v>189900</v>
      </c>
      <c r="D663" s="24">
        <f>+LTC!F664</f>
        <v>955111</v>
      </c>
      <c r="E663" s="24">
        <v>0</v>
      </c>
      <c r="F663" s="24">
        <f>+ETH!F81</f>
        <v>258356</v>
      </c>
      <c r="G663" s="24">
        <v>0</v>
      </c>
      <c r="H663" s="23">
        <f>+XMR!F524</f>
        <v>21783</v>
      </c>
      <c r="I663" s="23">
        <v>0</v>
      </c>
      <c r="J663" s="24">
        <v>0</v>
      </c>
      <c r="K663" s="24">
        <f>+DASH!F620</f>
        <v>69810</v>
      </c>
      <c r="L663" s="24">
        <f>+XLM!F448</f>
        <v>943</v>
      </c>
      <c r="N663" s="23">
        <f t="shared" si="10"/>
        <v>27438303</v>
      </c>
      <c r="O663" s="6"/>
    </row>
    <row r="664" spans="1:15" x14ac:dyDescent="0.25">
      <c r="A664" s="3">
        <v>42302</v>
      </c>
      <c r="B664" s="24">
        <f>BTC!F665</f>
        <v>45717100</v>
      </c>
      <c r="C664" s="24">
        <f>+XRP!F665</f>
        <v>287103</v>
      </c>
      <c r="D664" s="24">
        <f>+LTC!F665</f>
        <v>1656730</v>
      </c>
      <c r="E664" s="24">
        <v>0</v>
      </c>
      <c r="F664" s="24">
        <f>+ETH!F82</f>
        <v>635384</v>
      </c>
      <c r="G664" s="24">
        <v>0</v>
      </c>
      <c r="H664" s="23">
        <f>+XMR!F525</f>
        <v>28219</v>
      </c>
      <c r="I664" s="23">
        <v>0</v>
      </c>
      <c r="J664" s="24">
        <v>0</v>
      </c>
      <c r="K664" s="24">
        <f>+DASH!F621</f>
        <v>53908</v>
      </c>
      <c r="L664" s="24">
        <f>+XLM!F449</f>
        <v>7266</v>
      </c>
      <c r="N664" s="23">
        <f t="shared" si="10"/>
        <v>48385710</v>
      </c>
      <c r="O664" s="6"/>
    </row>
    <row r="665" spans="1:15" x14ac:dyDescent="0.25">
      <c r="A665" s="4">
        <v>42303</v>
      </c>
      <c r="B665" s="24">
        <f>BTC!F666</f>
        <v>32108800</v>
      </c>
      <c r="C665" s="24">
        <f>+XRP!F666</f>
        <v>427011</v>
      </c>
      <c r="D665" s="24">
        <f>+LTC!F666</f>
        <v>1119820</v>
      </c>
      <c r="E665" s="24">
        <v>0</v>
      </c>
      <c r="F665" s="24">
        <f>+ETH!F83</f>
        <v>1089120</v>
      </c>
      <c r="G665" s="24">
        <v>0</v>
      </c>
      <c r="H665" s="23">
        <f>+XMR!F526</f>
        <v>20914</v>
      </c>
      <c r="I665" s="23">
        <v>0</v>
      </c>
      <c r="J665" s="24">
        <v>0</v>
      </c>
      <c r="K665" s="24">
        <f>+DASH!F622</f>
        <v>40748</v>
      </c>
      <c r="L665" s="24">
        <f>+XLM!F450</f>
        <v>11446</v>
      </c>
      <c r="N665" s="23">
        <f t="shared" si="10"/>
        <v>34817859</v>
      </c>
      <c r="O665" s="6"/>
    </row>
    <row r="666" spans="1:15" x14ac:dyDescent="0.25">
      <c r="A666" s="3">
        <v>42304</v>
      </c>
      <c r="B666" s="24">
        <f>BTC!F667</f>
        <v>46331800</v>
      </c>
      <c r="C666" s="24">
        <f>+XRP!F667</f>
        <v>357602</v>
      </c>
      <c r="D666" s="24">
        <f>+LTC!F667</f>
        <v>1102490</v>
      </c>
      <c r="E666" s="24">
        <v>0</v>
      </c>
      <c r="F666" s="24">
        <f>+ETH!F84</f>
        <v>1846370</v>
      </c>
      <c r="G666" s="24">
        <v>0</v>
      </c>
      <c r="H666" s="23">
        <f>+XMR!F527</f>
        <v>23061</v>
      </c>
      <c r="I666" s="23">
        <v>0</v>
      </c>
      <c r="J666" s="24">
        <v>0</v>
      </c>
      <c r="K666" s="24">
        <f>+DASH!F623</f>
        <v>112810</v>
      </c>
      <c r="L666" s="24">
        <f>+XLM!F451</f>
        <v>3777</v>
      </c>
      <c r="N666" s="23">
        <f t="shared" si="10"/>
        <v>49777910</v>
      </c>
      <c r="O666" s="6"/>
    </row>
    <row r="667" spans="1:15" x14ac:dyDescent="0.25">
      <c r="A667" s="4">
        <v>42305</v>
      </c>
      <c r="B667" s="24">
        <f>BTC!F668</f>
        <v>50808100</v>
      </c>
      <c r="C667" s="24">
        <f>+XRP!F668</f>
        <v>350369</v>
      </c>
      <c r="D667" s="24">
        <f>+LTC!F668</f>
        <v>1433200</v>
      </c>
      <c r="E667" s="24">
        <v>0</v>
      </c>
      <c r="F667" s="24">
        <f>+ETH!F85</f>
        <v>2373050</v>
      </c>
      <c r="G667" s="24">
        <v>0</v>
      </c>
      <c r="H667" s="23">
        <f>+XMR!F528</f>
        <v>41102</v>
      </c>
      <c r="I667" s="23">
        <v>0</v>
      </c>
      <c r="J667" s="24">
        <v>0</v>
      </c>
      <c r="K667" s="24">
        <f>+DASH!F624</f>
        <v>62319</v>
      </c>
      <c r="L667" s="24">
        <f>+XLM!F452</f>
        <v>6781</v>
      </c>
      <c r="N667" s="23">
        <f t="shared" si="10"/>
        <v>55074921</v>
      </c>
      <c r="O667" s="6"/>
    </row>
    <row r="668" spans="1:15" x14ac:dyDescent="0.25">
      <c r="A668" s="3">
        <v>42306</v>
      </c>
      <c r="B668" s="24">
        <f>BTC!F669</f>
        <v>64495900</v>
      </c>
      <c r="C668" s="24">
        <f>+XRP!F669</f>
        <v>550253</v>
      </c>
      <c r="D668" s="24">
        <f>+LTC!F669</f>
        <v>11455900</v>
      </c>
      <c r="E668" s="24">
        <v>0</v>
      </c>
      <c r="F668" s="24">
        <f>+ETH!F86</f>
        <v>2279240</v>
      </c>
      <c r="G668" s="24">
        <v>0</v>
      </c>
      <c r="H668" s="23">
        <f>+XMR!F529</f>
        <v>45553</v>
      </c>
      <c r="I668" s="23">
        <v>0</v>
      </c>
      <c r="J668" s="24">
        <v>0</v>
      </c>
      <c r="K668" s="24">
        <f>+DASH!F625</f>
        <v>109579</v>
      </c>
      <c r="L668" s="24">
        <f>+XLM!F453</f>
        <v>8212</v>
      </c>
      <c r="N668" s="23">
        <f t="shared" si="10"/>
        <v>78944637</v>
      </c>
      <c r="O668" s="6"/>
    </row>
    <row r="669" spans="1:15" x14ac:dyDescent="0.25">
      <c r="A669" s="4">
        <v>42307</v>
      </c>
      <c r="B669" s="24">
        <f>BTC!F670</f>
        <v>78305000</v>
      </c>
      <c r="C669" s="24">
        <f>+XRP!F670</f>
        <v>997172</v>
      </c>
      <c r="D669" s="24">
        <f>+LTC!F670</f>
        <v>12206200</v>
      </c>
      <c r="E669" s="24">
        <v>0</v>
      </c>
      <c r="F669" s="24">
        <f>+ETH!F87</f>
        <v>2429200</v>
      </c>
      <c r="G669" s="24">
        <v>0</v>
      </c>
      <c r="H669" s="23">
        <f>+XMR!F530</f>
        <v>66360</v>
      </c>
      <c r="I669" s="23">
        <v>0</v>
      </c>
      <c r="J669" s="24">
        <v>0</v>
      </c>
      <c r="K669" s="24">
        <f>+DASH!F626</f>
        <v>118931</v>
      </c>
      <c r="L669" s="24">
        <f>+XLM!F454</f>
        <v>19613</v>
      </c>
      <c r="N669" s="23">
        <f t="shared" si="10"/>
        <v>94142476</v>
      </c>
      <c r="O669" s="6"/>
    </row>
    <row r="670" spans="1:15" x14ac:dyDescent="0.25">
      <c r="A670" s="3">
        <v>42308</v>
      </c>
      <c r="B670" s="24">
        <f>BTC!F671</f>
        <v>48598100</v>
      </c>
      <c r="C670" s="24">
        <f>+XRP!F671</f>
        <v>319312</v>
      </c>
      <c r="D670" s="24">
        <f>+LTC!F671</f>
        <v>5425140</v>
      </c>
      <c r="E670" s="24">
        <v>0</v>
      </c>
      <c r="F670" s="24">
        <f>+ETH!F88</f>
        <v>673892</v>
      </c>
      <c r="G670" s="24">
        <v>0</v>
      </c>
      <c r="H670" s="23">
        <f>+XMR!F531</f>
        <v>19924</v>
      </c>
      <c r="I670" s="23">
        <v>0</v>
      </c>
      <c r="J670" s="24">
        <v>0</v>
      </c>
      <c r="K670" s="24">
        <f>+DASH!F627</f>
        <v>33529</v>
      </c>
      <c r="L670" s="24">
        <f>+XLM!F455</f>
        <v>17814</v>
      </c>
      <c r="N670" s="23">
        <f t="shared" si="10"/>
        <v>55087711</v>
      </c>
      <c r="O670" s="6"/>
    </row>
    <row r="671" spans="1:15" x14ac:dyDescent="0.25">
      <c r="A671" s="4">
        <v>42309</v>
      </c>
      <c r="B671" s="24">
        <f>BTC!F672</f>
        <v>37001100</v>
      </c>
      <c r="C671" s="24">
        <f>+XRP!F672</f>
        <v>490105</v>
      </c>
      <c r="D671" s="24">
        <f>+LTC!F672</f>
        <v>3801480</v>
      </c>
      <c r="E671" s="24">
        <v>0</v>
      </c>
      <c r="F671" s="24">
        <f>+ETH!F89</f>
        <v>588913</v>
      </c>
      <c r="G671" s="24">
        <v>0</v>
      </c>
      <c r="H671" s="23">
        <f>+XMR!F532</f>
        <v>27614</v>
      </c>
      <c r="I671" s="23">
        <v>0</v>
      </c>
      <c r="J671" s="24">
        <v>0</v>
      </c>
      <c r="K671" s="24">
        <f>+DASH!F628</f>
        <v>79513</v>
      </c>
      <c r="L671" s="24">
        <f>+XLM!F456</f>
        <v>10484</v>
      </c>
      <c r="N671" s="23">
        <f t="shared" si="10"/>
        <v>41999209</v>
      </c>
      <c r="O671" s="6"/>
    </row>
    <row r="672" spans="1:15" x14ac:dyDescent="0.25">
      <c r="A672" s="3">
        <v>42310</v>
      </c>
      <c r="B672" s="24">
        <f>BTC!F673</f>
        <v>101918000</v>
      </c>
      <c r="C672" s="24">
        <f>+XRP!F673</f>
        <v>572974</v>
      </c>
      <c r="D672" s="24">
        <f>+LTC!F673</f>
        <v>6302390</v>
      </c>
      <c r="E672" s="24">
        <v>0</v>
      </c>
      <c r="F672" s="24">
        <f>+ETH!F90</f>
        <v>1145200</v>
      </c>
      <c r="G672" s="24">
        <v>0</v>
      </c>
      <c r="H672" s="23">
        <f>+XMR!F533</f>
        <v>45683</v>
      </c>
      <c r="I672" s="23">
        <v>0</v>
      </c>
      <c r="J672" s="24">
        <v>0</v>
      </c>
      <c r="K672" s="24">
        <f>+DASH!F629</f>
        <v>88803</v>
      </c>
      <c r="L672" s="24">
        <f>+XLM!F457</f>
        <v>3748</v>
      </c>
      <c r="N672" s="23">
        <f t="shared" si="10"/>
        <v>110076798</v>
      </c>
      <c r="O672" s="6"/>
    </row>
    <row r="673" spans="1:15" x14ac:dyDescent="0.25">
      <c r="A673" s="4">
        <v>42311</v>
      </c>
      <c r="B673" s="24">
        <f>BTC!F674</f>
        <v>206162000</v>
      </c>
      <c r="C673" s="24">
        <f>+XRP!F674</f>
        <v>1030430</v>
      </c>
      <c r="D673" s="24">
        <f>+LTC!F674</f>
        <v>18600100</v>
      </c>
      <c r="E673" s="24">
        <v>0</v>
      </c>
      <c r="F673" s="24">
        <f>+ETH!F91</f>
        <v>1907690</v>
      </c>
      <c r="G673" s="24">
        <v>0</v>
      </c>
      <c r="H673" s="23">
        <f>+XMR!F534</f>
        <v>71241</v>
      </c>
      <c r="I673" s="23">
        <v>0</v>
      </c>
      <c r="J673" s="24">
        <v>0</v>
      </c>
      <c r="K673" s="24">
        <f>+DASH!F630</f>
        <v>138710</v>
      </c>
      <c r="L673" s="24">
        <f>+XLM!F458</f>
        <v>21834</v>
      </c>
      <c r="N673" s="23">
        <f t="shared" si="10"/>
        <v>227932005</v>
      </c>
      <c r="O673" s="6"/>
    </row>
    <row r="674" spans="1:15" x14ac:dyDescent="0.25">
      <c r="A674" s="3">
        <v>42312</v>
      </c>
      <c r="B674" s="24">
        <f>BTC!F675</f>
        <v>263900000</v>
      </c>
      <c r="C674" s="24">
        <f>+XRP!F675</f>
        <v>1354340</v>
      </c>
      <c r="D674" s="24">
        <f>+LTC!F675</f>
        <v>22553800</v>
      </c>
      <c r="E674" s="24">
        <v>0</v>
      </c>
      <c r="F674" s="24">
        <f>+ETH!F92</f>
        <v>3060340</v>
      </c>
      <c r="G674" s="24">
        <v>0</v>
      </c>
      <c r="H674" s="23">
        <f>+XMR!F535</f>
        <v>81510</v>
      </c>
      <c r="I674" s="23">
        <v>0</v>
      </c>
      <c r="J674" s="24">
        <v>0</v>
      </c>
      <c r="K674" s="24">
        <f>+DASH!F631</f>
        <v>251429</v>
      </c>
      <c r="L674" s="24">
        <f>+XLM!F459</f>
        <v>52465</v>
      </c>
      <c r="N674" s="23">
        <f t="shared" si="10"/>
        <v>291253884</v>
      </c>
      <c r="O674" s="6"/>
    </row>
    <row r="675" spans="1:15" x14ac:dyDescent="0.25">
      <c r="A675" s="4">
        <v>42313</v>
      </c>
      <c r="B675" s="24">
        <f>BTC!F676</f>
        <v>151824992</v>
      </c>
      <c r="C675" s="24">
        <f>+XRP!F676</f>
        <v>1181010</v>
      </c>
      <c r="D675" s="24">
        <f>+LTC!F676</f>
        <v>13017300</v>
      </c>
      <c r="E675" s="24">
        <v>0</v>
      </c>
      <c r="F675" s="24">
        <f>+ETH!F93</f>
        <v>1179840</v>
      </c>
      <c r="G675" s="24">
        <v>0</v>
      </c>
      <c r="H675" s="23">
        <f>+XMR!F536</f>
        <v>18894</v>
      </c>
      <c r="I675" s="23">
        <v>0</v>
      </c>
      <c r="J675" s="24">
        <v>0</v>
      </c>
      <c r="K675" s="24">
        <f>+DASH!F632</f>
        <v>131813</v>
      </c>
      <c r="L675" s="24">
        <f>+XLM!F460</f>
        <v>10392</v>
      </c>
      <c r="N675" s="23">
        <f t="shared" si="10"/>
        <v>167364241</v>
      </c>
      <c r="O675" s="6"/>
    </row>
    <row r="676" spans="1:15" x14ac:dyDescent="0.25">
      <c r="A676" s="3">
        <v>42314</v>
      </c>
      <c r="B676" s="24">
        <f>BTC!F677</f>
        <v>122687000</v>
      </c>
      <c r="C676" s="24">
        <f>+XRP!F677</f>
        <v>786513</v>
      </c>
      <c r="D676" s="24">
        <f>+LTC!F677</f>
        <v>8761900</v>
      </c>
      <c r="E676" s="24">
        <v>0</v>
      </c>
      <c r="F676" s="24">
        <f>+ETH!F94</f>
        <v>913666</v>
      </c>
      <c r="G676" s="24">
        <v>0</v>
      </c>
      <c r="H676" s="23">
        <f>+XMR!F537</f>
        <v>17578</v>
      </c>
      <c r="I676" s="23">
        <v>0</v>
      </c>
      <c r="J676" s="24">
        <v>0</v>
      </c>
      <c r="K676" s="24">
        <f>+DASH!F633</f>
        <v>89250</v>
      </c>
      <c r="L676" s="24">
        <f>+XLM!F461</f>
        <v>6285</v>
      </c>
      <c r="N676" s="23">
        <f t="shared" si="10"/>
        <v>133262192</v>
      </c>
      <c r="O676" s="6"/>
    </row>
    <row r="677" spans="1:15" x14ac:dyDescent="0.25">
      <c r="A677" s="4">
        <v>42315</v>
      </c>
      <c r="B677" s="24">
        <f>BTC!F678</f>
        <v>56625100</v>
      </c>
      <c r="C677" s="24">
        <f>+XRP!F678</f>
        <v>367144</v>
      </c>
      <c r="D677" s="24">
        <f>+LTC!F678</f>
        <v>2638500</v>
      </c>
      <c r="E677" s="24">
        <v>0</v>
      </c>
      <c r="F677" s="24">
        <f>+ETH!F95</f>
        <v>890187</v>
      </c>
      <c r="G677" s="24">
        <v>0</v>
      </c>
      <c r="H677" s="23">
        <f>+XMR!F538</f>
        <v>15748</v>
      </c>
      <c r="I677" s="23">
        <v>0</v>
      </c>
      <c r="J677" s="24">
        <v>0</v>
      </c>
      <c r="K677" s="24">
        <f>+DASH!F634</f>
        <v>65014</v>
      </c>
      <c r="L677" s="24">
        <f>+XLM!F462</f>
        <v>2878</v>
      </c>
      <c r="N677" s="23">
        <f t="shared" si="10"/>
        <v>60604571</v>
      </c>
      <c r="O677" s="6"/>
    </row>
    <row r="678" spans="1:15" x14ac:dyDescent="0.25">
      <c r="A678" s="3">
        <v>42316</v>
      </c>
      <c r="B678" s="24">
        <f>BTC!F679</f>
        <v>51817600</v>
      </c>
      <c r="C678" s="24">
        <f>+XRP!F679</f>
        <v>312859</v>
      </c>
      <c r="D678" s="24">
        <f>+LTC!F679</f>
        <v>2399540</v>
      </c>
      <c r="E678" s="24">
        <v>0</v>
      </c>
      <c r="F678" s="24">
        <f>+ETH!F96</f>
        <v>1021460</v>
      </c>
      <c r="G678" s="24">
        <v>0</v>
      </c>
      <c r="H678" s="23">
        <f>+XMR!F539</f>
        <v>50506</v>
      </c>
      <c r="I678" s="23">
        <v>0</v>
      </c>
      <c r="J678" s="24">
        <v>0</v>
      </c>
      <c r="K678" s="24">
        <f>+DASH!F635</f>
        <v>55256</v>
      </c>
      <c r="L678" s="24">
        <f>+XLM!F463</f>
        <v>1700</v>
      </c>
      <c r="N678" s="23">
        <f t="shared" si="10"/>
        <v>55658921</v>
      </c>
      <c r="O678" s="6"/>
    </row>
    <row r="679" spans="1:15" x14ac:dyDescent="0.25">
      <c r="A679" s="4">
        <v>42317</v>
      </c>
      <c r="B679" s="24">
        <f>BTC!F680</f>
        <v>68224400</v>
      </c>
      <c r="C679" s="24">
        <f>+XRP!F680</f>
        <v>305337</v>
      </c>
      <c r="D679" s="24">
        <f>+LTC!F680</f>
        <v>4195940</v>
      </c>
      <c r="E679" s="24">
        <v>0</v>
      </c>
      <c r="F679" s="24">
        <f>+ETH!F97</f>
        <v>2045290</v>
      </c>
      <c r="G679" s="24">
        <v>0</v>
      </c>
      <c r="H679" s="23">
        <f>+XMR!F540</f>
        <v>33642</v>
      </c>
      <c r="I679" s="23">
        <v>0</v>
      </c>
      <c r="J679" s="24">
        <v>0</v>
      </c>
      <c r="K679" s="24">
        <f>+DASH!F636</f>
        <v>76637</v>
      </c>
      <c r="L679" s="24">
        <f>+XLM!F464</f>
        <v>2082</v>
      </c>
      <c r="N679" s="23">
        <f t="shared" si="10"/>
        <v>74883328</v>
      </c>
      <c r="O679" s="6"/>
    </row>
    <row r="680" spans="1:15" x14ac:dyDescent="0.25">
      <c r="A680" s="3">
        <v>42318</v>
      </c>
      <c r="B680" s="24">
        <f>BTC!F681</f>
        <v>95797904</v>
      </c>
      <c r="C680" s="24">
        <f>+XRP!F681</f>
        <v>414631</v>
      </c>
      <c r="D680" s="24">
        <f>+LTC!F681</f>
        <v>5565520</v>
      </c>
      <c r="E680" s="24">
        <v>0</v>
      </c>
      <c r="F680" s="24">
        <f>+ETH!F98</f>
        <v>854581</v>
      </c>
      <c r="G680" s="24">
        <v>0</v>
      </c>
      <c r="H680" s="23">
        <f>+XMR!F541</f>
        <v>30024</v>
      </c>
      <c r="I680" s="23">
        <v>0</v>
      </c>
      <c r="J680" s="24">
        <v>0</v>
      </c>
      <c r="K680" s="24">
        <f>+DASH!F637</f>
        <v>49166</v>
      </c>
      <c r="L680" s="24">
        <f>+XLM!F465</f>
        <v>10658</v>
      </c>
      <c r="N680" s="23">
        <f t="shared" si="10"/>
        <v>102722484</v>
      </c>
      <c r="O680" s="6"/>
    </row>
    <row r="681" spans="1:15" x14ac:dyDescent="0.25">
      <c r="A681" s="4">
        <v>42319</v>
      </c>
      <c r="B681" s="24">
        <f>BTC!F682</f>
        <v>107070000</v>
      </c>
      <c r="C681" s="24">
        <f>+XRP!F682</f>
        <v>446177</v>
      </c>
      <c r="D681" s="24">
        <f>+LTC!F682</f>
        <v>3648510</v>
      </c>
      <c r="E681" s="24">
        <v>0</v>
      </c>
      <c r="F681" s="24">
        <f>+ETH!F99</f>
        <v>1278580</v>
      </c>
      <c r="G681" s="24">
        <v>0</v>
      </c>
      <c r="H681" s="23">
        <f>+XMR!F542</f>
        <v>39549</v>
      </c>
      <c r="I681" s="23">
        <v>0</v>
      </c>
      <c r="J681" s="24">
        <v>0</v>
      </c>
      <c r="K681" s="24">
        <f>+DASH!F638</f>
        <v>96053</v>
      </c>
      <c r="L681" s="24">
        <f>+XLM!F466</f>
        <v>3594</v>
      </c>
      <c r="N681" s="23">
        <f t="shared" si="10"/>
        <v>112582463</v>
      </c>
      <c r="O681" s="6"/>
    </row>
    <row r="682" spans="1:15" x14ac:dyDescent="0.25">
      <c r="A682" s="3">
        <v>42320</v>
      </c>
      <c r="B682" s="24">
        <f>BTC!F683</f>
        <v>78477800</v>
      </c>
      <c r="C682" s="24">
        <f>+XRP!F683</f>
        <v>503812</v>
      </c>
      <c r="D682" s="24">
        <f>+LTC!F683</f>
        <v>4133180</v>
      </c>
      <c r="E682" s="24">
        <v>0</v>
      </c>
      <c r="F682" s="24">
        <f>+ETH!F100</f>
        <v>806156</v>
      </c>
      <c r="G682" s="24">
        <v>0</v>
      </c>
      <c r="H682" s="23">
        <f>+XMR!F543</f>
        <v>46397</v>
      </c>
      <c r="I682" s="23">
        <v>0</v>
      </c>
      <c r="J682" s="24">
        <v>0</v>
      </c>
      <c r="K682" s="24">
        <f>+DASH!F639</f>
        <v>86587</v>
      </c>
      <c r="L682" s="24">
        <f>+XLM!F467</f>
        <v>3518</v>
      </c>
      <c r="N682" s="23">
        <f t="shared" si="10"/>
        <v>84057450</v>
      </c>
      <c r="O682" s="6"/>
    </row>
    <row r="683" spans="1:15" x14ac:dyDescent="0.25">
      <c r="A683" s="4">
        <v>42321</v>
      </c>
      <c r="B683" s="24">
        <f>BTC!F684</f>
        <v>52003000</v>
      </c>
      <c r="C683" s="24">
        <f>+XRP!F684</f>
        <v>329838</v>
      </c>
      <c r="D683" s="24">
        <f>+LTC!F684</f>
        <v>2247490</v>
      </c>
      <c r="E683" s="24">
        <v>0</v>
      </c>
      <c r="F683" s="24">
        <f>+ETH!F101</f>
        <v>543671</v>
      </c>
      <c r="G683" s="24">
        <v>0</v>
      </c>
      <c r="H683" s="23">
        <f>+XMR!F544</f>
        <v>25508</v>
      </c>
      <c r="I683" s="23">
        <v>0</v>
      </c>
      <c r="J683" s="24">
        <v>0</v>
      </c>
      <c r="K683" s="24">
        <f>+DASH!F640</f>
        <v>60866</v>
      </c>
      <c r="L683" s="24">
        <f>+XLM!F468</f>
        <v>1100</v>
      </c>
      <c r="N683" s="23">
        <f t="shared" si="10"/>
        <v>55211473</v>
      </c>
      <c r="O683" s="6"/>
    </row>
    <row r="684" spans="1:15" x14ac:dyDescent="0.25">
      <c r="A684" s="3">
        <v>42322</v>
      </c>
      <c r="B684" s="24">
        <f>BTC!F685</f>
        <v>38612000</v>
      </c>
      <c r="C684" s="24">
        <f>+XRP!F685</f>
        <v>144356</v>
      </c>
      <c r="D684" s="24">
        <f>+LTC!F685</f>
        <v>1293740</v>
      </c>
      <c r="E684" s="24">
        <v>0</v>
      </c>
      <c r="F684" s="24">
        <f>+ETH!F102</f>
        <v>372514</v>
      </c>
      <c r="G684" s="24">
        <v>0</v>
      </c>
      <c r="H684" s="23">
        <f>+XMR!F545</f>
        <v>22033</v>
      </c>
      <c r="I684" s="23">
        <v>0</v>
      </c>
      <c r="J684" s="24">
        <v>0</v>
      </c>
      <c r="K684" s="24">
        <f>+DASH!F641</f>
        <v>66693</v>
      </c>
      <c r="L684" s="24">
        <f>+XLM!F469</f>
        <v>527</v>
      </c>
      <c r="N684" s="23">
        <f t="shared" si="10"/>
        <v>40511863</v>
      </c>
      <c r="O684" s="6"/>
    </row>
    <row r="685" spans="1:15" x14ac:dyDescent="0.25">
      <c r="A685" s="4">
        <v>42323</v>
      </c>
      <c r="B685" s="24">
        <f>BTC!F686</f>
        <v>44213100</v>
      </c>
      <c r="C685" s="24">
        <f>+XRP!F686</f>
        <v>273892</v>
      </c>
      <c r="D685" s="24">
        <f>+LTC!F686</f>
        <v>1750230</v>
      </c>
      <c r="E685" s="24">
        <v>0</v>
      </c>
      <c r="F685" s="24">
        <f>+ETH!F103</f>
        <v>411848</v>
      </c>
      <c r="G685" s="24">
        <v>0</v>
      </c>
      <c r="H685" s="23">
        <f>+XMR!F546</f>
        <v>23747</v>
      </c>
      <c r="I685" s="23">
        <v>0</v>
      </c>
      <c r="J685" s="24">
        <v>0</v>
      </c>
      <c r="K685" s="24">
        <f>+DASH!F642</f>
        <v>39255</v>
      </c>
      <c r="L685" s="24">
        <f>+XLM!F470</f>
        <v>491</v>
      </c>
      <c r="N685" s="23">
        <f t="shared" si="10"/>
        <v>46712563</v>
      </c>
      <c r="O685" s="6"/>
    </row>
    <row r="686" spans="1:15" x14ac:dyDescent="0.25">
      <c r="A686" s="3">
        <v>42324</v>
      </c>
      <c r="B686" s="24">
        <f>BTC!F687</f>
        <v>47980100</v>
      </c>
      <c r="C686" s="24">
        <f>+XRP!F687</f>
        <v>351725</v>
      </c>
      <c r="D686" s="24">
        <f>+LTC!F687</f>
        <v>1578010</v>
      </c>
      <c r="E686" s="24">
        <v>0</v>
      </c>
      <c r="F686" s="24">
        <f>+ETH!F104</f>
        <v>620945</v>
      </c>
      <c r="G686" s="24">
        <v>0</v>
      </c>
      <c r="H686" s="23">
        <f>+XMR!F547</f>
        <v>15841</v>
      </c>
      <c r="I686" s="23">
        <v>0</v>
      </c>
      <c r="J686" s="24">
        <v>0</v>
      </c>
      <c r="K686" s="24">
        <f>+DASH!F643</f>
        <v>41181</v>
      </c>
      <c r="L686" s="24">
        <f>+XLM!F471</f>
        <v>493</v>
      </c>
      <c r="N686" s="23">
        <f t="shared" si="10"/>
        <v>50588295</v>
      </c>
      <c r="O686" s="6"/>
    </row>
    <row r="687" spans="1:15" x14ac:dyDescent="0.25">
      <c r="A687" s="4">
        <v>42325</v>
      </c>
      <c r="B687" s="24">
        <f>BTC!F688</f>
        <v>51001600</v>
      </c>
      <c r="C687" s="24">
        <f>+XRP!F688</f>
        <v>243681</v>
      </c>
      <c r="D687" s="24">
        <f>+LTC!F688</f>
        <v>1607020</v>
      </c>
      <c r="E687" s="24">
        <v>0</v>
      </c>
      <c r="F687" s="24">
        <f>+ETH!F105</f>
        <v>1145440</v>
      </c>
      <c r="G687" s="24">
        <v>0</v>
      </c>
      <c r="H687" s="23">
        <f>+XMR!F548</f>
        <v>11601</v>
      </c>
      <c r="I687" s="23">
        <v>0</v>
      </c>
      <c r="J687" s="24">
        <v>0</v>
      </c>
      <c r="K687" s="24">
        <f>+DASH!F644</f>
        <v>59102</v>
      </c>
      <c r="L687" s="24">
        <f>+XLM!F472</f>
        <v>778</v>
      </c>
      <c r="N687" s="23">
        <f t="shared" si="10"/>
        <v>54069222</v>
      </c>
      <c r="O687" s="6"/>
    </row>
    <row r="688" spans="1:15" x14ac:dyDescent="0.25">
      <c r="A688" s="3">
        <v>42326</v>
      </c>
      <c r="B688" s="24">
        <f>BTC!F689</f>
        <v>43783800</v>
      </c>
      <c r="C688" s="24">
        <f>+XRP!F689</f>
        <v>246794</v>
      </c>
      <c r="D688" s="24">
        <f>+LTC!F689</f>
        <v>1425920</v>
      </c>
      <c r="E688" s="24">
        <v>0</v>
      </c>
      <c r="F688" s="24">
        <f>+ETH!F106</f>
        <v>681104</v>
      </c>
      <c r="G688" s="24">
        <v>0</v>
      </c>
      <c r="H688" s="23">
        <f>+XMR!F549</f>
        <v>19508</v>
      </c>
      <c r="I688" s="23">
        <v>0</v>
      </c>
      <c r="J688" s="24">
        <v>0</v>
      </c>
      <c r="K688" s="24">
        <f>+DASH!F645</f>
        <v>31679</v>
      </c>
      <c r="L688" s="24">
        <f>+XLM!F473</f>
        <v>1737</v>
      </c>
      <c r="N688" s="23">
        <f t="shared" si="10"/>
        <v>46190542</v>
      </c>
      <c r="O688" s="6"/>
    </row>
    <row r="689" spans="1:15" x14ac:dyDescent="0.25">
      <c r="A689" s="4">
        <v>42327</v>
      </c>
      <c r="B689" s="24">
        <f>BTC!F690</f>
        <v>45011100</v>
      </c>
      <c r="C689" s="24">
        <f>+XRP!F690</f>
        <v>173712</v>
      </c>
      <c r="D689" s="24">
        <f>+LTC!F690</f>
        <v>1448970</v>
      </c>
      <c r="E689" s="24">
        <v>0</v>
      </c>
      <c r="F689" s="24">
        <f>+ETH!F107</f>
        <v>443528</v>
      </c>
      <c r="G689" s="24">
        <v>0</v>
      </c>
      <c r="H689" s="23">
        <f>+XMR!F550</f>
        <v>23986</v>
      </c>
      <c r="I689" s="23">
        <v>0</v>
      </c>
      <c r="J689" s="24">
        <v>0</v>
      </c>
      <c r="K689" s="24">
        <f>+DASH!F646</f>
        <v>48039</v>
      </c>
      <c r="L689" s="24">
        <f>+XLM!F474</f>
        <v>1207</v>
      </c>
      <c r="N689" s="23">
        <f t="shared" si="10"/>
        <v>47150542</v>
      </c>
      <c r="O689" s="6"/>
    </row>
    <row r="690" spans="1:15" x14ac:dyDescent="0.25">
      <c r="A690" s="3">
        <v>42328</v>
      </c>
      <c r="B690" s="24">
        <f>BTC!F691</f>
        <v>53152900</v>
      </c>
      <c r="C690" s="24">
        <f>+XRP!F691</f>
        <v>312768</v>
      </c>
      <c r="D690" s="24">
        <f>+LTC!F691</f>
        <v>1698240</v>
      </c>
      <c r="E690" s="24">
        <v>0</v>
      </c>
      <c r="F690" s="24">
        <f>+ETH!F108</f>
        <v>614335</v>
      </c>
      <c r="G690" s="24">
        <v>0</v>
      </c>
      <c r="H690" s="23">
        <f>+XMR!F551</f>
        <v>9764</v>
      </c>
      <c r="I690" s="23">
        <v>0</v>
      </c>
      <c r="J690" s="24">
        <v>0</v>
      </c>
      <c r="K690" s="24">
        <f>+DASH!F647</f>
        <v>28463</v>
      </c>
      <c r="L690" s="24">
        <f>+XLM!F475</f>
        <v>2032</v>
      </c>
      <c r="N690" s="23">
        <f t="shared" si="10"/>
        <v>55818502</v>
      </c>
      <c r="O690" s="6"/>
    </row>
    <row r="691" spans="1:15" x14ac:dyDescent="0.25">
      <c r="A691" s="4">
        <v>42329</v>
      </c>
      <c r="B691" s="24">
        <f>BTC!F692</f>
        <v>28200500</v>
      </c>
      <c r="C691" s="24">
        <f>+XRP!F692</f>
        <v>182628</v>
      </c>
      <c r="D691" s="24">
        <f>+LTC!F692</f>
        <v>1057060</v>
      </c>
      <c r="E691" s="24">
        <v>0</v>
      </c>
      <c r="F691" s="24">
        <f>+ETH!F109</f>
        <v>455976</v>
      </c>
      <c r="G691" s="24">
        <v>0</v>
      </c>
      <c r="H691" s="23">
        <f>+XMR!F552</f>
        <v>29577</v>
      </c>
      <c r="I691" s="23">
        <v>0</v>
      </c>
      <c r="J691" s="24">
        <v>0</v>
      </c>
      <c r="K691" s="24">
        <f>+DASH!F648</f>
        <v>26400</v>
      </c>
      <c r="L691" s="24">
        <f>+XLM!F476</f>
        <v>2219</v>
      </c>
      <c r="N691" s="23">
        <f t="shared" si="10"/>
        <v>29954360</v>
      </c>
      <c r="O691" s="6"/>
    </row>
    <row r="692" spans="1:15" x14ac:dyDescent="0.25">
      <c r="A692" s="3">
        <v>42330</v>
      </c>
      <c r="B692" s="24">
        <f>BTC!F693</f>
        <v>23439400</v>
      </c>
      <c r="C692" s="24">
        <f>+XRP!F693</f>
        <v>174556</v>
      </c>
      <c r="D692" s="24">
        <f>+LTC!F693</f>
        <v>1070770</v>
      </c>
      <c r="E692" s="24">
        <v>0</v>
      </c>
      <c r="F692" s="24">
        <f>+ETH!F110</f>
        <v>372173</v>
      </c>
      <c r="G692" s="24">
        <v>0</v>
      </c>
      <c r="H692" s="23">
        <f>+XMR!F553</f>
        <v>8345</v>
      </c>
      <c r="I692" s="23">
        <v>0</v>
      </c>
      <c r="J692" s="24">
        <v>0</v>
      </c>
      <c r="K692" s="24">
        <f>+DASH!F649</f>
        <v>28487</v>
      </c>
      <c r="L692" s="24">
        <f>+XLM!F477</f>
        <v>552</v>
      </c>
      <c r="N692" s="23">
        <f t="shared" si="10"/>
        <v>25094283</v>
      </c>
      <c r="O692" s="6"/>
    </row>
    <row r="693" spans="1:15" x14ac:dyDescent="0.25">
      <c r="A693" s="4">
        <v>42331</v>
      </c>
      <c r="B693" s="24">
        <f>BTC!F694</f>
        <v>27478900</v>
      </c>
      <c r="C693" s="24">
        <f>+XRP!F694</f>
        <v>314451</v>
      </c>
      <c r="D693" s="24">
        <f>+LTC!F694</f>
        <v>1389260</v>
      </c>
      <c r="E693" s="24">
        <v>0</v>
      </c>
      <c r="F693" s="24">
        <f>+ETH!F111</f>
        <v>441875</v>
      </c>
      <c r="G693" s="24">
        <v>0</v>
      </c>
      <c r="H693" s="23">
        <f>+XMR!F554</f>
        <v>7900</v>
      </c>
      <c r="I693" s="23">
        <v>0</v>
      </c>
      <c r="J693" s="24">
        <v>0</v>
      </c>
      <c r="K693" s="24">
        <f>+DASH!F650</f>
        <v>31968</v>
      </c>
      <c r="L693" s="24">
        <f>+XLM!F478</f>
        <v>698</v>
      </c>
      <c r="N693" s="23">
        <f t="shared" si="10"/>
        <v>29665052</v>
      </c>
      <c r="O693" s="6"/>
    </row>
    <row r="694" spans="1:15" x14ac:dyDescent="0.25">
      <c r="A694" s="3">
        <v>42332</v>
      </c>
      <c r="B694" s="24">
        <f>BTC!F695</f>
        <v>29362600</v>
      </c>
      <c r="C694" s="24">
        <f>+XRP!F695</f>
        <v>197940</v>
      </c>
      <c r="D694" s="24">
        <f>+LTC!F695</f>
        <v>1510060</v>
      </c>
      <c r="E694" s="24">
        <v>0</v>
      </c>
      <c r="F694" s="24">
        <f>+ETH!F112</f>
        <v>524195</v>
      </c>
      <c r="G694" s="24">
        <v>0</v>
      </c>
      <c r="H694" s="23">
        <f>+XMR!F555</f>
        <v>13449</v>
      </c>
      <c r="I694" s="23">
        <v>0</v>
      </c>
      <c r="J694" s="24">
        <v>0</v>
      </c>
      <c r="K694" s="24">
        <f>+DASH!F651</f>
        <v>24757</v>
      </c>
      <c r="L694" s="24">
        <f>+XLM!F479</f>
        <v>928</v>
      </c>
      <c r="N694" s="23">
        <f t="shared" si="10"/>
        <v>31633929</v>
      </c>
      <c r="O694" s="6"/>
    </row>
    <row r="695" spans="1:15" x14ac:dyDescent="0.25">
      <c r="A695" s="4">
        <v>42333</v>
      </c>
      <c r="B695" s="24">
        <f>BTC!F696</f>
        <v>41666900</v>
      </c>
      <c r="C695" s="24">
        <f>+XRP!F696</f>
        <v>197356</v>
      </c>
      <c r="D695" s="24">
        <f>+LTC!F696</f>
        <v>2877300</v>
      </c>
      <c r="E695" s="24">
        <v>0</v>
      </c>
      <c r="F695" s="24">
        <f>+ETH!F113</f>
        <v>622991</v>
      </c>
      <c r="G695" s="24">
        <v>0</v>
      </c>
      <c r="H695" s="23">
        <f>+XMR!F556</f>
        <v>18839</v>
      </c>
      <c r="I695" s="23">
        <v>0</v>
      </c>
      <c r="J695" s="24">
        <v>0</v>
      </c>
      <c r="K695" s="24">
        <f>+DASH!F652</f>
        <v>23152</v>
      </c>
      <c r="L695" s="24">
        <f>+XLM!F480</f>
        <v>1503</v>
      </c>
      <c r="N695" s="23">
        <f t="shared" si="10"/>
        <v>45408041</v>
      </c>
      <c r="O695" s="6"/>
    </row>
    <row r="696" spans="1:15" x14ac:dyDescent="0.25">
      <c r="A696" s="3">
        <v>42334</v>
      </c>
      <c r="B696" s="24">
        <f>BTC!F697</f>
        <v>106105000</v>
      </c>
      <c r="C696" s="24">
        <f>+XRP!F697</f>
        <v>400520</v>
      </c>
      <c r="D696" s="24">
        <f>+LTC!F697</f>
        <v>8700000</v>
      </c>
      <c r="E696" s="24">
        <v>0</v>
      </c>
      <c r="F696" s="24">
        <f>+ETH!F114</f>
        <v>947473</v>
      </c>
      <c r="G696" s="24">
        <v>0</v>
      </c>
      <c r="H696" s="23">
        <f>+XMR!F557</f>
        <v>29751</v>
      </c>
      <c r="I696" s="23">
        <v>0</v>
      </c>
      <c r="J696" s="24">
        <v>0</v>
      </c>
      <c r="K696" s="24">
        <f>+DASH!F653</f>
        <v>58542</v>
      </c>
      <c r="L696" s="24">
        <f>+XLM!F481</f>
        <v>3910</v>
      </c>
      <c r="N696" s="23">
        <f t="shared" si="10"/>
        <v>116245196</v>
      </c>
      <c r="O696" s="6"/>
    </row>
    <row r="697" spans="1:15" x14ac:dyDescent="0.25">
      <c r="A697" s="4">
        <v>42335</v>
      </c>
      <c r="B697" s="24">
        <f>BTC!F698</f>
        <v>55179100</v>
      </c>
      <c r="C697" s="24">
        <f>+XRP!F698</f>
        <v>199790</v>
      </c>
      <c r="D697" s="24">
        <f>+LTC!F698</f>
        <v>2780650</v>
      </c>
      <c r="E697" s="24">
        <v>0</v>
      </c>
      <c r="F697" s="24">
        <f>+ETH!F115</f>
        <v>403813</v>
      </c>
      <c r="G697" s="24">
        <v>0</v>
      </c>
      <c r="H697" s="23">
        <f>+XMR!F558</f>
        <v>30668</v>
      </c>
      <c r="I697" s="23">
        <v>0</v>
      </c>
      <c r="J697" s="24">
        <v>0</v>
      </c>
      <c r="K697" s="24">
        <f>+DASH!F654</f>
        <v>32579</v>
      </c>
      <c r="L697" s="24">
        <f>+XLM!F482</f>
        <v>2338</v>
      </c>
      <c r="N697" s="23">
        <f t="shared" si="10"/>
        <v>58628938</v>
      </c>
      <c r="O697" s="6"/>
    </row>
    <row r="698" spans="1:15" x14ac:dyDescent="0.25">
      <c r="A698" s="3">
        <v>42336</v>
      </c>
      <c r="B698" s="24">
        <f>BTC!F699</f>
        <v>36816600</v>
      </c>
      <c r="C698" s="24">
        <f>+XRP!F699</f>
        <v>195480</v>
      </c>
      <c r="D698" s="24">
        <f>+LTC!F699</f>
        <v>1691790</v>
      </c>
      <c r="E698" s="24">
        <v>0</v>
      </c>
      <c r="F698" s="24">
        <f>+ETH!F116</f>
        <v>462464</v>
      </c>
      <c r="G698" s="24">
        <v>0</v>
      </c>
      <c r="H698" s="23">
        <f>+XMR!F559</f>
        <v>14046</v>
      </c>
      <c r="I698" s="23">
        <v>0</v>
      </c>
      <c r="J698" s="24">
        <v>0</v>
      </c>
      <c r="K698" s="24">
        <f>+DASH!F655</f>
        <v>25565</v>
      </c>
      <c r="L698" s="24">
        <f>+XLM!F483</f>
        <v>4101</v>
      </c>
      <c r="N698" s="23">
        <f t="shared" si="10"/>
        <v>39210046</v>
      </c>
      <c r="O698" s="6"/>
    </row>
    <row r="699" spans="1:15" x14ac:dyDescent="0.25">
      <c r="A699" s="4">
        <v>42337</v>
      </c>
      <c r="B699" s="24">
        <f>BTC!F700</f>
        <v>40409300</v>
      </c>
      <c r="C699" s="24">
        <f>+XRP!F700</f>
        <v>197822</v>
      </c>
      <c r="D699" s="24">
        <f>+LTC!F700</f>
        <v>2720390</v>
      </c>
      <c r="E699" s="24">
        <v>0</v>
      </c>
      <c r="F699" s="24">
        <f>+ETH!F117</f>
        <v>448358</v>
      </c>
      <c r="G699" s="24">
        <v>0</v>
      </c>
      <c r="H699" s="23">
        <f>+XMR!F560</f>
        <v>14276</v>
      </c>
      <c r="I699" s="23">
        <v>0</v>
      </c>
      <c r="J699" s="24">
        <v>0</v>
      </c>
      <c r="K699" s="24">
        <f>+DASH!F656</f>
        <v>26013</v>
      </c>
      <c r="L699" s="24">
        <f>+XLM!F484</f>
        <v>4142</v>
      </c>
      <c r="N699" s="23">
        <f t="shared" si="10"/>
        <v>43820301</v>
      </c>
      <c r="O699" s="6"/>
    </row>
    <row r="700" spans="1:15" x14ac:dyDescent="0.25">
      <c r="A700" s="3">
        <v>42338</v>
      </c>
      <c r="B700" s="24">
        <f>BTC!F701</f>
        <v>71701600</v>
      </c>
      <c r="C700" s="24">
        <f>+XRP!F701</f>
        <v>272695</v>
      </c>
      <c r="D700" s="24">
        <f>+LTC!F701</f>
        <v>3339320</v>
      </c>
      <c r="E700" s="24">
        <v>0</v>
      </c>
      <c r="F700" s="24">
        <f>+ETH!F118</f>
        <v>784439</v>
      </c>
      <c r="G700" s="24">
        <v>0</v>
      </c>
      <c r="H700" s="23">
        <f>+XMR!F561</f>
        <v>30652</v>
      </c>
      <c r="I700" s="23">
        <v>0</v>
      </c>
      <c r="J700" s="24">
        <v>0</v>
      </c>
      <c r="K700" s="24">
        <f>+DASH!F657</f>
        <v>49178</v>
      </c>
      <c r="L700" s="24">
        <f>+XLM!F485</f>
        <v>3270</v>
      </c>
      <c r="N700" s="23">
        <f t="shared" si="10"/>
        <v>76181154</v>
      </c>
      <c r="O700" s="6"/>
    </row>
    <row r="701" spans="1:15" x14ac:dyDescent="0.25">
      <c r="A701" s="4">
        <v>42339</v>
      </c>
      <c r="B701" s="24">
        <f>BTC!F702</f>
        <v>60452200</v>
      </c>
      <c r="C701" s="24">
        <f>+XRP!F702</f>
        <v>312401</v>
      </c>
      <c r="D701" s="24">
        <f>+LTC!F702</f>
        <v>2841630</v>
      </c>
      <c r="E701" s="24">
        <v>0</v>
      </c>
      <c r="F701" s="24">
        <f>+ETH!F119</f>
        <v>652857</v>
      </c>
      <c r="G701" s="24">
        <v>0</v>
      </c>
      <c r="H701" s="23">
        <f>+XMR!F562</f>
        <v>20746</v>
      </c>
      <c r="I701" s="23">
        <v>0</v>
      </c>
      <c r="J701" s="24">
        <v>0</v>
      </c>
      <c r="K701" s="24">
        <f>+DASH!F658</f>
        <v>37007</v>
      </c>
      <c r="L701" s="24">
        <f>+XLM!F486</f>
        <v>4810</v>
      </c>
      <c r="N701" s="23">
        <f t="shared" si="10"/>
        <v>64321651</v>
      </c>
      <c r="O701" s="6"/>
    </row>
    <row r="702" spans="1:15" x14ac:dyDescent="0.25">
      <c r="A702" s="3">
        <v>42340</v>
      </c>
      <c r="B702" s="24">
        <f>BTC!F703</f>
        <v>54160500</v>
      </c>
      <c r="C702" s="24">
        <f>+XRP!F703</f>
        <v>328403</v>
      </c>
      <c r="D702" s="24">
        <f>+LTC!F703</f>
        <v>2452500</v>
      </c>
      <c r="E702" s="24">
        <v>0</v>
      </c>
      <c r="F702" s="24">
        <f>+ETH!F120</f>
        <v>506307</v>
      </c>
      <c r="G702" s="24">
        <v>0</v>
      </c>
      <c r="H702" s="23">
        <f>+XMR!F563</f>
        <v>15544</v>
      </c>
      <c r="I702" s="23">
        <v>0</v>
      </c>
      <c r="J702" s="24">
        <v>0</v>
      </c>
      <c r="K702" s="24">
        <f>+DASH!F659</f>
        <v>45288</v>
      </c>
      <c r="L702" s="24">
        <f>+XLM!F487</f>
        <v>2569</v>
      </c>
      <c r="N702" s="23">
        <f t="shared" si="10"/>
        <v>57511111</v>
      </c>
      <c r="O702" s="6"/>
    </row>
    <row r="703" spans="1:15" x14ac:dyDescent="0.25">
      <c r="A703" s="4">
        <v>42341</v>
      </c>
      <c r="B703" s="24">
        <f>BTC!F704</f>
        <v>50714900</v>
      </c>
      <c r="C703" s="24">
        <f>+XRP!F704</f>
        <v>139104</v>
      </c>
      <c r="D703" s="24">
        <f>+LTC!F704</f>
        <v>1943430</v>
      </c>
      <c r="E703" s="24">
        <v>0</v>
      </c>
      <c r="F703" s="24">
        <f>+ETH!F121</f>
        <v>539969</v>
      </c>
      <c r="G703" s="24">
        <v>0</v>
      </c>
      <c r="H703" s="23">
        <f>+XMR!F564</f>
        <v>19257</v>
      </c>
      <c r="I703" s="23">
        <v>0</v>
      </c>
      <c r="J703" s="24">
        <v>0</v>
      </c>
      <c r="K703" s="24">
        <f>+DASH!F660</f>
        <v>77349</v>
      </c>
      <c r="L703" s="24">
        <f>+XLM!F488</f>
        <v>1760</v>
      </c>
      <c r="N703" s="23">
        <f t="shared" si="10"/>
        <v>53435769</v>
      </c>
      <c r="O703" s="6"/>
    </row>
    <row r="704" spans="1:15" x14ac:dyDescent="0.25">
      <c r="A704" s="3">
        <v>42342</v>
      </c>
      <c r="B704" s="24">
        <f>BTC!F705</f>
        <v>35784100</v>
      </c>
      <c r="C704" s="24">
        <f>+XRP!F705</f>
        <v>930102</v>
      </c>
      <c r="D704" s="24">
        <f>+LTC!F705</f>
        <v>1333170</v>
      </c>
      <c r="E704" s="24">
        <v>0</v>
      </c>
      <c r="F704" s="24">
        <f>+ETH!F122</f>
        <v>241278</v>
      </c>
      <c r="G704" s="24">
        <v>0</v>
      </c>
      <c r="H704" s="23">
        <f>+XMR!F565</f>
        <v>22222</v>
      </c>
      <c r="I704" s="23">
        <v>0</v>
      </c>
      <c r="J704" s="24">
        <v>0</v>
      </c>
      <c r="K704" s="24">
        <f>+DASH!F661</f>
        <v>36114</v>
      </c>
      <c r="L704" s="24">
        <f>+XLM!F489</f>
        <v>7757</v>
      </c>
      <c r="N704" s="23">
        <f t="shared" si="10"/>
        <v>38354743</v>
      </c>
      <c r="O704" s="6"/>
    </row>
    <row r="705" spans="1:15" x14ac:dyDescent="0.25">
      <c r="A705" s="4">
        <v>42343</v>
      </c>
      <c r="B705" s="24">
        <f>BTC!F706</f>
        <v>66282200</v>
      </c>
      <c r="C705" s="24">
        <f>+XRP!F706</f>
        <v>716241</v>
      </c>
      <c r="D705" s="24">
        <f>+LTC!F706</f>
        <v>2664550</v>
      </c>
      <c r="E705" s="24">
        <v>0</v>
      </c>
      <c r="F705" s="24">
        <f>+ETH!F123</f>
        <v>232743</v>
      </c>
      <c r="G705" s="24">
        <v>0</v>
      </c>
      <c r="H705" s="23">
        <f>+XMR!F566</f>
        <v>61840</v>
      </c>
      <c r="I705" s="23">
        <v>0</v>
      </c>
      <c r="J705" s="24">
        <v>0</v>
      </c>
      <c r="K705" s="24">
        <f>+DASH!F662</f>
        <v>61252</v>
      </c>
      <c r="L705" s="24">
        <f>+XLM!F490</f>
        <v>8006</v>
      </c>
      <c r="N705" s="23">
        <f t="shared" si="10"/>
        <v>70026832</v>
      </c>
      <c r="O705" s="6"/>
    </row>
    <row r="706" spans="1:15" x14ac:dyDescent="0.25">
      <c r="A706" s="3">
        <v>42344</v>
      </c>
      <c r="B706" s="24">
        <f>BTC!F707</f>
        <v>77762000</v>
      </c>
      <c r="C706" s="24">
        <f>+XRP!F707</f>
        <v>1002000</v>
      </c>
      <c r="D706" s="24">
        <f>+LTC!F707</f>
        <v>4063170</v>
      </c>
      <c r="E706" s="24">
        <v>0</v>
      </c>
      <c r="F706" s="24">
        <f>+ETH!F124</f>
        <v>443608</v>
      </c>
      <c r="G706" s="24">
        <v>0</v>
      </c>
      <c r="H706" s="23">
        <f>+XMR!F567</f>
        <v>43779</v>
      </c>
      <c r="I706" s="23">
        <v>0</v>
      </c>
      <c r="J706" s="24">
        <v>0</v>
      </c>
      <c r="K706" s="24">
        <f>+DASH!F663</f>
        <v>55270</v>
      </c>
      <c r="L706" s="24">
        <f>+XLM!F491</f>
        <v>11491</v>
      </c>
      <c r="N706" s="23">
        <f t="shared" ref="N706:N730" si="11">B706+C706+D706+E706+G706+H706+I706+J706+K706+L706+F706</f>
        <v>83381318</v>
      </c>
      <c r="O706" s="6"/>
    </row>
    <row r="707" spans="1:15" x14ac:dyDescent="0.25">
      <c r="A707" s="4">
        <v>42345</v>
      </c>
      <c r="B707" s="24">
        <f>BTC!F708</f>
        <v>63455800</v>
      </c>
      <c r="C707" s="24">
        <f>+XRP!F708</f>
        <v>866871</v>
      </c>
      <c r="D707" s="24">
        <f>+LTC!F708</f>
        <v>4210900</v>
      </c>
      <c r="E707" s="24">
        <v>0</v>
      </c>
      <c r="F707" s="24">
        <f>+ETH!F125</f>
        <v>520409</v>
      </c>
      <c r="G707" s="24">
        <v>0</v>
      </c>
      <c r="H707" s="23">
        <f>+XMR!F568</f>
        <v>29885</v>
      </c>
      <c r="I707" s="23">
        <v>0</v>
      </c>
      <c r="J707" s="24">
        <v>0</v>
      </c>
      <c r="K707" s="24">
        <f>+DASH!F664</f>
        <v>40495</v>
      </c>
      <c r="L707" s="24">
        <f>+XLM!F492</f>
        <v>4636</v>
      </c>
      <c r="N707" s="23">
        <f t="shared" si="11"/>
        <v>69128996</v>
      </c>
      <c r="O707" s="6"/>
    </row>
    <row r="708" spans="1:15" x14ac:dyDescent="0.25">
      <c r="A708" s="3">
        <v>42346</v>
      </c>
      <c r="B708" s="24">
        <f>BTC!F709</f>
        <v>57801400</v>
      </c>
      <c r="C708" s="24">
        <f>+XRP!F709</f>
        <v>2423870</v>
      </c>
      <c r="D708" s="24">
        <f>+LTC!F709</f>
        <v>2744880</v>
      </c>
      <c r="E708" s="24">
        <v>0</v>
      </c>
      <c r="F708" s="24">
        <f>+ETH!F126</f>
        <v>445903</v>
      </c>
      <c r="G708" s="24">
        <v>0</v>
      </c>
      <c r="H708" s="23">
        <f>+XMR!F569</f>
        <v>40491</v>
      </c>
      <c r="I708" s="23">
        <v>0</v>
      </c>
      <c r="J708" s="24">
        <v>0</v>
      </c>
      <c r="K708" s="24">
        <f>+DASH!F665</f>
        <v>44093</v>
      </c>
      <c r="L708" s="24">
        <f>+XLM!F493</f>
        <v>35702</v>
      </c>
      <c r="N708" s="23">
        <f t="shared" si="11"/>
        <v>63536339</v>
      </c>
      <c r="O708" s="6"/>
    </row>
    <row r="709" spans="1:15" x14ac:dyDescent="0.25">
      <c r="A709" s="4">
        <v>42347</v>
      </c>
      <c r="B709" s="24">
        <f>BTC!F710</f>
        <v>90917200</v>
      </c>
      <c r="C709" s="24">
        <f>+XRP!F710</f>
        <v>5702470</v>
      </c>
      <c r="D709" s="24">
        <f>+LTC!F710</f>
        <v>4506800</v>
      </c>
      <c r="E709" s="24">
        <v>0</v>
      </c>
      <c r="F709" s="24">
        <f>+ETH!F127</f>
        <v>624221</v>
      </c>
      <c r="G709" s="24">
        <v>0</v>
      </c>
      <c r="H709" s="23">
        <f>+XMR!F570</f>
        <v>35438</v>
      </c>
      <c r="I709" s="23">
        <v>0</v>
      </c>
      <c r="J709" s="24">
        <v>0</v>
      </c>
      <c r="K709" s="24">
        <f>+DASH!F666</f>
        <v>121460</v>
      </c>
      <c r="L709" s="24">
        <f>+XLM!F494</f>
        <v>180884</v>
      </c>
      <c r="N709" s="23">
        <f t="shared" si="11"/>
        <v>102088473</v>
      </c>
      <c r="O709" s="6"/>
    </row>
    <row r="710" spans="1:15" x14ac:dyDescent="0.25">
      <c r="A710" s="3">
        <v>42348</v>
      </c>
      <c r="B710" s="24">
        <f>BTC!F711</f>
        <v>52138900</v>
      </c>
      <c r="C710" s="24">
        <f>+XRP!F711</f>
        <v>3223520</v>
      </c>
      <c r="D710" s="24">
        <f>+LTC!F711</f>
        <v>2538190</v>
      </c>
      <c r="E710" s="24">
        <v>0</v>
      </c>
      <c r="F710" s="24">
        <f>+ETH!F128</f>
        <v>369589</v>
      </c>
      <c r="G710" s="24">
        <v>0</v>
      </c>
      <c r="H710" s="23">
        <f>+XMR!F571</f>
        <v>22548</v>
      </c>
      <c r="I710" s="23">
        <v>0</v>
      </c>
      <c r="J710" s="24">
        <v>0</v>
      </c>
      <c r="K710" s="24">
        <f>+DASH!F667</f>
        <v>31690</v>
      </c>
      <c r="L710" s="24">
        <f>+XLM!F495</f>
        <v>77097</v>
      </c>
      <c r="N710" s="23">
        <f t="shared" si="11"/>
        <v>58401534</v>
      </c>
      <c r="O710" s="6"/>
    </row>
    <row r="711" spans="1:15" x14ac:dyDescent="0.25">
      <c r="A711" s="4">
        <v>42349</v>
      </c>
      <c r="B711" s="24">
        <f>BTC!F712</f>
        <v>110944000</v>
      </c>
      <c r="C711" s="24">
        <f>+XRP!F712</f>
        <v>3465490</v>
      </c>
      <c r="D711" s="24">
        <f>+LTC!F712</f>
        <v>5086460</v>
      </c>
      <c r="E711" s="24">
        <v>0</v>
      </c>
      <c r="F711" s="24">
        <f>+ETH!F129</f>
        <v>801072</v>
      </c>
      <c r="G711" s="24">
        <v>0</v>
      </c>
      <c r="H711" s="23">
        <f>+XMR!F572</f>
        <v>19202</v>
      </c>
      <c r="I711" s="23">
        <v>0</v>
      </c>
      <c r="J711" s="24">
        <v>0</v>
      </c>
      <c r="K711" s="24">
        <f>+DASH!F668</f>
        <v>46393</v>
      </c>
      <c r="L711" s="24">
        <f>+XLM!F496</f>
        <v>56225</v>
      </c>
      <c r="N711" s="23">
        <f t="shared" si="11"/>
        <v>120418842</v>
      </c>
      <c r="O711" s="6"/>
    </row>
    <row r="712" spans="1:15" x14ac:dyDescent="0.25">
      <c r="A712" s="3">
        <v>42350</v>
      </c>
      <c r="B712" s="24">
        <f>BTC!F713</f>
        <v>131969000</v>
      </c>
      <c r="C712" s="24">
        <f>+XRP!F713</f>
        <v>1317990</v>
      </c>
      <c r="D712" s="24">
        <f>+LTC!F713</f>
        <v>6201500</v>
      </c>
      <c r="E712" s="24">
        <v>0</v>
      </c>
      <c r="F712" s="24">
        <f>+ETH!F130</f>
        <v>1376280</v>
      </c>
      <c r="G712" s="24">
        <v>0</v>
      </c>
      <c r="H712" s="23">
        <f>+XMR!F573</f>
        <v>17071</v>
      </c>
      <c r="I712" s="23">
        <v>0</v>
      </c>
      <c r="J712" s="24">
        <v>0</v>
      </c>
      <c r="K712" s="24">
        <f>+DASH!F669</f>
        <v>47864</v>
      </c>
      <c r="L712" s="24">
        <f>+XLM!F497</f>
        <v>20232</v>
      </c>
      <c r="N712" s="23">
        <f t="shared" si="11"/>
        <v>140949937</v>
      </c>
      <c r="O712" s="6"/>
    </row>
    <row r="713" spans="1:15" x14ac:dyDescent="0.25">
      <c r="A713" s="4">
        <v>42351</v>
      </c>
      <c r="B713" s="24">
        <f>BTC!F714</f>
        <v>55050600</v>
      </c>
      <c r="C713" s="24">
        <f>+XRP!F714</f>
        <v>1394050</v>
      </c>
      <c r="D713" s="24">
        <f>+LTC!F714</f>
        <v>3218570</v>
      </c>
      <c r="E713" s="24">
        <v>0</v>
      </c>
      <c r="F713" s="24">
        <f>+ETH!F131</f>
        <v>273614</v>
      </c>
      <c r="G713" s="24">
        <v>0</v>
      </c>
      <c r="H713" s="23">
        <f>+XMR!F574</f>
        <v>28983</v>
      </c>
      <c r="I713" s="23">
        <v>0</v>
      </c>
      <c r="J713" s="24">
        <v>0</v>
      </c>
      <c r="K713" s="24">
        <f>+DASH!F670</f>
        <v>67091</v>
      </c>
      <c r="L713" s="24">
        <f>+XLM!F498</f>
        <v>13149</v>
      </c>
      <c r="N713" s="23">
        <f t="shared" si="11"/>
        <v>60046057</v>
      </c>
      <c r="O713" s="6"/>
    </row>
    <row r="714" spans="1:15" x14ac:dyDescent="0.25">
      <c r="A714" s="3">
        <v>42352</v>
      </c>
      <c r="B714" s="24">
        <f>BTC!F715</f>
        <v>130496000</v>
      </c>
      <c r="C714" s="24">
        <f>+XRP!F715</f>
        <v>2433140</v>
      </c>
      <c r="D714" s="24">
        <f>+LTC!F715</f>
        <v>3011480</v>
      </c>
      <c r="E714" s="24">
        <v>0</v>
      </c>
      <c r="F714" s="24">
        <f>+ETH!F132</f>
        <v>563436</v>
      </c>
      <c r="G714" s="24">
        <v>0</v>
      </c>
      <c r="H714" s="23">
        <f>+XMR!F575</f>
        <v>98330</v>
      </c>
      <c r="I714" s="23">
        <v>0</v>
      </c>
      <c r="J714" s="24">
        <v>0</v>
      </c>
      <c r="K714" s="24">
        <f>+DASH!F671</f>
        <v>102466</v>
      </c>
      <c r="L714" s="24">
        <f>+XLM!F499</f>
        <v>8617</v>
      </c>
      <c r="N714" s="23">
        <f t="shared" si="11"/>
        <v>136713469</v>
      </c>
      <c r="O714" s="6"/>
    </row>
    <row r="715" spans="1:15" x14ac:dyDescent="0.25">
      <c r="A715" s="4">
        <v>42353</v>
      </c>
      <c r="B715" s="24">
        <f>BTC!F716</f>
        <v>83121104</v>
      </c>
      <c r="C715" s="24">
        <f>+XRP!F716</f>
        <v>4908540</v>
      </c>
      <c r="D715" s="24">
        <f>+LTC!F716</f>
        <v>5124770</v>
      </c>
      <c r="E715" s="24">
        <v>0</v>
      </c>
      <c r="F715" s="24">
        <f>+ETH!F133</f>
        <v>578618</v>
      </c>
      <c r="G715" s="24">
        <v>0</v>
      </c>
      <c r="H715" s="23">
        <f>+XMR!F576</f>
        <v>38572</v>
      </c>
      <c r="I715" s="23">
        <v>0</v>
      </c>
      <c r="J715" s="24">
        <v>0</v>
      </c>
      <c r="K715" s="24">
        <f>+DASH!F672</f>
        <v>58882</v>
      </c>
      <c r="L715" s="24">
        <f>+XLM!F500</f>
        <v>25706</v>
      </c>
      <c r="N715" s="23">
        <f t="shared" si="11"/>
        <v>93856192</v>
      </c>
      <c r="O715" s="6"/>
    </row>
    <row r="716" spans="1:15" x14ac:dyDescent="0.25">
      <c r="A716" s="3">
        <v>42354</v>
      </c>
      <c r="B716" s="24">
        <f>BTC!F717</f>
        <v>107944000</v>
      </c>
      <c r="C716" s="24">
        <f>+XRP!F717</f>
        <v>1249850</v>
      </c>
      <c r="D716" s="24">
        <f>+LTC!F717</f>
        <v>3628690</v>
      </c>
      <c r="E716" s="24">
        <v>0</v>
      </c>
      <c r="F716" s="24">
        <f>+ETH!F134</f>
        <v>320767</v>
      </c>
      <c r="G716" s="24">
        <v>0</v>
      </c>
      <c r="H716" s="23">
        <f>+XMR!F577</f>
        <v>27338</v>
      </c>
      <c r="I716" s="23">
        <v>0</v>
      </c>
      <c r="J716" s="24">
        <v>0</v>
      </c>
      <c r="K716" s="24">
        <f>+DASH!F673</f>
        <v>46530</v>
      </c>
      <c r="L716" s="24">
        <f>+XLM!F501</f>
        <v>18099</v>
      </c>
      <c r="N716" s="23">
        <f t="shared" si="11"/>
        <v>113235274</v>
      </c>
      <c r="O716" s="6"/>
    </row>
    <row r="717" spans="1:15" x14ac:dyDescent="0.25">
      <c r="A717" s="4">
        <v>42355</v>
      </c>
      <c r="B717" s="24">
        <f>BTC!F718</f>
        <v>47978400</v>
      </c>
      <c r="C717" s="24">
        <f>+XRP!F718</f>
        <v>556682</v>
      </c>
      <c r="D717" s="24">
        <f>+LTC!F718</f>
        <v>2244680</v>
      </c>
      <c r="E717" s="24">
        <v>0</v>
      </c>
      <c r="F717" s="24">
        <f>+ETH!F135</f>
        <v>640765</v>
      </c>
      <c r="G717" s="24">
        <v>0</v>
      </c>
      <c r="H717" s="23">
        <f>+XMR!F578</f>
        <v>19565</v>
      </c>
      <c r="I717" s="23">
        <v>0</v>
      </c>
      <c r="J717" s="24">
        <v>0</v>
      </c>
      <c r="K717" s="24">
        <f>+DASH!F674</f>
        <v>40819</v>
      </c>
      <c r="L717" s="24">
        <f>+XLM!F502</f>
        <v>9562</v>
      </c>
      <c r="N717" s="23">
        <f t="shared" si="11"/>
        <v>51490473</v>
      </c>
      <c r="O717" s="6"/>
    </row>
    <row r="718" spans="1:15" x14ac:dyDescent="0.25">
      <c r="A718" s="3">
        <v>42356</v>
      </c>
      <c r="B718" s="24">
        <f>BTC!F719</f>
        <v>60220100</v>
      </c>
      <c r="C718" s="24">
        <f>+XRP!F719</f>
        <v>833330</v>
      </c>
      <c r="D718" s="24">
        <f>+LTC!F719</f>
        <v>2642590</v>
      </c>
      <c r="E718" s="24">
        <v>0</v>
      </c>
      <c r="F718" s="24">
        <f>+ETH!F136</f>
        <v>300787</v>
      </c>
      <c r="G718" s="24">
        <v>0</v>
      </c>
      <c r="H718" s="23">
        <f>+XMR!F579</f>
        <v>18904</v>
      </c>
      <c r="I718" s="23">
        <v>0</v>
      </c>
      <c r="J718" s="24">
        <v>0</v>
      </c>
      <c r="K718" s="24">
        <f>+DASH!F675</f>
        <v>39821</v>
      </c>
      <c r="L718" s="24">
        <f>+XLM!F503</f>
        <v>11457</v>
      </c>
      <c r="N718" s="23">
        <f t="shared" si="11"/>
        <v>64066989</v>
      </c>
      <c r="O718" s="6"/>
    </row>
    <row r="719" spans="1:15" x14ac:dyDescent="0.25">
      <c r="A719" s="4">
        <v>42357</v>
      </c>
      <c r="B719" s="24">
        <f>BTC!F720</f>
        <v>47892700</v>
      </c>
      <c r="C719" s="24">
        <f>+XRP!F720</f>
        <v>452403</v>
      </c>
      <c r="D719" s="24">
        <f>+LTC!F720</f>
        <v>1480630</v>
      </c>
      <c r="E719" s="24">
        <v>0</v>
      </c>
      <c r="F719" s="24">
        <f>+ETH!F137</f>
        <v>343535</v>
      </c>
      <c r="G719" s="24">
        <v>0</v>
      </c>
      <c r="H719" s="23">
        <f>+XMR!F580</f>
        <v>23387</v>
      </c>
      <c r="I719" s="23">
        <v>0</v>
      </c>
      <c r="J719" s="24">
        <v>0</v>
      </c>
      <c r="K719" s="24">
        <f>+DASH!F676</f>
        <v>27223</v>
      </c>
      <c r="L719" s="24">
        <f>+XLM!F504</f>
        <v>13348</v>
      </c>
      <c r="N719" s="23">
        <f t="shared" si="11"/>
        <v>50233226</v>
      </c>
      <c r="O719" s="6"/>
    </row>
    <row r="720" spans="1:15" x14ac:dyDescent="0.25">
      <c r="A720" s="3">
        <v>42358</v>
      </c>
      <c r="B720" s="24">
        <f>BTC!F721</f>
        <v>75409400</v>
      </c>
      <c r="C720" s="24">
        <f>+XRP!F721</f>
        <v>577803</v>
      </c>
      <c r="D720" s="24">
        <f>+LTC!F721</f>
        <v>2853130</v>
      </c>
      <c r="E720" s="24">
        <v>0</v>
      </c>
      <c r="F720" s="24">
        <f>+ETH!F138</f>
        <v>472164</v>
      </c>
      <c r="G720" s="24">
        <v>0</v>
      </c>
      <c r="H720" s="23">
        <f>+XMR!F581</f>
        <v>43384</v>
      </c>
      <c r="I720" s="23">
        <v>0</v>
      </c>
      <c r="J720" s="24">
        <v>0</v>
      </c>
      <c r="K720" s="24">
        <f>+DASH!F677</f>
        <v>39518</v>
      </c>
      <c r="L720" s="24">
        <f>+XLM!F505</f>
        <v>8714</v>
      </c>
      <c r="N720" s="23">
        <f t="shared" si="11"/>
        <v>79404113</v>
      </c>
      <c r="O720" s="6"/>
    </row>
    <row r="721" spans="1:15" x14ac:dyDescent="0.25">
      <c r="A721" s="4">
        <v>42359</v>
      </c>
      <c r="B721" s="24">
        <f>BTC!F722</f>
        <v>77639696</v>
      </c>
      <c r="C721" s="24">
        <f>+XRP!F722</f>
        <v>512514</v>
      </c>
      <c r="D721" s="24">
        <f>+LTC!F722</f>
        <v>2244460</v>
      </c>
      <c r="E721" s="24">
        <v>0</v>
      </c>
      <c r="F721" s="24">
        <f>+ETH!F139</f>
        <v>549113</v>
      </c>
      <c r="G721" s="24">
        <v>0</v>
      </c>
      <c r="H721" s="23">
        <f>+XMR!F582</f>
        <v>56810</v>
      </c>
      <c r="I721" s="23">
        <v>0</v>
      </c>
      <c r="J721" s="24">
        <v>0</v>
      </c>
      <c r="K721" s="24">
        <f>+DASH!F678</f>
        <v>43767</v>
      </c>
      <c r="L721" s="24">
        <f>+XLM!F506</f>
        <v>8595</v>
      </c>
      <c r="N721" s="23">
        <f t="shared" si="11"/>
        <v>81054955</v>
      </c>
      <c r="O721" s="6"/>
    </row>
    <row r="722" spans="1:15" x14ac:dyDescent="0.25">
      <c r="A722" s="3">
        <v>42360</v>
      </c>
      <c r="B722" s="24">
        <f>BTC!F723</f>
        <v>50840400</v>
      </c>
      <c r="C722" s="24">
        <f>+XRP!F723</f>
        <v>460222</v>
      </c>
      <c r="D722" s="24">
        <f>+LTC!F723</f>
        <v>1366080</v>
      </c>
      <c r="E722" s="24">
        <v>0</v>
      </c>
      <c r="F722" s="24">
        <f>+ETH!F140</f>
        <v>454249</v>
      </c>
      <c r="G722" s="24">
        <v>0</v>
      </c>
      <c r="H722" s="23">
        <f>+XMR!F583</f>
        <v>25924</v>
      </c>
      <c r="I722" s="23">
        <v>0</v>
      </c>
      <c r="J722" s="24">
        <v>0</v>
      </c>
      <c r="K722" s="24">
        <f>+DASH!F679</f>
        <v>47646</v>
      </c>
      <c r="L722" s="24">
        <f>+XLM!F507</f>
        <v>23377</v>
      </c>
      <c r="N722" s="23">
        <f t="shared" si="11"/>
        <v>53217898</v>
      </c>
      <c r="O722" s="6"/>
    </row>
    <row r="723" spans="1:15" x14ac:dyDescent="0.25">
      <c r="A723" s="4">
        <v>42361</v>
      </c>
      <c r="B723" s="24">
        <f>BTC!F724</f>
        <v>47161400</v>
      </c>
      <c r="C723" s="24">
        <f>+XRP!F724</f>
        <v>364178</v>
      </c>
      <c r="D723" s="24">
        <f>+LTC!F724</f>
        <v>2274490</v>
      </c>
      <c r="E723" s="24">
        <v>0</v>
      </c>
      <c r="F723" s="24">
        <f>+ETH!F141</f>
        <v>334993</v>
      </c>
      <c r="G723" s="24">
        <v>0</v>
      </c>
      <c r="H723" s="23">
        <f>+XMR!F584</f>
        <v>36501</v>
      </c>
      <c r="I723" s="23">
        <v>0</v>
      </c>
      <c r="J723" s="24">
        <v>0</v>
      </c>
      <c r="K723" s="24">
        <f>+DASH!F680</f>
        <v>51744</v>
      </c>
      <c r="L723" s="24">
        <f>+XLM!F508</f>
        <v>17711</v>
      </c>
      <c r="N723" s="23">
        <f t="shared" si="11"/>
        <v>50241017</v>
      </c>
      <c r="O723" s="6"/>
    </row>
    <row r="724" spans="1:15" x14ac:dyDescent="0.25">
      <c r="A724" s="3">
        <v>42362</v>
      </c>
      <c r="B724" s="24">
        <f>BTC!F725</f>
        <v>57157200</v>
      </c>
      <c r="C724" s="24">
        <f>+XRP!F725</f>
        <v>332166</v>
      </c>
      <c r="D724" s="24">
        <f>+LTC!F725</f>
        <v>2530790</v>
      </c>
      <c r="E724" s="24">
        <v>0</v>
      </c>
      <c r="F724" s="24">
        <f>+ETH!F142</f>
        <v>354646</v>
      </c>
      <c r="G724" s="24">
        <v>0</v>
      </c>
      <c r="H724" s="23">
        <f>+XMR!F585</f>
        <v>23611</v>
      </c>
      <c r="I724" s="23">
        <v>0</v>
      </c>
      <c r="J724" s="24">
        <v>0</v>
      </c>
      <c r="K724" s="24">
        <f>+DASH!F681</f>
        <v>83730</v>
      </c>
      <c r="L724" s="24">
        <f>+XLM!F509</f>
        <v>22656</v>
      </c>
      <c r="N724" s="23">
        <f t="shared" si="11"/>
        <v>60504799</v>
      </c>
      <c r="O724" s="6"/>
    </row>
    <row r="725" spans="1:15" x14ac:dyDescent="0.25">
      <c r="A725" s="4">
        <v>42363</v>
      </c>
      <c r="B725" s="24">
        <f>BTC!F726</f>
        <v>39078500</v>
      </c>
      <c r="C725" s="24">
        <f>+XRP!F726</f>
        <v>815998</v>
      </c>
      <c r="D725" s="24">
        <f>+LTC!F726</f>
        <v>1628860</v>
      </c>
      <c r="E725" s="24">
        <v>0</v>
      </c>
      <c r="F725" s="24">
        <f>+ETH!F143</f>
        <v>187114</v>
      </c>
      <c r="G725" s="24">
        <v>0</v>
      </c>
      <c r="H725" s="23">
        <f>+XMR!F586</f>
        <v>9978</v>
      </c>
      <c r="I725" s="23">
        <v>0</v>
      </c>
      <c r="J725" s="24">
        <v>0</v>
      </c>
      <c r="K725" s="24">
        <f>+DASH!F682</f>
        <v>99786</v>
      </c>
      <c r="L725" s="24">
        <f>+XLM!F510</f>
        <v>14657</v>
      </c>
      <c r="N725" s="23">
        <f t="shared" si="11"/>
        <v>41834893</v>
      </c>
      <c r="O725" s="6"/>
    </row>
    <row r="726" spans="1:15" x14ac:dyDescent="0.25">
      <c r="A726" s="3">
        <v>42364</v>
      </c>
      <c r="B726" s="24">
        <f>BTC!F727</f>
        <v>116166000</v>
      </c>
      <c r="C726" s="24">
        <f>+XRP!F727</f>
        <v>665210</v>
      </c>
      <c r="D726" s="24">
        <f>+LTC!F727</f>
        <v>3880050</v>
      </c>
      <c r="E726" s="24">
        <v>0</v>
      </c>
      <c r="F726" s="24">
        <f>+ETH!F144</f>
        <v>425282</v>
      </c>
      <c r="G726" s="24">
        <v>0</v>
      </c>
      <c r="H726" s="23">
        <f>+XMR!F587</f>
        <v>16968</v>
      </c>
      <c r="I726" s="23">
        <v>0</v>
      </c>
      <c r="J726" s="24">
        <v>0</v>
      </c>
      <c r="K726" s="24">
        <f>+DASH!F683</f>
        <v>96357</v>
      </c>
      <c r="L726" s="24">
        <f>+XLM!F511</f>
        <v>14773</v>
      </c>
      <c r="N726" s="23">
        <f t="shared" si="11"/>
        <v>121264640</v>
      </c>
      <c r="O726" s="6"/>
    </row>
    <row r="727" spans="1:15" x14ac:dyDescent="0.25">
      <c r="A727" s="4">
        <v>42365</v>
      </c>
      <c r="B727" s="24">
        <f>BTC!F728</f>
        <v>53591200</v>
      </c>
      <c r="C727" s="24">
        <f>+XRP!F728</f>
        <v>465856</v>
      </c>
      <c r="D727" s="24">
        <f>+LTC!F728</f>
        <v>2048800</v>
      </c>
      <c r="E727" s="24">
        <v>0</v>
      </c>
      <c r="F727" s="24">
        <f>+ETH!F145</f>
        <v>164565</v>
      </c>
      <c r="G727" s="24">
        <v>0</v>
      </c>
      <c r="H727" s="23">
        <f>+XMR!F588</f>
        <v>16567</v>
      </c>
      <c r="I727" s="23">
        <v>0</v>
      </c>
      <c r="J727" s="24">
        <v>0</v>
      </c>
      <c r="K727" s="24">
        <f>+DASH!F684</f>
        <v>37590</v>
      </c>
      <c r="L727" s="24">
        <f>+XLM!F512</f>
        <v>47298</v>
      </c>
      <c r="N727" s="23">
        <f t="shared" si="11"/>
        <v>56371876</v>
      </c>
      <c r="O727" s="6"/>
    </row>
    <row r="728" spans="1:15" x14ac:dyDescent="0.25">
      <c r="A728" s="3">
        <v>42366</v>
      </c>
      <c r="B728" s="24">
        <f>BTC!F729</f>
        <v>49638600</v>
      </c>
      <c r="C728" s="24">
        <f>+XRP!F729</f>
        <v>469583</v>
      </c>
      <c r="D728" s="24">
        <f>+LTC!F729</f>
        <v>1647170</v>
      </c>
      <c r="E728" s="24">
        <v>0</v>
      </c>
      <c r="F728" s="24">
        <f>+ETH!F146</f>
        <v>235134</v>
      </c>
      <c r="G728" s="24">
        <v>0</v>
      </c>
      <c r="H728" s="23">
        <f>+XMR!F589</f>
        <v>14727</v>
      </c>
      <c r="I728" s="23">
        <v>0</v>
      </c>
      <c r="J728" s="24">
        <v>0</v>
      </c>
      <c r="K728" s="24">
        <f>+DASH!F685</f>
        <v>88281</v>
      </c>
      <c r="L728" s="24">
        <f>+XLM!F513</f>
        <v>21904</v>
      </c>
      <c r="N728" s="23">
        <f t="shared" si="11"/>
        <v>52115399</v>
      </c>
      <c r="O728" s="6"/>
    </row>
    <row r="729" spans="1:15" x14ac:dyDescent="0.25">
      <c r="A729" s="4">
        <v>42367</v>
      </c>
      <c r="B729" s="24">
        <f>BTC!F730</f>
        <v>51596500</v>
      </c>
      <c r="C729" s="24">
        <f>+XRP!F730</f>
        <v>312612</v>
      </c>
      <c r="D729" s="24">
        <f>+LTC!F730</f>
        <v>2161460</v>
      </c>
      <c r="E729" s="24">
        <v>0</v>
      </c>
      <c r="F729" s="24">
        <f>+ETH!F147</f>
        <v>215742</v>
      </c>
      <c r="G729" s="24">
        <v>0</v>
      </c>
      <c r="H729" s="23">
        <f>+XMR!F590</f>
        <v>14980</v>
      </c>
      <c r="I729" s="23">
        <v>0</v>
      </c>
      <c r="J729" s="24">
        <v>0</v>
      </c>
      <c r="K729" s="24">
        <f>+DASH!F686</f>
        <v>141636</v>
      </c>
      <c r="L729" s="24">
        <f>+XLM!F514</f>
        <v>47760</v>
      </c>
      <c r="N729" s="23">
        <f t="shared" si="11"/>
        <v>54490690</v>
      </c>
      <c r="O729" s="6"/>
    </row>
    <row r="730" spans="1:15" x14ac:dyDescent="0.25">
      <c r="A730" s="3">
        <v>42368</v>
      </c>
      <c r="B730" s="24">
        <f>BTC!F731</f>
        <v>46889400</v>
      </c>
      <c r="C730" s="24">
        <f>+XRP!F731</f>
        <v>280345</v>
      </c>
      <c r="D730" s="24">
        <f>+LTC!F731</f>
        <v>2202460</v>
      </c>
      <c r="E730" s="24">
        <v>0</v>
      </c>
      <c r="F730" s="24">
        <f>+ETH!F148</f>
        <v>604078</v>
      </c>
      <c r="G730" s="24">
        <v>0</v>
      </c>
      <c r="H730" s="23">
        <f>+XMR!F591</f>
        <v>34389</v>
      </c>
      <c r="I730" s="23">
        <v>0</v>
      </c>
      <c r="J730" s="24">
        <v>0</v>
      </c>
      <c r="K730" s="24">
        <f>+DASH!F687</f>
        <v>524544</v>
      </c>
      <c r="L730" s="24">
        <f>+XLM!F515</f>
        <v>46252</v>
      </c>
      <c r="N730" s="23">
        <f t="shared" si="11"/>
        <v>50581468</v>
      </c>
      <c r="O730" s="6"/>
    </row>
    <row r="731" spans="1:15" x14ac:dyDescent="0.25">
      <c r="A731" s="4">
        <v>42369</v>
      </c>
      <c r="B731" s="24">
        <f>BTC!F732</f>
        <v>45996600</v>
      </c>
      <c r="C731" s="24">
        <f>+XRP!F732</f>
        <v>374355</v>
      </c>
      <c r="D731" s="24">
        <f>+LTC!F732</f>
        <v>2667620</v>
      </c>
      <c r="E731" s="24">
        <v>0</v>
      </c>
      <c r="F731" s="24">
        <f>+ETH!F149</f>
        <v>663994</v>
      </c>
      <c r="G731" s="24">
        <v>0</v>
      </c>
      <c r="H731" s="23">
        <f>+XMR!F592</f>
        <v>27510</v>
      </c>
      <c r="I731" s="23">
        <v>0</v>
      </c>
      <c r="J731" s="24">
        <v>0</v>
      </c>
      <c r="K731" s="24">
        <f>+DASH!F688</f>
        <v>191862</v>
      </c>
      <c r="L731" s="24">
        <f>+XLM!F516</f>
        <v>27310</v>
      </c>
      <c r="N731" s="23">
        <f>B731+C731+D731+E731+G731+H731+I731+J731+K731+L731+F731</f>
        <v>49949251</v>
      </c>
      <c r="O731" s="6"/>
    </row>
    <row r="732" spans="1:15" x14ac:dyDescent="0.25">
      <c r="B732" s="23" t="s">
        <v>0</v>
      </c>
      <c r="C732" s="24" t="s">
        <v>2</v>
      </c>
      <c r="D732" s="24" t="s">
        <v>3</v>
      </c>
      <c r="E732" s="24">
        <v>0</v>
      </c>
      <c r="F732" s="24" t="s">
        <v>1</v>
      </c>
      <c r="G732" s="24" t="s">
        <v>1282</v>
      </c>
      <c r="H732" s="24" t="s">
        <v>1283</v>
      </c>
      <c r="I732" s="24" t="s">
        <v>1726</v>
      </c>
      <c r="J732" s="24" t="s">
        <v>1727</v>
      </c>
      <c r="K732" s="24" t="s">
        <v>1728</v>
      </c>
      <c r="L732" s="24" t="s">
        <v>1826</v>
      </c>
      <c r="O732" s="6"/>
    </row>
    <row r="733" spans="1:15" x14ac:dyDescent="0.25">
      <c r="A733" s="3">
        <v>42370</v>
      </c>
      <c r="B733" s="24">
        <f>BTC!F733</f>
        <v>36278900</v>
      </c>
      <c r="C733" s="24">
        <f>+XRP!F733</f>
        <v>211767</v>
      </c>
      <c r="D733" s="24">
        <f>+LTC!F733</f>
        <v>2791170</v>
      </c>
      <c r="E733" s="24">
        <v>0</v>
      </c>
      <c r="F733" s="24">
        <f>+ETH!F150</f>
        <v>206062</v>
      </c>
      <c r="G733" s="24">
        <v>0</v>
      </c>
      <c r="H733" s="23">
        <f>+XMR!F593</f>
        <v>88914</v>
      </c>
      <c r="I733" s="23">
        <v>0</v>
      </c>
      <c r="J733" s="24">
        <v>0</v>
      </c>
      <c r="K733" s="24">
        <f>+DASH!F689</f>
        <v>98317</v>
      </c>
      <c r="L733" s="24">
        <f>+XLM!F517</f>
        <v>4947</v>
      </c>
      <c r="N733" s="23">
        <f>B733+C733+D733+E733+F733+G733+H733+I733+J733+K733+L733</f>
        <v>39680077</v>
      </c>
      <c r="O733" s="6"/>
    </row>
    <row r="734" spans="1:15" x14ac:dyDescent="0.25">
      <c r="A734" s="4">
        <v>42371</v>
      </c>
      <c r="B734" s="24">
        <f>BTC!F734</f>
        <v>30096600</v>
      </c>
      <c r="C734" s="24">
        <f>+XRP!F734</f>
        <v>278539</v>
      </c>
      <c r="D734" s="24">
        <f>+LTC!F734</f>
        <v>3020260</v>
      </c>
      <c r="E734" s="24">
        <v>0</v>
      </c>
      <c r="F734" s="24">
        <f>+ETH!F151</f>
        <v>255504</v>
      </c>
      <c r="G734" s="24">
        <v>0</v>
      </c>
      <c r="H734" s="23">
        <f>+XMR!F594</f>
        <v>64901</v>
      </c>
      <c r="I734" s="23">
        <v>0</v>
      </c>
      <c r="J734" s="24">
        <v>0</v>
      </c>
      <c r="K734" s="24">
        <f>+DASH!F690</f>
        <v>62353</v>
      </c>
      <c r="L734" s="24">
        <f>+XLM!F518</f>
        <v>45950</v>
      </c>
      <c r="N734" s="23">
        <f t="shared" ref="N734:N797" si="12">B734+C734+D734+E734+F734+G734+H734+I734+J734+K734+L734</f>
        <v>33824107</v>
      </c>
      <c r="O734" s="6"/>
    </row>
    <row r="735" spans="1:15" x14ac:dyDescent="0.25">
      <c r="A735" s="3">
        <v>42372</v>
      </c>
      <c r="B735" s="24">
        <f>BTC!F735</f>
        <v>39633800</v>
      </c>
      <c r="C735" s="24">
        <f>+XRP!F735</f>
        <v>291723</v>
      </c>
      <c r="D735" s="24">
        <f>+LTC!F735</f>
        <v>2406150</v>
      </c>
      <c r="E735" s="24">
        <v>0</v>
      </c>
      <c r="F735" s="24">
        <f>+ETH!F152</f>
        <v>407632</v>
      </c>
      <c r="G735" s="24">
        <v>0</v>
      </c>
      <c r="H735" s="23">
        <f>+XMR!F595</f>
        <v>43237</v>
      </c>
      <c r="I735" s="23">
        <v>0</v>
      </c>
      <c r="J735" s="24">
        <v>0</v>
      </c>
      <c r="K735" s="24">
        <f>+DASH!F691</f>
        <v>87155</v>
      </c>
      <c r="L735" s="24">
        <f>+XLM!F519</f>
        <v>43531</v>
      </c>
      <c r="N735" s="23">
        <f t="shared" si="12"/>
        <v>42913228</v>
      </c>
      <c r="O735" s="6"/>
    </row>
    <row r="736" spans="1:15" x14ac:dyDescent="0.25">
      <c r="A736" s="4">
        <v>42373</v>
      </c>
      <c r="B736" s="24">
        <f>BTC!F736</f>
        <v>38477500</v>
      </c>
      <c r="C736" s="24">
        <f>+XRP!F736</f>
        <v>310820</v>
      </c>
      <c r="D736" s="24">
        <f>+LTC!F736</f>
        <v>3309740</v>
      </c>
      <c r="E736" s="24">
        <v>0</v>
      </c>
      <c r="F736" s="24">
        <f>+ETH!F153</f>
        <v>346245</v>
      </c>
      <c r="G736" s="24">
        <v>0</v>
      </c>
      <c r="H736" s="23">
        <f>+XMR!F596</f>
        <v>29381</v>
      </c>
      <c r="I736" s="23">
        <v>0</v>
      </c>
      <c r="J736" s="24">
        <v>0</v>
      </c>
      <c r="K736" s="24">
        <f>+DASH!F692</f>
        <v>65748</v>
      </c>
      <c r="L736" s="24">
        <f>+XLM!F520</f>
        <v>4634</v>
      </c>
      <c r="N736" s="23">
        <f t="shared" si="12"/>
        <v>42544068</v>
      </c>
      <c r="O736" s="6"/>
    </row>
    <row r="737" spans="1:15" x14ac:dyDescent="0.25">
      <c r="A737" s="3">
        <v>42374</v>
      </c>
      <c r="B737" s="24">
        <f>BTC!F737</f>
        <v>34522600</v>
      </c>
      <c r="C737" s="24">
        <f>+XRP!F737</f>
        <v>381554</v>
      </c>
      <c r="D737" s="24">
        <f>+LTC!F737</f>
        <v>2104650</v>
      </c>
      <c r="E737" s="24">
        <v>0</v>
      </c>
      <c r="F737" s="24">
        <f>+ETH!F154</f>
        <v>219833</v>
      </c>
      <c r="G737" s="24">
        <v>0</v>
      </c>
      <c r="H737" s="23">
        <f>+XMR!F597</f>
        <v>30449</v>
      </c>
      <c r="I737" s="23">
        <v>0</v>
      </c>
      <c r="J737" s="24">
        <v>0</v>
      </c>
      <c r="K737" s="24">
        <f>+DASH!F693</f>
        <v>71861</v>
      </c>
      <c r="L737" s="24">
        <f>+XLM!F521</f>
        <v>18239</v>
      </c>
      <c r="N737" s="23">
        <f t="shared" si="12"/>
        <v>37349186</v>
      </c>
      <c r="O737" s="6"/>
    </row>
    <row r="738" spans="1:15" x14ac:dyDescent="0.25">
      <c r="A738" s="4">
        <v>42375</v>
      </c>
      <c r="B738" s="24">
        <f>BTC!F738</f>
        <v>34042500</v>
      </c>
      <c r="C738" s="24">
        <f>+XRP!F738</f>
        <v>316235</v>
      </c>
      <c r="D738" s="24">
        <f>+LTC!F738</f>
        <v>2208860</v>
      </c>
      <c r="E738" s="24">
        <v>0</v>
      </c>
      <c r="F738" s="24">
        <f>+ETH!F155</f>
        <v>308791</v>
      </c>
      <c r="G738" s="24">
        <v>0</v>
      </c>
      <c r="H738" s="23">
        <f>+XMR!F598</f>
        <v>19057</v>
      </c>
      <c r="I738" s="23">
        <v>0</v>
      </c>
      <c r="J738" s="24">
        <v>0</v>
      </c>
      <c r="K738" s="24">
        <f>+DASH!F694</f>
        <v>34542</v>
      </c>
      <c r="L738" s="24">
        <f>+XLM!F522</f>
        <v>27863</v>
      </c>
      <c r="N738" s="23">
        <f t="shared" si="12"/>
        <v>36957848</v>
      </c>
      <c r="O738" s="6"/>
    </row>
    <row r="739" spans="1:15" x14ac:dyDescent="0.25">
      <c r="A739" s="3">
        <v>42376</v>
      </c>
      <c r="B739" s="24">
        <f>BTC!F739</f>
        <v>87562200</v>
      </c>
      <c r="C739" s="24">
        <f>+XRP!F739</f>
        <v>426048</v>
      </c>
      <c r="D739" s="24">
        <f>+LTC!F739</f>
        <v>4560680</v>
      </c>
      <c r="E739" s="24">
        <v>0</v>
      </c>
      <c r="F739" s="24">
        <f>+ETH!F156</f>
        <v>647462</v>
      </c>
      <c r="G739" s="24">
        <v>0</v>
      </c>
      <c r="H739" s="23">
        <f>+XMR!F599</f>
        <v>47307</v>
      </c>
      <c r="I739" s="23">
        <v>0</v>
      </c>
      <c r="J739" s="24">
        <v>0</v>
      </c>
      <c r="K739" s="24">
        <f>+DASH!F695</f>
        <v>116373</v>
      </c>
      <c r="L739" s="24">
        <f>+XLM!F523</f>
        <v>26671</v>
      </c>
      <c r="N739" s="23">
        <f t="shared" si="12"/>
        <v>93386741</v>
      </c>
      <c r="O739" s="6"/>
    </row>
    <row r="740" spans="1:15" x14ac:dyDescent="0.25">
      <c r="A740" s="4">
        <v>42377</v>
      </c>
      <c r="B740" s="24">
        <f>BTC!F740</f>
        <v>56993000</v>
      </c>
      <c r="C740" s="24">
        <f>+XRP!F740</f>
        <v>288641</v>
      </c>
      <c r="D740" s="24">
        <f>+LTC!F740</f>
        <v>3277990</v>
      </c>
      <c r="E740" s="24">
        <v>0</v>
      </c>
      <c r="F740" s="24">
        <f>+ETH!F157</f>
        <v>545600</v>
      </c>
      <c r="G740" s="24">
        <v>0</v>
      </c>
      <c r="H740" s="23">
        <f>+XMR!F600</f>
        <v>19424</v>
      </c>
      <c r="I740" s="23">
        <v>0</v>
      </c>
      <c r="J740" s="24">
        <v>0</v>
      </c>
      <c r="K740" s="24">
        <f>+DASH!F696</f>
        <v>76706</v>
      </c>
      <c r="L740" s="24">
        <f>+XLM!F524</f>
        <v>28246</v>
      </c>
      <c r="N740" s="23">
        <f t="shared" si="12"/>
        <v>61229607</v>
      </c>
      <c r="O740" s="6"/>
    </row>
    <row r="741" spans="1:15" x14ac:dyDescent="0.25">
      <c r="A741" s="3">
        <v>42378</v>
      </c>
      <c r="B741" s="24">
        <f>BTC!F741</f>
        <v>32278000</v>
      </c>
      <c r="C741" s="24">
        <f>+XRP!F741</f>
        <v>310336</v>
      </c>
      <c r="D741" s="24">
        <f>+LTC!F741</f>
        <v>2934720</v>
      </c>
      <c r="E741" s="24">
        <v>0</v>
      </c>
      <c r="F741" s="24">
        <f>+ETH!F158</f>
        <v>226281</v>
      </c>
      <c r="G741" s="24">
        <v>0</v>
      </c>
      <c r="H741" s="23">
        <f>+XMR!F601</f>
        <v>29526</v>
      </c>
      <c r="I741" s="23">
        <v>0</v>
      </c>
      <c r="J741" s="24">
        <v>0</v>
      </c>
      <c r="K741" s="24">
        <f>+DASH!F697</f>
        <v>39174</v>
      </c>
      <c r="L741" s="24">
        <f>+XLM!F525</f>
        <v>38630</v>
      </c>
      <c r="N741" s="23">
        <f t="shared" si="12"/>
        <v>35856667</v>
      </c>
      <c r="O741" s="6"/>
    </row>
    <row r="742" spans="1:15" x14ac:dyDescent="0.25">
      <c r="A742" s="4">
        <v>42379</v>
      </c>
      <c r="B742" s="24">
        <f>BTC!F742</f>
        <v>35995900</v>
      </c>
      <c r="C742" s="24">
        <f>+XRP!F742</f>
        <v>195011</v>
      </c>
      <c r="D742" s="24">
        <f>+LTC!F742</f>
        <v>2462000</v>
      </c>
      <c r="E742" s="24">
        <v>0</v>
      </c>
      <c r="F742" s="24">
        <f>+ETH!F159</f>
        <v>390888</v>
      </c>
      <c r="G742" s="24">
        <v>0</v>
      </c>
      <c r="H742" s="23">
        <f>+XMR!F602</f>
        <v>31087</v>
      </c>
      <c r="I742" s="23">
        <v>0</v>
      </c>
      <c r="J742" s="24">
        <v>0</v>
      </c>
      <c r="K742" s="24">
        <f>+DASH!F698</f>
        <v>167678</v>
      </c>
      <c r="L742" s="24">
        <f>+XLM!F526</f>
        <v>51522</v>
      </c>
      <c r="N742" s="23">
        <f t="shared" si="12"/>
        <v>39294086</v>
      </c>
      <c r="O742" s="6"/>
    </row>
    <row r="743" spans="1:15" x14ac:dyDescent="0.25">
      <c r="A743" s="3">
        <v>42380</v>
      </c>
      <c r="B743" s="24">
        <f>BTC!F743</f>
        <v>40450000</v>
      </c>
      <c r="C743" s="24">
        <f>+XRP!F743</f>
        <v>216286</v>
      </c>
      <c r="D743" s="24">
        <f>+LTC!F743</f>
        <v>2931030</v>
      </c>
      <c r="E743" s="24">
        <v>0</v>
      </c>
      <c r="F743" s="24">
        <f>+ETH!F160</f>
        <v>1011920</v>
      </c>
      <c r="G743" s="24">
        <v>0</v>
      </c>
      <c r="H743" s="23">
        <f>+XMR!F603</f>
        <v>22051</v>
      </c>
      <c r="I743" s="23">
        <v>0</v>
      </c>
      <c r="J743" s="24">
        <v>0</v>
      </c>
      <c r="K743" s="24">
        <f>+DASH!F699</f>
        <v>99815</v>
      </c>
      <c r="L743" s="24">
        <f>+XLM!F527</f>
        <v>24871</v>
      </c>
      <c r="N743" s="23">
        <f t="shared" si="12"/>
        <v>44755973</v>
      </c>
      <c r="O743" s="6"/>
    </row>
    <row r="744" spans="1:15" x14ac:dyDescent="0.25">
      <c r="A744" s="4">
        <v>42381</v>
      </c>
      <c r="B744" s="24">
        <f>BTC!F744</f>
        <v>115607000</v>
      </c>
      <c r="C744" s="24">
        <f>+XRP!F744</f>
        <v>310414</v>
      </c>
      <c r="D744" s="24">
        <f>+LTC!F744</f>
        <v>4566050</v>
      </c>
      <c r="E744" s="24">
        <v>0</v>
      </c>
      <c r="F744" s="24">
        <f>+ETH!F161</f>
        <v>2898760</v>
      </c>
      <c r="G744" s="24">
        <v>0</v>
      </c>
      <c r="H744" s="23">
        <f>+XMR!F604</f>
        <v>51116</v>
      </c>
      <c r="I744" s="23">
        <v>0</v>
      </c>
      <c r="J744" s="24">
        <v>0</v>
      </c>
      <c r="K744" s="24">
        <f>+DASH!F700</f>
        <v>130485</v>
      </c>
      <c r="L744" s="24">
        <f>+XLM!F528</f>
        <v>25468</v>
      </c>
      <c r="N744" s="23">
        <f t="shared" si="12"/>
        <v>123589293</v>
      </c>
      <c r="O744" s="6"/>
    </row>
    <row r="745" spans="1:15" x14ac:dyDescent="0.25">
      <c r="A745" s="3">
        <v>42382</v>
      </c>
      <c r="B745" s="24">
        <f>BTC!F745</f>
        <v>173888000</v>
      </c>
      <c r="C745" s="24">
        <f>+XRP!F745</f>
        <v>497284</v>
      </c>
      <c r="D745" s="24">
        <f>+LTC!F745</f>
        <v>6745630</v>
      </c>
      <c r="E745" s="24">
        <v>0</v>
      </c>
      <c r="F745" s="24">
        <f>+ETH!F162</f>
        <v>1005910</v>
      </c>
      <c r="G745" s="24">
        <v>0</v>
      </c>
      <c r="H745" s="23">
        <f>+XMR!F605</f>
        <v>43051</v>
      </c>
      <c r="I745" s="23">
        <v>0</v>
      </c>
      <c r="J745" s="24">
        <v>0</v>
      </c>
      <c r="K745" s="24">
        <f>+DASH!F701</f>
        <v>57266</v>
      </c>
      <c r="L745" s="24">
        <f>+XLM!F529</f>
        <v>50968</v>
      </c>
      <c r="N745" s="23">
        <f t="shared" si="12"/>
        <v>182288109</v>
      </c>
      <c r="O745" s="6"/>
    </row>
    <row r="746" spans="1:15" x14ac:dyDescent="0.25">
      <c r="A746" s="4">
        <v>42383</v>
      </c>
      <c r="B746" s="24">
        <f>BTC!F746</f>
        <v>43945500</v>
      </c>
      <c r="C746" s="24">
        <f>+XRP!F746</f>
        <v>849371</v>
      </c>
      <c r="D746" s="24">
        <f>+LTC!F746</f>
        <v>2044890</v>
      </c>
      <c r="E746" s="24">
        <v>0</v>
      </c>
      <c r="F746" s="24">
        <f>+ETH!F163</f>
        <v>751961</v>
      </c>
      <c r="G746" s="24">
        <v>0</v>
      </c>
      <c r="H746" s="23">
        <f>+XMR!F606</f>
        <v>34524</v>
      </c>
      <c r="I746" s="23">
        <v>0</v>
      </c>
      <c r="J746" s="24">
        <v>0</v>
      </c>
      <c r="K746" s="24">
        <f>+DASH!F702</f>
        <v>176887</v>
      </c>
      <c r="L746" s="24">
        <f>+XLM!F530</f>
        <v>64127</v>
      </c>
      <c r="N746" s="23">
        <f t="shared" si="12"/>
        <v>47867260</v>
      </c>
      <c r="O746" s="6"/>
    </row>
    <row r="747" spans="1:15" x14ac:dyDescent="0.25">
      <c r="A747" s="3">
        <v>42384</v>
      </c>
      <c r="B747" s="24">
        <f>BTC!F747</f>
        <v>153351008</v>
      </c>
      <c r="C747" s="24">
        <f>+XRP!F747</f>
        <v>441054</v>
      </c>
      <c r="D747" s="24">
        <f>+LTC!F747</f>
        <v>5117640</v>
      </c>
      <c r="E747" s="24">
        <v>0</v>
      </c>
      <c r="F747" s="24">
        <f>+ETH!F164</f>
        <v>3910550</v>
      </c>
      <c r="G747" s="24">
        <v>0</v>
      </c>
      <c r="H747" s="23">
        <f>+XMR!F607</f>
        <v>43534</v>
      </c>
      <c r="I747" s="23">
        <v>0</v>
      </c>
      <c r="J747" s="24">
        <v>0</v>
      </c>
      <c r="K747" s="24">
        <f>+DASH!F703</f>
        <v>431794</v>
      </c>
      <c r="L747" s="24">
        <f>+XLM!F531</f>
        <v>60907</v>
      </c>
      <c r="N747" s="23">
        <f t="shared" si="12"/>
        <v>163356487</v>
      </c>
      <c r="O747" s="6"/>
    </row>
    <row r="748" spans="1:15" x14ac:dyDescent="0.25">
      <c r="A748" s="4">
        <v>42385</v>
      </c>
      <c r="B748" s="24">
        <f>BTC!F748</f>
        <v>120352000</v>
      </c>
      <c r="C748" s="24">
        <f>+XRP!F748</f>
        <v>304209</v>
      </c>
      <c r="D748" s="24">
        <f>+LTC!F748</f>
        <v>4170270</v>
      </c>
      <c r="E748" s="24">
        <v>0</v>
      </c>
      <c r="F748" s="24">
        <f>+ETH!F165</f>
        <v>2462630</v>
      </c>
      <c r="G748" s="24">
        <v>0</v>
      </c>
      <c r="H748" s="23">
        <f>+XMR!F608</f>
        <v>38893</v>
      </c>
      <c r="I748" s="23">
        <v>0</v>
      </c>
      <c r="J748" s="24">
        <v>0</v>
      </c>
      <c r="K748" s="24">
        <f>+DASH!F704</f>
        <v>1878320</v>
      </c>
      <c r="L748" s="24">
        <f>+XLM!F532</f>
        <v>24153</v>
      </c>
      <c r="N748" s="23">
        <f t="shared" si="12"/>
        <v>129230475</v>
      </c>
      <c r="O748" s="6"/>
    </row>
    <row r="749" spans="1:15" x14ac:dyDescent="0.25">
      <c r="A749" s="3">
        <v>42386</v>
      </c>
      <c r="B749" s="24">
        <f>BTC!F749</f>
        <v>45319600</v>
      </c>
      <c r="C749" s="24">
        <f>+XRP!F749</f>
        <v>473175</v>
      </c>
      <c r="D749" s="24">
        <f>+LTC!F749</f>
        <v>1905660</v>
      </c>
      <c r="E749" s="24">
        <v>0</v>
      </c>
      <c r="F749" s="24">
        <f>+ETH!F166</f>
        <v>1171150</v>
      </c>
      <c r="G749" s="24">
        <v>0</v>
      </c>
      <c r="H749" s="23">
        <f>+XMR!F609</f>
        <v>61136</v>
      </c>
      <c r="I749" s="23">
        <v>0</v>
      </c>
      <c r="J749" s="24">
        <v>0</v>
      </c>
      <c r="K749" s="24">
        <f>+DASH!F705</f>
        <v>560892</v>
      </c>
      <c r="L749" s="24">
        <f>+XLM!F533</f>
        <v>25329</v>
      </c>
      <c r="N749" s="23">
        <f t="shared" si="12"/>
        <v>49516942</v>
      </c>
      <c r="O749" s="6"/>
    </row>
    <row r="750" spans="1:15" x14ac:dyDescent="0.25">
      <c r="A750" s="4">
        <v>42387</v>
      </c>
      <c r="B750" s="24">
        <f>BTC!F750</f>
        <v>54403900</v>
      </c>
      <c r="C750" s="24">
        <f>+XRP!F750</f>
        <v>514295</v>
      </c>
      <c r="D750" s="24">
        <f>+LTC!F750</f>
        <v>2304070</v>
      </c>
      <c r="E750" s="24">
        <v>0</v>
      </c>
      <c r="F750" s="24">
        <f>+ETH!F167</f>
        <v>4278930</v>
      </c>
      <c r="G750" s="24">
        <v>0</v>
      </c>
      <c r="H750" s="23">
        <f>+XMR!F610</f>
        <v>65860</v>
      </c>
      <c r="I750" s="23">
        <v>0</v>
      </c>
      <c r="J750" s="24">
        <v>0</v>
      </c>
      <c r="K750" s="24">
        <f>+DASH!F706</f>
        <v>464263</v>
      </c>
      <c r="L750" s="24">
        <f>+XLM!F534</f>
        <v>14408</v>
      </c>
      <c r="N750" s="23">
        <f t="shared" si="12"/>
        <v>62045726</v>
      </c>
      <c r="O750" s="6"/>
    </row>
    <row r="751" spans="1:15" x14ac:dyDescent="0.25">
      <c r="A751" s="3">
        <v>42388</v>
      </c>
      <c r="B751" s="24">
        <f>BTC!F751</f>
        <v>46819800</v>
      </c>
      <c r="C751" s="24">
        <f>+XRP!F751</f>
        <v>226472</v>
      </c>
      <c r="D751" s="24">
        <f>+LTC!F751</f>
        <v>1626900</v>
      </c>
      <c r="E751" s="24">
        <v>0</v>
      </c>
      <c r="F751" s="24">
        <f>+ETH!F168</f>
        <v>2446740</v>
      </c>
      <c r="G751" s="24">
        <v>0</v>
      </c>
      <c r="H751" s="23">
        <f>+XMR!F611</f>
        <v>91400</v>
      </c>
      <c r="I751" s="23">
        <v>0</v>
      </c>
      <c r="J751" s="24">
        <v>0</v>
      </c>
      <c r="K751" s="24">
        <f>+DASH!F707</f>
        <v>277216</v>
      </c>
      <c r="L751" s="24">
        <f>+XLM!F535</f>
        <v>36629</v>
      </c>
      <c r="N751" s="23">
        <f t="shared" si="12"/>
        <v>51525157</v>
      </c>
      <c r="O751" s="6"/>
    </row>
    <row r="752" spans="1:15" x14ac:dyDescent="0.25">
      <c r="A752" s="4">
        <v>42389</v>
      </c>
      <c r="B752" s="24">
        <f>BTC!F752</f>
        <v>121720000</v>
      </c>
      <c r="C752" s="24">
        <f>+XRP!F752</f>
        <v>722260</v>
      </c>
      <c r="D752" s="24">
        <f>+LTC!F752</f>
        <v>4438610</v>
      </c>
      <c r="E752" s="24">
        <v>0</v>
      </c>
      <c r="F752" s="24">
        <f>+ETH!F169</f>
        <v>2933220</v>
      </c>
      <c r="G752" s="24">
        <v>0</v>
      </c>
      <c r="H752" s="23">
        <f>+XMR!F612</f>
        <v>120678</v>
      </c>
      <c r="I752" s="23">
        <v>0</v>
      </c>
      <c r="J752" s="24">
        <v>0</v>
      </c>
      <c r="K752" s="24">
        <f>+DASH!F708</f>
        <v>307278</v>
      </c>
      <c r="L752" s="24">
        <f>+XLM!F536</f>
        <v>37726</v>
      </c>
      <c r="N752" s="23">
        <f t="shared" si="12"/>
        <v>130279772</v>
      </c>
      <c r="O752" s="6"/>
    </row>
    <row r="753" spans="1:15" x14ac:dyDescent="0.25">
      <c r="A753" s="3">
        <v>42390</v>
      </c>
      <c r="B753" s="24">
        <f>BTC!F753</f>
        <v>68338000</v>
      </c>
      <c r="C753" s="24">
        <f>+XRP!F753</f>
        <v>344950</v>
      </c>
      <c r="D753" s="24">
        <f>+LTC!F753</f>
        <v>3665110</v>
      </c>
      <c r="E753" s="24">
        <v>0</v>
      </c>
      <c r="F753" s="24">
        <f>+ETH!F170</f>
        <v>1614960</v>
      </c>
      <c r="G753" s="24">
        <v>0</v>
      </c>
      <c r="H753" s="23">
        <f>+XMR!F613</f>
        <v>65915</v>
      </c>
      <c r="I753" s="23">
        <v>0</v>
      </c>
      <c r="J753" s="24">
        <v>0</v>
      </c>
      <c r="K753" s="24">
        <f>+DASH!F709</f>
        <v>289153</v>
      </c>
      <c r="L753" s="24">
        <f>+XLM!F537</f>
        <v>28653</v>
      </c>
      <c r="N753" s="23">
        <f t="shared" si="12"/>
        <v>74346741</v>
      </c>
      <c r="O753" s="6"/>
    </row>
    <row r="754" spans="1:15" x14ac:dyDescent="0.25">
      <c r="A754" s="4">
        <v>42391</v>
      </c>
      <c r="B754" s="24">
        <f>BTC!F754</f>
        <v>91546600</v>
      </c>
      <c r="C754" s="24">
        <f>+XRP!F754</f>
        <v>355595</v>
      </c>
      <c r="D754" s="24">
        <f>+LTC!F754</f>
        <v>3589150</v>
      </c>
      <c r="E754" s="24">
        <v>0</v>
      </c>
      <c r="F754" s="24">
        <f>+ETH!F171</f>
        <v>1567240</v>
      </c>
      <c r="G754" s="24">
        <v>0</v>
      </c>
      <c r="H754" s="23">
        <f>+XMR!F614</f>
        <v>66462</v>
      </c>
      <c r="I754" s="23">
        <v>0</v>
      </c>
      <c r="J754" s="24">
        <v>0</v>
      </c>
      <c r="K754" s="24">
        <f>+DASH!F710</f>
        <v>1096190</v>
      </c>
      <c r="L754" s="24">
        <f>+XLM!F538</f>
        <v>29515</v>
      </c>
      <c r="N754" s="23">
        <f t="shared" si="12"/>
        <v>98250752</v>
      </c>
      <c r="O754" s="6"/>
    </row>
    <row r="755" spans="1:15" x14ac:dyDescent="0.25">
      <c r="A755" s="3">
        <v>42392</v>
      </c>
      <c r="B755" s="24">
        <f>BTC!F755</f>
        <v>56247400</v>
      </c>
      <c r="C755" s="24">
        <f>+XRP!F755</f>
        <v>310286</v>
      </c>
      <c r="D755" s="24">
        <f>+LTC!F755</f>
        <v>2384900</v>
      </c>
      <c r="E755" s="24">
        <v>0</v>
      </c>
      <c r="F755" s="24">
        <f>+ETH!F172</f>
        <v>7370980</v>
      </c>
      <c r="G755" s="24">
        <v>0</v>
      </c>
      <c r="H755" s="23">
        <f>+XMR!F615</f>
        <v>187212</v>
      </c>
      <c r="I755" s="23">
        <v>0</v>
      </c>
      <c r="J755" s="24">
        <v>0</v>
      </c>
      <c r="K755" s="24">
        <f>+DASH!F711</f>
        <v>677578</v>
      </c>
      <c r="L755" s="24">
        <f>+XLM!F539</f>
        <v>38222</v>
      </c>
      <c r="N755" s="23">
        <f t="shared" si="12"/>
        <v>67216578</v>
      </c>
      <c r="O755" s="6"/>
    </row>
    <row r="756" spans="1:15" x14ac:dyDescent="0.25">
      <c r="A756" s="4">
        <v>42393</v>
      </c>
      <c r="B756" s="24">
        <f>BTC!F756</f>
        <v>54824800</v>
      </c>
      <c r="C756" s="24">
        <f>+XRP!F756</f>
        <v>341789</v>
      </c>
      <c r="D756" s="24">
        <f>+LTC!F756</f>
        <v>1806510</v>
      </c>
      <c r="E756" s="24">
        <v>0</v>
      </c>
      <c r="F756" s="24">
        <f>+ETH!F173</f>
        <v>9669770</v>
      </c>
      <c r="G756" s="24">
        <v>0</v>
      </c>
      <c r="H756" s="23">
        <f>+XMR!F616</f>
        <v>145260</v>
      </c>
      <c r="I756" s="23">
        <v>0</v>
      </c>
      <c r="J756" s="24">
        <v>0</v>
      </c>
      <c r="K756" s="24">
        <f>+DASH!F712</f>
        <v>320311</v>
      </c>
      <c r="L756" s="24">
        <f>+XLM!F540</f>
        <v>28012</v>
      </c>
      <c r="N756" s="23">
        <f t="shared" si="12"/>
        <v>67136452</v>
      </c>
      <c r="O756" s="6"/>
    </row>
    <row r="757" spans="1:15" x14ac:dyDescent="0.25">
      <c r="A757" s="3">
        <v>42394</v>
      </c>
      <c r="B757" s="24">
        <f>BTC!F757</f>
        <v>59062400</v>
      </c>
      <c r="C757" s="24">
        <f>+XRP!F757</f>
        <v>412095</v>
      </c>
      <c r="D757" s="24">
        <f>+LTC!F757</f>
        <v>1940070</v>
      </c>
      <c r="E757" s="24">
        <v>0</v>
      </c>
      <c r="F757" s="24">
        <f>+ETH!F174</f>
        <v>10739300</v>
      </c>
      <c r="G757" s="24">
        <v>0</v>
      </c>
      <c r="H757" s="23">
        <f>+XMR!F617</f>
        <v>74134</v>
      </c>
      <c r="I757" s="23">
        <v>0</v>
      </c>
      <c r="J757" s="24">
        <v>0</v>
      </c>
      <c r="K757" s="24">
        <f>+DASH!F713</f>
        <v>410300</v>
      </c>
      <c r="L757" s="24">
        <f>+XLM!F541</f>
        <v>39140</v>
      </c>
      <c r="N757" s="23">
        <f t="shared" si="12"/>
        <v>72677439</v>
      </c>
      <c r="O757" s="6"/>
    </row>
    <row r="758" spans="1:15" x14ac:dyDescent="0.25">
      <c r="A758" s="4">
        <v>42395</v>
      </c>
      <c r="B758" s="24">
        <f>BTC!F758</f>
        <v>58147000</v>
      </c>
      <c r="C758" s="24">
        <f>+XRP!F758</f>
        <v>904781</v>
      </c>
      <c r="D758" s="24">
        <f>+LTC!F758</f>
        <v>2926650</v>
      </c>
      <c r="E758" s="24">
        <v>0</v>
      </c>
      <c r="F758" s="24">
        <f>+ETH!F175</f>
        <v>13939200</v>
      </c>
      <c r="G758" s="24">
        <v>0</v>
      </c>
      <c r="H758" s="23">
        <f>+XMR!F618</f>
        <v>85768</v>
      </c>
      <c r="I758" s="23">
        <v>0</v>
      </c>
      <c r="J758" s="24">
        <v>0</v>
      </c>
      <c r="K758" s="24">
        <f>+DASH!F714</f>
        <v>298849</v>
      </c>
      <c r="L758" s="24">
        <f>+XLM!F542</f>
        <v>115830</v>
      </c>
      <c r="N758" s="23">
        <f t="shared" si="12"/>
        <v>76418078</v>
      </c>
      <c r="O758" s="6"/>
    </row>
    <row r="759" spans="1:15" x14ac:dyDescent="0.25">
      <c r="A759" s="3">
        <v>42396</v>
      </c>
      <c r="B759" s="24">
        <f>BTC!F759</f>
        <v>47424400</v>
      </c>
      <c r="C759" s="24">
        <f>+XRP!F759</f>
        <v>2544770</v>
      </c>
      <c r="D759" s="24">
        <f>+LTC!F759</f>
        <v>5341690</v>
      </c>
      <c r="E759" s="24">
        <v>0</v>
      </c>
      <c r="F759" s="24">
        <f>+ETH!F176</f>
        <v>6961080</v>
      </c>
      <c r="G759" s="24">
        <v>0</v>
      </c>
      <c r="H759" s="23">
        <f>+XMR!F619</f>
        <v>122466</v>
      </c>
      <c r="I759" s="23">
        <v>0</v>
      </c>
      <c r="J759" s="24">
        <v>0</v>
      </c>
      <c r="K759" s="24">
        <f>+DASH!F715</f>
        <v>301964</v>
      </c>
      <c r="L759" s="24">
        <f>+XLM!F543</f>
        <v>213842</v>
      </c>
      <c r="N759" s="23">
        <f t="shared" si="12"/>
        <v>62910212</v>
      </c>
      <c r="O759" s="6"/>
    </row>
    <row r="760" spans="1:15" x14ac:dyDescent="0.25">
      <c r="A760" s="4">
        <v>42397</v>
      </c>
      <c r="B760" s="24">
        <f>BTC!F760</f>
        <v>59247900</v>
      </c>
      <c r="C760" s="24">
        <f>+XRP!F760</f>
        <v>2203940</v>
      </c>
      <c r="D760" s="24">
        <f>+LTC!F760</f>
        <v>3075380</v>
      </c>
      <c r="E760" s="24">
        <v>0</v>
      </c>
      <c r="F760" s="24">
        <f>+ETH!F177</f>
        <v>4903850</v>
      </c>
      <c r="G760" s="24">
        <v>0</v>
      </c>
      <c r="H760" s="23">
        <f>+XMR!F620</f>
        <v>50054</v>
      </c>
      <c r="I760" s="23">
        <v>0</v>
      </c>
      <c r="J760" s="24">
        <v>0</v>
      </c>
      <c r="K760" s="24">
        <f>+DASH!F716</f>
        <v>185032</v>
      </c>
      <c r="L760" s="24">
        <f>+XLM!F544</f>
        <v>137591</v>
      </c>
      <c r="N760" s="23">
        <f t="shared" si="12"/>
        <v>69803747</v>
      </c>
      <c r="O760" s="6"/>
    </row>
    <row r="761" spans="1:15" x14ac:dyDescent="0.25">
      <c r="A761" s="3">
        <v>42398</v>
      </c>
      <c r="B761" s="24">
        <f>BTC!F761</f>
        <v>86125296</v>
      </c>
      <c r="C761" s="24">
        <f>+XRP!F761</f>
        <v>2895430</v>
      </c>
      <c r="D761" s="24">
        <f>+LTC!F761</f>
        <v>2555880</v>
      </c>
      <c r="E761" s="24">
        <v>0</v>
      </c>
      <c r="F761" s="24">
        <f>+ETH!F178</f>
        <v>6662340</v>
      </c>
      <c r="G761" s="24">
        <v>0</v>
      </c>
      <c r="H761" s="23">
        <f>+XMR!F621</f>
        <v>82072</v>
      </c>
      <c r="I761" s="23">
        <v>0</v>
      </c>
      <c r="J761" s="24">
        <v>0</v>
      </c>
      <c r="K761" s="24">
        <f>+DASH!F717</f>
        <v>126718</v>
      </c>
      <c r="L761" s="24">
        <f>+XLM!F545</f>
        <v>78803</v>
      </c>
      <c r="N761" s="23">
        <f t="shared" si="12"/>
        <v>98526539</v>
      </c>
      <c r="O761" s="6"/>
    </row>
    <row r="762" spans="1:15" x14ac:dyDescent="0.25">
      <c r="A762" s="4">
        <v>42399</v>
      </c>
      <c r="B762" s="24">
        <f>BTC!F762</f>
        <v>30284400</v>
      </c>
      <c r="C762" s="24">
        <f>+XRP!F762</f>
        <v>1233320</v>
      </c>
      <c r="D762" s="24">
        <f>+LTC!F762</f>
        <v>1298980</v>
      </c>
      <c r="E762" s="24">
        <v>0</v>
      </c>
      <c r="F762" s="24">
        <f>+ETH!F179</f>
        <v>3725080</v>
      </c>
      <c r="G762" s="24">
        <v>0</v>
      </c>
      <c r="H762" s="23">
        <f>+XMR!F622</f>
        <v>40357</v>
      </c>
      <c r="I762" s="23">
        <v>0</v>
      </c>
      <c r="J762" s="24">
        <v>0</v>
      </c>
      <c r="K762" s="24">
        <f>+DASH!F718</f>
        <v>136278</v>
      </c>
      <c r="L762" s="24">
        <f>+XLM!F546</f>
        <v>37270</v>
      </c>
      <c r="N762" s="23">
        <f t="shared" si="12"/>
        <v>36755685</v>
      </c>
      <c r="O762" s="6"/>
    </row>
    <row r="763" spans="1:15" x14ac:dyDescent="0.25">
      <c r="A763" s="3">
        <v>42400</v>
      </c>
      <c r="B763" s="24">
        <f>BTC!F763</f>
        <v>37894300</v>
      </c>
      <c r="C763" s="24">
        <f>+XRP!F763</f>
        <v>977856</v>
      </c>
      <c r="D763" s="24">
        <f>+LTC!F763</f>
        <v>1450600</v>
      </c>
      <c r="E763" s="24">
        <v>0</v>
      </c>
      <c r="F763" s="24">
        <f>+ETH!F180</f>
        <v>5847500</v>
      </c>
      <c r="G763" s="24">
        <v>0</v>
      </c>
      <c r="H763" s="23">
        <f>+XMR!F623</f>
        <v>43787</v>
      </c>
      <c r="I763" s="23">
        <v>0</v>
      </c>
      <c r="J763" s="24">
        <v>0</v>
      </c>
      <c r="K763" s="24">
        <f>+DASH!F719</f>
        <v>147359</v>
      </c>
      <c r="L763" s="24">
        <f>+XLM!F547</f>
        <v>26362</v>
      </c>
      <c r="N763" s="23">
        <f t="shared" si="12"/>
        <v>46387764</v>
      </c>
      <c r="O763" s="6"/>
    </row>
    <row r="764" spans="1:15" x14ac:dyDescent="0.25">
      <c r="A764" s="4">
        <v>42401</v>
      </c>
      <c r="B764" s="24">
        <f>BTC!F764</f>
        <v>51656700</v>
      </c>
      <c r="C764" s="24">
        <f>+XRP!F764</f>
        <v>830380</v>
      </c>
      <c r="D764" s="24">
        <f>+LTC!F764</f>
        <v>1502430</v>
      </c>
      <c r="E764" s="24">
        <v>0</v>
      </c>
      <c r="F764" s="24">
        <f>+ETH!F181</f>
        <v>3994100</v>
      </c>
      <c r="G764" s="24">
        <v>0</v>
      </c>
      <c r="H764" s="23">
        <f>+XMR!F624</f>
        <v>42354</v>
      </c>
      <c r="I764" s="23">
        <v>0</v>
      </c>
      <c r="J764" s="24">
        <v>0</v>
      </c>
      <c r="K764" s="24">
        <f>+DASH!F720</f>
        <v>61713</v>
      </c>
      <c r="L764" s="24">
        <f>+XLM!F548</f>
        <v>14159</v>
      </c>
      <c r="N764" s="23">
        <f t="shared" si="12"/>
        <v>58101836</v>
      </c>
      <c r="O764" s="6"/>
    </row>
    <row r="765" spans="1:15" x14ac:dyDescent="0.25">
      <c r="A765" s="3">
        <v>42402</v>
      </c>
      <c r="B765" s="24">
        <f>BTC!F765</f>
        <v>40378700</v>
      </c>
      <c r="C765" s="24">
        <f>+XRP!F765</f>
        <v>809854</v>
      </c>
      <c r="D765" s="24">
        <f>+LTC!F765</f>
        <v>1279650</v>
      </c>
      <c r="E765" s="24">
        <v>0</v>
      </c>
      <c r="F765" s="24">
        <f>+ETH!F182</f>
        <v>3451270</v>
      </c>
      <c r="G765" s="24">
        <v>0</v>
      </c>
      <c r="H765" s="23">
        <f>+XMR!F625</f>
        <v>20583</v>
      </c>
      <c r="I765" s="23">
        <v>0</v>
      </c>
      <c r="J765" s="24">
        <v>0</v>
      </c>
      <c r="K765" s="24">
        <f>+DASH!F721</f>
        <v>125829</v>
      </c>
      <c r="L765" s="24">
        <f>+XLM!F549</f>
        <v>40152</v>
      </c>
      <c r="N765" s="23">
        <f t="shared" si="12"/>
        <v>46106038</v>
      </c>
      <c r="O765" s="6"/>
    </row>
    <row r="766" spans="1:15" x14ac:dyDescent="0.25">
      <c r="A766" s="4">
        <v>42403</v>
      </c>
      <c r="B766" s="24">
        <f>BTC!F766</f>
        <v>45933400</v>
      </c>
      <c r="C766" s="24">
        <f>+XRP!F766</f>
        <v>803366</v>
      </c>
      <c r="D766" s="24">
        <f>+LTC!F766</f>
        <v>1406560</v>
      </c>
      <c r="E766" s="24">
        <v>0</v>
      </c>
      <c r="F766" s="24">
        <f>+ETH!F183</f>
        <v>3987750</v>
      </c>
      <c r="G766" s="24">
        <v>0</v>
      </c>
      <c r="H766" s="23">
        <f>+XMR!F626</f>
        <v>26092</v>
      </c>
      <c r="I766" s="23">
        <v>0</v>
      </c>
      <c r="J766" s="24">
        <v>0</v>
      </c>
      <c r="K766" s="24">
        <f>+DASH!F722</f>
        <v>85544</v>
      </c>
      <c r="L766" s="24">
        <f>+XLM!F550</f>
        <v>33079</v>
      </c>
      <c r="N766" s="23">
        <f t="shared" si="12"/>
        <v>52275791</v>
      </c>
      <c r="O766" s="6"/>
    </row>
    <row r="767" spans="1:15" x14ac:dyDescent="0.25">
      <c r="A767" s="3">
        <v>42404</v>
      </c>
      <c r="B767" s="24">
        <f>BTC!F767</f>
        <v>69285504</v>
      </c>
      <c r="C767" s="24">
        <f>+XRP!F767</f>
        <v>1174600</v>
      </c>
      <c r="D767" s="24">
        <f>+LTC!F767</f>
        <v>2059350</v>
      </c>
      <c r="E767" s="24">
        <v>0</v>
      </c>
      <c r="F767" s="24">
        <f>+ETH!F184</f>
        <v>3552320</v>
      </c>
      <c r="G767" s="24">
        <v>0</v>
      </c>
      <c r="H767" s="23">
        <f>+XMR!F627</f>
        <v>31220</v>
      </c>
      <c r="I767" s="23">
        <v>0</v>
      </c>
      <c r="J767" s="24">
        <v>0</v>
      </c>
      <c r="K767" s="24">
        <f>+DASH!F723</f>
        <v>100963</v>
      </c>
      <c r="L767" s="24">
        <f>+XLM!F551</f>
        <v>22478</v>
      </c>
      <c r="N767" s="23">
        <f t="shared" si="12"/>
        <v>76226435</v>
      </c>
      <c r="O767" s="6"/>
    </row>
    <row r="768" spans="1:15" x14ac:dyDescent="0.25">
      <c r="A768" s="4">
        <v>42405</v>
      </c>
      <c r="B768" s="24">
        <f>BTC!F768</f>
        <v>43825000</v>
      </c>
      <c r="C768" s="24">
        <f>+XRP!F768</f>
        <v>1186010</v>
      </c>
      <c r="D768" s="24">
        <f>+LTC!F768</f>
        <v>1211900</v>
      </c>
      <c r="E768" s="24">
        <v>0</v>
      </c>
      <c r="F768" s="24">
        <f>+ETH!F185</f>
        <v>2636700</v>
      </c>
      <c r="G768" s="24">
        <v>0</v>
      </c>
      <c r="H768" s="23">
        <f>+XMR!F628</f>
        <v>49762</v>
      </c>
      <c r="I768" s="23">
        <v>0</v>
      </c>
      <c r="J768" s="24">
        <v>0</v>
      </c>
      <c r="K768" s="24">
        <f>+DASH!F724</f>
        <v>56705</v>
      </c>
      <c r="L768" s="24">
        <f>+XLM!F552</f>
        <v>27232</v>
      </c>
      <c r="N768" s="23">
        <f t="shared" si="12"/>
        <v>48993309</v>
      </c>
      <c r="O768" s="6"/>
    </row>
    <row r="769" spans="1:15" x14ac:dyDescent="0.25">
      <c r="A769" s="3">
        <v>42406</v>
      </c>
      <c r="B769" s="24">
        <f>BTC!F769</f>
        <v>49249300</v>
      </c>
      <c r="C769" s="24">
        <f>+XRP!F769</f>
        <v>1859040</v>
      </c>
      <c r="D769" s="24">
        <f>+LTC!F769</f>
        <v>1394670</v>
      </c>
      <c r="E769" s="24">
        <v>0</v>
      </c>
      <c r="F769" s="24">
        <f>+ETH!F186</f>
        <v>1921240</v>
      </c>
      <c r="G769" s="24">
        <v>0</v>
      </c>
      <c r="H769" s="23">
        <f>+XMR!F629</f>
        <v>35794</v>
      </c>
      <c r="I769" s="23">
        <v>0</v>
      </c>
      <c r="J769" s="24">
        <v>0</v>
      </c>
      <c r="K769" s="24">
        <f>+DASH!F725</f>
        <v>70855</v>
      </c>
      <c r="L769" s="24">
        <f>+XLM!F553</f>
        <v>19431</v>
      </c>
      <c r="N769" s="23">
        <f t="shared" si="12"/>
        <v>54550330</v>
      </c>
      <c r="O769" s="6"/>
    </row>
    <row r="770" spans="1:15" x14ac:dyDescent="0.25">
      <c r="A770" s="4">
        <v>42407</v>
      </c>
      <c r="B770" s="24">
        <f>BTC!F770</f>
        <v>37076300</v>
      </c>
      <c r="C770" s="24">
        <f>+XRP!F770</f>
        <v>2460140</v>
      </c>
      <c r="D770" s="24">
        <f>+LTC!F770</f>
        <v>1168970</v>
      </c>
      <c r="E770" s="24">
        <v>0</v>
      </c>
      <c r="F770" s="24">
        <f>+ETH!F187</f>
        <v>7007060</v>
      </c>
      <c r="G770" s="24">
        <v>0</v>
      </c>
      <c r="H770" s="23">
        <f>+XMR!F630</f>
        <v>53520</v>
      </c>
      <c r="I770" s="23">
        <v>0</v>
      </c>
      <c r="J770" s="24">
        <v>0</v>
      </c>
      <c r="K770" s="24">
        <f>+DASH!F726</f>
        <v>108239</v>
      </c>
      <c r="L770" s="24">
        <f>+XLM!F554</f>
        <v>48478</v>
      </c>
      <c r="N770" s="23">
        <f t="shared" si="12"/>
        <v>47922707</v>
      </c>
      <c r="O770" s="6"/>
    </row>
    <row r="771" spans="1:15" x14ac:dyDescent="0.25">
      <c r="A771" s="3">
        <v>42408</v>
      </c>
      <c r="B771" s="24">
        <f>BTC!F771</f>
        <v>47671100</v>
      </c>
      <c r="C771" s="24">
        <f>+XRP!F771</f>
        <v>1048160</v>
      </c>
      <c r="D771" s="24">
        <f>+LTC!F771</f>
        <v>964279</v>
      </c>
      <c r="E771" s="24">
        <v>0</v>
      </c>
      <c r="F771" s="24">
        <f>+ETH!F188</f>
        <v>9725690</v>
      </c>
      <c r="G771" s="24">
        <v>0</v>
      </c>
      <c r="H771" s="23">
        <f>+XMR!F631</f>
        <v>30834</v>
      </c>
      <c r="I771" s="23">
        <v>0</v>
      </c>
      <c r="J771" s="24">
        <v>0</v>
      </c>
      <c r="K771" s="24">
        <f>+DASH!F727</f>
        <v>70569</v>
      </c>
      <c r="L771" s="24">
        <f>+XLM!F555</f>
        <v>15539</v>
      </c>
      <c r="N771" s="23">
        <f t="shared" si="12"/>
        <v>59526171</v>
      </c>
      <c r="O771" s="6"/>
    </row>
    <row r="772" spans="1:15" x14ac:dyDescent="0.25">
      <c r="A772" s="4">
        <v>42409</v>
      </c>
      <c r="B772" s="24">
        <f>BTC!F772</f>
        <v>55318500</v>
      </c>
      <c r="C772" s="24">
        <f>+XRP!F772</f>
        <v>866765</v>
      </c>
      <c r="D772" s="24">
        <f>+LTC!F772</f>
        <v>1197280</v>
      </c>
      <c r="E772" s="24">
        <v>0</v>
      </c>
      <c r="F772" s="24">
        <f>+ETH!F189</f>
        <v>17954000</v>
      </c>
      <c r="G772" s="24">
        <v>0</v>
      </c>
      <c r="H772" s="23">
        <f>+XMR!F632</f>
        <v>39705</v>
      </c>
      <c r="I772" s="23">
        <v>0</v>
      </c>
      <c r="J772" s="24">
        <v>0</v>
      </c>
      <c r="K772" s="24">
        <f>+DASH!F728</f>
        <v>164368</v>
      </c>
      <c r="L772" s="24">
        <f>+XLM!F556</f>
        <v>17156</v>
      </c>
      <c r="N772" s="23">
        <f t="shared" si="12"/>
        <v>75557774</v>
      </c>
      <c r="O772" s="6"/>
    </row>
    <row r="773" spans="1:15" x14ac:dyDescent="0.25">
      <c r="A773" s="3">
        <v>42410</v>
      </c>
      <c r="B773" s="24">
        <f>BTC!F773</f>
        <v>85130896</v>
      </c>
      <c r="C773" s="24">
        <f>+XRP!F773</f>
        <v>668185</v>
      </c>
      <c r="D773" s="24">
        <f>+LTC!F773</f>
        <v>1358800</v>
      </c>
      <c r="E773" s="24">
        <v>0</v>
      </c>
      <c r="F773" s="24">
        <f>+ETH!F190</f>
        <v>28640400</v>
      </c>
      <c r="G773" s="24">
        <v>0</v>
      </c>
      <c r="H773" s="23">
        <f>+XMR!F633</f>
        <v>52572</v>
      </c>
      <c r="I773" s="23">
        <v>0</v>
      </c>
      <c r="J773" s="24">
        <v>0</v>
      </c>
      <c r="K773" s="24">
        <f>+DASH!F729</f>
        <v>193410</v>
      </c>
      <c r="L773" s="24">
        <f>+XLM!F557</f>
        <v>28847</v>
      </c>
      <c r="N773" s="23">
        <f t="shared" si="12"/>
        <v>116073110</v>
      </c>
      <c r="O773" s="6"/>
    </row>
    <row r="774" spans="1:15" x14ac:dyDescent="0.25">
      <c r="A774" s="4">
        <v>42411</v>
      </c>
      <c r="B774" s="24">
        <f>BTC!F774</f>
        <v>74375600</v>
      </c>
      <c r="C774" s="24">
        <f>+XRP!F774</f>
        <v>565522</v>
      </c>
      <c r="D774" s="24">
        <f>+LTC!F774</f>
        <v>1263660</v>
      </c>
      <c r="E774" s="24">
        <v>0</v>
      </c>
      <c r="F774" s="24">
        <f>+ETH!F191</f>
        <v>26408200</v>
      </c>
      <c r="G774" s="24">
        <v>0</v>
      </c>
      <c r="H774" s="23">
        <f>+XMR!F634</f>
        <v>227183</v>
      </c>
      <c r="I774" s="23">
        <v>0</v>
      </c>
      <c r="J774" s="24">
        <v>0</v>
      </c>
      <c r="K774" s="24">
        <f>+DASH!F730</f>
        <v>243649</v>
      </c>
      <c r="L774" s="24">
        <f>+XLM!F558</f>
        <v>31082</v>
      </c>
      <c r="N774" s="23">
        <f t="shared" si="12"/>
        <v>103114896</v>
      </c>
      <c r="O774" s="6"/>
    </row>
    <row r="775" spans="1:15" x14ac:dyDescent="0.25">
      <c r="A775" s="3">
        <v>42412</v>
      </c>
      <c r="B775" s="24">
        <f>BTC!F775</f>
        <v>67042800</v>
      </c>
      <c r="C775" s="24">
        <f>+XRP!F775</f>
        <v>816579</v>
      </c>
      <c r="D775" s="24">
        <f>+LTC!F775</f>
        <v>1041630</v>
      </c>
      <c r="E775" s="24">
        <v>0</v>
      </c>
      <c r="F775" s="24">
        <f>+ETH!F192</f>
        <v>23360800</v>
      </c>
      <c r="G775" s="24">
        <v>0</v>
      </c>
      <c r="H775" s="23">
        <f>+XMR!F635</f>
        <v>173507</v>
      </c>
      <c r="I775" s="23">
        <v>0</v>
      </c>
      <c r="J775" s="24">
        <v>0</v>
      </c>
      <c r="K775" s="24">
        <f>+DASH!F731</f>
        <v>182601</v>
      </c>
      <c r="L775" s="24">
        <f>+XLM!F559</f>
        <v>715496</v>
      </c>
      <c r="N775" s="23">
        <f t="shared" si="12"/>
        <v>93333413</v>
      </c>
      <c r="O775" s="6"/>
    </row>
    <row r="776" spans="1:15" x14ac:dyDescent="0.25">
      <c r="A776" s="4">
        <v>42413</v>
      </c>
      <c r="B776" s="24">
        <f>BTC!F776</f>
        <v>61911700</v>
      </c>
      <c r="C776" s="24">
        <f>+XRP!F776</f>
        <v>684444</v>
      </c>
      <c r="D776" s="24">
        <f>+LTC!F776</f>
        <v>1313500</v>
      </c>
      <c r="E776" s="24">
        <v>0</v>
      </c>
      <c r="F776" s="24">
        <f>+ETH!F193</f>
        <v>24218800</v>
      </c>
      <c r="G776" s="24">
        <v>0</v>
      </c>
      <c r="H776" s="23">
        <f>+XMR!F636</f>
        <v>1044850</v>
      </c>
      <c r="I776" s="23">
        <v>0</v>
      </c>
      <c r="J776" s="24">
        <v>0</v>
      </c>
      <c r="K776" s="24">
        <f>+DASH!F732</f>
        <v>120917</v>
      </c>
      <c r="L776" s="24">
        <f>+XLM!F560</f>
        <v>87956</v>
      </c>
      <c r="N776" s="23">
        <f t="shared" si="12"/>
        <v>89382167</v>
      </c>
      <c r="O776" s="6"/>
    </row>
    <row r="777" spans="1:15" x14ac:dyDescent="0.25">
      <c r="A777" s="3">
        <v>42414</v>
      </c>
      <c r="B777" s="24">
        <f>BTC!F777</f>
        <v>74469800</v>
      </c>
      <c r="C777" s="24">
        <f>+XRP!F777</f>
        <v>1144830</v>
      </c>
      <c r="D777" s="24">
        <f>+LTC!F777</f>
        <v>1924190</v>
      </c>
      <c r="E777" s="24">
        <v>0</v>
      </c>
      <c r="F777" s="24">
        <f>+ETH!F194</f>
        <v>11226500</v>
      </c>
      <c r="G777" s="24">
        <v>0</v>
      </c>
      <c r="H777" s="23">
        <f>+XMR!F637</f>
        <v>564309</v>
      </c>
      <c r="I777" s="23">
        <v>0</v>
      </c>
      <c r="J777" s="24">
        <v>0</v>
      </c>
      <c r="K777" s="24">
        <f>+DASH!F733</f>
        <v>60426</v>
      </c>
      <c r="L777" s="24">
        <f>+XLM!F561</f>
        <v>47727</v>
      </c>
      <c r="N777" s="23">
        <f t="shared" si="12"/>
        <v>89437782</v>
      </c>
      <c r="O777" s="6"/>
    </row>
    <row r="778" spans="1:15" x14ac:dyDescent="0.25">
      <c r="A778" s="4">
        <v>42415</v>
      </c>
      <c r="B778" s="24">
        <f>BTC!F778</f>
        <v>74070496</v>
      </c>
      <c r="C778" s="24">
        <f>+XRP!F778</f>
        <v>734275</v>
      </c>
      <c r="D778" s="24">
        <f>+LTC!F778</f>
        <v>1521240</v>
      </c>
      <c r="E778" s="24">
        <v>0</v>
      </c>
      <c r="F778" s="24">
        <f>+ETH!F195</f>
        <v>13934200</v>
      </c>
      <c r="G778" s="24">
        <v>0</v>
      </c>
      <c r="H778" s="23">
        <f>+XMR!F638</f>
        <v>450366</v>
      </c>
      <c r="I778" s="23">
        <v>0</v>
      </c>
      <c r="J778" s="24">
        <v>0</v>
      </c>
      <c r="K778" s="24">
        <f>+DASH!F734</f>
        <v>112454</v>
      </c>
      <c r="L778" s="24">
        <f>+XLM!F562</f>
        <v>27720</v>
      </c>
      <c r="N778" s="23">
        <f t="shared" si="12"/>
        <v>90850751</v>
      </c>
      <c r="O778" s="6"/>
    </row>
    <row r="779" spans="1:15" x14ac:dyDescent="0.25">
      <c r="A779" s="3">
        <v>42416</v>
      </c>
      <c r="B779" s="24">
        <f>BTC!F779</f>
        <v>73093104</v>
      </c>
      <c r="C779" s="24">
        <f>+XRP!F779</f>
        <v>1012220</v>
      </c>
      <c r="D779" s="24">
        <f>+LTC!F779</f>
        <v>1479430</v>
      </c>
      <c r="E779" s="24">
        <v>0</v>
      </c>
      <c r="F779" s="24">
        <f>+ETH!F196</f>
        <v>15889100</v>
      </c>
      <c r="G779" s="24">
        <v>0</v>
      </c>
      <c r="H779" s="23">
        <f>+XMR!F639</f>
        <v>846371</v>
      </c>
      <c r="I779" s="23">
        <v>0</v>
      </c>
      <c r="J779" s="24">
        <v>0</v>
      </c>
      <c r="K779" s="24">
        <f>+DASH!F735</f>
        <v>180945</v>
      </c>
      <c r="L779" s="24">
        <f>+XLM!F563</f>
        <v>114749</v>
      </c>
      <c r="N779" s="23">
        <f t="shared" si="12"/>
        <v>92615919</v>
      </c>
      <c r="O779" s="6"/>
    </row>
    <row r="780" spans="1:15" x14ac:dyDescent="0.25">
      <c r="A780" s="4">
        <v>42417</v>
      </c>
      <c r="B780" s="24">
        <f>BTC!F780</f>
        <v>83193600</v>
      </c>
      <c r="C780" s="24">
        <f>+XRP!F780</f>
        <v>1556320</v>
      </c>
      <c r="D780" s="24">
        <f>+LTC!F780</f>
        <v>1857460</v>
      </c>
      <c r="E780" s="24">
        <v>0</v>
      </c>
      <c r="F780" s="24">
        <f>+ETH!F197</f>
        <v>15451000</v>
      </c>
      <c r="G780" s="24">
        <v>0</v>
      </c>
      <c r="H780" s="23">
        <f>+XMR!F640</f>
        <v>623116</v>
      </c>
      <c r="I780" s="23">
        <v>0</v>
      </c>
      <c r="J780" s="24">
        <v>0</v>
      </c>
      <c r="K780" s="24">
        <f>+DASH!F736</f>
        <v>150307</v>
      </c>
      <c r="L780" s="24">
        <f>+XLM!F564</f>
        <v>123493</v>
      </c>
      <c r="N780" s="23">
        <f t="shared" si="12"/>
        <v>102955296</v>
      </c>
      <c r="O780" s="6"/>
    </row>
    <row r="781" spans="1:15" x14ac:dyDescent="0.25">
      <c r="A781" s="3">
        <v>42418</v>
      </c>
      <c r="B781" s="24">
        <f>BTC!F781</f>
        <v>76752600</v>
      </c>
      <c r="C781" s="24">
        <f>+XRP!F781</f>
        <v>854073</v>
      </c>
      <c r="D781" s="24">
        <f>+LTC!F781</f>
        <v>1422270</v>
      </c>
      <c r="E781" s="24">
        <v>0</v>
      </c>
      <c r="F781" s="24">
        <f>+ETH!F198</f>
        <v>17054000</v>
      </c>
      <c r="G781" s="24">
        <v>0</v>
      </c>
      <c r="H781" s="23">
        <f>+XMR!F641</f>
        <v>220495</v>
      </c>
      <c r="I781" s="23">
        <v>0</v>
      </c>
      <c r="J781" s="24">
        <v>0</v>
      </c>
      <c r="K781" s="24">
        <f>+DASH!F737</f>
        <v>247042</v>
      </c>
      <c r="L781" s="24">
        <f>+XLM!F565</f>
        <v>22194</v>
      </c>
      <c r="N781" s="23">
        <f t="shared" si="12"/>
        <v>96572674</v>
      </c>
      <c r="O781" s="6"/>
    </row>
    <row r="782" spans="1:15" x14ac:dyDescent="0.25">
      <c r="A782" s="4">
        <v>42419</v>
      </c>
      <c r="B782" s="24">
        <f>BTC!F782</f>
        <v>55711300</v>
      </c>
      <c r="C782" s="24">
        <f>+XRP!F782</f>
        <v>710808</v>
      </c>
      <c r="D782" s="24">
        <f>+LTC!F782</f>
        <v>1780240</v>
      </c>
      <c r="E782" s="24">
        <v>0</v>
      </c>
      <c r="F782" s="24">
        <f>+ETH!F199</f>
        <v>7666320</v>
      </c>
      <c r="G782" s="24">
        <v>0</v>
      </c>
      <c r="H782" s="23">
        <f>+XMR!F642</f>
        <v>199937</v>
      </c>
      <c r="I782" s="23">
        <v>0</v>
      </c>
      <c r="J782" s="24">
        <v>0</v>
      </c>
      <c r="K782" s="24">
        <f>+DASH!F738</f>
        <v>120692</v>
      </c>
      <c r="L782" s="24">
        <f>+XLM!F566</f>
        <v>43957</v>
      </c>
      <c r="N782" s="23">
        <f t="shared" si="12"/>
        <v>66233254</v>
      </c>
      <c r="O782" s="6"/>
    </row>
    <row r="783" spans="1:15" x14ac:dyDescent="0.25">
      <c r="A783" s="3">
        <v>42420</v>
      </c>
      <c r="B783" s="24">
        <f>BTC!F783</f>
        <v>93992096</v>
      </c>
      <c r="C783" s="24">
        <f>+XRP!F783</f>
        <v>515312</v>
      </c>
      <c r="D783" s="24">
        <f>+LTC!F783</f>
        <v>3677250</v>
      </c>
      <c r="E783" s="24">
        <v>0</v>
      </c>
      <c r="F783" s="24">
        <f>+ETH!F200</f>
        <v>8631090</v>
      </c>
      <c r="G783" s="24">
        <v>0</v>
      </c>
      <c r="H783" s="23">
        <f>+XMR!F643</f>
        <v>308919</v>
      </c>
      <c r="I783" s="23">
        <v>0</v>
      </c>
      <c r="J783" s="24">
        <v>0</v>
      </c>
      <c r="K783" s="24">
        <f>+DASH!F739</f>
        <v>91429</v>
      </c>
      <c r="L783" s="24">
        <f>+XLM!F567</f>
        <v>33898</v>
      </c>
      <c r="N783" s="23">
        <f t="shared" si="12"/>
        <v>107249994</v>
      </c>
      <c r="O783" s="6"/>
    </row>
    <row r="784" spans="1:15" x14ac:dyDescent="0.25">
      <c r="A784" s="4">
        <v>42421</v>
      </c>
      <c r="B784" s="24">
        <f>BTC!F784</f>
        <v>89820704</v>
      </c>
      <c r="C784" s="24">
        <f>+XRP!F784</f>
        <v>472569</v>
      </c>
      <c r="D784" s="24">
        <f>+LTC!F784</f>
        <v>3518950</v>
      </c>
      <c r="E784" s="24">
        <v>0</v>
      </c>
      <c r="F784" s="24">
        <f>+ETH!F201</f>
        <v>6413550</v>
      </c>
      <c r="G784" s="24">
        <v>0</v>
      </c>
      <c r="H784" s="23">
        <f>+XMR!F644</f>
        <v>180109</v>
      </c>
      <c r="I784" s="23">
        <v>0</v>
      </c>
      <c r="J784" s="24">
        <v>0</v>
      </c>
      <c r="K784" s="24">
        <f>+DASH!F740</f>
        <v>165716</v>
      </c>
      <c r="L784" s="24">
        <f>+XLM!F568</f>
        <v>29419</v>
      </c>
      <c r="N784" s="23">
        <f t="shared" si="12"/>
        <v>100601017</v>
      </c>
      <c r="O784" s="6"/>
    </row>
    <row r="785" spans="1:15" x14ac:dyDescent="0.25">
      <c r="A785" s="3">
        <v>42422</v>
      </c>
      <c r="B785" s="24">
        <f>BTC!F785</f>
        <v>85385200</v>
      </c>
      <c r="C785" s="24">
        <f>+XRP!F785</f>
        <v>607198</v>
      </c>
      <c r="D785" s="24">
        <f>+LTC!F785</f>
        <v>2066780</v>
      </c>
      <c r="E785" s="24">
        <v>0</v>
      </c>
      <c r="F785" s="24">
        <f>+ETH!F202</f>
        <v>15056200</v>
      </c>
      <c r="G785" s="24">
        <v>0</v>
      </c>
      <c r="H785" s="23">
        <f>+XMR!F645</f>
        <v>131583</v>
      </c>
      <c r="I785" s="23">
        <v>0</v>
      </c>
      <c r="J785" s="24">
        <v>0</v>
      </c>
      <c r="K785" s="24">
        <f>+DASH!F741</f>
        <v>185000</v>
      </c>
      <c r="L785" s="24">
        <f>+XLM!F569</f>
        <v>27370</v>
      </c>
      <c r="N785" s="23">
        <f t="shared" si="12"/>
        <v>103459331</v>
      </c>
      <c r="O785" s="6"/>
    </row>
    <row r="786" spans="1:15" x14ac:dyDescent="0.25">
      <c r="A786" s="4">
        <v>42423</v>
      </c>
      <c r="B786" s="24">
        <f>BTC!F786</f>
        <v>85244896</v>
      </c>
      <c r="C786" s="24">
        <f>+XRP!F786</f>
        <v>807140</v>
      </c>
      <c r="D786" s="24">
        <f>+LTC!F786</f>
        <v>2416790</v>
      </c>
      <c r="E786" s="24">
        <v>0</v>
      </c>
      <c r="F786" s="24">
        <f>+ETH!F203</f>
        <v>13380600</v>
      </c>
      <c r="G786" s="24">
        <v>0</v>
      </c>
      <c r="H786" s="23">
        <f>+XMR!F646</f>
        <v>81027</v>
      </c>
      <c r="I786" s="23">
        <v>0</v>
      </c>
      <c r="J786" s="24">
        <v>0</v>
      </c>
      <c r="K786" s="24">
        <f>+DASH!F742</f>
        <v>214434</v>
      </c>
      <c r="L786" s="24">
        <f>+XLM!F570</f>
        <v>43865</v>
      </c>
      <c r="N786" s="23">
        <f t="shared" si="12"/>
        <v>102188752</v>
      </c>
      <c r="O786" s="6"/>
    </row>
    <row r="787" spans="1:15" x14ac:dyDescent="0.25">
      <c r="A787" s="3">
        <v>42424</v>
      </c>
      <c r="B787" s="24">
        <f>BTC!F787</f>
        <v>67743696</v>
      </c>
      <c r="C787" s="24">
        <f>+XRP!F787</f>
        <v>473097</v>
      </c>
      <c r="D787" s="24">
        <f>+LTC!F787</f>
        <v>1909510</v>
      </c>
      <c r="E787" s="24">
        <v>0</v>
      </c>
      <c r="F787" s="24">
        <f>+ETH!F204</f>
        <v>11426500</v>
      </c>
      <c r="G787" s="24">
        <v>0</v>
      </c>
      <c r="H787" s="23">
        <f>+XMR!F647</f>
        <v>121771</v>
      </c>
      <c r="I787" s="23">
        <v>0</v>
      </c>
      <c r="J787" s="24">
        <v>0</v>
      </c>
      <c r="K787" s="24">
        <f>+DASH!F743</f>
        <v>120323</v>
      </c>
      <c r="L787" s="24">
        <f>+XLM!F571</f>
        <v>21033</v>
      </c>
      <c r="N787" s="23">
        <f t="shared" si="12"/>
        <v>81815930</v>
      </c>
      <c r="O787" s="6"/>
    </row>
    <row r="788" spans="1:15" x14ac:dyDescent="0.25">
      <c r="A788" s="4">
        <v>42425</v>
      </c>
      <c r="B788" s="24">
        <f>BTC!F788</f>
        <v>70798000</v>
      </c>
      <c r="C788" s="24">
        <f>+XRP!F788</f>
        <v>825297</v>
      </c>
      <c r="D788" s="24">
        <f>+LTC!F788</f>
        <v>1556360</v>
      </c>
      <c r="E788" s="24">
        <v>0</v>
      </c>
      <c r="F788" s="24">
        <f>+ETH!F205</f>
        <v>21471800</v>
      </c>
      <c r="G788" s="24">
        <v>0</v>
      </c>
      <c r="H788" s="23">
        <f>+XMR!F648</f>
        <v>234953</v>
      </c>
      <c r="I788" s="23">
        <v>0</v>
      </c>
      <c r="J788" s="24">
        <v>0</v>
      </c>
      <c r="K788" s="24">
        <f>+DASH!F744</f>
        <v>125778</v>
      </c>
      <c r="L788" s="24">
        <f>+XLM!F572</f>
        <v>9214</v>
      </c>
      <c r="N788" s="23">
        <f t="shared" si="12"/>
        <v>95021402</v>
      </c>
      <c r="O788" s="6"/>
    </row>
    <row r="789" spans="1:15" x14ac:dyDescent="0.25">
      <c r="A789" s="3">
        <v>42426</v>
      </c>
      <c r="B789" s="24">
        <f>BTC!F789</f>
        <v>61486000</v>
      </c>
      <c r="C789" s="24">
        <f>+XRP!F789</f>
        <v>579986</v>
      </c>
      <c r="D789" s="24">
        <f>+LTC!F789</f>
        <v>1849390</v>
      </c>
      <c r="E789" s="24">
        <v>0</v>
      </c>
      <c r="F789" s="24">
        <f>+ETH!F206</f>
        <v>9526860</v>
      </c>
      <c r="G789" s="24">
        <v>0</v>
      </c>
      <c r="H789" s="23">
        <f>+XMR!F649</f>
        <v>75396</v>
      </c>
      <c r="I789" s="23">
        <v>0</v>
      </c>
      <c r="J789" s="24">
        <v>0</v>
      </c>
      <c r="K789" s="24">
        <f>+DASH!F745</f>
        <v>77086</v>
      </c>
      <c r="L789" s="24">
        <f>+XLM!F573</f>
        <v>28136</v>
      </c>
      <c r="N789" s="23">
        <f t="shared" si="12"/>
        <v>73622854</v>
      </c>
      <c r="O789" s="6"/>
    </row>
    <row r="790" spans="1:15" x14ac:dyDescent="0.25">
      <c r="A790" s="4">
        <v>42427</v>
      </c>
      <c r="B790" s="24">
        <f>BTC!F790</f>
        <v>41893600</v>
      </c>
      <c r="C790" s="24">
        <f>+XRP!F790</f>
        <v>417576</v>
      </c>
      <c r="D790" s="24">
        <f>+LTC!F790</f>
        <v>731107</v>
      </c>
      <c r="E790" s="24">
        <v>0</v>
      </c>
      <c r="F790" s="24">
        <f>+ETH!F207</f>
        <v>8903210</v>
      </c>
      <c r="G790" s="24">
        <v>0</v>
      </c>
      <c r="H790" s="23">
        <f>+XMR!F650</f>
        <v>101882</v>
      </c>
      <c r="I790" s="23">
        <v>0</v>
      </c>
      <c r="J790" s="24">
        <v>0</v>
      </c>
      <c r="K790" s="24">
        <f>+DASH!F746</f>
        <v>113700</v>
      </c>
      <c r="L790" s="24">
        <f>+XLM!F574</f>
        <v>22000</v>
      </c>
      <c r="N790" s="23">
        <f t="shared" si="12"/>
        <v>52183075</v>
      </c>
      <c r="O790" s="6"/>
    </row>
    <row r="791" spans="1:15" x14ac:dyDescent="0.25">
      <c r="A791" s="3">
        <v>42428</v>
      </c>
      <c r="B791" s="24">
        <f>BTC!F791</f>
        <v>53033400</v>
      </c>
      <c r="C791" s="24">
        <f>+XRP!F791</f>
        <v>570935</v>
      </c>
      <c r="D791" s="24">
        <f>+LTC!F791</f>
        <v>986849</v>
      </c>
      <c r="E791" s="24">
        <v>0</v>
      </c>
      <c r="F791" s="24">
        <f>+ETH!F208</f>
        <v>9851660</v>
      </c>
      <c r="G791" s="24">
        <v>0</v>
      </c>
      <c r="H791" s="23">
        <f>+XMR!F651</f>
        <v>145400</v>
      </c>
      <c r="I791" s="23">
        <v>0</v>
      </c>
      <c r="J791" s="24">
        <v>0</v>
      </c>
      <c r="K791" s="24">
        <f>+DASH!F747</f>
        <v>150601</v>
      </c>
      <c r="L791" s="24">
        <f>+XLM!F575</f>
        <v>33416</v>
      </c>
      <c r="N791" s="23">
        <f t="shared" si="12"/>
        <v>64772261</v>
      </c>
      <c r="O791" s="6"/>
    </row>
    <row r="792" spans="1:15" x14ac:dyDescent="0.25">
      <c r="A792" s="4">
        <v>42429</v>
      </c>
      <c r="B792" s="24">
        <f>BTC!F792</f>
        <v>60694700</v>
      </c>
      <c r="C792" s="24">
        <f>+XRP!F792</f>
        <v>689215</v>
      </c>
      <c r="D792" s="24">
        <f>+LTC!F792</f>
        <v>1431670</v>
      </c>
      <c r="E792" s="24">
        <v>0</v>
      </c>
      <c r="F792" s="24">
        <f>+ETH!F209</f>
        <v>7648020</v>
      </c>
      <c r="G792" s="24">
        <v>0</v>
      </c>
      <c r="H792" s="23">
        <f>+XMR!F652</f>
        <v>136190</v>
      </c>
      <c r="I792" s="23">
        <v>0</v>
      </c>
      <c r="J792" s="24">
        <v>0</v>
      </c>
      <c r="K792" s="24">
        <f>+DASH!F748</f>
        <v>140688</v>
      </c>
      <c r="L792" s="24">
        <f>+XLM!F576</f>
        <v>23302</v>
      </c>
      <c r="N792" s="23">
        <f t="shared" si="12"/>
        <v>70763785</v>
      </c>
      <c r="O792" s="6"/>
    </row>
    <row r="793" spans="1:15" x14ac:dyDescent="0.25">
      <c r="A793" s="3">
        <v>42430</v>
      </c>
      <c r="B793" s="24">
        <f>BTC!F793</f>
        <v>74895800</v>
      </c>
      <c r="C793" s="24">
        <f>+XRP!F793</f>
        <v>738772</v>
      </c>
      <c r="D793" s="24">
        <f>+LTC!F793</f>
        <v>1133580</v>
      </c>
      <c r="E793" s="24">
        <v>0</v>
      </c>
      <c r="F793" s="24">
        <f>+ETH!F210</f>
        <v>23098100</v>
      </c>
      <c r="G793" s="24">
        <v>0</v>
      </c>
      <c r="H793" s="23">
        <f>+XMR!F653</f>
        <v>204620</v>
      </c>
      <c r="I793" s="23">
        <v>0</v>
      </c>
      <c r="J793" s="24">
        <v>0</v>
      </c>
      <c r="K793" s="24">
        <f>+DASH!F749</f>
        <v>195998</v>
      </c>
      <c r="L793" s="24">
        <f>+XLM!F577</f>
        <v>15994</v>
      </c>
      <c r="N793" s="23">
        <f t="shared" si="12"/>
        <v>100282864</v>
      </c>
      <c r="O793" s="6"/>
    </row>
    <row r="794" spans="1:15" x14ac:dyDescent="0.25">
      <c r="A794" s="4">
        <v>42431</v>
      </c>
      <c r="B794" s="24">
        <f>BTC!F794</f>
        <v>74955296</v>
      </c>
      <c r="C794" s="24">
        <f>+XRP!F794</f>
        <v>409388</v>
      </c>
      <c r="D794" s="24">
        <f>+LTC!F794</f>
        <v>1469810</v>
      </c>
      <c r="E794" s="24">
        <v>0</v>
      </c>
      <c r="F794" s="24">
        <f>+ETH!F211</f>
        <v>29130200</v>
      </c>
      <c r="G794" s="24">
        <v>0</v>
      </c>
      <c r="H794" s="23">
        <f>+XMR!F654</f>
        <v>127689</v>
      </c>
      <c r="I794" s="23">
        <v>0</v>
      </c>
      <c r="J794" s="24">
        <v>0</v>
      </c>
      <c r="K794" s="24">
        <f>+DASH!F750</f>
        <v>126503</v>
      </c>
      <c r="L794" s="24">
        <f>+XLM!F578</f>
        <v>22381</v>
      </c>
      <c r="N794" s="23">
        <f t="shared" si="12"/>
        <v>106241267</v>
      </c>
      <c r="O794" s="6"/>
    </row>
    <row r="795" spans="1:15" x14ac:dyDescent="0.25">
      <c r="A795" s="3">
        <v>42432</v>
      </c>
      <c r="B795" s="24">
        <f>BTC!F795</f>
        <v>100484000</v>
      </c>
      <c r="C795" s="24">
        <f>+XRP!F795</f>
        <v>685240</v>
      </c>
      <c r="D795" s="24">
        <f>+LTC!F795</f>
        <v>1812040</v>
      </c>
      <c r="E795" s="24">
        <v>0</v>
      </c>
      <c r="F795" s="24">
        <f>+ETH!F212</f>
        <v>40314900</v>
      </c>
      <c r="G795" s="24">
        <v>0</v>
      </c>
      <c r="H795" s="23">
        <f>+XMR!F655</f>
        <v>782236</v>
      </c>
      <c r="I795" s="23">
        <v>0</v>
      </c>
      <c r="J795" s="24">
        <v>0</v>
      </c>
      <c r="K795" s="24">
        <f>+DASH!F751</f>
        <v>505229</v>
      </c>
      <c r="L795" s="24">
        <f>+XLM!F579</f>
        <v>24504</v>
      </c>
      <c r="N795" s="23">
        <f t="shared" si="12"/>
        <v>144608149</v>
      </c>
      <c r="O795" s="6"/>
    </row>
    <row r="796" spans="1:15" x14ac:dyDescent="0.25">
      <c r="A796" s="4">
        <v>42433</v>
      </c>
      <c r="B796" s="24">
        <f>BTC!F796</f>
        <v>90856096</v>
      </c>
      <c r="C796" s="24">
        <f>+XRP!F796</f>
        <v>567974</v>
      </c>
      <c r="D796" s="24">
        <f>+LTC!F796</f>
        <v>1459960</v>
      </c>
      <c r="E796" s="24">
        <v>0</v>
      </c>
      <c r="F796" s="24">
        <f>+ETH!F213</f>
        <v>35520100</v>
      </c>
      <c r="G796" s="24">
        <v>0</v>
      </c>
      <c r="H796" s="23">
        <f>+XMR!F656</f>
        <v>822636</v>
      </c>
      <c r="I796" s="23">
        <v>0</v>
      </c>
      <c r="J796" s="24">
        <v>0</v>
      </c>
      <c r="K796" s="24">
        <f>+DASH!F752</f>
        <v>657278</v>
      </c>
      <c r="L796" s="24">
        <f>+XLM!F580</f>
        <v>25208</v>
      </c>
      <c r="N796" s="23">
        <f t="shared" si="12"/>
        <v>129909252</v>
      </c>
      <c r="O796" s="6"/>
    </row>
    <row r="797" spans="1:15" x14ac:dyDescent="0.25">
      <c r="A797" s="3">
        <v>42434</v>
      </c>
      <c r="B797" s="24">
        <f>BTC!F797</f>
        <v>135384992</v>
      </c>
      <c r="C797" s="24">
        <f>+XRP!F797</f>
        <v>1148690</v>
      </c>
      <c r="D797" s="24">
        <f>+LTC!F797</f>
        <v>1689010</v>
      </c>
      <c r="E797" s="24">
        <v>0</v>
      </c>
      <c r="F797" s="24">
        <f>+ETH!F214</f>
        <v>56439600</v>
      </c>
      <c r="G797" s="24">
        <v>0</v>
      </c>
      <c r="H797" s="23">
        <f>+XMR!F657</f>
        <v>1150340</v>
      </c>
      <c r="I797" s="23">
        <v>0</v>
      </c>
      <c r="J797" s="24">
        <v>0</v>
      </c>
      <c r="K797" s="24">
        <f>+DASH!F753</f>
        <v>590483</v>
      </c>
      <c r="L797" s="24">
        <f>+XLM!F581</f>
        <v>39964</v>
      </c>
      <c r="N797" s="23">
        <f t="shared" si="12"/>
        <v>196443079</v>
      </c>
      <c r="O797" s="6"/>
    </row>
    <row r="798" spans="1:15" x14ac:dyDescent="0.25">
      <c r="A798" s="4">
        <v>42435</v>
      </c>
      <c r="B798" s="24">
        <f>BTC!F798</f>
        <v>91212496</v>
      </c>
      <c r="C798" s="24">
        <f>+XRP!F798</f>
        <v>569577</v>
      </c>
      <c r="D798" s="24">
        <f>+LTC!F798</f>
        <v>1010650</v>
      </c>
      <c r="E798" s="24">
        <v>0</v>
      </c>
      <c r="F798" s="24">
        <f>+ETH!F215</f>
        <v>39112000</v>
      </c>
      <c r="G798" s="24">
        <v>0</v>
      </c>
      <c r="H798" s="23">
        <f>+XMR!F658</f>
        <v>912620</v>
      </c>
      <c r="I798" s="23">
        <v>0</v>
      </c>
      <c r="J798" s="24">
        <v>0</v>
      </c>
      <c r="K798" s="24">
        <f>+DASH!F754</f>
        <v>487244</v>
      </c>
      <c r="L798" s="24">
        <f>+XLM!F582</f>
        <v>41218</v>
      </c>
      <c r="N798" s="23">
        <f t="shared" ref="N798:N861" si="13">B798+C798+D798+E798+F798+G798+H798+I798+J798+K798+L798</f>
        <v>133345805</v>
      </c>
      <c r="O798" s="6"/>
    </row>
    <row r="799" spans="1:15" x14ac:dyDescent="0.25">
      <c r="A799" s="3">
        <v>42436</v>
      </c>
      <c r="B799" s="24">
        <f>BTC!F799</f>
        <v>85762400</v>
      </c>
      <c r="C799" s="24">
        <f>+XRP!F799</f>
        <v>587059</v>
      </c>
      <c r="D799" s="24">
        <f>+LTC!F799</f>
        <v>1057270</v>
      </c>
      <c r="E799" s="24">
        <v>0</v>
      </c>
      <c r="F799" s="24">
        <f>+ETH!F216</f>
        <v>34085100</v>
      </c>
      <c r="G799" s="24">
        <v>0</v>
      </c>
      <c r="H799" s="23">
        <f>+XMR!F659</f>
        <v>514730</v>
      </c>
      <c r="I799" s="23">
        <v>0</v>
      </c>
      <c r="J799" s="24">
        <v>0</v>
      </c>
      <c r="K799" s="24">
        <f>+DASH!F755</f>
        <v>305007</v>
      </c>
      <c r="L799" s="24">
        <f>+XLM!F583</f>
        <v>325391</v>
      </c>
      <c r="N799" s="23">
        <f t="shared" si="13"/>
        <v>122636957</v>
      </c>
      <c r="O799" s="6"/>
    </row>
    <row r="800" spans="1:15" x14ac:dyDescent="0.25">
      <c r="A800" s="4">
        <v>42437</v>
      </c>
      <c r="B800" s="24">
        <f>BTC!F800</f>
        <v>70311696</v>
      </c>
      <c r="C800" s="24">
        <f>+XRP!F800</f>
        <v>655974</v>
      </c>
      <c r="D800" s="24">
        <f>+LTC!F800</f>
        <v>918434</v>
      </c>
      <c r="E800" s="24">
        <v>0</v>
      </c>
      <c r="F800" s="24">
        <f>+ETH!F217</f>
        <v>25524300</v>
      </c>
      <c r="G800" s="24">
        <v>0</v>
      </c>
      <c r="H800" s="23">
        <f>+XMR!F660</f>
        <v>339627</v>
      </c>
      <c r="I800" s="23">
        <v>0</v>
      </c>
      <c r="J800" s="24">
        <v>0</v>
      </c>
      <c r="K800" s="24">
        <f>+DASH!F756</f>
        <v>250496</v>
      </c>
      <c r="L800" s="24">
        <f>+XLM!F584</f>
        <v>127065</v>
      </c>
      <c r="N800" s="23">
        <f t="shared" si="13"/>
        <v>98127592</v>
      </c>
      <c r="O800" s="6"/>
    </row>
    <row r="801" spans="1:15" x14ac:dyDescent="0.25">
      <c r="A801" s="3">
        <v>42438</v>
      </c>
      <c r="B801" s="24">
        <f>BTC!F801</f>
        <v>70012304</v>
      </c>
      <c r="C801" s="24">
        <f>+XRP!F801</f>
        <v>396527</v>
      </c>
      <c r="D801" s="24">
        <f>+LTC!F801</f>
        <v>1247320</v>
      </c>
      <c r="E801" s="24">
        <v>0</v>
      </c>
      <c r="F801" s="24">
        <f>+ETH!F218</f>
        <v>27540500</v>
      </c>
      <c r="G801" s="24">
        <v>0</v>
      </c>
      <c r="H801" s="23">
        <f>+XMR!F661</f>
        <v>826080</v>
      </c>
      <c r="I801" s="23">
        <v>0</v>
      </c>
      <c r="J801" s="24">
        <v>0</v>
      </c>
      <c r="K801" s="24">
        <f>+DASH!F757</f>
        <v>200317</v>
      </c>
      <c r="L801" s="24">
        <f>+XLM!F585</f>
        <v>52341</v>
      </c>
      <c r="N801" s="23">
        <f t="shared" si="13"/>
        <v>100275389</v>
      </c>
      <c r="O801" s="6"/>
    </row>
    <row r="802" spans="1:15" x14ac:dyDescent="0.25">
      <c r="A802" s="4">
        <v>42439</v>
      </c>
      <c r="B802" s="24">
        <f>BTC!F802</f>
        <v>81022896</v>
      </c>
      <c r="C802" s="24">
        <f>+XRP!F802</f>
        <v>1348660</v>
      </c>
      <c r="D802" s="24">
        <f>+LTC!F802</f>
        <v>898376</v>
      </c>
      <c r="E802" s="24">
        <v>0</v>
      </c>
      <c r="F802" s="24">
        <f>+ETH!F219</f>
        <v>26851500</v>
      </c>
      <c r="G802" s="24">
        <v>0</v>
      </c>
      <c r="H802" s="23">
        <f>+XMR!F662</f>
        <v>437740</v>
      </c>
      <c r="I802" s="23">
        <v>0</v>
      </c>
      <c r="J802" s="24">
        <v>0</v>
      </c>
      <c r="K802" s="24">
        <f>+DASH!F758</f>
        <v>476033</v>
      </c>
      <c r="L802" s="24">
        <f>+XLM!F586</f>
        <v>119765</v>
      </c>
      <c r="N802" s="23">
        <f t="shared" si="13"/>
        <v>111154970</v>
      </c>
      <c r="O802" s="6"/>
    </row>
    <row r="803" spans="1:15" x14ac:dyDescent="0.25">
      <c r="A803" s="3">
        <v>42440</v>
      </c>
      <c r="B803" s="24">
        <f>BTC!F803</f>
        <v>73969696</v>
      </c>
      <c r="C803" s="24">
        <f>+XRP!F803</f>
        <v>2831220</v>
      </c>
      <c r="D803" s="24">
        <f>+LTC!F803</f>
        <v>1804450</v>
      </c>
      <c r="E803" s="24">
        <v>0</v>
      </c>
      <c r="F803" s="24">
        <f>+ETH!F220</f>
        <v>21002700</v>
      </c>
      <c r="G803" s="24">
        <v>0</v>
      </c>
      <c r="H803" s="23">
        <f>+XMR!F663</f>
        <v>134947</v>
      </c>
      <c r="I803" s="23">
        <v>0</v>
      </c>
      <c r="J803" s="24">
        <v>0</v>
      </c>
      <c r="K803" s="24">
        <f>+DASH!F759</f>
        <v>342455</v>
      </c>
      <c r="L803" s="24">
        <f>+XLM!F587</f>
        <v>346969</v>
      </c>
      <c r="N803" s="23">
        <f t="shared" si="13"/>
        <v>100432437</v>
      </c>
      <c r="O803" s="6"/>
    </row>
    <row r="804" spans="1:15" x14ac:dyDescent="0.25">
      <c r="A804" s="4">
        <v>42441</v>
      </c>
      <c r="B804" s="24">
        <f>BTC!F804</f>
        <v>92712896</v>
      </c>
      <c r="C804" s="24">
        <f>+XRP!F804</f>
        <v>1536850</v>
      </c>
      <c r="D804" s="24">
        <f>+LTC!F804</f>
        <v>1076560</v>
      </c>
      <c r="E804" s="24">
        <v>0</v>
      </c>
      <c r="F804" s="24">
        <f>+ETH!F221</f>
        <v>48957300</v>
      </c>
      <c r="G804" s="24">
        <v>0</v>
      </c>
      <c r="H804" s="23">
        <f>+XMR!F664</f>
        <v>332215</v>
      </c>
      <c r="I804" s="23">
        <v>0</v>
      </c>
      <c r="J804" s="24">
        <v>0</v>
      </c>
      <c r="K804" s="24">
        <f>+DASH!F760</f>
        <v>313635</v>
      </c>
      <c r="L804" s="24">
        <f>+XLM!F588</f>
        <v>102896</v>
      </c>
      <c r="N804" s="23">
        <f t="shared" si="13"/>
        <v>145032352</v>
      </c>
      <c r="O804" s="6"/>
    </row>
    <row r="805" spans="1:15" x14ac:dyDescent="0.25">
      <c r="A805" s="3">
        <v>42442</v>
      </c>
      <c r="B805" s="24">
        <f>BTC!F805</f>
        <v>74322800</v>
      </c>
      <c r="C805" s="24">
        <f>+XRP!F805</f>
        <v>860868</v>
      </c>
      <c r="D805" s="24">
        <f>+LTC!F805</f>
        <v>1140930</v>
      </c>
      <c r="E805" s="24">
        <v>0</v>
      </c>
      <c r="F805" s="24">
        <f>+ETH!F222</f>
        <v>43915100</v>
      </c>
      <c r="G805" s="24">
        <v>0</v>
      </c>
      <c r="H805" s="23">
        <f>+XMR!F665</f>
        <v>276132</v>
      </c>
      <c r="I805" s="23">
        <v>0</v>
      </c>
      <c r="J805" s="24">
        <v>0</v>
      </c>
      <c r="K805" s="24">
        <f>+DASH!F761</f>
        <v>738440</v>
      </c>
      <c r="L805" s="24">
        <f>+XLM!F589</f>
        <v>56827</v>
      </c>
      <c r="N805" s="23">
        <f t="shared" si="13"/>
        <v>121311097</v>
      </c>
      <c r="O805" s="6"/>
    </row>
    <row r="806" spans="1:15" x14ac:dyDescent="0.25">
      <c r="A806" s="4">
        <v>42443</v>
      </c>
      <c r="B806" s="24">
        <f>BTC!F806</f>
        <v>95259400</v>
      </c>
      <c r="C806" s="24">
        <f>+XRP!F806</f>
        <v>846750</v>
      </c>
      <c r="D806" s="24">
        <f>+LTC!F806</f>
        <v>670283</v>
      </c>
      <c r="E806" s="24">
        <v>0</v>
      </c>
      <c r="F806" s="24">
        <f>+ETH!F223</f>
        <v>58385100</v>
      </c>
      <c r="G806" s="24">
        <v>0</v>
      </c>
      <c r="H806" s="23">
        <f>+XMR!F666</f>
        <v>195842</v>
      </c>
      <c r="I806" s="23">
        <v>0</v>
      </c>
      <c r="J806" s="24">
        <v>0</v>
      </c>
      <c r="K806" s="24">
        <f>+DASH!F762</f>
        <v>395433</v>
      </c>
      <c r="L806" s="24">
        <f>+XLM!F590</f>
        <v>74931</v>
      </c>
      <c r="N806" s="23">
        <f t="shared" si="13"/>
        <v>155827739</v>
      </c>
      <c r="O806" s="6"/>
    </row>
    <row r="807" spans="1:15" x14ac:dyDescent="0.25">
      <c r="A807" s="3">
        <v>42444</v>
      </c>
      <c r="B807" s="24">
        <f>BTC!F807</f>
        <v>66781700</v>
      </c>
      <c r="C807" s="24">
        <f>+XRP!F807</f>
        <v>284572</v>
      </c>
      <c r="D807" s="24">
        <f>+LTC!F807</f>
        <v>747107</v>
      </c>
      <c r="E807" s="24">
        <v>0</v>
      </c>
      <c r="F807" s="24">
        <f>+ETH!F224</f>
        <v>28404500</v>
      </c>
      <c r="G807" s="24">
        <v>0</v>
      </c>
      <c r="H807" s="23">
        <f>+XMR!F667</f>
        <v>221688</v>
      </c>
      <c r="I807" s="23">
        <v>0</v>
      </c>
      <c r="J807" s="24">
        <v>0</v>
      </c>
      <c r="K807" s="24">
        <f>+DASH!F763</f>
        <v>310793</v>
      </c>
      <c r="L807" s="24">
        <f>+XLM!F591</f>
        <v>45366</v>
      </c>
      <c r="N807" s="23">
        <f t="shared" si="13"/>
        <v>96795726</v>
      </c>
      <c r="O807" s="6"/>
    </row>
    <row r="808" spans="1:15" x14ac:dyDescent="0.25">
      <c r="A808" s="4">
        <v>42445</v>
      </c>
      <c r="B808" s="24">
        <f>BTC!F808</f>
        <v>65185800</v>
      </c>
      <c r="C808" s="24">
        <f>+XRP!F808</f>
        <v>219047</v>
      </c>
      <c r="D808" s="24">
        <f>+LTC!F808</f>
        <v>692940</v>
      </c>
      <c r="E808" s="24">
        <v>0</v>
      </c>
      <c r="F808" s="24">
        <f>+ETH!F225</f>
        <v>24335500</v>
      </c>
      <c r="G808" s="24">
        <v>0</v>
      </c>
      <c r="H808" s="23">
        <f>+XMR!F668</f>
        <v>156281</v>
      </c>
      <c r="I808" s="23">
        <v>0</v>
      </c>
      <c r="J808" s="24">
        <v>0</v>
      </c>
      <c r="K808" s="24">
        <f>+DASH!F764</f>
        <v>953870</v>
      </c>
      <c r="L808" s="24">
        <f>+XLM!F592</f>
        <v>24794</v>
      </c>
      <c r="N808" s="23">
        <f t="shared" si="13"/>
        <v>91568232</v>
      </c>
      <c r="O808" s="6"/>
    </row>
    <row r="809" spans="1:15" x14ac:dyDescent="0.25">
      <c r="A809" s="3">
        <v>42446</v>
      </c>
      <c r="B809" s="24">
        <f>BTC!F809</f>
        <v>83528600</v>
      </c>
      <c r="C809" s="24">
        <f>+XRP!F809</f>
        <v>176475</v>
      </c>
      <c r="D809" s="24">
        <f>+LTC!F809</f>
        <v>1038460</v>
      </c>
      <c r="E809" s="24">
        <v>0</v>
      </c>
      <c r="F809" s="24">
        <f>+ETH!F226</f>
        <v>41650600</v>
      </c>
      <c r="G809" s="24">
        <v>0</v>
      </c>
      <c r="H809" s="23">
        <f>+XMR!F669</f>
        <v>510610</v>
      </c>
      <c r="I809" s="23">
        <v>0</v>
      </c>
      <c r="J809" s="24">
        <v>0</v>
      </c>
      <c r="K809" s="24">
        <f>+DASH!F765</f>
        <v>595131</v>
      </c>
      <c r="L809" s="24">
        <f>+XLM!F593</f>
        <v>45510</v>
      </c>
      <c r="N809" s="23">
        <f t="shared" si="13"/>
        <v>127545386</v>
      </c>
      <c r="O809" s="6"/>
    </row>
    <row r="810" spans="1:15" x14ac:dyDescent="0.25">
      <c r="A810" s="4">
        <v>42447</v>
      </c>
      <c r="B810" s="24">
        <f>BTC!F810</f>
        <v>104940000</v>
      </c>
      <c r="C810" s="24">
        <f>+XRP!F810</f>
        <v>229313</v>
      </c>
      <c r="D810" s="24">
        <f>+LTC!F810</f>
        <v>1502010</v>
      </c>
      <c r="E810" s="24">
        <v>0</v>
      </c>
      <c r="F810" s="24">
        <f>+ETH!F227</f>
        <v>53956800</v>
      </c>
      <c r="G810" s="24">
        <v>0</v>
      </c>
      <c r="H810" s="23">
        <f>+XMR!F670</f>
        <v>408786</v>
      </c>
      <c r="I810" s="23">
        <v>0</v>
      </c>
      <c r="J810" s="24">
        <v>0</v>
      </c>
      <c r="K810" s="24">
        <f>+DASH!F766</f>
        <v>301156</v>
      </c>
      <c r="L810" s="24">
        <f>+XLM!F594</f>
        <v>50038</v>
      </c>
      <c r="N810" s="23">
        <f t="shared" si="13"/>
        <v>161388103</v>
      </c>
      <c r="O810" s="6"/>
    </row>
    <row r="811" spans="1:15" x14ac:dyDescent="0.25">
      <c r="A811" s="3">
        <v>42448</v>
      </c>
      <c r="B811" s="24">
        <f>BTC!F811</f>
        <v>58423000</v>
      </c>
      <c r="C811" s="24">
        <f>+XRP!F811</f>
        <v>164010</v>
      </c>
      <c r="D811" s="24">
        <f>+LTC!F811</f>
        <v>617579</v>
      </c>
      <c r="E811" s="24">
        <v>0</v>
      </c>
      <c r="F811" s="24">
        <f>+ETH!F228</f>
        <v>26735700</v>
      </c>
      <c r="G811" s="24">
        <v>0</v>
      </c>
      <c r="H811" s="23">
        <f>+XMR!F671</f>
        <v>273033</v>
      </c>
      <c r="I811" s="23">
        <v>0</v>
      </c>
      <c r="J811" s="24">
        <v>0</v>
      </c>
      <c r="K811" s="24">
        <f>+DASH!F767</f>
        <v>261243</v>
      </c>
      <c r="L811" s="24">
        <f>+XLM!F595</f>
        <v>46715</v>
      </c>
      <c r="N811" s="23">
        <f t="shared" si="13"/>
        <v>86521280</v>
      </c>
      <c r="O811" s="6"/>
    </row>
    <row r="812" spans="1:15" x14ac:dyDescent="0.25">
      <c r="A812" s="4">
        <v>42449</v>
      </c>
      <c r="B812" s="24">
        <f>BTC!F812</f>
        <v>45947900</v>
      </c>
      <c r="C812" s="24">
        <f>+XRP!F812</f>
        <v>115984</v>
      </c>
      <c r="D812" s="24">
        <f>+LTC!F812</f>
        <v>926158</v>
      </c>
      <c r="E812" s="24">
        <v>0</v>
      </c>
      <c r="F812" s="24">
        <f>+ETH!F229</f>
        <v>17651100</v>
      </c>
      <c r="G812" s="24">
        <v>0</v>
      </c>
      <c r="H812" s="23">
        <f>+XMR!F672</f>
        <v>979776</v>
      </c>
      <c r="I812" s="23">
        <v>0</v>
      </c>
      <c r="J812" s="24">
        <v>0</v>
      </c>
      <c r="K812" s="24">
        <f>+DASH!F768</f>
        <v>220354</v>
      </c>
      <c r="L812" s="24">
        <f>+XLM!F596</f>
        <v>23789</v>
      </c>
      <c r="N812" s="23">
        <f t="shared" si="13"/>
        <v>65865061</v>
      </c>
      <c r="O812" s="6"/>
    </row>
    <row r="813" spans="1:15" x14ac:dyDescent="0.25">
      <c r="A813" s="3">
        <v>42450</v>
      </c>
      <c r="B813" s="24">
        <f>BTC!F813</f>
        <v>61655400</v>
      </c>
      <c r="C813" s="24">
        <f>+XRP!F813</f>
        <v>79784</v>
      </c>
      <c r="D813" s="24">
        <f>+LTC!F813</f>
        <v>507480</v>
      </c>
      <c r="E813" s="24">
        <v>0</v>
      </c>
      <c r="F813" s="24">
        <f>+ETH!F230</f>
        <v>28572600</v>
      </c>
      <c r="G813" s="24">
        <v>0</v>
      </c>
      <c r="H813" s="23">
        <f>+XMR!F673</f>
        <v>819654</v>
      </c>
      <c r="I813" s="23">
        <v>0</v>
      </c>
      <c r="J813" s="24">
        <v>0</v>
      </c>
      <c r="K813" s="24">
        <f>+DASH!F769</f>
        <v>398501</v>
      </c>
      <c r="L813" s="24">
        <f>+XLM!F597</f>
        <v>24440</v>
      </c>
      <c r="N813" s="23">
        <f t="shared" si="13"/>
        <v>92057859</v>
      </c>
      <c r="O813" s="6"/>
    </row>
    <row r="814" spans="1:15" x14ac:dyDescent="0.25">
      <c r="A814" s="4">
        <v>42451</v>
      </c>
      <c r="B814" s="24">
        <f>BTC!F814</f>
        <v>66813300</v>
      </c>
      <c r="C814" s="24">
        <f>+XRP!F814</f>
        <v>604214</v>
      </c>
      <c r="D814" s="24">
        <f>+LTC!F814</f>
        <v>1265140</v>
      </c>
      <c r="E814" s="24">
        <v>0</v>
      </c>
      <c r="F814" s="24">
        <f>+ETH!F231</f>
        <v>19730300</v>
      </c>
      <c r="G814" s="24">
        <v>0</v>
      </c>
      <c r="H814" s="23">
        <f>+XMR!F674</f>
        <v>601296</v>
      </c>
      <c r="I814" s="23">
        <v>0</v>
      </c>
      <c r="J814" s="24">
        <v>0</v>
      </c>
      <c r="K814" s="24">
        <f>+DASH!F770</f>
        <v>287782</v>
      </c>
      <c r="L814" s="24">
        <f>+XLM!F598</f>
        <v>18784</v>
      </c>
      <c r="N814" s="23">
        <f t="shared" si="13"/>
        <v>89320816</v>
      </c>
      <c r="O814" s="6"/>
    </row>
    <row r="815" spans="1:15" x14ac:dyDescent="0.25">
      <c r="A815" s="3">
        <v>42452</v>
      </c>
      <c r="B815" s="24">
        <f>BTC!F815</f>
        <v>61444200</v>
      </c>
      <c r="C815" s="24">
        <f>+XRP!F815</f>
        <v>1022850</v>
      </c>
      <c r="D815" s="24">
        <f>+LTC!F815</f>
        <v>1703040</v>
      </c>
      <c r="E815" s="24">
        <v>0</v>
      </c>
      <c r="F815" s="24">
        <f>+ETH!F232</f>
        <v>19353200</v>
      </c>
      <c r="G815" s="24">
        <v>0</v>
      </c>
      <c r="H815" s="23">
        <f>+XMR!F675</f>
        <v>439967</v>
      </c>
      <c r="I815" s="23">
        <v>0</v>
      </c>
      <c r="J815" s="24">
        <v>0</v>
      </c>
      <c r="K815" s="24">
        <f>+DASH!F771</f>
        <v>532087</v>
      </c>
      <c r="L815" s="24">
        <f>+XLM!F599</f>
        <v>20972</v>
      </c>
      <c r="N815" s="23">
        <f t="shared" si="13"/>
        <v>84516316</v>
      </c>
      <c r="O815" s="6"/>
    </row>
    <row r="816" spans="1:15" x14ac:dyDescent="0.25">
      <c r="A816" s="4">
        <v>42453</v>
      </c>
      <c r="B816" s="24">
        <f>BTC!F816</f>
        <v>68346704</v>
      </c>
      <c r="C816" s="24">
        <f>+XRP!F816</f>
        <v>965196</v>
      </c>
      <c r="D816" s="24">
        <f>+LTC!F816</f>
        <v>1394180</v>
      </c>
      <c r="E816" s="24">
        <v>0</v>
      </c>
      <c r="F816" s="24">
        <f>+ETH!F233</f>
        <v>26081800</v>
      </c>
      <c r="G816" s="24">
        <v>0</v>
      </c>
      <c r="H816" s="23">
        <f>+XMR!F676</f>
        <v>1231660</v>
      </c>
      <c r="I816" s="23">
        <v>0</v>
      </c>
      <c r="J816" s="24">
        <v>0</v>
      </c>
      <c r="K816" s="24">
        <f>+DASH!F772</f>
        <v>461165</v>
      </c>
      <c r="L816" s="24">
        <f>+XLM!F600</f>
        <v>19201</v>
      </c>
      <c r="N816" s="23">
        <f t="shared" si="13"/>
        <v>98499906</v>
      </c>
      <c r="O816" s="6"/>
    </row>
    <row r="817" spans="1:15" x14ac:dyDescent="0.25">
      <c r="A817" s="3">
        <v>42454</v>
      </c>
      <c r="B817" s="24">
        <f>BTC!F817</f>
        <v>52560000</v>
      </c>
      <c r="C817" s="24">
        <f>+XRP!F817</f>
        <v>753671</v>
      </c>
      <c r="D817" s="24">
        <f>+LTC!F817</f>
        <v>1200290</v>
      </c>
      <c r="E817" s="24">
        <v>0</v>
      </c>
      <c r="F817" s="24">
        <f>+ETH!F234</f>
        <v>13782000</v>
      </c>
      <c r="G817" s="24">
        <v>0</v>
      </c>
      <c r="H817" s="23">
        <f>+XMR!F677</f>
        <v>742739</v>
      </c>
      <c r="I817" s="23">
        <v>0</v>
      </c>
      <c r="J817" s="24">
        <v>0</v>
      </c>
      <c r="K817" s="24">
        <f>+DASH!F773</f>
        <v>878166</v>
      </c>
      <c r="L817" s="24">
        <f>+XLM!F601</f>
        <v>23037</v>
      </c>
      <c r="N817" s="23">
        <f t="shared" si="13"/>
        <v>69939903</v>
      </c>
      <c r="O817" s="6"/>
    </row>
    <row r="818" spans="1:15" x14ac:dyDescent="0.25">
      <c r="A818" s="4">
        <v>42455</v>
      </c>
      <c r="B818" s="24">
        <f>BTC!F818</f>
        <v>44650400</v>
      </c>
      <c r="C818" s="24">
        <f>+XRP!F818</f>
        <v>309664</v>
      </c>
      <c r="D818" s="24">
        <f>+LTC!F818</f>
        <v>1117430</v>
      </c>
      <c r="E818" s="24">
        <v>0</v>
      </c>
      <c r="F818" s="24">
        <f>+ETH!F235</f>
        <v>9425480</v>
      </c>
      <c r="G818" s="24">
        <v>0</v>
      </c>
      <c r="H818" s="23">
        <f>+XMR!F678</f>
        <v>505566</v>
      </c>
      <c r="I818" s="23">
        <v>0</v>
      </c>
      <c r="J818" s="24">
        <v>0</v>
      </c>
      <c r="K818" s="24">
        <f>+DASH!F774</f>
        <v>362976</v>
      </c>
      <c r="L818" s="24">
        <f>+XLM!F602</f>
        <v>15616</v>
      </c>
      <c r="N818" s="23">
        <f t="shared" si="13"/>
        <v>56387132</v>
      </c>
      <c r="O818" s="6"/>
    </row>
    <row r="819" spans="1:15" x14ac:dyDescent="0.25">
      <c r="A819" s="3">
        <v>42456</v>
      </c>
      <c r="B819" s="24">
        <f>BTC!F819</f>
        <v>71229400</v>
      </c>
      <c r="C819" s="24">
        <f>+XRP!F819</f>
        <v>418222</v>
      </c>
      <c r="D819" s="24">
        <f>+LTC!F819</f>
        <v>2089890</v>
      </c>
      <c r="E819" s="24">
        <v>0</v>
      </c>
      <c r="F819" s="24">
        <f>+ETH!F236</f>
        <v>16744800</v>
      </c>
      <c r="G819" s="24">
        <v>0</v>
      </c>
      <c r="H819" s="23">
        <f>+XMR!F679</f>
        <v>981701</v>
      </c>
      <c r="I819" s="23">
        <v>0</v>
      </c>
      <c r="J819" s="24">
        <v>0</v>
      </c>
      <c r="K819" s="24">
        <f>+DASH!F775</f>
        <v>441517</v>
      </c>
      <c r="L819" s="24">
        <f>+XLM!F603</f>
        <v>31234</v>
      </c>
      <c r="N819" s="23">
        <f t="shared" si="13"/>
        <v>91936764</v>
      </c>
      <c r="O819" s="6"/>
    </row>
    <row r="820" spans="1:15" x14ac:dyDescent="0.25">
      <c r="A820" s="4">
        <v>42457</v>
      </c>
      <c r="B820" s="24">
        <f>BTC!F820</f>
        <v>68522800</v>
      </c>
      <c r="C820" s="24">
        <f>+XRP!F820</f>
        <v>2114600</v>
      </c>
      <c r="D820" s="24">
        <f>+LTC!F820</f>
        <v>1427140</v>
      </c>
      <c r="E820" s="24">
        <v>0</v>
      </c>
      <c r="F820" s="24">
        <f>+ETH!F237</f>
        <v>23188300</v>
      </c>
      <c r="G820" s="24">
        <v>0</v>
      </c>
      <c r="H820" s="23">
        <f>+XMR!F680</f>
        <v>591183</v>
      </c>
      <c r="I820" s="23">
        <v>0</v>
      </c>
      <c r="J820" s="24">
        <v>0</v>
      </c>
      <c r="K820" s="24">
        <f>+DASH!F776</f>
        <v>577452</v>
      </c>
      <c r="L820" s="24">
        <f>+XLM!F604</f>
        <v>84150</v>
      </c>
      <c r="N820" s="23">
        <f t="shared" si="13"/>
        <v>96505625</v>
      </c>
      <c r="O820" s="6"/>
    </row>
    <row r="821" spans="1:15" x14ac:dyDescent="0.25">
      <c r="A821" s="3">
        <v>42458</v>
      </c>
      <c r="B821" s="24">
        <f>BTC!F821</f>
        <v>75411504</v>
      </c>
      <c r="C821" s="24">
        <f>+XRP!F821</f>
        <v>1116900</v>
      </c>
      <c r="D821" s="24">
        <f>+LTC!F821</f>
        <v>1764730</v>
      </c>
      <c r="E821" s="24">
        <v>0</v>
      </c>
      <c r="F821" s="24">
        <f>+ETH!F238</f>
        <v>17684200</v>
      </c>
      <c r="G821" s="24">
        <v>0</v>
      </c>
      <c r="H821" s="23">
        <f>+XMR!F681</f>
        <v>324528</v>
      </c>
      <c r="I821" s="23">
        <v>0</v>
      </c>
      <c r="J821" s="24">
        <v>0</v>
      </c>
      <c r="K821" s="24">
        <f>+DASH!F777</f>
        <v>268689</v>
      </c>
      <c r="L821" s="24">
        <f>+XLM!F605</f>
        <v>17062</v>
      </c>
      <c r="N821" s="23">
        <f t="shared" si="13"/>
        <v>96587613</v>
      </c>
      <c r="O821" s="6"/>
    </row>
    <row r="822" spans="1:15" x14ac:dyDescent="0.25">
      <c r="A822" s="4">
        <v>42459</v>
      </c>
      <c r="B822" s="24">
        <f>BTC!F822</f>
        <v>66034100</v>
      </c>
      <c r="C822" s="24">
        <f>+XRP!F822</f>
        <v>1210630</v>
      </c>
      <c r="D822" s="24">
        <f>+LTC!F822</f>
        <v>1450290</v>
      </c>
      <c r="E822" s="24">
        <v>0</v>
      </c>
      <c r="F822" s="24">
        <f>+ETH!F239</f>
        <v>19351200</v>
      </c>
      <c r="G822" s="24">
        <v>0</v>
      </c>
      <c r="H822" s="23">
        <f>+XMR!F682</f>
        <v>324062</v>
      </c>
      <c r="I822" s="23">
        <v>0</v>
      </c>
      <c r="J822" s="24">
        <v>0</v>
      </c>
      <c r="K822" s="24">
        <f>+DASH!F778</f>
        <v>280500</v>
      </c>
      <c r="L822" s="24">
        <f>+XLM!F606</f>
        <v>18345</v>
      </c>
      <c r="N822" s="23">
        <f t="shared" si="13"/>
        <v>88669127</v>
      </c>
      <c r="O822" s="6"/>
    </row>
    <row r="823" spans="1:15" x14ac:dyDescent="0.25">
      <c r="A823" s="3">
        <v>42460</v>
      </c>
      <c r="B823" s="24">
        <f>BTC!F823</f>
        <v>60215200</v>
      </c>
      <c r="C823" s="24">
        <f>+XRP!F823</f>
        <v>1036210</v>
      </c>
      <c r="D823" s="24">
        <f>+LTC!F823</f>
        <v>1704440</v>
      </c>
      <c r="E823" s="24">
        <v>0</v>
      </c>
      <c r="F823" s="24">
        <f>+ETH!F240</f>
        <v>14966700</v>
      </c>
      <c r="G823" s="24">
        <v>0</v>
      </c>
      <c r="H823" s="23">
        <f>+XMR!F683</f>
        <v>197875</v>
      </c>
      <c r="I823" s="23">
        <v>0</v>
      </c>
      <c r="J823" s="24">
        <v>0</v>
      </c>
      <c r="K823" s="24">
        <f>+DASH!F779</f>
        <v>220521</v>
      </c>
      <c r="L823" s="24">
        <f>+XLM!F607</f>
        <v>34233</v>
      </c>
      <c r="N823" s="23">
        <f t="shared" si="13"/>
        <v>78375179</v>
      </c>
      <c r="O823" s="6"/>
    </row>
    <row r="824" spans="1:15" x14ac:dyDescent="0.25">
      <c r="A824" s="4">
        <v>42461</v>
      </c>
      <c r="B824" s="24">
        <f>BTC!F824</f>
        <v>51235700</v>
      </c>
      <c r="C824" s="24">
        <f>+XRP!F824</f>
        <v>827273</v>
      </c>
      <c r="D824" s="24">
        <f>+LTC!F824</f>
        <v>1316230</v>
      </c>
      <c r="E824" s="24">
        <v>0</v>
      </c>
      <c r="F824" s="24">
        <f>+ETH!F241</f>
        <v>11373100</v>
      </c>
      <c r="G824" s="24">
        <v>0</v>
      </c>
      <c r="H824" s="23">
        <f>+XMR!F684</f>
        <v>353597</v>
      </c>
      <c r="I824" s="23">
        <v>0</v>
      </c>
      <c r="J824" s="24">
        <v>0</v>
      </c>
      <c r="K824" s="24">
        <f>+DASH!F780</f>
        <v>189159</v>
      </c>
      <c r="L824" s="24">
        <f>+XLM!F608</f>
        <v>20022</v>
      </c>
      <c r="N824" s="23">
        <f t="shared" si="13"/>
        <v>65315081</v>
      </c>
      <c r="O824" s="6"/>
    </row>
    <row r="825" spans="1:15" x14ac:dyDescent="0.25">
      <c r="A825" s="3">
        <v>42462</v>
      </c>
      <c r="B825" s="24">
        <f>BTC!F825</f>
        <v>45681200</v>
      </c>
      <c r="C825" s="24">
        <f>+XRP!F825</f>
        <v>390399</v>
      </c>
      <c r="D825" s="24">
        <f>+LTC!F825</f>
        <v>1174830</v>
      </c>
      <c r="E825" s="24">
        <v>0</v>
      </c>
      <c r="F825" s="24">
        <f>+ETH!F242</f>
        <v>8682620</v>
      </c>
      <c r="G825" s="24">
        <v>0</v>
      </c>
      <c r="H825" s="23">
        <f>+XMR!F685</f>
        <v>438901</v>
      </c>
      <c r="I825" s="23">
        <v>0</v>
      </c>
      <c r="J825" s="24">
        <v>0</v>
      </c>
      <c r="K825" s="24">
        <f>+DASH!F781</f>
        <v>157191</v>
      </c>
      <c r="L825" s="24">
        <f>+XLM!F609</f>
        <v>30735</v>
      </c>
      <c r="N825" s="23">
        <f t="shared" si="13"/>
        <v>56555876</v>
      </c>
      <c r="O825" s="6"/>
    </row>
    <row r="826" spans="1:15" x14ac:dyDescent="0.25">
      <c r="A826" s="4">
        <v>42463</v>
      </c>
      <c r="B826" s="24">
        <f>BTC!F826</f>
        <v>38053700</v>
      </c>
      <c r="C826" s="24">
        <f>+XRP!F826</f>
        <v>250112</v>
      </c>
      <c r="D826" s="24">
        <f>+LTC!F826</f>
        <v>1281200</v>
      </c>
      <c r="E826" s="24">
        <v>0</v>
      </c>
      <c r="F826" s="24">
        <f>+ETH!F243</f>
        <v>5580550</v>
      </c>
      <c r="G826" s="24">
        <v>0</v>
      </c>
      <c r="H826" s="23">
        <f>+XMR!F686</f>
        <v>255047</v>
      </c>
      <c r="I826" s="23">
        <v>0</v>
      </c>
      <c r="J826" s="24">
        <v>0</v>
      </c>
      <c r="K826" s="24">
        <f>+DASH!F782</f>
        <v>351429</v>
      </c>
      <c r="L826" s="24">
        <f>+XLM!F610</f>
        <v>43511</v>
      </c>
      <c r="N826" s="23">
        <f t="shared" si="13"/>
        <v>45815549</v>
      </c>
      <c r="O826" s="6"/>
    </row>
    <row r="827" spans="1:15" x14ac:dyDescent="0.25">
      <c r="A827" s="3">
        <v>42464</v>
      </c>
      <c r="B827" s="24">
        <f>BTC!F827</f>
        <v>50634300</v>
      </c>
      <c r="C827" s="24">
        <f>+XRP!F827</f>
        <v>300359</v>
      </c>
      <c r="D827" s="24">
        <f>+LTC!F827</f>
        <v>1188610</v>
      </c>
      <c r="E827" s="24">
        <v>0</v>
      </c>
      <c r="F827" s="24">
        <f>+ETH!F244</f>
        <v>9599070</v>
      </c>
      <c r="G827" s="24">
        <v>0</v>
      </c>
      <c r="H827" s="23">
        <f>+XMR!F687</f>
        <v>296207</v>
      </c>
      <c r="I827" s="23">
        <v>0</v>
      </c>
      <c r="J827" s="24">
        <v>0</v>
      </c>
      <c r="K827" s="24">
        <f>+DASH!F783</f>
        <v>141900</v>
      </c>
      <c r="L827" s="24">
        <f>+XLM!F611</f>
        <v>179638</v>
      </c>
      <c r="N827" s="23">
        <f t="shared" si="13"/>
        <v>62340084</v>
      </c>
      <c r="O827" s="6"/>
    </row>
    <row r="828" spans="1:15" x14ac:dyDescent="0.25">
      <c r="A828" s="4">
        <v>42465</v>
      </c>
      <c r="B828" s="24">
        <f>BTC!F828</f>
        <v>60718000</v>
      </c>
      <c r="C828" s="24">
        <f>+XRP!F828</f>
        <v>464037</v>
      </c>
      <c r="D828" s="24">
        <f>+LTC!F828</f>
        <v>863788</v>
      </c>
      <c r="E828" s="24">
        <v>0</v>
      </c>
      <c r="F828" s="24">
        <f>+ETH!F245</f>
        <v>20557300</v>
      </c>
      <c r="G828" s="24">
        <v>0</v>
      </c>
      <c r="H828" s="23">
        <f>+XMR!F688</f>
        <v>404485</v>
      </c>
      <c r="I828" s="23">
        <v>0</v>
      </c>
      <c r="J828" s="24">
        <v>0</v>
      </c>
      <c r="K828" s="24">
        <f>+DASH!F784</f>
        <v>420016</v>
      </c>
      <c r="L828" s="24">
        <f>+XLM!F612</f>
        <v>79658</v>
      </c>
      <c r="N828" s="23">
        <f t="shared" si="13"/>
        <v>83507284</v>
      </c>
      <c r="O828" s="6"/>
    </row>
    <row r="829" spans="1:15" x14ac:dyDescent="0.25">
      <c r="A829" s="3">
        <v>42466</v>
      </c>
      <c r="B829" s="24">
        <f>BTC!F829</f>
        <v>59091000</v>
      </c>
      <c r="C829" s="24">
        <f>+XRP!F829</f>
        <v>796790</v>
      </c>
      <c r="D829" s="24">
        <f>+LTC!F829</f>
        <v>1088910</v>
      </c>
      <c r="E829" s="24">
        <v>0</v>
      </c>
      <c r="F829" s="24">
        <f>+ETH!F246</f>
        <v>16997100</v>
      </c>
      <c r="G829" s="24">
        <v>0</v>
      </c>
      <c r="H829" s="23">
        <f>+XMR!F689</f>
        <v>253803</v>
      </c>
      <c r="I829" s="23">
        <v>0</v>
      </c>
      <c r="J829" s="24">
        <v>0</v>
      </c>
      <c r="K829" s="24">
        <f>+DASH!F785</f>
        <v>189714</v>
      </c>
      <c r="L829" s="24">
        <f>+XLM!F613</f>
        <v>30023</v>
      </c>
      <c r="N829" s="23">
        <f t="shared" si="13"/>
        <v>78447340</v>
      </c>
      <c r="O829" s="6"/>
    </row>
    <row r="830" spans="1:15" x14ac:dyDescent="0.25">
      <c r="A830" s="4">
        <v>42467</v>
      </c>
      <c r="B830" s="24">
        <f>BTC!F830</f>
        <v>57858600</v>
      </c>
      <c r="C830" s="24">
        <f>+XRP!F830</f>
        <v>1450030</v>
      </c>
      <c r="D830" s="24">
        <f>+LTC!F830</f>
        <v>1150280</v>
      </c>
      <c r="E830" s="24">
        <v>0</v>
      </c>
      <c r="F830" s="24">
        <f>+ETH!F247</f>
        <v>13464500</v>
      </c>
      <c r="G830" s="24">
        <v>0</v>
      </c>
      <c r="H830" s="23">
        <f>+XMR!F690</f>
        <v>293003</v>
      </c>
      <c r="I830" s="23">
        <v>0</v>
      </c>
      <c r="J830" s="24">
        <v>0</v>
      </c>
      <c r="K830" s="24">
        <f>+DASH!F786</f>
        <v>174662</v>
      </c>
      <c r="L830" s="24">
        <f>+XLM!F614</f>
        <v>43761</v>
      </c>
      <c r="N830" s="23">
        <f t="shared" si="13"/>
        <v>74434836</v>
      </c>
      <c r="O830" s="6"/>
    </row>
    <row r="831" spans="1:15" x14ac:dyDescent="0.25">
      <c r="A831" s="3">
        <v>42468</v>
      </c>
      <c r="B831" s="24">
        <f>BTC!F831</f>
        <v>63454700</v>
      </c>
      <c r="C831" s="24">
        <f>+XRP!F831</f>
        <v>859428</v>
      </c>
      <c r="D831" s="24">
        <f>+LTC!F831</f>
        <v>1352320</v>
      </c>
      <c r="E831" s="24">
        <v>0</v>
      </c>
      <c r="F831" s="24">
        <f>+ETH!F248</f>
        <v>14660600</v>
      </c>
      <c r="G831" s="24">
        <v>0</v>
      </c>
      <c r="H831" s="23">
        <f>+XMR!F691</f>
        <v>535958</v>
      </c>
      <c r="I831" s="23">
        <v>0</v>
      </c>
      <c r="J831" s="24">
        <v>0</v>
      </c>
      <c r="K831" s="24">
        <f>+DASH!F787</f>
        <v>218748</v>
      </c>
      <c r="L831" s="24">
        <f>+XLM!F615</f>
        <v>33986</v>
      </c>
      <c r="N831" s="23">
        <f t="shared" si="13"/>
        <v>81115740</v>
      </c>
      <c r="O831" s="6"/>
    </row>
    <row r="832" spans="1:15" x14ac:dyDescent="0.25">
      <c r="A832" s="4">
        <v>42469</v>
      </c>
      <c r="B832" s="24">
        <f>BTC!F832</f>
        <v>49792700</v>
      </c>
      <c r="C832" s="24">
        <f>+XRP!F832</f>
        <v>1032700</v>
      </c>
      <c r="D832" s="24">
        <f>+LTC!F832</f>
        <v>1224580</v>
      </c>
      <c r="E832" s="24">
        <v>0</v>
      </c>
      <c r="F832" s="24">
        <f>+ETH!F249</f>
        <v>16194800</v>
      </c>
      <c r="G832" s="24">
        <v>0</v>
      </c>
      <c r="H832" s="23">
        <f>+XMR!F692</f>
        <v>937009</v>
      </c>
      <c r="I832" s="23">
        <v>0</v>
      </c>
      <c r="J832" s="24">
        <v>0</v>
      </c>
      <c r="K832" s="24">
        <f>+DASH!F788</f>
        <v>490236</v>
      </c>
      <c r="L832" s="24">
        <f>+XLM!F616</f>
        <v>29154</v>
      </c>
      <c r="N832" s="23">
        <f t="shared" si="13"/>
        <v>69701179</v>
      </c>
      <c r="O832" s="6"/>
    </row>
    <row r="833" spans="1:15" x14ac:dyDescent="0.25">
      <c r="A833" s="3">
        <v>42470</v>
      </c>
      <c r="B833" s="24">
        <f>BTC!F833</f>
        <v>73478600</v>
      </c>
      <c r="C833" s="24">
        <f>+XRP!F833</f>
        <v>774554</v>
      </c>
      <c r="D833" s="24">
        <f>+LTC!F833</f>
        <v>1417490</v>
      </c>
      <c r="E833" s="24">
        <v>0</v>
      </c>
      <c r="F833" s="24">
        <f>+ETH!F250</f>
        <v>42613400</v>
      </c>
      <c r="G833" s="24">
        <v>0</v>
      </c>
      <c r="H833" s="23">
        <f>+XMR!F693</f>
        <v>1270300</v>
      </c>
      <c r="I833" s="23">
        <v>0</v>
      </c>
      <c r="J833" s="24">
        <v>0</v>
      </c>
      <c r="K833" s="24">
        <f>+DASH!F789</f>
        <v>874074</v>
      </c>
      <c r="L833" s="24">
        <f>+XLM!F617</f>
        <v>128084</v>
      </c>
      <c r="N833" s="23">
        <f t="shared" si="13"/>
        <v>120556502</v>
      </c>
      <c r="O833" s="6"/>
    </row>
    <row r="834" spans="1:15" x14ac:dyDescent="0.25">
      <c r="A834" s="4">
        <v>42471</v>
      </c>
      <c r="B834" s="24">
        <f>BTC!F834</f>
        <v>50747500</v>
      </c>
      <c r="C834" s="24">
        <f>+XRP!F834</f>
        <v>1871520</v>
      </c>
      <c r="D834" s="24">
        <f>+LTC!F834</f>
        <v>1061060</v>
      </c>
      <c r="E834" s="24">
        <v>0</v>
      </c>
      <c r="F834" s="24">
        <f>+ETH!F251</f>
        <v>15138100</v>
      </c>
      <c r="G834" s="24">
        <v>0</v>
      </c>
      <c r="H834" s="23">
        <f>+XMR!F694</f>
        <v>307904</v>
      </c>
      <c r="I834" s="23">
        <v>0</v>
      </c>
      <c r="J834" s="24">
        <v>0</v>
      </c>
      <c r="K834" s="24">
        <f>+DASH!F790</f>
        <v>230475</v>
      </c>
      <c r="L834" s="24">
        <f>+XLM!F618</f>
        <v>26655</v>
      </c>
      <c r="N834" s="23">
        <f t="shared" si="13"/>
        <v>69383214</v>
      </c>
      <c r="O834" s="6"/>
    </row>
    <row r="835" spans="1:15" x14ac:dyDescent="0.25">
      <c r="A835" s="3">
        <v>42472</v>
      </c>
      <c r="B835" s="24">
        <f>BTC!F835</f>
        <v>70728800</v>
      </c>
      <c r="C835" s="24">
        <f>+XRP!F835</f>
        <v>1085670</v>
      </c>
      <c r="D835" s="24">
        <f>+LTC!F835</f>
        <v>1305310</v>
      </c>
      <c r="E835" s="24">
        <v>0</v>
      </c>
      <c r="F835" s="24">
        <f>+ETH!F252</f>
        <v>23190100</v>
      </c>
      <c r="G835" s="24">
        <v>0</v>
      </c>
      <c r="H835" s="23">
        <f>+XMR!F695</f>
        <v>607158</v>
      </c>
      <c r="I835" s="23">
        <v>0</v>
      </c>
      <c r="J835" s="24">
        <v>0</v>
      </c>
      <c r="K835" s="24">
        <f>+DASH!F791</f>
        <v>334270</v>
      </c>
      <c r="L835" s="24">
        <f>+XLM!F619</f>
        <v>38237</v>
      </c>
      <c r="N835" s="23">
        <f t="shared" si="13"/>
        <v>97289545</v>
      </c>
      <c r="O835" s="6"/>
    </row>
    <row r="836" spans="1:15" x14ac:dyDescent="0.25">
      <c r="A836" s="4">
        <v>42473</v>
      </c>
      <c r="B836" s="24">
        <f>BTC!F836</f>
        <v>69060400</v>
      </c>
      <c r="C836" s="24">
        <f>+XRP!F836</f>
        <v>1384420</v>
      </c>
      <c r="D836" s="24">
        <f>+LTC!F836</f>
        <v>1295720</v>
      </c>
      <c r="E836" s="24">
        <v>0</v>
      </c>
      <c r="F836" s="24">
        <f>+ETH!F253</f>
        <v>31403300</v>
      </c>
      <c r="G836" s="24">
        <v>0</v>
      </c>
      <c r="H836" s="23">
        <f>+XMR!F696</f>
        <v>411783</v>
      </c>
      <c r="I836" s="23">
        <v>0</v>
      </c>
      <c r="J836" s="24">
        <v>0</v>
      </c>
      <c r="K836" s="24">
        <f>+DASH!F792</f>
        <v>223697</v>
      </c>
      <c r="L836" s="24">
        <f>+XLM!F620</f>
        <v>43097</v>
      </c>
      <c r="N836" s="23">
        <f t="shared" si="13"/>
        <v>103822417</v>
      </c>
      <c r="O836" s="6"/>
    </row>
    <row r="837" spans="1:15" x14ac:dyDescent="0.25">
      <c r="A837" s="3">
        <v>42474</v>
      </c>
      <c r="B837" s="24">
        <f>BTC!F837</f>
        <v>45281000</v>
      </c>
      <c r="C837" s="24">
        <f>+XRP!F837</f>
        <v>192592</v>
      </c>
      <c r="D837" s="24">
        <f>+LTC!F837</f>
        <v>1190770</v>
      </c>
      <c r="E837" s="24">
        <v>0</v>
      </c>
      <c r="F837" s="24">
        <f>+ETH!F254</f>
        <v>13590700</v>
      </c>
      <c r="G837" s="24">
        <v>0</v>
      </c>
      <c r="H837" s="23">
        <f>+XMR!F697</f>
        <v>199039</v>
      </c>
      <c r="I837" s="23">
        <v>0</v>
      </c>
      <c r="J837" s="24">
        <v>0</v>
      </c>
      <c r="K837" s="24">
        <f>+DASH!F793</f>
        <v>218510</v>
      </c>
      <c r="L837" s="24">
        <f>+XLM!F621</f>
        <v>23351</v>
      </c>
      <c r="N837" s="23">
        <f t="shared" si="13"/>
        <v>60695962</v>
      </c>
      <c r="O837" s="6"/>
    </row>
    <row r="838" spans="1:15" x14ac:dyDescent="0.25">
      <c r="A838" s="4">
        <v>42475</v>
      </c>
      <c r="B838" s="24">
        <f>BTC!F838</f>
        <v>54801500</v>
      </c>
      <c r="C838" s="24">
        <f>+XRP!F838</f>
        <v>156069</v>
      </c>
      <c r="D838" s="24">
        <f>+LTC!F838</f>
        <v>1404400</v>
      </c>
      <c r="E838" s="24">
        <v>0</v>
      </c>
      <c r="F838" s="24">
        <f>+ETH!F255</f>
        <v>12179000</v>
      </c>
      <c r="G838" s="24">
        <v>0</v>
      </c>
      <c r="H838" s="23">
        <f>+XMR!F698</f>
        <v>366008</v>
      </c>
      <c r="I838" s="23">
        <v>0</v>
      </c>
      <c r="J838" s="24">
        <v>0</v>
      </c>
      <c r="K838" s="24">
        <f>+DASH!F794</f>
        <v>303991</v>
      </c>
      <c r="L838" s="24">
        <f>+XLM!F622</f>
        <v>40559</v>
      </c>
      <c r="N838" s="23">
        <f t="shared" si="13"/>
        <v>69251527</v>
      </c>
      <c r="O838" s="6"/>
    </row>
    <row r="839" spans="1:15" x14ac:dyDescent="0.25">
      <c r="A839" s="3">
        <v>42476</v>
      </c>
      <c r="B839" s="24">
        <f>BTC!F839</f>
        <v>39392800</v>
      </c>
      <c r="C839" s="24">
        <f>+XRP!F839</f>
        <v>70487</v>
      </c>
      <c r="D839" s="24">
        <f>+LTC!F839</f>
        <v>1155850</v>
      </c>
      <c r="E839" s="24">
        <v>0</v>
      </c>
      <c r="F839" s="24">
        <f>+ETH!F256</f>
        <v>9888460</v>
      </c>
      <c r="G839" s="24">
        <v>0</v>
      </c>
      <c r="H839" s="23">
        <f>+XMR!F699</f>
        <v>111910</v>
      </c>
      <c r="I839" s="23">
        <v>0</v>
      </c>
      <c r="J839" s="24">
        <v>0</v>
      </c>
      <c r="K839" s="24">
        <f>+DASH!F795</f>
        <v>287896</v>
      </c>
      <c r="L839" s="24">
        <f>+XLM!F623</f>
        <v>18872</v>
      </c>
      <c r="N839" s="23">
        <f t="shared" si="13"/>
        <v>50926275</v>
      </c>
      <c r="O839" s="6"/>
    </row>
    <row r="840" spans="1:15" x14ac:dyDescent="0.25">
      <c r="A840" s="4">
        <v>42477</v>
      </c>
      <c r="B840" s="24">
        <f>BTC!F840</f>
        <v>52125900</v>
      </c>
      <c r="C840" s="24">
        <f>+XRP!F840</f>
        <v>54782</v>
      </c>
      <c r="D840" s="24">
        <f>+LTC!F840</f>
        <v>1211900</v>
      </c>
      <c r="E840" s="24">
        <v>0</v>
      </c>
      <c r="F840" s="24">
        <f>+ETH!F257</f>
        <v>24619600</v>
      </c>
      <c r="G840" s="24">
        <v>0</v>
      </c>
      <c r="H840" s="23">
        <f>+XMR!F700</f>
        <v>306365</v>
      </c>
      <c r="I840" s="23">
        <v>0</v>
      </c>
      <c r="J840" s="24">
        <v>0</v>
      </c>
      <c r="K840" s="24">
        <f>+DASH!F796</f>
        <v>206734</v>
      </c>
      <c r="L840" s="24">
        <f>+XLM!F624</f>
        <v>14645</v>
      </c>
      <c r="N840" s="23">
        <f t="shared" si="13"/>
        <v>78539926</v>
      </c>
      <c r="O840" s="6"/>
    </row>
    <row r="841" spans="1:15" x14ac:dyDescent="0.25">
      <c r="A841" s="3">
        <v>42478</v>
      </c>
      <c r="B841" s="24">
        <f>BTC!F841</f>
        <v>55670900</v>
      </c>
      <c r="C841" s="24">
        <f>+XRP!F841</f>
        <v>1066190</v>
      </c>
      <c r="D841" s="24">
        <f>+LTC!F841</f>
        <v>1317730</v>
      </c>
      <c r="E841" s="24">
        <v>0</v>
      </c>
      <c r="F841" s="24">
        <f>+ETH!F258</f>
        <v>21084100</v>
      </c>
      <c r="G841" s="24">
        <v>0</v>
      </c>
      <c r="H841" s="23">
        <f>+XMR!F701</f>
        <v>294792</v>
      </c>
      <c r="I841" s="23">
        <v>0</v>
      </c>
      <c r="J841" s="24">
        <v>0</v>
      </c>
      <c r="K841" s="24">
        <f>+DASH!F797</f>
        <v>211282</v>
      </c>
      <c r="L841" s="24">
        <f>+XLM!F625</f>
        <v>24122</v>
      </c>
      <c r="N841" s="23">
        <f t="shared" si="13"/>
        <v>79669116</v>
      </c>
      <c r="O841" s="6"/>
    </row>
    <row r="842" spans="1:15" x14ac:dyDescent="0.25">
      <c r="A842" s="4">
        <v>42479</v>
      </c>
      <c r="B842" s="24">
        <f>BTC!F842</f>
        <v>52810500</v>
      </c>
      <c r="C842" s="24">
        <f>+XRP!F842</f>
        <v>426257</v>
      </c>
      <c r="D842" s="24">
        <f>+LTC!F842</f>
        <v>1333410</v>
      </c>
      <c r="E842" s="24">
        <v>0</v>
      </c>
      <c r="F842" s="24">
        <f>+ETH!F259</f>
        <v>12899100</v>
      </c>
      <c r="G842" s="24">
        <v>0</v>
      </c>
      <c r="H842" s="23">
        <f>+XMR!F702</f>
        <v>279257</v>
      </c>
      <c r="I842" s="23">
        <v>0</v>
      </c>
      <c r="J842" s="24">
        <v>0</v>
      </c>
      <c r="K842" s="24">
        <f>+DASH!F798</f>
        <v>204854</v>
      </c>
      <c r="L842" s="24">
        <f>+XLM!F626</f>
        <v>13111</v>
      </c>
      <c r="N842" s="23">
        <f t="shared" si="13"/>
        <v>67966489</v>
      </c>
      <c r="O842" s="6"/>
    </row>
    <row r="843" spans="1:15" x14ac:dyDescent="0.25">
      <c r="A843" s="3">
        <v>42480</v>
      </c>
      <c r="B843" s="24">
        <f>BTC!F843</f>
        <v>72890096</v>
      </c>
      <c r="C843" s="24">
        <f>+XRP!F843</f>
        <v>1301350</v>
      </c>
      <c r="D843" s="24">
        <f>+LTC!F843</f>
        <v>1638920</v>
      </c>
      <c r="E843" s="24">
        <v>0</v>
      </c>
      <c r="F843" s="24">
        <f>+ETH!F260</f>
        <v>15634700</v>
      </c>
      <c r="G843" s="24">
        <v>0</v>
      </c>
      <c r="H843" s="23">
        <f>+XMR!F703</f>
        <v>317076</v>
      </c>
      <c r="I843" s="23">
        <v>0</v>
      </c>
      <c r="J843" s="24">
        <v>0</v>
      </c>
      <c r="K843" s="24">
        <f>+DASH!F799</f>
        <v>247651</v>
      </c>
      <c r="L843" s="24">
        <f>+XLM!F627</f>
        <v>39461</v>
      </c>
      <c r="N843" s="23">
        <f t="shared" si="13"/>
        <v>92069254</v>
      </c>
      <c r="O843" s="6"/>
    </row>
    <row r="844" spans="1:15" x14ac:dyDescent="0.25">
      <c r="A844" s="4">
        <v>42481</v>
      </c>
      <c r="B844" s="24">
        <f>BTC!F844</f>
        <v>68204704</v>
      </c>
      <c r="C844" s="24">
        <f>+XRP!F844</f>
        <v>1011580</v>
      </c>
      <c r="D844" s="24">
        <f>+LTC!F844</f>
        <v>1688230</v>
      </c>
      <c r="E844" s="24">
        <v>0</v>
      </c>
      <c r="F844" s="24">
        <f>+ETH!F261</f>
        <v>13355400</v>
      </c>
      <c r="G844" s="24">
        <v>0</v>
      </c>
      <c r="H844" s="23">
        <f>+XMR!F704</f>
        <v>217840</v>
      </c>
      <c r="I844" s="23">
        <v>0</v>
      </c>
      <c r="J844" s="24">
        <v>0</v>
      </c>
      <c r="K844" s="24">
        <f>+DASH!F800</f>
        <v>187613</v>
      </c>
      <c r="L844" s="24">
        <f>+XLM!F628</f>
        <v>54310</v>
      </c>
      <c r="N844" s="23">
        <f t="shared" si="13"/>
        <v>84719677</v>
      </c>
      <c r="O844" s="6"/>
    </row>
    <row r="845" spans="1:15" x14ac:dyDescent="0.25">
      <c r="A845" s="3">
        <v>42482</v>
      </c>
      <c r="B845" s="24">
        <f>BTC!F845</f>
        <v>58804400</v>
      </c>
      <c r="C845" s="24">
        <f>+XRP!F845</f>
        <v>955674</v>
      </c>
      <c r="D845" s="24">
        <f>+LTC!F845</f>
        <v>1569850</v>
      </c>
      <c r="E845" s="24">
        <v>0</v>
      </c>
      <c r="F845" s="24">
        <f>+ETH!F262</f>
        <v>13309300</v>
      </c>
      <c r="G845" s="24">
        <v>0</v>
      </c>
      <c r="H845" s="23">
        <f>+XMR!F705</f>
        <v>142996</v>
      </c>
      <c r="I845" s="23">
        <v>0</v>
      </c>
      <c r="J845" s="24">
        <v>0</v>
      </c>
      <c r="K845" s="24">
        <f>+DASH!F801</f>
        <v>239961</v>
      </c>
      <c r="L845" s="24">
        <f>+XLM!F629</f>
        <v>26976</v>
      </c>
      <c r="N845" s="23">
        <f t="shared" si="13"/>
        <v>75049157</v>
      </c>
      <c r="O845" s="6"/>
    </row>
    <row r="846" spans="1:15" x14ac:dyDescent="0.25">
      <c r="A846" s="4">
        <v>42483</v>
      </c>
      <c r="B846" s="24">
        <f>BTC!F846</f>
        <v>50485400</v>
      </c>
      <c r="C846" s="24">
        <f>+XRP!F846</f>
        <v>345650</v>
      </c>
      <c r="D846" s="24">
        <f>+LTC!F846</f>
        <v>1383790</v>
      </c>
      <c r="E846" s="24">
        <v>0</v>
      </c>
      <c r="F846" s="24">
        <f>+ETH!F263</f>
        <v>14565200</v>
      </c>
      <c r="G846" s="24">
        <v>0</v>
      </c>
      <c r="H846" s="23">
        <f>+XMR!F706</f>
        <v>111624</v>
      </c>
      <c r="I846" s="23">
        <v>0</v>
      </c>
      <c r="J846" s="24">
        <v>0</v>
      </c>
      <c r="K846" s="24">
        <f>+DASH!F802</f>
        <v>241922</v>
      </c>
      <c r="L846" s="24">
        <f>+XLM!F630</f>
        <v>22819</v>
      </c>
      <c r="N846" s="23">
        <f t="shared" si="13"/>
        <v>67156405</v>
      </c>
      <c r="O846" s="6"/>
    </row>
    <row r="847" spans="1:15" x14ac:dyDescent="0.25">
      <c r="A847" s="3">
        <v>42484</v>
      </c>
      <c r="B847" s="24">
        <f>BTC!F847</f>
        <v>68198400</v>
      </c>
      <c r="C847" s="24">
        <f>+XRP!F847</f>
        <v>472274</v>
      </c>
      <c r="D847" s="24">
        <f>+LTC!F847</f>
        <v>4502460</v>
      </c>
      <c r="E847" s="24">
        <v>0</v>
      </c>
      <c r="F847" s="24">
        <f>+ETH!F264</f>
        <v>10786400</v>
      </c>
      <c r="G847" s="24">
        <v>0</v>
      </c>
      <c r="H847" s="23">
        <f>+XMR!F707</f>
        <v>117386</v>
      </c>
      <c r="I847" s="23">
        <v>0</v>
      </c>
      <c r="J847" s="24">
        <v>0</v>
      </c>
      <c r="K847" s="24">
        <f>+DASH!F803</f>
        <v>236604</v>
      </c>
      <c r="L847" s="24">
        <f>+XLM!F631</f>
        <v>18230</v>
      </c>
      <c r="N847" s="23">
        <f t="shared" si="13"/>
        <v>84331754</v>
      </c>
      <c r="O847" s="6"/>
    </row>
    <row r="848" spans="1:15" x14ac:dyDescent="0.25">
      <c r="A848" s="4">
        <v>42485</v>
      </c>
      <c r="B848" s="24">
        <f>BTC!F848</f>
        <v>87091800</v>
      </c>
      <c r="C848" s="24">
        <f>+XRP!F848</f>
        <v>605219</v>
      </c>
      <c r="D848" s="24">
        <f>+LTC!F848</f>
        <v>6605750</v>
      </c>
      <c r="E848" s="24">
        <v>0</v>
      </c>
      <c r="F848" s="24">
        <f>+ETH!F265</f>
        <v>18239900</v>
      </c>
      <c r="G848" s="24">
        <v>0</v>
      </c>
      <c r="H848" s="23">
        <f>+XMR!F708</f>
        <v>209133</v>
      </c>
      <c r="I848" s="23">
        <v>0</v>
      </c>
      <c r="J848" s="24">
        <v>0</v>
      </c>
      <c r="K848" s="24">
        <f>+DASH!F804</f>
        <v>269831</v>
      </c>
      <c r="L848" s="24">
        <f>+XLM!F632</f>
        <v>55865</v>
      </c>
      <c r="N848" s="23">
        <f t="shared" si="13"/>
        <v>113077498</v>
      </c>
      <c r="O848" s="6"/>
    </row>
    <row r="849" spans="1:15" x14ac:dyDescent="0.25">
      <c r="A849" s="3">
        <v>42486</v>
      </c>
      <c r="B849" s="24">
        <f>BTC!F849</f>
        <v>78971904</v>
      </c>
      <c r="C849" s="24">
        <f>+XRP!F849</f>
        <v>884879</v>
      </c>
      <c r="D849" s="24">
        <f>+LTC!F849</f>
        <v>6717450</v>
      </c>
      <c r="E849" s="24">
        <v>0</v>
      </c>
      <c r="F849" s="24">
        <f>+ETH!F266</f>
        <v>17667300</v>
      </c>
      <c r="G849" s="24">
        <v>0</v>
      </c>
      <c r="H849" s="23">
        <f>+XMR!F709</f>
        <v>339835</v>
      </c>
      <c r="I849" s="23">
        <v>0</v>
      </c>
      <c r="J849" s="24">
        <v>0</v>
      </c>
      <c r="K849" s="24">
        <f>+DASH!F805</f>
        <v>249141</v>
      </c>
      <c r="L849" s="24">
        <f>+XLM!F633</f>
        <v>93637</v>
      </c>
      <c r="N849" s="23">
        <f t="shared" si="13"/>
        <v>104924146</v>
      </c>
      <c r="O849" s="6"/>
    </row>
    <row r="850" spans="1:15" x14ac:dyDescent="0.25">
      <c r="A850" s="4">
        <v>42487</v>
      </c>
      <c r="B850" s="24">
        <f>BTC!F850</f>
        <v>93564896</v>
      </c>
      <c r="C850" s="24">
        <f>+XRP!F850</f>
        <v>797081</v>
      </c>
      <c r="D850" s="24">
        <f>+LTC!F850</f>
        <v>9435190</v>
      </c>
      <c r="E850" s="24">
        <v>0</v>
      </c>
      <c r="F850" s="24">
        <f>+ETH!F267</f>
        <v>19254500</v>
      </c>
      <c r="G850" s="24">
        <v>0</v>
      </c>
      <c r="H850" s="23">
        <f>+XMR!F710</f>
        <v>300067</v>
      </c>
      <c r="I850" s="23">
        <v>0</v>
      </c>
      <c r="J850" s="24">
        <v>0</v>
      </c>
      <c r="K850" s="24">
        <f>+DASH!F806</f>
        <v>422258</v>
      </c>
      <c r="L850" s="24">
        <f>+XLM!F634</f>
        <v>31873</v>
      </c>
      <c r="N850" s="23">
        <f t="shared" si="13"/>
        <v>123805865</v>
      </c>
      <c r="O850" s="6"/>
    </row>
    <row r="851" spans="1:15" x14ac:dyDescent="0.25">
      <c r="A851" s="3">
        <v>42488</v>
      </c>
      <c r="B851" s="24">
        <f>BTC!F851</f>
        <v>74064704</v>
      </c>
      <c r="C851" s="24">
        <f>+XRP!F851</f>
        <v>752872</v>
      </c>
      <c r="D851" s="24">
        <f>+LTC!F851</f>
        <v>3952590</v>
      </c>
      <c r="E851" s="24">
        <v>0</v>
      </c>
      <c r="F851" s="24">
        <f>+ETH!F268</f>
        <v>11576000</v>
      </c>
      <c r="G851" s="24">
        <v>0</v>
      </c>
      <c r="H851" s="23">
        <f>+XMR!F711</f>
        <v>98147</v>
      </c>
      <c r="I851" s="23">
        <v>0</v>
      </c>
      <c r="J851" s="24">
        <v>0</v>
      </c>
      <c r="K851" s="24">
        <f>+DASH!F807</f>
        <v>224846</v>
      </c>
      <c r="L851" s="24">
        <f>+XLM!F635</f>
        <v>44636</v>
      </c>
      <c r="N851" s="23">
        <f t="shared" si="13"/>
        <v>90713795</v>
      </c>
      <c r="O851" s="6"/>
    </row>
    <row r="852" spans="1:15" x14ac:dyDescent="0.25">
      <c r="A852" s="4">
        <v>42489</v>
      </c>
      <c r="B852" s="24">
        <f>BTC!F852</f>
        <v>49258500</v>
      </c>
      <c r="C852" s="24">
        <f>+XRP!F852</f>
        <v>538253</v>
      </c>
      <c r="D852" s="24">
        <f>+LTC!F852</f>
        <v>2467080</v>
      </c>
      <c r="E852" s="24">
        <v>0</v>
      </c>
      <c r="F852" s="24">
        <f>+ETH!F269</f>
        <v>8762080</v>
      </c>
      <c r="G852" s="24">
        <v>0</v>
      </c>
      <c r="H852" s="23">
        <f>+XMR!F712</f>
        <v>101368</v>
      </c>
      <c r="I852" s="23">
        <v>0</v>
      </c>
      <c r="J852" s="24">
        <v>0</v>
      </c>
      <c r="K852" s="24">
        <f>+DASH!F808</f>
        <v>281894</v>
      </c>
      <c r="L852" s="24">
        <f>+XLM!F636</f>
        <v>11889</v>
      </c>
      <c r="N852" s="23">
        <f t="shared" si="13"/>
        <v>61421064</v>
      </c>
      <c r="O852" s="6"/>
    </row>
    <row r="853" spans="1:15" x14ac:dyDescent="0.25">
      <c r="A853" s="3">
        <v>42490</v>
      </c>
      <c r="B853" s="24">
        <f>BTC!F853</f>
        <v>69322600</v>
      </c>
      <c r="C853" s="24">
        <f>+XRP!F853</f>
        <v>406123</v>
      </c>
      <c r="D853" s="24">
        <f>+LTC!F853</f>
        <v>2502180</v>
      </c>
      <c r="E853" s="24">
        <v>0</v>
      </c>
      <c r="F853" s="24">
        <f>+ETH!F270</f>
        <v>36573300</v>
      </c>
      <c r="G853" s="24">
        <v>0</v>
      </c>
      <c r="H853" s="23">
        <f>+XMR!F713</f>
        <v>127183</v>
      </c>
      <c r="I853" s="23">
        <v>0</v>
      </c>
      <c r="J853" s="24">
        <v>0</v>
      </c>
      <c r="K853" s="24">
        <f>+DASH!F809</f>
        <v>293789</v>
      </c>
      <c r="L853" s="24">
        <f>+XLM!F637</f>
        <v>24008</v>
      </c>
      <c r="N853" s="23">
        <f t="shared" si="13"/>
        <v>109249183</v>
      </c>
      <c r="O853" s="6"/>
    </row>
    <row r="854" spans="1:15" x14ac:dyDescent="0.25">
      <c r="A854" s="4">
        <v>42491</v>
      </c>
      <c r="B854" s="24">
        <f>BTC!F854</f>
        <v>40660100</v>
      </c>
      <c r="C854" s="24">
        <f>+XRP!F854</f>
        <v>241733</v>
      </c>
      <c r="D854" s="24">
        <f>+LTC!F854</f>
        <v>1911590</v>
      </c>
      <c r="E854" s="24">
        <v>0</v>
      </c>
      <c r="F854" s="24">
        <f>+ETH!F271</f>
        <v>16713800</v>
      </c>
      <c r="G854" s="24">
        <v>0</v>
      </c>
      <c r="H854" s="23">
        <f>+XMR!F714</f>
        <v>64193</v>
      </c>
      <c r="I854" s="23">
        <v>0</v>
      </c>
      <c r="J854" s="24">
        <v>0</v>
      </c>
      <c r="K854" s="24">
        <f>+DASH!F810</f>
        <v>229207</v>
      </c>
      <c r="L854" s="24">
        <f>+XLM!F638</f>
        <v>6884</v>
      </c>
      <c r="N854" s="23">
        <f t="shared" si="13"/>
        <v>59827507</v>
      </c>
      <c r="O854" s="6"/>
    </row>
    <row r="855" spans="1:15" x14ac:dyDescent="0.25">
      <c r="A855" s="3">
        <v>42492</v>
      </c>
      <c r="B855" s="24">
        <f>BTC!F855</f>
        <v>92127000</v>
      </c>
      <c r="C855" s="24">
        <f>+XRP!F855</f>
        <v>585826</v>
      </c>
      <c r="D855" s="24">
        <f>+LTC!F855</f>
        <v>2667410</v>
      </c>
      <c r="E855" s="24">
        <v>0</v>
      </c>
      <c r="F855" s="24">
        <f>+ETH!F272</f>
        <v>41019200</v>
      </c>
      <c r="G855" s="24">
        <v>0</v>
      </c>
      <c r="H855" s="23">
        <f>+XMR!F715</f>
        <v>212997</v>
      </c>
      <c r="I855" s="23">
        <v>0</v>
      </c>
      <c r="J855" s="24">
        <v>0</v>
      </c>
      <c r="K855" s="24">
        <f>+DASH!F811</f>
        <v>265828</v>
      </c>
      <c r="L855" s="24">
        <f>+XLM!F639</f>
        <v>19403</v>
      </c>
      <c r="N855" s="23">
        <f t="shared" si="13"/>
        <v>136897664</v>
      </c>
      <c r="O855" s="6"/>
    </row>
    <row r="856" spans="1:15" x14ac:dyDescent="0.25">
      <c r="A856" s="4">
        <v>42493</v>
      </c>
      <c r="B856" s="24">
        <f>BTC!F856</f>
        <v>59366400</v>
      </c>
      <c r="C856" s="24">
        <f>+XRP!F856</f>
        <v>329125</v>
      </c>
      <c r="D856" s="24">
        <f>+LTC!F856</f>
        <v>2363200</v>
      </c>
      <c r="E856" s="24">
        <v>0</v>
      </c>
      <c r="F856" s="24">
        <f>+ETH!F273</f>
        <v>21463900</v>
      </c>
      <c r="G856" s="24">
        <v>0</v>
      </c>
      <c r="H856" s="23">
        <f>+XMR!F716</f>
        <v>103842</v>
      </c>
      <c r="I856" s="23">
        <v>0</v>
      </c>
      <c r="J856" s="24">
        <v>0</v>
      </c>
      <c r="K856" s="24">
        <f>+DASH!F812</f>
        <v>180138</v>
      </c>
      <c r="L856" s="24">
        <f>+XLM!F640</f>
        <v>17242</v>
      </c>
      <c r="N856" s="23">
        <f t="shared" si="13"/>
        <v>83823847</v>
      </c>
      <c r="O856" s="6"/>
    </row>
    <row r="857" spans="1:15" x14ac:dyDescent="0.25">
      <c r="A857" s="3">
        <v>42494</v>
      </c>
      <c r="B857" s="24">
        <f>BTC!F857</f>
        <v>50407300</v>
      </c>
      <c r="C857" s="24">
        <f>+XRP!F857</f>
        <v>563556</v>
      </c>
      <c r="D857" s="24">
        <f>+LTC!F857</f>
        <v>1716110</v>
      </c>
      <c r="E857" s="24">
        <v>0</v>
      </c>
      <c r="F857" s="24">
        <f>+ETH!F274</f>
        <v>17622400</v>
      </c>
      <c r="G857" s="24">
        <v>0</v>
      </c>
      <c r="H857" s="23">
        <f>+XMR!F717</f>
        <v>102053</v>
      </c>
      <c r="I857" s="23">
        <v>0</v>
      </c>
      <c r="J857" s="24">
        <v>0</v>
      </c>
      <c r="K857" s="24">
        <f>+DASH!F813</f>
        <v>196202</v>
      </c>
      <c r="L857" s="24">
        <f>+XLM!F641</f>
        <v>16615</v>
      </c>
      <c r="N857" s="23">
        <f t="shared" si="13"/>
        <v>70624236</v>
      </c>
      <c r="O857" s="6"/>
    </row>
    <row r="858" spans="1:15" x14ac:dyDescent="0.25">
      <c r="A858" s="4">
        <v>42495</v>
      </c>
      <c r="B858" s="24">
        <f>BTC!F858</f>
        <v>50440800</v>
      </c>
      <c r="C858" s="24">
        <f>+XRP!F858</f>
        <v>509188</v>
      </c>
      <c r="D858" s="24">
        <f>+LTC!F858</f>
        <v>1702120</v>
      </c>
      <c r="E858" s="24">
        <v>0</v>
      </c>
      <c r="F858" s="24">
        <f>+ETH!F275</f>
        <v>18296200</v>
      </c>
      <c r="G858" s="24">
        <v>0</v>
      </c>
      <c r="H858" s="23">
        <f>+XMR!F718</f>
        <v>76568</v>
      </c>
      <c r="I858" s="23">
        <v>0</v>
      </c>
      <c r="J858" s="24">
        <v>0</v>
      </c>
      <c r="K858" s="24">
        <f>+DASH!F814</f>
        <v>186158</v>
      </c>
      <c r="L858" s="24">
        <f>+XLM!F642</f>
        <v>12585</v>
      </c>
      <c r="N858" s="23">
        <f t="shared" si="13"/>
        <v>71223619</v>
      </c>
      <c r="O858" s="6"/>
    </row>
    <row r="859" spans="1:15" x14ac:dyDescent="0.25">
      <c r="A859" s="3">
        <v>42496</v>
      </c>
      <c r="B859" s="24">
        <f>BTC!F859</f>
        <v>72796800</v>
      </c>
      <c r="C859" s="24">
        <f>+XRP!F859</f>
        <v>680334</v>
      </c>
      <c r="D859" s="24">
        <f>+LTC!F859</f>
        <v>1899060</v>
      </c>
      <c r="E859" s="24">
        <v>0</v>
      </c>
      <c r="F859" s="24">
        <f>+ETH!F276</f>
        <v>21510600</v>
      </c>
      <c r="G859" s="24">
        <v>0</v>
      </c>
      <c r="H859" s="23">
        <f>+XMR!F719</f>
        <v>71046</v>
      </c>
      <c r="I859" s="23">
        <v>0</v>
      </c>
      <c r="J859" s="24">
        <v>0</v>
      </c>
      <c r="K859" s="24">
        <f>+DASH!F815</f>
        <v>215622</v>
      </c>
      <c r="L859" s="24">
        <f>+XLM!F643</f>
        <v>8634</v>
      </c>
      <c r="N859" s="23">
        <f t="shared" si="13"/>
        <v>97182096</v>
      </c>
      <c r="O859" s="6"/>
    </row>
    <row r="860" spans="1:15" x14ac:dyDescent="0.25">
      <c r="A860" s="4">
        <v>42497</v>
      </c>
      <c r="B860" s="24">
        <f>BTC!F860</f>
        <v>38364500</v>
      </c>
      <c r="C860" s="24">
        <f>+XRP!F860</f>
        <v>351537</v>
      </c>
      <c r="D860" s="24">
        <f>+LTC!F860</f>
        <v>3278610</v>
      </c>
      <c r="E860" s="24">
        <v>0</v>
      </c>
      <c r="F860" s="24">
        <f>+ETH!F277</f>
        <v>10806500</v>
      </c>
      <c r="G860" s="24">
        <v>0</v>
      </c>
      <c r="H860" s="23">
        <f>+XMR!F720</f>
        <v>110546</v>
      </c>
      <c r="I860" s="23">
        <v>0</v>
      </c>
      <c r="J860" s="24">
        <v>0</v>
      </c>
      <c r="K860" s="24">
        <f>+DASH!F816</f>
        <v>254392</v>
      </c>
      <c r="L860" s="24">
        <f>+XLM!F644</f>
        <v>10780</v>
      </c>
      <c r="N860" s="23">
        <f t="shared" si="13"/>
        <v>53176865</v>
      </c>
      <c r="O860" s="6"/>
    </row>
    <row r="861" spans="1:15" x14ac:dyDescent="0.25">
      <c r="A861" s="3">
        <v>42498</v>
      </c>
      <c r="B861" s="24">
        <f>BTC!F861</f>
        <v>40315000</v>
      </c>
      <c r="C861" s="24">
        <f>+XRP!F861</f>
        <v>389914</v>
      </c>
      <c r="D861" s="24">
        <f>+LTC!F861</f>
        <v>1783970</v>
      </c>
      <c r="E861" s="24">
        <v>0</v>
      </c>
      <c r="F861" s="24">
        <f>+ETH!F278</f>
        <v>15031000</v>
      </c>
      <c r="G861" s="24">
        <v>0</v>
      </c>
      <c r="H861" s="23">
        <f>+XMR!F721</f>
        <v>76975</v>
      </c>
      <c r="I861" s="23">
        <v>0</v>
      </c>
      <c r="J861" s="24">
        <v>0</v>
      </c>
      <c r="K861" s="24">
        <f>+DASH!F817</f>
        <v>164290</v>
      </c>
      <c r="L861" s="24">
        <f>+XLM!F645</f>
        <v>18197</v>
      </c>
      <c r="N861" s="23">
        <f t="shared" si="13"/>
        <v>57779346</v>
      </c>
      <c r="O861" s="6"/>
    </row>
    <row r="862" spans="1:15" x14ac:dyDescent="0.25">
      <c r="A862" s="4">
        <v>42499</v>
      </c>
      <c r="B862" s="24">
        <f>BTC!F862</f>
        <v>55493100</v>
      </c>
      <c r="C862" s="24">
        <f>+XRP!F862</f>
        <v>351209</v>
      </c>
      <c r="D862" s="24">
        <f>+LTC!F862</f>
        <v>3120940</v>
      </c>
      <c r="E862" s="24">
        <v>0</v>
      </c>
      <c r="F862" s="24">
        <f>+ETH!F279</f>
        <v>13085300</v>
      </c>
      <c r="G862" s="24">
        <v>0</v>
      </c>
      <c r="H862" s="23">
        <f>+XMR!F722</f>
        <v>91542</v>
      </c>
      <c r="I862" s="23">
        <v>0</v>
      </c>
      <c r="J862" s="24">
        <v>0</v>
      </c>
      <c r="K862" s="24">
        <f>+DASH!F818</f>
        <v>172995</v>
      </c>
      <c r="L862" s="24">
        <f>+XLM!F646</f>
        <v>7597</v>
      </c>
      <c r="N862" s="23">
        <f t="shared" ref="N862:N925" si="14">B862+C862+D862+E862+F862+G862+H862+I862+J862+K862+L862</f>
        <v>72322683</v>
      </c>
      <c r="O862" s="6"/>
    </row>
    <row r="863" spans="1:15" x14ac:dyDescent="0.25">
      <c r="A863" s="3">
        <v>42500</v>
      </c>
      <c r="B863" s="24">
        <f>BTC!F863</f>
        <v>58956100</v>
      </c>
      <c r="C863" s="24">
        <f>+XRP!F863</f>
        <v>404295</v>
      </c>
      <c r="D863" s="24">
        <f>+LTC!F863</f>
        <v>3688200</v>
      </c>
      <c r="E863" s="24">
        <v>0</v>
      </c>
      <c r="F863" s="24">
        <f>+ETH!F280</f>
        <v>9321790</v>
      </c>
      <c r="G863" s="24">
        <v>0</v>
      </c>
      <c r="H863" s="23">
        <f>+XMR!F723</f>
        <v>134752</v>
      </c>
      <c r="I863" s="23">
        <v>0</v>
      </c>
      <c r="J863" s="24">
        <v>0</v>
      </c>
      <c r="K863" s="24">
        <f>+DASH!F819</f>
        <v>275287</v>
      </c>
      <c r="L863" s="24">
        <f>+XLM!F647</f>
        <v>22841</v>
      </c>
      <c r="N863" s="23">
        <f t="shared" si="14"/>
        <v>72803265</v>
      </c>
      <c r="O863" s="6"/>
    </row>
    <row r="864" spans="1:15" x14ac:dyDescent="0.25">
      <c r="A864" s="4">
        <v>42501</v>
      </c>
      <c r="B864" s="24">
        <f>BTC!F864</f>
        <v>50605200</v>
      </c>
      <c r="C864" s="24">
        <f>+XRP!F864</f>
        <v>476708</v>
      </c>
      <c r="D864" s="24">
        <f>+LTC!F864</f>
        <v>2458140</v>
      </c>
      <c r="E864" s="24">
        <v>0</v>
      </c>
      <c r="F864" s="24">
        <f>+ETH!F281</f>
        <v>15267500</v>
      </c>
      <c r="G864" s="24">
        <v>0</v>
      </c>
      <c r="H864" s="23">
        <f>+XMR!F724</f>
        <v>51107</v>
      </c>
      <c r="I864" s="23">
        <v>0</v>
      </c>
      <c r="J864" s="24">
        <v>0</v>
      </c>
      <c r="K864" s="24">
        <f>+DASH!F820</f>
        <v>214337</v>
      </c>
      <c r="L864" s="24">
        <f>+XLM!F648</f>
        <v>10744</v>
      </c>
      <c r="N864" s="23">
        <f t="shared" si="14"/>
        <v>69083736</v>
      </c>
      <c r="O864" s="6"/>
    </row>
    <row r="865" spans="1:15" x14ac:dyDescent="0.25">
      <c r="A865" s="3">
        <v>42502</v>
      </c>
      <c r="B865" s="24">
        <f>BTC!F865</f>
        <v>59849300</v>
      </c>
      <c r="C865" s="24">
        <f>+XRP!F865</f>
        <v>362896</v>
      </c>
      <c r="D865" s="24">
        <f>+LTC!F865</f>
        <v>1798920</v>
      </c>
      <c r="E865" s="24">
        <v>0</v>
      </c>
      <c r="F865" s="24">
        <f>+ETH!F282</f>
        <v>24137700</v>
      </c>
      <c r="G865" s="24">
        <v>0</v>
      </c>
      <c r="H865" s="23">
        <f>+XMR!F725</f>
        <v>88976</v>
      </c>
      <c r="I865" s="23">
        <v>0</v>
      </c>
      <c r="J865" s="24">
        <v>0</v>
      </c>
      <c r="K865" s="24">
        <f>+DASH!F821</f>
        <v>224735</v>
      </c>
      <c r="L865" s="24">
        <f>+XLM!F649</f>
        <v>13568</v>
      </c>
      <c r="N865" s="23">
        <f t="shared" si="14"/>
        <v>86476095</v>
      </c>
      <c r="O865" s="6"/>
    </row>
    <row r="866" spans="1:15" x14ac:dyDescent="0.25">
      <c r="A866" s="4">
        <v>42503</v>
      </c>
      <c r="B866" s="24">
        <f>BTC!F866</f>
        <v>60845000</v>
      </c>
      <c r="C866" s="24">
        <f>+XRP!F866</f>
        <v>478095</v>
      </c>
      <c r="D866" s="24">
        <f>+LTC!F866</f>
        <v>2624100</v>
      </c>
      <c r="E866" s="24">
        <v>0</v>
      </c>
      <c r="F866" s="24">
        <f>+ETH!F283</f>
        <v>31276900</v>
      </c>
      <c r="G866" s="24">
        <v>0</v>
      </c>
      <c r="H866" s="23">
        <f>+XMR!F726</f>
        <v>66386</v>
      </c>
      <c r="I866" s="23">
        <v>0</v>
      </c>
      <c r="J866" s="24">
        <v>0</v>
      </c>
      <c r="K866" s="24">
        <f>+DASH!F822</f>
        <v>282706</v>
      </c>
      <c r="L866" s="24">
        <f>+XLM!F650</f>
        <v>33122</v>
      </c>
      <c r="N866" s="23">
        <f t="shared" si="14"/>
        <v>95606309</v>
      </c>
      <c r="O866" s="6"/>
    </row>
    <row r="867" spans="1:15" x14ac:dyDescent="0.25">
      <c r="A867" s="3">
        <v>42504</v>
      </c>
      <c r="B867" s="24">
        <f>BTC!F867</f>
        <v>37209000</v>
      </c>
      <c r="C867" s="24">
        <f>+XRP!F867</f>
        <v>274107</v>
      </c>
      <c r="D867" s="24">
        <f>+LTC!F867</f>
        <v>2444920</v>
      </c>
      <c r="E867" s="24">
        <v>0</v>
      </c>
      <c r="F867" s="24">
        <f>+ETH!F284</f>
        <v>18808000</v>
      </c>
      <c r="G867" s="24">
        <v>0</v>
      </c>
      <c r="H867" s="23">
        <f>+XMR!F727</f>
        <v>27725</v>
      </c>
      <c r="I867" s="23">
        <v>0</v>
      </c>
      <c r="J867" s="24">
        <v>0</v>
      </c>
      <c r="K867" s="24">
        <f>+DASH!F823</f>
        <v>215702</v>
      </c>
      <c r="L867" s="24">
        <f>+XLM!F651</f>
        <v>5037</v>
      </c>
      <c r="N867" s="23">
        <f t="shared" si="14"/>
        <v>58984491</v>
      </c>
      <c r="O867" s="6"/>
    </row>
    <row r="868" spans="1:15" x14ac:dyDescent="0.25">
      <c r="A868" s="4">
        <v>42505</v>
      </c>
      <c r="B868" s="24">
        <f>BTC!F868</f>
        <v>28514000</v>
      </c>
      <c r="C868" s="24">
        <f>+XRP!F868</f>
        <v>304621</v>
      </c>
      <c r="D868" s="24">
        <f>+LTC!F868</f>
        <v>2096570</v>
      </c>
      <c r="E868" s="24">
        <v>0</v>
      </c>
      <c r="F868" s="24">
        <f>+ETH!F285</f>
        <v>9218400</v>
      </c>
      <c r="G868" s="24">
        <v>0</v>
      </c>
      <c r="H868" s="23">
        <f>+XMR!F728</f>
        <v>56531</v>
      </c>
      <c r="I868" s="23">
        <v>0</v>
      </c>
      <c r="J868" s="24">
        <v>0</v>
      </c>
      <c r="K868" s="24">
        <f>+DASH!F824</f>
        <v>163629</v>
      </c>
      <c r="L868" s="24">
        <f>+XLM!F652</f>
        <v>6509</v>
      </c>
      <c r="N868" s="23">
        <f t="shared" si="14"/>
        <v>40360260</v>
      </c>
      <c r="O868" s="6"/>
    </row>
    <row r="869" spans="1:15" x14ac:dyDescent="0.25">
      <c r="A869" s="3">
        <v>42506</v>
      </c>
      <c r="B869" s="24">
        <f>BTC!F869</f>
        <v>59171500</v>
      </c>
      <c r="C869" s="24">
        <f>+XRP!F869</f>
        <v>389621</v>
      </c>
      <c r="D869" s="24">
        <f>+LTC!F869</f>
        <v>3632510</v>
      </c>
      <c r="E869" s="24">
        <v>0</v>
      </c>
      <c r="F869" s="24">
        <f>+ETH!F286</f>
        <v>29079900</v>
      </c>
      <c r="G869" s="24">
        <v>0</v>
      </c>
      <c r="H869" s="23">
        <f>+XMR!F729</f>
        <v>107300</v>
      </c>
      <c r="I869" s="23">
        <v>0</v>
      </c>
      <c r="J869" s="24">
        <v>0</v>
      </c>
      <c r="K869" s="24">
        <f>+DASH!F825</f>
        <v>624372</v>
      </c>
      <c r="L869" s="24">
        <f>+XLM!F653</f>
        <v>18729</v>
      </c>
      <c r="N869" s="23">
        <f t="shared" si="14"/>
        <v>93023932</v>
      </c>
      <c r="O869" s="6"/>
    </row>
    <row r="870" spans="1:15" x14ac:dyDescent="0.25">
      <c r="A870" s="4">
        <v>42507</v>
      </c>
      <c r="B870" s="24">
        <f>BTC!F870</f>
        <v>64100300</v>
      </c>
      <c r="C870" s="24">
        <f>+XRP!F870</f>
        <v>319996</v>
      </c>
      <c r="D870" s="24">
        <f>+LTC!F870</f>
        <v>2663640</v>
      </c>
      <c r="E870" s="24">
        <v>0</v>
      </c>
      <c r="F870" s="24">
        <f>+ETH!F287</f>
        <v>37198700</v>
      </c>
      <c r="G870" s="24">
        <v>0</v>
      </c>
      <c r="H870" s="23">
        <f>+XMR!F730</f>
        <v>125123</v>
      </c>
      <c r="I870" s="23">
        <v>0</v>
      </c>
      <c r="J870" s="24">
        <v>0</v>
      </c>
      <c r="K870" s="24">
        <f>+DASH!F826</f>
        <v>233869</v>
      </c>
      <c r="L870" s="24">
        <f>+XLM!F654</f>
        <v>14874</v>
      </c>
      <c r="N870" s="23">
        <f t="shared" si="14"/>
        <v>104656502</v>
      </c>
      <c r="O870" s="6"/>
    </row>
    <row r="871" spans="1:15" x14ac:dyDescent="0.25">
      <c r="A871" s="3">
        <v>42508</v>
      </c>
      <c r="B871" s="24">
        <f>BTC!F871</f>
        <v>86850096</v>
      </c>
      <c r="C871" s="24">
        <f>+XRP!F871</f>
        <v>701256</v>
      </c>
      <c r="D871" s="24">
        <f>+LTC!F871</f>
        <v>2377740</v>
      </c>
      <c r="E871" s="24">
        <v>0</v>
      </c>
      <c r="F871" s="24">
        <f>+ETH!F288</f>
        <v>65389900</v>
      </c>
      <c r="G871" s="24">
        <v>0</v>
      </c>
      <c r="H871" s="23">
        <f>+XMR!F731</f>
        <v>214210</v>
      </c>
      <c r="I871" s="23">
        <v>0</v>
      </c>
      <c r="J871" s="24">
        <v>0</v>
      </c>
      <c r="K871" s="24">
        <f>+DASH!F827</f>
        <v>232479</v>
      </c>
      <c r="L871" s="24">
        <f>+XLM!F655</f>
        <v>5071</v>
      </c>
      <c r="N871" s="23">
        <f t="shared" si="14"/>
        <v>155770752</v>
      </c>
      <c r="O871" s="6"/>
    </row>
    <row r="872" spans="1:15" x14ac:dyDescent="0.25">
      <c r="A872" s="4">
        <v>42509</v>
      </c>
      <c r="B872" s="24">
        <f>BTC!F872</f>
        <v>96027400</v>
      </c>
      <c r="C872" s="24">
        <f>+XRP!F872</f>
        <v>797005</v>
      </c>
      <c r="D872" s="24">
        <f>+LTC!F872</f>
        <v>3380010</v>
      </c>
      <c r="E872" s="24">
        <v>0</v>
      </c>
      <c r="F872" s="24">
        <f>+ETH!F289</f>
        <v>53757500</v>
      </c>
      <c r="G872" s="24">
        <v>0</v>
      </c>
      <c r="H872" s="23">
        <f>+XMR!F732</f>
        <v>139069</v>
      </c>
      <c r="I872" s="23">
        <v>0</v>
      </c>
      <c r="J872" s="24">
        <v>0</v>
      </c>
      <c r="K872" s="24">
        <f>+DASH!F828</f>
        <v>390961</v>
      </c>
      <c r="L872" s="24">
        <f>+XLM!F656</f>
        <v>24544</v>
      </c>
      <c r="N872" s="23">
        <f t="shared" si="14"/>
        <v>154516489</v>
      </c>
      <c r="O872" s="6"/>
    </row>
    <row r="873" spans="1:15" x14ac:dyDescent="0.25">
      <c r="A873" s="3">
        <v>42510</v>
      </c>
      <c r="B873" s="24">
        <f>BTC!F873</f>
        <v>81987904</v>
      </c>
      <c r="C873" s="24">
        <f>+XRP!F873</f>
        <v>549413</v>
      </c>
      <c r="D873" s="24">
        <f>+LTC!F873</f>
        <v>3638250</v>
      </c>
      <c r="E873" s="24">
        <v>0</v>
      </c>
      <c r="F873" s="24">
        <f>+ETH!F290</f>
        <v>50544100</v>
      </c>
      <c r="G873" s="24">
        <v>0</v>
      </c>
      <c r="H873" s="23">
        <f>+XMR!F733</f>
        <v>314964</v>
      </c>
      <c r="I873" s="23">
        <v>0</v>
      </c>
      <c r="J873" s="24">
        <v>0</v>
      </c>
      <c r="K873" s="24">
        <f>+DASH!F829</f>
        <v>630261</v>
      </c>
      <c r="L873" s="24">
        <f>+XLM!F657</f>
        <v>34740</v>
      </c>
      <c r="N873" s="23">
        <f t="shared" si="14"/>
        <v>137699632</v>
      </c>
      <c r="O873" s="6"/>
    </row>
    <row r="874" spans="1:15" x14ac:dyDescent="0.25">
      <c r="A874" s="4">
        <v>42511</v>
      </c>
      <c r="B874" s="24">
        <f>BTC!F874</f>
        <v>42762300</v>
      </c>
      <c r="C874" s="24">
        <f>+XRP!F874</f>
        <v>217884</v>
      </c>
      <c r="D874" s="24">
        <f>+LTC!F874</f>
        <v>1938010</v>
      </c>
      <c r="E874" s="24">
        <v>0</v>
      </c>
      <c r="F874" s="24">
        <f>+ETH!F291</f>
        <v>24648400</v>
      </c>
      <c r="G874" s="24">
        <v>0</v>
      </c>
      <c r="H874" s="23">
        <f>+XMR!F734</f>
        <v>115767</v>
      </c>
      <c r="I874" s="23">
        <v>0</v>
      </c>
      <c r="J874" s="24">
        <v>0</v>
      </c>
      <c r="K874" s="24">
        <f>+DASH!F830</f>
        <v>362889</v>
      </c>
      <c r="L874" s="24">
        <f>+XLM!F658</f>
        <v>34693</v>
      </c>
      <c r="N874" s="23">
        <f t="shared" si="14"/>
        <v>70079943</v>
      </c>
      <c r="O874" s="6"/>
    </row>
    <row r="875" spans="1:15" x14ac:dyDescent="0.25">
      <c r="A875" s="3">
        <v>42512</v>
      </c>
      <c r="B875" s="24">
        <f>BTC!F875</f>
        <v>39657600</v>
      </c>
      <c r="C875" s="24">
        <f>+XRP!F875</f>
        <v>273758</v>
      </c>
      <c r="D875" s="24">
        <f>+LTC!F875</f>
        <v>1849720</v>
      </c>
      <c r="E875" s="24">
        <v>0</v>
      </c>
      <c r="F875" s="24">
        <f>+ETH!F292</f>
        <v>17938900</v>
      </c>
      <c r="G875" s="24">
        <v>0</v>
      </c>
      <c r="H875" s="23">
        <f>+XMR!F735</f>
        <v>194865</v>
      </c>
      <c r="I875" s="23">
        <v>0</v>
      </c>
      <c r="J875" s="24">
        <v>0</v>
      </c>
      <c r="K875" s="24">
        <f>+DASH!F831</f>
        <v>308676</v>
      </c>
      <c r="L875" s="24">
        <f>+XLM!F659</f>
        <v>11344</v>
      </c>
      <c r="N875" s="23">
        <f t="shared" si="14"/>
        <v>60234863</v>
      </c>
      <c r="O875" s="6"/>
    </row>
    <row r="876" spans="1:15" x14ac:dyDescent="0.25">
      <c r="A876" s="4">
        <v>42513</v>
      </c>
      <c r="B876" s="24">
        <f>BTC!F876</f>
        <v>50582500</v>
      </c>
      <c r="C876" s="24">
        <f>+XRP!F876</f>
        <v>507430</v>
      </c>
      <c r="D876" s="24">
        <f>+LTC!F876</f>
        <v>1868020</v>
      </c>
      <c r="E876" s="24">
        <v>0</v>
      </c>
      <c r="F876" s="24">
        <f>+ETH!F293</f>
        <v>23842800</v>
      </c>
      <c r="G876" s="24">
        <v>0</v>
      </c>
      <c r="H876" s="23">
        <f>+XMR!F736</f>
        <v>120334</v>
      </c>
      <c r="I876" s="23">
        <v>0</v>
      </c>
      <c r="J876" s="24">
        <v>0</v>
      </c>
      <c r="K876" s="24">
        <f>+DASH!F832</f>
        <v>228942</v>
      </c>
      <c r="L876" s="24">
        <f>+XLM!F660</f>
        <v>15998</v>
      </c>
      <c r="N876" s="23">
        <f t="shared" si="14"/>
        <v>77166024</v>
      </c>
      <c r="O876" s="6"/>
    </row>
    <row r="877" spans="1:15" x14ac:dyDescent="0.25">
      <c r="A877" s="3">
        <v>42514</v>
      </c>
      <c r="B877" s="24">
        <f>BTC!F877</f>
        <v>65783100</v>
      </c>
      <c r="C877" s="24">
        <f>+XRP!F877</f>
        <v>471659</v>
      </c>
      <c r="D877" s="24">
        <f>+LTC!F877</f>
        <v>1742000</v>
      </c>
      <c r="E877" s="24">
        <v>0</v>
      </c>
      <c r="F877" s="24">
        <f>+ETH!F294</f>
        <v>41560600</v>
      </c>
      <c r="G877" s="24">
        <v>0</v>
      </c>
      <c r="H877" s="23">
        <f>+XMR!F737</f>
        <v>220308</v>
      </c>
      <c r="I877" s="23">
        <v>0</v>
      </c>
      <c r="J877" s="24">
        <v>0</v>
      </c>
      <c r="K877" s="24">
        <f>+DASH!F833</f>
        <v>312203</v>
      </c>
      <c r="L877" s="24">
        <f>+XLM!F661</f>
        <v>22195</v>
      </c>
      <c r="N877" s="23">
        <f t="shared" si="14"/>
        <v>110112065</v>
      </c>
      <c r="O877" s="6"/>
    </row>
    <row r="878" spans="1:15" x14ac:dyDescent="0.25">
      <c r="A878" s="4">
        <v>42515</v>
      </c>
      <c r="B878" s="24">
        <f>BTC!F878</f>
        <v>65231000</v>
      </c>
      <c r="C878" s="24">
        <f>+XRP!F878</f>
        <v>517124</v>
      </c>
      <c r="D878" s="24">
        <f>+LTC!F878</f>
        <v>2765530</v>
      </c>
      <c r="E878" s="24">
        <v>0</v>
      </c>
      <c r="F878" s="24">
        <f>+ETH!F295</f>
        <v>27444700</v>
      </c>
      <c r="G878" s="24">
        <v>0</v>
      </c>
      <c r="H878" s="23">
        <f>+XMR!F738</f>
        <v>87610</v>
      </c>
      <c r="I878" s="23">
        <v>0</v>
      </c>
      <c r="J878" s="24">
        <v>0</v>
      </c>
      <c r="K878" s="24">
        <f>+DASH!F834</f>
        <v>310684</v>
      </c>
      <c r="L878" s="24">
        <f>+XLM!F662</f>
        <v>23106</v>
      </c>
      <c r="N878" s="23">
        <f t="shared" si="14"/>
        <v>96379754</v>
      </c>
      <c r="O878" s="6"/>
    </row>
    <row r="879" spans="1:15" x14ac:dyDescent="0.25">
      <c r="A879" s="3">
        <v>42516</v>
      </c>
      <c r="B879" s="24">
        <f>BTC!F879</f>
        <v>65203800</v>
      </c>
      <c r="C879" s="24">
        <f>+XRP!F879</f>
        <v>678744</v>
      </c>
      <c r="D879" s="24">
        <f>+LTC!F879</f>
        <v>2530850</v>
      </c>
      <c r="E879" s="24">
        <v>0</v>
      </c>
      <c r="F879" s="24">
        <f>+ETH!F296</f>
        <v>20764000</v>
      </c>
      <c r="G879" s="24">
        <v>0</v>
      </c>
      <c r="H879" s="23">
        <f>+XMR!F739</f>
        <v>100025</v>
      </c>
      <c r="I879" s="23">
        <v>0</v>
      </c>
      <c r="J879" s="24">
        <v>0</v>
      </c>
      <c r="K879" s="24">
        <f>+DASH!F835</f>
        <v>206517</v>
      </c>
      <c r="L879" s="24">
        <f>+XLM!F663</f>
        <v>38921</v>
      </c>
      <c r="N879" s="23">
        <f t="shared" si="14"/>
        <v>89522857</v>
      </c>
      <c r="O879" s="6"/>
    </row>
    <row r="880" spans="1:15" x14ac:dyDescent="0.25">
      <c r="A880" s="4">
        <v>42517</v>
      </c>
      <c r="B880" s="24">
        <f>BTC!F880</f>
        <v>164780992</v>
      </c>
      <c r="C880" s="24">
        <f>+XRP!F880</f>
        <v>1073760</v>
      </c>
      <c r="D880" s="24">
        <f>+LTC!F880</f>
        <v>10821100</v>
      </c>
      <c r="E880" s="24">
        <v>0</v>
      </c>
      <c r="F880" s="24">
        <f>+ETH!F297</f>
        <v>57496400</v>
      </c>
      <c r="G880" s="24">
        <v>0</v>
      </c>
      <c r="H880" s="23">
        <f>+XMR!F740</f>
        <v>151612</v>
      </c>
      <c r="I880" s="23">
        <v>0</v>
      </c>
      <c r="J880" s="24">
        <v>0</v>
      </c>
      <c r="K880" s="24">
        <f>+DASH!F836</f>
        <v>414196</v>
      </c>
      <c r="L880" s="24">
        <f>+XLM!F664</f>
        <v>43506</v>
      </c>
      <c r="N880" s="23">
        <f t="shared" si="14"/>
        <v>234781566</v>
      </c>
      <c r="O880" s="6"/>
    </row>
    <row r="881" spans="1:15" x14ac:dyDescent="0.25">
      <c r="A881" s="3">
        <v>42518</v>
      </c>
      <c r="B881" s="24">
        <f>BTC!F881</f>
        <v>181199008</v>
      </c>
      <c r="C881" s="24">
        <f>+XRP!F881</f>
        <v>889921</v>
      </c>
      <c r="D881" s="24">
        <f>+LTC!F881</f>
        <v>11564700</v>
      </c>
      <c r="E881" s="24">
        <v>0</v>
      </c>
      <c r="F881" s="24">
        <f>+ETH!F298</f>
        <v>47274800</v>
      </c>
      <c r="G881" s="24">
        <v>0</v>
      </c>
      <c r="H881" s="23">
        <f>+XMR!F741</f>
        <v>174774</v>
      </c>
      <c r="I881" s="23">
        <v>0</v>
      </c>
      <c r="J881" s="24">
        <v>0</v>
      </c>
      <c r="K881" s="24">
        <f>+DASH!F837</f>
        <v>367974</v>
      </c>
      <c r="L881" s="24">
        <f>+XLM!F665</f>
        <v>50704</v>
      </c>
      <c r="N881" s="23">
        <f t="shared" si="14"/>
        <v>241521881</v>
      </c>
      <c r="O881" s="6"/>
    </row>
    <row r="882" spans="1:15" x14ac:dyDescent="0.25">
      <c r="A882" s="4">
        <v>42519</v>
      </c>
      <c r="B882" s="24">
        <f>BTC!F882</f>
        <v>148736992</v>
      </c>
      <c r="C882" s="24">
        <f>+XRP!F882</f>
        <v>829452</v>
      </c>
      <c r="D882" s="24">
        <f>+LTC!F882</f>
        <v>7351420</v>
      </c>
      <c r="E882" s="24">
        <v>0</v>
      </c>
      <c r="F882" s="24">
        <f>+ETH!F299</f>
        <v>28598400</v>
      </c>
      <c r="G882" s="24">
        <v>0</v>
      </c>
      <c r="H882" s="23">
        <f>+XMR!F742</f>
        <v>188141</v>
      </c>
      <c r="I882" s="23">
        <v>0</v>
      </c>
      <c r="J882" s="24">
        <v>0</v>
      </c>
      <c r="K882" s="24">
        <f>+DASH!F838</f>
        <v>400555</v>
      </c>
      <c r="L882" s="24">
        <f>+XLM!F666</f>
        <v>51175</v>
      </c>
      <c r="N882" s="23">
        <f t="shared" si="14"/>
        <v>186156135</v>
      </c>
      <c r="O882" s="6"/>
    </row>
    <row r="883" spans="1:15" x14ac:dyDescent="0.25">
      <c r="A883" s="3">
        <v>42520</v>
      </c>
      <c r="B883" s="24">
        <f>BTC!F883</f>
        <v>87958704</v>
      </c>
      <c r="C883" s="24">
        <f>+XRP!F883</f>
        <v>476095</v>
      </c>
      <c r="D883" s="24">
        <f>+LTC!F883</f>
        <v>3805050</v>
      </c>
      <c r="E883" s="24">
        <v>0</v>
      </c>
      <c r="F883" s="24">
        <f>+ETH!F300</f>
        <v>14733800</v>
      </c>
      <c r="G883" s="24">
        <v>0</v>
      </c>
      <c r="H883" s="23">
        <f>+XMR!F743</f>
        <v>66482</v>
      </c>
      <c r="I883" s="23">
        <v>0</v>
      </c>
      <c r="J883" s="24">
        <v>0</v>
      </c>
      <c r="K883" s="24">
        <f>+DASH!F839</f>
        <v>212989</v>
      </c>
      <c r="L883" s="24">
        <f>+XLM!F667</f>
        <v>15509</v>
      </c>
      <c r="N883" s="23">
        <f t="shared" si="14"/>
        <v>107268629</v>
      </c>
      <c r="O883" s="6"/>
    </row>
    <row r="884" spans="1:15" x14ac:dyDescent="0.25">
      <c r="A884" s="4">
        <v>42521</v>
      </c>
      <c r="B884" s="24">
        <f>BTC!F884</f>
        <v>138450000</v>
      </c>
      <c r="C884" s="24">
        <f>+XRP!F884</f>
        <v>847636</v>
      </c>
      <c r="D884" s="24">
        <f>+LTC!F884</f>
        <v>5187600</v>
      </c>
      <c r="E884" s="24">
        <v>0</v>
      </c>
      <c r="F884" s="24">
        <f>+ETH!F301</f>
        <v>42433400</v>
      </c>
      <c r="G884" s="24">
        <v>0</v>
      </c>
      <c r="H884" s="23">
        <f>+XMR!F744</f>
        <v>156718</v>
      </c>
      <c r="I884" s="23">
        <v>0</v>
      </c>
      <c r="J884" s="24">
        <v>0</v>
      </c>
      <c r="K884" s="24">
        <f>+DASH!F840</f>
        <v>341324</v>
      </c>
      <c r="L884" s="24">
        <f>+XLM!F668</f>
        <v>18898</v>
      </c>
      <c r="N884" s="23">
        <f t="shared" si="14"/>
        <v>187435576</v>
      </c>
      <c r="O884" s="6"/>
    </row>
    <row r="885" spans="1:15" x14ac:dyDescent="0.25">
      <c r="A885" s="3">
        <v>42522</v>
      </c>
      <c r="B885" s="24">
        <f>BTC!F885</f>
        <v>86061800</v>
      </c>
      <c r="C885" s="24">
        <f>+XRP!F885</f>
        <v>1018470</v>
      </c>
      <c r="D885" s="24">
        <f>+LTC!F885</f>
        <v>4577160</v>
      </c>
      <c r="E885" s="24">
        <v>0</v>
      </c>
      <c r="F885" s="24">
        <f>+ETH!F302</f>
        <v>22471300</v>
      </c>
      <c r="G885" s="24">
        <v>0</v>
      </c>
      <c r="H885" s="23">
        <f>+XMR!F745</f>
        <v>105338</v>
      </c>
      <c r="I885" s="23">
        <v>0</v>
      </c>
      <c r="J885" s="24">
        <v>0</v>
      </c>
      <c r="K885" s="24">
        <f>+DASH!F841</f>
        <v>320823</v>
      </c>
      <c r="L885" s="24">
        <f>+XLM!F669</f>
        <v>24848</v>
      </c>
      <c r="N885" s="23">
        <f t="shared" si="14"/>
        <v>114579739</v>
      </c>
      <c r="O885" s="6"/>
    </row>
    <row r="886" spans="1:15" x14ac:dyDescent="0.25">
      <c r="A886" s="4">
        <v>42523</v>
      </c>
      <c r="B886" s="24">
        <f>BTC!F886</f>
        <v>60378200</v>
      </c>
      <c r="C886" s="24">
        <f>+XRP!F886</f>
        <v>611429</v>
      </c>
      <c r="D886" s="24">
        <f>+LTC!F886</f>
        <v>2121360</v>
      </c>
      <c r="E886" s="24">
        <v>0</v>
      </c>
      <c r="F886" s="24">
        <f>+ETH!F303</f>
        <v>10477200</v>
      </c>
      <c r="G886" s="24">
        <v>0</v>
      </c>
      <c r="H886" s="23">
        <f>+XMR!F746</f>
        <v>39987</v>
      </c>
      <c r="I886" s="23">
        <v>0</v>
      </c>
      <c r="J886" s="24">
        <v>0</v>
      </c>
      <c r="K886" s="24">
        <f>+DASH!F842</f>
        <v>318685</v>
      </c>
      <c r="L886" s="24">
        <f>+XLM!F670</f>
        <v>3798</v>
      </c>
      <c r="N886" s="23">
        <f t="shared" si="14"/>
        <v>73950659</v>
      </c>
      <c r="O886" s="6"/>
    </row>
    <row r="887" spans="1:15" x14ac:dyDescent="0.25">
      <c r="A887" s="3">
        <v>42524</v>
      </c>
      <c r="B887" s="24">
        <f>BTC!F887</f>
        <v>122020000</v>
      </c>
      <c r="C887" s="24">
        <f>+XRP!F887</f>
        <v>437813</v>
      </c>
      <c r="D887" s="24">
        <f>+LTC!F887</f>
        <v>4061990</v>
      </c>
      <c r="E887" s="24">
        <v>0</v>
      </c>
      <c r="F887" s="24">
        <f>+ETH!F304</f>
        <v>22981500</v>
      </c>
      <c r="G887" s="24">
        <v>0</v>
      </c>
      <c r="H887" s="23">
        <f>+XMR!F747</f>
        <v>74145</v>
      </c>
      <c r="I887" s="23">
        <v>0</v>
      </c>
      <c r="J887" s="24">
        <v>0</v>
      </c>
      <c r="K887" s="24">
        <f>+DASH!F843</f>
        <v>447007</v>
      </c>
      <c r="L887" s="24">
        <f>+XLM!F671</f>
        <v>11139</v>
      </c>
      <c r="N887" s="23">
        <f t="shared" si="14"/>
        <v>150033594</v>
      </c>
      <c r="O887" s="6"/>
    </row>
    <row r="888" spans="1:15" x14ac:dyDescent="0.25">
      <c r="A888" s="4">
        <v>42525</v>
      </c>
      <c r="B888" s="24">
        <f>BTC!F888</f>
        <v>94925296</v>
      </c>
      <c r="C888" s="24">
        <f>+XRP!F888</f>
        <v>617159</v>
      </c>
      <c r="D888" s="24">
        <f>+LTC!F888</f>
        <v>3214800</v>
      </c>
      <c r="E888" s="24">
        <v>0</v>
      </c>
      <c r="F888" s="24">
        <f>+ETH!F305</f>
        <v>15792400</v>
      </c>
      <c r="G888" s="24">
        <v>0</v>
      </c>
      <c r="H888" s="23">
        <f>+XMR!F748</f>
        <v>91404</v>
      </c>
      <c r="I888" s="23">
        <v>0</v>
      </c>
      <c r="J888" s="24">
        <v>0</v>
      </c>
      <c r="K888" s="24">
        <f>+DASH!F844</f>
        <v>445286</v>
      </c>
      <c r="L888" s="24">
        <f>+XLM!F672</f>
        <v>13522</v>
      </c>
      <c r="N888" s="23">
        <f t="shared" si="14"/>
        <v>115099867</v>
      </c>
      <c r="O888" s="6"/>
    </row>
    <row r="889" spans="1:15" x14ac:dyDescent="0.25">
      <c r="A889" s="3">
        <v>42526</v>
      </c>
      <c r="B889" s="24">
        <f>BTC!F889</f>
        <v>68874096</v>
      </c>
      <c r="C889" s="24">
        <f>+XRP!F889</f>
        <v>544201</v>
      </c>
      <c r="D889" s="24">
        <f>+LTC!F889</f>
        <v>2257820</v>
      </c>
      <c r="E889" s="24">
        <v>0</v>
      </c>
      <c r="F889" s="24">
        <f>+ETH!F306</f>
        <v>11088400</v>
      </c>
      <c r="G889" s="24">
        <v>0</v>
      </c>
      <c r="H889" s="23">
        <f>+XMR!F749</f>
        <v>87680</v>
      </c>
      <c r="I889" s="23">
        <v>0</v>
      </c>
      <c r="J889" s="24">
        <v>0</v>
      </c>
      <c r="K889" s="24">
        <f>+DASH!F845</f>
        <v>537053</v>
      </c>
      <c r="L889" s="24">
        <f>+XLM!F673</f>
        <v>7181</v>
      </c>
      <c r="N889" s="23">
        <f t="shared" si="14"/>
        <v>83396431</v>
      </c>
      <c r="O889" s="6"/>
    </row>
    <row r="890" spans="1:15" x14ac:dyDescent="0.25">
      <c r="A890" s="4">
        <v>42527</v>
      </c>
      <c r="B890" s="24">
        <f>BTC!F890</f>
        <v>72138896</v>
      </c>
      <c r="C890" s="24">
        <f>+XRP!F890</f>
        <v>690096</v>
      </c>
      <c r="D890" s="24">
        <f>+LTC!F890</f>
        <v>2993510</v>
      </c>
      <c r="E890" s="24">
        <v>0</v>
      </c>
      <c r="F890" s="24">
        <f>+ETH!F307</f>
        <v>8720400</v>
      </c>
      <c r="G890" s="24">
        <v>0</v>
      </c>
      <c r="H890" s="23">
        <f>+XMR!F750</f>
        <v>89836</v>
      </c>
      <c r="I890" s="23">
        <v>0</v>
      </c>
      <c r="J890" s="24">
        <v>0</v>
      </c>
      <c r="K890" s="24">
        <f>+DASH!F846</f>
        <v>302748</v>
      </c>
      <c r="L890" s="24">
        <f>+XLM!F674</f>
        <v>3612</v>
      </c>
      <c r="N890" s="23">
        <f t="shared" si="14"/>
        <v>84939098</v>
      </c>
      <c r="O890" s="6"/>
    </row>
    <row r="891" spans="1:15" x14ac:dyDescent="0.25">
      <c r="A891" s="3">
        <v>42528</v>
      </c>
      <c r="B891" s="24">
        <f>BTC!F891</f>
        <v>107770000</v>
      </c>
      <c r="C891" s="24">
        <f>+XRP!F891</f>
        <v>783409</v>
      </c>
      <c r="D891" s="24">
        <f>+LTC!F891</f>
        <v>3881380</v>
      </c>
      <c r="E891" s="24">
        <v>0</v>
      </c>
      <c r="F891" s="24">
        <f>+ETH!F308</f>
        <v>21421600</v>
      </c>
      <c r="G891" s="24">
        <v>0</v>
      </c>
      <c r="H891" s="23">
        <f>+XMR!F751</f>
        <v>86376</v>
      </c>
      <c r="I891" s="23">
        <v>0</v>
      </c>
      <c r="J891" s="24">
        <v>0</v>
      </c>
      <c r="K891" s="24">
        <f>+DASH!F847</f>
        <v>339881</v>
      </c>
      <c r="L891" s="24">
        <f>+XLM!F675</f>
        <v>19109</v>
      </c>
      <c r="N891" s="23">
        <f t="shared" si="14"/>
        <v>134301755</v>
      </c>
      <c r="O891" s="6"/>
    </row>
    <row r="892" spans="1:15" x14ac:dyDescent="0.25">
      <c r="A892" s="4">
        <v>42529</v>
      </c>
      <c r="B892" s="24">
        <f>BTC!F892</f>
        <v>80265800</v>
      </c>
      <c r="C892" s="24">
        <f>+XRP!F892</f>
        <v>754945</v>
      </c>
      <c r="D892" s="24">
        <f>+LTC!F892</f>
        <v>3507640</v>
      </c>
      <c r="E892" s="24">
        <v>0</v>
      </c>
      <c r="F892" s="24">
        <f>+ETH!F309</f>
        <v>16941800</v>
      </c>
      <c r="G892" s="24">
        <v>0</v>
      </c>
      <c r="H892" s="23">
        <f>+XMR!F752</f>
        <v>70837</v>
      </c>
      <c r="I892" s="23">
        <v>0</v>
      </c>
      <c r="J892" s="24">
        <v>0</v>
      </c>
      <c r="K892" s="24">
        <f>+DASH!F848</f>
        <v>272918</v>
      </c>
      <c r="L892" s="24">
        <f>+XLM!F676</f>
        <v>9521</v>
      </c>
      <c r="N892" s="23">
        <f t="shared" si="14"/>
        <v>101823461</v>
      </c>
      <c r="O892" s="6"/>
    </row>
    <row r="893" spans="1:15" x14ac:dyDescent="0.25">
      <c r="A893" s="3">
        <v>42530</v>
      </c>
      <c r="B893" s="24">
        <f>BTC!F893</f>
        <v>71301000</v>
      </c>
      <c r="C893" s="24">
        <f>+XRP!F893</f>
        <v>520793</v>
      </c>
      <c r="D893" s="24">
        <f>+LTC!F893</f>
        <v>6438540</v>
      </c>
      <c r="E893" s="24">
        <v>0</v>
      </c>
      <c r="F893" s="24">
        <f>+ETH!F310</f>
        <v>8256830</v>
      </c>
      <c r="G893" s="24">
        <v>0</v>
      </c>
      <c r="H893" s="23">
        <f>+XMR!F753</f>
        <v>483161</v>
      </c>
      <c r="I893" s="23">
        <v>0</v>
      </c>
      <c r="J893" s="24">
        <v>0</v>
      </c>
      <c r="K893" s="24">
        <f>+DASH!F849</f>
        <v>303753</v>
      </c>
      <c r="L893" s="24">
        <f>+XLM!F677</f>
        <v>26347</v>
      </c>
      <c r="N893" s="23">
        <f t="shared" si="14"/>
        <v>87330424</v>
      </c>
      <c r="O893" s="6"/>
    </row>
    <row r="894" spans="1:15" x14ac:dyDescent="0.25">
      <c r="A894" s="4">
        <v>42531</v>
      </c>
      <c r="B894" s="24">
        <f>BTC!F894</f>
        <v>66991900</v>
      </c>
      <c r="C894" s="24">
        <f>+XRP!F894</f>
        <v>526917</v>
      </c>
      <c r="D894" s="24">
        <f>+LTC!F894</f>
        <v>6975970</v>
      </c>
      <c r="E894" s="24">
        <v>0</v>
      </c>
      <c r="F894" s="24">
        <f>+ETH!F311</f>
        <v>11312900</v>
      </c>
      <c r="G894" s="24">
        <v>0</v>
      </c>
      <c r="H894" s="23">
        <f>+XMR!F754</f>
        <v>267163</v>
      </c>
      <c r="I894" s="23">
        <v>0</v>
      </c>
      <c r="J894" s="24">
        <v>0</v>
      </c>
      <c r="K894" s="24">
        <f>+DASH!F850</f>
        <v>475334</v>
      </c>
      <c r="L894" s="24">
        <f>+XLM!F678</f>
        <v>7053</v>
      </c>
      <c r="N894" s="23">
        <f t="shared" si="14"/>
        <v>86557237</v>
      </c>
      <c r="O894" s="6"/>
    </row>
    <row r="895" spans="1:15" x14ac:dyDescent="0.25">
      <c r="A895" s="3">
        <v>42532</v>
      </c>
      <c r="B895" s="24">
        <f>BTC!F895</f>
        <v>82357000</v>
      </c>
      <c r="C895" s="24">
        <f>+XRP!F895</f>
        <v>398757</v>
      </c>
      <c r="D895" s="24">
        <f>+LTC!F895</f>
        <v>10294700</v>
      </c>
      <c r="E895" s="24">
        <v>0</v>
      </c>
      <c r="F895" s="24">
        <f>+ETH!F312</f>
        <v>12176500</v>
      </c>
      <c r="G895" s="24">
        <v>0</v>
      </c>
      <c r="H895" s="23">
        <f>+XMR!F755</f>
        <v>207863</v>
      </c>
      <c r="I895" s="23">
        <v>0</v>
      </c>
      <c r="J895" s="24">
        <v>0</v>
      </c>
      <c r="K895" s="24">
        <f>+DASH!F851</f>
        <v>475115</v>
      </c>
      <c r="L895" s="24">
        <f>+XLM!F679</f>
        <v>16469</v>
      </c>
      <c r="N895" s="23">
        <f t="shared" si="14"/>
        <v>105926404</v>
      </c>
      <c r="O895" s="6"/>
    </row>
    <row r="896" spans="1:15" x14ac:dyDescent="0.25">
      <c r="A896" s="4">
        <v>42533</v>
      </c>
      <c r="B896" s="24">
        <f>BTC!F896</f>
        <v>277084992</v>
      </c>
      <c r="C896" s="24">
        <f>+XRP!F896</f>
        <v>1133540</v>
      </c>
      <c r="D896" s="24">
        <f>+LTC!F896</f>
        <v>13753200</v>
      </c>
      <c r="E896" s="24">
        <v>0</v>
      </c>
      <c r="F896" s="24">
        <f>+ETH!F313</f>
        <v>38210300</v>
      </c>
      <c r="G896" s="24">
        <v>0</v>
      </c>
      <c r="H896" s="23">
        <f>+XMR!F756</f>
        <v>285841</v>
      </c>
      <c r="I896" s="23">
        <v>0</v>
      </c>
      <c r="J896" s="24">
        <v>0</v>
      </c>
      <c r="K896" s="24">
        <f>+DASH!F852</f>
        <v>897877</v>
      </c>
      <c r="L896" s="24">
        <f>+XLM!F680</f>
        <v>42720</v>
      </c>
      <c r="N896" s="23">
        <f t="shared" si="14"/>
        <v>331408470</v>
      </c>
      <c r="O896" s="6"/>
    </row>
    <row r="897" spans="1:15" x14ac:dyDescent="0.25">
      <c r="A897" s="3">
        <v>42534</v>
      </c>
      <c r="B897" s="24">
        <f>BTC!F897</f>
        <v>243295008</v>
      </c>
      <c r="C897" s="24">
        <f>+XRP!F897</f>
        <v>1537720</v>
      </c>
      <c r="D897" s="24">
        <f>+LTC!F897</f>
        <v>8668280</v>
      </c>
      <c r="E897" s="24">
        <v>0</v>
      </c>
      <c r="F897" s="24">
        <f>+ETH!F314</f>
        <v>38023400</v>
      </c>
      <c r="G897" s="24">
        <v>0</v>
      </c>
      <c r="H897" s="23">
        <f>+XMR!F757</f>
        <v>276844</v>
      </c>
      <c r="I897" s="23">
        <v>0</v>
      </c>
      <c r="J897" s="24">
        <v>0</v>
      </c>
      <c r="K897" s="24">
        <f>+DASH!F853</f>
        <v>600793</v>
      </c>
      <c r="L897" s="24">
        <f>+XLM!F681</f>
        <v>37628</v>
      </c>
      <c r="N897" s="23">
        <f t="shared" si="14"/>
        <v>292439673</v>
      </c>
      <c r="O897" s="6"/>
    </row>
    <row r="898" spans="1:15" x14ac:dyDescent="0.25">
      <c r="A898" s="4">
        <v>42535</v>
      </c>
      <c r="B898" s="24">
        <f>BTC!F898</f>
        <v>186694000</v>
      </c>
      <c r="C898" s="24">
        <f>+XRP!F898</f>
        <v>9904250</v>
      </c>
      <c r="D898" s="24">
        <f>+LTC!F898</f>
        <v>8488220</v>
      </c>
      <c r="E898" s="24">
        <v>0</v>
      </c>
      <c r="F898" s="24">
        <f>+ETH!F315</f>
        <v>64412200</v>
      </c>
      <c r="G898" s="24">
        <v>0</v>
      </c>
      <c r="H898" s="23">
        <f>+XMR!F758</f>
        <v>268605</v>
      </c>
      <c r="I898" s="23">
        <v>0</v>
      </c>
      <c r="J898" s="24">
        <v>0</v>
      </c>
      <c r="K898" s="24">
        <f>+DASH!F854</f>
        <v>584298</v>
      </c>
      <c r="L898" s="24">
        <f>+XLM!F682</f>
        <v>176486</v>
      </c>
      <c r="N898" s="23">
        <f t="shared" si="14"/>
        <v>270528059</v>
      </c>
      <c r="O898" s="6"/>
    </row>
    <row r="899" spans="1:15" x14ac:dyDescent="0.25">
      <c r="A899" s="3">
        <v>42536</v>
      </c>
      <c r="B899" s="24">
        <f>BTC!F899</f>
        <v>99223800</v>
      </c>
      <c r="C899" s="24">
        <f>+XRP!F899</f>
        <v>3269290</v>
      </c>
      <c r="D899" s="24">
        <f>+LTC!F899</f>
        <v>3917000</v>
      </c>
      <c r="E899" s="24">
        <v>0</v>
      </c>
      <c r="F899" s="24">
        <f>+ETH!F316</f>
        <v>19393400</v>
      </c>
      <c r="G899" s="24">
        <v>0</v>
      </c>
      <c r="H899" s="23">
        <f>+XMR!F759</f>
        <v>334636</v>
      </c>
      <c r="I899" s="23">
        <v>0</v>
      </c>
      <c r="J899" s="24">
        <v>0</v>
      </c>
      <c r="K899" s="24">
        <f>+DASH!F855</f>
        <v>491191</v>
      </c>
      <c r="L899" s="24">
        <f>+XLM!F683</f>
        <v>31927</v>
      </c>
      <c r="N899" s="23">
        <f t="shared" si="14"/>
        <v>126661244</v>
      </c>
      <c r="O899" s="6"/>
    </row>
    <row r="900" spans="1:15" x14ac:dyDescent="0.25">
      <c r="A900" s="4">
        <v>42537</v>
      </c>
      <c r="B900" s="24">
        <f>BTC!F900</f>
        <v>271633984</v>
      </c>
      <c r="C900" s="24">
        <f>+XRP!F900</f>
        <v>3072370</v>
      </c>
      <c r="D900" s="24">
        <f>+LTC!F900</f>
        <v>9930590</v>
      </c>
      <c r="E900" s="24">
        <v>0</v>
      </c>
      <c r="F900" s="24">
        <f>+ETH!F317</f>
        <v>38531000</v>
      </c>
      <c r="G900" s="24">
        <v>0</v>
      </c>
      <c r="H900" s="23">
        <f>+XMR!F760</f>
        <v>349747</v>
      </c>
      <c r="I900" s="23">
        <v>0</v>
      </c>
      <c r="J900" s="24">
        <v>0</v>
      </c>
      <c r="K900" s="24">
        <f>+DASH!F856</f>
        <v>368946</v>
      </c>
      <c r="L900" s="24">
        <f>+XLM!F684</f>
        <v>30780</v>
      </c>
      <c r="N900" s="23">
        <f t="shared" si="14"/>
        <v>323917417</v>
      </c>
      <c r="O900" s="6"/>
    </row>
    <row r="901" spans="1:15" x14ac:dyDescent="0.25">
      <c r="A901" s="3">
        <v>42538</v>
      </c>
      <c r="B901" s="24">
        <f>BTC!F901</f>
        <v>363320992</v>
      </c>
      <c r="C901" s="24">
        <f>+XRP!F901</f>
        <v>2143830</v>
      </c>
      <c r="D901" s="24">
        <f>+LTC!F901</f>
        <v>12383200</v>
      </c>
      <c r="E901" s="24">
        <v>0</v>
      </c>
      <c r="F901" s="24">
        <f>+ETH!F318</f>
        <v>199408000</v>
      </c>
      <c r="G901" s="24">
        <v>0</v>
      </c>
      <c r="H901" s="23">
        <f>+XMR!F761</f>
        <v>643511</v>
      </c>
      <c r="I901" s="23">
        <v>0</v>
      </c>
      <c r="J901" s="24">
        <v>0</v>
      </c>
      <c r="K901" s="24">
        <f>+DASH!F857</f>
        <v>545419</v>
      </c>
      <c r="L901" s="24">
        <f>+XLM!F685</f>
        <v>60976</v>
      </c>
      <c r="N901" s="23">
        <f t="shared" si="14"/>
        <v>578505928</v>
      </c>
      <c r="O901" s="6"/>
    </row>
    <row r="902" spans="1:15" x14ac:dyDescent="0.25">
      <c r="A902" s="4">
        <v>42539</v>
      </c>
      <c r="B902" s="24">
        <f>BTC!F902</f>
        <v>252718000</v>
      </c>
      <c r="C902" s="24">
        <f>+XRP!F902</f>
        <v>1190870</v>
      </c>
      <c r="D902" s="24">
        <f>+LTC!F902</f>
        <v>7878070</v>
      </c>
      <c r="E902" s="24">
        <v>0</v>
      </c>
      <c r="F902" s="24">
        <f>+ETH!F319</f>
        <v>133937000</v>
      </c>
      <c r="G902" s="24">
        <v>0</v>
      </c>
      <c r="H902" s="23">
        <f>+XMR!F762</f>
        <v>2663250</v>
      </c>
      <c r="I902" s="23">
        <v>0</v>
      </c>
      <c r="J902" s="24">
        <v>0</v>
      </c>
      <c r="K902" s="24">
        <f>+DASH!F858</f>
        <v>448647</v>
      </c>
      <c r="L902" s="24">
        <f>+XLM!F686</f>
        <v>37093</v>
      </c>
      <c r="N902" s="23">
        <f t="shared" si="14"/>
        <v>398872930</v>
      </c>
      <c r="O902" s="6"/>
    </row>
    <row r="903" spans="1:15" x14ac:dyDescent="0.25">
      <c r="A903" s="3">
        <v>42540</v>
      </c>
      <c r="B903" s="24">
        <f>BTC!F903</f>
        <v>136184992</v>
      </c>
      <c r="C903" s="24">
        <f>+XRP!F903</f>
        <v>2413110</v>
      </c>
      <c r="D903" s="24">
        <f>+LTC!F903</f>
        <v>3760240</v>
      </c>
      <c r="E903" s="24">
        <v>0</v>
      </c>
      <c r="F903" s="24">
        <f>+ETH!F320</f>
        <v>69783600</v>
      </c>
      <c r="G903" s="24">
        <v>0</v>
      </c>
      <c r="H903" s="23">
        <f>+XMR!F763</f>
        <v>663871</v>
      </c>
      <c r="I903" s="23">
        <v>0</v>
      </c>
      <c r="J903" s="24">
        <v>0</v>
      </c>
      <c r="K903" s="24">
        <f>+DASH!F859</f>
        <v>556704</v>
      </c>
      <c r="L903" s="24">
        <f>+XLM!F687</f>
        <v>57599</v>
      </c>
      <c r="N903" s="23">
        <f t="shared" si="14"/>
        <v>213420116</v>
      </c>
      <c r="O903" s="6"/>
    </row>
    <row r="904" spans="1:15" x14ac:dyDescent="0.25">
      <c r="A904" s="4">
        <v>42541</v>
      </c>
      <c r="B904" s="24">
        <f>BTC!F904</f>
        <v>174511008</v>
      </c>
      <c r="C904" s="24">
        <f>+XRP!F904</f>
        <v>1710410</v>
      </c>
      <c r="D904" s="24">
        <f>+LTC!F904</f>
        <v>4154880</v>
      </c>
      <c r="E904" s="24">
        <v>0</v>
      </c>
      <c r="F904" s="24">
        <f>+ETH!F321</f>
        <v>58143600</v>
      </c>
      <c r="G904" s="24">
        <v>0</v>
      </c>
      <c r="H904" s="23">
        <f>+XMR!F764</f>
        <v>570846</v>
      </c>
      <c r="I904" s="23">
        <v>0</v>
      </c>
      <c r="J904" s="24">
        <v>0</v>
      </c>
      <c r="K904" s="24">
        <f>+DASH!F860</f>
        <v>572251</v>
      </c>
      <c r="L904" s="24">
        <f>+XLM!F688</f>
        <v>77260</v>
      </c>
      <c r="N904" s="23">
        <f t="shared" si="14"/>
        <v>239740255</v>
      </c>
      <c r="O904" s="6"/>
    </row>
    <row r="905" spans="1:15" x14ac:dyDescent="0.25">
      <c r="A905" s="3">
        <v>42542</v>
      </c>
      <c r="B905" s="24">
        <f>BTC!F905</f>
        <v>309944000</v>
      </c>
      <c r="C905" s="24">
        <f>+XRP!F905</f>
        <v>3258040</v>
      </c>
      <c r="D905" s="24">
        <f>+LTC!F905</f>
        <v>11984800</v>
      </c>
      <c r="E905" s="24">
        <v>0</v>
      </c>
      <c r="F905" s="24">
        <f>+ETH!F322</f>
        <v>69245600</v>
      </c>
      <c r="G905" s="24">
        <v>0</v>
      </c>
      <c r="H905" s="23">
        <f>+XMR!F765</f>
        <v>543359</v>
      </c>
      <c r="I905" s="23">
        <v>0</v>
      </c>
      <c r="J905" s="24">
        <v>0</v>
      </c>
      <c r="K905" s="24">
        <f>+DASH!F861</f>
        <v>568810</v>
      </c>
      <c r="L905" s="24">
        <f>+XLM!F689</f>
        <v>124214</v>
      </c>
      <c r="N905" s="23">
        <f t="shared" si="14"/>
        <v>395668823</v>
      </c>
      <c r="O905" s="6"/>
    </row>
    <row r="906" spans="1:15" x14ac:dyDescent="0.25">
      <c r="A906" s="4">
        <v>42543</v>
      </c>
      <c r="B906" s="24">
        <f>BTC!F906</f>
        <v>266392992</v>
      </c>
      <c r="C906" s="24">
        <f>+XRP!F906</f>
        <v>5052140</v>
      </c>
      <c r="D906" s="24">
        <f>+LTC!F906</f>
        <v>11522400</v>
      </c>
      <c r="E906" s="24">
        <v>0</v>
      </c>
      <c r="F906" s="24">
        <f>+ETH!F323</f>
        <v>96994096</v>
      </c>
      <c r="G906" s="24">
        <v>0</v>
      </c>
      <c r="H906" s="23">
        <f>+XMR!F766</f>
        <v>376492</v>
      </c>
      <c r="I906" s="23">
        <v>0</v>
      </c>
      <c r="J906" s="24">
        <v>0</v>
      </c>
      <c r="K906" s="24">
        <f>+DASH!F862</f>
        <v>552499</v>
      </c>
      <c r="L906" s="24">
        <f>+XLM!F690</f>
        <v>70192</v>
      </c>
      <c r="N906" s="23">
        <f t="shared" si="14"/>
        <v>380960811</v>
      </c>
      <c r="O906" s="6"/>
    </row>
    <row r="907" spans="1:15" x14ac:dyDescent="0.25">
      <c r="A907" s="3">
        <v>42544</v>
      </c>
      <c r="B907" s="24">
        <f>BTC!F907</f>
        <v>253462000</v>
      </c>
      <c r="C907" s="24">
        <f>+XRP!F907</f>
        <v>3207640</v>
      </c>
      <c r="D907" s="24">
        <f>+LTC!F907</f>
        <v>11138900</v>
      </c>
      <c r="E907" s="24">
        <v>0</v>
      </c>
      <c r="F907" s="24">
        <f>+ETH!F324</f>
        <v>30806400</v>
      </c>
      <c r="G907" s="24">
        <v>0</v>
      </c>
      <c r="H907" s="23">
        <f>+XMR!F767</f>
        <v>198638</v>
      </c>
      <c r="I907" s="23">
        <v>0</v>
      </c>
      <c r="J907" s="24">
        <v>0</v>
      </c>
      <c r="K907" s="24">
        <f>+DASH!F863</f>
        <v>425205</v>
      </c>
      <c r="L907" s="24">
        <f>+XLM!F691</f>
        <v>37747</v>
      </c>
      <c r="N907" s="23">
        <f t="shared" si="14"/>
        <v>299276530</v>
      </c>
      <c r="O907" s="6"/>
    </row>
    <row r="908" spans="1:15" x14ac:dyDescent="0.25">
      <c r="A908" s="4">
        <v>42545</v>
      </c>
      <c r="B908" s="24">
        <f>BTC!F908</f>
        <v>224316992</v>
      </c>
      <c r="C908" s="24">
        <f>+XRP!F908</f>
        <v>2408230</v>
      </c>
      <c r="D908" s="24">
        <f>+LTC!F908</f>
        <v>9364750</v>
      </c>
      <c r="E908" s="24">
        <v>0</v>
      </c>
      <c r="F908" s="24">
        <f>+ETH!F325</f>
        <v>33332900</v>
      </c>
      <c r="G908" s="24">
        <v>0</v>
      </c>
      <c r="H908" s="23">
        <f>+XMR!F768</f>
        <v>241911</v>
      </c>
      <c r="I908" s="23">
        <v>0</v>
      </c>
      <c r="J908" s="24">
        <v>0</v>
      </c>
      <c r="K908" s="24">
        <f>+DASH!F864</f>
        <v>552216</v>
      </c>
      <c r="L908" s="24">
        <f>+XLM!F692</f>
        <v>80904</v>
      </c>
      <c r="N908" s="23">
        <f t="shared" si="14"/>
        <v>270297903</v>
      </c>
      <c r="O908" s="6"/>
    </row>
    <row r="909" spans="1:15" x14ac:dyDescent="0.25">
      <c r="A909" s="3">
        <v>42546</v>
      </c>
      <c r="B909" s="24">
        <f>BTC!F909</f>
        <v>126656000</v>
      </c>
      <c r="C909" s="24">
        <f>+XRP!F909</f>
        <v>1175110</v>
      </c>
      <c r="D909" s="24">
        <f>+LTC!F909</f>
        <v>6057000</v>
      </c>
      <c r="E909" s="24">
        <v>0</v>
      </c>
      <c r="F909" s="24">
        <f>+ETH!F326</f>
        <v>15383100</v>
      </c>
      <c r="G909" s="24">
        <v>0</v>
      </c>
      <c r="H909" s="23">
        <f>+XMR!F769</f>
        <v>168083</v>
      </c>
      <c r="I909" s="23">
        <v>0</v>
      </c>
      <c r="J909" s="24">
        <v>0</v>
      </c>
      <c r="K909" s="24">
        <f>+DASH!F865</f>
        <v>463260</v>
      </c>
      <c r="L909" s="24">
        <f>+XLM!F693</f>
        <v>52335</v>
      </c>
      <c r="N909" s="23">
        <f t="shared" si="14"/>
        <v>149954888</v>
      </c>
      <c r="O909" s="6"/>
    </row>
    <row r="910" spans="1:15" x14ac:dyDescent="0.25">
      <c r="A910" s="4">
        <v>42547</v>
      </c>
      <c r="B910" s="24">
        <f>BTC!F910</f>
        <v>109225000</v>
      </c>
      <c r="C910" s="24">
        <f>+XRP!F910</f>
        <v>1236360</v>
      </c>
      <c r="D910" s="24">
        <f>+LTC!F910</f>
        <v>4480920</v>
      </c>
      <c r="E910" s="24">
        <v>0</v>
      </c>
      <c r="F910" s="24">
        <f>+ETH!F327</f>
        <v>14747600</v>
      </c>
      <c r="G910" s="24">
        <v>0</v>
      </c>
      <c r="H910" s="23">
        <f>+XMR!F770</f>
        <v>75189</v>
      </c>
      <c r="I910" s="23">
        <v>0</v>
      </c>
      <c r="J910" s="24">
        <v>0</v>
      </c>
      <c r="K910" s="24">
        <f>+DASH!F866</f>
        <v>275629</v>
      </c>
      <c r="L910" s="24">
        <f>+XLM!F694</f>
        <v>394757</v>
      </c>
      <c r="N910" s="23">
        <f t="shared" si="14"/>
        <v>130435455</v>
      </c>
      <c r="O910" s="6"/>
    </row>
    <row r="911" spans="1:15" x14ac:dyDescent="0.25">
      <c r="A911" s="3">
        <v>42548</v>
      </c>
      <c r="B911" s="24">
        <f>BTC!F911</f>
        <v>122134000</v>
      </c>
      <c r="C911" s="24">
        <f>+XRP!F911</f>
        <v>1136160</v>
      </c>
      <c r="D911" s="24">
        <f>+LTC!F911</f>
        <v>2749620</v>
      </c>
      <c r="E911" s="24">
        <v>0</v>
      </c>
      <c r="F911" s="24">
        <f>+ETH!F328</f>
        <v>10994700</v>
      </c>
      <c r="G911" s="24">
        <v>0</v>
      </c>
      <c r="H911" s="23">
        <f>+XMR!F771</f>
        <v>184373</v>
      </c>
      <c r="I911" s="23">
        <v>0</v>
      </c>
      <c r="J911" s="24">
        <v>0</v>
      </c>
      <c r="K911" s="24">
        <f>+DASH!F867</f>
        <v>264512</v>
      </c>
      <c r="L911" s="24">
        <f>+XLM!F695</f>
        <v>543934</v>
      </c>
      <c r="N911" s="23">
        <f t="shared" si="14"/>
        <v>138007299</v>
      </c>
      <c r="O911" s="6"/>
    </row>
    <row r="912" spans="1:15" x14ac:dyDescent="0.25">
      <c r="A912" s="4">
        <v>42549</v>
      </c>
      <c r="B912" s="24">
        <f>BTC!F912</f>
        <v>138384992</v>
      </c>
      <c r="C912" s="24">
        <f>+XRP!F912</f>
        <v>3149120</v>
      </c>
      <c r="D912" s="24">
        <f>+LTC!F912</f>
        <v>2867420</v>
      </c>
      <c r="E912" s="24">
        <v>0</v>
      </c>
      <c r="F912" s="24">
        <f>+ETH!F329</f>
        <v>43436600</v>
      </c>
      <c r="G912" s="24">
        <v>0</v>
      </c>
      <c r="H912" s="23">
        <f>+XMR!F772</f>
        <v>173566</v>
      </c>
      <c r="I912" s="23">
        <v>0</v>
      </c>
      <c r="J912" s="24">
        <v>0</v>
      </c>
      <c r="K912" s="24">
        <f>+DASH!F868</f>
        <v>286458</v>
      </c>
      <c r="L912" s="24">
        <f>+XLM!F696</f>
        <v>849604</v>
      </c>
      <c r="N912" s="23">
        <f t="shared" si="14"/>
        <v>189147760</v>
      </c>
      <c r="O912" s="6"/>
    </row>
    <row r="913" spans="1:15" x14ac:dyDescent="0.25">
      <c r="A913" s="3">
        <v>42550</v>
      </c>
      <c r="B913" s="24">
        <f>BTC!F913</f>
        <v>142456000</v>
      </c>
      <c r="C913" s="24">
        <f>+XRP!F913</f>
        <v>2063960</v>
      </c>
      <c r="D913" s="24">
        <f>+LTC!F913</f>
        <v>2211450</v>
      </c>
      <c r="E913" s="24">
        <v>0</v>
      </c>
      <c r="F913" s="24">
        <f>+ETH!F330</f>
        <v>26982800</v>
      </c>
      <c r="G913" s="24">
        <v>0</v>
      </c>
      <c r="H913" s="23">
        <f>+XMR!F773</f>
        <v>314944</v>
      </c>
      <c r="I913" s="23">
        <v>0</v>
      </c>
      <c r="J913" s="24">
        <v>0</v>
      </c>
      <c r="K913" s="24">
        <f>+DASH!F869</f>
        <v>255225</v>
      </c>
      <c r="L913" s="24">
        <f>+XLM!F697</f>
        <v>299766</v>
      </c>
      <c r="N913" s="23">
        <f t="shared" si="14"/>
        <v>174584145</v>
      </c>
      <c r="O913" s="6"/>
    </row>
    <row r="914" spans="1:15" x14ac:dyDescent="0.25">
      <c r="A914" s="4">
        <v>42551</v>
      </c>
      <c r="B914" s="24">
        <f>BTC!F914</f>
        <v>138980000</v>
      </c>
      <c r="C914" s="24">
        <f>+XRP!F914</f>
        <v>1046580</v>
      </c>
      <c r="D914" s="24">
        <f>+LTC!F914</f>
        <v>2864910</v>
      </c>
      <c r="E914" s="24">
        <v>0</v>
      </c>
      <c r="F914" s="24">
        <f>+ETH!F331</f>
        <v>15801300</v>
      </c>
      <c r="G914" s="24">
        <v>0</v>
      </c>
      <c r="H914" s="23">
        <f>+XMR!F774</f>
        <v>232728</v>
      </c>
      <c r="I914" s="23">
        <v>0</v>
      </c>
      <c r="J914" s="24">
        <v>0</v>
      </c>
      <c r="K914" s="24">
        <f>+DASH!F870</f>
        <v>331408</v>
      </c>
      <c r="L914" s="24">
        <f>+XLM!F698</f>
        <v>152025</v>
      </c>
      <c r="N914" s="23">
        <f t="shared" si="14"/>
        <v>159408951</v>
      </c>
      <c r="O914" s="6"/>
    </row>
    <row r="915" spans="1:15" x14ac:dyDescent="0.25">
      <c r="A915" s="3">
        <v>42552</v>
      </c>
      <c r="B915" s="24">
        <f>BTC!F915</f>
        <v>134431008</v>
      </c>
      <c r="C915" s="24">
        <f>+XRP!F915</f>
        <v>993538</v>
      </c>
      <c r="D915" s="24">
        <f>+LTC!F915</f>
        <v>6987180</v>
      </c>
      <c r="E915" s="24">
        <v>0</v>
      </c>
      <c r="F915" s="24">
        <f>+ETH!F332</f>
        <v>17236500</v>
      </c>
      <c r="G915" s="24">
        <v>0</v>
      </c>
      <c r="H915" s="23">
        <f>+XMR!F775</f>
        <v>148728</v>
      </c>
      <c r="I915" s="23">
        <v>0</v>
      </c>
      <c r="J915" s="24">
        <v>0</v>
      </c>
      <c r="K915" s="24">
        <f>+DASH!F871</f>
        <v>251575</v>
      </c>
      <c r="L915" s="24">
        <f>+XLM!F699</f>
        <v>77519</v>
      </c>
      <c r="N915" s="23">
        <f t="shared" si="14"/>
        <v>160126048</v>
      </c>
      <c r="O915" s="6"/>
    </row>
    <row r="916" spans="1:15" x14ac:dyDescent="0.25">
      <c r="A916" s="4">
        <v>42553</v>
      </c>
      <c r="B916" s="24">
        <f>BTC!F916</f>
        <v>112354000</v>
      </c>
      <c r="C916" s="24">
        <f>+XRP!F916</f>
        <v>503769</v>
      </c>
      <c r="D916" s="24">
        <f>+LTC!F916</f>
        <v>16646200</v>
      </c>
      <c r="E916" s="24">
        <v>0</v>
      </c>
      <c r="F916" s="24">
        <f>+ETH!F333</f>
        <v>8987070</v>
      </c>
      <c r="G916" s="24">
        <v>0</v>
      </c>
      <c r="H916" s="23">
        <f>+XMR!F776</f>
        <v>228270</v>
      </c>
      <c r="I916" s="23">
        <v>0</v>
      </c>
      <c r="J916" s="24">
        <v>0</v>
      </c>
      <c r="K916" s="24">
        <f>+DASH!F872</f>
        <v>279444</v>
      </c>
      <c r="L916" s="24">
        <f>+XLM!F700</f>
        <v>46649</v>
      </c>
      <c r="N916" s="23">
        <f t="shared" si="14"/>
        <v>139045402</v>
      </c>
      <c r="O916" s="6"/>
    </row>
    <row r="917" spans="1:15" x14ac:dyDescent="0.25">
      <c r="A917" s="3">
        <v>42554</v>
      </c>
      <c r="B917" s="24">
        <f>BTC!F917</f>
        <v>129512000</v>
      </c>
      <c r="C917" s="24">
        <f>+XRP!F917</f>
        <v>536311</v>
      </c>
      <c r="D917" s="24">
        <f>+LTC!F917</f>
        <v>7659710</v>
      </c>
      <c r="E917" s="24">
        <v>0</v>
      </c>
      <c r="F917" s="24">
        <f>+ETH!F334</f>
        <v>10588700</v>
      </c>
      <c r="G917" s="24">
        <v>0</v>
      </c>
      <c r="H917" s="23">
        <f>+XMR!F777</f>
        <v>326072</v>
      </c>
      <c r="I917" s="23">
        <v>0</v>
      </c>
      <c r="J917" s="24">
        <v>0</v>
      </c>
      <c r="K917" s="24">
        <f>+DASH!F873</f>
        <v>259776</v>
      </c>
      <c r="L917" s="24">
        <f>+XLM!F701</f>
        <v>49340</v>
      </c>
      <c r="N917" s="23">
        <f t="shared" si="14"/>
        <v>148931909</v>
      </c>
      <c r="O917" s="6"/>
    </row>
    <row r="918" spans="1:15" x14ac:dyDescent="0.25">
      <c r="A918" s="4">
        <v>42555</v>
      </c>
      <c r="B918" s="24">
        <f>BTC!F918</f>
        <v>92008400</v>
      </c>
      <c r="C918" s="24">
        <f>+XRP!F918</f>
        <v>875970</v>
      </c>
      <c r="D918" s="24">
        <f>+LTC!F918</f>
        <v>5062640</v>
      </c>
      <c r="E918" s="24">
        <v>0</v>
      </c>
      <c r="F918" s="24">
        <f>+ETH!F335</f>
        <v>12943500</v>
      </c>
      <c r="G918" s="24">
        <v>0</v>
      </c>
      <c r="H918" s="23">
        <f>+XMR!F778</f>
        <v>151474</v>
      </c>
      <c r="I918" s="23">
        <v>0</v>
      </c>
      <c r="J918" s="24">
        <v>0</v>
      </c>
      <c r="K918" s="24">
        <f>+DASH!F874</f>
        <v>189054</v>
      </c>
      <c r="L918" s="24">
        <f>+XLM!F702</f>
        <v>99562</v>
      </c>
      <c r="N918" s="23">
        <f t="shared" si="14"/>
        <v>111330600</v>
      </c>
      <c r="O918" s="6"/>
    </row>
    <row r="919" spans="1:15" x14ac:dyDescent="0.25">
      <c r="A919" s="3">
        <v>42556</v>
      </c>
      <c r="B919" s="24">
        <f>BTC!F919</f>
        <v>130476000</v>
      </c>
      <c r="C919" s="24">
        <f>+XRP!F919</f>
        <v>598865</v>
      </c>
      <c r="D919" s="24">
        <f>+LTC!F919</f>
        <v>4707390</v>
      </c>
      <c r="E919" s="24">
        <v>0</v>
      </c>
      <c r="F919" s="24">
        <f>+ETH!F336</f>
        <v>45526900</v>
      </c>
      <c r="G919" s="24">
        <v>0</v>
      </c>
      <c r="H919" s="23">
        <f>+XMR!F779</f>
        <v>154989</v>
      </c>
      <c r="I919" s="23">
        <v>0</v>
      </c>
      <c r="J919" s="24">
        <v>0</v>
      </c>
      <c r="K919" s="24">
        <f>+DASH!F875</f>
        <v>237373</v>
      </c>
      <c r="L919" s="24">
        <f>+XLM!F703</f>
        <v>81723</v>
      </c>
      <c r="N919" s="23">
        <f t="shared" si="14"/>
        <v>181783240</v>
      </c>
      <c r="O919" s="6"/>
    </row>
    <row r="920" spans="1:15" x14ac:dyDescent="0.25">
      <c r="A920" s="4">
        <v>42557</v>
      </c>
      <c r="B920" s="24">
        <f>BTC!F920</f>
        <v>134960992</v>
      </c>
      <c r="C920" s="24">
        <f>+XRP!F920</f>
        <v>600195</v>
      </c>
      <c r="D920" s="24">
        <f>+LTC!F920</f>
        <v>3238960</v>
      </c>
      <c r="E920" s="24">
        <v>0</v>
      </c>
      <c r="F920" s="24">
        <f>+ETH!F337</f>
        <v>18137300</v>
      </c>
      <c r="G920" s="24">
        <v>0</v>
      </c>
      <c r="H920" s="23">
        <f>+XMR!F780</f>
        <v>510090</v>
      </c>
      <c r="I920" s="23">
        <v>0</v>
      </c>
      <c r="J920" s="24">
        <v>0</v>
      </c>
      <c r="K920" s="24">
        <f>+DASH!F876</f>
        <v>243442</v>
      </c>
      <c r="L920" s="24">
        <f>+XLM!F704</f>
        <v>45332</v>
      </c>
      <c r="N920" s="23">
        <f t="shared" si="14"/>
        <v>157736311</v>
      </c>
      <c r="O920" s="6"/>
    </row>
    <row r="921" spans="1:15" x14ac:dyDescent="0.25">
      <c r="A921" s="3">
        <v>42558</v>
      </c>
      <c r="B921" s="24">
        <f>BTC!F921</f>
        <v>258091008</v>
      </c>
      <c r="C921" s="24">
        <f>+XRP!F921</f>
        <v>789693</v>
      </c>
      <c r="D921" s="24">
        <f>+LTC!F921</f>
        <v>6277860</v>
      </c>
      <c r="E921" s="24">
        <v>0</v>
      </c>
      <c r="F921" s="24">
        <f>+ETH!F338</f>
        <v>15407200</v>
      </c>
      <c r="G921" s="24">
        <v>0</v>
      </c>
      <c r="H921" s="23">
        <f>+XMR!F781</f>
        <v>1565910</v>
      </c>
      <c r="I921" s="23">
        <v>0</v>
      </c>
      <c r="J921" s="24">
        <v>0</v>
      </c>
      <c r="K921" s="24">
        <f>+DASH!F877</f>
        <v>425808</v>
      </c>
      <c r="L921" s="24">
        <f>+XLM!F705</f>
        <v>71044</v>
      </c>
      <c r="N921" s="23">
        <f t="shared" si="14"/>
        <v>282628523</v>
      </c>
      <c r="O921" s="6"/>
    </row>
    <row r="922" spans="1:15" x14ac:dyDescent="0.25">
      <c r="A922" s="4">
        <v>42559</v>
      </c>
      <c r="B922" s="24">
        <f>BTC!F922</f>
        <v>141970000</v>
      </c>
      <c r="C922" s="24">
        <f>+XRP!F922</f>
        <v>604076</v>
      </c>
      <c r="D922" s="24">
        <f>+LTC!F922</f>
        <v>5033530</v>
      </c>
      <c r="E922" s="24">
        <v>0</v>
      </c>
      <c r="F922" s="24">
        <f>+ETH!F339</f>
        <v>20039800</v>
      </c>
      <c r="G922" s="24">
        <v>0</v>
      </c>
      <c r="H922" s="23">
        <f>+XMR!F782</f>
        <v>433750</v>
      </c>
      <c r="I922" s="23">
        <v>0</v>
      </c>
      <c r="J922" s="24">
        <v>0</v>
      </c>
      <c r="K922" s="24">
        <f>+DASH!F878</f>
        <v>314761</v>
      </c>
      <c r="L922" s="24">
        <f>+XLM!F706</f>
        <v>63067</v>
      </c>
      <c r="N922" s="23">
        <f t="shared" si="14"/>
        <v>168458984</v>
      </c>
      <c r="O922" s="6"/>
    </row>
    <row r="923" spans="1:15" x14ac:dyDescent="0.25">
      <c r="A923" s="3">
        <v>42560</v>
      </c>
      <c r="B923" s="24">
        <f>BTC!F923</f>
        <v>180536000</v>
      </c>
      <c r="C923" s="24">
        <f>+XRP!F923</f>
        <v>577447</v>
      </c>
      <c r="D923" s="24">
        <f>+LTC!F923</f>
        <v>6256370</v>
      </c>
      <c r="E923" s="24">
        <v>0</v>
      </c>
      <c r="F923" s="24">
        <f>+ETH!F340</f>
        <v>17254800</v>
      </c>
      <c r="G923" s="24">
        <v>0</v>
      </c>
      <c r="H923" s="23">
        <f>+XMR!F783</f>
        <v>307833</v>
      </c>
      <c r="I923" s="23">
        <v>0</v>
      </c>
      <c r="J923" s="24">
        <v>0</v>
      </c>
      <c r="K923" s="24">
        <f>+DASH!F879</f>
        <v>268561</v>
      </c>
      <c r="L923" s="24">
        <f>+XLM!F707</f>
        <v>29463</v>
      </c>
      <c r="N923" s="23">
        <f t="shared" si="14"/>
        <v>205230474</v>
      </c>
      <c r="O923" s="6"/>
    </row>
    <row r="924" spans="1:15" x14ac:dyDescent="0.25">
      <c r="A924" s="4">
        <v>42561</v>
      </c>
      <c r="B924" s="24">
        <f>BTC!F924</f>
        <v>102532000</v>
      </c>
      <c r="C924" s="24">
        <f>+XRP!F924</f>
        <v>571047</v>
      </c>
      <c r="D924" s="24">
        <f>+LTC!F924</f>
        <v>3039620</v>
      </c>
      <c r="E924" s="24">
        <v>0</v>
      </c>
      <c r="F924" s="24">
        <f>+ETH!F341</f>
        <v>5479240</v>
      </c>
      <c r="G924" s="24">
        <v>0</v>
      </c>
      <c r="H924" s="23">
        <f>+XMR!F784</f>
        <v>224404</v>
      </c>
      <c r="I924" s="23">
        <v>0</v>
      </c>
      <c r="J924" s="24">
        <v>0</v>
      </c>
      <c r="K924" s="24">
        <f>+DASH!F880</f>
        <v>268877</v>
      </c>
      <c r="L924" s="24">
        <f>+XLM!F708</f>
        <v>52317</v>
      </c>
      <c r="N924" s="23">
        <f t="shared" si="14"/>
        <v>112167505</v>
      </c>
      <c r="O924" s="6"/>
    </row>
    <row r="925" spans="1:15" x14ac:dyDescent="0.25">
      <c r="A925" s="3">
        <v>42562</v>
      </c>
      <c r="B925" s="24">
        <f>BTC!F925</f>
        <v>107910000</v>
      </c>
      <c r="C925" s="24">
        <f>+XRP!F925</f>
        <v>722627</v>
      </c>
      <c r="D925" s="24">
        <f>+LTC!F925</f>
        <v>3282920</v>
      </c>
      <c r="E925" s="24">
        <v>0</v>
      </c>
      <c r="F925" s="24">
        <f>+ETH!F342</f>
        <v>13098000</v>
      </c>
      <c r="G925" s="24">
        <v>0</v>
      </c>
      <c r="H925" s="23">
        <f>+XMR!F785</f>
        <v>213005</v>
      </c>
      <c r="I925" s="23">
        <v>0</v>
      </c>
      <c r="J925" s="24">
        <v>0</v>
      </c>
      <c r="K925" s="24">
        <f>+DASH!F881</f>
        <v>672593</v>
      </c>
      <c r="L925" s="24">
        <f>+XLM!F709</f>
        <v>73548</v>
      </c>
      <c r="N925" s="23">
        <f t="shared" si="14"/>
        <v>125972693</v>
      </c>
      <c r="O925" s="6"/>
    </row>
    <row r="926" spans="1:15" x14ac:dyDescent="0.25">
      <c r="A926" s="4">
        <v>42563</v>
      </c>
      <c r="B926" s="24">
        <f>BTC!F926</f>
        <v>138172992</v>
      </c>
      <c r="C926" s="24">
        <f>+XRP!F926</f>
        <v>977958</v>
      </c>
      <c r="D926" s="24">
        <f>+LTC!F926</f>
        <v>2734250</v>
      </c>
      <c r="E926" s="24">
        <v>0</v>
      </c>
      <c r="F926" s="24">
        <f>+ETH!F343</f>
        <v>11127700</v>
      </c>
      <c r="G926" s="24">
        <v>0</v>
      </c>
      <c r="H926" s="23">
        <f>+XMR!F786</f>
        <v>347642</v>
      </c>
      <c r="I926" s="23">
        <v>0</v>
      </c>
      <c r="J926" s="24">
        <v>0</v>
      </c>
      <c r="K926" s="24">
        <f>+DASH!F882</f>
        <v>474628</v>
      </c>
      <c r="L926" s="24">
        <f>+XLM!F710</f>
        <v>206642</v>
      </c>
      <c r="N926" s="23">
        <f t="shared" ref="N926:N937" si="15">B926+C926+D926+E926+F926+G926+H926+I926+J926+K926+L926</f>
        <v>154041812</v>
      </c>
      <c r="O926" s="6"/>
    </row>
    <row r="927" spans="1:15" x14ac:dyDescent="0.25">
      <c r="A927" s="3">
        <v>42564</v>
      </c>
      <c r="B927" s="24">
        <f>BTC!F927</f>
        <v>131449000</v>
      </c>
      <c r="C927" s="24">
        <f>+XRP!F927</f>
        <v>942245</v>
      </c>
      <c r="D927" s="24">
        <f>+LTC!F927</f>
        <v>2215370</v>
      </c>
      <c r="E927" s="24">
        <v>0</v>
      </c>
      <c r="F927" s="24">
        <f>+ETH!F344</f>
        <v>6715660</v>
      </c>
      <c r="G927" s="24">
        <v>0</v>
      </c>
      <c r="H927" s="23">
        <f>+XMR!F787</f>
        <v>294296</v>
      </c>
      <c r="I927" s="23">
        <v>0</v>
      </c>
      <c r="J927" s="24">
        <v>0</v>
      </c>
      <c r="K927" s="24">
        <f>+DASH!F883</f>
        <v>289681</v>
      </c>
      <c r="L927" s="24">
        <f>+XLM!F711</f>
        <v>472760</v>
      </c>
      <c r="N927" s="23">
        <f t="shared" si="15"/>
        <v>142379012</v>
      </c>
      <c r="O927" s="6"/>
    </row>
    <row r="928" spans="1:15" x14ac:dyDescent="0.25">
      <c r="A928" s="4">
        <v>42565</v>
      </c>
      <c r="B928" s="24">
        <f>BTC!F928</f>
        <v>98511400</v>
      </c>
      <c r="C928" s="24">
        <f>+XRP!F928</f>
        <v>682894</v>
      </c>
      <c r="D928" s="24">
        <f>+LTC!F928</f>
        <v>1663660</v>
      </c>
      <c r="E928" s="24">
        <v>0</v>
      </c>
      <c r="F928" s="24">
        <f>+ETH!F345</f>
        <v>23621900</v>
      </c>
      <c r="G928" s="24">
        <v>0</v>
      </c>
      <c r="H928" s="23">
        <f>+XMR!F788</f>
        <v>172552</v>
      </c>
      <c r="I928" s="23">
        <v>0</v>
      </c>
      <c r="J928" s="24">
        <v>0</v>
      </c>
      <c r="K928" s="24">
        <f>+DASH!F884</f>
        <v>194024</v>
      </c>
      <c r="L928" s="24">
        <f>+XLM!F712</f>
        <v>208913</v>
      </c>
      <c r="N928" s="23">
        <f t="shared" si="15"/>
        <v>125055343</v>
      </c>
      <c r="O928" s="6"/>
    </row>
    <row r="929" spans="1:15" x14ac:dyDescent="0.25">
      <c r="A929" s="3">
        <v>42566</v>
      </c>
      <c r="B929" s="24">
        <f>BTC!F929</f>
        <v>81673104</v>
      </c>
      <c r="C929" s="24">
        <f>+XRP!F929</f>
        <v>753167</v>
      </c>
      <c r="D929" s="24">
        <f>+LTC!F929</f>
        <v>1668020</v>
      </c>
      <c r="E929" s="24">
        <v>0</v>
      </c>
      <c r="F929" s="24">
        <f>+ETH!F346</f>
        <v>26838900</v>
      </c>
      <c r="G929" s="24">
        <v>0</v>
      </c>
      <c r="H929" s="23">
        <f>+XMR!F789</f>
        <v>189098</v>
      </c>
      <c r="I929" s="23">
        <v>0</v>
      </c>
      <c r="J929" s="24">
        <v>0</v>
      </c>
      <c r="K929" s="24">
        <f>+DASH!F885</f>
        <v>365346</v>
      </c>
      <c r="L929" s="24">
        <f>+XLM!F713</f>
        <v>55698</v>
      </c>
      <c r="N929" s="23">
        <f t="shared" si="15"/>
        <v>111543333</v>
      </c>
      <c r="O929" s="6"/>
    </row>
    <row r="930" spans="1:15" x14ac:dyDescent="0.25">
      <c r="A930" s="4">
        <v>42567</v>
      </c>
      <c r="B930" s="24">
        <f>BTC!F930</f>
        <v>50330200</v>
      </c>
      <c r="C930" s="24">
        <f>+XRP!F930</f>
        <v>659904</v>
      </c>
      <c r="D930" s="24">
        <f>+LTC!F930</f>
        <v>1378140</v>
      </c>
      <c r="E930" s="24">
        <v>0</v>
      </c>
      <c r="F930" s="24">
        <f>+ETH!F347</f>
        <v>10445700</v>
      </c>
      <c r="G930" s="24">
        <v>0</v>
      </c>
      <c r="H930" s="23">
        <f>+XMR!F790</f>
        <v>69994</v>
      </c>
      <c r="I930" s="23">
        <v>0</v>
      </c>
      <c r="J930" s="24">
        <v>0</v>
      </c>
      <c r="K930" s="24">
        <f>+DASH!F886</f>
        <v>284036</v>
      </c>
      <c r="L930" s="24">
        <f>+XLM!F714</f>
        <v>34167</v>
      </c>
      <c r="N930" s="23">
        <f t="shared" si="15"/>
        <v>63202141</v>
      </c>
      <c r="O930" s="6"/>
    </row>
    <row r="931" spans="1:15" x14ac:dyDescent="0.25">
      <c r="A931" s="3">
        <v>42568</v>
      </c>
      <c r="B931" s="24">
        <f>BTC!F931</f>
        <v>74407904</v>
      </c>
      <c r="C931" s="24">
        <f>+XRP!F931</f>
        <v>529265</v>
      </c>
      <c r="D931" s="24">
        <f>+LTC!F931</f>
        <v>2155230</v>
      </c>
      <c r="E931" s="24">
        <v>0</v>
      </c>
      <c r="F931" s="24">
        <f>+ETH!F348</f>
        <v>17921600</v>
      </c>
      <c r="G931" s="24">
        <v>0</v>
      </c>
      <c r="H931" s="23">
        <f>+XMR!F791</f>
        <v>167463</v>
      </c>
      <c r="I931" s="23">
        <v>0</v>
      </c>
      <c r="J931" s="24">
        <v>0</v>
      </c>
      <c r="K931" s="24">
        <f>+DASH!F887</f>
        <v>248488</v>
      </c>
      <c r="L931" s="24">
        <f>+XLM!F715</f>
        <v>40947</v>
      </c>
      <c r="N931" s="23">
        <f t="shared" si="15"/>
        <v>95470897</v>
      </c>
      <c r="O931" s="6"/>
    </row>
    <row r="932" spans="1:15" x14ac:dyDescent="0.25">
      <c r="A932" s="4">
        <v>42569</v>
      </c>
      <c r="B932" s="24">
        <f>BTC!F932</f>
        <v>69465000</v>
      </c>
      <c r="C932" s="24">
        <f>+XRP!F932</f>
        <v>442793</v>
      </c>
      <c r="D932" s="24">
        <f>+LTC!F932</f>
        <v>1577810</v>
      </c>
      <c r="E932" s="24">
        <v>0</v>
      </c>
      <c r="F932" s="24">
        <f>+ETH!F349</f>
        <v>15931900</v>
      </c>
      <c r="G932" s="24">
        <v>0</v>
      </c>
      <c r="H932" s="23">
        <f>+XMR!F792</f>
        <v>108747</v>
      </c>
      <c r="I932" s="23">
        <v>0</v>
      </c>
      <c r="J932" s="24">
        <v>0</v>
      </c>
      <c r="K932" s="24">
        <f>+DASH!F888</f>
        <v>273466</v>
      </c>
      <c r="L932" s="24">
        <f>+XLM!F716</f>
        <v>36209</v>
      </c>
      <c r="N932" s="23">
        <f t="shared" si="15"/>
        <v>87835925</v>
      </c>
      <c r="O932" s="6"/>
    </row>
    <row r="933" spans="1:15" x14ac:dyDescent="0.25">
      <c r="A933" s="3">
        <v>42570</v>
      </c>
      <c r="B933" s="24">
        <f>BTC!F933</f>
        <v>61203300</v>
      </c>
      <c r="C933" s="24">
        <f>+XRP!F933</f>
        <v>550843</v>
      </c>
      <c r="D933" s="24">
        <f>+LTC!F933</f>
        <v>1563330</v>
      </c>
      <c r="E933" s="24">
        <v>0</v>
      </c>
      <c r="F933" s="24">
        <f>+ETH!F350</f>
        <v>21730000</v>
      </c>
      <c r="G933" s="24">
        <v>0</v>
      </c>
      <c r="H933" s="23">
        <f>+XMR!F793</f>
        <v>206251</v>
      </c>
      <c r="I933" s="23">
        <v>0</v>
      </c>
      <c r="J933" s="24">
        <v>0</v>
      </c>
      <c r="K933" s="24">
        <f>+DASH!F889</f>
        <v>410793</v>
      </c>
      <c r="L933" s="24">
        <f>+XLM!F717</f>
        <v>38329</v>
      </c>
      <c r="N933" s="23">
        <f t="shared" si="15"/>
        <v>85702846</v>
      </c>
      <c r="O933" s="6"/>
    </row>
    <row r="934" spans="1:15" x14ac:dyDescent="0.25">
      <c r="A934" s="4">
        <v>42571</v>
      </c>
      <c r="B934" s="24">
        <f>BTC!F934</f>
        <v>94636400</v>
      </c>
      <c r="C934" s="24">
        <f>+XRP!F934</f>
        <v>790117</v>
      </c>
      <c r="D934" s="24">
        <f>+LTC!F934</f>
        <v>1908710</v>
      </c>
      <c r="E934" s="24">
        <v>0</v>
      </c>
      <c r="F934" s="24">
        <f>+ETH!F351</f>
        <v>60226100</v>
      </c>
      <c r="G934" s="24">
        <v>0</v>
      </c>
      <c r="H934" s="23">
        <f>+XMR!F794</f>
        <v>368224</v>
      </c>
      <c r="I934" s="23">
        <v>0</v>
      </c>
      <c r="J934" s="24">
        <v>0</v>
      </c>
      <c r="K934" s="24">
        <f>+DASH!F890</f>
        <v>287009</v>
      </c>
      <c r="L934" s="24">
        <f>+XLM!F718</f>
        <v>29104</v>
      </c>
      <c r="N934" s="23">
        <f t="shared" si="15"/>
        <v>158245664</v>
      </c>
      <c r="O934" s="6"/>
    </row>
    <row r="935" spans="1:15" x14ac:dyDescent="0.25">
      <c r="A935" s="3">
        <v>42572</v>
      </c>
      <c r="B935" s="24">
        <f>BTC!F935</f>
        <v>60491800</v>
      </c>
      <c r="C935" s="24">
        <f>+XRP!F935</f>
        <v>811193</v>
      </c>
      <c r="D935" s="24">
        <f>+LTC!F935</f>
        <v>1422410</v>
      </c>
      <c r="E935" s="24">
        <v>0</v>
      </c>
      <c r="F935" s="24">
        <f>+ETH!F352</f>
        <v>24636900</v>
      </c>
      <c r="G935" s="24">
        <v>0</v>
      </c>
      <c r="H935" s="23">
        <f>+XMR!F795</f>
        <v>143002</v>
      </c>
      <c r="I935" s="23">
        <v>0</v>
      </c>
      <c r="J935" s="24">
        <v>0</v>
      </c>
      <c r="K935" s="24">
        <f>+DASH!F891</f>
        <v>435825</v>
      </c>
      <c r="L935" s="24">
        <f>+XLM!F719</f>
        <v>33817</v>
      </c>
      <c r="N935" s="23">
        <f t="shared" si="15"/>
        <v>87974947</v>
      </c>
      <c r="O935" s="6"/>
    </row>
    <row r="936" spans="1:15" x14ac:dyDescent="0.25">
      <c r="A936" s="4">
        <v>42573</v>
      </c>
      <c r="B936" s="24">
        <f>BTC!F936</f>
        <v>134169000</v>
      </c>
      <c r="C936" s="24">
        <f>+XRP!F936</f>
        <v>780192</v>
      </c>
      <c r="D936" s="24">
        <f>+LTC!F936</f>
        <v>2677970</v>
      </c>
      <c r="E936" s="24">
        <v>0</v>
      </c>
      <c r="F936" s="24">
        <f>+ETH!F353</f>
        <v>74779504</v>
      </c>
      <c r="G936" s="24">
        <v>0</v>
      </c>
      <c r="H936" s="23">
        <f>+XMR!F796</f>
        <v>183573</v>
      </c>
      <c r="I936" s="23">
        <v>0</v>
      </c>
      <c r="J936" s="24">
        <v>0</v>
      </c>
      <c r="K936" s="24">
        <f>+DASH!F892</f>
        <v>867493</v>
      </c>
      <c r="L936" s="24">
        <f>+XLM!F720</f>
        <v>28249</v>
      </c>
      <c r="N936" s="23">
        <f t="shared" si="15"/>
        <v>213485981</v>
      </c>
      <c r="O936" s="6"/>
    </row>
    <row r="937" spans="1:15" x14ac:dyDescent="0.25">
      <c r="A937" s="3">
        <v>42574</v>
      </c>
      <c r="B937" s="24">
        <f>BTC!F937</f>
        <v>69532200</v>
      </c>
      <c r="C937" s="24">
        <f>+XRP!F937</f>
        <v>356569</v>
      </c>
      <c r="D937" s="24">
        <f>+LTC!F937</f>
        <v>1568890</v>
      </c>
      <c r="E937" s="24">
        <v>0</v>
      </c>
      <c r="F937" s="24">
        <f>+ETH!F354</f>
        <v>32489700</v>
      </c>
      <c r="G937" s="24">
        <v>0</v>
      </c>
      <c r="H937" s="23">
        <f>+XMR!F797</f>
        <v>132721</v>
      </c>
      <c r="I937" s="23">
        <v>0</v>
      </c>
      <c r="J937" s="24">
        <v>0</v>
      </c>
      <c r="K937" s="24">
        <f>+DASH!F893</f>
        <v>435897</v>
      </c>
      <c r="L937" s="24">
        <f>+XLM!F721</f>
        <v>184081</v>
      </c>
      <c r="N937" s="23">
        <f t="shared" si="15"/>
        <v>104700058</v>
      </c>
      <c r="O937" s="6"/>
    </row>
    <row r="938" spans="1:15" x14ac:dyDescent="0.25">
      <c r="A938" s="4">
        <v>42575</v>
      </c>
      <c r="B938" s="24">
        <f>BTC!F938</f>
        <v>118184000</v>
      </c>
      <c r="C938" s="24">
        <f>+XRP!F938</f>
        <v>315687</v>
      </c>
      <c r="D938" s="24">
        <f>+LTC!F938</f>
        <v>1839420</v>
      </c>
      <c r="F938" s="24">
        <f>+ETH!F355</f>
        <v>77750800</v>
      </c>
      <c r="G938" s="24">
        <v>0</v>
      </c>
      <c r="H938" s="23">
        <f>+XMR!F798</f>
        <v>161485</v>
      </c>
      <c r="I938" s="23">
        <v>0</v>
      </c>
      <c r="J938" s="24">
        <v>0</v>
      </c>
      <c r="K938" s="24">
        <f>+DASH!F894</f>
        <v>370757</v>
      </c>
      <c r="L938" s="24">
        <f>+XLM!F722</f>
        <v>365060</v>
      </c>
      <c r="N938" s="23">
        <f>B938+C938+D938++F938+G938+H938+I938+J938+K938+L938</f>
        <v>198987209</v>
      </c>
      <c r="O938" s="6"/>
    </row>
    <row r="939" spans="1:15" x14ac:dyDescent="0.25">
      <c r="A939" s="3">
        <v>42576</v>
      </c>
      <c r="B939" s="24">
        <f>BTC!F939</f>
        <v>78176496</v>
      </c>
      <c r="C939" s="24">
        <f>+XRP!F939</f>
        <v>881632</v>
      </c>
      <c r="D939" s="24">
        <f>+LTC!F939</f>
        <v>1535980</v>
      </c>
      <c r="F939" s="24">
        <f>+ETH!F356</f>
        <v>36673800</v>
      </c>
      <c r="G939" s="24">
        <v>0</v>
      </c>
      <c r="H939" s="23">
        <f>+XMR!F799</f>
        <v>94316</v>
      </c>
      <c r="I939" s="23">
        <v>0</v>
      </c>
      <c r="J939" s="24">
        <v>0</v>
      </c>
      <c r="K939" s="24">
        <f>+DASH!F895</f>
        <v>314414</v>
      </c>
      <c r="L939" s="24">
        <f>+XLM!F723</f>
        <v>126331</v>
      </c>
      <c r="N939" s="23">
        <f>B939+C939+D939+F939+G939+H939+I939+J939+K939+L939</f>
        <v>117802969</v>
      </c>
      <c r="O939" s="6"/>
    </row>
    <row r="940" spans="1:15" x14ac:dyDescent="0.25">
      <c r="A940" s="4">
        <v>42577</v>
      </c>
      <c r="B940" s="24">
        <f>BTC!F940</f>
        <v>225135008</v>
      </c>
      <c r="C940" s="24">
        <f>+XRP!F940</f>
        <v>1547830</v>
      </c>
      <c r="D940" s="24">
        <f>+LTC!F940</f>
        <v>2545920</v>
      </c>
      <c r="F940" s="24">
        <f>+ETH!F357</f>
        <v>94428800</v>
      </c>
      <c r="G940" s="24">
        <v>0</v>
      </c>
      <c r="H940" s="23">
        <f>+XMR!F800</f>
        <v>268872</v>
      </c>
      <c r="I940" s="23">
        <v>0</v>
      </c>
      <c r="J940" s="24">
        <v>0</v>
      </c>
      <c r="K940" s="24">
        <f>+DASH!F896</f>
        <v>531920</v>
      </c>
      <c r="L940" s="24">
        <f>+XLM!F724</f>
        <v>85306</v>
      </c>
      <c r="N940" s="23">
        <f t="shared" ref="N940:N1003" si="16">B940+C940+D940+F940+G940+H940+I940+J940+K940+L940</f>
        <v>324543656</v>
      </c>
      <c r="O940" s="6"/>
    </row>
    <row r="941" spans="1:15" x14ac:dyDescent="0.25">
      <c r="A941" s="3">
        <v>42578</v>
      </c>
      <c r="B941" s="24">
        <f>BTC!F941</f>
        <v>147460992</v>
      </c>
      <c r="C941" s="24">
        <f>+XRP!F941</f>
        <v>1370090</v>
      </c>
      <c r="D941" s="24">
        <f>+LTC!F941</f>
        <v>1847300</v>
      </c>
      <c r="F941" s="24">
        <f>+ETH!F358</f>
        <v>58278800</v>
      </c>
      <c r="G941" s="24">
        <v>0</v>
      </c>
      <c r="H941" s="23">
        <f>+XMR!F801</f>
        <v>257870</v>
      </c>
      <c r="I941" s="23">
        <v>0</v>
      </c>
      <c r="J941" s="24">
        <v>0</v>
      </c>
      <c r="K941" s="24">
        <f>+DASH!F897</f>
        <v>378749</v>
      </c>
      <c r="L941" s="24">
        <f>+XLM!F725</f>
        <v>42518</v>
      </c>
      <c r="N941" s="23">
        <f t="shared" si="16"/>
        <v>209636319</v>
      </c>
      <c r="O941" s="6"/>
    </row>
    <row r="942" spans="1:15" x14ac:dyDescent="0.25">
      <c r="A942" s="4">
        <v>42579</v>
      </c>
      <c r="B942" s="24">
        <f>BTC!F942</f>
        <v>86428400</v>
      </c>
      <c r="C942" s="24">
        <f>+XRP!F942</f>
        <v>1264650</v>
      </c>
      <c r="D942" s="24">
        <f>+LTC!F942</f>
        <v>1728410</v>
      </c>
      <c r="F942" s="24">
        <f>+ETH!F359</f>
        <v>24603900</v>
      </c>
      <c r="G942" s="24">
        <v>0</v>
      </c>
      <c r="H942" s="23">
        <f>+XMR!F802</f>
        <v>190937</v>
      </c>
      <c r="I942" s="23">
        <v>0</v>
      </c>
      <c r="J942" s="24">
        <v>0</v>
      </c>
      <c r="K942" s="24">
        <f>+DASH!F898</f>
        <v>237187</v>
      </c>
      <c r="L942" s="24">
        <f>+XLM!F726</f>
        <v>26246</v>
      </c>
      <c r="N942" s="23">
        <f t="shared" si="16"/>
        <v>114479730</v>
      </c>
      <c r="O942" s="6"/>
    </row>
    <row r="943" spans="1:15" x14ac:dyDescent="0.25">
      <c r="A943" s="3">
        <v>42580</v>
      </c>
      <c r="B943" s="24">
        <f>BTC!F943</f>
        <v>60703500</v>
      </c>
      <c r="C943" s="24">
        <f>+XRP!F943</f>
        <v>779667</v>
      </c>
      <c r="D943" s="24">
        <f>+LTC!F943</f>
        <v>1744370</v>
      </c>
      <c r="F943" s="24">
        <f>+ETH!F360</f>
        <v>14082300</v>
      </c>
      <c r="G943" s="24">
        <v>0</v>
      </c>
      <c r="H943" s="23">
        <f>+XMR!F803</f>
        <v>106495</v>
      </c>
      <c r="I943" s="23">
        <v>0</v>
      </c>
      <c r="J943" s="24">
        <v>0</v>
      </c>
      <c r="K943" s="24">
        <f>+DASH!F899</f>
        <v>212714</v>
      </c>
      <c r="L943" s="24">
        <f>+XLM!F727</f>
        <v>20761</v>
      </c>
      <c r="N943" s="23">
        <f t="shared" si="16"/>
        <v>77649807</v>
      </c>
      <c r="O943" s="6"/>
    </row>
    <row r="944" spans="1:15" x14ac:dyDescent="0.25">
      <c r="A944" s="4">
        <v>42581</v>
      </c>
      <c r="B944" s="24">
        <f>BTC!F944</f>
        <v>38456100</v>
      </c>
      <c r="C944" s="24">
        <f>+XRP!F944</f>
        <v>442025</v>
      </c>
      <c r="D944" s="24">
        <f>+LTC!F944</f>
        <v>1388580</v>
      </c>
      <c r="F944" s="24">
        <f>+ETH!F361</f>
        <v>9047810</v>
      </c>
      <c r="G944" s="24">
        <v>0</v>
      </c>
      <c r="H944" s="23">
        <f>+XMR!F804</f>
        <v>71012</v>
      </c>
      <c r="I944" s="23">
        <v>0</v>
      </c>
      <c r="J944" s="24">
        <v>0</v>
      </c>
      <c r="K944" s="24">
        <f>+DASH!F900</f>
        <v>275617</v>
      </c>
      <c r="L944" s="24">
        <f>+XLM!F728</f>
        <v>29195</v>
      </c>
      <c r="N944" s="23">
        <f t="shared" si="16"/>
        <v>49710339</v>
      </c>
      <c r="O944" s="6"/>
    </row>
    <row r="945" spans="1:15" x14ac:dyDescent="0.25">
      <c r="A945" s="3">
        <v>42582</v>
      </c>
      <c r="B945" s="24">
        <f>BTC!F945</f>
        <v>110818000</v>
      </c>
      <c r="C945" s="24">
        <f>+XRP!F945</f>
        <v>648205</v>
      </c>
      <c r="D945" s="24">
        <f>+LTC!F945</f>
        <v>1921460</v>
      </c>
      <c r="F945" s="24">
        <f>+ETH!F362</f>
        <v>25441400</v>
      </c>
      <c r="G945" s="24">
        <v>0</v>
      </c>
      <c r="H945" s="23">
        <f>+XMR!F805</f>
        <v>147277</v>
      </c>
      <c r="I945" s="23">
        <v>0</v>
      </c>
      <c r="J945" s="24">
        <v>0</v>
      </c>
      <c r="K945" s="24">
        <f>+DASH!F901</f>
        <v>318887</v>
      </c>
      <c r="L945" s="24">
        <f>+XLM!F729</f>
        <v>41971</v>
      </c>
      <c r="N945" s="23">
        <f t="shared" si="16"/>
        <v>139337200</v>
      </c>
      <c r="O945" s="6"/>
    </row>
    <row r="946" spans="1:15" x14ac:dyDescent="0.25">
      <c r="A946" s="4">
        <v>42583</v>
      </c>
      <c r="B946" s="24">
        <f>BTC!F946</f>
        <v>121887000</v>
      </c>
      <c r="C946" s="24">
        <f>+XRP!F946</f>
        <v>958956</v>
      </c>
      <c r="D946" s="24">
        <f>+LTC!F946</f>
        <v>1991690</v>
      </c>
      <c r="F946" s="24">
        <f>+ETH!F363</f>
        <v>23999500</v>
      </c>
      <c r="G946" s="24">
        <v>0</v>
      </c>
      <c r="H946" s="23">
        <f>+XMR!F806</f>
        <v>170108</v>
      </c>
      <c r="I946" s="23">
        <v>0</v>
      </c>
      <c r="J946" s="24">
        <v>0</v>
      </c>
      <c r="K946" s="24">
        <f>+DASH!F902</f>
        <v>1088710</v>
      </c>
      <c r="L946" s="24">
        <f>+XLM!F730</f>
        <v>44883</v>
      </c>
      <c r="N946" s="23">
        <f t="shared" si="16"/>
        <v>150140847</v>
      </c>
      <c r="O946" s="6"/>
    </row>
    <row r="947" spans="1:15" x14ac:dyDescent="0.25">
      <c r="A947" s="3">
        <v>42584</v>
      </c>
      <c r="B947" s="24">
        <f>BTC!F947</f>
        <v>330932992</v>
      </c>
      <c r="C947" s="24">
        <f>+XRP!F947</f>
        <v>1553690</v>
      </c>
      <c r="D947" s="24">
        <f>+LTC!F947</f>
        <v>5039290</v>
      </c>
      <c r="F947" s="24">
        <f>+ETH!F364</f>
        <v>88803296</v>
      </c>
      <c r="G947" s="24">
        <v>0</v>
      </c>
      <c r="H947" s="23">
        <f>+XMR!F807</f>
        <v>303492</v>
      </c>
      <c r="I947" s="23">
        <v>0</v>
      </c>
      <c r="J947" s="24">
        <v>0</v>
      </c>
      <c r="K947" s="24">
        <f>+DASH!F903</f>
        <v>1182910</v>
      </c>
      <c r="L947" s="24">
        <f>+XLM!F731</f>
        <v>68214</v>
      </c>
      <c r="N947" s="23">
        <f t="shared" si="16"/>
        <v>427883884</v>
      </c>
      <c r="O947" s="6"/>
    </row>
    <row r="948" spans="1:15" x14ac:dyDescent="0.25">
      <c r="A948" s="4">
        <v>42585</v>
      </c>
      <c r="B948" s="24">
        <f>BTC!F948</f>
        <v>207982000</v>
      </c>
      <c r="C948" s="24">
        <f>+XRP!F948</f>
        <v>1570660</v>
      </c>
      <c r="D948" s="24">
        <f>+LTC!F948</f>
        <v>2875880</v>
      </c>
      <c r="F948" s="24">
        <f>+ETH!F365</f>
        <v>53979400</v>
      </c>
      <c r="G948" s="24">
        <v>0</v>
      </c>
      <c r="H948" s="23">
        <f>+XMR!F808</f>
        <v>190375</v>
      </c>
      <c r="I948" s="23">
        <v>0</v>
      </c>
      <c r="J948" s="24">
        <v>0</v>
      </c>
      <c r="K948" s="24">
        <f>+DASH!F904</f>
        <v>719797</v>
      </c>
      <c r="L948" s="24">
        <f>+XLM!F732</f>
        <v>74611</v>
      </c>
      <c r="N948" s="23">
        <f t="shared" si="16"/>
        <v>267392723</v>
      </c>
      <c r="O948" s="6"/>
    </row>
    <row r="949" spans="1:15" x14ac:dyDescent="0.25">
      <c r="A949" s="3">
        <v>42586</v>
      </c>
      <c r="B949" s="24">
        <f>BTC!F949</f>
        <v>125292000</v>
      </c>
      <c r="C949" s="24">
        <f>+XRP!F949</f>
        <v>1007960</v>
      </c>
      <c r="D949" s="24">
        <f>+LTC!F949</f>
        <v>1593350</v>
      </c>
      <c r="F949" s="24">
        <f>+ETH!F366</f>
        <v>38151400</v>
      </c>
      <c r="G949" s="24">
        <v>0</v>
      </c>
      <c r="H949" s="23">
        <f>+XMR!F809</f>
        <v>497557</v>
      </c>
      <c r="I949" s="23">
        <v>0</v>
      </c>
      <c r="J949" s="24">
        <v>0</v>
      </c>
      <c r="K949" s="24">
        <f>+DASH!F905</f>
        <v>413348</v>
      </c>
      <c r="L949" s="24">
        <f>+XLM!F733</f>
        <v>29099</v>
      </c>
      <c r="N949" s="23">
        <f t="shared" si="16"/>
        <v>166984714</v>
      </c>
      <c r="O949" s="6"/>
    </row>
    <row r="950" spans="1:15" x14ac:dyDescent="0.25">
      <c r="A950" s="4">
        <v>42587</v>
      </c>
      <c r="B950" s="24">
        <f>BTC!F950</f>
        <v>66127900</v>
      </c>
      <c r="C950" s="24">
        <f>+XRP!F950</f>
        <v>697388</v>
      </c>
      <c r="D950" s="24">
        <f>+LTC!F950</f>
        <v>1162030</v>
      </c>
      <c r="F950" s="24">
        <f>+ETH!F367</f>
        <v>15487900</v>
      </c>
      <c r="G950" s="24">
        <v>0</v>
      </c>
      <c r="H950" s="23">
        <f>+XMR!F810</f>
        <v>134743</v>
      </c>
      <c r="I950" s="23">
        <v>0</v>
      </c>
      <c r="J950" s="24">
        <v>0</v>
      </c>
      <c r="K950" s="24">
        <f>+DASH!F906</f>
        <v>284062</v>
      </c>
      <c r="L950" s="24">
        <f>+XLM!F734</f>
        <v>69207</v>
      </c>
      <c r="N950" s="23">
        <f t="shared" si="16"/>
        <v>83963230</v>
      </c>
      <c r="O950" s="6"/>
    </row>
    <row r="951" spans="1:15" x14ac:dyDescent="0.25">
      <c r="A951" s="3">
        <v>42588</v>
      </c>
      <c r="B951" s="24">
        <f>BTC!F951</f>
        <v>80797296</v>
      </c>
      <c r="C951" s="24">
        <f>+XRP!F951</f>
        <v>2164530</v>
      </c>
      <c r="D951" s="24">
        <f>+LTC!F951</f>
        <v>1371060</v>
      </c>
      <c r="F951" s="24">
        <f>+ETH!F368</f>
        <v>16712600</v>
      </c>
      <c r="G951" s="24">
        <v>0</v>
      </c>
      <c r="H951" s="23">
        <f>+XMR!F811</f>
        <v>268046</v>
      </c>
      <c r="I951" s="23">
        <v>0</v>
      </c>
      <c r="J951" s="24">
        <v>0</v>
      </c>
      <c r="K951" s="24">
        <f>+DASH!F907</f>
        <v>638130</v>
      </c>
      <c r="L951" s="24">
        <f>+XLM!F735</f>
        <v>60717</v>
      </c>
      <c r="N951" s="23">
        <f t="shared" si="16"/>
        <v>102012379</v>
      </c>
      <c r="O951" s="6"/>
    </row>
    <row r="952" spans="1:15" x14ac:dyDescent="0.25">
      <c r="A952" s="4">
        <v>42589</v>
      </c>
      <c r="B952" s="24">
        <f>BTC!F952</f>
        <v>82398400</v>
      </c>
      <c r="C952" s="24">
        <f>+XRP!F952</f>
        <v>1303100</v>
      </c>
      <c r="D952" s="24">
        <f>+LTC!F952</f>
        <v>1335400</v>
      </c>
      <c r="F952" s="24">
        <f>+ETH!F369</f>
        <v>16551000</v>
      </c>
      <c r="G952" s="24">
        <v>0</v>
      </c>
      <c r="H952" s="23">
        <f>+XMR!F812</f>
        <v>268531</v>
      </c>
      <c r="I952" s="23">
        <v>0</v>
      </c>
      <c r="J952" s="24">
        <v>0</v>
      </c>
      <c r="K952" s="24">
        <f>+DASH!F908</f>
        <v>458848</v>
      </c>
      <c r="L952" s="24">
        <f>+XLM!F736</f>
        <v>18833</v>
      </c>
      <c r="N952" s="23">
        <f t="shared" si="16"/>
        <v>102334112</v>
      </c>
      <c r="O952" s="6"/>
    </row>
    <row r="953" spans="1:15" x14ac:dyDescent="0.25">
      <c r="A953" s="3">
        <v>42590</v>
      </c>
      <c r="B953" s="24">
        <f>BTC!F953</f>
        <v>61194100</v>
      </c>
      <c r="C953" s="24">
        <f>+XRP!F953</f>
        <v>722628</v>
      </c>
      <c r="D953" s="24">
        <f>+LTC!F953</f>
        <v>1379300</v>
      </c>
      <c r="F953" s="24">
        <f>+ETH!F370</f>
        <v>14956700</v>
      </c>
      <c r="G953" s="24">
        <v>0</v>
      </c>
      <c r="H953" s="23">
        <f>+XMR!F813</f>
        <v>199176</v>
      </c>
      <c r="I953" s="23">
        <v>0</v>
      </c>
      <c r="J953" s="24">
        <v>0</v>
      </c>
      <c r="K953" s="24">
        <f>+DASH!F909</f>
        <v>453814</v>
      </c>
      <c r="L953" s="24">
        <f>+XLM!F737</f>
        <v>26338</v>
      </c>
      <c r="N953" s="23">
        <f t="shared" si="16"/>
        <v>78932056</v>
      </c>
      <c r="O953" s="6"/>
    </row>
    <row r="954" spans="1:15" x14ac:dyDescent="0.25">
      <c r="A954" s="4">
        <v>42591</v>
      </c>
      <c r="B954" s="24">
        <f>BTC!F954</f>
        <v>92228096</v>
      </c>
      <c r="C954" s="24">
        <f>+XRP!F954</f>
        <v>1105300</v>
      </c>
      <c r="D954" s="24">
        <f>+LTC!F954</f>
        <v>1878160</v>
      </c>
      <c r="F954" s="24">
        <f>+ETH!F371</f>
        <v>36656600</v>
      </c>
      <c r="G954" s="24">
        <v>0</v>
      </c>
      <c r="H954" s="23">
        <f>+XMR!F814</f>
        <v>245059</v>
      </c>
      <c r="I954" s="23">
        <v>0</v>
      </c>
      <c r="J954" s="24">
        <v>0</v>
      </c>
      <c r="K954" s="24">
        <f>+DASH!F910</f>
        <v>365466</v>
      </c>
      <c r="L954" s="24">
        <f>+XLM!F738</f>
        <v>24533</v>
      </c>
      <c r="N954" s="23">
        <f t="shared" si="16"/>
        <v>132503214</v>
      </c>
      <c r="O954" s="6"/>
    </row>
    <row r="955" spans="1:15" x14ac:dyDescent="0.25">
      <c r="A955" s="3">
        <v>42592</v>
      </c>
      <c r="B955" s="24">
        <f>BTC!F955</f>
        <v>102905000</v>
      </c>
      <c r="C955" s="24">
        <f>+XRP!F955</f>
        <v>865808</v>
      </c>
      <c r="D955" s="24">
        <f>+LTC!F955</f>
        <v>1656370</v>
      </c>
      <c r="F955" s="24">
        <f>+ETH!F372</f>
        <v>28096300</v>
      </c>
      <c r="G955" s="24">
        <v>0</v>
      </c>
      <c r="H955" s="23">
        <f>+XMR!F815</f>
        <v>210706</v>
      </c>
      <c r="I955" s="23">
        <v>0</v>
      </c>
      <c r="J955" s="24">
        <v>0</v>
      </c>
      <c r="K955" s="24">
        <f>+DASH!F911</f>
        <v>357513</v>
      </c>
      <c r="L955" s="24">
        <f>+XLM!F739</f>
        <v>34674</v>
      </c>
      <c r="N955" s="23">
        <f t="shared" si="16"/>
        <v>134126371</v>
      </c>
      <c r="O955" s="6"/>
    </row>
    <row r="956" spans="1:15" x14ac:dyDescent="0.25">
      <c r="A956" s="4">
        <v>42593</v>
      </c>
      <c r="B956" s="24">
        <f>BTC!F956</f>
        <v>74514400</v>
      </c>
      <c r="C956" s="24">
        <f>+XRP!F956</f>
        <v>407711</v>
      </c>
      <c r="D956" s="24">
        <f>+LTC!F956</f>
        <v>2374230</v>
      </c>
      <c r="F956" s="24">
        <f>+ETH!F373</f>
        <v>17505000</v>
      </c>
      <c r="G956" s="24">
        <v>0</v>
      </c>
      <c r="H956" s="23">
        <f>+XMR!F816</f>
        <v>129604</v>
      </c>
      <c r="I956" s="23">
        <v>0</v>
      </c>
      <c r="J956" s="24">
        <v>0</v>
      </c>
      <c r="K956" s="24">
        <f>+DASH!F912</f>
        <v>534511</v>
      </c>
      <c r="L956" s="24">
        <f>+XLM!F740</f>
        <v>24310</v>
      </c>
      <c r="N956" s="23">
        <f t="shared" si="16"/>
        <v>95489766</v>
      </c>
      <c r="O956" s="6"/>
    </row>
    <row r="957" spans="1:15" x14ac:dyDescent="0.25">
      <c r="A957" s="3">
        <v>42594</v>
      </c>
      <c r="B957" s="24">
        <f>BTC!F957</f>
        <v>69218000</v>
      </c>
      <c r="C957" s="24">
        <f>+XRP!F957</f>
        <v>646843</v>
      </c>
      <c r="D957" s="24">
        <f>+LTC!F957</f>
        <v>2025430</v>
      </c>
      <c r="F957" s="24">
        <f>+ETH!F374</f>
        <v>13690100</v>
      </c>
      <c r="G957" s="24">
        <v>0</v>
      </c>
      <c r="H957" s="23">
        <f>+XMR!F817</f>
        <v>122922</v>
      </c>
      <c r="I957" s="23">
        <v>0</v>
      </c>
      <c r="J957" s="24">
        <v>0</v>
      </c>
      <c r="K957" s="24">
        <f>+DASH!F913</f>
        <v>2030400</v>
      </c>
      <c r="L957" s="24">
        <f>+XLM!F741</f>
        <v>75248</v>
      </c>
      <c r="N957" s="23">
        <f t="shared" si="16"/>
        <v>87808943</v>
      </c>
      <c r="O957" s="6"/>
    </row>
    <row r="958" spans="1:15" x14ac:dyDescent="0.25">
      <c r="A958" s="4">
        <v>42595</v>
      </c>
      <c r="B958" s="24">
        <f>BTC!F958</f>
        <v>43563000</v>
      </c>
      <c r="C958" s="24">
        <f>+XRP!F958</f>
        <v>602600</v>
      </c>
      <c r="D958" s="24">
        <f>+LTC!F958</f>
        <v>2473190</v>
      </c>
      <c r="F958" s="24">
        <f>+ETH!F375</f>
        <v>7539490</v>
      </c>
      <c r="G958" s="24">
        <v>0</v>
      </c>
      <c r="H958" s="23">
        <f>+XMR!F818</f>
        <v>123245</v>
      </c>
      <c r="I958" s="23">
        <v>0</v>
      </c>
      <c r="J958" s="24">
        <v>0</v>
      </c>
      <c r="K958" s="24">
        <f>+DASH!F914</f>
        <v>1847650</v>
      </c>
      <c r="L958" s="24">
        <f>+XLM!F742</f>
        <v>224229</v>
      </c>
      <c r="N958" s="23">
        <f t="shared" si="16"/>
        <v>56373404</v>
      </c>
      <c r="O958" s="6"/>
    </row>
    <row r="959" spans="1:15" x14ac:dyDescent="0.25">
      <c r="A959" s="3">
        <v>42596</v>
      </c>
      <c r="B959" s="24">
        <f>BTC!F959</f>
        <v>60851100</v>
      </c>
      <c r="C959" s="24">
        <f>+XRP!F959</f>
        <v>499048</v>
      </c>
      <c r="D959" s="24">
        <f>+LTC!F959</f>
        <v>2655030</v>
      </c>
      <c r="F959" s="24">
        <f>+ETH!F376</f>
        <v>8680160</v>
      </c>
      <c r="G959" s="24">
        <v>0</v>
      </c>
      <c r="H959" s="23">
        <f>+XMR!F819</f>
        <v>396280</v>
      </c>
      <c r="I959" s="23">
        <v>0</v>
      </c>
      <c r="J959" s="24">
        <v>0</v>
      </c>
      <c r="K959" s="24">
        <f>+DASH!F915</f>
        <v>3708120</v>
      </c>
      <c r="L959" s="24">
        <f>+XLM!F743</f>
        <v>109736</v>
      </c>
      <c r="N959" s="23">
        <f t="shared" si="16"/>
        <v>76899474</v>
      </c>
      <c r="O959" s="6"/>
    </row>
    <row r="960" spans="1:15" x14ac:dyDescent="0.25">
      <c r="A960" s="4">
        <v>42597</v>
      </c>
      <c r="B960" s="24">
        <f>BTC!F960</f>
        <v>57262300</v>
      </c>
      <c r="C960" s="24">
        <f>+XRP!F960</f>
        <v>488337</v>
      </c>
      <c r="D960" s="24">
        <f>+LTC!F960</f>
        <v>3314040</v>
      </c>
      <c r="F960" s="24">
        <f>+ETH!F377</f>
        <v>7500840</v>
      </c>
      <c r="G960" s="24">
        <v>0</v>
      </c>
      <c r="H960" s="23">
        <f>+XMR!F820</f>
        <v>849798</v>
      </c>
      <c r="I960" s="23">
        <v>0</v>
      </c>
      <c r="J960" s="24">
        <v>0</v>
      </c>
      <c r="K960" s="24">
        <f>+DASH!F916</f>
        <v>3240540</v>
      </c>
      <c r="L960" s="24">
        <f>+XLM!F744</f>
        <v>73171</v>
      </c>
      <c r="N960" s="23">
        <f t="shared" si="16"/>
        <v>72729026</v>
      </c>
      <c r="O960" s="6"/>
    </row>
    <row r="961" spans="1:15" x14ac:dyDescent="0.25">
      <c r="A961" s="3">
        <v>42598</v>
      </c>
      <c r="B961" s="24">
        <f>BTC!F961</f>
        <v>58405200</v>
      </c>
      <c r="C961" s="24">
        <f>+XRP!F961</f>
        <v>1249860</v>
      </c>
      <c r="D961" s="24">
        <f>+LTC!F961</f>
        <v>2302180</v>
      </c>
      <c r="F961" s="24">
        <f>+ETH!F378</f>
        <v>7051510</v>
      </c>
      <c r="G961" s="24">
        <v>0</v>
      </c>
      <c r="H961" s="23">
        <f>+XMR!F821</f>
        <v>760398</v>
      </c>
      <c r="I961" s="23">
        <v>0</v>
      </c>
      <c r="J961" s="24">
        <v>0</v>
      </c>
      <c r="K961" s="24">
        <f>+DASH!F917</f>
        <v>2724180</v>
      </c>
      <c r="L961" s="24">
        <f>+XLM!F745</f>
        <v>35420</v>
      </c>
      <c r="N961" s="23">
        <f t="shared" si="16"/>
        <v>72528748</v>
      </c>
      <c r="O961" s="6"/>
    </row>
    <row r="962" spans="1:15" x14ac:dyDescent="0.25">
      <c r="A962" s="4">
        <v>42599</v>
      </c>
      <c r="B962" s="24">
        <f>BTC!F962</f>
        <v>54443000</v>
      </c>
      <c r="C962" s="24">
        <f>+XRP!F962</f>
        <v>1352830</v>
      </c>
      <c r="D962" s="24">
        <f>+LTC!F962</f>
        <v>1830120</v>
      </c>
      <c r="F962" s="24">
        <f>+ETH!F379</f>
        <v>8833760</v>
      </c>
      <c r="G962" s="24">
        <v>0</v>
      </c>
      <c r="H962" s="23">
        <f>+XMR!F822</f>
        <v>449444</v>
      </c>
      <c r="I962" s="23">
        <v>0</v>
      </c>
      <c r="J962" s="24">
        <v>0</v>
      </c>
      <c r="K962" s="24">
        <f>+DASH!F918</f>
        <v>1054880</v>
      </c>
      <c r="L962" s="24">
        <f>+XLM!F746</f>
        <v>26694</v>
      </c>
      <c r="N962" s="23">
        <f t="shared" si="16"/>
        <v>67990728</v>
      </c>
      <c r="O962" s="6"/>
    </row>
    <row r="963" spans="1:15" x14ac:dyDescent="0.25">
      <c r="A963" s="3">
        <v>42600</v>
      </c>
      <c r="B963" s="24">
        <f>BTC!F963</f>
        <v>59896600</v>
      </c>
      <c r="C963" s="24">
        <f>+XRP!F963</f>
        <v>1080170</v>
      </c>
      <c r="D963" s="24">
        <f>+LTC!F963</f>
        <v>1645410</v>
      </c>
      <c r="F963" s="24">
        <f>+ETH!F380</f>
        <v>6935800</v>
      </c>
      <c r="G963" s="24">
        <v>0</v>
      </c>
      <c r="H963" s="23">
        <f>+XMR!F823</f>
        <v>381203</v>
      </c>
      <c r="I963" s="23">
        <v>0</v>
      </c>
      <c r="J963" s="24">
        <v>0</v>
      </c>
      <c r="K963" s="24">
        <f>+DASH!F919</f>
        <v>2019880</v>
      </c>
      <c r="L963" s="24">
        <f>+XLM!F747</f>
        <v>19780</v>
      </c>
      <c r="N963" s="23">
        <f t="shared" si="16"/>
        <v>71978843</v>
      </c>
      <c r="O963" s="6"/>
    </row>
    <row r="964" spans="1:15" x14ac:dyDescent="0.25">
      <c r="A964" s="4">
        <v>42601</v>
      </c>
      <c r="B964" s="24">
        <f>BTC!F964</f>
        <v>50631600</v>
      </c>
      <c r="C964" s="24">
        <f>+XRP!F964</f>
        <v>1356390</v>
      </c>
      <c r="D964" s="24">
        <f>+LTC!F964</f>
        <v>1433570</v>
      </c>
      <c r="F964" s="24">
        <f>+ETH!F381</f>
        <v>5390850</v>
      </c>
      <c r="G964" s="24">
        <v>0</v>
      </c>
      <c r="H964" s="23">
        <f>+XMR!F824</f>
        <v>313760</v>
      </c>
      <c r="I964" s="23">
        <v>0</v>
      </c>
      <c r="J964" s="24">
        <v>0</v>
      </c>
      <c r="K964" s="24">
        <f>+DASH!F920</f>
        <v>2879380</v>
      </c>
      <c r="L964" s="24">
        <f>+XLM!F748</f>
        <v>17689</v>
      </c>
      <c r="N964" s="23">
        <f t="shared" si="16"/>
        <v>62023239</v>
      </c>
      <c r="O964" s="6"/>
    </row>
    <row r="965" spans="1:15" x14ac:dyDescent="0.25">
      <c r="A965" s="3">
        <v>42602</v>
      </c>
      <c r="B965" s="24">
        <f>BTC!F965</f>
        <v>45301400</v>
      </c>
      <c r="C965" s="24">
        <f>+XRP!F965</f>
        <v>399635</v>
      </c>
      <c r="D965" s="24">
        <f>+LTC!F965</f>
        <v>1642330</v>
      </c>
      <c r="F965" s="24">
        <f>+ETH!F382</f>
        <v>7443540</v>
      </c>
      <c r="G965" s="24">
        <v>0</v>
      </c>
      <c r="H965" s="23">
        <f>+XMR!F825</f>
        <v>1869560</v>
      </c>
      <c r="I965" s="23">
        <v>0</v>
      </c>
      <c r="J965" s="24">
        <v>0</v>
      </c>
      <c r="K965" s="24">
        <f>+DASH!F921</f>
        <v>1451660</v>
      </c>
      <c r="L965" s="24">
        <f>+XLM!F749</f>
        <v>21147</v>
      </c>
      <c r="N965" s="23">
        <f t="shared" si="16"/>
        <v>58129272</v>
      </c>
      <c r="O965" s="6"/>
    </row>
    <row r="966" spans="1:15" x14ac:dyDescent="0.25">
      <c r="A966" s="4">
        <v>42603</v>
      </c>
      <c r="B966" s="24">
        <f>BTC!F966</f>
        <v>38299400</v>
      </c>
      <c r="C966" s="24">
        <f>+XRP!F966</f>
        <v>411952</v>
      </c>
      <c r="D966" s="24">
        <f>+LTC!F966</f>
        <v>1321380</v>
      </c>
      <c r="F966" s="24">
        <f>+ETH!F383</f>
        <v>4355660</v>
      </c>
      <c r="G966" s="24">
        <v>0</v>
      </c>
      <c r="H966" s="23">
        <f>+XMR!F826</f>
        <v>790717</v>
      </c>
      <c r="I966" s="23">
        <v>0</v>
      </c>
      <c r="J966" s="24">
        <v>0</v>
      </c>
      <c r="K966" s="24">
        <f>+DASH!F922</f>
        <v>1177950</v>
      </c>
      <c r="L966" s="24">
        <f>+XLM!F750</f>
        <v>17520</v>
      </c>
      <c r="N966" s="23">
        <f t="shared" si="16"/>
        <v>46374579</v>
      </c>
      <c r="O966" s="6"/>
    </row>
    <row r="967" spans="1:15" x14ac:dyDescent="0.25">
      <c r="A967" s="3">
        <v>42604</v>
      </c>
      <c r="B967" s="24">
        <f>BTC!F967</f>
        <v>72844000</v>
      </c>
      <c r="C967" s="24">
        <f>+XRP!F967</f>
        <v>686434</v>
      </c>
      <c r="D967" s="24">
        <f>+LTC!F967</f>
        <v>2685030</v>
      </c>
      <c r="F967" s="24">
        <f>+ETH!F384</f>
        <v>6588920</v>
      </c>
      <c r="G967" s="24">
        <v>0</v>
      </c>
      <c r="H967" s="23">
        <f>+XMR!F827</f>
        <v>18149400</v>
      </c>
      <c r="I967" s="23">
        <v>0</v>
      </c>
      <c r="J967" s="24">
        <v>0</v>
      </c>
      <c r="K967" s="24">
        <f>+DASH!F923</f>
        <v>1409370</v>
      </c>
      <c r="L967" s="24">
        <f>+XLM!F751</f>
        <v>13561</v>
      </c>
      <c r="N967" s="23">
        <f t="shared" si="16"/>
        <v>102376715</v>
      </c>
      <c r="O967" s="6"/>
    </row>
    <row r="968" spans="1:15" x14ac:dyDescent="0.25">
      <c r="A968" s="4">
        <v>42605</v>
      </c>
      <c r="B968" s="24">
        <f>BTC!F968</f>
        <v>85349200</v>
      </c>
      <c r="C968" s="24">
        <f>+XRP!F968</f>
        <v>979256</v>
      </c>
      <c r="D968" s="24">
        <f>+LTC!F968</f>
        <v>12154100</v>
      </c>
      <c r="F968" s="24">
        <f>+ETH!F385</f>
        <v>6489380</v>
      </c>
      <c r="G968" s="24">
        <v>0</v>
      </c>
      <c r="H968" s="23">
        <f>+XMR!F828</f>
        <v>21058200</v>
      </c>
      <c r="I968" s="23">
        <v>0</v>
      </c>
      <c r="J968" s="24">
        <v>0</v>
      </c>
      <c r="K968" s="24">
        <f>+DASH!F924</f>
        <v>1404690</v>
      </c>
      <c r="L968" s="24">
        <f>+XLM!F752</f>
        <v>16207</v>
      </c>
      <c r="N968" s="23">
        <f t="shared" si="16"/>
        <v>127451033</v>
      </c>
      <c r="O968" s="6"/>
    </row>
    <row r="969" spans="1:15" x14ac:dyDescent="0.25">
      <c r="A969" s="3">
        <v>42606</v>
      </c>
      <c r="B969" s="24">
        <f>BTC!F969</f>
        <v>56328200</v>
      </c>
      <c r="C969" s="24">
        <f>+XRP!F969</f>
        <v>1118660</v>
      </c>
      <c r="D969" s="24">
        <f>+LTC!F969</f>
        <v>4425210</v>
      </c>
      <c r="F969" s="24">
        <f>+ETH!F386</f>
        <v>4423420</v>
      </c>
      <c r="G969" s="24">
        <v>0</v>
      </c>
      <c r="H969" s="23">
        <f>+XMR!F829</f>
        <v>6796020</v>
      </c>
      <c r="I969" s="23">
        <v>0</v>
      </c>
      <c r="J969" s="24">
        <v>0</v>
      </c>
      <c r="K969" s="24">
        <f>+DASH!F925</f>
        <v>797964</v>
      </c>
      <c r="L969" s="24">
        <f>+XLM!F753</f>
        <v>6614</v>
      </c>
      <c r="N969" s="23">
        <f t="shared" si="16"/>
        <v>73896088</v>
      </c>
      <c r="O969" s="6"/>
    </row>
    <row r="970" spans="1:15" x14ac:dyDescent="0.25">
      <c r="A970" s="4">
        <v>42607</v>
      </c>
      <c r="B970" s="24">
        <f>BTC!F970</f>
        <v>136130000</v>
      </c>
      <c r="C970" s="24">
        <f>+XRP!F970</f>
        <v>716326</v>
      </c>
      <c r="D970" s="24">
        <f>+LTC!F970</f>
        <v>3206370</v>
      </c>
      <c r="F970" s="24">
        <f>+ETH!F387</f>
        <v>8552380</v>
      </c>
      <c r="G970" s="24">
        <v>0</v>
      </c>
      <c r="H970" s="23">
        <f>+XMR!F830</f>
        <v>7337870</v>
      </c>
      <c r="I970" s="23">
        <v>0</v>
      </c>
      <c r="J970" s="24">
        <v>0</v>
      </c>
      <c r="K970" s="24">
        <f>+DASH!F926</f>
        <v>935742</v>
      </c>
      <c r="L970" s="24">
        <f>+XLM!F754</f>
        <v>10012</v>
      </c>
      <c r="N970" s="23">
        <f t="shared" si="16"/>
        <v>156888700</v>
      </c>
      <c r="O970" s="6"/>
    </row>
    <row r="971" spans="1:15" x14ac:dyDescent="0.25">
      <c r="A971" s="3">
        <v>42608</v>
      </c>
      <c r="B971" s="24">
        <f>BTC!F971</f>
        <v>48856800</v>
      </c>
      <c r="C971" s="24">
        <f>+XRP!F971</f>
        <v>578722</v>
      </c>
      <c r="D971" s="24">
        <f>+LTC!F971</f>
        <v>2392690</v>
      </c>
      <c r="F971" s="24">
        <f>+ETH!F388</f>
        <v>5857850</v>
      </c>
      <c r="G971" s="24">
        <v>0</v>
      </c>
      <c r="H971" s="23">
        <f>+XMR!F831</f>
        <v>6023340</v>
      </c>
      <c r="I971" s="23">
        <v>0</v>
      </c>
      <c r="J971" s="24">
        <v>0</v>
      </c>
      <c r="K971" s="24">
        <f>+DASH!F927</f>
        <v>736721</v>
      </c>
      <c r="L971" s="24">
        <f>+XLM!F755</f>
        <v>49643</v>
      </c>
      <c r="N971" s="23">
        <f t="shared" si="16"/>
        <v>64495766</v>
      </c>
      <c r="O971" s="6"/>
    </row>
    <row r="972" spans="1:15" x14ac:dyDescent="0.25">
      <c r="A972" s="4">
        <v>42609</v>
      </c>
      <c r="B972" s="24">
        <f>BTC!F972</f>
        <v>59698300</v>
      </c>
      <c r="C972" s="24">
        <f>+XRP!F972</f>
        <v>233262</v>
      </c>
      <c r="D972" s="24">
        <f>+LTC!F972</f>
        <v>6505780</v>
      </c>
      <c r="F972" s="24">
        <f>+ETH!F389</f>
        <v>15108400</v>
      </c>
      <c r="G972" s="24">
        <v>0</v>
      </c>
      <c r="H972" s="23">
        <f>+XMR!F832</f>
        <v>8004280</v>
      </c>
      <c r="I972" s="23">
        <v>0</v>
      </c>
      <c r="J972" s="24">
        <v>0</v>
      </c>
      <c r="K972" s="24">
        <f>+DASH!F928</f>
        <v>2547960</v>
      </c>
      <c r="L972" s="24">
        <f>+XLM!F756</f>
        <v>16953</v>
      </c>
      <c r="N972" s="23">
        <f t="shared" si="16"/>
        <v>92114935</v>
      </c>
      <c r="O972" s="6"/>
    </row>
    <row r="973" spans="1:15" x14ac:dyDescent="0.25">
      <c r="A973" s="3">
        <v>42610</v>
      </c>
      <c r="B973" s="24">
        <f>BTC!F973</f>
        <v>86301600</v>
      </c>
      <c r="C973" s="24">
        <f>+XRP!F973</f>
        <v>592108</v>
      </c>
      <c r="D973" s="24">
        <f>+LTC!F973</f>
        <v>2380150</v>
      </c>
      <c r="F973" s="24">
        <f>+ETH!F390</f>
        <v>5303040</v>
      </c>
      <c r="G973" s="24">
        <v>0</v>
      </c>
      <c r="H973" s="23">
        <f>+XMR!F833</f>
        <v>49325800</v>
      </c>
      <c r="I973" s="23">
        <v>0</v>
      </c>
      <c r="J973" s="24">
        <v>0</v>
      </c>
      <c r="K973" s="24">
        <f>+DASH!F929</f>
        <v>932715</v>
      </c>
      <c r="L973" s="24">
        <f>+XLM!F757</f>
        <v>47598</v>
      </c>
      <c r="N973" s="23">
        <f t="shared" si="16"/>
        <v>144883011</v>
      </c>
      <c r="O973" s="6"/>
    </row>
    <row r="974" spans="1:15" x14ac:dyDescent="0.25">
      <c r="A974" s="4">
        <v>42611</v>
      </c>
      <c r="B974" s="24">
        <f>BTC!F974</f>
        <v>110398000</v>
      </c>
      <c r="C974" s="24">
        <f>+XRP!F974</f>
        <v>1527760</v>
      </c>
      <c r="D974" s="24">
        <f>+LTC!F974</f>
        <v>2610000</v>
      </c>
      <c r="F974" s="24">
        <f>+ETH!F391</f>
        <v>8130540</v>
      </c>
      <c r="G974" s="24">
        <v>0</v>
      </c>
      <c r="H974" s="23">
        <f>+XMR!F834</f>
        <v>46191400</v>
      </c>
      <c r="I974" s="23">
        <v>0</v>
      </c>
      <c r="J974" s="24">
        <v>0</v>
      </c>
      <c r="K974" s="24">
        <f>+DASH!F930</f>
        <v>1761660</v>
      </c>
      <c r="L974" s="24">
        <f>+XLM!F758</f>
        <v>29491</v>
      </c>
      <c r="N974" s="23">
        <f t="shared" si="16"/>
        <v>170648851</v>
      </c>
      <c r="O974" s="6"/>
    </row>
    <row r="975" spans="1:15" x14ac:dyDescent="0.25">
      <c r="A975" s="3">
        <v>42612</v>
      </c>
      <c r="B975" s="24">
        <f>BTC!F975</f>
        <v>70342400</v>
      </c>
      <c r="C975" s="24">
        <f>+XRP!F975</f>
        <v>928043</v>
      </c>
      <c r="D975" s="24">
        <f>+LTC!F975</f>
        <v>2315030</v>
      </c>
      <c r="F975" s="24">
        <f>+ETH!F392</f>
        <v>7221260</v>
      </c>
      <c r="G975" s="24">
        <v>0</v>
      </c>
      <c r="H975" s="23">
        <f>+XMR!F835</f>
        <v>15534600</v>
      </c>
      <c r="I975" s="23">
        <v>0</v>
      </c>
      <c r="J975" s="24">
        <v>0</v>
      </c>
      <c r="K975" s="24">
        <f>+DASH!F931</f>
        <v>761521</v>
      </c>
      <c r="L975" s="24">
        <f>+XLM!F759</f>
        <v>16263</v>
      </c>
      <c r="N975" s="23">
        <f t="shared" si="16"/>
        <v>97119117</v>
      </c>
      <c r="O975" s="6"/>
    </row>
    <row r="976" spans="1:15" x14ac:dyDescent="0.25">
      <c r="A976" s="4">
        <v>42613</v>
      </c>
      <c r="B976" s="24">
        <f>BTC!F976</f>
        <v>75840896</v>
      </c>
      <c r="C976" s="24">
        <f>+XRP!F976</f>
        <v>1169040</v>
      </c>
      <c r="D976" s="24">
        <f>+LTC!F976</f>
        <v>1678550</v>
      </c>
      <c r="F976" s="24">
        <f>+ETH!F393</f>
        <v>11073700</v>
      </c>
      <c r="G976" s="24">
        <v>0</v>
      </c>
      <c r="H976" s="23">
        <f>+XMR!F836</f>
        <v>20057400</v>
      </c>
      <c r="I976" s="23">
        <v>0</v>
      </c>
      <c r="J976" s="24">
        <v>0</v>
      </c>
      <c r="K976" s="24">
        <f>+DASH!F932</f>
        <v>961216</v>
      </c>
      <c r="L976" s="24">
        <f>+XLM!F760</f>
        <v>28165</v>
      </c>
      <c r="N976" s="23">
        <f t="shared" si="16"/>
        <v>110808967</v>
      </c>
      <c r="O976" s="6"/>
    </row>
    <row r="977" spans="1:15" x14ac:dyDescent="0.25">
      <c r="A977" s="3">
        <v>42614</v>
      </c>
      <c r="B977" s="24">
        <f>BTC!F977</f>
        <v>76923400</v>
      </c>
      <c r="C977" s="24">
        <f>+XRP!F977</f>
        <v>660021</v>
      </c>
      <c r="D977" s="24">
        <f>+LTC!F977</f>
        <v>2241890</v>
      </c>
      <c r="F977" s="24">
        <f>+ETH!F394</f>
        <v>24051500</v>
      </c>
      <c r="G977" s="24">
        <v>0</v>
      </c>
      <c r="H977" s="23">
        <f>+XMR!F837</f>
        <v>12152000</v>
      </c>
      <c r="I977" s="23">
        <v>0</v>
      </c>
      <c r="J977" s="24">
        <v>0</v>
      </c>
      <c r="K977" s="24">
        <f>+DASH!F933</f>
        <v>651970</v>
      </c>
      <c r="L977" s="24">
        <f>+XLM!F761</f>
        <v>25272</v>
      </c>
      <c r="N977" s="23">
        <f t="shared" si="16"/>
        <v>116706053</v>
      </c>
      <c r="O977" s="6"/>
    </row>
    <row r="978" spans="1:15" x14ac:dyDescent="0.25">
      <c r="A978" s="4">
        <v>42615</v>
      </c>
      <c r="B978" s="24">
        <f>BTC!F978</f>
        <v>79910800</v>
      </c>
      <c r="C978" s="24">
        <f>+XRP!F978</f>
        <v>583636</v>
      </c>
      <c r="D978" s="24">
        <f>+LTC!F978</f>
        <v>1984050</v>
      </c>
      <c r="F978" s="24">
        <f>+ETH!F395</f>
        <v>9368300</v>
      </c>
      <c r="G978" s="24">
        <v>0</v>
      </c>
      <c r="H978" s="23">
        <f>+XMR!F838</f>
        <v>27999500</v>
      </c>
      <c r="I978" s="23">
        <v>0</v>
      </c>
      <c r="J978" s="24">
        <v>0</v>
      </c>
      <c r="K978" s="24">
        <f>+DASH!F934</f>
        <v>790593</v>
      </c>
      <c r="L978" s="24">
        <f>+XLM!F762</f>
        <v>15997</v>
      </c>
      <c r="N978" s="23">
        <f t="shared" si="16"/>
        <v>120652876</v>
      </c>
      <c r="O978" s="6"/>
    </row>
    <row r="979" spans="1:15" x14ac:dyDescent="0.25">
      <c r="A979" s="3">
        <v>42616</v>
      </c>
      <c r="B979" s="24">
        <f>BTC!F979</f>
        <v>159014000</v>
      </c>
      <c r="C979" s="24">
        <f>+XRP!F979</f>
        <v>698318</v>
      </c>
      <c r="D979" s="24">
        <f>+LTC!F979</f>
        <v>2484220</v>
      </c>
      <c r="F979" s="24">
        <f>+ETH!F396</f>
        <v>13358800</v>
      </c>
      <c r="G979" s="24">
        <v>0</v>
      </c>
      <c r="H979" s="23">
        <f>+XMR!F839</f>
        <v>66593800</v>
      </c>
      <c r="I979" s="23">
        <v>0</v>
      </c>
      <c r="J979" s="24">
        <v>0</v>
      </c>
      <c r="K979" s="24">
        <f>+DASH!F935</f>
        <v>1215250</v>
      </c>
      <c r="L979" s="24">
        <f>+XLM!F763</f>
        <v>16975</v>
      </c>
      <c r="N979" s="23">
        <f t="shared" si="16"/>
        <v>243381363</v>
      </c>
      <c r="O979" s="6"/>
    </row>
    <row r="980" spans="1:15" x14ac:dyDescent="0.25">
      <c r="A980" s="4">
        <v>42617</v>
      </c>
      <c r="B980" s="24">
        <f>BTC!F980</f>
        <v>97942896</v>
      </c>
      <c r="C980" s="24">
        <f>+XRP!F980</f>
        <v>800373</v>
      </c>
      <c r="D980" s="24">
        <f>+LTC!F980</f>
        <v>4834060</v>
      </c>
      <c r="F980" s="24">
        <f>+ETH!F397</f>
        <v>7220550</v>
      </c>
      <c r="G980" s="24">
        <v>0</v>
      </c>
      <c r="H980" s="23">
        <f>+XMR!F840</f>
        <v>31169900</v>
      </c>
      <c r="I980" s="23">
        <v>0</v>
      </c>
      <c r="J980" s="24">
        <v>0</v>
      </c>
      <c r="K980" s="24">
        <f>+DASH!F936</f>
        <v>966253</v>
      </c>
      <c r="L980" s="24">
        <f>+XLM!F764</f>
        <v>36104</v>
      </c>
      <c r="N980" s="23">
        <f t="shared" si="16"/>
        <v>142970136</v>
      </c>
      <c r="O980" s="6"/>
    </row>
    <row r="981" spans="1:15" x14ac:dyDescent="0.25">
      <c r="A981" s="3">
        <v>42618</v>
      </c>
      <c r="B981" s="24">
        <f>BTC!F981</f>
        <v>82446800</v>
      </c>
      <c r="C981" s="24">
        <f>+XRP!F981</f>
        <v>784460</v>
      </c>
      <c r="D981" s="24">
        <f>+LTC!F981</f>
        <v>4245990</v>
      </c>
      <c r="F981" s="24">
        <f>+ETH!F398</f>
        <v>5724100</v>
      </c>
      <c r="G981" s="24">
        <v>0</v>
      </c>
      <c r="H981" s="23">
        <f>+XMR!F841</f>
        <v>24043200</v>
      </c>
      <c r="I981" s="23">
        <v>0</v>
      </c>
      <c r="J981" s="24">
        <v>0</v>
      </c>
      <c r="K981" s="24">
        <f>+DASH!F937</f>
        <v>639547</v>
      </c>
      <c r="L981" s="24">
        <f>+XLM!F765</f>
        <v>27785</v>
      </c>
      <c r="N981" s="23">
        <f t="shared" si="16"/>
        <v>117911882</v>
      </c>
      <c r="O981" s="6"/>
    </row>
    <row r="982" spans="1:15" x14ac:dyDescent="0.25">
      <c r="A982" s="4">
        <v>42619</v>
      </c>
      <c r="B982" s="24">
        <f>BTC!F982</f>
        <v>78529104</v>
      </c>
      <c r="C982" s="24">
        <f>+XRP!F982</f>
        <v>773525</v>
      </c>
      <c r="D982" s="24">
        <f>+LTC!F982</f>
        <v>1699160</v>
      </c>
      <c r="F982" s="24">
        <f>+ETH!F399</f>
        <v>6346330</v>
      </c>
      <c r="G982" s="24">
        <v>0</v>
      </c>
      <c r="H982" s="23">
        <f>+XMR!F842</f>
        <v>25356900</v>
      </c>
      <c r="I982" s="23">
        <v>0</v>
      </c>
      <c r="J982" s="24">
        <v>0</v>
      </c>
      <c r="K982" s="24">
        <f>+DASH!F938</f>
        <v>532044</v>
      </c>
      <c r="L982" s="24">
        <f>+XLM!F766</f>
        <v>14360</v>
      </c>
      <c r="N982" s="23">
        <f t="shared" si="16"/>
        <v>113251423</v>
      </c>
      <c r="O982" s="6"/>
    </row>
    <row r="983" spans="1:15" x14ac:dyDescent="0.25">
      <c r="A983" s="3">
        <v>42620</v>
      </c>
      <c r="B983" s="24">
        <f>BTC!F983</f>
        <v>75032400</v>
      </c>
      <c r="C983" s="24">
        <f>+XRP!F983</f>
        <v>686254</v>
      </c>
      <c r="D983" s="24">
        <f>+LTC!F983</f>
        <v>1988370</v>
      </c>
      <c r="F983" s="24">
        <f>+ETH!F400</f>
        <v>6115050</v>
      </c>
      <c r="G983" s="24">
        <v>0</v>
      </c>
      <c r="H983" s="23">
        <f>+XMR!F843</f>
        <v>20446100</v>
      </c>
      <c r="I983" s="23">
        <v>0</v>
      </c>
      <c r="J983" s="24">
        <v>0</v>
      </c>
      <c r="K983" s="24">
        <f>+DASH!F939</f>
        <v>669651</v>
      </c>
      <c r="L983" s="24">
        <f>+XLM!F767</f>
        <v>29307</v>
      </c>
      <c r="N983" s="23">
        <f t="shared" si="16"/>
        <v>104967132</v>
      </c>
      <c r="O983" s="6"/>
    </row>
    <row r="984" spans="1:15" x14ac:dyDescent="0.25">
      <c r="A984" s="4">
        <v>42621</v>
      </c>
      <c r="B984" s="24">
        <f>BTC!F984</f>
        <v>86713000</v>
      </c>
      <c r="C984" s="24">
        <f>+XRP!F984</f>
        <v>869389</v>
      </c>
      <c r="D984" s="24">
        <f>+LTC!F984</f>
        <v>2425520</v>
      </c>
      <c r="F984" s="24">
        <f>+ETH!F401</f>
        <v>11535000</v>
      </c>
      <c r="G984" s="24">
        <v>0</v>
      </c>
      <c r="H984" s="23">
        <f>+XMR!F844</f>
        <v>18100000</v>
      </c>
      <c r="I984" s="23">
        <v>0</v>
      </c>
      <c r="J984" s="24">
        <v>0</v>
      </c>
      <c r="K984" s="24">
        <f>+DASH!F940</f>
        <v>637683</v>
      </c>
      <c r="L984" s="24">
        <f>+XLM!F768</f>
        <v>17422</v>
      </c>
      <c r="N984" s="23">
        <f t="shared" si="16"/>
        <v>120298014</v>
      </c>
      <c r="O984" s="6"/>
    </row>
    <row r="985" spans="1:15" x14ac:dyDescent="0.25">
      <c r="A985" s="3">
        <v>42622</v>
      </c>
      <c r="B985" s="24">
        <f>BTC!F985</f>
        <v>64550200</v>
      </c>
      <c r="C985" s="24">
        <f>+XRP!F985</f>
        <v>849260</v>
      </c>
      <c r="D985" s="24">
        <f>+LTC!F985</f>
        <v>1450080</v>
      </c>
      <c r="F985" s="24">
        <f>+ETH!F402</f>
        <v>6109200</v>
      </c>
      <c r="G985" s="24">
        <v>0</v>
      </c>
      <c r="H985" s="23">
        <f>+XMR!F845</f>
        <v>14523800</v>
      </c>
      <c r="I985" s="23">
        <v>0</v>
      </c>
      <c r="J985" s="24">
        <v>0</v>
      </c>
      <c r="K985" s="24">
        <f>+DASH!F941</f>
        <v>453318</v>
      </c>
      <c r="L985" s="24">
        <f>+XLM!F769</f>
        <v>51986</v>
      </c>
      <c r="N985" s="23">
        <f t="shared" si="16"/>
        <v>87987844</v>
      </c>
      <c r="O985" s="6"/>
    </row>
    <row r="986" spans="1:15" x14ac:dyDescent="0.25">
      <c r="A986" s="4">
        <v>42623</v>
      </c>
      <c r="B986" s="24">
        <f>BTC!F986</f>
        <v>45016800</v>
      </c>
      <c r="C986" s="24">
        <f>+XRP!F986</f>
        <v>310034</v>
      </c>
      <c r="D986" s="24">
        <f>+LTC!F986</f>
        <v>661652</v>
      </c>
      <c r="F986" s="24">
        <f>+ETH!F403</f>
        <v>7220300</v>
      </c>
      <c r="G986" s="24">
        <v>0</v>
      </c>
      <c r="H986" s="23">
        <f>+XMR!F846</f>
        <v>7990970</v>
      </c>
      <c r="I986" s="23">
        <v>0</v>
      </c>
      <c r="J986" s="24">
        <v>0</v>
      </c>
      <c r="K986" s="24">
        <f>+DASH!F942</f>
        <v>748265</v>
      </c>
      <c r="L986" s="24">
        <f>+XLM!F770</f>
        <v>173430</v>
      </c>
      <c r="N986" s="23">
        <f t="shared" si="16"/>
        <v>62121451</v>
      </c>
      <c r="O986" s="6"/>
    </row>
    <row r="987" spans="1:15" x14ac:dyDescent="0.25">
      <c r="A987" s="3">
        <v>42624</v>
      </c>
      <c r="B987" s="24">
        <f>BTC!F987</f>
        <v>73610800</v>
      </c>
      <c r="C987" s="24">
        <f>+XRP!F987</f>
        <v>533904</v>
      </c>
      <c r="D987" s="24">
        <f>+LTC!F987</f>
        <v>2100480</v>
      </c>
      <c r="F987" s="24">
        <f>+ETH!F404</f>
        <v>8791180</v>
      </c>
      <c r="G987" s="24">
        <v>0</v>
      </c>
      <c r="H987" s="23">
        <f>+XMR!F847</f>
        <v>15781800</v>
      </c>
      <c r="I987" s="23">
        <v>0</v>
      </c>
      <c r="J987" s="24">
        <v>0</v>
      </c>
      <c r="K987" s="24">
        <f>+DASH!F943</f>
        <v>583102</v>
      </c>
      <c r="L987" s="24">
        <f>+XLM!F771</f>
        <v>51896</v>
      </c>
      <c r="N987" s="23">
        <f t="shared" si="16"/>
        <v>101453162</v>
      </c>
      <c r="O987" s="6"/>
    </row>
    <row r="988" spans="1:15" x14ac:dyDescent="0.25">
      <c r="A988" s="4">
        <v>42625</v>
      </c>
      <c r="B988" s="24">
        <f>BTC!F988</f>
        <v>72812304</v>
      </c>
      <c r="C988" s="24">
        <f>+XRP!F988</f>
        <v>680932</v>
      </c>
      <c r="D988" s="24">
        <f>+LTC!F988</f>
        <v>2454330</v>
      </c>
      <c r="F988" s="24">
        <f>+ETH!F405</f>
        <v>7478080</v>
      </c>
      <c r="G988" s="24">
        <v>0</v>
      </c>
      <c r="H988" s="23">
        <f>+XMR!F848</f>
        <v>12411600</v>
      </c>
      <c r="I988" s="23">
        <v>0</v>
      </c>
      <c r="J988" s="24">
        <v>0</v>
      </c>
      <c r="K988" s="24">
        <f>+DASH!F944</f>
        <v>1357900</v>
      </c>
      <c r="L988" s="24">
        <f>+XLM!F772</f>
        <v>25451</v>
      </c>
      <c r="N988" s="23">
        <f t="shared" si="16"/>
        <v>97220597</v>
      </c>
      <c r="O988" s="6"/>
    </row>
    <row r="989" spans="1:15" x14ac:dyDescent="0.25">
      <c r="A989" s="3">
        <v>42626</v>
      </c>
      <c r="B989" s="24">
        <f>BTC!F989</f>
        <v>86920600</v>
      </c>
      <c r="C989" s="24">
        <f>+XRP!F989</f>
        <v>836942</v>
      </c>
      <c r="D989" s="24">
        <f>+LTC!F989</f>
        <v>2219650</v>
      </c>
      <c r="F989" s="24">
        <f>+ETH!F406</f>
        <v>11704300</v>
      </c>
      <c r="G989" s="24">
        <v>0</v>
      </c>
      <c r="H989" s="23">
        <f>+XMR!F849</f>
        <v>14308800</v>
      </c>
      <c r="I989" s="23">
        <v>0</v>
      </c>
      <c r="J989" s="24">
        <v>0</v>
      </c>
      <c r="K989" s="24">
        <f>+DASH!F945</f>
        <v>775508</v>
      </c>
      <c r="L989" s="24">
        <f>+XLM!F773</f>
        <v>62818</v>
      </c>
      <c r="N989" s="23">
        <f t="shared" si="16"/>
        <v>116828618</v>
      </c>
      <c r="O989" s="6"/>
    </row>
    <row r="990" spans="1:15" x14ac:dyDescent="0.25">
      <c r="A990" s="4">
        <v>42627</v>
      </c>
      <c r="B990" s="24">
        <f>BTC!F990</f>
        <v>47877700</v>
      </c>
      <c r="C990" s="24">
        <f>+XRP!F990</f>
        <v>1048560</v>
      </c>
      <c r="D990" s="24">
        <f>+LTC!F990</f>
        <v>1322330</v>
      </c>
      <c r="F990" s="24">
        <f>+ETH!F407</f>
        <v>5694820</v>
      </c>
      <c r="G990" s="24">
        <v>0</v>
      </c>
      <c r="H990" s="23">
        <f>+XMR!F850</f>
        <v>5468580</v>
      </c>
      <c r="I990" s="23">
        <v>0</v>
      </c>
      <c r="J990" s="24">
        <v>0</v>
      </c>
      <c r="K990" s="24">
        <f>+DASH!F946</f>
        <v>683059</v>
      </c>
      <c r="L990" s="24">
        <f>+XLM!F774</f>
        <v>13081</v>
      </c>
      <c r="N990" s="23">
        <f t="shared" si="16"/>
        <v>62108130</v>
      </c>
      <c r="O990" s="6"/>
    </row>
    <row r="991" spans="1:15" x14ac:dyDescent="0.25">
      <c r="A991" s="3">
        <v>42628</v>
      </c>
      <c r="B991" s="24">
        <f>BTC!F991</f>
        <v>59464600</v>
      </c>
      <c r="C991" s="24">
        <f>+XRP!F991</f>
        <v>15967600</v>
      </c>
      <c r="D991" s="24">
        <f>+LTC!F991</f>
        <v>1793220</v>
      </c>
      <c r="F991" s="24">
        <f>+ETH!F408</f>
        <v>7309090</v>
      </c>
      <c r="G991" s="24">
        <v>0</v>
      </c>
      <c r="H991" s="23">
        <f>+XMR!F851</f>
        <v>7678600</v>
      </c>
      <c r="I991" s="23">
        <v>0</v>
      </c>
      <c r="J991" s="24">
        <v>0</v>
      </c>
      <c r="K991" s="24">
        <f>+DASH!F947</f>
        <v>592210</v>
      </c>
      <c r="L991" s="24">
        <f>+XLM!F775</f>
        <v>555936</v>
      </c>
      <c r="N991" s="23">
        <f t="shared" si="16"/>
        <v>93361256</v>
      </c>
      <c r="O991" s="6"/>
    </row>
    <row r="992" spans="1:15" x14ac:dyDescent="0.25">
      <c r="A992" s="4">
        <v>42629</v>
      </c>
      <c r="B992" s="24">
        <f>BTC!F992</f>
        <v>64963400</v>
      </c>
      <c r="C992" s="24">
        <f>+XRP!F992</f>
        <v>12342800</v>
      </c>
      <c r="D992" s="24">
        <f>+LTC!F992</f>
        <v>1663730</v>
      </c>
      <c r="F992" s="24">
        <f>+ETH!F409</f>
        <v>17421500</v>
      </c>
      <c r="G992" s="24">
        <v>0</v>
      </c>
      <c r="H992" s="23">
        <f>+XMR!F852</f>
        <v>7175750</v>
      </c>
      <c r="I992" s="23">
        <v>0</v>
      </c>
      <c r="J992" s="24">
        <v>0</v>
      </c>
      <c r="K992" s="24">
        <f>+DASH!F948</f>
        <v>519023</v>
      </c>
      <c r="L992" s="24">
        <f>+XLM!F776</f>
        <v>204787</v>
      </c>
      <c r="N992" s="23">
        <f t="shared" si="16"/>
        <v>104290990</v>
      </c>
      <c r="O992" s="6"/>
    </row>
    <row r="993" spans="1:15" x14ac:dyDescent="0.25">
      <c r="A993" s="3">
        <v>42630</v>
      </c>
      <c r="B993" s="24">
        <f>BTC!F993</f>
        <v>37140300</v>
      </c>
      <c r="C993" s="24">
        <f>+XRP!F993</f>
        <v>1646260</v>
      </c>
      <c r="D993" s="24">
        <f>+LTC!F993</f>
        <v>1568340</v>
      </c>
      <c r="F993" s="24">
        <f>+ETH!F410</f>
        <v>7446610</v>
      </c>
      <c r="G993" s="24">
        <v>0</v>
      </c>
      <c r="H993" s="23">
        <f>+XMR!F853</f>
        <v>4720550</v>
      </c>
      <c r="I993" s="23">
        <v>0</v>
      </c>
      <c r="J993" s="24">
        <v>0</v>
      </c>
      <c r="K993" s="24">
        <f>+DASH!F949</f>
        <v>385226</v>
      </c>
      <c r="L993" s="24">
        <f>+XLM!F777</f>
        <v>39093</v>
      </c>
      <c r="N993" s="23">
        <f t="shared" si="16"/>
        <v>52946379</v>
      </c>
      <c r="O993" s="6"/>
    </row>
    <row r="994" spans="1:15" x14ac:dyDescent="0.25">
      <c r="A994" s="4">
        <v>42631</v>
      </c>
      <c r="B994" s="24">
        <f>BTC!F994</f>
        <v>48679400</v>
      </c>
      <c r="C994" s="24">
        <f>+XRP!F994</f>
        <v>2231350</v>
      </c>
      <c r="D994" s="24">
        <f>+LTC!F994</f>
        <v>1727830</v>
      </c>
      <c r="F994" s="24">
        <f>+ETH!F411</f>
        <v>22433300</v>
      </c>
      <c r="G994" s="24">
        <v>0</v>
      </c>
      <c r="H994" s="23">
        <f>+XMR!F854</f>
        <v>2709710</v>
      </c>
      <c r="I994" s="23">
        <v>0</v>
      </c>
      <c r="J994" s="24">
        <v>0</v>
      </c>
      <c r="K994" s="24">
        <f>+DASH!F950</f>
        <v>378121</v>
      </c>
      <c r="L994" s="24">
        <f>+XLM!F778</f>
        <v>57508</v>
      </c>
      <c r="N994" s="23">
        <f t="shared" si="16"/>
        <v>78217219</v>
      </c>
      <c r="O994" s="6"/>
    </row>
    <row r="995" spans="1:15" x14ac:dyDescent="0.25">
      <c r="A995" s="3">
        <v>42632</v>
      </c>
      <c r="B995" s="24">
        <f>BTC!F995</f>
        <v>54796400</v>
      </c>
      <c r="C995" s="24">
        <f>+XRP!F995</f>
        <v>2930120</v>
      </c>
      <c r="D995" s="24">
        <f>+LTC!F995</f>
        <v>1606420</v>
      </c>
      <c r="F995" s="24">
        <f>+ETH!F412</f>
        <v>13838800</v>
      </c>
      <c r="G995" s="24">
        <v>0</v>
      </c>
      <c r="H995" s="23">
        <f>+XMR!F855</f>
        <v>8092940</v>
      </c>
      <c r="I995" s="23">
        <v>0</v>
      </c>
      <c r="J995" s="24">
        <v>0</v>
      </c>
      <c r="K995" s="24">
        <f>+DASH!F951</f>
        <v>548366</v>
      </c>
      <c r="L995" s="24">
        <f>+XLM!F779</f>
        <v>48729</v>
      </c>
      <c r="N995" s="23">
        <f t="shared" si="16"/>
        <v>81861775</v>
      </c>
      <c r="O995" s="6"/>
    </row>
    <row r="996" spans="1:15" x14ac:dyDescent="0.25">
      <c r="A996" s="4">
        <v>42633</v>
      </c>
      <c r="B996" s="24">
        <f>BTC!F996</f>
        <v>72710896</v>
      </c>
      <c r="C996" s="24">
        <f>+XRP!F996</f>
        <v>1365440</v>
      </c>
      <c r="D996" s="24">
        <f>+LTC!F996</f>
        <v>2263260</v>
      </c>
      <c r="F996" s="24">
        <f>+ETH!F413</f>
        <v>31929100</v>
      </c>
      <c r="G996" s="24">
        <v>0</v>
      </c>
      <c r="H996" s="23">
        <f>+XMR!F856</f>
        <v>11094000</v>
      </c>
      <c r="I996" s="23">
        <v>0</v>
      </c>
      <c r="J996" s="24">
        <v>0</v>
      </c>
      <c r="K996" s="24">
        <f>+DASH!F952</f>
        <v>447288</v>
      </c>
      <c r="L996" s="24">
        <f>+XLM!F780</f>
        <v>79813</v>
      </c>
      <c r="N996" s="23">
        <f t="shared" si="16"/>
        <v>119889797</v>
      </c>
      <c r="O996" s="6"/>
    </row>
    <row r="997" spans="1:15" x14ac:dyDescent="0.25">
      <c r="A997" s="3">
        <v>42634</v>
      </c>
      <c r="B997" s="24">
        <f>BTC!F997</f>
        <v>82776200</v>
      </c>
      <c r="C997" s="24">
        <f>+XRP!F997</f>
        <v>1719470</v>
      </c>
      <c r="D997" s="24">
        <f>+LTC!F997</f>
        <v>3853090</v>
      </c>
      <c r="F997" s="24">
        <f>+ETH!F414</f>
        <v>28645000</v>
      </c>
      <c r="G997" s="24">
        <v>0</v>
      </c>
      <c r="H997" s="23">
        <f>+XMR!F857</f>
        <v>6586410</v>
      </c>
      <c r="I997" s="23">
        <v>0</v>
      </c>
      <c r="J997" s="24">
        <v>0</v>
      </c>
      <c r="K997" s="24">
        <f>+DASH!F953</f>
        <v>639852</v>
      </c>
      <c r="L997" s="24">
        <f>+XLM!F781</f>
        <v>53003</v>
      </c>
      <c r="N997" s="23">
        <f t="shared" si="16"/>
        <v>124273025</v>
      </c>
      <c r="O997" s="6"/>
    </row>
    <row r="998" spans="1:15" x14ac:dyDescent="0.25">
      <c r="A998" s="4">
        <v>42635</v>
      </c>
      <c r="B998" s="24">
        <f>BTC!F998</f>
        <v>67085300</v>
      </c>
      <c r="C998" s="24">
        <f>+XRP!F998</f>
        <v>1491330</v>
      </c>
      <c r="D998" s="24">
        <f>+LTC!F998</f>
        <v>1445220</v>
      </c>
      <c r="F998" s="24">
        <f>+ETH!F415</f>
        <v>27382800</v>
      </c>
      <c r="G998" s="24">
        <v>0</v>
      </c>
      <c r="H998" s="23">
        <f>+XMR!F858</f>
        <v>3966670</v>
      </c>
      <c r="I998" s="23">
        <v>0</v>
      </c>
      <c r="J998" s="24">
        <v>0</v>
      </c>
      <c r="K998" s="24">
        <f>+DASH!F954</f>
        <v>462190</v>
      </c>
      <c r="L998" s="24">
        <f>+XLM!F782</f>
        <v>67088</v>
      </c>
      <c r="N998" s="23">
        <f t="shared" si="16"/>
        <v>101900598</v>
      </c>
      <c r="O998" s="6"/>
    </row>
    <row r="999" spans="1:15" x14ac:dyDescent="0.25">
      <c r="A999" s="3">
        <v>42636</v>
      </c>
      <c r="B999" s="24">
        <f>BTC!F999</f>
        <v>51067000</v>
      </c>
      <c r="C999" s="24">
        <f>+XRP!F999</f>
        <v>3104540</v>
      </c>
      <c r="D999" s="24">
        <f>+LTC!F999</f>
        <v>1572350</v>
      </c>
      <c r="F999" s="24">
        <f>+ETH!F416</f>
        <v>9166430</v>
      </c>
      <c r="G999" s="24">
        <v>0</v>
      </c>
      <c r="H999" s="23">
        <f>+XMR!F859</f>
        <v>3564780</v>
      </c>
      <c r="I999" s="23">
        <v>0</v>
      </c>
      <c r="J999" s="24">
        <v>0</v>
      </c>
      <c r="K999" s="24">
        <f>+DASH!F955</f>
        <v>346538</v>
      </c>
      <c r="L999" s="24">
        <f>+XLM!F783</f>
        <v>47176</v>
      </c>
      <c r="N999" s="23">
        <f t="shared" si="16"/>
        <v>68868814</v>
      </c>
      <c r="O999" s="6"/>
    </row>
    <row r="1000" spans="1:15" x14ac:dyDescent="0.25">
      <c r="A1000" s="4">
        <v>42637</v>
      </c>
      <c r="B1000" s="24">
        <f>BTC!F1000</f>
        <v>35359500</v>
      </c>
      <c r="C1000" s="24">
        <f>+XRP!F1000</f>
        <v>2170050</v>
      </c>
      <c r="D1000" s="24">
        <f>+LTC!F1000</f>
        <v>2118420</v>
      </c>
      <c r="F1000" s="24">
        <f>+ETH!F417</f>
        <v>9824880</v>
      </c>
      <c r="G1000" s="24">
        <v>0</v>
      </c>
      <c r="H1000" s="23">
        <f>+XMR!F860</f>
        <v>1720410</v>
      </c>
      <c r="I1000" s="23">
        <v>0</v>
      </c>
      <c r="J1000" s="24">
        <v>0</v>
      </c>
      <c r="K1000" s="24">
        <f>+DASH!F956</f>
        <v>248501</v>
      </c>
      <c r="L1000" s="24">
        <f>+XLM!F784</f>
        <v>75069</v>
      </c>
      <c r="N1000" s="23">
        <f t="shared" si="16"/>
        <v>51516830</v>
      </c>
      <c r="O1000" s="6"/>
    </row>
    <row r="1001" spans="1:15" x14ac:dyDescent="0.25">
      <c r="A1001" s="3">
        <v>42638</v>
      </c>
      <c r="B1001" s="24">
        <f>BTC!F1001</f>
        <v>33977800</v>
      </c>
      <c r="C1001" s="24">
        <f>+XRP!F1001</f>
        <v>4699860</v>
      </c>
      <c r="D1001" s="24">
        <f>+LTC!F1001</f>
        <v>1540650</v>
      </c>
      <c r="F1001" s="24">
        <f>+ETH!F418</f>
        <v>5283440</v>
      </c>
      <c r="G1001" s="24">
        <v>0</v>
      </c>
      <c r="H1001" s="23">
        <f>+XMR!F861</f>
        <v>2085390</v>
      </c>
      <c r="I1001" s="23">
        <v>0</v>
      </c>
      <c r="J1001" s="24">
        <v>0</v>
      </c>
      <c r="K1001" s="24">
        <f>+DASH!F957</f>
        <v>293042</v>
      </c>
      <c r="L1001" s="24">
        <f>+XLM!F785</f>
        <v>366417</v>
      </c>
      <c r="N1001" s="23">
        <f t="shared" si="16"/>
        <v>48246599</v>
      </c>
      <c r="O1001" s="6"/>
    </row>
    <row r="1002" spans="1:15" x14ac:dyDescent="0.25">
      <c r="A1002" s="4">
        <v>42639</v>
      </c>
      <c r="B1002" s="24">
        <f>BTC!F1002</f>
        <v>59153800</v>
      </c>
      <c r="C1002" s="24">
        <f>+XRP!F1002</f>
        <v>9102940</v>
      </c>
      <c r="D1002" s="24">
        <f>+LTC!F1002</f>
        <v>2148250</v>
      </c>
      <c r="F1002" s="24">
        <f>+ETH!F419</f>
        <v>7213070</v>
      </c>
      <c r="G1002" s="24">
        <v>0</v>
      </c>
      <c r="H1002" s="23">
        <f>+XMR!F862</f>
        <v>7477270</v>
      </c>
      <c r="I1002" s="23">
        <v>0</v>
      </c>
      <c r="J1002" s="24">
        <v>0</v>
      </c>
      <c r="K1002" s="24">
        <f>+DASH!F958</f>
        <v>466947</v>
      </c>
      <c r="L1002" s="24">
        <f>+XLM!F786</f>
        <v>379360</v>
      </c>
      <c r="N1002" s="23">
        <f t="shared" si="16"/>
        <v>85941637</v>
      </c>
      <c r="O1002" s="6"/>
    </row>
    <row r="1003" spans="1:15" x14ac:dyDescent="0.25">
      <c r="A1003" s="3">
        <v>42640</v>
      </c>
      <c r="B1003" s="24">
        <f>BTC!F1003</f>
        <v>49422400</v>
      </c>
      <c r="C1003" s="24">
        <f>+XRP!F1003</f>
        <v>6131430</v>
      </c>
      <c r="D1003" s="24">
        <f>+LTC!F1003</f>
        <v>1734250</v>
      </c>
      <c r="F1003" s="24">
        <f>+ETH!F420</f>
        <v>6831070</v>
      </c>
      <c r="G1003" s="24">
        <v>0</v>
      </c>
      <c r="H1003" s="23">
        <f>+XMR!F863</f>
        <v>2349090</v>
      </c>
      <c r="I1003" s="23">
        <v>0</v>
      </c>
      <c r="J1003" s="24">
        <v>0</v>
      </c>
      <c r="K1003" s="24">
        <f>+DASH!F959</f>
        <v>437637</v>
      </c>
      <c r="L1003" s="24">
        <f>+XLM!F787</f>
        <v>136361</v>
      </c>
      <c r="N1003" s="23">
        <f t="shared" si="16"/>
        <v>67042238</v>
      </c>
      <c r="O1003" s="6"/>
    </row>
    <row r="1004" spans="1:15" x14ac:dyDescent="0.25">
      <c r="A1004" s="4">
        <v>42641</v>
      </c>
      <c r="B1004" s="24">
        <f>BTC!F1004</f>
        <v>48722600</v>
      </c>
      <c r="C1004" s="24">
        <f>+XRP!F1004</f>
        <v>7558520</v>
      </c>
      <c r="D1004" s="24">
        <f>+LTC!F1004</f>
        <v>1905040</v>
      </c>
      <c r="F1004" s="24">
        <f>+ETH!F421</f>
        <v>10239000</v>
      </c>
      <c r="G1004" s="24">
        <v>0</v>
      </c>
      <c r="H1004" s="23">
        <f>+XMR!F864</f>
        <v>1900470</v>
      </c>
      <c r="I1004" s="23">
        <v>0</v>
      </c>
      <c r="J1004" s="24">
        <v>0</v>
      </c>
      <c r="K1004" s="24">
        <f>+DASH!F960</f>
        <v>380292</v>
      </c>
      <c r="L1004" s="24">
        <f>+XLM!F788</f>
        <v>1211050</v>
      </c>
      <c r="N1004" s="23">
        <f t="shared" ref="N1004:N1034" si="17">B1004+C1004+D1004+F1004+G1004+H1004+I1004+J1004+K1004+L1004</f>
        <v>71916972</v>
      </c>
      <c r="O1004" s="6"/>
    </row>
    <row r="1005" spans="1:15" x14ac:dyDescent="0.25">
      <c r="A1005" s="3">
        <v>42642</v>
      </c>
      <c r="B1005" s="24">
        <f>BTC!F1005</f>
        <v>55658600</v>
      </c>
      <c r="C1005" s="24">
        <f>+XRP!F1005</f>
        <v>5974090</v>
      </c>
      <c r="D1005" s="24">
        <f>+LTC!F1005</f>
        <v>1674200</v>
      </c>
      <c r="F1005" s="24">
        <f>+ETH!F422</f>
        <v>5990630</v>
      </c>
      <c r="G1005" s="24">
        <v>0</v>
      </c>
      <c r="H1005" s="23">
        <f>+XMR!F865</f>
        <v>5237580</v>
      </c>
      <c r="I1005" s="23">
        <v>0</v>
      </c>
      <c r="J1005" s="24">
        <v>0</v>
      </c>
      <c r="K1005" s="24">
        <f>+DASH!F961</f>
        <v>627955</v>
      </c>
      <c r="L1005" s="24">
        <f>+XLM!F789</f>
        <v>484615</v>
      </c>
      <c r="N1005" s="23">
        <f t="shared" si="17"/>
        <v>75647670</v>
      </c>
      <c r="O1005" s="6"/>
    </row>
    <row r="1006" spans="1:15" x14ac:dyDescent="0.25">
      <c r="A1006" s="4">
        <v>42643</v>
      </c>
      <c r="B1006" s="24">
        <f>BTC!F1006</f>
        <v>56122400</v>
      </c>
      <c r="C1006" s="24">
        <f>+XRP!F1006</f>
        <v>7561150</v>
      </c>
      <c r="D1006" s="24">
        <f>+LTC!F1006</f>
        <v>2104930</v>
      </c>
      <c r="F1006" s="24">
        <f>+ETH!F423</f>
        <v>5950840</v>
      </c>
      <c r="G1006" s="24">
        <v>0</v>
      </c>
      <c r="H1006" s="23">
        <f>+XMR!F866</f>
        <v>5300920</v>
      </c>
      <c r="I1006" s="23">
        <v>0</v>
      </c>
      <c r="J1006" s="24">
        <v>0</v>
      </c>
      <c r="K1006" s="24">
        <f>+DASH!F962</f>
        <v>624527</v>
      </c>
      <c r="L1006" s="24">
        <f>+XLM!F790</f>
        <v>320074</v>
      </c>
      <c r="N1006" s="23">
        <f t="shared" si="17"/>
        <v>77984841</v>
      </c>
      <c r="O1006" s="6"/>
    </row>
    <row r="1007" spans="1:15" x14ac:dyDescent="0.25">
      <c r="A1007" s="3">
        <v>42644</v>
      </c>
      <c r="B1007" s="24">
        <f>BTC!F1007</f>
        <v>56357000</v>
      </c>
      <c r="C1007" s="24">
        <f>+XRP!F1007</f>
        <v>5895530</v>
      </c>
      <c r="D1007" s="24">
        <f>+LTC!F1007</f>
        <v>1426340</v>
      </c>
      <c r="F1007" s="24">
        <f>+ETH!F424</f>
        <v>6331160</v>
      </c>
      <c r="G1007" s="24">
        <v>0</v>
      </c>
      <c r="H1007" s="23">
        <f>+XMR!F867</f>
        <v>8319930</v>
      </c>
      <c r="I1007" s="23">
        <v>0</v>
      </c>
      <c r="J1007" s="24">
        <v>0</v>
      </c>
      <c r="K1007" s="24">
        <f>+DASH!F963</f>
        <v>599642</v>
      </c>
      <c r="L1007" s="24">
        <f>+XLM!F791</f>
        <v>187694</v>
      </c>
      <c r="N1007" s="23">
        <f t="shared" si="17"/>
        <v>79117296</v>
      </c>
      <c r="O1007" s="6"/>
    </row>
    <row r="1008" spans="1:15" x14ac:dyDescent="0.25">
      <c r="A1008" s="4">
        <v>42645</v>
      </c>
      <c r="B1008" s="24">
        <f>BTC!F1008</f>
        <v>39249800</v>
      </c>
      <c r="C1008" s="24">
        <f>+XRP!F1008</f>
        <v>2072840</v>
      </c>
      <c r="D1008" s="24">
        <f>+LTC!F1008</f>
        <v>1373630</v>
      </c>
      <c r="F1008" s="24">
        <f>+ETH!F425</f>
        <v>4079660</v>
      </c>
      <c r="G1008" s="24">
        <v>0</v>
      </c>
      <c r="H1008" s="23">
        <f>+XMR!F868</f>
        <v>4709360</v>
      </c>
      <c r="I1008" s="23">
        <v>0</v>
      </c>
      <c r="J1008" s="24">
        <v>0</v>
      </c>
      <c r="K1008" s="24">
        <f>+DASH!F964</f>
        <v>418786</v>
      </c>
      <c r="L1008" s="24">
        <f>+XLM!F792</f>
        <v>105129</v>
      </c>
      <c r="N1008" s="23">
        <f t="shared" si="17"/>
        <v>52009205</v>
      </c>
      <c r="O1008" s="6"/>
    </row>
    <row r="1009" spans="1:15" x14ac:dyDescent="0.25">
      <c r="A1009" s="3">
        <v>42646</v>
      </c>
      <c r="B1009" s="24">
        <f>BTC!F1009</f>
        <v>46798300</v>
      </c>
      <c r="C1009" s="24">
        <f>+XRP!F1009</f>
        <v>2776300</v>
      </c>
      <c r="D1009" s="24">
        <f>+LTC!F1009</f>
        <v>1207110</v>
      </c>
      <c r="F1009" s="24">
        <f>+ETH!F426</f>
        <v>7458320</v>
      </c>
      <c r="G1009" s="24">
        <v>0</v>
      </c>
      <c r="H1009" s="23">
        <f>+XMR!F869</f>
        <v>3249380</v>
      </c>
      <c r="I1009" s="23">
        <v>0</v>
      </c>
      <c r="J1009" s="24">
        <v>0</v>
      </c>
      <c r="K1009" s="24">
        <f>+DASH!F965</f>
        <v>485966</v>
      </c>
      <c r="L1009" s="24">
        <f>+XLM!F793</f>
        <v>83760</v>
      </c>
      <c r="N1009" s="23">
        <f t="shared" si="17"/>
        <v>62059136</v>
      </c>
      <c r="O1009" s="6"/>
    </row>
    <row r="1010" spans="1:15" x14ac:dyDescent="0.25">
      <c r="A1010" s="4">
        <v>42647</v>
      </c>
      <c r="B1010" s="24">
        <f>BTC!F1010</f>
        <v>49801600</v>
      </c>
      <c r="C1010" s="24">
        <f>+XRP!F1010</f>
        <v>2642950</v>
      </c>
      <c r="D1010" s="24">
        <f>+LTC!F1010</f>
        <v>1116870</v>
      </c>
      <c r="F1010" s="24">
        <f>+ETH!F427</f>
        <v>8348280</v>
      </c>
      <c r="G1010" s="24">
        <v>0</v>
      </c>
      <c r="H1010" s="23">
        <f>+XMR!F870</f>
        <v>2425600</v>
      </c>
      <c r="I1010" s="23">
        <v>0</v>
      </c>
      <c r="J1010" s="24">
        <v>0</v>
      </c>
      <c r="K1010" s="24">
        <f>+DASH!F966</f>
        <v>428041</v>
      </c>
      <c r="L1010" s="24">
        <f>+XLM!F794</f>
        <v>100249</v>
      </c>
      <c r="N1010" s="23">
        <f t="shared" si="17"/>
        <v>64863590</v>
      </c>
      <c r="O1010" s="6"/>
    </row>
    <row r="1011" spans="1:15" x14ac:dyDescent="0.25">
      <c r="A1011" s="3">
        <v>42648</v>
      </c>
      <c r="B1011" s="24">
        <f>BTC!F1011</f>
        <v>68077504</v>
      </c>
      <c r="C1011" s="24">
        <f>+XRP!F1011</f>
        <v>4840340</v>
      </c>
      <c r="D1011" s="24">
        <f>+LTC!F1011</f>
        <v>1394850</v>
      </c>
      <c r="F1011" s="24">
        <f>+ETH!F428</f>
        <v>9881370</v>
      </c>
      <c r="G1011" s="24">
        <v>0</v>
      </c>
      <c r="H1011" s="23">
        <f>+XMR!F871</f>
        <v>9101390</v>
      </c>
      <c r="I1011" s="23">
        <v>0</v>
      </c>
      <c r="J1011" s="24">
        <v>0</v>
      </c>
      <c r="K1011" s="24">
        <f>+DASH!F967</f>
        <v>459125</v>
      </c>
      <c r="L1011" s="24">
        <f>+XLM!F795</f>
        <v>119902</v>
      </c>
      <c r="N1011" s="23">
        <f t="shared" si="17"/>
        <v>93874481</v>
      </c>
      <c r="O1011" s="6"/>
    </row>
    <row r="1012" spans="1:15" x14ac:dyDescent="0.25">
      <c r="A1012" s="4">
        <v>42649</v>
      </c>
      <c r="B1012" s="24">
        <f>BTC!F1012</f>
        <v>56812100</v>
      </c>
      <c r="C1012" s="24">
        <f>+XRP!F1012</f>
        <v>2826190</v>
      </c>
      <c r="D1012" s="24">
        <f>+LTC!F1012</f>
        <v>1415940</v>
      </c>
      <c r="F1012" s="24">
        <f>+ETH!F429</f>
        <v>12044800</v>
      </c>
      <c r="G1012" s="24">
        <v>0</v>
      </c>
      <c r="H1012" s="23">
        <f>+XMR!F872</f>
        <v>4738590</v>
      </c>
      <c r="I1012" s="23">
        <v>0</v>
      </c>
      <c r="J1012" s="24">
        <v>0</v>
      </c>
      <c r="K1012" s="24">
        <f>+DASH!F968</f>
        <v>572725</v>
      </c>
      <c r="L1012" s="24">
        <f>+XLM!F796</f>
        <v>108291</v>
      </c>
      <c r="N1012" s="23">
        <f t="shared" si="17"/>
        <v>78518636</v>
      </c>
      <c r="O1012" s="6"/>
    </row>
    <row r="1013" spans="1:15" x14ac:dyDescent="0.25">
      <c r="A1013" s="3">
        <v>42650</v>
      </c>
      <c r="B1013" s="24">
        <f>BTC!F1013</f>
        <v>64071400</v>
      </c>
      <c r="C1013" s="24">
        <f>+XRP!F1013</f>
        <v>3042600</v>
      </c>
      <c r="D1013" s="24">
        <f>+LTC!F1013</f>
        <v>1596220</v>
      </c>
      <c r="F1013" s="24">
        <f>+ETH!F430</f>
        <v>8933050</v>
      </c>
      <c r="G1013" s="24">
        <v>0</v>
      </c>
      <c r="H1013" s="23">
        <f>+XMR!F873</f>
        <v>4458730</v>
      </c>
      <c r="I1013" s="23">
        <v>0</v>
      </c>
      <c r="J1013" s="24">
        <v>0</v>
      </c>
      <c r="K1013" s="24">
        <f>+DASH!F969</f>
        <v>540185</v>
      </c>
      <c r="L1013" s="24">
        <f>+XLM!F797</f>
        <v>72283</v>
      </c>
      <c r="N1013" s="23">
        <f t="shared" si="17"/>
        <v>82714468</v>
      </c>
      <c r="O1013" s="6"/>
    </row>
    <row r="1014" spans="1:15" x14ac:dyDescent="0.25">
      <c r="A1014" s="4">
        <v>42651</v>
      </c>
      <c r="B1014" s="24">
        <f>BTC!F1014</f>
        <v>42345900</v>
      </c>
      <c r="C1014" s="24">
        <f>+XRP!F1014</f>
        <v>2019560</v>
      </c>
      <c r="D1014" s="24">
        <f>+LTC!F1014</f>
        <v>1544210</v>
      </c>
      <c r="F1014" s="24">
        <f>+ETH!F431</f>
        <v>11611200</v>
      </c>
      <c r="G1014" s="24">
        <v>0</v>
      </c>
      <c r="H1014" s="23">
        <f>+XMR!F874</f>
        <v>1795650</v>
      </c>
      <c r="I1014" s="23">
        <v>0</v>
      </c>
      <c r="J1014" s="24">
        <v>0</v>
      </c>
      <c r="K1014" s="24">
        <f>+DASH!F970</f>
        <v>362282</v>
      </c>
      <c r="L1014" s="24">
        <f>+XLM!F798</f>
        <v>36449</v>
      </c>
      <c r="N1014" s="23">
        <f t="shared" si="17"/>
        <v>59715251</v>
      </c>
      <c r="O1014" s="6"/>
    </row>
    <row r="1015" spans="1:15" x14ac:dyDescent="0.25">
      <c r="A1015" s="3">
        <v>42652</v>
      </c>
      <c r="B1015" s="24">
        <f>BTC!F1015</f>
        <v>39243400</v>
      </c>
      <c r="C1015" s="24">
        <f>+XRP!F1015</f>
        <v>3390900</v>
      </c>
      <c r="D1015" s="24">
        <f>+LTC!F1015</f>
        <v>1239070</v>
      </c>
      <c r="F1015" s="24">
        <f>+ETH!F432</f>
        <v>7208480</v>
      </c>
      <c r="G1015" s="24">
        <v>0</v>
      </c>
      <c r="H1015" s="23">
        <f>+XMR!F875</f>
        <v>2820040</v>
      </c>
      <c r="I1015" s="23">
        <v>0</v>
      </c>
      <c r="J1015" s="24">
        <v>0</v>
      </c>
      <c r="K1015" s="24">
        <f>+DASH!F971</f>
        <v>389417</v>
      </c>
      <c r="L1015" s="24">
        <f>+XLM!F799</f>
        <v>167282</v>
      </c>
      <c r="N1015" s="23">
        <f t="shared" si="17"/>
        <v>54458589</v>
      </c>
      <c r="O1015" s="6"/>
    </row>
    <row r="1016" spans="1:15" x14ac:dyDescent="0.25">
      <c r="A1016" s="4">
        <v>42653</v>
      </c>
      <c r="B1016" s="24">
        <f>BTC!F1016</f>
        <v>67481104</v>
      </c>
      <c r="C1016" s="24">
        <f>+XRP!F1016</f>
        <v>6150610</v>
      </c>
      <c r="D1016" s="24">
        <f>+LTC!F1016</f>
        <v>1420790</v>
      </c>
      <c r="F1016" s="24">
        <f>+ETH!F433</f>
        <v>10809200</v>
      </c>
      <c r="G1016" s="24">
        <v>0</v>
      </c>
      <c r="H1016" s="23">
        <f>+XMR!F876</f>
        <v>3179780</v>
      </c>
      <c r="I1016" s="23">
        <v>0</v>
      </c>
      <c r="J1016" s="24">
        <v>0</v>
      </c>
      <c r="K1016" s="24">
        <f>+DASH!F972</f>
        <v>342278</v>
      </c>
      <c r="L1016" s="24">
        <f>+XLM!F800</f>
        <v>119501</v>
      </c>
      <c r="N1016" s="23">
        <f t="shared" si="17"/>
        <v>89503263</v>
      </c>
      <c r="O1016" s="6"/>
    </row>
    <row r="1017" spans="1:15" x14ac:dyDescent="0.25">
      <c r="A1017" s="3">
        <v>42654</v>
      </c>
      <c r="B1017" s="24">
        <f>BTC!F1017</f>
        <v>103590000</v>
      </c>
      <c r="C1017" s="24">
        <f>+XRP!F1017</f>
        <v>4003630</v>
      </c>
      <c r="D1017" s="24">
        <f>+LTC!F1017</f>
        <v>2025380</v>
      </c>
      <c r="F1017" s="24">
        <f>+ETH!F434</f>
        <v>11727700</v>
      </c>
      <c r="G1017" s="24">
        <v>0</v>
      </c>
      <c r="H1017" s="23">
        <f>+XMR!F877</f>
        <v>5966020</v>
      </c>
      <c r="I1017" s="23">
        <v>0</v>
      </c>
      <c r="J1017" s="24">
        <v>0</v>
      </c>
      <c r="K1017" s="24">
        <f>+DASH!F973</f>
        <v>616754</v>
      </c>
      <c r="L1017" s="24">
        <f>+XLM!F801</f>
        <v>429422</v>
      </c>
      <c r="N1017" s="23">
        <f t="shared" si="17"/>
        <v>128358906</v>
      </c>
      <c r="O1017" s="6"/>
    </row>
    <row r="1018" spans="1:15" x14ac:dyDescent="0.25">
      <c r="A1018" s="4">
        <v>42655</v>
      </c>
      <c r="B1018" s="24">
        <f>BTC!F1018</f>
        <v>92370200</v>
      </c>
      <c r="C1018" s="24">
        <f>+XRP!F1018</f>
        <v>2943130</v>
      </c>
      <c r="D1018" s="24">
        <f>+LTC!F1018</f>
        <v>3154520</v>
      </c>
      <c r="F1018" s="24">
        <f>+ETH!F435</f>
        <v>9694640</v>
      </c>
      <c r="G1018" s="24">
        <v>0</v>
      </c>
      <c r="H1018" s="23">
        <f>+XMR!F878</f>
        <v>2034800</v>
      </c>
      <c r="I1018" s="23">
        <v>0</v>
      </c>
      <c r="J1018" s="24">
        <v>0</v>
      </c>
      <c r="K1018" s="24">
        <f>+DASH!F974</f>
        <v>535850</v>
      </c>
      <c r="L1018" s="24">
        <f>+XLM!F802</f>
        <v>76408</v>
      </c>
      <c r="N1018" s="23">
        <f t="shared" si="17"/>
        <v>110809548</v>
      </c>
      <c r="O1018" s="6"/>
    </row>
    <row r="1019" spans="1:15" x14ac:dyDescent="0.25">
      <c r="A1019" s="3">
        <v>42656</v>
      </c>
      <c r="B1019" s="24">
        <f>BTC!F1019</f>
        <v>61620700</v>
      </c>
      <c r="C1019" s="24">
        <f>+XRP!F1019</f>
        <v>1009720</v>
      </c>
      <c r="D1019" s="24">
        <f>+LTC!F1019</f>
        <v>3798640</v>
      </c>
      <c r="F1019" s="24">
        <f>+ETH!F436</f>
        <v>8665190</v>
      </c>
      <c r="G1019" s="24">
        <v>0</v>
      </c>
      <c r="H1019" s="23">
        <f>+XMR!F879</f>
        <v>2079340</v>
      </c>
      <c r="I1019" s="23">
        <v>0</v>
      </c>
      <c r="J1019" s="24">
        <v>0</v>
      </c>
      <c r="K1019" s="24">
        <f>+DASH!F975</f>
        <v>351218</v>
      </c>
      <c r="L1019" s="24">
        <f>+XLM!F803</f>
        <v>52851</v>
      </c>
      <c r="N1019" s="23">
        <f t="shared" si="17"/>
        <v>77577659</v>
      </c>
      <c r="O1019" s="6"/>
    </row>
    <row r="1020" spans="1:15" x14ac:dyDescent="0.25">
      <c r="A1020" s="4">
        <v>42657</v>
      </c>
      <c r="B1020" s="24">
        <f>BTC!F1020</f>
        <v>58144600</v>
      </c>
      <c r="C1020" s="24">
        <f>+XRP!F1020</f>
        <v>1915430</v>
      </c>
      <c r="D1020" s="24">
        <f>+LTC!F1020</f>
        <v>2142390</v>
      </c>
      <c r="F1020" s="24">
        <f>+ETH!F437</f>
        <v>4333510</v>
      </c>
      <c r="G1020" s="24">
        <v>0</v>
      </c>
      <c r="H1020" s="23">
        <f>+XMR!F880</f>
        <v>1682900</v>
      </c>
      <c r="I1020" s="23">
        <v>0</v>
      </c>
      <c r="J1020" s="24">
        <v>0</v>
      </c>
      <c r="K1020" s="24">
        <f>+DASH!F976</f>
        <v>434177</v>
      </c>
      <c r="L1020" s="24">
        <f>+XLM!F804</f>
        <v>100389</v>
      </c>
      <c r="N1020" s="23">
        <f t="shared" si="17"/>
        <v>68753396</v>
      </c>
      <c r="O1020" s="6"/>
    </row>
    <row r="1021" spans="1:15" x14ac:dyDescent="0.25">
      <c r="A1021" s="3">
        <v>42658</v>
      </c>
      <c r="B1021" s="24">
        <f>BTC!F1021</f>
        <v>39035400</v>
      </c>
      <c r="C1021" s="24">
        <f>+XRP!F1021</f>
        <v>781979</v>
      </c>
      <c r="D1021" s="24">
        <f>+LTC!F1021</f>
        <v>1664980</v>
      </c>
      <c r="F1021" s="24">
        <f>+ETH!F438</f>
        <v>4991840</v>
      </c>
      <c r="G1021" s="24">
        <v>0</v>
      </c>
      <c r="H1021" s="23">
        <f>+XMR!F881</f>
        <v>1709700</v>
      </c>
      <c r="I1021" s="23">
        <v>0</v>
      </c>
      <c r="J1021" s="24">
        <v>0</v>
      </c>
      <c r="K1021" s="24">
        <f>+DASH!F977</f>
        <v>421471</v>
      </c>
      <c r="L1021" s="24">
        <f>+XLM!F805</f>
        <v>14235</v>
      </c>
      <c r="N1021" s="23">
        <f t="shared" si="17"/>
        <v>48619605</v>
      </c>
      <c r="O1021" s="6"/>
    </row>
    <row r="1022" spans="1:15" x14ac:dyDescent="0.25">
      <c r="A1022" s="4">
        <v>42659</v>
      </c>
      <c r="B1022" s="24">
        <f>BTC!F1022</f>
        <v>40298100</v>
      </c>
      <c r="C1022" s="24">
        <f>+XRP!F1022</f>
        <v>608355</v>
      </c>
      <c r="D1022" s="24">
        <f>+LTC!F1022</f>
        <v>2160150</v>
      </c>
      <c r="F1022" s="24">
        <f>+ETH!F439</f>
        <v>3617280</v>
      </c>
      <c r="G1022" s="24">
        <v>0</v>
      </c>
      <c r="H1022" s="23">
        <f>+XMR!F882</f>
        <v>2548440</v>
      </c>
      <c r="I1022" s="23">
        <v>0</v>
      </c>
      <c r="J1022" s="24">
        <v>0</v>
      </c>
      <c r="K1022" s="24">
        <f>+DASH!F978</f>
        <v>421644</v>
      </c>
      <c r="L1022" s="24">
        <f>+XLM!F806</f>
        <v>57966</v>
      </c>
      <c r="N1022" s="23">
        <f t="shared" si="17"/>
        <v>49711935</v>
      </c>
      <c r="O1022" s="6"/>
    </row>
    <row r="1023" spans="1:15" x14ac:dyDescent="0.25">
      <c r="A1023" s="3">
        <v>42660</v>
      </c>
      <c r="B1023" s="24">
        <f>BTC!F1023</f>
        <v>58063600</v>
      </c>
      <c r="C1023" s="24">
        <f>+XRP!F1023</f>
        <v>2485290</v>
      </c>
      <c r="D1023" s="24">
        <f>+LTC!F1023</f>
        <v>1716740</v>
      </c>
      <c r="F1023" s="24">
        <f>+ETH!F440</f>
        <v>5724440</v>
      </c>
      <c r="G1023" s="24">
        <v>0</v>
      </c>
      <c r="H1023" s="23">
        <f>+XMR!F883</f>
        <v>3659990</v>
      </c>
      <c r="I1023" s="23">
        <v>0</v>
      </c>
      <c r="J1023" s="24">
        <v>0</v>
      </c>
      <c r="K1023" s="24">
        <f>+DASH!F979</f>
        <v>501778</v>
      </c>
      <c r="L1023" s="24">
        <f>+XLM!F807</f>
        <v>58355</v>
      </c>
      <c r="N1023" s="23">
        <f t="shared" si="17"/>
        <v>72210193</v>
      </c>
      <c r="O1023" s="6"/>
    </row>
    <row r="1024" spans="1:15" x14ac:dyDescent="0.25">
      <c r="A1024" s="4">
        <v>42661</v>
      </c>
      <c r="B1024" s="24">
        <f>BTC!F1024</f>
        <v>65546700</v>
      </c>
      <c r="C1024" s="24">
        <f>+XRP!F1024</f>
        <v>3782990</v>
      </c>
      <c r="D1024" s="24">
        <f>+LTC!F1024</f>
        <v>1790400</v>
      </c>
      <c r="F1024" s="24">
        <f>+ETH!F441</f>
        <v>18864200</v>
      </c>
      <c r="G1024" s="24">
        <v>0</v>
      </c>
      <c r="H1024" s="23">
        <f>+XMR!F884</f>
        <v>2342430</v>
      </c>
      <c r="I1024" s="23">
        <v>0</v>
      </c>
      <c r="J1024" s="24">
        <v>0</v>
      </c>
      <c r="K1024" s="24">
        <f>+DASH!F980</f>
        <v>622564</v>
      </c>
      <c r="L1024" s="24">
        <f>+XLM!F808</f>
        <v>31261</v>
      </c>
      <c r="N1024" s="23">
        <f t="shared" si="17"/>
        <v>92980545</v>
      </c>
      <c r="O1024" s="6"/>
    </row>
    <row r="1025" spans="1:15" x14ac:dyDescent="0.25">
      <c r="A1025" s="3">
        <v>42662</v>
      </c>
      <c r="B1025" s="24">
        <f>BTC!F1025</f>
        <v>69381696</v>
      </c>
      <c r="C1025" s="24">
        <f>+XRP!F1025</f>
        <v>3360180</v>
      </c>
      <c r="D1025" s="24">
        <f>+LTC!F1025</f>
        <v>2243800</v>
      </c>
      <c r="F1025" s="24">
        <f>+ETH!F442</f>
        <v>10576200</v>
      </c>
      <c r="G1025" s="24">
        <v>0</v>
      </c>
      <c r="H1025" s="23">
        <f>+XMR!F885</f>
        <v>2304340</v>
      </c>
      <c r="I1025" s="23">
        <v>0</v>
      </c>
      <c r="J1025" s="24">
        <v>0</v>
      </c>
      <c r="K1025" s="24">
        <f>+DASH!F981</f>
        <v>623278</v>
      </c>
      <c r="L1025" s="24">
        <f>+XLM!F809</f>
        <v>61624</v>
      </c>
      <c r="N1025" s="23">
        <f t="shared" si="17"/>
        <v>88551118</v>
      </c>
      <c r="O1025" s="6"/>
    </row>
    <row r="1026" spans="1:15" x14ac:dyDescent="0.25">
      <c r="A1026" s="4">
        <v>42663</v>
      </c>
      <c r="B1026" s="24">
        <f>BTC!F1026</f>
        <v>56957300</v>
      </c>
      <c r="C1026" s="24">
        <f>+XRP!F1026</f>
        <v>5895540</v>
      </c>
      <c r="D1026" s="24">
        <f>+LTC!F1026</f>
        <v>2417550</v>
      </c>
      <c r="F1026" s="24">
        <f>+ETH!F443</f>
        <v>8170760</v>
      </c>
      <c r="G1026" s="24">
        <v>0</v>
      </c>
      <c r="H1026" s="23">
        <f>+XMR!F886</f>
        <v>2510020</v>
      </c>
      <c r="I1026" s="23">
        <v>0</v>
      </c>
      <c r="J1026" s="24">
        <v>0</v>
      </c>
      <c r="K1026" s="24">
        <f>+DASH!F982</f>
        <v>1118960</v>
      </c>
      <c r="L1026" s="24">
        <f>+XLM!F810</f>
        <v>245923</v>
      </c>
      <c r="N1026" s="23">
        <f t="shared" si="17"/>
        <v>77316053</v>
      </c>
      <c r="O1026" s="6"/>
    </row>
    <row r="1027" spans="1:15" x14ac:dyDescent="0.25">
      <c r="A1027" s="3">
        <v>42664</v>
      </c>
      <c r="B1027" s="24">
        <f>BTC!F1027</f>
        <v>55951000</v>
      </c>
      <c r="C1027" s="24">
        <f>+XRP!F1027</f>
        <v>4055710</v>
      </c>
      <c r="D1027" s="24">
        <f>+LTC!F1027</f>
        <v>2881980</v>
      </c>
      <c r="F1027" s="24">
        <f>+ETH!F444</f>
        <v>5676920</v>
      </c>
      <c r="G1027" s="24">
        <v>0</v>
      </c>
      <c r="H1027" s="23">
        <f>+XMR!F887</f>
        <v>1960270</v>
      </c>
      <c r="I1027" s="23">
        <v>0</v>
      </c>
      <c r="J1027" s="24">
        <v>0</v>
      </c>
      <c r="K1027" s="24">
        <f>+DASH!F983</f>
        <v>1101460</v>
      </c>
      <c r="L1027" s="24">
        <f>+XLM!F811</f>
        <v>184807</v>
      </c>
      <c r="N1027" s="23">
        <f t="shared" si="17"/>
        <v>71812147</v>
      </c>
      <c r="O1027" s="6"/>
    </row>
    <row r="1028" spans="1:15" x14ac:dyDescent="0.25">
      <c r="A1028" s="4">
        <v>42665</v>
      </c>
      <c r="B1028" s="24">
        <f>BTC!F1028</f>
        <v>78556496</v>
      </c>
      <c r="C1028" s="24">
        <f>+XRP!F1028</f>
        <v>1649580</v>
      </c>
      <c r="D1028" s="24">
        <f>+LTC!F1028</f>
        <v>3858130</v>
      </c>
      <c r="F1028" s="24">
        <f>+ETH!F445</f>
        <v>7583820</v>
      </c>
      <c r="G1028" s="24">
        <v>0</v>
      </c>
      <c r="H1028" s="23">
        <f>+XMR!F888</f>
        <v>2274680</v>
      </c>
      <c r="I1028" s="23">
        <v>0</v>
      </c>
      <c r="J1028" s="24">
        <v>0</v>
      </c>
      <c r="K1028" s="24">
        <f>+DASH!F984</f>
        <v>1057070</v>
      </c>
      <c r="L1028" s="24">
        <f>+XLM!F812</f>
        <v>80103</v>
      </c>
      <c r="N1028" s="23">
        <f t="shared" si="17"/>
        <v>95059879</v>
      </c>
      <c r="O1028" s="6"/>
    </row>
    <row r="1029" spans="1:15" x14ac:dyDescent="0.25">
      <c r="A1029" s="3">
        <v>42666</v>
      </c>
      <c r="B1029" s="24">
        <f>BTC!F1029</f>
        <v>54474600</v>
      </c>
      <c r="C1029" s="24">
        <f>+XRP!F1029</f>
        <v>974189</v>
      </c>
      <c r="D1029" s="24">
        <f>+LTC!F1029</f>
        <v>3927550</v>
      </c>
      <c r="F1029" s="24">
        <f>+ETH!F446</f>
        <v>5774660</v>
      </c>
      <c r="G1029" s="24">
        <v>0</v>
      </c>
      <c r="H1029" s="23">
        <f>+XMR!F889</f>
        <v>561283</v>
      </c>
      <c r="I1029" s="23">
        <v>0</v>
      </c>
      <c r="J1029" s="24">
        <v>0</v>
      </c>
      <c r="K1029" s="24">
        <f>+DASH!F985</f>
        <v>1071280</v>
      </c>
      <c r="L1029" s="24">
        <f>+XLM!F813</f>
        <v>23756</v>
      </c>
      <c r="N1029" s="23">
        <f t="shared" si="17"/>
        <v>66807318</v>
      </c>
      <c r="O1029" s="6"/>
    </row>
    <row r="1030" spans="1:15" x14ac:dyDescent="0.25">
      <c r="A1030" s="4">
        <v>42667</v>
      </c>
      <c r="B1030" s="24">
        <f>BTC!F1030</f>
        <v>62218200</v>
      </c>
      <c r="C1030" s="24">
        <f>+XRP!F1030</f>
        <v>1717690</v>
      </c>
      <c r="D1030" s="24">
        <f>+LTC!F1030</f>
        <v>2999400</v>
      </c>
      <c r="F1030" s="24">
        <f>+ETH!F447</f>
        <v>5739690</v>
      </c>
      <c r="G1030" s="24">
        <v>0</v>
      </c>
      <c r="H1030" s="23">
        <f>+XMR!F890</f>
        <v>628370</v>
      </c>
      <c r="I1030" s="23">
        <v>0</v>
      </c>
      <c r="J1030" s="24">
        <v>0</v>
      </c>
      <c r="K1030" s="24">
        <f>+DASH!F986</f>
        <v>1138230</v>
      </c>
      <c r="L1030" s="24">
        <f>+XLM!F814</f>
        <v>48913</v>
      </c>
      <c r="N1030" s="23">
        <f t="shared" si="17"/>
        <v>74490493</v>
      </c>
      <c r="O1030" s="6"/>
    </row>
    <row r="1031" spans="1:15" x14ac:dyDescent="0.25">
      <c r="A1031" s="3">
        <v>42668</v>
      </c>
      <c r="B1031" s="24">
        <f>BTC!F1031</f>
        <v>90378800</v>
      </c>
      <c r="C1031" s="24">
        <f>+XRP!F1031</f>
        <v>2780690</v>
      </c>
      <c r="D1031" s="24">
        <f>+LTC!F1031</f>
        <v>3154970</v>
      </c>
      <c r="F1031" s="24">
        <f>+ETH!F448</f>
        <v>19316000</v>
      </c>
      <c r="G1031" s="24">
        <v>0</v>
      </c>
      <c r="H1031" s="23">
        <f>+XMR!F891</f>
        <v>2973160</v>
      </c>
      <c r="I1031" s="23">
        <v>0</v>
      </c>
      <c r="J1031" s="24">
        <v>0</v>
      </c>
      <c r="K1031" s="24">
        <f>+DASH!F987</f>
        <v>1147660</v>
      </c>
      <c r="L1031" s="24">
        <f>+XLM!F815</f>
        <v>68368</v>
      </c>
      <c r="N1031" s="23">
        <f t="shared" si="17"/>
        <v>119819648</v>
      </c>
      <c r="O1031" s="6"/>
    </row>
    <row r="1032" spans="1:15" x14ac:dyDescent="0.25">
      <c r="A1032" s="4">
        <v>42669</v>
      </c>
      <c r="B1032" s="24">
        <f>BTC!F1032</f>
        <v>88877104</v>
      </c>
      <c r="C1032" s="24">
        <f>+XRP!F1032</f>
        <v>2969280</v>
      </c>
      <c r="D1032" s="24">
        <f>+LTC!F1032</f>
        <v>5418040</v>
      </c>
      <c r="F1032" s="24">
        <f>+ETH!F449</f>
        <v>10221800</v>
      </c>
      <c r="G1032" s="24">
        <v>0</v>
      </c>
      <c r="H1032" s="23">
        <f>+XMR!F892</f>
        <v>1630120</v>
      </c>
      <c r="I1032" s="23">
        <v>0</v>
      </c>
      <c r="J1032" s="24">
        <v>0</v>
      </c>
      <c r="K1032" s="24">
        <f>+DASH!F988</f>
        <v>1507430</v>
      </c>
      <c r="L1032" s="24">
        <f>+XLM!F816</f>
        <v>53832</v>
      </c>
      <c r="N1032" s="23">
        <f t="shared" si="17"/>
        <v>110677606</v>
      </c>
      <c r="O1032" s="6"/>
    </row>
    <row r="1033" spans="1:15" x14ac:dyDescent="0.25">
      <c r="A1033" s="3">
        <v>42670</v>
      </c>
      <c r="B1033" s="24">
        <f>BTC!F1033</f>
        <v>96105296</v>
      </c>
      <c r="C1033" s="24">
        <f>+XRP!F1033</f>
        <v>4302920</v>
      </c>
      <c r="D1033" s="24">
        <f>+LTC!F1033</f>
        <v>6216070</v>
      </c>
      <c r="F1033" s="24">
        <f>+ETH!F450</f>
        <v>13255400</v>
      </c>
      <c r="G1033" s="24">
        <v>0</v>
      </c>
      <c r="H1033" s="23">
        <f>+XMR!F893</f>
        <v>2043670</v>
      </c>
      <c r="I1033" s="23">
        <v>0</v>
      </c>
      <c r="J1033" s="24">
        <v>0</v>
      </c>
      <c r="K1033" s="24">
        <f>+DASH!F989</f>
        <v>1527680</v>
      </c>
      <c r="L1033" s="24">
        <f>+XLM!F817</f>
        <v>159436</v>
      </c>
      <c r="N1033" s="23">
        <f t="shared" si="17"/>
        <v>123610472</v>
      </c>
      <c r="O1033" s="6"/>
    </row>
    <row r="1034" spans="1:15" x14ac:dyDescent="0.25">
      <c r="A1034" s="4">
        <v>42671</v>
      </c>
      <c r="B1034" s="24">
        <f>BTC!F1034</f>
        <v>81145504</v>
      </c>
      <c r="C1034" s="24">
        <f>+XRP!F1034</f>
        <v>3881320</v>
      </c>
      <c r="D1034" s="24">
        <f>+LTC!F1034</f>
        <v>4260230</v>
      </c>
      <c r="F1034" s="24">
        <f>+ETH!F451</f>
        <v>13971500</v>
      </c>
      <c r="G1034" s="24">
        <v>0</v>
      </c>
      <c r="H1034" s="23">
        <f>+XMR!F894</f>
        <v>3034820</v>
      </c>
      <c r="I1034" s="23">
        <v>0</v>
      </c>
      <c r="J1034" s="24">
        <v>0</v>
      </c>
      <c r="K1034" s="24">
        <f>+DASH!F990</f>
        <v>1102490</v>
      </c>
      <c r="L1034" s="24">
        <f>+XLM!F818</f>
        <v>64020</v>
      </c>
      <c r="N1034" s="23">
        <f t="shared" si="17"/>
        <v>107459884</v>
      </c>
      <c r="O1034" s="6"/>
    </row>
    <row r="1035" spans="1:15" x14ac:dyDescent="0.25">
      <c r="A1035" s="3">
        <v>42672</v>
      </c>
      <c r="B1035" s="24">
        <f>BTC!F1035</f>
        <v>134760992</v>
      </c>
      <c r="C1035" s="24">
        <f>+XRP!F1035</f>
        <v>3471390</v>
      </c>
      <c r="D1035" s="24">
        <f>+LTC!F1035</f>
        <v>5732580</v>
      </c>
      <c r="F1035" s="24">
        <f>+ETH!F452</f>
        <v>27070400</v>
      </c>
      <c r="G1035" s="24">
        <v>0</v>
      </c>
      <c r="H1035" s="23">
        <f>+XMR!F895</f>
        <v>10900200</v>
      </c>
      <c r="J1035" s="24">
        <v>0</v>
      </c>
      <c r="K1035" s="24">
        <f>+DASH!F991</f>
        <v>1459460</v>
      </c>
      <c r="L1035" s="24">
        <f>+XLM!F819</f>
        <v>201667</v>
      </c>
      <c r="N1035" s="23">
        <f>B1035+C1035+D1035+F1035+G1035+H1035+J1035+K1035+L1035</f>
        <v>183596689</v>
      </c>
      <c r="O1035" s="6"/>
    </row>
    <row r="1036" spans="1:15" x14ac:dyDescent="0.25">
      <c r="A1036" s="4">
        <v>42673</v>
      </c>
      <c r="B1036" s="24">
        <f>BTC!F1036</f>
        <v>100665000</v>
      </c>
      <c r="C1036" s="24">
        <f>+XRP!F1036</f>
        <v>2071780</v>
      </c>
      <c r="D1036" s="24">
        <f>+LTC!F1036</f>
        <v>4364420</v>
      </c>
      <c r="F1036" s="24">
        <f>+ETH!F453</f>
        <v>16694900</v>
      </c>
      <c r="G1036" s="24">
        <v>0</v>
      </c>
      <c r="H1036" s="23">
        <f>+XMR!F896</f>
        <v>5648010</v>
      </c>
      <c r="J1036" s="24">
        <v>0</v>
      </c>
      <c r="K1036" s="24">
        <f>+DASH!F992</f>
        <v>1180810</v>
      </c>
      <c r="L1036" s="24">
        <f>+XLM!F820</f>
        <v>80875</v>
      </c>
      <c r="N1036" s="23">
        <f>B1036+C1036+D1036+F1036+G1036+H1036+J1036+K1036+L1036</f>
        <v>130705795</v>
      </c>
      <c r="O1036" s="6"/>
    </row>
    <row r="1037" spans="1:15" x14ac:dyDescent="0.25">
      <c r="A1037" s="3">
        <v>42674</v>
      </c>
      <c r="B1037" s="24">
        <f>BTC!F1037</f>
        <v>97064400</v>
      </c>
      <c r="C1037" s="24">
        <f>+XRP!F1037</f>
        <v>2515480</v>
      </c>
      <c r="D1037" s="24">
        <f>+LTC!F1037</f>
        <v>3893350</v>
      </c>
      <c r="E1037" s="24">
        <v>878220</v>
      </c>
      <c r="F1037" s="24">
        <f>+ETH!F454</f>
        <v>13393900</v>
      </c>
      <c r="G1037" s="24">
        <v>0</v>
      </c>
      <c r="H1037" s="23">
        <f>+XMR!F897</f>
        <v>3111700</v>
      </c>
      <c r="J1037" s="24">
        <v>0</v>
      </c>
      <c r="K1037" s="24">
        <f>+DASH!F993</f>
        <v>1001140</v>
      </c>
      <c r="L1037" s="24">
        <f>+XLM!F821</f>
        <v>88239</v>
      </c>
      <c r="N1037" s="23">
        <f>B1037+C1037+D1037+F1037+G1037+H1037+J1037+K1037+L1037+E1037</f>
        <v>121946429</v>
      </c>
      <c r="O1037" s="6"/>
    </row>
    <row r="1038" spans="1:15" x14ac:dyDescent="0.25">
      <c r="A1038" s="4">
        <v>42675</v>
      </c>
      <c r="B1038" s="24">
        <f>BTC!F1038</f>
        <v>130527000</v>
      </c>
      <c r="C1038" s="24">
        <f>+XRP!F1038</f>
        <v>1875440</v>
      </c>
      <c r="D1038" s="24">
        <f>+LTC!F1038</f>
        <v>4714890</v>
      </c>
      <c r="E1038" s="24">
        <v>1320260</v>
      </c>
      <c r="F1038" s="24">
        <f>+ETH!F455</f>
        <v>22901300</v>
      </c>
      <c r="G1038" s="24">
        <v>0</v>
      </c>
      <c r="H1038" s="23">
        <f>+XMR!F898</f>
        <v>3841800</v>
      </c>
      <c r="J1038" s="24">
        <v>0</v>
      </c>
      <c r="K1038" s="24">
        <f>+DASH!F994</f>
        <v>1334790</v>
      </c>
      <c r="L1038" s="24">
        <f>+XLM!F822</f>
        <v>39128</v>
      </c>
      <c r="N1038" s="23">
        <f>B1038+C1038+D1038+F1038+G1038+H1038+J1038+K1038+L1038+E1038</f>
        <v>166554608</v>
      </c>
      <c r="O1038" s="6"/>
    </row>
    <row r="1039" spans="1:15" x14ac:dyDescent="0.25">
      <c r="A1039" s="3">
        <v>42676</v>
      </c>
      <c r="B1039" s="24">
        <f>BTC!F1039</f>
        <v>84865200</v>
      </c>
      <c r="C1039" s="24">
        <f>+XRP!F1039</f>
        <v>1739300</v>
      </c>
      <c r="D1039" s="24">
        <f>+LTC!F1039</f>
        <v>3646100</v>
      </c>
      <c r="E1039" s="24">
        <f>+ETC!F279</f>
        <v>677927</v>
      </c>
      <c r="F1039" s="24">
        <f>+ETH!F456</f>
        <v>11691700</v>
      </c>
      <c r="G1039" s="24">
        <v>0</v>
      </c>
      <c r="H1039" s="23">
        <f>+XMR!F899</f>
        <v>2473050</v>
      </c>
      <c r="J1039" s="24">
        <v>0</v>
      </c>
      <c r="K1039" s="24">
        <f>+DASH!F995</f>
        <v>1234770</v>
      </c>
      <c r="L1039" s="24">
        <f>+XLM!F823</f>
        <v>43064</v>
      </c>
      <c r="N1039" s="23">
        <f>B1039+C1039+D1039+F1039+G1039+H1039+J1039+K1039+L1039</f>
        <v>105693184</v>
      </c>
      <c r="O1039" s="6"/>
    </row>
    <row r="1040" spans="1:15" x14ac:dyDescent="0.25">
      <c r="A1040" s="4">
        <v>42677</v>
      </c>
      <c r="B1040" s="24">
        <f>BTC!F1040</f>
        <v>172808000</v>
      </c>
      <c r="C1040" s="24">
        <f>+XRP!F1040</f>
        <v>3114110</v>
      </c>
      <c r="D1040" s="24">
        <f>+LTC!F1040</f>
        <v>5883490</v>
      </c>
      <c r="E1040" s="24">
        <f>+ETC!F280</f>
        <v>1340080</v>
      </c>
      <c r="F1040" s="24">
        <f>+ETH!F457</f>
        <v>15228600</v>
      </c>
      <c r="G1040" s="24">
        <v>0</v>
      </c>
      <c r="H1040" s="23">
        <f>+XMR!F900</f>
        <v>4438690</v>
      </c>
      <c r="J1040" s="24">
        <v>0</v>
      </c>
      <c r="K1040" s="24">
        <f>+DASH!F996</f>
        <v>1443680</v>
      </c>
      <c r="L1040" s="24">
        <f>+XLM!F824</f>
        <v>54324</v>
      </c>
      <c r="N1040" s="23">
        <f>B1040+C1040+D1040+F1040+G1040+H1040+J1040+K1040+L1040+E1040</f>
        <v>204310974</v>
      </c>
      <c r="O1040" s="6"/>
    </row>
    <row r="1041" spans="1:15" x14ac:dyDescent="0.25">
      <c r="A1041" s="3">
        <v>42678</v>
      </c>
      <c r="B1041" s="24">
        <f>BTC!F1041</f>
        <v>99907696</v>
      </c>
      <c r="C1041" s="24">
        <f>+XRP!F1041</f>
        <v>2707110</v>
      </c>
      <c r="D1041" s="24">
        <f>+LTC!F1041</f>
        <v>3481430</v>
      </c>
      <c r="E1041" s="24">
        <f>+ETC!F281</f>
        <v>2084100</v>
      </c>
      <c r="F1041" s="24">
        <f>+ETH!F458</f>
        <v>9958040</v>
      </c>
      <c r="G1041" s="24">
        <v>0</v>
      </c>
      <c r="H1041" s="23">
        <f>+XMR!F901</f>
        <v>2611470</v>
      </c>
      <c r="J1041" s="24">
        <v>0</v>
      </c>
      <c r="K1041" s="24">
        <f>+DASH!F997</f>
        <v>1315030</v>
      </c>
      <c r="L1041" s="24">
        <f>+XLM!F825</f>
        <v>18107</v>
      </c>
      <c r="N1041" s="23">
        <f t="shared" ref="N1041:N1053" si="18">B1041+C1041+D1041+E1041+F1041+G1041+H1041+I1041+J1041+K1041+L1041</f>
        <v>122082983</v>
      </c>
      <c r="O1041" s="6"/>
    </row>
    <row r="1042" spans="1:15" x14ac:dyDescent="0.25">
      <c r="A1042" s="4">
        <v>42679</v>
      </c>
      <c r="B1042" s="24">
        <f>BTC!F1042</f>
        <v>53752300</v>
      </c>
      <c r="C1042" s="24">
        <f>+XRP!F1042</f>
        <v>967011</v>
      </c>
      <c r="D1042" s="24">
        <f>+LTC!F1042</f>
        <v>2318820</v>
      </c>
      <c r="E1042" s="24">
        <f>+ETC!F282</f>
        <v>1950000</v>
      </c>
      <c r="F1042" s="24">
        <f>+ETH!F459</f>
        <v>5502670</v>
      </c>
      <c r="G1042" s="24">
        <v>0</v>
      </c>
      <c r="H1042" s="23">
        <f>+XMR!F902</f>
        <v>602968</v>
      </c>
      <c r="J1042" s="24">
        <v>0</v>
      </c>
      <c r="K1042" s="24">
        <f>+DASH!F998</f>
        <v>764091</v>
      </c>
      <c r="L1042" s="24">
        <f>+XLM!F826</f>
        <v>11174</v>
      </c>
      <c r="N1042" s="23">
        <f>B1042+C1042+D1042+E1042+F1042+G1042+H1042+I1042+J1042+K1042+L1042</f>
        <v>65869034</v>
      </c>
      <c r="O1042" s="6"/>
    </row>
    <row r="1043" spans="1:15" x14ac:dyDescent="0.25">
      <c r="A1043" s="3">
        <v>42680</v>
      </c>
      <c r="B1043" s="24">
        <f>BTC!F1043</f>
        <v>59902200</v>
      </c>
      <c r="C1043" s="24">
        <f>+XRP!F1043</f>
        <v>784787</v>
      </c>
      <c r="D1043" s="24">
        <f>+LTC!F1043</f>
        <v>2192880</v>
      </c>
      <c r="E1043" s="24">
        <f>+ETC!F283</f>
        <v>1078790</v>
      </c>
      <c r="F1043" s="24">
        <f>+ETH!F460</f>
        <v>5688710</v>
      </c>
      <c r="G1043" s="24">
        <v>0</v>
      </c>
      <c r="H1043" s="23">
        <f>+XMR!F903</f>
        <v>666680</v>
      </c>
      <c r="J1043" s="24">
        <v>0</v>
      </c>
      <c r="K1043" s="24">
        <f>+DASH!F999</f>
        <v>1174590</v>
      </c>
      <c r="L1043" s="24">
        <f>+XLM!F827</f>
        <v>58461</v>
      </c>
      <c r="N1043" s="23">
        <f t="shared" si="18"/>
        <v>71547098</v>
      </c>
      <c r="O1043" s="6"/>
    </row>
    <row r="1044" spans="1:15" x14ac:dyDescent="0.25">
      <c r="A1044" s="4">
        <v>42681</v>
      </c>
      <c r="B1044" s="24">
        <f>BTC!F1044</f>
        <v>65047100</v>
      </c>
      <c r="C1044" s="24">
        <f>+XRP!F1044</f>
        <v>2308500</v>
      </c>
      <c r="D1044" s="24">
        <f>+LTC!F1044</f>
        <v>2806430</v>
      </c>
      <c r="E1044" s="24">
        <f>+ETC!F284</f>
        <v>1030590</v>
      </c>
      <c r="F1044" s="24">
        <f>+ETH!F461</f>
        <v>5992480</v>
      </c>
      <c r="G1044" s="24">
        <v>0</v>
      </c>
      <c r="H1044" s="23">
        <f>+XMR!F904</f>
        <v>3690120</v>
      </c>
      <c r="J1044" s="24">
        <v>0</v>
      </c>
      <c r="K1044" s="24">
        <f>+DASH!F1000</f>
        <v>1597080</v>
      </c>
      <c r="L1044" s="24">
        <f>+XLM!F828</f>
        <v>34635</v>
      </c>
      <c r="N1044" s="23">
        <f t="shared" si="18"/>
        <v>82506935</v>
      </c>
      <c r="O1044" s="6"/>
    </row>
    <row r="1045" spans="1:15" x14ac:dyDescent="0.25">
      <c r="A1045" s="3">
        <v>42682</v>
      </c>
      <c r="B1045" s="24">
        <f>BTC!F1045</f>
        <v>79660800</v>
      </c>
      <c r="C1045" s="24">
        <f>+XRP!F1045</f>
        <v>2477080</v>
      </c>
      <c r="D1045" s="24">
        <f>+LTC!F1045</f>
        <v>2493340</v>
      </c>
      <c r="E1045" s="24">
        <f>+ETC!F285</f>
        <v>573276</v>
      </c>
      <c r="F1045" s="24">
        <f>+ETH!F462</f>
        <v>6258150</v>
      </c>
      <c r="G1045" s="24">
        <v>0</v>
      </c>
      <c r="H1045" s="23">
        <f>+XMR!F905</f>
        <v>9416390</v>
      </c>
      <c r="J1045" s="24">
        <v>0</v>
      </c>
      <c r="K1045" s="24">
        <f>+DASH!F1001</f>
        <v>1509000</v>
      </c>
      <c r="L1045" s="24">
        <f>+XLM!F829</f>
        <v>30553</v>
      </c>
      <c r="N1045" s="23">
        <f t="shared" si="18"/>
        <v>102418589</v>
      </c>
      <c r="O1045" s="6"/>
    </row>
    <row r="1046" spans="1:15" x14ac:dyDescent="0.25">
      <c r="A1046" s="4">
        <v>42683</v>
      </c>
      <c r="B1046" s="24">
        <f>BTC!F1046</f>
        <v>132429000</v>
      </c>
      <c r="C1046" s="24">
        <f>+XRP!F1046</f>
        <v>3575540</v>
      </c>
      <c r="D1046" s="24">
        <f>+LTC!F1046</f>
        <v>2894790</v>
      </c>
      <c r="E1046" s="24">
        <f>+ETC!F286</f>
        <v>976848</v>
      </c>
      <c r="F1046" s="24">
        <f>+ETH!F463</f>
        <v>14606600</v>
      </c>
      <c r="G1046" s="24">
        <v>0</v>
      </c>
      <c r="H1046" s="23">
        <f>+XMR!F906</f>
        <v>8149530</v>
      </c>
      <c r="J1046" s="24">
        <v>0</v>
      </c>
      <c r="K1046" s="24">
        <f>+DASH!F1002</f>
        <v>951744</v>
      </c>
      <c r="L1046" s="24">
        <f>+XLM!F830</f>
        <v>44284</v>
      </c>
      <c r="N1046" s="23">
        <f t="shared" si="18"/>
        <v>163628336</v>
      </c>
      <c r="O1046" s="6"/>
    </row>
    <row r="1047" spans="1:15" x14ac:dyDescent="0.25">
      <c r="A1047" s="3">
        <v>42684</v>
      </c>
      <c r="B1047" s="24">
        <f>BTC!F1047</f>
        <v>68807800</v>
      </c>
      <c r="C1047" s="24">
        <f>+XRP!F1047</f>
        <v>2600650</v>
      </c>
      <c r="D1047" s="24">
        <f>+LTC!F1047</f>
        <v>2334820</v>
      </c>
      <c r="E1047" s="24">
        <f>+ETC!F287</f>
        <v>626060</v>
      </c>
      <c r="F1047" s="24">
        <f>+ETH!F464</f>
        <v>4253980</v>
      </c>
      <c r="G1047" s="24">
        <v>0</v>
      </c>
      <c r="H1047" s="23">
        <f>+XMR!F907</f>
        <v>3175600</v>
      </c>
      <c r="J1047" s="24">
        <v>0</v>
      </c>
      <c r="K1047" s="24">
        <f>+DASH!F1003</f>
        <v>621946</v>
      </c>
      <c r="L1047" s="24">
        <f>+XLM!F831</f>
        <v>36825</v>
      </c>
      <c r="N1047" s="23">
        <f t="shared" si="18"/>
        <v>82457681</v>
      </c>
      <c r="O1047" s="6"/>
    </row>
    <row r="1048" spans="1:15" x14ac:dyDescent="0.25">
      <c r="A1048" s="4">
        <v>42685</v>
      </c>
      <c r="B1048" s="24">
        <f>BTC!F1048</f>
        <v>63119700</v>
      </c>
      <c r="C1048" s="24">
        <f>+XRP!F1048</f>
        <v>2039200</v>
      </c>
      <c r="D1048" s="24">
        <f>+LTC!F1048</f>
        <v>2124360</v>
      </c>
      <c r="E1048" s="24">
        <f>+ETC!F288</f>
        <v>487773</v>
      </c>
      <c r="F1048" s="24">
        <f>+ETH!F465</f>
        <v>6056300</v>
      </c>
      <c r="G1048" s="24">
        <v>0</v>
      </c>
      <c r="H1048" s="23">
        <f>+XMR!F908</f>
        <v>4256380</v>
      </c>
      <c r="J1048" s="24">
        <v>0</v>
      </c>
      <c r="K1048" s="24">
        <f>+DASH!F1004</f>
        <v>978517</v>
      </c>
      <c r="L1048" s="24">
        <f>+XLM!F832</f>
        <v>38438</v>
      </c>
      <c r="N1048" s="23">
        <f t="shared" si="18"/>
        <v>79100668</v>
      </c>
      <c r="O1048" s="6"/>
    </row>
    <row r="1049" spans="1:15" x14ac:dyDescent="0.25">
      <c r="A1049" s="3">
        <v>42686</v>
      </c>
      <c r="B1049" s="24">
        <f>BTC!F1049</f>
        <v>64622500</v>
      </c>
      <c r="C1049" s="24">
        <f>+XRP!F1049</f>
        <v>1708000</v>
      </c>
      <c r="D1049" s="24">
        <f>+LTC!F1049</f>
        <v>2592430</v>
      </c>
      <c r="E1049" s="24">
        <f>+ETC!F289</f>
        <v>727877</v>
      </c>
      <c r="F1049" s="24">
        <f>+ETH!F466</f>
        <v>10052500</v>
      </c>
      <c r="G1049" s="24">
        <v>0</v>
      </c>
      <c r="H1049" s="23">
        <f>+XMR!F909</f>
        <v>7239650</v>
      </c>
      <c r="J1049" s="24">
        <v>0</v>
      </c>
      <c r="K1049" s="24">
        <f>+DASH!F1005</f>
        <v>1066110</v>
      </c>
      <c r="L1049" s="24">
        <f>+XLM!F833</f>
        <v>24842</v>
      </c>
      <c r="N1049" s="23">
        <f t="shared" si="18"/>
        <v>88033909</v>
      </c>
      <c r="O1049" s="6"/>
    </row>
    <row r="1050" spans="1:15" x14ac:dyDescent="0.25">
      <c r="A1050" s="4">
        <v>42687</v>
      </c>
      <c r="B1050" s="24">
        <f>BTC!F1050</f>
        <v>80318096</v>
      </c>
      <c r="C1050" s="24">
        <f>+XRP!F1050</f>
        <v>2201990</v>
      </c>
      <c r="D1050" s="24">
        <f>+LTC!F1050</f>
        <v>3344370</v>
      </c>
      <c r="E1050" s="24">
        <f>+ETC!F290</f>
        <v>475268</v>
      </c>
      <c r="F1050" s="24">
        <f>+ETH!F467</f>
        <v>8227770</v>
      </c>
      <c r="G1050" s="24">
        <v>0</v>
      </c>
      <c r="H1050" s="23">
        <f>+XMR!F910</f>
        <v>8454760</v>
      </c>
      <c r="J1050" s="24">
        <v>0</v>
      </c>
      <c r="K1050" s="24">
        <f>+DASH!F1006</f>
        <v>828714</v>
      </c>
      <c r="L1050" s="24">
        <f>+XLM!F834</f>
        <v>30930</v>
      </c>
      <c r="N1050" s="23">
        <f t="shared" si="18"/>
        <v>103881898</v>
      </c>
      <c r="O1050" s="6"/>
    </row>
    <row r="1051" spans="1:15" x14ac:dyDescent="0.25">
      <c r="A1051" s="3">
        <v>42688</v>
      </c>
      <c r="B1051" s="24">
        <f>BTC!F1051</f>
        <v>62993000</v>
      </c>
      <c r="C1051" s="24">
        <f>+XRP!F1051</f>
        <v>1283330</v>
      </c>
      <c r="D1051" s="24">
        <f>+LTC!F1051</f>
        <v>2525810</v>
      </c>
      <c r="E1051" s="24">
        <f>+ETC!F291</f>
        <v>272128</v>
      </c>
      <c r="F1051" s="24">
        <f>+ETH!F468</f>
        <v>3573250</v>
      </c>
      <c r="G1051" s="24">
        <v>0</v>
      </c>
      <c r="H1051" s="23">
        <f>+XMR!F911</f>
        <v>5270540</v>
      </c>
      <c r="J1051" s="24">
        <v>0</v>
      </c>
      <c r="K1051" s="24">
        <f>+DASH!F1007</f>
        <v>619525</v>
      </c>
      <c r="L1051" s="24">
        <f>+XLM!F835</f>
        <v>32401</v>
      </c>
      <c r="N1051" s="23">
        <f t="shared" si="18"/>
        <v>76569984</v>
      </c>
      <c r="O1051" s="6"/>
    </row>
    <row r="1052" spans="1:15" x14ac:dyDescent="0.25">
      <c r="A1052" s="4">
        <v>42689</v>
      </c>
      <c r="B1052" s="24">
        <f>BTC!F1052</f>
        <v>72038496</v>
      </c>
      <c r="C1052" s="24">
        <f>+XRP!F1052</f>
        <v>3078090</v>
      </c>
      <c r="D1052" s="24">
        <f>+LTC!F1052</f>
        <v>3032290</v>
      </c>
      <c r="E1052" s="24">
        <f>+ETC!F292</f>
        <v>671820</v>
      </c>
      <c r="F1052" s="24">
        <f>+ETH!F469</f>
        <v>6557550</v>
      </c>
      <c r="G1052" s="24">
        <v>0</v>
      </c>
      <c r="H1052" s="23">
        <f>+XMR!F912</f>
        <v>3711090</v>
      </c>
      <c r="J1052" s="24">
        <v>0</v>
      </c>
      <c r="K1052" s="24">
        <f>+DASH!F1008</f>
        <v>899729</v>
      </c>
      <c r="L1052" s="24">
        <f>+XLM!F836</f>
        <v>26787</v>
      </c>
      <c r="N1052" s="23">
        <f t="shared" si="18"/>
        <v>90015852</v>
      </c>
      <c r="O1052" s="6"/>
    </row>
    <row r="1053" spans="1:15" x14ac:dyDescent="0.25">
      <c r="A1053" s="3">
        <v>42690</v>
      </c>
      <c r="B1053" s="24">
        <f>BTC!F1053</f>
        <v>141294000</v>
      </c>
      <c r="C1053" s="24">
        <f>+XRP!F1053</f>
        <v>2905840</v>
      </c>
      <c r="D1053" s="24">
        <f>+LTC!F1053</f>
        <v>4232760</v>
      </c>
      <c r="E1053" s="24">
        <f>+ETC!F293</f>
        <v>952217</v>
      </c>
      <c r="F1053" s="24">
        <f>+ETH!F470</f>
        <v>9533550</v>
      </c>
      <c r="G1053" s="24">
        <v>0</v>
      </c>
      <c r="H1053" s="23">
        <f>+XMR!F913</f>
        <v>9338200</v>
      </c>
      <c r="J1053" s="24">
        <v>0</v>
      </c>
      <c r="K1053" s="24">
        <f>+DASH!F1009</f>
        <v>850986</v>
      </c>
      <c r="L1053" s="24">
        <f>+XLM!F837</f>
        <v>43749</v>
      </c>
      <c r="N1053" s="23">
        <f t="shared" si="18"/>
        <v>169151302</v>
      </c>
      <c r="O1053" s="6"/>
    </row>
    <row r="1054" spans="1:15" x14ac:dyDescent="0.25">
      <c r="A1054" s="4">
        <v>42691</v>
      </c>
      <c r="B1054" s="24">
        <f>BTC!F1054</f>
        <v>108579000</v>
      </c>
      <c r="C1054" s="24">
        <f>+XRP!F1054</f>
        <v>2401030</v>
      </c>
      <c r="D1054" s="24">
        <f>+LTC!F1054</f>
        <v>3120160</v>
      </c>
      <c r="E1054" s="24">
        <f>+ETC!F294</f>
        <v>479144</v>
      </c>
      <c r="F1054" s="24">
        <f>+ETH!F471</f>
        <v>6984700</v>
      </c>
      <c r="G1054" s="24">
        <v>0</v>
      </c>
      <c r="H1054" s="23">
        <f>+XMR!F914</f>
        <v>4696950</v>
      </c>
      <c r="J1054" s="24">
        <v>0</v>
      </c>
      <c r="K1054" s="24">
        <f>+DASH!F1010</f>
        <v>1037810</v>
      </c>
      <c r="L1054" s="24">
        <f>+XLM!F838</f>
        <v>74554</v>
      </c>
      <c r="N1054" s="23">
        <f t="shared" ref="N1054:N1117" si="19">B1054+C1054+D1054+E1054+F1054+G1054+H1054+I1054+J1054+K1054+L1054</f>
        <v>127373348</v>
      </c>
      <c r="O1054" s="6"/>
    </row>
    <row r="1055" spans="1:15" x14ac:dyDescent="0.25">
      <c r="A1055" s="3">
        <v>42692</v>
      </c>
      <c r="B1055" s="24">
        <f>BTC!F1055</f>
        <v>87363104</v>
      </c>
      <c r="C1055" s="24">
        <f>+XRP!F1055</f>
        <v>2487390</v>
      </c>
      <c r="D1055" s="24">
        <f>+LTC!F1055</f>
        <v>2650960</v>
      </c>
      <c r="E1055" s="24">
        <f>+ETC!F295</f>
        <v>545120</v>
      </c>
      <c r="F1055" s="24">
        <f>+ETH!F472</f>
        <v>10816100</v>
      </c>
      <c r="G1055" s="24">
        <v>0</v>
      </c>
      <c r="H1055" s="23">
        <f>+XMR!F915</f>
        <v>3854500</v>
      </c>
      <c r="J1055" s="24">
        <v>0</v>
      </c>
      <c r="K1055" s="24">
        <f>+DASH!F1011</f>
        <v>867850</v>
      </c>
      <c r="L1055" s="24">
        <f>+XLM!F839</f>
        <v>21364</v>
      </c>
      <c r="N1055" s="23">
        <f t="shared" si="19"/>
        <v>108606388</v>
      </c>
      <c r="O1055" s="6"/>
    </row>
    <row r="1056" spans="1:15" x14ac:dyDescent="0.25">
      <c r="A1056" s="4">
        <v>42693</v>
      </c>
      <c r="B1056" s="24">
        <f>BTC!F1056</f>
        <v>110608000</v>
      </c>
      <c r="C1056" s="24">
        <f>+XRP!F1056</f>
        <v>1296770</v>
      </c>
      <c r="D1056" s="24">
        <f>+LTC!F1056</f>
        <v>2048720</v>
      </c>
      <c r="E1056" s="24">
        <f>+ETC!F296</f>
        <v>377116</v>
      </c>
      <c r="F1056" s="24">
        <f>+ETH!F473</f>
        <v>5186540</v>
      </c>
      <c r="G1056" s="24">
        <v>0</v>
      </c>
      <c r="H1056" s="23">
        <f>+XMR!F916</f>
        <v>2490080</v>
      </c>
      <c r="J1056" s="24">
        <v>0</v>
      </c>
      <c r="K1056" s="24">
        <f>+DASH!F1012</f>
        <v>1120590</v>
      </c>
      <c r="L1056" s="24">
        <f>+XLM!F840</f>
        <v>9237</v>
      </c>
      <c r="N1056" s="23">
        <f t="shared" si="19"/>
        <v>123137053</v>
      </c>
      <c r="O1056" s="6"/>
    </row>
    <row r="1057" spans="1:15" x14ac:dyDescent="0.25">
      <c r="A1057" s="3">
        <v>42694</v>
      </c>
      <c r="B1057" s="24">
        <f>BTC!F1057</f>
        <v>154116000</v>
      </c>
      <c r="C1057" s="24">
        <f>+XRP!F1057</f>
        <v>1875290</v>
      </c>
      <c r="D1057" s="24">
        <f>+LTC!F1057</f>
        <v>2680300</v>
      </c>
      <c r="E1057" s="24">
        <f>+ETC!F297</f>
        <v>383441</v>
      </c>
      <c r="F1057" s="24">
        <f>+ETH!F474</f>
        <v>5173420</v>
      </c>
      <c r="G1057" s="24">
        <v>0</v>
      </c>
      <c r="H1057" s="23">
        <f>+XMR!F917</f>
        <v>3534630</v>
      </c>
      <c r="J1057" s="24">
        <v>0</v>
      </c>
      <c r="K1057" s="24">
        <f>+DASH!F1013</f>
        <v>837398</v>
      </c>
      <c r="L1057" s="24">
        <f>+XLM!F841</f>
        <v>17977</v>
      </c>
      <c r="N1057" s="23">
        <f t="shared" si="19"/>
        <v>168618456</v>
      </c>
      <c r="O1057" s="6"/>
    </row>
    <row r="1058" spans="1:15" x14ac:dyDescent="0.25">
      <c r="A1058" s="4">
        <v>42695</v>
      </c>
      <c r="B1058" s="24">
        <f>BTC!F1058</f>
        <v>60802400</v>
      </c>
      <c r="C1058" s="24">
        <f>+XRP!F1058</f>
        <v>2594010</v>
      </c>
      <c r="D1058" s="24">
        <f>+LTC!F1058</f>
        <v>1999840</v>
      </c>
      <c r="E1058" s="24">
        <f>+ETC!F298</f>
        <v>273020</v>
      </c>
      <c r="F1058" s="24">
        <f>+ETH!F475</f>
        <v>3663210</v>
      </c>
      <c r="G1058" s="24">
        <v>0</v>
      </c>
      <c r="H1058" s="23">
        <f>+XMR!F918</f>
        <v>1586190</v>
      </c>
      <c r="J1058" s="24">
        <v>0</v>
      </c>
      <c r="K1058" s="24">
        <f>+DASH!F1014</f>
        <v>685102</v>
      </c>
      <c r="L1058" s="24">
        <f>+XLM!F842</f>
        <v>4925</v>
      </c>
      <c r="N1058" s="23">
        <f t="shared" si="19"/>
        <v>71608697</v>
      </c>
      <c r="O1058" s="6"/>
    </row>
    <row r="1059" spans="1:15" x14ac:dyDescent="0.25">
      <c r="A1059" s="3">
        <v>42696</v>
      </c>
      <c r="B1059" s="24">
        <f>BTC!F1059</f>
        <v>129906000</v>
      </c>
      <c r="C1059" s="24">
        <f>+XRP!F1059</f>
        <v>2400100</v>
      </c>
      <c r="D1059" s="24">
        <f>+LTC!F1059</f>
        <v>2347880</v>
      </c>
      <c r="E1059" s="24">
        <f>+ETC!F299</f>
        <v>440341</v>
      </c>
      <c r="F1059" s="24">
        <f>+ETH!F476</f>
        <v>11284400</v>
      </c>
      <c r="G1059" s="24">
        <v>0</v>
      </c>
      <c r="H1059" s="23">
        <f>+XMR!F919</f>
        <v>9996320</v>
      </c>
      <c r="J1059" s="24">
        <v>0</v>
      </c>
      <c r="K1059" s="24">
        <f>+DASH!F1015</f>
        <v>822084</v>
      </c>
      <c r="L1059" s="24">
        <f>+XLM!F843</f>
        <v>32403</v>
      </c>
      <c r="N1059" s="23">
        <f t="shared" si="19"/>
        <v>157229528</v>
      </c>
      <c r="O1059" s="6"/>
    </row>
    <row r="1060" spans="1:15" x14ac:dyDescent="0.25">
      <c r="A1060" s="4">
        <v>42697</v>
      </c>
      <c r="B1060" s="24">
        <f>BTC!F1060</f>
        <v>76543800</v>
      </c>
      <c r="C1060" s="24">
        <f>+XRP!F1060</f>
        <v>3730650</v>
      </c>
      <c r="D1060" s="24">
        <f>+LTC!F1060</f>
        <v>2184200</v>
      </c>
      <c r="E1060" s="24">
        <f>+ETC!F300</f>
        <v>742687</v>
      </c>
      <c r="F1060" s="24">
        <f>+ETH!F477</f>
        <v>4812310</v>
      </c>
      <c r="G1060" s="24">
        <v>0</v>
      </c>
      <c r="H1060" s="23">
        <f>+XMR!F920</f>
        <v>4170450</v>
      </c>
      <c r="J1060" s="24">
        <v>0</v>
      </c>
      <c r="K1060" s="24">
        <f>+DASH!F1016</f>
        <v>798355</v>
      </c>
      <c r="L1060" s="24">
        <f>+XLM!F844</f>
        <v>21588</v>
      </c>
      <c r="N1060" s="23">
        <f t="shared" si="19"/>
        <v>93004040</v>
      </c>
      <c r="O1060" s="6"/>
    </row>
    <row r="1061" spans="1:15" x14ac:dyDescent="0.25">
      <c r="A1061" s="3">
        <v>42698</v>
      </c>
      <c r="B1061" s="24">
        <f>BTC!F1061</f>
        <v>85919296</v>
      </c>
      <c r="C1061" s="24">
        <f>+XRP!F1061</f>
        <v>1845880</v>
      </c>
      <c r="D1061" s="24">
        <f>+LTC!F1061</f>
        <v>2089790</v>
      </c>
      <c r="E1061" s="24">
        <f>+ETC!F301</f>
        <v>1100000</v>
      </c>
      <c r="F1061" s="24">
        <f>+ETH!F478</f>
        <v>15987800</v>
      </c>
      <c r="G1061" s="24">
        <v>0</v>
      </c>
      <c r="H1061" s="23">
        <f>+XMR!F921</f>
        <v>5756150</v>
      </c>
      <c r="J1061" s="24">
        <v>0</v>
      </c>
      <c r="K1061" s="24">
        <f>+DASH!F1017</f>
        <v>929254</v>
      </c>
      <c r="L1061" s="24">
        <f>+XLM!F845</f>
        <v>35768</v>
      </c>
      <c r="N1061" s="23">
        <f t="shared" si="19"/>
        <v>113663938</v>
      </c>
      <c r="O1061" s="6"/>
    </row>
    <row r="1062" spans="1:15" x14ac:dyDescent="0.25">
      <c r="A1062" s="4">
        <v>42699</v>
      </c>
      <c r="B1062" s="24">
        <f>BTC!F1062</f>
        <v>67807600</v>
      </c>
      <c r="C1062" s="24">
        <f>+XRP!F1062</f>
        <v>995869</v>
      </c>
      <c r="D1062" s="24">
        <f>+LTC!F1062</f>
        <v>2211790</v>
      </c>
      <c r="E1062" s="24">
        <f>+ETC!F302</f>
        <v>1354540</v>
      </c>
      <c r="F1062" s="24">
        <f>+ETH!F479</f>
        <v>7669720</v>
      </c>
      <c r="G1062" s="24">
        <v>0</v>
      </c>
      <c r="H1062" s="23">
        <f>+XMR!F922</f>
        <v>2450680</v>
      </c>
      <c r="J1062" s="24">
        <v>0</v>
      </c>
      <c r="K1062" s="24">
        <f>+DASH!F1018</f>
        <v>1170070</v>
      </c>
      <c r="L1062" s="24">
        <f>+XLM!F846</f>
        <v>13354</v>
      </c>
      <c r="N1062" s="23">
        <f t="shared" si="19"/>
        <v>83673623</v>
      </c>
      <c r="O1062" s="6"/>
    </row>
    <row r="1063" spans="1:15" x14ac:dyDescent="0.25">
      <c r="A1063" s="3">
        <v>42700</v>
      </c>
      <c r="B1063" s="24">
        <f>BTC!F1063</f>
        <v>54962700</v>
      </c>
      <c r="C1063" s="24">
        <f>+XRP!F1063</f>
        <v>560816</v>
      </c>
      <c r="D1063" s="24">
        <f>+LTC!F1063</f>
        <v>1782340</v>
      </c>
      <c r="E1063" s="24">
        <f>+ETC!F303</f>
        <v>445946</v>
      </c>
      <c r="F1063" s="24">
        <f>+ETH!F480</f>
        <v>3505990</v>
      </c>
      <c r="G1063" s="24">
        <v>0</v>
      </c>
      <c r="H1063" s="23">
        <f>+XMR!F923</f>
        <v>1632680</v>
      </c>
      <c r="J1063" s="24">
        <v>0</v>
      </c>
      <c r="K1063" s="24">
        <f>+DASH!F1019</f>
        <v>947235</v>
      </c>
      <c r="L1063" s="24">
        <f>+XLM!F847</f>
        <v>31598</v>
      </c>
      <c r="N1063" s="23">
        <f t="shared" si="19"/>
        <v>63869305</v>
      </c>
      <c r="O1063" s="6"/>
    </row>
    <row r="1064" spans="1:15" x14ac:dyDescent="0.25">
      <c r="A1064" s="4">
        <v>42701</v>
      </c>
      <c r="B1064" s="24">
        <f>BTC!F1064</f>
        <v>52601800</v>
      </c>
      <c r="C1064" s="24">
        <f>+XRP!F1064</f>
        <v>525140</v>
      </c>
      <c r="D1064" s="24">
        <f>+LTC!F1064</f>
        <v>1631940</v>
      </c>
      <c r="E1064" s="24">
        <f>+ETC!F304</f>
        <v>270799</v>
      </c>
      <c r="F1064" s="24">
        <f>+ETH!F481</f>
        <v>8707660</v>
      </c>
      <c r="G1064" s="24">
        <v>0</v>
      </c>
      <c r="H1064" s="23">
        <f>+XMR!F924</f>
        <v>2604180</v>
      </c>
      <c r="J1064" s="24">
        <v>0</v>
      </c>
      <c r="K1064" s="24">
        <f>+DASH!F1020</f>
        <v>1058670</v>
      </c>
      <c r="L1064" s="24">
        <f>+XLM!F848</f>
        <v>7384</v>
      </c>
      <c r="N1064" s="23">
        <f t="shared" si="19"/>
        <v>67407573</v>
      </c>
      <c r="O1064" s="6"/>
    </row>
    <row r="1065" spans="1:15" x14ac:dyDescent="0.25">
      <c r="A1065" s="3">
        <v>42702</v>
      </c>
      <c r="B1065" s="24">
        <f>BTC!F1065</f>
        <v>61888600</v>
      </c>
      <c r="C1065" s="24">
        <f>+XRP!F1065</f>
        <v>1818750</v>
      </c>
      <c r="D1065" s="24">
        <f>+LTC!F1065</f>
        <v>1726410</v>
      </c>
      <c r="E1065" s="24">
        <f>+ETC!F305</f>
        <v>267367</v>
      </c>
      <c r="F1065" s="24">
        <f>+ETH!F482</f>
        <v>6046890</v>
      </c>
      <c r="G1065" s="24">
        <v>0</v>
      </c>
      <c r="H1065" s="23">
        <f>+XMR!F925</f>
        <v>1931140</v>
      </c>
      <c r="J1065" s="24">
        <v>0</v>
      </c>
      <c r="K1065" s="24">
        <f>+DASH!F1021</f>
        <v>848792</v>
      </c>
      <c r="L1065" s="24">
        <f>+XLM!F849</f>
        <v>13301</v>
      </c>
      <c r="N1065" s="23">
        <f t="shared" si="19"/>
        <v>74541250</v>
      </c>
      <c r="O1065" s="6"/>
    </row>
    <row r="1066" spans="1:15" x14ac:dyDescent="0.25">
      <c r="A1066" s="4">
        <v>42703</v>
      </c>
      <c r="B1066" s="24">
        <f>BTC!F1066</f>
        <v>68511104</v>
      </c>
      <c r="C1066" s="24">
        <f>+XRP!F1066</f>
        <v>1551670</v>
      </c>
      <c r="D1066" s="24">
        <f>+LTC!F1066</f>
        <v>2436960</v>
      </c>
      <c r="E1066" s="24">
        <f>+ETC!F306</f>
        <v>796887</v>
      </c>
      <c r="F1066" s="24">
        <f>+ETH!F483</f>
        <v>17000400</v>
      </c>
      <c r="G1066" s="24">
        <v>0</v>
      </c>
      <c r="H1066" s="23">
        <f>+XMR!F926</f>
        <v>2468920</v>
      </c>
      <c r="J1066" s="24">
        <v>0</v>
      </c>
      <c r="K1066" s="24">
        <f>+DASH!F1022</f>
        <v>1402230</v>
      </c>
      <c r="L1066" s="24">
        <f>+XLM!F850</f>
        <v>9853</v>
      </c>
      <c r="N1066" s="23">
        <f t="shared" si="19"/>
        <v>94178024</v>
      </c>
      <c r="O1066" s="6"/>
    </row>
    <row r="1067" spans="1:15" x14ac:dyDescent="0.25">
      <c r="A1067" s="3">
        <v>42704</v>
      </c>
      <c r="B1067" s="24">
        <f>BTC!F1067</f>
        <v>84070800</v>
      </c>
      <c r="C1067" s="24">
        <f>+XRP!F1067</f>
        <v>1495310</v>
      </c>
      <c r="D1067" s="24">
        <f>+LTC!F1067</f>
        <v>1857280</v>
      </c>
      <c r="E1067" s="24">
        <f>+ETC!F307</f>
        <v>382146</v>
      </c>
      <c r="F1067" s="24">
        <f>+ETH!F484</f>
        <v>10626600</v>
      </c>
      <c r="G1067" s="24">
        <v>0</v>
      </c>
      <c r="H1067" s="23">
        <f>+XMR!F927</f>
        <v>11077200</v>
      </c>
      <c r="J1067" s="24">
        <v>0</v>
      </c>
      <c r="K1067" s="24">
        <f>+DASH!F1023</f>
        <v>605542</v>
      </c>
      <c r="L1067" s="24">
        <f>+XLM!F851</f>
        <v>15505</v>
      </c>
      <c r="N1067" s="23">
        <f t="shared" si="19"/>
        <v>110130383</v>
      </c>
      <c r="O1067" s="6"/>
    </row>
    <row r="1068" spans="1:15" x14ac:dyDescent="0.25">
      <c r="A1068" s="4">
        <v>42705</v>
      </c>
      <c r="B1068" s="24">
        <f>BTC!F1068</f>
        <v>80461904</v>
      </c>
      <c r="C1068" s="24">
        <f>+XRP!F1068</f>
        <v>1142000</v>
      </c>
      <c r="D1068" s="24">
        <f>+LTC!F1068</f>
        <v>1985600</v>
      </c>
      <c r="E1068" s="24">
        <f>+ETC!F308</f>
        <v>413683</v>
      </c>
      <c r="F1068" s="24">
        <f>+ETH!F485</f>
        <v>5882340</v>
      </c>
      <c r="G1068" s="24">
        <v>0</v>
      </c>
      <c r="H1068" s="23">
        <f>+XMR!F928</f>
        <v>5605070</v>
      </c>
      <c r="J1068" s="24">
        <v>0</v>
      </c>
      <c r="K1068" s="24">
        <f>+DASH!F1024</f>
        <v>672328</v>
      </c>
      <c r="L1068" s="24">
        <f>+XLM!F852</f>
        <v>60747</v>
      </c>
      <c r="N1068" s="23">
        <f t="shared" si="19"/>
        <v>96223672</v>
      </c>
      <c r="O1068" s="6"/>
    </row>
    <row r="1069" spans="1:15" x14ac:dyDescent="0.25">
      <c r="A1069" s="3">
        <v>42706</v>
      </c>
      <c r="B1069" s="24">
        <f>BTC!F1069</f>
        <v>127605000</v>
      </c>
      <c r="C1069" s="24">
        <f>+XRP!F1069</f>
        <v>1756030</v>
      </c>
      <c r="D1069" s="24">
        <f>+LTC!F1069</f>
        <v>2559070</v>
      </c>
      <c r="E1069" s="24">
        <f>+ETC!F309</f>
        <v>1205640</v>
      </c>
      <c r="F1069" s="24">
        <f>+ETH!F486</f>
        <v>18579800</v>
      </c>
      <c r="G1069" s="24">
        <v>0</v>
      </c>
      <c r="H1069" s="23">
        <f>+XMR!F929</f>
        <v>6249910</v>
      </c>
      <c r="J1069" s="24">
        <v>0</v>
      </c>
      <c r="K1069" s="24">
        <f>+DASH!F1025</f>
        <v>823934</v>
      </c>
      <c r="L1069" s="24">
        <f>+XLM!F853</f>
        <v>29715</v>
      </c>
      <c r="N1069" s="23">
        <f t="shared" si="19"/>
        <v>158809099</v>
      </c>
      <c r="O1069" s="6"/>
    </row>
    <row r="1070" spans="1:15" x14ac:dyDescent="0.25">
      <c r="A1070" s="4">
        <v>42707</v>
      </c>
      <c r="B1070" s="24">
        <f>BTC!F1070</f>
        <v>69547296</v>
      </c>
      <c r="C1070" s="24">
        <f>+XRP!F1070</f>
        <v>1213480</v>
      </c>
      <c r="D1070" s="24">
        <f>+LTC!F1070</f>
        <v>1805780</v>
      </c>
      <c r="E1070" s="24">
        <f>+ETC!F310</f>
        <v>396889</v>
      </c>
      <c r="F1070" s="24">
        <f>+ETH!F487</f>
        <v>12112100</v>
      </c>
      <c r="G1070" s="24">
        <v>0</v>
      </c>
      <c r="H1070" s="23">
        <f>+XMR!F930</f>
        <v>2100120</v>
      </c>
      <c r="J1070" s="24">
        <v>0</v>
      </c>
      <c r="K1070" s="24">
        <f>+DASH!F1026</f>
        <v>939632</v>
      </c>
      <c r="L1070" s="24">
        <f>+XLM!F854</f>
        <v>29495</v>
      </c>
      <c r="N1070" s="23">
        <f t="shared" si="19"/>
        <v>88144792</v>
      </c>
      <c r="O1070" s="6"/>
    </row>
    <row r="1071" spans="1:15" x14ac:dyDescent="0.25">
      <c r="A1071" s="3">
        <v>42708</v>
      </c>
      <c r="B1071" s="24">
        <f>BTC!F1071</f>
        <v>60557900</v>
      </c>
      <c r="C1071" s="24">
        <f>+XRP!F1071</f>
        <v>1167110</v>
      </c>
      <c r="D1071" s="24">
        <f>+LTC!F1071</f>
        <v>1908090</v>
      </c>
      <c r="E1071" s="24">
        <f>+ETC!F311</f>
        <v>556114</v>
      </c>
      <c r="F1071" s="24">
        <f>+ETH!F488</f>
        <v>8450790</v>
      </c>
      <c r="G1071" s="24">
        <v>0</v>
      </c>
      <c r="H1071" s="23">
        <f>+XMR!F931</f>
        <v>2491800</v>
      </c>
      <c r="J1071" s="24">
        <v>0</v>
      </c>
      <c r="K1071" s="24">
        <f>+DASH!F1027</f>
        <v>889416</v>
      </c>
      <c r="L1071" s="24">
        <f>+XLM!F855</f>
        <v>8556</v>
      </c>
      <c r="N1071" s="23">
        <f t="shared" si="19"/>
        <v>76029776</v>
      </c>
      <c r="O1071" s="6"/>
    </row>
    <row r="1072" spans="1:15" x14ac:dyDescent="0.25">
      <c r="A1072" s="4">
        <v>42709</v>
      </c>
      <c r="B1072" s="24">
        <f>BTC!F1072</f>
        <v>106363000</v>
      </c>
      <c r="C1072" s="24">
        <f>+XRP!F1072</f>
        <v>867666</v>
      </c>
      <c r="D1072" s="24">
        <f>+LTC!F1072</f>
        <v>11106200</v>
      </c>
      <c r="E1072" s="24">
        <f>+ETC!F312</f>
        <v>1459110</v>
      </c>
      <c r="F1072" s="24">
        <f>+ETH!F489</f>
        <v>17344500</v>
      </c>
      <c r="G1072" s="24">
        <v>0</v>
      </c>
      <c r="H1072" s="23">
        <f>+XMR!F932</f>
        <v>2413870</v>
      </c>
      <c r="J1072" s="24">
        <v>0</v>
      </c>
      <c r="K1072" s="24">
        <f>+DASH!F1028</f>
        <v>979175</v>
      </c>
      <c r="L1072" s="24">
        <f>+XLM!F856</f>
        <v>17747</v>
      </c>
      <c r="N1072" s="23">
        <f t="shared" si="19"/>
        <v>140551268</v>
      </c>
      <c r="O1072" s="6"/>
    </row>
    <row r="1073" spans="1:15" x14ac:dyDescent="0.25">
      <c r="A1073" s="3">
        <v>42710</v>
      </c>
      <c r="B1073" s="24">
        <f>BTC!F1073</f>
        <v>116218000</v>
      </c>
      <c r="C1073" s="24">
        <f>+XRP!F1073</f>
        <v>1396500</v>
      </c>
      <c r="D1073" s="24">
        <f>+LTC!F1073</f>
        <v>3007340</v>
      </c>
      <c r="E1073" s="24">
        <f>+ETC!F313</f>
        <v>1518070</v>
      </c>
      <c r="F1073" s="24">
        <f>+ETH!F490</f>
        <v>50671200</v>
      </c>
      <c r="G1073" s="24">
        <v>0</v>
      </c>
      <c r="H1073" s="23">
        <f>+XMR!F933</f>
        <v>3566450</v>
      </c>
      <c r="J1073" s="24">
        <v>0</v>
      </c>
      <c r="K1073" s="24">
        <f>+DASH!F1029</f>
        <v>1016800</v>
      </c>
      <c r="L1073" s="24">
        <f>+XLM!F857</f>
        <v>856036</v>
      </c>
      <c r="N1073" s="23">
        <f t="shared" si="19"/>
        <v>178250396</v>
      </c>
      <c r="O1073" s="6"/>
    </row>
    <row r="1074" spans="1:15" x14ac:dyDescent="0.25">
      <c r="A1074" s="4">
        <v>42711</v>
      </c>
      <c r="B1074" s="24">
        <f>BTC!F1074</f>
        <v>96426096</v>
      </c>
      <c r="C1074" s="24">
        <f>+XRP!F1074</f>
        <v>2805260</v>
      </c>
      <c r="D1074" s="24">
        <f>+LTC!F1074</f>
        <v>2537240</v>
      </c>
      <c r="E1074" s="24">
        <f>+ETC!F314</f>
        <v>582894</v>
      </c>
      <c r="F1074" s="24">
        <f>+ETH!F491</f>
        <v>22229600</v>
      </c>
      <c r="G1074" s="24">
        <v>0</v>
      </c>
      <c r="H1074" s="23">
        <f>+XMR!F934</f>
        <v>1800020</v>
      </c>
      <c r="J1074" s="24">
        <v>0</v>
      </c>
      <c r="K1074" s="24">
        <f>+DASH!F1030</f>
        <v>787296</v>
      </c>
      <c r="L1074" s="24">
        <f>+XLM!F858</f>
        <v>2369690</v>
      </c>
      <c r="N1074" s="23">
        <f t="shared" si="19"/>
        <v>129538096</v>
      </c>
      <c r="O1074" s="6"/>
    </row>
    <row r="1075" spans="1:15" x14ac:dyDescent="0.25">
      <c r="A1075" s="3">
        <v>42712</v>
      </c>
      <c r="B1075" s="24">
        <f>BTC!F1075</f>
        <v>80111904</v>
      </c>
      <c r="C1075" s="24">
        <f>+XRP!F1075</f>
        <v>2789540</v>
      </c>
      <c r="D1075" s="24">
        <f>+LTC!F1075</f>
        <v>2683090</v>
      </c>
      <c r="E1075" s="24">
        <f>+ETC!F315</f>
        <v>528148</v>
      </c>
      <c r="F1075" s="24">
        <f>+ETH!F492</f>
        <v>16042700</v>
      </c>
      <c r="G1075" s="24">
        <v>0</v>
      </c>
      <c r="H1075" s="23">
        <f>+XMR!F935</f>
        <v>1391520</v>
      </c>
      <c r="J1075" s="24">
        <v>0</v>
      </c>
      <c r="K1075" s="24">
        <f>+DASH!F1031</f>
        <v>713673</v>
      </c>
      <c r="L1075" s="24">
        <f>+XLM!F859</f>
        <v>1531460</v>
      </c>
      <c r="N1075" s="23">
        <f t="shared" si="19"/>
        <v>105792035</v>
      </c>
      <c r="O1075" s="6"/>
    </row>
    <row r="1076" spans="1:15" x14ac:dyDescent="0.25">
      <c r="A1076" s="4">
        <v>42713</v>
      </c>
      <c r="B1076" s="24">
        <f>BTC!F1076</f>
        <v>68705296</v>
      </c>
      <c r="C1076" s="24">
        <f>+XRP!F1076</f>
        <v>2421860</v>
      </c>
      <c r="D1076" s="24">
        <f>+LTC!F1076</f>
        <v>1758140</v>
      </c>
      <c r="E1076" s="24">
        <f>+ETC!F316</f>
        <v>579338</v>
      </c>
      <c r="F1076" s="24">
        <f>+ETH!F493</f>
        <v>12916300</v>
      </c>
      <c r="G1076" s="24">
        <v>0</v>
      </c>
      <c r="H1076" s="23">
        <f>+XMR!F936</f>
        <v>1230840</v>
      </c>
      <c r="J1076" s="24">
        <v>0</v>
      </c>
      <c r="K1076" s="24">
        <f>+DASH!F1032</f>
        <v>870014</v>
      </c>
      <c r="L1076" s="24">
        <f>+XLM!F860</f>
        <v>519467</v>
      </c>
      <c r="N1076" s="23">
        <f t="shared" si="19"/>
        <v>89001255</v>
      </c>
      <c r="O1076" s="6"/>
    </row>
    <row r="1077" spans="1:15" x14ac:dyDescent="0.25">
      <c r="A1077" s="3">
        <v>42714</v>
      </c>
      <c r="B1077" s="24">
        <f>BTC!F1077</f>
        <v>53843100</v>
      </c>
      <c r="C1077" s="24">
        <f>+XRP!F1077</f>
        <v>1297860</v>
      </c>
      <c r="D1077" s="24">
        <f>+LTC!F1077</f>
        <v>2093810</v>
      </c>
      <c r="E1077" s="24">
        <f>+ETC!F317</f>
        <v>547454</v>
      </c>
      <c r="F1077" s="24">
        <f>+ETH!F494</f>
        <v>8108370</v>
      </c>
      <c r="G1077" s="24">
        <v>0</v>
      </c>
      <c r="H1077" s="23">
        <f>+XMR!F937</f>
        <v>954105</v>
      </c>
      <c r="J1077" s="24">
        <v>0</v>
      </c>
      <c r="K1077" s="24">
        <f>+DASH!F1033</f>
        <v>781253</v>
      </c>
      <c r="L1077" s="24">
        <f>+XLM!F861</f>
        <v>481548</v>
      </c>
      <c r="N1077" s="23">
        <f t="shared" si="19"/>
        <v>68107500</v>
      </c>
      <c r="O1077" s="6"/>
    </row>
    <row r="1078" spans="1:15" x14ac:dyDescent="0.25">
      <c r="A1078" s="4">
        <v>42715</v>
      </c>
      <c r="B1078" s="24">
        <f>BTC!F1078</f>
        <v>57313400</v>
      </c>
      <c r="C1078" s="24">
        <f>+XRP!F1078</f>
        <v>978511</v>
      </c>
      <c r="D1078" s="24">
        <f>+LTC!F1078</f>
        <v>1948170</v>
      </c>
      <c r="E1078" s="24">
        <f>+ETC!F318</f>
        <v>1751520</v>
      </c>
      <c r="F1078" s="24">
        <f>+ETH!F495</f>
        <v>5545500</v>
      </c>
      <c r="G1078" s="24">
        <v>0</v>
      </c>
      <c r="H1078" s="23">
        <f>+XMR!F938</f>
        <v>1511400</v>
      </c>
      <c r="J1078" s="24">
        <v>0</v>
      </c>
      <c r="K1078" s="24">
        <f>+DASH!F1034</f>
        <v>1065390</v>
      </c>
      <c r="L1078" s="24">
        <f>+XLM!F862</f>
        <v>306783</v>
      </c>
      <c r="N1078" s="23">
        <f t="shared" si="19"/>
        <v>70420674</v>
      </c>
      <c r="O1078" s="6"/>
    </row>
    <row r="1079" spans="1:15" x14ac:dyDescent="0.25">
      <c r="A1079" s="3">
        <v>42716</v>
      </c>
      <c r="B1079" s="24">
        <f>BTC!F1079</f>
        <v>76571000</v>
      </c>
      <c r="C1079" s="24">
        <f>+XRP!F1079</f>
        <v>1449640</v>
      </c>
      <c r="D1079" s="24">
        <f>+LTC!F1079</f>
        <v>2465660</v>
      </c>
      <c r="E1079" s="24">
        <f>+ETC!F319</f>
        <v>1153900</v>
      </c>
      <c r="F1079" s="24">
        <f>+ETH!F496</f>
        <v>9119700</v>
      </c>
      <c r="G1079" s="24">
        <v>0</v>
      </c>
      <c r="H1079" s="23">
        <f>+XMR!F939</f>
        <v>1037600</v>
      </c>
      <c r="J1079" s="24">
        <v>0</v>
      </c>
      <c r="K1079" s="24">
        <f>+DASH!F1035</f>
        <v>1054770</v>
      </c>
      <c r="L1079" s="24">
        <f>+XLM!F863</f>
        <v>230324</v>
      </c>
      <c r="N1079" s="23">
        <f t="shared" si="19"/>
        <v>93082594</v>
      </c>
      <c r="O1079" s="6"/>
    </row>
    <row r="1080" spans="1:15" x14ac:dyDescent="0.25">
      <c r="A1080" s="4">
        <v>42717</v>
      </c>
      <c r="B1080" s="24">
        <f>BTC!F1080</f>
        <v>81645600</v>
      </c>
      <c r="C1080" s="24">
        <f>+XRP!F1080</f>
        <v>1946660</v>
      </c>
      <c r="D1080" s="24">
        <f>+LTC!F1080</f>
        <v>1962750</v>
      </c>
      <c r="E1080" s="24">
        <f>+ETC!F320</f>
        <v>1507660</v>
      </c>
      <c r="F1080" s="24">
        <f>+ETH!F497</f>
        <v>4486190</v>
      </c>
      <c r="G1080" s="24">
        <v>0</v>
      </c>
      <c r="H1080" s="23">
        <f>+XMR!F940</f>
        <v>892392</v>
      </c>
      <c r="J1080" s="24">
        <v>0</v>
      </c>
      <c r="K1080" s="24">
        <f>+DASH!F1036</f>
        <v>971378</v>
      </c>
      <c r="L1080" s="24">
        <f>+XLM!F864</f>
        <v>207838</v>
      </c>
      <c r="N1080" s="23">
        <f t="shared" si="19"/>
        <v>93620468</v>
      </c>
      <c r="O1080" s="6"/>
    </row>
    <row r="1081" spans="1:15" x14ac:dyDescent="0.25">
      <c r="A1081" s="3">
        <v>42718</v>
      </c>
      <c r="B1081" s="24">
        <f>BTC!F1081</f>
        <v>75979000</v>
      </c>
      <c r="C1081" s="24">
        <f>+XRP!F1081</f>
        <v>2002770</v>
      </c>
      <c r="D1081" s="24">
        <f>+LTC!F1081</f>
        <v>2618560</v>
      </c>
      <c r="E1081" s="24">
        <f>+ETC!F321</f>
        <v>1119820</v>
      </c>
      <c r="F1081" s="24">
        <f>+ETH!F498</f>
        <v>7337220</v>
      </c>
      <c r="G1081" s="24">
        <v>0</v>
      </c>
      <c r="H1081" s="23">
        <f>+XMR!F941</f>
        <v>3268750</v>
      </c>
      <c r="J1081" s="24">
        <v>0</v>
      </c>
      <c r="K1081" s="24">
        <f>+DASH!F1037</f>
        <v>1416530</v>
      </c>
      <c r="L1081" s="24">
        <f>+XLM!F865</f>
        <v>83790</v>
      </c>
      <c r="N1081" s="23">
        <f t="shared" si="19"/>
        <v>93826440</v>
      </c>
      <c r="O1081" s="6"/>
    </row>
    <row r="1082" spans="1:15" x14ac:dyDescent="0.25">
      <c r="A1082" s="4">
        <v>42719</v>
      </c>
      <c r="B1082" s="24">
        <f>BTC!F1082</f>
        <v>81580096</v>
      </c>
      <c r="C1082" s="24">
        <f>+XRP!F1082</f>
        <v>1050570</v>
      </c>
      <c r="D1082" s="24">
        <f>+LTC!F1082</f>
        <v>2679340</v>
      </c>
      <c r="E1082" s="24">
        <f>+ETC!F322</f>
        <v>3175330</v>
      </c>
      <c r="F1082" s="24">
        <f>+ETH!F499</f>
        <v>13184400</v>
      </c>
      <c r="G1082" s="24">
        <v>0</v>
      </c>
      <c r="H1082" s="23">
        <f>+XMR!F942</f>
        <v>1224190</v>
      </c>
      <c r="J1082" s="24">
        <v>0</v>
      </c>
      <c r="K1082" s="24">
        <f>+DASH!F1038</f>
        <v>1999050</v>
      </c>
      <c r="L1082" s="24">
        <f>+XLM!F866</f>
        <v>673328</v>
      </c>
      <c r="N1082" s="23">
        <f t="shared" si="19"/>
        <v>105566304</v>
      </c>
      <c r="O1082" s="6"/>
    </row>
    <row r="1083" spans="1:15" x14ac:dyDescent="0.25">
      <c r="A1083" s="3">
        <v>42720</v>
      </c>
      <c r="B1083" s="24">
        <f>BTC!F1083</f>
        <v>83608200</v>
      </c>
      <c r="C1083" s="24">
        <f>+XRP!F1083</f>
        <v>2575390</v>
      </c>
      <c r="D1083" s="24">
        <f>+LTC!F1083</f>
        <v>1625780</v>
      </c>
      <c r="E1083" s="24">
        <f>+ETC!F323</f>
        <v>1463920</v>
      </c>
      <c r="F1083" s="24">
        <f>+ETH!F500</f>
        <v>5178610</v>
      </c>
      <c r="G1083" s="24">
        <v>0</v>
      </c>
      <c r="H1083" s="23">
        <f>+XMR!F943</f>
        <v>960469</v>
      </c>
      <c r="J1083" s="24">
        <v>0</v>
      </c>
      <c r="K1083" s="24">
        <f>+DASH!F1039</f>
        <v>1951350</v>
      </c>
      <c r="L1083" s="24">
        <f>+XLM!F867</f>
        <v>1241390</v>
      </c>
      <c r="N1083" s="23">
        <f t="shared" si="19"/>
        <v>98605109</v>
      </c>
      <c r="O1083" s="6"/>
    </row>
    <row r="1084" spans="1:15" x14ac:dyDescent="0.25">
      <c r="A1084" s="4">
        <v>42721</v>
      </c>
      <c r="B1084" s="24">
        <f>BTC!F1084</f>
        <v>78989800</v>
      </c>
      <c r="C1084" s="24">
        <f>+XRP!F1084</f>
        <v>1838990</v>
      </c>
      <c r="D1084" s="24">
        <f>+LTC!F1084</f>
        <v>2559210</v>
      </c>
      <c r="E1084" s="24">
        <f>+ETC!F324</f>
        <v>1410390</v>
      </c>
      <c r="F1084" s="24">
        <f>+ETH!F501</f>
        <v>8502620</v>
      </c>
      <c r="G1084" s="24">
        <v>0</v>
      </c>
      <c r="H1084" s="23">
        <f>+XMR!F944</f>
        <v>1046610</v>
      </c>
      <c r="J1084" s="24">
        <v>0</v>
      </c>
      <c r="K1084" s="24">
        <f>+DASH!F1040</f>
        <v>1964650</v>
      </c>
      <c r="L1084" s="24">
        <f>+XLM!F868</f>
        <v>350471</v>
      </c>
      <c r="N1084" s="23">
        <f t="shared" si="19"/>
        <v>96662741</v>
      </c>
      <c r="O1084" s="6"/>
    </row>
    <row r="1085" spans="1:15" x14ac:dyDescent="0.25">
      <c r="A1085" s="3">
        <v>42722</v>
      </c>
      <c r="B1085" s="24">
        <f>BTC!F1085</f>
        <v>60524400</v>
      </c>
      <c r="C1085" s="24">
        <f>+XRP!F1085</f>
        <v>1194400</v>
      </c>
      <c r="D1085" s="24">
        <f>+LTC!F1085</f>
        <v>1951490</v>
      </c>
      <c r="E1085" s="24">
        <f>+ETC!F325</f>
        <v>632975</v>
      </c>
      <c r="F1085" s="24">
        <f>+ETH!F502</f>
        <v>5890020</v>
      </c>
      <c r="G1085" s="24">
        <v>0</v>
      </c>
      <c r="H1085" s="23">
        <f>+XMR!F945</f>
        <v>2073320</v>
      </c>
      <c r="J1085" s="24">
        <v>0</v>
      </c>
      <c r="K1085" s="24">
        <f>+DASH!F1041</f>
        <v>1935260</v>
      </c>
      <c r="L1085" s="24">
        <f>+XLM!F869</f>
        <v>142791</v>
      </c>
      <c r="N1085" s="23">
        <f t="shared" si="19"/>
        <v>74344656</v>
      </c>
      <c r="O1085" s="6"/>
    </row>
    <row r="1086" spans="1:15" x14ac:dyDescent="0.25">
      <c r="A1086" s="4">
        <v>42723</v>
      </c>
      <c r="B1086" s="24">
        <f>BTC!F1086</f>
        <v>74886400</v>
      </c>
      <c r="C1086" s="24">
        <f>+XRP!F1086</f>
        <v>1109670</v>
      </c>
      <c r="D1086" s="24">
        <f>+LTC!F1086</f>
        <v>2274070</v>
      </c>
      <c r="E1086" s="24">
        <f>+ETC!F326</f>
        <v>3140940</v>
      </c>
      <c r="F1086" s="24">
        <f>+ETH!F503</f>
        <v>5894760</v>
      </c>
      <c r="G1086" s="24">
        <v>0</v>
      </c>
      <c r="H1086" s="23">
        <f>+XMR!F946</f>
        <v>1948360</v>
      </c>
      <c r="J1086" s="24">
        <v>0</v>
      </c>
      <c r="K1086" s="24">
        <f>+DASH!F1042</f>
        <v>2089000</v>
      </c>
      <c r="L1086" s="24">
        <f>+XLM!F870</f>
        <v>125139</v>
      </c>
      <c r="N1086" s="23">
        <f t="shared" si="19"/>
        <v>91468339</v>
      </c>
      <c r="O1086" s="6"/>
    </row>
    <row r="1087" spans="1:15" x14ac:dyDescent="0.25">
      <c r="A1087" s="3">
        <v>42724</v>
      </c>
      <c r="B1087" s="24">
        <f>BTC!F1087</f>
        <v>99629296</v>
      </c>
      <c r="C1087" s="24">
        <f>+XRP!F1087</f>
        <v>2284690</v>
      </c>
      <c r="D1087" s="24">
        <f>+LTC!F1087</f>
        <v>2335510</v>
      </c>
      <c r="E1087" s="24">
        <f>+ETC!F327</f>
        <v>2311760</v>
      </c>
      <c r="F1087" s="24">
        <f>+ETH!F504</f>
        <v>6313550</v>
      </c>
      <c r="G1087" s="24">
        <v>0</v>
      </c>
      <c r="H1087" s="23">
        <f>+XMR!F947</f>
        <v>2093870</v>
      </c>
      <c r="J1087" s="24">
        <v>0</v>
      </c>
      <c r="K1087" s="24">
        <f>+DASH!F1043</f>
        <v>2236060</v>
      </c>
      <c r="L1087" s="24">
        <f>+XLM!F871</f>
        <v>130279</v>
      </c>
      <c r="N1087" s="23">
        <f t="shared" si="19"/>
        <v>117335015</v>
      </c>
      <c r="O1087" s="6"/>
    </row>
    <row r="1088" spans="1:15" x14ac:dyDescent="0.25">
      <c r="A1088" s="4">
        <v>42725</v>
      </c>
      <c r="B1088" s="24">
        <f>BTC!F1088</f>
        <v>155576000</v>
      </c>
      <c r="C1088" s="24">
        <f>+XRP!F1088</f>
        <v>2300840</v>
      </c>
      <c r="D1088" s="24">
        <f>+LTC!F1088</f>
        <v>2913250</v>
      </c>
      <c r="E1088" s="24">
        <f>+ETC!F328</f>
        <v>2182690</v>
      </c>
      <c r="F1088" s="24">
        <f>+ETH!F505</f>
        <v>9393550</v>
      </c>
      <c r="G1088" s="24">
        <v>0</v>
      </c>
      <c r="H1088" s="23">
        <f>+XMR!F948</f>
        <v>2788170</v>
      </c>
      <c r="J1088" s="24">
        <v>0</v>
      </c>
      <c r="K1088" s="24">
        <f>+DASH!F1044</f>
        <v>2189580</v>
      </c>
      <c r="L1088" s="24">
        <f>+XLM!F872</f>
        <v>123212</v>
      </c>
      <c r="N1088" s="23">
        <f t="shared" si="19"/>
        <v>177467292</v>
      </c>
      <c r="O1088" s="6"/>
    </row>
    <row r="1089" spans="1:15" x14ac:dyDescent="0.25">
      <c r="A1089" s="3">
        <v>42726</v>
      </c>
      <c r="B1089" s="24">
        <f>BTC!F1089</f>
        <v>200027008</v>
      </c>
      <c r="C1089" s="24">
        <f>+XRP!F1089</f>
        <v>2897110</v>
      </c>
      <c r="D1089" s="24">
        <f>+LTC!F1089</f>
        <v>3657740</v>
      </c>
      <c r="E1089" s="24">
        <f>+ETC!F329</f>
        <v>2408530</v>
      </c>
      <c r="F1089" s="24">
        <f>+ETH!F506</f>
        <v>16376700</v>
      </c>
      <c r="G1089" s="24">
        <v>0</v>
      </c>
      <c r="H1089" s="23">
        <f>+XMR!F949</f>
        <v>4342540</v>
      </c>
      <c r="J1089" s="24">
        <v>0</v>
      </c>
      <c r="K1089" s="24">
        <f>+DASH!F1045</f>
        <v>2611390</v>
      </c>
      <c r="L1089" s="24">
        <f>+XLM!F873</f>
        <v>195628</v>
      </c>
      <c r="N1089" s="23">
        <f t="shared" si="19"/>
        <v>232516646</v>
      </c>
      <c r="O1089" s="6"/>
    </row>
    <row r="1090" spans="1:15" x14ac:dyDescent="0.25">
      <c r="A1090" s="4">
        <v>42727</v>
      </c>
      <c r="B1090" s="24">
        <f>BTC!F1090</f>
        <v>275564000</v>
      </c>
      <c r="C1090" s="24">
        <f>+XRP!F1090</f>
        <v>3514540</v>
      </c>
      <c r="D1090" s="24">
        <f>+LTC!F1090</f>
        <v>15539100</v>
      </c>
      <c r="E1090" s="24">
        <f>+ETC!F330</f>
        <v>4006640</v>
      </c>
      <c r="F1090" s="24">
        <f>+ETH!F507</f>
        <v>19613100</v>
      </c>
      <c r="G1090" s="24">
        <v>0</v>
      </c>
      <c r="H1090" s="23">
        <f>+XMR!F950</f>
        <v>4014090</v>
      </c>
      <c r="J1090" s="24">
        <v>0</v>
      </c>
      <c r="K1090" s="24">
        <f>+DASH!F1046</f>
        <v>2883150</v>
      </c>
      <c r="L1090" s="24">
        <f>+XLM!F874</f>
        <v>176957</v>
      </c>
      <c r="N1090" s="23">
        <f t="shared" si="19"/>
        <v>325311577</v>
      </c>
      <c r="O1090" s="6"/>
    </row>
    <row r="1091" spans="1:15" x14ac:dyDescent="0.25">
      <c r="A1091" s="3">
        <v>42728</v>
      </c>
      <c r="B1091" s="24">
        <f>BTC!F1091</f>
        <v>137727008</v>
      </c>
      <c r="C1091" s="24">
        <f>+XRP!F1091</f>
        <v>2495670</v>
      </c>
      <c r="D1091" s="24">
        <f>+LTC!F1091</f>
        <v>19773600</v>
      </c>
      <c r="E1091" s="24">
        <f>+ETC!F331</f>
        <v>1701720</v>
      </c>
      <c r="F1091" s="24">
        <f>+ETH!F508</f>
        <v>7626020</v>
      </c>
      <c r="G1091" s="24">
        <v>0</v>
      </c>
      <c r="H1091" s="23">
        <f>+XMR!F951</f>
        <v>1553340</v>
      </c>
      <c r="J1091" s="24">
        <v>0</v>
      </c>
      <c r="K1091" s="24">
        <f>+DASH!F1047</f>
        <v>2686220</v>
      </c>
      <c r="L1091" s="24">
        <f>+XLM!F875</f>
        <v>53322</v>
      </c>
      <c r="N1091" s="23">
        <f t="shared" si="19"/>
        <v>173616900</v>
      </c>
      <c r="O1091" s="6"/>
    </row>
    <row r="1092" spans="1:15" x14ac:dyDescent="0.25">
      <c r="A1092" s="4">
        <v>42729</v>
      </c>
      <c r="B1092" s="24">
        <f>BTC!F1092</f>
        <v>143664992</v>
      </c>
      <c r="C1092" s="24">
        <f>+XRP!F1092</f>
        <v>2188780</v>
      </c>
      <c r="D1092" s="24">
        <f>+LTC!F1092</f>
        <v>11363100</v>
      </c>
      <c r="E1092" s="24">
        <f>+ETC!F332</f>
        <v>1115620</v>
      </c>
      <c r="F1092" s="24">
        <f>+ETH!F509</f>
        <v>8671840</v>
      </c>
      <c r="G1092" s="24">
        <v>0</v>
      </c>
      <c r="H1092" s="23">
        <f>+XMR!F952</f>
        <v>2456860</v>
      </c>
      <c r="J1092" s="24">
        <v>0</v>
      </c>
      <c r="K1092" s="24">
        <f>+DASH!F1048</f>
        <v>2578850</v>
      </c>
      <c r="L1092" s="24">
        <f>+XLM!F876</f>
        <v>29175</v>
      </c>
      <c r="N1092" s="23">
        <f t="shared" si="19"/>
        <v>172069217</v>
      </c>
      <c r="O1092" s="6"/>
    </row>
    <row r="1093" spans="1:15" x14ac:dyDescent="0.25">
      <c r="A1093" s="3">
        <v>42730</v>
      </c>
      <c r="B1093" s="24">
        <f>BTC!F1093</f>
        <v>123771000</v>
      </c>
      <c r="C1093" s="24">
        <f>+XRP!F1093</f>
        <v>1640840</v>
      </c>
      <c r="D1093" s="24">
        <f>+LTC!F1093</f>
        <v>7603100</v>
      </c>
      <c r="E1093" s="24">
        <f>+ETC!F333</f>
        <v>706717</v>
      </c>
      <c r="F1093" s="24">
        <f>+ETH!F510</f>
        <v>5836810</v>
      </c>
      <c r="G1093" s="24">
        <v>0</v>
      </c>
      <c r="H1093" s="23">
        <f>+XMR!F953</f>
        <v>2243850</v>
      </c>
      <c r="J1093" s="24">
        <v>0</v>
      </c>
      <c r="K1093" s="24">
        <f>+DASH!F1049</f>
        <v>2106310</v>
      </c>
      <c r="L1093" s="24">
        <f>+XLM!F877</f>
        <v>23143</v>
      </c>
      <c r="N1093" s="23">
        <f t="shared" si="19"/>
        <v>143931770</v>
      </c>
      <c r="O1093" s="6"/>
    </row>
    <row r="1094" spans="1:15" x14ac:dyDescent="0.25">
      <c r="A1094" s="4">
        <v>42731</v>
      </c>
      <c r="B1094" s="24">
        <f>BTC!F1094</f>
        <v>167308000</v>
      </c>
      <c r="C1094" s="24">
        <f>+XRP!F1094</f>
        <v>2471000</v>
      </c>
      <c r="D1094" s="24">
        <f>+LTC!F1094</f>
        <v>9294450</v>
      </c>
      <c r="E1094" s="24">
        <f>+ETC!F334</f>
        <v>838558</v>
      </c>
      <c r="F1094" s="24">
        <f>+ETH!F511</f>
        <v>8778610</v>
      </c>
      <c r="G1094" s="24">
        <v>0</v>
      </c>
      <c r="H1094" s="23">
        <f>+XMR!F954</f>
        <v>10888000</v>
      </c>
      <c r="J1094" s="24">
        <v>0</v>
      </c>
      <c r="K1094" s="24">
        <f>+DASH!F1050</f>
        <v>2285700</v>
      </c>
      <c r="L1094" s="24">
        <f>+XLM!F878</f>
        <v>126849</v>
      </c>
      <c r="N1094" s="23">
        <f t="shared" si="19"/>
        <v>201991167</v>
      </c>
      <c r="O1094" s="6"/>
    </row>
    <row r="1095" spans="1:15" x14ac:dyDescent="0.25">
      <c r="A1095" s="3">
        <v>42732</v>
      </c>
      <c r="B1095" s="24">
        <f>BTC!F1095</f>
        <v>236630000</v>
      </c>
      <c r="C1095" s="24">
        <f>+XRP!F1095</f>
        <v>2064130</v>
      </c>
      <c r="D1095" s="24">
        <f>+LTC!F1095</f>
        <v>10319300</v>
      </c>
      <c r="E1095" s="24">
        <f>+ETC!F335</f>
        <v>1532120</v>
      </c>
      <c r="F1095" s="24">
        <f>+ETH!F512</f>
        <v>17453300</v>
      </c>
      <c r="G1095" s="24">
        <v>0</v>
      </c>
      <c r="H1095" s="23">
        <f>+XMR!F955</f>
        <v>13579500</v>
      </c>
      <c r="J1095" s="24">
        <v>0</v>
      </c>
      <c r="K1095" s="24">
        <f>+DASH!F1051</f>
        <v>2490150</v>
      </c>
      <c r="L1095" s="24">
        <f>+XLM!F879</f>
        <v>66923</v>
      </c>
      <c r="N1095" s="23">
        <f t="shared" si="19"/>
        <v>284135423</v>
      </c>
      <c r="O1095" s="6"/>
    </row>
    <row r="1096" spans="1:15" x14ac:dyDescent="0.25">
      <c r="A1096" s="4">
        <v>42733</v>
      </c>
      <c r="B1096" s="24">
        <f>BTC!F1096</f>
        <v>199320000</v>
      </c>
      <c r="C1096" s="24">
        <f>+XRP!F1096</f>
        <v>1345050</v>
      </c>
      <c r="D1096" s="24">
        <f>+LTC!F1096</f>
        <v>9352850</v>
      </c>
      <c r="E1096" s="24">
        <f>+ETC!F336</f>
        <v>8164640</v>
      </c>
      <c r="F1096" s="24">
        <f>+ETH!F513</f>
        <v>27543800</v>
      </c>
      <c r="G1096" s="24">
        <v>0</v>
      </c>
      <c r="H1096" s="23">
        <f>+XMR!F956</f>
        <v>8200850</v>
      </c>
      <c r="J1096" s="24">
        <v>0</v>
      </c>
      <c r="K1096" s="24">
        <f>+DASH!F1052</f>
        <v>3237930</v>
      </c>
      <c r="L1096" s="24">
        <f>+XLM!F880</f>
        <v>144014</v>
      </c>
      <c r="N1096" s="23">
        <f t="shared" si="19"/>
        <v>257309134</v>
      </c>
      <c r="O1096" s="6"/>
    </row>
    <row r="1097" spans="1:15" x14ac:dyDescent="0.25">
      <c r="A1097" s="3">
        <v>42734</v>
      </c>
      <c r="B1097" s="24">
        <f>BTC!F1097</f>
        <v>187474000</v>
      </c>
      <c r="C1097" s="24">
        <f>+XRP!F1097</f>
        <v>1379470</v>
      </c>
      <c r="D1097" s="24">
        <f>+LTC!F1097</f>
        <v>11912800</v>
      </c>
      <c r="E1097" s="24">
        <f>+ETC!F337</f>
        <v>9605480</v>
      </c>
      <c r="F1097" s="24">
        <f>+ETH!F514</f>
        <v>13909900</v>
      </c>
      <c r="G1097" s="24">
        <v>0</v>
      </c>
      <c r="H1097" s="23">
        <f>+XMR!F957</f>
        <v>3491280</v>
      </c>
      <c r="J1097" s="24">
        <v>0</v>
      </c>
      <c r="K1097" s="24">
        <f>+DASH!F1053</f>
        <v>4445310</v>
      </c>
      <c r="L1097" s="24">
        <f>+XLM!F881</f>
        <v>55768</v>
      </c>
      <c r="N1097" s="23">
        <f t="shared" si="19"/>
        <v>232274008</v>
      </c>
      <c r="O1097" s="6"/>
    </row>
    <row r="1098" spans="1:15" x14ac:dyDescent="0.25">
      <c r="A1098" s="4">
        <v>42735</v>
      </c>
      <c r="B1098" s="24">
        <f>BTC!F1098</f>
        <v>99135104</v>
      </c>
      <c r="C1098" s="24">
        <f>+XRP!F1098</f>
        <v>272884</v>
      </c>
      <c r="D1098" s="24">
        <f>+LTC!F1098</f>
        <v>9210720</v>
      </c>
      <c r="E1098" s="24">
        <f>+ETC!F338</f>
        <v>3908650</v>
      </c>
      <c r="F1098" s="24">
        <f>+ETH!F515</f>
        <v>9066800</v>
      </c>
      <c r="G1098" s="24">
        <v>0</v>
      </c>
      <c r="H1098" s="23">
        <f>+XMR!F958</f>
        <v>4421340</v>
      </c>
      <c r="J1098" s="24">
        <v>0</v>
      </c>
      <c r="K1098" s="24">
        <f>+DASH!F1054</f>
        <v>3468330</v>
      </c>
      <c r="L1098" s="24">
        <f>+XLM!F882</f>
        <v>43346</v>
      </c>
      <c r="N1098" s="23">
        <f t="shared" si="19"/>
        <v>129527174</v>
      </c>
      <c r="O1098" s="6"/>
    </row>
    <row r="1099" spans="1:15" x14ac:dyDescent="0.25">
      <c r="A1099" s="3">
        <v>42736</v>
      </c>
      <c r="B1099" s="24">
        <f>BTC!F1099</f>
        <v>147775008</v>
      </c>
      <c r="C1099" s="24">
        <f>+XRP!F1099</f>
        <v>418978</v>
      </c>
      <c r="D1099" s="24">
        <f>+LTC!F1099</f>
        <v>11337500</v>
      </c>
      <c r="E1099" s="24">
        <f>+ETC!F339</f>
        <v>3570370</v>
      </c>
      <c r="F1099" s="24">
        <f>+ETH!F516</f>
        <v>14731700</v>
      </c>
      <c r="G1099" s="24">
        <v>0</v>
      </c>
      <c r="H1099" s="23">
        <f>+XMR!F959</f>
        <v>3923550</v>
      </c>
      <c r="J1099" s="24">
        <v>0</v>
      </c>
      <c r="K1099" s="24">
        <f>+DASH!F1055</f>
        <v>3684210</v>
      </c>
      <c r="L1099" s="24">
        <f>+XLM!F883</f>
        <v>39325</v>
      </c>
      <c r="N1099" s="23">
        <f t="shared" si="19"/>
        <v>185480641</v>
      </c>
      <c r="O1099" s="6"/>
    </row>
    <row r="1100" spans="1:15" x14ac:dyDescent="0.25">
      <c r="A1100" s="4">
        <v>42737</v>
      </c>
      <c r="B1100" s="24">
        <f>BTC!F1100</f>
        <v>222184992</v>
      </c>
      <c r="C1100" s="24">
        <f>+XRP!F1100</f>
        <v>1046250</v>
      </c>
      <c r="D1100" s="24">
        <f>+LTC!F1100</f>
        <v>14595300</v>
      </c>
      <c r="E1100" s="24">
        <f>+ETC!F340</f>
        <v>3098340</v>
      </c>
      <c r="F1100" s="24">
        <f>+ETH!F517</f>
        <v>14579600</v>
      </c>
      <c r="G1100" s="24">
        <v>0</v>
      </c>
      <c r="H1100" s="23">
        <f>+XMR!F960</f>
        <v>12171300</v>
      </c>
      <c r="J1100" s="24">
        <v>0</v>
      </c>
      <c r="K1100" s="24">
        <f>+DASH!F1056</f>
        <v>3800380</v>
      </c>
      <c r="L1100" s="24">
        <f>+XLM!F884</f>
        <v>46380</v>
      </c>
      <c r="N1100" s="23">
        <f t="shared" si="19"/>
        <v>271522542</v>
      </c>
      <c r="O1100" s="6"/>
    </row>
    <row r="1101" spans="1:15" x14ac:dyDescent="0.25">
      <c r="A1101" s="3">
        <v>42738</v>
      </c>
      <c r="B1101" s="24">
        <f>BTC!F1101</f>
        <v>185168000</v>
      </c>
      <c r="C1101" s="24">
        <f>+XRP!F1101</f>
        <v>1014830</v>
      </c>
      <c r="D1101" s="24">
        <f>+LTC!F1101</f>
        <v>10055700</v>
      </c>
      <c r="E1101" s="24">
        <f>+ETC!F341</f>
        <v>5508620</v>
      </c>
      <c r="F1101" s="24">
        <f>+ETH!F518</f>
        <v>33625200</v>
      </c>
      <c r="G1101" s="24">
        <v>0</v>
      </c>
      <c r="H1101" s="23">
        <f>+XMR!F961</f>
        <v>16381900</v>
      </c>
      <c r="J1101" s="24">
        <v>0</v>
      </c>
      <c r="K1101" s="24">
        <f>+DASH!F1057</f>
        <v>3846520</v>
      </c>
      <c r="L1101" s="24">
        <f>+XLM!F885</f>
        <v>39944</v>
      </c>
      <c r="N1101" s="23">
        <f t="shared" si="19"/>
        <v>255640714</v>
      </c>
      <c r="O1101" s="6"/>
    </row>
    <row r="1102" spans="1:15" x14ac:dyDescent="0.25">
      <c r="A1102" s="4">
        <v>42739</v>
      </c>
      <c r="B1102" s="24">
        <f>BTC!F1102</f>
        <v>344945984</v>
      </c>
      <c r="C1102" s="24">
        <f>+XRP!F1102</f>
        <v>1642730</v>
      </c>
      <c r="D1102" s="24">
        <f>+LTC!F1102</f>
        <v>13762400</v>
      </c>
      <c r="E1102" s="24">
        <f>+ETC!F342</f>
        <v>7173020</v>
      </c>
      <c r="F1102" s="24">
        <f>+ETH!F519</f>
        <v>41051200</v>
      </c>
      <c r="G1102" s="24">
        <v>0</v>
      </c>
      <c r="H1102" s="23">
        <f>+XMR!F962</f>
        <v>10179100</v>
      </c>
      <c r="J1102" s="24">
        <v>0</v>
      </c>
      <c r="K1102" s="24">
        <f>+DASH!F1058</f>
        <v>4901250</v>
      </c>
      <c r="L1102" s="24">
        <f>+XLM!F886</f>
        <v>85385</v>
      </c>
      <c r="N1102" s="23">
        <f t="shared" si="19"/>
        <v>423741069</v>
      </c>
      <c r="O1102" s="6"/>
    </row>
    <row r="1103" spans="1:15" x14ac:dyDescent="0.25">
      <c r="A1103" s="3">
        <v>42740</v>
      </c>
      <c r="B1103" s="24">
        <f>BTC!F1103</f>
        <v>510199008</v>
      </c>
      <c r="C1103" s="24">
        <f>+XRP!F1103</f>
        <v>4058170</v>
      </c>
      <c r="D1103" s="24">
        <f>+LTC!F1103</f>
        <v>19196000</v>
      </c>
      <c r="E1103" s="24">
        <f>+ETC!F343</f>
        <v>7339060</v>
      </c>
      <c r="F1103" s="24">
        <f>+ETH!F520</f>
        <v>41557400</v>
      </c>
      <c r="G1103" s="24">
        <v>0</v>
      </c>
      <c r="H1103" s="23">
        <f>+XMR!F963</f>
        <v>8528910</v>
      </c>
      <c r="J1103" s="24">
        <v>0</v>
      </c>
      <c r="K1103" s="24">
        <f>+DASH!F1059</f>
        <v>2579450</v>
      </c>
      <c r="L1103" s="24">
        <f>+XLM!F887</f>
        <v>208399</v>
      </c>
      <c r="N1103" s="23">
        <f t="shared" si="19"/>
        <v>593666397</v>
      </c>
      <c r="O1103" s="6"/>
    </row>
    <row r="1104" spans="1:15" x14ac:dyDescent="0.25">
      <c r="A1104" s="4">
        <v>42741</v>
      </c>
      <c r="B1104" s="24">
        <f>BTC!F1104</f>
        <v>351876000</v>
      </c>
      <c r="C1104" s="24">
        <f>+XRP!F1104</f>
        <v>1746150</v>
      </c>
      <c r="D1104" s="24">
        <f>+LTC!F1104</f>
        <v>11063700</v>
      </c>
      <c r="E1104" s="24">
        <f>+ETC!F344</f>
        <v>3402610</v>
      </c>
      <c r="F1104" s="24">
        <f>+ETH!F521</f>
        <v>29471800</v>
      </c>
      <c r="G1104" s="24">
        <v>0</v>
      </c>
      <c r="H1104" s="23">
        <f>+XMR!F964</f>
        <v>9256850</v>
      </c>
      <c r="J1104" s="24">
        <v>0</v>
      </c>
      <c r="K1104" s="24">
        <f>+DASH!F1060</f>
        <v>2262740</v>
      </c>
      <c r="L1104" s="24">
        <f>+XLM!F888</f>
        <v>121804</v>
      </c>
      <c r="N1104" s="23">
        <f t="shared" si="19"/>
        <v>409201654</v>
      </c>
      <c r="O1104" s="6"/>
    </row>
    <row r="1105" spans="1:15" x14ac:dyDescent="0.25">
      <c r="A1105" s="3">
        <v>42742</v>
      </c>
      <c r="B1105" s="24">
        <f>BTC!F1105</f>
        <v>279550016</v>
      </c>
      <c r="C1105" s="24">
        <f>+XRP!F1105</f>
        <v>1351030</v>
      </c>
      <c r="D1105" s="24">
        <f>+LTC!F1105</f>
        <v>14628400</v>
      </c>
      <c r="E1105" s="24">
        <f>+ETC!F345</f>
        <v>3523930</v>
      </c>
      <c r="F1105" s="24">
        <f>+ETH!F522</f>
        <v>23153600</v>
      </c>
      <c r="G1105" s="24">
        <v>0</v>
      </c>
      <c r="H1105" s="23">
        <f>+XMR!F965</f>
        <v>9904390</v>
      </c>
      <c r="J1105" s="24">
        <v>0</v>
      </c>
      <c r="K1105" s="24">
        <f>+DASH!F1061</f>
        <v>2542530</v>
      </c>
      <c r="L1105" s="24">
        <f>+XLM!F889</f>
        <v>74459</v>
      </c>
      <c r="N1105" s="23">
        <f t="shared" si="19"/>
        <v>334728355</v>
      </c>
      <c r="O1105" s="6"/>
    </row>
    <row r="1106" spans="1:15" x14ac:dyDescent="0.25">
      <c r="A1106" s="4">
        <v>42743</v>
      </c>
      <c r="B1106" s="24">
        <f>BTC!F1106</f>
        <v>158715008</v>
      </c>
      <c r="C1106" s="24">
        <f>+XRP!F1106</f>
        <v>554133</v>
      </c>
      <c r="D1106" s="24">
        <f>+LTC!F1106</f>
        <v>11728600</v>
      </c>
      <c r="E1106" s="24">
        <f>+ETC!F346</f>
        <v>1085530</v>
      </c>
      <c r="F1106" s="24">
        <f>+ETH!F523</f>
        <v>16676600</v>
      </c>
      <c r="G1106" s="24">
        <v>0</v>
      </c>
      <c r="H1106" s="23">
        <f>+XMR!F966</f>
        <v>3741330</v>
      </c>
      <c r="J1106" s="24">
        <v>0</v>
      </c>
      <c r="K1106" s="24">
        <f>+DASH!F1062</f>
        <v>3118970</v>
      </c>
      <c r="L1106" s="24">
        <f>+XLM!F890</f>
        <v>26202</v>
      </c>
      <c r="N1106" s="23">
        <f t="shared" si="19"/>
        <v>195646373</v>
      </c>
      <c r="O1106" s="6"/>
    </row>
    <row r="1107" spans="1:15" x14ac:dyDescent="0.25">
      <c r="A1107" s="3">
        <v>42744</v>
      </c>
      <c r="B1107" s="24">
        <f>BTC!F1107</f>
        <v>141876992</v>
      </c>
      <c r="C1107" s="24">
        <f>+XRP!F1107</f>
        <v>702255</v>
      </c>
      <c r="D1107" s="24">
        <f>+LTC!F1107</f>
        <v>11165200</v>
      </c>
      <c r="E1107" s="24">
        <f>+ETC!F347</f>
        <v>1833120</v>
      </c>
      <c r="F1107" s="24">
        <f>+ETH!F524</f>
        <v>25718300</v>
      </c>
      <c r="G1107" s="24">
        <v>0</v>
      </c>
      <c r="H1107" s="23">
        <f>+XMR!F967</f>
        <v>4649000</v>
      </c>
      <c r="J1107" s="24">
        <v>0</v>
      </c>
      <c r="K1107" s="24">
        <f>+DASH!F1063</f>
        <v>2365630</v>
      </c>
      <c r="L1107" s="24">
        <f>+XLM!F891</f>
        <v>36858</v>
      </c>
      <c r="N1107" s="23">
        <f t="shared" si="19"/>
        <v>188347355</v>
      </c>
      <c r="O1107" s="6"/>
    </row>
    <row r="1108" spans="1:15" x14ac:dyDescent="0.25">
      <c r="A1108" s="4">
        <v>42745</v>
      </c>
      <c r="B1108" s="24">
        <f>BTC!F1108</f>
        <v>115808000</v>
      </c>
      <c r="C1108" s="24">
        <f>+XRP!F1108</f>
        <v>2510530</v>
      </c>
      <c r="D1108" s="24">
        <f>+LTC!F1108</f>
        <v>15157900</v>
      </c>
      <c r="E1108" s="24">
        <f>+ETC!F348</f>
        <v>1161360</v>
      </c>
      <c r="F1108" s="24">
        <f>+ETH!F525</f>
        <v>10879700</v>
      </c>
      <c r="G1108" s="24">
        <v>0</v>
      </c>
      <c r="H1108" s="23">
        <f>+XMR!F968</f>
        <v>3943650</v>
      </c>
      <c r="J1108" s="24">
        <v>0</v>
      </c>
      <c r="K1108" s="24">
        <f>+DASH!F1064</f>
        <v>1391630</v>
      </c>
      <c r="L1108" s="24">
        <f>+XLM!F892</f>
        <v>24044</v>
      </c>
      <c r="N1108" s="23">
        <f t="shared" si="19"/>
        <v>150876814</v>
      </c>
      <c r="O1108" s="6"/>
    </row>
    <row r="1109" spans="1:15" x14ac:dyDescent="0.25">
      <c r="A1109" s="3">
        <v>42746</v>
      </c>
      <c r="B1109" s="24">
        <f>BTC!F1109</f>
        <v>310928992</v>
      </c>
      <c r="C1109" s="24">
        <f>+XRP!F1109</f>
        <v>3436270</v>
      </c>
      <c r="D1109" s="24">
        <f>+LTC!F1109</f>
        <v>21863300</v>
      </c>
      <c r="E1109" s="24">
        <f>+ETC!F349</f>
        <v>3176450</v>
      </c>
      <c r="F1109" s="24">
        <f>+ETH!F526</f>
        <v>26823500</v>
      </c>
      <c r="G1109" s="24">
        <v>0</v>
      </c>
      <c r="H1109" s="23">
        <f>+XMR!F969</f>
        <v>4338380</v>
      </c>
      <c r="J1109" s="24">
        <v>0</v>
      </c>
      <c r="K1109" s="24">
        <f>+DASH!F1065</f>
        <v>3100210</v>
      </c>
      <c r="L1109" s="24">
        <f>+XLM!F893</f>
        <v>168734</v>
      </c>
      <c r="N1109" s="23">
        <f t="shared" si="19"/>
        <v>373835836</v>
      </c>
      <c r="O1109" s="6"/>
    </row>
    <row r="1110" spans="1:15" x14ac:dyDescent="0.25">
      <c r="A1110" s="4">
        <v>42747</v>
      </c>
      <c r="B1110" s="24">
        <f>BTC!F1110</f>
        <v>222326000</v>
      </c>
      <c r="C1110" s="24">
        <f>+XRP!F1110</f>
        <v>5013190</v>
      </c>
      <c r="D1110" s="24">
        <f>+LTC!F1110</f>
        <v>13690900</v>
      </c>
      <c r="E1110" s="24">
        <f>+ETC!F350</f>
        <v>1906150</v>
      </c>
      <c r="F1110" s="24">
        <f>+ETH!F527</f>
        <v>30453800</v>
      </c>
      <c r="G1110" s="24">
        <v>0</v>
      </c>
      <c r="H1110" s="23">
        <f>+XMR!F970</f>
        <v>2923060</v>
      </c>
      <c r="J1110" s="24">
        <v>0</v>
      </c>
      <c r="K1110" s="24">
        <f>+DASH!F1066</f>
        <v>8272830</v>
      </c>
      <c r="L1110" s="24">
        <f>+XLM!F894</f>
        <v>196679</v>
      </c>
      <c r="N1110" s="23">
        <f t="shared" si="19"/>
        <v>284782609</v>
      </c>
      <c r="O1110" s="6"/>
    </row>
    <row r="1111" spans="1:15" x14ac:dyDescent="0.25">
      <c r="A1111" s="3">
        <v>42748</v>
      </c>
      <c r="B1111" s="24">
        <f>BTC!F1111</f>
        <v>168968000</v>
      </c>
      <c r="C1111" s="24">
        <f>+XRP!F1111</f>
        <v>2059340</v>
      </c>
      <c r="D1111" s="24">
        <f>+LTC!F1111</f>
        <v>7720620</v>
      </c>
      <c r="E1111" s="24">
        <f>+ETC!F351</f>
        <v>1510150</v>
      </c>
      <c r="F1111" s="24">
        <f>+ETH!F528</f>
        <v>25066600</v>
      </c>
      <c r="G1111" s="24">
        <v>0</v>
      </c>
      <c r="H1111" s="23">
        <f>+XMR!F971</f>
        <v>6063910</v>
      </c>
      <c r="J1111" s="24">
        <v>0</v>
      </c>
      <c r="K1111" s="24">
        <f>+DASH!F1067</f>
        <v>8400930</v>
      </c>
      <c r="L1111" s="24">
        <f>+XLM!F895</f>
        <v>88948</v>
      </c>
      <c r="N1111" s="23">
        <f t="shared" si="19"/>
        <v>219878498</v>
      </c>
      <c r="O1111" s="6"/>
    </row>
    <row r="1112" spans="1:15" x14ac:dyDescent="0.25">
      <c r="A1112" s="4">
        <v>42749</v>
      </c>
      <c r="B1112" s="24">
        <f>BTC!F1112</f>
        <v>93063296</v>
      </c>
      <c r="C1112" s="24">
        <f>+XRP!F1112</f>
        <v>1307810</v>
      </c>
      <c r="D1112" s="24">
        <f>+LTC!F1112</f>
        <v>3999180</v>
      </c>
      <c r="E1112" s="24">
        <f>+ETC!F352</f>
        <v>574209</v>
      </c>
      <c r="F1112" s="24">
        <f>+ETH!F529</f>
        <v>20085800</v>
      </c>
      <c r="G1112" s="24">
        <v>0</v>
      </c>
      <c r="H1112" s="23">
        <f>+XMR!F972</f>
        <v>3439220</v>
      </c>
      <c r="J1112" s="24">
        <v>0</v>
      </c>
      <c r="K1112" s="24">
        <f>+DASH!F1068</f>
        <v>7960870</v>
      </c>
      <c r="L1112" s="24">
        <f>+XLM!F896</f>
        <v>65155</v>
      </c>
      <c r="N1112" s="23">
        <f t="shared" si="19"/>
        <v>130495540</v>
      </c>
      <c r="O1112" s="6"/>
    </row>
    <row r="1113" spans="1:15" x14ac:dyDescent="0.25">
      <c r="A1113" s="3">
        <v>42750</v>
      </c>
      <c r="B1113" s="24">
        <f>BTC!F1113</f>
        <v>71013600</v>
      </c>
      <c r="C1113" s="24">
        <f>+XRP!F1113</f>
        <v>780822</v>
      </c>
      <c r="D1113" s="24">
        <f>+LTC!F1113</f>
        <v>9341360</v>
      </c>
      <c r="E1113" s="24">
        <f>+ETC!F353</f>
        <v>748170</v>
      </c>
      <c r="F1113" s="24">
        <f>+ETH!F530</f>
        <v>14837900</v>
      </c>
      <c r="G1113" s="24">
        <v>0</v>
      </c>
      <c r="H1113" s="23">
        <f>+XMR!F973</f>
        <v>7417420</v>
      </c>
      <c r="J1113" s="24">
        <v>0</v>
      </c>
      <c r="K1113" s="24">
        <f>+DASH!F1069</f>
        <v>4362180</v>
      </c>
      <c r="L1113" s="24">
        <f>+XLM!F897</f>
        <v>50895</v>
      </c>
      <c r="N1113" s="23">
        <f t="shared" si="19"/>
        <v>108552347</v>
      </c>
      <c r="O1113" s="6"/>
    </row>
    <row r="1114" spans="1:15" x14ac:dyDescent="0.25">
      <c r="A1114" s="4">
        <v>42751</v>
      </c>
      <c r="B1114" s="24">
        <f>BTC!F1114</f>
        <v>82755200</v>
      </c>
      <c r="C1114" s="24">
        <f>+XRP!F1114</f>
        <v>699284</v>
      </c>
      <c r="D1114" s="24">
        <f>+LTC!F1114</f>
        <v>8159260</v>
      </c>
      <c r="E1114" s="24">
        <f>+ETC!F354</f>
        <v>368937</v>
      </c>
      <c r="F1114" s="24">
        <f>+ETH!F531</f>
        <v>14937400</v>
      </c>
      <c r="G1114" s="24">
        <v>0</v>
      </c>
      <c r="H1114" s="23">
        <f>+XMR!F974</f>
        <v>3507560</v>
      </c>
      <c r="J1114" s="24">
        <v>0</v>
      </c>
      <c r="K1114" s="24">
        <f>+DASH!F1070</f>
        <v>3715630</v>
      </c>
      <c r="L1114" s="24">
        <f>+XLM!F898</f>
        <v>49556</v>
      </c>
      <c r="N1114" s="23">
        <f t="shared" si="19"/>
        <v>114192827</v>
      </c>
      <c r="O1114" s="6"/>
    </row>
    <row r="1115" spans="1:15" x14ac:dyDescent="0.25">
      <c r="A1115" s="3">
        <v>42752</v>
      </c>
      <c r="B1115" s="24">
        <f>BTC!F1115</f>
        <v>155095008</v>
      </c>
      <c r="C1115" s="24">
        <f>+XRP!F1115</f>
        <v>1842150</v>
      </c>
      <c r="D1115" s="24">
        <f>+LTC!F1115</f>
        <v>4816480</v>
      </c>
      <c r="E1115" s="24">
        <f>+ETC!F355</f>
        <v>1531790</v>
      </c>
      <c r="F1115" s="24">
        <f>+ETH!F532</f>
        <v>18391900</v>
      </c>
      <c r="G1115" s="24">
        <v>0</v>
      </c>
      <c r="H1115" s="23">
        <f>+XMR!F975</f>
        <v>4403350</v>
      </c>
      <c r="J1115" s="24">
        <v>0</v>
      </c>
      <c r="K1115" s="24">
        <f>+DASH!F1071</f>
        <v>1810660</v>
      </c>
      <c r="L1115" s="24">
        <f>+XLM!F899</f>
        <v>52442</v>
      </c>
      <c r="N1115" s="23">
        <f t="shared" si="19"/>
        <v>187943780</v>
      </c>
      <c r="O1115" s="6"/>
    </row>
    <row r="1116" spans="1:15" x14ac:dyDescent="0.25">
      <c r="A1116" s="4">
        <v>42753</v>
      </c>
      <c r="B1116" s="24">
        <f>BTC!F1116</f>
        <v>225676992</v>
      </c>
      <c r="C1116" s="24">
        <f>+XRP!F1116</f>
        <v>1342730</v>
      </c>
      <c r="D1116" s="24">
        <f>+LTC!F1116</f>
        <v>4321020</v>
      </c>
      <c r="E1116" s="24">
        <f>+ETC!F356</f>
        <v>984448</v>
      </c>
      <c r="F1116" s="24">
        <f>+ETH!F533</f>
        <v>10788200</v>
      </c>
      <c r="G1116" s="24">
        <v>0</v>
      </c>
      <c r="H1116" s="23">
        <f>+XMR!F976</f>
        <v>4232060</v>
      </c>
      <c r="J1116" s="24">
        <v>0</v>
      </c>
      <c r="K1116" s="24">
        <f>+DASH!F1072</f>
        <v>1510760</v>
      </c>
      <c r="L1116" s="24">
        <f>+XLM!F900</f>
        <v>133001</v>
      </c>
      <c r="N1116" s="23">
        <f t="shared" si="19"/>
        <v>248989211</v>
      </c>
      <c r="O1116" s="6"/>
    </row>
    <row r="1117" spans="1:15" x14ac:dyDescent="0.25">
      <c r="A1117" s="3">
        <v>42754</v>
      </c>
      <c r="B1117" s="24">
        <f>BTC!F1117</f>
        <v>105625000</v>
      </c>
      <c r="C1117" s="24">
        <f>+XRP!F1117</f>
        <v>760684</v>
      </c>
      <c r="D1117" s="24">
        <f>+LTC!F1117</f>
        <v>4090650</v>
      </c>
      <c r="E1117" s="24">
        <f>+ETC!F357</f>
        <v>686642</v>
      </c>
      <c r="F1117" s="24">
        <f>+ETH!F534</f>
        <v>8347550</v>
      </c>
      <c r="G1117" s="24">
        <v>0</v>
      </c>
      <c r="H1117" s="23">
        <f>+XMR!F977</f>
        <v>3546870</v>
      </c>
      <c r="J1117" s="24">
        <v>0</v>
      </c>
      <c r="K1117" s="24">
        <f>+DASH!F1073</f>
        <v>2170870</v>
      </c>
      <c r="L1117" s="24">
        <f>+XLM!F901</f>
        <v>136244</v>
      </c>
      <c r="N1117" s="23">
        <f t="shared" si="19"/>
        <v>125364510</v>
      </c>
      <c r="O1117" s="6"/>
    </row>
    <row r="1118" spans="1:15" x14ac:dyDescent="0.25">
      <c r="A1118" s="4">
        <v>42755</v>
      </c>
      <c r="B1118" s="24">
        <f>BTC!F1118</f>
        <v>86728400</v>
      </c>
      <c r="C1118" s="24">
        <f>+XRP!F1118</f>
        <v>620052</v>
      </c>
      <c r="D1118" s="24">
        <f>+LTC!F1118</f>
        <v>3427180</v>
      </c>
      <c r="E1118" s="24">
        <f>+ETC!F358</f>
        <v>4968780</v>
      </c>
      <c r="F1118" s="24">
        <f>+ETH!F535</f>
        <v>10992800</v>
      </c>
      <c r="G1118" s="24">
        <v>0</v>
      </c>
      <c r="H1118" s="23">
        <f>+XMR!F978</f>
        <v>3768400</v>
      </c>
      <c r="J1118" s="24">
        <v>0</v>
      </c>
      <c r="K1118" s="24">
        <f>+DASH!F1074</f>
        <v>2021010</v>
      </c>
      <c r="L1118" s="24">
        <f>+XLM!F902</f>
        <v>123512</v>
      </c>
      <c r="N1118" s="23">
        <f t="shared" ref="N1118:N1181" si="20">B1118+C1118+D1118+E1118+F1118+G1118+H1118+I1118+J1118+K1118+L1118</f>
        <v>112650134</v>
      </c>
      <c r="O1118" s="6"/>
    </row>
    <row r="1119" spans="1:15" x14ac:dyDescent="0.25">
      <c r="A1119" s="3">
        <v>42756</v>
      </c>
      <c r="B1119" s="24">
        <f>BTC!F1119</f>
        <v>111158000</v>
      </c>
      <c r="C1119" s="24">
        <f>+XRP!F1119</f>
        <v>553724</v>
      </c>
      <c r="D1119" s="24">
        <f>+LTC!F1119</f>
        <v>2717700</v>
      </c>
      <c r="E1119" s="24">
        <f>+ETC!F359</f>
        <v>3094200</v>
      </c>
      <c r="F1119" s="24">
        <f>+ETH!F536</f>
        <v>11937600</v>
      </c>
      <c r="G1119" s="24">
        <v>0</v>
      </c>
      <c r="H1119" s="23">
        <f>+XMR!F979</f>
        <v>2878010</v>
      </c>
      <c r="J1119" s="24">
        <v>0</v>
      </c>
      <c r="K1119" s="24">
        <f>+DASH!F1075</f>
        <v>1958960</v>
      </c>
      <c r="L1119" s="24">
        <f>+XLM!F903</f>
        <v>71722</v>
      </c>
      <c r="N1119" s="23">
        <f t="shared" si="20"/>
        <v>134369916</v>
      </c>
      <c r="O1119" s="6"/>
    </row>
    <row r="1120" spans="1:15" x14ac:dyDescent="0.25">
      <c r="A1120" s="4">
        <v>42757</v>
      </c>
      <c r="B1120" s="24">
        <f>BTC!F1120</f>
        <v>116573000</v>
      </c>
      <c r="C1120" s="24">
        <f>+XRP!F1120</f>
        <v>362422</v>
      </c>
      <c r="D1120" s="24">
        <f>+LTC!F1120</f>
        <v>2630830</v>
      </c>
      <c r="E1120" s="24">
        <f>+ETC!F360</f>
        <v>1770900</v>
      </c>
      <c r="F1120" s="24">
        <f>+ETH!F537</f>
        <v>8678620</v>
      </c>
      <c r="G1120" s="24">
        <v>0</v>
      </c>
      <c r="H1120" s="23">
        <f>+XMR!F980</f>
        <v>2588540</v>
      </c>
      <c r="J1120" s="24">
        <v>0</v>
      </c>
      <c r="K1120" s="24">
        <f>+DASH!F1076</f>
        <v>1918440</v>
      </c>
      <c r="L1120" s="24">
        <f>+XLM!F904</f>
        <v>60392</v>
      </c>
      <c r="N1120" s="23">
        <f t="shared" si="20"/>
        <v>134583144</v>
      </c>
      <c r="O1120" s="6"/>
    </row>
    <row r="1121" spans="1:15" x14ac:dyDescent="0.25">
      <c r="A1121" s="3">
        <v>42758</v>
      </c>
      <c r="B1121" s="24">
        <f>BTC!F1121</f>
        <v>73588600</v>
      </c>
      <c r="C1121" s="24">
        <f>+XRP!F1121</f>
        <v>309838</v>
      </c>
      <c r="D1121" s="24">
        <f>+LTC!F1121</f>
        <v>2725110</v>
      </c>
      <c r="E1121" s="24">
        <f>+ETC!F361</f>
        <v>797981</v>
      </c>
      <c r="F1121" s="24">
        <f>+ETH!F538</f>
        <v>7267210</v>
      </c>
      <c r="G1121" s="24">
        <v>0</v>
      </c>
      <c r="H1121" s="23">
        <f>+XMR!F981</f>
        <v>2414740</v>
      </c>
      <c r="J1121" s="24">
        <v>0</v>
      </c>
      <c r="K1121" s="24">
        <f>+DASH!F1077</f>
        <v>1553800</v>
      </c>
      <c r="L1121" s="24">
        <f>+XLM!F905</f>
        <v>84697</v>
      </c>
      <c r="N1121" s="23">
        <f t="shared" si="20"/>
        <v>88741976</v>
      </c>
      <c r="O1121" s="6"/>
    </row>
    <row r="1122" spans="1:15" x14ac:dyDescent="0.25">
      <c r="A1122" s="4">
        <v>42759</v>
      </c>
      <c r="B1122" s="24">
        <f>BTC!F1122</f>
        <v>111349000</v>
      </c>
      <c r="C1122" s="24">
        <f>+XRP!F1122</f>
        <v>509262</v>
      </c>
      <c r="D1122" s="24">
        <f>+LTC!F1122</f>
        <v>2629220</v>
      </c>
      <c r="E1122" s="24">
        <f>+ETC!F362</f>
        <v>921969</v>
      </c>
      <c r="F1122" s="24">
        <f>+ETH!F539</f>
        <v>8327330</v>
      </c>
      <c r="G1122" s="24">
        <v>0</v>
      </c>
      <c r="H1122" s="23">
        <f>+XMR!F982</f>
        <v>3121430</v>
      </c>
      <c r="J1122" s="24">
        <v>0</v>
      </c>
      <c r="K1122" s="24">
        <f>+DASH!F1078</f>
        <v>2694720</v>
      </c>
      <c r="L1122" s="24">
        <f>+XLM!F906</f>
        <v>64052</v>
      </c>
      <c r="N1122" s="23">
        <f t="shared" si="20"/>
        <v>129616983</v>
      </c>
      <c r="O1122" s="6"/>
    </row>
    <row r="1123" spans="1:15" x14ac:dyDescent="0.25">
      <c r="A1123" s="3">
        <v>42760</v>
      </c>
      <c r="B1123" s="24">
        <f>BTC!F1123</f>
        <v>120831000</v>
      </c>
      <c r="C1123" s="24">
        <f>+XRP!F1123</f>
        <v>522497</v>
      </c>
      <c r="D1123" s="24">
        <f>+LTC!F1123</f>
        <v>6863540</v>
      </c>
      <c r="E1123" s="24">
        <f>+ETC!F363</f>
        <v>1373550</v>
      </c>
      <c r="F1123" s="24">
        <f>+ETH!F540</f>
        <v>6751450</v>
      </c>
      <c r="G1123" s="24">
        <v>0</v>
      </c>
      <c r="H1123" s="23">
        <f>+XMR!F983</f>
        <v>1897140</v>
      </c>
      <c r="J1123" s="24">
        <v>0</v>
      </c>
      <c r="K1123" s="24">
        <f>+DASH!F1079</f>
        <v>1656580</v>
      </c>
      <c r="L1123" s="24">
        <f>+XLM!F907</f>
        <v>95889</v>
      </c>
      <c r="N1123" s="23">
        <f t="shared" si="20"/>
        <v>139991646</v>
      </c>
      <c r="O1123" s="6"/>
    </row>
    <row r="1124" spans="1:15" x14ac:dyDescent="0.25">
      <c r="A1124" s="4">
        <v>42761</v>
      </c>
      <c r="B1124" s="24">
        <f>BTC!F1124</f>
        <v>131958000</v>
      </c>
      <c r="C1124" s="24">
        <f>+XRP!F1124</f>
        <v>1446950</v>
      </c>
      <c r="D1124" s="24">
        <f>+LTC!F1124</f>
        <v>5817220</v>
      </c>
      <c r="E1124" s="24">
        <f>+ETC!F364</f>
        <v>948543</v>
      </c>
      <c r="F1124" s="24">
        <f>+ETH!F541</f>
        <v>8465020</v>
      </c>
      <c r="G1124" s="24">
        <v>0</v>
      </c>
      <c r="H1124" s="23">
        <f>+XMR!F984</f>
        <v>2172210</v>
      </c>
      <c r="J1124" s="24">
        <v>0</v>
      </c>
      <c r="K1124" s="24">
        <f>+DASH!F1080</f>
        <v>1348170</v>
      </c>
      <c r="L1124" s="24">
        <f>+XLM!F908</f>
        <v>68879</v>
      </c>
      <c r="N1124" s="23">
        <f t="shared" si="20"/>
        <v>152224992</v>
      </c>
      <c r="O1124" s="6"/>
    </row>
    <row r="1125" spans="1:15" x14ac:dyDescent="0.25">
      <c r="A1125" s="3">
        <v>42762</v>
      </c>
      <c r="B1125" s="24">
        <f>BTC!F1125</f>
        <v>125594000</v>
      </c>
      <c r="C1125" s="24">
        <f>+XRP!F1125</f>
        <v>924745</v>
      </c>
      <c r="D1125" s="24">
        <f>+LTC!F1125</f>
        <v>5049680</v>
      </c>
      <c r="E1125" s="24">
        <f>+ETC!F365</f>
        <v>1341760</v>
      </c>
      <c r="F1125" s="24">
        <f>+ETH!F542</f>
        <v>7189170</v>
      </c>
      <c r="G1125" s="24">
        <v>0</v>
      </c>
      <c r="H1125" s="23">
        <f>+XMR!F985</f>
        <v>4346850</v>
      </c>
      <c r="J1125" s="24">
        <v>0</v>
      </c>
      <c r="K1125" s="24">
        <f>+DASH!F1081</f>
        <v>1303190</v>
      </c>
      <c r="L1125" s="24">
        <f>+XLM!F909</f>
        <v>106139</v>
      </c>
      <c r="N1125" s="23">
        <f t="shared" si="20"/>
        <v>145855534</v>
      </c>
      <c r="O1125" s="6"/>
    </row>
    <row r="1126" spans="1:15" x14ac:dyDescent="0.25">
      <c r="A1126" s="4">
        <v>42763</v>
      </c>
      <c r="B1126" s="24">
        <f>BTC!F1126</f>
        <v>68979600</v>
      </c>
      <c r="C1126" s="24">
        <f>+XRP!F1126</f>
        <v>241491</v>
      </c>
      <c r="D1126" s="24">
        <f>+LTC!F1126</f>
        <v>3305270</v>
      </c>
      <c r="E1126" s="24">
        <f>+ETC!F366</f>
        <v>513562</v>
      </c>
      <c r="F1126" s="24">
        <f>+ETH!F543</f>
        <v>6580700</v>
      </c>
      <c r="G1126" s="24">
        <v>0</v>
      </c>
      <c r="H1126" s="23">
        <f>+XMR!F986</f>
        <v>6585960</v>
      </c>
      <c r="J1126" s="24">
        <v>0</v>
      </c>
      <c r="K1126" s="24">
        <f>+DASH!F1082</f>
        <v>1333010</v>
      </c>
      <c r="L1126" s="24">
        <f>+XLM!F910</f>
        <v>63589</v>
      </c>
      <c r="N1126" s="23">
        <f t="shared" si="20"/>
        <v>87603182</v>
      </c>
      <c r="O1126" s="6"/>
    </row>
    <row r="1127" spans="1:15" x14ac:dyDescent="0.25">
      <c r="A1127" s="3">
        <v>42764</v>
      </c>
      <c r="B1127" s="24">
        <f>BTC!F1127</f>
        <v>60851700</v>
      </c>
      <c r="C1127" s="24">
        <f>+XRP!F1127</f>
        <v>325176</v>
      </c>
      <c r="D1127" s="24">
        <f>+LTC!F1127</f>
        <v>2804420</v>
      </c>
      <c r="E1127" s="24">
        <f>+ETC!F367</f>
        <v>308654</v>
      </c>
      <c r="F1127" s="24">
        <f>+ETH!F544</f>
        <v>4689950</v>
      </c>
      <c r="G1127" s="24">
        <v>0</v>
      </c>
      <c r="H1127" s="23">
        <f>+XMR!F987</f>
        <v>3027920</v>
      </c>
      <c r="J1127" s="24">
        <v>0</v>
      </c>
      <c r="K1127" s="24">
        <f>+DASH!F1083</f>
        <v>1363910</v>
      </c>
      <c r="L1127" s="24">
        <f>+XLM!F911</f>
        <v>31416</v>
      </c>
      <c r="N1127" s="23">
        <f t="shared" si="20"/>
        <v>73403146</v>
      </c>
      <c r="O1127" s="6"/>
    </row>
    <row r="1128" spans="1:15" x14ac:dyDescent="0.25">
      <c r="A1128" s="4">
        <v>42765</v>
      </c>
      <c r="B1128" s="24">
        <f>BTC!F1128</f>
        <v>78227296</v>
      </c>
      <c r="C1128" s="24">
        <f>+XRP!F1128</f>
        <v>391822</v>
      </c>
      <c r="D1128" s="24">
        <f>+LTC!F1128</f>
        <v>10192700</v>
      </c>
      <c r="E1128" s="24">
        <f>+ETC!F368</f>
        <v>564097</v>
      </c>
      <c r="F1128" s="24">
        <f>+ETH!F545</f>
        <v>8042180</v>
      </c>
      <c r="G1128" s="24">
        <v>0</v>
      </c>
      <c r="H1128" s="23">
        <f>+XMR!F988</f>
        <v>2171460</v>
      </c>
      <c r="J1128" s="24">
        <v>0</v>
      </c>
      <c r="K1128" s="24">
        <f>+DASH!F1084</f>
        <v>2046270</v>
      </c>
      <c r="L1128" s="24">
        <f>+XLM!F912</f>
        <v>168268</v>
      </c>
      <c r="N1128" s="23">
        <f t="shared" si="20"/>
        <v>101804093</v>
      </c>
      <c r="O1128" s="6"/>
    </row>
    <row r="1129" spans="1:15" x14ac:dyDescent="0.25">
      <c r="A1129" s="3">
        <v>42766</v>
      </c>
      <c r="B1129" s="24">
        <f>BTC!F1129</f>
        <v>164582000</v>
      </c>
      <c r="C1129" s="24">
        <f>+XRP!F1129</f>
        <v>661444</v>
      </c>
      <c r="D1129" s="24">
        <f>+LTC!F1129</f>
        <v>15799800</v>
      </c>
      <c r="E1129" s="24">
        <f>+ETC!F369</f>
        <v>1080040</v>
      </c>
      <c r="F1129" s="24">
        <f>+ETH!F546</f>
        <v>11648700</v>
      </c>
      <c r="G1129" s="24">
        <v>0</v>
      </c>
      <c r="H1129" s="23">
        <f>+XMR!F989</f>
        <v>8919760</v>
      </c>
      <c r="J1129" s="24">
        <v>0</v>
      </c>
      <c r="K1129" s="24">
        <f>+DASH!F1085</f>
        <v>1384500</v>
      </c>
      <c r="L1129" s="24">
        <f>+XLM!F913</f>
        <v>154049</v>
      </c>
      <c r="N1129" s="23">
        <f t="shared" si="20"/>
        <v>204230293</v>
      </c>
      <c r="O1129" s="6"/>
    </row>
    <row r="1130" spans="1:15" x14ac:dyDescent="0.25">
      <c r="A1130" s="4">
        <v>42767</v>
      </c>
      <c r="B1130" s="24">
        <f>BTC!F1130</f>
        <v>150110000</v>
      </c>
      <c r="C1130" s="24">
        <f>+XRP!F1130</f>
        <v>1836820</v>
      </c>
      <c r="D1130" s="24">
        <f>+LTC!F1130</f>
        <v>7753930</v>
      </c>
      <c r="E1130" s="24">
        <f>+ETC!F370</f>
        <v>738198</v>
      </c>
      <c r="F1130" s="24">
        <f>+ETH!F547</f>
        <v>12852200</v>
      </c>
      <c r="G1130" s="24">
        <v>0</v>
      </c>
      <c r="H1130" s="23">
        <f>+XMR!F990</f>
        <v>2715170</v>
      </c>
      <c r="J1130" s="24">
        <v>0</v>
      </c>
      <c r="K1130" s="24">
        <f>+DASH!F1086</f>
        <v>2139000</v>
      </c>
      <c r="L1130" s="24">
        <f>+XLM!F914</f>
        <v>60079</v>
      </c>
      <c r="N1130" s="23">
        <f t="shared" si="20"/>
        <v>178205397</v>
      </c>
      <c r="O1130" s="6"/>
    </row>
    <row r="1131" spans="1:15" x14ac:dyDescent="0.25">
      <c r="A1131" s="3">
        <v>42768</v>
      </c>
      <c r="B1131" s="24">
        <f>BTC!F1131</f>
        <v>145820992</v>
      </c>
      <c r="C1131" s="24">
        <f>+XRP!F1131</f>
        <v>670888</v>
      </c>
      <c r="D1131" s="24">
        <f>+LTC!F1131</f>
        <v>5175450</v>
      </c>
      <c r="E1131" s="24">
        <f>+ETC!F371</f>
        <v>486080</v>
      </c>
      <c r="F1131" s="24">
        <f>+ETH!F548</f>
        <v>10172500</v>
      </c>
      <c r="G1131" s="24">
        <v>0</v>
      </c>
      <c r="H1131" s="23">
        <f>+XMR!F991</f>
        <v>2841870</v>
      </c>
      <c r="J1131" s="24">
        <v>0</v>
      </c>
      <c r="K1131" s="24">
        <f>+DASH!F1087</f>
        <v>1350760</v>
      </c>
      <c r="L1131" s="24">
        <f>+XLM!F915</f>
        <v>82584</v>
      </c>
      <c r="N1131" s="23">
        <f t="shared" si="20"/>
        <v>166601124</v>
      </c>
      <c r="O1131" s="6"/>
    </row>
    <row r="1132" spans="1:15" x14ac:dyDescent="0.25">
      <c r="A1132" s="4">
        <v>42769</v>
      </c>
      <c r="B1132" s="24">
        <f>BTC!F1132</f>
        <v>201278000</v>
      </c>
      <c r="C1132" s="24">
        <f>+XRP!F1132</f>
        <v>548263</v>
      </c>
      <c r="D1132" s="24">
        <f>+LTC!F1132</f>
        <v>8548470</v>
      </c>
      <c r="E1132" s="24">
        <f>+ETC!F372</f>
        <v>985487</v>
      </c>
      <c r="F1132" s="24">
        <f>+ETH!F549</f>
        <v>12897800</v>
      </c>
      <c r="G1132" s="24">
        <v>0</v>
      </c>
      <c r="H1132" s="23">
        <f>+XMR!F992</f>
        <v>5732620</v>
      </c>
      <c r="J1132" s="24">
        <v>0</v>
      </c>
      <c r="K1132" s="24">
        <f>+DASH!F1088</f>
        <v>1818910</v>
      </c>
      <c r="L1132" s="24">
        <f>+XLM!F916</f>
        <v>63775</v>
      </c>
      <c r="N1132" s="23">
        <f t="shared" si="20"/>
        <v>231873325</v>
      </c>
      <c r="O1132" s="6"/>
    </row>
    <row r="1133" spans="1:15" x14ac:dyDescent="0.25">
      <c r="A1133" s="3">
        <v>42770</v>
      </c>
      <c r="B1133" s="24">
        <f>BTC!F1133</f>
        <v>155064000</v>
      </c>
      <c r="C1133" s="24">
        <f>+XRP!F1133</f>
        <v>314187</v>
      </c>
      <c r="D1133" s="24">
        <f>+LTC!F1133</f>
        <v>6926300</v>
      </c>
      <c r="E1133" s="24">
        <f>+ETC!F373</f>
        <v>888228</v>
      </c>
      <c r="F1133" s="24">
        <f>+ETH!F550</f>
        <v>14139500</v>
      </c>
      <c r="G1133" s="24">
        <v>0</v>
      </c>
      <c r="H1133" s="23">
        <f>+XMR!F993</f>
        <v>3475030</v>
      </c>
      <c r="J1133" s="24">
        <v>0</v>
      </c>
      <c r="K1133" s="24">
        <f>+DASH!F1089</f>
        <v>1598070</v>
      </c>
      <c r="L1133" s="24">
        <f>+XLM!F917</f>
        <v>64988</v>
      </c>
      <c r="N1133" s="23">
        <f t="shared" si="20"/>
        <v>182470303</v>
      </c>
      <c r="O1133" s="6"/>
    </row>
    <row r="1134" spans="1:15" x14ac:dyDescent="0.25">
      <c r="A1134" s="4">
        <v>42771</v>
      </c>
      <c r="B1134" s="24">
        <f>BTC!F1134</f>
        <v>114208000</v>
      </c>
      <c r="C1134" s="24">
        <f>+XRP!F1134</f>
        <v>367001</v>
      </c>
      <c r="D1134" s="24">
        <f>+LTC!F1134</f>
        <v>4635400</v>
      </c>
      <c r="E1134" s="24">
        <f>+ETC!F374</f>
        <v>734278</v>
      </c>
      <c r="F1134" s="24">
        <f>+ETH!F551</f>
        <v>5942960</v>
      </c>
      <c r="G1134" s="24">
        <v>0</v>
      </c>
      <c r="H1134" s="23">
        <f>+XMR!F994</f>
        <v>2054440</v>
      </c>
      <c r="J1134" s="24">
        <v>0</v>
      </c>
      <c r="K1134" s="24">
        <f>+DASH!F1090</f>
        <v>1905980</v>
      </c>
      <c r="L1134" s="24">
        <f>+XLM!F918</f>
        <v>82642</v>
      </c>
      <c r="N1134" s="23">
        <f t="shared" si="20"/>
        <v>129930701</v>
      </c>
      <c r="O1134" s="6"/>
    </row>
    <row r="1135" spans="1:15" x14ac:dyDescent="0.25">
      <c r="A1135" s="3">
        <v>42772</v>
      </c>
      <c r="B1135" s="24">
        <f>BTC!F1135</f>
        <v>111762000</v>
      </c>
      <c r="C1135" s="24">
        <f>+XRP!F1135</f>
        <v>386766</v>
      </c>
      <c r="D1135" s="24">
        <f>+LTC!F1135</f>
        <v>4972300</v>
      </c>
      <c r="E1135" s="24">
        <f>+ETC!F375</f>
        <v>2217650</v>
      </c>
      <c r="F1135" s="24">
        <f>+ETH!F552</f>
        <v>5695440</v>
      </c>
      <c r="G1135" s="24">
        <v>0</v>
      </c>
      <c r="H1135" s="23">
        <f>+XMR!F995</f>
        <v>2124790</v>
      </c>
      <c r="J1135" s="24">
        <v>0</v>
      </c>
      <c r="K1135" s="24">
        <f>+DASH!F1091</f>
        <v>1025680</v>
      </c>
      <c r="L1135" s="24">
        <f>+XLM!F919</f>
        <v>61960</v>
      </c>
      <c r="N1135" s="23">
        <f t="shared" si="20"/>
        <v>128246586</v>
      </c>
      <c r="O1135" s="6"/>
    </row>
    <row r="1136" spans="1:15" x14ac:dyDescent="0.25">
      <c r="A1136" s="4">
        <v>42773</v>
      </c>
      <c r="B1136" s="24">
        <f>BTC!F1136</f>
        <v>146007008</v>
      </c>
      <c r="C1136" s="24">
        <f>+XRP!F1136</f>
        <v>945440</v>
      </c>
      <c r="D1136" s="24">
        <f>+LTC!F1136</f>
        <v>6570650</v>
      </c>
      <c r="E1136" s="24">
        <f>+ETC!F376</f>
        <v>1381580</v>
      </c>
      <c r="F1136" s="24">
        <f>+ETH!F553</f>
        <v>7629640</v>
      </c>
      <c r="G1136" s="24">
        <v>0</v>
      </c>
      <c r="H1136" s="23">
        <f>+XMR!F996</f>
        <v>3523120</v>
      </c>
      <c r="J1136" s="24">
        <v>0</v>
      </c>
      <c r="K1136" s="24">
        <f>+DASH!F1092</f>
        <v>1388260</v>
      </c>
      <c r="L1136" s="24">
        <f>+XLM!F920</f>
        <v>112816</v>
      </c>
      <c r="N1136" s="23">
        <f t="shared" si="20"/>
        <v>167558514</v>
      </c>
      <c r="O1136" s="6"/>
    </row>
    <row r="1137" spans="1:15" x14ac:dyDescent="0.25">
      <c r="A1137" s="3">
        <v>42774</v>
      </c>
      <c r="B1137" s="24">
        <f>BTC!F1137</f>
        <v>201855008</v>
      </c>
      <c r="C1137" s="24">
        <f>+XRP!F1137</f>
        <v>860217</v>
      </c>
      <c r="D1137" s="24">
        <f>+LTC!F1137</f>
        <v>7016980</v>
      </c>
      <c r="E1137" s="24">
        <f>+ETC!F377</f>
        <v>1227740</v>
      </c>
      <c r="F1137" s="24">
        <f>+ETH!F554</f>
        <v>9688630</v>
      </c>
      <c r="G1137" s="24">
        <v>0</v>
      </c>
      <c r="H1137" s="23">
        <f>+XMR!F997</f>
        <v>2124700</v>
      </c>
      <c r="J1137" s="24">
        <v>0</v>
      </c>
      <c r="K1137" s="24">
        <f>+DASH!F1093</f>
        <v>1552640</v>
      </c>
      <c r="L1137" s="24">
        <f>+XLM!F921</f>
        <v>135615</v>
      </c>
      <c r="N1137" s="23">
        <f t="shared" si="20"/>
        <v>224461530</v>
      </c>
      <c r="O1137" s="6"/>
    </row>
    <row r="1138" spans="1:15" x14ac:dyDescent="0.25">
      <c r="A1138" s="4">
        <v>42775</v>
      </c>
      <c r="B1138" s="24">
        <f>BTC!F1138</f>
        <v>407220000</v>
      </c>
      <c r="C1138" s="24">
        <f>+XRP!F1138</f>
        <v>1700680</v>
      </c>
      <c r="D1138" s="24">
        <f>+LTC!F1138</f>
        <v>21297300</v>
      </c>
      <c r="E1138" s="24">
        <f>+ETC!F378</f>
        <v>4496600</v>
      </c>
      <c r="F1138" s="24">
        <f>+ETH!F555</f>
        <v>18400300</v>
      </c>
      <c r="G1138" s="24">
        <v>0</v>
      </c>
      <c r="H1138" s="23">
        <f>+XMR!F998</f>
        <v>4268990</v>
      </c>
      <c r="J1138" s="24">
        <v>0</v>
      </c>
      <c r="K1138" s="24">
        <f>+DASH!F1094</f>
        <v>1793860</v>
      </c>
      <c r="L1138" s="24">
        <f>+XLM!F922</f>
        <v>132588</v>
      </c>
      <c r="N1138" s="23">
        <f t="shared" si="20"/>
        <v>459310318</v>
      </c>
      <c r="O1138" s="6"/>
    </row>
    <row r="1139" spans="1:15" x14ac:dyDescent="0.25">
      <c r="A1139" s="3">
        <v>42776</v>
      </c>
      <c r="B1139" s="24">
        <f>BTC!F1139</f>
        <v>190452000</v>
      </c>
      <c r="C1139" s="24">
        <f>+XRP!F1139</f>
        <v>808768</v>
      </c>
      <c r="D1139" s="24">
        <f>+LTC!F1139</f>
        <v>7918280</v>
      </c>
      <c r="E1139" s="24">
        <f>+ETC!F379</f>
        <v>1814640</v>
      </c>
      <c r="F1139" s="24">
        <f>+ETH!F556</f>
        <v>11914200</v>
      </c>
      <c r="G1139" s="24">
        <v>0</v>
      </c>
      <c r="H1139" s="23">
        <f>+XMR!F999</f>
        <v>2472350</v>
      </c>
      <c r="J1139" s="24">
        <v>0</v>
      </c>
      <c r="K1139" s="24">
        <f>+DASH!F1095</f>
        <v>1386930</v>
      </c>
      <c r="L1139" s="24">
        <f>+XLM!F923</f>
        <v>98448</v>
      </c>
      <c r="N1139" s="23">
        <f t="shared" si="20"/>
        <v>216865616</v>
      </c>
      <c r="O1139" s="6"/>
    </row>
    <row r="1140" spans="1:15" x14ac:dyDescent="0.25">
      <c r="A1140" s="4">
        <v>42777</v>
      </c>
      <c r="B1140" s="24">
        <f>BTC!F1140</f>
        <v>102261000</v>
      </c>
      <c r="C1140" s="24">
        <f>+XRP!F1140</f>
        <v>334607</v>
      </c>
      <c r="D1140" s="24">
        <f>+LTC!F1140</f>
        <v>3340840</v>
      </c>
      <c r="E1140" s="24">
        <f>+ETC!F380</f>
        <v>1627780</v>
      </c>
      <c r="F1140" s="24">
        <f>+ETH!F557</f>
        <v>7544520</v>
      </c>
      <c r="G1140" s="24">
        <v>0</v>
      </c>
      <c r="H1140" s="23">
        <f>+XMR!F1000</f>
        <v>2190900</v>
      </c>
      <c r="J1140" s="24">
        <v>0</v>
      </c>
      <c r="K1140" s="24">
        <f>+DASH!F1096</f>
        <v>1216530</v>
      </c>
      <c r="L1140" s="24">
        <f>+XLM!F924</f>
        <v>63281</v>
      </c>
      <c r="N1140" s="23">
        <f t="shared" si="20"/>
        <v>118579458</v>
      </c>
      <c r="O1140" s="6"/>
    </row>
    <row r="1141" spans="1:15" x14ac:dyDescent="0.25">
      <c r="A1141" s="3">
        <v>42778</v>
      </c>
      <c r="B1141" s="24">
        <f>BTC!F1141</f>
        <v>67530000</v>
      </c>
      <c r="C1141" s="24">
        <f>+XRP!F1141</f>
        <v>230479</v>
      </c>
      <c r="D1141" s="24">
        <f>+LTC!F1141</f>
        <v>2706320</v>
      </c>
      <c r="E1141" s="24">
        <f>+ETC!F381</f>
        <v>1574630</v>
      </c>
      <c r="F1141" s="24">
        <f>+ETH!F558</f>
        <v>6264900</v>
      </c>
      <c r="G1141" s="24">
        <v>0</v>
      </c>
      <c r="H1141" s="23">
        <f>+XMR!F1001</f>
        <v>2154250</v>
      </c>
      <c r="J1141" s="24">
        <v>0</v>
      </c>
      <c r="K1141" s="24">
        <f>+DASH!F1097</f>
        <v>1264080</v>
      </c>
      <c r="L1141" s="24">
        <f>+XLM!F925</f>
        <v>64662</v>
      </c>
      <c r="N1141" s="23">
        <f t="shared" si="20"/>
        <v>81789321</v>
      </c>
      <c r="O1141" s="6"/>
    </row>
    <row r="1142" spans="1:15" x14ac:dyDescent="0.25">
      <c r="A1142" s="4">
        <v>42779</v>
      </c>
      <c r="B1142" s="24">
        <f>BTC!F1142</f>
        <v>100607000</v>
      </c>
      <c r="C1142" s="24">
        <f>+XRP!F1142</f>
        <v>462843</v>
      </c>
      <c r="D1142" s="24">
        <f>+LTC!F1142</f>
        <v>4721650</v>
      </c>
      <c r="E1142" s="24">
        <f>+ETC!F382</f>
        <v>1459080</v>
      </c>
      <c r="F1142" s="24">
        <f>+ETH!F559</f>
        <v>7216520</v>
      </c>
      <c r="G1142" s="24">
        <v>0</v>
      </c>
      <c r="H1142" s="23">
        <f>+XMR!F1002</f>
        <v>1687590</v>
      </c>
      <c r="J1142" s="24">
        <v>0</v>
      </c>
      <c r="K1142" s="24">
        <f>+DASH!F1098</f>
        <v>1464030</v>
      </c>
      <c r="L1142" s="24">
        <f>+XLM!F926</f>
        <v>70642</v>
      </c>
      <c r="N1142" s="23">
        <f t="shared" si="20"/>
        <v>117689355</v>
      </c>
      <c r="O1142" s="6"/>
    </row>
    <row r="1143" spans="1:15" x14ac:dyDescent="0.25">
      <c r="A1143" s="3">
        <v>42780</v>
      </c>
      <c r="B1143" s="24">
        <f>BTC!F1143</f>
        <v>137946000</v>
      </c>
      <c r="C1143" s="24">
        <f>+XRP!F1143</f>
        <v>671150</v>
      </c>
      <c r="D1143" s="24">
        <f>+LTC!F1143</f>
        <v>3994400</v>
      </c>
      <c r="E1143" s="24">
        <f>+ETC!F383</f>
        <v>1588940</v>
      </c>
      <c r="F1143" s="24">
        <f>+ETH!F560</f>
        <v>42911500</v>
      </c>
      <c r="G1143" s="24">
        <v>0</v>
      </c>
      <c r="H1143" s="23">
        <f>+XMR!F1003</f>
        <v>4166850</v>
      </c>
      <c r="J1143" s="24">
        <v>0</v>
      </c>
      <c r="K1143" s="24">
        <f>+DASH!F1099</f>
        <v>1948330</v>
      </c>
      <c r="L1143" s="24">
        <f>+XLM!F927</f>
        <v>63693</v>
      </c>
      <c r="N1143" s="23">
        <f t="shared" si="20"/>
        <v>193290863</v>
      </c>
      <c r="O1143" s="6"/>
    </row>
    <row r="1144" spans="1:15" x14ac:dyDescent="0.25">
      <c r="A1144" s="4">
        <v>42781</v>
      </c>
      <c r="B1144" s="24">
        <f>BTC!F1144</f>
        <v>89759400</v>
      </c>
      <c r="C1144" s="24">
        <f>+XRP!F1144</f>
        <v>813299</v>
      </c>
      <c r="D1144" s="24">
        <f>+LTC!F1144</f>
        <v>2683590</v>
      </c>
      <c r="E1144" s="24">
        <f>+ETC!F384</f>
        <v>1164420</v>
      </c>
      <c r="F1144" s="24">
        <f>+ETH!F561</f>
        <v>18464700</v>
      </c>
      <c r="G1144" s="24">
        <v>0</v>
      </c>
      <c r="H1144" s="23">
        <f>+XMR!F1004</f>
        <v>4811600</v>
      </c>
      <c r="J1144" s="24">
        <v>0</v>
      </c>
      <c r="K1144" s="24">
        <f>+DASH!F1100</f>
        <v>3355410</v>
      </c>
      <c r="L1144" s="24">
        <f>+XLM!F928</f>
        <v>163475</v>
      </c>
      <c r="N1144" s="23">
        <f t="shared" si="20"/>
        <v>121215894</v>
      </c>
      <c r="O1144" s="6"/>
    </row>
    <row r="1145" spans="1:15" x14ac:dyDescent="0.25">
      <c r="A1145" s="3">
        <v>42782</v>
      </c>
      <c r="B1145" s="24">
        <f>BTC!F1145</f>
        <v>122277000</v>
      </c>
      <c r="C1145" s="24">
        <f>+XRP!F1145</f>
        <v>1355840</v>
      </c>
      <c r="D1145" s="24">
        <f>+LTC!F1145</f>
        <v>3991580</v>
      </c>
      <c r="E1145" s="24">
        <f>+ETC!F385</f>
        <v>1067180</v>
      </c>
      <c r="F1145" s="24">
        <f>+ETH!F562</f>
        <v>38002600</v>
      </c>
      <c r="G1145" s="24">
        <v>0</v>
      </c>
      <c r="H1145" s="23">
        <f>+XMR!F1005</f>
        <v>3256190</v>
      </c>
      <c r="J1145" s="24">
        <v>0</v>
      </c>
      <c r="K1145" s="24">
        <f>+DASH!F1101</f>
        <v>2859140</v>
      </c>
      <c r="L1145" s="24">
        <f>+XLM!F929</f>
        <v>112630</v>
      </c>
      <c r="N1145" s="23">
        <f t="shared" si="20"/>
        <v>172922160</v>
      </c>
      <c r="O1145" s="6"/>
    </row>
    <row r="1146" spans="1:15" x14ac:dyDescent="0.25">
      <c r="A1146" s="4">
        <v>42783</v>
      </c>
      <c r="B1146" s="24">
        <f>BTC!F1146</f>
        <v>136474000</v>
      </c>
      <c r="C1146" s="24">
        <f>+XRP!F1146</f>
        <v>1160600</v>
      </c>
      <c r="D1146" s="24">
        <f>+LTC!F1146</f>
        <v>4001350</v>
      </c>
      <c r="E1146" s="24">
        <f>+ETC!F386</f>
        <v>781116</v>
      </c>
      <c r="F1146" s="24">
        <f>+ETH!F563</f>
        <v>11636500</v>
      </c>
      <c r="G1146" s="24">
        <v>0</v>
      </c>
      <c r="H1146" s="23">
        <f>+XMR!F1006</f>
        <v>1711010</v>
      </c>
      <c r="J1146" s="24">
        <v>0</v>
      </c>
      <c r="K1146" s="24">
        <f>+DASH!F1102</f>
        <v>1859180</v>
      </c>
      <c r="L1146" s="24">
        <f>+XLM!F930</f>
        <v>79792</v>
      </c>
      <c r="N1146" s="23">
        <f t="shared" si="20"/>
        <v>157703548</v>
      </c>
      <c r="O1146" s="6"/>
    </row>
    <row r="1147" spans="1:15" x14ac:dyDescent="0.25">
      <c r="A1147" s="3">
        <v>42784</v>
      </c>
      <c r="B1147" s="24">
        <f>BTC!F1147</f>
        <v>99073504</v>
      </c>
      <c r="C1147" s="24">
        <f>+XRP!F1147</f>
        <v>1866850</v>
      </c>
      <c r="D1147" s="24">
        <f>+LTC!F1147</f>
        <v>3209270</v>
      </c>
      <c r="E1147" s="24">
        <f>+ETC!F387</f>
        <v>1130150</v>
      </c>
      <c r="F1147" s="24">
        <f>+ETH!F564</f>
        <v>9370010</v>
      </c>
      <c r="G1147" s="24">
        <v>0</v>
      </c>
      <c r="H1147" s="23">
        <f>+XMR!F1007</f>
        <v>1871110</v>
      </c>
      <c r="J1147" s="24">
        <v>0</v>
      </c>
      <c r="K1147" s="24">
        <f>+DASH!F1103</f>
        <v>3498460</v>
      </c>
      <c r="L1147" s="24">
        <f>+XLM!F931</f>
        <v>127180</v>
      </c>
      <c r="N1147" s="23">
        <f t="shared" si="20"/>
        <v>120146534</v>
      </c>
      <c r="O1147" s="6"/>
    </row>
    <row r="1148" spans="1:15" x14ac:dyDescent="0.25">
      <c r="A1148" s="4">
        <v>42785</v>
      </c>
      <c r="B1148" s="24">
        <f>BTC!F1148</f>
        <v>77423296</v>
      </c>
      <c r="C1148" s="24">
        <f>+XRP!F1148</f>
        <v>896856</v>
      </c>
      <c r="D1148" s="24">
        <f>+LTC!F1148</f>
        <v>2701490</v>
      </c>
      <c r="E1148" s="24">
        <f>+ETC!F388</f>
        <v>642421</v>
      </c>
      <c r="F1148" s="24">
        <f>+ETH!F565</f>
        <v>7799740</v>
      </c>
      <c r="G1148" s="24">
        <v>0</v>
      </c>
      <c r="H1148" s="23">
        <f>+XMR!F1008</f>
        <v>1663440</v>
      </c>
      <c r="J1148" s="24">
        <v>0</v>
      </c>
      <c r="K1148" s="24">
        <f>+DASH!F1104</f>
        <v>5688120</v>
      </c>
      <c r="L1148" s="24">
        <f>+XLM!F932</f>
        <v>65984</v>
      </c>
      <c r="N1148" s="23">
        <f t="shared" si="20"/>
        <v>96881347</v>
      </c>
      <c r="O1148" s="6"/>
    </row>
    <row r="1149" spans="1:15" x14ac:dyDescent="0.25">
      <c r="A1149" s="3">
        <v>42786</v>
      </c>
      <c r="B1149" s="24">
        <f>BTC!F1149</f>
        <v>109478000</v>
      </c>
      <c r="C1149" s="24">
        <f>+XRP!F1149</f>
        <v>880117</v>
      </c>
      <c r="D1149" s="24">
        <f>+LTC!F1149</f>
        <v>3128060</v>
      </c>
      <c r="E1149" s="24">
        <f>+ETC!F389</f>
        <v>609461</v>
      </c>
      <c r="F1149" s="24">
        <f>+ETH!F566</f>
        <v>12994400</v>
      </c>
      <c r="G1149" s="24">
        <v>0</v>
      </c>
      <c r="H1149" s="23">
        <f>+XMR!F1009</f>
        <v>8429880</v>
      </c>
      <c r="J1149" s="24">
        <v>0</v>
      </c>
      <c r="K1149" s="24">
        <f>+DASH!F1105</f>
        <v>4159380</v>
      </c>
      <c r="L1149" s="24">
        <f>+XLM!F933</f>
        <v>62491</v>
      </c>
      <c r="N1149" s="23">
        <f t="shared" si="20"/>
        <v>139741789</v>
      </c>
      <c r="O1149" s="6"/>
    </row>
    <row r="1150" spans="1:15" x14ac:dyDescent="0.25">
      <c r="A1150" s="4">
        <v>42787</v>
      </c>
      <c r="B1150" s="24">
        <f>BTC!F1150</f>
        <v>186868992</v>
      </c>
      <c r="C1150" s="24">
        <f>+XRP!F1150</f>
        <v>653081</v>
      </c>
      <c r="D1150" s="24">
        <f>+LTC!F1150</f>
        <v>4110740</v>
      </c>
      <c r="E1150" s="24">
        <f>+ETC!F390</f>
        <v>1034130</v>
      </c>
      <c r="F1150" s="24">
        <f>+ETH!F567</f>
        <v>15183300</v>
      </c>
      <c r="G1150" s="24">
        <v>0</v>
      </c>
      <c r="H1150" s="23">
        <f>+XMR!F1010</f>
        <v>4476160</v>
      </c>
      <c r="J1150" s="24">
        <v>0</v>
      </c>
      <c r="K1150" s="24">
        <f>+DASH!F1106</f>
        <v>4093200</v>
      </c>
      <c r="L1150" s="24">
        <f>+XLM!F934</f>
        <v>149743</v>
      </c>
      <c r="N1150" s="23">
        <f t="shared" si="20"/>
        <v>216569346</v>
      </c>
      <c r="O1150" s="6"/>
    </row>
    <row r="1151" spans="1:15" x14ac:dyDescent="0.25">
      <c r="A1151" s="3">
        <v>42788</v>
      </c>
      <c r="B1151" s="24">
        <f>BTC!F1151</f>
        <v>136100000</v>
      </c>
      <c r="C1151" s="24">
        <f>+XRP!F1151</f>
        <v>500712</v>
      </c>
      <c r="D1151" s="24">
        <f>+LTC!F1151</f>
        <v>4547610</v>
      </c>
      <c r="E1151" s="24">
        <f>+ETC!F391</f>
        <v>1014370</v>
      </c>
      <c r="F1151" s="24">
        <f>+ETH!F568</f>
        <v>10360900</v>
      </c>
      <c r="G1151" s="24">
        <v>0</v>
      </c>
      <c r="H1151" s="23">
        <f>+XMR!F1011</f>
        <v>2486660</v>
      </c>
      <c r="J1151" s="24">
        <v>0</v>
      </c>
      <c r="K1151" s="24">
        <f>+DASH!F1107</f>
        <v>2625710</v>
      </c>
      <c r="L1151" s="24">
        <f>+XLM!F935</f>
        <v>162748</v>
      </c>
      <c r="N1151" s="23">
        <f t="shared" si="20"/>
        <v>157798710</v>
      </c>
      <c r="O1151" s="6"/>
    </row>
    <row r="1152" spans="1:15" x14ac:dyDescent="0.25">
      <c r="A1152" s="4">
        <v>42789</v>
      </c>
      <c r="B1152" s="24">
        <f>BTC!F1152</f>
        <v>189454000</v>
      </c>
      <c r="C1152" s="24">
        <f>+XRP!F1152</f>
        <v>750533</v>
      </c>
      <c r="D1152" s="24">
        <f>+LTC!F1152</f>
        <v>4096480</v>
      </c>
      <c r="E1152" s="24">
        <f>+ETC!F392</f>
        <v>1254060</v>
      </c>
      <c r="F1152" s="24">
        <f>+ETH!F569</f>
        <v>14522300</v>
      </c>
      <c r="G1152" s="24">
        <v>0</v>
      </c>
      <c r="H1152" s="23">
        <f>+XMR!F1012</f>
        <v>2875250</v>
      </c>
      <c r="J1152" s="24">
        <v>0</v>
      </c>
      <c r="K1152" s="24">
        <f>+DASH!F1108</f>
        <v>4664780</v>
      </c>
      <c r="L1152" s="24">
        <f>+XLM!F936</f>
        <v>131865</v>
      </c>
      <c r="N1152" s="23">
        <f t="shared" si="20"/>
        <v>217749268</v>
      </c>
      <c r="O1152" s="6"/>
    </row>
    <row r="1153" spans="1:15" x14ac:dyDescent="0.25">
      <c r="A1153" s="3">
        <v>42790</v>
      </c>
      <c r="B1153" s="24">
        <f>BTC!F1153</f>
        <v>330759008</v>
      </c>
      <c r="C1153" s="24">
        <f>+XRP!F1153</f>
        <v>1343690</v>
      </c>
      <c r="D1153" s="24">
        <f>+LTC!F1153</f>
        <v>6921090</v>
      </c>
      <c r="E1153" s="24">
        <f>+ETC!F393</f>
        <v>2141280</v>
      </c>
      <c r="F1153" s="24">
        <f>+ETH!F570</f>
        <v>19574400</v>
      </c>
      <c r="G1153" s="24">
        <v>0</v>
      </c>
      <c r="H1153" s="23">
        <f>+XMR!F1013</f>
        <v>8707610</v>
      </c>
      <c r="J1153" s="24">
        <v>0</v>
      </c>
      <c r="K1153" s="24">
        <f>+DASH!F1109</f>
        <v>10322700</v>
      </c>
      <c r="L1153" s="24">
        <f>+XLM!F937</f>
        <v>186269</v>
      </c>
      <c r="N1153" s="23">
        <f t="shared" si="20"/>
        <v>379956047</v>
      </c>
      <c r="O1153" s="6"/>
    </row>
    <row r="1154" spans="1:15" x14ac:dyDescent="0.25">
      <c r="A1154" s="4">
        <v>42791</v>
      </c>
      <c r="B1154" s="24">
        <f>BTC!F1154</f>
        <v>139960992</v>
      </c>
      <c r="C1154" s="24">
        <f>+XRP!F1154</f>
        <v>684577</v>
      </c>
      <c r="D1154" s="24">
        <f>+LTC!F1154</f>
        <v>3581200</v>
      </c>
      <c r="E1154" s="24">
        <f>+ETC!F394</f>
        <v>1337270</v>
      </c>
      <c r="F1154" s="24">
        <f>+ETH!F571</f>
        <v>18533900</v>
      </c>
      <c r="G1154" s="24">
        <v>0</v>
      </c>
      <c r="H1154" s="23">
        <f>+XMR!F1014</f>
        <v>3102200</v>
      </c>
      <c r="J1154" s="24">
        <v>0</v>
      </c>
      <c r="K1154" s="24">
        <f>+DASH!F1110</f>
        <v>7377240</v>
      </c>
      <c r="L1154" s="24">
        <f>+XLM!F938</f>
        <v>119102</v>
      </c>
      <c r="N1154" s="23">
        <f t="shared" si="20"/>
        <v>174696481</v>
      </c>
      <c r="O1154" s="6"/>
    </row>
    <row r="1155" spans="1:15" x14ac:dyDescent="0.25">
      <c r="A1155" s="3">
        <v>42792</v>
      </c>
      <c r="B1155" s="24">
        <f>BTC!F1155</f>
        <v>116486000</v>
      </c>
      <c r="C1155" s="24">
        <f>+XRP!F1155</f>
        <v>258373</v>
      </c>
      <c r="D1155" s="24">
        <f>+LTC!F1155</f>
        <v>2688250</v>
      </c>
      <c r="E1155" s="24">
        <f>+ETC!F395</f>
        <v>1486190</v>
      </c>
      <c r="F1155" s="24">
        <f>+ETH!F572</f>
        <v>20307500</v>
      </c>
      <c r="G1155" s="24">
        <v>0</v>
      </c>
      <c r="H1155" s="23">
        <f>+XMR!F1015</f>
        <v>2039860</v>
      </c>
      <c r="J1155" s="24">
        <v>0</v>
      </c>
      <c r="K1155" s="24">
        <f>+DASH!F1111</f>
        <v>4656680</v>
      </c>
      <c r="L1155" s="24">
        <f>+XLM!F939</f>
        <v>149964</v>
      </c>
      <c r="N1155" s="23">
        <f t="shared" si="20"/>
        <v>148072817</v>
      </c>
      <c r="O1155" s="6"/>
    </row>
    <row r="1156" spans="1:15" x14ac:dyDescent="0.25">
      <c r="A1156" s="4">
        <v>42793</v>
      </c>
      <c r="B1156" s="24">
        <f>BTC!F1156</f>
        <v>131570000</v>
      </c>
      <c r="C1156" s="24">
        <f>+XRP!F1156</f>
        <v>641126</v>
      </c>
      <c r="D1156" s="24">
        <f>+LTC!F1156</f>
        <v>3766590</v>
      </c>
      <c r="E1156" s="24">
        <f>+ETC!F396</f>
        <v>1284690</v>
      </c>
      <c r="F1156" s="24">
        <f>+ETH!F573</f>
        <v>31667000</v>
      </c>
      <c r="G1156" s="24">
        <v>0</v>
      </c>
      <c r="H1156" s="23">
        <f>+XMR!F1016</f>
        <v>1343950</v>
      </c>
      <c r="J1156" s="24">
        <v>0</v>
      </c>
      <c r="K1156" s="24">
        <f>+DASH!F1112</f>
        <v>4064580</v>
      </c>
      <c r="L1156" s="24">
        <f>+XLM!F940</f>
        <v>99411</v>
      </c>
      <c r="N1156" s="23">
        <f t="shared" si="20"/>
        <v>174437347</v>
      </c>
      <c r="O1156" s="6"/>
    </row>
    <row r="1157" spans="1:15" x14ac:dyDescent="0.25">
      <c r="A1157" s="3">
        <v>42794</v>
      </c>
      <c r="B1157" s="24">
        <f>BTC!F1157</f>
        <v>184956000</v>
      </c>
      <c r="C1157" s="24">
        <f>+XRP!F1157</f>
        <v>1693350</v>
      </c>
      <c r="D1157" s="24">
        <f>+LTC!F1157</f>
        <v>4045440</v>
      </c>
      <c r="E1157" s="24">
        <f>+ETC!F397</f>
        <v>1444190</v>
      </c>
      <c r="F1157" s="24">
        <f>+ETH!F574</f>
        <v>65478900</v>
      </c>
      <c r="G1157" s="24">
        <v>0</v>
      </c>
      <c r="H1157" s="23">
        <f>+XMR!F1017</f>
        <v>4316810</v>
      </c>
      <c r="I1157" s="23">
        <f>+ZEC!F458</f>
        <v>2551690</v>
      </c>
      <c r="J1157" s="24">
        <v>0</v>
      </c>
      <c r="K1157" s="24">
        <f>+DASH!F1113</f>
        <v>10042800</v>
      </c>
      <c r="L1157" s="24">
        <f>+XLM!F941</f>
        <v>73171</v>
      </c>
      <c r="N1157" s="23">
        <f t="shared" si="20"/>
        <v>274602351</v>
      </c>
      <c r="O1157" s="6"/>
    </row>
    <row r="1158" spans="1:15" x14ac:dyDescent="0.25">
      <c r="A1158" s="4">
        <v>42795</v>
      </c>
      <c r="B1158" s="24">
        <f>BTC!F1158</f>
        <v>229056992</v>
      </c>
      <c r="C1158" s="24">
        <f>+XRP!F1158</f>
        <v>1630460</v>
      </c>
      <c r="D1158" s="24">
        <f>+LTC!F1158</f>
        <v>4405000</v>
      </c>
      <c r="E1158" s="24">
        <f>+ETC!F398</f>
        <v>4561930</v>
      </c>
      <c r="F1158" s="24">
        <f>+ETH!F575</f>
        <v>44927500</v>
      </c>
      <c r="G1158" s="24">
        <v>0</v>
      </c>
      <c r="H1158" s="23">
        <f>+XMR!F1018</f>
        <v>6449830</v>
      </c>
      <c r="I1158" s="23">
        <f>+ZEC!F459</f>
        <v>2376490</v>
      </c>
      <c r="J1158" s="24">
        <v>0</v>
      </c>
      <c r="K1158" s="24">
        <f>+DASH!F1114</f>
        <v>31700200</v>
      </c>
      <c r="L1158" s="24">
        <f>+XLM!F942</f>
        <v>263991</v>
      </c>
      <c r="N1158" s="23">
        <f t="shared" si="20"/>
        <v>325372393</v>
      </c>
      <c r="O1158" s="6"/>
    </row>
    <row r="1159" spans="1:15" x14ac:dyDescent="0.25">
      <c r="A1159" s="3">
        <v>42796</v>
      </c>
      <c r="B1159" s="24">
        <f>BTC!F1159</f>
        <v>368275008</v>
      </c>
      <c r="C1159" s="24">
        <f>+XRP!F1159</f>
        <v>3811500</v>
      </c>
      <c r="D1159" s="24">
        <f>+LTC!F1159</f>
        <v>9439480</v>
      </c>
      <c r="E1159" s="24">
        <f>+ETC!F399</f>
        <v>3776100</v>
      </c>
      <c r="F1159" s="24">
        <f>+ETH!F576</f>
        <v>83627104</v>
      </c>
      <c r="G1159" s="24">
        <v>0</v>
      </c>
      <c r="H1159" s="23">
        <f>+XMR!F1019</f>
        <v>7161980</v>
      </c>
      <c r="I1159" s="23">
        <f>+ZEC!F460</f>
        <v>2385790</v>
      </c>
      <c r="J1159" s="24">
        <v>0</v>
      </c>
      <c r="K1159" s="24">
        <f>+DASH!F1115</f>
        <v>72796200</v>
      </c>
      <c r="L1159" s="24">
        <f>+XLM!F943</f>
        <v>443801</v>
      </c>
      <c r="N1159" s="23">
        <f t="shared" si="20"/>
        <v>551716963</v>
      </c>
      <c r="O1159" s="6"/>
    </row>
    <row r="1160" spans="1:15" x14ac:dyDescent="0.25">
      <c r="A1160" s="4">
        <v>42797</v>
      </c>
      <c r="B1160" s="24">
        <f>BTC!F1160</f>
        <v>315739008</v>
      </c>
      <c r="C1160" s="24">
        <f>+XRP!F1160</f>
        <v>2703850</v>
      </c>
      <c r="D1160" s="24">
        <f>+LTC!F1160</f>
        <v>7515680</v>
      </c>
      <c r="E1160" s="24">
        <f>+ETC!F400</f>
        <v>4159960</v>
      </c>
      <c r="F1160" s="24">
        <f>+ETH!F577</f>
        <v>95863400</v>
      </c>
      <c r="G1160" s="24">
        <v>0</v>
      </c>
      <c r="H1160" s="23">
        <f>+XMR!F1020</f>
        <v>7926590</v>
      </c>
      <c r="I1160" s="23">
        <f>+ZEC!F461</f>
        <v>2223230</v>
      </c>
      <c r="J1160" s="24">
        <v>0</v>
      </c>
      <c r="K1160" s="24">
        <f>+DASH!F1116</f>
        <v>33651400</v>
      </c>
      <c r="L1160" s="24">
        <f>+XLM!F944</f>
        <v>242064</v>
      </c>
      <c r="N1160" s="23">
        <f t="shared" si="20"/>
        <v>470025182</v>
      </c>
      <c r="O1160" s="6"/>
    </row>
    <row r="1161" spans="1:15" x14ac:dyDescent="0.25">
      <c r="A1161" s="3">
        <v>42798</v>
      </c>
      <c r="B1161" s="24">
        <f>BTC!F1161</f>
        <v>183270000</v>
      </c>
      <c r="C1161" s="24">
        <f>+XRP!F1161</f>
        <v>1372440</v>
      </c>
      <c r="D1161" s="24">
        <f>+LTC!F1161</f>
        <v>3361400</v>
      </c>
      <c r="E1161" s="24">
        <f>+ETC!F401</f>
        <v>2412650</v>
      </c>
      <c r="F1161" s="24">
        <f>+ETH!F578</f>
        <v>27341900</v>
      </c>
      <c r="G1161" s="24">
        <v>0</v>
      </c>
      <c r="H1161" s="23">
        <f>+XMR!F1021</f>
        <v>2239270</v>
      </c>
      <c r="I1161" s="23">
        <f>+ZEC!F462</f>
        <v>1619630</v>
      </c>
      <c r="J1161" s="24">
        <v>0</v>
      </c>
      <c r="K1161" s="24">
        <f>+DASH!F1117</f>
        <v>14949600</v>
      </c>
      <c r="L1161" s="24">
        <f>+XLM!F945</f>
        <v>104298</v>
      </c>
      <c r="N1161" s="23">
        <f t="shared" si="20"/>
        <v>236671188</v>
      </c>
      <c r="O1161" s="6"/>
    </row>
    <row r="1162" spans="1:15" x14ac:dyDescent="0.25">
      <c r="A1162" s="4">
        <v>42799</v>
      </c>
      <c r="B1162" s="24">
        <f>BTC!F1162</f>
        <v>134127000</v>
      </c>
      <c r="C1162" s="24">
        <f>+XRP!F1162</f>
        <v>1044760</v>
      </c>
      <c r="D1162" s="24">
        <f>+LTC!F1162</f>
        <v>2836910</v>
      </c>
      <c r="E1162" s="24">
        <f>+ETC!F402</f>
        <v>1580650</v>
      </c>
      <c r="F1162" s="24">
        <f>+ETH!F579</f>
        <v>26816300</v>
      </c>
      <c r="G1162" s="24">
        <v>0</v>
      </c>
      <c r="H1162" s="23">
        <f>+XMR!F1022</f>
        <v>5455280</v>
      </c>
      <c r="I1162" s="23">
        <f>+ZEC!F463</f>
        <v>802597</v>
      </c>
      <c r="J1162" s="24">
        <v>0</v>
      </c>
      <c r="K1162" s="24">
        <f>+DASH!F1118</f>
        <v>12260100</v>
      </c>
      <c r="L1162" s="24">
        <f>+XLM!F946</f>
        <v>105342</v>
      </c>
      <c r="N1162" s="23">
        <f t="shared" si="20"/>
        <v>185028939</v>
      </c>
      <c r="O1162" s="6"/>
    </row>
    <row r="1163" spans="1:15" x14ac:dyDescent="0.25">
      <c r="A1163" s="3">
        <v>42800</v>
      </c>
      <c r="B1163" s="24">
        <f>BTC!F1163</f>
        <v>153656992</v>
      </c>
      <c r="C1163" s="24">
        <f>+XRP!F1163</f>
        <v>1023500</v>
      </c>
      <c r="D1163" s="24">
        <f>+LTC!F1163</f>
        <v>4393810</v>
      </c>
      <c r="E1163" s="24">
        <f>+ETC!F403</f>
        <v>1172880</v>
      </c>
      <c r="F1163" s="24">
        <f>+ETH!F580</f>
        <v>32432700</v>
      </c>
      <c r="G1163" s="24">
        <v>0</v>
      </c>
      <c r="H1163" s="23">
        <f>+XMR!F1023</f>
        <v>6913360</v>
      </c>
      <c r="I1163" s="23">
        <f>+ZEC!F464</f>
        <v>1250700</v>
      </c>
      <c r="J1163" s="24">
        <v>0</v>
      </c>
      <c r="K1163" s="24">
        <f>+DASH!F1119</f>
        <v>12933400</v>
      </c>
      <c r="L1163" s="24">
        <f>+XLM!F947</f>
        <v>192854</v>
      </c>
      <c r="N1163" s="23">
        <f t="shared" si="20"/>
        <v>213970196</v>
      </c>
      <c r="O1163" s="6"/>
    </row>
    <row r="1164" spans="1:15" x14ac:dyDescent="0.25">
      <c r="A1164" s="4">
        <v>42801</v>
      </c>
      <c r="B1164" s="24">
        <f>BTC!F1164</f>
        <v>291256000</v>
      </c>
      <c r="C1164" s="24">
        <f>+XRP!F1164</f>
        <v>2901920</v>
      </c>
      <c r="D1164" s="24">
        <f>+LTC!F1164</f>
        <v>5619560</v>
      </c>
      <c r="E1164" s="24">
        <f>+ETC!F404</f>
        <v>2220840</v>
      </c>
      <c r="F1164" s="24">
        <f>+ETH!F581</f>
        <v>37972200</v>
      </c>
      <c r="G1164" s="24">
        <v>0</v>
      </c>
      <c r="H1164" s="23">
        <f>+XMR!F1024</f>
        <v>5928550</v>
      </c>
      <c r="I1164" s="23">
        <f>+ZEC!F465</f>
        <v>1051440</v>
      </c>
      <c r="J1164" s="24">
        <v>0</v>
      </c>
      <c r="K1164" s="24">
        <f>+DASH!F1120</f>
        <v>9034640</v>
      </c>
      <c r="L1164" s="24">
        <f>+XLM!F948</f>
        <v>434802</v>
      </c>
      <c r="N1164" s="23">
        <f t="shared" si="20"/>
        <v>356419952</v>
      </c>
      <c r="O1164" s="6"/>
    </row>
    <row r="1165" spans="1:15" x14ac:dyDescent="0.25">
      <c r="A1165" s="3">
        <v>42802</v>
      </c>
      <c r="B1165" s="24">
        <f>BTC!F1165</f>
        <v>332603008</v>
      </c>
      <c r="C1165" s="24">
        <f>+XRP!F1165</f>
        <v>3432500</v>
      </c>
      <c r="D1165" s="24">
        <f>+LTC!F1165</f>
        <v>4594400</v>
      </c>
      <c r="E1165" s="24">
        <f>+ETC!F405</f>
        <v>1960780</v>
      </c>
      <c r="F1165" s="24">
        <f>+ETH!F582</f>
        <v>44304600</v>
      </c>
      <c r="G1165" s="24">
        <v>0</v>
      </c>
      <c r="H1165" s="23">
        <f>+XMR!F1025</f>
        <v>4244610</v>
      </c>
      <c r="I1165" s="23">
        <f>+ZEC!F466</f>
        <v>1056640</v>
      </c>
      <c r="J1165" s="24">
        <v>0</v>
      </c>
      <c r="K1165" s="24">
        <f>+DASH!F1121</f>
        <v>7640390</v>
      </c>
      <c r="L1165" s="24">
        <f>+XLM!F949</f>
        <v>310617</v>
      </c>
      <c r="N1165" s="23">
        <f t="shared" si="20"/>
        <v>400147545</v>
      </c>
      <c r="O1165" s="6"/>
    </row>
    <row r="1166" spans="1:15" x14ac:dyDescent="0.25">
      <c r="A1166" s="4">
        <v>42803</v>
      </c>
      <c r="B1166" s="24">
        <f>BTC!F1166</f>
        <v>212283008</v>
      </c>
      <c r="C1166" s="24">
        <f>+XRP!F1166</f>
        <v>2064660</v>
      </c>
      <c r="D1166" s="24">
        <f>+LTC!F1166</f>
        <v>3092100</v>
      </c>
      <c r="E1166" s="24">
        <f>+ETC!F406</f>
        <v>1248670</v>
      </c>
      <c r="F1166" s="24">
        <f>+ETH!F583</f>
        <v>31418400</v>
      </c>
      <c r="G1166" s="24">
        <v>0</v>
      </c>
      <c r="H1166" s="23">
        <f>+XMR!F1026</f>
        <v>3489930</v>
      </c>
      <c r="I1166" s="23">
        <f>+ZEC!F467</f>
        <v>891767</v>
      </c>
      <c r="J1166" s="24">
        <v>0</v>
      </c>
      <c r="K1166" s="24">
        <f>+DASH!F1122</f>
        <v>21013500</v>
      </c>
      <c r="L1166" s="24">
        <f>+XLM!F950</f>
        <v>186214</v>
      </c>
      <c r="N1166" s="23">
        <f t="shared" si="20"/>
        <v>275688249</v>
      </c>
      <c r="O1166" s="6"/>
    </row>
    <row r="1167" spans="1:15" x14ac:dyDescent="0.25">
      <c r="A1167" s="3">
        <v>42804</v>
      </c>
      <c r="B1167" s="24">
        <f>BTC!F1167</f>
        <v>563795968</v>
      </c>
      <c r="C1167" s="24">
        <f>+XRP!F1167</f>
        <v>3144440</v>
      </c>
      <c r="D1167" s="24">
        <f>+LTC!F1167</f>
        <v>7090150</v>
      </c>
      <c r="E1167" s="24">
        <f>+ETC!F407</f>
        <v>4351910</v>
      </c>
      <c r="F1167" s="24">
        <f>+ETH!F584</f>
        <v>87506800</v>
      </c>
      <c r="G1167" s="24">
        <v>0</v>
      </c>
      <c r="H1167" s="23">
        <f>+XMR!F1027</f>
        <v>10802800</v>
      </c>
      <c r="I1167" s="23">
        <f>+ZEC!F468</f>
        <v>1938790</v>
      </c>
      <c r="J1167" s="24">
        <v>0</v>
      </c>
      <c r="K1167" s="24">
        <f>+DASH!F1123</f>
        <v>24723800</v>
      </c>
      <c r="L1167" s="24">
        <f>+XLM!F951</f>
        <v>344787</v>
      </c>
      <c r="N1167" s="23">
        <f t="shared" si="20"/>
        <v>703699445</v>
      </c>
      <c r="O1167" s="6"/>
    </row>
    <row r="1168" spans="1:15" x14ac:dyDescent="0.25">
      <c r="A1168" s="4">
        <v>42805</v>
      </c>
      <c r="B1168" s="24">
        <f>BTC!F1168</f>
        <v>283320000</v>
      </c>
      <c r="C1168" s="24">
        <f>+XRP!F1168</f>
        <v>1818590</v>
      </c>
      <c r="D1168" s="24">
        <f>+LTC!F1168</f>
        <v>3463740</v>
      </c>
      <c r="E1168" s="24">
        <f>+ETC!F408</f>
        <v>1985600</v>
      </c>
      <c r="F1168" s="24">
        <f>+ETH!F585</f>
        <v>69150096</v>
      </c>
      <c r="G1168" s="24">
        <v>0</v>
      </c>
      <c r="H1168" s="23">
        <f>+XMR!F1028</f>
        <v>6499310</v>
      </c>
      <c r="I1168" s="23">
        <f>+ZEC!F469</f>
        <v>1681810</v>
      </c>
      <c r="J1168" s="24">
        <v>0</v>
      </c>
      <c r="K1168" s="24">
        <f>+DASH!F1124</f>
        <v>55127200</v>
      </c>
      <c r="L1168" s="24">
        <f>+XLM!F952</f>
        <v>393229</v>
      </c>
      <c r="N1168" s="23">
        <f t="shared" si="20"/>
        <v>423439575</v>
      </c>
      <c r="O1168" s="6"/>
    </row>
    <row r="1169" spans="1:15" x14ac:dyDescent="0.25">
      <c r="A1169" s="3">
        <v>42806</v>
      </c>
      <c r="B1169" s="24">
        <f>BTC!F1169</f>
        <v>227176000</v>
      </c>
      <c r="C1169" s="24">
        <f>+XRP!F1169</f>
        <v>1531030</v>
      </c>
      <c r="D1169" s="24">
        <f>+LTC!F1169</f>
        <v>3373750</v>
      </c>
      <c r="E1169" s="24">
        <f>+ETC!F409</f>
        <v>3137590</v>
      </c>
      <c r="F1169" s="24">
        <f>+ETH!F586</f>
        <v>74628896</v>
      </c>
      <c r="G1169" s="24">
        <v>0</v>
      </c>
      <c r="H1169" s="23">
        <f>+XMR!F1029</f>
        <v>17931000</v>
      </c>
      <c r="I1169" s="23">
        <f>+ZEC!F470</f>
        <v>1838160</v>
      </c>
      <c r="J1169" s="24">
        <v>0</v>
      </c>
      <c r="K1169" s="24">
        <f>+DASH!F1125</f>
        <v>46099200</v>
      </c>
      <c r="L1169" s="24">
        <f>+XLM!F953</f>
        <v>352712</v>
      </c>
      <c r="N1169" s="23">
        <f t="shared" si="20"/>
        <v>376068338</v>
      </c>
      <c r="O1169" s="6"/>
    </row>
    <row r="1170" spans="1:15" x14ac:dyDescent="0.25">
      <c r="A1170" s="4">
        <v>42807</v>
      </c>
      <c r="B1170" s="24">
        <f>BTC!F1170</f>
        <v>380276992</v>
      </c>
      <c r="C1170" s="24">
        <f>+XRP!F1170</f>
        <v>2561890</v>
      </c>
      <c r="D1170" s="24">
        <f>+LTC!F1170</f>
        <v>22439100</v>
      </c>
      <c r="E1170" s="24">
        <f>+ETC!F410</f>
        <v>9504840</v>
      </c>
      <c r="F1170" s="24">
        <f>+ETH!F587</f>
        <v>255488000</v>
      </c>
      <c r="G1170" s="24">
        <v>0</v>
      </c>
      <c r="H1170" s="23">
        <f>+XMR!F1030</f>
        <v>19566500</v>
      </c>
      <c r="I1170" s="23">
        <f>+ZEC!F471</f>
        <v>5846470</v>
      </c>
      <c r="J1170" s="24">
        <v>0</v>
      </c>
      <c r="K1170" s="24">
        <f>+DASH!F1126</f>
        <v>36706700</v>
      </c>
      <c r="L1170" s="24">
        <f>+XLM!F954</f>
        <v>667701</v>
      </c>
      <c r="N1170" s="23">
        <f t="shared" si="20"/>
        <v>733058193</v>
      </c>
      <c r="O1170" s="6"/>
    </row>
    <row r="1171" spans="1:15" x14ac:dyDescent="0.25">
      <c r="A1171" s="3">
        <v>42808</v>
      </c>
      <c r="B1171" s="24">
        <f>BTC!F1171</f>
        <v>245306000</v>
      </c>
      <c r="C1171" s="24">
        <f>+XRP!F1171</f>
        <v>1358830</v>
      </c>
      <c r="D1171" s="24">
        <f>+LTC!F1171</f>
        <v>7928910</v>
      </c>
      <c r="E1171" s="24">
        <f>+ETC!F411</f>
        <v>9565220</v>
      </c>
      <c r="F1171" s="24">
        <f>+ETH!F588</f>
        <v>101797000</v>
      </c>
      <c r="G1171" s="24">
        <v>0</v>
      </c>
      <c r="H1171" s="23">
        <f>+XMR!F1031</f>
        <v>10072300</v>
      </c>
      <c r="I1171" s="23">
        <f>+ZEC!F472</f>
        <v>2372830</v>
      </c>
      <c r="J1171" s="24">
        <v>0</v>
      </c>
      <c r="K1171" s="24">
        <f>+DASH!F1127</f>
        <v>37180000</v>
      </c>
      <c r="L1171" s="24">
        <f>+XLM!F955</f>
        <v>389076</v>
      </c>
      <c r="N1171" s="23">
        <f t="shared" si="20"/>
        <v>415970166</v>
      </c>
      <c r="O1171" s="6"/>
    </row>
    <row r="1172" spans="1:15" x14ac:dyDescent="0.25">
      <c r="A1172" s="4">
        <v>42809</v>
      </c>
      <c r="B1172" s="24">
        <f>BTC!F1172</f>
        <v>297804992</v>
      </c>
      <c r="C1172" s="24">
        <f>+XRP!F1172</f>
        <v>1376090</v>
      </c>
      <c r="D1172" s="24">
        <f>+LTC!F1172</f>
        <v>6571900</v>
      </c>
      <c r="E1172" s="24">
        <f>+ETC!F412</f>
        <v>5906800</v>
      </c>
      <c r="F1172" s="24">
        <f>+ETH!F589</f>
        <v>170344000</v>
      </c>
      <c r="G1172" s="24">
        <v>0</v>
      </c>
      <c r="H1172" s="23">
        <f>+XMR!F1032</f>
        <v>12265200</v>
      </c>
      <c r="I1172" s="23">
        <f>+ZEC!F473</f>
        <v>2480490</v>
      </c>
      <c r="J1172" s="24">
        <v>0</v>
      </c>
      <c r="K1172" s="24">
        <f>+DASH!F1128</f>
        <v>68173104</v>
      </c>
      <c r="L1172" s="24">
        <f>+XLM!F956</f>
        <v>482234</v>
      </c>
      <c r="N1172" s="23">
        <f t="shared" si="20"/>
        <v>565404810</v>
      </c>
      <c r="O1172" s="6"/>
    </row>
    <row r="1173" spans="1:15" x14ac:dyDescent="0.25">
      <c r="A1173" s="3">
        <v>42810</v>
      </c>
      <c r="B1173" s="24">
        <f>BTC!F1173</f>
        <v>638568000</v>
      </c>
      <c r="C1173" s="24">
        <f>+XRP!F1173</f>
        <v>3860210</v>
      </c>
      <c r="D1173" s="24">
        <f>+LTC!F1173</f>
        <v>12755200</v>
      </c>
      <c r="E1173" s="24">
        <f>+ETC!F413</f>
        <v>19379700</v>
      </c>
      <c r="F1173" s="24">
        <f>+ETH!F590</f>
        <v>454417984</v>
      </c>
      <c r="G1173" s="24">
        <v>0</v>
      </c>
      <c r="H1173" s="23">
        <f>+XMR!F1033</f>
        <v>31673800</v>
      </c>
      <c r="I1173" s="23">
        <f>+ZEC!F474</f>
        <v>3945410</v>
      </c>
      <c r="J1173" s="24">
        <v>0</v>
      </c>
      <c r="K1173" s="24">
        <f>+DASH!F1129</f>
        <v>54538700</v>
      </c>
      <c r="L1173" s="24">
        <f>+XLM!F957</f>
        <v>447895</v>
      </c>
      <c r="N1173" s="23">
        <f t="shared" si="20"/>
        <v>1219586899</v>
      </c>
      <c r="O1173" s="6"/>
    </row>
    <row r="1174" spans="1:15" x14ac:dyDescent="0.25">
      <c r="A1174" s="4">
        <v>42811</v>
      </c>
      <c r="B1174" s="24">
        <f>BTC!F1174</f>
        <v>706598976</v>
      </c>
      <c r="C1174" s="24">
        <f>+XRP!F1174</f>
        <v>3442010</v>
      </c>
      <c r="D1174" s="24">
        <f>+LTC!F1174</f>
        <v>11109600</v>
      </c>
      <c r="E1174" s="24">
        <f>+ETC!F414</f>
        <v>20132500</v>
      </c>
      <c r="F1174" s="24">
        <f>+ETH!F591</f>
        <v>497534016</v>
      </c>
      <c r="G1174" s="24">
        <v>0</v>
      </c>
      <c r="H1174" s="23">
        <f>+XMR!F1034</f>
        <v>36529400</v>
      </c>
      <c r="I1174" s="23">
        <f>+ZEC!F475</f>
        <v>5088250</v>
      </c>
      <c r="J1174" s="24">
        <v>0</v>
      </c>
      <c r="K1174" s="24">
        <f>+DASH!F1130</f>
        <v>44263600</v>
      </c>
      <c r="L1174" s="24">
        <f>+XLM!F958</f>
        <v>469909</v>
      </c>
      <c r="N1174" s="23">
        <f t="shared" si="20"/>
        <v>1325168261</v>
      </c>
      <c r="O1174" s="6"/>
    </row>
    <row r="1175" spans="1:15" x14ac:dyDescent="0.25">
      <c r="A1175" s="3">
        <v>42812</v>
      </c>
      <c r="B1175" s="24">
        <f>BTC!F1175</f>
        <v>621302016</v>
      </c>
      <c r="C1175" s="24">
        <f>+XRP!F1175</f>
        <v>7223300</v>
      </c>
      <c r="D1175" s="24">
        <f>+LTC!F1175</f>
        <v>12199700</v>
      </c>
      <c r="E1175" s="24">
        <f>+ETC!F415</f>
        <v>9267590</v>
      </c>
      <c r="F1175" s="24">
        <f>+ETH!F592</f>
        <v>262180000</v>
      </c>
      <c r="G1175" s="24">
        <v>0</v>
      </c>
      <c r="H1175" s="23">
        <f>+XMR!F1035</f>
        <v>16830500</v>
      </c>
      <c r="I1175" s="23">
        <f>+ZEC!F476</f>
        <v>27275200</v>
      </c>
      <c r="J1175" s="24">
        <v>0</v>
      </c>
      <c r="K1175" s="24">
        <f>+DASH!F1131</f>
        <v>74763696</v>
      </c>
      <c r="L1175" s="24">
        <f>+XLM!F959</f>
        <v>691703</v>
      </c>
      <c r="N1175" s="23">
        <f t="shared" si="20"/>
        <v>1031733705</v>
      </c>
      <c r="O1175" s="6"/>
    </row>
    <row r="1176" spans="1:15" x14ac:dyDescent="0.25">
      <c r="A1176" s="4">
        <v>42813</v>
      </c>
      <c r="B1176" s="24">
        <f>BTC!F1176</f>
        <v>406648000</v>
      </c>
      <c r="C1176" s="24">
        <f>+XRP!F1176</f>
        <v>4241970</v>
      </c>
      <c r="D1176" s="24">
        <f>+LTC!F1176</f>
        <v>6013050</v>
      </c>
      <c r="E1176" s="24">
        <f>+ETC!F416</f>
        <v>6790520</v>
      </c>
      <c r="F1176" s="24">
        <f>+ETH!F593</f>
        <v>239430000</v>
      </c>
      <c r="G1176" s="24">
        <v>0</v>
      </c>
      <c r="H1176" s="23">
        <f>+XMR!F1036</f>
        <v>22162500</v>
      </c>
      <c r="I1176" s="23">
        <f>+ZEC!F477</f>
        <v>13536800</v>
      </c>
      <c r="J1176" s="24">
        <v>0</v>
      </c>
      <c r="K1176" s="24">
        <f>+DASH!F1132</f>
        <v>44670100</v>
      </c>
      <c r="L1176" s="24">
        <f>+XLM!F960</f>
        <v>433766</v>
      </c>
      <c r="N1176" s="23">
        <f t="shared" si="20"/>
        <v>743926706</v>
      </c>
      <c r="O1176" s="6"/>
    </row>
    <row r="1177" spans="1:15" x14ac:dyDescent="0.25">
      <c r="A1177" s="3">
        <v>42814</v>
      </c>
      <c r="B1177" s="24">
        <f>BTC!F1177</f>
        <v>286529984</v>
      </c>
      <c r="C1177" s="24">
        <f>+XRP!F1177</f>
        <v>3423710</v>
      </c>
      <c r="D1177" s="24">
        <f>+LTC!F1177</f>
        <v>4068240</v>
      </c>
      <c r="E1177" s="24">
        <f>+ETC!F417</f>
        <v>6100770</v>
      </c>
      <c r="F1177" s="24">
        <f>+ETH!F594</f>
        <v>154700992</v>
      </c>
      <c r="G1177" s="24">
        <v>0</v>
      </c>
      <c r="H1177" s="23">
        <f>+XMR!F1037</f>
        <v>10860900</v>
      </c>
      <c r="I1177" s="23">
        <f>+ZEC!F478</f>
        <v>7465190</v>
      </c>
      <c r="J1177" s="24">
        <v>0</v>
      </c>
      <c r="K1177" s="24">
        <f>+DASH!F1133</f>
        <v>25082500</v>
      </c>
      <c r="L1177" s="24">
        <f>+XLM!F961</f>
        <v>370907</v>
      </c>
      <c r="N1177" s="23">
        <f t="shared" si="20"/>
        <v>498603193</v>
      </c>
      <c r="O1177" s="6"/>
    </row>
    <row r="1178" spans="1:15" x14ac:dyDescent="0.25">
      <c r="A1178" s="4">
        <v>42815</v>
      </c>
      <c r="B1178" s="24">
        <f>BTC!F1178</f>
        <v>337391008</v>
      </c>
      <c r="C1178" s="24">
        <f>+XRP!F1178</f>
        <v>3021440</v>
      </c>
      <c r="D1178" s="24">
        <f>+LTC!F1178</f>
        <v>4970080</v>
      </c>
      <c r="E1178" s="24">
        <f>+ETC!F418</f>
        <v>21455000</v>
      </c>
      <c r="F1178" s="24">
        <f>+ETH!F595</f>
        <v>91265400</v>
      </c>
      <c r="G1178" s="24">
        <v>0</v>
      </c>
      <c r="H1178" s="23">
        <f>+XMR!F1038</f>
        <v>18555800</v>
      </c>
      <c r="I1178" s="23">
        <f>+ZEC!F479</f>
        <v>6927260</v>
      </c>
      <c r="J1178" s="24">
        <v>0</v>
      </c>
      <c r="K1178" s="24">
        <f>+DASH!F1134</f>
        <v>40860300</v>
      </c>
      <c r="L1178" s="24">
        <f>+XLM!F962</f>
        <v>619468</v>
      </c>
      <c r="N1178" s="23">
        <f t="shared" si="20"/>
        <v>525065756</v>
      </c>
      <c r="O1178" s="6"/>
    </row>
    <row r="1179" spans="1:15" x14ac:dyDescent="0.25">
      <c r="A1179" s="3">
        <v>42816</v>
      </c>
      <c r="B1179" s="24">
        <f>BTC!F1179</f>
        <v>380840992</v>
      </c>
      <c r="C1179" s="24">
        <f>+XRP!F1179</f>
        <v>4652530</v>
      </c>
      <c r="D1179" s="24">
        <f>+LTC!F1179</f>
        <v>5949960</v>
      </c>
      <c r="E1179" s="24">
        <f>+ETC!F419</f>
        <v>18969200</v>
      </c>
      <c r="F1179" s="24">
        <f>+ETH!F596</f>
        <v>113952000</v>
      </c>
      <c r="G1179" s="24">
        <v>0</v>
      </c>
      <c r="H1179" s="23">
        <f>+XMR!F1039</f>
        <v>9699960</v>
      </c>
      <c r="I1179" s="23">
        <f>+ZEC!F480</f>
        <v>4318140</v>
      </c>
      <c r="J1179" s="24">
        <v>0</v>
      </c>
      <c r="K1179" s="24">
        <f>+DASH!F1135</f>
        <v>46138100</v>
      </c>
      <c r="L1179" s="24">
        <f>+XLM!F963</f>
        <v>432155</v>
      </c>
      <c r="N1179" s="23">
        <f t="shared" si="20"/>
        <v>584953037</v>
      </c>
      <c r="O1179" s="6"/>
    </row>
    <row r="1180" spans="1:15" x14ac:dyDescent="0.25">
      <c r="A1180" s="4">
        <v>42817</v>
      </c>
      <c r="B1180" s="24">
        <f>BTC!F1180</f>
        <v>248540000</v>
      </c>
      <c r="C1180" s="24">
        <f>+XRP!F1180</f>
        <v>12315100</v>
      </c>
      <c r="D1180" s="24">
        <f>+LTC!F1180</f>
        <v>3354160</v>
      </c>
      <c r="E1180" s="24">
        <f>+ETC!F420</f>
        <v>7279450</v>
      </c>
      <c r="F1180" s="24">
        <f>+ETH!F597</f>
        <v>100724000</v>
      </c>
      <c r="G1180" s="24">
        <v>0</v>
      </c>
      <c r="H1180" s="23">
        <f>+XMR!F1040</f>
        <v>7419900</v>
      </c>
      <c r="I1180" s="23">
        <f>+ZEC!F481</f>
        <v>2369260</v>
      </c>
      <c r="J1180" s="24">
        <v>0</v>
      </c>
      <c r="K1180" s="24">
        <f>+DASH!F1136</f>
        <v>15500100</v>
      </c>
      <c r="L1180" s="24">
        <f>+XLM!F964</f>
        <v>618716</v>
      </c>
      <c r="N1180" s="23">
        <f t="shared" si="20"/>
        <v>398120686</v>
      </c>
      <c r="O1180" s="6"/>
    </row>
    <row r="1181" spans="1:15" x14ac:dyDescent="0.25">
      <c r="A1181" s="3">
        <v>42818</v>
      </c>
      <c r="B1181" s="24">
        <f>BTC!F1181</f>
        <v>491038016</v>
      </c>
      <c r="C1181" s="24">
        <f>+XRP!F1181</f>
        <v>24493700</v>
      </c>
      <c r="D1181" s="24">
        <f>+LTC!F1181</f>
        <v>12524300</v>
      </c>
      <c r="E1181" s="24">
        <f>+ETC!F421</f>
        <v>12123700</v>
      </c>
      <c r="F1181" s="24">
        <f>+ETH!F598</f>
        <v>297046016</v>
      </c>
      <c r="G1181" s="24">
        <v>0</v>
      </c>
      <c r="H1181" s="23">
        <f>+XMR!F1041</f>
        <v>13807600</v>
      </c>
      <c r="I1181" s="23">
        <f>+ZEC!F482</f>
        <v>9363870</v>
      </c>
      <c r="J1181" s="24">
        <v>0</v>
      </c>
      <c r="K1181" s="24">
        <f>+DASH!F1137</f>
        <v>33033000</v>
      </c>
      <c r="L1181" s="24">
        <f>+XLM!F965</f>
        <v>1801530</v>
      </c>
      <c r="N1181" s="23">
        <f t="shared" si="20"/>
        <v>895231732</v>
      </c>
      <c r="O1181" s="6"/>
    </row>
    <row r="1182" spans="1:15" x14ac:dyDescent="0.25">
      <c r="A1182" s="4">
        <v>42819</v>
      </c>
      <c r="B1182" s="24">
        <f>BTC!F1182</f>
        <v>435803008</v>
      </c>
      <c r="C1182" s="24">
        <f>+XRP!F1182</f>
        <v>11334900</v>
      </c>
      <c r="D1182" s="24">
        <f>+LTC!F1182</f>
        <v>7904680</v>
      </c>
      <c r="E1182" s="24">
        <f>+ETC!F422</f>
        <v>7542960</v>
      </c>
      <c r="F1182" s="24">
        <f>+ETH!F599</f>
        <v>223059008</v>
      </c>
      <c r="G1182" s="24">
        <v>0</v>
      </c>
      <c r="H1182" s="23">
        <f>+XMR!F1042</f>
        <v>10858900</v>
      </c>
      <c r="I1182" s="23">
        <f>+ZEC!F483</f>
        <v>4535020</v>
      </c>
      <c r="J1182" s="24">
        <v>0</v>
      </c>
      <c r="K1182" s="24">
        <f>+DASH!F1138</f>
        <v>23040200</v>
      </c>
      <c r="L1182" s="24">
        <f>+XLM!F966</f>
        <v>600309</v>
      </c>
      <c r="N1182" s="23">
        <f t="shared" ref="N1182:N1245" si="21">B1182+C1182+D1182+E1182+F1182+G1182+H1182+I1182+J1182+K1182+L1182</f>
        <v>724678985</v>
      </c>
      <c r="O1182" s="6"/>
    </row>
    <row r="1183" spans="1:15" x14ac:dyDescent="0.25">
      <c r="A1183" s="3">
        <v>42820</v>
      </c>
      <c r="B1183" s="24">
        <f>BTC!F1183</f>
        <v>303668000</v>
      </c>
      <c r="C1183" s="24">
        <f>+XRP!F1183</f>
        <v>5475230</v>
      </c>
      <c r="D1183" s="24">
        <f>+LTC!F1183</f>
        <v>3911060</v>
      </c>
      <c r="E1183" s="24">
        <f>+ETC!F423</f>
        <v>4810060</v>
      </c>
      <c r="F1183" s="24">
        <f>+ETH!F600</f>
        <v>106859000</v>
      </c>
      <c r="G1183" s="24">
        <v>0</v>
      </c>
      <c r="H1183" s="23">
        <f>+XMR!F1043</f>
        <v>7408990</v>
      </c>
      <c r="I1183" s="23">
        <f>+ZEC!F484</f>
        <v>3128110</v>
      </c>
      <c r="J1183" s="24">
        <v>0</v>
      </c>
      <c r="K1183" s="24">
        <f>+DASH!F1139</f>
        <v>20996100</v>
      </c>
      <c r="L1183" s="24">
        <f>+XLM!F967</f>
        <v>632107</v>
      </c>
      <c r="N1183" s="23">
        <f t="shared" si="21"/>
        <v>456888657</v>
      </c>
      <c r="O1183" s="6"/>
    </row>
    <row r="1184" spans="1:15" x14ac:dyDescent="0.25">
      <c r="A1184" s="4">
        <v>42821</v>
      </c>
      <c r="B1184" s="24">
        <f>BTC!F1184</f>
        <v>372535008</v>
      </c>
      <c r="C1184" s="24">
        <f>+XRP!F1184</f>
        <v>6336150</v>
      </c>
      <c r="D1184" s="24">
        <f>+LTC!F1184</f>
        <v>5162690</v>
      </c>
      <c r="E1184" s="24">
        <f>+ETC!F424</f>
        <v>7221650</v>
      </c>
      <c r="F1184" s="24">
        <f>+ETH!F601</f>
        <v>118978000</v>
      </c>
      <c r="G1184" s="24">
        <v>0</v>
      </c>
      <c r="H1184" s="23">
        <f>+XMR!F1044</f>
        <v>11887200</v>
      </c>
      <c r="I1184" s="23">
        <f>+ZEC!F485</f>
        <v>3581290</v>
      </c>
      <c r="J1184" s="24">
        <v>0</v>
      </c>
      <c r="K1184" s="24">
        <f>+DASH!F1140</f>
        <v>45830500</v>
      </c>
      <c r="L1184" s="24">
        <f>+XLM!F968</f>
        <v>736513</v>
      </c>
      <c r="N1184" s="23">
        <f t="shared" si="21"/>
        <v>572269001</v>
      </c>
      <c r="O1184" s="6"/>
    </row>
    <row r="1185" spans="1:15" x14ac:dyDescent="0.25">
      <c r="A1185" s="3">
        <v>42822</v>
      </c>
      <c r="B1185" s="24">
        <f>BTC!F1185</f>
        <v>326332000</v>
      </c>
      <c r="C1185" s="24">
        <f>+XRP!F1185</f>
        <v>3111280</v>
      </c>
      <c r="D1185" s="24">
        <f>+LTC!F1185</f>
        <v>4297870</v>
      </c>
      <c r="E1185" s="24">
        <f>+ETC!F425</f>
        <v>7125770</v>
      </c>
      <c r="F1185" s="24">
        <f>+ETH!F602</f>
        <v>97745296</v>
      </c>
      <c r="G1185" s="24">
        <v>0</v>
      </c>
      <c r="H1185" s="23">
        <f>+XMR!F1045</f>
        <v>10061200</v>
      </c>
      <c r="I1185" s="23">
        <f>+ZEC!F486</f>
        <v>9419650</v>
      </c>
      <c r="J1185" s="24">
        <v>0</v>
      </c>
      <c r="K1185" s="24">
        <f>+DASH!F1141</f>
        <v>24886900</v>
      </c>
      <c r="L1185" s="24">
        <f>+XLM!F969</f>
        <v>570028</v>
      </c>
      <c r="N1185" s="23">
        <f t="shared" si="21"/>
        <v>483549994</v>
      </c>
      <c r="O1185" s="6"/>
    </row>
    <row r="1186" spans="1:15" x14ac:dyDescent="0.25">
      <c r="A1186" s="4">
        <v>42823</v>
      </c>
      <c r="B1186" s="24">
        <f>BTC!F1186</f>
        <v>298457984</v>
      </c>
      <c r="C1186" s="24">
        <f>+XRP!F1186</f>
        <v>3344230</v>
      </c>
      <c r="D1186" s="24">
        <f>+LTC!F1186</f>
        <v>8479960</v>
      </c>
      <c r="E1186" s="24">
        <f>+ETC!F426</f>
        <v>5549740</v>
      </c>
      <c r="F1186" s="24">
        <f>+ETH!F603</f>
        <v>144998000</v>
      </c>
      <c r="G1186" s="24">
        <v>0</v>
      </c>
      <c r="H1186" s="23">
        <f>+XMR!F1046</f>
        <v>6704720</v>
      </c>
      <c r="I1186" s="23">
        <f>+ZEC!F487</f>
        <v>2921400</v>
      </c>
      <c r="J1186" s="24">
        <v>0</v>
      </c>
      <c r="K1186" s="24">
        <f>+DASH!F1142</f>
        <v>18209000</v>
      </c>
      <c r="L1186" s="24">
        <f>+XLM!F970</f>
        <v>653952</v>
      </c>
      <c r="N1186" s="23">
        <f t="shared" si="21"/>
        <v>489318986</v>
      </c>
      <c r="O1186" s="6"/>
    </row>
    <row r="1187" spans="1:15" x14ac:dyDescent="0.25">
      <c r="A1187" s="3">
        <v>42824</v>
      </c>
      <c r="B1187" s="24">
        <f>BTC!F1187</f>
        <v>352968992</v>
      </c>
      <c r="C1187" s="24">
        <f>+XRP!F1187</f>
        <v>19821800</v>
      </c>
      <c r="D1187" s="24">
        <f>+LTC!F1187</f>
        <v>191251008</v>
      </c>
      <c r="E1187" s="24">
        <f>+ETC!F427</f>
        <v>19426400</v>
      </c>
      <c r="F1187" s="24">
        <f>+ETH!F604</f>
        <v>86885696</v>
      </c>
      <c r="G1187" s="24">
        <v>0</v>
      </c>
      <c r="H1187" s="23">
        <f>+XMR!F1047</f>
        <v>5993880</v>
      </c>
      <c r="I1187" s="23">
        <f>+ZEC!F488</f>
        <v>4462730</v>
      </c>
      <c r="J1187" s="24">
        <v>0</v>
      </c>
      <c r="K1187" s="24">
        <f>+DASH!F1143</f>
        <v>26036700</v>
      </c>
      <c r="L1187" s="24">
        <f>+XLM!F971</f>
        <v>1959610</v>
      </c>
      <c r="N1187" s="23">
        <f t="shared" si="21"/>
        <v>708806816</v>
      </c>
      <c r="O1187" s="6"/>
    </row>
    <row r="1188" spans="1:15" x14ac:dyDescent="0.25">
      <c r="A1188" s="4">
        <v>42825</v>
      </c>
      <c r="B1188" s="24">
        <f>BTC!F1188</f>
        <v>447287008</v>
      </c>
      <c r="C1188" s="24">
        <f>+XRP!F1188</f>
        <v>72699400</v>
      </c>
      <c r="D1188" s="24">
        <f>+LTC!F1188</f>
        <v>98922600</v>
      </c>
      <c r="E1188" s="24">
        <f>+ETC!F428</f>
        <v>24881200</v>
      </c>
      <c r="F1188" s="24">
        <f>+ETH!F605</f>
        <v>151416000</v>
      </c>
      <c r="G1188" s="24">
        <v>0</v>
      </c>
      <c r="H1188" s="23">
        <f>+XMR!F1048</f>
        <v>6955980</v>
      </c>
      <c r="I1188" s="23">
        <f>+ZEC!F489</f>
        <v>6312930</v>
      </c>
      <c r="J1188" s="24">
        <v>0</v>
      </c>
      <c r="K1188" s="24">
        <f>+DASH!F1144</f>
        <v>37471500</v>
      </c>
      <c r="L1188" s="24">
        <f>+XLM!F972</f>
        <v>3674930</v>
      </c>
      <c r="N1188" s="23">
        <f t="shared" si="21"/>
        <v>849621548</v>
      </c>
      <c r="O1188" s="6"/>
    </row>
    <row r="1189" spans="1:15" x14ac:dyDescent="0.25">
      <c r="A1189" s="3">
        <v>42826</v>
      </c>
      <c r="B1189" s="24">
        <f>BTC!F1189</f>
        <v>289633984</v>
      </c>
      <c r="C1189" s="24">
        <f>+XRP!F1189</f>
        <v>30657700</v>
      </c>
      <c r="D1189" s="24">
        <f>+LTC!F1189</f>
        <v>57711700</v>
      </c>
      <c r="E1189" s="24">
        <f>+ETC!F429</f>
        <v>6321790</v>
      </c>
      <c r="F1189" s="24">
        <f>+ETH!F606</f>
        <v>92461904</v>
      </c>
      <c r="G1189" s="24">
        <v>0</v>
      </c>
      <c r="H1189" s="23">
        <f>+XMR!F1049</f>
        <v>7622780</v>
      </c>
      <c r="I1189" s="23">
        <f>+ZEC!F490</f>
        <v>3451690</v>
      </c>
      <c r="J1189" s="24">
        <v>0</v>
      </c>
      <c r="K1189" s="24">
        <f>+DASH!F1145</f>
        <v>17542100</v>
      </c>
      <c r="L1189" s="24">
        <f>+XLM!F973</f>
        <v>1708130</v>
      </c>
      <c r="N1189" s="23">
        <f t="shared" si="21"/>
        <v>507111778</v>
      </c>
      <c r="O1189" s="6"/>
    </row>
    <row r="1190" spans="1:15" x14ac:dyDescent="0.25">
      <c r="A1190" s="4">
        <v>42827</v>
      </c>
      <c r="B1190" s="24">
        <f>BTC!F1190</f>
        <v>514187008</v>
      </c>
      <c r="C1190" s="24">
        <f>+XRP!F1190</f>
        <v>230622000</v>
      </c>
      <c r="D1190" s="24">
        <f>+LTC!F1190</f>
        <v>88560400</v>
      </c>
      <c r="E1190" s="24">
        <f>+ETC!F430</f>
        <v>10883300</v>
      </c>
      <c r="F1190" s="24">
        <f>+ETH!F607</f>
        <v>134604000</v>
      </c>
      <c r="G1190" s="24">
        <v>0</v>
      </c>
      <c r="H1190" s="23">
        <f>+XMR!F1050</f>
        <v>7427960</v>
      </c>
      <c r="I1190" s="23">
        <f>+ZEC!F491</f>
        <v>4470820</v>
      </c>
      <c r="J1190" s="24">
        <v>0</v>
      </c>
      <c r="K1190" s="24">
        <f>+DASH!F1146</f>
        <v>26723500</v>
      </c>
      <c r="L1190" s="24">
        <f>+XLM!F974</f>
        <v>9856240</v>
      </c>
      <c r="N1190" s="23">
        <f t="shared" si="21"/>
        <v>1027335228</v>
      </c>
      <c r="O1190" s="6"/>
    </row>
    <row r="1191" spans="1:15" x14ac:dyDescent="0.25">
      <c r="A1191" s="3">
        <v>42828</v>
      </c>
      <c r="B1191" s="24">
        <f>BTC!F1191</f>
        <v>580444032</v>
      </c>
      <c r="C1191" s="24">
        <f>+XRP!F1191</f>
        <v>155550000</v>
      </c>
      <c r="D1191" s="24">
        <f>+LTC!F1191</f>
        <v>114179000</v>
      </c>
      <c r="E1191" s="24">
        <f>+ETC!F431</f>
        <v>9722960</v>
      </c>
      <c r="F1191" s="24">
        <f>+ETH!F608</f>
        <v>190512992</v>
      </c>
      <c r="G1191" s="24">
        <v>0</v>
      </c>
      <c r="H1191" s="23">
        <f>+XMR!F1051</f>
        <v>7080440</v>
      </c>
      <c r="I1191" s="23">
        <f>+ZEC!F492</f>
        <v>4457090</v>
      </c>
      <c r="J1191" s="24">
        <v>0</v>
      </c>
      <c r="K1191" s="24">
        <f>+DASH!F1147</f>
        <v>42403200</v>
      </c>
      <c r="L1191" s="24">
        <f>+XLM!F975</f>
        <v>7365010</v>
      </c>
      <c r="N1191" s="23">
        <f t="shared" si="21"/>
        <v>1111714724</v>
      </c>
      <c r="O1191" s="6"/>
    </row>
    <row r="1192" spans="1:15" x14ac:dyDescent="0.25">
      <c r="A1192" s="4">
        <v>42829</v>
      </c>
      <c r="B1192" s="24">
        <f>BTC!F1192</f>
        <v>436310016</v>
      </c>
      <c r="C1192" s="24">
        <f>+XRP!F1192</f>
        <v>78538096</v>
      </c>
      <c r="D1192" s="24">
        <f>+LTC!F1192</f>
        <v>129208000</v>
      </c>
      <c r="E1192" s="24">
        <f>+ETC!F432</f>
        <v>6273250</v>
      </c>
      <c r="F1192" s="24">
        <f>+ETH!F609</f>
        <v>157568000</v>
      </c>
      <c r="G1192" s="24">
        <v>0</v>
      </c>
      <c r="H1192" s="23">
        <f>+XMR!F1052</f>
        <v>7062530</v>
      </c>
      <c r="I1192" s="23">
        <f>+ZEC!F493</f>
        <v>5109820</v>
      </c>
      <c r="J1192" s="24">
        <v>0</v>
      </c>
      <c r="K1192" s="24">
        <f>+DASH!F1148</f>
        <v>33869600</v>
      </c>
      <c r="L1192" s="24">
        <f>+XLM!F976</f>
        <v>2078250</v>
      </c>
      <c r="N1192" s="23">
        <f t="shared" si="21"/>
        <v>856017562</v>
      </c>
      <c r="O1192" s="6"/>
    </row>
    <row r="1193" spans="1:15" x14ac:dyDescent="0.25">
      <c r="A1193" s="3">
        <v>42830</v>
      </c>
      <c r="B1193" s="24">
        <f>BTC!F1193</f>
        <v>414784000</v>
      </c>
      <c r="C1193" s="24">
        <f>+XRP!F1193</f>
        <v>42360300</v>
      </c>
      <c r="D1193" s="24">
        <f>+LTC!F1193</f>
        <v>217834000</v>
      </c>
      <c r="E1193" s="24">
        <f>+ETC!F433</f>
        <v>5603160</v>
      </c>
      <c r="F1193" s="24">
        <f>+ETH!F610</f>
        <v>119733000</v>
      </c>
      <c r="G1193" s="24">
        <v>0</v>
      </c>
      <c r="H1193" s="23">
        <f>+XMR!F1053</f>
        <v>9188050</v>
      </c>
      <c r="I1193" s="23">
        <f>+ZEC!F494</f>
        <v>5402150</v>
      </c>
      <c r="J1193" s="24">
        <v>0</v>
      </c>
      <c r="K1193" s="24">
        <f>+DASH!F1149</f>
        <v>31084000</v>
      </c>
      <c r="L1193" s="24">
        <f>+XLM!F977</f>
        <v>2314330</v>
      </c>
      <c r="N1193" s="23">
        <f t="shared" si="21"/>
        <v>848302990</v>
      </c>
      <c r="O1193" s="6"/>
    </row>
    <row r="1194" spans="1:15" x14ac:dyDescent="0.25">
      <c r="A1194" s="4">
        <v>42831</v>
      </c>
      <c r="B1194" s="24">
        <f>BTC!F1194</f>
        <v>511222016</v>
      </c>
      <c r="C1194" s="24">
        <f>+XRP!F1194</f>
        <v>48264600</v>
      </c>
      <c r="D1194" s="24">
        <f>+LTC!F1194</f>
        <v>194300000</v>
      </c>
      <c r="E1194" s="24">
        <f>+ETC!F434</f>
        <v>10892200</v>
      </c>
      <c r="F1194" s="24">
        <f>+ETH!F611</f>
        <v>147120000</v>
      </c>
      <c r="G1194" s="24">
        <v>0</v>
      </c>
      <c r="H1194" s="23">
        <f>+XMR!F1054</f>
        <v>11553100</v>
      </c>
      <c r="I1194" s="23">
        <f>+ZEC!F495</f>
        <v>5816800</v>
      </c>
      <c r="J1194" s="24">
        <v>0</v>
      </c>
      <c r="K1194" s="24">
        <f>+DASH!F1150</f>
        <v>21464900</v>
      </c>
      <c r="L1194" s="24">
        <f>+XLM!F978</f>
        <v>1977700</v>
      </c>
      <c r="N1194" s="23">
        <f t="shared" si="21"/>
        <v>952611316</v>
      </c>
      <c r="O1194" s="6"/>
    </row>
    <row r="1195" spans="1:15" x14ac:dyDescent="0.25">
      <c r="A1195" s="3">
        <v>42832</v>
      </c>
      <c r="B1195" s="24">
        <f>BTC!F1195</f>
        <v>317022016</v>
      </c>
      <c r="C1195" s="24">
        <f>+XRP!F1195</f>
        <v>36825000</v>
      </c>
      <c r="D1195" s="24">
        <f>+LTC!F1195</f>
        <v>94765600</v>
      </c>
      <c r="E1195" s="24">
        <f>+ETC!F435</f>
        <v>5287300</v>
      </c>
      <c r="F1195" s="24">
        <f>+ETH!F612</f>
        <v>81474704</v>
      </c>
      <c r="G1195" s="24">
        <v>0</v>
      </c>
      <c r="H1195" s="23">
        <f>+XMR!F1055</f>
        <v>5499430</v>
      </c>
      <c r="I1195" s="23">
        <f>+ZEC!F496</f>
        <v>3267540</v>
      </c>
      <c r="J1195" s="24">
        <v>0</v>
      </c>
      <c r="K1195" s="24">
        <f>+DASH!F1151</f>
        <v>13046400</v>
      </c>
      <c r="L1195" s="24">
        <f>+XLM!F979</f>
        <v>2167870</v>
      </c>
      <c r="N1195" s="23">
        <f t="shared" si="21"/>
        <v>559355860</v>
      </c>
      <c r="O1195" s="6"/>
    </row>
    <row r="1196" spans="1:15" x14ac:dyDescent="0.25">
      <c r="A1196" s="4">
        <v>42833</v>
      </c>
      <c r="B1196" s="24">
        <f>BTC!F1196</f>
        <v>209312000</v>
      </c>
      <c r="C1196" s="24">
        <f>+XRP!F1196</f>
        <v>14782600</v>
      </c>
      <c r="D1196" s="24">
        <f>+LTC!F1196</f>
        <v>58489100</v>
      </c>
      <c r="E1196" s="24">
        <f>+ETC!F436</f>
        <v>6855690</v>
      </c>
      <c r="F1196" s="24">
        <f>+ETH!F613</f>
        <v>74138800</v>
      </c>
      <c r="G1196" s="24">
        <v>0</v>
      </c>
      <c r="H1196" s="23">
        <f>+XMR!F1056</f>
        <v>6218750</v>
      </c>
      <c r="I1196" s="23">
        <f>+ZEC!F497</f>
        <v>3732900</v>
      </c>
      <c r="J1196" s="24">
        <v>0</v>
      </c>
      <c r="K1196" s="24">
        <f>+DASH!F1152</f>
        <v>10316300</v>
      </c>
      <c r="L1196" s="24">
        <f>+XLM!F980</f>
        <v>1112600</v>
      </c>
      <c r="N1196" s="23">
        <f t="shared" si="21"/>
        <v>384958740</v>
      </c>
      <c r="O1196" s="6"/>
    </row>
    <row r="1197" spans="1:15" x14ac:dyDescent="0.25">
      <c r="A1197" s="3">
        <v>42834</v>
      </c>
      <c r="B1197" s="24">
        <f>BTC!F1197</f>
        <v>242343008</v>
      </c>
      <c r="C1197" s="24">
        <f>+XRP!F1197</f>
        <v>15695600</v>
      </c>
      <c r="D1197" s="24">
        <f>+LTC!F1197</f>
        <v>90963296</v>
      </c>
      <c r="E1197" s="24">
        <f>+ETC!F437</f>
        <v>6335860</v>
      </c>
      <c r="F1197" s="24">
        <f>+ETH!F614</f>
        <v>55143000</v>
      </c>
      <c r="G1197" s="24">
        <v>0</v>
      </c>
      <c r="H1197" s="23">
        <f>+XMR!F1057</f>
        <v>5711770</v>
      </c>
      <c r="I1197" s="23">
        <f>+ZEC!F498</f>
        <v>10584900</v>
      </c>
      <c r="J1197" s="24">
        <v>0</v>
      </c>
      <c r="K1197" s="24">
        <f>+DASH!F1153</f>
        <v>8535590</v>
      </c>
      <c r="L1197" s="24">
        <f>+XLM!F981</f>
        <v>1153510</v>
      </c>
      <c r="N1197" s="23">
        <f t="shared" si="21"/>
        <v>436466534</v>
      </c>
      <c r="O1197" s="6"/>
    </row>
    <row r="1198" spans="1:15" x14ac:dyDescent="0.25">
      <c r="A1198" s="4">
        <v>42835</v>
      </c>
      <c r="B1198" s="24">
        <f>BTC!F1198</f>
        <v>215883008</v>
      </c>
      <c r="C1198" s="24">
        <f>+XRP!F1198</f>
        <v>12012700</v>
      </c>
      <c r="D1198" s="24">
        <f>+LTC!F1198</f>
        <v>74425696</v>
      </c>
      <c r="E1198" s="24">
        <f>+ETC!F438</f>
        <v>5163570</v>
      </c>
      <c r="F1198" s="24">
        <f>+ETH!F615</f>
        <v>44061500</v>
      </c>
      <c r="G1198" s="24">
        <v>0</v>
      </c>
      <c r="H1198" s="23">
        <f>+XMR!F1058</f>
        <v>6591730</v>
      </c>
      <c r="I1198" s="23">
        <f>+ZEC!F499</f>
        <v>4183730</v>
      </c>
      <c r="J1198" s="24">
        <v>0</v>
      </c>
      <c r="K1198" s="24">
        <f>+DASH!F1154</f>
        <v>12222700</v>
      </c>
      <c r="L1198" s="24">
        <f>+XLM!F982</f>
        <v>584656</v>
      </c>
      <c r="N1198" s="23">
        <f t="shared" si="21"/>
        <v>375129290</v>
      </c>
      <c r="O1198" s="6"/>
    </row>
    <row r="1199" spans="1:15" x14ac:dyDescent="0.25">
      <c r="A1199" s="3">
        <v>42836</v>
      </c>
      <c r="B1199" s="24">
        <f>BTC!F1199</f>
        <v>216182000</v>
      </c>
      <c r="C1199" s="24">
        <f>+XRP!F1199</f>
        <v>11301000</v>
      </c>
      <c r="D1199" s="24">
        <f>+LTC!F1199</f>
        <v>50700000</v>
      </c>
      <c r="E1199" s="24">
        <f>+ETC!F439</f>
        <v>3092580</v>
      </c>
      <c r="F1199" s="24">
        <f>+ETH!F616</f>
        <v>38303300</v>
      </c>
      <c r="G1199" s="24">
        <v>0</v>
      </c>
      <c r="H1199" s="23">
        <f>+XMR!F1059</f>
        <v>5356450</v>
      </c>
      <c r="I1199" s="23">
        <f>+ZEC!F500</f>
        <v>3188750</v>
      </c>
      <c r="J1199" s="24">
        <v>0</v>
      </c>
      <c r="K1199" s="24">
        <f>+DASH!F1155</f>
        <v>12016500</v>
      </c>
      <c r="L1199" s="24">
        <f>+XLM!F983</f>
        <v>464053</v>
      </c>
      <c r="N1199" s="23">
        <f t="shared" si="21"/>
        <v>340604633</v>
      </c>
      <c r="O1199" s="6"/>
    </row>
    <row r="1200" spans="1:15" x14ac:dyDescent="0.25">
      <c r="A1200" s="4">
        <v>42837</v>
      </c>
      <c r="B1200" s="24">
        <f>BTC!F1200</f>
        <v>288702016</v>
      </c>
      <c r="C1200" s="24">
        <f>+XRP!F1200</f>
        <v>13437000</v>
      </c>
      <c r="D1200" s="24">
        <f>+LTC!F1200</f>
        <v>159255008</v>
      </c>
      <c r="E1200" s="24">
        <f>+ETC!F440</f>
        <v>4452230</v>
      </c>
      <c r="F1200" s="24">
        <f>+ETH!F617</f>
        <v>88045696</v>
      </c>
      <c r="G1200" s="24">
        <v>0</v>
      </c>
      <c r="H1200" s="23">
        <f>+XMR!F1060</f>
        <v>6401630</v>
      </c>
      <c r="I1200" s="23">
        <f>+ZEC!F501</f>
        <v>3425370</v>
      </c>
      <c r="J1200" s="24">
        <v>0</v>
      </c>
      <c r="K1200" s="24">
        <f>+DASH!F1156</f>
        <v>21914300</v>
      </c>
      <c r="L1200" s="24">
        <f>+XLM!F984</f>
        <v>1672850</v>
      </c>
      <c r="N1200" s="23">
        <f t="shared" si="21"/>
        <v>587306100</v>
      </c>
      <c r="O1200" s="6"/>
    </row>
    <row r="1201" spans="1:15" x14ac:dyDescent="0.25">
      <c r="A1201" s="3">
        <v>42838</v>
      </c>
      <c r="B1201" s="24">
        <f>BTC!F1201</f>
        <v>351968992</v>
      </c>
      <c r="C1201" s="24">
        <f>+XRP!F1201</f>
        <v>15872400</v>
      </c>
      <c r="D1201" s="24">
        <f>+LTC!F1201</f>
        <v>64187400</v>
      </c>
      <c r="E1201" s="24">
        <f>+ETC!F441</f>
        <v>5216010</v>
      </c>
      <c r="F1201" s="24">
        <f>+ETH!F618</f>
        <v>157200000</v>
      </c>
      <c r="G1201" s="24">
        <v>0</v>
      </c>
      <c r="H1201" s="23">
        <f>+XMR!F1061</f>
        <v>5980210</v>
      </c>
      <c r="I1201" s="23">
        <f>+ZEC!F502</f>
        <v>4322200</v>
      </c>
      <c r="J1201" s="24">
        <v>0</v>
      </c>
      <c r="K1201" s="24">
        <f>+DASH!F1157</f>
        <v>29296100</v>
      </c>
      <c r="L1201" s="24">
        <f>+XLM!F985</f>
        <v>940308</v>
      </c>
      <c r="N1201" s="23">
        <f t="shared" si="21"/>
        <v>634983620</v>
      </c>
      <c r="O1201" s="6"/>
    </row>
    <row r="1202" spans="1:15" x14ac:dyDescent="0.25">
      <c r="A1202" s="4">
        <v>42839</v>
      </c>
      <c r="B1202" s="24">
        <f>BTC!F1202</f>
        <v>254827008</v>
      </c>
      <c r="C1202" s="24">
        <f>+XRP!F1202</f>
        <v>8869300</v>
      </c>
      <c r="D1202" s="24">
        <f>+LTC!F1202</f>
        <v>61137000</v>
      </c>
      <c r="E1202" s="24">
        <f>+ETC!F442</f>
        <v>6137310</v>
      </c>
      <c r="F1202" s="24">
        <f>+ETH!F619</f>
        <v>91674400</v>
      </c>
      <c r="G1202" s="24">
        <v>0</v>
      </c>
      <c r="H1202" s="23">
        <f>+XMR!F1062</f>
        <v>8949460</v>
      </c>
      <c r="I1202" s="23">
        <f>+ZEC!F503</f>
        <v>5898520</v>
      </c>
      <c r="J1202" s="24">
        <v>0</v>
      </c>
      <c r="K1202" s="24">
        <f>+DASH!F1158</f>
        <v>15477900</v>
      </c>
      <c r="L1202" s="24">
        <f>+XLM!F986</f>
        <v>1618350</v>
      </c>
      <c r="N1202" s="23">
        <f t="shared" si="21"/>
        <v>454589248</v>
      </c>
      <c r="O1202" s="6"/>
    </row>
    <row r="1203" spans="1:15" x14ac:dyDescent="0.25">
      <c r="A1203" s="3">
        <v>42840</v>
      </c>
      <c r="B1203" s="24">
        <f>BTC!F1203</f>
        <v>203559008</v>
      </c>
      <c r="C1203" s="24">
        <f>+XRP!F1203</f>
        <v>4972610</v>
      </c>
      <c r="D1203" s="24">
        <f>+LTC!F1203</f>
        <v>47922000</v>
      </c>
      <c r="E1203" s="24">
        <f>+ETC!F443</f>
        <v>3488550</v>
      </c>
      <c r="F1203" s="24">
        <f>+ETH!F620</f>
        <v>66207800</v>
      </c>
      <c r="G1203" s="24">
        <v>0</v>
      </c>
      <c r="H1203" s="23">
        <f>+XMR!F1063</f>
        <v>4483370</v>
      </c>
      <c r="I1203" s="23">
        <f>+ZEC!F504</f>
        <v>8228310</v>
      </c>
      <c r="J1203" s="24">
        <v>0</v>
      </c>
      <c r="K1203" s="24">
        <f>+DASH!F1159</f>
        <v>17237300</v>
      </c>
      <c r="L1203" s="24">
        <f>+XLM!F987</f>
        <v>997774</v>
      </c>
      <c r="N1203" s="23">
        <f t="shared" si="21"/>
        <v>357096722</v>
      </c>
      <c r="O1203" s="6"/>
    </row>
    <row r="1204" spans="1:15" x14ac:dyDescent="0.25">
      <c r="A1204" s="4">
        <v>42841</v>
      </c>
      <c r="B1204" s="24">
        <f>BTC!F1204</f>
        <v>183231008</v>
      </c>
      <c r="C1204" s="24">
        <f>+XRP!F1204</f>
        <v>5980280</v>
      </c>
      <c r="D1204" s="24">
        <f>+LTC!F1204</f>
        <v>24321400</v>
      </c>
      <c r="E1204" s="24">
        <f>+ETC!F444</f>
        <v>3454270</v>
      </c>
      <c r="F1204" s="24">
        <f>+ETH!F621</f>
        <v>31343800</v>
      </c>
      <c r="G1204" s="24">
        <v>0</v>
      </c>
      <c r="H1204" s="23">
        <f>+XMR!F1064</f>
        <v>4222960</v>
      </c>
      <c r="I1204" s="23">
        <f>+ZEC!F505</f>
        <v>3777100</v>
      </c>
      <c r="J1204" s="24">
        <v>0</v>
      </c>
      <c r="K1204" s="24">
        <f>+DASH!F1160</f>
        <v>11539500</v>
      </c>
      <c r="L1204" s="24">
        <f>+XLM!F988</f>
        <v>2437240</v>
      </c>
      <c r="N1204" s="23">
        <f t="shared" si="21"/>
        <v>270307558</v>
      </c>
      <c r="O1204" s="6"/>
    </row>
    <row r="1205" spans="1:15" x14ac:dyDescent="0.25">
      <c r="A1205" s="3">
        <v>42842</v>
      </c>
      <c r="B1205" s="24">
        <f>BTC!F1205</f>
        <v>253206000</v>
      </c>
      <c r="C1205" s="24">
        <f>+XRP!F1205</f>
        <v>7933260</v>
      </c>
      <c r="D1205" s="24">
        <f>+LTC!F1205</f>
        <v>104055000</v>
      </c>
      <c r="E1205" s="24">
        <f>+ETC!F445</f>
        <v>3539730</v>
      </c>
      <c r="F1205" s="24">
        <f>+ETH!F622</f>
        <v>44013300</v>
      </c>
      <c r="G1205" s="24">
        <v>0</v>
      </c>
      <c r="H1205" s="23">
        <f>+XMR!F1065</f>
        <v>6055450</v>
      </c>
      <c r="I1205" s="23">
        <f>+ZEC!F506</f>
        <v>3190330</v>
      </c>
      <c r="J1205" s="24">
        <v>0</v>
      </c>
      <c r="K1205" s="24">
        <f>+DASH!F1161</f>
        <v>10470900</v>
      </c>
      <c r="L1205" s="24">
        <f>+XLM!F989</f>
        <v>2006350</v>
      </c>
      <c r="N1205" s="23">
        <f t="shared" si="21"/>
        <v>434470320</v>
      </c>
      <c r="O1205" s="6"/>
    </row>
    <row r="1206" spans="1:15" x14ac:dyDescent="0.25">
      <c r="A1206" s="4">
        <v>42843</v>
      </c>
      <c r="B1206" s="24">
        <f>BTC!F1206</f>
        <v>270524000</v>
      </c>
      <c r="C1206" s="24">
        <f>+XRP!F1206</f>
        <v>8970210</v>
      </c>
      <c r="D1206" s="24">
        <f>+LTC!F1206</f>
        <v>83183296</v>
      </c>
      <c r="E1206" s="24">
        <f>+ETC!F446</f>
        <v>12008300</v>
      </c>
      <c r="F1206" s="24">
        <f>+ETH!F623</f>
        <v>78748496</v>
      </c>
      <c r="G1206" s="24">
        <v>0</v>
      </c>
      <c r="H1206" s="23">
        <f>+XMR!F1066</f>
        <v>4459260</v>
      </c>
      <c r="I1206" s="23">
        <f>+ZEC!F507</f>
        <v>3733350</v>
      </c>
      <c r="J1206" s="24">
        <v>0</v>
      </c>
      <c r="K1206" s="24">
        <f>+DASH!F1162</f>
        <v>14595000</v>
      </c>
      <c r="L1206" s="24">
        <f>+XLM!F990</f>
        <v>1311170</v>
      </c>
      <c r="N1206" s="23">
        <f t="shared" si="21"/>
        <v>477533082</v>
      </c>
      <c r="O1206" s="6"/>
    </row>
    <row r="1207" spans="1:15" x14ac:dyDescent="0.25">
      <c r="A1207" s="3">
        <v>42844</v>
      </c>
      <c r="B1207" s="24">
        <f>BTC!F1207</f>
        <v>288060992</v>
      </c>
      <c r="C1207" s="24">
        <f>+XRP!F1207</f>
        <v>13265600</v>
      </c>
      <c r="D1207" s="24">
        <f>+LTC!F1207</f>
        <v>55784900</v>
      </c>
      <c r="E1207" s="24">
        <f>+ETC!F447</f>
        <v>18424100</v>
      </c>
      <c r="F1207" s="24">
        <f>+ETH!F624</f>
        <v>76281000</v>
      </c>
      <c r="G1207" s="24">
        <v>0</v>
      </c>
      <c r="H1207" s="23">
        <f>+XMR!F1067</f>
        <v>5877830</v>
      </c>
      <c r="I1207" s="23">
        <f>+ZEC!F508</f>
        <v>4692510</v>
      </c>
      <c r="J1207" s="24">
        <v>0</v>
      </c>
      <c r="K1207" s="24">
        <f>+DASH!F1163</f>
        <v>11688300</v>
      </c>
      <c r="L1207" s="24">
        <f>+XLM!F991</f>
        <v>1247360</v>
      </c>
      <c r="N1207" s="23">
        <f t="shared" si="21"/>
        <v>475322592</v>
      </c>
      <c r="O1207" s="6"/>
    </row>
    <row r="1208" spans="1:15" x14ac:dyDescent="0.25">
      <c r="A1208" s="4">
        <v>42845</v>
      </c>
      <c r="B1208" s="24">
        <f>BTC!F1208</f>
        <v>315108000</v>
      </c>
      <c r="C1208" s="24">
        <f>+XRP!F1208</f>
        <v>25650400</v>
      </c>
      <c r="D1208" s="24">
        <f>+LTC!F1208</f>
        <v>55828300</v>
      </c>
      <c r="E1208" s="24">
        <f>+ETC!F448</f>
        <v>25077400</v>
      </c>
      <c r="F1208" s="24">
        <f>+ETH!F625</f>
        <v>79600896</v>
      </c>
      <c r="G1208" s="24">
        <v>0</v>
      </c>
      <c r="H1208" s="23">
        <f>+XMR!F1068</f>
        <v>6216400</v>
      </c>
      <c r="I1208" s="23">
        <f>+ZEC!F509</f>
        <v>5595750</v>
      </c>
      <c r="J1208" s="24">
        <v>0</v>
      </c>
      <c r="K1208" s="24">
        <f>+DASH!F1164</f>
        <v>9144880</v>
      </c>
      <c r="L1208" s="24">
        <f>+XLM!F992</f>
        <v>1480220</v>
      </c>
      <c r="N1208" s="23">
        <f t="shared" si="21"/>
        <v>523702246</v>
      </c>
      <c r="O1208" s="6"/>
    </row>
    <row r="1209" spans="1:15" x14ac:dyDescent="0.25">
      <c r="A1209" s="3">
        <v>42846</v>
      </c>
      <c r="B1209" s="24">
        <f>BTC!F1209</f>
        <v>272167008</v>
      </c>
      <c r="C1209" s="24">
        <f>+XRP!F1209</f>
        <v>28245700</v>
      </c>
      <c r="D1209" s="24">
        <f>+LTC!F1209</f>
        <v>99012200</v>
      </c>
      <c r="E1209" s="24">
        <f>+ETC!F449</f>
        <v>12069800</v>
      </c>
      <c r="F1209" s="24">
        <f>+ETH!F626</f>
        <v>45048300</v>
      </c>
      <c r="G1209" s="24">
        <v>0</v>
      </c>
      <c r="H1209" s="23">
        <f>+XMR!F1069</f>
        <v>6704090</v>
      </c>
      <c r="I1209" s="23">
        <f>+ZEC!F510</f>
        <v>5144630</v>
      </c>
      <c r="J1209" s="24">
        <v>0</v>
      </c>
      <c r="K1209" s="24">
        <f>+DASH!F1165</f>
        <v>9790840</v>
      </c>
      <c r="L1209" s="24">
        <f>+XLM!F993</f>
        <v>832714</v>
      </c>
      <c r="N1209" s="23">
        <f t="shared" si="21"/>
        <v>479015282</v>
      </c>
      <c r="O1209" s="6"/>
    </row>
    <row r="1210" spans="1:15" x14ac:dyDescent="0.25">
      <c r="A1210" s="4">
        <v>42847</v>
      </c>
      <c r="B1210" s="24">
        <f>BTC!F1210</f>
        <v>249320000</v>
      </c>
      <c r="C1210" s="24">
        <f>+XRP!F1210</f>
        <v>9020550</v>
      </c>
      <c r="D1210" s="24">
        <f>+LTC!F1210</f>
        <v>158914000</v>
      </c>
      <c r="E1210" s="24">
        <f>+ETC!F450</f>
        <v>5842940</v>
      </c>
      <c r="F1210" s="24">
        <f>+ETH!F627</f>
        <v>37357600</v>
      </c>
      <c r="G1210" s="24">
        <v>0</v>
      </c>
      <c r="H1210" s="23">
        <f>+XMR!F1070</f>
        <v>5266460</v>
      </c>
      <c r="I1210" s="23">
        <f>+ZEC!F511</f>
        <v>4087150</v>
      </c>
      <c r="J1210" s="24">
        <v>0</v>
      </c>
      <c r="K1210" s="24">
        <f>+DASH!F1166</f>
        <v>9913170</v>
      </c>
      <c r="L1210" s="24">
        <f>+XLM!F994</f>
        <v>562394</v>
      </c>
      <c r="N1210" s="23">
        <f t="shared" si="21"/>
        <v>480284264</v>
      </c>
      <c r="O1210" s="6"/>
    </row>
    <row r="1211" spans="1:15" x14ac:dyDescent="0.25">
      <c r="A1211" s="3">
        <v>42848</v>
      </c>
      <c r="B1211" s="24">
        <f>BTC!F1211</f>
        <v>258951008</v>
      </c>
      <c r="C1211" s="24">
        <f>+XRP!F1211</f>
        <v>4976320</v>
      </c>
      <c r="D1211" s="24">
        <f>+LTC!F1211</f>
        <v>198452000</v>
      </c>
      <c r="E1211" s="24">
        <f>+ETC!F451</f>
        <v>17227400</v>
      </c>
      <c r="F1211" s="24">
        <f>+ETH!F628</f>
        <v>36234000</v>
      </c>
      <c r="G1211" s="24">
        <v>0</v>
      </c>
      <c r="H1211" s="23">
        <f>+XMR!F1071</f>
        <v>4155640</v>
      </c>
      <c r="I1211" s="23">
        <f>+ZEC!F512</f>
        <v>2664960</v>
      </c>
      <c r="J1211" s="24">
        <v>0</v>
      </c>
      <c r="K1211" s="24">
        <f>+DASH!F1167</f>
        <v>8328060</v>
      </c>
      <c r="L1211" s="24">
        <f>+XLM!F995</f>
        <v>455599</v>
      </c>
      <c r="N1211" s="23">
        <f t="shared" si="21"/>
        <v>531444987</v>
      </c>
      <c r="O1211" s="6"/>
    </row>
    <row r="1212" spans="1:15" x14ac:dyDescent="0.25">
      <c r="A1212" s="4">
        <v>42849</v>
      </c>
      <c r="B1212" s="24">
        <f>BTC!F1212</f>
        <v>235806000</v>
      </c>
      <c r="C1212" s="24">
        <f>+XRP!F1212</f>
        <v>6333250</v>
      </c>
      <c r="D1212" s="24">
        <f>+LTC!F1212</f>
        <v>60177200</v>
      </c>
      <c r="E1212" s="24">
        <f>+ETC!F452</f>
        <v>42912000</v>
      </c>
      <c r="F1212" s="24">
        <f>+ETH!F629</f>
        <v>55580600</v>
      </c>
      <c r="G1212" s="24">
        <v>0</v>
      </c>
      <c r="H1212" s="23">
        <f>+XMR!F1072</f>
        <v>4584190</v>
      </c>
      <c r="I1212" s="23">
        <f>+ZEC!F513</f>
        <v>4159870</v>
      </c>
      <c r="J1212" s="24">
        <v>0</v>
      </c>
      <c r="K1212" s="24">
        <f>+DASH!F1168</f>
        <v>7918480</v>
      </c>
      <c r="L1212" s="24">
        <f>+XLM!F996</f>
        <v>1869950</v>
      </c>
      <c r="N1212" s="23">
        <f t="shared" si="21"/>
        <v>419341540</v>
      </c>
      <c r="O1212" s="6"/>
    </row>
    <row r="1213" spans="1:15" x14ac:dyDescent="0.25">
      <c r="A1213" s="3">
        <v>42850</v>
      </c>
      <c r="B1213" s="24">
        <f>BTC!F1213</f>
        <v>242556000</v>
      </c>
      <c r="C1213" s="24">
        <f>+XRP!F1213</f>
        <v>13469200</v>
      </c>
      <c r="D1213" s="24">
        <f>+LTC!F1213</f>
        <v>56668300</v>
      </c>
      <c r="E1213" s="24">
        <f>+ETC!F453</f>
        <v>25195800</v>
      </c>
      <c r="F1213" s="24">
        <f>+ETH!F630</f>
        <v>38264600</v>
      </c>
      <c r="G1213" s="24">
        <v>0</v>
      </c>
      <c r="H1213" s="23">
        <f>+XMR!F1073</f>
        <v>5148290</v>
      </c>
      <c r="I1213" s="23">
        <f>+ZEC!F514</f>
        <v>4835280</v>
      </c>
      <c r="J1213" s="24">
        <v>0</v>
      </c>
      <c r="K1213" s="24">
        <f>+DASH!F1169</f>
        <v>8641860</v>
      </c>
      <c r="L1213" s="24">
        <f>+XLM!F997</f>
        <v>964780</v>
      </c>
      <c r="N1213" s="23">
        <f t="shared" si="21"/>
        <v>395744110</v>
      </c>
      <c r="O1213" s="6"/>
    </row>
    <row r="1214" spans="1:15" x14ac:dyDescent="0.25">
      <c r="A1214" s="4">
        <v>42851</v>
      </c>
      <c r="B1214" s="24">
        <f>BTC!F1214</f>
        <v>329631008</v>
      </c>
      <c r="C1214" s="24">
        <f>+XRP!F1214</f>
        <v>11921700</v>
      </c>
      <c r="D1214" s="24">
        <f>+LTC!F1214</f>
        <v>71308800</v>
      </c>
      <c r="E1214" s="24">
        <f>+ETC!F454</f>
        <v>46981900</v>
      </c>
      <c r="F1214" s="24">
        <f>+ETH!F631</f>
        <v>104884000</v>
      </c>
      <c r="G1214" s="24">
        <v>0</v>
      </c>
      <c r="H1214" s="23">
        <f>+XMR!F1074</f>
        <v>6027790</v>
      </c>
      <c r="I1214" s="23">
        <f>+ZEC!F515</f>
        <v>7519790</v>
      </c>
      <c r="J1214" s="24">
        <v>0</v>
      </c>
      <c r="K1214" s="24">
        <f>+DASH!F1170</f>
        <v>8605760</v>
      </c>
      <c r="L1214" s="24">
        <f>+XLM!F998</f>
        <v>1690360</v>
      </c>
      <c r="N1214" s="23">
        <f t="shared" si="21"/>
        <v>588571108</v>
      </c>
      <c r="O1214" s="6"/>
    </row>
    <row r="1215" spans="1:15" x14ac:dyDescent="0.25">
      <c r="A1215" s="3">
        <v>42852</v>
      </c>
      <c r="B1215" s="24">
        <f>BTC!F1215</f>
        <v>449196992</v>
      </c>
      <c r="C1215" s="24">
        <f>+XRP!F1215</f>
        <v>16661600</v>
      </c>
      <c r="D1215" s="24">
        <f>+LTC!F1215</f>
        <v>76208000</v>
      </c>
      <c r="E1215" s="24">
        <f>+ETC!F455</f>
        <v>57485800</v>
      </c>
      <c r="F1215" s="24">
        <f>+ETH!F632</f>
        <v>246775008</v>
      </c>
      <c r="G1215" s="24">
        <v>0</v>
      </c>
      <c r="H1215" s="23">
        <f>+XMR!F1075</f>
        <v>12843800</v>
      </c>
      <c r="I1215" s="23">
        <f>+ZEC!F516</f>
        <v>9219590</v>
      </c>
      <c r="J1215" s="24">
        <v>0</v>
      </c>
      <c r="K1215" s="24">
        <f>+DASH!F1171</f>
        <v>18560500</v>
      </c>
      <c r="L1215" s="24">
        <f>+XLM!F999</f>
        <v>1146270</v>
      </c>
      <c r="N1215" s="23">
        <f t="shared" si="21"/>
        <v>888097560</v>
      </c>
      <c r="O1215" s="6"/>
    </row>
    <row r="1216" spans="1:15" x14ac:dyDescent="0.25">
      <c r="A1216" s="4">
        <v>42853</v>
      </c>
      <c r="B1216" s="24">
        <f>BTC!F1216</f>
        <v>527488992</v>
      </c>
      <c r="C1216" s="24">
        <f>+XRP!F1216</f>
        <v>81121600</v>
      </c>
      <c r="D1216" s="24">
        <f>+LTC!F1216</f>
        <v>41067800</v>
      </c>
      <c r="E1216" s="24">
        <f>+ETC!F456</f>
        <v>29110500</v>
      </c>
      <c r="F1216" s="24">
        <f>+ETH!F633</f>
        <v>346545984</v>
      </c>
      <c r="G1216" s="24">
        <v>0</v>
      </c>
      <c r="H1216" s="23">
        <f>+XMR!F1076</f>
        <v>10457300</v>
      </c>
      <c r="I1216" s="23">
        <f>+ZEC!F517</f>
        <v>10311300</v>
      </c>
      <c r="J1216" s="24">
        <v>0</v>
      </c>
      <c r="K1216" s="24">
        <f>+DASH!F1172</f>
        <v>16201200</v>
      </c>
      <c r="L1216" s="24">
        <f>+XLM!F1000</f>
        <v>3809910</v>
      </c>
      <c r="N1216" s="23">
        <f t="shared" si="21"/>
        <v>1066114586</v>
      </c>
      <c r="O1216" s="6"/>
    </row>
    <row r="1217" spans="1:15" x14ac:dyDescent="0.25">
      <c r="A1217" s="3">
        <v>42854</v>
      </c>
      <c r="B1217" s="24">
        <f>BTC!F1217</f>
        <v>422705984</v>
      </c>
      <c r="C1217" s="24">
        <f>+XRP!F1217</f>
        <v>114359000</v>
      </c>
      <c r="D1217" s="24">
        <f>+LTC!F1217</f>
        <v>45713600</v>
      </c>
      <c r="E1217" s="24">
        <f>+ETC!F457</f>
        <v>36329100</v>
      </c>
      <c r="F1217" s="24">
        <f>+ETH!F634</f>
        <v>165448000</v>
      </c>
      <c r="G1217" s="24">
        <v>0</v>
      </c>
      <c r="H1217" s="23">
        <f>+XMR!F1077</f>
        <v>10461300</v>
      </c>
      <c r="I1217" s="23">
        <f>+ZEC!F518</f>
        <v>10732700</v>
      </c>
      <c r="J1217" s="24">
        <v>0</v>
      </c>
      <c r="K1217" s="24">
        <f>+DASH!F1173</f>
        <v>39496900</v>
      </c>
      <c r="L1217" s="24">
        <f>+XLM!F1001</f>
        <v>3841410</v>
      </c>
      <c r="N1217" s="23">
        <f t="shared" si="21"/>
        <v>849087994</v>
      </c>
      <c r="O1217" s="6"/>
    </row>
    <row r="1218" spans="1:15" x14ac:dyDescent="0.25">
      <c r="A1218" s="4">
        <v>42855</v>
      </c>
      <c r="B1218" s="24">
        <f>BTC!F1218</f>
        <v>413115008</v>
      </c>
      <c r="C1218" s="24">
        <f>+XRP!F1218</f>
        <v>41974200</v>
      </c>
      <c r="D1218" s="24">
        <f>+LTC!F1218</f>
        <v>43929100</v>
      </c>
      <c r="E1218" s="24">
        <f>+ETC!F458</f>
        <v>82888200</v>
      </c>
      <c r="F1218" s="24">
        <f>+ETH!F635</f>
        <v>229944992</v>
      </c>
      <c r="G1218" s="24">
        <v>0</v>
      </c>
      <c r="H1218" s="23">
        <f>+XMR!F1078</f>
        <v>10910000</v>
      </c>
      <c r="I1218" s="23">
        <f>+ZEC!F519</f>
        <v>11989300</v>
      </c>
      <c r="J1218" s="24">
        <v>0</v>
      </c>
      <c r="K1218" s="24">
        <f>+DASH!F1174</f>
        <v>19963300</v>
      </c>
      <c r="L1218" s="24">
        <f>+XLM!F1002</f>
        <v>4071450</v>
      </c>
      <c r="N1218" s="23">
        <f t="shared" si="21"/>
        <v>858785550</v>
      </c>
      <c r="O1218" s="6"/>
    </row>
    <row r="1219" spans="1:15" x14ac:dyDescent="0.25">
      <c r="A1219" s="3">
        <v>42856</v>
      </c>
      <c r="B1219" s="24">
        <f>BTC!F1219</f>
        <v>713624000</v>
      </c>
      <c r="C1219" s="24">
        <f>+XRP!F1219</f>
        <v>61730100</v>
      </c>
      <c r="D1219" s="24">
        <f>+LTC!F1219</f>
        <v>66989400</v>
      </c>
      <c r="E1219" s="24">
        <f>+ETC!F459</f>
        <v>118589000</v>
      </c>
      <c r="F1219" s="24">
        <f>+ETH!F636</f>
        <v>376841984</v>
      </c>
      <c r="G1219" s="24">
        <v>0</v>
      </c>
      <c r="H1219" s="23">
        <f>+XMR!F1079</f>
        <v>14214000</v>
      </c>
      <c r="I1219" s="23">
        <f>+ZEC!F520</f>
        <v>19211300</v>
      </c>
      <c r="J1219" s="24">
        <v>0</v>
      </c>
      <c r="K1219" s="24">
        <f>+DASH!F1175</f>
        <v>22978900</v>
      </c>
      <c r="L1219" s="24">
        <f>+XLM!F1003</f>
        <v>6020040</v>
      </c>
      <c r="N1219" s="23">
        <f t="shared" si="21"/>
        <v>1400198724</v>
      </c>
      <c r="O1219" s="6"/>
    </row>
    <row r="1220" spans="1:15" x14ac:dyDescent="0.25">
      <c r="A1220" s="4">
        <v>42857</v>
      </c>
      <c r="B1220" s="24">
        <f>BTC!F1220</f>
        <v>477337984</v>
      </c>
      <c r="C1220" s="24">
        <f>+XRP!F1220</f>
        <v>33814700</v>
      </c>
      <c r="D1220" s="24">
        <f>+LTC!F1220</f>
        <v>38692100</v>
      </c>
      <c r="E1220" s="24">
        <f>+ETC!F460</f>
        <v>56020100</v>
      </c>
      <c r="F1220" s="24">
        <f>+ETH!F637</f>
        <v>193772992</v>
      </c>
      <c r="G1220" s="24">
        <v>0</v>
      </c>
      <c r="H1220" s="23">
        <f>+XMR!F1080</f>
        <v>7486110</v>
      </c>
      <c r="I1220" s="23">
        <f>+ZEC!F521</f>
        <v>9723680</v>
      </c>
      <c r="J1220" s="24">
        <v>0</v>
      </c>
      <c r="K1220" s="24">
        <f>+DASH!F1176</f>
        <v>14430400</v>
      </c>
      <c r="L1220" s="24">
        <f>+XLM!F1004</f>
        <v>3915940</v>
      </c>
      <c r="N1220" s="23">
        <f t="shared" si="21"/>
        <v>835194006</v>
      </c>
      <c r="O1220" s="6"/>
    </row>
    <row r="1221" spans="1:15" x14ac:dyDescent="0.25">
      <c r="A1221" s="3">
        <v>42858</v>
      </c>
      <c r="B1221" s="24">
        <f>BTC!F1221</f>
        <v>583795968</v>
      </c>
      <c r="C1221" s="24">
        <f>+XRP!F1221</f>
        <v>42869000</v>
      </c>
      <c r="D1221" s="24">
        <f>+LTC!F1221</f>
        <v>253440992</v>
      </c>
      <c r="E1221" s="24">
        <f>+ETC!F461</f>
        <v>35759200</v>
      </c>
      <c r="F1221" s="24">
        <f>+ETH!F638</f>
        <v>141922000</v>
      </c>
      <c r="G1221" s="24">
        <v>0</v>
      </c>
      <c r="H1221" s="23">
        <f>+XMR!F1081</f>
        <v>12602800</v>
      </c>
      <c r="I1221" s="23">
        <f>+ZEC!F522</f>
        <v>8785360</v>
      </c>
      <c r="J1221" s="24">
        <v>0</v>
      </c>
      <c r="K1221" s="24">
        <f>+DASH!F1177</f>
        <v>18749400</v>
      </c>
      <c r="L1221" s="24">
        <f>+XLM!F1005</f>
        <v>3243780</v>
      </c>
      <c r="N1221" s="23">
        <f t="shared" si="21"/>
        <v>1101168500</v>
      </c>
      <c r="O1221" s="6"/>
    </row>
    <row r="1222" spans="1:15" x14ac:dyDescent="0.25">
      <c r="A1222" s="4">
        <v>42859</v>
      </c>
      <c r="B1222" s="24">
        <f>BTC!F1222</f>
        <v>933548992</v>
      </c>
      <c r="C1222" s="24">
        <f>+XRP!F1222</f>
        <v>153374000</v>
      </c>
      <c r="D1222" s="24">
        <f>+LTC!F1222</f>
        <v>242912000</v>
      </c>
      <c r="E1222" s="24">
        <f>+ETC!F462</f>
        <v>61868400</v>
      </c>
      <c r="F1222" s="24">
        <f>+ETH!F639</f>
        <v>366847008</v>
      </c>
      <c r="G1222" s="24">
        <v>0</v>
      </c>
      <c r="H1222" s="23">
        <f>+XMR!F1082</f>
        <v>13585800</v>
      </c>
      <c r="I1222" s="23">
        <f>+ZEC!F523</f>
        <v>9791100</v>
      </c>
      <c r="J1222" s="24">
        <v>0</v>
      </c>
      <c r="K1222" s="24">
        <f>+DASH!F1178</f>
        <v>26417800</v>
      </c>
      <c r="L1222" s="24">
        <f>+XLM!F1006</f>
        <v>9005050</v>
      </c>
      <c r="N1222" s="23">
        <f t="shared" si="21"/>
        <v>1817350150</v>
      </c>
      <c r="O1222" s="6"/>
    </row>
    <row r="1223" spans="1:15" x14ac:dyDescent="0.25">
      <c r="A1223" s="3">
        <v>42860</v>
      </c>
      <c r="B1223" s="24">
        <f>BTC!F1223</f>
        <v>946035968</v>
      </c>
      <c r="C1223" s="24">
        <f>+XRP!F1223</f>
        <v>184430000</v>
      </c>
      <c r="D1223" s="24">
        <f>+LTC!F1223</f>
        <v>218948992</v>
      </c>
      <c r="E1223" s="24">
        <f>+ETC!F463</f>
        <v>60387300</v>
      </c>
      <c r="F1223" s="24">
        <f>+ETH!F640</f>
        <v>331928000</v>
      </c>
      <c r="G1223" s="24">
        <v>0</v>
      </c>
      <c r="H1223" s="23">
        <f>+XMR!F1083</f>
        <v>24376200</v>
      </c>
      <c r="I1223" s="23">
        <f>+ZEC!F524</f>
        <v>12122500</v>
      </c>
      <c r="J1223" s="24">
        <v>0</v>
      </c>
      <c r="K1223" s="24">
        <f>+DASH!F1179</f>
        <v>29039200</v>
      </c>
      <c r="L1223" s="24">
        <f>+XLM!F1007</f>
        <v>61331300</v>
      </c>
      <c r="N1223" s="23">
        <f t="shared" si="21"/>
        <v>1868599460</v>
      </c>
      <c r="O1223" s="6"/>
    </row>
    <row r="1224" spans="1:15" x14ac:dyDescent="0.25">
      <c r="A1224" s="4">
        <v>42861</v>
      </c>
      <c r="B1224" s="24">
        <f>BTC!F1224</f>
        <v>582529984</v>
      </c>
      <c r="C1224" s="24">
        <f>+XRP!F1224</f>
        <v>88394200</v>
      </c>
      <c r="D1224" s="24">
        <f>+LTC!F1224</f>
        <v>108083000</v>
      </c>
      <c r="E1224" s="24">
        <f>+ETC!F464</f>
        <v>31552400</v>
      </c>
      <c r="F1224" s="24">
        <f>+ETH!F641</f>
        <v>151462000</v>
      </c>
      <c r="G1224" s="24">
        <v>0</v>
      </c>
      <c r="H1224" s="23">
        <f>+XMR!F1084</f>
        <v>14355000</v>
      </c>
      <c r="I1224" s="23">
        <f>+ZEC!F525</f>
        <v>7489580</v>
      </c>
      <c r="J1224" s="24">
        <v>0</v>
      </c>
      <c r="K1224" s="24">
        <f>+DASH!F1180</f>
        <v>17201700</v>
      </c>
      <c r="L1224" s="24">
        <f>+XLM!F1008</f>
        <v>106770000</v>
      </c>
      <c r="N1224" s="23">
        <f t="shared" si="21"/>
        <v>1107837864</v>
      </c>
      <c r="O1224" s="6"/>
    </row>
    <row r="1225" spans="1:15" x14ac:dyDescent="0.25">
      <c r="A1225" s="3">
        <v>42862</v>
      </c>
      <c r="B1225" s="24">
        <f>BTC!F1225</f>
        <v>1080029952</v>
      </c>
      <c r="C1225" s="24">
        <f>+XRP!F1225</f>
        <v>249028992</v>
      </c>
      <c r="D1225" s="24">
        <f>+LTC!F1225</f>
        <v>187718000</v>
      </c>
      <c r="E1225" s="24">
        <f>+ETC!F465</f>
        <v>36206300</v>
      </c>
      <c r="F1225" s="24">
        <f>+ETH!F642</f>
        <v>183295008</v>
      </c>
      <c r="G1225" s="24">
        <v>0</v>
      </c>
      <c r="H1225" s="23">
        <f>+XMR!F1085</f>
        <v>31328600</v>
      </c>
      <c r="I1225" s="23">
        <f>+ZEC!F526</f>
        <v>9456320</v>
      </c>
      <c r="J1225" s="24">
        <v>0</v>
      </c>
      <c r="K1225" s="24">
        <f>+DASH!F1181</f>
        <v>30297200</v>
      </c>
      <c r="L1225" s="24">
        <f>+XLM!F1009</f>
        <v>280844992</v>
      </c>
      <c r="N1225" s="23">
        <f t="shared" si="21"/>
        <v>2088205364</v>
      </c>
      <c r="O1225" s="6"/>
    </row>
    <row r="1226" spans="1:15" x14ac:dyDescent="0.25">
      <c r="A1226" s="4">
        <v>42863</v>
      </c>
      <c r="B1226" s="24">
        <f>BTC!F1226</f>
        <v>1340320000</v>
      </c>
      <c r="C1226" s="24">
        <f>+XRP!F1226</f>
        <v>402611008</v>
      </c>
      <c r="D1226" s="24">
        <f>+LTC!F1226</f>
        <v>132650000</v>
      </c>
      <c r="E1226" s="24">
        <f>+ETC!F466</f>
        <v>38785200</v>
      </c>
      <c r="F1226" s="24">
        <f>+ETH!F643</f>
        <v>231344000</v>
      </c>
      <c r="G1226" s="24">
        <v>0</v>
      </c>
      <c r="H1226" s="23">
        <f>+XMR!F1086</f>
        <v>25549000</v>
      </c>
      <c r="I1226" s="23">
        <f>+ZEC!F527</f>
        <v>11574400</v>
      </c>
      <c r="J1226" s="24">
        <v>0</v>
      </c>
      <c r="K1226" s="24">
        <f>+DASH!F1182</f>
        <v>26320700</v>
      </c>
      <c r="L1226" s="24">
        <f>+XLM!F1010</f>
        <v>235720992</v>
      </c>
      <c r="N1226" s="23">
        <f t="shared" si="21"/>
        <v>2444875300</v>
      </c>
      <c r="O1226" s="6"/>
    </row>
    <row r="1227" spans="1:15" x14ac:dyDescent="0.25">
      <c r="A1227" s="3">
        <v>42864</v>
      </c>
      <c r="B1227" s="24">
        <f>BTC!F1227</f>
        <v>1167920000</v>
      </c>
      <c r="C1227" s="24">
        <f>+XRP!F1227</f>
        <v>214002000</v>
      </c>
      <c r="D1227" s="24">
        <f>+LTC!F1227</f>
        <v>251516992</v>
      </c>
      <c r="E1227" s="24">
        <f>+ETC!F467</f>
        <v>58464400</v>
      </c>
      <c r="F1227" s="24">
        <f>+ETH!F644</f>
        <v>363433984</v>
      </c>
      <c r="G1227" s="24">
        <v>0</v>
      </c>
      <c r="H1227" s="23">
        <f>+XMR!F1087</f>
        <v>21083700</v>
      </c>
      <c r="I1227" s="23">
        <f>+ZEC!F528</f>
        <v>12915800</v>
      </c>
      <c r="J1227" s="24">
        <v>0</v>
      </c>
      <c r="K1227" s="24">
        <f>+DASH!F1183</f>
        <v>33359200</v>
      </c>
      <c r="L1227" s="24">
        <f>+XLM!F1011</f>
        <v>102791000</v>
      </c>
      <c r="N1227" s="23">
        <f t="shared" si="21"/>
        <v>2225487076</v>
      </c>
      <c r="O1227" s="6"/>
    </row>
    <row r="1228" spans="1:15" x14ac:dyDescent="0.25">
      <c r="A1228" s="4">
        <v>42865</v>
      </c>
      <c r="B1228" s="24">
        <f>BTC!F1228</f>
        <v>915723008</v>
      </c>
      <c r="C1228" s="24">
        <f>+XRP!F1228</f>
        <v>138792000</v>
      </c>
      <c r="D1228" s="24">
        <f>+LTC!F1228</f>
        <v>410465984</v>
      </c>
      <c r="E1228" s="24">
        <f>+ETC!F468</f>
        <v>34371500</v>
      </c>
      <c r="F1228" s="24">
        <f>+ETH!F645</f>
        <v>145602000</v>
      </c>
      <c r="G1228" s="24">
        <v>0</v>
      </c>
      <c r="H1228" s="23">
        <f>+XMR!F1088</f>
        <v>12732500</v>
      </c>
      <c r="I1228" s="23">
        <f>+ZEC!F529</f>
        <v>7670940</v>
      </c>
      <c r="J1228" s="24">
        <v>0</v>
      </c>
      <c r="K1228" s="24">
        <f>+DASH!F1184</f>
        <v>17906900</v>
      </c>
      <c r="L1228" s="24">
        <f>+XLM!F1012</f>
        <v>56635600</v>
      </c>
      <c r="N1228" s="23">
        <f t="shared" si="21"/>
        <v>1739900432</v>
      </c>
      <c r="O1228" s="6"/>
    </row>
    <row r="1229" spans="1:15" x14ac:dyDescent="0.25">
      <c r="A1229" s="3">
        <v>42866</v>
      </c>
      <c r="B1229" s="24">
        <f>BTC!F1229</f>
        <v>799489984</v>
      </c>
      <c r="C1229" s="24">
        <f>+XRP!F1229</f>
        <v>103699000</v>
      </c>
      <c r="D1229" s="24">
        <f>+LTC!F1229</f>
        <v>206136992</v>
      </c>
      <c r="E1229" s="24">
        <f>+ETC!F469</f>
        <v>21112300</v>
      </c>
      <c r="F1229" s="24">
        <f>+ETH!F646</f>
        <v>132722000</v>
      </c>
      <c r="G1229" s="24">
        <v>0</v>
      </c>
      <c r="H1229" s="23">
        <f>+XMR!F1089</f>
        <v>9288200</v>
      </c>
      <c r="I1229" s="23">
        <f>+ZEC!F530</f>
        <v>7542780</v>
      </c>
      <c r="J1229" s="24">
        <v>0</v>
      </c>
      <c r="K1229" s="24">
        <f>+DASH!F1185</f>
        <v>15996300</v>
      </c>
      <c r="L1229" s="24">
        <f>+XLM!F1013</f>
        <v>78875504</v>
      </c>
      <c r="N1229" s="23">
        <f t="shared" si="21"/>
        <v>1374863060</v>
      </c>
      <c r="O1229" s="6"/>
    </row>
    <row r="1230" spans="1:15" x14ac:dyDescent="0.25">
      <c r="A1230" s="4">
        <v>42867</v>
      </c>
      <c r="B1230" s="24">
        <f>BTC!F1230</f>
        <v>740984000</v>
      </c>
      <c r="C1230" s="24">
        <f>+XRP!F1230</f>
        <v>123635000</v>
      </c>
      <c r="D1230" s="24">
        <f>+LTC!F1230</f>
        <v>110569000</v>
      </c>
      <c r="E1230" s="24">
        <f>+ETC!F470</f>
        <v>18365500</v>
      </c>
      <c r="F1230" s="24">
        <f>+ETH!F647</f>
        <v>145824992</v>
      </c>
      <c r="G1230" s="24">
        <v>0</v>
      </c>
      <c r="H1230" s="23">
        <f>+XMR!F1090</f>
        <v>8023910</v>
      </c>
      <c r="I1230" s="23">
        <f>+ZEC!F531</f>
        <v>7739710</v>
      </c>
      <c r="J1230" s="24">
        <v>0</v>
      </c>
      <c r="K1230" s="24">
        <f>+DASH!F1186</f>
        <v>15467900</v>
      </c>
      <c r="L1230" s="24">
        <f>+XLM!F1014</f>
        <v>82480400</v>
      </c>
      <c r="N1230" s="23">
        <f t="shared" si="21"/>
        <v>1253090412</v>
      </c>
      <c r="O1230" s="6"/>
    </row>
    <row r="1231" spans="1:15" x14ac:dyDescent="0.25">
      <c r="A1231" s="3">
        <v>42868</v>
      </c>
      <c r="B1231" s="24">
        <f>BTC!F1231</f>
        <v>579635008</v>
      </c>
      <c r="C1231" s="24">
        <f>+XRP!F1231</f>
        <v>117101000</v>
      </c>
      <c r="D1231" s="24">
        <f>+LTC!F1231</f>
        <v>83564400</v>
      </c>
      <c r="E1231" s="24">
        <f>+ETC!F471</f>
        <v>12663500</v>
      </c>
      <c r="F1231" s="24">
        <f>+ETH!F648</f>
        <v>88742200</v>
      </c>
      <c r="G1231" s="24">
        <v>0</v>
      </c>
      <c r="H1231" s="23">
        <f>+XMR!F1091</f>
        <v>7213280</v>
      </c>
      <c r="I1231" s="23">
        <f>+ZEC!F532</f>
        <v>4761440</v>
      </c>
      <c r="J1231" s="24">
        <v>0</v>
      </c>
      <c r="K1231" s="24">
        <f>+DASH!F1187</f>
        <v>14419400</v>
      </c>
      <c r="L1231" s="24">
        <f>+XLM!F1015</f>
        <v>38550000</v>
      </c>
      <c r="N1231" s="23">
        <f t="shared" si="21"/>
        <v>946650228</v>
      </c>
      <c r="O1231" s="6"/>
    </row>
    <row r="1232" spans="1:15" x14ac:dyDescent="0.25">
      <c r="A1232" s="4">
        <v>42869</v>
      </c>
      <c r="B1232" s="24">
        <f>BTC!F1232</f>
        <v>437196000</v>
      </c>
      <c r="C1232" s="24">
        <f>+XRP!F1232</f>
        <v>69732000</v>
      </c>
      <c r="D1232" s="24">
        <f>+LTC!F1232</f>
        <v>67853200</v>
      </c>
      <c r="E1232" s="24">
        <f>+ETC!F472</f>
        <v>29682700</v>
      </c>
      <c r="F1232" s="24">
        <f>+ETH!F649</f>
        <v>66046600</v>
      </c>
      <c r="G1232" s="24">
        <v>0</v>
      </c>
      <c r="H1232" s="23">
        <f>+XMR!F1092</f>
        <v>7419170</v>
      </c>
      <c r="I1232" s="23">
        <f>+ZEC!F533</f>
        <v>5258320</v>
      </c>
      <c r="J1232" s="24">
        <v>0</v>
      </c>
      <c r="K1232" s="24">
        <f>+DASH!F1188</f>
        <v>12006000</v>
      </c>
      <c r="L1232" s="24">
        <f>+XLM!F1016</f>
        <v>24580000</v>
      </c>
      <c r="N1232" s="23">
        <f t="shared" si="21"/>
        <v>719773990</v>
      </c>
      <c r="O1232" s="6"/>
    </row>
    <row r="1233" spans="1:15" x14ac:dyDescent="0.25">
      <c r="A1233" s="3">
        <v>42870</v>
      </c>
      <c r="B1233" s="24">
        <f>BTC!F1233</f>
        <v>731529024</v>
      </c>
      <c r="C1233" s="24">
        <f>+XRP!F1233</f>
        <v>223923008</v>
      </c>
      <c r="D1233" s="24">
        <f>+LTC!F1233</f>
        <v>97147904</v>
      </c>
      <c r="E1233" s="24">
        <f>+ETC!F473</f>
        <v>19609300</v>
      </c>
      <c r="F1233" s="24">
        <f>+ETH!F650</f>
        <v>170999008</v>
      </c>
      <c r="G1233" s="24">
        <v>0</v>
      </c>
      <c r="H1233" s="23">
        <f>+XMR!F1093</f>
        <v>8160330</v>
      </c>
      <c r="I1233" s="23">
        <f>+ZEC!F534</f>
        <v>6412220</v>
      </c>
      <c r="J1233" s="24">
        <v>0</v>
      </c>
      <c r="K1233" s="24">
        <f>+DASH!F1189</f>
        <v>15672900</v>
      </c>
      <c r="L1233" s="24">
        <f>+XLM!F1017</f>
        <v>45247300</v>
      </c>
      <c r="N1233" s="23">
        <f t="shared" si="21"/>
        <v>1318700994</v>
      </c>
      <c r="O1233" s="6"/>
    </row>
    <row r="1234" spans="1:15" x14ac:dyDescent="0.25">
      <c r="A1234" s="4">
        <v>42871</v>
      </c>
      <c r="B1234" s="24">
        <f>BTC!F1234</f>
        <v>959044992</v>
      </c>
      <c r="C1234" s="24">
        <f>+XRP!F1234</f>
        <v>440881984</v>
      </c>
      <c r="D1234" s="24">
        <f>+LTC!F1234</f>
        <v>136875008</v>
      </c>
      <c r="E1234" s="24">
        <f>+ETC!F474</f>
        <v>22364100</v>
      </c>
      <c r="F1234" s="24">
        <f>+ETH!F651</f>
        <v>152284992</v>
      </c>
      <c r="G1234" s="24">
        <v>0</v>
      </c>
      <c r="H1234" s="23">
        <f>+XMR!F1094</f>
        <v>9801320</v>
      </c>
      <c r="I1234" s="23">
        <f>+ZEC!F535</f>
        <v>5421060</v>
      </c>
      <c r="J1234" s="24">
        <v>0</v>
      </c>
      <c r="K1234" s="24">
        <f>+DASH!F1190</f>
        <v>14638900</v>
      </c>
      <c r="L1234" s="24">
        <f>+XLM!F1018</f>
        <v>88963696</v>
      </c>
      <c r="N1234" s="23">
        <f t="shared" si="21"/>
        <v>1830276052</v>
      </c>
      <c r="O1234" s="6"/>
    </row>
    <row r="1235" spans="1:15" x14ac:dyDescent="0.25">
      <c r="A1235" s="3">
        <v>42872</v>
      </c>
      <c r="B1235" s="24">
        <f>BTC!F1235</f>
        <v>1064729984</v>
      </c>
      <c r="C1235" s="24">
        <f>+XRP!F1235</f>
        <v>470974016</v>
      </c>
      <c r="D1235" s="24">
        <f>+LTC!F1235</f>
        <v>141118000</v>
      </c>
      <c r="E1235" s="24">
        <f>+ETC!F475</f>
        <v>29290700</v>
      </c>
      <c r="F1235" s="24">
        <f>+ETH!F652</f>
        <v>183031008</v>
      </c>
      <c r="G1235" s="24">
        <v>0</v>
      </c>
      <c r="H1235" s="23">
        <f>+XMR!F1095</f>
        <v>10576800</v>
      </c>
      <c r="I1235" s="23">
        <f>+ZEC!F536</f>
        <v>7980650</v>
      </c>
      <c r="J1235" s="24">
        <v>0</v>
      </c>
      <c r="K1235" s="24">
        <f>+DASH!F1191</f>
        <v>15847600</v>
      </c>
      <c r="L1235" s="24">
        <f>+XLM!F1019</f>
        <v>62153000</v>
      </c>
      <c r="N1235" s="23">
        <f t="shared" si="21"/>
        <v>1985701758</v>
      </c>
      <c r="O1235" s="6"/>
    </row>
    <row r="1236" spans="1:15" x14ac:dyDescent="0.25">
      <c r="A1236" s="4">
        <v>42873</v>
      </c>
      <c r="B1236" s="24">
        <f>BTC!F1236</f>
        <v>894321024</v>
      </c>
      <c r="C1236" s="24">
        <f>+XRP!F1236</f>
        <v>237644000</v>
      </c>
      <c r="D1236" s="24">
        <f>+LTC!F1236</f>
        <v>115830000</v>
      </c>
      <c r="E1236" s="24">
        <f>+ETC!F476</f>
        <v>41864200</v>
      </c>
      <c r="F1236" s="24">
        <f>+ETH!F653</f>
        <v>196236992</v>
      </c>
      <c r="G1236" s="24">
        <v>0</v>
      </c>
      <c r="H1236" s="23">
        <f>+XMR!F1096</f>
        <v>15586800</v>
      </c>
      <c r="I1236" s="23">
        <f>+ZEC!F537</f>
        <v>6969390</v>
      </c>
      <c r="J1236" s="24">
        <v>0</v>
      </c>
      <c r="K1236" s="24">
        <f>+DASH!F1192</f>
        <v>14126000</v>
      </c>
      <c r="L1236" s="24">
        <f>+XLM!F1020</f>
        <v>32403600</v>
      </c>
      <c r="N1236" s="23">
        <f t="shared" si="21"/>
        <v>1554982006</v>
      </c>
      <c r="O1236" s="6"/>
    </row>
    <row r="1237" spans="1:15" x14ac:dyDescent="0.25">
      <c r="A1237" s="3">
        <v>42874</v>
      </c>
      <c r="B1237" s="24">
        <f>BTC!F1237</f>
        <v>1157289984</v>
      </c>
      <c r="C1237" s="24">
        <f>+XRP!F1237</f>
        <v>269894016</v>
      </c>
      <c r="D1237" s="24">
        <f>+LTC!F1237</f>
        <v>96923800</v>
      </c>
      <c r="E1237" s="24">
        <f>+ETC!F477</f>
        <v>90591104</v>
      </c>
      <c r="F1237" s="24">
        <f>+ETH!F654</f>
        <v>626945024</v>
      </c>
      <c r="G1237" s="24">
        <v>0</v>
      </c>
      <c r="H1237" s="23">
        <f>+XMR!F1097</f>
        <v>10692300</v>
      </c>
      <c r="I1237" s="23">
        <f>+ZEC!F538</f>
        <v>11538100</v>
      </c>
      <c r="J1237" s="24">
        <v>0</v>
      </c>
      <c r="K1237" s="24">
        <f>+DASH!F1193</f>
        <v>25889600</v>
      </c>
      <c r="L1237" s="24">
        <f>+XLM!F1021</f>
        <v>43101100</v>
      </c>
      <c r="N1237" s="23">
        <f t="shared" si="21"/>
        <v>2332865028</v>
      </c>
      <c r="O1237" s="6"/>
    </row>
    <row r="1238" spans="1:15" x14ac:dyDescent="0.25">
      <c r="A1238" s="4">
        <v>42875</v>
      </c>
      <c r="B1238" s="24">
        <f>BTC!F1238</f>
        <v>961336000</v>
      </c>
      <c r="C1238" s="24">
        <f>+XRP!F1238</f>
        <v>237792000</v>
      </c>
      <c r="D1238" s="24">
        <f>+LTC!F1238</f>
        <v>59065000</v>
      </c>
      <c r="E1238" s="24">
        <f>+ETC!F478</f>
        <v>38813800</v>
      </c>
      <c r="F1238" s="24">
        <f>+ETH!F655</f>
        <v>331455008</v>
      </c>
      <c r="G1238" s="24">
        <v>0</v>
      </c>
      <c r="H1238" s="23">
        <f>+XMR!F1098</f>
        <v>23733000</v>
      </c>
      <c r="I1238" s="23">
        <f>+ZEC!F539</f>
        <v>7298390</v>
      </c>
      <c r="J1238" s="24">
        <v>0</v>
      </c>
      <c r="K1238" s="24">
        <f>+DASH!F1194</f>
        <v>22378100</v>
      </c>
      <c r="L1238" s="24">
        <f>+XLM!F1022</f>
        <v>28521900</v>
      </c>
      <c r="N1238" s="23">
        <f t="shared" si="21"/>
        <v>1710393198</v>
      </c>
      <c r="O1238" s="6"/>
    </row>
    <row r="1239" spans="1:15" x14ac:dyDescent="0.25">
      <c r="A1239" s="3">
        <v>42876</v>
      </c>
      <c r="B1239" s="24">
        <f>BTC!F1239</f>
        <v>1147859968</v>
      </c>
      <c r="C1239" s="24">
        <f>+XRP!F1239</f>
        <v>129765000</v>
      </c>
      <c r="D1239" s="24">
        <f>+LTC!F1239</f>
        <v>104882000</v>
      </c>
      <c r="E1239" s="24">
        <f>+ETC!F479</f>
        <v>64632100</v>
      </c>
      <c r="F1239" s="24">
        <f>+ETH!F656</f>
        <v>570361024</v>
      </c>
      <c r="G1239" s="24">
        <v>0</v>
      </c>
      <c r="H1239" s="23">
        <f>+XMR!F1099</f>
        <v>10952100</v>
      </c>
      <c r="I1239" s="23">
        <f>+ZEC!F540</f>
        <v>11511500</v>
      </c>
      <c r="J1239" s="24">
        <v>0</v>
      </c>
      <c r="K1239" s="24">
        <f>+DASH!F1195</f>
        <v>19898000</v>
      </c>
      <c r="L1239" s="24">
        <f>+XLM!F1023</f>
        <v>68217904</v>
      </c>
      <c r="N1239" s="23">
        <f t="shared" si="21"/>
        <v>2128079596</v>
      </c>
      <c r="O1239" s="6"/>
    </row>
    <row r="1240" spans="1:15" x14ac:dyDescent="0.25">
      <c r="A1240" s="4">
        <v>42877</v>
      </c>
      <c r="B1240" s="24">
        <f>BTC!F1240</f>
        <v>1942220032</v>
      </c>
      <c r="C1240" s="24">
        <f>+XRP!F1240</f>
        <v>265699008</v>
      </c>
      <c r="D1240" s="24">
        <f>+LTC!F1240</f>
        <v>164828992</v>
      </c>
      <c r="E1240" s="24">
        <f>+ETC!F480</f>
        <v>169832000</v>
      </c>
      <c r="F1240" s="24">
        <f>+ETH!F657</f>
        <v>1188909952</v>
      </c>
      <c r="G1240" s="24">
        <v>0</v>
      </c>
      <c r="H1240" s="23">
        <f>+XMR!F1100</f>
        <v>28469700</v>
      </c>
      <c r="I1240" s="23">
        <f>+ZEC!F541</f>
        <v>103976000</v>
      </c>
      <c r="J1240" s="24">
        <v>0</v>
      </c>
      <c r="K1240" s="24">
        <f>+DASH!F1196</f>
        <v>76089200</v>
      </c>
      <c r="L1240" s="24">
        <f>+XLM!F1024</f>
        <v>51927100</v>
      </c>
      <c r="N1240" s="23">
        <f t="shared" si="21"/>
        <v>3991951984</v>
      </c>
      <c r="O1240" s="6"/>
    </row>
    <row r="1241" spans="1:15" x14ac:dyDescent="0.25">
      <c r="A1241" s="3">
        <v>42878</v>
      </c>
      <c r="B1241" s="24">
        <f>BTC!F1241</f>
        <v>1378749952</v>
      </c>
      <c r="C1241" s="24">
        <f>+XRP!F1241</f>
        <v>153050000</v>
      </c>
      <c r="D1241" s="24">
        <f>+LTC!F1241</f>
        <v>216875008</v>
      </c>
      <c r="E1241" s="24">
        <f>+ETC!F481</f>
        <v>116546000</v>
      </c>
      <c r="F1241" s="24">
        <f>+ETH!F658</f>
        <v>530708992</v>
      </c>
      <c r="G1241" s="24">
        <v>0</v>
      </c>
      <c r="H1241" s="23">
        <f>+XMR!F1101</f>
        <v>68629504</v>
      </c>
      <c r="I1241" s="23">
        <f>+ZEC!F542</f>
        <v>87792200</v>
      </c>
      <c r="J1241" s="24">
        <v>0</v>
      </c>
      <c r="K1241" s="24">
        <f>+DASH!F1197</f>
        <v>51407800</v>
      </c>
      <c r="L1241" s="24">
        <f>+XLM!F1025</f>
        <v>27316000</v>
      </c>
      <c r="N1241" s="23">
        <f t="shared" si="21"/>
        <v>2631075456</v>
      </c>
      <c r="O1241" s="6"/>
    </row>
    <row r="1242" spans="1:15" x14ac:dyDescent="0.25">
      <c r="A1242" s="4">
        <v>42879</v>
      </c>
      <c r="B1242" s="24">
        <f>BTC!F1242</f>
        <v>1725379968</v>
      </c>
      <c r="C1242" s="24">
        <f>+XRP!F1242</f>
        <v>166168000</v>
      </c>
      <c r="D1242" s="24">
        <f>+LTC!F1242</f>
        <v>196292000</v>
      </c>
      <c r="E1242" s="24">
        <f>+ETC!F482</f>
        <v>319905984</v>
      </c>
      <c r="F1242" s="24">
        <f>+ETH!F659</f>
        <v>561014016</v>
      </c>
      <c r="G1242" s="24">
        <v>0</v>
      </c>
      <c r="H1242" s="23">
        <f>+XMR!F1102</f>
        <v>95915696</v>
      </c>
      <c r="I1242" s="23">
        <f>+ZEC!F543</f>
        <v>51125500</v>
      </c>
      <c r="J1242" s="24">
        <v>0</v>
      </c>
      <c r="K1242" s="24">
        <f>+DASH!F1198</f>
        <v>47161500</v>
      </c>
      <c r="L1242" s="24">
        <f>+XLM!F1026</f>
        <v>33639600</v>
      </c>
      <c r="N1242" s="23">
        <f t="shared" si="21"/>
        <v>3196602264</v>
      </c>
      <c r="O1242" s="6"/>
    </row>
    <row r="1243" spans="1:15" x14ac:dyDescent="0.25">
      <c r="A1243" s="3">
        <v>42880</v>
      </c>
      <c r="B1243" s="24">
        <f>BTC!F1243</f>
        <v>2406700032</v>
      </c>
      <c r="C1243" s="24">
        <f>+XRP!F1243</f>
        <v>237804992</v>
      </c>
      <c r="D1243" s="24">
        <f>+LTC!F1243</f>
        <v>687651008</v>
      </c>
      <c r="E1243" s="24">
        <f>+ETC!F483</f>
        <v>575964032</v>
      </c>
      <c r="F1243" s="24">
        <f>+ETH!F660</f>
        <v>943636992</v>
      </c>
      <c r="G1243" s="24">
        <v>0</v>
      </c>
      <c r="H1243" s="23">
        <f>+XMR!F1103</f>
        <v>52485500</v>
      </c>
      <c r="I1243" s="23">
        <f>+ZEC!F544</f>
        <v>45598300</v>
      </c>
      <c r="J1243" s="24">
        <v>0</v>
      </c>
      <c r="K1243" s="24">
        <f>+DASH!F1199</f>
        <v>60488800</v>
      </c>
      <c r="L1243" s="24">
        <f>+XLM!F1027</f>
        <v>38523600</v>
      </c>
      <c r="N1243" s="23">
        <f t="shared" si="21"/>
        <v>5048853256</v>
      </c>
      <c r="O1243" s="6"/>
    </row>
    <row r="1244" spans="1:15" x14ac:dyDescent="0.25">
      <c r="A1244" s="4">
        <v>42881</v>
      </c>
      <c r="B1244" s="24">
        <f>BTC!F1244</f>
        <v>1763480064</v>
      </c>
      <c r="C1244" s="24">
        <f>+XRP!F1244</f>
        <v>253935008</v>
      </c>
      <c r="D1244" s="24">
        <f>+LTC!F1244</f>
        <v>484254016</v>
      </c>
      <c r="E1244" s="24">
        <f>+ETC!F484</f>
        <v>321918016</v>
      </c>
      <c r="F1244" s="24">
        <f>+ETH!F661</f>
        <v>792457984</v>
      </c>
      <c r="G1244" s="24">
        <v>0</v>
      </c>
      <c r="H1244" s="23">
        <f>+XMR!F1104</f>
        <v>24735300</v>
      </c>
      <c r="I1244" s="23">
        <f>+ZEC!F545</f>
        <v>30254100</v>
      </c>
      <c r="J1244" s="24">
        <v>0</v>
      </c>
      <c r="K1244" s="24">
        <f>+DASH!F1200</f>
        <v>45411400</v>
      </c>
      <c r="L1244" s="24">
        <f>+XLM!F1028</f>
        <v>29999000</v>
      </c>
      <c r="N1244" s="23">
        <f t="shared" si="21"/>
        <v>3746444888</v>
      </c>
      <c r="O1244" s="6"/>
    </row>
    <row r="1245" spans="1:15" x14ac:dyDescent="0.25">
      <c r="A1245" s="3">
        <v>42882</v>
      </c>
      <c r="B1245" s="24">
        <f>BTC!F1245</f>
        <v>1700480000</v>
      </c>
      <c r="C1245" s="24">
        <f>+XRP!F1245</f>
        <v>255532000</v>
      </c>
      <c r="D1245" s="24">
        <f>+LTC!F1245</f>
        <v>505424000</v>
      </c>
      <c r="E1245" s="24">
        <f>+ETC!F485</f>
        <v>220003008</v>
      </c>
      <c r="F1245" s="24">
        <f>+ETH!F662</f>
        <v>1217059968</v>
      </c>
      <c r="G1245" s="24">
        <v>0</v>
      </c>
      <c r="H1245" s="23">
        <f>+XMR!F1105</f>
        <v>20990300</v>
      </c>
      <c r="I1245" s="23">
        <f>+ZEC!F546</f>
        <v>27968300</v>
      </c>
      <c r="J1245" s="24">
        <v>0</v>
      </c>
      <c r="K1245" s="24">
        <f>+DASH!F1201</f>
        <v>39936600</v>
      </c>
      <c r="L1245" s="24">
        <f>+XLM!F1029</f>
        <v>34650400</v>
      </c>
      <c r="N1245" s="23">
        <f t="shared" si="21"/>
        <v>4022044576</v>
      </c>
      <c r="O1245" s="6"/>
    </row>
    <row r="1246" spans="1:15" x14ac:dyDescent="0.25">
      <c r="A1246" s="4">
        <v>42883</v>
      </c>
      <c r="B1246" s="24">
        <f>BTC!F1246</f>
        <v>1147139968</v>
      </c>
      <c r="C1246" s="24">
        <f>+XRP!F1246</f>
        <v>122253000</v>
      </c>
      <c r="D1246" s="24">
        <f>+LTC!F1246</f>
        <v>377039008</v>
      </c>
      <c r="E1246" s="24">
        <f>+ETC!F486</f>
        <v>159008992</v>
      </c>
      <c r="F1246" s="24">
        <f>+ETH!F663</f>
        <v>717971008</v>
      </c>
      <c r="G1246" s="24">
        <v>0</v>
      </c>
      <c r="H1246" s="23">
        <f>+XMR!F1106</f>
        <v>19020300</v>
      </c>
      <c r="I1246" s="23">
        <f>+ZEC!F547</f>
        <v>17904800</v>
      </c>
      <c r="J1246" s="24">
        <v>0</v>
      </c>
      <c r="K1246" s="24">
        <f>+DASH!F1202</f>
        <v>39651700</v>
      </c>
      <c r="L1246" s="24">
        <f>+XLM!F1030</f>
        <v>22760700</v>
      </c>
      <c r="N1246" s="23">
        <f t="shared" ref="N1246:N1309" si="22">B1246+C1246+D1246+E1246+F1246+G1246+H1246+I1246+J1246+K1246+L1246</f>
        <v>2622749476</v>
      </c>
      <c r="O1246" s="6"/>
    </row>
    <row r="1247" spans="1:15" x14ac:dyDescent="0.25">
      <c r="A1247" s="3">
        <v>42884</v>
      </c>
      <c r="B1247" s="24">
        <f>BTC!F1247</f>
        <v>994625024</v>
      </c>
      <c r="C1247" s="24">
        <f>+XRP!F1247</f>
        <v>86555600</v>
      </c>
      <c r="D1247" s="24">
        <f>+LTC!F1247</f>
        <v>219796000</v>
      </c>
      <c r="E1247" s="24">
        <f>+ETC!F487</f>
        <v>100235000</v>
      </c>
      <c r="F1247" s="24">
        <f>+ETH!F664</f>
        <v>718828032</v>
      </c>
      <c r="G1247" s="24">
        <v>0</v>
      </c>
      <c r="H1247" s="23">
        <f>+XMR!F1107</f>
        <v>31360800</v>
      </c>
      <c r="I1247" s="23">
        <f>+ZEC!F548</f>
        <v>18855000</v>
      </c>
      <c r="J1247" s="24">
        <v>0</v>
      </c>
      <c r="K1247" s="24">
        <f>+DASH!F1203</f>
        <v>35802200</v>
      </c>
      <c r="L1247" s="24">
        <f>+XLM!F1031</f>
        <v>14856200</v>
      </c>
      <c r="N1247" s="23">
        <f t="shared" si="22"/>
        <v>2220913856</v>
      </c>
      <c r="O1247" s="6"/>
    </row>
    <row r="1248" spans="1:15" x14ac:dyDescent="0.25">
      <c r="A1248" s="4">
        <v>42885</v>
      </c>
      <c r="B1248" s="24">
        <f>BTC!F1248</f>
        <v>1443970048</v>
      </c>
      <c r="C1248" s="24">
        <f>+XRP!F1248</f>
        <v>92808704</v>
      </c>
      <c r="D1248" s="24">
        <f>+LTC!F1248</f>
        <v>216944000</v>
      </c>
      <c r="E1248" s="24">
        <f>+ETC!F488</f>
        <v>151988992</v>
      </c>
      <c r="F1248" s="24">
        <f>+ETH!F665</f>
        <v>1586669952</v>
      </c>
      <c r="G1248" s="24">
        <v>0</v>
      </c>
      <c r="H1248" s="23">
        <f>+XMR!F1108</f>
        <v>23048100</v>
      </c>
      <c r="I1248" s="23">
        <f>+ZEC!F549</f>
        <v>35817600</v>
      </c>
      <c r="J1248" s="24">
        <v>0</v>
      </c>
      <c r="K1248" s="24">
        <f>+DASH!F1204</f>
        <v>42919400</v>
      </c>
      <c r="L1248" s="24">
        <f>+XLM!F1032</f>
        <v>15039500</v>
      </c>
      <c r="N1248" s="23">
        <f t="shared" si="22"/>
        <v>3609206296</v>
      </c>
      <c r="O1248" s="6"/>
    </row>
    <row r="1249" spans="1:15" x14ac:dyDescent="0.25">
      <c r="A1249" s="3">
        <v>42886</v>
      </c>
      <c r="B1249" s="24">
        <f>BTC!F1249</f>
        <v>1544829952</v>
      </c>
      <c r="C1249" s="24">
        <f>+XRP!F1249</f>
        <v>160620000</v>
      </c>
      <c r="D1249" s="24">
        <f>+LTC!F1249</f>
        <v>298675008</v>
      </c>
      <c r="E1249" s="24">
        <f>+ETC!F489</f>
        <v>169218000</v>
      </c>
      <c r="F1249" s="24">
        <f>+ETH!F666</f>
        <v>1271600000</v>
      </c>
      <c r="G1249" s="24">
        <v>0</v>
      </c>
      <c r="H1249" s="23">
        <f>+XMR!F1109</f>
        <v>15027900</v>
      </c>
      <c r="I1249" s="23">
        <f>+ZEC!F550</f>
        <v>30347500</v>
      </c>
      <c r="J1249" s="24">
        <v>0</v>
      </c>
      <c r="K1249" s="24">
        <f>+DASH!F1205</f>
        <v>59781000</v>
      </c>
      <c r="L1249" s="24">
        <f>+XLM!F1033</f>
        <v>20809500</v>
      </c>
      <c r="N1249" s="23">
        <f t="shared" si="22"/>
        <v>3570908860</v>
      </c>
      <c r="O1249" s="6"/>
    </row>
    <row r="1250" spans="1:15" x14ac:dyDescent="0.25">
      <c r="A1250" s="4">
        <v>42887</v>
      </c>
      <c r="B1250" s="24">
        <f>BTC!F1250</f>
        <v>1653180032</v>
      </c>
      <c r="C1250" s="24">
        <f>+XRP!F1250</f>
        <v>588819008</v>
      </c>
      <c r="D1250" s="24">
        <f>+LTC!F1250</f>
        <v>420472992</v>
      </c>
      <c r="E1250" s="24">
        <f>+ETC!F490</f>
        <v>129554000</v>
      </c>
      <c r="F1250" s="24">
        <f>+ETH!F667</f>
        <v>812924032</v>
      </c>
      <c r="G1250" s="24">
        <v>0</v>
      </c>
      <c r="H1250" s="23">
        <f>+XMR!F1110</f>
        <v>12849800</v>
      </c>
      <c r="I1250" s="23">
        <f>+ZEC!F551</f>
        <v>23902700</v>
      </c>
      <c r="J1250" s="24">
        <v>0</v>
      </c>
      <c r="K1250" s="24">
        <f>+DASH!F1206</f>
        <v>46692500</v>
      </c>
      <c r="L1250" s="24">
        <f>+XLM!F1034</f>
        <v>46517700</v>
      </c>
      <c r="N1250" s="23">
        <f t="shared" si="22"/>
        <v>3734912764</v>
      </c>
      <c r="O1250" s="6"/>
    </row>
    <row r="1251" spans="1:15" x14ac:dyDescent="0.25">
      <c r="A1251" s="3">
        <v>42888</v>
      </c>
      <c r="B1251" s="24">
        <f>BTC!F1251</f>
        <v>1317030016</v>
      </c>
      <c r="C1251" s="24">
        <f>+XRP!F1251</f>
        <v>293676992</v>
      </c>
      <c r="D1251" s="24">
        <f>+LTC!F1251</f>
        <v>332251008</v>
      </c>
      <c r="E1251" s="24">
        <f>+ETC!F491</f>
        <v>74579104</v>
      </c>
      <c r="F1251" s="24">
        <f>+ETH!F668</f>
        <v>469532000</v>
      </c>
      <c r="G1251" s="24">
        <v>0</v>
      </c>
      <c r="H1251" s="23">
        <f>+XMR!F1111</f>
        <v>9539580</v>
      </c>
      <c r="I1251" s="23">
        <f>+ZEC!F552</f>
        <v>15822200</v>
      </c>
      <c r="J1251" s="24">
        <v>0</v>
      </c>
      <c r="K1251" s="24">
        <f>+DASH!F1207</f>
        <v>39172500</v>
      </c>
      <c r="L1251" s="24">
        <f>+XLM!F1035</f>
        <v>15282100</v>
      </c>
      <c r="N1251" s="23">
        <f t="shared" si="22"/>
        <v>2566885500</v>
      </c>
      <c r="O1251" s="6"/>
    </row>
    <row r="1252" spans="1:15" x14ac:dyDescent="0.25">
      <c r="A1252" s="4">
        <v>42889</v>
      </c>
      <c r="B1252" s="24">
        <f>BTC!F1252</f>
        <v>1514950016</v>
      </c>
      <c r="C1252" s="24">
        <f>+XRP!F1252</f>
        <v>155454000</v>
      </c>
      <c r="D1252" s="24">
        <f>+LTC!F1252</f>
        <v>290556000</v>
      </c>
      <c r="E1252" s="24">
        <f>+ETC!F492</f>
        <v>94317504</v>
      </c>
      <c r="F1252" s="24">
        <f>+ETH!F669</f>
        <v>427896000</v>
      </c>
      <c r="G1252" s="24">
        <v>0</v>
      </c>
      <c r="H1252" s="23">
        <f>+XMR!F1112</f>
        <v>9819610</v>
      </c>
      <c r="I1252" s="23">
        <f>+ZEC!F553</f>
        <v>18667600</v>
      </c>
      <c r="J1252" s="24">
        <v>0</v>
      </c>
      <c r="K1252" s="24">
        <f>+DASH!F1208</f>
        <v>39144000</v>
      </c>
      <c r="L1252" s="24">
        <f>+XLM!F1036</f>
        <v>14987500</v>
      </c>
      <c r="N1252" s="23">
        <f t="shared" si="22"/>
        <v>2565792230</v>
      </c>
      <c r="O1252" s="6"/>
    </row>
    <row r="1253" spans="1:15" x14ac:dyDescent="0.25">
      <c r="A1253" s="3">
        <v>42890</v>
      </c>
      <c r="B1253" s="24">
        <f>BTC!F1253</f>
        <v>1355120000</v>
      </c>
      <c r="C1253" s="24">
        <f>+XRP!F1253</f>
        <v>153488000</v>
      </c>
      <c r="D1253" s="24">
        <f>+LTC!F1253</f>
        <v>204435008</v>
      </c>
      <c r="E1253" s="24">
        <f>+ETC!F493</f>
        <v>105612000</v>
      </c>
      <c r="F1253" s="24">
        <f>+ETH!F670</f>
        <v>753820032</v>
      </c>
      <c r="G1253" s="24">
        <v>0</v>
      </c>
      <c r="H1253" s="23">
        <f>+XMR!F1113</f>
        <v>9805040</v>
      </c>
      <c r="I1253" s="23">
        <f>+ZEC!F554</f>
        <v>15806600</v>
      </c>
      <c r="J1253" s="24">
        <v>0</v>
      </c>
      <c r="K1253" s="24">
        <f>+DASH!F1209</f>
        <v>28248800</v>
      </c>
      <c r="L1253" s="24">
        <f>+XLM!F1037</f>
        <v>11654400</v>
      </c>
      <c r="N1253" s="23">
        <f t="shared" si="22"/>
        <v>2637989880</v>
      </c>
      <c r="O1253" s="6"/>
    </row>
    <row r="1254" spans="1:15" x14ac:dyDescent="0.25">
      <c r="A1254" s="4">
        <v>42891</v>
      </c>
      <c r="B1254" s="24">
        <f>BTC!F1254</f>
        <v>1369309952</v>
      </c>
      <c r="C1254" s="24">
        <f>+XRP!F1254</f>
        <v>78433504</v>
      </c>
      <c r="D1254" s="24">
        <f>+LTC!F1254</f>
        <v>366900992</v>
      </c>
      <c r="E1254" s="24">
        <f>+ETC!F494</f>
        <v>65380500</v>
      </c>
      <c r="F1254" s="24">
        <f>+ETH!F671</f>
        <v>435660000</v>
      </c>
      <c r="G1254" s="24">
        <v>0</v>
      </c>
      <c r="H1254" s="23">
        <f>+XMR!F1114</f>
        <v>16780900</v>
      </c>
      <c r="I1254" s="23">
        <f>+ZEC!F555</f>
        <v>43925100</v>
      </c>
      <c r="J1254" s="24">
        <v>0</v>
      </c>
      <c r="K1254" s="24">
        <f>+DASH!F1210</f>
        <v>40209200</v>
      </c>
      <c r="L1254" s="24">
        <f>+XLM!F1038</f>
        <v>16897100</v>
      </c>
      <c r="N1254" s="23">
        <f t="shared" si="22"/>
        <v>2433497248</v>
      </c>
      <c r="O1254" s="6"/>
    </row>
    <row r="1255" spans="1:15" x14ac:dyDescent="0.25">
      <c r="A1255" s="3">
        <v>42892</v>
      </c>
      <c r="B1255" s="24">
        <f>BTC!F1255</f>
        <v>2089609984</v>
      </c>
      <c r="C1255" s="24">
        <f>+XRP!F1255</f>
        <v>132720000</v>
      </c>
      <c r="D1255" s="24">
        <f>+LTC!F1255</f>
        <v>321099008</v>
      </c>
      <c r="E1255" s="24">
        <f>+ETC!F495</f>
        <v>94322304</v>
      </c>
      <c r="F1255" s="24">
        <f>+ETH!F672</f>
        <v>741553024</v>
      </c>
      <c r="G1255" s="24">
        <v>0</v>
      </c>
      <c r="H1255" s="23">
        <f>+XMR!F1115</f>
        <v>34918400</v>
      </c>
      <c r="I1255" s="23">
        <f>+ZEC!F556</f>
        <v>20436100</v>
      </c>
      <c r="J1255" s="24">
        <v>0</v>
      </c>
      <c r="K1255" s="24">
        <f>+DASH!F1211</f>
        <v>66883600</v>
      </c>
      <c r="L1255" s="24">
        <f>+XLM!F1039</f>
        <v>27300600</v>
      </c>
      <c r="N1255" s="23">
        <f t="shared" si="22"/>
        <v>3528843020</v>
      </c>
      <c r="O1255" s="6"/>
    </row>
    <row r="1256" spans="1:15" x14ac:dyDescent="0.25">
      <c r="A1256" s="4">
        <v>42893</v>
      </c>
      <c r="B1256" s="24">
        <f>BTC!F1256</f>
        <v>1517709952</v>
      </c>
      <c r="C1256" s="24">
        <f>+XRP!F1256</f>
        <v>145839008</v>
      </c>
      <c r="D1256" s="24">
        <f>+LTC!F1256</f>
        <v>264596992</v>
      </c>
      <c r="E1256" s="24">
        <f>+ETC!F496</f>
        <v>133332000</v>
      </c>
      <c r="F1256" s="24">
        <f>+ETH!F673</f>
        <v>461648992</v>
      </c>
      <c r="G1256" s="24">
        <v>0</v>
      </c>
      <c r="H1256" s="23">
        <f>+XMR!F1116</f>
        <v>50623800</v>
      </c>
      <c r="I1256" s="23">
        <f>+ZEC!F557</f>
        <v>50328900</v>
      </c>
      <c r="J1256" s="24">
        <v>0</v>
      </c>
      <c r="K1256" s="24">
        <f>+DASH!F1212</f>
        <v>44240500</v>
      </c>
      <c r="L1256" s="24">
        <f>+XLM!F1040</f>
        <v>50180500</v>
      </c>
      <c r="N1256" s="23">
        <f t="shared" si="22"/>
        <v>2718500644</v>
      </c>
      <c r="O1256" s="6"/>
    </row>
    <row r="1257" spans="1:15" x14ac:dyDescent="0.25">
      <c r="A1257" s="3">
        <v>42894</v>
      </c>
      <c r="B1257" s="24">
        <f>BTC!F1257</f>
        <v>1281170048</v>
      </c>
      <c r="C1257" s="24">
        <f>+XRP!F1257</f>
        <v>103152000</v>
      </c>
      <c r="D1257" s="24">
        <f>+LTC!F1257</f>
        <v>229004992</v>
      </c>
      <c r="E1257" s="24">
        <f>+ETC!F497</f>
        <v>52434000</v>
      </c>
      <c r="F1257" s="24">
        <f>+ETH!F674</f>
        <v>385494016</v>
      </c>
      <c r="G1257" s="24">
        <v>0</v>
      </c>
      <c r="H1257" s="23">
        <f>+XMR!F1117</f>
        <v>14708500</v>
      </c>
      <c r="I1257" s="23">
        <f>+ZEC!F558</f>
        <v>23372600</v>
      </c>
      <c r="J1257" s="24">
        <v>0</v>
      </c>
      <c r="K1257" s="24">
        <f>+DASH!F1213</f>
        <v>29049200</v>
      </c>
      <c r="L1257" s="24">
        <f>+XLM!F1041</f>
        <v>69077400</v>
      </c>
      <c r="N1257" s="23">
        <f t="shared" si="22"/>
        <v>2187462756</v>
      </c>
      <c r="O1257" s="6"/>
    </row>
    <row r="1258" spans="1:15" x14ac:dyDescent="0.25">
      <c r="A1258" s="4">
        <v>42895</v>
      </c>
      <c r="B1258" s="24">
        <f>BTC!F1258</f>
        <v>1348950016</v>
      </c>
      <c r="C1258" s="24">
        <f>+XRP!F1258</f>
        <v>102482000</v>
      </c>
      <c r="D1258" s="24">
        <f>+LTC!F1258</f>
        <v>176840992</v>
      </c>
      <c r="E1258" s="24">
        <f>+ETC!F498</f>
        <v>57805600</v>
      </c>
      <c r="F1258" s="24">
        <f>+ETH!F675</f>
        <v>557985984</v>
      </c>
      <c r="G1258" s="24">
        <v>0</v>
      </c>
      <c r="H1258" s="23">
        <f>+XMR!F1118</f>
        <v>11941600</v>
      </c>
      <c r="I1258" s="23">
        <f>+ZEC!F559</f>
        <v>16799000</v>
      </c>
      <c r="J1258" s="24">
        <v>0</v>
      </c>
      <c r="K1258" s="24">
        <f>+DASH!F1214</f>
        <v>28944700</v>
      </c>
      <c r="L1258" s="24">
        <f>+XLM!F1042</f>
        <v>27987400</v>
      </c>
      <c r="N1258" s="23">
        <f t="shared" si="22"/>
        <v>2329737292</v>
      </c>
      <c r="O1258" s="6"/>
    </row>
    <row r="1259" spans="1:15" x14ac:dyDescent="0.25">
      <c r="A1259" s="3">
        <v>42896</v>
      </c>
      <c r="B1259" s="24">
        <f>BTC!F1259</f>
        <v>2018889984</v>
      </c>
      <c r="C1259" s="24">
        <f>+XRP!F1259</f>
        <v>156720992</v>
      </c>
      <c r="D1259" s="24">
        <f>+LTC!F1259</f>
        <v>202679008</v>
      </c>
      <c r="E1259" s="24">
        <f>+ETC!F499</f>
        <v>195638000</v>
      </c>
      <c r="F1259" s="24">
        <f>+ETH!F676</f>
        <v>1611629952</v>
      </c>
      <c r="G1259" s="24">
        <v>0</v>
      </c>
      <c r="H1259" s="23">
        <f>+XMR!F1119</f>
        <v>14465400</v>
      </c>
      <c r="I1259" s="23">
        <f>+ZEC!F560</f>
        <v>38924900</v>
      </c>
      <c r="J1259" s="24">
        <v>0</v>
      </c>
      <c r="K1259" s="24">
        <f>+DASH!F1215</f>
        <v>32894500</v>
      </c>
      <c r="L1259" s="24">
        <f>+XLM!F1043</f>
        <v>22225600</v>
      </c>
      <c r="N1259" s="23">
        <f t="shared" si="22"/>
        <v>4294068336</v>
      </c>
      <c r="O1259" s="6"/>
    </row>
    <row r="1260" spans="1:15" x14ac:dyDescent="0.25">
      <c r="A1260" s="4">
        <v>42897</v>
      </c>
      <c r="B1260" s="24">
        <f>BTC!F1260</f>
        <v>1752400000</v>
      </c>
      <c r="C1260" s="24">
        <f>+XRP!F1260</f>
        <v>114566000</v>
      </c>
      <c r="D1260" s="24">
        <f>+LTC!F1260</f>
        <v>406217984</v>
      </c>
      <c r="E1260" s="24">
        <f>+ETC!F500</f>
        <v>415108992</v>
      </c>
      <c r="F1260" s="24">
        <f>+ETH!F677</f>
        <v>1373219968</v>
      </c>
      <c r="G1260" s="24">
        <v>0</v>
      </c>
      <c r="H1260" s="23">
        <f>+XMR!F1120</f>
        <v>15485200</v>
      </c>
      <c r="I1260" s="23">
        <f>+ZEC!F561</f>
        <v>38020300</v>
      </c>
      <c r="J1260" s="24">
        <v>0</v>
      </c>
      <c r="K1260" s="24">
        <f>+DASH!F1216</f>
        <v>155786000</v>
      </c>
      <c r="L1260" s="24">
        <f>+XLM!F1044</f>
        <v>18273600</v>
      </c>
      <c r="N1260" s="23">
        <f t="shared" si="22"/>
        <v>4289078044</v>
      </c>
      <c r="O1260" s="6"/>
    </row>
    <row r="1261" spans="1:15" x14ac:dyDescent="0.25">
      <c r="A1261" s="3">
        <v>42898</v>
      </c>
      <c r="B1261" s="24">
        <f>BTC!F1261</f>
        <v>2569530112</v>
      </c>
      <c r="C1261" s="24">
        <f>+XRP!F1261</f>
        <v>149942000</v>
      </c>
      <c r="D1261" s="24">
        <f>+LTC!F1261</f>
        <v>372663008</v>
      </c>
      <c r="E1261" s="24">
        <f>+ETC!F501</f>
        <v>315523008</v>
      </c>
      <c r="F1261" s="24">
        <f>+ETH!F678</f>
        <v>2882650112</v>
      </c>
      <c r="G1261" s="24">
        <v>0</v>
      </c>
      <c r="H1261" s="23">
        <f>+XMR!F1121</f>
        <v>25425000</v>
      </c>
      <c r="I1261" s="23">
        <f>+ZEC!F562</f>
        <v>46398200</v>
      </c>
      <c r="J1261" s="24">
        <v>0</v>
      </c>
      <c r="K1261" s="24">
        <f>+DASH!F1217</f>
        <v>79698800</v>
      </c>
      <c r="L1261" s="24">
        <f>+XLM!F1045</f>
        <v>14843000</v>
      </c>
      <c r="N1261" s="23">
        <f t="shared" si="22"/>
        <v>6456673240</v>
      </c>
      <c r="O1261" s="6"/>
    </row>
    <row r="1262" spans="1:15" x14ac:dyDescent="0.25">
      <c r="A1262" s="4">
        <v>42899</v>
      </c>
      <c r="B1262" s="24">
        <f>BTC!F1262</f>
        <v>1781200000</v>
      </c>
      <c r="C1262" s="24">
        <f>+XRP!F1262</f>
        <v>111937000</v>
      </c>
      <c r="D1262" s="24">
        <f>+LTC!F1262</f>
        <v>150455008</v>
      </c>
      <c r="E1262" s="24">
        <f>+ETC!F502</f>
        <v>153774000</v>
      </c>
      <c r="F1262" s="24">
        <f>+ETH!F679</f>
        <v>1717379968</v>
      </c>
      <c r="G1262" s="24">
        <v>0</v>
      </c>
      <c r="H1262" s="23">
        <f>+XMR!F1122</f>
        <v>13362700</v>
      </c>
      <c r="I1262" s="23">
        <f>+ZEC!F563</f>
        <v>44446100</v>
      </c>
      <c r="J1262" s="24">
        <v>0</v>
      </c>
      <c r="K1262" s="24">
        <f>+DASH!F1218</f>
        <v>51568400</v>
      </c>
      <c r="L1262" s="24">
        <f>+XLM!F1046</f>
        <v>14126100</v>
      </c>
      <c r="N1262" s="23">
        <f t="shared" si="22"/>
        <v>4038249276</v>
      </c>
      <c r="O1262" s="6"/>
    </row>
    <row r="1263" spans="1:15" x14ac:dyDescent="0.25">
      <c r="A1263" s="3">
        <v>42900</v>
      </c>
      <c r="B1263" s="24">
        <f>BTC!F1263</f>
        <v>1696560000</v>
      </c>
      <c r="C1263" s="24">
        <f>+XRP!F1263</f>
        <v>431096000</v>
      </c>
      <c r="D1263" s="24">
        <f>+LTC!F1263</f>
        <v>278323008</v>
      </c>
      <c r="E1263" s="24">
        <f>+ETC!F503</f>
        <v>126599000</v>
      </c>
      <c r="F1263" s="24">
        <f>+ETH!F680</f>
        <v>1272579968</v>
      </c>
      <c r="G1263" s="24">
        <v>0</v>
      </c>
      <c r="H1263" s="23">
        <f>+XMR!F1123</f>
        <v>12407600</v>
      </c>
      <c r="I1263" s="23">
        <f>+ZEC!F564</f>
        <v>101232000</v>
      </c>
      <c r="J1263" s="24">
        <v>0</v>
      </c>
      <c r="K1263" s="24">
        <f>+DASH!F1219</f>
        <v>53986500</v>
      </c>
      <c r="L1263" s="24">
        <f>+XLM!F1047</f>
        <v>16478300</v>
      </c>
      <c r="N1263" s="23">
        <f t="shared" si="22"/>
        <v>3989262376</v>
      </c>
      <c r="O1263" s="6"/>
    </row>
    <row r="1264" spans="1:15" x14ac:dyDescent="0.25">
      <c r="A1264" s="4">
        <v>42901</v>
      </c>
      <c r="B1264" s="24">
        <f>BTC!F1264</f>
        <v>2026259968</v>
      </c>
      <c r="C1264" s="24">
        <f>+XRP!F1264</f>
        <v>191548000</v>
      </c>
      <c r="D1264" s="24">
        <f>+LTC!F1264</f>
        <v>314502016</v>
      </c>
      <c r="E1264" s="24">
        <f>+ETC!F504</f>
        <v>178224992</v>
      </c>
      <c r="F1264" s="24">
        <f>+ETH!F681</f>
        <v>2463450112</v>
      </c>
      <c r="G1264" s="24">
        <v>0</v>
      </c>
      <c r="H1264" s="23">
        <f>+XMR!F1124</f>
        <v>14252000</v>
      </c>
      <c r="I1264" s="23">
        <f>+ZEC!F565</f>
        <v>68123104</v>
      </c>
      <c r="J1264" s="24">
        <v>0</v>
      </c>
      <c r="K1264" s="24">
        <f>+DASH!F1220</f>
        <v>48167500</v>
      </c>
      <c r="L1264" s="24">
        <f>+XLM!F1048</f>
        <v>13021600</v>
      </c>
      <c r="N1264" s="23">
        <f t="shared" si="22"/>
        <v>5317549292</v>
      </c>
      <c r="O1264" s="6"/>
    </row>
    <row r="1265" spans="1:15" x14ac:dyDescent="0.25">
      <c r="A1265" s="3">
        <v>42902</v>
      </c>
      <c r="B1265" s="24">
        <f>BTC!F1265</f>
        <v>1195190016</v>
      </c>
      <c r="C1265" s="24">
        <f>+XRP!F1265</f>
        <v>88152400</v>
      </c>
      <c r="D1265" s="24">
        <f>+LTC!F1265</f>
        <v>515972992</v>
      </c>
      <c r="E1265" s="24">
        <f>+ETC!F505</f>
        <v>89917104</v>
      </c>
      <c r="F1265" s="24">
        <f>+ETH!F682</f>
        <v>1096280064</v>
      </c>
      <c r="G1265" s="24">
        <v>0</v>
      </c>
      <c r="H1265" s="23">
        <f>+XMR!F1125</f>
        <v>8711820</v>
      </c>
      <c r="I1265" s="23">
        <f>+ZEC!F566</f>
        <v>38818700</v>
      </c>
      <c r="J1265" s="24">
        <v>0</v>
      </c>
      <c r="K1265" s="24">
        <f>+DASH!F1221</f>
        <v>35834400</v>
      </c>
      <c r="L1265" s="24">
        <f>+XLM!F1049</f>
        <v>7608740</v>
      </c>
      <c r="N1265" s="23">
        <f t="shared" si="22"/>
        <v>3076486236</v>
      </c>
      <c r="O1265" s="6"/>
    </row>
    <row r="1266" spans="1:15" x14ac:dyDescent="0.25">
      <c r="A1266" s="4">
        <v>42903</v>
      </c>
      <c r="B1266" s="24">
        <f>BTC!F1266</f>
        <v>1534509952</v>
      </c>
      <c r="C1266" s="24">
        <f>+XRP!F1266</f>
        <v>121948000</v>
      </c>
      <c r="D1266" s="24">
        <f>+LTC!F1266</f>
        <v>1730780032</v>
      </c>
      <c r="E1266" s="24">
        <f>+ETC!F506</f>
        <v>415396992</v>
      </c>
      <c r="F1266" s="24">
        <f>+ETH!F683</f>
        <v>904652992</v>
      </c>
      <c r="G1266" s="24">
        <v>0</v>
      </c>
      <c r="H1266" s="23">
        <f>+XMR!F1126</f>
        <v>15646500</v>
      </c>
      <c r="I1266" s="23">
        <f>+ZEC!F567</f>
        <v>28059300</v>
      </c>
      <c r="J1266" s="24">
        <v>0</v>
      </c>
      <c r="K1266" s="24">
        <f>+DASH!F1222</f>
        <v>58241000</v>
      </c>
      <c r="L1266" s="24">
        <f>+XLM!F1050</f>
        <v>9302020</v>
      </c>
      <c r="N1266" s="23">
        <f t="shared" si="22"/>
        <v>4818536788</v>
      </c>
      <c r="O1266" s="6"/>
    </row>
    <row r="1267" spans="1:15" x14ac:dyDescent="0.25">
      <c r="A1267" s="3">
        <v>42904</v>
      </c>
      <c r="B1267" s="24">
        <f>BTC!F1267</f>
        <v>1178659968</v>
      </c>
      <c r="C1267" s="24">
        <f>+XRP!F1267</f>
        <v>232512000</v>
      </c>
      <c r="D1267" s="24">
        <f>+LTC!F1267</f>
        <v>1016220032</v>
      </c>
      <c r="E1267" s="24">
        <f>+ETC!F507</f>
        <v>489568992</v>
      </c>
      <c r="F1267" s="24">
        <f>+ETH!F684</f>
        <v>904702976</v>
      </c>
      <c r="G1267" s="24">
        <v>0</v>
      </c>
      <c r="H1267" s="23">
        <f>+XMR!F1127</f>
        <v>10122000</v>
      </c>
      <c r="I1267" s="23">
        <f>+ZEC!F568</f>
        <v>19743700</v>
      </c>
      <c r="J1267" s="24">
        <v>0</v>
      </c>
      <c r="K1267" s="24">
        <f>+DASH!F1223</f>
        <v>77003000</v>
      </c>
      <c r="L1267" s="24">
        <f>+XLM!F1051</f>
        <v>6462560</v>
      </c>
      <c r="N1267" s="23">
        <f t="shared" si="22"/>
        <v>3934995228</v>
      </c>
      <c r="O1267" s="6"/>
    </row>
    <row r="1268" spans="1:15" x14ac:dyDescent="0.25">
      <c r="A1268" s="4">
        <v>42905</v>
      </c>
      <c r="B1268" s="24">
        <f>BTC!F1268</f>
        <v>1446840064</v>
      </c>
      <c r="C1268" s="24">
        <f>+XRP!F1268</f>
        <v>164955008</v>
      </c>
      <c r="D1268" s="24">
        <f>+LTC!F1268</f>
        <v>1342360064</v>
      </c>
      <c r="E1268" s="24">
        <f>+ETC!F508</f>
        <v>270192000</v>
      </c>
      <c r="F1268" s="24">
        <f>+ETH!F685</f>
        <v>685171968</v>
      </c>
      <c r="G1268" s="24">
        <v>0</v>
      </c>
      <c r="H1268" s="23">
        <f>+XMR!F1128</f>
        <v>12502400</v>
      </c>
      <c r="I1268" s="23">
        <f>+ZEC!F569</f>
        <v>29471100</v>
      </c>
      <c r="J1268" s="24">
        <v>0</v>
      </c>
      <c r="K1268" s="24">
        <f>+DASH!F1224</f>
        <v>98763400</v>
      </c>
      <c r="L1268" s="24">
        <f>+XLM!F1052</f>
        <v>10118500</v>
      </c>
      <c r="N1268" s="23">
        <f t="shared" si="22"/>
        <v>4060374504</v>
      </c>
      <c r="O1268" s="6"/>
    </row>
    <row r="1269" spans="1:15" x14ac:dyDescent="0.25">
      <c r="A1269" s="3">
        <v>42906</v>
      </c>
      <c r="B1269" s="24">
        <f>BTC!F1269</f>
        <v>1854189952</v>
      </c>
      <c r="C1269" s="24">
        <f>+XRP!F1269</f>
        <v>793609984</v>
      </c>
      <c r="D1269" s="24">
        <f>+LTC!F1269</f>
        <v>612934976</v>
      </c>
      <c r="E1269" s="24">
        <f>+ETC!F509</f>
        <v>161372992</v>
      </c>
      <c r="F1269" s="24">
        <f>+ETH!F686</f>
        <v>1020390016</v>
      </c>
      <c r="G1269" s="24">
        <v>0</v>
      </c>
      <c r="H1269" s="23">
        <f>+XMR!F1129</f>
        <v>15178600</v>
      </c>
      <c r="I1269" s="23">
        <f>+ZEC!F570</f>
        <v>66283200</v>
      </c>
      <c r="J1269" s="24">
        <v>0</v>
      </c>
      <c r="K1269" s="24">
        <f>+DASH!F1225</f>
        <v>58960400</v>
      </c>
      <c r="L1269" s="24">
        <f>+XLM!F1053</f>
        <v>22146100</v>
      </c>
      <c r="N1269" s="23">
        <f t="shared" si="22"/>
        <v>4605066220</v>
      </c>
      <c r="O1269" s="6"/>
    </row>
    <row r="1270" spans="1:15" x14ac:dyDescent="0.25">
      <c r="A1270" s="4">
        <v>42907</v>
      </c>
      <c r="B1270" s="24">
        <f>BTC!F1270</f>
        <v>1626579968</v>
      </c>
      <c r="C1270" s="24">
        <f>+XRP!F1270</f>
        <v>358492992</v>
      </c>
      <c r="D1270" s="24">
        <f>+LTC!F1270</f>
        <v>640054016</v>
      </c>
      <c r="E1270" s="24">
        <f>+ETC!F510</f>
        <v>166312992</v>
      </c>
      <c r="F1270" s="24">
        <f>+ETH!F687</f>
        <v>1420130048</v>
      </c>
      <c r="G1270" s="24">
        <v>0</v>
      </c>
      <c r="H1270" s="23">
        <f>+XMR!F1130</f>
        <v>12133900</v>
      </c>
      <c r="I1270" s="23">
        <f>+ZEC!F571</f>
        <v>31746200</v>
      </c>
      <c r="J1270" s="24">
        <v>0</v>
      </c>
      <c r="K1270" s="24">
        <f>+DASH!F1226</f>
        <v>40445100</v>
      </c>
      <c r="L1270" s="24">
        <f>+XLM!F1054</f>
        <v>8606140</v>
      </c>
      <c r="N1270" s="23">
        <f t="shared" si="22"/>
        <v>4304501356</v>
      </c>
      <c r="O1270" s="6"/>
    </row>
    <row r="1271" spans="1:15" x14ac:dyDescent="0.25">
      <c r="A1271" s="3">
        <v>42908</v>
      </c>
      <c r="B1271" s="24">
        <f>BTC!F1271</f>
        <v>1097939968</v>
      </c>
      <c r="C1271" s="24">
        <f>+XRP!F1271</f>
        <v>194551008</v>
      </c>
      <c r="D1271" s="24">
        <f>+LTC!F1271</f>
        <v>445323008</v>
      </c>
      <c r="E1271" s="24">
        <f>+ETC!F511</f>
        <v>89949504</v>
      </c>
      <c r="F1271" s="24">
        <f>+ETH!F688</f>
        <v>925766976</v>
      </c>
      <c r="G1271" s="24">
        <v>0</v>
      </c>
      <c r="H1271" s="23">
        <f>+XMR!F1131</f>
        <v>7443100</v>
      </c>
      <c r="I1271" s="23">
        <f>+ZEC!F572</f>
        <v>29971100</v>
      </c>
      <c r="J1271" s="24">
        <v>0</v>
      </c>
      <c r="K1271" s="24">
        <f>+DASH!F1227</f>
        <v>37412700</v>
      </c>
      <c r="L1271" s="24">
        <f>+XLM!F1055</f>
        <v>7197940</v>
      </c>
      <c r="N1271" s="23">
        <f t="shared" si="22"/>
        <v>2835555304</v>
      </c>
      <c r="O1271" s="6"/>
    </row>
    <row r="1272" spans="1:15" x14ac:dyDescent="0.25">
      <c r="A1272" s="4">
        <v>42909</v>
      </c>
      <c r="B1272" s="24">
        <f>BTC!F1272</f>
        <v>961318976</v>
      </c>
      <c r="C1272" s="24">
        <f>+XRP!F1272</f>
        <v>177220992</v>
      </c>
      <c r="D1272" s="24">
        <f>+LTC!F1272</f>
        <v>284270016</v>
      </c>
      <c r="E1272" s="24">
        <f>+ETC!F512</f>
        <v>77701104</v>
      </c>
      <c r="F1272" s="24">
        <f>+ETH!F689</f>
        <v>593206976</v>
      </c>
      <c r="G1272" s="24">
        <v>0</v>
      </c>
      <c r="H1272" s="23">
        <f>+XMR!F1132</f>
        <v>11033000</v>
      </c>
      <c r="I1272" s="23">
        <f>+ZEC!F573</f>
        <v>24419100</v>
      </c>
      <c r="J1272" s="24">
        <v>0</v>
      </c>
      <c r="K1272" s="24">
        <f>+DASH!F1228</f>
        <v>42975000</v>
      </c>
      <c r="L1272" s="24">
        <f>+XLM!F1056</f>
        <v>7804070</v>
      </c>
      <c r="N1272" s="23">
        <f t="shared" si="22"/>
        <v>2179949234</v>
      </c>
      <c r="O1272" s="6"/>
    </row>
    <row r="1273" spans="1:15" x14ac:dyDescent="0.25">
      <c r="A1273" s="3">
        <v>42910</v>
      </c>
      <c r="B1273" s="24">
        <f>BTC!F1273</f>
        <v>982750016</v>
      </c>
      <c r="C1273" s="24">
        <f>+XRP!F1273</f>
        <v>313710016</v>
      </c>
      <c r="D1273" s="24">
        <f>+LTC!F1273</f>
        <v>321214016</v>
      </c>
      <c r="E1273" s="24">
        <f>+ETC!F513</f>
        <v>64584600</v>
      </c>
      <c r="F1273" s="24">
        <f>+ETH!F690</f>
        <v>673585024</v>
      </c>
      <c r="G1273" s="24">
        <v>0</v>
      </c>
      <c r="H1273" s="23">
        <f>+XMR!F1133</f>
        <v>7786220</v>
      </c>
      <c r="I1273" s="23">
        <f>+ZEC!F574</f>
        <v>22252900</v>
      </c>
      <c r="J1273" s="24">
        <v>0</v>
      </c>
      <c r="K1273" s="24">
        <f>+DASH!F1229</f>
        <v>35863100</v>
      </c>
      <c r="L1273" s="24">
        <f>+XLM!F1057</f>
        <v>6225160</v>
      </c>
      <c r="N1273" s="23">
        <f t="shared" si="22"/>
        <v>2427971052</v>
      </c>
      <c r="O1273" s="6"/>
    </row>
    <row r="1274" spans="1:15" x14ac:dyDescent="0.25">
      <c r="A1274" s="4">
        <v>42911</v>
      </c>
      <c r="B1274" s="24">
        <f>BTC!F1274</f>
        <v>1161100032</v>
      </c>
      <c r="C1274" s="24">
        <f>+XRP!F1274</f>
        <v>158844992</v>
      </c>
      <c r="D1274" s="24">
        <f>+LTC!F1274</f>
        <v>354372000</v>
      </c>
      <c r="E1274" s="24">
        <f>+ETC!F514</f>
        <v>441712000</v>
      </c>
      <c r="F1274" s="24">
        <f>+ETH!F691</f>
        <v>1186880000</v>
      </c>
      <c r="G1274" s="24">
        <v>0</v>
      </c>
      <c r="H1274" s="23">
        <f>+XMR!F1134</f>
        <v>9156060</v>
      </c>
      <c r="I1274" s="23">
        <f>+ZEC!F575</f>
        <v>28035800</v>
      </c>
      <c r="J1274" s="24">
        <v>0</v>
      </c>
      <c r="K1274" s="24">
        <f>+DASH!F1230</f>
        <v>36111800</v>
      </c>
      <c r="L1274" s="24">
        <f>+XLM!F1058</f>
        <v>14106200</v>
      </c>
      <c r="N1274" s="23">
        <f t="shared" si="22"/>
        <v>3390318884</v>
      </c>
      <c r="O1274" s="6"/>
    </row>
    <row r="1275" spans="1:15" x14ac:dyDescent="0.25">
      <c r="A1275" s="3">
        <v>42912</v>
      </c>
      <c r="B1275" s="24">
        <f>BTC!F1275</f>
        <v>1663280000</v>
      </c>
      <c r="C1275" s="24">
        <f>+XRP!F1275</f>
        <v>280100000</v>
      </c>
      <c r="D1275" s="24">
        <f>+LTC!F1275</f>
        <v>538072000</v>
      </c>
      <c r="E1275" s="24">
        <f>+ETC!F515</f>
        <v>269996000</v>
      </c>
      <c r="F1275" s="24">
        <f>+ETH!F692</f>
        <v>2081810048</v>
      </c>
      <c r="G1275" s="24">
        <v>0</v>
      </c>
      <c r="H1275" s="23">
        <f>+XMR!F1135</f>
        <v>17033600</v>
      </c>
      <c r="I1275" s="23">
        <f>+ZEC!F576</f>
        <v>36083400</v>
      </c>
      <c r="J1275" s="24">
        <v>0</v>
      </c>
      <c r="K1275" s="24">
        <f>+DASH!F1231</f>
        <v>40405300</v>
      </c>
      <c r="L1275" s="24">
        <f>+XLM!F1059</f>
        <v>16853100</v>
      </c>
      <c r="N1275" s="23">
        <f t="shared" si="22"/>
        <v>4943633448</v>
      </c>
      <c r="O1275" s="6"/>
    </row>
    <row r="1276" spans="1:15" x14ac:dyDescent="0.25">
      <c r="A1276" s="4">
        <v>42913</v>
      </c>
      <c r="B1276" s="24">
        <f>BTC!F1276</f>
        <v>1489789952</v>
      </c>
      <c r="C1276" s="24">
        <f>+XRP!F1276</f>
        <v>186951008</v>
      </c>
      <c r="D1276" s="24">
        <f>+LTC!F1276</f>
        <v>565265024</v>
      </c>
      <c r="E1276" s="24">
        <f>+ETC!F516</f>
        <v>304732992</v>
      </c>
      <c r="F1276" s="24">
        <f>+ETH!F693</f>
        <v>1973869952</v>
      </c>
      <c r="G1276" s="24">
        <v>0</v>
      </c>
      <c r="H1276" s="23">
        <f>+XMR!F1136</f>
        <v>12171600</v>
      </c>
      <c r="I1276" s="23">
        <f>+ZEC!F577</f>
        <v>43883000</v>
      </c>
      <c r="J1276" s="24">
        <v>0</v>
      </c>
      <c r="K1276" s="24">
        <f>+DASH!F1232</f>
        <v>48931600</v>
      </c>
      <c r="L1276" s="24">
        <f>+XLM!F1060</f>
        <v>16402100</v>
      </c>
      <c r="N1276" s="23">
        <f t="shared" si="22"/>
        <v>4641997228</v>
      </c>
      <c r="O1276" s="6"/>
    </row>
    <row r="1277" spans="1:15" x14ac:dyDescent="0.25">
      <c r="A1277" s="3">
        <v>42914</v>
      </c>
      <c r="B1277" s="24">
        <f>BTC!F1277</f>
        <v>1183869952</v>
      </c>
      <c r="C1277" s="24">
        <f>+XRP!F1277</f>
        <v>126278000</v>
      </c>
      <c r="D1277" s="24">
        <f>+LTC!F1277</f>
        <v>353444000</v>
      </c>
      <c r="E1277" s="24">
        <f>+ETC!F517</f>
        <v>181039008</v>
      </c>
      <c r="F1277" s="24">
        <f>+ETH!F694</f>
        <v>2056550016</v>
      </c>
      <c r="G1277" s="24">
        <v>0</v>
      </c>
      <c r="H1277" s="23">
        <f>+XMR!F1137</f>
        <v>10812600</v>
      </c>
      <c r="I1277" s="23">
        <f>+ZEC!F578</f>
        <v>29121800</v>
      </c>
      <c r="J1277" s="24">
        <v>0</v>
      </c>
      <c r="K1277" s="24">
        <f>+DASH!F1233</f>
        <v>27008600</v>
      </c>
      <c r="L1277" s="24">
        <f>+XLM!F1061</f>
        <v>17106400</v>
      </c>
      <c r="N1277" s="23">
        <f t="shared" si="22"/>
        <v>3985230376</v>
      </c>
      <c r="O1277" s="6"/>
    </row>
    <row r="1278" spans="1:15" x14ac:dyDescent="0.25">
      <c r="A1278" s="4">
        <v>42915</v>
      </c>
      <c r="B1278" s="24">
        <f>BTC!F1278</f>
        <v>949979008</v>
      </c>
      <c r="C1278" s="24">
        <f>+XRP!F1278</f>
        <v>89745296</v>
      </c>
      <c r="D1278" s="24">
        <f>+LTC!F1278</f>
        <v>300131008</v>
      </c>
      <c r="E1278" s="24">
        <f>+ETC!F518</f>
        <v>102812000</v>
      </c>
      <c r="F1278" s="24">
        <f>+ETH!F695</f>
        <v>1508579968</v>
      </c>
      <c r="G1278" s="24">
        <v>0</v>
      </c>
      <c r="H1278" s="23">
        <f>+XMR!F1138</f>
        <v>11470500</v>
      </c>
      <c r="I1278" s="23">
        <f>+ZEC!F579</f>
        <v>28494500</v>
      </c>
      <c r="J1278" s="24">
        <v>0</v>
      </c>
      <c r="K1278" s="24">
        <f>+DASH!F1234</f>
        <v>42548600</v>
      </c>
      <c r="L1278" s="24">
        <f>+XLM!F1062</f>
        <v>10598500</v>
      </c>
      <c r="N1278" s="23">
        <f t="shared" si="22"/>
        <v>3044359380</v>
      </c>
      <c r="O1278" s="6"/>
    </row>
    <row r="1279" spans="1:15" x14ac:dyDescent="0.25">
      <c r="A1279" s="3">
        <v>42916</v>
      </c>
      <c r="B1279" s="24">
        <f>BTC!F1279</f>
        <v>860273024</v>
      </c>
      <c r="C1279" s="24">
        <f>+XRP!F1279</f>
        <v>67764496</v>
      </c>
      <c r="D1279" s="24">
        <f>+LTC!F1279</f>
        <v>251184000</v>
      </c>
      <c r="E1279" s="24">
        <f>+ETC!F519</f>
        <v>120634000</v>
      </c>
      <c r="F1279" s="24">
        <f>+ETH!F696</f>
        <v>1011800000</v>
      </c>
      <c r="G1279" s="24">
        <v>0</v>
      </c>
      <c r="H1279" s="23">
        <f>+XMR!F1139</f>
        <v>11338900</v>
      </c>
      <c r="I1279" s="23">
        <f>+ZEC!F580</f>
        <v>37157600</v>
      </c>
      <c r="J1279" s="24">
        <v>0</v>
      </c>
      <c r="K1279" s="24">
        <f>+DASH!F1235</f>
        <v>48166300</v>
      </c>
      <c r="L1279" s="24">
        <f>+XLM!F1063</f>
        <v>7756010</v>
      </c>
      <c r="N1279" s="23">
        <f t="shared" si="22"/>
        <v>2416074330</v>
      </c>
      <c r="O1279" s="6"/>
    </row>
    <row r="1280" spans="1:15" x14ac:dyDescent="0.25">
      <c r="A1280" s="4">
        <v>42917</v>
      </c>
      <c r="B1280" s="24">
        <f>BTC!F1280</f>
        <v>779913984</v>
      </c>
      <c r="C1280" s="24">
        <f>+XRP!F1280</f>
        <v>53611000</v>
      </c>
      <c r="D1280" s="24">
        <f>+LTC!F1280</f>
        <v>225507008</v>
      </c>
      <c r="E1280" s="24">
        <f>+ETC!F520</f>
        <v>64563300</v>
      </c>
      <c r="F1280" s="24">
        <f>+ETH!F697</f>
        <v>1089200000</v>
      </c>
      <c r="G1280" s="24">
        <v>0</v>
      </c>
      <c r="H1280" s="23">
        <f>+XMR!F1140</f>
        <v>10673500</v>
      </c>
      <c r="I1280" s="23">
        <f>+ZEC!F581</f>
        <v>25718200</v>
      </c>
      <c r="K1280" s="24">
        <f>+DASH!F1236</f>
        <v>42283100</v>
      </c>
      <c r="L1280" s="24">
        <f>+XLM!F1064</f>
        <v>9301920</v>
      </c>
      <c r="N1280" s="23">
        <f t="shared" si="22"/>
        <v>2300772012</v>
      </c>
      <c r="O1280" s="6"/>
    </row>
    <row r="1281" spans="1:15" x14ac:dyDescent="0.25">
      <c r="A1281" s="3">
        <v>42918</v>
      </c>
      <c r="B1281" s="24">
        <f>BTC!F1281</f>
        <v>803747008</v>
      </c>
      <c r="C1281" s="24">
        <f>+XRP!F1281</f>
        <v>54095000</v>
      </c>
      <c r="D1281" s="24">
        <f>+LTC!F1281</f>
        <v>315630016</v>
      </c>
      <c r="E1281" s="24">
        <f>+ETC!F521</f>
        <v>88689504</v>
      </c>
      <c r="F1281" s="24">
        <f>+ETH!F698</f>
        <v>1123330048</v>
      </c>
      <c r="G1281" s="24">
        <v>0</v>
      </c>
      <c r="H1281" s="23">
        <f>+XMR!F1141</f>
        <v>12774300</v>
      </c>
      <c r="I1281" s="23">
        <f>+ZEC!F582</f>
        <v>24816800</v>
      </c>
      <c r="K1281" s="24">
        <f>+DASH!F1237</f>
        <v>33257700</v>
      </c>
      <c r="L1281" s="24">
        <f>+XLM!F1065</f>
        <v>11857600</v>
      </c>
      <c r="N1281" s="23">
        <f t="shared" si="22"/>
        <v>2468197976</v>
      </c>
      <c r="O1281" s="6"/>
    </row>
    <row r="1282" spans="1:15" x14ac:dyDescent="0.25">
      <c r="A1282" s="4">
        <v>42919</v>
      </c>
      <c r="B1282" s="24">
        <f>BTC!F1282</f>
        <v>964112000</v>
      </c>
      <c r="C1282" s="24">
        <f>+XRP!F1282</f>
        <v>60367800</v>
      </c>
      <c r="D1282" s="24">
        <f>+LTC!F1282</f>
        <v>729937984</v>
      </c>
      <c r="E1282" s="24">
        <f>+ETC!F522</f>
        <v>80328000</v>
      </c>
      <c r="F1282" s="24">
        <f>+ETH!F699</f>
        <v>851408000</v>
      </c>
      <c r="G1282" s="24">
        <v>0</v>
      </c>
      <c r="H1282" s="23">
        <f>+XMR!F1142</f>
        <v>13141000</v>
      </c>
      <c r="I1282" s="23">
        <f>+ZEC!F583</f>
        <v>28546700</v>
      </c>
      <c r="K1282" s="24">
        <f>+DASH!F1238</f>
        <v>40038200</v>
      </c>
      <c r="L1282" s="24">
        <f>+XLM!F1066</f>
        <v>7572990</v>
      </c>
      <c r="N1282" s="23">
        <f t="shared" si="22"/>
        <v>2775452674</v>
      </c>
      <c r="O1282" s="6"/>
    </row>
    <row r="1283" spans="1:15" x14ac:dyDescent="0.25">
      <c r="A1283" s="3">
        <v>42920</v>
      </c>
      <c r="B1283" s="24">
        <f>BTC!F1283</f>
        <v>985516032</v>
      </c>
      <c r="C1283" s="24">
        <f>+XRP!F1283</f>
        <v>56008900</v>
      </c>
      <c r="D1283" s="24">
        <f>+LTC!F1283</f>
        <v>1101750016</v>
      </c>
      <c r="E1283" s="24">
        <f>+ETC!F523</f>
        <v>85616704</v>
      </c>
      <c r="F1283" s="24">
        <f>+ETH!F700</f>
        <v>687691008</v>
      </c>
      <c r="G1283" s="24">
        <v>0</v>
      </c>
      <c r="H1283" s="23">
        <f>+XMR!F1143</f>
        <v>14850800</v>
      </c>
      <c r="I1283" s="23">
        <f>+ZEC!F584</f>
        <v>28509400</v>
      </c>
      <c r="K1283" s="24">
        <f>+DASH!F1239</f>
        <v>51222900</v>
      </c>
      <c r="L1283" s="24">
        <f>+XLM!F1067</f>
        <v>6393470</v>
      </c>
      <c r="N1283" s="23">
        <f t="shared" si="22"/>
        <v>3017559230</v>
      </c>
      <c r="O1283" s="6"/>
    </row>
    <row r="1284" spans="1:15" x14ac:dyDescent="0.25">
      <c r="A1284" s="4">
        <v>42921</v>
      </c>
      <c r="B1284" s="24">
        <f>BTC!F1284</f>
        <v>941566016</v>
      </c>
      <c r="C1284" s="24">
        <f>+XRP!F1284</f>
        <v>73292096</v>
      </c>
      <c r="D1284" s="24">
        <f>+LTC!F1284</f>
        <v>790609024</v>
      </c>
      <c r="E1284" s="24">
        <f>+ETC!F524</f>
        <v>57671900</v>
      </c>
      <c r="F1284" s="24">
        <f>+ETH!F701</f>
        <v>790256000</v>
      </c>
      <c r="G1284" s="24">
        <v>0</v>
      </c>
      <c r="H1284" s="23">
        <f>+XMR!F1144</f>
        <v>15243000</v>
      </c>
      <c r="I1284" s="23">
        <f>+ZEC!F585</f>
        <v>38079400</v>
      </c>
      <c r="K1284" s="24">
        <f>+DASH!F1240</f>
        <v>93285800</v>
      </c>
      <c r="L1284" s="24">
        <f>+XLM!F1068</f>
        <v>3517740</v>
      </c>
      <c r="N1284" s="23">
        <f t="shared" si="22"/>
        <v>2803520976</v>
      </c>
      <c r="O1284" s="6"/>
    </row>
    <row r="1285" spans="1:15" x14ac:dyDescent="0.25">
      <c r="A1285" s="3">
        <v>42922</v>
      </c>
      <c r="B1285" s="24">
        <f>BTC!F1285</f>
        <v>761956992</v>
      </c>
      <c r="C1285" s="24">
        <f>+XRP!F1285</f>
        <v>43845800</v>
      </c>
      <c r="D1285" s="24">
        <f>+LTC!F1285</f>
        <v>461148992</v>
      </c>
      <c r="E1285" s="24">
        <f>+ETC!F525</f>
        <v>62603300</v>
      </c>
      <c r="F1285" s="24">
        <f>+ETH!F702</f>
        <v>623080000</v>
      </c>
      <c r="G1285" s="24">
        <v>0</v>
      </c>
      <c r="H1285" s="23">
        <f>+XMR!F1145</f>
        <v>23168300</v>
      </c>
      <c r="I1285" s="23">
        <f>+ZEC!F586</f>
        <v>35396700</v>
      </c>
      <c r="K1285" s="24">
        <f>+DASH!F1241</f>
        <v>114292000</v>
      </c>
      <c r="L1285" s="24">
        <f>+XLM!F1069</f>
        <v>3682330</v>
      </c>
      <c r="N1285" s="23">
        <f t="shared" si="22"/>
        <v>2129174414</v>
      </c>
      <c r="O1285" s="6"/>
    </row>
    <row r="1286" spans="1:15" x14ac:dyDescent="0.25">
      <c r="A1286" s="4">
        <v>42923</v>
      </c>
      <c r="B1286" s="24">
        <f>BTC!F1286</f>
        <v>917411968</v>
      </c>
      <c r="C1286" s="24">
        <f>+XRP!F1286</f>
        <v>88408000</v>
      </c>
      <c r="D1286" s="24">
        <f>+LTC!F1286</f>
        <v>553712000</v>
      </c>
      <c r="E1286" s="24">
        <f>+ETC!F526</f>
        <v>63005000</v>
      </c>
      <c r="F1286" s="24">
        <f>+ETH!F703</f>
        <v>687251968</v>
      </c>
      <c r="G1286" s="24">
        <v>0</v>
      </c>
      <c r="H1286" s="23">
        <f>+XMR!F1146</f>
        <v>20324700</v>
      </c>
      <c r="I1286" s="23">
        <f>+ZEC!F587</f>
        <v>38104000</v>
      </c>
      <c r="K1286" s="24">
        <f>+DASH!F1242</f>
        <v>59581400</v>
      </c>
      <c r="L1286" s="24">
        <f>+XLM!F1070</f>
        <v>8666130</v>
      </c>
      <c r="N1286" s="23">
        <f t="shared" si="22"/>
        <v>2436465166</v>
      </c>
      <c r="O1286" s="6"/>
    </row>
    <row r="1287" spans="1:15" x14ac:dyDescent="0.25">
      <c r="A1287" s="3">
        <v>42924</v>
      </c>
      <c r="B1287" s="24">
        <f>BTC!F1287</f>
        <v>733329984</v>
      </c>
      <c r="C1287" s="24">
        <f>+XRP!F1287</f>
        <v>124578000</v>
      </c>
      <c r="D1287" s="24">
        <f>+LTC!F1287</f>
        <v>604987008</v>
      </c>
      <c r="E1287" s="24">
        <f>+ETC!F527</f>
        <v>113998000</v>
      </c>
      <c r="F1287" s="24">
        <f>+ETH!F704</f>
        <v>754958016</v>
      </c>
      <c r="G1287" s="24">
        <v>0</v>
      </c>
      <c r="H1287" s="23">
        <f>+XMR!F1147</f>
        <v>15801900</v>
      </c>
      <c r="I1287" s="23">
        <f>+ZEC!F588</f>
        <v>27224500</v>
      </c>
      <c r="K1287" s="24">
        <f>+DASH!F1243</f>
        <v>41486800</v>
      </c>
      <c r="L1287" s="24">
        <f>+XLM!F1071</f>
        <v>10411800</v>
      </c>
      <c r="N1287" s="23">
        <f t="shared" si="22"/>
        <v>2426776008</v>
      </c>
      <c r="O1287" s="6"/>
    </row>
    <row r="1288" spans="1:15" x14ac:dyDescent="0.25">
      <c r="A1288" s="4">
        <v>42925</v>
      </c>
      <c r="B1288" s="24">
        <f>BTC!F1288</f>
        <v>527856000</v>
      </c>
      <c r="C1288" s="24">
        <f>+XRP!F1288</f>
        <v>82755000</v>
      </c>
      <c r="D1288" s="24">
        <f>+LTC!F1288</f>
        <v>409244000</v>
      </c>
      <c r="E1288" s="24">
        <f>+ETC!F528</f>
        <v>56397400</v>
      </c>
      <c r="F1288" s="24">
        <f>+ETH!F705</f>
        <v>505118016</v>
      </c>
      <c r="G1288" s="24">
        <v>0</v>
      </c>
      <c r="H1288" s="23">
        <f>+XMR!F1148</f>
        <v>12681200</v>
      </c>
      <c r="I1288" s="23">
        <f>+ZEC!F589</f>
        <v>17712900</v>
      </c>
      <c r="K1288" s="24">
        <f>+DASH!F1244</f>
        <v>44286500</v>
      </c>
      <c r="L1288" s="24">
        <f>+XLM!F1072</f>
        <v>4104420</v>
      </c>
      <c r="N1288" s="23">
        <f t="shared" si="22"/>
        <v>1660155436</v>
      </c>
      <c r="O1288" s="6"/>
    </row>
    <row r="1289" spans="1:15" x14ac:dyDescent="0.25">
      <c r="A1289" s="3">
        <v>42926</v>
      </c>
      <c r="B1289" s="24">
        <f>BTC!F1289</f>
        <v>1111200000</v>
      </c>
      <c r="C1289" s="24">
        <f>+XRP!F1289</f>
        <v>119367000</v>
      </c>
      <c r="D1289" s="24">
        <f>+LTC!F1289</f>
        <v>373252992</v>
      </c>
      <c r="E1289" s="24">
        <f>+ETC!F529</f>
        <v>146147008</v>
      </c>
      <c r="F1289" s="24">
        <f>+ETH!F706</f>
        <v>937219008</v>
      </c>
      <c r="G1289" s="24">
        <v>0</v>
      </c>
      <c r="H1289" s="23">
        <f>+XMR!F1149</f>
        <v>14633300</v>
      </c>
      <c r="I1289" s="23">
        <f>+ZEC!F590</f>
        <v>28200200</v>
      </c>
      <c r="K1289" s="24">
        <f>+DASH!F1245</f>
        <v>38824100</v>
      </c>
      <c r="L1289" s="24">
        <f>+XLM!F1073</f>
        <v>10800400</v>
      </c>
      <c r="N1289" s="23">
        <f t="shared" si="22"/>
        <v>2779644008</v>
      </c>
      <c r="O1289" s="6"/>
    </row>
    <row r="1290" spans="1:15" x14ac:dyDescent="0.25">
      <c r="A1290" s="4">
        <v>42927</v>
      </c>
      <c r="B1290" s="24">
        <f>BTC!F1290</f>
        <v>1329760000</v>
      </c>
      <c r="C1290" s="24">
        <f>+XRP!F1290</f>
        <v>271415008</v>
      </c>
      <c r="D1290" s="24">
        <f>+LTC!F1290</f>
        <v>400044992</v>
      </c>
      <c r="E1290" s="24">
        <f>+ETC!F530</f>
        <v>194378000</v>
      </c>
      <c r="F1290" s="24">
        <f>+ETH!F707</f>
        <v>1440950016</v>
      </c>
      <c r="G1290" s="24">
        <v>0</v>
      </c>
      <c r="H1290" s="23">
        <f>+XMR!F1150</f>
        <v>17988200</v>
      </c>
      <c r="I1290" s="23">
        <f>+ZEC!F591</f>
        <v>37434800</v>
      </c>
      <c r="K1290" s="24">
        <f>+DASH!F1246</f>
        <v>44860900</v>
      </c>
      <c r="L1290" s="24">
        <f>+XLM!F1074</f>
        <v>17042700</v>
      </c>
      <c r="N1290" s="23">
        <f t="shared" si="22"/>
        <v>3753874616</v>
      </c>
      <c r="O1290" s="6"/>
    </row>
    <row r="1291" spans="1:15" x14ac:dyDescent="0.25">
      <c r="A1291" s="3">
        <v>42928</v>
      </c>
      <c r="B1291" s="24">
        <f>BTC!F1291</f>
        <v>1117410048</v>
      </c>
      <c r="C1291" s="24">
        <f>+XRP!F1291</f>
        <v>153023008</v>
      </c>
      <c r="D1291" s="24">
        <f>+LTC!F1291</f>
        <v>369964000</v>
      </c>
      <c r="E1291" s="24">
        <f>+ETC!F531</f>
        <v>725473024</v>
      </c>
      <c r="F1291" s="24">
        <f>+ETH!F708</f>
        <v>1241190016</v>
      </c>
      <c r="G1291" s="24">
        <v>0</v>
      </c>
      <c r="H1291" s="23">
        <f>+XMR!F1151</f>
        <v>15785600</v>
      </c>
      <c r="I1291" s="23">
        <f>+ZEC!F592</f>
        <v>30152500</v>
      </c>
      <c r="K1291" s="24">
        <f>+DASH!F1247</f>
        <v>30198600</v>
      </c>
      <c r="L1291" s="24">
        <f>+XLM!F1075</f>
        <v>16361500</v>
      </c>
      <c r="N1291" s="23">
        <f t="shared" si="22"/>
        <v>3699558296</v>
      </c>
      <c r="O1291" s="6"/>
    </row>
    <row r="1292" spans="1:15" x14ac:dyDescent="0.25">
      <c r="A1292" s="4">
        <v>42929</v>
      </c>
      <c r="B1292" s="24">
        <f>BTC!F1292</f>
        <v>835769984</v>
      </c>
      <c r="C1292" s="24">
        <f>+XRP!F1292</f>
        <v>216750000</v>
      </c>
      <c r="D1292" s="24">
        <f>+LTC!F1292</f>
        <v>229104992</v>
      </c>
      <c r="E1292" s="24">
        <f>+ETC!F532</f>
        <v>429172992</v>
      </c>
      <c r="F1292" s="24">
        <f>+ETH!F709</f>
        <v>828489024</v>
      </c>
      <c r="G1292" s="24">
        <v>0</v>
      </c>
      <c r="H1292" s="23">
        <f>+XMR!F1152</f>
        <v>9969180</v>
      </c>
      <c r="I1292" s="23">
        <f>+ZEC!F593</f>
        <v>27023600</v>
      </c>
      <c r="K1292" s="24">
        <f>+DASH!F1248</f>
        <v>24269400</v>
      </c>
      <c r="L1292" s="24">
        <f>+XLM!F1076</f>
        <v>28951100</v>
      </c>
      <c r="N1292" s="23">
        <f t="shared" si="22"/>
        <v>2629500272</v>
      </c>
      <c r="O1292" s="6"/>
    </row>
    <row r="1293" spans="1:15" x14ac:dyDescent="0.25">
      <c r="A1293" s="3">
        <v>42930</v>
      </c>
      <c r="B1293" s="24">
        <f>BTC!F1293</f>
        <v>882502976</v>
      </c>
      <c r="C1293" s="24">
        <f>+XRP!F1293</f>
        <v>97037600</v>
      </c>
      <c r="D1293" s="24">
        <f>+LTC!F1293</f>
        <v>320419008</v>
      </c>
      <c r="E1293" s="24">
        <f>+ETC!F533</f>
        <v>215528000</v>
      </c>
      <c r="F1293" s="24">
        <f>+ETH!F710</f>
        <v>749382016</v>
      </c>
      <c r="G1293" s="24">
        <v>0</v>
      </c>
      <c r="H1293" s="23">
        <f>+XMR!F1153</f>
        <v>9558140</v>
      </c>
      <c r="I1293" s="23">
        <f>+ZEC!F594</f>
        <v>23103400</v>
      </c>
      <c r="K1293" s="24">
        <f>+DASH!F1249</f>
        <v>26831900</v>
      </c>
      <c r="L1293" s="24">
        <f>+XLM!F1077</f>
        <v>12282200</v>
      </c>
      <c r="N1293" s="23">
        <f t="shared" si="22"/>
        <v>2336645240</v>
      </c>
      <c r="O1293" s="6"/>
    </row>
    <row r="1294" spans="1:15" x14ac:dyDescent="0.25">
      <c r="A1294" s="4">
        <v>42931</v>
      </c>
      <c r="B1294" s="24">
        <f>BTC!F1294</f>
        <v>993608000</v>
      </c>
      <c r="C1294" s="24">
        <f>+XRP!F1294</f>
        <v>131779000</v>
      </c>
      <c r="D1294" s="24">
        <f>+LTC!F1294</f>
        <v>327332000</v>
      </c>
      <c r="E1294" s="24">
        <f>+ETC!F534</f>
        <v>243159008</v>
      </c>
      <c r="F1294" s="24">
        <f>+ETH!F711</f>
        <v>810451968</v>
      </c>
      <c r="G1294" s="24">
        <v>0</v>
      </c>
      <c r="H1294" s="23">
        <f>+XMR!F1154</f>
        <v>9718770</v>
      </c>
      <c r="I1294" s="23">
        <f>+ZEC!F595</f>
        <v>14327300</v>
      </c>
      <c r="K1294" s="24">
        <f>+DASH!F1250</f>
        <v>30810000</v>
      </c>
      <c r="L1294" s="24">
        <f>+XLM!F1078</f>
        <v>20287200</v>
      </c>
      <c r="N1294" s="23">
        <f t="shared" si="22"/>
        <v>2581473246</v>
      </c>
      <c r="O1294" s="6"/>
    </row>
    <row r="1295" spans="1:15" x14ac:dyDescent="0.25">
      <c r="A1295" s="3">
        <v>42932</v>
      </c>
      <c r="B1295" s="24">
        <f>BTC!F1295</f>
        <v>1182870016</v>
      </c>
      <c r="C1295" s="24">
        <f>+XRP!F1295</f>
        <v>257944000</v>
      </c>
      <c r="D1295" s="24">
        <f>+LTC!F1295</f>
        <v>393366016</v>
      </c>
      <c r="E1295" s="24">
        <f>+ETC!F535</f>
        <v>249231008</v>
      </c>
      <c r="F1295" s="24">
        <f>+ETH!F712</f>
        <v>1516889984</v>
      </c>
      <c r="G1295" s="24">
        <v>0</v>
      </c>
      <c r="H1295" s="23">
        <f>+XMR!F1155</f>
        <v>12434100</v>
      </c>
      <c r="I1295" s="23">
        <f>+ZEC!F596</f>
        <v>20481600</v>
      </c>
      <c r="K1295" s="24">
        <f>+DASH!F1251</f>
        <v>35385900</v>
      </c>
      <c r="L1295" s="24">
        <f>+XLM!F1079</f>
        <v>23584100</v>
      </c>
      <c r="N1295" s="23">
        <f t="shared" si="22"/>
        <v>3692186724</v>
      </c>
      <c r="O1295" s="6"/>
    </row>
    <row r="1296" spans="1:15" x14ac:dyDescent="0.25">
      <c r="A1296" s="4">
        <v>42933</v>
      </c>
      <c r="B1296" s="24">
        <f>BTC!F1296</f>
        <v>1201760000</v>
      </c>
      <c r="C1296" s="24">
        <f>+XRP!F1296</f>
        <v>312684992</v>
      </c>
      <c r="D1296" s="24">
        <f>+LTC!F1296</f>
        <v>355036000</v>
      </c>
      <c r="E1296" s="24">
        <f>+ETC!F536</f>
        <v>300782016</v>
      </c>
      <c r="F1296" s="24">
        <f>+ETH!F713</f>
        <v>1669500032</v>
      </c>
      <c r="G1296" s="24">
        <v>0</v>
      </c>
      <c r="H1296" s="23">
        <f>+XMR!F1156</f>
        <v>13708900</v>
      </c>
      <c r="I1296" s="23">
        <f>+ZEC!F597</f>
        <v>28966300</v>
      </c>
      <c r="K1296" s="24">
        <f>+DASH!F1252</f>
        <v>32658200</v>
      </c>
      <c r="L1296" s="24">
        <f>+XLM!F1080</f>
        <v>11344300</v>
      </c>
      <c r="N1296" s="23">
        <f t="shared" si="22"/>
        <v>3926440740</v>
      </c>
      <c r="O1296" s="6"/>
    </row>
    <row r="1297" spans="1:15" x14ac:dyDescent="0.25">
      <c r="A1297" s="3">
        <v>42934</v>
      </c>
      <c r="B1297" s="24">
        <f>BTC!F1297</f>
        <v>1512450048</v>
      </c>
      <c r="C1297" s="24">
        <f>+XRP!F1297</f>
        <v>295840992</v>
      </c>
      <c r="D1297" s="24">
        <f>+LTC!F1297</f>
        <v>380816000</v>
      </c>
      <c r="E1297" s="24">
        <f>+ETC!F537</f>
        <v>282383008</v>
      </c>
      <c r="F1297" s="24">
        <f>+ETH!F714</f>
        <v>2709260032</v>
      </c>
      <c r="G1297" s="24">
        <v>0</v>
      </c>
      <c r="H1297" s="23">
        <f>+XMR!F1157</f>
        <v>9949120</v>
      </c>
      <c r="I1297" s="23">
        <f>+ZEC!F598</f>
        <v>27904700</v>
      </c>
      <c r="K1297" s="24">
        <f>+DASH!F1253</f>
        <v>28103500</v>
      </c>
      <c r="L1297" s="24">
        <f>+XLM!F1081</f>
        <v>9243940</v>
      </c>
      <c r="N1297" s="23">
        <f t="shared" si="22"/>
        <v>5255951340</v>
      </c>
      <c r="O1297" s="6"/>
    </row>
    <row r="1298" spans="1:15" x14ac:dyDescent="0.25">
      <c r="A1298" s="4">
        <v>42935</v>
      </c>
      <c r="B1298" s="24">
        <f>BTC!F1298</f>
        <v>1245100032</v>
      </c>
      <c r="C1298" s="24">
        <f>+XRP!F1298</f>
        <v>147778000</v>
      </c>
      <c r="D1298" s="24">
        <f>+LTC!F1298</f>
        <v>246376992</v>
      </c>
      <c r="E1298" s="24">
        <f>+ETC!F538</f>
        <v>153459008</v>
      </c>
      <c r="F1298" s="24">
        <f>+ETH!F715</f>
        <v>2328790016</v>
      </c>
      <c r="G1298" s="24">
        <v>0</v>
      </c>
      <c r="H1298" s="23">
        <f>+XMR!F1158</f>
        <v>6994230</v>
      </c>
      <c r="I1298" s="23">
        <f>+ZEC!F599</f>
        <v>21939800</v>
      </c>
      <c r="K1298" s="24">
        <f>+DASH!F1254</f>
        <v>28281400</v>
      </c>
      <c r="L1298" s="24">
        <f>+XLM!F1082</f>
        <v>6628620</v>
      </c>
      <c r="N1298" s="23">
        <f t="shared" si="22"/>
        <v>4185348098</v>
      </c>
      <c r="O1298" s="6"/>
    </row>
    <row r="1299" spans="1:15" x14ac:dyDescent="0.25">
      <c r="A1299" s="3">
        <v>42936</v>
      </c>
      <c r="B1299" s="24">
        <f>BTC!F1299</f>
        <v>2249260032</v>
      </c>
      <c r="C1299" s="24">
        <f>+XRP!F1299</f>
        <v>183292000</v>
      </c>
      <c r="D1299" s="24">
        <f>+LTC!F1299</f>
        <v>354801984</v>
      </c>
      <c r="E1299" s="24">
        <f>+ETC!F539</f>
        <v>179260992</v>
      </c>
      <c r="F1299" s="24">
        <f>+ETH!F716</f>
        <v>2224999936</v>
      </c>
      <c r="G1299" s="24">
        <v>0</v>
      </c>
      <c r="H1299" s="23">
        <f>+XMR!F1159</f>
        <v>14905700</v>
      </c>
      <c r="I1299" s="23">
        <f>+ZEC!F600</f>
        <v>26033400</v>
      </c>
      <c r="K1299" s="24">
        <f>+DASH!F1255</f>
        <v>98932600</v>
      </c>
      <c r="L1299" s="24">
        <f>+XLM!F1083</f>
        <v>11307300</v>
      </c>
      <c r="N1299" s="23">
        <f t="shared" si="22"/>
        <v>5342793944</v>
      </c>
      <c r="O1299" s="6"/>
    </row>
    <row r="1300" spans="1:15" x14ac:dyDescent="0.25">
      <c r="A1300" s="4">
        <v>42937</v>
      </c>
      <c r="B1300" s="24">
        <f>BTC!F1300</f>
        <v>1489449984</v>
      </c>
      <c r="C1300" s="24">
        <f>+XRP!F1300</f>
        <v>104722000</v>
      </c>
      <c r="D1300" s="24">
        <f>+LTC!F1300</f>
        <v>286020000</v>
      </c>
      <c r="E1300" s="24">
        <f>+ETC!F540</f>
        <v>178167008</v>
      </c>
      <c r="F1300" s="24">
        <f>+ETH!F717</f>
        <v>1006129984</v>
      </c>
      <c r="G1300" s="24">
        <v>0</v>
      </c>
      <c r="H1300" s="23">
        <f>+XMR!F1160</f>
        <v>9572580</v>
      </c>
      <c r="I1300" s="23">
        <f>+ZEC!F601</f>
        <v>20076700</v>
      </c>
      <c r="K1300" s="24">
        <f>+DASH!F1256</f>
        <v>32884200</v>
      </c>
      <c r="L1300" s="24">
        <f>+XLM!F1084</f>
        <v>9737820</v>
      </c>
      <c r="N1300" s="23">
        <f t="shared" si="22"/>
        <v>3136760276</v>
      </c>
      <c r="O1300" s="6"/>
    </row>
    <row r="1301" spans="1:15" x14ac:dyDescent="0.25">
      <c r="A1301" s="3">
        <v>42938</v>
      </c>
      <c r="B1301" s="24">
        <f>BTC!F1301</f>
        <v>1177129984</v>
      </c>
      <c r="C1301" s="24">
        <f>+XRP!F1301</f>
        <v>83913800</v>
      </c>
      <c r="D1301" s="24">
        <f>+LTC!F1301</f>
        <v>132333000</v>
      </c>
      <c r="E1301" s="24">
        <f>+ETC!F541</f>
        <v>70103296</v>
      </c>
      <c r="F1301" s="24">
        <f>+ETH!F718</f>
        <v>618259968</v>
      </c>
      <c r="G1301" s="24">
        <v>0</v>
      </c>
      <c r="H1301" s="23">
        <f>+XMR!F1161</f>
        <v>9028920</v>
      </c>
      <c r="I1301" s="23">
        <f>+ZEC!F602</f>
        <v>38717100</v>
      </c>
      <c r="K1301" s="24">
        <f>+DASH!F1257</f>
        <v>23312700</v>
      </c>
      <c r="L1301" s="24">
        <f>+XLM!F1085</f>
        <v>16277000</v>
      </c>
      <c r="N1301" s="23">
        <f t="shared" si="22"/>
        <v>2169075768</v>
      </c>
      <c r="O1301" s="6"/>
    </row>
    <row r="1302" spans="1:15" x14ac:dyDescent="0.25">
      <c r="A1302" s="4">
        <v>42939</v>
      </c>
      <c r="B1302" s="24">
        <f>BTC!F1302</f>
        <v>1072840000</v>
      </c>
      <c r="C1302" s="24">
        <f>+XRP!F1302</f>
        <v>195682000</v>
      </c>
      <c r="D1302" s="24">
        <f>+LTC!F1302</f>
        <v>219256992</v>
      </c>
      <c r="E1302" s="24">
        <f>+ETC!F542</f>
        <v>76647400</v>
      </c>
      <c r="F1302" s="24">
        <f>+ETH!F719</f>
        <v>649614976</v>
      </c>
      <c r="H1302" s="23">
        <f>+XMR!F1162</f>
        <v>8634060</v>
      </c>
      <c r="I1302" s="23">
        <f>+ZEC!F603</f>
        <v>24745700</v>
      </c>
      <c r="K1302" s="24">
        <f>+DASH!F1258</f>
        <v>31110400</v>
      </c>
      <c r="L1302" s="24">
        <f>+XLM!F1086</f>
        <v>10264600</v>
      </c>
      <c r="N1302" s="23">
        <f t="shared" si="22"/>
        <v>2288796128</v>
      </c>
      <c r="O1302" s="6"/>
    </row>
    <row r="1303" spans="1:15" x14ac:dyDescent="0.25">
      <c r="A1303" s="3">
        <v>42940</v>
      </c>
      <c r="B1303" s="24">
        <f>BTC!F1303</f>
        <v>866473984</v>
      </c>
      <c r="C1303" s="24">
        <f>+XRP!F1303</f>
        <v>56632800</v>
      </c>
      <c r="D1303" s="24">
        <f>+LTC!F1303</f>
        <v>158532000</v>
      </c>
      <c r="E1303" s="24">
        <f>+ETC!F543</f>
        <v>38370000</v>
      </c>
      <c r="F1303" s="24">
        <f>+ETH!F720</f>
        <v>431691008</v>
      </c>
      <c r="H1303" s="23">
        <f>+XMR!F1163</f>
        <v>12102100</v>
      </c>
      <c r="I1303" s="23">
        <f>+ZEC!F604</f>
        <v>23279900</v>
      </c>
      <c r="K1303" s="24">
        <f>+DASH!F1259</f>
        <v>90278800</v>
      </c>
      <c r="L1303" s="24">
        <f>+XLM!F1087</f>
        <v>6419140</v>
      </c>
      <c r="N1303" s="23">
        <f t="shared" si="22"/>
        <v>1683779732</v>
      </c>
      <c r="O1303" s="6"/>
    </row>
    <row r="1304" spans="1:15" x14ac:dyDescent="0.25">
      <c r="A1304" s="4">
        <v>42941</v>
      </c>
      <c r="B1304" s="24">
        <f>BTC!F1304</f>
        <v>1460089984</v>
      </c>
      <c r="C1304" s="24">
        <f>+XRP!F1304</f>
        <v>166807008</v>
      </c>
      <c r="D1304" s="24">
        <f>+LTC!F1304</f>
        <v>206307008</v>
      </c>
      <c r="E1304" s="24">
        <f>+ETC!F544</f>
        <v>74645504</v>
      </c>
      <c r="F1304" s="24">
        <f>+ETH!F721</f>
        <v>1095760000</v>
      </c>
      <c r="H1304" s="23">
        <f>+XMR!F1164</f>
        <v>12706300</v>
      </c>
      <c r="I1304" s="23">
        <f>+ZEC!F605</f>
        <v>24464700</v>
      </c>
      <c r="K1304" s="24">
        <f>+DASH!F1260</f>
        <v>84970400</v>
      </c>
      <c r="L1304" s="24">
        <f>+XLM!F1088</f>
        <v>11337500</v>
      </c>
      <c r="N1304" s="23">
        <f t="shared" si="22"/>
        <v>3137088404</v>
      </c>
      <c r="O1304" s="6"/>
    </row>
    <row r="1305" spans="1:15" x14ac:dyDescent="0.25">
      <c r="A1305" s="3">
        <v>42942</v>
      </c>
      <c r="B1305" s="24">
        <f>BTC!F1305</f>
        <v>937404032</v>
      </c>
      <c r="C1305" s="24">
        <f>+XRP!F1305</f>
        <v>76584600</v>
      </c>
      <c r="D1305" s="24">
        <f>+LTC!F1305</f>
        <v>121389000</v>
      </c>
      <c r="E1305" s="24">
        <f>+ETC!F545</f>
        <v>46058800</v>
      </c>
      <c r="F1305" s="24">
        <f>+ETH!F722</f>
        <v>717692032</v>
      </c>
      <c r="H1305" s="23">
        <f>+XMR!F1165</f>
        <v>26033100</v>
      </c>
      <c r="I1305" s="23">
        <f>+ZEC!F606</f>
        <v>21283100</v>
      </c>
      <c r="K1305" s="24">
        <f>+DASH!F1261</f>
        <v>38380000</v>
      </c>
      <c r="L1305" s="24">
        <f>+XLM!F1089</f>
        <v>7069110</v>
      </c>
      <c r="N1305" s="23">
        <f t="shared" si="22"/>
        <v>1991893774</v>
      </c>
      <c r="O1305" s="6"/>
    </row>
    <row r="1306" spans="1:15" x14ac:dyDescent="0.25">
      <c r="A1306" s="4">
        <v>42943</v>
      </c>
      <c r="B1306" s="24">
        <f>BTC!F1306</f>
        <v>789104000</v>
      </c>
      <c r="C1306" s="24">
        <f>+XRP!F1306</f>
        <v>34575100</v>
      </c>
      <c r="D1306" s="24">
        <f>+LTC!F1306</f>
        <v>81714000</v>
      </c>
      <c r="E1306" s="24">
        <f>+ETC!F546</f>
        <v>28722600</v>
      </c>
      <c r="F1306" s="24">
        <f>+ETH!F723</f>
        <v>393283008</v>
      </c>
      <c r="H1306" s="23">
        <f>+XMR!F1166</f>
        <v>15960700</v>
      </c>
      <c r="I1306" s="23">
        <f>+ZEC!F607</f>
        <v>19482500</v>
      </c>
      <c r="K1306" s="24">
        <f>+DASH!F1262</f>
        <v>26363200</v>
      </c>
      <c r="L1306" s="24">
        <f>+XLM!F1090</f>
        <v>4931040</v>
      </c>
      <c r="N1306" s="23">
        <f t="shared" si="22"/>
        <v>1394136148</v>
      </c>
      <c r="O1306" s="6"/>
    </row>
    <row r="1307" spans="1:15" x14ac:dyDescent="0.25">
      <c r="A1307" s="3">
        <v>42944</v>
      </c>
      <c r="B1307" s="24">
        <f>BTC!F1307</f>
        <v>1380099968</v>
      </c>
      <c r="C1307" s="24">
        <f>+XRP!F1307</f>
        <v>74649800</v>
      </c>
      <c r="D1307" s="24">
        <f>+LTC!F1307</f>
        <v>137556000</v>
      </c>
      <c r="E1307" s="24">
        <f>+ETC!F547</f>
        <v>48972400</v>
      </c>
      <c r="F1307" s="24">
        <f>+ETH!F724</f>
        <v>562571008</v>
      </c>
      <c r="H1307" s="23">
        <f>+XMR!F1167</f>
        <v>18694500</v>
      </c>
      <c r="I1307" s="23">
        <f>+ZEC!F608</f>
        <v>27546000</v>
      </c>
      <c r="K1307" s="24">
        <f>+DASH!F1263</f>
        <v>30108800</v>
      </c>
      <c r="L1307" s="24">
        <f>+XLM!F1091</f>
        <v>8881060</v>
      </c>
      <c r="N1307" s="23">
        <f t="shared" si="22"/>
        <v>2289079536</v>
      </c>
      <c r="O1307" s="6"/>
    </row>
    <row r="1308" spans="1:15" x14ac:dyDescent="0.25">
      <c r="A1308" s="4">
        <v>42945</v>
      </c>
      <c r="B1308" s="24">
        <f>BTC!F1308</f>
        <v>803745984</v>
      </c>
      <c r="C1308" s="24">
        <f>+XRP!F1308</f>
        <v>80897000</v>
      </c>
      <c r="D1308" s="24">
        <f>+LTC!F1308</f>
        <v>109945000</v>
      </c>
      <c r="E1308" s="24">
        <f>+ETC!F548</f>
        <v>65494300</v>
      </c>
      <c r="F1308" s="24">
        <f>+ETH!F725</f>
        <v>824355008</v>
      </c>
      <c r="H1308" s="23">
        <f>+XMR!F1168</f>
        <v>7053810</v>
      </c>
      <c r="I1308" s="23">
        <f>+ZEC!F609</f>
        <v>31702400</v>
      </c>
      <c r="K1308" s="24">
        <f>+DASH!F1264</f>
        <v>40505200</v>
      </c>
      <c r="L1308" s="24">
        <f>+XLM!F1092</f>
        <v>4313590</v>
      </c>
      <c r="N1308" s="23">
        <f t="shared" si="22"/>
        <v>1968012292</v>
      </c>
      <c r="O1308" s="6"/>
    </row>
    <row r="1309" spans="1:15" x14ac:dyDescent="0.25">
      <c r="A1309" s="3">
        <v>42946</v>
      </c>
      <c r="B1309" s="24">
        <f>BTC!F1309</f>
        <v>705942976</v>
      </c>
      <c r="C1309" s="24">
        <f>+XRP!F1309</f>
        <v>40621700</v>
      </c>
      <c r="D1309" s="24">
        <f>+LTC!F1309</f>
        <v>75746704</v>
      </c>
      <c r="E1309" s="24">
        <f>+ETC!F549</f>
        <v>37797400</v>
      </c>
      <c r="F1309" s="24">
        <f>+ETH!F726</f>
        <v>596233984</v>
      </c>
      <c r="H1309" s="23">
        <f>+XMR!F1169</f>
        <v>11709500</v>
      </c>
      <c r="I1309" s="23">
        <f>+ZEC!F610</f>
        <v>17966700</v>
      </c>
      <c r="K1309" s="24">
        <f>+DASH!F1265</f>
        <v>25327200</v>
      </c>
      <c r="L1309" s="24">
        <f>+XLM!F1093</f>
        <v>3890430</v>
      </c>
      <c r="N1309" s="23">
        <f t="shared" si="22"/>
        <v>1515236594</v>
      </c>
      <c r="O1309" s="6"/>
    </row>
    <row r="1310" spans="1:15" x14ac:dyDescent="0.25">
      <c r="A1310" s="4">
        <v>42947</v>
      </c>
      <c r="B1310" s="24">
        <f>BTC!F1310</f>
        <v>860574976</v>
      </c>
      <c r="C1310" s="24">
        <f>+XRP!F1310</f>
        <v>57273800</v>
      </c>
      <c r="D1310" s="24">
        <f>+LTC!F1310</f>
        <v>240820992</v>
      </c>
      <c r="E1310" s="24">
        <f>+ETC!F550</f>
        <v>44660400</v>
      </c>
      <c r="F1310" s="24">
        <f>+ETH!F727</f>
        <v>569414016</v>
      </c>
      <c r="H1310" s="23">
        <f>+XMR!F1170</f>
        <v>13138500</v>
      </c>
      <c r="I1310" s="23">
        <f>+ZEC!F611</f>
        <v>28589500</v>
      </c>
      <c r="K1310" s="24">
        <f>+DASH!F1266</f>
        <v>29249300</v>
      </c>
      <c r="L1310" s="24">
        <f>+XLM!F1094</f>
        <v>4522640</v>
      </c>
      <c r="N1310" s="23">
        <f t="shared" ref="N1310:N1373" si="23">B1310+C1310+D1310+E1310+F1310+G1310+H1310+I1310+J1310+K1310+L1310</f>
        <v>1848244124</v>
      </c>
      <c r="O1310" s="6"/>
    </row>
    <row r="1311" spans="1:15" x14ac:dyDescent="0.25">
      <c r="A1311" s="3">
        <v>42948</v>
      </c>
      <c r="B1311" s="24">
        <f>BTC!F1311</f>
        <v>1324669952</v>
      </c>
      <c r="C1311" s="24">
        <f>+XRP!F1311</f>
        <v>119957000</v>
      </c>
      <c r="D1311" s="24">
        <f>+LTC!F1311</f>
        <v>203656000</v>
      </c>
      <c r="E1311" s="24">
        <f>+ETC!F551</f>
        <v>86270496</v>
      </c>
      <c r="F1311" s="24">
        <f>+ETH!F728</f>
        <v>1585330048</v>
      </c>
      <c r="H1311" s="23">
        <f>+XMR!F1171</f>
        <v>17363300</v>
      </c>
      <c r="I1311" s="23">
        <f>+ZEC!F612</f>
        <v>36659900</v>
      </c>
      <c r="K1311" s="24">
        <f>+DASH!F1267</f>
        <v>34656300</v>
      </c>
      <c r="L1311" s="24">
        <f>+XLM!F1095</f>
        <v>7577370</v>
      </c>
      <c r="N1311" s="23">
        <f t="shared" si="23"/>
        <v>3416140366</v>
      </c>
      <c r="O1311" s="6"/>
    </row>
    <row r="1312" spans="1:15" x14ac:dyDescent="0.25">
      <c r="A1312" s="4">
        <v>42949</v>
      </c>
      <c r="B1312" s="24">
        <f>BTC!F1312</f>
        <v>1094950016</v>
      </c>
      <c r="C1312" s="24">
        <f>+XRP!F1312</f>
        <v>53441400</v>
      </c>
      <c r="D1312" s="24">
        <f>+LTC!F1312</f>
        <v>103557000</v>
      </c>
      <c r="E1312" s="24">
        <f>+ETC!F552</f>
        <v>81127104</v>
      </c>
      <c r="F1312" s="24">
        <f>+ETH!F729</f>
        <v>632606016</v>
      </c>
      <c r="H1312" s="23">
        <f>+XMR!F1172</f>
        <v>8111580</v>
      </c>
      <c r="I1312" s="23">
        <f>+ZEC!F613</f>
        <v>28456000</v>
      </c>
      <c r="K1312" s="24">
        <f>+DASH!F1268</f>
        <v>19076200</v>
      </c>
      <c r="L1312" s="24">
        <f>+XLM!F1096</f>
        <v>8405370</v>
      </c>
      <c r="N1312" s="23">
        <f t="shared" si="23"/>
        <v>2029730686</v>
      </c>
      <c r="O1312" s="6"/>
    </row>
    <row r="1313" spans="1:15" x14ac:dyDescent="0.25">
      <c r="A1313" s="3">
        <v>42950</v>
      </c>
      <c r="B1313" s="24">
        <f>BTC!F1313</f>
        <v>804796992</v>
      </c>
      <c r="C1313" s="24">
        <f>+XRP!F1313</f>
        <v>31479000</v>
      </c>
      <c r="D1313" s="24">
        <f>+LTC!F1313</f>
        <v>95497600</v>
      </c>
      <c r="E1313" s="24">
        <f>+ETC!F553</f>
        <v>74707904</v>
      </c>
      <c r="F1313" s="24">
        <f>+ETH!F730</f>
        <v>557217024</v>
      </c>
      <c r="H1313" s="23">
        <f>+XMR!F1173</f>
        <v>8262040</v>
      </c>
      <c r="I1313" s="23">
        <f>+ZEC!F614</f>
        <v>17505400</v>
      </c>
      <c r="K1313" s="24">
        <f>+DASH!F1269</f>
        <v>25612400</v>
      </c>
      <c r="L1313" s="24">
        <f>+XLM!F1097</f>
        <v>3565840</v>
      </c>
      <c r="N1313" s="23">
        <f t="shared" si="23"/>
        <v>1618644200</v>
      </c>
      <c r="O1313" s="6"/>
    </row>
    <row r="1314" spans="1:15" x14ac:dyDescent="0.25">
      <c r="A1314" s="4">
        <v>42951</v>
      </c>
      <c r="B1314" s="24">
        <f>BTC!F1314</f>
        <v>1002120000</v>
      </c>
      <c r="C1314" s="24">
        <f>+XRP!F1314</f>
        <v>45170000</v>
      </c>
      <c r="D1314" s="24">
        <f>+LTC!F1314</f>
        <v>114810000</v>
      </c>
      <c r="E1314" s="24">
        <f>+ETC!F554</f>
        <v>51110000</v>
      </c>
      <c r="F1314" s="24">
        <f>+ETH!F731</f>
        <v>539782976</v>
      </c>
      <c r="H1314" s="23">
        <f>+XMR!F1174</f>
        <v>7794340</v>
      </c>
      <c r="I1314" s="23">
        <f>+ZEC!F615</f>
        <v>18265500</v>
      </c>
      <c r="K1314" s="24">
        <f>+DASH!F1270</f>
        <v>28791800</v>
      </c>
      <c r="L1314" s="24">
        <f>+XLM!F1098</f>
        <v>14348900</v>
      </c>
      <c r="N1314" s="23">
        <f t="shared" si="23"/>
        <v>1822193516</v>
      </c>
      <c r="O1314" s="6"/>
    </row>
    <row r="1315" spans="1:15" x14ac:dyDescent="0.25">
      <c r="A1315" s="3">
        <v>42952</v>
      </c>
      <c r="B1315" s="24">
        <f>BTC!F1315</f>
        <v>1945699968</v>
      </c>
      <c r="C1315" s="24">
        <f>+XRP!F1315</f>
        <v>114270000</v>
      </c>
      <c r="D1315" s="24">
        <f>+LTC!F1315</f>
        <v>248320000</v>
      </c>
      <c r="E1315" s="24">
        <f>+ETC!F555</f>
        <v>98290896</v>
      </c>
      <c r="F1315" s="24">
        <f>+ETH!F732</f>
        <v>1332999936</v>
      </c>
      <c r="H1315" s="23">
        <f>+XMR!F1175</f>
        <v>12131400</v>
      </c>
      <c r="I1315" s="23">
        <f>+ZEC!F616</f>
        <v>25450100</v>
      </c>
      <c r="K1315" s="24">
        <f>+DASH!F1271</f>
        <v>41127900</v>
      </c>
      <c r="L1315" s="24">
        <f>+XLM!F1099</f>
        <v>28582700</v>
      </c>
      <c r="N1315" s="23">
        <f t="shared" si="23"/>
        <v>3846872900</v>
      </c>
      <c r="O1315" s="6"/>
    </row>
    <row r="1316" spans="1:15" x14ac:dyDescent="0.25">
      <c r="A1316" s="4">
        <v>42953</v>
      </c>
      <c r="B1316" s="24">
        <f>BTC!F1316</f>
        <v>1105030016</v>
      </c>
      <c r="C1316" s="24">
        <f>+XRP!F1316</f>
        <v>74161600</v>
      </c>
      <c r="D1316" s="24">
        <f>+LTC!F1316</f>
        <v>147891008</v>
      </c>
      <c r="E1316" s="24">
        <f>+ETC!F556</f>
        <v>81856704</v>
      </c>
      <c r="F1316" s="24">
        <f>+ETH!F733</f>
        <v>1482979968</v>
      </c>
      <c r="H1316" s="23">
        <f>+XMR!F1176</f>
        <v>8254240</v>
      </c>
      <c r="I1316" s="23">
        <f>+ZEC!F617</f>
        <v>17480000</v>
      </c>
      <c r="K1316" s="24">
        <f>+DASH!F1272</f>
        <v>25336000</v>
      </c>
      <c r="L1316" s="24">
        <f>+XLM!F1100</f>
        <v>11789300</v>
      </c>
      <c r="N1316" s="23">
        <f t="shared" si="23"/>
        <v>2954778836</v>
      </c>
      <c r="O1316" s="6"/>
    </row>
    <row r="1317" spans="1:15" x14ac:dyDescent="0.25">
      <c r="A1317" s="3">
        <v>42954</v>
      </c>
      <c r="B1317" s="24">
        <f>BTC!F1317</f>
        <v>1482279936</v>
      </c>
      <c r="C1317" s="24">
        <f>+XRP!F1317</f>
        <v>58052100</v>
      </c>
      <c r="D1317" s="24">
        <f>+LTC!F1317</f>
        <v>106560000</v>
      </c>
      <c r="E1317" s="24">
        <f>+ETC!F557</f>
        <v>59522900</v>
      </c>
      <c r="F1317" s="24">
        <f>+ETH!F734</f>
        <v>935726976</v>
      </c>
      <c r="H1317" s="23">
        <f>+XMR!F1177</f>
        <v>12794900</v>
      </c>
      <c r="I1317" s="23">
        <f>+ZEC!F618</f>
        <v>21607900</v>
      </c>
      <c r="K1317" s="24">
        <f>+DASH!F1273</f>
        <v>32441600</v>
      </c>
      <c r="L1317" s="24">
        <f>+XLM!F1101</f>
        <v>10141400</v>
      </c>
      <c r="N1317" s="23">
        <f t="shared" si="23"/>
        <v>2719127712</v>
      </c>
      <c r="O1317" s="6"/>
    </row>
    <row r="1318" spans="1:15" x14ac:dyDescent="0.25">
      <c r="A1318" s="4">
        <v>42955</v>
      </c>
      <c r="B1318" s="24">
        <f>BTC!F1318</f>
        <v>1752760064</v>
      </c>
      <c r="C1318" s="24">
        <f>+XRP!F1318</f>
        <v>180028000</v>
      </c>
      <c r="D1318" s="24">
        <f>+LTC!F1318</f>
        <v>205564992</v>
      </c>
      <c r="E1318" s="24">
        <f>+ETC!F558</f>
        <v>88294200</v>
      </c>
      <c r="F1318" s="24">
        <f>+ETH!F735</f>
        <v>1502409984</v>
      </c>
      <c r="H1318" s="23">
        <f>+XMR!F1178</f>
        <v>12471600</v>
      </c>
      <c r="I1318" s="23">
        <f>+ZEC!F619</f>
        <v>39426100</v>
      </c>
      <c r="K1318" s="24">
        <f>+DASH!F1274</f>
        <v>35117200</v>
      </c>
      <c r="L1318" s="24">
        <f>+XLM!F1102</f>
        <v>8748670</v>
      </c>
      <c r="N1318" s="23">
        <f t="shared" si="23"/>
        <v>3824820810</v>
      </c>
      <c r="O1318" s="6"/>
    </row>
    <row r="1319" spans="1:15" x14ac:dyDescent="0.25">
      <c r="A1319" s="3">
        <v>42956</v>
      </c>
      <c r="B1319" s="24">
        <f>BTC!F1319</f>
        <v>1468960000</v>
      </c>
      <c r="C1319" s="24">
        <f>+XRP!F1319</f>
        <v>97805400</v>
      </c>
      <c r="D1319" s="24">
        <f>+LTC!F1319</f>
        <v>253103008</v>
      </c>
      <c r="E1319" s="24">
        <f>+ETC!F559</f>
        <v>95728896</v>
      </c>
      <c r="F1319" s="24">
        <f>+ETH!F736</f>
        <v>2638579968</v>
      </c>
      <c r="H1319" s="23">
        <f>+XMR!F1179</f>
        <v>11466600</v>
      </c>
      <c r="I1319" s="23">
        <f>+ZEC!F620</f>
        <v>37956900</v>
      </c>
      <c r="K1319" s="24">
        <f>+DASH!F1275</f>
        <v>31657100</v>
      </c>
      <c r="L1319" s="24">
        <f>+XLM!F1103</f>
        <v>9943390</v>
      </c>
      <c r="N1319" s="23">
        <f t="shared" si="23"/>
        <v>4645201262</v>
      </c>
      <c r="O1319" s="6"/>
    </row>
    <row r="1320" spans="1:15" x14ac:dyDescent="0.25">
      <c r="A1320" s="4">
        <v>42957</v>
      </c>
      <c r="B1320" s="24">
        <f>BTC!F1320</f>
        <v>1515110016</v>
      </c>
      <c r="C1320" s="24">
        <f>+XRP!F1320</f>
        <v>48162800</v>
      </c>
      <c r="D1320" s="24">
        <f>+LTC!F1320</f>
        <v>121661000</v>
      </c>
      <c r="E1320" s="24">
        <f>+ETC!F560</f>
        <v>42596500</v>
      </c>
      <c r="F1320" s="24">
        <f>+ETH!F737</f>
        <v>1076819968</v>
      </c>
      <c r="H1320" s="23">
        <f>+XMR!F1180</f>
        <v>9147740</v>
      </c>
      <c r="I1320" s="23">
        <f>+ZEC!F621</f>
        <v>20530400</v>
      </c>
      <c r="K1320" s="24">
        <f>+DASH!F1276</f>
        <v>30972000</v>
      </c>
      <c r="L1320" s="24">
        <f>+XLM!F1104</f>
        <v>5144750</v>
      </c>
      <c r="N1320" s="23">
        <f t="shared" si="23"/>
        <v>2870145174</v>
      </c>
      <c r="O1320" s="6"/>
    </row>
    <row r="1321" spans="1:15" x14ac:dyDescent="0.25">
      <c r="A1321" s="3">
        <v>42958</v>
      </c>
      <c r="B1321" s="24">
        <f>BTC!F1321</f>
        <v>2021190016</v>
      </c>
      <c r="C1321" s="24">
        <f>+XRP!F1321</f>
        <v>54059700</v>
      </c>
      <c r="D1321" s="24">
        <f>+LTC!F1321</f>
        <v>137644000</v>
      </c>
      <c r="E1321" s="24">
        <f>+ETC!F561</f>
        <v>46330400</v>
      </c>
      <c r="F1321" s="24">
        <f>+ETH!F738</f>
        <v>953576000</v>
      </c>
      <c r="H1321" s="23">
        <f>+XMR!F1181</f>
        <v>8534390</v>
      </c>
      <c r="I1321" s="23">
        <f>+ZEC!F622</f>
        <v>18765000</v>
      </c>
      <c r="K1321" s="24">
        <f>+DASH!F1277</f>
        <v>28677400</v>
      </c>
      <c r="L1321" s="24">
        <f>+XLM!F1105</f>
        <v>6968740</v>
      </c>
      <c r="N1321" s="23">
        <f t="shared" si="23"/>
        <v>3275745646</v>
      </c>
      <c r="O1321" s="6"/>
    </row>
    <row r="1322" spans="1:15" x14ac:dyDescent="0.25">
      <c r="A1322" s="4">
        <v>42959</v>
      </c>
      <c r="B1322" s="24">
        <f>BTC!F1322</f>
        <v>2219589888</v>
      </c>
      <c r="C1322" s="24">
        <f>+XRP!F1322</f>
        <v>65229300</v>
      </c>
      <c r="D1322" s="24">
        <f>+LTC!F1322</f>
        <v>142064992</v>
      </c>
      <c r="E1322" s="24">
        <f>+ETC!F562</f>
        <v>50077000</v>
      </c>
      <c r="F1322" s="24">
        <f>+ETH!F739</f>
        <v>1111650048</v>
      </c>
      <c r="H1322" s="23">
        <f>+XMR!F1182</f>
        <v>17349200</v>
      </c>
      <c r="I1322" s="23">
        <f>+ZEC!F623</f>
        <v>20015900</v>
      </c>
      <c r="K1322" s="24">
        <f>+DASH!F1278</f>
        <v>30017500</v>
      </c>
      <c r="L1322" s="24">
        <f>+XLM!F1106</f>
        <v>8536080</v>
      </c>
      <c r="N1322" s="23">
        <f t="shared" si="23"/>
        <v>3664529908</v>
      </c>
      <c r="O1322" s="6"/>
    </row>
    <row r="1323" spans="1:15" x14ac:dyDescent="0.25">
      <c r="A1323" s="3">
        <v>42960</v>
      </c>
      <c r="B1323" s="24">
        <f>BTC!F1323</f>
        <v>3159089920</v>
      </c>
      <c r="C1323" s="24">
        <f>+XRP!F1323</f>
        <v>110199000</v>
      </c>
      <c r="D1323" s="24">
        <f>+LTC!F1323</f>
        <v>242564992</v>
      </c>
      <c r="E1323" s="24">
        <f>+ETC!F563</f>
        <v>58116600</v>
      </c>
      <c r="F1323" s="24">
        <f>+ETH!F740</f>
        <v>1369369984</v>
      </c>
      <c r="H1323" s="23">
        <f>+XMR!F1183</f>
        <v>19587800</v>
      </c>
      <c r="I1323" s="23">
        <f>+ZEC!F624</f>
        <v>21036100</v>
      </c>
      <c r="K1323" s="24">
        <f>+DASH!F1279</f>
        <v>36281800</v>
      </c>
      <c r="L1323" s="24">
        <f>+XLM!F1107</f>
        <v>18070400</v>
      </c>
      <c r="N1323" s="23">
        <f t="shared" si="23"/>
        <v>5034316596</v>
      </c>
      <c r="O1323" s="6"/>
    </row>
    <row r="1324" spans="1:15" x14ac:dyDescent="0.25">
      <c r="A1324" s="4">
        <v>42961</v>
      </c>
      <c r="B1324" s="24">
        <f>BTC!F1324</f>
        <v>2463089920</v>
      </c>
      <c r="C1324" s="24">
        <f>+XRP!F1324</f>
        <v>84388304</v>
      </c>
      <c r="D1324" s="24">
        <f>+LTC!F1324</f>
        <v>114402000</v>
      </c>
      <c r="E1324" s="24">
        <f>+ETC!F564</f>
        <v>38585500</v>
      </c>
      <c r="F1324" s="24">
        <f>+ETH!F741</f>
        <v>864390976</v>
      </c>
      <c r="H1324" s="23">
        <f>+XMR!F1184</f>
        <v>14023000</v>
      </c>
      <c r="I1324" s="23">
        <f>+ZEC!F625</f>
        <v>18355900</v>
      </c>
      <c r="K1324" s="24">
        <f>+DASH!F1280</f>
        <v>29888400</v>
      </c>
      <c r="L1324" s="24">
        <f>+XLM!F1108</f>
        <v>9974570</v>
      </c>
      <c r="N1324" s="23">
        <f t="shared" si="23"/>
        <v>3637098570</v>
      </c>
      <c r="O1324" s="6"/>
    </row>
    <row r="1325" spans="1:15" x14ac:dyDescent="0.25">
      <c r="A1325" s="3">
        <v>42962</v>
      </c>
      <c r="B1325" s="24">
        <f>BTC!F1325</f>
        <v>3258050048</v>
      </c>
      <c r="C1325" s="24">
        <f>+XRP!F1325</f>
        <v>100614000</v>
      </c>
      <c r="D1325" s="24">
        <f>+LTC!F1325</f>
        <v>206080992</v>
      </c>
      <c r="E1325" s="24">
        <f>+ETC!F565</f>
        <v>49456900</v>
      </c>
      <c r="F1325" s="24">
        <f>+ETH!F742</f>
        <v>1051800000</v>
      </c>
      <c r="H1325" s="23">
        <f>+XMR!F1185</f>
        <v>13651100</v>
      </c>
      <c r="I1325" s="23">
        <f>+ZEC!F626</f>
        <v>21171600</v>
      </c>
      <c r="K1325" s="24">
        <f>+DASH!F1281</f>
        <v>37532600</v>
      </c>
      <c r="L1325" s="24">
        <f>+XLM!F1109</f>
        <v>15330000</v>
      </c>
      <c r="N1325" s="23">
        <f t="shared" si="23"/>
        <v>4753687240</v>
      </c>
      <c r="O1325" s="6"/>
    </row>
    <row r="1326" spans="1:15" x14ac:dyDescent="0.25">
      <c r="A1326" s="4">
        <v>42963</v>
      </c>
      <c r="B1326" s="24">
        <f>BTC!F1326</f>
        <v>2272039936</v>
      </c>
      <c r="C1326" s="24">
        <f>+XRP!F1326</f>
        <v>107920000</v>
      </c>
      <c r="D1326" s="24">
        <f>+LTC!F1326</f>
        <v>120765000</v>
      </c>
      <c r="E1326" s="24">
        <f>+ETC!F566</f>
        <v>77467600</v>
      </c>
      <c r="F1326" s="24">
        <f>+ETH!F743</f>
        <v>967643008</v>
      </c>
      <c r="H1326" s="23">
        <f>+XMR!F1186</f>
        <v>12423400</v>
      </c>
      <c r="I1326" s="23">
        <f>+ZEC!F627</f>
        <v>17198100</v>
      </c>
      <c r="K1326" s="24">
        <f>+DASH!F1282</f>
        <v>63100100</v>
      </c>
      <c r="L1326" s="24">
        <f>+XLM!F1110</f>
        <v>8427430</v>
      </c>
      <c r="N1326" s="23">
        <f t="shared" si="23"/>
        <v>3646984574</v>
      </c>
      <c r="O1326" s="6"/>
    </row>
    <row r="1327" spans="1:15" x14ac:dyDescent="0.25">
      <c r="A1327" s="3">
        <v>42964</v>
      </c>
      <c r="B1327" s="24">
        <f>BTC!F1327</f>
        <v>2553359872</v>
      </c>
      <c r="C1327" s="24">
        <f>+XRP!F1327</f>
        <v>56084300</v>
      </c>
      <c r="D1327" s="24">
        <f>+LTC!F1327</f>
        <v>104020000</v>
      </c>
      <c r="E1327" s="24">
        <f>+ETC!F567</f>
        <v>50306000</v>
      </c>
      <c r="F1327" s="24">
        <f>+ETH!F744</f>
        <v>909494016</v>
      </c>
      <c r="H1327" s="23">
        <f>+XMR!F1187</f>
        <v>11176000</v>
      </c>
      <c r="I1327" s="23">
        <f>+ZEC!F628</f>
        <v>16505300</v>
      </c>
      <c r="K1327" s="24">
        <f>+DASH!F1283</f>
        <v>98375504</v>
      </c>
      <c r="L1327" s="24">
        <f>+XLM!F1111</f>
        <v>7228100</v>
      </c>
      <c r="N1327" s="23">
        <f t="shared" si="23"/>
        <v>3806549092</v>
      </c>
      <c r="O1327" s="6"/>
    </row>
    <row r="1328" spans="1:15" x14ac:dyDescent="0.25">
      <c r="A1328" s="4">
        <v>42965</v>
      </c>
      <c r="B1328" s="24">
        <f>BTC!F1328</f>
        <v>2941710080</v>
      </c>
      <c r="C1328" s="24">
        <f>+XRP!F1328</f>
        <v>146539008</v>
      </c>
      <c r="D1328" s="24">
        <f>+LTC!F1328</f>
        <v>293350016</v>
      </c>
      <c r="E1328" s="24">
        <f>+ETC!F568</f>
        <v>70150096</v>
      </c>
      <c r="F1328" s="24">
        <f>+ETH!F745</f>
        <v>936160000</v>
      </c>
      <c r="H1328" s="23">
        <f>+XMR!F1188</f>
        <v>14517200</v>
      </c>
      <c r="I1328" s="23">
        <f>+ZEC!F629</f>
        <v>17564100</v>
      </c>
      <c r="K1328" s="24">
        <f>+DASH!F1284</f>
        <v>50324200</v>
      </c>
      <c r="L1328" s="24">
        <f>+XLM!F1112</f>
        <v>4253200</v>
      </c>
      <c r="N1328" s="23">
        <f t="shared" si="23"/>
        <v>4474567900</v>
      </c>
      <c r="O1328" s="6"/>
    </row>
    <row r="1329" spans="1:15" x14ac:dyDescent="0.25">
      <c r="A1329" s="3">
        <v>42966</v>
      </c>
      <c r="B1329" s="24">
        <f>BTC!F1329</f>
        <v>2975820032</v>
      </c>
      <c r="C1329" s="24">
        <f>+XRP!F1329</f>
        <v>87062096</v>
      </c>
      <c r="D1329" s="24">
        <f>+LTC!F1329</f>
        <v>155404000</v>
      </c>
      <c r="E1329" s="24">
        <f>+ETC!F569</f>
        <v>48175900</v>
      </c>
      <c r="F1329" s="24">
        <f>+ETH!F746</f>
        <v>860201984</v>
      </c>
      <c r="H1329" s="23">
        <f>+XMR!F1189</f>
        <v>27038800</v>
      </c>
      <c r="I1329" s="23">
        <f>+ZEC!F630</f>
        <v>34374700</v>
      </c>
      <c r="K1329" s="24">
        <f>+DASH!F1285</f>
        <v>220487008</v>
      </c>
      <c r="L1329" s="24">
        <f>+XLM!F1113</f>
        <v>4290190</v>
      </c>
      <c r="N1329" s="23">
        <f t="shared" si="23"/>
        <v>4412854710</v>
      </c>
      <c r="O1329" s="6"/>
    </row>
    <row r="1330" spans="1:15" x14ac:dyDescent="0.25">
      <c r="A1330" s="4">
        <v>42967</v>
      </c>
      <c r="B1330" s="24">
        <f>BTC!F1330</f>
        <v>2109769984</v>
      </c>
      <c r="C1330" s="24">
        <f>+XRP!F1330</f>
        <v>68542800</v>
      </c>
      <c r="D1330" s="24">
        <f>+LTC!F1330</f>
        <v>138850000</v>
      </c>
      <c r="E1330" s="24">
        <f>+ETC!F570</f>
        <v>40155000</v>
      </c>
      <c r="F1330" s="24">
        <f>+ETH!F747</f>
        <v>571947008</v>
      </c>
      <c r="H1330" s="23">
        <f>+XMR!F1190</f>
        <v>15702600</v>
      </c>
      <c r="I1330" s="23">
        <f>+ZEC!F631</f>
        <v>30209100</v>
      </c>
      <c r="K1330" s="24">
        <f>+DASH!F1286</f>
        <v>107973000</v>
      </c>
      <c r="L1330" s="24">
        <f>+XLM!F1114</f>
        <v>7276760</v>
      </c>
      <c r="N1330" s="23">
        <f t="shared" si="23"/>
        <v>3090426252</v>
      </c>
      <c r="O1330" s="6"/>
    </row>
    <row r="1331" spans="1:15" x14ac:dyDescent="0.25">
      <c r="A1331" s="3">
        <v>42968</v>
      </c>
      <c r="B1331" s="24">
        <f>BTC!F1331</f>
        <v>2800890112</v>
      </c>
      <c r="C1331" s="24">
        <f>+XRP!F1331</f>
        <v>447088992</v>
      </c>
      <c r="D1331" s="24">
        <f>+LTC!F1331</f>
        <v>207172000</v>
      </c>
      <c r="E1331" s="24">
        <f>+ETC!F571</f>
        <v>114021000</v>
      </c>
      <c r="F1331" s="24">
        <f>+ETH!F748</f>
        <v>2448969984</v>
      </c>
      <c r="H1331" s="23">
        <f>+XMR!F1191</f>
        <v>238775008</v>
      </c>
      <c r="I1331" s="23">
        <f>+ZEC!F632</f>
        <v>33202000</v>
      </c>
      <c r="K1331" s="24">
        <f>+DASH!F1287</f>
        <v>58023900</v>
      </c>
      <c r="L1331" s="24">
        <f>+XLM!F1115</f>
        <v>9391270</v>
      </c>
      <c r="N1331" s="23">
        <f t="shared" si="23"/>
        <v>6357534266</v>
      </c>
      <c r="O1331" s="6"/>
    </row>
    <row r="1332" spans="1:15" x14ac:dyDescent="0.25">
      <c r="A1332" s="4">
        <v>42969</v>
      </c>
      <c r="B1332" s="24">
        <f>BTC!F1332</f>
        <v>3764239872</v>
      </c>
      <c r="C1332" s="24">
        <f>+XRP!F1332</f>
        <v>1450040064</v>
      </c>
      <c r="D1332" s="24">
        <f>+LTC!F1332</f>
        <v>163104000</v>
      </c>
      <c r="E1332" s="24">
        <f>+ETC!F572</f>
        <v>97160200</v>
      </c>
      <c r="F1332" s="24">
        <f>+ETH!F749</f>
        <v>1336400000</v>
      </c>
      <c r="H1332" s="23">
        <f>+XMR!F1192</f>
        <v>150286000</v>
      </c>
      <c r="I1332" s="23">
        <f>+ZEC!F633</f>
        <v>26540900</v>
      </c>
      <c r="K1332" s="24">
        <f>+DASH!F1288</f>
        <v>74971200</v>
      </c>
      <c r="L1332" s="24">
        <f>+XLM!F1116</f>
        <v>18062400</v>
      </c>
      <c r="N1332" s="23">
        <f t="shared" si="23"/>
        <v>7080804636</v>
      </c>
      <c r="O1332" s="6"/>
    </row>
    <row r="1333" spans="1:15" x14ac:dyDescent="0.25">
      <c r="A1333" s="3">
        <v>42970</v>
      </c>
      <c r="B1333" s="24">
        <f>BTC!F1333</f>
        <v>2369819904</v>
      </c>
      <c r="C1333" s="24">
        <f>+XRP!F1333</f>
        <v>1770400000</v>
      </c>
      <c r="D1333" s="24">
        <f>+LTC!F1333</f>
        <v>447188000</v>
      </c>
      <c r="E1333" s="24">
        <f>+ETC!F573</f>
        <v>325316992</v>
      </c>
      <c r="F1333" s="24">
        <f>+ETH!F750</f>
        <v>811990016</v>
      </c>
      <c r="H1333" s="23">
        <f>+XMR!F1193</f>
        <v>84961904</v>
      </c>
      <c r="I1333" s="23">
        <f>+ZEC!F634</f>
        <v>19773800</v>
      </c>
      <c r="K1333" s="24">
        <f>+DASH!F1289</f>
        <v>47798300</v>
      </c>
      <c r="L1333" s="24">
        <f>+XLM!F1117</f>
        <v>25240300</v>
      </c>
      <c r="N1333" s="23">
        <f t="shared" si="23"/>
        <v>5902489216</v>
      </c>
      <c r="O1333" s="6"/>
    </row>
    <row r="1334" spans="1:15" x14ac:dyDescent="0.25">
      <c r="A1334" s="4">
        <v>42971</v>
      </c>
      <c r="B1334" s="24">
        <f>BTC!F1334</f>
        <v>2037750016</v>
      </c>
      <c r="C1334" s="24">
        <f>+XRP!F1334</f>
        <v>1342360064</v>
      </c>
      <c r="D1334" s="24">
        <f>+LTC!F1334</f>
        <v>391342016</v>
      </c>
      <c r="E1334" s="24">
        <f>+ETC!F574</f>
        <v>105296000</v>
      </c>
      <c r="F1334" s="24">
        <f>+ETH!F751</f>
        <v>697665024</v>
      </c>
      <c r="H1334" s="23">
        <f>+XMR!F1194</f>
        <v>70187104</v>
      </c>
      <c r="I1334" s="23">
        <f>+ZEC!F635</f>
        <v>15371700</v>
      </c>
      <c r="K1334" s="24">
        <f>+DASH!F1290</f>
        <v>58804500</v>
      </c>
      <c r="L1334" s="24">
        <f>+XLM!F1118</f>
        <v>9530830</v>
      </c>
      <c r="N1334" s="23">
        <f t="shared" si="23"/>
        <v>4728307254</v>
      </c>
      <c r="O1334" s="6"/>
    </row>
    <row r="1335" spans="1:15" x14ac:dyDescent="0.25">
      <c r="A1335" s="3">
        <v>42972</v>
      </c>
      <c r="B1335" s="24">
        <f>BTC!F1335</f>
        <v>1727970048</v>
      </c>
      <c r="C1335" s="24">
        <f>+XRP!F1335</f>
        <v>504484000</v>
      </c>
      <c r="D1335" s="24">
        <f>+LTC!F1335</f>
        <v>157619008</v>
      </c>
      <c r="E1335" s="24">
        <f>+ETC!F575</f>
        <v>49610500</v>
      </c>
      <c r="F1335" s="24">
        <f>+ETH!F752</f>
        <v>760329024</v>
      </c>
      <c r="H1335" s="23">
        <f>+XMR!F1195</f>
        <v>95835696</v>
      </c>
      <c r="I1335" s="23">
        <f>+ZEC!F636</f>
        <v>28281900</v>
      </c>
      <c r="K1335" s="24">
        <f>+DASH!F1291</f>
        <v>53632700</v>
      </c>
      <c r="L1335" s="24">
        <f>+XLM!F1119</f>
        <v>6734260</v>
      </c>
      <c r="N1335" s="23">
        <f t="shared" si="23"/>
        <v>3384497136</v>
      </c>
      <c r="O1335" s="6"/>
    </row>
    <row r="1336" spans="1:15" x14ac:dyDescent="0.25">
      <c r="A1336" s="4">
        <v>42973</v>
      </c>
      <c r="B1336" s="24">
        <f>BTC!F1336</f>
        <v>1511609984</v>
      </c>
      <c r="C1336" s="24">
        <f>+XRP!F1336</f>
        <v>184120992</v>
      </c>
      <c r="D1336" s="24">
        <f>+LTC!F1336</f>
        <v>126024000</v>
      </c>
      <c r="E1336" s="24">
        <f>+ETC!F576</f>
        <v>41284600</v>
      </c>
      <c r="F1336" s="24">
        <f>+ETH!F753</f>
        <v>514180992</v>
      </c>
      <c r="H1336" s="23">
        <f>+XMR!F1196</f>
        <v>301843008</v>
      </c>
      <c r="I1336" s="23">
        <f>+ZEC!F637</f>
        <v>65866400</v>
      </c>
      <c r="K1336" s="24">
        <f>+DASH!F1292</f>
        <v>267415008</v>
      </c>
      <c r="L1336" s="24">
        <f>+XLM!F1120</f>
        <v>6739770</v>
      </c>
      <c r="N1336" s="23">
        <f t="shared" si="23"/>
        <v>3019084754</v>
      </c>
      <c r="O1336" s="6"/>
    </row>
    <row r="1337" spans="1:15" x14ac:dyDescent="0.25">
      <c r="A1337" s="3">
        <v>42974</v>
      </c>
      <c r="B1337" s="24">
        <f>BTC!F1337</f>
        <v>1537459968</v>
      </c>
      <c r="C1337" s="24">
        <f>+XRP!F1337</f>
        <v>193971008</v>
      </c>
      <c r="D1337" s="24">
        <f>+LTC!F1337</f>
        <v>890545984</v>
      </c>
      <c r="E1337" s="24">
        <f>+ETC!F577</f>
        <v>150740000</v>
      </c>
      <c r="F1337" s="24">
        <f>+ETH!F754</f>
        <v>633369984</v>
      </c>
      <c r="H1337" s="23">
        <f>+XMR!F1197</f>
        <v>92742200</v>
      </c>
      <c r="I1337" s="23">
        <f>+ZEC!F638</f>
        <v>35217900</v>
      </c>
      <c r="K1337" s="24">
        <f>+DASH!F1293</f>
        <v>121516000</v>
      </c>
      <c r="L1337" s="24">
        <f>+XLM!F1121</f>
        <v>4308080</v>
      </c>
      <c r="N1337" s="23">
        <f t="shared" si="23"/>
        <v>3659871124</v>
      </c>
      <c r="O1337" s="6"/>
    </row>
    <row r="1338" spans="1:15" x14ac:dyDescent="0.25">
      <c r="A1338" s="4">
        <v>42975</v>
      </c>
      <c r="B1338" s="24">
        <f>BTC!F1338</f>
        <v>1959330048</v>
      </c>
      <c r="C1338" s="24">
        <f>+XRP!F1338</f>
        <v>542467968</v>
      </c>
      <c r="D1338" s="24">
        <f>+LTC!F1338</f>
        <v>556636992</v>
      </c>
      <c r="E1338" s="24">
        <f>+ETC!F578</f>
        <v>96308800</v>
      </c>
      <c r="F1338" s="24">
        <f>+ETH!F755</f>
        <v>854318976</v>
      </c>
      <c r="H1338" s="23">
        <f>+XMR!F1198</f>
        <v>216036000</v>
      </c>
      <c r="I1338" s="23">
        <f>+ZEC!F639</f>
        <v>35210000</v>
      </c>
      <c r="K1338" s="24">
        <f>+DASH!F1294</f>
        <v>57630700</v>
      </c>
      <c r="L1338" s="24">
        <f>+XLM!F1122</f>
        <v>6305440</v>
      </c>
      <c r="N1338" s="23">
        <f t="shared" si="23"/>
        <v>4324244924</v>
      </c>
      <c r="O1338" s="6"/>
    </row>
    <row r="1339" spans="1:15" x14ac:dyDescent="0.25">
      <c r="A1339" s="3">
        <v>42976</v>
      </c>
      <c r="B1339" s="24">
        <f>BTC!F1339</f>
        <v>2486080000</v>
      </c>
      <c r="C1339" s="24">
        <f>+XRP!F1339</f>
        <v>269769984</v>
      </c>
      <c r="D1339" s="24">
        <f>+LTC!F1339</f>
        <v>294799008</v>
      </c>
      <c r="E1339" s="24">
        <f>+ETC!F579</f>
        <v>68677504</v>
      </c>
      <c r="F1339" s="24">
        <f>+ETH!F756</f>
        <v>1220029952</v>
      </c>
      <c r="H1339" s="23">
        <f>+XMR!F1199</f>
        <v>104869000</v>
      </c>
      <c r="I1339" s="23">
        <f>+ZEC!F640</f>
        <v>28596800</v>
      </c>
      <c r="K1339" s="24">
        <f>+DASH!F1295</f>
        <v>50014900</v>
      </c>
      <c r="L1339" s="24">
        <f>+XLM!F1123</f>
        <v>5990490</v>
      </c>
      <c r="N1339" s="23">
        <f t="shared" si="23"/>
        <v>4528827638</v>
      </c>
      <c r="O1339" s="6"/>
    </row>
    <row r="1340" spans="1:15" x14ac:dyDescent="0.25">
      <c r="A1340" s="4">
        <v>42977</v>
      </c>
      <c r="B1340" s="24">
        <f>BTC!F1340</f>
        <v>1937849984</v>
      </c>
      <c r="C1340" s="24">
        <f>+XRP!F1340</f>
        <v>181186000</v>
      </c>
      <c r="D1340" s="24">
        <f>+LTC!F1340</f>
        <v>240308992</v>
      </c>
      <c r="E1340" s="24">
        <f>+ETC!F580</f>
        <v>66337400</v>
      </c>
      <c r="F1340" s="24">
        <f>+ETH!F757</f>
        <v>1333319936</v>
      </c>
      <c r="H1340" s="23">
        <f>+XMR!F1200</f>
        <v>106543000</v>
      </c>
      <c r="I1340" s="23">
        <f>+ZEC!F641</f>
        <v>29396300</v>
      </c>
      <c r="K1340" s="24">
        <f>+DASH!F1296</f>
        <v>44586300</v>
      </c>
      <c r="L1340" s="24">
        <f>+XLM!F1124</f>
        <v>5836630</v>
      </c>
      <c r="N1340" s="23">
        <f t="shared" si="23"/>
        <v>3945364542</v>
      </c>
      <c r="O1340" s="6"/>
    </row>
    <row r="1341" spans="1:15" x14ac:dyDescent="0.25">
      <c r="A1341" s="3">
        <v>42978</v>
      </c>
      <c r="B1341" s="24">
        <f>BTC!F1341</f>
        <v>1944930048</v>
      </c>
      <c r="C1341" s="24">
        <f>+XRP!F1341</f>
        <v>432574016</v>
      </c>
      <c r="D1341" s="24">
        <f>+LTC!F1341</f>
        <v>633147008</v>
      </c>
      <c r="E1341" s="24">
        <f>+ETC!F581</f>
        <v>86584896</v>
      </c>
      <c r="F1341" s="24">
        <f>+ETH!F758</f>
        <v>706254016</v>
      </c>
      <c r="H1341" s="23">
        <f>+XMR!F1201</f>
        <v>131974000</v>
      </c>
      <c r="I1341" s="23">
        <f>+ZEC!F642</f>
        <v>26913900</v>
      </c>
      <c r="K1341" s="24">
        <f>+DASH!F1297</f>
        <v>34978600</v>
      </c>
      <c r="L1341" s="24">
        <f>+XLM!F1125</f>
        <v>5039660</v>
      </c>
      <c r="N1341" s="23">
        <f t="shared" si="23"/>
        <v>4002396144</v>
      </c>
      <c r="O1341" s="6"/>
    </row>
    <row r="1342" spans="1:15" x14ac:dyDescent="0.25">
      <c r="A1342" s="4">
        <v>42979</v>
      </c>
      <c r="B1342" s="24">
        <f>BTC!F1342</f>
        <v>2599079936</v>
      </c>
      <c r="C1342" s="24">
        <f>+XRP!F1342</f>
        <v>283576000</v>
      </c>
      <c r="D1342" s="24">
        <f>+LTC!F1342</f>
        <v>1551740032</v>
      </c>
      <c r="E1342" s="24">
        <f>+ETC!F582</f>
        <v>821440000</v>
      </c>
      <c r="F1342" s="24">
        <f>+ETH!F759</f>
        <v>874222016</v>
      </c>
      <c r="H1342" s="23">
        <f>+XMR!F1202</f>
        <v>163960992</v>
      </c>
      <c r="I1342" s="23">
        <f>+ZEC!F643</f>
        <v>45352800</v>
      </c>
      <c r="K1342" s="24">
        <f>+DASH!F1298</f>
        <v>55440700</v>
      </c>
      <c r="L1342" s="24">
        <f>+XLM!F1126</f>
        <v>8806440</v>
      </c>
      <c r="N1342" s="23">
        <f t="shared" si="23"/>
        <v>6403618916</v>
      </c>
      <c r="O1342" s="6"/>
    </row>
    <row r="1343" spans="1:15" x14ac:dyDescent="0.25">
      <c r="A1343" s="3">
        <v>42980</v>
      </c>
      <c r="B1343" s="24">
        <f>BTC!F1343</f>
        <v>2722139904</v>
      </c>
      <c r="C1343" s="24">
        <f>+XRP!F1343</f>
        <v>329928000</v>
      </c>
      <c r="D1343" s="24">
        <f>+LTC!F1343</f>
        <v>1363990016</v>
      </c>
      <c r="E1343" s="24">
        <f>+ETC!F583</f>
        <v>648787008</v>
      </c>
      <c r="F1343" s="24">
        <f>+ETH!F760</f>
        <v>1483600000</v>
      </c>
      <c r="H1343" s="23">
        <f>+XMR!F1203</f>
        <v>128849000</v>
      </c>
      <c r="I1343" s="23">
        <f>+ZEC!F644</f>
        <v>52498700</v>
      </c>
      <c r="K1343" s="24">
        <f>+DASH!F1299</f>
        <v>54813400</v>
      </c>
      <c r="L1343" s="24">
        <f>+XLM!F1127</f>
        <v>6551880</v>
      </c>
      <c r="N1343" s="23">
        <f t="shared" si="23"/>
        <v>6791157908</v>
      </c>
      <c r="O1343" s="6"/>
    </row>
    <row r="1344" spans="1:15" x14ac:dyDescent="0.25">
      <c r="A1344" s="4">
        <v>42981</v>
      </c>
      <c r="B1344" s="24">
        <f>BTC!F1344</f>
        <v>1933190016</v>
      </c>
      <c r="C1344" s="24">
        <f>+XRP!F1344</f>
        <v>186526000</v>
      </c>
      <c r="D1344" s="24">
        <f>+LTC!F1344</f>
        <v>675462016</v>
      </c>
      <c r="E1344" s="24">
        <f>+ETC!F584</f>
        <v>221986000</v>
      </c>
      <c r="F1344" s="24">
        <f>+ETH!F761</f>
        <v>986265984</v>
      </c>
      <c r="H1344" s="23">
        <f>+XMR!F1204</f>
        <v>92631104</v>
      </c>
      <c r="I1344" s="23">
        <f>+ZEC!F645</f>
        <v>34128900</v>
      </c>
      <c r="K1344" s="24">
        <f>+DASH!F1300</f>
        <v>34945200</v>
      </c>
      <c r="L1344" s="24">
        <f>+XLM!F1128</f>
        <v>2524130</v>
      </c>
      <c r="N1344" s="23">
        <f t="shared" si="23"/>
        <v>4167659350</v>
      </c>
      <c r="O1344" s="6"/>
    </row>
    <row r="1345" spans="1:15" x14ac:dyDescent="0.25">
      <c r="A1345" s="3">
        <v>42982</v>
      </c>
      <c r="B1345" s="24">
        <f>BTC!F1345</f>
        <v>2987330048</v>
      </c>
      <c r="C1345" s="24">
        <f>+XRP!F1345</f>
        <v>239612992</v>
      </c>
      <c r="D1345" s="24">
        <f>+LTC!F1345</f>
        <v>922041024</v>
      </c>
      <c r="E1345" s="24">
        <f>+ETC!F585</f>
        <v>243535008</v>
      </c>
      <c r="F1345" s="24">
        <f>+ETH!F762</f>
        <v>1801689984</v>
      </c>
      <c r="H1345" s="23">
        <f>+XMR!F1205</f>
        <v>89194704</v>
      </c>
      <c r="I1345" s="23">
        <f>+ZEC!F646</f>
        <v>41954600</v>
      </c>
      <c r="K1345" s="24">
        <f>+DASH!F1301</f>
        <v>44170200</v>
      </c>
      <c r="L1345" s="24">
        <f>+XLM!F1129</f>
        <v>6341980</v>
      </c>
      <c r="N1345" s="23">
        <f t="shared" si="23"/>
        <v>6375870540</v>
      </c>
      <c r="O1345" s="6"/>
    </row>
    <row r="1346" spans="1:15" x14ac:dyDescent="0.25">
      <c r="A1346" s="4">
        <v>42983</v>
      </c>
      <c r="B1346" s="24">
        <f>BTC!F1346</f>
        <v>2697969920</v>
      </c>
      <c r="C1346" s="24">
        <f>+XRP!F1346</f>
        <v>242636000</v>
      </c>
      <c r="D1346" s="24">
        <f>+LTC!F1346</f>
        <v>1016089984</v>
      </c>
      <c r="E1346" s="24">
        <f>+ETC!F586</f>
        <v>218190000</v>
      </c>
      <c r="F1346" s="24">
        <f>+ETH!F763</f>
        <v>1551049984</v>
      </c>
      <c r="H1346" s="23">
        <f>+XMR!F1206</f>
        <v>113378000</v>
      </c>
      <c r="I1346" s="23">
        <f>+ZEC!F647</f>
        <v>31113600</v>
      </c>
      <c r="K1346" s="24">
        <f>+DASH!F1302</f>
        <v>53928800</v>
      </c>
      <c r="L1346" s="24">
        <f>+XLM!F1130</f>
        <v>5204660</v>
      </c>
      <c r="N1346" s="23">
        <f t="shared" si="23"/>
        <v>5929560948</v>
      </c>
      <c r="O1346" s="6"/>
    </row>
    <row r="1347" spans="1:15" x14ac:dyDescent="0.25">
      <c r="A1347" s="3">
        <v>42984</v>
      </c>
      <c r="B1347" s="24">
        <f>BTC!F1347</f>
        <v>2172100096</v>
      </c>
      <c r="C1347" s="24">
        <f>+XRP!F1347</f>
        <v>163296992</v>
      </c>
      <c r="D1347" s="24">
        <f>+LTC!F1347</f>
        <v>830718016</v>
      </c>
      <c r="E1347" s="24">
        <f>+ETC!F587</f>
        <v>228007008</v>
      </c>
      <c r="F1347" s="24">
        <f>+ETH!F764</f>
        <v>1058830016</v>
      </c>
      <c r="H1347" s="23">
        <f>+XMR!F1207</f>
        <v>64604400</v>
      </c>
      <c r="I1347" s="23">
        <f>+ZEC!F648</f>
        <v>29252500</v>
      </c>
      <c r="K1347" s="24">
        <f>+DASH!F1303</f>
        <v>35294300</v>
      </c>
      <c r="L1347" s="24">
        <f>+XLM!F1131</f>
        <v>4741770</v>
      </c>
      <c r="N1347" s="23">
        <f t="shared" si="23"/>
        <v>4586845098</v>
      </c>
      <c r="O1347" s="6"/>
    </row>
    <row r="1348" spans="1:15" x14ac:dyDescent="0.25">
      <c r="A1348" s="4">
        <v>42985</v>
      </c>
      <c r="B1348" s="24">
        <f>BTC!F1348</f>
        <v>1844620032</v>
      </c>
      <c r="C1348" s="24">
        <f>+XRP!F1348</f>
        <v>103080000</v>
      </c>
      <c r="D1348" s="24">
        <f>+LTC!F1348</f>
        <v>526828992</v>
      </c>
      <c r="E1348" s="24">
        <f>+ETC!F588</f>
        <v>187200992</v>
      </c>
      <c r="F1348" s="24">
        <f>+ETH!F765</f>
        <v>718624000</v>
      </c>
      <c r="H1348" s="23">
        <f>+XMR!F1208</f>
        <v>62655700</v>
      </c>
      <c r="I1348" s="23">
        <f>+ZEC!F649</f>
        <v>27100600</v>
      </c>
      <c r="K1348" s="24">
        <f>+DASH!F1304</f>
        <v>24715700</v>
      </c>
      <c r="L1348" s="24">
        <f>+XLM!F1132</f>
        <v>3784650</v>
      </c>
      <c r="N1348" s="23">
        <f t="shared" si="23"/>
        <v>3498610666</v>
      </c>
      <c r="O1348" s="6"/>
    </row>
    <row r="1349" spans="1:15" x14ac:dyDescent="0.25">
      <c r="A1349" s="3">
        <v>42986</v>
      </c>
      <c r="B1349" s="24">
        <f>BTC!F1349</f>
        <v>2700890112</v>
      </c>
      <c r="C1349" s="24">
        <f>+XRP!F1349</f>
        <v>151328992</v>
      </c>
      <c r="D1349" s="24">
        <f>+LTC!F1349</f>
        <v>930673024</v>
      </c>
      <c r="E1349" s="24">
        <f>+ETC!F589</f>
        <v>269884000</v>
      </c>
      <c r="F1349" s="24">
        <f>+ETH!F766</f>
        <v>1098780032</v>
      </c>
      <c r="H1349" s="23">
        <f>+XMR!F1209</f>
        <v>159066000</v>
      </c>
      <c r="I1349" s="23">
        <f>+ZEC!F650</f>
        <v>30849900</v>
      </c>
      <c r="K1349" s="24">
        <f>+DASH!F1305</f>
        <v>63012500</v>
      </c>
      <c r="L1349" s="24">
        <f>+XLM!F1133</f>
        <v>5110680</v>
      </c>
      <c r="N1349" s="23">
        <f t="shared" si="23"/>
        <v>5409595240</v>
      </c>
      <c r="O1349" s="6"/>
    </row>
    <row r="1350" spans="1:15" x14ac:dyDescent="0.25">
      <c r="A1350" s="4">
        <v>42987</v>
      </c>
      <c r="B1350" s="24">
        <f>BTC!F1350</f>
        <v>1386230016</v>
      </c>
      <c r="C1350" s="24">
        <f>+XRP!F1350</f>
        <v>51185500</v>
      </c>
      <c r="D1350" s="24">
        <f>+LTC!F1350</f>
        <v>467895008</v>
      </c>
      <c r="E1350" s="24">
        <f>+ETC!F590</f>
        <v>131722000</v>
      </c>
      <c r="F1350" s="24">
        <f>+ETH!F767</f>
        <v>528620992</v>
      </c>
      <c r="H1350" s="23">
        <f>+XMR!F1210</f>
        <v>39220400</v>
      </c>
      <c r="I1350" s="23">
        <f>+ZEC!F651</f>
        <v>24960900</v>
      </c>
      <c r="K1350" s="24">
        <f>+DASH!F1306</f>
        <v>23244600</v>
      </c>
      <c r="L1350" s="24">
        <f>+XLM!F1134</f>
        <v>2461230</v>
      </c>
      <c r="N1350" s="23">
        <f t="shared" si="23"/>
        <v>2655540646</v>
      </c>
      <c r="O1350" s="6"/>
    </row>
    <row r="1351" spans="1:15" x14ac:dyDescent="0.25">
      <c r="A1351" s="3">
        <v>42988</v>
      </c>
      <c r="B1351" s="24">
        <f>BTC!F1351</f>
        <v>1679090048</v>
      </c>
      <c r="C1351" s="24">
        <f>+XRP!F1351</f>
        <v>117091000</v>
      </c>
      <c r="D1351" s="24">
        <f>+LTC!F1351</f>
        <v>529848000</v>
      </c>
      <c r="E1351" s="24">
        <f>+ETC!F591</f>
        <v>210528000</v>
      </c>
      <c r="F1351" s="24">
        <f>+ETH!F768</f>
        <v>698326016</v>
      </c>
      <c r="H1351" s="23">
        <f>+XMR!F1211</f>
        <v>50725200</v>
      </c>
      <c r="I1351" s="23">
        <f>+ZEC!F652</f>
        <v>26701400</v>
      </c>
      <c r="K1351" s="24">
        <f>+DASH!F1307</f>
        <v>27435400</v>
      </c>
      <c r="L1351" s="24">
        <f>+XLM!F1135</f>
        <v>3452690</v>
      </c>
      <c r="N1351" s="23">
        <f t="shared" si="23"/>
        <v>3343197754</v>
      </c>
      <c r="O1351" s="6"/>
    </row>
    <row r="1352" spans="1:15" x14ac:dyDescent="0.25">
      <c r="A1352" s="4">
        <v>42989</v>
      </c>
      <c r="B1352" s="24">
        <f>BTC!F1352</f>
        <v>1557330048</v>
      </c>
      <c r="C1352" s="24">
        <f>+XRP!F1352</f>
        <v>138339008</v>
      </c>
      <c r="D1352" s="24">
        <f>+LTC!F1352</f>
        <v>412076000</v>
      </c>
      <c r="E1352" s="24">
        <f>+ETC!F592</f>
        <v>142588000</v>
      </c>
      <c r="F1352" s="24">
        <f>+ETH!F769</f>
        <v>571307008</v>
      </c>
      <c r="H1352" s="23">
        <f>+XMR!F1212</f>
        <v>30605900</v>
      </c>
      <c r="I1352" s="23">
        <f>+ZEC!F653</f>
        <v>22339400</v>
      </c>
      <c r="K1352" s="24">
        <f>+DASH!F1308</f>
        <v>25159900</v>
      </c>
      <c r="L1352" s="24">
        <f>+XLM!F1136</f>
        <v>3903590</v>
      </c>
      <c r="N1352" s="23">
        <f t="shared" si="23"/>
        <v>2903648854</v>
      </c>
      <c r="O1352" s="6"/>
    </row>
    <row r="1353" spans="1:15" x14ac:dyDescent="0.25">
      <c r="A1353" s="3">
        <v>42990</v>
      </c>
      <c r="B1353" s="24">
        <f>BTC!F1353</f>
        <v>1864530048</v>
      </c>
      <c r="C1353" s="24">
        <f>+XRP!F1353</f>
        <v>94519504</v>
      </c>
      <c r="D1353" s="24">
        <f>+LTC!F1353</f>
        <v>481217984</v>
      </c>
      <c r="E1353" s="24">
        <f>+ETC!F593</f>
        <v>167338000</v>
      </c>
      <c r="F1353" s="24">
        <f>+ETH!F770</f>
        <v>753144000</v>
      </c>
      <c r="H1353" s="23">
        <f>+XMR!F1213</f>
        <v>40402700</v>
      </c>
      <c r="I1353" s="23">
        <f>+ZEC!F654</f>
        <v>26344600</v>
      </c>
      <c r="K1353" s="24">
        <f>+DASH!F1309</f>
        <v>27190400</v>
      </c>
      <c r="L1353" s="24">
        <f>+XLM!F1137</f>
        <v>3189200</v>
      </c>
      <c r="N1353" s="23">
        <f t="shared" si="23"/>
        <v>3457876436</v>
      </c>
      <c r="O1353" s="6"/>
    </row>
    <row r="1354" spans="1:15" x14ac:dyDescent="0.25">
      <c r="A1354" s="4">
        <v>42991</v>
      </c>
      <c r="B1354" s="24">
        <f>BTC!F1354</f>
        <v>2219409920</v>
      </c>
      <c r="C1354" s="24">
        <f>+XRP!F1354</f>
        <v>105471000</v>
      </c>
      <c r="D1354" s="24">
        <f>+LTC!F1354</f>
        <v>501521984</v>
      </c>
      <c r="E1354" s="24">
        <f>+ETC!F594</f>
        <v>103257000</v>
      </c>
      <c r="F1354" s="24">
        <f>+ETH!F771</f>
        <v>921692032</v>
      </c>
      <c r="H1354" s="23">
        <f>+XMR!F1214</f>
        <v>88162896</v>
      </c>
      <c r="I1354" s="23">
        <f>+ZEC!F655</f>
        <v>32634000</v>
      </c>
      <c r="K1354" s="24">
        <f>+DASH!F1310</f>
        <v>28322500</v>
      </c>
      <c r="L1354" s="24">
        <f>+XLM!F1138</f>
        <v>2671500</v>
      </c>
      <c r="N1354" s="23">
        <f t="shared" si="23"/>
        <v>4003142832</v>
      </c>
      <c r="O1354" s="6"/>
    </row>
    <row r="1355" spans="1:15" x14ac:dyDescent="0.25">
      <c r="A1355" s="3">
        <v>42992</v>
      </c>
      <c r="B1355" s="24">
        <f>BTC!F1355</f>
        <v>2716310016</v>
      </c>
      <c r="C1355" s="24">
        <f>+XRP!F1355</f>
        <v>152532992</v>
      </c>
      <c r="D1355" s="24">
        <f>+LTC!F1355</f>
        <v>749713984</v>
      </c>
      <c r="E1355" s="24">
        <f>+ETC!F595</f>
        <v>220330000</v>
      </c>
      <c r="F1355" s="24">
        <f>+ETH!F772</f>
        <v>1184589952</v>
      </c>
      <c r="H1355" s="23">
        <f>+XMR!F1215</f>
        <v>133553000</v>
      </c>
      <c r="I1355" s="23">
        <f>+ZEC!F656</f>
        <v>35524600</v>
      </c>
      <c r="K1355" s="24">
        <f>+DASH!F1311</f>
        <v>35013800</v>
      </c>
      <c r="L1355" s="24">
        <f>+XLM!F1139</f>
        <v>4609450</v>
      </c>
      <c r="N1355" s="23">
        <f t="shared" si="23"/>
        <v>5232177794</v>
      </c>
      <c r="O1355" s="6"/>
    </row>
    <row r="1356" spans="1:15" x14ac:dyDescent="0.25">
      <c r="A1356" s="4">
        <v>42993</v>
      </c>
      <c r="B1356" s="24">
        <f>BTC!F1356</f>
        <v>4148069888</v>
      </c>
      <c r="C1356" s="24">
        <f>+XRP!F1356</f>
        <v>289414016</v>
      </c>
      <c r="D1356" s="24">
        <f>+LTC!F1356</f>
        <v>1554339968</v>
      </c>
      <c r="E1356" s="24">
        <f>+ETC!F596</f>
        <v>434920992</v>
      </c>
      <c r="F1356" s="24">
        <f>+ETH!F773</f>
        <v>1935699968</v>
      </c>
      <c r="H1356" s="23">
        <f>+XMR!F1216</f>
        <v>176154000</v>
      </c>
      <c r="I1356" s="23">
        <f>+ZEC!F657</f>
        <v>45620000</v>
      </c>
      <c r="K1356" s="24">
        <f>+DASH!F1312</f>
        <v>72695504</v>
      </c>
      <c r="L1356" s="24">
        <f>+XLM!F1140</f>
        <v>11877600</v>
      </c>
      <c r="N1356" s="23">
        <f t="shared" si="23"/>
        <v>8668791936</v>
      </c>
      <c r="O1356" s="6"/>
    </row>
    <row r="1357" spans="1:15" x14ac:dyDescent="0.25">
      <c r="A1357" s="3">
        <v>42994</v>
      </c>
      <c r="B1357" s="24">
        <f>BTC!F1357</f>
        <v>1818400000</v>
      </c>
      <c r="C1357" s="24">
        <f>+XRP!F1357</f>
        <v>84495200</v>
      </c>
      <c r="D1357" s="24">
        <f>+LTC!F1357</f>
        <v>562278016</v>
      </c>
      <c r="E1357" s="24">
        <f>+ETC!F597</f>
        <v>146996000</v>
      </c>
      <c r="F1357" s="24">
        <f>+ETH!F774</f>
        <v>711737024</v>
      </c>
      <c r="H1357" s="23">
        <f>+XMR!F1217</f>
        <v>71163504</v>
      </c>
      <c r="I1357" s="23">
        <f>+ZEC!F658</f>
        <v>22550100</v>
      </c>
      <c r="K1357" s="24">
        <f>+DASH!F1313</f>
        <v>43702600</v>
      </c>
      <c r="L1357" s="24">
        <f>+XLM!F1141</f>
        <v>3639010</v>
      </c>
      <c r="N1357" s="23">
        <f t="shared" si="23"/>
        <v>3464961454</v>
      </c>
      <c r="O1357" s="6"/>
    </row>
    <row r="1358" spans="1:15" x14ac:dyDescent="0.25">
      <c r="A1358" s="4">
        <v>42995</v>
      </c>
      <c r="B1358" s="24">
        <f>BTC!F1358</f>
        <v>1239149952</v>
      </c>
      <c r="C1358" s="24">
        <f>+XRP!F1358</f>
        <v>49161100</v>
      </c>
      <c r="D1358" s="24">
        <f>+LTC!F1358</f>
        <v>245262000</v>
      </c>
      <c r="E1358" s="24">
        <f>+ETC!F598</f>
        <v>55522700</v>
      </c>
      <c r="F1358" s="24">
        <f>+ETH!F775</f>
        <v>427452000</v>
      </c>
      <c r="H1358" s="23">
        <f>+XMR!F1218</f>
        <v>41008200</v>
      </c>
      <c r="I1358" s="23">
        <f>+ZEC!F659</f>
        <v>17358900</v>
      </c>
      <c r="K1358" s="24">
        <f>+DASH!F1314</f>
        <v>38081600</v>
      </c>
      <c r="L1358" s="24">
        <f>+XLM!F1142</f>
        <v>2253630</v>
      </c>
      <c r="N1358" s="23">
        <f t="shared" si="23"/>
        <v>2115250082</v>
      </c>
      <c r="O1358" s="6"/>
    </row>
    <row r="1359" spans="1:15" x14ac:dyDescent="0.25">
      <c r="A1359" s="3">
        <v>42996</v>
      </c>
      <c r="B1359" s="24">
        <f>BTC!F1359</f>
        <v>1943209984</v>
      </c>
      <c r="C1359" s="24">
        <f>+XRP!F1359</f>
        <v>88397904</v>
      </c>
      <c r="D1359" s="24">
        <f>+LTC!F1359</f>
        <v>408675008</v>
      </c>
      <c r="E1359" s="24">
        <f>+ETC!F599</f>
        <v>117958000</v>
      </c>
      <c r="F1359" s="24">
        <f>+ETH!F776</f>
        <v>1127750016</v>
      </c>
      <c r="H1359" s="23">
        <f>+XMR!F1219</f>
        <v>63732100</v>
      </c>
      <c r="I1359" s="23">
        <f>+ZEC!F660</f>
        <v>27678900</v>
      </c>
      <c r="K1359" s="24">
        <f>+DASH!F1315</f>
        <v>56189000</v>
      </c>
      <c r="L1359" s="24">
        <f>+XLM!F1143</f>
        <v>4635400</v>
      </c>
      <c r="N1359" s="23">
        <f t="shared" si="23"/>
        <v>3838226312</v>
      </c>
      <c r="O1359" s="6"/>
    </row>
    <row r="1360" spans="1:15" x14ac:dyDescent="0.25">
      <c r="A1360" s="4">
        <v>42997</v>
      </c>
      <c r="B1360" s="24">
        <f>BTC!F1360</f>
        <v>1563980032</v>
      </c>
      <c r="C1360" s="24">
        <f>+XRP!F1360</f>
        <v>54046100</v>
      </c>
      <c r="D1360" s="24">
        <f>+LTC!F1360</f>
        <v>286583008</v>
      </c>
      <c r="E1360" s="24">
        <f>+ETC!F600</f>
        <v>69938096</v>
      </c>
      <c r="F1360" s="24">
        <f>+ETH!F777</f>
        <v>646908992</v>
      </c>
      <c r="H1360" s="23">
        <f>+XMR!F1220</f>
        <v>48249700</v>
      </c>
      <c r="I1360" s="23">
        <f>+ZEC!F661</f>
        <v>19791200</v>
      </c>
      <c r="K1360" s="24">
        <f>+DASH!F1316</f>
        <v>34362500</v>
      </c>
      <c r="L1360" s="24">
        <f>+XLM!F1144</f>
        <v>3583140</v>
      </c>
      <c r="N1360" s="23">
        <f t="shared" si="23"/>
        <v>2727442768</v>
      </c>
      <c r="O1360" s="6"/>
    </row>
    <row r="1361" spans="1:15" x14ac:dyDescent="0.25">
      <c r="A1361" s="3">
        <v>42998</v>
      </c>
      <c r="B1361" s="24">
        <f>BTC!F1361</f>
        <v>1213830016</v>
      </c>
      <c r="C1361" s="24">
        <f>+XRP!F1361</f>
        <v>34521600</v>
      </c>
      <c r="D1361" s="24">
        <f>+LTC!F1361</f>
        <v>160252000</v>
      </c>
      <c r="E1361" s="24">
        <f>+ETC!F601</f>
        <v>41369200</v>
      </c>
      <c r="F1361" s="24">
        <f>+ETH!F778</f>
        <v>421404000</v>
      </c>
      <c r="H1361" s="23">
        <f>+XMR!F1221</f>
        <v>34198900</v>
      </c>
      <c r="I1361" s="23">
        <f>+ZEC!F662</f>
        <v>12166600</v>
      </c>
      <c r="K1361" s="24">
        <f>+DASH!F1317</f>
        <v>74246200</v>
      </c>
      <c r="L1361" s="24">
        <f>+XLM!F1145</f>
        <v>2522500</v>
      </c>
      <c r="N1361" s="23">
        <f t="shared" si="23"/>
        <v>1994511016</v>
      </c>
      <c r="O1361" s="6"/>
    </row>
    <row r="1362" spans="1:15" x14ac:dyDescent="0.25">
      <c r="A1362" s="4">
        <v>42999</v>
      </c>
      <c r="B1362" s="24">
        <f>BTC!F1362</f>
        <v>1411480064</v>
      </c>
      <c r="C1362" s="24">
        <f>+XRP!F1362</f>
        <v>43583200</v>
      </c>
      <c r="D1362" s="24">
        <f>+LTC!F1362</f>
        <v>229363008</v>
      </c>
      <c r="E1362" s="24">
        <f>+ETC!F602</f>
        <v>39347200</v>
      </c>
      <c r="F1362" s="24">
        <f>+ETH!F779</f>
        <v>601265984</v>
      </c>
      <c r="H1362" s="23">
        <f>+XMR!F1222</f>
        <v>34290500</v>
      </c>
      <c r="I1362" s="23">
        <f>+ZEC!F663</f>
        <v>17620100</v>
      </c>
      <c r="K1362" s="24">
        <f>+DASH!F1318</f>
        <v>146454000</v>
      </c>
      <c r="L1362" s="24">
        <f>+XLM!F1146</f>
        <v>2524650</v>
      </c>
      <c r="N1362" s="23">
        <f t="shared" si="23"/>
        <v>2525928706</v>
      </c>
      <c r="O1362" s="6"/>
    </row>
    <row r="1363" spans="1:15" x14ac:dyDescent="0.25">
      <c r="A1363" s="3">
        <v>43000</v>
      </c>
      <c r="B1363" s="24">
        <f>BTC!F1363</f>
        <v>1194829952</v>
      </c>
      <c r="C1363" s="24">
        <f>+XRP!F1363</f>
        <v>37244700</v>
      </c>
      <c r="D1363" s="24">
        <f>+LTC!F1363</f>
        <v>218134000</v>
      </c>
      <c r="E1363" s="24">
        <f>+ETC!F603</f>
        <v>31855800</v>
      </c>
      <c r="F1363" s="24">
        <f>+ETH!F780</f>
        <v>430080992</v>
      </c>
      <c r="H1363" s="23">
        <f>+XMR!F1223</f>
        <v>28179100</v>
      </c>
      <c r="I1363" s="23">
        <f>+ZEC!F664</f>
        <v>43671100</v>
      </c>
      <c r="K1363" s="24">
        <f>+DASH!F1319</f>
        <v>90613000</v>
      </c>
      <c r="L1363" s="24">
        <f>+XLM!F1147</f>
        <v>1825510</v>
      </c>
      <c r="N1363" s="23">
        <f t="shared" si="23"/>
        <v>2076434154</v>
      </c>
      <c r="O1363" s="6"/>
    </row>
    <row r="1364" spans="1:15" x14ac:dyDescent="0.25">
      <c r="A1364" s="4">
        <v>43001</v>
      </c>
      <c r="B1364" s="24">
        <f>BTC!F1364</f>
        <v>928113984</v>
      </c>
      <c r="C1364" s="24">
        <f>+XRP!F1364</f>
        <v>32476700</v>
      </c>
      <c r="D1364" s="24">
        <f>+LTC!F1364</f>
        <v>142072992</v>
      </c>
      <c r="E1364" s="24">
        <f>+ETC!F604</f>
        <v>27727300</v>
      </c>
      <c r="F1364" s="24">
        <f>+ETH!F781</f>
        <v>450934016</v>
      </c>
      <c r="H1364" s="23">
        <f>+XMR!F1224</f>
        <v>26372900</v>
      </c>
      <c r="I1364" s="23">
        <f>+ZEC!F665</f>
        <v>29531600</v>
      </c>
      <c r="K1364" s="24">
        <f>+DASH!F1320</f>
        <v>55928100</v>
      </c>
      <c r="L1364" s="24">
        <f>+XLM!F1148</f>
        <v>2032830</v>
      </c>
      <c r="N1364" s="23">
        <f t="shared" si="23"/>
        <v>1695190422</v>
      </c>
      <c r="O1364" s="6"/>
    </row>
    <row r="1365" spans="1:15" x14ac:dyDescent="0.25">
      <c r="A1365" s="3">
        <v>43002</v>
      </c>
      <c r="B1365" s="24">
        <f>BTC!F1365</f>
        <v>768014976</v>
      </c>
      <c r="C1365" s="24">
        <f>+XRP!F1365</f>
        <v>20566500</v>
      </c>
      <c r="D1365" s="24">
        <f>+LTC!F1365</f>
        <v>82147104</v>
      </c>
      <c r="E1365" s="24">
        <f>+ETC!F605</f>
        <v>21480300</v>
      </c>
      <c r="F1365" s="24">
        <f>+ETH!F782</f>
        <v>571411008</v>
      </c>
      <c r="H1365" s="23">
        <f>+XMR!F1225</f>
        <v>22224000</v>
      </c>
      <c r="I1365" s="23">
        <f>+ZEC!F666</f>
        <v>15176600</v>
      </c>
      <c r="K1365" s="24">
        <f>+DASH!F1321</f>
        <v>111537000</v>
      </c>
      <c r="L1365" s="24">
        <f>+XLM!F1149</f>
        <v>1065700</v>
      </c>
      <c r="N1365" s="23">
        <f t="shared" si="23"/>
        <v>1613623188</v>
      </c>
      <c r="O1365" s="6"/>
    </row>
    <row r="1366" spans="1:15" x14ac:dyDescent="0.25">
      <c r="A1366" s="4">
        <v>43003</v>
      </c>
      <c r="B1366" s="24">
        <f>BTC!F1366</f>
        <v>1374210048</v>
      </c>
      <c r="C1366" s="24">
        <f>+XRP!F1366</f>
        <v>35622600</v>
      </c>
      <c r="D1366" s="24">
        <f>+LTC!F1366</f>
        <v>208640992</v>
      </c>
      <c r="E1366" s="24">
        <f>+ETC!F606</f>
        <v>34197100</v>
      </c>
      <c r="F1366" s="24">
        <f>+ETH!F783</f>
        <v>483160992</v>
      </c>
      <c r="H1366" s="23">
        <f>+XMR!F1226</f>
        <v>28114300</v>
      </c>
      <c r="I1366" s="23">
        <f>+ZEC!F667</f>
        <v>32460800</v>
      </c>
      <c r="K1366" s="24">
        <f>+DASH!F1322</f>
        <v>58356100</v>
      </c>
      <c r="L1366" s="24">
        <f>+XLM!F1150</f>
        <v>2426680</v>
      </c>
      <c r="N1366" s="23">
        <f t="shared" si="23"/>
        <v>2257189612</v>
      </c>
      <c r="O1366" s="6"/>
    </row>
    <row r="1367" spans="1:15" x14ac:dyDescent="0.25">
      <c r="A1367" s="3">
        <v>43004</v>
      </c>
      <c r="B1367" s="24">
        <f>BTC!F1367</f>
        <v>1043740032</v>
      </c>
      <c r="C1367" s="24">
        <f>+XRP!F1367</f>
        <v>70000704</v>
      </c>
      <c r="D1367" s="24">
        <f>+LTC!F1367</f>
        <v>173663008</v>
      </c>
      <c r="E1367" s="24">
        <f>+ETC!F607</f>
        <v>84319600</v>
      </c>
      <c r="F1367" s="24">
        <f>+ETH!F784</f>
        <v>345800992</v>
      </c>
      <c r="H1367" s="23">
        <f>+XMR!F1227</f>
        <v>32540800</v>
      </c>
      <c r="I1367" s="23">
        <f>+ZEC!F668</f>
        <v>20525600</v>
      </c>
      <c r="K1367" s="24">
        <f>+DASH!F1323</f>
        <v>45406700</v>
      </c>
      <c r="L1367" s="24">
        <f>+XLM!F1151</f>
        <v>2222670</v>
      </c>
      <c r="N1367" s="23">
        <f t="shared" si="23"/>
        <v>1818220106</v>
      </c>
      <c r="O1367" s="6"/>
    </row>
    <row r="1368" spans="1:15" x14ac:dyDescent="0.25">
      <c r="A1368" s="4">
        <v>43005</v>
      </c>
      <c r="B1368" s="24">
        <f>BTC!F1368</f>
        <v>1686880000</v>
      </c>
      <c r="C1368" s="24">
        <f>+XRP!F1368</f>
        <v>249934000</v>
      </c>
      <c r="D1368" s="24">
        <f>+LTC!F1368</f>
        <v>220363008</v>
      </c>
      <c r="E1368" s="24">
        <f>+ETC!F608</f>
        <v>119565000</v>
      </c>
      <c r="F1368" s="24">
        <f>+ETH!F785</f>
        <v>550243968</v>
      </c>
      <c r="H1368" s="23">
        <f>+XMR!F1228</f>
        <v>51634900</v>
      </c>
      <c r="I1368" s="23">
        <f>+ZEC!F669</f>
        <v>130957000</v>
      </c>
      <c r="K1368" s="24">
        <f>+DASH!F1324</f>
        <v>52033700</v>
      </c>
      <c r="L1368" s="24">
        <f>+XLM!F1152</f>
        <v>5645900</v>
      </c>
      <c r="N1368" s="23">
        <f t="shared" si="23"/>
        <v>3067257476</v>
      </c>
      <c r="O1368" s="6"/>
    </row>
    <row r="1369" spans="1:15" x14ac:dyDescent="0.25">
      <c r="A1369" s="3">
        <v>43006</v>
      </c>
      <c r="B1369" s="24">
        <f>BTC!F1369</f>
        <v>1712320000</v>
      </c>
      <c r="C1369" s="24">
        <f>+XRP!F1369</f>
        <v>117962000</v>
      </c>
      <c r="D1369" s="24">
        <f>+LTC!F1369</f>
        <v>202008992</v>
      </c>
      <c r="E1369" s="24">
        <f>+ETC!F609</f>
        <v>175932000</v>
      </c>
      <c r="F1369" s="24">
        <f>+ETH!F786</f>
        <v>501894016</v>
      </c>
      <c r="H1369" s="23">
        <f>+XMR!F1229</f>
        <v>41822000</v>
      </c>
      <c r="I1369" s="23">
        <f>+ZEC!F670</f>
        <v>296920992</v>
      </c>
      <c r="K1369" s="24">
        <f>+DASH!F1325</f>
        <v>49620000</v>
      </c>
      <c r="L1369" s="24">
        <f>+XLM!F1153</f>
        <v>2978100</v>
      </c>
      <c r="N1369" s="23">
        <f t="shared" si="23"/>
        <v>3101458100</v>
      </c>
      <c r="O1369" s="6"/>
    </row>
    <row r="1370" spans="1:15" x14ac:dyDescent="0.25">
      <c r="A1370" s="4">
        <v>43007</v>
      </c>
      <c r="B1370" s="24">
        <f>BTC!F1370</f>
        <v>1367049984</v>
      </c>
      <c r="C1370" s="24">
        <f>+XRP!F1370</f>
        <v>72291200</v>
      </c>
      <c r="D1370" s="24">
        <f>+LTC!F1370</f>
        <v>186560000</v>
      </c>
      <c r="E1370" s="24">
        <f>+ETC!F610</f>
        <v>123657000</v>
      </c>
      <c r="F1370" s="24">
        <f>+ETH!F787</f>
        <v>541374976</v>
      </c>
      <c r="H1370" s="23">
        <f>+XMR!F1230</f>
        <v>38972400</v>
      </c>
      <c r="I1370" s="23">
        <f>+ZEC!F671</f>
        <v>71232096</v>
      </c>
      <c r="K1370" s="24">
        <f>+DASH!F1326</f>
        <v>38011000</v>
      </c>
      <c r="L1370" s="24">
        <f>+XLM!F1154</f>
        <v>1967140</v>
      </c>
      <c r="N1370" s="23">
        <f t="shared" si="23"/>
        <v>2441115796</v>
      </c>
      <c r="O1370" s="6"/>
    </row>
    <row r="1371" spans="1:15" x14ac:dyDescent="0.25">
      <c r="A1371" s="3">
        <v>43008</v>
      </c>
      <c r="B1371" s="24">
        <f>BTC!F1371</f>
        <v>1207449984</v>
      </c>
      <c r="C1371" s="24">
        <f>+XRP!F1371</f>
        <v>54729300</v>
      </c>
      <c r="D1371" s="24">
        <f>+LTC!F1371</f>
        <v>131446000</v>
      </c>
      <c r="E1371" s="24">
        <f>+ETC!F611</f>
        <v>81530800</v>
      </c>
      <c r="F1371" s="24">
        <f>+ETH!F788</f>
        <v>332439008</v>
      </c>
      <c r="H1371" s="23">
        <f>+XMR!F1231</f>
        <v>28498000</v>
      </c>
      <c r="I1371" s="23">
        <f>+ZEC!F672</f>
        <v>37283500</v>
      </c>
      <c r="J1371" s="24">
        <f>+EOS!F641</f>
        <v>10179600</v>
      </c>
      <c r="K1371" s="24">
        <f>+DASH!F1327</f>
        <v>27802400</v>
      </c>
      <c r="L1371" s="24">
        <f>+XLM!F1155</f>
        <v>1668730</v>
      </c>
      <c r="N1371" s="23">
        <f t="shared" si="23"/>
        <v>1913027322</v>
      </c>
      <c r="O1371" s="6"/>
    </row>
    <row r="1372" spans="1:15" x14ac:dyDescent="0.25">
      <c r="A1372" s="4">
        <v>43009</v>
      </c>
      <c r="B1372" s="24">
        <f>BTC!F1372</f>
        <v>1208210048</v>
      </c>
      <c r="C1372" s="24">
        <f>+XRP!F1372</f>
        <v>51345500</v>
      </c>
      <c r="D1372" s="24">
        <f>+LTC!F1372</f>
        <v>100183000</v>
      </c>
      <c r="E1372" s="24">
        <f>+ETC!F612</f>
        <v>44133200</v>
      </c>
      <c r="F1372" s="24">
        <f>+ETH!F789</f>
        <v>306184992</v>
      </c>
      <c r="H1372" s="23">
        <f>+XMR!F1232</f>
        <v>25936500</v>
      </c>
      <c r="I1372" s="23">
        <f>+ZEC!F673</f>
        <v>33546100</v>
      </c>
      <c r="J1372" s="24">
        <f>+EOS!F642</f>
        <v>8938190</v>
      </c>
      <c r="K1372" s="24">
        <f>+DASH!F1328</f>
        <v>25835800</v>
      </c>
      <c r="L1372" s="24">
        <f>+XLM!F1156</f>
        <v>1534340</v>
      </c>
      <c r="N1372" s="23">
        <f t="shared" si="23"/>
        <v>1805847670</v>
      </c>
      <c r="O1372" s="6"/>
    </row>
    <row r="1373" spans="1:15" x14ac:dyDescent="0.25">
      <c r="A1373" s="3">
        <v>43010</v>
      </c>
      <c r="B1373" s="24">
        <f>BTC!F1373</f>
        <v>1431730048</v>
      </c>
      <c r="C1373" s="24">
        <f>+XRP!F1373</f>
        <v>77412304</v>
      </c>
      <c r="D1373" s="24">
        <f>+LTC!F1373</f>
        <v>95474600</v>
      </c>
      <c r="E1373" s="24">
        <f>+ETC!F613</f>
        <v>36422500</v>
      </c>
      <c r="F1373" s="24">
        <f>+ETH!F790</f>
        <v>339443008</v>
      </c>
      <c r="H1373" s="23">
        <f>+XMR!F1233</f>
        <v>27534700</v>
      </c>
      <c r="I1373" s="23">
        <f>+ZEC!F674</f>
        <v>52062000</v>
      </c>
      <c r="J1373" s="24">
        <f>+EOS!F643</f>
        <v>8299880</v>
      </c>
      <c r="K1373" s="24">
        <f>+DASH!F1329</f>
        <v>29696600</v>
      </c>
      <c r="L1373" s="24">
        <f>+XLM!F1157</f>
        <v>2362700</v>
      </c>
      <c r="N1373" s="23">
        <f t="shared" si="23"/>
        <v>2100438340</v>
      </c>
      <c r="O1373" s="6"/>
    </row>
    <row r="1374" spans="1:15" x14ac:dyDescent="0.25">
      <c r="A1374" s="4">
        <v>43011</v>
      </c>
      <c r="B1374" s="24">
        <f>BTC!F1374</f>
        <v>1288019968</v>
      </c>
      <c r="C1374" s="24">
        <f>+XRP!F1374</f>
        <v>48703100</v>
      </c>
      <c r="D1374" s="24">
        <f>+LTC!F1374</f>
        <v>88516096</v>
      </c>
      <c r="E1374" s="24">
        <f>+ETC!F614</f>
        <v>38300200</v>
      </c>
      <c r="F1374" s="24">
        <f>+ETH!F791</f>
        <v>321680000</v>
      </c>
      <c r="H1374" s="23">
        <f>+XMR!F1234</f>
        <v>44289800</v>
      </c>
      <c r="I1374" s="23">
        <f>+ZEC!F675</f>
        <v>36278200</v>
      </c>
      <c r="J1374" s="24">
        <f>+EOS!F644</f>
        <v>7114830</v>
      </c>
      <c r="K1374" s="24">
        <f>+DASH!F1330</f>
        <v>37104400</v>
      </c>
      <c r="L1374" s="24">
        <f>+XLM!F1158</f>
        <v>2577540</v>
      </c>
      <c r="N1374" s="23">
        <f t="shared" ref="N1374:N1437" si="24">B1374+C1374+D1374+E1374+F1374+G1374+H1374+I1374+J1374+K1374+L1374</f>
        <v>1912584134</v>
      </c>
      <c r="O1374" s="6"/>
    </row>
    <row r="1375" spans="1:15" x14ac:dyDescent="0.25">
      <c r="A1375" s="3">
        <v>43012</v>
      </c>
      <c r="B1375" s="24">
        <f>BTC!F1375</f>
        <v>1116770048</v>
      </c>
      <c r="C1375" s="24">
        <f>+XRP!F1375</f>
        <v>123573000</v>
      </c>
      <c r="D1375" s="24">
        <f>+LTC!F1375</f>
        <v>77473400</v>
      </c>
      <c r="E1375" s="24">
        <f>+ETC!F615</f>
        <v>23010900</v>
      </c>
      <c r="F1375" s="24">
        <f>+ETH!F792</f>
        <v>257906000</v>
      </c>
      <c r="H1375" s="23">
        <f>+XMR!F1235</f>
        <v>29568100</v>
      </c>
      <c r="I1375" s="23">
        <f>+ZEC!F676</f>
        <v>22195500</v>
      </c>
      <c r="J1375" s="24">
        <f>+EOS!F645</f>
        <v>5449300</v>
      </c>
      <c r="K1375" s="24">
        <f>+DASH!F1331</f>
        <v>40983500</v>
      </c>
      <c r="L1375" s="24">
        <f>+XLM!F1159</f>
        <v>1670080</v>
      </c>
      <c r="N1375" s="23">
        <f t="shared" si="24"/>
        <v>1698599828</v>
      </c>
      <c r="O1375" s="6"/>
    </row>
    <row r="1376" spans="1:15" x14ac:dyDescent="0.25">
      <c r="A1376" s="4">
        <v>43013</v>
      </c>
      <c r="B1376" s="24">
        <f>BTC!F1376</f>
        <v>1161769984</v>
      </c>
      <c r="C1376" s="24">
        <f>+XRP!F1376</f>
        <v>404299008</v>
      </c>
      <c r="D1376" s="24">
        <f>+LTC!F1376</f>
        <v>69594400</v>
      </c>
      <c r="E1376" s="24">
        <f>+ETC!F616</f>
        <v>26552900</v>
      </c>
      <c r="F1376" s="24">
        <f>+ETH!F793</f>
        <v>253747008</v>
      </c>
      <c r="H1376" s="23">
        <f>+XMR!F1236</f>
        <v>27697400</v>
      </c>
      <c r="I1376" s="23">
        <f>+ZEC!F677</f>
        <v>48244700</v>
      </c>
      <c r="J1376" s="24">
        <f>+EOS!F646</f>
        <v>8038660</v>
      </c>
      <c r="K1376" s="24">
        <f>+DASH!F1332</f>
        <v>27180400</v>
      </c>
      <c r="L1376" s="24">
        <f>+XLM!F1160</f>
        <v>9616220</v>
      </c>
      <c r="N1376" s="23">
        <f t="shared" si="24"/>
        <v>2036740680</v>
      </c>
      <c r="O1376" s="6"/>
    </row>
    <row r="1377" spans="1:15" x14ac:dyDescent="0.25">
      <c r="A1377" s="3">
        <v>43014</v>
      </c>
      <c r="B1377" s="24">
        <f>BTC!F1377</f>
        <v>1069939968</v>
      </c>
      <c r="C1377" s="24">
        <f>+XRP!F1377</f>
        <v>167492000</v>
      </c>
      <c r="D1377" s="24">
        <f>+LTC!F1377</f>
        <v>59355900</v>
      </c>
      <c r="E1377" s="24">
        <f>+ETC!F617</f>
        <v>30320700</v>
      </c>
      <c r="F1377" s="24">
        <f>+ETH!F794</f>
        <v>318664000</v>
      </c>
      <c r="H1377" s="23">
        <f>+XMR!F1237</f>
        <v>24504100</v>
      </c>
      <c r="I1377" s="23">
        <f>+ZEC!F678</f>
        <v>49397500</v>
      </c>
      <c r="J1377" s="24">
        <f>+EOS!F647</f>
        <v>6785670</v>
      </c>
      <c r="K1377" s="24">
        <f>+DASH!F1333</f>
        <v>22935800</v>
      </c>
      <c r="L1377" s="24">
        <f>+XLM!F1161</f>
        <v>24002100</v>
      </c>
      <c r="N1377" s="23">
        <f t="shared" si="24"/>
        <v>1773397738</v>
      </c>
      <c r="O1377" s="6"/>
    </row>
    <row r="1378" spans="1:15" x14ac:dyDescent="0.25">
      <c r="A1378" s="4">
        <v>43015</v>
      </c>
      <c r="B1378" s="24">
        <f>BTC!F1378</f>
        <v>906928000</v>
      </c>
      <c r="C1378" s="24">
        <f>+XRP!F1378</f>
        <v>77950200</v>
      </c>
      <c r="D1378" s="24">
        <f>+LTC!F1378</f>
        <v>51786200</v>
      </c>
      <c r="E1378" s="24">
        <f>+ETC!F618</f>
        <v>18414400</v>
      </c>
      <c r="F1378" s="24">
        <f>+ETH!F795</f>
        <v>342204992</v>
      </c>
      <c r="H1378" s="23">
        <f>+XMR!F1238</f>
        <v>22617600</v>
      </c>
      <c r="I1378" s="23">
        <f>+ZEC!F679</f>
        <v>30163700</v>
      </c>
      <c r="J1378" s="24">
        <f>+EOS!F648</f>
        <v>6250760</v>
      </c>
      <c r="K1378" s="24">
        <f>+DASH!F1334</f>
        <v>27552700</v>
      </c>
      <c r="L1378" s="24">
        <f>+XLM!F1162</f>
        <v>56853100</v>
      </c>
      <c r="N1378" s="23">
        <f t="shared" si="24"/>
        <v>1540721652</v>
      </c>
      <c r="O1378" s="6"/>
    </row>
    <row r="1379" spans="1:15" x14ac:dyDescent="0.25">
      <c r="A1379" s="3">
        <v>43016</v>
      </c>
      <c r="B1379" s="24">
        <f>BTC!F1379</f>
        <v>1313869952</v>
      </c>
      <c r="C1379" s="24">
        <f>+XRP!F1379</f>
        <v>529838016</v>
      </c>
      <c r="D1379" s="24">
        <f>+LTC!F1379</f>
        <v>100841000</v>
      </c>
      <c r="E1379" s="24">
        <f>+ETC!F619</f>
        <v>32447800</v>
      </c>
      <c r="F1379" s="24">
        <f>+ETH!F796</f>
        <v>293167008</v>
      </c>
      <c r="H1379" s="23">
        <f>+XMR!F1239</f>
        <v>29220800</v>
      </c>
      <c r="I1379" s="23">
        <f>+ZEC!F680</f>
        <v>30469500</v>
      </c>
      <c r="J1379" s="24">
        <f>+EOS!F649</f>
        <v>5854700</v>
      </c>
      <c r="K1379" s="24">
        <f>+DASH!F1335</f>
        <v>33683300</v>
      </c>
      <c r="L1379" s="24">
        <f>+XLM!F1163</f>
        <v>23922100</v>
      </c>
      <c r="N1379" s="23">
        <f t="shared" si="24"/>
        <v>2393314176</v>
      </c>
      <c r="O1379" s="6"/>
    </row>
    <row r="1380" spans="1:15" x14ac:dyDescent="0.25">
      <c r="A1380" s="4">
        <v>43017</v>
      </c>
      <c r="B1380" s="24">
        <f>BTC!F1380</f>
        <v>1968739968</v>
      </c>
      <c r="C1380" s="24">
        <f>+XRP!F1380</f>
        <v>610110016</v>
      </c>
      <c r="D1380" s="24">
        <f>+LTC!F1380</f>
        <v>152366000</v>
      </c>
      <c r="E1380" s="24">
        <f>+ETC!F620</f>
        <v>40264100</v>
      </c>
      <c r="F1380" s="24">
        <f>+ETH!F797</f>
        <v>559467008</v>
      </c>
      <c r="H1380" s="23">
        <f>+XMR!F1240</f>
        <v>38063700</v>
      </c>
      <c r="I1380" s="23">
        <f>+ZEC!F681</f>
        <v>33586100</v>
      </c>
      <c r="J1380" s="24">
        <f>+EOS!F650</f>
        <v>6657950</v>
      </c>
      <c r="K1380" s="24">
        <f>+DASH!F1336</f>
        <v>52085800</v>
      </c>
      <c r="L1380" s="24">
        <f>+XLM!F1164</f>
        <v>29343800</v>
      </c>
      <c r="N1380" s="23">
        <f t="shared" si="24"/>
        <v>3490684442</v>
      </c>
      <c r="O1380" s="6"/>
    </row>
    <row r="1381" spans="1:15" x14ac:dyDescent="0.25">
      <c r="A1381" s="3">
        <v>43018</v>
      </c>
      <c r="B1381" s="24">
        <f>BTC!F1381</f>
        <v>1597139968</v>
      </c>
      <c r="C1381" s="24">
        <f>+XRP!F1381</f>
        <v>384048992</v>
      </c>
      <c r="D1381" s="24">
        <f>+LTC!F1381</f>
        <v>90415504</v>
      </c>
      <c r="E1381" s="24">
        <f>+ETC!F621</f>
        <v>27818000</v>
      </c>
      <c r="F1381" s="24">
        <f>+ETH!F798</f>
        <v>359705984</v>
      </c>
      <c r="H1381" s="23">
        <f>+XMR!F1241</f>
        <v>31695500</v>
      </c>
      <c r="I1381" s="23">
        <f>+ZEC!F682</f>
        <v>27876900</v>
      </c>
      <c r="J1381" s="24">
        <f>+EOS!F651</f>
        <v>7701180</v>
      </c>
      <c r="K1381" s="24">
        <f>+DASH!F1337</f>
        <v>32941200</v>
      </c>
      <c r="L1381" s="24">
        <f>+XLM!F1165</f>
        <v>11082800</v>
      </c>
      <c r="N1381" s="23">
        <f t="shared" si="24"/>
        <v>2570426028</v>
      </c>
      <c r="O1381" s="6"/>
    </row>
    <row r="1382" spans="1:15" x14ac:dyDescent="0.25">
      <c r="A1382" s="4">
        <v>43019</v>
      </c>
      <c r="B1382" s="24">
        <f>BTC!F1382</f>
        <v>1222279936</v>
      </c>
      <c r="C1382" s="24">
        <f>+XRP!F1382</f>
        <v>161206000</v>
      </c>
      <c r="D1382" s="24">
        <f>+LTC!F1382</f>
        <v>57390100</v>
      </c>
      <c r="E1382" s="24">
        <f>+ETC!F622</f>
        <v>17991900</v>
      </c>
      <c r="F1382" s="24">
        <f>+ETH!F799</f>
        <v>264146000</v>
      </c>
      <c r="H1382" s="23">
        <f>+XMR!F1242</f>
        <v>21103400</v>
      </c>
      <c r="I1382" s="23">
        <f>+ZEC!F683</f>
        <v>20522300</v>
      </c>
      <c r="J1382" s="24">
        <f>+EOS!F652</f>
        <v>8705650</v>
      </c>
      <c r="K1382" s="24">
        <f>+DASH!F1338</f>
        <v>26434900</v>
      </c>
      <c r="L1382" s="24">
        <f>+XLM!F1166</f>
        <v>12189100</v>
      </c>
      <c r="N1382" s="23">
        <f t="shared" si="24"/>
        <v>1811969286</v>
      </c>
      <c r="O1382" s="6"/>
    </row>
    <row r="1383" spans="1:15" x14ac:dyDescent="0.25">
      <c r="A1383" s="3">
        <v>43020</v>
      </c>
      <c r="B1383" s="24">
        <f>BTC!F1383</f>
        <v>2791610112</v>
      </c>
      <c r="C1383" s="24">
        <f>+XRP!F1383</f>
        <v>245004000</v>
      </c>
      <c r="D1383" s="24">
        <f>+LTC!F1383</f>
        <v>341368992</v>
      </c>
      <c r="E1383" s="24">
        <f>+ETC!F623</f>
        <v>56959300</v>
      </c>
      <c r="F1383" s="24">
        <f>+ETH!F800</f>
        <v>527556992</v>
      </c>
      <c r="H1383" s="23">
        <f>+XMR!F1243</f>
        <v>32783200</v>
      </c>
      <c r="I1383" s="23">
        <f>+ZEC!F684</f>
        <v>39391300</v>
      </c>
      <c r="J1383" s="24">
        <f>+EOS!F653</f>
        <v>8681880</v>
      </c>
      <c r="K1383" s="24">
        <f>+DASH!F1339</f>
        <v>42625600</v>
      </c>
      <c r="L1383" s="24">
        <f>+XLM!F1167</f>
        <v>14626800</v>
      </c>
      <c r="N1383" s="23">
        <f t="shared" si="24"/>
        <v>4100608176</v>
      </c>
      <c r="O1383" s="6"/>
    </row>
    <row r="1384" spans="1:15" x14ac:dyDescent="0.25">
      <c r="A1384" s="4">
        <v>43021</v>
      </c>
      <c r="B1384" s="24">
        <f>BTC!F1384</f>
        <v>3615480064</v>
      </c>
      <c r="C1384" s="24">
        <f>+XRP!F1384</f>
        <v>398688992</v>
      </c>
      <c r="D1384" s="24">
        <f>+LTC!F1384</f>
        <v>357124000</v>
      </c>
      <c r="E1384" s="24">
        <f>+ETC!F624</f>
        <v>79837000</v>
      </c>
      <c r="F1384" s="24">
        <f>+ETH!F801</f>
        <v>1304359936</v>
      </c>
      <c r="H1384" s="23">
        <f>+XMR!F1244</f>
        <v>63578800</v>
      </c>
      <c r="I1384" s="23">
        <f>+ZEC!F685</f>
        <v>62551500</v>
      </c>
      <c r="J1384" s="24">
        <f>+EOS!F654</f>
        <v>8587370</v>
      </c>
      <c r="K1384" s="24">
        <f>+DASH!F1340</f>
        <v>69258496</v>
      </c>
      <c r="L1384" s="24">
        <f>+XLM!F1168</f>
        <v>10486000</v>
      </c>
      <c r="N1384" s="23">
        <f t="shared" si="24"/>
        <v>5969952158</v>
      </c>
      <c r="O1384" s="6"/>
    </row>
    <row r="1385" spans="1:15" x14ac:dyDescent="0.25">
      <c r="A1385" s="3">
        <v>43022</v>
      </c>
      <c r="B1385" s="24">
        <f>BTC!F1385</f>
        <v>1669030016</v>
      </c>
      <c r="C1385" s="24">
        <f>+XRP!F1385</f>
        <v>211160000</v>
      </c>
      <c r="D1385" s="24">
        <f>+LTC!F1385</f>
        <v>313105984</v>
      </c>
      <c r="E1385" s="24">
        <f>+ETC!F625</f>
        <v>38425100</v>
      </c>
      <c r="F1385" s="24">
        <f>+ETH!F802</f>
        <v>516561984</v>
      </c>
      <c r="H1385" s="23">
        <f>+XMR!F1245</f>
        <v>38886100</v>
      </c>
      <c r="I1385" s="23">
        <f>+ZEC!F686</f>
        <v>21199600</v>
      </c>
      <c r="J1385" s="24">
        <f>+EOS!F655</f>
        <v>6436220</v>
      </c>
      <c r="K1385" s="24">
        <f>+DASH!F1341</f>
        <v>43951700</v>
      </c>
      <c r="L1385" s="24">
        <f>+XLM!F1169</f>
        <v>5671720</v>
      </c>
      <c r="N1385" s="23">
        <f t="shared" si="24"/>
        <v>2864428424</v>
      </c>
      <c r="O1385" s="6"/>
    </row>
    <row r="1386" spans="1:15" x14ac:dyDescent="0.25">
      <c r="A1386" s="4">
        <v>43023</v>
      </c>
      <c r="B1386" s="24">
        <f>BTC!F1386</f>
        <v>1976039936</v>
      </c>
      <c r="C1386" s="24">
        <f>+XRP!F1386</f>
        <v>280211008</v>
      </c>
      <c r="D1386" s="24">
        <f>+LTC!F1386</f>
        <v>453940000</v>
      </c>
      <c r="E1386" s="24">
        <f>+ETC!F626</f>
        <v>52181800</v>
      </c>
      <c r="F1386" s="24">
        <f>+ETH!F803</f>
        <v>635406976</v>
      </c>
      <c r="H1386" s="23">
        <f>+XMR!F1246</f>
        <v>34188200</v>
      </c>
      <c r="I1386" s="23">
        <f>+ZEC!F687</f>
        <v>25648400</v>
      </c>
      <c r="J1386" s="24">
        <f>+EOS!F656</f>
        <v>6573060</v>
      </c>
      <c r="K1386" s="24">
        <f>+DASH!F1342</f>
        <v>45301300</v>
      </c>
      <c r="L1386" s="24">
        <f>+XLM!F1170</f>
        <v>9059430</v>
      </c>
      <c r="N1386" s="23">
        <f t="shared" si="24"/>
        <v>3518550110</v>
      </c>
      <c r="O1386" s="6"/>
    </row>
    <row r="1387" spans="1:15" x14ac:dyDescent="0.25">
      <c r="A1387" s="3">
        <v>43024</v>
      </c>
      <c r="B1387" s="24">
        <f>BTC!F1387</f>
        <v>2008070016</v>
      </c>
      <c r="C1387" s="24">
        <f>+XRP!F1387</f>
        <v>963158016</v>
      </c>
      <c r="D1387" s="24">
        <f>+LTC!F1387</f>
        <v>200428000</v>
      </c>
      <c r="E1387" s="24">
        <f>+ETC!F627</f>
        <v>28608500</v>
      </c>
      <c r="F1387" s="24">
        <f>+ETH!F804</f>
        <v>692884992</v>
      </c>
      <c r="H1387" s="23">
        <f>+XMR!F1247</f>
        <v>32185000</v>
      </c>
      <c r="I1387" s="23">
        <f>+ZEC!F688</f>
        <v>22198300</v>
      </c>
      <c r="J1387" s="24">
        <f>+EOS!F657</f>
        <v>6005900</v>
      </c>
      <c r="K1387" s="24">
        <f>+DASH!F1343</f>
        <v>38139700</v>
      </c>
      <c r="L1387" s="24">
        <f>+XLM!F1171</f>
        <v>291627008</v>
      </c>
      <c r="N1387" s="23">
        <f t="shared" si="24"/>
        <v>4283305432</v>
      </c>
      <c r="O1387" s="6"/>
    </row>
    <row r="1388" spans="1:15" x14ac:dyDescent="0.25">
      <c r="A1388" s="4">
        <v>43025</v>
      </c>
      <c r="B1388" s="24">
        <f>BTC!F1388</f>
        <v>1821570048</v>
      </c>
      <c r="C1388" s="24">
        <f>+XRP!F1388</f>
        <v>411264992</v>
      </c>
      <c r="D1388" s="24">
        <f>+LTC!F1388</f>
        <v>205363008</v>
      </c>
      <c r="E1388" s="24">
        <f>+ETC!F628</f>
        <v>75268896</v>
      </c>
      <c r="F1388" s="24">
        <f>+ETH!F805</f>
        <v>509924000</v>
      </c>
      <c r="H1388" s="23">
        <f>+XMR!F1248</f>
        <v>43866200</v>
      </c>
      <c r="I1388" s="23">
        <f>+ZEC!F689</f>
        <v>60696400</v>
      </c>
      <c r="J1388" s="24">
        <f>+EOS!F658</f>
        <v>6374050</v>
      </c>
      <c r="K1388" s="24">
        <f>+DASH!F1344</f>
        <v>42569400</v>
      </c>
      <c r="L1388" s="24">
        <f>+XLM!F1172</f>
        <v>146372000</v>
      </c>
      <c r="N1388" s="23">
        <f t="shared" si="24"/>
        <v>3323268994</v>
      </c>
      <c r="O1388" s="6"/>
    </row>
    <row r="1389" spans="1:15" x14ac:dyDescent="0.25">
      <c r="A1389" s="3">
        <v>43026</v>
      </c>
      <c r="B1389" s="24">
        <f>BTC!F1389</f>
        <v>2399269888</v>
      </c>
      <c r="C1389" s="24">
        <f>+XRP!F1389</f>
        <v>354224992</v>
      </c>
      <c r="D1389" s="24">
        <f>+LTC!F1389</f>
        <v>283868992</v>
      </c>
      <c r="E1389" s="24">
        <f>+ETC!F629</f>
        <v>55644800</v>
      </c>
      <c r="F1389" s="24">
        <f>+ETH!F806</f>
        <v>606113984</v>
      </c>
      <c r="H1389" s="23">
        <f>+XMR!F1249</f>
        <v>36277100</v>
      </c>
      <c r="I1389" s="23">
        <f>+ZEC!F690</f>
        <v>29137800</v>
      </c>
      <c r="J1389" s="24">
        <f>+EOS!F659</f>
        <v>7320330</v>
      </c>
      <c r="K1389" s="24">
        <f>+DASH!F1345</f>
        <v>38693900</v>
      </c>
      <c r="L1389" s="24">
        <f>+XLM!F1173</f>
        <v>66483500</v>
      </c>
      <c r="N1389" s="23">
        <f t="shared" si="24"/>
        <v>3877035286</v>
      </c>
      <c r="O1389" s="6"/>
    </row>
    <row r="1390" spans="1:15" x14ac:dyDescent="0.25">
      <c r="A1390" s="4">
        <v>43027</v>
      </c>
      <c r="B1390" s="24">
        <f>BTC!F1390</f>
        <v>1780540032</v>
      </c>
      <c r="C1390" s="24">
        <f>+XRP!F1390</f>
        <v>304542016</v>
      </c>
      <c r="D1390" s="24">
        <f>+LTC!F1390</f>
        <v>160943008</v>
      </c>
      <c r="E1390" s="24">
        <f>+ETC!F630</f>
        <v>25045400</v>
      </c>
      <c r="F1390" s="24">
        <f>+ETH!F807</f>
        <v>349830016</v>
      </c>
      <c r="H1390" s="23">
        <f>+XMR!F1250</f>
        <v>35302300</v>
      </c>
      <c r="I1390" s="23">
        <f>+ZEC!F691</f>
        <v>30300100</v>
      </c>
      <c r="J1390" s="24">
        <f>+EOS!F660</f>
        <v>8084770</v>
      </c>
      <c r="K1390" s="24">
        <f>+DASH!F1346</f>
        <v>30741800</v>
      </c>
      <c r="L1390" s="24">
        <f>+XLM!F1174</f>
        <v>41683000</v>
      </c>
      <c r="N1390" s="23">
        <f t="shared" si="24"/>
        <v>2767012442</v>
      </c>
      <c r="O1390" s="6"/>
    </row>
    <row r="1391" spans="1:15" x14ac:dyDescent="0.25">
      <c r="A1391" s="3">
        <v>43028</v>
      </c>
      <c r="B1391" s="24">
        <f>BTC!F1391</f>
        <v>2354429952</v>
      </c>
      <c r="C1391" s="24">
        <f>+XRP!F1391</f>
        <v>182704000</v>
      </c>
      <c r="D1391" s="24">
        <f>+LTC!F1391</f>
        <v>150542000</v>
      </c>
      <c r="E1391" s="24">
        <f>+ETC!F631</f>
        <v>28250900</v>
      </c>
      <c r="F1391" s="24">
        <f>+ETH!F808</f>
        <v>396672992</v>
      </c>
      <c r="H1391" s="23">
        <f>+XMR!F1251</f>
        <v>38260700</v>
      </c>
      <c r="I1391" s="23">
        <f>+ZEC!F692</f>
        <v>29093800</v>
      </c>
      <c r="J1391" s="24">
        <f>+EOS!F661</f>
        <v>6150650</v>
      </c>
      <c r="K1391" s="24">
        <f>+DASH!F1347</f>
        <v>47125400</v>
      </c>
      <c r="L1391" s="24">
        <f>+XLM!F1175</f>
        <v>35088200</v>
      </c>
      <c r="N1391" s="23">
        <f t="shared" si="24"/>
        <v>3268318594</v>
      </c>
      <c r="O1391" s="6"/>
    </row>
    <row r="1392" spans="1:15" x14ac:dyDescent="0.25">
      <c r="A1392" s="4">
        <v>43029</v>
      </c>
      <c r="B1392" s="24">
        <f>BTC!F1392</f>
        <v>2207099904</v>
      </c>
      <c r="C1392" s="24">
        <f>+XRP!F1392</f>
        <v>116807000</v>
      </c>
      <c r="D1392" s="24">
        <f>+LTC!F1392</f>
        <v>139503008</v>
      </c>
      <c r="E1392" s="24">
        <f>+ETC!F632</f>
        <v>20451400</v>
      </c>
      <c r="F1392" s="24">
        <f>+ETH!F809</f>
        <v>408014016</v>
      </c>
      <c r="H1392" s="23">
        <f>+XMR!F1252</f>
        <v>25267200</v>
      </c>
      <c r="I1392" s="23">
        <f>+ZEC!F693</f>
        <v>37115000</v>
      </c>
      <c r="J1392" s="24">
        <f>+EOS!F662</f>
        <v>7066060</v>
      </c>
      <c r="K1392" s="24">
        <f>+DASH!F1348</f>
        <v>47244600</v>
      </c>
      <c r="L1392" s="24">
        <f>+XLM!F1176</f>
        <v>60801200</v>
      </c>
      <c r="N1392" s="23">
        <f t="shared" si="24"/>
        <v>3069369388</v>
      </c>
      <c r="O1392" s="6"/>
    </row>
    <row r="1393" spans="1:15" x14ac:dyDescent="0.25">
      <c r="A1393" s="3">
        <v>43030</v>
      </c>
      <c r="B1393" s="24">
        <f>BTC!F1393</f>
        <v>2034630016</v>
      </c>
      <c r="C1393" s="24">
        <f>+XRP!F1393</f>
        <v>75849504</v>
      </c>
      <c r="D1393" s="24">
        <f>+LTC!F1393</f>
        <v>96781400</v>
      </c>
      <c r="E1393" s="24">
        <f>+ETC!F633</f>
        <v>19648600</v>
      </c>
      <c r="F1393" s="24">
        <f>+ETH!F810</f>
        <v>327387008</v>
      </c>
      <c r="H1393" s="23">
        <f>+XMR!F1253</f>
        <v>27130000</v>
      </c>
      <c r="I1393" s="23">
        <f>+ZEC!F694</f>
        <v>26263000</v>
      </c>
      <c r="J1393" s="24">
        <f>+EOS!F663</f>
        <v>5538990</v>
      </c>
      <c r="K1393" s="24">
        <f>+DASH!F1349</f>
        <v>46070400</v>
      </c>
      <c r="L1393" s="24">
        <f>+XLM!F1177</f>
        <v>56070400</v>
      </c>
      <c r="N1393" s="23">
        <f t="shared" si="24"/>
        <v>2715369318</v>
      </c>
      <c r="O1393" s="6"/>
    </row>
    <row r="1394" spans="1:15" x14ac:dyDescent="0.25">
      <c r="A1394" s="4">
        <v>43031</v>
      </c>
      <c r="B1394" s="24">
        <f>BTC!F1394</f>
        <v>2401840128</v>
      </c>
      <c r="C1394" s="24">
        <f>+XRP!F1394</f>
        <v>99914800</v>
      </c>
      <c r="D1394" s="24">
        <f>+LTC!F1394</f>
        <v>177315008</v>
      </c>
      <c r="E1394" s="24">
        <f>+ETC!F634</f>
        <v>39358200</v>
      </c>
      <c r="F1394" s="24">
        <f>+ETH!F811</f>
        <v>482336000</v>
      </c>
      <c r="H1394" s="23">
        <f>+XMR!F1254</f>
        <v>26261800</v>
      </c>
      <c r="I1394" s="23">
        <f>+ZEC!F695</f>
        <v>26665700</v>
      </c>
      <c r="J1394" s="24">
        <f>+EOS!F664</f>
        <v>6162350</v>
      </c>
      <c r="K1394" s="24">
        <f>+DASH!F1350</f>
        <v>52259300</v>
      </c>
      <c r="L1394" s="24">
        <f>+XLM!F1178</f>
        <v>43494400</v>
      </c>
      <c r="N1394" s="23">
        <f t="shared" si="24"/>
        <v>3355607686</v>
      </c>
      <c r="O1394" s="6"/>
    </row>
    <row r="1395" spans="1:15" x14ac:dyDescent="0.25">
      <c r="A1395" s="3">
        <v>43032</v>
      </c>
      <c r="B1395" s="24">
        <f>BTC!F1395</f>
        <v>2735699968</v>
      </c>
      <c r="C1395" s="24">
        <f>+XRP!F1395</f>
        <v>220080992</v>
      </c>
      <c r="D1395" s="24">
        <f>+LTC!F1395</f>
        <v>199788992</v>
      </c>
      <c r="E1395" s="24">
        <f>+ETC!F635</f>
        <v>41969800</v>
      </c>
      <c r="F1395" s="24">
        <f>+ETH!F812</f>
        <v>684281024</v>
      </c>
      <c r="H1395" s="23">
        <f>+XMR!F1255</f>
        <v>42191100</v>
      </c>
      <c r="I1395" s="23">
        <f>+ZEC!F696</f>
        <v>37788300</v>
      </c>
      <c r="J1395" s="24">
        <f>+EOS!F665</f>
        <v>7089410</v>
      </c>
      <c r="K1395" s="24">
        <f>+DASH!F1351</f>
        <v>59674600</v>
      </c>
      <c r="L1395" s="24">
        <f>+XLM!F1179</f>
        <v>73178896</v>
      </c>
      <c r="N1395" s="23">
        <f t="shared" si="24"/>
        <v>4101743082</v>
      </c>
      <c r="O1395" s="6"/>
    </row>
    <row r="1396" spans="1:15" x14ac:dyDescent="0.25">
      <c r="A1396" s="4">
        <v>43033</v>
      </c>
      <c r="B1396" s="24">
        <f>BTC!F1396</f>
        <v>1966989952</v>
      </c>
      <c r="C1396" s="24">
        <f>+XRP!F1396</f>
        <v>75017504</v>
      </c>
      <c r="D1396" s="24">
        <f>+LTC!F1396</f>
        <v>114510000</v>
      </c>
      <c r="E1396" s="24">
        <f>+ETC!F636</f>
        <v>25582600</v>
      </c>
      <c r="F1396" s="24">
        <f>+ETH!F813</f>
        <v>325040000</v>
      </c>
      <c r="H1396" s="23">
        <f>+XMR!F1256</f>
        <v>59952100</v>
      </c>
      <c r="I1396" s="23">
        <f>+ZEC!F697</f>
        <v>44717900</v>
      </c>
      <c r="J1396" s="24">
        <f>+EOS!F666</f>
        <v>5046620</v>
      </c>
      <c r="K1396" s="24">
        <f>+DASH!F1352</f>
        <v>43986700</v>
      </c>
      <c r="L1396" s="24">
        <f>+XLM!F1180</f>
        <v>35434500</v>
      </c>
      <c r="N1396" s="23">
        <f t="shared" si="24"/>
        <v>2696277876</v>
      </c>
      <c r="O1396" s="6"/>
    </row>
    <row r="1397" spans="1:15" x14ac:dyDescent="0.25">
      <c r="A1397" s="3">
        <v>43034</v>
      </c>
      <c r="B1397" s="24">
        <f>BTC!F1397</f>
        <v>1905040000</v>
      </c>
      <c r="C1397" s="24">
        <f>+XRP!F1397</f>
        <v>38193100</v>
      </c>
      <c r="D1397" s="24">
        <f>+LTC!F1397</f>
        <v>81104704</v>
      </c>
      <c r="E1397" s="24">
        <f>+ETC!F637</f>
        <v>18961900</v>
      </c>
      <c r="F1397" s="24">
        <f>+ETH!F814</f>
        <v>270272992</v>
      </c>
      <c r="H1397" s="23">
        <f>+XMR!F1257</f>
        <v>23132200</v>
      </c>
      <c r="I1397" s="23">
        <f>+ZEC!F698</f>
        <v>41638100</v>
      </c>
      <c r="J1397" s="24">
        <f>+EOS!F667</f>
        <v>5314240</v>
      </c>
      <c r="K1397" s="24">
        <f>+DASH!F1353</f>
        <v>49309000</v>
      </c>
      <c r="L1397" s="24">
        <f>+XLM!F1181</f>
        <v>23633200</v>
      </c>
      <c r="N1397" s="23">
        <f t="shared" si="24"/>
        <v>2456599436</v>
      </c>
      <c r="O1397" s="6"/>
    </row>
    <row r="1398" spans="1:15" x14ac:dyDescent="0.25">
      <c r="A1398" s="4">
        <v>43035</v>
      </c>
      <c r="B1398" s="24">
        <f>BTC!F1398</f>
        <v>1710130048</v>
      </c>
      <c r="C1398" s="24">
        <f>+XRP!F1398</f>
        <v>29623000</v>
      </c>
      <c r="D1398" s="24">
        <f>+LTC!F1398</f>
        <v>78923104</v>
      </c>
      <c r="E1398" s="24">
        <f>+ETC!F638</f>
        <v>21540100</v>
      </c>
      <c r="F1398" s="24">
        <f>+ETH!F815</f>
        <v>257168992</v>
      </c>
      <c r="H1398" s="23">
        <f>+XMR!F1258</f>
        <v>27939000</v>
      </c>
      <c r="I1398" s="23">
        <f>+ZEC!F699</f>
        <v>131517000</v>
      </c>
      <c r="J1398" s="24">
        <f>+EOS!F668</f>
        <v>4730120</v>
      </c>
      <c r="K1398" s="24">
        <f>+DASH!F1354</f>
        <v>38421900</v>
      </c>
      <c r="L1398" s="24">
        <f>+XLM!F1182</f>
        <v>15974900</v>
      </c>
      <c r="N1398" s="23">
        <f t="shared" si="24"/>
        <v>2315968164</v>
      </c>
      <c r="O1398" s="6"/>
    </row>
    <row r="1399" spans="1:15" x14ac:dyDescent="0.25">
      <c r="A1399" s="3">
        <v>43036</v>
      </c>
      <c r="B1399" s="24">
        <f>BTC!F1399</f>
        <v>1403920000</v>
      </c>
      <c r="C1399" s="24">
        <f>+XRP!F1399</f>
        <v>26864900</v>
      </c>
      <c r="D1399" s="24">
        <f>+LTC!F1399</f>
        <v>71063200</v>
      </c>
      <c r="E1399" s="24">
        <f>+ETC!F639</f>
        <v>24204100</v>
      </c>
      <c r="F1399" s="24">
        <f>+ETH!F816</f>
        <v>264424000</v>
      </c>
      <c r="H1399" s="23">
        <f>+XMR!F1259</f>
        <v>25397400</v>
      </c>
      <c r="I1399" s="23">
        <f>+ZEC!F700</f>
        <v>45309100</v>
      </c>
      <c r="J1399" s="24">
        <f>+EOS!F669</f>
        <v>5960600</v>
      </c>
      <c r="K1399" s="24">
        <f>+DASH!F1355</f>
        <v>47092100</v>
      </c>
      <c r="L1399" s="24">
        <f>+XLM!F1183</f>
        <v>8887170</v>
      </c>
      <c r="N1399" s="23">
        <f t="shared" si="24"/>
        <v>1923122570</v>
      </c>
      <c r="O1399" s="6"/>
    </row>
    <row r="1400" spans="1:15" x14ac:dyDescent="0.25">
      <c r="A1400" s="4">
        <v>43037</v>
      </c>
      <c r="B1400" s="24">
        <f>BTC!F1400</f>
        <v>2859040000</v>
      </c>
      <c r="C1400" s="24">
        <f>+XRP!F1400</f>
        <v>62511100</v>
      </c>
      <c r="D1400" s="24">
        <f>+LTC!F1400</f>
        <v>138340000</v>
      </c>
      <c r="E1400" s="24">
        <f>+ETC!F640</f>
        <v>65005200</v>
      </c>
      <c r="F1400" s="24">
        <f>+ETH!F817</f>
        <v>551752000</v>
      </c>
      <c r="H1400" s="23">
        <f>+XMR!F1260</f>
        <v>38368700</v>
      </c>
      <c r="I1400" s="23">
        <f>+ZEC!F701</f>
        <v>59020900</v>
      </c>
      <c r="J1400" s="24">
        <f>+EOS!F670</f>
        <v>19902600</v>
      </c>
      <c r="K1400" s="24">
        <f>+DASH!F1356</f>
        <v>75483104</v>
      </c>
      <c r="L1400" s="24">
        <f>+XLM!F1184</f>
        <v>22646700</v>
      </c>
      <c r="N1400" s="23">
        <f t="shared" si="24"/>
        <v>3892070304</v>
      </c>
      <c r="O1400" s="6"/>
    </row>
    <row r="1401" spans="1:15" x14ac:dyDescent="0.25">
      <c r="A1401" s="3">
        <v>43038</v>
      </c>
      <c r="B1401" s="24">
        <f>BTC!F1401</f>
        <v>1772150016</v>
      </c>
      <c r="C1401" s="24">
        <f>+XRP!F1401</f>
        <v>34835100</v>
      </c>
      <c r="D1401" s="24">
        <f>+LTC!F1401</f>
        <v>129287000</v>
      </c>
      <c r="E1401" s="24">
        <f>+ETC!F641</f>
        <v>20081700</v>
      </c>
      <c r="F1401" s="24">
        <f>+ETH!F818</f>
        <v>331441984</v>
      </c>
      <c r="H1401" s="23">
        <f>+XMR!F1261</f>
        <v>28179100</v>
      </c>
      <c r="I1401" s="23">
        <f>+ZEC!F702</f>
        <v>50794000</v>
      </c>
      <c r="J1401" s="24">
        <f>+EOS!F671</f>
        <v>20481800</v>
      </c>
      <c r="K1401" s="24">
        <f>+DASH!F1357</f>
        <v>40805700</v>
      </c>
      <c r="L1401" s="24">
        <f>+XLM!F1185</f>
        <v>14186100</v>
      </c>
      <c r="N1401" s="23">
        <f t="shared" si="24"/>
        <v>2442242500</v>
      </c>
      <c r="O1401" s="6"/>
    </row>
    <row r="1402" spans="1:15" x14ac:dyDescent="0.25">
      <c r="A1402" s="4">
        <v>43039</v>
      </c>
      <c r="B1402" s="24">
        <f>BTC!F1402</f>
        <v>2311379968</v>
      </c>
      <c r="C1402" s="24">
        <f>+XRP!F1402</f>
        <v>43875700</v>
      </c>
      <c r="D1402" s="24">
        <f>+LTC!F1402</f>
        <v>99381104</v>
      </c>
      <c r="E1402" s="24">
        <f>+ETC!F642</f>
        <v>27241200</v>
      </c>
      <c r="F1402" s="24">
        <f>+ETH!F819</f>
        <v>369583008</v>
      </c>
      <c r="G1402" s="24">
        <f>+BCH!F672</f>
        <v>343799008</v>
      </c>
      <c r="H1402" s="23">
        <f>+XMR!F1262</f>
        <v>28704900</v>
      </c>
      <c r="I1402" s="23">
        <f>+ZEC!F703</f>
        <v>38363600</v>
      </c>
      <c r="J1402" s="24">
        <f>+EOS!F672</f>
        <v>16200000</v>
      </c>
      <c r="K1402" s="24">
        <f>+DASH!F1358</f>
        <v>50260500</v>
      </c>
      <c r="L1402" s="24">
        <f>+XLM!F1186</f>
        <v>16918000</v>
      </c>
      <c r="N1402" s="23">
        <f t="shared" si="24"/>
        <v>3345706988</v>
      </c>
      <c r="O1402" s="6"/>
    </row>
    <row r="1403" spans="1:15" x14ac:dyDescent="0.25">
      <c r="A1403" s="3">
        <v>43040</v>
      </c>
      <c r="B1403" s="24">
        <f>BTC!F1403</f>
        <v>2870320128</v>
      </c>
      <c r="C1403" s="24">
        <f>+XRP!F1403</f>
        <v>67921000</v>
      </c>
      <c r="D1403" s="24">
        <f>+LTC!F1403</f>
        <v>112759000</v>
      </c>
      <c r="E1403" s="24">
        <f>+ETC!F643</f>
        <v>30011800</v>
      </c>
      <c r="F1403" s="24">
        <f>+ETH!F820</f>
        <v>553864000</v>
      </c>
      <c r="G1403" s="24">
        <f>+BCH!F673</f>
        <v>1152230016</v>
      </c>
      <c r="H1403" s="23">
        <f>+XMR!F1263</f>
        <v>36899300</v>
      </c>
      <c r="I1403" s="23">
        <f>+ZEC!F704</f>
        <v>47917100</v>
      </c>
      <c r="J1403" s="24">
        <f>+EOS!F673</f>
        <v>74917400</v>
      </c>
      <c r="K1403" s="24">
        <f>+DASH!F1359</f>
        <v>50960300</v>
      </c>
      <c r="L1403" s="24">
        <f>+XLM!F1187</f>
        <v>14361700</v>
      </c>
      <c r="N1403" s="23">
        <f t="shared" si="24"/>
        <v>5012161744</v>
      </c>
      <c r="O1403" s="6"/>
    </row>
    <row r="1404" spans="1:15" x14ac:dyDescent="0.25">
      <c r="A1404" s="4">
        <v>43041</v>
      </c>
      <c r="B1404" s="24">
        <f>BTC!F1404</f>
        <v>4653770240</v>
      </c>
      <c r="C1404" s="24">
        <f>+XRP!F1404</f>
        <v>197770000</v>
      </c>
      <c r="D1404" s="24">
        <f>+LTC!F1404</f>
        <v>221076992</v>
      </c>
      <c r="E1404" s="24">
        <f>+ETC!F644</f>
        <v>39190200</v>
      </c>
      <c r="F1404" s="24">
        <f>+ETH!F821</f>
        <v>904900992</v>
      </c>
      <c r="G1404" s="24">
        <f>+BCH!F674</f>
        <v>1632060032</v>
      </c>
      <c r="H1404" s="23">
        <f>+XMR!F1264</f>
        <v>48608100</v>
      </c>
      <c r="I1404" s="23">
        <f>+ZEC!F705</f>
        <v>47381200</v>
      </c>
      <c r="J1404" s="24">
        <f>+EOS!F674</f>
        <v>68358600</v>
      </c>
      <c r="K1404" s="24">
        <f>+DASH!F1360</f>
        <v>72437904</v>
      </c>
      <c r="L1404" s="24">
        <f>+XLM!F1188</f>
        <v>34417400</v>
      </c>
      <c r="N1404" s="23">
        <f t="shared" si="24"/>
        <v>7919971660</v>
      </c>
      <c r="O1404" s="6"/>
    </row>
    <row r="1405" spans="1:15" x14ac:dyDescent="0.25">
      <c r="A1405" s="3">
        <v>43042</v>
      </c>
      <c r="B1405" s="24">
        <f>BTC!F1405</f>
        <v>3369860096</v>
      </c>
      <c r="C1405" s="24">
        <f>+XRP!F1405</f>
        <v>373401984</v>
      </c>
      <c r="D1405" s="24">
        <f>+LTC!F1405</f>
        <v>150030000</v>
      </c>
      <c r="E1405" s="24">
        <f>+ETC!F645</f>
        <v>146543008</v>
      </c>
      <c r="F1405" s="24">
        <f>+ETH!F822</f>
        <v>646339968</v>
      </c>
      <c r="G1405" s="24">
        <f>+BCH!F675</f>
        <v>1682210048</v>
      </c>
      <c r="H1405" s="23">
        <f>+XMR!F1265</f>
        <v>37321100</v>
      </c>
      <c r="I1405" s="23">
        <f>+ZEC!F706</f>
        <v>48622200</v>
      </c>
      <c r="J1405" s="24">
        <f>+EOS!F675</f>
        <v>59247900</v>
      </c>
      <c r="K1405" s="24">
        <f>+DASH!F1361</f>
        <v>62984900</v>
      </c>
      <c r="L1405" s="24">
        <f>+XLM!F1189</f>
        <v>18470900</v>
      </c>
      <c r="N1405" s="23">
        <f t="shared" si="24"/>
        <v>6595032104</v>
      </c>
      <c r="O1405" s="6"/>
    </row>
    <row r="1406" spans="1:15" x14ac:dyDescent="0.25">
      <c r="A1406" s="4">
        <v>43043</v>
      </c>
      <c r="B1406" s="24">
        <f>BTC!F1406</f>
        <v>2483800064</v>
      </c>
      <c r="C1406" s="24">
        <f>+XRP!F1406</f>
        <v>74013200</v>
      </c>
      <c r="D1406" s="24">
        <f>+LTC!F1406</f>
        <v>83633104</v>
      </c>
      <c r="E1406" s="24">
        <f>+ETC!F646</f>
        <v>149319008</v>
      </c>
      <c r="F1406" s="24">
        <f>+ETH!F823</f>
        <v>416479008</v>
      </c>
      <c r="G1406" s="24">
        <f>+BCH!F676</f>
        <v>1161369984</v>
      </c>
      <c r="H1406" s="23">
        <f>+XMR!F1266</f>
        <v>23011500</v>
      </c>
      <c r="I1406" s="23">
        <f>+ZEC!F707</f>
        <v>36530200</v>
      </c>
      <c r="J1406" s="24">
        <f>+EOS!F676</f>
        <v>37546000</v>
      </c>
      <c r="K1406" s="24">
        <f>+DASH!F1362</f>
        <v>49462600</v>
      </c>
      <c r="L1406" s="24">
        <f>+XLM!F1190</f>
        <v>10822300</v>
      </c>
      <c r="N1406" s="23">
        <f t="shared" si="24"/>
        <v>4525986968</v>
      </c>
      <c r="O1406" s="6"/>
    </row>
    <row r="1407" spans="1:15" x14ac:dyDescent="0.25">
      <c r="A1407" s="3">
        <v>43044</v>
      </c>
      <c r="B1407" s="24">
        <f>BTC!F1407</f>
        <v>2380410112</v>
      </c>
      <c r="C1407" s="24">
        <f>+XRP!F1407</f>
        <v>46959000</v>
      </c>
      <c r="D1407" s="24">
        <f>+LTC!F1407</f>
        <v>84302000</v>
      </c>
      <c r="E1407" s="24">
        <f>+ETC!F647</f>
        <v>333395008</v>
      </c>
      <c r="F1407" s="24">
        <f>+ETH!F824</f>
        <v>337657984</v>
      </c>
      <c r="G1407" s="24">
        <f>+BCH!F677</f>
        <v>816028032</v>
      </c>
      <c r="H1407" s="23">
        <f>+XMR!F1267</f>
        <v>27619800</v>
      </c>
      <c r="I1407" s="23">
        <f>+ZEC!F708</f>
        <v>38159100</v>
      </c>
      <c r="J1407" s="24">
        <f>+EOS!F677</f>
        <v>32996400</v>
      </c>
      <c r="K1407" s="24">
        <f>+DASH!F1363</f>
        <v>41028900</v>
      </c>
      <c r="L1407" s="24">
        <f>+XLM!F1191</f>
        <v>8898200</v>
      </c>
      <c r="N1407" s="23">
        <f t="shared" si="24"/>
        <v>4147454536</v>
      </c>
      <c r="O1407" s="6"/>
    </row>
    <row r="1408" spans="1:15" x14ac:dyDescent="0.25">
      <c r="A1408" s="4">
        <v>43045</v>
      </c>
      <c r="B1408" s="24">
        <f>BTC!F1408</f>
        <v>3111899904</v>
      </c>
      <c r="C1408" s="24">
        <f>+XRP!F1408</f>
        <v>102233000</v>
      </c>
      <c r="D1408" s="24">
        <f>+LTC!F1408</f>
        <v>133918000</v>
      </c>
      <c r="E1408" s="24">
        <f>+ETC!F648</f>
        <v>435668000</v>
      </c>
      <c r="F1408" s="24">
        <f>+ETH!F825</f>
        <v>579358976</v>
      </c>
      <c r="G1408" s="24">
        <f>+BCH!F678</f>
        <v>794105024</v>
      </c>
      <c r="H1408" s="23">
        <f>+XMR!F1268</f>
        <v>103722000</v>
      </c>
      <c r="I1408" s="23">
        <f>+ZEC!F709</f>
        <v>47873100</v>
      </c>
      <c r="J1408" s="24">
        <f>+EOS!F678</f>
        <v>26059800</v>
      </c>
      <c r="K1408" s="24">
        <f>+DASH!F1364</f>
        <v>60053700</v>
      </c>
      <c r="L1408" s="24">
        <f>+XLM!F1192</f>
        <v>12830800</v>
      </c>
      <c r="N1408" s="23">
        <f t="shared" si="24"/>
        <v>5407722304</v>
      </c>
      <c r="O1408" s="6"/>
    </row>
    <row r="1409" spans="1:15" x14ac:dyDescent="0.25">
      <c r="A1409" s="3">
        <v>43046</v>
      </c>
      <c r="B1409" s="24">
        <f>BTC!F1409</f>
        <v>2326340096</v>
      </c>
      <c r="C1409" s="24">
        <f>+XRP!F1409</f>
        <v>114073000</v>
      </c>
      <c r="D1409" s="24">
        <f>+LTC!F1409</f>
        <v>402670016</v>
      </c>
      <c r="E1409" s="24">
        <f>+ETC!F649</f>
        <v>173760992</v>
      </c>
      <c r="F1409" s="24">
        <f>+ETH!F826</f>
        <v>540766016</v>
      </c>
      <c r="G1409" s="24">
        <f>+BCH!F679</f>
        <v>375367008</v>
      </c>
      <c r="H1409" s="23">
        <f>+XMR!F1269</f>
        <v>81253296</v>
      </c>
      <c r="I1409" s="23">
        <f>+ZEC!F710</f>
        <v>55446200</v>
      </c>
      <c r="J1409" s="24">
        <f>+EOS!F679</f>
        <v>16941200</v>
      </c>
      <c r="K1409" s="24">
        <f>+DASH!F1365</f>
        <v>92431200</v>
      </c>
      <c r="L1409" s="24">
        <f>+XLM!F1193</f>
        <v>30855800</v>
      </c>
      <c r="N1409" s="23">
        <f t="shared" si="24"/>
        <v>4209904824</v>
      </c>
      <c r="O1409" s="6"/>
    </row>
    <row r="1410" spans="1:15" x14ac:dyDescent="0.25">
      <c r="A1410" s="4">
        <v>43047</v>
      </c>
      <c r="B1410" s="24">
        <f>BTC!F1410</f>
        <v>4602200064</v>
      </c>
      <c r="C1410" s="24">
        <f>+XRP!F1410</f>
        <v>156959008</v>
      </c>
      <c r="D1410" s="24">
        <f>+LTC!F1410</f>
        <v>349454016</v>
      </c>
      <c r="E1410" s="24">
        <f>+ETC!F650</f>
        <v>139534000</v>
      </c>
      <c r="F1410" s="24">
        <f>+ETH!F827</f>
        <v>967955968</v>
      </c>
      <c r="G1410" s="24">
        <f>+BCH!F680</f>
        <v>837646016</v>
      </c>
      <c r="H1410" s="23">
        <f>+XMR!F1270</f>
        <v>79822896</v>
      </c>
      <c r="I1410" s="23">
        <f>+ZEC!F711</f>
        <v>60804200</v>
      </c>
      <c r="J1410" s="24">
        <f>+EOS!F680</f>
        <v>37971000</v>
      </c>
      <c r="K1410" s="24">
        <f>+DASH!F1366</f>
        <v>103556000</v>
      </c>
      <c r="L1410" s="24">
        <f>+XLM!F1194</f>
        <v>39618700</v>
      </c>
      <c r="N1410" s="23">
        <f t="shared" si="24"/>
        <v>7375521868</v>
      </c>
      <c r="O1410" s="6"/>
    </row>
    <row r="1411" spans="1:15" x14ac:dyDescent="0.25">
      <c r="A1411" s="3">
        <v>43048</v>
      </c>
      <c r="B1411" s="24">
        <f>BTC!F1411</f>
        <v>3226249984</v>
      </c>
      <c r="C1411" s="24">
        <f>+XRP!F1411</f>
        <v>147916992</v>
      </c>
      <c r="D1411" s="24">
        <f>+LTC!F1411</f>
        <v>279652992</v>
      </c>
      <c r="E1411" s="24">
        <f>+ETC!F651</f>
        <v>129201000</v>
      </c>
      <c r="F1411" s="24">
        <f>+ETH!F828</f>
        <v>893249984</v>
      </c>
      <c r="G1411" s="24">
        <f>+BCH!F681</f>
        <v>710387008</v>
      </c>
      <c r="H1411" s="23">
        <f>+XMR!F1271</f>
        <v>86864600</v>
      </c>
      <c r="I1411" s="23">
        <f>+ZEC!F712</f>
        <v>86573400</v>
      </c>
      <c r="J1411" s="24">
        <f>+EOS!F681</f>
        <v>24725800</v>
      </c>
      <c r="K1411" s="24">
        <f>+DASH!F1367</f>
        <v>110840000</v>
      </c>
      <c r="L1411" s="24">
        <f>+XLM!F1195</f>
        <v>32813200</v>
      </c>
      <c r="N1411" s="23">
        <f t="shared" si="24"/>
        <v>5728474960</v>
      </c>
      <c r="O1411" s="6"/>
    </row>
    <row r="1412" spans="1:15" x14ac:dyDescent="0.25">
      <c r="A1412" s="4">
        <v>43049</v>
      </c>
      <c r="B1412" s="24">
        <f>BTC!F1412</f>
        <v>5208249856</v>
      </c>
      <c r="C1412" s="24">
        <f>+XRP!F1412</f>
        <v>141032992</v>
      </c>
      <c r="D1412" s="24">
        <f>+LTC!F1412</f>
        <v>291596000</v>
      </c>
      <c r="E1412" s="24">
        <f>+ETC!F652</f>
        <v>299856992</v>
      </c>
      <c r="F1412" s="24">
        <f>+ETH!F829</f>
        <v>885985984</v>
      </c>
      <c r="G1412" s="24">
        <f>+BCH!F682</f>
        <v>5195420160</v>
      </c>
      <c r="H1412" s="23">
        <f>+XMR!F1272</f>
        <v>84614000</v>
      </c>
      <c r="I1412" s="23">
        <f>+ZEC!F713</f>
        <v>78740400</v>
      </c>
      <c r="J1412" s="24">
        <f>+EOS!F682</f>
        <v>23024200</v>
      </c>
      <c r="K1412" s="24">
        <f>+DASH!F1368</f>
        <v>116352000</v>
      </c>
      <c r="L1412" s="24">
        <f>+XLM!F1196</f>
        <v>32634200</v>
      </c>
      <c r="N1412" s="23">
        <f t="shared" si="24"/>
        <v>12357506784</v>
      </c>
      <c r="O1412" s="6"/>
    </row>
    <row r="1413" spans="1:15" x14ac:dyDescent="0.25">
      <c r="A1413" s="3">
        <v>43050</v>
      </c>
      <c r="B1413" s="24">
        <f>BTC!F1413</f>
        <v>4908680192</v>
      </c>
      <c r="C1413" s="24">
        <f>+XRP!F1413</f>
        <v>134503008</v>
      </c>
      <c r="D1413" s="24">
        <f>+LTC!F1413</f>
        <v>272494016</v>
      </c>
      <c r="E1413" s="24">
        <f>+ETC!F653</f>
        <v>958982016</v>
      </c>
      <c r="F1413" s="24">
        <f>+ETH!F830</f>
        <v>842300992</v>
      </c>
      <c r="G1413" s="24">
        <f>+BCH!F683</f>
        <v>5139769856</v>
      </c>
      <c r="H1413" s="23">
        <f>+XMR!F1273</f>
        <v>107708000</v>
      </c>
      <c r="I1413" s="23">
        <f>+ZEC!F714</f>
        <v>68016096</v>
      </c>
      <c r="J1413" s="24">
        <f>+EOS!F683</f>
        <v>27539300</v>
      </c>
      <c r="K1413" s="24">
        <f>+DASH!F1369</f>
        <v>88651000</v>
      </c>
      <c r="L1413" s="24">
        <f>+XLM!F1197</f>
        <v>17914400</v>
      </c>
      <c r="N1413" s="23">
        <f t="shared" si="24"/>
        <v>12566558876</v>
      </c>
      <c r="O1413" s="6"/>
    </row>
    <row r="1414" spans="1:15" x14ac:dyDescent="0.25">
      <c r="A1414" s="4">
        <v>43051</v>
      </c>
      <c r="B1414" s="24">
        <f>BTC!F1414</f>
        <v>8957349888</v>
      </c>
      <c r="C1414" s="24">
        <f>+XRP!F1414</f>
        <v>251175008</v>
      </c>
      <c r="D1414" s="24">
        <f>+LTC!F1414</f>
        <v>322820000</v>
      </c>
      <c r="E1414" s="24">
        <f>+ETC!F654</f>
        <v>697452992</v>
      </c>
      <c r="F1414" s="24">
        <f>+ETH!F831</f>
        <v>1613479936</v>
      </c>
      <c r="G1414" s="24">
        <f>+BCH!F684</f>
        <v>8371319808</v>
      </c>
      <c r="H1414" s="23">
        <f>+XMR!F1274</f>
        <v>144948000</v>
      </c>
      <c r="I1414" s="23">
        <f>+ZEC!F715</f>
        <v>119639000</v>
      </c>
      <c r="J1414" s="24">
        <f>+EOS!F684</f>
        <v>29229800</v>
      </c>
      <c r="K1414" s="24">
        <f>+DASH!F1370</f>
        <v>476198016</v>
      </c>
      <c r="L1414" s="24">
        <f>+XLM!F1198</f>
        <v>17002300</v>
      </c>
      <c r="N1414" s="23">
        <f t="shared" si="24"/>
        <v>21000614748</v>
      </c>
      <c r="O1414" s="6"/>
    </row>
    <row r="1415" spans="1:15" x14ac:dyDescent="0.25">
      <c r="A1415" s="3">
        <v>43052</v>
      </c>
      <c r="B1415" s="24">
        <f>BTC!F1415</f>
        <v>6263249920</v>
      </c>
      <c r="C1415" s="24">
        <f>+XRP!F1415</f>
        <v>132567000</v>
      </c>
      <c r="D1415" s="24">
        <f>+LTC!F1415</f>
        <v>237478000</v>
      </c>
      <c r="E1415" s="24">
        <f>+ETC!F655</f>
        <v>350880000</v>
      </c>
      <c r="F1415" s="24">
        <f>+ETH!F832</f>
        <v>1041889984</v>
      </c>
      <c r="G1415" s="24">
        <f>+BCH!F685</f>
        <v>4850570240</v>
      </c>
      <c r="H1415" s="23">
        <f>+XMR!F1275</f>
        <v>116200000</v>
      </c>
      <c r="I1415" s="23">
        <f>+ZEC!F716</f>
        <v>115940000</v>
      </c>
      <c r="J1415" s="24">
        <f>+EOS!F685</f>
        <v>20848600</v>
      </c>
      <c r="K1415" s="24">
        <f>+DASH!F1371</f>
        <v>310886016</v>
      </c>
      <c r="L1415" s="24">
        <f>+XLM!F1199</f>
        <v>11245700</v>
      </c>
      <c r="N1415" s="23">
        <f t="shared" si="24"/>
        <v>13451755460</v>
      </c>
      <c r="O1415" s="6"/>
    </row>
    <row r="1416" spans="1:15" x14ac:dyDescent="0.25">
      <c r="A1416" s="4">
        <v>43053</v>
      </c>
      <c r="B1416" s="24">
        <f>BTC!F1416</f>
        <v>3197110016</v>
      </c>
      <c r="C1416" s="24">
        <f>+XRP!F1416</f>
        <v>127361000</v>
      </c>
      <c r="D1416" s="24">
        <f>+LTC!F1416</f>
        <v>174111008</v>
      </c>
      <c r="E1416" s="24">
        <f>+ETC!F656</f>
        <v>449737984</v>
      </c>
      <c r="F1416" s="24">
        <f>+ETH!F833</f>
        <v>1069680000</v>
      </c>
      <c r="G1416" s="24">
        <f>+BCH!F686</f>
        <v>1697910016</v>
      </c>
      <c r="H1416" s="23">
        <f>+XMR!F1276</f>
        <v>53544800</v>
      </c>
      <c r="I1416" s="23">
        <f>+ZEC!F717</f>
        <v>52265100</v>
      </c>
      <c r="J1416" s="24">
        <f>+EOS!F686</f>
        <v>107326000</v>
      </c>
      <c r="K1416" s="24">
        <f>+DASH!F1372</f>
        <v>123854000</v>
      </c>
      <c r="L1416" s="24">
        <f>+XLM!F1200</f>
        <v>18880900</v>
      </c>
      <c r="N1416" s="23">
        <f t="shared" si="24"/>
        <v>7071780824</v>
      </c>
      <c r="O1416" s="6"/>
    </row>
    <row r="1417" spans="1:15" x14ac:dyDescent="0.25">
      <c r="A1417" s="3">
        <v>43054</v>
      </c>
      <c r="B1417" s="24">
        <f>BTC!F1417</f>
        <v>4200880128</v>
      </c>
      <c r="C1417" s="24">
        <f>+XRP!F1417</f>
        <v>100294000</v>
      </c>
      <c r="D1417" s="24">
        <f>+LTC!F1417</f>
        <v>194636000</v>
      </c>
      <c r="E1417" s="24">
        <f>+ETC!F657</f>
        <v>149567008</v>
      </c>
      <c r="F1417" s="24">
        <f>+ETH!F834</f>
        <v>722665984</v>
      </c>
      <c r="G1417" s="24">
        <f>+BCH!F687</f>
        <v>1321779968</v>
      </c>
      <c r="H1417" s="23">
        <f>+XMR!F1277</f>
        <v>49976700</v>
      </c>
      <c r="I1417" s="23">
        <f>+ZEC!F718</f>
        <v>89937200</v>
      </c>
      <c r="J1417" s="24">
        <f>+EOS!F687</f>
        <v>64150700</v>
      </c>
      <c r="K1417" s="24">
        <f>+DASH!F1373</f>
        <v>103157000</v>
      </c>
      <c r="L1417" s="24">
        <f>+XLM!F1201</f>
        <v>28206500</v>
      </c>
      <c r="N1417" s="23">
        <f t="shared" si="24"/>
        <v>7025251188</v>
      </c>
      <c r="O1417" s="6"/>
    </row>
    <row r="1418" spans="1:15" x14ac:dyDescent="0.25">
      <c r="A1418" s="4">
        <v>43055</v>
      </c>
      <c r="B1418" s="24">
        <f>BTC!F1418</f>
        <v>5123809792</v>
      </c>
      <c r="C1418" s="24">
        <f>+XRP!F1418</f>
        <v>1022579968</v>
      </c>
      <c r="D1418" s="24">
        <f>+LTC!F1418</f>
        <v>418128992</v>
      </c>
      <c r="E1418" s="24">
        <f>+ETC!F658</f>
        <v>182720992</v>
      </c>
      <c r="F1418" s="24">
        <f>+ETH!F835</f>
        <v>797254016</v>
      </c>
      <c r="G1418" s="24">
        <f>+BCH!F688</f>
        <v>2034690048</v>
      </c>
      <c r="H1418" s="23">
        <f>+XMR!F1278</f>
        <v>74944096</v>
      </c>
      <c r="I1418" s="23">
        <f>+ZEC!F719</f>
        <v>173976000</v>
      </c>
      <c r="J1418" s="24">
        <f>+EOS!F688</f>
        <v>64675200</v>
      </c>
      <c r="K1418" s="24">
        <f>+DASH!F1374</f>
        <v>97321296</v>
      </c>
      <c r="L1418" s="24">
        <f>+XLM!F1202</f>
        <v>20597200</v>
      </c>
      <c r="N1418" s="23">
        <f t="shared" si="24"/>
        <v>10010697600</v>
      </c>
      <c r="O1418" s="6"/>
    </row>
    <row r="1419" spans="1:15" x14ac:dyDescent="0.25">
      <c r="A1419" s="3">
        <v>43056</v>
      </c>
      <c r="B1419" s="24">
        <f>BTC!F1419</f>
        <v>4651670016</v>
      </c>
      <c r="C1419" s="24">
        <f>+XRP!F1419</f>
        <v>397071008</v>
      </c>
      <c r="D1419" s="24">
        <f>+LTC!F1419</f>
        <v>350504992</v>
      </c>
      <c r="E1419" s="24">
        <f>+ETC!F659</f>
        <v>150956992</v>
      </c>
      <c r="F1419" s="24">
        <f>+ETH!F836</f>
        <v>621732992</v>
      </c>
      <c r="G1419" s="24">
        <f>+BCH!F689</f>
        <v>3203429888</v>
      </c>
      <c r="H1419" s="23">
        <f>+XMR!F1279</f>
        <v>47127700</v>
      </c>
      <c r="I1419" s="23">
        <f>+ZEC!F720</f>
        <v>56387900</v>
      </c>
      <c r="J1419" s="24">
        <f>+EOS!F689</f>
        <v>50782500</v>
      </c>
      <c r="K1419" s="24">
        <f>+DASH!F1375</f>
        <v>95099296</v>
      </c>
      <c r="L1419" s="24">
        <f>+XLM!F1203</f>
        <v>11612900</v>
      </c>
      <c r="N1419" s="23">
        <f t="shared" si="24"/>
        <v>9636376184</v>
      </c>
      <c r="O1419" s="6"/>
    </row>
    <row r="1420" spans="1:15" x14ac:dyDescent="0.25">
      <c r="A1420" s="4">
        <v>43057</v>
      </c>
      <c r="B1420" s="24">
        <f>BTC!F1420</f>
        <v>3667190016</v>
      </c>
      <c r="C1420" s="24">
        <f>+XRP!F1420</f>
        <v>144298000</v>
      </c>
      <c r="D1420" s="24">
        <f>+LTC!F1420</f>
        <v>174063008</v>
      </c>
      <c r="E1420" s="24">
        <f>+ETC!F660</f>
        <v>159452992</v>
      </c>
      <c r="F1420" s="24">
        <f>+ETH!F837</f>
        <v>649638976</v>
      </c>
      <c r="G1420" s="24">
        <f>+BCH!F690</f>
        <v>3053769984</v>
      </c>
      <c r="H1420" s="23">
        <f>+XMR!F1280</f>
        <v>62156400</v>
      </c>
      <c r="I1420" s="23">
        <f>+ZEC!F721</f>
        <v>61087000</v>
      </c>
      <c r="J1420" s="24">
        <f>+EOS!F690</f>
        <v>52951400</v>
      </c>
      <c r="K1420" s="24">
        <f>+DASH!F1376</f>
        <v>145255008</v>
      </c>
      <c r="L1420" s="24">
        <f>+XLM!F1204</f>
        <v>6979350</v>
      </c>
      <c r="N1420" s="23">
        <f t="shared" si="24"/>
        <v>8176842134</v>
      </c>
      <c r="O1420" s="6"/>
    </row>
    <row r="1421" spans="1:15" x14ac:dyDescent="0.25">
      <c r="A1421" s="3">
        <v>43058</v>
      </c>
      <c r="B1421" s="24">
        <f>BTC!F1421</f>
        <v>3149319936</v>
      </c>
      <c r="C1421" s="24">
        <f>+XRP!F1421</f>
        <v>193808000</v>
      </c>
      <c r="D1421" s="24">
        <f>+LTC!F1421</f>
        <v>243056992</v>
      </c>
      <c r="E1421" s="24">
        <f>+ETC!F661</f>
        <v>110618000</v>
      </c>
      <c r="F1421" s="24">
        <f>+ETH!F838</f>
        <v>1181529984</v>
      </c>
      <c r="G1421" s="24">
        <f>+BCH!F691</f>
        <v>1285910016</v>
      </c>
      <c r="H1421" s="23">
        <f>+XMR!F1281</f>
        <v>42133000</v>
      </c>
      <c r="I1421" s="23">
        <f>+ZEC!F722</f>
        <v>53157100</v>
      </c>
      <c r="J1421" s="24">
        <f>+EOS!F691</f>
        <v>55081600</v>
      </c>
      <c r="K1421" s="24">
        <f>+DASH!F1377</f>
        <v>82954600</v>
      </c>
      <c r="L1421" s="24">
        <f>+XLM!F1205</f>
        <v>17796700</v>
      </c>
      <c r="N1421" s="23">
        <f t="shared" si="24"/>
        <v>6415365928</v>
      </c>
      <c r="O1421" s="6"/>
    </row>
    <row r="1422" spans="1:15" x14ac:dyDescent="0.25">
      <c r="A1422" s="4">
        <v>43059</v>
      </c>
      <c r="B1422" s="24">
        <f>BTC!F1422</f>
        <v>3488450048</v>
      </c>
      <c r="C1422" s="24">
        <f>+XRP!F1422</f>
        <v>214663008</v>
      </c>
      <c r="D1422" s="24">
        <f>+LTC!F1422</f>
        <v>188976000</v>
      </c>
      <c r="E1422" s="24">
        <f>+ETC!F662</f>
        <v>147752000</v>
      </c>
      <c r="F1422" s="24">
        <f>+ETH!F839</f>
        <v>807027008</v>
      </c>
      <c r="G1422" s="24">
        <f>+BCH!F692</f>
        <v>800052992</v>
      </c>
      <c r="H1422" s="23">
        <f>+XMR!F1282</f>
        <v>59945400</v>
      </c>
      <c r="I1422" s="23">
        <f>+ZEC!F723</f>
        <v>55245200</v>
      </c>
      <c r="J1422" s="24">
        <f>+EOS!F692</f>
        <v>55477200</v>
      </c>
      <c r="K1422" s="24">
        <f>+DASH!F1378</f>
        <v>104701000</v>
      </c>
      <c r="L1422" s="24">
        <f>+XLM!F1206</f>
        <v>13726200</v>
      </c>
      <c r="N1422" s="23">
        <f t="shared" si="24"/>
        <v>5936016056</v>
      </c>
      <c r="O1422" s="6"/>
    </row>
    <row r="1423" spans="1:15" x14ac:dyDescent="0.25">
      <c r="A1423" s="3">
        <v>43060</v>
      </c>
      <c r="B1423" s="24">
        <f>BTC!F1423</f>
        <v>4277609984</v>
      </c>
      <c r="C1423" s="24">
        <f>+XRP!F1423</f>
        <v>217851008</v>
      </c>
      <c r="D1423" s="24">
        <f>+LTC!F1423</f>
        <v>231664992</v>
      </c>
      <c r="E1423" s="24">
        <f>+ETC!F663</f>
        <v>186210000</v>
      </c>
      <c r="F1423" s="24">
        <f>+ETH!F840</f>
        <v>949912000</v>
      </c>
      <c r="G1423" s="24">
        <f>+BCH!F693</f>
        <v>772859008</v>
      </c>
      <c r="H1423" s="23">
        <f>+XMR!F1283</f>
        <v>72701504</v>
      </c>
      <c r="I1423" s="23">
        <f>+ZEC!F724</f>
        <v>82637904</v>
      </c>
      <c r="J1423" s="24">
        <f>+EOS!F693</f>
        <v>56022900</v>
      </c>
      <c r="K1423" s="24">
        <f>+DASH!F1379</f>
        <v>245163008</v>
      </c>
      <c r="L1423" s="24">
        <f>+XLM!F1207</f>
        <v>9113270</v>
      </c>
      <c r="N1423" s="23">
        <f t="shared" si="24"/>
        <v>7101745578</v>
      </c>
      <c r="O1423" s="6"/>
    </row>
    <row r="1424" spans="1:15" x14ac:dyDescent="0.25">
      <c r="A1424" s="4">
        <v>43061</v>
      </c>
      <c r="B1424" s="24">
        <f>BTC!F1424</f>
        <v>3633530112</v>
      </c>
      <c r="C1424" s="24">
        <f>+XRP!F1424</f>
        <v>167078000</v>
      </c>
      <c r="D1424" s="24">
        <f>+LTC!F1424</f>
        <v>157890000</v>
      </c>
      <c r="E1424" s="24">
        <f>+ETC!F664</f>
        <v>93779000</v>
      </c>
      <c r="F1424" s="24">
        <f>+ETH!F841</f>
        <v>800819008</v>
      </c>
      <c r="G1424" s="24">
        <f>+BCH!F694</f>
        <v>1517619968</v>
      </c>
      <c r="H1424" s="23">
        <f>+XMR!F1284</f>
        <v>189472000</v>
      </c>
      <c r="I1424" s="23">
        <f>+ZEC!F725</f>
        <v>139324992</v>
      </c>
      <c r="J1424" s="24">
        <f>+EOS!F694</f>
        <v>44297600</v>
      </c>
      <c r="K1424" s="24">
        <f>+DASH!F1380</f>
        <v>381958016</v>
      </c>
      <c r="L1424" s="24">
        <f>+XLM!F1208</f>
        <v>13859400</v>
      </c>
      <c r="N1424" s="23">
        <f t="shared" si="24"/>
        <v>7139628096</v>
      </c>
      <c r="O1424" s="6"/>
    </row>
    <row r="1425" spans="1:15" x14ac:dyDescent="0.25">
      <c r="A1425" s="3">
        <v>43062</v>
      </c>
      <c r="B1425" s="24">
        <f>BTC!F1425</f>
        <v>4225179904</v>
      </c>
      <c r="C1425" s="24">
        <f>+XRP!F1425</f>
        <v>240684992</v>
      </c>
      <c r="D1425" s="24">
        <f>+LTC!F1425</f>
        <v>315247008</v>
      </c>
      <c r="E1425" s="24">
        <f>+ETC!F665</f>
        <v>186523008</v>
      </c>
      <c r="F1425" s="24">
        <f>+ETH!F842</f>
        <v>1845680000</v>
      </c>
      <c r="G1425" s="24">
        <f>+BCH!F695</f>
        <v>4112090112</v>
      </c>
      <c r="H1425" s="23">
        <f>+XMR!F1285</f>
        <v>109392000</v>
      </c>
      <c r="I1425" s="23">
        <f>+ZEC!F726</f>
        <v>102568000</v>
      </c>
      <c r="J1425" s="24">
        <f>+EOS!F695</f>
        <v>42235000</v>
      </c>
      <c r="K1425" s="24">
        <f>+DASH!F1381</f>
        <v>173698000</v>
      </c>
      <c r="L1425" s="24">
        <f>+XLM!F1209</f>
        <v>22012000</v>
      </c>
      <c r="N1425" s="23">
        <f t="shared" si="24"/>
        <v>11375310024</v>
      </c>
      <c r="O1425" s="6"/>
    </row>
    <row r="1426" spans="1:15" x14ac:dyDescent="0.25">
      <c r="A1426" s="4">
        <v>43063</v>
      </c>
      <c r="B1426" s="24">
        <f>BTC!F1426</f>
        <v>5058610176</v>
      </c>
      <c r="C1426" s="24">
        <f>+XRP!F1426</f>
        <v>211486000</v>
      </c>
      <c r="D1426" s="24">
        <f>+LTC!F1426</f>
        <v>287392000</v>
      </c>
      <c r="E1426" s="24">
        <f>+ETC!F666</f>
        <v>373044992</v>
      </c>
      <c r="F1426" s="24">
        <f>+ETH!F843</f>
        <v>2292829952</v>
      </c>
      <c r="G1426" s="24">
        <f>+BCH!F696</f>
        <v>3128960000</v>
      </c>
      <c r="H1426" s="23">
        <f>+XMR!F1286</f>
        <v>69178000</v>
      </c>
      <c r="I1426" s="23">
        <f>+ZEC!F727</f>
        <v>153182000</v>
      </c>
      <c r="J1426" s="24">
        <f>+EOS!F696</f>
        <v>44111800</v>
      </c>
      <c r="K1426" s="24">
        <f>+DASH!F1382</f>
        <v>129105000</v>
      </c>
      <c r="L1426" s="24">
        <f>+XLM!F1210</f>
        <v>11277900</v>
      </c>
      <c r="N1426" s="23">
        <f t="shared" si="24"/>
        <v>11759177820</v>
      </c>
      <c r="O1426" s="6"/>
    </row>
    <row r="1427" spans="1:15" x14ac:dyDescent="0.25">
      <c r="A1427" s="3">
        <v>43064</v>
      </c>
      <c r="B1427" s="24">
        <f>BTC!F1427</f>
        <v>4342060032</v>
      </c>
      <c r="C1427" s="24">
        <f>+XRP!F1427</f>
        <v>212592992</v>
      </c>
      <c r="D1427" s="24">
        <f>+LTC!F1427</f>
        <v>487896992</v>
      </c>
      <c r="E1427" s="24">
        <f>+ETC!F667</f>
        <v>370135008</v>
      </c>
      <c r="F1427" s="24">
        <f>+ETH!F844</f>
        <v>1422080000</v>
      </c>
      <c r="G1427" s="24">
        <f>+BCH!F697</f>
        <v>1560039936</v>
      </c>
      <c r="H1427" s="23">
        <f>+XMR!F1287</f>
        <v>64076700</v>
      </c>
      <c r="I1427" s="23">
        <f>+ZEC!F728</f>
        <v>120059000</v>
      </c>
      <c r="J1427" s="24">
        <f>+EOS!F697</f>
        <v>48591800</v>
      </c>
      <c r="K1427" s="24">
        <f>+DASH!F1383</f>
        <v>242807008</v>
      </c>
      <c r="L1427" s="24">
        <f>+XLM!F1211</f>
        <v>10488700</v>
      </c>
      <c r="N1427" s="23">
        <f t="shared" si="24"/>
        <v>8880828168</v>
      </c>
      <c r="O1427" s="6"/>
    </row>
    <row r="1428" spans="1:15" x14ac:dyDescent="0.25">
      <c r="A1428" s="4">
        <v>43065</v>
      </c>
      <c r="B1428" s="24">
        <f>BTC!F1428</f>
        <v>5475579904</v>
      </c>
      <c r="C1428" s="24">
        <f>+XRP!F1428</f>
        <v>133297000</v>
      </c>
      <c r="D1428" s="24">
        <f>+LTC!F1428</f>
        <v>357456992</v>
      </c>
      <c r="E1428" s="24">
        <f>+ETC!F668</f>
        <v>494332992</v>
      </c>
      <c r="F1428" s="24">
        <f>+ETH!F845</f>
        <v>1197779968</v>
      </c>
      <c r="G1428" s="24">
        <f>+BCH!F698</f>
        <v>1593049984</v>
      </c>
      <c r="H1428" s="23">
        <f>+XMR!F1288</f>
        <v>61100400</v>
      </c>
      <c r="I1428" s="23">
        <f>+ZEC!F729</f>
        <v>81416400</v>
      </c>
      <c r="J1428" s="24">
        <f>+EOS!F698</f>
        <v>116846000</v>
      </c>
      <c r="K1428" s="24">
        <f>+DASH!F1384</f>
        <v>145500000</v>
      </c>
      <c r="L1428" s="24">
        <f>+XLM!F1212</f>
        <v>30583700</v>
      </c>
      <c r="N1428" s="23">
        <f t="shared" si="24"/>
        <v>9686943340</v>
      </c>
      <c r="O1428" s="6"/>
    </row>
    <row r="1429" spans="1:15" x14ac:dyDescent="0.25">
      <c r="A1429" s="3">
        <v>43066</v>
      </c>
      <c r="B1429" s="24">
        <f>BTC!F1429</f>
        <v>5653320192</v>
      </c>
      <c r="C1429" s="24">
        <f>+XRP!F1429</f>
        <v>196735008</v>
      </c>
      <c r="D1429" s="24">
        <f>+LTC!F1429</f>
        <v>429591008</v>
      </c>
      <c r="E1429" s="24">
        <f>+ETC!F669</f>
        <v>718945024</v>
      </c>
      <c r="F1429" s="24">
        <f>+ETH!F846</f>
        <v>1396480000</v>
      </c>
      <c r="G1429" s="24">
        <f>+BCH!F699</f>
        <v>1391459968</v>
      </c>
      <c r="H1429" s="23">
        <f>+XMR!F1289</f>
        <v>81489696</v>
      </c>
      <c r="I1429" s="23">
        <f>+ZEC!F730</f>
        <v>90891200</v>
      </c>
      <c r="J1429" s="24">
        <f>+EOS!F699</f>
        <v>126962000</v>
      </c>
      <c r="K1429" s="24">
        <f>+DASH!F1385</f>
        <v>134862000</v>
      </c>
      <c r="L1429" s="24">
        <f>+XLM!F1213</f>
        <v>45702000</v>
      </c>
      <c r="N1429" s="23">
        <f t="shared" si="24"/>
        <v>10266438096</v>
      </c>
      <c r="O1429" s="6"/>
    </row>
    <row r="1430" spans="1:15" x14ac:dyDescent="0.25">
      <c r="A1430" s="4">
        <v>43067</v>
      </c>
      <c r="B1430" s="24">
        <f>BTC!F1430</f>
        <v>6348819968</v>
      </c>
      <c r="C1430" s="24">
        <f>+XRP!F1430</f>
        <v>720742976</v>
      </c>
      <c r="D1430" s="24">
        <f>+LTC!F1430</f>
        <v>388931008</v>
      </c>
      <c r="E1430" s="24">
        <f>+ETC!F670</f>
        <v>1640679936</v>
      </c>
      <c r="F1430" s="24">
        <f>+ETH!F847</f>
        <v>1346499968</v>
      </c>
      <c r="G1430" s="24">
        <f>+BCH!F700</f>
        <v>1274880000</v>
      </c>
      <c r="H1430" s="23">
        <f>+XMR!F1290</f>
        <v>179179008</v>
      </c>
      <c r="I1430" s="23">
        <f>+ZEC!F731</f>
        <v>127136000</v>
      </c>
      <c r="J1430" s="24">
        <f>+EOS!F700</f>
        <v>98904096</v>
      </c>
      <c r="K1430" s="24">
        <f>+DASH!F1386</f>
        <v>149795008</v>
      </c>
      <c r="L1430" s="24">
        <f>+XLM!F1214</f>
        <v>142588992</v>
      </c>
      <c r="N1430" s="23">
        <f t="shared" si="24"/>
        <v>12418156960</v>
      </c>
      <c r="O1430" s="6"/>
    </row>
    <row r="1431" spans="1:15" x14ac:dyDescent="0.25">
      <c r="A1431" s="3">
        <v>43068</v>
      </c>
      <c r="B1431" s="24">
        <f>BTC!F1431</f>
        <v>11568799744</v>
      </c>
      <c r="C1431" s="24">
        <f>+XRP!F1431</f>
        <v>541177984</v>
      </c>
      <c r="D1431" s="24">
        <f>+LTC!F1431</f>
        <v>786819968</v>
      </c>
      <c r="E1431" s="24">
        <f>+ETC!F671</f>
        <v>919393024</v>
      </c>
      <c r="F1431" s="24">
        <f>+ETH!F848</f>
        <v>2675940096</v>
      </c>
      <c r="G1431" s="24">
        <f>+BCH!F701</f>
        <v>2345250048</v>
      </c>
      <c r="H1431" s="23">
        <f>+XMR!F1291</f>
        <v>178828000</v>
      </c>
      <c r="I1431" s="23">
        <f>+ZEC!F732</f>
        <v>157702000</v>
      </c>
      <c r="J1431" s="24">
        <f>+EOS!F701</f>
        <v>133125000</v>
      </c>
      <c r="K1431" s="24">
        <f>+DASH!F1387</f>
        <v>415879008</v>
      </c>
      <c r="L1431" s="24">
        <f>+XLM!F1215</f>
        <v>232135008</v>
      </c>
      <c r="N1431" s="23">
        <f t="shared" si="24"/>
        <v>19955049880</v>
      </c>
      <c r="O1431" s="6"/>
    </row>
    <row r="1432" spans="1:15" x14ac:dyDescent="0.25">
      <c r="A1432" s="4">
        <v>43069</v>
      </c>
      <c r="B1432" s="24">
        <f>BTC!F1432</f>
        <v>8310689792</v>
      </c>
      <c r="C1432" s="24">
        <f>+XRP!F1432</f>
        <v>270907008</v>
      </c>
      <c r="D1432" s="24">
        <f>+LTC!F1432</f>
        <v>481948000</v>
      </c>
      <c r="E1432" s="24">
        <f>+ETC!F672</f>
        <v>968075008</v>
      </c>
      <c r="F1432" s="24">
        <f>+ETH!F849</f>
        <v>1903040000</v>
      </c>
      <c r="G1432" s="24">
        <f>+BCH!F702</f>
        <v>1211730048</v>
      </c>
      <c r="H1432" s="23">
        <f>+XMR!F1292</f>
        <v>128112000</v>
      </c>
      <c r="I1432" s="23">
        <f>+ZEC!F733</f>
        <v>93494200</v>
      </c>
      <c r="J1432" s="24">
        <f>+EOS!F702</f>
        <v>92059600</v>
      </c>
      <c r="K1432" s="24">
        <f>+DASH!F1388</f>
        <v>498872000</v>
      </c>
      <c r="L1432" s="24">
        <f>+XLM!F1216</f>
        <v>66684900</v>
      </c>
      <c r="N1432" s="23">
        <f t="shared" si="24"/>
        <v>14025612556</v>
      </c>
      <c r="O1432" s="6"/>
    </row>
    <row r="1433" spans="1:15" x14ac:dyDescent="0.25">
      <c r="A1433" s="3">
        <v>43070</v>
      </c>
      <c r="B1433" s="24">
        <f>BTC!F1433</f>
        <v>6783119872</v>
      </c>
      <c r="C1433" s="24">
        <f>+XRP!F1433</f>
        <v>182992000</v>
      </c>
      <c r="D1433" s="24">
        <f>+LTC!F1433</f>
        <v>561342976</v>
      </c>
      <c r="E1433" s="24">
        <f>+ETC!F673</f>
        <v>853734976</v>
      </c>
      <c r="F1433" s="24">
        <f>+ETH!F850</f>
        <v>1247879936</v>
      </c>
      <c r="G1433" s="24">
        <f>+BCH!F703</f>
        <v>965150976</v>
      </c>
      <c r="H1433" s="23">
        <f>+XMR!F1293</f>
        <v>70430496</v>
      </c>
      <c r="I1433" s="23">
        <f>+ZEC!F734</f>
        <v>78854200</v>
      </c>
      <c r="J1433" s="24">
        <f>+EOS!F703</f>
        <v>74402000</v>
      </c>
      <c r="K1433" s="24">
        <f>+DASH!F1389</f>
        <v>286044000</v>
      </c>
      <c r="L1433" s="24">
        <f>+XLM!F1217</f>
        <v>102074000</v>
      </c>
      <c r="N1433" s="23">
        <f t="shared" si="24"/>
        <v>11206025432</v>
      </c>
      <c r="O1433" s="6"/>
    </row>
    <row r="1434" spans="1:15" x14ac:dyDescent="0.25">
      <c r="A1434" s="4">
        <v>43071</v>
      </c>
      <c r="B1434" s="24">
        <f>BTC!F1434</f>
        <v>5138500096</v>
      </c>
      <c r="C1434" s="24">
        <f>+XRP!F1434</f>
        <v>118250000</v>
      </c>
      <c r="D1434" s="24">
        <f>+LTC!F1434</f>
        <v>402553984</v>
      </c>
      <c r="E1434" s="24">
        <f>+ETC!F674</f>
        <v>605113024</v>
      </c>
      <c r="F1434" s="24">
        <f>+ETH!F851</f>
        <v>943649984</v>
      </c>
      <c r="G1434" s="24">
        <f>+BCH!F704</f>
        <v>574510016</v>
      </c>
      <c r="H1434" s="23">
        <f>+XMR!F1294</f>
        <v>80791104</v>
      </c>
      <c r="I1434" s="23">
        <f>+ZEC!F735</f>
        <v>63555100</v>
      </c>
      <c r="J1434" s="24">
        <f>+EOS!F704</f>
        <v>163479008</v>
      </c>
      <c r="K1434" s="24">
        <f>+DASH!F1390</f>
        <v>188147008</v>
      </c>
      <c r="L1434" s="24">
        <f>+XLM!F1218</f>
        <v>82791104</v>
      </c>
      <c r="N1434" s="23">
        <f t="shared" si="24"/>
        <v>8361340428</v>
      </c>
      <c r="O1434" s="6"/>
    </row>
    <row r="1435" spans="1:15" x14ac:dyDescent="0.25">
      <c r="A1435" s="3">
        <v>43072</v>
      </c>
      <c r="B1435" s="24">
        <f>BTC!F1435</f>
        <v>6608309760</v>
      </c>
      <c r="C1435" s="24">
        <f>+XRP!F1435</f>
        <v>134710000</v>
      </c>
      <c r="D1435" s="24">
        <f>+LTC!F1435</f>
        <v>364022016</v>
      </c>
      <c r="E1435" s="24">
        <f>+ETC!F675</f>
        <v>401675008</v>
      </c>
      <c r="F1435" s="24">
        <f>+ETH!F852</f>
        <v>990556992</v>
      </c>
      <c r="G1435" s="24">
        <f>+BCH!F705</f>
        <v>1476739968</v>
      </c>
      <c r="H1435" s="23">
        <f>+XMR!F1295</f>
        <v>111303000</v>
      </c>
      <c r="I1435" s="23">
        <f>+ZEC!F736</f>
        <v>85387904</v>
      </c>
      <c r="J1435" s="24">
        <f>+EOS!F705</f>
        <v>132280000</v>
      </c>
      <c r="K1435" s="24">
        <f>+DASH!F1391</f>
        <v>192447008</v>
      </c>
      <c r="L1435" s="24">
        <f>+XLM!F1219</f>
        <v>55809800</v>
      </c>
      <c r="N1435" s="23">
        <f t="shared" si="24"/>
        <v>10553241456</v>
      </c>
      <c r="O1435" s="6"/>
    </row>
    <row r="1436" spans="1:15" x14ac:dyDescent="0.25">
      <c r="A1436" s="4">
        <v>43073</v>
      </c>
      <c r="B1436" s="24">
        <f>BTC!F1436</f>
        <v>6132409856</v>
      </c>
      <c r="C1436" s="24">
        <f>+XRP!F1436</f>
        <v>104650000</v>
      </c>
      <c r="D1436" s="24">
        <f>+LTC!F1436</f>
        <v>331151008</v>
      </c>
      <c r="E1436" s="24">
        <f>+ETC!F676</f>
        <v>274351008</v>
      </c>
      <c r="F1436" s="24">
        <f>+ETH!F853</f>
        <v>1005550016</v>
      </c>
      <c r="G1436" s="24">
        <f>+BCH!F706</f>
        <v>780633984</v>
      </c>
      <c r="H1436" s="23">
        <f>+XMR!F1296</f>
        <v>74534400</v>
      </c>
      <c r="I1436" s="23">
        <f>+ZEC!F737</f>
        <v>61649200</v>
      </c>
      <c r="J1436" s="24">
        <f>+EOS!F706</f>
        <v>163900000</v>
      </c>
      <c r="K1436" s="24">
        <f>+DASH!F1392</f>
        <v>152280992</v>
      </c>
      <c r="L1436" s="24">
        <f>+XLM!F1220</f>
        <v>37476600</v>
      </c>
      <c r="N1436" s="23">
        <f t="shared" si="24"/>
        <v>9118587064</v>
      </c>
      <c r="O1436" s="6"/>
    </row>
    <row r="1437" spans="1:15" x14ac:dyDescent="0.25">
      <c r="A1437" s="3">
        <v>43074</v>
      </c>
      <c r="B1437" s="24">
        <f>BTC!F1437</f>
        <v>6895260160</v>
      </c>
      <c r="C1437" s="24">
        <f>+XRP!F1437</f>
        <v>174591008</v>
      </c>
      <c r="D1437" s="24">
        <f>+LTC!F1437</f>
        <v>328726016</v>
      </c>
      <c r="E1437" s="24">
        <f>+ETC!F677</f>
        <v>331676992</v>
      </c>
      <c r="F1437" s="24">
        <f>+ETH!F854</f>
        <v>1216720000</v>
      </c>
      <c r="G1437" s="24">
        <f>+BCH!F707</f>
        <v>1032800000</v>
      </c>
      <c r="H1437" s="23">
        <f>+XMR!F1297</f>
        <v>352326016</v>
      </c>
      <c r="I1437" s="23">
        <f>+ZEC!F738</f>
        <v>72757600</v>
      </c>
      <c r="J1437" s="24">
        <f>+EOS!F707</f>
        <v>181418000</v>
      </c>
      <c r="K1437" s="24">
        <f>+DASH!F1393</f>
        <v>201103008</v>
      </c>
      <c r="L1437" s="24">
        <f>+XLM!F1221</f>
        <v>152740992</v>
      </c>
      <c r="N1437" s="23">
        <f t="shared" si="24"/>
        <v>10940119792</v>
      </c>
      <c r="O1437" s="6"/>
    </row>
    <row r="1438" spans="1:15" x14ac:dyDescent="0.25">
      <c r="A1438" s="4">
        <v>43075</v>
      </c>
      <c r="B1438" s="24">
        <f>BTC!F1438</f>
        <v>12656300032</v>
      </c>
      <c r="C1438" s="24">
        <f>+XRP!F1438</f>
        <v>274526016</v>
      </c>
      <c r="D1438" s="24">
        <f>+LTC!F1438</f>
        <v>547512000</v>
      </c>
      <c r="E1438" s="24">
        <f>+ETC!F678</f>
        <v>407100000</v>
      </c>
      <c r="F1438" s="24">
        <f>+ETH!F855</f>
        <v>1998259968</v>
      </c>
      <c r="G1438" s="24">
        <f>+BCH!F708</f>
        <v>1154620032</v>
      </c>
      <c r="H1438" s="23">
        <f>+XMR!F1298</f>
        <v>543884032</v>
      </c>
      <c r="I1438" s="23">
        <f>+ZEC!F739</f>
        <v>206504000</v>
      </c>
      <c r="J1438" s="24">
        <f>+EOS!F708</f>
        <v>200252992</v>
      </c>
      <c r="K1438" s="24">
        <f>+DASH!F1394</f>
        <v>249072992</v>
      </c>
      <c r="L1438" s="24">
        <f>+XLM!F1222</f>
        <v>384659008</v>
      </c>
      <c r="N1438" s="23">
        <f t="shared" ref="N1438:N1501" si="25">B1438+C1438+D1438+E1438+F1438+G1438+H1438+I1438+J1438+K1438+L1438</f>
        <v>18622691072</v>
      </c>
      <c r="O1438" s="6"/>
    </row>
    <row r="1439" spans="1:15" x14ac:dyDescent="0.25">
      <c r="A1439" s="3">
        <v>43076</v>
      </c>
      <c r="B1439" s="24">
        <f>BTC!F1439</f>
        <v>17950699520</v>
      </c>
      <c r="C1439" s="24">
        <f>+XRP!F1439</f>
        <v>275204992</v>
      </c>
      <c r="D1439" s="24">
        <f>+LTC!F1439</f>
        <v>645691008</v>
      </c>
      <c r="E1439" s="24">
        <f>+ETC!F679</f>
        <v>449012992</v>
      </c>
      <c r="F1439" s="24">
        <f>+ETH!F856</f>
        <v>2129570048</v>
      </c>
      <c r="G1439" s="24">
        <f>+BCH!F709</f>
        <v>1285209984</v>
      </c>
      <c r="H1439" s="23">
        <f>+XMR!F1299</f>
        <v>299528000</v>
      </c>
      <c r="I1439" s="23">
        <f>+ZEC!F740</f>
        <v>125668000</v>
      </c>
      <c r="J1439" s="24">
        <f>+EOS!F709</f>
        <v>183666000</v>
      </c>
      <c r="K1439" s="24">
        <f>+DASH!F1395</f>
        <v>249304992</v>
      </c>
      <c r="L1439" s="24">
        <f>+XLM!F1223</f>
        <v>312352992</v>
      </c>
      <c r="N1439" s="23">
        <f t="shared" si="25"/>
        <v>23905908528</v>
      </c>
      <c r="O1439" s="6"/>
    </row>
    <row r="1440" spans="1:15" x14ac:dyDescent="0.25">
      <c r="A1440" s="4">
        <v>43077</v>
      </c>
      <c r="B1440" s="24">
        <f>BTC!F1440</f>
        <v>21135998976</v>
      </c>
      <c r="C1440" s="24">
        <f>+XRP!F1440</f>
        <v>660172032</v>
      </c>
      <c r="D1440" s="24">
        <f>+LTC!F1440</f>
        <v>1515559936</v>
      </c>
      <c r="E1440" s="24">
        <f>+ETC!F680</f>
        <v>581400000</v>
      </c>
      <c r="F1440" s="24">
        <f>+ETH!F857</f>
        <v>2336379904</v>
      </c>
      <c r="G1440" s="24">
        <f>+BCH!F710</f>
        <v>2553979904</v>
      </c>
      <c r="H1440" s="23">
        <f>+XMR!F1300</f>
        <v>201496992</v>
      </c>
      <c r="I1440" s="23">
        <f>+ZEC!F741</f>
        <v>127793000</v>
      </c>
      <c r="J1440" s="24">
        <f>+EOS!F710</f>
        <v>149508000</v>
      </c>
      <c r="K1440" s="24">
        <f>+DASH!F1396</f>
        <v>288291008</v>
      </c>
      <c r="L1440" s="24">
        <f>+XLM!F1224</f>
        <v>188452000</v>
      </c>
      <c r="N1440" s="23">
        <f t="shared" si="25"/>
        <v>29739031752</v>
      </c>
      <c r="O1440" s="6"/>
    </row>
    <row r="1441" spans="1:15" x14ac:dyDescent="0.25">
      <c r="A1441" s="3">
        <v>43078</v>
      </c>
      <c r="B1441" s="24">
        <f>BTC!F1441</f>
        <v>13911300096</v>
      </c>
      <c r="C1441" s="24">
        <f>+XRP!F1441</f>
        <v>205288992</v>
      </c>
      <c r="D1441" s="24">
        <f>+LTC!F1441</f>
        <v>2436539904</v>
      </c>
      <c r="E1441" s="24">
        <f>+ETC!F681</f>
        <v>585616000</v>
      </c>
      <c r="F1441" s="24">
        <f>+ETH!F858</f>
        <v>2003849984</v>
      </c>
      <c r="G1441" s="24">
        <f>+BCH!F711</f>
        <v>1059609984</v>
      </c>
      <c r="H1441" s="23">
        <f>+XMR!F1301</f>
        <v>161152000</v>
      </c>
      <c r="I1441" s="23">
        <f>+ZEC!F742</f>
        <v>132799000</v>
      </c>
      <c r="J1441" s="24">
        <f>+EOS!F711</f>
        <v>133142000</v>
      </c>
      <c r="K1441" s="24">
        <f>+DASH!F1397</f>
        <v>211738000</v>
      </c>
      <c r="L1441" s="24">
        <f>+XLM!F1225</f>
        <v>102117000</v>
      </c>
      <c r="N1441" s="23">
        <f t="shared" si="25"/>
        <v>20943152960</v>
      </c>
      <c r="O1441" s="6"/>
    </row>
    <row r="1442" spans="1:15" x14ac:dyDescent="0.25">
      <c r="A1442" s="4">
        <v>43079</v>
      </c>
      <c r="B1442" s="24">
        <f>BTC!F1442</f>
        <v>13433299968</v>
      </c>
      <c r="C1442" s="24">
        <f>+XRP!F1442</f>
        <v>198174000</v>
      </c>
      <c r="D1442" s="24">
        <f>+LTC!F1442</f>
        <v>1087340032</v>
      </c>
      <c r="E1442" s="24">
        <f>+ETC!F682</f>
        <v>463748000</v>
      </c>
      <c r="F1442" s="24">
        <f>+ETH!F859</f>
        <v>1404179968</v>
      </c>
      <c r="G1442" s="24">
        <f>+BCH!F712</f>
        <v>885886016</v>
      </c>
      <c r="H1442" s="23">
        <f>+XMR!F1302</f>
        <v>142120000</v>
      </c>
      <c r="I1442" s="23">
        <f>+ZEC!F743</f>
        <v>107504000</v>
      </c>
      <c r="J1442" s="24">
        <f>+EOS!F712</f>
        <v>98890000</v>
      </c>
      <c r="K1442" s="24">
        <f>+DASH!F1398</f>
        <v>190183008</v>
      </c>
      <c r="L1442" s="24">
        <f>+XLM!F1226</f>
        <v>91047600</v>
      </c>
      <c r="N1442" s="23">
        <f t="shared" si="25"/>
        <v>18102372592</v>
      </c>
      <c r="O1442" s="6"/>
    </row>
    <row r="1443" spans="1:15" x14ac:dyDescent="0.25">
      <c r="A1443" s="3">
        <v>43080</v>
      </c>
      <c r="B1443" s="24">
        <f>BTC!F1443</f>
        <v>12153900032</v>
      </c>
      <c r="C1443" s="24">
        <f>+XRP!F1443</f>
        <v>176100992</v>
      </c>
      <c r="D1443" s="24">
        <f>+LTC!F1443</f>
        <v>2913979904</v>
      </c>
      <c r="E1443" s="24">
        <f>+ETC!F683</f>
        <v>470359008</v>
      </c>
      <c r="F1443" s="24">
        <f>+ETH!F860</f>
        <v>1771440000</v>
      </c>
      <c r="G1443" s="24">
        <f>+BCH!F713</f>
        <v>922792000</v>
      </c>
      <c r="H1443" s="23">
        <f>+XMR!F1303</f>
        <v>152496992</v>
      </c>
      <c r="I1443" s="23">
        <f>+ZEC!F744</f>
        <v>115200000</v>
      </c>
      <c r="J1443" s="24">
        <f>+EOS!F713</f>
        <v>153155008</v>
      </c>
      <c r="K1443" s="24">
        <f>+DASH!F1399</f>
        <v>184131008</v>
      </c>
      <c r="L1443" s="24">
        <f>+XLM!F1227</f>
        <v>117548000</v>
      </c>
      <c r="N1443" s="23">
        <f t="shared" si="25"/>
        <v>19131102944</v>
      </c>
      <c r="O1443" s="6"/>
    </row>
    <row r="1444" spans="1:15" x14ac:dyDescent="0.25">
      <c r="A1444" s="4">
        <v>43081</v>
      </c>
      <c r="B1444" s="24">
        <f>BTC!F1444</f>
        <v>14603799552</v>
      </c>
      <c r="C1444" s="24">
        <f>+XRP!F1444</f>
        <v>1555040000</v>
      </c>
      <c r="D1444" s="24">
        <f>+LTC!F1444</f>
        <v>6961679872</v>
      </c>
      <c r="E1444" s="24">
        <f>+ETC!F684</f>
        <v>819044992</v>
      </c>
      <c r="F1444" s="24">
        <f>+ETH!F861</f>
        <v>5179829760</v>
      </c>
      <c r="G1444" s="24">
        <f>+BCH!F714</f>
        <v>1386249984</v>
      </c>
      <c r="H1444" s="23">
        <f>+XMR!F1304</f>
        <v>271785984</v>
      </c>
      <c r="I1444" s="23">
        <f>+ZEC!F745</f>
        <v>191288000</v>
      </c>
      <c r="J1444" s="24">
        <f>+EOS!F714</f>
        <v>266450000</v>
      </c>
      <c r="K1444" s="24">
        <f>+DASH!F1400</f>
        <v>370539008</v>
      </c>
      <c r="L1444" s="24">
        <f>+XLM!F1228</f>
        <v>135847008</v>
      </c>
      <c r="N1444" s="23">
        <f t="shared" si="25"/>
        <v>31741554160</v>
      </c>
      <c r="O1444" s="6"/>
    </row>
    <row r="1445" spans="1:15" x14ac:dyDescent="0.25">
      <c r="A1445" s="3">
        <v>43082</v>
      </c>
      <c r="B1445" s="24">
        <f>BTC!F1445</f>
        <v>12976900096</v>
      </c>
      <c r="C1445" s="24">
        <f>+XRP!F1445</f>
        <v>2738759936</v>
      </c>
      <c r="D1445" s="24">
        <f>+LTC!F1445</f>
        <v>3409789952</v>
      </c>
      <c r="E1445" s="24">
        <f>+ETC!F685</f>
        <v>688510976</v>
      </c>
      <c r="F1445" s="24">
        <f>+ETH!F862</f>
        <v>4524539904</v>
      </c>
      <c r="G1445" s="24">
        <f>+BCH!F715</f>
        <v>1245190016</v>
      </c>
      <c r="H1445" s="23">
        <f>+XMR!F1305</f>
        <v>248583008</v>
      </c>
      <c r="I1445" s="23">
        <f>+ZEC!F746</f>
        <v>265914000</v>
      </c>
      <c r="J1445" s="24">
        <f>+EOS!F715</f>
        <v>663820992</v>
      </c>
      <c r="K1445" s="24">
        <f>+DASH!F1401</f>
        <v>268426000</v>
      </c>
      <c r="L1445" s="24">
        <f>+XLM!F1229</f>
        <v>107122000</v>
      </c>
      <c r="N1445" s="23">
        <f t="shared" si="25"/>
        <v>27137556880</v>
      </c>
      <c r="O1445" s="6"/>
    </row>
    <row r="1446" spans="1:15" x14ac:dyDescent="0.25">
      <c r="A1446" s="4">
        <v>43083</v>
      </c>
      <c r="B1446" s="24">
        <f>BTC!F1446</f>
        <v>13777399808</v>
      </c>
      <c r="C1446" s="24">
        <f>+XRP!F1446</f>
        <v>6358700032</v>
      </c>
      <c r="D1446" s="24">
        <f>+LTC!F1446</f>
        <v>2114880000</v>
      </c>
      <c r="E1446" s="24">
        <f>+ETC!F686</f>
        <v>632755008</v>
      </c>
      <c r="F1446" s="24">
        <f>+ETH!F863</f>
        <v>3821580032</v>
      </c>
      <c r="G1446" s="24">
        <f>+BCH!F716</f>
        <v>2717410048</v>
      </c>
      <c r="H1446" s="23">
        <f>+XMR!F1306</f>
        <v>261052992</v>
      </c>
      <c r="I1446" s="23">
        <f>+ZEC!F747</f>
        <v>423032992</v>
      </c>
      <c r="J1446" s="24">
        <f>+EOS!F716</f>
        <v>613600000</v>
      </c>
      <c r="K1446" s="24">
        <f>+DASH!F1402</f>
        <v>259303008</v>
      </c>
      <c r="L1446" s="24">
        <f>+XLM!F1230</f>
        <v>281635008</v>
      </c>
      <c r="N1446" s="23">
        <f t="shared" si="25"/>
        <v>31261348928</v>
      </c>
      <c r="O1446" s="6"/>
    </row>
    <row r="1447" spans="1:15" x14ac:dyDescent="0.25">
      <c r="A1447" s="3">
        <v>43084</v>
      </c>
      <c r="B1447" s="24">
        <f>BTC!F1447</f>
        <v>14309999616</v>
      </c>
      <c r="C1447" s="24">
        <f>+XRP!F1447</f>
        <v>3194210048</v>
      </c>
      <c r="D1447" s="24">
        <f>+LTC!F1447</f>
        <v>2599940096</v>
      </c>
      <c r="E1447" s="24">
        <f>+ETC!F687</f>
        <v>526729984</v>
      </c>
      <c r="F1447" s="24">
        <f>+ETH!F864</f>
        <v>2758710016</v>
      </c>
      <c r="G1447" s="24">
        <f>+BCH!F717</f>
        <v>1457229952</v>
      </c>
      <c r="H1447" s="23">
        <f>+XMR!F1307</f>
        <v>163054000</v>
      </c>
      <c r="I1447" s="23">
        <f>+ZEC!F748</f>
        <v>220484000</v>
      </c>
      <c r="J1447" s="24">
        <f>+EOS!F717</f>
        <v>640457984</v>
      </c>
      <c r="K1447" s="24">
        <f>+DASH!F1403</f>
        <v>191527008</v>
      </c>
      <c r="L1447" s="24">
        <f>+XLM!F1231</f>
        <v>260228992</v>
      </c>
      <c r="N1447" s="23">
        <f t="shared" si="25"/>
        <v>26322571696</v>
      </c>
      <c r="O1447" s="6"/>
    </row>
    <row r="1448" spans="1:15" x14ac:dyDescent="0.25">
      <c r="A1448" s="4">
        <v>43085</v>
      </c>
      <c r="B1448" s="24">
        <f>BTC!F1448</f>
        <v>12740599808</v>
      </c>
      <c r="C1448" s="24">
        <f>+XRP!F1448</f>
        <v>1334770048</v>
      </c>
      <c r="D1448" s="24">
        <f>+LTC!F1448</f>
        <v>1291379968</v>
      </c>
      <c r="E1448" s="24">
        <f>+ETC!F688</f>
        <v>1104770048</v>
      </c>
      <c r="F1448" s="24">
        <f>+ETH!F865</f>
        <v>2165690112</v>
      </c>
      <c r="G1448" s="24">
        <f>+BCH!F718</f>
        <v>971254976</v>
      </c>
      <c r="H1448" s="23">
        <f>+XMR!F1308</f>
        <v>164860992</v>
      </c>
      <c r="I1448" s="23">
        <f>+ZEC!F749</f>
        <v>150140000</v>
      </c>
      <c r="J1448" s="24">
        <f>+EOS!F718</f>
        <v>540462016</v>
      </c>
      <c r="K1448" s="24">
        <f>+DASH!F1404</f>
        <v>195788000</v>
      </c>
      <c r="L1448" s="24">
        <f>+XLM!F1232</f>
        <v>234172992</v>
      </c>
      <c r="N1448" s="23">
        <f t="shared" si="25"/>
        <v>20893888960</v>
      </c>
      <c r="O1448" s="6"/>
    </row>
    <row r="1449" spans="1:15" x14ac:dyDescent="0.25">
      <c r="A1449" s="3">
        <v>43086</v>
      </c>
      <c r="B1449" s="24">
        <f>BTC!F1449</f>
        <v>13314599936</v>
      </c>
      <c r="C1449" s="24">
        <f>+XRP!F1449</f>
        <v>805200000</v>
      </c>
      <c r="D1449" s="24">
        <f>+LTC!F1449</f>
        <v>1703580032</v>
      </c>
      <c r="E1449" s="24">
        <f>+ETC!F689</f>
        <v>428825984</v>
      </c>
      <c r="F1449" s="24">
        <f>+ETH!F866</f>
        <v>2147389952</v>
      </c>
      <c r="G1449" s="24">
        <f>+BCH!F719</f>
        <v>1020590016</v>
      </c>
      <c r="H1449" s="23">
        <f>+XMR!F1309</f>
        <v>278704992</v>
      </c>
      <c r="I1449" s="23">
        <f>+ZEC!F750</f>
        <v>305008000</v>
      </c>
      <c r="J1449" s="24">
        <f>+EOS!F719</f>
        <v>361464000</v>
      </c>
      <c r="K1449" s="24">
        <f>+DASH!F1405</f>
        <v>460593984</v>
      </c>
      <c r="L1449" s="24">
        <f>+XLM!F1233</f>
        <v>423360992</v>
      </c>
      <c r="N1449" s="23">
        <f t="shared" si="25"/>
        <v>21249317888</v>
      </c>
      <c r="O1449" s="6"/>
    </row>
    <row r="1450" spans="1:15" x14ac:dyDescent="0.25">
      <c r="A1450" s="4">
        <v>43087</v>
      </c>
      <c r="B1450" s="24">
        <f>BTC!F1450</f>
        <v>14839499776</v>
      </c>
      <c r="C1450" s="24">
        <f>+XRP!F1450</f>
        <v>1342720000</v>
      </c>
      <c r="D1450" s="24">
        <f>+LTC!F1450</f>
        <v>1966599936</v>
      </c>
      <c r="E1450" s="24">
        <f>+ETC!F690</f>
        <v>1072099968</v>
      </c>
      <c r="F1450" s="24">
        <f>+ETH!F867</f>
        <v>3249230080</v>
      </c>
      <c r="G1450" s="24">
        <f>+BCH!F720</f>
        <v>2538650112</v>
      </c>
      <c r="H1450" s="23">
        <f>+XMR!F1310</f>
        <v>217306000</v>
      </c>
      <c r="I1450" s="23">
        <f>+ZEC!F751</f>
        <v>348896992</v>
      </c>
      <c r="J1450" s="24">
        <f>+EOS!F720</f>
        <v>577649984</v>
      </c>
      <c r="K1450" s="24">
        <f>+DASH!F1406</f>
        <v>278638016</v>
      </c>
      <c r="L1450" s="24">
        <f>+XLM!F1234</f>
        <v>201720992</v>
      </c>
      <c r="N1450" s="23">
        <f t="shared" si="25"/>
        <v>26633011856</v>
      </c>
      <c r="O1450" s="6"/>
    </row>
    <row r="1451" spans="1:15" x14ac:dyDescent="0.25">
      <c r="A1451" s="3">
        <v>43088</v>
      </c>
      <c r="B1451" s="24">
        <f>BTC!F1451</f>
        <v>16894499840</v>
      </c>
      <c r="C1451" s="24">
        <f>+XRP!F1451</f>
        <v>1449670016</v>
      </c>
      <c r="D1451" s="24">
        <f>+LTC!F1451</f>
        <v>2150479872</v>
      </c>
      <c r="E1451" s="24">
        <f>+ETC!F691</f>
        <v>931713024</v>
      </c>
      <c r="F1451" s="24">
        <f>+ETH!F868</f>
        <v>4096549888</v>
      </c>
      <c r="G1451" s="24">
        <f>+BCH!F721</f>
        <v>3913339904</v>
      </c>
      <c r="H1451" s="23">
        <f>+XMR!F1311</f>
        <v>317292000</v>
      </c>
      <c r="I1451" s="23">
        <f>+ZEC!F752</f>
        <v>287416992</v>
      </c>
      <c r="J1451" s="24">
        <f>+EOS!F721</f>
        <v>1688240000</v>
      </c>
      <c r="K1451" s="24">
        <f>+DASH!F1407</f>
        <v>302868992</v>
      </c>
      <c r="L1451" s="24">
        <f>+XLM!F1235</f>
        <v>212548992</v>
      </c>
      <c r="N1451" s="23">
        <f t="shared" si="25"/>
        <v>32244619520</v>
      </c>
      <c r="O1451" s="6"/>
    </row>
    <row r="1452" spans="1:15" x14ac:dyDescent="0.25">
      <c r="A1452" s="4">
        <v>43089</v>
      </c>
      <c r="B1452" s="24">
        <f>BTC!F1452</f>
        <v>22149699584</v>
      </c>
      <c r="C1452" s="24">
        <f>+XRP!F1452</f>
        <v>1007420032</v>
      </c>
      <c r="D1452" s="24">
        <f>+LTC!F1452</f>
        <v>2104060032</v>
      </c>
      <c r="E1452" s="24">
        <f>+ETC!F692</f>
        <v>920793024</v>
      </c>
      <c r="F1452" s="24">
        <f>+ETH!F869</f>
        <v>3969939968</v>
      </c>
      <c r="G1452" s="24">
        <f>+BCH!F722</f>
        <v>11889600512</v>
      </c>
      <c r="H1452" s="23">
        <f>+XMR!F1312</f>
        <v>498648000</v>
      </c>
      <c r="I1452" s="23">
        <f>+ZEC!F753</f>
        <v>305316000</v>
      </c>
      <c r="J1452" s="24">
        <f>+EOS!F722</f>
        <v>775977024</v>
      </c>
      <c r="K1452" s="24">
        <f>+DASH!F1408</f>
        <v>816872000</v>
      </c>
      <c r="L1452" s="24">
        <f>+XLM!F1236</f>
        <v>250599008</v>
      </c>
      <c r="N1452" s="23">
        <f t="shared" si="25"/>
        <v>44688925184</v>
      </c>
      <c r="O1452" s="6"/>
    </row>
    <row r="1453" spans="1:15" x14ac:dyDescent="0.25">
      <c r="A1453" s="3">
        <v>43090</v>
      </c>
      <c r="B1453" s="24">
        <f>BTC!F1453</f>
        <v>16516599808</v>
      </c>
      <c r="C1453" s="24">
        <f>+XRP!F1453</f>
        <v>3626109952</v>
      </c>
      <c r="D1453" s="24">
        <f>+LTC!F1453</f>
        <v>1555939968</v>
      </c>
      <c r="E1453" s="24">
        <f>+ETC!F693</f>
        <v>825238976</v>
      </c>
      <c r="F1453" s="24">
        <f>+ETH!F870</f>
        <v>3569060096</v>
      </c>
      <c r="G1453" s="24">
        <f>+BCH!F723</f>
        <v>3664329984</v>
      </c>
      <c r="H1453" s="23">
        <f>+XMR!F1313</f>
        <v>354020992</v>
      </c>
      <c r="I1453" s="23">
        <f>+ZEC!F754</f>
        <v>279558016</v>
      </c>
      <c r="J1453" s="24">
        <f>+EOS!F723</f>
        <v>349756000</v>
      </c>
      <c r="K1453" s="24">
        <f>+DASH!F1409</f>
        <v>476900000</v>
      </c>
      <c r="L1453" s="24">
        <f>+XLM!F1237</f>
        <v>199122000</v>
      </c>
      <c r="N1453" s="23">
        <f t="shared" si="25"/>
        <v>31416635792</v>
      </c>
      <c r="O1453" s="6"/>
    </row>
    <row r="1454" spans="1:15" x14ac:dyDescent="0.25">
      <c r="A1454" s="4">
        <v>43091</v>
      </c>
      <c r="B1454" s="24">
        <f>BTC!F1454</f>
        <v>22197999616</v>
      </c>
      <c r="C1454" s="24">
        <f>+XRP!F1454</f>
        <v>4644700160</v>
      </c>
      <c r="D1454" s="24">
        <f>+LTC!F1454</f>
        <v>2938040064</v>
      </c>
      <c r="E1454" s="24">
        <f>+ETC!F694</f>
        <v>817384000</v>
      </c>
      <c r="F1454" s="24">
        <f>+ETH!F871</f>
        <v>4977710080</v>
      </c>
      <c r="G1454" s="24">
        <f>+BCH!F724</f>
        <v>3877769984</v>
      </c>
      <c r="H1454" s="23">
        <f>+XMR!F1314</f>
        <v>334616992</v>
      </c>
      <c r="I1454" s="23">
        <f>+ZEC!F755</f>
        <v>351520992</v>
      </c>
      <c r="J1454" s="24">
        <f>+EOS!F724</f>
        <v>612398016</v>
      </c>
      <c r="K1454" s="24">
        <f>+DASH!F1410</f>
        <v>510588000</v>
      </c>
      <c r="L1454" s="24">
        <f>+XLM!F1238</f>
        <v>229459008</v>
      </c>
      <c r="N1454" s="23">
        <f t="shared" si="25"/>
        <v>41492186912</v>
      </c>
      <c r="O1454" s="6"/>
    </row>
    <row r="1455" spans="1:15" x14ac:dyDescent="0.25">
      <c r="A1455" s="3">
        <v>43092</v>
      </c>
      <c r="B1455" s="24">
        <f>BTC!F1455</f>
        <v>13086000128</v>
      </c>
      <c r="C1455" s="24">
        <f>+XRP!F1455</f>
        <v>1497590016</v>
      </c>
      <c r="D1455" s="24">
        <f>+LTC!F1455</f>
        <v>1352579968</v>
      </c>
      <c r="E1455" s="24">
        <f>+ETC!F695</f>
        <v>385223008</v>
      </c>
      <c r="F1455" s="24">
        <f>+ETH!F872</f>
        <v>2480339968</v>
      </c>
      <c r="G1455" s="24">
        <f>+BCH!F725</f>
        <v>2843310080</v>
      </c>
      <c r="H1455" s="23">
        <f>+XMR!F1315</f>
        <v>190116992</v>
      </c>
      <c r="I1455" s="23">
        <f>+ZEC!F756</f>
        <v>231311008</v>
      </c>
      <c r="J1455" s="24">
        <f>+EOS!F725</f>
        <v>233174000</v>
      </c>
      <c r="K1455" s="24">
        <f>+DASH!F1411</f>
        <v>327128992</v>
      </c>
      <c r="L1455" s="24">
        <f>+XLM!F1239</f>
        <v>116122000</v>
      </c>
      <c r="N1455" s="23">
        <f t="shared" si="25"/>
        <v>22742896160</v>
      </c>
      <c r="O1455" s="6"/>
    </row>
    <row r="1456" spans="1:15" x14ac:dyDescent="0.25">
      <c r="A1456" s="4">
        <v>43093</v>
      </c>
      <c r="B1456" s="24">
        <f>BTC!F1456</f>
        <v>11572299776</v>
      </c>
      <c r="C1456" s="24">
        <f>+XRP!F1456</f>
        <v>754958976</v>
      </c>
      <c r="D1456" s="24">
        <f>+LTC!F1456</f>
        <v>1122909952</v>
      </c>
      <c r="E1456" s="24">
        <f>+ETC!F696</f>
        <v>316552992</v>
      </c>
      <c r="F1456" s="24">
        <f>+ETH!F873</f>
        <v>2300549888</v>
      </c>
      <c r="G1456" s="24">
        <f>+BCH!F726</f>
        <v>1712160000</v>
      </c>
      <c r="H1456" s="23">
        <f>+XMR!F1316</f>
        <v>134675008</v>
      </c>
      <c r="I1456" s="23">
        <f>+ZEC!F757</f>
        <v>142136000</v>
      </c>
      <c r="J1456" s="24">
        <f>+EOS!F726</f>
        <v>192175008</v>
      </c>
      <c r="K1456" s="24">
        <f>+DASH!F1412</f>
        <v>230643008</v>
      </c>
      <c r="L1456" s="24">
        <f>+XLM!F1240</f>
        <v>71071600</v>
      </c>
      <c r="N1456" s="23">
        <f t="shared" si="25"/>
        <v>18550132208</v>
      </c>
      <c r="O1456" s="6"/>
    </row>
    <row r="1457" spans="1:15" x14ac:dyDescent="0.25">
      <c r="A1457" s="3">
        <v>43094</v>
      </c>
      <c r="B1457" s="24">
        <f>BTC!F1457</f>
        <v>10664699904</v>
      </c>
      <c r="C1457" s="24">
        <f>+XRP!F1457</f>
        <v>686014016</v>
      </c>
      <c r="D1457" s="24">
        <f>+LTC!F1457</f>
        <v>804377024</v>
      </c>
      <c r="E1457" s="24">
        <f>+ETC!F697</f>
        <v>258235008</v>
      </c>
      <c r="F1457" s="24">
        <f>+ETH!F874</f>
        <v>2491760128</v>
      </c>
      <c r="G1457" s="24">
        <f>+BCH!F727</f>
        <v>1355440000</v>
      </c>
      <c r="H1457" s="23">
        <f>+XMR!F1317</f>
        <v>119632000</v>
      </c>
      <c r="I1457" s="23">
        <f>+ZEC!F758</f>
        <v>139364992</v>
      </c>
      <c r="J1457" s="24">
        <f>+EOS!F727</f>
        <v>337892992</v>
      </c>
      <c r="K1457" s="24">
        <f>+DASH!F1413</f>
        <v>195124000</v>
      </c>
      <c r="L1457" s="24">
        <f>+XLM!F1241</f>
        <v>71737296</v>
      </c>
      <c r="N1457" s="23">
        <f t="shared" si="25"/>
        <v>17124277360</v>
      </c>
      <c r="O1457" s="6"/>
    </row>
    <row r="1458" spans="1:15" x14ac:dyDescent="0.25">
      <c r="A1458" s="4">
        <v>43095</v>
      </c>
      <c r="B1458" s="24">
        <f>BTC!F1458</f>
        <v>13454300160</v>
      </c>
      <c r="C1458" s="24">
        <f>+XRP!F1458</f>
        <v>938846976</v>
      </c>
      <c r="D1458" s="24">
        <f>+LTC!F1458</f>
        <v>842993024</v>
      </c>
      <c r="E1458" s="24">
        <f>+ETC!F698</f>
        <v>317646016</v>
      </c>
      <c r="F1458" s="24">
        <f>+ETH!F875</f>
        <v>2201159936</v>
      </c>
      <c r="G1458" s="24">
        <f>+BCH!F728</f>
        <v>1544429952</v>
      </c>
      <c r="H1458" s="23">
        <f>+XMR!F1318</f>
        <v>161342000</v>
      </c>
      <c r="I1458" s="23">
        <f>+ZEC!F759</f>
        <v>139396992</v>
      </c>
      <c r="J1458" s="24">
        <f>+EOS!F728</f>
        <v>336595008</v>
      </c>
      <c r="K1458" s="24">
        <f>+DASH!F1414</f>
        <v>231984992</v>
      </c>
      <c r="L1458" s="24">
        <f>+XLM!F1242</f>
        <v>96759296</v>
      </c>
      <c r="N1458" s="23">
        <f t="shared" si="25"/>
        <v>20265454352</v>
      </c>
      <c r="O1458" s="6"/>
    </row>
    <row r="1459" spans="1:15" x14ac:dyDescent="0.25">
      <c r="A1459" s="3">
        <v>43096</v>
      </c>
      <c r="B1459" s="24">
        <f>BTC!F1459</f>
        <v>12487600128</v>
      </c>
      <c r="C1459" s="24">
        <f>+XRP!F1459</f>
        <v>2854259968</v>
      </c>
      <c r="D1459" s="24">
        <f>+LTC!F1459</f>
        <v>777137984</v>
      </c>
      <c r="E1459" s="24">
        <f>+ETC!F699</f>
        <v>217743008</v>
      </c>
      <c r="F1459" s="24">
        <f>+ETH!F876</f>
        <v>2100029952</v>
      </c>
      <c r="G1459" s="24">
        <f>+BCH!F729</f>
        <v>1406450048</v>
      </c>
      <c r="H1459" s="23">
        <f>+XMR!F1319</f>
        <v>250742000</v>
      </c>
      <c r="I1459" s="23">
        <f>+ZEC!F760</f>
        <v>143216992</v>
      </c>
      <c r="J1459" s="24">
        <f>+EOS!F729</f>
        <v>530216000</v>
      </c>
      <c r="K1459" s="24">
        <f>+DASH!F1415</f>
        <v>211339008</v>
      </c>
      <c r="L1459" s="24">
        <f>+XLM!F1243</f>
        <v>78509400</v>
      </c>
      <c r="N1459" s="23">
        <f t="shared" si="25"/>
        <v>21057244488</v>
      </c>
      <c r="O1459" s="6"/>
    </row>
    <row r="1460" spans="1:15" x14ac:dyDescent="0.25">
      <c r="A1460" s="4">
        <v>43097</v>
      </c>
      <c r="B1460" s="24">
        <f>BTC!F1460</f>
        <v>12336499712</v>
      </c>
      <c r="C1460" s="24">
        <f>+XRP!F1460</f>
        <v>2843300096</v>
      </c>
      <c r="D1460" s="24">
        <f>+LTC!F1460</f>
        <v>2593240064</v>
      </c>
      <c r="E1460" s="24">
        <f>+ETC!F700</f>
        <v>307104000</v>
      </c>
      <c r="F1460" s="24">
        <f>+ETH!F877</f>
        <v>2389149952</v>
      </c>
      <c r="G1460" s="24">
        <f>+BCH!F730</f>
        <v>3221299968</v>
      </c>
      <c r="H1460" s="23">
        <f>+XMR!F1320</f>
        <v>162716992</v>
      </c>
      <c r="I1460" s="23">
        <f>+ZEC!F761</f>
        <v>129796000</v>
      </c>
      <c r="J1460" s="24">
        <f>+EOS!F730</f>
        <v>478886016</v>
      </c>
      <c r="K1460" s="24">
        <f>+DASH!F1416</f>
        <v>190296000</v>
      </c>
      <c r="L1460" s="24">
        <f>+XLM!F1244</f>
        <v>75925400</v>
      </c>
      <c r="N1460" s="23">
        <f t="shared" si="25"/>
        <v>24728214200</v>
      </c>
      <c r="O1460" s="6"/>
    </row>
    <row r="1461" spans="1:15" x14ac:dyDescent="0.25">
      <c r="A1461" s="3">
        <v>43098</v>
      </c>
      <c r="B1461" s="24">
        <f>BTC!F1461</f>
        <v>13025500160</v>
      </c>
      <c r="C1461" s="24">
        <f>+XRP!F1461</f>
        <v>7545739776</v>
      </c>
      <c r="D1461" s="24">
        <f>+LTC!F1461</f>
        <v>1392210048</v>
      </c>
      <c r="E1461" s="24">
        <f>+ETC!F701</f>
        <v>239663008</v>
      </c>
      <c r="F1461" s="24">
        <f>+ETH!F878</f>
        <v>2648969984</v>
      </c>
      <c r="G1461" s="24">
        <f>+BCH!F731</f>
        <v>2479419904</v>
      </c>
      <c r="H1461" s="23">
        <f>+XMR!F1321</f>
        <v>173824992</v>
      </c>
      <c r="I1461" s="23">
        <f>+ZEC!F762</f>
        <v>227427008</v>
      </c>
      <c r="J1461" s="24">
        <f>+EOS!F731</f>
        <v>448089984</v>
      </c>
      <c r="K1461" s="24">
        <f>+DASH!F1417</f>
        <v>195176992</v>
      </c>
      <c r="L1461" s="24">
        <f>+XLM!F1245</f>
        <v>387880000</v>
      </c>
      <c r="N1461" s="23">
        <f t="shared" si="25"/>
        <v>28763901856</v>
      </c>
      <c r="O1461" s="6"/>
    </row>
    <row r="1462" spans="1:15" x14ac:dyDescent="0.25">
      <c r="A1462" s="4">
        <v>43099</v>
      </c>
      <c r="B1462" s="24">
        <f>BTC!F1462</f>
        <v>14452599808</v>
      </c>
      <c r="C1462" s="24">
        <f>+XRP!F1462</f>
        <v>8108389888</v>
      </c>
      <c r="D1462" s="24">
        <f>+LTC!F1462</f>
        <v>943667008</v>
      </c>
      <c r="E1462" s="24">
        <f>+ETC!F702</f>
        <v>241644992</v>
      </c>
      <c r="F1462" s="24">
        <f>+ETH!F879</f>
        <v>3187780096</v>
      </c>
      <c r="G1462" s="24">
        <f>+BCH!F732</f>
        <v>1257760000</v>
      </c>
      <c r="H1462" s="23">
        <f>+XMR!F1322</f>
        <v>140463008</v>
      </c>
      <c r="I1462" s="23">
        <f>+ZEC!F763</f>
        <v>143776000</v>
      </c>
      <c r="J1462" s="24">
        <f>+EOS!F732</f>
        <v>499400000</v>
      </c>
      <c r="K1462" s="24">
        <f>+DASH!F1418</f>
        <v>184834000</v>
      </c>
      <c r="L1462" s="24">
        <f>+XLM!F1246</f>
        <v>537916032</v>
      </c>
      <c r="N1462" s="23">
        <f t="shared" si="25"/>
        <v>29698230832</v>
      </c>
      <c r="O1462" s="6"/>
    </row>
    <row r="1463" spans="1:15" x14ac:dyDescent="0.25">
      <c r="A1463" s="3">
        <v>43100</v>
      </c>
      <c r="B1463" s="24">
        <f>BTC!F1463</f>
        <v>12136299520</v>
      </c>
      <c r="C1463" s="24">
        <f>+XRP!F1463</f>
        <v>4642079744</v>
      </c>
      <c r="D1463" s="24">
        <f>+LTC!F1463</f>
        <v>771041984</v>
      </c>
      <c r="E1463" s="24">
        <f>+ETC!F703</f>
        <v>169331008</v>
      </c>
      <c r="F1463" s="24">
        <f>+ETH!F880</f>
        <v>2554269952</v>
      </c>
      <c r="G1463" s="24">
        <f>+BCH!F733</f>
        <v>1300819968</v>
      </c>
      <c r="H1463" s="23">
        <f>+XMR!F1323</f>
        <v>101667000</v>
      </c>
      <c r="I1463" s="23">
        <f>+ZEC!F764</f>
        <v>95277104</v>
      </c>
      <c r="J1463" s="24">
        <f>+EOS!F733</f>
        <v>312308000</v>
      </c>
      <c r="K1463" s="24">
        <f>+DASH!F1419</f>
        <v>154690000</v>
      </c>
      <c r="L1463" s="24">
        <f>+XLM!F1247</f>
        <v>183768000</v>
      </c>
      <c r="N1463" s="23">
        <f t="shared" si="25"/>
        <v>22421552280</v>
      </c>
      <c r="O1463" s="6"/>
    </row>
    <row r="1464" spans="1:15" x14ac:dyDescent="0.25">
      <c r="A1464" s="4">
        <v>43101</v>
      </c>
      <c r="B1464" s="24">
        <f>BTC!F1464</f>
        <v>10291200000</v>
      </c>
      <c r="C1464" s="24">
        <f>+XRP!F1464</f>
        <v>1894230016</v>
      </c>
      <c r="D1464" s="24">
        <f>+LTC!F1464</f>
        <v>633142016</v>
      </c>
      <c r="E1464" s="24">
        <f>+ETC!F704</f>
        <v>870412992</v>
      </c>
      <c r="F1464" s="24">
        <f>+ETH!F881</f>
        <v>2595760128</v>
      </c>
      <c r="G1464" s="24">
        <f>+BCH!F734</f>
        <v>922812992</v>
      </c>
      <c r="H1464" s="23">
        <f>+XMR!F1324</f>
        <v>110244000</v>
      </c>
      <c r="I1464" s="23">
        <f>+ZEC!F765</f>
        <v>234555008</v>
      </c>
      <c r="J1464" s="24">
        <f>+EOS!F734</f>
        <v>331072992</v>
      </c>
      <c r="K1464" s="24">
        <f>+DASH!F1420</f>
        <v>138567008</v>
      </c>
      <c r="L1464" s="24">
        <f>+XLM!F1248</f>
        <v>669372032</v>
      </c>
      <c r="N1464" s="23">
        <f t="shared" si="25"/>
        <v>18691369184</v>
      </c>
      <c r="O1464" s="6"/>
    </row>
    <row r="1465" spans="1:15" x14ac:dyDescent="0.25">
      <c r="A1465" s="3">
        <v>43102</v>
      </c>
      <c r="B1465" s="24">
        <f>BTC!F1465</f>
        <v>16846600192</v>
      </c>
      <c r="C1465" s="24">
        <f>+XRP!F1465</f>
        <v>3171010048</v>
      </c>
      <c r="D1465" s="24">
        <f>+LTC!F1465</f>
        <v>1237949952</v>
      </c>
      <c r="E1465" s="24">
        <f>+ETC!F705</f>
        <v>615984000</v>
      </c>
      <c r="F1465" s="24">
        <f>+ETH!F882</f>
        <v>5783349760</v>
      </c>
      <c r="G1465" s="24">
        <f>+BCH!F735</f>
        <v>1831229952</v>
      </c>
      <c r="H1465" s="23">
        <f>+XMR!F1325</f>
        <v>224768992</v>
      </c>
      <c r="I1465" s="23">
        <f>+ZEC!F766</f>
        <v>207114000</v>
      </c>
      <c r="J1465" s="24">
        <f>+EOS!F735</f>
        <v>552188992</v>
      </c>
      <c r="K1465" s="24">
        <f>+DASH!F1421</f>
        <v>257110000</v>
      </c>
      <c r="L1465" s="24">
        <f>+XLM!F1249</f>
        <v>676667008</v>
      </c>
      <c r="N1465" s="23">
        <f t="shared" si="25"/>
        <v>31403972896</v>
      </c>
      <c r="O1465" s="6"/>
    </row>
    <row r="1466" spans="1:15" x14ac:dyDescent="0.25">
      <c r="A1466" s="4">
        <v>43103</v>
      </c>
      <c r="B1466" s="24">
        <f>BTC!F1466</f>
        <v>16871900160</v>
      </c>
      <c r="C1466" s="24">
        <f>+XRP!F1466</f>
        <v>6635879936</v>
      </c>
      <c r="D1466" s="24">
        <f>+LTC!F1466</f>
        <v>3215280128</v>
      </c>
      <c r="E1466" s="24">
        <f>+ETC!F706</f>
        <v>910507008</v>
      </c>
      <c r="F1466" s="24">
        <f>+ETH!F883</f>
        <v>5093159936</v>
      </c>
      <c r="G1466" s="24">
        <f>+BCH!F736</f>
        <v>4688840192</v>
      </c>
      <c r="H1466" s="23">
        <f>+XMR!F1326</f>
        <v>180190000</v>
      </c>
      <c r="I1466" s="23">
        <f>+ZEC!F767</f>
        <v>152736000</v>
      </c>
      <c r="J1466" s="24">
        <f>+EOS!F736</f>
        <v>529459008</v>
      </c>
      <c r="K1466" s="24">
        <f>+DASH!F1422</f>
        <v>175843008</v>
      </c>
      <c r="L1466" s="24">
        <f>+XLM!F1250</f>
        <v>1513270016</v>
      </c>
      <c r="N1466" s="23">
        <f t="shared" si="25"/>
        <v>39967065392</v>
      </c>
      <c r="O1466" s="6"/>
    </row>
    <row r="1467" spans="1:15" x14ac:dyDescent="0.25">
      <c r="A1467" s="3">
        <v>43104</v>
      </c>
      <c r="B1467" s="24">
        <f>BTC!F1467</f>
        <v>21783199744</v>
      </c>
      <c r="C1467" s="24">
        <f>+XRP!F1467</f>
        <v>8103660032</v>
      </c>
      <c r="D1467" s="24">
        <f>+LTC!F1467</f>
        <v>3481550080</v>
      </c>
      <c r="E1467" s="24">
        <f>+ETC!F707</f>
        <v>1733939968</v>
      </c>
      <c r="F1467" s="24">
        <f>+ETH!F884</f>
        <v>6502859776</v>
      </c>
      <c r="G1467" s="24">
        <f>+BCH!F737</f>
        <v>5377260032</v>
      </c>
      <c r="H1467" s="23">
        <f>+XMR!F1327</f>
        <v>166108000</v>
      </c>
      <c r="I1467" s="23">
        <f>+ZEC!F768</f>
        <v>166095008</v>
      </c>
      <c r="J1467" s="24">
        <f>+EOS!F737</f>
        <v>1204969984</v>
      </c>
      <c r="K1467" s="24">
        <f>+DASH!F1423</f>
        <v>284844992</v>
      </c>
      <c r="L1467" s="24">
        <f>+XLM!F1251</f>
        <v>892268032</v>
      </c>
      <c r="N1467" s="23">
        <f t="shared" si="25"/>
        <v>49696755648</v>
      </c>
      <c r="O1467" s="6"/>
    </row>
    <row r="1468" spans="1:15" x14ac:dyDescent="0.25">
      <c r="A1468" s="4">
        <v>43105</v>
      </c>
      <c r="B1468" s="24">
        <f>BTC!F1468</f>
        <v>23840899072</v>
      </c>
      <c r="C1468" s="24">
        <f>+XRP!F1468</f>
        <v>6288500224</v>
      </c>
      <c r="D1468" s="24">
        <f>+LTC!F1468</f>
        <v>1710599936</v>
      </c>
      <c r="E1468" s="24">
        <f>+ETC!F708</f>
        <v>517583008</v>
      </c>
      <c r="F1468" s="24">
        <f>+ETH!F885</f>
        <v>6683149824</v>
      </c>
      <c r="G1468" s="24">
        <f>+BCH!F738</f>
        <v>2115709952</v>
      </c>
      <c r="H1468" s="23">
        <f>+XMR!F1328</f>
        <v>182618000</v>
      </c>
      <c r="I1468" s="23">
        <f>+ZEC!F769</f>
        <v>158978000</v>
      </c>
      <c r="J1468" s="24">
        <f>+EOS!F738</f>
        <v>618755008</v>
      </c>
      <c r="K1468" s="24">
        <f>+DASH!F1424</f>
        <v>237504000</v>
      </c>
      <c r="L1468" s="24">
        <f>+XLM!F1252</f>
        <v>727409024</v>
      </c>
      <c r="N1468" s="23">
        <f t="shared" si="25"/>
        <v>43081706048</v>
      </c>
      <c r="O1468" s="6"/>
    </row>
    <row r="1469" spans="1:15" x14ac:dyDescent="0.25">
      <c r="A1469" s="3">
        <v>43106</v>
      </c>
      <c r="B1469" s="24">
        <f>BTC!F1469</f>
        <v>18314600448</v>
      </c>
      <c r="C1469" s="24">
        <f>+XRP!F1469</f>
        <v>2777560064</v>
      </c>
      <c r="D1469" s="24">
        <f>+LTC!F1469</f>
        <v>2264740096</v>
      </c>
      <c r="E1469" s="24">
        <f>+ETC!F709</f>
        <v>362468992</v>
      </c>
      <c r="F1469" s="24">
        <f>+ETH!F886</f>
        <v>4662219776</v>
      </c>
      <c r="G1469" s="24">
        <f>+BCH!F739</f>
        <v>1669159936</v>
      </c>
      <c r="H1469" s="23">
        <f>+XMR!F1329</f>
        <v>235391008</v>
      </c>
      <c r="I1469" s="23">
        <f>+ZEC!F770</f>
        <v>305643008</v>
      </c>
      <c r="J1469" s="24">
        <f>+EOS!F739</f>
        <v>688819008</v>
      </c>
      <c r="K1469" s="24">
        <f>+DASH!F1425</f>
        <v>215058000</v>
      </c>
      <c r="L1469" s="24">
        <f>+XLM!F1253</f>
        <v>440182016</v>
      </c>
      <c r="N1469" s="23">
        <f t="shared" si="25"/>
        <v>31935842352</v>
      </c>
      <c r="O1469" s="6"/>
    </row>
    <row r="1470" spans="1:15" x14ac:dyDescent="0.25">
      <c r="A1470" s="4">
        <v>43107</v>
      </c>
      <c r="B1470" s="24">
        <f>BTC!F1470</f>
        <v>15866000384</v>
      </c>
      <c r="C1470" s="24">
        <f>+XRP!F1470</f>
        <v>2395150080</v>
      </c>
      <c r="D1470" s="24">
        <f>+LTC!F1470</f>
        <v>1055400000</v>
      </c>
      <c r="E1470" s="24">
        <f>+ETC!F710</f>
        <v>423276000</v>
      </c>
      <c r="F1470" s="24">
        <f>+ETH!F887</f>
        <v>5569880064</v>
      </c>
      <c r="G1470" s="24">
        <f>+BCH!F740</f>
        <v>1444780032</v>
      </c>
      <c r="H1470" s="23">
        <f>+XMR!F1330</f>
        <v>262443008</v>
      </c>
      <c r="I1470" s="23">
        <f>+ZEC!F771</f>
        <v>542980992</v>
      </c>
      <c r="J1470" s="24">
        <f>+EOS!F740</f>
        <v>781497024</v>
      </c>
      <c r="K1470" s="24">
        <f>+DASH!F1426</f>
        <v>230576000</v>
      </c>
      <c r="L1470" s="24">
        <f>+XLM!F1254</f>
        <v>347556992</v>
      </c>
      <c r="N1470" s="23">
        <f t="shared" si="25"/>
        <v>28919540576</v>
      </c>
      <c r="O1470" s="6"/>
    </row>
    <row r="1471" spans="1:15" x14ac:dyDescent="0.25">
      <c r="A1471" s="3">
        <v>43108</v>
      </c>
      <c r="B1471" s="24">
        <f>BTC!F1471</f>
        <v>18413899776</v>
      </c>
      <c r="C1471" s="24">
        <f>+XRP!F1471</f>
        <v>3315259904</v>
      </c>
      <c r="D1471" s="24">
        <f>+LTC!F1471</f>
        <v>1182080000</v>
      </c>
      <c r="E1471" s="24">
        <f>+ETC!F711</f>
        <v>798928000</v>
      </c>
      <c r="F1471" s="24">
        <f>+ETH!F888</f>
        <v>8450970112</v>
      </c>
      <c r="G1471" s="24">
        <f>+BCH!F741</f>
        <v>1428899968</v>
      </c>
      <c r="H1471" s="23">
        <f>+XMR!F1331</f>
        <v>220924000</v>
      </c>
      <c r="I1471" s="23">
        <f>+ZEC!F772</f>
        <v>282955008</v>
      </c>
      <c r="J1471" s="24">
        <f>+EOS!F741</f>
        <v>697174976</v>
      </c>
      <c r="K1471" s="24">
        <f>+DASH!F1427</f>
        <v>215239008</v>
      </c>
      <c r="L1471" s="24">
        <f>+XLM!F1255</f>
        <v>249426000</v>
      </c>
      <c r="N1471" s="23">
        <f t="shared" si="25"/>
        <v>35255756752</v>
      </c>
      <c r="O1471" s="6"/>
    </row>
    <row r="1472" spans="1:15" x14ac:dyDescent="0.25">
      <c r="A1472" s="4">
        <v>43109</v>
      </c>
      <c r="B1472" s="24">
        <f>BTC!F1472</f>
        <v>16659999744</v>
      </c>
      <c r="C1472" s="24">
        <f>+XRP!F1472</f>
        <v>3694700032</v>
      </c>
      <c r="D1472" s="24">
        <f>+LTC!F1472</f>
        <v>940825024</v>
      </c>
      <c r="E1472" s="24">
        <f>+ETC!F712</f>
        <v>808371008</v>
      </c>
      <c r="F1472" s="24">
        <f>+ETH!F889</f>
        <v>7965459968</v>
      </c>
      <c r="G1472" s="24">
        <f>+BCH!F742</f>
        <v>1084749952</v>
      </c>
      <c r="H1472" s="23">
        <f>+XMR!F1332</f>
        <v>522438016</v>
      </c>
      <c r="I1472" s="23">
        <f>+ZEC!F773</f>
        <v>213920992</v>
      </c>
      <c r="J1472" s="24">
        <f>+EOS!F742</f>
        <v>546937024</v>
      </c>
      <c r="K1472" s="24">
        <f>+DASH!F1428</f>
        <v>220568992</v>
      </c>
      <c r="L1472" s="24">
        <f>+XLM!F1256</f>
        <v>208330000</v>
      </c>
      <c r="N1472" s="23">
        <f t="shared" si="25"/>
        <v>32866300752</v>
      </c>
      <c r="O1472" s="6"/>
    </row>
    <row r="1473" spans="1:15" x14ac:dyDescent="0.25">
      <c r="A1473" s="3">
        <v>43110</v>
      </c>
      <c r="B1473" s="24">
        <f>BTC!F1473</f>
        <v>18500800512</v>
      </c>
      <c r="C1473" s="24">
        <f>+XRP!F1473</f>
        <v>4833639936</v>
      </c>
      <c r="D1473" s="24">
        <f>+LTC!F1473</f>
        <v>1009910016</v>
      </c>
      <c r="E1473" s="24">
        <f>+ETC!F713</f>
        <v>862859008</v>
      </c>
      <c r="F1473" s="24">
        <f>+ETH!F890</f>
        <v>9214950400</v>
      </c>
      <c r="G1473" s="24">
        <f>+BCH!F743</f>
        <v>2578810112</v>
      </c>
      <c r="H1473" s="23">
        <f>+XMR!F1333</f>
        <v>265152000</v>
      </c>
      <c r="I1473" s="23">
        <f>+ZEC!F774</f>
        <v>245168000</v>
      </c>
      <c r="J1473" s="24">
        <f>+EOS!F743</f>
        <v>1211789952</v>
      </c>
      <c r="K1473" s="24">
        <f>+DASH!F1429</f>
        <v>231944000</v>
      </c>
      <c r="L1473" s="24">
        <f>+XLM!F1257</f>
        <v>249019008</v>
      </c>
      <c r="N1473" s="23">
        <f t="shared" si="25"/>
        <v>39204042944</v>
      </c>
      <c r="O1473" s="6"/>
    </row>
    <row r="1474" spans="1:15" x14ac:dyDescent="0.25">
      <c r="A1474" s="4">
        <v>43111</v>
      </c>
      <c r="B1474" s="24">
        <f>BTC!F1474</f>
        <v>16534099968</v>
      </c>
      <c r="C1474" s="24">
        <f>+XRP!F1474</f>
        <v>6296119808</v>
      </c>
      <c r="D1474" s="24">
        <f>+LTC!F1474</f>
        <v>1079389952</v>
      </c>
      <c r="E1474" s="24">
        <f>+ETC!F714</f>
        <v>586657984</v>
      </c>
      <c r="F1474" s="24">
        <f>+ETH!F891</f>
        <v>7235899904</v>
      </c>
      <c r="G1474" s="24">
        <f>+BCH!F744</f>
        <v>1947949952</v>
      </c>
      <c r="H1474" s="23">
        <f>+XMR!F1334</f>
        <v>187722000</v>
      </c>
      <c r="I1474" s="23">
        <f>+ZEC!F775</f>
        <v>221531008</v>
      </c>
      <c r="J1474" s="24">
        <f>+EOS!F744</f>
        <v>1161849984</v>
      </c>
      <c r="K1474" s="24">
        <f>+DASH!F1430</f>
        <v>176591008</v>
      </c>
      <c r="L1474" s="24">
        <f>+XLM!F1258</f>
        <v>330878016</v>
      </c>
      <c r="N1474" s="23">
        <f t="shared" si="25"/>
        <v>35758689584</v>
      </c>
      <c r="O1474" s="6"/>
    </row>
    <row r="1475" spans="1:15" x14ac:dyDescent="0.25">
      <c r="A1475" s="3">
        <v>43112</v>
      </c>
      <c r="B1475" s="24">
        <f>BTC!F1475</f>
        <v>12065699840</v>
      </c>
      <c r="C1475" s="24">
        <f>+XRP!F1475</f>
        <v>3330810112</v>
      </c>
      <c r="D1475" s="24">
        <f>+LTC!F1475</f>
        <v>691160000</v>
      </c>
      <c r="E1475" s="24">
        <f>+ETC!F715</f>
        <v>536064000</v>
      </c>
      <c r="F1475" s="24">
        <f>+ETH!F892</f>
        <v>5222300160</v>
      </c>
      <c r="G1475" s="24">
        <f>+BCH!F745</f>
        <v>1110220032</v>
      </c>
      <c r="H1475" s="23">
        <f>+XMR!F1335</f>
        <v>158188992</v>
      </c>
      <c r="I1475" s="23">
        <f>+ZEC!F776</f>
        <v>185898000</v>
      </c>
      <c r="J1475" s="24">
        <f>+EOS!F745</f>
        <v>2449370112</v>
      </c>
      <c r="K1475" s="24">
        <f>+DASH!F1431</f>
        <v>142442000</v>
      </c>
      <c r="L1475" s="24">
        <f>+XLM!F1259</f>
        <v>394376000</v>
      </c>
      <c r="N1475" s="23">
        <f t="shared" si="25"/>
        <v>26286529248</v>
      </c>
      <c r="O1475" s="6"/>
    </row>
    <row r="1476" spans="1:15" x14ac:dyDescent="0.25">
      <c r="A1476" s="4">
        <v>43113</v>
      </c>
      <c r="B1476" s="24">
        <f>BTC!F1476</f>
        <v>12763599872</v>
      </c>
      <c r="C1476" s="24">
        <f>+XRP!F1476</f>
        <v>2130169984</v>
      </c>
      <c r="D1476" s="24">
        <f>+LTC!F1476</f>
        <v>961043008</v>
      </c>
      <c r="E1476" s="24">
        <f>+ETC!F716</f>
        <v>876580992</v>
      </c>
      <c r="F1476" s="24">
        <f>+ETH!F893</f>
        <v>5746760192</v>
      </c>
      <c r="G1476" s="24">
        <f>+BCH!F746</f>
        <v>1218569984</v>
      </c>
      <c r="H1476" s="23">
        <f>+XMR!F1336</f>
        <v>248704992</v>
      </c>
      <c r="I1476" s="23">
        <f>+ZEC!F777</f>
        <v>151404992</v>
      </c>
      <c r="J1476" s="24">
        <f>+EOS!F746</f>
        <v>3379130112</v>
      </c>
      <c r="K1476" s="24">
        <f>+DASH!F1432</f>
        <v>174387008</v>
      </c>
      <c r="L1476" s="24">
        <f>+XLM!F1260</f>
        <v>189183008</v>
      </c>
      <c r="N1476" s="23">
        <f t="shared" si="25"/>
        <v>27839534144</v>
      </c>
      <c r="O1476" s="6"/>
    </row>
    <row r="1477" spans="1:15" x14ac:dyDescent="0.25">
      <c r="A1477" s="3">
        <v>43114</v>
      </c>
      <c r="B1477" s="24">
        <f>BTC!F1477</f>
        <v>11084099584</v>
      </c>
      <c r="C1477" s="24">
        <f>+XRP!F1477</f>
        <v>1978200064</v>
      </c>
      <c r="D1477" s="24">
        <f>+LTC!F1477</f>
        <v>886414976</v>
      </c>
      <c r="E1477" s="24">
        <f>+ETC!F717</f>
        <v>1314400000</v>
      </c>
      <c r="F1477" s="24">
        <f>+ETH!F894</f>
        <v>4841630208</v>
      </c>
      <c r="G1477" s="24">
        <f>+BCH!F747</f>
        <v>993310016</v>
      </c>
      <c r="H1477" s="23">
        <f>+XMR!F1337</f>
        <v>180678000</v>
      </c>
      <c r="I1477" s="23">
        <f>+ZEC!F778</f>
        <v>142911008</v>
      </c>
      <c r="J1477" s="24">
        <f>+EOS!F747</f>
        <v>1162419968</v>
      </c>
      <c r="K1477" s="24">
        <f>+DASH!F1433</f>
        <v>168878000</v>
      </c>
      <c r="L1477" s="24">
        <f>+XLM!F1261</f>
        <v>116460000</v>
      </c>
      <c r="N1477" s="23">
        <f t="shared" si="25"/>
        <v>22869401824</v>
      </c>
      <c r="O1477" s="6"/>
    </row>
    <row r="1478" spans="1:15" x14ac:dyDescent="0.25">
      <c r="A1478" s="4">
        <v>43115</v>
      </c>
      <c r="B1478" s="24">
        <f>BTC!F1478</f>
        <v>12750799872</v>
      </c>
      <c r="C1478" s="24">
        <f>+XRP!F1478</f>
        <v>1838460032</v>
      </c>
      <c r="D1478" s="24">
        <f>+LTC!F1478</f>
        <v>601769984</v>
      </c>
      <c r="E1478" s="24">
        <f>+ETC!F718</f>
        <v>615006976</v>
      </c>
      <c r="F1478" s="24">
        <f>+ETH!F895</f>
        <v>4781100032</v>
      </c>
      <c r="G1478" s="24">
        <f>+BCH!F748</f>
        <v>1412359936</v>
      </c>
      <c r="H1478" s="23">
        <f>+XMR!F1338</f>
        <v>264782000</v>
      </c>
      <c r="I1478" s="23">
        <f>+ZEC!F779</f>
        <v>157346000</v>
      </c>
      <c r="J1478" s="24">
        <f>+EOS!F748</f>
        <v>806380992</v>
      </c>
      <c r="K1478" s="24">
        <f>+DASH!F1434</f>
        <v>179247008</v>
      </c>
      <c r="L1478" s="24">
        <f>+XLM!F1262</f>
        <v>345561984</v>
      </c>
      <c r="N1478" s="23">
        <f t="shared" si="25"/>
        <v>23752814816</v>
      </c>
      <c r="O1478" s="6"/>
    </row>
    <row r="1479" spans="1:15" x14ac:dyDescent="0.25">
      <c r="A1479" s="3">
        <v>43116</v>
      </c>
      <c r="B1479" s="24">
        <f>BTC!F1479</f>
        <v>18853799936</v>
      </c>
      <c r="C1479" s="24">
        <f>+XRP!F1479</f>
        <v>5687960064</v>
      </c>
      <c r="D1479" s="24">
        <f>+LTC!F1479</f>
        <v>1405069952</v>
      </c>
      <c r="E1479" s="24">
        <f>+ETC!F719</f>
        <v>699985024</v>
      </c>
      <c r="F1479" s="24">
        <f>+ETH!F896</f>
        <v>8405139968</v>
      </c>
      <c r="G1479" s="24">
        <f>+BCH!F749</f>
        <v>1704029952</v>
      </c>
      <c r="H1479" s="23">
        <f>+XMR!F1339</f>
        <v>283036000</v>
      </c>
      <c r="I1479" s="23">
        <f>+ZEC!F780</f>
        <v>283879008</v>
      </c>
      <c r="J1479" s="24">
        <f>+EOS!F749</f>
        <v>1599730048</v>
      </c>
      <c r="K1479" s="24">
        <f>+DASH!F1435</f>
        <v>273462016</v>
      </c>
      <c r="L1479" s="24">
        <f>+XLM!F1263</f>
        <v>466139008</v>
      </c>
      <c r="N1479" s="23">
        <f t="shared" si="25"/>
        <v>39662230976</v>
      </c>
      <c r="O1479" s="6"/>
    </row>
    <row r="1480" spans="1:15" x14ac:dyDescent="0.25">
      <c r="A1480" s="4">
        <v>43117</v>
      </c>
      <c r="B1480" s="24">
        <f>BTC!F1480</f>
        <v>18830600192</v>
      </c>
      <c r="C1480" s="24">
        <f>+XRP!F1480</f>
        <v>7251210240</v>
      </c>
      <c r="D1480" s="24">
        <f>+LTC!F1480</f>
        <v>1422489984</v>
      </c>
      <c r="E1480" s="24">
        <f>+ETC!F720</f>
        <v>598707008</v>
      </c>
      <c r="F1480" s="24">
        <f>+ETH!F897</f>
        <v>8545160192</v>
      </c>
      <c r="G1480" s="24">
        <f>+BCH!F750</f>
        <v>1457730048</v>
      </c>
      <c r="H1480" s="23">
        <f>+XMR!F1340</f>
        <v>192936992</v>
      </c>
      <c r="I1480" s="23">
        <f>+ZEC!F781</f>
        <v>171892000</v>
      </c>
      <c r="J1480" s="24">
        <f>+EOS!F750</f>
        <v>1625250048</v>
      </c>
      <c r="K1480" s="24">
        <f>+DASH!F1436</f>
        <v>197476992</v>
      </c>
      <c r="L1480" s="24">
        <f>+XLM!F1264</f>
        <v>486788992</v>
      </c>
      <c r="N1480" s="23">
        <f t="shared" si="25"/>
        <v>40780242688</v>
      </c>
      <c r="O1480" s="6"/>
    </row>
    <row r="1481" spans="1:15" x14ac:dyDescent="0.25">
      <c r="A1481" s="3">
        <v>43118</v>
      </c>
      <c r="B1481" s="24">
        <f>BTC!F1481</f>
        <v>15020399616</v>
      </c>
      <c r="C1481" s="24">
        <f>+XRP!F1481</f>
        <v>9110439936</v>
      </c>
      <c r="D1481" s="24">
        <f>+LTC!F1481</f>
        <v>936784000</v>
      </c>
      <c r="E1481" s="24">
        <f>+ETC!F721</f>
        <v>455046016</v>
      </c>
      <c r="F1481" s="24">
        <f>+ETH!F898</f>
        <v>5938319872</v>
      </c>
      <c r="G1481" s="24">
        <f>+BCH!F751</f>
        <v>1024060032</v>
      </c>
      <c r="H1481" s="23">
        <f>+XMR!F1341</f>
        <v>152851008</v>
      </c>
      <c r="I1481" s="23">
        <f>+ZEC!F782</f>
        <v>128385000</v>
      </c>
      <c r="J1481" s="24">
        <f>+EOS!F751</f>
        <v>1266300032</v>
      </c>
      <c r="K1481" s="24">
        <f>+DASH!F1437</f>
        <v>172728992</v>
      </c>
      <c r="L1481" s="24">
        <f>+XLM!F1265</f>
        <v>472047008</v>
      </c>
      <c r="N1481" s="23">
        <f t="shared" si="25"/>
        <v>34677361512</v>
      </c>
      <c r="O1481" s="6"/>
    </row>
    <row r="1482" spans="1:15" x14ac:dyDescent="0.25">
      <c r="A1482" s="4">
        <v>43119</v>
      </c>
      <c r="B1482" s="24">
        <f>BTC!F1482</f>
        <v>10740400128</v>
      </c>
      <c r="C1482" s="24">
        <f>+XRP!F1482</f>
        <v>3697430016</v>
      </c>
      <c r="D1482" s="24">
        <f>+LTC!F1482</f>
        <v>560284032</v>
      </c>
      <c r="E1482" s="24">
        <f>+ETC!F722</f>
        <v>394036992</v>
      </c>
      <c r="F1482" s="24">
        <f>+ETH!F899</f>
        <v>4084450048</v>
      </c>
      <c r="G1482" s="24">
        <f>+BCH!F752</f>
        <v>743246976</v>
      </c>
      <c r="H1482" s="23">
        <f>+XMR!F1342</f>
        <v>199852000</v>
      </c>
      <c r="I1482" s="23">
        <f>+ZEC!F783</f>
        <v>163175008</v>
      </c>
      <c r="J1482" s="24">
        <f>+EOS!F752</f>
        <v>845596032</v>
      </c>
      <c r="K1482" s="24">
        <f>+DASH!F1438</f>
        <v>126837000</v>
      </c>
      <c r="L1482" s="24">
        <f>+XLM!F1266</f>
        <v>207275008</v>
      </c>
      <c r="N1482" s="23">
        <f t="shared" si="25"/>
        <v>21762583240</v>
      </c>
      <c r="O1482" s="6"/>
    </row>
    <row r="1483" spans="1:15" x14ac:dyDescent="0.25">
      <c r="A1483" s="3">
        <v>43120</v>
      </c>
      <c r="B1483" s="24">
        <f>BTC!F1483</f>
        <v>11801700352</v>
      </c>
      <c r="C1483" s="24">
        <f>+XRP!F1483</f>
        <v>2346449920</v>
      </c>
      <c r="D1483" s="24">
        <f>+LTC!F1483</f>
        <v>540785984</v>
      </c>
      <c r="E1483" s="24">
        <f>+ETC!F723</f>
        <v>418291008</v>
      </c>
      <c r="F1483" s="24">
        <f>+ETH!F900</f>
        <v>3975190016</v>
      </c>
      <c r="G1483" s="24">
        <f>+BCH!F753</f>
        <v>1116240000</v>
      </c>
      <c r="H1483" s="23">
        <f>+XMR!F1343</f>
        <v>240595008</v>
      </c>
      <c r="I1483" s="23">
        <f>+ZEC!F784</f>
        <v>126555000</v>
      </c>
      <c r="J1483" s="24">
        <f>+EOS!F753</f>
        <v>2777449984</v>
      </c>
      <c r="K1483" s="24">
        <f>+DASH!F1439</f>
        <v>162376000</v>
      </c>
      <c r="L1483" s="24">
        <f>+XLM!F1267</f>
        <v>204012992</v>
      </c>
      <c r="N1483" s="23">
        <f t="shared" si="25"/>
        <v>23709646264</v>
      </c>
      <c r="O1483" s="6"/>
    </row>
    <row r="1484" spans="1:15" x14ac:dyDescent="0.25">
      <c r="A1484" s="4">
        <v>43121</v>
      </c>
      <c r="B1484" s="24">
        <f>BTC!F1484</f>
        <v>9935179776</v>
      </c>
      <c r="C1484" s="24">
        <f>+XRP!F1484</f>
        <v>2840750080</v>
      </c>
      <c r="D1484" s="24">
        <f>+LTC!F1484</f>
        <v>463516000</v>
      </c>
      <c r="E1484" s="24">
        <f>+ETC!F724</f>
        <v>381507008</v>
      </c>
      <c r="F1484" s="24">
        <f>+ETH!F901</f>
        <v>3378089984</v>
      </c>
      <c r="G1484" s="24">
        <f>+BCH!F754</f>
        <v>745179008</v>
      </c>
      <c r="H1484" s="23">
        <f>+XMR!F1344</f>
        <v>126395000</v>
      </c>
      <c r="I1484" s="23">
        <f>+ZEC!F785</f>
        <v>94691696</v>
      </c>
      <c r="J1484" s="24">
        <f>+EOS!F754</f>
        <v>2887800064</v>
      </c>
      <c r="K1484" s="24">
        <f>+DASH!F1440</f>
        <v>109775000</v>
      </c>
      <c r="L1484" s="24">
        <f>+XLM!F1268</f>
        <v>161687008</v>
      </c>
      <c r="N1484" s="23">
        <f t="shared" si="25"/>
        <v>21124570624</v>
      </c>
      <c r="O1484" s="6"/>
    </row>
    <row r="1485" spans="1:15" x14ac:dyDescent="0.25">
      <c r="A1485" s="3">
        <v>43122</v>
      </c>
      <c r="B1485" s="24">
        <f>BTC!F1485</f>
        <v>10537400320</v>
      </c>
      <c r="C1485" s="24">
        <f>+XRP!F1485</f>
        <v>2642510080</v>
      </c>
      <c r="D1485" s="24">
        <f>+LTC!F1485</f>
        <v>494091008</v>
      </c>
      <c r="E1485" s="24">
        <f>+ETC!F725</f>
        <v>321230016</v>
      </c>
      <c r="F1485" s="24">
        <f>+ETH!F902</f>
        <v>3810099968</v>
      </c>
      <c r="G1485" s="24">
        <f>+BCH!F755</f>
        <v>681350016</v>
      </c>
      <c r="H1485" s="23">
        <f>+XMR!F1345</f>
        <v>116893000</v>
      </c>
      <c r="I1485" s="23">
        <f>+ZEC!F786</f>
        <v>78727104</v>
      </c>
      <c r="J1485" s="24">
        <f>+EOS!F755</f>
        <v>2902200064</v>
      </c>
      <c r="K1485" s="24">
        <f>+DASH!F1441</f>
        <v>100651000</v>
      </c>
      <c r="L1485" s="24">
        <f>+XLM!F1269</f>
        <v>442542016</v>
      </c>
      <c r="N1485" s="23">
        <f t="shared" si="25"/>
        <v>22127694592</v>
      </c>
      <c r="O1485" s="6"/>
    </row>
    <row r="1486" spans="1:15" x14ac:dyDescent="0.25">
      <c r="A1486" s="4">
        <v>43123</v>
      </c>
      <c r="B1486" s="24">
        <f>BTC!F1486</f>
        <v>9660609536</v>
      </c>
      <c r="C1486" s="24">
        <f>+XRP!F1486</f>
        <v>2977080064</v>
      </c>
      <c r="D1486" s="24">
        <f>+LTC!F1486</f>
        <v>441764992</v>
      </c>
      <c r="E1486" s="24">
        <f>+ETC!F726</f>
        <v>230031008</v>
      </c>
      <c r="F1486" s="24">
        <f>+ETH!F903</f>
        <v>3556699904</v>
      </c>
      <c r="G1486" s="24">
        <f>+BCH!F756</f>
        <v>578984000</v>
      </c>
      <c r="H1486" s="23">
        <f>+XMR!F1346</f>
        <v>116898000</v>
      </c>
      <c r="I1486" s="23">
        <f>+ZEC!F787</f>
        <v>79187400</v>
      </c>
      <c r="J1486" s="24">
        <f>+EOS!F756</f>
        <v>1614680064</v>
      </c>
      <c r="K1486" s="24">
        <f>+DASH!F1442</f>
        <v>110265000</v>
      </c>
      <c r="L1486" s="24">
        <f>+XLM!F1270</f>
        <v>207031008</v>
      </c>
      <c r="N1486" s="23">
        <f t="shared" si="25"/>
        <v>19573230976</v>
      </c>
      <c r="O1486" s="6"/>
    </row>
    <row r="1487" spans="1:15" x14ac:dyDescent="0.25">
      <c r="A1487" s="3">
        <v>43124</v>
      </c>
      <c r="B1487" s="24">
        <f>BTC!F1487</f>
        <v>9940989952</v>
      </c>
      <c r="C1487" s="24">
        <f>+XRP!F1487</f>
        <v>1853440000</v>
      </c>
      <c r="D1487" s="24">
        <f>+LTC!F1487</f>
        <v>375948992</v>
      </c>
      <c r="E1487" s="24">
        <f>+ETC!F727</f>
        <v>187788992</v>
      </c>
      <c r="F1487" s="24">
        <f>+ETH!F904</f>
        <v>3944039936</v>
      </c>
      <c r="G1487" s="24">
        <f>+BCH!F757</f>
        <v>488160992</v>
      </c>
      <c r="H1487" s="23">
        <f>+XMR!F1347</f>
        <v>92263600</v>
      </c>
      <c r="I1487" s="23">
        <f>+ZEC!F788</f>
        <v>78432400</v>
      </c>
      <c r="J1487" s="24">
        <f>+EOS!F757</f>
        <v>1050800000</v>
      </c>
      <c r="K1487" s="24">
        <f>+DASH!F1443</f>
        <v>116898000</v>
      </c>
      <c r="L1487" s="24">
        <f>+XLM!F1271</f>
        <v>669318976</v>
      </c>
      <c r="N1487" s="23">
        <f t="shared" si="25"/>
        <v>18798081840</v>
      </c>
      <c r="O1487" s="6"/>
    </row>
    <row r="1488" spans="1:15" x14ac:dyDescent="0.25">
      <c r="A1488" s="4">
        <v>43125</v>
      </c>
      <c r="B1488" s="24">
        <f>BTC!F1488</f>
        <v>8873169920</v>
      </c>
      <c r="C1488" s="24">
        <f>+XRP!F1488</f>
        <v>986067968</v>
      </c>
      <c r="D1488" s="24">
        <f>+LTC!F1488</f>
        <v>363137984</v>
      </c>
      <c r="E1488" s="24">
        <f>+ETC!F728</f>
        <v>162748992</v>
      </c>
      <c r="F1488" s="24">
        <f>+ETH!F905</f>
        <v>4050190080</v>
      </c>
      <c r="G1488" s="24">
        <f>+BCH!F758</f>
        <v>522193984</v>
      </c>
      <c r="H1488" s="23">
        <f>+XMR!F1348</f>
        <v>76537296</v>
      </c>
      <c r="I1488" s="23">
        <f>+ZEC!F789</f>
        <v>85020800</v>
      </c>
      <c r="J1488" s="24">
        <f>+EOS!F758</f>
        <v>1546860032</v>
      </c>
      <c r="K1488" s="24">
        <f>+DASH!F1444</f>
        <v>114378000</v>
      </c>
      <c r="L1488" s="24">
        <f>+XLM!F1272</f>
        <v>627336000</v>
      </c>
      <c r="N1488" s="23">
        <f t="shared" si="25"/>
        <v>17407641056</v>
      </c>
      <c r="O1488" s="6"/>
    </row>
    <row r="1489" spans="1:15" x14ac:dyDescent="0.25">
      <c r="A1489" s="3">
        <v>43126</v>
      </c>
      <c r="B1489" s="24">
        <f>BTC!F1489</f>
        <v>9746199552</v>
      </c>
      <c r="C1489" s="24">
        <f>+XRP!F1489</f>
        <v>2037570048</v>
      </c>
      <c r="D1489" s="24">
        <f>+LTC!F1489</f>
        <v>375476992</v>
      </c>
      <c r="E1489" s="24">
        <f>+ETC!F729</f>
        <v>198044992</v>
      </c>
      <c r="F1489" s="24">
        <f>+ETH!F906</f>
        <v>3617690112</v>
      </c>
      <c r="G1489" s="24">
        <f>+BCH!F759</f>
        <v>594667008</v>
      </c>
      <c r="H1489" s="23">
        <f>+XMR!F1349</f>
        <v>91052800</v>
      </c>
      <c r="I1489" s="23">
        <f>+ZEC!F790</f>
        <v>87992704</v>
      </c>
      <c r="J1489" s="24">
        <f>+EOS!F759</f>
        <v>1444039936</v>
      </c>
      <c r="K1489" s="24">
        <f>+DASH!F1445</f>
        <v>100517000</v>
      </c>
      <c r="L1489" s="24">
        <f>+XLM!F1273</f>
        <v>787644032</v>
      </c>
      <c r="N1489" s="23">
        <f t="shared" si="25"/>
        <v>19080895176</v>
      </c>
      <c r="O1489" s="6"/>
    </row>
    <row r="1490" spans="1:15" x14ac:dyDescent="0.25">
      <c r="A1490" s="4">
        <v>43127</v>
      </c>
      <c r="B1490" s="24">
        <f>BTC!F1490</f>
        <v>7583269888</v>
      </c>
      <c r="C1490" s="24">
        <f>+XRP!F1490</f>
        <v>689100992</v>
      </c>
      <c r="D1490" s="24">
        <f>+LTC!F1490</f>
        <v>291632992</v>
      </c>
      <c r="E1490" s="24">
        <f>+ETC!F730</f>
        <v>127839000</v>
      </c>
      <c r="F1490" s="24">
        <f>+ETH!F907</f>
        <v>3002870016</v>
      </c>
      <c r="G1490" s="24">
        <f>+BCH!F760</f>
        <v>441742016</v>
      </c>
      <c r="H1490" s="23">
        <f>+XMR!F1350</f>
        <v>66614100</v>
      </c>
      <c r="I1490" s="23">
        <f>+ZEC!F791</f>
        <v>71220400</v>
      </c>
      <c r="J1490" s="24">
        <f>+EOS!F760</f>
        <v>653830976</v>
      </c>
      <c r="K1490" s="24">
        <f>+DASH!F1446</f>
        <v>115618000</v>
      </c>
      <c r="L1490" s="24">
        <f>+XLM!F1274</f>
        <v>216912992</v>
      </c>
      <c r="N1490" s="23">
        <f t="shared" si="25"/>
        <v>13260651372</v>
      </c>
      <c r="O1490" s="6"/>
    </row>
    <row r="1491" spans="1:15" x14ac:dyDescent="0.25">
      <c r="A1491" s="3">
        <v>43128</v>
      </c>
      <c r="B1491" s="24">
        <f>BTC!F1491</f>
        <v>8350360064</v>
      </c>
      <c r="C1491" s="24">
        <f>+XRP!F1491</f>
        <v>1327360000</v>
      </c>
      <c r="D1491" s="24">
        <f>+LTC!F1491</f>
        <v>363515008</v>
      </c>
      <c r="E1491" s="24">
        <f>+ETC!F731</f>
        <v>350799008</v>
      </c>
      <c r="F1491" s="24">
        <f>+ETH!F908</f>
        <v>5372329984</v>
      </c>
      <c r="G1491" s="24">
        <f>+BCH!F761</f>
        <v>580544000</v>
      </c>
      <c r="H1491" s="23">
        <f>+XMR!F1351</f>
        <v>75700896</v>
      </c>
      <c r="I1491" s="23">
        <f>+ZEC!F792</f>
        <v>74527600</v>
      </c>
      <c r="J1491" s="24">
        <f>+EOS!F761</f>
        <v>646950016</v>
      </c>
      <c r="K1491" s="24">
        <f>+DASH!F1447</f>
        <v>122949000</v>
      </c>
      <c r="L1491" s="24">
        <f>+XLM!F1275</f>
        <v>194610000</v>
      </c>
      <c r="N1491" s="23">
        <f t="shared" si="25"/>
        <v>17459645576</v>
      </c>
      <c r="O1491" s="6"/>
    </row>
    <row r="1492" spans="1:15" x14ac:dyDescent="0.25">
      <c r="A1492" s="4">
        <v>43129</v>
      </c>
      <c r="B1492" s="24">
        <f>BTC!F1492</f>
        <v>7107359744</v>
      </c>
      <c r="C1492" s="24">
        <f>+XRP!F1492</f>
        <v>1073680000</v>
      </c>
      <c r="D1492" s="24">
        <f>+LTC!F1492</f>
        <v>303560992</v>
      </c>
      <c r="E1492" s="24">
        <f>+ETC!F732</f>
        <v>197076000</v>
      </c>
      <c r="F1492" s="24">
        <f>+ETH!F909</f>
        <v>3715079936</v>
      </c>
      <c r="G1492" s="24">
        <f>+BCH!F762</f>
        <v>362212992</v>
      </c>
      <c r="H1492" s="23">
        <f>+XMR!F1352</f>
        <v>55323000</v>
      </c>
      <c r="I1492" s="23">
        <f>+ZEC!F793</f>
        <v>75045800</v>
      </c>
      <c r="J1492" s="24">
        <f>+EOS!F762</f>
        <v>565307008</v>
      </c>
      <c r="K1492" s="24">
        <f>+DASH!F1448</f>
        <v>114750000</v>
      </c>
      <c r="L1492" s="24">
        <f>+XLM!F1276</f>
        <v>118507000</v>
      </c>
      <c r="N1492" s="23">
        <f t="shared" si="25"/>
        <v>13687902472</v>
      </c>
      <c r="O1492" s="6"/>
    </row>
    <row r="1493" spans="1:15" x14ac:dyDescent="0.25">
      <c r="A1493" s="3">
        <v>43130</v>
      </c>
      <c r="B1493" s="24">
        <f>BTC!F1493</f>
        <v>8637859840</v>
      </c>
      <c r="C1493" s="24">
        <f>+XRP!F1493</f>
        <v>1134640000</v>
      </c>
      <c r="D1493" s="24">
        <f>+LTC!F1493</f>
        <v>433227008</v>
      </c>
      <c r="E1493" s="24">
        <f>+ETC!F733</f>
        <v>235160000</v>
      </c>
      <c r="F1493" s="24">
        <f>+ETH!F910</f>
        <v>4107859968</v>
      </c>
      <c r="G1493" s="24">
        <f>+BCH!F763</f>
        <v>649822976</v>
      </c>
      <c r="H1493" s="23">
        <f>+XMR!F1353</f>
        <v>93182600</v>
      </c>
      <c r="I1493" s="23">
        <f>+ZEC!F794</f>
        <v>77962096</v>
      </c>
      <c r="J1493" s="24">
        <f>+EOS!F763</f>
        <v>980342016</v>
      </c>
      <c r="K1493" s="24">
        <f>+DASH!F1449</f>
        <v>112419000</v>
      </c>
      <c r="L1493" s="24">
        <f>+XLM!F1277</f>
        <v>178892992</v>
      </c>
      <c r="N1493" s="23">
        <f t="shared" si="25"/>
        <v>16641368496</v>
      </c>
      <c r="O1493" s="6"/>
    </row>
    <row r="1494" spans="1:15" x14ac:dyDescent="0.25">
      <c r="A1494" s="4">
        <v>43131</v>
      </c>
      <c r="B1494" s="24">
        <f>BTC!F1494</f>
        <v>8041160192</v>
      </c>
      <c r="C1494" s="24">
        <f>+XRP!F1494</f>
        <v>1264029952</v>
      </c>
      <c r="D1494" s="24">
        <f>+LTC!F1494</f>
        <v>363292992</v>
      </c>
      <c r="E1494" s="24">
        <f>+ETC!F734</f>
        <v>271852000</v>
      </c>
      <c r="F1494" s="24">
        <f>+ETH!F911</f>
        <v>3757560064</v>
      </c>
      <c r="G1494" s="24">
        <f>+BCH!F764</f>
        <v>729209024</v>
      </c>
      <c r="H1494" s="23">
        <f>+XMR!F1354</f>
        <v>67649504</v>
      </c>
      <c r="I1494" s="23">
        <f>+ZEC!F795</f>
        <v>77064800</v>
      </c>
      <c r="J1494" s="24">
        <f>+EOS!F764</f>
        <v>1008809984</v>
      </c>
      <c r="K1494" s="24">
        <f>+DASH!F1450</f>
        <v>97657104</v>
      </c>
      <c r="L1494" s="24">
        <f>+XLM!F1278</f>
        <v>288692992</v>
      </c>
      <c r="N1494" s="23">
        <f t="shared" si="25"/>
        <v>15966978608</v>
      </c>
      <c r="O1494" s="6"/>
    </row>
    <row r="1495" spans="1:15" x14ac:dyDescent="0.25">
      <c r="A1495" s="3">
        <v>43132</v>
      </c>
      <c r="B1495" s="24">
        <f>BTC!F1495</f>
        <v>9959400448</v>
      </c>
      <c r="C1495" s="24">
        <f>+XRP!F1495</f>
        <v>1410419968</v>
      </c>
      <c r="D1495" s="24">
        <f>+LTC!F1495</f>
        <v>539880000</v>
      </c>
      <c r="E1495" s="24">
        <f>+ETC!F735</f>
        <v>251254000</v>
      </c>
      <c r="F1495" s="24">
        <f>+ETH!F912</f>
        <v>5261680128</v>
      </c>
      <c r="G1495" s="24">
        <f>+BCH!F765</f>
        <v>678019968</v>
      </c>
      <c r="H1495" s="23">
        <f>+XMR!F1355</f>
        <v>73082704</v>
      </c>
      <c r="I1495" s="23">
        <f>+ZEC!F796</f>
        <v>117572000</v>
      </c>
      <c r="J1495" s="24">
        <f>+EOS!F765</f>
        <v>919859008</v>
      </c>
      <c r="K1495" s="24">
        <f>+DASH!F1451</f>
        <v>109256000</v>
      </c>
      <c r="L1495" s="24">
        <f>+XLM!F1279</f>
        <v>172407008</v>
      </c>
      <c r="N1495" s="23">
        <f t="shared" si="25"/>
        <v>19492831232</v>
      </c>
      <c r="O1495" s="6"/>
    </row>
    <row r="1496" spans="1:15" x14ac:dyDescent="0.25">
      <c r="A1496" s="4">
        <v>43133</v>
      </c>
      <c r="B1496" s="24">
        <f>BTC!F1496</f>
        <v>12726899712</v>
      </c>
      <c r="C1496" s="24">
        <f>+XRP!F1496</f>
        <v>3529760000</v>
      </c>
      <c r="D1496" s="24">
        <f>+LTC!F1496</f>
        <v>815539968</v>
      </c>
      <c r="E1496" s="24">
        <f>+ETC!F736</f>
        <v>340095008</v>
      </c>
      <c r="F1496" s="24">
        <f>+ETH!F913</f>
        <v>6713290240</v>
      </c>
      <c r="G1496" s="24">
        <f>+BCH!F766</f>
        <v>896665984</v>
      </c>
      <c r="H1496" s="23">
        <f>+XMR!F1356</f>
        <v>122696000</v>
      </c>
      <c r="I1496" s="23">
        <f>+ZEC!F797</f>
        <v>113633000</v>
      </c>
      <c r="J1496" s="24">
        <f>+EOS!F766</f>
        <v>1534140032</v>
      </c>
      <c r="K1496" s="24">
        <f>+DASH!F1452</f>
        <v>143263008</v>
      </c>
      <c r="L1496" s="24">
        <f>+XLM!F1280</f>
        <v>396784000</v>
      </c>
      <c r="N1496" s="23">
        <f t="shared" si="25"/>
        <v>27332766952</v>
      </c>
      <c r="O1496" s="6"/>
    </row>
    <row r="1497" spans="1:15" x14ac:dyDescent="0.25">
      <c r="A1497" s="3">
        <v>43134</v>
      </c>
      <c r="B1497" s="24">
        <f>BTC!F1497</f>
        <v>7263790080</v>
      </c>
      <c r="C1497" s="24">
        <f>+XRP!F1497</f>
        <v>1988960000</v>
      </c>
      <c r="D1497" s="24">
        <f>+LTC!F1497</f>
        <v>687676032</v>
      </c>
      <c r="E1497" s="24">
        <f>+ETC!F737</f>
        <v>179080992</v>
      </c>
      <c r="F1497" s="24">
        <f>+ETH!F914</f>
        <v>3243480064</v>
      </c>
      <c r="G1497" s="24">
        <f>+BCH!F767</f>
        <v>453100992</v>
      </c>
      <c r="H1497" s="23">
        <f>+XMR!F1357</f>
        <v>55887100</v>
      </c>
      <c r="I1497" s="23">
        <f>+ZEC!F798</f>
        <v>53483300</v>
      </c>
      <c r="J1497" s="24">
        <f>+EOS!F767</f>
        <v>736278016</v>
      </c>
      <c r="K1497" s="24">
        <f>+DASH!F1453</f>
        <v>83763696</v>
      </c>
      <c r="L1497" s="24">
        <f>+XLM!F1281</f>
        <v>282348992</v>
      </c>
      <c r="N1497" s="23">
        <f t="shared" si="25"/>
        <v>15027849264</v>
      </c>
      <c r="O1497" s="6"/>
    </row>
    <row r="1498" spans="1:15" x14ac:dyDescent="0.25">
      <c r="A1498" s="4">
        <v>43135</v>
      </c>
      <c r="B1498" s="24">
        <f>BTC!F1498</f>
        <v>7073549824</v>
      </c>
      <c r="C1498" s="24">
        <f>+XRP!F1498</f>
        <v>1190960000</v>
      </c>
      <c r="D1498" s="24">
        <f>+LTC!F1498</f>
        <v>1006080000</v>
      </c>
      <c r="E1498" s="24">
        <f>+ETC!F738</f>
        <v>218348000</v>
      </c>
      <c r="F1498" s="24">
        <f>+ETH!F915</f>
        <v>2997090048</v>
      </c>
      <c r="G1498" s="24">
        <f>+BCH!F768</f>
        <v>656033984</v>
      </c>
      <c r="H1498" s="23">
        <f>+XMR!F1358</f>
        <v>48981700</v>
      </c>
      <c r="I1498" s="23">
        <f>+ZEC!F799</f>
        <v>45202600</v>
      </c>
      <c r="J1498" s="24">
        <f>+EOS!F768</f>
        <v>588172032</v>
      </c>
      <c r="K1498" s="24">
        <f>+DASH!F1454</f>
        <v>80706600</v>
      </c>
      <c r="L1498" s="24">
        <f>+XLM!F1282</f>
        <v>231808000</v>
      </c>
      <c r="N1498" s="23">
        <f t="shared" si="25"/>
        <v>14136932788</v>
      </c>
      <c r="O1498" s="6"/>
    </row>
    <row r="1499" spans="1:15" x14ac:dyDescent="0.25">
      <c r="A1499" s="3">
        <v>43136</v>
      </c>
      <c r="B1499" s="24">
        <f>BTC!F1499</f>
        <v>9285289984</v>
      </c>
      <c r="C1499" s="24">
        <f>+XRP!F1499</f>
        <v>1286179968</v>
      </c>
      <c r="D1499" s="24">
        <f>+LTC!F1499</f>
        <v>844678016</v>
      </c>
      <c r="E1499" s="24">
        <f>+ETC!F739</f>
        <v>171500000</v>
      </c>
      <c r="F1499" s="24">
        <f>+ETH!F916</f>
        <v>4269530112</v>
      </c>
      <c r="G1499" s="24">
        <f>+BCH!F769</f>
        <v>568116992</v>
      </c>
      <c r="H1499" s="23">
        <f>+XMR!F1359</f>
        <v>77454496</v>
      </c>
      <c r="I1499" s="23">
        <f>+ZEC!F800</f>
        <v>56414800</v>
      </c>
      <c r="J1499" s="24">
        <f>+EOS!F769</f>
        <v>640158976</v>
      </c>
      <c r="K1499" s="24">
        <f>+DASH!F1455</f>
        <v>78015400</v>
      </c>
      <c r="L1499" s="24">
        <f>+XLM!F1283</f>
        <v>339507008</v>
      </c>
      <c r="N1499" s="23">
        <f t="shared" si="25"/>
        <v>17616845752</v>
      </c>
      <c r="O1499" s="6"/>
    </row>
    <row r="1500" spans="1:15" x14ac:dyDescent="0.25">
      <c r="A1500" s="4">
        <v>43137</v>
      </c>
      <c r="B1500" s="24">
        <f>BTC!F1500</f>
        <v>13999800320</v>
      </c>
      <c r="C1500" s="24">
        <f>+XRP!F1500</f>
        <v>2361139968</v>
      </c>
      <c r="D1500" s="24">
        <f>+LTC!F1500</f>
        <v>1148409984</v>
      </c>
      <c r="E1500" s="24">
        <f>+ETC!F740</f>
        <v>318212000</v>
      </c>
      <c r="F1500" s="24">
        <f>+ETH!F917</f>
        <v>6518269952</v>
      </c>
      <c r="G1500" s="24">
        <f>+BCH!F770</f>
        <v>777420032</v>
      </c>
      <c r="H1500" s="23">
        <f>+XMR!F1360</f>
        <v>100344000</v>
      </c>
      <c r="I1500" s="23">
        <f>+ZEC!F801</f>
        <v>140867008</v>
      </c>
      <c r="J1500" s="24">
        <f>+EOS!F770</f>
        <v>1304850048</v>
      </c>
      <c r="K1500" s="24">
        <f>+DASH!F1456</f>
        <v>114171000</v>
      </c>
      <c r="L1500" s="24">
        <f>+XLM!F1284</f>
        <v>518084992</v>
      </c>
      <c r="N1500" s="23">
        <f t="shared" si="25"/>
        <v>27301569304</v>
      </c>
      <c r="O1500" s="6"/>
    </row>
    <row r="1501" spans="1:15" x14ac:dyDescent="0.25">
      <c r="A1501" s="3">
        <v>43138</v>
      </c>
      <c r="B1501" s="24">
        <f>BTC!F1501</f>
        <v>9169280000</v>
      </c>
      <c r="C1501" s="24">
        <f>+XRP!F1501</f>
        <v>1133369984</v>
      </c>
      <c r="D1501" s="24">
        <f>+LTC!F1501</f>
        <v>817808000</v>
      </c>
      <c r="E1501" s="24">
        <f>+ETC!F741</f>
        <v>212987008</v>
      </c>
      <c r="F1501" s="24">
        <f>+ETH!F918</f>
        <v>3896179968</v>
      </c>
      <c r="G1501" s="24">
        <f>+BCH!F771</f>
        <v>866222016</v>
      </c>
      <c r="H1501" s="23">
        <f>+XMR!F1361</f>
        <v>64730900</v>
      </c>
      <c r="I1501" s="23">
        <f>+ZEC!F802</f>
        <v>95854600</v>
      </c>
      <c r="J1501" s="24">
        <f>+EOS!F771</f>
        <v>762883968</v>
      </c>
      <c r="K1501" s="24">
        <f>+DASH!F1457</f>
        <v>79763600</v>
      </c>
      <c r="L1501" s="24">
        <f>+XLM!F1285</f>
        <v>188328000</v>
      </c>
      <c r="N1501" s="23">
        <f t="shared" si="25"/>
        <v>17287408044</v>
      </c>
      <c r="O1501" s="6"/>
    </row>
    <row r="1502" spans="1:15" x14ac:dyDescent="0.25">
      <c r="A1502" s="4">
        <v>43139</v>
      </c>
      <c r="B1502" s="24">
        <f>BTC!F1502</f>
        <v>9346750464</v>
      </c>
      <c r="C1502" s="24">
        <f>+XRP!F1502</f>
        <v>947315008</v>
      </c>
      <c r="D1502" s="24">
        <f>+LTC!F1502</f>
        <v>869206976</v>
      </c>
      <c r="E1502" s="24">
        <f>+ETC!F742</f>
        <v>265155008</v>
      </c>
      <c r="F1502" s="24">
        <f>+ETH!F919</f>
        <v>3708189952</v>
      </c>
      <c r="G1502" s="24">
        <f>+BCH!F772</f>
        <v>2203709952</v>
      </c>
      <c r="H1502" s="23">
        <f>+XMR!F1362</f>
        <v>81312200</v>
      </c>
      <c r="I1502" s="23">
        <f>+ZEC!F803</f>
        <v>113216000</v>
      </c>
      <c r="J1502" s="24">
        <f>+EOS!F772</f>
        <v>542067968</v>
      </c>
      <c r="K1502" s="24">
        <f>+DASH!F1458</f>
        <v>90716704</v>
      </c>
      <c r="L1502" s="24">
        <f>+XLM!F1286</f>
        <v>121448000</v>
      </c>
      <c r="N1502" s="23">
        <f t="shared" ref="N1502:N1565" si="26">B1502+C1502+D1502+E1502+F1502+G1502+H1502+I1502+J1502+K1502+L1502</f>
        <v>18289088232</v>
      </c>
      <c r="O1502" s="6"/>
    </row>
    <row r="1503" spans="1:15" x14ac:dyDescent="0.25">
      <c r="A1503" s="3">
        <v>43140</v>
      </c>
      <c r="B1503" s="24">
        <f>BTC!F1503</f>
        <v>6784820224</v>
      </c>
      <c r="C1503" s="24">
        <f>+XRP!F1503</f>
        <v>1690339968</v>
      </c>
      <c r="D1503" s="24">
        <f>+LTC!F1503</f>
        <v>722204992</v>
      </c>
      <c r="E1503" s="24">
        <f>+ETC!F743</f>
        <v>393048992</v>
      </c>
      <c r="F1503" s="24">
        <f>+ETH!F920</f>
        <v>2495820032</v>
      </c>
      <c r="G1503" s="24">
        <f>+BCH!F773</f>
        <v>1133760000</v>
      </c>
      <c r="H1503" s="23">
        <f>+XMR!F1363</f>
        <v>77557200</v>
      </c>
      <c r="I1503" s="23">
        <f>+ZEC!F804</f>
        <v>109467000</v>
      </c>
      <c r="J1503" s="24">
        <f>+EOS!F773</f>
        <v>507606016</v>
      </c>
      <c r="K1503" s="24">
        <f>+DASH!F1459</f>
        <v>93581200</v>
      </c>
      <c r="L1503" s="24">
        <f>+XLM!F1287</f>
        <v>144231008</v>
      </c>
      <c r="N1503" s="23">
        <f t="shared" si="26"/>
        <v>14152436632</v>
      </c>
      <c r="O1503" s="6"/>
    </row>
    <row r="1504" spans="1:15" x14ac:dyDescent="0.25">
      <c r="A1504" s="4">
        <v>43141</v>
      </c>
      <c r="B1504" s="24">
        <f>BTC!F1504</f>
        <v>7780960256</v>
      </c>
      <c r="C1504" s="24">
        <f>+XRP!F1504</f>
        <v>4682010112</v>
      </c>
      <c r="D1504" s="24">
        <f>+LTC!F1504</f>
        <v>576328000</v>
      </c>
      <c r="E1504" s="24">
        <f>+ETC!F744</f>
        <v>256180992</v>
      </c>
      <c r="F1504" s="24">
        <f>+ETH!F921</f>
        <v>2930530048</v>
      </c>
      <c r="G1504" s="24">
        <f>+BCH!F774</f>
        <v>734606016</v>
      </c>
      <c r="H1504" s="23">
        <f>+XMR!F1364</f>
        <v>76435296</v>
      </c>
      <c r="I1504" s="23">
        <f>+ZEC!F805</f>
        <v>124973000</v>
      </c>
      <c r="J1504" s="24">
        <f>+EOS!F774</f>
        <v>609065984</v>
      </c>
      <c r="K1504" s="24">
        <f>+DASH!F1460</f>
        <v>116397000</v>
      </c>
      <c r="L1504" s="24">
        <f>+XLM!F1288</f>
        <v>227551008</v>
      </c>
      <c r="N1504" s="23">
        <f t="shared" si="26"/>
        <v>18115037712</v>
      </c>
      <c r="O1504" s="6"/>
    </row>
    <row r="1505" spans="1:15" x14ac:dyDescent="0.25">
      <c r="A1505" s="3">
        <v>43142</v>
      </c>
      <c r="B1505" s="24">
        <f>BTC!F1505</f>
        <v>6122189824</v>
      </c>
      <c r="C1505" s="24">
        <f>+XRP!F1505</f>
        <v>2555310080</v>
      </c>
      <c r="D1505" s="24">
        <f>+LTC!F1505</f>
        <v>495720000</v>
      </c>
      <c r="E1505" s="24">
        <f>+ETC!F745</f>
        <v>378188992</v>
      </c>
      <c r="F1505" s="24">
        <f>+ETH!F922</f>
        <v>2486650112</v>
      </c>
      <c r="G1505" s="24">
        <f>+BCH!F775</f>
        <v>651555008</v>
      </c>
      <c r="H1505" s="23">
        <f>+XMR!F1365</f>
        <v>51680100</v>
      </c>
      <c r="I1505" s="23">
        <f>+ZEC!F806</f>
        <v>87156000</v>
      </c>
      <c r="J1505" s="24">
        <f>+EOS!F775</f>
        <v>408012992</v>
      </c>
      <c r="K1505" s="24">
        <f>+DASH!F1461</f>
        <v>81111400</v>
      </c>
      <c r="L1505" s="24">
        <f>+XLM!F1289</f>
        <v>85791696</v>
      </c>
      <c r="N1505" s="23">
        <f t="shared" si="26"/>
        <v>13403366204</v>
      </c>
      <c r="O1505" s="6"/>
    </row>
    <row r="1506" spans="1:15" x14ac:dyDescent="0.25">
      <c r="A1506" s="4">
        <v>43143</v>
      </c>
      <c r="B1506" s="24">
        <f>BTC!F1506</f>
        <v>6256439808</v>
      </c>
      <c r="C1506" s="24">
        <f>+XRP!F1506</f>
        <v>1756290048</v>
      </c>
      <c r="D1506" s="24">
        <f>+LTC!F1506</f>
        <v>535710016</v>
      </c>
      <c r="E1506" s="24">
        <f>+ETC!F746</f>
        <v>541766016</v>
      </c>
      <c r="F1506" s="24">
        <f>+ETH!F923</f>
        <v>2243450112</v>
      </c>
      <c r="G1506" s="24">
        <f>+BCH!F776</f>
        <v>466212992</v>
      </c>
      <c r="H1506" s="23">
        <f>+XMR!F1366</f>
        <v>45760100</v>
      </c>
      <c r="I1506" s="23">
        <f>+ZEC!F807</f>
        <v>73819904</v>
      </c>
      <c r="J1506" s="24">
        <f>+EOS!F776</f>
        <v>353976000</v>
      </c>
      <c r="K1506" s="24">
        <f>+DASH!F1462</f>
        <v>76646200</v>
      </c>
      <c r="L1506" s="24">
        <f>+XLM!F1290</f>
        <v>61140000</v>
      </c>
      <c r="N1506" s="23">
        <f t="shared" si="26"/>
        <v>12411211196</v>
      </c>
      <c r="O1506" s="6"/>
    </row>
    <row r="1507" spans="1:15" x14ac:dyDescent="0.25">
      <c r="A1507" s="3">
        <v>43144</v>
      </c>
      <c r="B1507" s="24">
        <f>BTC!F1507</f>
        <v>5696719872</v>
      </c>
      <c r="C1507" s="24">
        <f>+XRP!F1507</f>
        <v>921100032</v>
      </c>
      <c r="D1507" s="24">
        <f>+LTC!F1507</f>
        <v>483468000</v>
      </c>
      <c r="E1507" s="24">
        <f>+ETC!F747</f>
        <v>1135949952</v>
      </c>
      <c r="F1507" s="24">
        <f>+ETH!F924</f>
        <v>2081170048</v>
      </c>
      <c r="G1507" s="24">
        <f>+BCH!F777</f>
        <v>442663008</v>
      </c>
      <c r="H1507" s="23">
        <f>+XMR!F1367</f>
        <v>46476400</v>
      </c>
      <c r="I1507" s="23">
        <f>+ZEC!F808</f>
        <v>69848496</v>
      </c>
      <c r="J1507" s="24">
        <f>+EOS!F777</f>
        <v>365436000</v>
      </c>
      <c r="K1507" s="24">
        <f>+DASH!F1463</f>
        <v>73287296</v>
      </c>
      <c r="L1507" s="24">
        <f>+XLM!F1291</f>
        <v>196175008</v>
      </c>
      <c r="N1507" s="23">
        <f t="shared" si="26"/>
        <v>11512294112</v>
      </c>
      <c r="O1507" s="6"/>
    </row>
    <row r="1508" spans="1:15" x14ac:dyDescent="0.25">
      <c r="A1508" s="4">
        <v>43145</v>
      </c>
      <c r="B1508" s="24">
        <f>BTC!F1508</f>
        <v>7909819904</v>
      </c>
      <c r="C1508" s="24">
        <f>+XRP!F1508</f>
        <v>1457600000</v>
      </c>
      <c r="D1508" s="24">
        <f>+LTC!F1508</f>
        <v>2383340032</v>
      </c>
      <c r="E1508" s="24">
        <f>+ETC!F748</f>
        <v>1055340032</v>
      </c>
      <c r="F1508" s="24">
        <f>+ETH!F925</f>
        <v>2818370048</v>
      </c>
      <c r="G1508" s="24">
        <f>+BCH!F778</f>
        <v>629852032</v>
      </c>
      <c r="H1508" s="23">
        <f>+XMR!F1368</f>
        <v>116137000</v>
      </c>
      <c r="I1508" s="23">
        <f>+ZEC!F809</f>
        <v>95177000</v>
      </c>
      <c r="J1508" s="24">
        <f>+EOS!F778</f>
        <v>480308992</v>
      </c>
      <c r="K1508" s="24">
        <f>+DASH!F1464</f>
        <v>138992000</v>
      </c>
      <c r="L1508" s="24">
        <f>+XLM!F1292</f>
        <v>192628992</v>
      </c>
      <c r="N1508" s="23">
        <f t="shared" si="26"/>
        <v>17277566032</v>
      </c>
      <c r="O1508" s="6"/>
    </row>
    <row r="1509" spans="1:15" x14ac:dyDescent="0.25">
      <c r="A1509" s="3">
        <v>43146</v>
      </c>
      <c r="B1509" s="24">
        <f>BTC!F1509</f>
        <v>9062540288</v>
      </c>
      <c r="C1509" s="24">
        <f>+XRP!F1509</f>
        <v>1188530048</v>
      </c>
      <c r="D1509" s="24">
        <f>+LTC!F1509</f>
        <v>2087289984</v>
      </c>
      <c r="E1509" s="24">
        <f>+ETC!F749</f>
        <v>635228032</v>
      </c>
      <c r="F1509" s="24">
        <f>+ETH!F926</f>
        <v>2900100096</v>
      </c>
      <c r="G1509" s="24">
        <f>+BCH!F779</f>
        <v>502454016</v>
      </c>
      <c r="H1509" s="23">
        <f>+XMR!F1369</f>
        <v>85772704</v>
      </c>
      <c r="I1509" s="23">
        <f>+ZEC!F810</f>
        <v>91880096</v>
      </c>
      <c r="J1509" s="24">
        <f>+EOS!F779</f>
        <v>392064992</v>
      </c>
      <c r="K1509" s="24">
        <f>+DASH!F1465</f>
        <v>116822000</v>
      </c>
      <c r="L1509" s="24">
        <f>+XLM!F1293</f>
        <v>106142000</v>
      </c>
      <c r="N1509" s="23">
        <f t="shared" si="26"/>
        <v>17168824256</v>
      </c>
      <c r="O1509" s="6"/>
    </row>
    <row r="1510" spans="1:15" x14ac:dyDescent="0.25">
      <c r="A1510" s="4">
        <v>43147</v>
      </c>
      <c r="B1510" s="24">
        <f>BTC!F1510</f>
        <v>7296159744</v>
      </c>
      <c r="C1510" s="24">
        <f>+XRP!F1510</f>
        <v>568339008</v>
      </c>
      <c r="D1510" s="24">
        <f>+LTC!F1510</f>
        <v>1300089984</v>
      </c>
      <c r="E1510" s="24">
        <f>+ETC!F750</f>
        <v>456753984</v>
      </c>
      <c r="F1510" s="24">
        <f>+ETH!F927</f>
        <v>2369449984</v>
      </c>
      <c r="G1510" s="24">
        <f>+BCH!F780</f>
        <v>961009984</v>
      </c>
      <c r="H1510" s="23">
        <f>+XMR!F1370</f>
        <v>64320200</v>
      </c>
      <c r="I1510" s="23">
        <f>+ZEC!F811</f>
        <v>81125600</v>
      </c>
      <c r="J1510" s="24">
        <f>+EOS!F780</f>
        <v>249798000</v>
      </c>
      <c r="K1510" s="24">
        <f>+DASH!F1466</f>
        <v>100343000</v>
      </c>
      <c r="L1510" s="24">
        <f>+XLM!F1294</f>
        <v>53289200</v>
      </c>
      <c r="N1510" s="23">
        <f t="shared" si="26"/>
        <v>13500678688</v>
      </c>
      <c r="O1510" s="6"/>
    </row>
    <row r="1511" spans="1:15" x14ac:dyDescent="0.25">
      <c r="A1511" s="3">
        <v>43148</v>
      </c>
      <c r="B1511" s="24">
        <f>BTC!F1511</f>
        <v>8660880384</v>
      </c>
      <c r="C1511" s="24">
        <f>+XRP!F1511</f>
        <v>1186729984</v>
      </c>
      <c r="D1511" s="24">
        <f>+LTC!F1511</f>
        <v>863401024</v>
      </c>
      <c r="E1511" s="24">
        <f>+ETC!F751</f>
        <v>418534016</v>
      </c>
      <c r="F1511" s="24">
        <f>+ETH!F928</f>
        <v>2525720064</v>
      </c>
      <c r="G1511" s="24">
        <f>+BCH!F781</f>
        <v>641718976</v>
      </c>
      <c r="H1511" s="23">
        <f>+XMR!F1371</f>
        <v>134268992</v>
      </c>
      <c r="I1511" s="23">
        <f>+ZEC!F812</f>
        <v>89428000</v>
      </c>
      <c r="J1511" s="24">
        <f>+EOS!F781</f>
        <v>276848992</v>
      </c>
      <c r="K1511" s="24">
        <f>+DASH!F1467</f>
        <v>116106000</v>
      </c>
      <c r="L1511" s="24">
        <f>+XLM!F1295</f>
        <v>104733000</v>
      </c>
      <c r="N1511" s="23">
        <f t="shared" si="26"/>
        <v>15018369432</v>
      </c>
      <c r="O1511" s="6"/>
    </row>
    <row r="1512" spans="1:15" x14ac:dyDescent="0.25">
      <c r="A1512" s="4">
        <v>43149</v>
      </c>
      <c r="B1512" s="24">
        <f>BTC!F1512</f>
        <v>8744009728</v>
      </c>
      <c r="C1512" s="24">
        <f>+XRP!F1512</f>
        <v>1113650048</v>
      </c>
      <c r="D1512" s="24">
        <f>+LTC!F1512</f>
        <v>1011120000</v>
      </c>
      <c r="E1512" s="24">
        <f>+ETC!F752</f>
        <v>456828992</v>
      </c>
      <c r="F1512" s="24">
        <f>+ETH!F929</f>
        <v>2567290112</v>
      </c>
      <c r="G1512" s="24">
        <f>+BCH!F782</f>
        <v>907873024</v>
      </c>
      <c r="H1512" s="23">
        <f>+XMR!F1372</f>
        <v>68135104</v>
      </c>
      <c r="I1512" s="23">
        <f>+ZEC!F813</f>
        <v>75407696</v>
      </c>
      <c r="J1512" s="24">
        <f>+EOS!F782</f>
        <v>353808000</v>
      </c>
      <c r="K1512" s="24">
        <f>+DASH!F1468</f>
        <v>96752600</v>
      </c>
      <c r="L1512" s="24">
        <f>+XLM!F1296</f>
        <v>74452000</v>
      </c>
      <c r="N1512" s="23">
        <f t="shared" si="26"/>
        <v>15469327304</v>
      </c>
      <c r="O1512" s="6"/>
    </row>
    <row r="1513" spans="1:15" x14ac:dyDescent="0.25">
      <c r="A1513" s="3">
        <v>43150</v>
      </c>
      <c r="B1513" s="24">
        <f>BTC!F1513</f>
        <v>7652089856</v>
      </c>
      <c r="C1513" s="24">
        <f>+XRP!F1513</f>
        <v>556304000</v>
      </c>
      <c r="D1513" s="24">
        <f>+LTC!F1513</f>
        <v>767596992</v>
      </c>
      <c r="E1513" s="24">
        <f>+ETC!F753</f>
        <v>992256000</v>
      </c>
      <c r="F1513" s="24">
        <f>+ETH!F930</f>
        <v>2169019904</v>
      </c>
      <c r="G1513" s="24">
        <f>+BCH!F783</f>
        <v>578905984</v>
      </c>
      <c r="H1513" s="23">
        <f>+XMR!F1373</f>
        <v>67482400</v>
      </c>
      <c r="I1513" s="23">
        <f>+ZEC!F814</f>
        <v>89904704</v>
      </c>
      <c r="J1513" s="24">
        <f>+EOS!F783</f>
        <v>225362000</v>
      </c>
      <c r="K1513" s="24">
        <f>+DASH!F1469</f>
        <v>89328600</v>
      </c>
      <c r="L1513" s="24">
        <f>+XLM!F1297</f>
        <v>57015400</v>
      </c>
      <c r="N1513" s="23">
        <f t="shared" si="26"/>
        <v>13245265840</v>
      </c>
      <c r="O1513" s="6"/>
    </row>
    <row r="1514" spans="1:15" x14ac:dyDescent="0.25">
      <c r="A1514" s="4">
        <v>43151</v>
      </c>
      <c r="B1514" s="24">
        <f>BTC!F1514</f>
        <v>9926540288</v>
      </c>
      <c r="C1514" s="24">
        <f>+XRP!F1514</f>
        <v>806673024</v>
      </c>
      <c r="D1514" s="24">
        <f>+LTC!F1514</f>
        <v>1739670016</v>
      </c>
      <c r="E1514" s="24">
        <f>+ETC!F754</f>
        <v>1175890048</v>
      </c>
      <c r="F1514" s="24">
        <f>+ETH!F931</f>
        <v>2545260032</v>
      </c>
      <c r="G1514" s="24">
        <f>+BCH!F784</f>
        <v>820947008</v>
      </c>
      <c r="H1514" s="23">
        <f>+XMR!F1374</f>
        <v>71114704</v>
      </c>
      <c r="I1514" s="23">
        <f>+ZEC!F815</f>
        <v>92509400</v>
      </c>
      <c r="J1514" s="24">
        <f>+EOS!F784</f>
        <v>305780992</v>
      </c>
      <c r="K1514" s="24">
        <f>+DASH!F1470</f>
        <v>126208000</v>
      </c>
      <c r="L1514" s="24">
        <f>+XLM!F1298</f>
        <v>104842000</v>
      </c>
      <c r="N1514" s="23">
        <f t="shared" si="26"/>
        <v>17715435512</v>
      </c>
      <c r="O1514" s="6"/>
    </row>
    <row r="1515" spans="1:15" x14ac:dyDescent="0.25">
      <c r="A1515" s="3">
        <v>43152</v>
      </c>
      <c r="B1515" s="24">
        <f>BTC!F1515</f>
        <v>9405339648</v>
      </c>
      <c r="C1515" s="24">
        <f>+XRP!F1515</f>
        <v>871526016</v>
      </c>
      <c r="D1515" s="24">
        <f>+LTC!F1515</f>
        <v>1195820032</v>
      </c>
      <c r="E1515" s="24">
        <f>+ETC!F755</f>
        <v>904092032</v>
      </c>
      <c r="F1515" s="24">
        <f>+ETH!F932</f>
        <v>2531729920</v>
      </c>
      <c r="G1515" s="24">
        <f>+BCH!F785</f>
        <v>575353984</v>
      </c>
      <c r="H1515" s="23">
        <f>+XMR!F1375</f>
        <v>169590000</v>
      </c>
      <c r="I1515" s="23">
        <f>+ZEC!F816</f>
        <v>98094200</v>
      </c>
      <c r="J1515" s="24">
        <f>+EOS!F785</f>
        <v>298552992</v>
      </c>
      <c r="K1515" s="24">
        <f>+DASH!F1471</f>
        <v>132954000</v>
      </c>
      <c r="L1515" s="24">
        <f>+XLM!F1299</f>
        <v>132189000</v>
      </c>
      <c r="N1515" s="23">
        <f t="shared" si="26"/>
        <v>16315241824</v>
      </c>
      <c r="O1515" s="6"/>
    </row>
    <row r="1516" spans="1:15" x14ac:dyDescent="0.25">
      <c r="A1516" s="4">
        <v>43153</v>
      </c>
      <c r="B1516" s="24">
        <f>BTC!F1516</f>
        <v>8040079872</v>
      </c>
      <c r="C1516" s="24">
        <f>+XRP!F1516</f>
        <v>889707008</v>
      </c>
      <c r="D1516" s="24">
        <f>+LTC!F1516</f>
        <v>974379008</v>
      </c>
      <c r="E1516" s="24">
        <f>+ETC!F756</f>
        <v>711134016</v>
      </c>
      <c r="F1516" s="24">
        <f>+ETH!F933</f>
        <v>2150370048</v>
      </c>
      <c r="G1516" s="24">
        <f>+BCH!F786</f>
        <v>475079008</v>
      </c>
      <c r="H1516" s="23">
        <f>+XMR!F1376</f>
        <v>103123000</v>
      </c>
      <c r="I1516" s="23">
        <f>+ZEC!F817</f>
        <v>70323104</v>
      </c>
      <c r="J1516" s="24">
        <f>+EOS!F786</f>
        <v>295638016</v>
      </c>
      <c r="K1516" s="24">
        <f>+DASH!F1472</f>
        <v>102483000</v>
      </c>
      <c r="L1516" s="24">
        <f>+XLM!F1300</f>
        <v>69561104</v>
      </c>
      <c r="N1516" s="23">
        <f t="shared" si="26"/>
        <v>13881877184</v>
      </c>
      <c r="O1516" s="6"/>
    </row>
    <row r="1517" spans="1:15" x14ac:dyDescent="0.25">
      <c r="A1517" s="3">
        <v>43154</v>
      </c>
      <c r="B1517" s="24">
        <f>BTC!F1517</f>
        <v>7739500032</v>
      </c>
      <c r="C1517" s="24">
        <f>+XRP!F1517</f>
        <v>896403968</v>
      </c>
      <c r="D1517" s="24">
        <f>+LTC!F1517</f>
        <v>1065680000</v>
      </c>
      <c r="E1517" s="24">
        <f>+ETC!F757</f>
        <v>1132690048</v>
      </c>
      <c r="F1517" s="24">
        <f>+ETH!F934</f>
        <v>2334820096</v>
      </c>
      <c r="G1517" s="24">
        <f>+BCH!F787</f>
        <v>492542016</v>
      </c>
      <c r="H1517" s="23">
        <f>+XMR!F1377</f>
        <v>89026304</v>
      </c>
      <c r="I1517" s="23">
        <f>+ZEC!F818</f>
        <v>65084700</v>
      </c>
      <c r="J1517" s="24">
        <f>+EOS!F787</f>
        <v>284364992</v>
      </c>
      <c r="K1517" s="24">
        <f>+DASH!F1473</f>
        <v>83578600</v>
      </c>
      <c r="L1517" s="24">
        <f>+XLM!F1301</f>
        <v>56829000</v>
      </c>
      <c r="N1517" s="23">
        <f t="shared" si="26"/>
        <v>14240519756</v>
      </c>
      <c r="O1517" s="6"/>
    </row>
    <row r="1518" spans="1:15" x14ac:dyDescent="0.25">
      <c r="A1518" s="4">
        <v>43155</v>
      </c>
      <c r="B1518" s="24">
        <f>BTC!F1518</f>
        <v>6917929984</v>
      </c>
      <c r="C1518" s="24">
        <f>+XRP!F1518</f>
        <v>489920000</v>
      </c>
      <c r="D1518" s="24">
        <f>+LTC!F1518</f>
        <v>937312000</v>
      </c>
      <c r="E1518" s="24">
        <f>+ETC!F758</f>
        <v>1324419968</v>
      </c>
      <c r="F1518" s="24">
        <f>+ETH!F935</f>
        <v>1926579968</v>
      </c>
      <c r="G1518" s="24">
        <f>+BCH!F788</f>
        <v>413263008</v>
      </c>
      <c r="H1518" s="23">
        <f>+XMR!F1378</f>
        <v>62206300</v>
      </c>
      <c r="I1518" s="23">
        <f>+ZEC!F819</f>
        <v>57684200</v>
      </c>
      <c r="J1518" s="24">
        <f>+EOS!F788</f>
        <v>241756992</v>
      </c>
      <c r="K1518" s="24">
        <f>+DASH!F1474</f>
        <v>85813200</v>
      </c>
      <c r="L1518" s="24">
        <f>+XLM!F1302</f>
        <v>34738100</v>
      </c>
      <c r="N1518" s="23">
        <f t="shared" si="26"/>
        <v>12491623720</v>
      </c>
      <c r="O1518" s="6"/>
    </row>
    <row r="1519" spans="1:15" x14ac:dyDescent="0.25">
      <c r="A1519" s="3">
        <v>43156</v>
      </c>
      <c r="B1519" s="24">
        <f>BTC!F1519</f>
        <v>5706939904</v>
      </c>
      <c r="C1519" s="24">
        <f>+XRP!F1519</f>
        <v>360271008</v>
      </c>
      <c r="D1519" s="24">
        <f>+LTC!F1519</f>
        <v>1028590016</v>
      </c>
      <c r="E1519" s="24">
        <f>+ETC!F759</f>
        <v>685424000</v>
      </c>
      <c r="F1519" s="24">
        <f>+ETH!F936</f>
        <v>1646960000</v>
      </c>
      <c r="G1519" s="24">
        <f>+BCH!F789</f>
        <v>362664992</v>
      </c>
      <c r="H1519" s="23">
        <f>+XMR!F1379</f>
        <v>33676300</v>
      </c>
      <c r="I1519" s="23">
        <f>+ZEC!F820</f>
        <v>50147900</v>
      </c>
      <c r="J1519" s="24">
        <f>+EOS!F789</f>
        <v>173548992</v>
      </c>
      <c r="K1519" s="24">
        <f>+DASH!F1475</f>
        <v>71436304</v>
      </c>
      <c r="L1519" s="24">
        <f>+XLM!F1303</f>
        <v>42268800</v>
      </c>
      <c r="N1519" s="23">
        <f t="shared" si="26"/>
        <v>10161928216</v>
      </c>
      <c r="O1519" s="6"/>
    </row>
    <row r="1520" spans="1:15" x14ac:dyDescent="0.25">
      <c r="A1520" s="4">
        <v>43157</v>
      </c>
      <c r="B1520" s="24">
        <f>BTC!F1520</f>
        <v>7287690240</v>
      </c>
      <c r="C1520" s="24">
        <f>+XRP!F1520</f>
        <v>458612992</v>
      </c>
      <c r="D1520" s="24">
        <f>+LTC!F1520</f>
        <v>1297080064</v>
      </c>
      <c r="E1520" s="24">
        <f>+ETC!F760</f>
        <v>622099008</v>
      </c>
      <c r="F1520" s="24">
        <f>+ETH!F937</f>
        <v>2044480000</v>
      </c>
      <c r="G1520" s="24">
        <f>+BCH!F790</f>
        <v>460182016</v>
      </c>
      <c r="H1520" s="23">
        <f>+XMR!F1380</f>
        <v>53939200</v>
      </c>
      <c r="I1520" s="23">
        <f>+ZEC!F821</f>
        <v>56278600</v>
      </c>
      <c r="J1520" s="24">
        <f>+EOS!F790</f>
        <v>251184992</v>
      </c>
      <c r="K1520" s="24">
        <f>+DASH!F1476</f>
        <v>73748304</v>
      </c>
      <c r="L1520" s="24">
        <f>+XLM!F1304</f>
        <v>42535600</v>
      </c>
      <c r="N1520" s="23">
        <f t="shared" si="26"/>
        <v>12647831016</v>
      </c>
      <c r="O1520" s="6"/>
    </row>
    <row r="1521" spans="1:15" x14ac:dyDescent="0.25">
      <c r="A1521" s="3">
        <v>43158</v>
      </c>
      <c r="B1521" s="24">
        <f>BTC!F1521</f>
        <v>6966179840</v>
      </c>
      <c r="C1521" s="24">
        <f>+XRP!F1521</f>
        <v>312712992</v>
      </c>
      <c r="D1521" s="24">
        <f>+LTC!F1521</f>
        <v>856454016</v>
      </c>
      <c r="E1521" s="24">
        <f>+ETC!F761</f>
        <v>513289984</v>
      </c>
      <c r="F1521" s="24">
        <f>+ETH!F938</f>
        <v>2053980032</v>
      </c>
      <c r="G1521" s="24">
        <f>+BCH!F791</f>
        <v>420912000</v>
      </c>
      <c r="H1521" s="23">
        <f>+XMR!F1381</f>
        <v>64821400</v>
      </c>
      <c r="I1521" s="23">
        <f>+ZEC!F822</f>
        <v>44954300</v>
      </c>
      <c r="J1521" s="24">
        <f>+EOS!F791</f>
        <v>330184992</v>
      </c>
      <c r="K1521" s="24">
        <f>+DASH!F1477</f>
        <v>93478200</v>
      </c>
      <c r="L1521" s="24">
        <f>+XLM!F1305</f>
        <v>38136100</v>
      </c>
      <c r="N1521" s="23">
        <f t="shared" si="26"/>
        <v>11695103856</v>
      </c>
      <c r="O1521" s="6"/>
    </row>
    <row r="1522" spans="1:15" x14ac:dyDescent="0.25">
      <c r="A1522" s="4">
        <v>43159</v>
      </c>
      <c r="B1522" s="24">
        <f>BTC!F1522</f>
        <v>6936189952</v>
      </c>
      <c r="C1522" s="24">
        <f>+XRP!F1522</f>
        <v>329529984</v>
      </c>
      <c r="D1522" s="24">
        <f>+LTC!F1522</f>
        <v>761321984</v>
      </c>
      <c r="E1522" s="24">
        <f>+ETC!F762</f>
        <v>501651008</v>
      </c>
      <c r="F1522" s="24">
        <f>+ETH!F939</f>
        <v>1963980032</v>
      </c>
      <c r="G1522" s="24">
        <f>+BCH!F792</f>
        <v>375300992</v>
      </c>
      <c r="H1522" s="23">
        <f>+XMR!F1382</f>
        <v>47981800</v>
      </c>
      <c r="I1522" s="23">
        <f>+ZEC!F823</f>
        <v>53379100</v>
      </c>
      <c r="J1522" s="24">
        <f>+EOS!F792</f>
        <v>380052992</v>
      </c>
      <c r="K1522" s="24">
        <f>+DASH!F1478</f>
        <v>99014400</v>
      </c>
      <c r="L1522" s="24">
        <f>+XLM!F1306</f>
        <v>38961000</v>
      </c>
      <c r="N1522" s="23">
        <f t="shared" si="26"/>
        <v>11487363244</v>
      </c>
      <c r="O1522" s="6"/>
    </row>
    <row r="1523" spans="1:15" x14ac:dyDescent="0.25">
      <c r="A1523" s="3">
        <v>43160</v>
      </c>
      <c r="B1523" s="24">
        <f>BTC!F1523</f>
        <v>7317279744</v>
      </c>
      <c r="C1523" s="24">
        <f>+XRP!F1523</f>
        <v>475256992</v>
      </c>
      <c r="D1523" s="24">
        <f>+LTC!F1523</f>
        <v>678542016</v>
      </c>
      <c r="E1523" s="24">
        <f>+ETC!F763</f>
        <v>514648000</v>
      </c>
      <c r="F1523" s="24">
        <f>+ETH!F940</f>
        <v>1868519936</v>
      </c>
      <c r="G1523" s="24">
        <f>+BCH!F793</f>
        <v>482240000</v>
      </c>
      <c r="H1523" s="23">
        <f>+XMR!F1383</f>
        <v>62044300</v>
      </c>
      <c r="I1523" s="23">
        <f>+ZEC!F824</f>
        <v>44341900</v>
      </c>
      <c r="J1523" s="24">
        <f>+EOS!F793</f>
        <v>214126000</v>
      </c>
      <c r="K1523" s="24">
        <f>+DASH!F1479</f>
        <v>104167000</v>
      </c>
      <c r="L1523" s="24">
        <f>+XLM!F1307</f>
        <v>46631800</v>
      </c>
      <c r="N1523" s="23">
        <f t="shared" si="26"/>
        <v>11807797688</v>
      </c>
      <c r="O1523" s="6"/>
    </row>
    <row r="1524" spans="1:15" x14ac:dyDescent="0.25">
      <c r="A1524" s="4">
        <v>43161</v>
      </c>
      <c r="B1524" s="24">
        <f>BTC!F1524</f>
        <v>7620590080</v>
      </c>
      <c r="C1524" s="24">
        <f>+XRP!F1524</f>
        <v>271036000</v>
      </c>
      <c r="D1524" s="24">
        <f>+LTC!F1524</f>
        <v>627142016</v>
      </c>
      <c r="E1524" s="24">
        <f>+ETC!F764</f>
        <v>556803968</v>
      </c>
      <c r="F1524" s="24">
        <f>+ETH!F941</f>
        <v>1894419968</v>
      </c>
      <c r="G1524" s="24">
        <f>+BCH!F794</f>
        <v>421497984</v>
      </c>
      <c r="H1524" s="23">
        <f>+XMR!F1384</f>
        <v>170634000</v>
      </c>
      <c r="I1524" s="23">
        <f>+ZEC!F825</f>
        <v>54698000</v>
      </c>
      <c r="J1524" s="24">
        <f>+EOS!F794</f>
        <v>211631008</v>
      </c>
      <c r="K1524" s="24">
        <f>+DASH!F1480</f>
        <v>102460000</v>
      </c>
      <c r="L1524" s="24">
        <f>+XLM!F1308</f>
        <v>38378100</v>
      </c>
      <c r="N1524" s="23">
        <f t="shared" si="26"/>
        <v>11969291124</v>
      </c>
      <c r="O1524" s="6"/>
    </row>
    <row r="1525" spans="1:15" x14ac:dyDescent="0.25">
      <c r="A1525" s="3">
        <v>43162</v>
      </c>
      <c r="B1525" s="24">
        <f>BTC!F1525</f>
        <v>6690570240</v>
      </c>
      <c r="C1525" s="24">
        <f>+XRP!F1525</f>
        <v>280852992</v>
      </c>
      <c r="D1525" s="24">
        <f>+LTC!F1525</f>
        <v>681865984</v>
      </c>
      <c r="E1525" s="24">
        <f>+ETC!F765</f>
        <v>699657024</v>
      </c>
      <c r="F1525" s="24">
        <f>+ETH!F942</f>
        <v>1699369984</v>
      </c>
      <c r="G1525" s="24">
        <f>+BCH!F795</f>
        <v>371664000</v>
      </c>
      <c r="H1525" s="23">
        <f>+XMR!F1385</f>
        <v>196022000</v>
      </c>
      <c r="I1525" s="23">
        <f>+ZEC!F826</f>
        <v>61064800</v>
      </c>
      <c r="J1525" s="24">
        <f>+EOS!F795</f>
        <v>141850000</v>
      </c>
      <c r="K1525" s="24">
        <f>+DASH!F1481</f>
        <v>111384000</v>
      </c>
      <c r="L1525" s="24">
        <f>+XLM!F1309</f>
        <v>52827100</v>
      </c>
      <c r="N1525" s="23">
        <f t="shared" si="26"/>
        <v>10987128124</v>
      </c>
      <c r="O1525" s="6"/>
    </row>
    <row r="1526" spans="1:15" x14ac:dyDescent="0.25">
      <c r="A1526" s="4">
        <v>43163</v>
      </c>
      <c r="B1526" s="24">
        <f>BTC!F1526</f>
        <v>6084149760</v>
      </c>
      <c r="C1526" s="24">
        <f>+XRP!F1526</f>
        <v>797225984</v>
      </c>
      <c r="D1526" s="24">
        <f>+LTC!F1526</f>
        <v>574675008</v>
      </c>
      <c r="E1526" s="24">
        <f>+ETC!F766</f>
        <v>647561984</v>
      </c>
      <c r="F1526" s="24">
        <f>+ETH!F943</f>
        <v>1697939968</v>
      </c>
      <c r="G1526" s="24">
        <f>+BCH!F796</f>
        <v>367584000</v>
      </c>
      <c r="H1526" s="23">
        <f>+XMR!F1386</f>
        <v>123113000</v>
      </c>
      <c r="I1526" s="23">
        <f>+ZEC!F827</f>
        <v>63635000</v>
      </c>
      <c r="J1526" s="24">
        <f>+EOS!F796</f>
        <v>195810000</v>
      </c>
      <c r="K1526" s="24">
        <f>+DASH!F1482</f>
        <v>118065000</v>
      </c>
      <c r="L1526" s="24">
        <f>+XLM!F1310</f>
        <v>99892704</v>
      </c>
      <c r="N1526" s="23">
        <f t="shared" si="26"/>
        <v>10769652408</v>
      </c>
      <c r="O1526" s="6"/>
    </row>
    <row r="1527" spans="1:15" x14ac:dyDescent="0.25">
      <c r="A1527" s="3">
        <v>43164</v>
      </c>
      <c r="B1527" s="24">
        <f>BTC!F1527</f>
        <v>6468539904</v>
      </c>
      <c r="C1527" s="24">
        <f>+XRP!F1527</f>
        <v>1706819968</v>
      </c>
      <c r="D1527" s="24">
        <f>+LTC!F1527</f>
        <v>594828992</v>
      </c>
      <c r="E1527" s="24">
        <f>+ETC!F767</f>
        <v>637222016</v>
      </c>
      <c r="F1527" s="24">
        <f>+ETH!F944</f>
        <v>1898489984</v>
      </c>
      <c r="G1527" s="24">
        <f>+BCH!F797</f>
        <v>350078016</v>
      </c>
      <c r="H1527" s="23">
        <f>+XMR!F1387</f>
        <v>130898000</v>
      </c>
      <c r="I1527" s="23">
        <f>+ZEC!F828</f>
        <v>57656400</v>
      </c>
      <c r="J1527" s="24">
        <f>+EOS!F797</f>
        <v>183715008</v>
      </c>
      <c r="K1527" s="24">
        <f>+DASH!F1483</f>
        <v>121584000</v>
      </c>
      <c r="L1527" s="24">
        <f>+XLM!F1311</f>
        <v>98523696</v>
      </c>
      <c r="N1527" s="23">
        <f t="shared" si="26"/>
        <v>12248355984</v>
      </c>
      <c r="O1527" s="6"/>
    </row>
    <row r="1528" spans="1:15" x14ac:dyDescent="0.25">
      <c r="A1528" s="4">
        <v>43165</v>
      </c>
      <c r="B1528" s="24">
        <f>BTC!F1528</f>
        <v>6832169984</v>
      </c>
      <c r="C1528" s="24">
        <f>+XRP!F1528</f>
        <v>875180032</v>
      </c>
      <c r="D1528" s="24">
        <f>+LTC!F1528</f>
        <v>661078016</v>
      </c>
      <c r="E1528" s="24">
        <f>+ETC!F768</f>
        <v>387811008</v>
      </c>
      <c r="F1528" s="24">
        <f>+ETH!F945</f>
        <v>1943069952</v>
      </c>
      <c r="G1528" s="24">
        <f>+BCH!F798</f>
        <v>401782016</v>
      </c>
      <c r="H1528" s="23">
        <f>+XMR!F1388</f>
        <v>93212704</v>
      </c>
      <c r="I1528" s="23">
        <f>+ZEC!F829</f>
        <v>57546200</v>
      </c>
      <c r="J1528" s="24">
        <f>+EOS!F798</f>
        <v>233026000</v>
      </c>
      <c r="K1528" s="24">
        <f>+DASH!F1484</f>
        <v>118674000</v>
      </c>
      <c r="L1528" s="24">
        <f>+XLM!F1312</f>
        <v>44141000</v>
      </c>
      <c r="N1528" s="23">
        <f t="shared" si="26"/>
        <v>11647690912</v>
      </c>
      <c r="O1528" s="6"/>
    </row>
    <row r="1529" spans="1:15" x14ac:dyDescent="0.25">
      <c r="A1529" s="3">
        <v>43166</v>
      </c>
      <c r="B1529" s="24">
        <f>BTC!F1529</f>
        <v>8797910016</v>
      </c>
      <c r="C1529" s="24">
        <f>+XRP!F1529</f>
        <v>809598016</v>
      </c>
      <c r="D1529" s="24">
        <f>+LTC!F1529</f>
        <v>755924992</v>
      </c>
      <c r="E1529" s="24">
        <f>+ETC!F769</f>
        <v>417288992</v>
      </c>
      <c r="F1529" s="24">
        <f>+ETH!F946</f>
        <v>2175419904</v>
      </c>
      <c r="G1529" s="24">
        <f>+BCH!F799</f>
        <v>455224992</v>
      </c>
      <c r="H1529" s="23">
        <f>+XMR!F1389</f>
        <v>162103008</v>
      </c>
      <c r="I1529" s="23">
        <f>+ZEC!F830</f>
        <v>59469300</v>
      </c>
      <c r="J1529" s="24">
        <f>+EOS!F799</f>
        <v>423460000</v>
      </c>
      <c r="K1529" s="24">
        <f>+DASH!F1485</f>
        <v>108981000</v>
      </c>
      <c r="L1529" s="24">
        <f>+XLM!F1313</f>
        <v>62389100</v>
      </c>
      <c r="N1529" s="23">
        <f t="shared" si="26"/>
        <v>14227769320</v>
      </c>
      <c r="O1529" s="6"/>
    </row>
    <row r="1530" spans="1:15" x14ac:dyDescent="0.25">
      <c r="A1530" s="4">
        <v>43167</v>
      </c>
      <c r="B1530" s="24">
        <f>BTC!F1530</f>
        <v>7186089984</v>
      </c>
      <c r="C1530" s="24">
        <f>+XRP!F1530</f>
        <v>499496000</v>
      </c>
      <c r="D1530" s="24">
        <f>+LTC!F1530</f>
        <v>612508992</v>
      </c>
      <c r="E1530" s="24">
        <f>+ETC!F770</f>
        <v>619476992</v>
      </c>
      <c r="F1530" s="24">
        <f>+ETH!F947</f>
        <v>1891640064</v>
      </c>
      <c r="G1530" s="24">
        <f>+BCH!F800</f>
        <v>446519008</v>
      </c>
      <c r="H1530" s="23">
        <f>+XMR!F1390</f>
        <v>128424000</v>
      </c>
      <c r="I1530" s="23">
        <f>+ZEC!F831</f>
        <v>57779600</v>
      </c>
      <c r="J1530" s="24">
        <f>+EOS!F800</f>
        <v>299364992</v>
      </c>
      <c r="K1530" s="24">
        <f>+DASH!F1486</f>
        <v>104108000</v>
      </c>
      <c r="L1530" s="24">
        <f>+XLM!F1314</f>
        <v>47233100</v>
      </c>
      <c r="N1530" s="23">
        <f t="shared" si="26"/>
        <v>11892640732</v>
      </c>
      <c r="O1530" s="6"/>
    </row>
    <row r="1531" spans="1:15" x14ac:dyDescent="0.25">
      <c r="A1531" s="3">
        <v>43168</v>
      </c>
      <c r="B1531" s="24">
        <f>BTC!F1531</f>
        <v>8704190464</v>
      </c>
      <c r="C1531" s="24">
        <f>+XRP!F1531</f>
        <v>989203008</v>
      </c>
      <c r="D1531" s="24">
        <f>+LTC!F1531</f>
        <v>943363968</v>
      </c>
      <c r="E1531" s="24">
        <f>+ETC!F771</f>
        <v>499608992</v>
      </c>
      <c r="F1531" s="24">
        <f>+ETH!F948</f>
        <v>2233019904</v>
      </c>
      <c r="G1531" s="24">
        <f>+BCH!F801</f>
        <v>510887008</v>
      </c>
      <c r="H1531" s="23">
        <f>+XMR!F1391</f>
        <v>155072000</v>
      </c>
      <c r="I1531" s="23">
        <f>+ZEC!F832</f>
        <v>75390496</v>
      </c>
      <c r="J1531" s="24">
        <f>+EOS!F801</f>
        <v>429200992</v>
      </c>
      <c r="K1531" s="24">
        <f>+DASH!F1487</f>
        <v>113806000</v>
      </c>
      <c r="L1531" s="24">
        <f>+XLM!F1315</f>
        <v>56838800</v>
      </c>
      <c r="N1531" s="23">
        <f t="shared" si="26"/>
        <v>14710581632</v>
      </c>
      <c r="O1531" s="6"/>
    </row>
    <row r="1532" spans="1:15" x14ac:dyDescent="0.25">
      <c r="A1532" s="4">
        <v>43169</v>
      </c>
      <c r="B1532" s="24">
        <f>BTC!F1532</f>
        <v>5386319872</v>
      </c>
      <c r="C1532" s="24">
        <f>+XRP!F1532</f>
        <v>402670016</v>
      </c>
      <c r="D1532" s="24">
        <f>+LTC!F1532</f>
        <v>625808000</v>
      </c>
      <c r="E1532" s="24">
        <f>+ETC!F772</f>
        <v>262771008</v>
      </c>
      <c r="F1532" s="24">
        <f>+ETH!F949</f>
        <v>1532960000</v>
      </c>
      <c r="G1532" s="24">
        <f>+BCH!F802</f>
        <v>370367008</v>
      </c>
      <c r="H1532" s="23">
        <f>+XMR!F1392</f>
        <v>78431696</v>
      </c>
      <c r="I1532" s="23">
        <f>+ZEC!F833</f>
        <v>51613200</v>
      </c>
      <c r="J1532" s="24">
        <f>+EOS!F802</f>
        <v>309652992</v>
      </c>
      <c r="K1532" s="24">
        <f>+DASH!F1488</f>
        <v>91266096</v>
      </c>
      <c r="L1532" s="24">
        <f>+XLM!F1316</f>
        <v>21963200</v>
      </c>
      <c r="N1532" s="23">
        <f t="shared" si="26"/>
        <v>9133823088</v>
      </c>
      <c r="O1532" s="6"/>
    </row>
    <row r="1533" spans="1:15" x14ac:dyDescent="0.25">
      <c r="A1533" s="3">
        <v>43170</v>
      </c>
      <c r="B1533" s="24">
        <f>BTC!F1533</f>
        <v>6296370176</v>
      </c>
      <c r="C1533" s="24">
        <f>+XRP!F1533</f>
        <v>472972000</v>
      </c>
      <c r="D1533" s="24">
        <f>+LTC!F1533</f>
        <v>669377984</v>
      </c>
      <c r="E1533" s="24">
        <f>+ETC!F773</f>
        <v>278368000</v>
      </c>
      <c r="F1533" s="24">
        <f>+ETH!F950</f>
        <v>1562680064</v>
      </c>
      <c r="G1533" s="24">
        <f>+BCH!F803</f>
        <v>514167008</v>
      </c>
      <c r="H1533" s="23">
        <f>+XMR!F1393</f>
        <v>73755400</v>
      </c>
      <c r="I1533" s="23">
        <f>+ZEC!F834</f>
        <v>55436800</v>
      </c>
      <c r="J1533" s="24">
        <f>+EOS!F803</f>
        <v>271828992</v>
      </c>
      <c r="K1533" s="24">
        <f>+DASH!F1489</f>
        <v>100122000</v>
      </c>
      <c r="L1533" s="24">
        <f>+XLM!F1317</f>
        <v>26023900</v>
      </c>
      <c r="N1533" s="23">
        <f t="shared" si="26"/>
        <v>10321102324</v>
      </c>
      <c r="O1533" s="6"/>
    </row>
    <row r="1534" spans="1:15" x14ac:dyDescent="0.25">
      <c r="A1534" s="4">
        <v>43171</v>
      </c>
      <c r="B1534" s="24">
        <f>BTC!F1534</f>
        <v>6457399808</v>
      </c>
      <c r="C1534" s="24">
        <f>+XRP!F1534</f>
        <v>355031008</v>
      </c>
      <c r="D1534" s="24">
        <f>+LTC!F1534</f>
        <v>567628992</v>
      </c>
      <c r="E1534" s="24">
        <f>+ETC!F774</f>
        <v>222694000</v>
      </c>
      <c r="F1534" s="24">
        <f>+ETH!F951</f>
        <v>1764999936</v>
      </c>
      <c r="G1534" s="24">
        <f>+BCH!F804</f>
        <v>425558016</v>
      </c>
      <c r="H1534" s="23">
        <f>+XMR!F1394</f>
        <v>66680300</v>
      </c>
      <c r="I1534" s="23">
        <f>+ZEC!F835</f>
        <v>51763700</v>
      </c>
      <c r="J1534" s="24">
        <f>+EOS!F804</f>
        <v>206551008</v>
      </c>
      <c r="K1534" s="24">
        <f>+DASH!F1490</f>
        <v>85381400</v>
      </c>
      <c r="L1534" s="24">
        <f>+XLM!F1318</f>
        <v>29443200</v>
      </c>
      <c r="N1534" s="23">
        <f t="shared" si="26"/>
        <v>10233131368</v>
      </c>
      <c r="O1534" s="6"/>
    </row>
    <row r="1535" spans="1:15" x14ac:dyDescent="0.25">
      <c r="A1535" s="3">
        <v>43172</v>
      </c>
      <c r="B1535" s="24">
        <f>BTC!F1535</f>
        <v>5991139840</v>
      </c>
      <c r="C1535" s="24">
        <f>+XRP!F1535</f>
        <v>279679008</v>
      </c>
      <c r="D1535" s="24">
        <f>+LTC!F1535</f>
        <v>468094016</v>
      </c>
      <c r="E1535" s="24">
        <f>+ETC!F775</f>
        <v>178296000</v>
      </c>
      <c r="F1535" s="24">
        <f>+ETH!F952</f>
        <v>1425959936</v>
      </c>
      <c r="G1535" s="24">
        <f>+BCH!F805</f>
        <v>458028000</v>
      </c>
      <c r="H1535" s="23">
        <f>+XMR!F1395</f>
        <v>69264496</v>
      </c>
      <c r="I1535" s="23">
        <f>+ZEC!F836</f>
        <v>46337600</v>
      </c>
      <c r="J1535" s="24">
        <f>+EOS!F805</f>
        <v>199199008</v>
      </c>
      <c r="K1535" s="24">
        <f>+DASH!F1491</f>
        <v>83317104</v>
      </c>
      <c r="L1535" s="24">
        <f>+XLM!F1319</f>
        <v>24814700</v>
      </c>
      <c r="N1535" s="23">
        <f t="shared" si="26"/>
        <v>9224129708</v>
      </c>
      <c r="O1535" s="6"/>
    </row>
    <row r="1536" spans="1:15" x14ac:dyDescent="0.25">
      <c r="A1536" s="4">
        <v>43173</v>
      </c>
      <c r="B1536" s="24">
        <f>BTC!F1536</f>
        <v>6438230016</v>
      </c>
      <c r="C1536" s="24">
        <f>+XRP!F1536</f>
        <v>479148992</v>
      </c>
      <c r="D1536" s="24">
        <f>+LTC!F1536</f>
        <v>480652992</v>
      </c>
      <c r="E1536" s="24">
        <f>+ETC!F776</f>
        <v>201571008</v>
      </c>
      <c r="F1536" s="24">
        <f>+ETH!F953</f>
        <v>1810560000</v>
      </c>
      <c r="G1536" s="24">
        <f>+BCH!F806</f>
        <v>406616000</v>
      </c>
      <c r="H1536" s="23">
        <f>+XMR!F1396</f>
        <v>75383296</v>
      </c>
      <c r="I1536" s="23">
        <f>+ZEC!F837</f>
        <v>52691100</v>
      </c>
      <c r="J1536" s="24">
        <f>+EOS!F806</f>
        <v>210732992</v>
      </c>
      <c r="K1536" s="24">
        <f>+DASH!F1492</f>
        <v>96938400</v>
      </c>
      <c r="L1536" s="24">
        <f>+XLM!F1320</f>
        <v>49138300</v>
      </c>
      <c r="N1536" s="23">
        <f t="shared" si="26"/>
        <v>10301663096</v>
      </c>
      <c r="O1536" s="6"/>
    </row>
    <row r="1537" spans="1:15" x14ac:dyDescent="0.25">
      <c r="A1537" s="3">
        <v>43174</v>
      </c>
      <c r="B1537" s="24">
        <f>BTC!F1537</f>
        <v>6834429952</v>
      </c>
      <c r="C1537" s="24">
        <f>+XRP!F1537</f>
        <v>888345024</v>
      </c>
      <c r="D1537" s="24">
        <f>+LTC!F1537</f>
        <v>564609024</v>
      </c>
      <c r="E1537" s="24">
        <f>+ETC!F777</f>
        <v>368177984</v>
      </c>
      <c r="F1537" s="24">
        <f>+ETH!F954</f>
        <v>1770460032</v>
      </c>
      <c r="G1537" s="24">
        <f>+BCH!F807</f>
        <v>374740992</v>
      </c>
      <c r="H1537" s="23">
        <f>+XMR!F1397</f>
        <v>75798000</v>
      </c>
      <c r="I1537" s="23">
        <f>+ZEC!F838</f>
        <v>45521300</v>
      </c>
      <c r="J1537" s="24">
        <f>+EOS!F807</f>
        <v>293299008</v>
      </c>
      <c r="K1537" s="24">
        <f>+DASH!F1493</f>
        <v>93514000</v>
      </c>
      <c r="L1537" s="24">
        <f>+XLM!F1321</f>
        <v>54358800</v>
      </c>
      <c r="N1537" s="23">
        <f t="shared" si="26"/>
        <v>11363254116</v>
      </c>
      <c r="O1537" s="6"/>
    </row>
    <row r="1538" spans="1:15" x14ac:dyDescent="0.25">
      <c r="A1538" s="4">
        <v>43175</v>
      </c>
      <c r="B1538" s="24">
        <f>BTC!F1538</f>
        <v>5289379840</v>
      </c>
      <c r="C1538" s="24">
        <f>+XRP!F1538</f>
        <v>502740000</v>
      </c>
      <c r="D1538" s="24">
        <f>+LTC!F1538</f>
        <v>436628000</v>
      </c>
      <c r="E1538" s="24">
        <f>+ETC!F778</f>
        <v>201540992</v>
      </c>
      <c r="F1538" s="24">
        <f>+ETH!F955</f>
        <v>1417350016</v>
      </c>
      <c r="G1538" s="24">
        <f>+BCH!F808</f>
        <v>472032992</v>
      </c>
      <c r="H1538" s="23">
        <f>+XMR!F1398</f>
        <v>62972500</v>
      </c>
      <c r="I1538" s="23">
        <f>+ZEC!F839</f>
        <v>43510900</v>
      </c>
      <c r="J1538" s="24">
        <f>+EOS!F808</f>
        <v>184719008</v>
      </c>
      <c r="K1538" s="24">
        <f>+DASH!F1494</f>
        <v>97572200</v>
      </c>
      <c r="L1538" s="24">
        <f>+XLM!F1322</f>
        <v>23756700</v>
      </c>
      <c r="N1538" s="23">
        <f t="shared" si="26"/>
        <v>8732203148</v>
      </c>
      <c r="O1538" s="6"/>
    </row>
    <row r="1539" spans="1:15" x14ac:dyDescent="0.25">
      <c r="A1539" s="3">
        <v>43176</v>
      </c>
      <c r="B1539" s="24">
        <f>BTC!F1539</f>
        <v>4426149888</v>
      </c>
      <c r="C1539" s="24">
        <f>+XRP!F1539</f>
        <v>319824000</v>
      </c>
      <c r="D1539" s="24">
        <f>+LTC!F1539</f>
        <v>403808992</v>
      </c>
      <c r="E1539" s="24">
        <f>+ETC!F779</f>
        <v>154703008</v>
      </c>
      <c r="F1539" s="24">
        <f>+ETH!F956</f>
        <v>1267810048</v>
      </c>
      <c r="G1539" s="24">
        <f>+BCH!F809</f>
        <v>411316000</v>
      </c>
      <c r="H1539" s="23">
        <f>+XMR!F1399</f>
        <v>48877500</v>
      </c>
      <c r="I1539" s="23">
        <f>+ZEC!F840</f>
        <v>41086300</v>
      </c>
      <c r="J1539" s="24">
        <f>+EOS!F809</f>
        <v>140080000</v>
      </c>
      <c r="K1539" s="24">
        <f>+DASH!F1495</f>
        <v>95970496</v>
      </c>
      <c r="L1539" s="24">
        <f>+XLM!F1323</f>
        <v>33001800</v>
      </c>
      <c r="N1539" s="23">
        <f t="shared" si="26"/>
        <v>7342628032</v>
      </c>
      <c r="O1539" s="6"/>
    </row>
    <row r="1540" spans="1:15" x14ac:dyDescent="0.25">
      <c r="A1540" s="4">
        <v>43177</v>
      </c>
      <c r="B1540" s="24">
        <f>BTC!F1540</f>
        <v>6639190016</v>
      </c>
      <c r="C1540" s="24">
        <f>+XRP!F1540</f>
        <v>923606016</v>
      </c>
      <c r="D1540" s="24">
        <f>+LTC!F1540</f>
        <v>595955008</v>
      </c>
      <c r="E1540" s="24">
        <f>+ETC!F780</f>
        <v>233156992</v>
      </c>
      <c r="F1540" s="24">
        <f>+ETH!F957</f>
        <v>2685499904</v>
      </c>
      <c r="G1540" s="24">
        <f>+BCH!F810</f>
        <v>435070016</v>
      </c>
      <c r="H1540" s="23">
        <f>+XMR!F1400</f>
        <v>75859904</v>
      </c>
      <c r="I1540" s="23">
        <f>+ZEC!F841</f>
        <v>59834200</v>
      </c>
      <c r="J1540" s="24">
        <f>+EOS!F810</f>
        <v>333500992</v>
      </c>
      <c r="K1540" s="24">
        <f>+DASH!F1496</f>
        <v>117296000</v>
      </c>
      <c r="L1540" s="24">
        <f>+XLM!F1324</f>
        <v>91400496</v>
      </c>
      <c r="N1540" s="23">
        <f t="shared" si="26"/>
        <v>12190369544</v>
      </c>
      <c r="O1540" s="6"/>
    </row>
    <row r="1541" spans="1:15" x14ac:dyDescent="0.25">
      <c r="A1541" s="3">
        <v>43178</v>
      </c>
      <c r="B1541" s="24">
        <f>BTC!F1541</f>
        <v>6729110016</v>
      </c>
      <c r="C1541" s="24">
        <f>+XRP!F1541</f>
        <v>1096930048</v>
      </c>
      <c r="D1541" s="24">
        <f>+LTC!F1541</f>
        <v>504832992</v>
      </c>
      <c r="E1541" s="24">
        <f>+ETC!F781</f>
        <v>315268000</v>
      </c>
      <c r="F1541" s="24">
        <f>+ETH!F958</f>
        <v>2046790016</v>
      </c>
      <c r="G1541" s="24">
        <f>+BCH!F811</f>
        <v>425419008</v>
      </c>
      <c r="H1541" s="23">
        <f>+XMR!F1401</f>
        <v>67314400</v>
      </c>
      <c r="I1541" s="23">
        <f>+ZEC!F842</f>
        <v>58323800</v>
      </c>
      <c r="J1541" s="24">
        <f>+EOS!F811</f>
        <v>660668992</v>
      </c>
      <c r="K1541" s="24">
        <f>+DASH!F1497</f>
        <v>113994000</v>
      </c>
      <c r="L1541" s="24">
        <f>+XLM!F1325</f>
        <v>93820800</v>
      </c>
      <c r="N1541" s="23">
        <f t="shared" si="26"/>
        <v>12112472072</v>
      </c>
      <c r="O1541" s="6"/>
    </row>
    <row r="1542" spans="1:15" x14ac:dyDescent="0.25">
      <c r="A1542" s="4">
        <v>43179</v>
      </c>
      <c r="B1542" s="24">
        <f>BTC!F1542</f>
        <v>6361789952</v>
      </c>
      <c r="C1542" s="24">
        <f>+XRP!F1542</f>
        <v>814275968</v>
      </c>
      <c r="D1542" s="24">
        <f>+LTC!F1542</f>
        <v>492892000</v>
      </c>
      <c r="E1542" s="24">
        <f>+ETC!F782</f>
        <v>432819008</v>
      </c>
      <c r="F1542" s="24">
        <f>+ETH!F959</f>
        <v>1833680000</v>
      </c>
      <c r="G1542" s="24">
        <f>+BCH!F812</f>
        <v>503262016</v>
      </c>
      <c r="H1542" s="23">
        <f>+XMR!F1402</f>
        <v>60005900</v>
      </c>
      <c r="I1542" s="23">
        <f>+ZEC!F843</f>
        <v>54027600</v>
      </c>
      <c r="J1542" s="24">
        <f>+EOS!F812</f>
        <v>667072000</v>
      </c>
      <c r="K1542" s="24">
        <f>+DASH!F1498</f>
        <v>109677000</v>
      </c>
      <c r="L1542" s="24">
        <f>+XLM!F1326</f>
        <v>88101600</v>
      </c>
      <c r="N1542" s="23">
        <f t="shared" si="26"/>
        <v>11417603044</v>
      </c>
      <c r="O1542" s="6"/>
    </row>
    <row r="1543" spans="1:15" x14ac:dyDescent="0.25">
      <c r="A1543" s="3">
        <v>43180</v>
      </c>
      <c r="B1543" s="24">
        <f>BTC!F1543</f>
        <v>6043129856</v>
      </c>
      <c r="C1543" s="24">
        <f>+XRP!F1543</f>
        <v>527324000</v>
      </c>
      <c r="D1543" s="24">
        <f>+LTC!F1543</f>
        <v>462536000</v>
      </c>
      <c r="E1543" s="24">
        <f>+ETC!F783</f>
        <v>295532000</v>
      </c>
      <c r="F1543" s="24">
        <f>+ETH!F960</f>
        <v>1781270016</v>
      </c>
      <c r="G1543" s="24">
        <f>+BCH!F813</f>
        <v>389291008</v>
      </c>
      <c r="H1543" s="23">
        <f>+XMR!F1403</f>
        <v>57121400</v>
      </c>
      <c r="I1543" s="23">
        <f>+ZEC!F844</f>
        <v>69577104</v>
      </c>
      <c r="J1543" s="24">
        <f>+EOS!F813</f>
        <v>765790016</v>
      </c>
      <c r="K1543" s="24">
        <f>+DASH!F1499</f>
        <v>115173000</v>
      </c>
      <c r="L1543" s="24">
        <f>+XLM!F1327</f>
        <v>93970496</v>
      </c>
      <c r="N1543" s="23">
        <f t="shared" si="26"/>
        <v>10600714896</v>
      </c>
      <c r="O1543" s="6"/>
    </row>
    <row r="1544" spans="1:15" x14ac:dyDescent="0.25">
      <c r="A1544" s="4">
        <v>43181</v>
      </c>
      <c r="B1544" s="24">
        <f>BTC!F1544</f>
        <v>5530390016</v>
      </c>
      <c r="C1544" s="24">
        <f>+XRP!F1544</f>
        <v>449041984</v>
      </c>
      <c r="D1544" s="24">
        <f>+LTC!F1544</f>
        <v>404996992</v>
      </c>
      <c r="E1544" s="24">
        <f>+ETC!F784</f>
        <v>242384000</v>
      </c>
      <c r="F1544" s="24">
        <f>+ETH!F961</f>
        <v>1523459968</v>
      </c>
      <c r="G1544" s="24">
        <f>+BCH!F814</f>
        <v>344283008</v>
      </c>
      <c r="H1544" s="23">
        <f>+XMR!F1404</f>
        <v>40394500</v>
      </c>
      <c r="I1544" s="23">
        <f>+ZEC!F845</f>
        <v>49773700</v>
      </c>
      <c r="J1544" s="24">
        <f>+EOS!F814</f>
        <v>1062430016</v>
      </c>
      <c r="K1544" s="24">
        <f>+DASH!F1500</f>
        <v>96356400</v>
      </c>
      <c r="L1544" s="24">
        <f>+XLM!F1328</f>
        <v>53777200</v>
      </c>
      <c r="N1544" s="23">
        <f t="shared" si="26"/>
        <v>9797287784</v>
      </c>
      <c r="O1544" s="6"/>
    </row>
    <row r="1545" spans="1:15" x14ac:dyDescent="0.25">
      <c r="A1545" s="3">
        <v>43182</v>
      </c>
      <c r="B1545" s="24">
        <f>BTC!F1545</f>
        <v>5954120192</v>
      </c>
      <c r="C1545" s="24">
        <f>+XRP!F1545</f>
        <v>387164000</v>
      </c>
      <c r="D1545" s="24">
        <f>+LTC!F1545</f>
        <v>348056000</v>
      </c>
      <c r="E1545" s="24">
        <f>+ETC!F785</f>
        <v>196326000</v>
      </c>
      <c r="F1545" s="24">
        <f>+ETH!F962</f>
        <v>1596349952</v>
      </c>
      <c r="G1545" s="24">
        <f>+BCH!F815</f>
        <v>303600000</v>
      </c>
      <c r="H1545" s="23">
        <f>+XMR!F1405</f>
        <v>39365700</v>
      </c>
      <c r="I1545" s="23">
        <f>+ZEC!F846</f>
        <v>49636800</v>
      </c>
      <c r="J1545" s="24">
        <f>+EOS!F815</f>
        <v>846830016</v>
      </c>
      <c r="K1545" s="24">
        <f>+DASH!F1501</f>
        <v>105668000</v>
      </c>
      <c r="L1545" s="24">
        <f>+XLM!F1329</f>
        <v>49937100</v>
      </c>
      <c r="N1545" s="23">
        <f t="shared" si="26"/>
        <v>9877053760</v>
      </c>
      <c r="O1545" s="6"/>
    </row>
    <row r="1546" spans="1:15" x14ac:dyDescent="0.25">
      <c r="A1546" s="4">
        <v>43183</v>
      </c>
      <c r="B1546" s="24">
        <f>BTC!F1546</f>
        <v>5664600064</v>
      </c>
      <c r="C1546" s="24">
        <f>+XRP!F1546</f>
        <v>390740000</v>
      </c>
      <c r="D1546" s="24">
        <f>+LTC!F1546</f>
        <v>290270016</v>
      </c>
      <c r="E1546" s="24">
        <f>+ETC!F786</f>
        <v>137104992</v>
      </c>
      <c r="F1546" s="24">
        <f>+ETH!F963</f>
        <v>1300009984</v>
      </c>
      <c r="G1546" s="24">
        <f>+BCH!F816</f>
        <v>264080000</v>
      </c>
      <c r="H1546" s="23">
        <f>+XMR!F1406</f>
        <v>24099100</v>
      </c>
      <c r="I1546" s="23">
        <f>+ZEC!F847</f>
        <v>44876000</v>
      </c>
      <c r="J1546" s="24">
        <f>+EOS!F816</f>
        <v>357179008</v>
      </c>
      <c r="K1546" s="24">
        <f>+DASH!F1502</f>
        <v>111372000</v>
      </c>
      <c r="L1546" s="24">
        <f>+XLM!F1330</f>
        <v>37806800</v>
      </c>
      <c r="N1546" s="23">
        <f t="shared" si="26"/>
        <v>8622137964</v>
      </c>
      <c r="O1546" s="6"/>
    </row>
    <row r="1547" spans="1:15" x14ac:dyDescent="0.25">
      <c r="A1547" s="3">
        <v>43184</v>
      </c>
      <c r="B1547" s="24">
        <f>BTC!F1547</f>
        <v>4569880064</v>
      </c>
      <c r="C1547" s="24">
        <f>+XRP!F1547</f>
        <v>229352000</v>
      </c>
      <c r="D1547" s="24">
        <f>+LTC!F1547</f>
        <v>241431008</v>
      </c>
      <c r="E1547" s="24">
        <f>+ETC!F787</f>
        <v>110957000</v>
      </c>
      <c r="F1547" s="24">
        <f>+ETH!F964</f>
        <v>1151170048</v>
      </c>
      <c r="G1547" s="24">
        <f>+BCH!F817</f>
        <v>237008000</v>
      </c>
      <c r="H1547" s="23">
        <f>+XMR!F1407</f>
        <v>23409900</v>
      </c>
      <c r="I1547" s="23">
        <f>+ZEC!F848</f>
        <v>41414800</v>
      </c>
      <c r="J1547" s="24">
        <f>+EOS!F817</f>
        <v>274460000</v>
      </c>
      <c r="K1547" s="24">
        <f>+DASH!F1503</f>
        <v>102753000</v>
      </c>
      <c r="L1547" s="24">
        <f>+XLM!F1331</f>
        <v>31527600</v>
      </c>
      <c r="N1547" s="23">
        <f t="shared" si="26"/>
        <v>7013363420</v>
      </c>
      <c r="O1547" s="6"/>
    </row>
    <row r="1548" spans="1:15" x14ac:dyDescent="0.25">
      <c r="A1548" s="4">
        <v>43185</v>
      </c>
      <c r="B1548" s="24">
        <f>BTC!F1548</f>
        <v>5921039872</v>
      </c>
      <c r="C1548" s="24">
        <f>+XRP!F1548</f>
        <v>384504992</v>
      </c>
      <c r="D1548" s="24">
        <f>+LTC!F1548</f>
        <v>407135008</v>
      </c>
      <c r="E1548" s="24">
        <f>+ETC!F788</f>
        <v>189408000</v>
      </c>
      <c r="F1548" s="24">
        <f>+ETH!F965</f>
        <v>1638880000</v>
      </c>
      <c r="G1548" s="24">
        <f>+BCH!F818</f>
        <v>347366016</v>
      </c>
      <c r="H1548" s="23">
        <f>+XMR!F1408</f>
        <v>37329600</v>
      </c>
      <c r="I1548" s="23">
        <f>+ZEC!F849</f>
        <v>52425700</v>
      </c>
      <c r="J1548" s="24">
        <f>+EOS!F818</f>
        <v>553672000</v>
      </c>
      <c r="K1548" s="24">
        <f>+DASH!F1504</f>
        <v>107776000</v>
      </c>
      <c r="L1548" s="24">
        <f>+XLM!F1332</f>
        <v>44406300</v>
      </c>
      <c r="N1548" s="23">
        <f t="shared" si="26"/>
        <v>9683943488</v>
      </c>
      <c r="O1548" s="6"/>
    </row>
    <row r="1549" spans="1:15" x14ac:dyDescent="0.25">
      <c r="A1549" s="3">
        <v>43186</v>
      </c>
      <c r="B1549" s="24">
        <f>BTC!F1549</f>
        <v>5378250240</v>
      </c>
      <c r="C1549" s="24">
        <f>+XRP!F1549</f>
        <v>351380992</v>
      </c>
      <c r="D1549" s="24">
        <f>+LTC!F1549</f>
        <v>385104000</v>
      </c>
      <c r="E1549" s="24">
        <f>+ETC!F789</f>
        <v>184083008</v>
      </c>
      <c r="F1549" s="24">
        <f>+ETH!F966</f>
        <v>1617939968</v>
      </c>
      <c r="G1549" s="24">
        <f>+BCH!F819</f>
        <v>339011008</v>
      </c>
      <c r="H1549" s="23">
        <f>+XMR!F1409</f>
        <v>53498800</v>
      </c>
      <c r="I1549" s="23">
        <f>+ZEC!F850</f>
        <v>46729300</v>
      </c>
      <c r="J1549" s="24">
        <f>+EOS!F819</f>
        <v>877542976</v>
      </c>
      <c r="K1549" s="24">
        <f>+DASH!F1505</f>
        <v>88373400</v>
      </c>
      <c r="L1549" s="24">
        <f>+XLM!F1333</f>
        <v>37693300</v>
      </c>
      <c r="N1549" s="23">
        <f t="shared" si="26"/>
        <v>9359606992</v>
      </c>
      <c r="O1549" s="6"/>
    </row>
    <row r="1550" spans="1:15" x14ac:dyDescent="0.25">
      <c r="A1550" s="4">
        <v>43187</v>
      </c>
      <c r="B1550" s="24">
        <f>BTC!F1550</f>
        <v>4935289856</v>
      </c>
      <c r="C1550" s="24">
        <f>+XRP!F1550</f>
        <v>258298000</v>
      </c>
      <c r="D1550" s="24">
        <f>+LTC!F1550</f>
        <v>328374016</v>
      </c>
      <c r="E1550" s="24">
        <f>+ETC!F790</f>
        <v>144663008</v>
      </c>
      <c r="F1550" s="24">
        <f>+ETH!F967</f>
        <v>1514179968</v>
      </c>
      <c r="G1550" s="24">
        <f>+BCH!F820</f>
        <v>337268000</v>
      </c>
      <c r="H1550" s="23">
        <f>+XMR!F1410</f>
        <v>44833300</v>
      </c>
      <c r="I1550" s="23">
        <f>+ZEC!F851</f>
        <v>65786200</v>
      </c>
      <c r="J1550" s="24">
        <f>+EOS!F820</f>
        <v>616041984</v>
      </c>
      <c r="K1550" s="24">
        <f>+DASH!F1506</f>
        <v>107592000</v>
      </c>
      <c r="L1550" s="24">
        <f>+XLM!F1334</f>
        <v>21717600</v>
      </c>
      <c r="N1550" s="23">
        <f t="shared" si="26"/>
        <v>8374043932</v>
      </c>
      <c r="O1550" s="6"/>
    </row>
    <row r="1551" spans="1:15" x14ac:dyDescent="0.25">
      <c r="A1551" s="3">
        <v>43188</v>
      </c>
      <c r="B1551" s="24">
        <f>BTC!F1551</f>
        <v>6361229824</v>
      </c>
      <c r="C1551" s="24">
        <f>+XRP!F1551</f>
        <v>420550016</v>
      </c>
      <c r="D1551" s="24">
        <f>+LTC!F1551</f>
        <v>476804000</v>
      </c>
      <c r="E1551" s="24">
        <f>+ETC!F791</f>
        <v>172103008</v>
      </c>
      <c r="F1551" s="24">
        <f>+ETH!F968</f>
        <v>1970230016</v>
      </c>
      <c r="G1551" s="24">
        <f>+BCH!F821</f>
        <v>452656000</v>
      </c>
      <c r="H1551" s="23">
        <f>+XMR!F1411</f>
        <v>53055600</v>
      </c>
      <c r="I1551" s="23">
        <f>+ZEC!F852</f>
        <v>55324500</v>
      </c>
      <c r="J1551" s="24">
        <f>+EOS!F821</f>
        <v>626902976</v>
      </c>
      <c r="K1551" s="24">
        <f>+DASH!F1507</f>
        <v>101243000</v>
      </c>
      <c r="L1551" s="24">
        <f>+XLM!F1335</f>
        <v>44352600</v>
      </c>
      <c r="N1551" s="23">
        <f t="shared" si="26"/>
        <v>10734451540</v>
      </c>
      <c r="O1551" s="6"/>
    </row>
    <row r="1552" spans="1:15" x14ac:dyDescent="0.25">
      <c r="A1552" s="4">
        <v>43189</v>
      </c>
      <c r="B1552" s="24">
        <f>BTC!F1552</f>
        <v>6289509888</v>
      </c>
      <c r="C1552" s="24">
        <f>+XRP!F1552</f>
        <v>518219008</v>
      </c>
      <c r="D1552" s="24">
        <f>+LTC!F1552</f>
        <v>468439008</v>
      </c>
      <c r="E1552" s="24">
        <f>+ETC!F792</f>
        <v>171606000</v>
      </c>
      <c r="F1552" s="24">
        <f>+ETH!F969</f>
        <v>1878130048</v>
      </c>
      <c r="G1552" s="24">
        <f>+BCH!F822</f>
        <v>416567008</v>
      </c>
      <c r="H1552" s="23">
        <f>+XMR!F1412</f>
        <v>41887500</v>
      </c>
      <c r="I1552" s="23">
        <f>+ZEC!F853</f>
        <v>44308900</v>
      </c>
      <c r="J1552" s="24">
        <f>+EOS!F822</f>
        <v>506609984</v>
      </c>
      <c r="K1552" s="24">
        <f>+DASH!F1508</f>
        <v>83525600</v>
      </c>
      <c r="L1552" s="24">
        <f>+XLM!F1336</f>
        <v>37767000</v>
      </c>
      <c r="N1552" s="23">
        <f t="shared" si="26"/>
        <v>10456569944</v>
      </c>
      <c r="O1552" s="6"/>
    </row>
    <row r="1553" spans="1:15" x14ac:dyDescent="0.25">
      <c r="A1553" s="3">
        <v>43190</v>
      </c>
      <c r="B1553" s="24">
        <f>BTC!F1553</f>
        <v>4553269760</v>
      </c>
      <c r="C1553" s="24">
        <f>+XRP!F1553</f>
        <v>293208000</v>
      </c>
      <c r="D1553" s="24">
        <f>+LTC!F1553</f>
        <v>295439008</v>
      </c>
      <c r="E1553" s="24">
        <f>+ETC!F793</f>
        <v>123343000</v>
      </c>
      <c r="F1553" s="24">
        <f>+ETH!F970</f>
        <v>1323920000</v>
      </c>
      <c r="G1553" s="24">
        <f>+BCH!F823</f>
        <v>306972000</v>
      </c>
      <c r="H1553" s="23">
        <f>+XMR!F1413</f>
        <v>22220300</v>
      </c>
      <c r="I1553" s="23">
        <f>+ZEC!F854</f>
        <v>46055900</v>
      </c>
      <c r="J1553" s="24">
        <f>+EOS!F823</f>
        <v>224212992</v>
      </c>
      <c r="K1553" s="24">
        <f>+DASH!F1509</f>
        <v>72144400</v>
      </c>
      <c r="L1553" s="24">
        <f>+XLM!F1337</f>
        <v>82895904</v>
      </c>
      <c r="N1553" s="23">
        <f t="shared" si="26"/>
        <v>7343681264</v>
      </c>
      <c r="O1553" s="6"/>
    </row>
    <row r="1554" spans="1:15" x14ac:dyDescent="0.25">
      <c r="A1554" s="4">
        <v>43191</v>
      </c>
      <c r="B1554" s="24">
        <f>BTC!F1554</f>
        <v>4532100096</v>
      </c>
      <c r="C1554" s="24">
        <f>+XRP!F1554</f>
        <v>297868992</v>
      </c>
      <c r="D1554" s="24">
        <f>+LTC!F1554</f>
        <v>274182016</v>
      </c>
      <c r="E1554" s="24">
        <f>+ETC!F794</f>
        <v>122407000</v>
      </c>
      <c r="F1554" s="24">
        <f>+ETH!F971</f>
        <v>1256930048</v>
      </c>
      <c r="G1554" s="24">
        <f>+BCH!F824</f>
        <v>318440000</v>
      </c>
      <c r="H1554" s="23">
        <f>+XMR!F1414</f>
        <v>31024200</v>
      </c>
      <c r="I1554" s="23">
        <f>+ZEC!F855</f>
        <v>44314700</v>
      </c>
      <c r="J1554" s="24">
        <f>+EOS!F824</f>
        <v>401303008</v>
      </c>
      <c r="K1554" s="24">
        <f>+DASH!F1510</f>
        <v>84000096</v>
      </c>
      <c r="L1554" s="24">
        <f>+XLM!F1338</f>
        <v>43075500</v>
      </c>
      <c r="N1554" s="23">
        <f t="shared" si="26"/>
        <v>7405645656</v>
      </c>
      <c r="O1554" s="6"/>
    </row>
    <row r="1555" spans="1:15" x14ac:dyDescent="0.25">
      <c r="A1555" s="3">
        <v>43192</v>
      </c>
      <c r="B1555" s="24">
        <f>BTC!F1555</f>
        <v>4333440000</v>
      </c>
      <c r="C1555" s="24">
        <f>+XRP!F1555</f>
        <v>262342000</v>
      </c>
      <c r="D1555" s="24">
        <f>+LTC!F1555</f>
        <v>271703008</v>
      </c>
      <c r="E1555" s="24">
        <f>+ETC!F795</f>
        <v>123715000</v>
      </c>
      <c r="F1555" s="24">
        <f>+ETH!F972</f>
        <v>1102259968</v>
      </c>
      <c r="G1555" s="24">
        <f>+BCH!F825</f>
        <v>282036000</v>
      </c>
      <c r="H1555" s="23">
        <f>+XMR!F1415</f>
        <v>27927800</v>
      </c>
      <c r="I1555" s="23">
        <f>+ZEC!F856</f>
        <v>44433600</v>
      </c>
      <c r="J1555" s="24">
        <f>+EOS!F825</f>
        <v>314995008</v>
      </c>
      <c r="K1555" s="24">
        <f>+DASH!F1511</f>
        <v>72383600</v>
      </c>
      <c r="L1555" s="24">
        <f>+XLM!F1339</f>
        <v>70195696</v>
      </c>
      <c r="N1555" s="23">
        <f t="shared" si="26"/>
        <v>6905431680</v>
      </c>
      <c r="O1555" s="6"/>
    </row>
    <row r="1556" spans="1:15" x14ac:dyDescent="0.25">
      <c r="A1556" s="4">
        <v>43193</v>
      </c>
      <c r="B1556" s="24">
        <f>BTC!F1556</f>
        <v>5499700224</v>
      </c>
      <c r="C1556" s="24">
        <f>+XRP!F1556</f>
        <v>578238976</v>
      </c>
      <c r="D1556" s="24">
        <f>+LTC!F1556</f>
        <v>375408992</v>
      </c>
      <c r="E1556" s="24">
        <f>+ETC!F796</f>
        <v>140058000</v>
      </c>
      <c r="F1556" s="24">
        <f>+ETH!F973</f>
        <v>1363399936</v>
      </c>
      <c r="G1556" s="24">
        <f>+BCH!F826</f>
        <v>303771008</v>
      </c>
      <c r="H1556" s="23">
        <f>+XMR!F1416</f>
        <v>36809600</v>
      </c>
      <c r="I1556" s="23">
        <f>+ZEC!F857</f>
        <v>48698900</v>
      </c>
      <c r="J1556" s="24">
        <f>+EOS!F826</f>
        <v>306368992</v>
      </c>
      <c r="K1556" s="24">
        <f>+DASH!F1512</f>
        <v>90557504</v>
      </c>
      <c r="L1556" s="24">
        <f>+XLM!F1340</f>
        <v>76510096</v>
      </c>
      <c r="N1556" s="23">
        <f t="shared" si="26"/>
        <v>8819522228</v>
      </c>
      <c r="O1556" s="6"/>
    </row>
    <row r="1557" spans="1:15" x14ac:dyDescent="0.25">
      <c r="A1557" s="3">
        <v>43194</v>
      </c>
      <c r="B1557" s="24">
        <f>BTC!F1557</f>
        <v>4936000000</v>
      </c>
      <c r="C1557" s="24">
        <f>+XRP!F1557</f>
        <v>415257984</v>
      </c>
      <c r="D1557" s="24">
        <f>+LTC!F1557</f>
        <v>380351008</v>
      </c>
      <c r="E1557" s="24">
        <f>+ETC!F797</f>
        <v>106000000</v>
      </c>
      <c r="F1557" s="24">
        <f>+ETH!F974</f>
        <v>1287730048</v>
      </c>
      <c r="G1557" s="24">
        <f>+BCH!F827</f>
        <v>282960000</v>
      </c>
      <c r="H1557" s="23">
        <f>+XMR!F1417</f>
        <v>39301200</v>
      </c>
      <c r="I1557" s="23">
        <f>+ZEC!F858</f>
        <v>38157200</v>
      </c>
      <c r="J1557" s="24">
        <f>+EOS!F827</f>
        <v>260820000</v>
      </c>
      <c r="K1557" s="24">
        <f>+DASH!F1513</f>
        <v>74811696</v>
      </c>
      <c r="L1557" s="24">
        <f>+XLM!F1341</f>
        <v>58482100</v>
      </c>
      <c r="N1557" s="23">
        <f t="shared" si="26"/>
        <v>7879871236</v>
      </c>
      <c r="O1557" s="6"/>
    </row>
    <row r="1558" spans="1:15" x14ac:dyDescent="0.25">
      <c r="A1558" s="4">
        <v>43195</v>
      </c>
      <c r="B1558" s="24">
        <f>BTC!F1558</f>
        <v>5639320064</v>
      </c>
      <c r="C1558" s="24">
        <f>+XRP!F1558</f>
        <v>358755008</v>
      </c>
      <c r="D1558" s="24">
        <f>+LTC!F1558</f>
        <v>294022016</v>
      </c>
      <c r="E1558" s="24">
        <f>+ETC!F798</f>
        <v>97405600</v>
      </c>
      <c r="F1558" s="24">
        <f>+ETH!F975</f>
        <v>1210680064</v>
      </c>
      <c r="G1558" s="24">
        <f>+BCH!F828</f>
        <v>243988992</v>
      </c>
      <c r="H1558" s="23">
        <f>+XMR!F1418</f>
        <v>40641000</v>
      </c>
      <c r="I1558" s="23">
        <f>+ZEC!F859</f>
        <v>36531300</v>
      </c>
      <c r="J1558" s="24">
        <f>+EOS!F828</f>
        <v>542464000</v>
      </c>
      <c r="K1558" s="24">
        <f>+DASH!F1514</f>
        <v>66728700</v>
      </c>
      <c r="L1558" s="24">
        <f>+XLM!F1342</f>
        <v>46694000</v>
      </c>
      <c r="N1558" s="23">
        <f t="shared" si="26"/>
        <v>8577230744</v>
      </c>
      <c r="O1558" s="6"/>
    </row>
    <row r="1559" spans="1:15" x14ac:dyDescent="0.25">
      <c r="A1559" s="3">
        <v>43196</v>
      </c>
      <c r="B1559" s="24">
        <f>BTC!F1559</f>
        <v>3766810112</v>
      </c>
      <c r="C1559" s="24">
        <f>+XRP!F1559</f>
        <v>218156000</v>
      </c>
      <c r="D1559" s="24">
        <f>+LTC!F1559</f>
        <v>233190000</v>
      </c>
      <c r="E1559" s="24">
        <f>+ETC!F799</f>
        <v>84228496</v>
      </c>
      <c r="F1559" s="24">
        <f>+ETH!F976</f>
        <v>967105984</v>
      </c>
      <c r="G1559" s="24">
        <f>+BCH!F829</f>
        <v>225186000</v>
      </c>
      <c r="H1559" s="23">
        <f>+XMR!F1419</f>
        <v>42452500</v>
      </c>
      <c r="I1559" s="23">
        <f>+ZEC!F860</f>
        <v>32598900</v>
      </c>
      <c r="J1559" s="24">
        <f>+EOS!F829</f>
        <v>451440992</v>
      </c>
      <c r="K1559" s="24">
        <f>+DASH!F1515</f>
        <v>61683100</v>
      </c>
      <c r="L1559" s="24">
        <f>+XLM!F1343</f>
        <v>30056300</v>
      </c>
      <c r="N1559" s="23">
        <f t="shared" si="26"/>
        <v>6112908384</v>
      </c>
      <c r="O1559" s="6"/>
    </row>
    <row r="1560" spans="1:15" x14ac:dyDescent="0.25">
      <c r="A1560" s="4">
        <v>43197</v>
      </c>
      <c r="B1560" s="24">
        <f>BTC!F1560</f>
        <v>3976610048</v>
      </c>
      <c r="C1560" s="24">
        <f>+XRP!F1560</f>
        <v>209076000</v>
      </c>
      <c r="D1560" s="24">
        <f>+LTC!F1560</f>
        <v>211470000</v>
      </c>
      <c r="E1560" s="24">
        <f>+ETC!F800</f>
        <v>79211104</v>
      </c>
      <c r="F1560" s="24">
        <f>+ETH!F977</f>
        <v>951475008</v>
      </c>
      <c r="G1560" s="24">
        <f>+BCH!F830</f>
        <v>231143008</v>
      </c>
      <c r="H1560" s="23">
        <f>+XMR!F1420</f>
        <v>30577500</v>
      </c>
      <c r="I1560" s="23">
        <f>+ZEC!F861</f>
        <v>34326500</v>
      </c>
      <c r="J1560" s="24">
        <f>+EOS!F830</f>
        <v>220028000</v>
      </c>
      <c r="K1560" s="24">
        <f>+DASH!F1516</f>
        <v>60452100</v>
      </c>
      <c r="L1560" s="24">
        <f>+XLM!F1344</f>
        <v>27242100</v>
      </c>
      <c r="N1560" s="23">
        <f t="shared" si="26"/>
        <v>6031611368</v>
      </c>
      <c r="O1560" s="6"/>
    </row>
    <row r="1561" spans="1:15" x14ac:dyDescent="0.25">
      <c r="A1561" s="3">
        <v>43198</v>
      </c>
      <c r="B1561" s="24">
        <f>BTC!F1561</f>
        <v>3652499968</v>
      </c>
      <c r="C1561" s="24">
        <f>+XRP!F1561</f>
        <v>137548000</v>
      </c>
      <c r="D1561" s="24">
        <f>+LTC!F1561</f>
        <v>194664000</v>
      </c>
      <c r="E1561" s="24">
        <f>+ETC!F801</f>
        <v>95690304</v>
      </c>
      <c r="F1561" s="24">
        <f>+ETH!F978</f>
        <v>948488000</v>
      </c>
      <c r="G1561" s="24">
        <f>+BCH!F831</f>
        <v>198906000</v>
      </c>
      <c r="H1561" s="23">
        <f>+XMR!F1421</f>
        <v>24114000</v>
      </c>
      <c r="I1561" s="23">
        <f>+ZEC!F862</f>
        <v>28660200</v>
      </c>
      <c r="J1561" s="24">
        <f>+EOS!F831</f>
        <v>166915008</v>
      </c>
      <c r="K1561" s="24">
        <f>+DASH!F1517</f>
        <v>63050000</v>
      </c>
      <c r="L1561" s="24">
        <f>+XLM!F1345</f>
        <v>18973800</v>
      </c>
      <c r="N1561" s="23">
        <f t="shared" si="26"/>
        <v>5529509280</v>
      </c>
      <c r="O1561" s="6"/>
    </row>
    <row r="1562" spans="1:15" x14ac:dyDescent="0.25">
      <c r="A1562" s="4">
        <v>43199</v>
      </c>
      <c r="B1562" s="24">
        <f>BTC!F1562</f>
        <v>4894060032</v>
      </c>
      <c r="C1562" s="24">
        <f>+XRP!F1562</f>
        <v>271775008</v>
      </c>
      <c r="D1562" s="24">
        <f>+LTC!F1562</f>
        <v>260171008</v>
      </c>
      <c r="E1562" s="24">
        <f>+ETC!F802</f>
        <v>94279200</v>
      </c>
      <c r="F1562" s="24">
        <f>+ETH!F979</f>
        <v>1478390016</v>
      </c>
      <c r="G1562" s="24">
        <f>+BCH!F832</f>
        <v>254947008</v>
      </c>
      <c r="H1562" s="23">
        <f>+XMR!F1422</f>
        <v>24546500</v>
      </c>
      <c r="I1562" s="23">
        <f>+ZEC!F863</f>
        <v>33855700</v>
      </c>
      <c r="J1562" s="24">
        <f>+EOS!F832</f>
        <v>226564992</v>
      </c>
      <c r="K1562" s="24">
        <f>+DASH!F1518</f>
        <v>69226600</v>
      </c>
      <c r="L1562" s="24">
        <f>+XLM!F1346</f>
        <v>36684300</v>
      </c>
      <c r="N1562" s="23">
        <f t="shared" si="26"/>
        <v>7644500364</v>
      </c>
      <c r="O1562" s="6"/>
    </row>
    <row r="1563" spans="1:15" x14ac:dyDescent="0.25">
      <c r="A1563" s="3">
        <v>43200</v>
      </c>
      <c r="B1563" s="24">
        <f>BTC!F1563</f>
        <v>4272750080</v>
      </c>
      <c r="C1563" s="24">
        <f>+XRP!F1563</f>
        <v>154495008</v>
      </c>
      <c r="D1563" s="24">
        <f>+LTC!F1563</f>
        <v>202879008</v>
      </c>
      <c r="E1563" s="24">
        <f>+ETC!F803</f>
        <v>73476000</v>
      </c>
      <c r="F1563" s="24">
        <f>+ETH!F980</f>
        <v>1196000000</v>
      </c>
      <c r="G1563" s="24">
        <f>+BCH!F833</f>
        <v>225054000</v>
      </c>
      <c r="H1563" s="23">
        <f>+XMR!F1423</f>
        <v>31208400</v>
      </c>
      <c r="I1563" s="23">
        <f>+ZEC!F864</f>
        <v>33315100</v>
      </c>
      <c r="J1563" s="24">
        <f>+EOS!F833</f>
        <v>225494000</v>
      </c>
      <c r="K1563" s="24">
        <f>+DASH!F1519</f>
        <v>71283200</v>
      </c>
      <c r="L1563" s="24">
        <f>+XLM!F1347</f>
        <v>26841200</v>
      </c>
      <c r="N1563" s="23">
        <f t="shared" si="26"/>
        <v>6512795996</v>
      </c>
      <c r="O1563" s="6"/>
    </row>
    <row r="1564" spans="1:15" x14ac:dyDescent="0.25">
      <c r="A1564" s="4">
        <v>43201</v>
      </c>
      <c r="B1564" s="24">
        <f>BTC!F1564</f>
        <v>4641889792</v>
      </c>
      <c r="C1564" s="24">
        <f>+XRP!F1564</f>
        <v>341707008</v>
      </c>
      <c r="D1564" s="24">
        <f>+LTC!F1564</f>
        <v>230068992</v>
      </c>
      <c r="E1564" s="24">
        <f>+ETC!F804</f>
        <v>104725000</v>
      </c>
      <c r="F1564" s="24">
        <f>+ETH!F981</f>
        <v>1439040000</v>
      </c>
      <c r="G1564" s="24">
        <f>+BCH!F834</f>
        <v>252158000</v>
      </c>
      <c r="H1564" s="23">
        <f>+XMR!F1424</f>
        <v>41345600</v>
      </c>
      <c r="I1564" s="23">
        <f>+ZEC!F865</f>
        <v>41436000</v>
      </c>
      <c r="J1564" s="24">
        <f>+EOS!F834</f>
        <v>1818530048</v>
      </c>
      <c r="K1564" s="24">
        <f>+DASH!F1520</f>
        <v>70827504</v>
      </c>
      <c r="L1564" s="24">
        <f>+XLM!F1348</f>
        <v>40041100</v>
      </c>
      <c r="N1564" s="23">
        <f t="shared" si="26"/>
        <v>9021769044</v>
      </c>
      <c r="O1564" s="6"/>
    </row>
    <row r="1565" spans="1:15" x14ac:dyDescent="0.25">
      <c r="A1565" s="3">
        <v>43202</v>
      </c>
      <c r="B1565" s="24">
        <f>BTC!F1565</f>
        <v>8906250240</v>
      </c>
      <c r="C1565" s="24">
        <f>+XRP!F1565</f>
        <v>1346739968</v>
      </c>
      <c r="D1565" s="24">
        <f>+LTC!F1565</f>
        <v>587510976</v>
      </c>
      <c r="E1565" s="24">
        <f>+ETC!F805</f>
        <v>211979008</v>
      </c>
      <c r="F1565" s="24">
        <f>+ETH!F982</f>
        <v>2519360000</v>
      </c>
      <c r="G1565" s="24">
        <f>+BCH!F835</f>
        <v>417016992</v>
      </c>
      <c r="H1565" s="23">
        <f>+XMR!F1425</f>
        <v>62352400</v>
      </c>
      <c r="I1565" s="23">
        <f>+ZEC!F866</f>
        <v>63825600</v>
      </c>
      <c r="J1565" s="24">
        <f>+EOS!F835</f>
        <v>1717360000</v>
      </c>
      <c r="K1565" s="24">
        <f>+DASH!F1521</f>
        <v>89128200</v>
      </c>
      <c r="L1565" s="24">
        <f>+XLM!F1349</f>
        <v>103292000</v>
      </c>
      <c r="N1565" s="23">
        <f t="shared" si="26"/>
        <v>16024815384</v>
      </c>
      <c r="O1565" s="6"/>
    </row>
    <row r="1566" spans="1:15" x14ac:dyDescent="0.25">
      <c r="A1566" s="4">
        <v>43203</v>
      </c>
      <c r="B1566" s="24">
        <f>BTC!F1566</f>
        <v>7764460032</v>
      </c>
      <c r="C1566" s="24">
        <f>+XRP!F1566</f>
        <v>1245170048</v>
      </c>
      <c r="D1566" s="24">
        <f>+LTC!F1566</f>
        <v>458040000</v>
      </c>
      <c r="E1566" s="24">
        <f>+ETC!F806</f>
        <v>190710000</v>
      </c>
      <c r="F1566" s="24">
        <f>+ETH!F983</f>
        <v>2419249920</v>
      </c>
      <c r="G1566" s="24">
        <f>+BCH!F836</f>
        <v>384095008</v>
      </c>
      <c r="H1566" s="23">
        <f>+XMR!F1426</f>
        <v>56740700</v>
      </c>
      <c r="I1566" s="23">
        <f>+ZEC!F867</f>
        <v>71798000</v>
      </c>
      <c r="J1566" s="24">
        <f>+EOS!F836</f>
        <v>936742976</v>
      </c>
      <c r="K1566" s="24">
        <f>+DASH!F1522</f>
        <v>93868000</v>
      </c>
      <c r="L1566" s="24">
        <f>+XLM!F1350</f>
        <v>112587000</v>
      </c>
      <c r="N1566" s="23">
        <f t="shared" ref="N1566:N1629" si="27">B1566+C1566+D1566+E1566+F1566+G1566+H1566+I1566+J1566+K1566+L1566</f>
        <v>13733461684</v>
      </c>
      <c r="O1566" s="6"/>
    </row>
    <row r="1567" spans="1:15" x14ac:dyDescent="0.25">
      <c r="A1567" s="3">
        <v>43204</v>
      </c>
      <c r="B1567" s="24">
        <f>BTC!F1567</f>
        <v>5191430144</v>
      </c>
      <c r="C1567" s="24">
        <f>+XRP!F1567</f>
        <v>626268032</v>
      </c>
      <c r="D1567" s="24">
        <f>+LTC!F1567</f>
        <v>258806000</v>
      </c>
      <c r="E1567" s="24">
        <f>+ETC!F807</f>
        <v>130820000</v>
      </c>
      <c r="F1567" s="24">
        <f>+ETH!F984</f>
        <v>1519079936</v>
      </c>
      <c r="G1567" s="24">
        <f>+BCH!F837</f>
        <v>267415008</v>
      </c>
      <c r="H1567" s="23">
        <f>+XMR!F1427</f>
        <v>42979700</v>
      </c>
      <c r="I1567" s="23">
        <f>+ZEC!F868</f>
        <v>53766200</v>
      </c>
      <c r="J1567" s="24">
        <f>+EOS!F837</f>
        <v>811486976</v>
      </c>
      <c r="K1567" s="24">
        <f>+DASH!F1523</f>
        <v>77555400</v>
      </c>
      <c r="L1567" s="24">
        <f>+XLM!F1351</f>
        <v>44754800</v>
      </c>
      <c r="N1567" s="23">
        <f t="shared" si="27"/>
        <v>9024362196</v>
      </c>
      <c r="O1567" s="6"/>
    </row>
    <row r="1568" spans="1:15" x14ac:dyDescent="0.25">
      <c r="A1568" s="4">
        <v>43205</v>
      </c>
      <c r="B1568" s="24">
        <f>BTC!F1568</f>
        <v>5244480000</v>
      </c>
      <c r="C1568" s="24">
        <f>+XRP!F1568</f>
        <v>609636992</v>
      </c>
      <c r="D1568" s="24">
        <f>+LTC!F1568</f>
        <v>274427008</v>
      </c>
      <c r="E1568" s="24">
        <f>+ETC!F808</f>
        <v>121745000</v>
      </c>
      <c r="F1568" s="24">
        <f>+ETH!F985</f>
        <v>1726089984</v>
      </c>
      <c r="G1568" s="24">
        <f>+BCH!F838</f>
        <v>327336000</v>
      </c>
      <c r="H1568" s="23">
        <f>+XMR!F1428</f>
        <v>50712700</v>
      </c>
      <c r="I1568" s="23">
        <f>+ZEC!F869</f>
        <v>50127300</v>
      </c>
      <c r="J1568" s="24">
        <f>+EOS!F838</f>
        <v>861262976</v>
      </c>
      <c r="K1568" s="24">
        <f>+DASH!F1524</f>
        <v>87933504</v>
      </c>
      <c r="L1568" s="24">
        <f>+XLM!F1352</f>
        <v>129731000</v>
      </c>
      <c r="N1568" s="23">
        <f t="shared" si="27"/>
        <v>9483482464</v>
      </c>
      <c r="O1568" s="6"/>
    </row>
    <row r="1569" spans="1:15" x14ac:dyDescent="0.25">
      <c r="A1569" s="3">
        <v>43206</v>
      </c>
      <c r="B1569" s="24">
        <f>BTC!F1569</f>
        <v>5631309824</v>
      </c>
      <c r="C1569" s="24">
        <f>+XRP!F1569</f>
        <v>531996000</v>
      </c>
      <c r="D1569" s="24">
        <f>+LTC!F1569</f>
        <v>290855008</v>
      </c>
      <c r="E1569" s="24">
        <f>+ETC!F809</f>
        <v>122772000</v>
      </c>
      <c r="F1569" s="24">
        <f>+ETH!F986</f>
        <v>1758979968</v>
      </c>
      <c r="G1569" s="24">
        <f>+BCH!F839</f>
        <v>382080000</v>
      </c>
      <c r="H1569" s="23">
        <f>+XMR!F1429</f>
        <v>41090800</v>
      </c>
      <c r="I1569" s="23">
        <f>+ZEC!F870</f>
        <v>50850200</v>
      </c>
      <c r="J1569" s="24">
        <f>+EOS!F839</f>
        <v>455204000</v>
      </c>
      <c r="K1569" s="24">
        <f>+DASH!F1525</f>
        <v>78933104</v>
      </c>
      <c r="L1569" s="24">
        <f>+XLM!F1353</f>
        <v>90408600</v>
      </c>
      <c r="N1569" s="23">
        <f t="shared" si="27"/>
        <v>9434479504</v>
      </c>
      <c r="O1569" s="6"/>
    </row>
    <row r="1570" spans="1:15" x14ac:dyDescent="0.25">
      <c r="A1570" s="4">
        <v>43207</v>
      </c>
      <c r="B1570" s="24">
        <f>BTC!F1570</f>
        <v>6900879872</v>
      </c>
      <c r="C1570" s="24">
        <f>+XRP!F1570</f>
        <v>442352992</v>
      </c>
      <c r="D1570" s="24">
        <f>+LTC!F1570</f>
        <v>532336000</v>
      </c>
      <c r="E1570" s="24">
        <f>+ETC!F810</f>
        <v>133100000</v>
      </c>
      <c r="F1570" s="24">
        <f>+ETH!F987</f>
        <v>1760359936</v>
      </c>
      <c r="G1570" s="24">
        <f>+BCH!F840</f>
        <v>331700992</v>
      </c>
      <c r="H1570" s="23">
        <f>+XMR!F1430</f>
        <v>39801200</v>
      </c>
      <c r="I1570" s="23">
        <f>+ZEC!F871</f>
        <v>50375200</v>
      </c>
      <c r="J1570" s="24">
        <f>+EOS!F840</f>
        <v>798768000</v>
      </c>
      <c r="K1570" s="24">
        <f>+DASH!F1526</f>
        <v>76948496</v>
      </c>
      <c r="L1570" s="24">
        <f>+XLM!F1354</f>
        <v>112255000</v>
      </c>
      <c r="N1570" s="23">
        <f t="shared" si="27"/>
        <v>11178877688</v>
      </c>
      <c r="O1570" s="6"/>
    </row>
    <row r="1571" spans="1:15" x14ac:dyDescent="0.25">
      <c r="A1571" s="3">
        <v>43208</v>
      </c>
      <c r="B1571" s="24">
        <f>BTC!F1571</f>
        <v>6529909760</v>
      </c>
      <c r="C1571" s="24">
        <f>+XRP!F1571</f>
        <v>624049024</v>
      </c>
      <c r="D1571" s="24">
        <f>+LTC!F1571</f>
        <v>381161984</v>
      </c>
      <c r="E1571" s="24">
        <f>+ETC!F811</f>
        <v>200759008</v>
      </c>
      <c r="F1571" s="24">
        <f>+ETH!F988</f>
        <v>1762940032</v>
      </c>
      <c r="G1571" s="24">
        <f>+BCH!F841</f>
        <v>634652992</v>
      </c>
      <c r="H1571" s="23">
        <f>+XMR!F1431</f>
        <v>180248992</v>
      </c>
      <c r="I1571" s="23">
        <f>+ZEC!F872</f>
        <v>72614496</v>
      </c>
      <c r="J1571" s="24">
        <f>+EOS!F841</f>
        <v>518188992</v>
      </c>
      <c r="K1571" s="24">
        <f>+DASH!F1527</f>
        <v>114930000</v>
      </c>
      <c r="L1571" s="24">
        <f>+XLM!F1355</f>
        <v>158384992</v>
      </c>
      <c r="N1571" s="23">
        <f t="shared" si="27"/>
        <v>11177840272</v>
      </c>
      <c r="O1571" s="6"/>
    </row>
    <row r="1572" spans="1:15" x14ac:dyDescent="0.25">
      <c r="A1572" s="4">
        <v>43209</v>
      </c>
      <c r="B1572" s="24">
        <f>BTC!F1572</f>
        <v>7063209984</v>
      </c>
      <c r="C1572" s="24">
        <f>+XRP!F1572</f>
        <v>878328000</v>
      </c>
      <c r="D1572" s="24">
        <f>+LTC!F1572</f>
        <v>408736000</v>
      </c>
      <c r="E1572" s="24">
        <f>+ETC!F812</f>
        <v>172275008</v>
      </c>
      <c r="F1572" s="24">
        <f>+ETH!F989</f>
        <v>2256869888</v>
      </c>
      <c r="G1572" s="24">
        <f>+BCH!F842</f>
        <v>658164992</v>
      </c>
      <c r="H1572" s="23">
        <f>+XMR!F1432</f>
        <v>89253400</v>
      </c>
      <c r="I1572" s="23">
        <f>+ZEC!F873</f>
        <v>70313696</v>
      </c>
      <c r="J1572" s="24">
        <f>+EOS!F842</f>
        <v>554115968</v>
      </c>
      <c r="K1572" s="24">
        <f>+DASH!F1528</f>
        <v>104800000</v>
      </c>
      <c r="L1572" s="24">
        <f>+XLM!F1356</f>
        <v>171820000</v>
      </c>
      <c r="N1572" s="23">
        <f t="shared" si="27"/>
        <v>12427886936</v>
      </c>
      <c r="O1572" s="6"/>
    </row>
    <row r="1573" spans="1:15" x14ac:dyDescent="0.25">
      <c r="A1573" s="3">
        <v>43210</v>
      </c>
      <c r="B1573" s="24">
        <f>BTC!F1573</f>
        <v>8438110208</v>
      </c>
      <c r="C1573" s="24">
        <f>+XRP!F1573</f>
        <v>2344069888</v>
      </c>
      <c r="D1573" s="24">
        <f>+LTC!F1573</f>
        <v>491945984</v>
      </c>
      <c r="E1573" s="24">
        <f>+ETC!F813</f>
        <v>256292000</v>
      </c>
      <c r="F1573" s="24">
        <f>+ETH!F990</f>
        <v>2849469952</v>
      </c>
      <c r="G1573" s="24">
        <f>+BCH!F843</f>
        <v>1006640000</v>
      </c>
      <c r="H1573" s="23">
        <f>+XMR!F1433</f>
        <v>128551000</v>
      </c>
      <c r="I1573" s="23">
        <f>+ZEC!F874</f>
        <v>80577504</v>
      </c>
      <c r="J1573" s="24">
        <f>+EOS!F843</f>
        <v>1512339968</v>
      </c>
      <c r="K1573" s="24">
        <f>+DASH!F1529</f>
        <v>113061000</v>
      </c>
      <c r="L1573" s="24">
        <f>+XLM!F1357</f>
        <v>170282000</v>
      </c>
      <c r="N1573" s="23">
        <f t="shared" si="27"/>
        <v>17391339504</v>
      </c>
      <c r="O1573" s="6"/>
    </row>
    <row r="1574" spans="1:15" x14ac:dyDescent="0.25">
      <c r="A1574" s="4">
        <v>43211</v>
      </c>
      <c r="B1574" s="24">
        <f>BTC!F1574</f>
        <v>7548550144</v>
      </c>
      <c r="C1574" s="24">
        <f>+XRP!F1574</f>
        <v>1563970048</v>
      </c>
      <c r="D1574" s="24">
        <f>+LTC!F1574</f>
        <v>482924000</v>
      </c>
      <c r="E1574" s="24">
        <f>+ETC!F814</f>
        <v>216888000</v>
      </c>
      <c r="F1574" s="24">
        <f>+ETH!F991</f>
        <v>2612460032</v>
      </c>
      <c r="G1574" s="24">
        <f>+BCH!F844</f>
        <v>1093510016</v>
      </c>
      <c r="H1574" s="23">
        <f>+XMR!F1434</f>
        <v>89939200</v>
      </c>
      <c r="I1574" s="23">
        <f>+ZEC!F875</f>
        <v>65454300</v>
      </c>
      <c r="J1574" s="24">
        <f>+EOS!F844</f>
        <v>1142259968</v>
      </c>
      <c r="K1574" s="24">
        <f>+DASH!F1530</f>
        <v>92526096</v>
      </c>
      <c r="L1574" s="24">
        <f>+XLM!F1358</f>
        <v>119787000</v>
      </c>
      <c r="N1574" s="23">
        <f t="shared" si="27"/>
        <v>15028268804</v>
      </c>
      <c r="O1574" s="6"/>
    </row>
    <row r="1575" spans="1:15" x14ac:dyDescent="0.25">
      <c r="A1575" s="3">
        <v>43212</v>
      </c>
      <c r="B1575" s="24">
        <f>BTC!F1575</f>
        <v>6629899776</v>
      </c>
      <c r="C1575" s="24">
        <f>+XRP!F1575</f>
        <v>946398976</v>
      </c>
      <c r="D1575" s="24">
        <f>+LTC!F1575</f>
        <v>338735008</v>
      </c>
      <c r="E1575" s="24">
        <f>+ETC!F815</f>
        <v>157018000</v>
      </c>
      <c r="F1575" s="24">
        <f>+ETH!F992</f>
        <v>2426269952</v>
      </c>
      <c r="G1575" s="24">
        <f>+BCH!F845</f>
        <v>968409024</v>
      </c>
      <c r="H1575" s="23">
        <f>+XMR!F1435</f>
        <v>142363008</v>
      </c>
      <c r="I1575" s="23">
        <f>+ZEC!F876</f>
        <v>61057600</v>
      </c>
      <c r="J1575" s="24">
        <f>+EOS!F845</f>
        <v>1001900032</v>
      </c>
      <c r="K1575" s="24">
        <f>+DASH!F1531</f>
        <v>100845000</v>
      </c>
      <c r="L1575" s="24">
        <f>+XLM!F1359</f>
        <v>64261400</v>
      </c>
      <c r="N1575" s="23">
        <f t="shared" si="27"/>
        <v>12837157776</v>
      </c>
      <c r="O1575" s="6"/>
    </row>
    <row r="1576" spans="1:15" x14ac:dyDescent="0.25">
      <c r="A1576" s="4">
        <v>43213</v>
      </c>
      <c r="B1576" s="24">
        <f>BTC!F1576</f>
        <v>6925190144</v>
      </c>
      <c r="C1576" s="24">
        <f>+XRP!F1576</f>
        <v>674545024</v>
      </c>
      <c r="D1576" s="24">
        <f>+LTC!F1576</f>
        <v>376060000</v>
      </c>
      <c r="E1576" s="24">
        <f>+ETC!F816</f>
        <v>278155008</v>
      </c>
      <c r="F1576" s="24">
        <f>+ETH!F993</f>
        <v>2386830080</v>
      </c>
      <c r="G1576" s="24">
        <f>+BCH!F846</f>
        <v>1934290048</v>
      </c>
      <c r="H1576" s="23">
        <f>+XMR!F1436</f>
        <v>110600000</v>
      </c>
      <c r="I1576" s="23">
        <f>+ZEC!F877</f>
        <v>79506600</v>
      </c>
      <c r="J1576" s="24">
        <f>+EOS!F846</f>
        <v>662115968</v>
      </c>
      <c r="K1576" s="24">
        <f>+DASH!F1532</f>
        <v>148591008</v>
      </c>
      <c r="L1576" s="24">
        <f>+XLM!F1360</f>
        <v>57282000</v>
      </c>
      <c r="N1576" s="23">
        <f t="shared" si="27"/>
        <v>13633165880</v>
      </c>
      <c r="O1576" s="6"/>
    </row>
    <row r="1577" spans="1:15" x14ac:dyDescent="0.25">
      <c r="A1577" s="3">
        <v>43214</v>
      </c>
      <c r="B1577" s="24">
        <f>BTC!F1577</f>
        <v>10678800384</v>
      </c>
      <c r="C1577" s="24">
        <f>+XRP!F1577</f>
        <v>1572930048</v>
      </c>
      <c r="D1577" s="24">
        <f>+LTC!F1577</f>
        <v>643558016</v>
      </c>
      <c r="E1577" s="24">
        <f>+ETC!F817</f>
        <v>320566016</v>
      </c>
      <c r="F1577" s="24">
        <f>+ETH!F994</f>
        <v>3581860096</v>
      </c>
      <c r="G1577" s="24">
        <f>+BCH!F847</f>
        <v>2053920000</v>
      </c>
      <c r="H1577" s="23">
        <f>+XMR!F1437</f>
        <v>141852000</v>
      </c>
      <c r="I1577" s="23">
        <f>+ZEC!F878</f>
        <v>99571800</v>
      </c>
      <c r="J1577" s="24">
        <f>+EOS!F847</f>
        <v>3223780096</v>
      </c>
      <c r="K1577" s="24">
        <f>+DASH!F1533</f>
        <v>140408992</v>
      </c>
      <c r="L1577" s="24">
        <f>+XLM!F1361</f>
        <v>120285000</v>
      </c>
      <c r="N1577" s="23">
        <f t="shared" si="27"/>
        <v>22577532448</v>
      </c>
      <c r="O1577" s="6"/>
    </row>
    <row r="1578" spans="1:15" x14ac:dyDescent="0.25">
      <c r="A1578" s="4">
        <v>43215</v>
      </c>
      <c r="B1578" s="24">
        <f>BTC!F1578</f>
        <v>11083100160</v>
      </c>
      <c r="C1578" s="24">
        <f>+XRP!F1578</f>
        <v>1614050048</v>
      </c>
      <c r="D1578" s="24">
        <f>+LTC!F1578</f>
        <v>613467008</v>
      </c>
      <c r="E1578" s="24">
        <f>+ETC!F818</f>
        <v>358536000</v>
      </c>
      <c r="F1578" s="24">
        <f>+ETH!F995</f>
        <v>4216140032</v>
      </c>
      <c r="G1578" s="24">
        <f>+BCH!F848</f>
        <v>1830969984</v>
      </c>
      <c r="H1578" s="23">
        <f>+XMR!F1438</f>
        <v>157435008</v>
      </c>
      <c r="I1578" s="23">
        <f>+ZEC!F879</f>
        <v>86984896</v>
      </c>
      <c r="J1578" s="24">
        <f>+EOS!F848</f>
        <v>3005040128</v>
      </c>
      <c r="K1578" s="24">
        <f>+DASH!F1534</f>
        <v>125297000</v>
      </c>
      <c r="L1578" s="24">
        <f>+XLM!F1362</f>
        <v>130724000</v>
      </c>
      <c r="N1578" s="23">
        <f t="shared" si="27"/>
        <v>23221744264</v>
      </c>
      <c r="O1578" s="6"/>
    </row>
    <row r="1579" spans="1:15" x14ac:dyDescent="0.25">
      <c r="A1579" s="3">
        <v>43216</v>
      </c>
      <c r="B1579" s="24">
        <f>BTC!F1579</f>
        <v>8970559488</v>
      </c>
      <c r="C1579" s="24">
        <f>+XRP!F1579</f>
        <v>1028590016</v>
      </c>
      <c r="D1579" s="24">
        <f>+LTC!F1579</f>
        <v>412436992</v>
      </c>
      <c r="E1579" s="24">
        <f>+ETC!F819</f>
        <v>280513984</v>
      </c>
      <c r="F1579" s="24">
        <f>+ETH!F996</f>
        <v>2984009984</v>
      </c>
      <c r="G1579" s="24">
        <f>+BCH!F849</f>
        <v>1281929984</v>
      </c>
      <c r="H1579" s="23">
        <f>+XMR!F1439</f>
        <v>153394000</v>
      </c>
      <c r="I1579" s="23">
        <f>+ZEC!F880</f>
        <v>67863400</v>
      </c>
      <c r="J1579" s="24">
        <f>+EOS!F849</f>
        <v>1566850048</v>
      </c>
      <c r="K1579" s="24">
        <f>+DASH!F1535</f>
        <v>132803000</v>
      </c>
      <c r="L1579" s="24">
        <f>+XLM!F1363</f>
        <v>152903008</v>
      </c>
      <c r="N1579" s="23">
        <f t="shared" si="27"/>
        <v>17031853904</v>
      </c>
      <c r="O1579" s="6"/>
    </row>
    <row r="1580" spans="1:15" x14ac:dyDescent="0.25">
      <c r="A1580" s="4">
        <v>43217</v>
      </c>
      <c r="B1580" s="24">
        <f>BTC!F1580</f>
        <v>7566289920</v>
      </c>
      <c r="C1580" s="24">
        <f>+XRP!F1580</f>
        <v>673793024</v>
      </c>
      <c r="D1580" s="24">
        <f>+LTC!F1580</f>
        <v>386742016</v>
      </c>
      <c r="E1580" s="24">
        <f>+ETC!F820</f>
        <v>273598016</v>
      </c>
      <c r="F1580" s="24">
        <f>+ETH!F997</f>
        <v>2598129920</v>
      </c>
      <c r="G1580" s="24">
        <f>+BCH!F850</f>
        <v>905273024</v>
      </c>
      <c r="H1580" s="23">
        <f>+XMR!F1440</f>
        <v>93178896</v>
      </c>
      <c r="I1580" s="23">
        <f>+ZEC!F881</f>
        <v>61549400</v>
      </c>
      <c r="J1580" s="24">
        <f>+EOS!F850</f>
        <v>2486409984</v>
      </c>
      <c r="K1580" s="24">
        <f>+DASH!F1536</f>
        <v>108192000</v>
      </c>
      <c r="L1580" s="24">
        <f>+XLM!F1364</f>
        <v>177676992</v>
      </c>
      <c r="N1580" s="23">
        <f t="shared" si="27"/>
        <v>15330833192</v>
      </c>
      <c r="O1580" s="6"/>
    </row>
    <row r="1581" spans="1:15" x14ac:dyDescent="0.25">
      <c r="A1581" s="3">
        <v>43218</v>
      </c>
      <c r="B1581" s="24">
        <f>BTC!F1581</f>
        <v>7805479936</v>
      </c>
      <c r="C1581" s="24">
        <f>+XRP!F1581</f>
        <v>788718976</v>
      </c>
      <c r="D1581" s="24">
        <f>+LTC!F1581</f>
        <v>337116992</v>
      </c>
      <c r="E1581" s="24">
        <f>+ETC!F821</f>
        <v>246408992</v>
      </c>
      <c r="F1581" s="24">
        <f>+ETH!F998</f>
        <v>2496659968</v>
      </c>
      <c r="G1581" s="24">
        <f>+BCH!F851</f>
        <v>808801984</v>
      </c>
      <c r="H1581" s="23">
        <f>+XMR!F1441</f>
        <v>84646704</v>
      </c>
      <c r="I1581" s="23">
        <f>+ZEC!F882</f>
        <v>55599300</v>
      </c>
      <c r="J1581" s="24">
        <f>+EOS!F851</f>
        <v>2728300032</v>
      </c>
      <c r="K1581" s="24">
        <f>+DASH!F1537</f>
        <v>101078000</v>
      </c>
      <c r="L1581" s="24">
        <f>+XLM!F1365</f>
        <v>105747000</v>
      </c>
      <c r="N1581" s="23">
        <f t="shared" si="27"/>
        <v>15558557884</v>
      </c>
      <c r="O1581" s="6"/>
    </row>
    <row r="1582" spans="1:15" x14ac:dyDescent="0.25">
      <c r="A1582" s="4">
        <v>43219</v>
      </c>
      <c r="B1582" s="24">
        <f>BTC!F1582</f>
        <v>8853000192</v>
      </c>
      <c r="C1582" s="24">
        <f>+XRP!F1582</f>
        <v>896313984</v>
      </c>
      <c r="D1582" s="24">
        <f>+LTC!F1582</f>
        <v>388081984</v>
      </c>
      <c r="E1582" s="24">
        <f>+ETC!F822</f>
        <v>271380000</v>
      </c>
      <c r="F1582" s="24">
        <f>+ETH!F999</f>
        <v>2740559872</v>
      </c>
      <c r="G1582" s="24">
        <f>+BCH!F852</f>
        <v>1049449984</v>
      </c>
      <c r="H1582" s="23">
        <f>+XMR!F1442</f>
        <v>92297200</v>
      </c>
      <c r="I1582" s="23">
        <f>+ZEC!F883</f>
        <v>63386900</v>
      </c>
      <c r="J1582" s="24">
        <f>+EOS!F852</f>
        <v>4870720000</v>
      </c>
      <c r="K1582" s="24">
        <f>+DASH!F1538</f>
        <v>101137000</v>
      </c>
      <c r="L1582" s="24">
        <f>+XLM!F1366</f>
        <v>156688992</v>
      </c>
      <c r="N1582" s="23">
        <f t="shared" si="27"/>
        <v>19483016108</v>
      </c>
      <c r="O1582" s="6"/>
    </row>
    <row r="1583" spans="1:15" x14ac:dyDescent="0.25">
      <c r="A1583" s="3">
        <v>43220</v>
      </c>
      <c r="B1583" s="24">
        <f>BTC!F1583</f>
        <v>8673920000</v>
      </c>
      <c r="C1583" s="24">
        <f>+XRP!F1583</f>
        <v>575363968</v>
      </c>
      <c r="D1583" s="24">
        <f>+LTC!F1583</f>
        <v>341396992</v>
      </c>
      <c r="E1583" s="24">
        <f>+ETC!F823</f>
        <v>351048992</v>
      </c>
      <c r="F1583" s="24">
        <f>+ETH!F1000</f>
        <v>2853100032</v>
      </c>
      <c r="G1583" s="24">
        <f>+BCH!F853</f>
        <v>753113984</v>
      </c>
      <c r="H1583" s="23">
        <f>+XMR!F1443</f>
        <v>103574000</v>
      </c>
      <c r="I1583" s="23">
        <f>+ZEC!F884</f>
        <v>67256896</v>
      </c>
      <c r="J1583" s="24">
        <f>+EOS!F853</f>
        <v>4073370112</v>
      </c>
      <c r="K1583" s="24">
        <f>+DASH!F1539</f>
        <v>118497000</v>
      </c>
      <c r="L1583" s="24">
        <f>+XLM!F1367</f>
        <v>81453296</v>
      </c>
      <c r="N1583" s="23">
        <f t="shared" si="27"/>
        <v>17992095272</v>
      </c>
      <c r="O1583" s="6"/>
    </row>
    <row r="1584" spans="1:15" x14ac:dyDescent="0.25">
      <c r="A1584" s="4">
        <v>43221</v>
      </c>
      <c r="B1584" s="24">
        <f>BTC!F1584</f>
        <v>7713019904</v>
      </c>
      <c r="C1584" s="24">
        <f>+XRP!F1584</f>
        <v>630809024</v>
      </c>
      <c r="D1584" s="24">
        <f>+LTC!F1584</f>
        <v>342152000</v>
      </c>
      <c r="E1584" s="24">
        <f>+ETC!F824</f>
        <v>210024992</v>
      </c>
      <c r="F1584" s="24">
        <f>+ETH!F1001</f>
        <v>2678960128</v>
      </c>
      <c r="G1584" s="24">
        <f>+BCH!F854</f>
        <v>774633024</v>
      </c>
      <c r="H1584" s="23">
        <f>+XMR!F1444</f>
        <v>71420800</v>
      </c>
      <c r="I1584" s="23">
        <f>+ZEC!F885</f>
        <v>66730800</v>
      </c>
      <c r="J1584" s="24">
        <f>+EOS!F854</f>
        <v>3330129920</v>
      </c>
      <c r="K1584" s="24">
        <f>+DASH!F1540</f>
        <v>101299000</v>
      </c>
      <c r="L1584" s="24">
        <f>+XLM!F1368</f>
        <v>152906000</v>
      </c>
      <c r="N1584" s="23">
        <f t="shared" si="27"/>
        <v>16072085592</v>
      </c>
      <c r="O1584" s="6"/>
    </row>
    <row r="1585" spans="1:15" x14ac:dyDescent="0.25">
      <c r="A1585" s="3">
        <v>43222</v>
      </c>
      <c r="B1585" s="24">
        <f>BTC!F1585</f>
        <v>7558159872</v>
      </c>
      <c r="C1585" s="24">
        <f>+XRP!F1585</f>
        <v>544425984</v>
      </c>
      <c r="D1585" s="24">
        <f>+LTC!F1585</f>
        <v>354656992</v>
      </c>
      <c r="E1585" s="24">
        <f>+ETC!F825</f>
        <v>193015008</v>
      </c>
      <c r="F1585" s="24">
        <f>+ETH!F1002</f>
        <v>2822269952</v>
      </c>
      <c r="G1585" s="24">
        <f>+BCH!F855</f>
        <v>1165139968</v>
      </c>
      <c r="H1585" s="23">
        <f>+XMR!F1445</f>
        <v>83039296</v>
      </c>
      <c r="I1585" s="23">
        <f>+ZEC!F886</f>
        <v>60618000</v>
      </c>
      <c r="J1585" s="24">
        <f>+EOS!F855</f>
        <v>2410370048</v>
      </c>
      <c r="K1585" s="24">
        <f>+DASH!F1541</f>
        <v>129694000</v>
      </c>
      <c r="L1585" s="24">
        <f>+XLM!F1369</f>
        <v>68610896</v>
      </c>
      <c r="N1585" s="23">
        <f t="shared" si="27"/>
        <v>15390000016</v>
      </c>
      <c r="O1585" s="6"/>
    </row>
    <row r="1586" spans="1:15" x14ac:dyDescent="0.25">
      <c r="A1586" s="4">
        <v>43223</v>
      </c>
      <c r="B1586" s="24">
        <f>BTC!F1586</f>
        <v>10207299584</v>
      </c>
      <c r="C1586" s="24">
        <f>+XRP!F1586</f>
        <v>725228992</v>
      </c>
      <c r="D1586" s="24">
        <f>+LTC!F1586</f>
        <v>617984000</v>
      </c>
      <c r="E1586" s="24">
        <f>+ETC!F826</f>
        <v>370436992</v>
      </c>
      <c r="F1586" s="24">
        <f>+ETH!F1003</f>
        <v>4210939904</v>
      </c>
      <c r="G1586" s="24">
        <f>+BCH!F856</f>
        <v>1282659968</v>
      </c>
      <c r="H1586" s="23">
        <f>+XMR!F1446</f>
        <v>115162000</v>
      </c>
      <c r="I1586" s="23">
        <f>+ZEC!F887</f>
        <v>77706896</v>
      </c>
      <c r="J1586" s="24">
        <f>+EOS!F856</f>
        <v>2266540032</v>
      </c>
      <c r="K1586" s="24">
        <f>+DASH!F1542</f>
        <v>124091000</v>
      </c>
      <c r="L1586" s="24">
        <f>+XLM!F1370</f>
        <v>83481296</v>
      </c>
      <c r="N1586" s="23">
        <f t="shared" si="27"/>
        <v>20081530664</v>
      </c>
      <c r="O1586" s="6"/>
    </row>
    <row r="1587" spans="1:15" x14ac:dyDescent="0.25">
      <c r="A1587" s="3">
        <v>43224</v>
      </c>
      <c r="B1587" s="24">
        <f>BTC!F1587</f>
        <v>8217829888</v>
      </c>
      <c r="C1587" s="24">
        <f>+XRP!F1587</f>
        <v>1007609984</v>
      </c>
      <c r="D1587" s="24">
        <f>+LTC!F1587</f>
        <v>633054976</v>
      </c>
      <c r="E1587" s="24">
        <f>+ETC!F827</f>
        <v>299227008</v>
      </c>
      <c r="F1587" s="24">
        <f>+ETH!F1004</f>
        <v>3533410048</v>
      </c>
      <c r="G1587" s="24">
        <f>+BCH!F857</f>
        <v>960185024</v>
      </c>
      <c r="H1587" s="23">
        <f>+XMR!F1447</f>
        <v>77875600</v>
      </c>
      <c r="I1587" s="23">
        <f>+ZEC!F888</f>
        <v>61999900</v>
      </c>
      <c r="J1587" s="24">
        <f>+EOS!F857</f>
        <v>1749309952</v>
      </c>
      <c r="K1587" s="24">
        <f>+DASH!F1543</f>
        <v>150130000</v>
      </c>
      <c r="L1587" s="24">
        <f>+XLM!F1371</f>
        <v>51379800</v>
      </c>
      <c r="N1587" s="23">
        <f t="shared" si="27"/>
        <v>16742012180</v>
      </c>
      <c r="O1587" s="6"/>
    </row>
    <row r="1588" spans="1:15" x14ac:dyDescent="0.25">
      <c r="A1588" s="4">
        <v>43225</v>
      </c>
      <c r="B1588" s="24">
        <f>BTC!F1588</f>
        <v>7651939840</v>
      </c>
      <c r="C1588" s="24">
        <f>+XRP!F1588</f>
        <v>668800000</v>
      </c>
      <c r="D1588" s="24">
        <f>+LTC!F1588</f>
        <v>741246016</v>
      </c>
      <c r="E1588" s="24">
        <f>+ETC!F828</f>
        <v>263167008</v>
      </c>
      <c r="F1588" s="24">
        <f>+ETH!F1005</f>
        <v>3035040000</v>
      </c>
      <c r="G1588" s="24">
        <f>+BCH!F858</f>
        <v>1664400000</v>
      </c>
      <c r="H1588" s="23">
        <f>+XMR!F1448</f>
        <v>73154304</v>
      </c>
      <c r="I1588" s="23">
        <f>+ZEC!F889</f>
        <v>61409500</v>
      </c>
      <c r="J1588" s="24">
        <f>+EOS!F858</f>
        <v>1614729984</v>
      </c>
      <c r="K1588" s="24">
        <f>+DASH!F1544</f>
        <v>113858000</v>
      </c>
      <c r="L1588" s="24">
        <f>+XLM!F1372</f>
        <v>44096200</v>
      </c>
      <c r="N1588" s="23">
        <f t="shared" si="27"/>
        <v>15931840852</v>
      </c>
      <c r="O1588" s="6"/>
    </row>
    <row r="1589" spans="1:15" x14ac:dyDescent="0.25">
      <c r="A1589" s="3">
        <v>43226</v>
      </c>
      <c r="B1589" s="24">
        <f>BTC!F1589</f>
        <v>7222280192</v>
      </c>
      <c r="C1589" s="24">
        <f>+XRP!F1589</f>
        <v>640057024</v>
      </c>
      <c r="D1589" s="24">
        <f>+LTC!F1589</f>
        <v>626270016</v>
      </c>
      <c r="E1589" s="24">
        <f>+ETC!F829</f>
        <v>666931968</v>
      </c>
      <c r="F1589" s="24">
        <f>+ETH!F1006</f>
        <v>3105570048</v>
      </c>
      <c r="G1589" s="24">
        <f>+BCH!F859</f>
        <v>1946960000</v>
      </c>
      <c r="H1589" s="23">
        <f>+XMR!F1449</f>
        <v>50393500</v>
      </c>
      <c r="I1589" s="23">
        <f>+ZEC!F890</f>
        <v>59462900</v>
      </c>
      <c r="J1589" s="24">
        <f>+EOS!F859</f>
        <v>1434829952</v>
      </c>
      <c r="K1589" s="24">
        <f>+DASH!F1545</f>
        <v>97449000</v>
      </c>
      <c r="L1589" s="24">
        <f>+XLM!F1373</f>
        <v>43793500</v>
      </c>
      <c r="N1589" s="23">
        <f t="shared" si="27"/>
        <v>15893998100</v>
      </c>
      <c r="O1589" s="6"/>
    </row>
    <row r="1590" spans="1:15" x14ac:dyDescent="0.25">
      <c r="A1590" s="4">
        <v>43227</v>
      </c>
      <c r="B1590" s="24">
        <f>BTC!F1590</f>
        <v>7394019840</v>
      </c>
      <c r="C1590" s="24">
        <f>+XRP!F1590</f>
        <v>602534976</v>
      </c>
      <c r="D1590" s="24">
        <f>+LTC!F1590</f>
        <v>573281024</v>
      </c>
      <c r="E1590" s="24">
        <f>+ETC!F830</f>
        <v>411630016</v>
      </c>
      <c r="F1590" s="24">
        <f>+ETH!F1007</f>
        <v>4316120064</v>
      </c>
      <c r="G1590" s="24">
        <f>+BCH!F860</f>
        <v>1407629952</v>
      </c>
      <c r="H1590" s="23">
        <f>+XMR!F1450</f>
        <v>44546500</v>
      </c>
      <c r="I1590" s="23">
        <f>+ZEC!F891</f>
        <v>58105400</v>
      </c>
      <c r="J1590" s="24">
        <f>+EOS!F860</f>
        <v>2000850048</v>
      </c>
      <c r="K1590" s="24">
        <f>+DASH!F1546</f>
        <v>108330000</v>
      </c>
      <c r="L1590" s="24">
        <f>+XLM!F1374</f>
        <v>48023200</v>
      </c>
      <c r="N1590" s="23">
        <f t="shared" si="27"/>
        <v>16965071020</v>
      </c>
      <c r="O1590" s="6"/>
    </row>
    <row r="1591" spans="1:15" x14ac:dyDescent="0.25">
      <c r="A1591" s="3">
        <v>43228</v>
      </c>
      <c r="B1591" s="24">
        <f>BTC!F1591</f>
        <v>7415869952</v>
      </c>
      <c r="C1591" s="24">
        <f>+XRP!F1591</f>
        <v>465040992</v>
      </c>
      <c r="D1591" s="24">
        <f>+LTC!F1591</f>
        <v>466308992</v>
      </c>
      <c r="E1591" s="24">
        <f>+ETC!F831</f>
        <v>257408992</v>
      </c>
      <c r="F1591" s="24">
        <f>+ETH!F1008</f>
        <v>2920489984</v>
      </c>
      <c r="G1591" s="24">
        <f>+BCH!F861</f>
        <v>1060739968</v>
      </c>
      <c r="H1591" s="23">
        <f>+XMR!F1451</f>
        <v>33703600</v>
      </c>
      <c r="I1591" s="23">
        <f>+ZEC!F892</f>
        <v>53964300</v>
      </c>
      <c r="J1591" s="24">
        <f>+EOS!F861</f>
        <v>1449939968</v>
      </c>
      <c r="K1591" s="24">
        <f>+DASH!F1547</f>
        <v>98776400</v>
      </c>
      <c r="L1591" s="24">
        <f>+XLM!F1375</f>
        <v>50210900</v>
      </c>
      <c r="N1591" s="23">
        <f t="shared" si="27"/>
        <v>14272454048</v>
      </c>
      <c r="O1591" s="6"/>
    </row>
    <row r="1592" spans="1:15" x14ac:dyDescent="0.25">
      <c r="A1592" s="4">
        <v>43229</v>
      </c>
      <c r="B1592" s="24">
        <f>BTC!F1592</f>
        <v>7226890240</v>
      </c>
      <c r="C1592" s="24">
        <f>+XRP!F1592</f>
        <v>611574976</v>
      </c>
      <c r="D1592" s="24">
        <f>+LTC!F1592</f>
        <v>448136000</v>
      </c>
      <c r="E1592" s="24">
        <f>+ETC!F832</f>
        <v>293584000</v>
      </c>
      <c r="F1592" s="24">
        <f>+ETH!F1009</f>
        <v>2877870080</v>
      </c>
      <c r="G1592" s="24">
        <f>+BCH!F862</f>
        <v>1273219968</v>
      </c>
      <c r="H1592" s="23">
        <f>+XMR!F1452</f>
        <v>41903700</v>
      </c>
      <c r="I1592" s="23">
        <f>+ZEC!F893</f>
        <v>49023000</v>
      </c>
      <c r="J1592" s="24">
        <f>+EOS!F862</f>
        <v>1199539968</v>
      </c>
      <c r="K1592" s="24">
        <f>+DASH!F1548</f>
        <v>102561000</v>
      </c>
      <c r="L1592" s="24">
        <f>+XLM!F1376</f>
        <v>54383500</v>
      </c>
      <c r="N1592" s="23">
        <f t="shared" si="27"/>
        <v>14178686432</v>
      </c>
      <c r="O1592" s="6"/>
    </row>
    <row r="1593" spans="1:15" x14ac:dyDescent="0.25">
      <c r="A1593" s="3">
        <v>43230</v>
      </c>
      <c r="B1593" s="24">
        <f>BTC!F1593</f>
        <v>6906699776</v>
      </c>
      <c r="C1593" s="24">
        <f>+XRP!F1593</f>
        <v>399324000</v>
      </c>
      <c r="D1593" s="24">
        <f>+LTC!F1593</f>
        <v>426694016</v>
      </c>
      <c r="E1593" s="24">
        <f>+ETC!F833</f>
        <v>225995008</v>
      </c>
      <c r="F1593" s="24">
        <f>+ETH!F1010</f>
        <v>2748950016</v>
      </c>
      <c r="G1593" s="24">
        <f>+BCH!F863</f>
        <v>1070040000</v>
      </c>
      <c r="H1593" s="23">
        <f>+XMR!F1453</f>
        <v>36197200</v>
      </c>
      <c r="I1593" s="23">
        <f>+ZEC!F894</f>
        <v>54034000</v>
      </c>
      <c r="J1593" s="24">
        <f>+EOS!F863</f>
        <v>1287810048</v>
      </c>
      <c r="K1593" s="24">
        <f>+DASH!F1549</f>
        <v>100427000</v>
      </c>
      <c r="L1593" s="24">
        <f>+XLM!F1377</f>
        <v>39548400</v>
      </c>
      <c r="N1593" s="23">
        <f t="shared" si="27"/>
        <v>13295719464</v>
      </c>
      <c r="O1593" s="6"/>
    </row>
    <row r="1594" spans="1:15" x14ac:dyDescent="0.25">
      <c r="A1594" s="4">
        <v>43231</v>
      </c>
      <c r="B1594" s="24">
        <f>BTC!F1594</f>
        <v>8488520192</v>
      </c>
      <c r="C1594" s="24">
        <f>+XRP!F1594</f>
        <v>991409024</v>
      </c>
      <c r="D1594" s="24">
        <f>+LTC!F1594</f>
        <v>530416000</v>
      </c>
      <c r="E1594" s="24">
        <f>+ETC!F834</f>
        <v>354950016</v>
      </c>
      <c r="F1594" s="24">
        <f>+ETH!F1011</f>
        <v>3290080000</v>
      </c>
      <c r="G1594" s="24">
        <f>+BCH!F864</f>
        <v>1513260032</v>
      </c>
      <c r="H1594" s="23">
        <f>+XMR!F1454</f>
        <v>48447300</v>
      </c>
      <c r="I1594" s="23">
        <f>+ZEC!F895</f>
        <v>58885700</v>
      </c>
      <c r="J1594" s="24">
        <f>+EOS!F864</f>
        <v>2919820032</v>
      </c>
      <c r="K1594" s="24">
        <f>+DASH!F1550</f>
        <v>108972000</v>
      </c>
      <c r="L1594" s="24">
        <f>+XLM!F1378</f>
        <v>80168200</v>
      </c>
      <c r="N1594" s="23">
        <f t="shared" si="27"/>
        <v>18384928496</v>
      </c>
      <c r="O1594" s="6"/>
    </row>
    <row r="1595" spans="1:15" x14ac:dyDescent="0.25">
      <c r="A1595" s="3">
        <v>43232</v>
      </c>
      <c r="B1595" s="24">
        <f>BTC!F1595</f>
        <v>6821380096</v>
      </c>
      <c r="C1595" s="24">
        <f>+XRP!F1595</f>
        <v>596684992</v>
      </c>
      <c r="D1595" s="24">
        <f>+LTC!F1595</f>
        <v>410184992</v>
      </c>
      <c r="E1595" s="24">
        <f>+ETC!F835</f>
        <v>258036992</v>
      </c>
      <c r="F1595" s="24">
        <f>+ETH!F1012</f>
        <v>2668480000</v>
      </c>
      <c r="G1595" s="24">
        <f>+BCH!F865</f>
        <v>1461449984</v>
      </c>
      <c r="H1595" s="23">
        <f>+XMR!F1455</f>
        <v>32938200</v>
      </c>
      <c r="I1595" s="23">
        <f>+ZEC!F896</f>
        <v>38966000</v>
      </c>
      <c r="J1595" s="24">
        <f>+EOS!F865</f>
        <v>3091069952</v>
      </c>
      <c r="K1595" s="24">
        <f>+DASH!F1551</f>
        <v>77808896</v>
      </c>
      <c r="L1595" s="24">
        <f>+XLM!F1379</f>
        <v>93267504</v>
      </c>
      <c r="N1595" s="23">
        <f t="shared" si="27"/>
        <v>15550267608</v>
      </c>
      <c r="O1595" s="6"/>
    </row>
    <row r="1596" spans="1:15" x14ac:dyDescent="0.25">
      <c r="A1596" s="4">
        <v>43233</v>
      </c>
      <c r="B1596" s="24">
        <f>BTC!F1596</f>
        <v>5866379776</v>
      </c>
      <c r="C1596" s="24">
        <f>+XRP!F1596</f>
        <v>532488000</v>
      </c>
      <c r="D1596" s="24">
        <f>+LTC!F1596</f>
        <v>383224000</v>
      </c>
      <c r="E1596" s="24">
        <f>+ETC!F836</f>
        <v>201048000</v>
      </c>
      <c r="F1596" s="24">
        <f>+ETH!F1013</f>
        <v>2362500096</v>
      </c>
      <c r="G1596" s="24">
        <f>+BCH!F866</f>
        <v>921628032</v>
      </c>
      <c r="H1596" s="23">
        <f>+XMR!F1456</f>
        <v>32021800</v>
      </c>
      <c r="I1596" s="23">
        <f>+ZEC!F897</f>
        <v>28585200</v>
      </c>
      <c r="J1596" s="24">
        <f>+EOS!F866</f>
        <v>1589949952</v>
      </c>
      <c r="K1596" s="24">
        <f>+DASH!F1552</f>
        <v>99754096</v>
      </c>
      <c r="L1596" s="24">
        <f>+XLM!F1380</f>
        <v>73407904</v>
      </c>
      <c r="N1596" s="23">
        <f t="shared" si="27"/>
        <v>12090986856</v>
      </c>
      <c r="O1596" s="6"/>
    </row>
    <row r="1597" spans="1:15" x14ac:dyDescent="0.25">
      <c r="A1597" s="3">
        <v>43234</v>
      </c>
      <c r="B1597" s="24">
        <f>BTC!F1597</f>
        <v>7364149760</v>
      </c>
      <c r="C1597" s="24">
        <f>+XRP!F1597</f>
        <v>613462016</v>
      </c>
      <c r="D1597" s="24">
        <f>+LTC!F1597</f>
        <v>584222016</v>
      </c>
      <c r="E1597" s="24">
        <f>+ETC!F837</f>
        <v>221006000</v>
      </c>
      <c r="F1597" s="24">
        <f>+ETH!F1014</f>
        <v>3005110016</v>
      </c>
      <c r="G1597" s="24">
        <f>+BCH!F867</f>
        <v>1158710016</v>
      </c>
      <c r="H1597" s="23">
        <f>+XMR!F1457</f>
        <v>56526000</v>
      </c>
      <c r="I1597" s="23">
        <f>+ZEC!F898</f>
        <v>293688000</v>
      </c>
      <c r="J1597" s="24">
        <f>+EOS!F867</f>
        <v>1702960000</v>
      </c>
      <c r="K1597" s="24">
        <f>+DASH!F1553</f>
        <v>157680992</v>
      </c>
      <c r="L1597" s="24">
        <f>+XLM!F1381</f>
        <v>58938400</v>
      </c>
      <c r="N1597" s="23">
        <f t="shared" si="27"/>
        <v>15216453216</v>
      </c>
      <c r="O1597" s="6"/>
    </row>
    <row r="1598" spans="1:15" x14ac:dyDescent="0.25">
      <c r="A1598" s="4">
        <v>43235</v>
      </c>
      <c r="B1598" s="24">
        <f>BTC!F1598</f>
        <v>6705710080</v>
      </c>
      <c r="C1598" s="24">
        <f>+XRP!F1598</f>
        <v>422980000</v>
      </c>
      <c r="D1598" s="24">
        <f>+LTC!F1598</f>
        <v>415984992</v>
      </c>
      <c r="E1598" s="24">
        <f>+ETC!F838</f>
        <v>239530000</v>
      </c>
      <c r="F1598" s="24">
        <f>+ETH!F1015</f>
        <v>2523069952</v>
      </c>
      <c r="G1598" s="24">
        <f>+BCH!F868</f>
        <v>939358016</v>
      </c>
      <c r="H1598" s="23">
        <f>+XMR!F1458</f>
        <v>56849200</v>
      </c>
      <c r="I1598" s="23">
        <f>+ZEC!F899</f>
        <v>419545984</v>
      </c>
      <c r="J1598" s="24">
        <f>+EOS!F868</f>
        <v>1371869952</v>
      </c>
      <c r="K1598" s="24">
        <f>+DASH!F1554</f>
        <v>174088000</v>
      </c>
      <c r="L1598" s="24">
        <f>+XLM!F1382</f>
        <v>39801700</v>
      </c>
      <c r="N1598" s="23">
        <f t="shared" si="27"/>
        <v>13308787876</v>
      </c>
      <c r="O1598" s="6"/>
    </row>
    <row r="1599" spans="1:15" x14ac:dyDescent="0.25">
      <c r="A1599" s="3">
        <v>43236</v>
      </c>
      <c r="B1599" s="24">
        <f>BTC!F1599</f>
        <v>6760220160</v>
      </c>
      <c r="C1599" s="24">
        <f>+XRP!F1599</f>
        <v>429641984</v>
      </c>
      <c r="D1599" s="24">
        <f>+LTC!F1599</f>
        <v>351689984</v>
      </c>
      <c r="E1599" s="24">
        <f>+ETC!F839</f>
        <v>204932000</v>
      </c>
      <c r="F1599" s="24">
        <f>+ETH!F1016</f>
        <v>2476130048</v>
      </c>
      <c r="G1599" s="24">
        <f>+BCH!F869</f>
        <v>913177984</v>
      </c>
      <c r="H1599" s="23">
        <f>+XMR!F1459</f>
        <v>46385200</v>
      </c>
      <c r="I1599" s="23">
        <f>+ZEC!F900</f>
        <v>298528992</v>
      </c>
      <c r="J1599" s="24">
        <f>+EOS!F869</f>
        <v>1534140032</v>
      </c>
      <c r="K1599" s="24">
        <f>+DASH!F1555</f>
        <v>177326000</v>
      </c>
      <c r="L1599" s="24">
        <f>+XLM!F1383</f>
        <v>43623300</v>
      </c>
      <c r="N1599" s="23">
        <f t="shared" si="27"/>
        <v>13235795684</v>
      </c>
      <c r="O1599" s="6"/>
    </row>
    <row r="1600" spans="1:15" x14ac:dyDescent="0.25">
      <c r="A1600" s="4">
        <v>43237</v>
      </c>
      <c r="B1600" s="24">
        <f>BTC!F1600</f>
        <v>5862530048</v>
      </c>
      <c r="C1600" s="24">
        <f>+XRP!F1600</f>
        <v>337999008</v>
      </c>
      <c r="D1600" s="24">
        <f>+LTC!F1600</f>
        <v>320248992</v>
      </c>
      <c r="E1600" s="24">
        <f>+ETC!F840</f>
        <v>166820000</v>
      </c>
      <c r="F1600" s="24">
        <f>+ETH!F1017</f>
        <v>2350619904</v>
      </c>
      <c r="G1600" s="24">
        <f>+BCH!F870</f>
        <v>804139008</v>
      </c>
      <c r="H1600" s="23">
        <f>+XMR!F1460</f>
        <v>44934200</v>
      </c>
      <c r="I1600" s="23">
        <f>+ZEC!F901</f>
        <v>134332992</v>
      </c>
      <c r="J1600" s="24">
        <f>+EOS!F870</f>
        <v>1644329984</v>
      </c>
      <c r="K1600" s="24">
        <f>+DASH!F1556</f>
        <v>198663008</v>
      </c>
      <c r="L1600" s="24">
        <f>+XLM!F1384</f>
        <v>31796700</v>
      </c>
      <c r="N1600" s="23">
        <f t="shared" si="27"/>
        <v>11896413844</v>
      </c>
      <c r="O1600" s="6"/>
    </row>
    <row r="1601" spans="1:15" x14ac:dyDescent="0.25">
      <c r="A1601" s="3">
        <v>43238</v>
      </c>
      <c r="B1601" s="24">
        <f>BTC!F1601</f>
        <v>5764190208</v>
      </c>
      <c r="C1601" s="24">
        <f>+XRP!F1601</f>
        <v>344944000</v>
      </c>
      <c r="D1601" s="24">
        <f>+LTC!F1601</f>
        <v>371688000</v>
      </c>
      <c r="E1601" s="24">
        <f>+ETC!F841</f>
        <v>178787008</v>
      </c>
      <c r="F1601" s="24">
        <f>+ETH!F1018</f>
        <v>2305740032</v>
      </c>
      <c r="G1601" s="24">
        <f>+BCH!F871</f>
        <v>876974976</v>
      </c>
      <c r="H1601" s="23">
        <f>+XMR!F1461</f>
        <v>58532500</v>
      </c>
      <c r="I1601" s="23">
        <f>+ZEC!F902</f>
        <v>235260992</v>
      </c>
      <c r="J1601" s="24">
        <f>+EOS!F871</f>
        <v>1343680000</v>
      </c>
      <c r="K1601" s="24">
        <f>+DASH!F1557</f>
        <v>125453000</v>
      </c>
      <c r="L1601" s="24">
        <f>+XLM!F1385</f>
        <v>31108600</v>
      </c>
      <c r="N1601" s="23">
        <f t="shared" si="27"/>
        <v>11636359316</v>
      </c>
      <c r="O1601" s="6"/>
    </row>
    <row r="1602" spans="1:15" x14ac:dyDescent="0.25">
      <c r="A1602" s="4">
        <v>43239</v>
      </c>
      <c r="B1602" s="24">
        <f>BTC!F1602</f>
        <v>4712399872</v>
      </c>
      <c r="C1602" s="24">
        <f>+XRP!F1602</f>
        <v>249039008</v>
      </c>
      <c r="D1602" s="24">
        <f>+LTC!F1602</f>
        <v>310963008</v>
      </c>
      <c r="E1602" s="24">
        <f>+ETC!F842</f>
        <v>148970000</v>
      </c>
      <c r="F1602" s="24">
        <f>+ETH!F1019</f>
        <v>2021549952</v>
      </c>
      <c r="G1602" s="24">
        <f>+BCH!F872</f>
        <v>595862016</v>
      </c>
      <c r="H1602" s="23">
        <f>+XMR!F1462</f>
        <v>31524400</v>
      </c>
      <c r="I1602" s="23">
        <f>+ZEC!F903</f>
        <v>154256992</v>
      </c>
      <c r="J1602" s="24">
        <f>+EOS!F872</f>
        <v>1018750016</v>
      </c>
      <c r="K1602" s="24">
        <f>+DASH!F1558</f>
        <v>99795000</v>
      </c>
      <c r="L1602" s="24">
        <f>+XLM!F1386</f>
        <v>23504200</v>
      </c>
      <c r="N1602" s="23">
        <f t="shared" si="27"/>
        <v>9366614464</v>
      </c>
      <c r="O1602" s="6"/>
    </row>
    <row r="1603" spans="1:15" x14ac:dyDescent="0.25">
      <c r="A1603" s="3">
        <v>43240</v>
      </c>
      <c r="B1603" s="24">
        <f>BTC!F1603</f>
        <v>5191059968</v>
      </c>
      <c r="C1603" s="24">
        <f>+XRP!F1603</f>
        <v>275614016</v>
      </c>
      <c r="D1603" s="24">
        <f>+LTC!F1603</f>
        <v>324983008</v>
      </c>
      <c r="E1603" s="24">
        <f>+ETC!F843</f>
        <v>144931008</v>
      </c>
      <c r="F1603" s="24">
        <f>+ETH!F1020</f>
        <v>2156910080</v>
      </c>
      <c r="G1603" s="24">
        <f>+BCH!F873</f>
        <v>805598976</v>
      </c>
      <c r="H1603" s="23">
        <f>+XMR!F1463</f>
        <v>34040600</v>
      </c>
      <c r="I1603" s="23">
        <f>+ZEC!F904</f>
        <v>125868000</v>
      </c>
      <c r="J1603" s="24">
        <f>+EOS!F873</f>
        <v>1228359936</v>
      </c>
      <c r="K1603" s="24">
        <f>+DASH!F1559</f>
        <v>94187200</v>
      </c>
      <c r="L1603" s="24">
        <f>+XLM!F1387</f>
        <v>30586700</v>
      </c>
      <c r="N1603" s="23">
        <f t="shared" si="27"/>
        <v>10412139492</v>
      </c>
      <c r="O1603" s="6"/>
    </row>
    <row r="1604" spans="1:15" x14ac:dyDescent="0.25">
      <c r="A1604" s="4">
        <v>43241</v>
      </c>
      <c r="B1604" s="24">
        <f>BTC!F1604</f>
        <v>5154990080</v>
      </c>
      <c r="C1604" s="24">
        <f>+XRP!F1604</f>
        <v>250480992</v>
      </c>
      <c r="D1604" s="24">
        <f>+LTC!F1604</f>
        <v>308376992</v>
      </c>
      <c r="E1604" s="24">
        <f>+ETC!F844</f>
        <v>125063000</v>
      </c>
      <c r="F1604" s="24">
        <f>+ETH!F1021</f>
        <v>2005170048</v>
      </c>
      <c r="G1604" s="24">
        <f>+BCH!F874</f>
        <v>622772992</v>
      </c>
      <c r="H1604" s="23">
        <f>+XMR!F1464</f>
        <v>34791200</v>
      </c>
      <c r="I1604" s="23">
        <f>+ZEC!F905</f>
        <v>89672200</v>
      </c>
      <c r="J1604" s="24">
        <f>+EOS!F874</f>
        <v>1063000000</v>
      </c>
      <c r="K1604" s="24">
        <f>+DASH!F1560</f>
        <v>85493504</v>
      </c>
      <c r="L1604" s="24">
        <f>+XLM!F1388</f>
        <v>27528600</v>
      </c>
      <c r="N1604" s="23">
        <f t="shared" si="27"/>
        <v>9767339608</v>
      </c>
      <c r="O1604" s="6"/>
    </row>
    <row r="1605" spans="1:15" x14ac:dyDescent="0.25">
      <c r="A1605" s="3">
        <v>43242</v>
      </c>
      <c r="B1605" s="24">
        <f>BTC!F1605</f>
        <v>5137010176</v>
      </c>
      <c r="C1605" s="24">
        <f>+XRP!F1605</f>
        <v>234712992</v>
      </c>
      <c r="D1605" s="24">
        <f>+LTC!F1605</f>
        <v>294447008</v>
      </c>
      <c r="E1605" s="24">
        <f>+ETC!F845</f>
        <v>133700000</v>
      </c>
      <c r="F1605" s="24">
        <f>+ETH!F1022</f>
        <v>2230469888</v>
      </c>
      <c r="G1605" s="24">
        <f>+BCH!F875</f>
        <v>634201984</v>
      </c>
      <c r="H1605" s="23">
        <f>+XMR!F1465</f>
        <v>51057500</v>
      </c>
      <c r="I1605" s="23">
        <f>+ZEC!F906</f>
        <v>142211008</v>
      </c>
      <c r="J1605" s="24">
        <f>+EOS!F875</f>
        <v>991158976</v>
      </c>
      <c r="K1605" s="24">
        <f>+DASH!F1561</f>
        <v>78835696</v>
      </c>
      <c r="L1605" s="24">
        <f>+XLM!F1389</f>
        <v>31944800</v>
      </c>
      <c r="N1605" s="23">
        <f t="shared" si="27"/>
        <v>9959750028</v>
      </c>
      <c r="O1605" s="6"/>
    </row>
    <row r="1606" spans="1:15" x14ac:dyDescent="0.25">
      <c r="A1606" s="4">
        <v>43243</v>
      </c>
      <c r="B1606" s="24">
        <f>BTC!F1606</f>
        <v>6491120128</v>
      </c>
      <c r="C1606" s="24">
        <f>+XRP!F1606</f>
        <v>482480992</v>
      </c>
      <c r="D1606" s="24">
        <f>+LTC!F1606</f>
        <v>373329984</v>
      </c>
      <c r="E1606" s="24">
        <f>+ETC!F846</f>
        <v>172594000</v>
      </c>
      <c r="F1606" s="24">
        <f>+ETH!F1023</f>
        <v>2995429888</v>
      </c>
      <c r="G1606" s="24">
        <f>+BCH!F876</f>
        <v>858105984</v>
      </c>
      <c r="H1606" s="23">
        <f>+XMR!F1466</f>
        <v>49136900</v>
      </c>
      <c r="I1606" s="23">
        <f>+ZEC!F907</f>
        <v>142578000</v>
      </c>
      <c r="J1606" s="24">
        <f>+EOS!F876</f>
        <v>1591750016</v>
      </c>
      <c r="K1606" s="24">
        <f>+DASH!F1562</f>
        <v>80860800</v>
      </c>
      <c r="L1606" s="24">
        <f>+XLM!F1390</f>
        <v>39564300</v>
      </c>
      <c r="N1606" s="23">
        <f t="shared" si="27"/>
        <v>13276950992</v>
      </c>
      <c r="O1606" s="6"/>
    </row>
    <row r="1607" spans="1:15" x14ac:dyDescent="0.25">
      <c r="A1607" s="3">
        <v>43244</v>
      </c>
      <c r="B1607" s="24">
        <f>BTC!F1607</f>
        <v>6049220096</v>
      </c>
      <c r="C1607" s="24">
        <f>+XRP!F1607</f>
        <v>440532992</v>
      </c>
      <c r="D1607" s="24">
        <f>+LTC!F1607</f>
        <v>345857984</v>
      </c>
      <c r="E1607" s="24">
        <f>+ETC!F847</f>
        <v>184862000</v>
      </c>
      <c r="F1607" s="24">
        <f>+ETH!F1024</f>
        <v>2791099904</v>
      </c>
      <c r="G1607" s="24">
        <f>+BCH!F877</f>
        <v>785384000</v>
      </c>
      <c r="H1607" s="23">
        <f>+XMR!F1467</f>
        <v>44489500</v>
      </c>
      <c r="I1607" s="23">
        <f>+ZEC!F908</f>
        <v>106695000</v>
      </c>
      <c r="J1607" s="24">
        <f>+EOS!F877</f>
        <v>2161890048</v>
      </c>
      <c r="K1607" s="24">
        <f>+DASH!F1563</f>
        <v>93794600</v>
      </c>
      <c r="L1607" s="24">
        <f>+XLM!F1391</f>
        <v>45262500</v>
      </c>
      <c r="N1607" s="23">
        <f t="shared" si="27"/>
        <v>13049088624</v>
      </c>
      <c r="O1607" s="6"/>
    </row>
    <row r="1608" spans="1:15" x14ac:dyDescent="0.25">
      <c r="A1608" s="4">
        <v>43245</v>
      </c>
      <c r="B1608" s="24">
        <f>BTC!F1608</f>
        <v>4867829760</v>
      </c>
      <c r="C1608" s="24">
        <f>+XRP!F1608</f>
        <v>289816000</v>
      </c>
      <c r="D1608" s="24">
        <f>+LTC!F1608</f>
        <v>297743008</v>
      </c>
      <c r="E1608" s="24">
        <f>+ETC!F848</f>
        <v>141072000</v>
      </c>
      <c r="F1608" s="24">
        <f>+ETH!F1025</f>
        <v>2110919936</v>
      </c>
      <c r="G1608" s="24">
        <f>+BCH!F878</f>
        <v>620339968</v>
      </c>
      <c r="H1608" s="23">
        <f>+XMR!F1468</f>
        <v>26129900</v>
      </c>
      <c r="I1608" s="23">
        <f>+ZEC!F909</f>
        <v>68341504</v>
      </c>
      <c r="J1608" s="24">
        <f>+EOS!F878</f>
        <v>1624390016</v>
      </c>
      <c r="K1608" s="24">
        <f>+DASH!F1564</f>
        <v>83410200</v>
      </c>
      <c r="L1608" s="24">
        <f>+XLM!F1392</f>
        <v>45218800</v>
      </c>
      <c r="N1608" s="23">
        <f t="shared" si="27"/>
        <v>10175211092</v>
      </c>
      <c r="O1608" s="6"/>
    </row>
    <row r="1609" spans="1:15" x14ac:dyDescent="0.25">
      <c r="A1609" s="3">
        <v>43246</v>
      </c>
      <c r="B1609" s="24">
        <f>BTC!F1609</f>
        <v>4051539968</v>
      </c>
      <c r="C1609" s="24">
        <f>+XRP!F1609</f>
        <v>213242000</v>
      </c>
      <c r="D1609" s="24">
        <f>+LTC!F1609</f>
        <v>275851008</v>
      </c>
      <c r="E1609" s="24">
        <f>+ETC!F849</f>
        <v>141440992</v>
      </c>
      <c r="F1609" s="24">
        <f>+ETH!F1026</f>
        <v>1694300032</v>
      </c>
      <c r="G1609" s="24">
        <f>+BCH!F879</f>
        <v>486185984</v>
      </c>
      <c r="H1609" s="23">
        <f>+XMR!F1469</f>
        <v>17384600</v>
      </c>
      <c r="I1609" s="23">
        <f>+ZEC!F910</f>
        <v>62077600</v>
      </c>
      <c r="J1609" s="24">
        <f>+EOS!F879</f>
        <v>1085629952</v>
      </c>
      <c r="K1609" s="24">
        <f>+DASH!F1565</f>
        <v>86956800</v>
      </c>
      <c r="L1609" s="24">
        <f>+XLM!F1393</f>
        <v>40772900</v>
      </c>
      <c r="N1609" s="23">
        <f t="shared" si="27"/>
        <v>8155381836</v>
      </c>
      <c r="O1609" s="6"/>
    </row>
    <row r="1610" spans="1:15" x14ac:dyDescent="0.25">
      <c r="A1610" s="4">
        <v>43247</v>
      </c>
      <c r="B1610" s="24">
        <f>BTC!F1610</f>
        <v>4056519936</v>
      </c>
      <c r="C1610" s="24">
        <f>+XRP!F1610</f>
        <v>186963008</v>
      </c>
      <c r="D1610" s="24">
        <f>+LTC!F1610</f>
        <v>258727008</v>
      </c>
      <c r="E1610" s="24">
        <f>+ETC!F850</f>
        <v>132207000</v>
      </c>
      <c r="F1610" s="24">
        <f>+ETH!F1027</f>
        <v>1788790016</v>
      </c>
      <c r="G1610" s="24">
        <f>+BCH!F880</f>
        <v>507305984</v>
      </c>
      <c r="H1610" s="23">
        <f>+XMR!F1470</f>
        <v>32033800</v>
      </c>
      <c r="I1610" s="23">
        <f>+ZEC!F911</f>
        <v>57269700</v>
      </c>
      <c r="J1610" s="24">
        <f>+EOS!F880</f>
        <v>939929024</v>
      </c>
      <c r="K1610" s="24">
        <f>+DASH!F1566</f>
        <v>85613504</v>
      </c>
      <c r="L1610" s="24">
        <f>+XLM!F1394</f>
        <v>45604600</v>
      </c>
      <c r="N1610" s="23">
        <f t="shared" si="27"/>
        <v>8090963580</v>
      </c>
      <c r="O1610" s="6"/>
    </row>
    <row r="1611" spans="1:15" x14ac:dyDescent="0.25">
      <c r="A1611" s="3">
        <v>43248</v>
      </c>
      <c r="B1611" s="24">
        <f>BTC!F1611</f>
        <v>5040600064</v>
      </c>
      <c r="C1611" s="24">
        <f>+XRP!F1611</f>
        <v>327903008</v>
      </c>
      <c r="D1611" s="24">
        <f>+LTC!F1611</f>
        <v>295723008</v>
      </c>
      <c r="E1611" s="24">
        <f>+ETC!F851</f>
        <v>147459008</v>
      </c>
      <c r="F1611" s="24">
        <f>+ETH!F1028</f>
        <v>2356900096</v>
      </c>
      <c r="G1611" s="24">
        <f>+BCH!F881</f>
        <v>566168000</v>
      </c>
      <c r="H1611" s="23">
        <f>+XMR!F1471</f>
        <v>38161100</v>
      </c>
      <c r="I1611" s="23">
        <f>+ZEC!F912</f>
        <v>77346896</v>
      </c>
      <c r="J1611" s="24">
        <f>+EOS!F881</f>
        <v>1580160000</v>
      </c>
      <c r="K1611" s="24">
        <f>+DASH!F1567</f>
        <v>84403696</v>
      </c>
      <c r="L1611" s="24">
        <f>+XLM!F1395</f>
        <v>48667900</v>
      </c>
      <c r="N1611" s="23">
        <f t="shared" si="27"/>
        <v>10563492776</v>
      </c>
      <c r="O1611" s="6"/>
    </row>
    <row r="1612" spans="1:15" x14ac:dyDescent="0.25">
      <c r="A1612" s="4">
        <v>43249</v>
      </c>
      <c r="B1612" s="24">
        <f>BTC!F1612</f>
        <v>5662660096</v>
      </c>
      <c r="C1612" s="24">
        <f>+XRP!F1612</f>
        <v>380744000</v>
      </c>
      <c r="D1612" s="24">
        <f>+LTC!F1612</f>
        <v>350520000</v>
      </c>
      <c r="E1612" s="24">
        <f>+ETC!F852</f>
        <v>157135008</v>
      </c>
      <c r="F1612" s="24">
        <f>+ETH!F1029</f>
        <v>2330820096</v>
      </c>
      <c r="G1612" s="24">
        <f>+BCH!F882</f>
        <v>688334016</v>
      </c>
      <c r="H1612" s="23">
        <f>+XMR!F1472</f>
        <v>51033600</v>
      </c>
      <c r="I1612" s="23">
        <f>+ZEC!F913</f>
        <v>71846000</v>
      </c>
      <c r="J1612" s="24">
        <f>+EOS!F882</f>
        <v>1877299968</v>
      </c>
      <c r="K1612" s="24">
        <f>+DASH!F1568</f>
        <v>98299696</v>
      </c>
      <c r="L1612" s="24">
        <f>+XLM!F1396</f>
        <v>62185300</v>
      </c>
      <c r="N1612" s="23">
        <f t="shared" si="27"/>
        <v>11730877780</v>
      </c>
      <c r="O1612" s="6"/>
    </row>
    <row r="1613" spans="1:15" x14ac:dyDescent="0.25">
      <c r="A1613" s="3">
        <v>43250</v>
      </c>
      <c r="B1613" s="24">
        <f>BTC!F1613</f>
        <v>4922540032</v>
      </c>
      <c r="C1613" s="24">
        <f>+XRP!F1613</f>
        <v>320604992</v>
      </c>
      <c r="D1613" s="24">
        <f>+LTC!F1613</f>
        <v>305275008</v>
      </c>
      <c r="E1613" s="24">
        <f>+ETC!F853</f>
        <v>129317000</v>
      </c>
      <c r="F1613" s="24">
        <f>+ETH!F1030</f>
        <v>2053970048</v>
      </c>
      <c r="G1613" s="24">
        <f>+BCH!F883</f>
        <v>591774976</v>
      </c>
      <c r="H1613" s="23">
        <f>+XMR!F1473</f>
        <v>23704800</v>
      </c>
      <c r="I1613" s="23">
        <f>+ZEC!F914</f>
        <v>53620800</v>
      </c>
      <c r="J1613" s="24">
        <f>+EOS!F883</f>
        <v>1269209984</v>
      </c>
      <c r="K1613" s="24">
        <f>+DASH!F1569</f>
        <v>74927104</v>
      </c>
      <c r="L1613" s="24">
        <f>+XLM!F1397</f>
        <v>59599500</v>
      </c>
      <c r="N1613" s="23">
        <f t="shared" si="27"/>
        <v>9804544244</v>
      </c>
      <c r="O1613" s="6"/>
    </row>
    <row r="1614" spans="1:15" x14ac:dyDescent="0.25">
      <c r="A1614" s="4">
        <v>43251</v>
      </c>
      <c r="B1614" s="24">
        <f>BTC!F1614</f>
        <v>5127130112</v>
      </c>
      <c r="C1614" s="24">
        <f>+XRP!F1614</f>
        <v>283328000</v>
      </c>
      <c r="D1614" s="24">
        <f>+LTC!F1614</f>
        <v>297183008</v>
      </c>
      <c r="E1614" s="24">
        <f>+ETC!F854</f>
        <v>122136000</v>
      </c>
      <c r="F1614" s="24">
        <f>+ETH!F1031</f>
        <v>1985040000</v>
      </c>
      <c r="G1614" s="24">
        <f>+BCH!F884</f>
        <v>705260032</v>
      </c>
      <c r="H1614" s="23">
        <f>+XMR!F1474</f>
        <v>35146100</v>
      </c>
      <c r="I1614" s="23">
        <f>+ZEC!F915</f>
        <v>61591600</v>
      </c>
      <c r="J1614" s="24">
        <f>+EOS!F884</f>
        <v>1142809984</v>
      </c>
      <c r="K1614" s="24">
        <f>+DASH!F1570</f>
        <v>81447904</v>
      </c>
      <c r="L1614" s="24">
        <f>+XLM!F1398</f>
        <v>78378600</v>
      </c>
      <c r="N1614" s="23">
        <f t="shared" si="27"/>
        <v>9919451340</v>
      </c>
      <c r="O1614" s="6"/>
    </row>
    <row r="1615" spans="1:15" x14ac:dyDescent="0.25">
      <c r="A1615" s="3">
        <v>43252</v>
      </c>
      <c r="B1615" s="24">
        <f>BTC!F1615</f>
        <v>4921460224</v>
      </c>
      <c r="C1615" s="24">
        <f>+XRP!F1615</f>
        <v>263088000</v>
      </c>
      <c r="D1615" s="24">
        <f>+LTC!F1615</f>
        <v>290886016</v>
      </c>
      <c r="E1615" s="24">
        <f>+ETC!F855</f>
        <v>137170000</v>
      </c>
      <c r="F1615" s="24">
        <f>+ETH!F1032</f>
        <v>1945890048</v>
      </c>
      <c r="G1615" s="24">
        <f>+BCH!F885</f>
        <v>538528000</v>
      </c>
      <c r="H1615" s="23">
        <f>+XMR!F1475</f>
        <v>29047300</v>
      </c>
      <c r="I1615" s="23">
        <f>+ZEC!F916</f>
        <v>65648000</v>
      </c>
      <c r="J1615" s="24">
        <f>+EOS!F885</f>
        <v>1058150016</v>
      </c>
      <c r="K1615" s="24">
        <f>+DASH!F1571</f>
        <v>82723800</v>
      </c>
      <c r="L1615" s="24">
        <f>+XLM!F1399</f>
        <v>62207300</v>
      </c>
      <c r="N1615" s="23">
        <f t="shared" si="27"/>
        <v>9394798704</v>
      </c>
      <c r="O1615" s="6"/>
    </row>
    <row r="1616" spans="1:15" x14ac:dyDescent="0.25">
      <c r="A1616" s="4">
        <v>43253</v>
      </c>
      <c r="B1616" s="24">
        <f>BTC!F1616</f>
        <v>4939299840</v>
      </c>
      <c r="C1616" s="24">
        <f>+XRP!F1616</f>
        <v>315206016</v>
      </c>
      <c r="D1616" s="24">
        <f>+LTC!F1616</f>
        <v>310800000</v>
      </c>
      <c r="E1616" s="24">
        <f>+ETC!F856</f>
        <v>143692000</v>
      </c>
      <c r="F1616" s="24">
        <f>+ETH!F1033</f>
        <v>1880390016</v>
      </c>
      <c r="G1616" s="24">
        <f>+BCH!F886</f>
        <v>689121024</v>
      </c>
      <c r="H1616" s="23">
        <f>+XMR!F1476</f>
        <v>40011500</v>
      </c>
      <c r="I1616" s="23">
        <f>+ZEC!F917</f>
        <v>75534304</v>
      </c>
      <c r="J1616" s="24">
        <f>+EOS!F886</f>
        <v>2884720128</v>
      </c>
      <c r="K1616" s="24">
        <f>+DASH!F1572</f>
        <v>80244496</v>
      </c>
      <c r="L1616" s="24">
        <f>+XLM!F1400</f>
        <v>58244800</v>
      </c>
      <c r="N1616" s="23">
        <f t="shared" si="27"/>
        <v>11417264124</v>
      </c>
      <c r="O1616" s="6"/>
    </row>
    <row r="1617" spans="1:15" x14ac:dyDescent="0.25">
      <c r="A1617" s="3">
        <v>43254</v>
      </c>
      <c r="B1617" s="24">
        <f>BTC!F1617</f>
        <v>4851760128</v>
      </c>
      <c r="C1617" s="24">
        <f>+XRP!F1617</f>
        <v>327804000</v>
      </c>
      <c r="D1617" s="24">
        <f>+LTC!F1617</f>
        <v>322787008</v>
      </c>
      <c r="E1617" s="24">
        <f>+ETC!F857</f>
        <v>144260992</v>
      </c>
      <c r="F1617" s="24">
        <f>+ETH!F1034</f>
        <v>1832550016</v>
      </c>
      <c r="G1617" s="24">
        <f>+BCH!F887</f>
        <v>842262016</v>
      </c>
      <c r="H1617" s="23">
        <f>+XMR!F1477</f>
        <v>44074900</v>
      </c>
      <c r="I1617" s="23">
        <f>+ZEC!F918</f>
        <v>69116304</v>
      </c>
      <c r="J1617" s="24">
        <f>+EOS!F887</f>
        <v>1631840000</v>
      </c>
      <c r="K1617" s="24">
        <f>+DASH!F1573</f>
        <v>75377104</v>
      </c>
      <c r="L1617" s="24">
        <f>+XLM!F1401</f>
        <v>64563800</v>
      </c>
      <c r="N1617" s="23">
        <f t="shared" si="27"/>
        <v>10206396268</v>
      </c>
      <c r="O1617" s="6"/>
    </row>
    <row r="1618" spans="1:15" x14ac:dyDescent="0.25">
      <c r="A1618" s="4">
        <v>43255</v>
      </c>
      <c r="B1618" s="24">
        <f>BTC!F1618</f>
        <v>4993169920</v>
      </c>
      <c r="C1618" s="24">
        <f>+XRP!F1618</f>
        <v>558131008</v>
      </c>
      <c r="D1618" s="24">
        <f>+LTC!F1618</f>
        <v>299780992</v>
      </c>
      <c r="E1618" s="24">
        <f>+ETC!F858</f>
        <v>140176992</v>
      </c>
      <c r="F1618" s="24">
        <f>+ETH!F1035</f>
        <v>1903430016</v>
      </c>
      <c r="G1618" s="24">
        <f>+BCH!F888</f>
        <v>910656000</v>
      </c>
      <c r="H1618" s="23">
        <f>+XMR!F1478</f>
        <v>39320200</v>
      </c>
      <c r="I1618" s="23">
        <f>+ZEC!F919</f>
        <v>66867600</v>
      </c>
      <c r="J1618" s="24">
        <f>+EOS!F888</f>
        <v>1297159936</v>
      </c>
      <c r="K1618" s="24">
        <f>+DASH!F1574</f>
        <v>79868600</v>
      </c>
      <c r="L1618" s="24">
        <f>+XLM!F1402</f>
        <v>56371200</v>
      </c>
      <c r="N1618" s="23">
        <f t="shared" si="27"/>
        <v>10344932464</v>
      </c>
      <c r="O1618" s="6"/>
    </row>
    <row r="1619" spans="1:15" x14ac:dyDescent="0.25">
      <c r="A1619" s="3">
        <v>43256</v>
      </c>
      <c r="B1619" s="24">
        <f>BTC!F1619</f>
        <v>4961739776</v>
      </c>
      <c r="C1619" s="24">
        <f>+XRP!F1619</f>
        <v>386328000</v>
      </c>
      <c r="D1619" s="24">
        <f>+LTC!F1619</f>
        <v>300892000</v>
      </c>
      <c r="E1619" s="24">
        <f>+ETC!F859</f>
        <v>124282000</v>
      </c>
      <c r="F1619" s="24">
        <f>+ETH!F1036</f>
        <v>1844269952</v>
      </c>
      <c r="G1619" s="24">
        <f>+BCH!F889</f>
        <v>727427008</v>
      </c>
      <c r="H1619" s="23">
        <f>+XMR!F1479</f>
        <v>40491500</v>
      </c>
      <c r="I1619" s="23">
        <f>+ZEC!F920</f>
        <v>52339700</v>
      </c>
      <c r="J1619" s="24">
        <f>+EOS!F889</f>
        <v>1445139968</v>
      </c>
      <c r="K1619" s="24">
        <f>+DASH!F1575</f>
        <v>79467904</v>
      </c>
      <c r="L1619" s="24">
        <f>+XLM!F1403</f>
        <v>48728900</v>
      </c>
      <c r="N1619" s="23">
        <f t="shared" si="27"/>
        <v>10011106708</v>
      </c>
      <c r="O1619" s="6"/>
    </row>
    <row r="1620" spans="1:15" x14ac:dyDescent="0.25">
      <c r="A1620" s="4">
        <v>43257</v>
      </c>
      <c r="B1620" s="24">
        <f>BTC!F1620</f>
        <v>4692259840</v>
      </c>
      <c r="C1620" s="24">
        <f>+XRP!F1620</f>
        <v>273966016</v>
      </c>
      <c r="D1620" s="24">
        <f>+LTC!F1620</f>
        <v>324158016</v>
      </c>
      <c r="E1620" s="24">
        <f>+ETC!F860</f>
        <v>110481000</v>
      </c>
      <c r="F1620" s="24">
        <f>+ETH!F1037</f>
        <v>1756530048</v>
      </c>
      <c r="G1620" s="24">
        <f>+BCH!F890</f>
        <v>608502976</v>
      </c>
      <c r="H1620" s="23">
        <f>+XMR!F1480</f>
        <v>41766300</v>
      </c>
      <c r="I1620" s="23">
        <f>+ZEC!F921</f>
        <v>56887000</v>
      </c>
      <c r="J1620" s="24">
        <f>+EOS!F890</f>
        <v>1022289984</v>
      </c>
      <c r="K1620" s="24">
        <f>+DASH!F1576</f>
        <v>75630800</v>
      </c>
      <c r="L1620" s="24">
        <f>+XLM!F1404</f>
        <v>51165000</v>
      </c>
      <c r="N1620" s="23">
        <f t="shared" si="27"/>
        <v>9013636980</v>
      </c>
      <c r="O1620" s="6"/>
    </row>
    <row r="1621" spans="1:15" x14ac:dyDescent="0.25">
      <c r="A1621" s="3">
        <v>43258</v>
      </c>
      <c r="B1621" s="24">
        <f>BTC!F1621</f>
        <v>4485799936</v>
      </c>
      <c r="C1621" s="24">
        <f>+XRP!F1621</f>
        <v>244568000</v>
      </c>
      <c r="D1621" s="24">
        <f>+LTC!F1621</f>
        <v>365670016</v>
      </c>
      <c r="E1621" s="24">
        <f>+ETC!F861</f>
        <v>109763000</v>
      </c>
      <c r="F1621" s="24">
        <f>+ETH!F1038</f>
        <v>1880140032</v>
      </c>
      <c r="G1621" s="24">
        <f>+BCH!F891</f>
        <v>561721024</v>
      </c>
      <c r="H1621" s="23">
        <f>+XMR!F1481</f>
        <v>40588500</v>
      </c>
      <c r="I1621" s="23">
        <f>+ZEC!F922</f>
        <v>55284400</v>
      </c>
      <c r="J1621" s="24">
        <f>+EOS!F891</f>
        <v>1017480000</v>
      </c>
      <c r="K1621" s="24">
        <f>+DASH!F1577</f>
        <v>75098896</v>
      </c>
      <c r="L1621" s="24">
        <f>+XLM!F1405</f>
        <v>49336800</v>
      </c>
      <c r="N1621" s="23">
        <f t="shared" si="27"/>
        <v>8885450604</v>
      </c>
      <c r="O1621" s="6"/>
    </row>
    <row r="1622" spans="1:15" x14ac:dyDescent="0.25">
      <c r="A1622" s="4">
        <v>43259</v>
      </c>
      <c r="B1622" s="24">
        <f>BTC!F1622</f>
        <v>4227579904</v>
      </c>
      <c r="C1622" s="24">
        <f>+XRP!F1622</f>
        <v>221887008</v>
      </c>
      <c r="D1622" s="24">
        <f>+LTC!F1622</f>
        <v>285831008</v>
      </c>
      <c r="E1622" s="24">
        <f>+ETC!F862</f>
        <v>131086000</v>
      </c>
      <c r="F1622" s="24">
        <f>+ETH!F1039</f>
        <v>1637779968</v>
      </c>
      <c r="G1622" s="24">
        <f>+BCH!F892</f>
        <v>503856000</v>
      </c>
      <c r="H1622" s="23">
        <f>+XMR!F1482</f>
        <v>36063500</v>
      </c>
      <c r="I1622" s="23">
        <f>+ZEC!F923</f>
        <v>53682300</v>
      </c>
      <c r="J1622" s="24">
        <f>+EOS!F892</f>
        <v>1105590016</v>
      </c>
      <c r="K1622" s="24">
        <f>+DASH!F1578</f>
        <v>68043600</v>
      </c>
      <c r="L1622" s="24">
        <f>+XLM!F1406</f>
        <v>47014400</v>
      </c>
      <c r="N1622" s="23">
        <f t="shared" si="27"/>
        <v>8318413704</v>
      </c>
      <c r="O1622" s="6"/>
    </row>
    <row r="1623" spans="1:15" x14ac:dyDescent="0.25">
      <c r="A1623" s="3">
        <v>43260</v>
      </c>
      <c r="B1623" s="24">
        <f>BTC!F1623</f>
        <v>3845220096</v>
      </c>
      <c r="C1623" s="24">
        <f>+XRP!F1623</f>
        <v>175990000</v>
      </c>
      <c r="D1623" s="24">
        <f>+LTC!F1623</f>
        <v>242235008</v>
      </c>
      <c r="E1623" s="24">
        <f>+ETC!F863</f>
        <v>106269000</v>
      </c>
      <c r="F1623" s="24">
        <f>+ETH!F1040</f>
        <v>1519309952</v>
      </c>
      <c r="G1623" s="24">
        <f>+BCH!F893</f>
        <v>407028000</v>
      </c>
      <c r="H1623" s="23">
        <f>+XMR!F1483</f>
        <v>29964000</v>
      </c>
      <c r="I1623" s="23">
        <f>+ZEC!F924</f>
        <v>54753100</v>
      </c>
      <c r="J1623" s="24">
        <f>+EOS!F893</f>
        <v>1175320064</v>
      </c>
      <c r="K1623" s="24">
        <f>+DASH!F1579</f>
        <v>76867504</v>
      </c>
      <c r="L1623" s="24">
        <f>+XLM!F1407</f>
        <v>44872900</v>
      </c>
      <c r="N1623" s="23">
        <f t="shared" si="27"/>
        <v>7677829624</v>
      </c>
      <c r="O1623" s="6"/>
    </row>
    <row r="1624" spans="1:15" x14ac:dyDescent="0.25">
      <c r="A1624" s="4">
        <v>43261</v>
      </c>
      <c r="B1624" s="24">
        <f>BTC!F1624</f>
        <v>5804839936</v>
      </c>
      <c r="C1624" s="24">
        <f>+XRP!F1624</f>
        <v>492555008</v>
      </c>
      <c r="D1624" s="24">
        <f>+LTC!F1624</f>
        <v>399889984</v>
      </c>
      <c r="E1624" s="24">
        <f>+ETC!F864</f>
        <v>173647008</v>
      </c>
      <c r="F1624" s="24">
        <f>+ETH!F1041</f>
        <v>2234880000</v>
      </c>
      <c r="G1624" s="24">
        <f>+BCH!F894</f>
        <v>757265984</v>
      </c>
      <c r="H1624" s="23">
        <f>+XMR!F1484</f>
        <v>46671000</v>
      </c>
      <c r="I1624" s="23">
        <f>+ZEC!F925</f>
        <v>61739600</v>
      </c>
      <c r="J1624" s="24">
        <f>+EOS!F894</f>
        <v>2317139968</v>
      </c>
      <c r="K1624" s="24">
        <f>+DASH!F1580</f>
        <v>72081400</v>
      </c>
      <c r="L1624" s="24">
        <f>+XLM!F1408</f>
        <v>54768500</v>
      </c>
      <c r="N1624" s="23">
        <f t="shared" si="27"/>
        <v>12415478388</v>
      </c>
      <c r="O1624" s="6"/>
    </row>
    <row r="1625" spans="1:15" x14ac:dyDescent="0.25">
      <c r="A1625" s="3">
        <v>43262</v>
      </c>
      <c r="B1625" s="24">
        <f>BTC!F1625</f>
        <v>4745269760</v>
      </c>
      <c r="C1625" s="24">
        <f>+XRP!F1625</f>
        <v>336547008</v>
      </c>
      <c r="D1625" s="24">
        <f>+LTC!F1625</f>
        <v>331430016</v>
      </c>
      <c r="E1625" s="24">
        <f>+ETC!F865</f>
        <v>128249000</v>
      </c>
      <c r="F1625" s="24">
        <f>+ETH!F1042</f>
        <v>1982119936</v>
      </c>
      <c r="G1625" s="24">
        <f>+BCH!F895</f>
        <v>619150976</v>
      </c>
      <c r="H1625" s="23">
        <f>+XMR!F1485</f>
        <v>32508500</v>
      </c>
      <c r="I1625" s="23">
        <f>+ZEC!F926</f>
        <v>58327500</v>
      </c>
      <c r="J1625" s="24">
        <f>+EOS!F895</f>
        <v>1570569984</v>
      </c>
      <c r="K1625" s="24">
        <f>+DASH!F1581</f>
        <v>66282200</v>
      </c>
      <c r="L1625" s="24">
        <f>+XLM!F1409</f>
        <v>47904600</v>
      </c>
      <c r="N1625" s="23">
        <f t="shared" si="27"/>
        <v>9918359480</v>
      </c>
      <c r="O1625" s="6"/>
    </row>
    <row r="1626" spans="1:15" x14ac:dyDescent="0.25">
      <c r="A1626" s="4">
        <v>43263</v>
      </c>
      <c r="B1626" s="24">
        <f>BTC!F1626</f>
        <v>4654380032</v>
      </c>
      <c r="C1626" s="24">
        <f>+XRP!F1626</f>
        <v>309544000</v>
      </c>
      <c r="D1626" s="24">
        <f>+LTC!F1626</f>
        <v>333163008</v>
      </c>
      <c r="E1626" s="24">
        <f>+ETC!F866</f>
        <v>686019008</v>
      </c>
      <c r="F1626" s="24">
        <f>+ETH!F1043</f>
        <v>1932760064</v>
      </c>
      <c r="G1626" s="24">
        <f>+BCH!F896</f>
        <v>523140992</v>
      </c>
      <c r="H1626" s="23">
        <f>+XMR!F1486</f>
        <v>36656700</v>
      </c>
      <c r="I1626" s="23">
        <f>+ZEC!F927</f>
        <v>61372400</v>
      </c>
      <c r="J1626" s="24">
        <f>+EOS!F896</f>
        <v>1052700032</v>
      </c>
      <c r="K1626" s="24">
        <f>+DASH!F1582</f>
        <v>70134304</v>
      </c>
      <c r="L1626" s="24">
        <f>+XLM!F1410</f>
        <v>47126900</v>
      </c>
      <c r="N1626" s="23">
        <f t="shared" si="27"/>
        <v>9706997440</v>
      </c>
      <c r="O1626" s="6"/>
    </row>
    <row r="1627" spans="1:15" x14ac:dyDescent="0.25">
      <c r="A1627" s="3">
        <v>43264</v>
      </c>
      <c r="B1627" s="24">
        <f>BTC!F1627</f>
        <v>5052349952</v>
      </c>
      <c r="C1627" s="24">
        <f>+XRP!F1627</f>
        <v>359864992</v>
      </c>
      <c r="D1627" s="24">
        <f>+LTC!F1627</f>
        <v>360492992</v>
      </c>
      <c r="E1627" s="24">
        <f>+ETC!F867</f>
        <v>325870016</v>
      </c>
      <c r="F1627" s="24">
        <f>+ETH!F1044</f>
        <v>2080130048</v>
      </c>
      <c r="G1627" s="24">
        <f>+BCH!F897</f>
        <v>547672000</v>
      </c>
      <c r="H1627" s="23">
        <f>+XMR!F1487</f>
        <v>44354400</v>
      </c>
      <c r="I1627" s="23">
        <f>+ZEC!F928</f>
        <v>55781200</v>
      </c>
      <c r="J1627" s="24">
        <f>+EOS!F897</f>
        <v>1266409984</v>
      </c>
      <c r="K1627" s="24">
        <f>+DASH!F1583</f>
        <v>116406000</v>
      </c>
      <c r="L1627" s="24">
        <f>+XLM!F1411</f>
        <v>48479300</v>
      </c>
      <c r="N1627" s="23">
        <f t="shared" si="27"/>
        <v>10257810884</v>
      </c>
      <c r="O1627" s="6"/>
    </row>
    <row r="1628" spans="1:15" x14ac:dyDescent="0.25">
      <c r="A1628" s="4">
        <v>43265</v>
      </c>
      <c r="B1628" s="24">
        <f>BTC!F1628</f>
        <v>5138710016</v>
      </c>
      <c r="C1628" s="24">
        <f>+XRP!F1628</f>
        <v>379824992</v>
      </c>
      <c r="D1628" s="24">
        <f>+LTC!F1628</f>
        <v>367742016</v>
      </c>
      <c r="E1628" s="24">
        <f>+ETC!F868</f>
        <v>280585984</v>
      </c>
      <c r="F1628" s="24">
        <f>+ETH!F1045</f>
        <v>2458650112</v>
      </c>
      <c r="G1628" s="24">
        <f>+BCH!F898</f>
        <v>522806016</v>
      </c>
      <c r="H1628" s="23">
        <f>+XMR!F1488</f>
        <v>44929500</v>
      </c>
      <c r="I1628" s="23">
        <f>+ZEC!F929</f>
        <v>66378500</v>
      </c>
      <c r="J1628" s="24">
        <f>+EOS!F898</f>
        <v>1409440000</v>
      </c>
      <c r="K1628" s="24">
        <f>+DASH!F1584</f>
        <v>112286000</v>
      </c>
      <c r="L1628" s="24">
        <f>+XLM!F1412</f>
        <v>53521800</v>
      </c>
      <c r="N1628" s="23">
        <f t="shared" si="27"/>
        <v>10834874936</v>
      </c>
      <c r="O1628" s="6"/>
    </row>
    <row r="1629" spans="1:15" x14ac:dyDescent="0.25">
      <c r="A1629" s="3">
        <v>43266</v>
      </c>
      <c r="B1629" s="24">
        <f>BTC!F1629</f>
        <v>3955389952</v>
      </c>
      <c r="C1629" s="24">
        <f>+XRP!F1629</f>
        <v>241684992</v>
      </c>
      <c r="D1629" s="24">
        <f>+LTC!F1629</f>
        <v>293284992</v>
      </c>
      <c r="E1629" s="24">
        <f>+ETC!F869</f>
        <v>194460992</v>
      </c>
      <c r="F1629" s="24">
        <f>+ETH!F1046</f>
        <v>1808269952</v>
      </c>
      <c r="G1629" s="24">
        <f>+BCH!F899</f>
        <v>371601984</v>
      </c>
      <c r="H1629" s="23">
        <f>+XMR!F1489</f>
        <v>35999400</v>
      </c>
      <c r="I1629" s="23">
        <f>+ZEC!F930</f>
        <v>55652200</v>
      </c>
      <c r="J1629" s="24">
        <f>+EOS!F899</f>
        <v>936732992</v>
      </c>
      <c r="K1629" s="24">
        <f>+DASH!F1585</f>
        <v>146774000</v>
      </c>
      <c r="L1629" s="24">
        <f>+XLM!F1413</f>
        <v>37531000</v>
      </c>
      <c r="N1629" s="23">
        <f t="shared" si="27"/>
        <v>8077382456</v>
      </c>
      <c r="O1629" s="6"/>
    </row>
    <row r="1630" spans="1:15" x14ac:dyDescent="0.25">
      <c r="A1630" s="4">
        <v>43267</v>
      </c>
      <c r="B1630" s="24">
        <f>BTC!F1630</f>
        <v>3194170112</v>
      </c>
      <c r="C1630" s="24">
        <f>+XRP!F1630</f>
        <v>202682000</v>
      </c>
      <c r="D1630" s="24">
        <f>+LTC!F1630</f>
        <v>259324992</v>
      </c>
      <c r="E1630" s="24">
        <f>+ETC!F870</f>
        <v>232232000</v>
      </c>
      <c r="F1630" s="24">
        <f>+ETH!F1047</f>
        <v>1314109952</v>
      </c>
      <c r="G1630" s="24">
        <f>+BCH!F900</f>
        <v>311148000</v>
      </c>
      <c r="H1630" s="23">
        <f>+XMR!F1490</f>
        <v>31221300</v>
      </c>
      <c r="I1630" s="23">
        <f>+ZEC!F931</f>
        <v>49141200</v>
      </c>
      <c r="J1630" s="24">
        <f>+EOS!F900</f>
        <v>680969984</v>
      </c>
      <c r="K1630" s="24">
        <f>+DASH!F1586</f>
        <v>129594000</v>
      </c>
      <c r="L1630" s="24">
        <f>+XLM!F1414</f>
        <v>34627700</v>
      </c>
      <c r="N1630" s="23">
        <f t="shared" ref="N1630:N1693" si="28">B1630+C1630+D1630+E1630+F1630+G1630+H1630+I1630+J1630+K1630+L1630</f>
        <v>6439221240</v>
      </c>
      <c r="O1630" s="6"/>
    </row>
    <row r="1631" spans="1:15" x14ac:dyDescent="0.25">
      <c r="A1631" s="3">
        <v>43268</v>
      </c>
      <c r="B1631" s="24">
        <f>BTC!F1631</f>
        <v>3104019968</v>
      </c>
      <c r="C1631" s="24">
        <f>+XRP!F1631</f>
        <v>166028000</v>
      </c>
      <c r="D1631" s="24">
        <f>+LTC!F1631</f>
        <v>242331008</v>
      </c>
      <c r="E1631" s="24">
        <f>+ETC!F871</f>
        <v>164312000</v>
      </c>
      <c r="F1631" s="24">
        <f>+ETH!F1048</f>
        <v>1264870016</v>
      </c>
      <c r="G1631" s="24">
        <f>+BCH!F901</f>
        <v>290560992</v>
      </c>
      <c r="H1631" s="23">
        <f>+XMR!F1491</f>
        <v>29247600</v>
      </c>
      <c r="I1631" s="23">
        <f>+ZEC!F932</f>
        <v>48691500</v>
      </c>
      <c r="J1631" s="24">
        <f>+EOS!F901</f>
        <v>432120992</v>
      </c>
      <c r="K1631" s="24">
        <f>+DASH!F1587</f>
        <v>119911000</v>
      </c>
      <c r="L1631" s="24">
        <f>+XLM!F1415</f>
        <v>31223300</v>
      </c>
      <c r="N1631" s="23">
        <f t="shared" si="28"/>
        <v>5893316376</v>
      </c>
      <c r="O1631" s="6"/>
    </row>
    <row r="1632" spans="1:15" x14ac:dyDescent="0.25">
      <c r="A1632" s="4">
        <v>43269</v>
      </c>
      <c r="B1632" s="24">
        <f>BTC!F1632</f>
        <v>4039200000</v>
      </c>
      <c r="C1632" s="24">
        <f>+XRP!F1632</f>
        <v>276527008</v>
      </c>
      <c r="D1632" s="24">
        <f>+LTC!F1632</f>
        <v>282937984</v>
      </c>
      <c r="E1632" s="24">
        <f>+ETC!F872</f>
        <v>235592992</v>
      </c>
      <c r="F1632" s="24">
        <f>+ETH!F1049</f>
        <v>1513869952</v>
      </c>
      <c r="G1632" s="24">
        <f>+BCH!F902</f>
        <v>381404000</v>
      </c>
      <c r="H1632" s="23">
        <f>+XMR!F1492</f>
        <v>32087200</v>
      </c>
      <c r="I1632" s="23">
        <f>+ZEC!F933</f>
        <v>58180400</v>
      </c>
      <c r="J1632" s="24">
        <f>+EOS!F902</f>
        <v>720630016</v>
      </c>
      <c r="K1632" s="24">
        <f>+DASH!F1588</f>
        <v>138831008</v>
      </c>
      <c r="L1632" s="24">
        <f>+XLM!F1416</f>
        <v>36372000</v>
      </c>
      <c r="N1632" s="23">
        <f t="shared" si="28"/>
        <v>7715632560</v>
      </c>
      <c r="O1632" s="6"/>
    </row>
    <row r="1633" spans="1:15" x14ac:dyDescent="0.25">
      <c r="A1633" s="3">
        <v>43270</v>
      </c>
      <c r="B1633" s="24">
        <f>BTC!F1633</f>
        <v>4057029888</v>
      </c>
      <c r="C1633" s="24">
        <f>+XRP!F1633</f>
        <v>255400000</v>
      </c>
      <c r="D1633" s="24">
        <f>+LTC!F1633</f>
        <v>284982016</v>
      </c>
      <c r="E1633" s="24">
        <f>+ETC!F873</f>
        <v>263659008</v>
      </c>
      <c r="F1633" s="24">
        <f>+ETH!F1050</f>
        <v>1726569984</v>
      </c>
      <c r="G1633" s="24">
        <f>+BCH!F903</f>
        <v>397230016</v>
      </c>
      <c r="H1633" s="23">
        <f>+XMR!F1493</f>
        <v>34054800</v>
      </c>
      <c r="I1633" s="23">
        <f>+ZEC!F934</f>
        <v>45700900</v>
      </c>
      <c r="J1633" s="24">
        <f>+EOS!F903</f>
        <v>715926016</v>
      </c>
      <c r="K1633" s="24">
        <f>+DASH!F1589</f>
        <v>144064000</v>
      </c>
      <c r="L1633" s="24">
        <f>+XLM!F1417</f>
        <v>34048000</v>
      </c>
      <c r="N1633" s="23">
        <f t="shared" si="28"/>
        <v>7958664628</v>
      </c>
      <c r="O1633" s="6"/>
    </row>
    <row r="1634" spans="1:15" x14ac:dyDescent="0.25">
      <c r="A1634" s="4">
        <v>43271</v>
      </c>
      <c r="B1634" s="24">
        <f>BTC!F1634</f>
        <v>3888640000</v>
      </c>
      <c r="C1634" s="24">
        <f>+XRP!F1634</f>
        <v>256920000</v>
      </c>
      <c r="D1634" s="24">
        <f>+LTC!F1634</f>
        <v>261392000</v>
      </c>
      <c r="E1634" s="24">
        <f>+ETC!F874</f>
        <v>356187008</v>
      </c>
      <c r="F1634" s="24">
        <f>+ETH!F1051</f>
        <v>1596290048</v>
      </c>
      <c r="G1634" s="24">
        <f>+BCH!F904</f>
        <v>430131008</v>
      </c>
      <c r="H1634" s="23">
        <f>+XMR!F1494</f>
        <v>33876600</v>
      </c>
      <c r="I1634" s="23">
        <f>+ZEC!F935</f>
        <v>46208400</v>
      </c>
      <c r="J1634" s="24">
        <f>+EOS!F904</f>
        <v>852286976</v>
      </c>
      <c r="K1634" s="24">
        <f>+DASH!F1590</f>
        <v>93710200</v>
      </c>
      <c r="L1634" s="24">
        <f>+XLM!F1418</f>
        <v>43000600</v>
      </c>
      <c r="N1634" s="23">
        <f t="shared" si="28"/>
        <v>7858642840</v>
      </c>
      <c r="O1634" s="6"/>
    </row>
    <row r="1635" spans="1:15" x14ac:dyDescent="0.25">
      <c r="A1635" s="3">
        <v>43272</v>
      </c>
      <c r="B1635" s="24">
        <f>BTC!F1635</f>
        <v>3529129984</v>
      </c>
      <c r="C1635" s="24">
        <f>+XRP!F1635</f>
        <v>194312000</v>
      </c>
      <c r="D1635" s="24">
        <f>+LTC!F1635</f>
        <v>261544000</v>
      </c>
      <c r="E1635" s="24">
        <f>+ETC!F875</f>
        <v>399804000</v>
      </c>
      <c r="F1635" s="24">
        <f>+ETH!F1052</f>
        <v>1462070016</v>
      </c>
      <c r="G1635" s="24">
        <f>+BCH!F905</f>
        <v>361313984</v>
      </c>
      <c r="H1635" s="23">
        <f>+XMR!F1495</f>
        <v>29272800</v>
      </c>
      <c r="I1635" s="23">
        <f>+ZEC!F936</f>
        <v>43987900</v>
      </c>
      <c r="J1635" s="24">
        <f>+EOS!F905</f>
        <v>662139008</v>
      </c>
      <c r="K1635" s="24">
        <f>+DASH!F1591</f>
        <v>50978600</v>
      </c>
      <c r="L1635" s="24">
        <f>+XLM!F1419</f>
        <v>38175500</v>
      </c>
      <c r="N1635" s="23">
        <f t="shared" si="28"/>
        <v>7032727792</v>
      </c>
      <c r="O1635" s="6"/>
    </row>
    <row r="1636" spans="1:15" x14ac:dyDescent="0.25">
      <c r="A1636" s="4">
        <v>43273</v>
      </c>
      <c r="B1636" s="24">
        <f>BTC!F1636</f>
        <v>5079810048</v>
      </c>
      <c r="C1636" s="24">
        <f>+XRP!F1636</f>
        <v>339428992</v>
      </c>
      <c r="D1636" s="24">
        <f>+LTC!F1636</f>
        <v>458636992</v>
      </c>
      <c r="E1636" s="24">
        <f>+ETC!F876</f>
        <v>455676992</v>
      </c>
      <c r="F1636" s="24">
        <f>+ETH!F1053</f>
        <v>2226030080</v>
      </c>
      <c r="G1636" s="24">
        <f>+BCH!F906</f>
        <v>589187968</v>
      </c>
      <c r="H1636" s="23">
        <f>+XMR!F1496</f>
        <v>40058500</v>
      </c>
      <c r="I1636" s="23">
        <f>+ZEC!F937</f>
        <v>48782000</v>
      </c>
      <c r="J1636" s="24">
        <f>+EOS!F906</f>
        <v>1258310016</v>
      </c>
      <c r="K1636" s="24">
        <f>+DASH!F1592</f>
        <v>58715100</v>
      </c>
      <c r="L1636" s="24">
        <f>+XLM!F1420</f>
        <v>41435400</v>
      </c>
      <c r="N1636" s="23">
        <f t="shared" si="28"/>
        <v>10596072088</v>
      </c>
      <c r="O1636" s="6"/>
    </row>
    <row r="1637" spans="1:15" x14ac:dyDescent="0.25">
      <c r="A1637" s="3">
        <v>43274</v>
      </c>
      <c r="B1637" s="24">
        <f>BTC!F1637</f>
        <v>3431360000</v>
      </c>
      <c r="C1637" s="24">
        <f>+XRP!F1637</f>
        <v>204927008</v>
      </c>
      <c r="D1637" s="24">
        <f>+LTC!F1637</f>
        <v>439203008</v>
      </c>
      <c r="E1637" s="24">
        <f>+ETC!F877</f>
        <v>214750000</v>
      </c>
      <c r="F1637" s="24">
        <f>+ETH!F1054</f>
        <v>1651379968</v>
      </c>
      <c r="G1637" s="24">
        <f>+BCH!F907</f>
        <v>397206016</v>
      </c>
      <c r="H1637" s="23">
        <f>+XMR!F1497</f>
        <v>33435900</v>
      </c>
      <c r="I1637" s="23">
        <f>+ZEC!F938</f>
        <v>40087600</v>
      </c>
      <c r="J1637" s="24">
        <f>+EOS!F907</f>
        <v>709977024</v>
      </c>
      <c r="K1637" s="24">
        <f>+DASH!F1593</f>
        <v>55232200</v>
      </c>
      <c r="L1637" s="24">
        <f>+XLM!F1421</f>
        <v>33872100</v>
      </c>
      <c r="N1637" s="23">
        <f t="shared" si="28"/>
        <v>7211430824</v>
      </c>
      <c r="O1637" s="6"/>
    </row>
    <row r="1638" spans="1:15" x14ac:dyDescent="0.25">
      <c r="A1638" s="4">
        <v>43275</v>
      </c>
      <c r="B1638" s="24">
        <f>BTC!F1638</f>
        <v>4566909952</v>
      </c>
      <c r="C1638" s="24">
        <f>+XRP!F1638</f>
        <v>369520000</v>
      </c>
      <c r="D1638" s="24">
        <f>+LTC!F1638</f>
        <v>449884992</v>
      </c>
      <c r="E1638" s="24">
        <f>+ETC!F878</f>
        <v>270734016</v>
      </c>
      <c r="F1638" s="24">
        <f>+ETH!F1055</f>
        <v>2490579968</v>
      </c>
      <c r="G1638" s="24">
        <f>+BCH!F908</f>
        <v>642142016</v>
      </c>
      <c r="H1638" s="23">
        <f>+XMR!F1498</f>
        <v>45338000</v>
      </c>
      <c r="I1638" s="23">
        <f>+ZEC!F939</f>
        <v>40595500</v>
      </c>
      <c r="J1638" s="24">
        <f>+EOS!F908</f>
        <v>1397600000</v>
      </c>
      <c r="K1638" s="24">
        <f>+DASH!F1594</f>
        <v>107736000</v>
      </c>
      <c r="L1638" s="24">
        <f>+XLM!F1422</f>
        <v>43348500</v>
      </c>
      <c r="N1638" s="23">
        <f t="shared" si="28"/>
        <v>10424388944</v>
      </c>
      <c r="O1638" s="6"/>
    </row>
    <row r="1639" spans="1:15" x14ac:dyDescent="0.25">
      <c r="A1639" s="3">
        <v>43276</v>
      </c>
      <c r="B1639" s="24">
        <f>BTC!F1639</f>
        <v>5500810240</v>
      </c>
      <c r="C1639" s="24">
        <f>+XRP!F1639</f>
        <v>231728992</v>
      </c>
      <c r="D1639" s="24">
        <f>+LTC!F1639</f>
        <v>458366016</v>
      </c>
      <c r="E1639" s="24">
        <f>+ETC!F879</f>
        <v>232960000</v>
      </c>
      <c r="F1639" s="24">
        <f>+ETH!F1056</f>
        <v>4007950080</v>
      </c>
      <c r="G1639" s="24">
        <f>+BCH!F909</f>
        <v>447070016</v>
      </c>
      <c r="H1639" s="23">
        <f>+XMR!F1499</f>
        <v>37688900</v>
      </c>
      <c r="I1639" s="23">
        <f>+ZEC!F940</f>
        <v>49277800</v>
      </c>
      <c r="J1639" s="24">
        <f>+EOS!F909</f>
        <v>905011968</v>
      </c>
      <c r="K1639" s="24">
        <f>+DASH!F1595</f>
        <v>129569000</v>
      </c>
      <c r="L1639" s="24">
        <f>+XLM!F1423</f>
        <v>38729400</v>
      </c>
      <c r="N1639" s="23">
        <f t="shared" si="28"/>
        <v>12039162412</v>
      </c>
      <c r="O1639" s="6"/>
    </row>
    <row r="1640" spans="1:15" x14ac:dyDescent="0.25">
      <c r="A1640" s="4">
        <v>43277</v>
      </c>
      <c r="B1640" s="24">
        <f>BTC!F1640</f>
        <v>3279759872</v>
      </c>
      <c r="C1640" s="24">
        <f>+XRP!F1640</f>
        <v>179426000</v>
      </c>
      <c r="D1640" s="24">
        <f>+LTC!F1640</f>
        <v>258432992</v>
      </c>
      <c r="E1640" s="24">
        <f>+ETC!F880</f>
        <v>211464992</v>
      </c>
      <c r="F1640" s="24">
        <f>+ETH!F1057</f>
        <v>1356560000</v>
      </c>
      <c r="G1640" s="24">
        <f>+BCH!F910</f>
        <v>357417984</v>
      </c>
      <c r="H1640" s="23">
        <f>+XMR!F1500</f>
        <v>35735700</v>
      </c>
      <c r="I1640" s="23">
        <f>+ZEC!F941</f>
        <v>43075600</v>
      </c>
      <c r="J1640" s="24">
        <f>+EOS!F910</f>
        <v>629339008</v>
      </c>
      <c r="K1640" s="24">
        <f>+DASH!F1596</f>
        <v>185207008</v>
      </c>
      <c r="L1640" s="24">
        <f>+XLM!F1424</f>
        <v>31190300</v>
      </c>
      <c r="N1640" s="23">
        <f t="shared" si="28"/>
        <v>6567609456</v>
      </c>
      <c r="O1640" s="6"/>
    </row>
    <row r="1641" spans="1:15" x14ac:dyDescent="0.25">
      <c r="A1641" s="3">
        <v>43278</v>
      </c>
      <c r="B1641" s="24">
        <f>BTC!F1641</f>
        <v>3296219904</v>
      </c>
      <c r="C1641" s="24">
        <f>+XRP!F1641</f>
        <v>215618000</v>
      </c>
      <c r="D1641" s="24">
        <f>+LTC!F1641</f>
        <v>274128000</v>
      </c>
      <c r="E1641" s="24">
        <f>+ETC!F881</f>
        <v>232582000</v>
      </c>
      <c r="F1641" s="24">
        <f>+ETH!F1058</f>
        <v>1368940032</v>
      </c>
      <c r="G1641" s="24">
        <f>+BCH!F911</f>
        <v>333936992</v>
      </c>
      <c r="H1641" s="23">
        <f>+XMR!F1501</f>
        <v>39016100</v>
      </c>
      <c r="I1641" s="23">
        <f>+ZEC!F942</f>
        <v>37729200</v>
      </c>
      <c r="J1641" s="24">
        <f>+EOS!F911</f>
        <v>716035968</v>
      </c>
      <c r="K1641" s="24">
        <f>+DASH!F1597</f>
        <v>152626000</v>
      </c>
      <c r="L1641" s="24">
        <f>+XLM!F1425</f>
        <v>34514300</v>
      </c>
      <c r="N1641" s="23">
        <f t="shared" si="28"/>
        <v>6701346496</v>
      </c>
      <c r="O1641" s="6"/>
    </row>
    <row r="1642" spans="1:15" x14ac:dyDescent="0.25">
      <c r="A1642" s="4">
        <v>43279</v>
      </c>
      <c r="B1642" s="24">
        <f>BTC!F1642</f>
        <v>3467800064</v>
      </c>
      <c r="C1642" s="24">
        <f>+XRP!F1642</f>
        <v>220566000</v>
      </c>
      <c r="D1642" s="24">
        <f>+LTC!F1642</f>
        <v>263414000</v>
      </c>
      <c r="E1642" s="24">
        <f>+ETC!F882</f>
        <v>189564992</v>
      </c>
      <c r="F1642" s="24">
        <f>+ETH!F1059</f>
        <v>1360790016</v>
      </c>
      <c r="G1642" s="24">
        <f>+BCH!F912</f>
        <v>340686016</v>
      </c>
      <c r="H1642" s="23">
        <f>+XMR!F1502</f>
        <v>48284400</v>
      </c>
      <c r="I1642" s="23">
        <f>+ZEC!F943</f>
        <v>31601200</v>
      </c>
      <c r="J1642" s="24">
        <f>+EOS!F912</f>
        <v>724915008</v>
      </c>
      <c r="K1642" s="24">
        <f>+DASH!F1598</f>
        <v>164232992</v>
      </c>
      <c r="L1642" s="24">
        <f>+XLM!F1426</f>
        <v>32294900</v>
      </c>
      <c r="N1642" s="23">
        <f t="shared" si="28"/>
        <v>6844149588</v>
      </c>
      <c r="O1642" s="6"/>
    </row>
    <row r="1643" spans="1:15" x14ac:dyDescent="0.25">
      <c r="A1643" s="3">
        <v>43280</v>
      </c>
      <c r="B1643" s="24">
        <f>BTC!F1643</f>
        <v>3966230016</v>
      </c>
      <c r="C1643" s="24">
        <f>+XRP!F1643</f>
        <v>309777984</v>
      </c>
      <c r="D1643" s="24">
        <f>+LTC!F1643</f>
        <v>309339008</v>
      </c>
      <c r="E1643" s="24">
        <f>+ETC!F883</f>
        <v>226952000</v>
      </c>
      <c r="F1643" s="24">
        <f>+ETH!F1060</f>
        <v>1564499968</v>
      </c>
      <c r="G1643" s="24">
        <f>+BCH!F913</f>
        <v>407536000</v>
      </c>
      <c r="H1643" s="23">
        <f>+XMR!F1503</f>
        <v>34762700</v>
      </c>
      <c r="I1643" s="23">
        <f>+ZEC!F944</f>
        <v>37554300</v>
      </c>
      <c r="J1643" s="24">
        <f>+EOS!F913</f>
        <v>802745984</v>
      </c>
      <c r="K1643" s="24">
        <f>+DASH!F1599</f>
        <v>144490000</v>
      </c>
      <c r="L1643" s="24">
        <f>+XLM!F1427</f>
        <v>39542800</v>
      </c>
      <c r="N1643" s="23">
        <f t="shared" si="28"/>
        <v>7843430760</v>
      </c>
      <c r="O1643" s="6"/>
    </row>
    <row r="1644" spans="1:15" x14ac:dyDescent="0.25">
      <c r="A1644" s="4">
        <v>43281</v>
      </c>
      <c r="B1644" s="24">
        <f>BTC!F1644</f>
        <v>4543860224</v>
      </c>
      <c r="C1644" s="24">
        <f>+XRP!F1644</f>
        <v>345528992</v>
      </c>
      <c r="D1644" s="24">
        <f>+LTC!F1644</f>
        <v>276550016</v>
      </c>
      <c r="E1644" s="24">
        <f>+ETC!F884</f>
        <v>253512000</v>
      </c>
      <c r="F1644" s="24">
        <f>+ETH!F1061</f>
        <v>1475939968</v>
      </c>
      <c r="G1644" s="24">
        <f>+BCH!F914</f>
        <v>576081024</v>
      </c>
      <c r="H1644" s="23">
        <f>+XMR!F1504</f>
        <v>33426400</v>
      </c>
      <c r="I1644" s="23">
        <f>+ZEC!F945</f>
        <v>41442600</v>
      </c>
      <c r="J1644" s="24">
        <f>+EOS!F914</f>
        <v>832537984</v>
      </c>
      <c r="K1644" s="24">
        <f>+DASH!F1600</f>
        <v>104743000</v>
      </c>
      <c r="L1644" s="24">
        <f>+XLM!F1428</f>
        <v>47083800</v>
      </c>
      <c r="N1644" s="23">
        <f t="shared" si="28"/>
        <v>8530706008</v>
      </c>
      <c r="O1644" s="6"/>
    </row>
    <row r="1645" spans="1:15" x14ac:dyDescent="0.25">
      <c r="A1645" s="3">
        <v>43282</v>
      </c>
      <c r="B1645" s="24">
        <f>BTC!F1645</f>
        <v>4788259840</v>
      </c>
      <c r="C1645" s="24">
        <f>+XRP!F1645</f>
        <v>267224992</v>
      </c>
      <c r="D1645" s="24">
        <f>+LTC!F1645</f>
        <v>343401984</v>
      </c>
      <c r="E1645" s="24">
        <f>+ETC!F885</f>
        <v>244395008</v>
      </c>
      <c r="F1645" s="24">
        <f>+ETH!F1062</f>
        <v>1511730048</v>
      </c>
      <c r="G1645" s="24">
        <f>+BCH!F915</f>
        <v>558793984</v>
      </c>
      <c r="H1645" s="23">
        <f>+XMR!F1505</f>
        <v>32338800</v>
      </c>
      <c r="I1645" s="23">
        <f>+ZEC!F946</f>
        <v>41191400</v>
      </c>
      <c r="J1645" s="24">
        <f>+EOS!F915</f>
        <v>621643008</v>
      </c>
      <c r="K1645" s="24">
        <f>+DASH!F1601</f>
        <v>206254000</v>
      </c>
      <c r="L1645" s="24">
        <f>+XLM!F1429</f>
        <v>41380400</v>
      </c>
      <c r="N1645" s="23">
        <f t="shared" si="28"/>
        <v>8656613464</v>
      </c>
      <c r="O1645" s="6"/>
    </row>
    <row r="1646" spans="1:15" x14ac:dyDescent="0.25">
      <c r="A1646" s="4">
        <v>43283</v>
      </c>
      <c r="B1646" s="24">
        <f>BTC!F1646</f>
        <v>4396930048</v>
      </c>
      <c r="C1646" s="24">
        <f>+XRP!F1646</f>
        <v>335919008</v>
      </c>
      <c r="D1646" s="24">
        <f>+LTC!F1646</f>
        <v>302471008</v>
      </c>
      <c r="E1646" s="24">
        <f>+ETC!F886</f>
        <v>290288000</v>
      </c>
      <c r="F1646" s="24">
        <f>+ETH!F1063</f>
        <v>1625789952</v>
      </c>
      <c r="G1646" s="24">
        <f>+BCH!F916</f>
        <v>413921984</v>
      </c>
      <c r="H1646" s="23">
        <f>+XMR!F1506</f>
        <v>41012600</v>
      </c>
      <c r="I1646" s="23">
        <f>+ZEC!F947</f>
        <v>51703800</v>
      </c>
      <c r="J1646" s="24">
        <f>+EOS!F916</f>
        <v>1024129984</v>
      </c>
      <c r="K1646" s="24">
        <f>+DASH!F1602</f>
        <v>156646000</v>
      </c>
      <c r="L1646" s="24">
        <f>+XLM!F1430</f>
        <v>49362900</v>
      </c>
      <c r="N1646" s="23">
        <f t="shared" si="28"/>
        <v>8688175284</v>
      </c>
      <c r="O1646" s="6"/>
    </row>
    <row r="1647" spans="1:15" x14ac:dyDescent="0.25">
      <c r="A1647" s="3">
        <v>43284</v>
      </c>
      <c r="B1647" s="24">
        <f>BTC!F1647</f>
        <v>4672309760</v>
      </c>
      <c r="C1647" s="24">
        <f>+XRP!F1647</f>
        <v>410225984</v>
      </c>
      <c r="D1647" s="24">
        <f>+LTC!F1647</f>
        <v>343900992</v>
      </c>
      <c r="E1647" s="24">
        <f>+ETC!F887</f>
        <v>269278016</v>
      </c>
      <c r="F1647" s="24">
        <f>+ETH!F1064</f>
        <v>1683939968</v>
      </c>
      <c r="G1647" s="24">
        <f>+BCH!F917</f>
        <v>478640000</v>
      </c>
      <c r="H1647" s="23">
        <f>+XMR!F1507</f>
        <v>33954300</v>
      </c>
      <c r="I1647" s="23">
        <f>+ZEC!F948</f>
        <v>44685100</v>
      </c>
      <c r="J1647" s="24">
        <f>+EOS!F917</f>
        <v>1006099968</v>
      </c>
      <c r="K1647" s="24">
        <f>+DASH!F1603</f>
        <v>188614000</v>
      </c>
      <c r="L1647" s="24">
        <f>+XLM!F1431</f>
        <v>49012200</v>
      </c>
      <c r="N1647" s="23">
        <f t="shared" si="28"/>
        <v>9180660288</v>
      </c>
      <c r="O1647" s="6"/>
    </row>
    <row r="1648" spans="1:15" x14ac:dyDescent="0.25">
      <c r="A1648" s="4">
        <v>43285</v>
      </c>
      <c r="B1648" s="24">
        <f>BTC!F1648</f>
        <v>4176689920</v>
      </c>
      <c r="C1648" s="24">
        <f>+XRP!F1648</f>
        <v>313828992</v>
      </c>
      <c r="D1648" s="24">
        <f>+LTC!F1648</f>
        <v>282222016</v>
      </c>
      <c r="E1648" s="24">
        <f>+ETC!F888</f>
        <v>275641984</v>
      </c>
      <c r="F1648" s="24">
        <f>+ETH!F1065</f>
        <v>1549769984</v>
      </c>
      <c r="G1648" s="24">
        <f>+BCH!F918</f>
        <v>420710016</v>
      </c>
      <c r="H1648" s="23">
        <f>+XMR!F1508</f>
        <v>31732500</v>
      </c>
      <c r="I1648" s="23">
        <f>+ZEC!F949</f>
        <v>42678600</v>
      </c>
      <c r="J1648" s="24">
        <f>+EOS!F918</f>
        <v>935387008</v>
      </c>
      <c r="K1648" s="24">
        <f>+DASH!F1604</f>
        <v>233191008</v>
      </c>
      <c r="L1648" s="24">
        <f>+XLM!F1432</f>
        <v>33301500</v>
      </c>
      <c r="N1648" s="23">
        <f t="shared" si="28"/>
        <v>8295153528</v>
      </c>
      <c r="O1648" s="6"/>
    </row>
    <row r="1649" spans="1:15" x14ac:dyDescent="0.25">
      <c r="A1649" s="3">
        <v>43286</v>
      </c>
      <c r="B1649" s="24">
        <f>BTC!F1649</f>
        <v>4999240192</v>
      </c>
      <c r="C1649" s="24">
        <f>+XRP!F1649</f>
        <v>279999008</v>
      </c>
      <c r="D1649" s="24">
        <f>+LTC!F1649</f>
        <v>306121984</v>
      </c>
      <c r="E1649" s="24">
        <f>+ETC!F889</f>
        <v>270719008</v>
      </c>
      <c r="F1649" s="24">
        <f>+ETH!F1066</f>
        <v>1828610048</v>
      </c>
      <c r="G1649" s="24">
        <f>+BCH!F919</f>
        <v>469756992</v>
      </c>
      <c r="H1649" s="23">
        <f>+XMR!F1509</f>
        <v>33014500</v>
      </c>
      <c r="I1649" s="23">
        <f>+ZEC!F950</f>
        <v>43696600</v>
      </c>
      <c r="J1649" s="24">
        <f>+EOS!F919</f>
        <v>958548992</v>
      </c>
      <c r="K1649" s="24">
        <f>+DASH!F1605</f>
        <v>226226000</v>
      </c>
      <c r="L1649" s="24">
        <f>+XLM!F1433</f>
        <v>37009800</v>
      </c>
      <c r="N1649" s="23">
        <f t="shared" si="28"/>
        <v>9452943124</v>
      </c>
      <c r="O1649" s="6"/>
    </row>
    <row r="1650" spans="1:15" x14ac:dyDescent="0.25">
      <c r="A1650" s="4">
        <v>43287</v>
      </c>
      <c r="B1650" s="24">
        <f>BTC!F1650</f>
        <v>4313959936</v>
      </c>
      <c r="C1650" s="24">
        <f>+XRP!F1650</f>
        <v>245003008</v>
      </c>
      <c r="D1650" s="24">
        <f>+LTC!F1650</f>
        <v>253160000</v>
      </c>
      <c r="E1650" s="24">
        <f>+ETC!F890</f>
        <v>448598016</v>
      </c>
      <c r="F1650" s="24">
        <f>+ETH!F1067</f>
        <v>1627609984</v>
      </c>
      <c r="G1650" s="24">
        <f>+BCH!F920</f>
        <v>375967008</v>
      </c>
      <c r="H1650" s="23">
        <f>+XMR!F1510</f>
        <v>32393700</v>
      </c>
      <c r="I1650" s="23">
        <f>+ZEC!F951</f>
        <v>49916100</v>
      </c>
      <c r="J1650" s="24">
        <f>+EOS!F920</f>
        <v>604649984</v>
      </c>
      <c r="K1650" s="24">
        <f>+DASH!F1606</f>
        <v>206210000</v>
      </c>
      <c r="L1650" s="24">
        <f>+XLM!F1434</f>
        <v>37627900</v>
      </c>
      <c r="N1650" s="23">
        <f t="shared" si="28"/>
        <v>8195095636</v>
      </c>
      <c r="O1650" s="6"/>
    </row>
    <row r="1651" spans="1:15" x14ac:dyDescent="0.25">
      <c r="A1651" s="3">
        <v>43288</v>
      </c>
      <c r="B1651" s="24">
        <f>BTC!F1651</f>
        <v>3961080064</v>
      </c>
      <c r="C1651" s="24">
        <f>+XRP!F1651</f>
        <v>214979008</v>
      </c>
      <c r="D1651" s="24">
        <f>+LTC!F1651</f>
        <v>238936992</v>
      </c>
      <c r="E1651" s="24">
        <f>+ETC!F891</f>
        <v>304575008</v>
      </c>
      <c r="F1651" s="24">
        <f>+ETH!F1068</f>
        <v>1358360064</v>
      </c>
      <c r="G1651" s="24">
        <f>+BCH!F921</f>
        <v>772953024</v>
      </c>
      <c r="H1651" s="23">
        <f>+XMR!F1511</f>
        <v>27346900</v>
      </c>
      <c r="I1651" s="23">
        <f>+ZEC!F952</f>
        <v>41225500</v>
      </c>
      <c r="J1651" s="24">
        <f>+EOS!F921</f>
        <v>490260992</v>
      </c>
      <c r="K1651" s="24">
        <f>+DASH!F1607</f>
        <v>151578000</v>
      </c>
      <c r="L1651" s="24">
        <f>+XLM!F1435</f>
        <v>36238600</v>
      </c>
      <c r="N1651" s="23">
        <f t="shared" si="28"/>
        <v>7597534152</v>
      </c>
      <c r="O1651" s="6"/>
    </row>
    <row r="1652" spans="1:15" x14ac:dyDescent="0.25">
      <c r="A1652" s="4">
        <v>43289</v>
      </c>
      <c r="B1652" s="24">
        <f>BTC!F1652</f>
        <v>3386210048</v>
      </c>
      <c r="C1652" s="24">
        <f>+XRP!F1652</f>
        <v>226644000</v>
      </c>
      <c r="D1652" s="24">
        <f>+LTC!F1652</f>
        <v>239655008</v>
      </c>
      <c r="E1652" s="24">
        <f>+ETC!F892</f>
        <v>249696992</v>
      </c>
      <c r="F1652" s="24">
        <f>+ETH!F1069</f>
        <v>1344560000</v>
      </c>
      <c r="G1652" s="24">
        <f>+BCH!F922</f>
        <v>328903008</v>
      </c>
      <c r="H1652" s="23">
        <f>+XMR!F1512</f>
        <v>25550900</v>
      </c>
      <c r="I1652" s="23">
        <f>+ZEC!F953</f>
        <v>36348200</v>
      </c>
      <c r="J1652" s="24">
        <f>+EOS!F922</f>
        <v>491667008</v>
      </c>
      <c r="K1652" s="24">
        <f>+DASH!F1608</f>
        <v>170284992</v>
      </c>
      <c r="L1652" s="24">
        <f>+XLM!F1436</f>
        <v>40958600</v>
      </c>
      <c r="N1652" s="23">
        <f t="shared" si="28"/>
        <v>6540478756</v>
      </c>
      <c r="O1652" s="6"/>
    </row>
    <row r="1653" spans="1:15" x14ac:dyDescent="0.25">
      <c r="A1653" s="3">
        <v>43290</v>
      </c>
      <c r="B1653" s="24">
        <f>BTC!F1653</f>
        <v>3718129920</v>
      </c>
      <c r="C1653" s="24">
        <f>+XRP!F1653</f>
        <v>206344992</v>
      </c>
      <c r="D1653" s="24">
        <f>+LTC!F1653</f>
        <v>263326000</v>
      </c>
      <c r="E1653" s="24">
        <f>+ETC!F893</f>
        <v>298020000</v>
      </c>
      <c r="F1653" s="24">
        <f>+ETH!F1070</f>
        <v>1533799936</v>
      </c>
      <c r="G1653" s="24">
        <f>+BCH!F923</f>
        <v>338876000</v>
      </c>
      <c r="H1653" s="23">
        <f>+XMR!F1513</f>
        <v>33160900</v>
      </c>
      <c r="I1653" s="23">
        <f>+ZEC!F954</f>
        <v>40715700</v>
      </c>
      <c r="J1653" s="24">
        <f>+EOS!F923</f>
        <v>707878016</v>
      </c>
      <c r="K1653" s="24">
        <f>+DASH!F1609</f>
        <v>163096992</v>
      </c>
      <c r="L1653" s="24">
        <f>+XLM!F1437</f>
        <v>38649000</v>
      </c>
      <c r="N1653" s="23">
        <f t="shared" si="28"/>
        <v>7341997456</v>
      </c>
      <c r="O1653" s="6"/>
    </row>
    <row r="1654" spans="1:15" x14ac:dyDescent="0.25">
      <c r="A1654" s="4">
        <v>43291</v>
      </c>
      <c r="B1654" s="24">
        <f>BTC!F1654</f>
        <v>4052430080</v>
      </c>
      <c r="C1654" s="24">
        <f>+XRP!F1654</f>
        <v>230418000</v>
      </c>
      <c r="D1654" s="24">
        <f>+LTC!F1654</f>
        <v>321614016</v>
      </c>
      <c r="E1654" s="24">
        <f>+ETC!F894</f>
        <v>394620992</v>
      </c>
      <c r="F1654" s="24">
        <f>+ETH!F1071</f>
        <v>1789069952</v>
      </c>
      <c r="G1654" s="24">
        <f>+BCH!F924</f>
        <v>374505984</v>
      </c>
      <c r="H1654" s="23">
        <f>+XMR!F1514</f>
        <v>31309100</v>
      </c>
      <c r="I1654" s="23">
        <f>+ZEC!F955</f>
        <v>55215300</v>
      </c>
      <c r="J1654" s="24">
        <f>+EOS!F924</f>
        <v>707110016</v>
      </c>
      <c r="K1654" s="24">
        <f>+DASH!F1610</f>
        <v>174620992</v>
      </c>
      <c r="L1654" s="24">
        <f>+XLM!F1438</f>
        <v>36923400</v>
      </c>
      <c r="N1654" s="23">
        <f t="shared" si="28"/>
        <v>8167837832</v>
      </c>
      <c r="O1654" s="6"/>
    </row>
    <row r="1655" spans="1:15" x14ac:dyDescent="0.25">
      <c r="A1655" s="3">
        <v>43292</v>
      </c>
      <c r="B1655" s="24">
        <f>BTC!F1655</f>
        <v>3644859904</v>
      </c>
      <c r="C1655" s="24">
        <f>+XRP!F1655</f>
        <v>183887008</v>
      </c>
      <c r="D1655" s="24">
        <f>+LTC!F1655</f>
        <v>284915008</v>
      </c>
      <c r="E1655" s="24">
        <f>+ETC!F895</f>
        <v>249134000</v>
      </c>
      <c r="F1655" s="24">
        <f>+ETH!F1072</f>
        <v>1422470016</v>
      </c>
      <c r="G1655" s="24">
        <f>+BCH!F925</f>
        <v>321031008</v>
      </c>
      <c r="H1655" s="23">
        <f>+XMR!F1515</f>
        <v>35463900</v>
      </c>
      <c r="I1655" s="23">
        <f>+ZEC!F956</f>
        <v>41382400</v>
      </c>
      <c r="J1655" s="24">
        <f>+EOS!F925</f>
        <v>599606976</v>
      </c>
      <c r="K1655" s="24">
        <f>+DASH!F1611</f>
        <v>237408000</v>
      </c>
      <c r="L1655" s="24">
        <f>+XLM!F1439</f>
        <v>33530700</v>
      </c>
      <c r="N1655" s="23">
        <f t="shared" si="28"/>
        <v>7053688920</v>
      </c>
      <c r="O1655" s="6"/>
    </row>
    <row r="1656" spans="1:15" x14ac:dyDescent="0.25">
      <c r="A1656" s="4">
        <v>43293</v>
      </c>
      <c r="B1656" s="24">
        <f>BTC!F1656</f>
        <v>3770170112</v>
      </c>
      <c r="C1656" s="24">
        <f>+XRP!F1656</f>
        <v>182139008</v>
      </c>
      <c r="D1656" s="24">
        <f>+LTC!F1656</f>
        <v>267396992</v>
      </c>
      <c r="E1656" s="24">
        <f>+ETC!F896</f>
        <v>212922000</v>
      </c>
      <c r="F1656" s="24">
        <f>+ETH!F1073</f>
        <v>1495440000</v>
      </c>
      <c r="G1656" s="24">
        <f>+BCH!F926</f>
        <v>336003008</v>
      </c>
      <c r="H1656" s="23">
        <f>+XMR!F1516</f>
        <v>28289200</v>
      </c>
      <c r="I1656" s="23">
        <f>+ZEC!F957</f>
        <v>42486300</v>
      </c>
      <c r="J1656" s="24">
        <f>+EOS!F926</f>
        <v>597379968</v>
      </c>
      <c r="K1656" s="24">
        <f>+DASH!F1612</f>
        <v>239220992</v>
      </c>
      <c r="L1656" s="24">
        <f>+XLM!F1440</f>
        <v>35633800</v>
      </c>
      <c r="N1656" s="23">
        <f t="shared" si="28"/>
        <v>7207081380</v>
      </c>
      <c r="O1656" s="6"/>
    </row>
    <row r="1657" spans="1:15" x14ac:dyDescent="0.25">
      <c r="A1657" s="3">
        <v>43294</v>
      </c>
      <c r="B1657" s="24">
        <f>BTC!F1657</f>
        <v>3805400064</v>
      </c>
      <c r="C1657" s="24">
        <f>+XRP!F1657</f>
        <v>179403008</v>
      </c>
      <c r="D1657" s="24">
        <f>+LTC!F1657</f>
        <v>256038000</v>
      </c>
      <c r="E1657" s="24">
        <f>+ETC!F897</f>
        <v>241580000</v>
      </c>
      <c r="F1657" s="24">
        <f>+ETH!F1074</f>
        <v>1489670016</v>
      </c>
      <c r="G1657" s="24">
        <f>+BCH!F927</f>
        <v>352371008</v>
      </c>
      <c r="H1657" s="23">
        <f>+XMR!F1517</f>
        <v>23792500</v>
      </c>
      <c r="I1657" s="23">
        <f>+ZEC!F958</f>
        <v>87204000</v>
      </c>
      <c r="J1657" s="24">
        <f>+EOS!F927</f>
        <v>586718016</v>
      </c>
      <c r="K1657" s="24">
        <f>+DASH!F1613</f>
        <v>240115008</v>
      </c>
      <c r="L1657" s="24">
        <f>+XLM!F1441</f>
        <v>49954700</v>
      </c>
      <c r="N1657" s="23">
        <f t="shared" si="28"/>
        <v>7312246320</v>
      </c>
      <c r="O1657" s="6"/>
    </row>
    <row r="1658" spans="1:15" x14ac:dyDescent="0.25">
      <c r="A1658" s="4">
        <v>43295</v>
      </c>
      <c r="B1658" s="24">
        <f>BTC!F1658</f>
        <v>2923670016</v>
      </c>
      <c r="C1658" s="24">
        <f>+XRP!F1658</f>
        <v>134840992</v>
      </c>
      <c r="D1658" s="24">
        <f>+LTC!F1658</f>
        <v>197776000</v>
      </c>
      <c r="E1658" s="24">
        <f>+ETC!F898</f>
        <v>156358000</v>
      </c>
      <c r="F1658" s="24">
        <f>+ETH!F1075</f>
        <v>1235820032</v>
      </c>
      <c r="G1658" s="24">
        <f>+BCH!F928</f>
        <v>272856000</v>
      </c>
      <c r="H1658" s="23">
        <f>+XMR!F1518</f>
        <v>20547700</v>
      </c>
      <c r="I1658" s="23">
        <f>+ZEC!F959</f>
        <v>65835000</v>
      </c>
      <c r="J1658" s="24">
        <f>+EOS!F928</f>
        <v>396983008</v>
      </c>
      <c r="K1658" s="24">
        <f>+DASH!F1614</f>
        <v>122131000</v>
      </c>
      <c r="L1658" s="24">
        <f>+XLM!F1442</f>
        <v>43684700</v>
      </c>
      <c r="N1658" s="23">
        <f t="shared" si="28"/>
        <v>5570502448</v>
      </c>
      <c r="O1658" s="6"/>
    </row>
    <row r="1659" spans="1:15" x14ac:dyDescent="0.25">
      <c r="A1659" s="3">
        <v>43296</v>
      </c>
      <c r="B1659" s="24">
        <f>BTC!F1659</f>
        <v>3285459968</v>
      </c>
      <c r="C1659" s="24">
        <f>+XRP!F1659</f>
        <v>152903008</v>
      </c>
      <c r="D1659" s="24">
        <f>+LTC!F1659</f>
        <v>230467008</v>
      </c>
      <c r="E1659" s="24">
        <f>+ETC!F899</f>
        <v>164426000</v>
      </c>
      <c r="F1659" s="24">
        <f>+ETH!F1076</f>
        <v>1350160000</v>
      </c>
      <c r="G1659" s="24">
        <f>+BCH!F929</f>
        <v>322284000</v>
      </c>
      <c r="H1659" s="23">
        <f>+XMR!F1519</f>
        <v>22403800</v>
      </c>
      <c r="I1659" s="23">
        <f>+ZEC!F960</f>
        <v>51919300</v>
      </c>
      <c r="J1659" s="24">
        <f>+EOS!F929</f>
        <v>501440000</v>
      </c>
      <c r="K1659" s="24">
        <f>+DASH!F1615</f>
        <v>144706000</v>
      </c>
      <c r="L1659" s="24">
        <f>+XLM!F1443</f>
        <v>51388000</v>
      </c>
      <c r="N1659" s="23">
        <f t="shared" si="28"/>
        <v>6277557084</v>
      </c>
      <c r="O1659" s="6"/>
    </row>
    <row r="1660" spans="1:15" x14ac:dyDescent="0.25">
      <c r="A1660" s="4">
        <v>43297</v>
      </c>
      <c r="B1660" s="24">
        <f>BTC!F1660</f>
        <v>4725799936</v>
      </c>
      <c r="C1660" s="24">
        <f>+XRP!F1660</f>
        <v>269283008</v>
      </c>
      <c r="D1660" s="24">
        <f>+LTC!F1660</f>
        <v>307904000</v>
      </c>
      <c r="E1660" s="24">
        <f>+ETC!F900</f>
        <v>223788000</v>
      </c>
      <c r="F1660" s="24">
        <f>+ETH!F1077</f>
        <v>1858680064</v>
      </c>
      <c r="G1660" s="24">
        <f>+BCH!F930</f>
        <v>534068000</v>
      </c>
      <c r="H1660" s="23">
        <f>+XMR!F1520</f>
        <v>33018400</v>
      </c>
      <c r="I1660" s="23">
        <f>+ZEC!F961</f>
        <v>64024200</v>
      </c>
      <c r="J1660" s="24">
        <f>+EOS!F930</f>
        <v>716972032</v>
      </c>
      <c r="K1660" s="24">
        <f>+DASH!F1616</f>
        <v>159618000</v>
      </c>
      <c r="L1660" s="24">
        <f>+XLM!F1444</f>
        <v>51377800</v>
      </c>
      <c r="N1660" s="23">
        <f t="shared" si="28"/>
        <v>8944533440</v>
      </c>
      <c r="O1660" s="6"/>
    </row>
    <row r="1661" spans="1:15" x14ac:dyDescent="0.25">
      <c r="A1661" s="3">
        <v>43298</v>
      </c>
      <c r="B1661" s="24">
        <f>BTC!F1661</f>
        <v>5961950208</v>
      </c>
      <c r="C1661" s="24">
        <f>+XRP!F1661</f>
        <v>347700000</v>
      </c>
      <c r="D1661" s="24">
        <f>+LTC!F1661</f>
        <v>341836000</v>
      </c>
      <c r="E1661" s="24">
        <f>+ETC!F901</f>
        <v>266384992</v>
      </c>
      <c r="F1661" s="24">
        <f>+ETH!F1078</f>
        <v>2288100096</v>
      </c>
      <c r="G1661" s="24">
        <f>+BCH!F931</f>
        <v>752280000</v>
      </c>
      <c r="H1661" s="23">
        <f>+XMR!F1521</f>
        <v>40091900</v>
      </c>
      <c r="I1661" s="23">
        <f>+ZEC!F962</f>
        <v>102171000</v>
      </c>
      <c r="J1661" s="24">
        <f>+EOS!F931</f>
        <v>847793984</v>
      </c>
      <c r="K1661" s="24">
        <f>+DASH!F1617</f>
        <v>216190000</v>
      </c>
      <c r="L1661" s="24">
        <f>+XLM!F1445</f>
        <v>60804000</v>
      </c>
      <c r="N1661" s="23">
        <f t="shared" si="28"/>
        <v>11225302180</v>
      </c>
      <c r="O1661" s="6"/>
    </row>
    <row r="1662" spans="1:15" x14ac:dyDescent="0.25">
      <c r="A1662" s="4">
        <v>43299</v>
      </c>
      <c r="B1662" s="24">
        <f>BTC!F1662</f>
        <v>6103410176</v>
      </c>
      <c r="C1662" s="24">
        <f>+XRP!F1662</f>
        <v>367988992</v>
      </c>
      <c r="D1662" s="24">
        <f>+LTC!F1662</f>
        <v>375428992</v>
      </c>
      <c r="E1662" s="24">
        <f>+ETC!F902</f>
        <v>248274000</v>
      </c>
      <c r="F1662" s="24">
        <f>+ETH!F1079</f>
        <v>2371559936</v>
      </c>
      <c r="G1662" s="24">
        <f>+BCH!F932</f>
        <v>720550976</v>
      </c>
      <c r="H1662" s="23">
        <f>+XMR!F1522</f>
        <v>30846300</v>
      </c>
      <c r="I1662" s="23">
        <f>+ZEC!F963</f>
        <v>108763000</v>
      </c>
      <c r="J1662" s="24">
        <f>+EOS!F932</f>
        <v>929459008</v>
      </c>
      <c r="K1662" s="24">
        <f>+DASH!F1618</f>
        <v>251270000</v>
      </c>
      <c r="L1662" s="24">
        <f>+XLM!F1446</f>
        <v>238660000</v>
      </c>
      <c r="N1662" s="23">
        <f t="shared" si="28"/>
        <v>11746211380</v>
      </c>
      <c r="O1662" s="6"/>
    </row>
    <row r="1663" spans="1:15" x14ac:dyDescent="0.25">
      <c r="A1663" s="3">
        <v>43300</v>
      </c>
      <c r="B1663" s="24">
        <f>BTC!F1663</f>
        <v>5111629824</v>
      </c>
      <c r="C1663" s="24">
        <f>+XRP!F1663</f>
        <v>293942016</v>
      </c>
      <c r="D1663" s="24">
        <f>+LTC!F1663</f>
        <v>307785984</v>
      </c>
      <c r="E1663" s="24">
        <f>+ETC!F903</f>
        <v>222698000</v>
      </c>
      <c r="F1663" s="24">
        <f>+ETH!F1080</f>
        <v>2068739968</v>
      </c>
      <c r="G1663" s="24">
        <f>+BCH!F933</f>
        <v>684182976</v>
      </c>
      <c r="H1663" s="23">
        <f>+XMR!F1523</f>
        <v>30172600</v>
      </c>
      <c r="I1663" s="23">
        <f>+ZEC!F964</f>
        <v>101966000</v>
      </c>
      <c r="J1663" s="24">
        <f>+EOS!F933</f>
        <v>852908992</v>
      </c>
      <c r="K1663" s="24">
        <f>+DASH!F1619</f>
        <v>213808992</v>
      </c>
      <c r="L1663" s="24">
        <f>+XLM!F1447</f>
        <v>190768000</v>
      </c>
      <c r="N1663" s="23">
        <f t="shared" si="28"/>
        <v>10078603352</v>
      </c>
      <c r="O1663" s="6"/>
    </row>
    <row r="1664" spans="1:15" x14ac:dyDescent="0.25">
      <c r="A1664" s="4">
        <v>43301</v>
      </c>
      <c r="B1664" s="24">
        <f>BTC!F1664</f>
        <v>4936869888</v>
      </c>
      <c r="C1664" s="24">
        <f>+XRP!F1664</f>
        <v>295403008</v>
      </c>
      <c r="D1664" s="24">
        <f>+LTC!F1664</f>
        <v>287448000</v>
      </c>
      <c r="E1664" s="24">
        <f>+ETC!F904</f>
        <v>233146000</v>
      </c>
      <c r="F1664" s="24">
        <f>+ETH!F1081</f>
        <v>1821350016</v>
      </c>
      <c r="G1664" s="24">
        <f>+BCH!F934</f>
        <v>612099008</v>
      </c>
      <c r="H1664" s="23">
        <f>+XMR!F1524</f>
        <v>37618500</v>
      </c>
      <c r="I1664" s="23">
        <f>+ZEC!F965</f>
        <v>58021000</v>
      </c>
      <c r="J1664" s="24">
        <f>+EOS!F934</f>
        <v>810102976</v>
      </c>
      <c r="K1664" s="24">
        <f>+DASH!F1620</f>
        <v>172104992</v>
      </c>
      <c r="L1664" s="24">
        <f>+XLM!F1448</f>
        <v>132780000</v>
      </c>
      <c r="N1664" s="23">
        <f t="shared" si="28"/>
        <v>9396943388</v>
      </c>
      <c r="O1664" s="6"/>
    </row>
    <row r="1665" spans="1:15" x14ac:dyDescent="0.25">
      <c r="A1665" s="3">
        <v>43302</v>
      </c>
      <c r="B1665" s="24">
        <f>BTC!F1665</f>
        <v>3726609920</v>
      </c>
      <c r="C1665" s="24">
        <f>+XRP!F1665</f>
        <v>180339008</v>
      </c>
      <c r="D1665" s="24">
        <f>+LTC!F1665</f>
        <v>246152992</v>
      </c>
      <c r="E1665" s="24">
        <f>+ETC!F905</f>
        <v>148059008</v>
      </c>
      <c r="F1665" s="24">
        <f>+ETH!F1082</f>
        <v>1504310016</v>
      </c>
      <c r="G1665" s="24">
        <f>+BCH!F935</f>
        <v>513512992</v>
      </c>
      <c r="H1665" s="23">
        <f>+XMR!F1525</f>
        <v>22586300</v>
      </c>
      <c r="I1665" s="23">
        <f>+ZEC!F966</f>
        <v>39662800</v>
      </c>
      <c r="J1665" s="24">
        <f>+EOS!F935</f>
        <v>551660032</v>
      </c>
      <c r="K1665" s="24">
        <f>+DASH!F1621</f>
        <v>137596000</v>
      </c>
      <c r="L1665" s="24">
        <f>+XLM!F1449</f>
        <v>103169000</v>
      </c>
      <c r="N1665" s="23">
        <f t="shared" si="28"/>
        <v>7173658068</v>
      </c>
      <c r="O1665" s="6"/>
    </row>
    <row r="1666" spans="1:15" x14ac:dyDescent="0.25">
      <c r="A1666" s="4">
        <v>43303</v>
      </c>
      <c r="B1666" s="24">
        <f>BTC!F1666</f>
        <v>3695460096</v>
      </c>
      <c r="C1666" s="24">
        <f>+XRP!F1666</f>
        <v>158906000</v>
      </c>
      <c r="D1666" s="24">
        <f>+LTC!F1666</f>
        <v>245916992</v>
      </c>
      <c r="E1666" s="24">
        <f>+ETC!F906</f>
        <v>139591008</v>
      </c>
      <c r="F1666" s="24">
        <f>+ETH!F1083</f>
        <v>1338589952</v>
      </c>
      <c r="G1666" s="24">
        <f>+BCH!F936</f>
        <v>529767008</v>
      </c>
      <c r="H1666" s="23">
        <f>+XMR!F1526</f>
        <v>34691600</v>
      </c>
      <c r="I1666" s="23">
        <f>+ZEC!F967</f>
        <v>46066100</v>
      </c>
      <c r="J1666" s="24">
        <f>+EOS!F936</f>
        <v>497159008</v>
      </c>
      <c r="K1666" s="24">
        <f>+DASH!F1622</f>
        <v>163632992</v>
      </c>
      <c r="L1666" s="24">
        <f>+XLM!F1450</f>
        <v>98754600</v>
      </c>
      <c r="N1666" s="23">
        <f t="shared" si="28"/>
        <v>6948535356</v>
      </c>
      <c r="O1666" s="6"/>
    </row>
    <row r="1667" spans="1:15" x14ac:dyDescent="0.25">
      <c r="A1667" s="3">
        <v>43304</v>
      </c>
      <c r="B1667" s="24">
        <f>BTC!F1667</f>
        <v>5132480000</v>
      </c>
      <c r="C1667" s="24">
        <f>+XRP!F1667</f>
        <v>194542000</v>
      </c>
      <c r="D1667" s="24">
        <f>+LTC!F1667</f>
        <v>296071008</v>
      </c>
      <c r="E1667" s="24">
        <f>+ETC!F907</f>
        <v>170788992</v>
      </c>
      <c r="F1667" s="24">
        <f>+ETH!F1084</f>
        <v>1596999936</v>
      </c>
      <c r="G1667" s="24">
        <f>+BCH!F937</f>
        <v>608630016</v>
      </c>
      <c r="H1667" s="23">
        <f>+XMR!F1527</f>
        <v>54845300</v>
      </c>
      <c r="I1667" s="23">
        <f>+ZEC!F968</f>
        <v>93810304</v>
      </c>
      <c r="J1667" s="24">
        <f>+EOS!F937</f>
        <v>630787008</v>
      </c>
      <c r="K1667" s="24">
        <f>+DASH!F1623</f>
        <v>176091008</v>
      </c>
      <c r="L1667" s="24">
        <f>+XLM!F1451</f>
        <v>91948800</v>
      </c>
      <c r="N1667" s="23">
        <f t="shared" si="28"/>
        <v>9046994372</v>
      </c>
      <c r="O1667" s="6"/>
    </row>
    <row r="1668" spans="1:15" x14ac:dyDescent="0.25">
      <c r="A1668" s="4">
        <v>43305</v>
      </c>
      <c r="B1668" s="24">
        <f>BTC!F1668</f>
        <v>7277689856</v>
      </c>
      <c r="C1668" s="24">
        <f>+XRP!F1668</f>
        <v>319956000</v>
      </c>
      <c r="D1668" s="24">
        <f>+LTC!F1668</f>
        <v>440572992</v>
      </c>
      <c r="E1668" s="24">
        <f>+ETC!F908</f>
        <v>209846000</v>
      </c>
      <c r="F1668" s="24">
        <f>+ETH!F1085</f>
        <v>2287520000</v>
      </c>
      <c r="G1668" s="24">
        <f>+BCH!F938</f>
        <v>905811968</v>
      </c>
      <c r="H1668" s="23">
        <f>+XMR!F1528</f>
        <v>41505800</v>
      </c>
      <c r="I1668" s="23">
        <f>+ZEC!F969</f>
        <v>168768000</v>
      </c>
      <c r="J1668" s="24">
        <f>+EOS!F938</f>
        <v>1007480000</v>
      </c>
      <c r="K1668" s="24">
        <f>+DASH!F1624</f>
        <v>107106000</v>
      </c>
      <c r="L1668" s="24">
        <f>+XLM!F1452</f>
        <v>107505000</v>
      </c>
      <c r="N1668" s="23">
        <f t="shared" si="28"/>
        <v>12873761616</v>
      </c>
      <c r="O1668" s="6"/>
    </row>
    <row r="1669" spans="1:15" x14ac:dyDescent="0.25">
      <c r="A1669" s="3">
        <v>43306</v>
      </c>
      <c r="B1669" s="24">
        <f>BTC!F1669</f>
        <v>5845400064</v>
      </c>
      <c r="C1669" s="24">
        <f>+XRP!F1669</f>
        <v>255872000</v>
      </c>
      <c r="D1669" s="24">
        <f>+LTC!F1669</f>
        <v>310156992</v>
      </c>
      <c r="E1669" s="24">
        <f>+ETC!F909</f>
        <v>165899008</v>
      </c>
      <c r="F1669" s="24">
        <f>+ETH!F1086</f>
        <v>1930780032</v>
      </c>
      <c r="G1669" s="24">
        <f>+BCH!F939</f>
        <v>692334016</v>
      </c>
      <c r="H1669" s="23">
        <f>+XMR!F1529</f>
        <v>32155300</v>
      </c>
      <c r="I1669" s="23">
        <f>+ZEC!F970</f>
        <v>114760000</v>
      </c>
      <c r="J1669" s="24">
        <f>+EOS!F939</f>
        <v>835307008</v>
      </c>
      <c r="K1669" s="24">
        <f>+DASH!F1625</f>
        <v>131916000</v>
      </c>
      <c r="L1669" s="24">
        <f>+XLM!F1453</f>
        <v>180428000</v>
      </c>
      <c r="N1669" s="23">
        <f t="shared" si="28"/>
        <v>10495008420</v>
      </c>
      <c r="O1669" s="6"/>
    </row>
    <row r="1670" spans="1:15" x14ac:dyDescent="0.25">
      <c r="A1670" s="4">
        <v>43307</v>
      </c>
      <c r="B1670" s="24">
        <f>BTC!F1670</f>
        <v>4899089920</v>
      </c>
      <c r="C1670" s="24">
        <f>+XRP!F1670</f>
        <v>199587008</v>
      </c>
      <c r="D1670" s="24">
        <f>+LTC!F1670</f>
        <v>286579008</v>
      </c>
      <c r="E1670" s="24">
        <f>+ETC!F910</f>
        <v>198975008</v>
      </c>
      <c r="F1670" s="24">
        <f>+ETH!F1087</f>
        <v>1621560064</v>
      </c>
      <c r="G1670" s="24">
        <f>+BCH!F940</f>
        <v>597276992</v>
      </c>
      <c r="H1670" s="23">
        <f>+XMR!F1530</f>
        <v>30321500</v>
      </c>
      <c r="I1670" s="23">
        <f>+ZEC!F971</f>
        <v>123371000</v>
      </c>
      <c r="J1670" s="24">
        <f>+EOS!F940</f>
        <v>644028992</v>
      </c>
      <c r="K1670" s="24">
        <f>+DASH!F1626</f>
        <v>130621000</v>
      </c>
      <c r="L1670" s="24">
        <f>+XLM!F1454</f>
        <v>173806000</v>
      </c>
      <c r="N1670" s="23">
        <f t="shared" si="28"/>
        <v>8905216492</v>
      </c>
      <c r="O1670" s="6"/>
    </row>
    <row r="1671" spans="1:15" x14ac:dyDescent="0.25">
      <c r="A1671" s="3">
        <v>43308</v>
      </c>
      <c r="B1671" s="24">
        <f>BTC!F1671</f>
        <v>5195879936</v>
      </c>
      <c r="C1671" s="24">
        <f>+XRP!F1671</f>
        <v>203720992</v>
      </c>
      <c r="D1671" s="24">
        <f>+LTC!F1671</f>
        <v>358798016</v>
      </c>
      <c r="E1671" s="24">
        <f>+ETC!F911</f>
        <v>169216992</v>
      </c>
      <c r="F1671" s="24">
        <f>+ETH!F1088</f>
        <v>1734259968</v>
      </c>
      <c r="G1671" s="24">
        <f>+BCH!F941</f>
        <v>589747968</v>
      </c>
      <c r="H1671" s="23">
        <f>+XMR!F1531</f>
        <v>27555400</v>
      </c>
      <c r="I1671" s="23">
        <f>+ZEC!F972</f>
        <v>118509000</v>
      </c>
      <c r="J1671" s="24">
        <f>+EOS!F941</f>
        <v>694945984</v>
      </c>
      <c r="K1671" s="24">
        <f>+DASH!F1627</f>
        <v>111515000</v>
      </c>
      <c r="L1671" s="24">
        <f>+XLM!F1455</f>
        <v>109249000</v>
      </c>
      <c r="N1671" s="23">
        <f t="shared" si="28"/>
        <v>9313398256</v>
      </c>
      <c r="O1671" s="6"/>
    </row>
    <row r="1672" spans="1:15" x14ac:dyDescent="0.25">
      <c r="A1672" s="4">
        <v>43309</v>
      </c>
      <c r="B1672" s="24">
        <f>BTC!F1672</f>
        <v>3988750080</v>
      </c>
      <c r="C1672" s="24">
        <f>+XRP!F1672</f>
        <v>157346000</v>
      </c>
      <c r="D1672" s="24">
        <f>+LTC!F1672</f>
        <v>279804992</v>
      </c>
      <c r="E1672" s="24">
        <f>+ETC!F912</f>
        <v>139036000</v>
      </c>
      <c r="F1672" s="24">
        <f>+ETH!F1089</f>
        <v>1531890048</v>
      </c>
      <c r="G1672" s="24">
        <f>+BCH!F942</f>
        <v>525351008</v>
      </c>
      <c r="H1672" s="23">
        <f>+XMR!F1532</f>
        <v>23366000</v>
      </c>
      <c r="I1672" s="23">
        <f>+ZEC!F973</f>
        <v>127041000</v>
      </c>
      <c r="J1672" s="24">
        <f>+EOS!F942</f>
        <v>527104000</v>
      </c>
      <c r="K1672" s="24">
        <f>+DASH!F1628</f>
        <v>94602704</v>
      </c>
      <c r="L1672" s="24">
        <f>+XLM!F1456</f>
        <v>72393904</v>
      </c>
      <c r="N1672" s="23">
        <f t="shared" si="28"/>
        <v>7466685736</v>
      </c>
      <c r="O1672" s="6"/>
    </row>
    <row r="1673" spans="1:15" x14ac:dyDescent="0.25">
      <c r="A1673" s="3">
        <v>43310</v>
      </c>
      <c r="B1673" s="24">
        <f>BTC!F1673</f>
        <v>4107190016</v>
      </c>
      <c r="C1673" s="24">
        <f>+XRP!F1673</f>
        <v>191966000</v>
      </c>
      <c r="D1673" s="24">
        <f>+LTC!F1673</f>
        <v>276696000</v>
      </c>
      <c r="E1673" s="24">
        <f>+ETC!F913</f>
        <v>154180000</v>
      </c>
      <c r="F1673" s="24">
        <f>+ETH!F1090</f>
        <v>1631910016</v>
      </c>
      <c r="G1673" s="24">
        <f>+BCH!F943</f>
        <v>565436032</v>
      </c>
      <c r="H1673" s="23">
        <f>+XMR!F1533</f>
        <v>29691600</v>
      </c>
      <c r="I1673" s="23">
        <f>+ZEC!F974</f>
        <v>152800992</v>
      </c>
      <c r="J1673" s="24">
        <f>+EOS!F943</f>
        <v>615336000</v>
      </c>
      <c r="K1673" s="24">
        <f>+DASH!F1629</f>
        <v>64928800</v>
      </c>
      <c r="L1673" s="24">
        <f>+XLM!F1457</f>
        <v>69073696</v>
      </c>
      <c r="N1673" s="23">
        <f t="shared" si="28"/>
        <v>7859209152</v>
      </c>
      <c r="O1673" s="6"/>
    </row>
    <row r="1674" spans="1:15" x14ac:dyDescent="0.25">
      <c r="A1674" s="4">
        <v>43311</v>
      </c>
      <c r="B1674" s="24">
        <f>BTC!F1674</f>
        <v>5551400000</v>
      </c>
      <c r="C1674" s="24">
        <f>+XRP!F1674</f>
        <v>247714000</v>
      </c>
      <c r="D1674" s="24">
        <f>+LTC!F1674</f>
        <v>313998000</v>
      </c>
      <c r="E1674" s="24">
        <f>+ETC!F914</f>
        <v>237202000</v>
      </c>
      <c r="F1674" s="24">
        <f>+ETH!F1091</f>
        <v>2141590000</v>
      </c>
      <c r="G1674" s="24">
        <f>+BCH!F944</f>
        <v>568282000</v>
      </c>
      <c r="H1674" s="23">
        <f>+XMR!F1534</f>
        <v>28947100</v>
      </c>
      <c r="I1674" s="23">
        <f>+ZEC!F975</f>
        <v>157531000</v>
      </c>
      <c r="J1674" s="24">
        <f>+EOS!F944</f>
        <v>849398000</v>
      </c>
      <c r="K1674" s="24">
        <f>+DASH!F1630</f>
        <v>371534000</v>
      </c>
      <c r="L1674" s="24">
        <f>+XLM!F1458</f>
        <v>87990000</v>
      </c>
      <c r="N1674" s="23">
        <f t="shared" si="28"/>
        <v>10555586100</v>
      </c>
      <c r="O1674" s="6"/>
    </row>
    <row r="1675" spans="1:15" x14ac:dyDescent="0.25">
      <c r="A1675" s="3">
        <v>43312</v>
      </c>
      <c r="B1675" s="24">
        <f>BTC!F1675</f>
        <v>5287530000</v>
      </c>
      <c r="C1675" s="24">
        <f>+XRP!F1675</f>
        <v>228767000</v>
      </c>
      <c r="D1675" s="24">
        <f>+LTC!F1675</f>
        <v>319362000</v>
      </c>
      <c r="E1675" s="24">
        <f>+ETC!F915</f>
        <v>184935000</v>
      </c>
      <c r="F1675" s="24">
        <f>+ETH!F1092</f>
        <v>1820680000</v>
      </c>
      <c r="G1675" s="24">
        <f>+BCH!F945</f>
        <v>420759000</v>
      </c>
      <c r="H1675" s="23">
        <f>+XMR!F1535</f>
        <v>31704100</v>
      </c>
      <c r="I1675" s="23">
        <f>+ZEC!F976</f>
        <v>144526000</v>
      </c>
      <c r="J1675" s="24">
        <f>+EOS!F945</f>
        <v>708842000</v>
      </c>
      <c r="K1675" s="24">
        <f>+DASH!F1631</f>
        <v>100782000</v>
      </c>
      <c r="L1675" s="24">
        <f>+XLM!F1459</f>
        <v>90072600</v>
      </c>
      <c r="N1675" s="23">
        <f t="shared" si="28"/>
        <v>9337959700</v>
      </c>
      <c r="O1675" s="6"/>
    </row>
    <row r="1676" spans="1:15" x14ac:dyDescent="0.25">
      <c r="A1676" s="4">
        <v>43313</v>
      </c>
      <c r="B1676" s="24">
        <f>BTC!F1676</f>
        <v>4797620000</v>
      </c>
      <c r="C1676" s="24">
        <f>+XRP!F1676</f>
        <v>323200000</v>
      </c>
      <c r="D1676" s="24">
        <f>+LTC!F1676</f>
        <v>301530000</v>
      </c>
      <c r="E1676" s="24">
        <f>+ETC!F916</f>
        <v>167916000</v>
      </c>
      <c r="F1676" s="24">
        <f>+ETH!F1093</f>
        <v>1888060000</v>
      </c>
      <c r="G1676" s="24">
        <f>+BCH!F946</f>
        <v>499193000</v>
      </c>
      <c r="H1676" s="23">
        <f>+XMR!F1536</f>
        <v>31815200</v>
      </c>
      <c r="I1676" s="23">
        <f>+ZEC!F977</f>
        <v>151024000</v>
      </c>
      <c r="J1676" s="24">
        <f>+EOS!F946</f>
        <v>699077000</v>
      </c>
      <c r="K1676" s="24">
        <f>+DASH!F1632</f>
        <v>94695000</v>
      </c>
      <c r="L1676" s="24">
        <f>+XLM!F1460</f>
        <v>78075400</v>
      </c>
      <c r="N1676" s="23">
        <f t="shared" si="28"/>
        <v>9032205600</v>
      </c>
      <c r="O1676" s="6"/>
    </row>
    <row r="1677" spans="1:15" x14ac:dyDescent="0.25">
      <c r="A1677" s="3">
        <v>43314</v>
      </c>
      <c r="B1677" s="24">
        <f>BTC!F1677</f>
        <v>4214110000</v>
      </c>
      <c r="C1677" s="24">
        <f>+XRP!F1677</f>
        <v>204898000</v>
      </c>
      <c r="D1677" s="24">
        <f>+LTC!F1677</f>
        <v>285466000</v>
      </c>
      <c r="E1677" s="24">
        <f>+ETC!F917</f>
        <v>158264000</v>
      </c>
      <c r="F1677" s="24">
        <f>+ETH!F1094</f>
        <v>1569300000</v>
      </c>
      <c r="G1677" s="24">
        <f>+BCH!F947</f>
        <v>387197000</v>
      </c>
      <c r="H1677" s="23">
        <f>+XMR!F1537</f>
        <v>24394700</v>
      </c>
      <c r="I1677" s="23">
        <f>+ZEC!F978</f>
        <v>122037000</v>
      </c>
      <c r="J1677" s="24">
        <f>+EOS!F947</f>
        <v>559363000</v>
      </c>
      <c r="K1677" s="24">
        <f>+DASH!F1633</f>
        <v>110739000</v>
      </c>
      <c r="L1677" s="24">
        <f>+XLM!F1461</f>
        <v>64773900</v>
      </c>
      <c r="N1677" s="23">
        <f t="shared" si="28"/>
        <v>7700542600</v>
      </c>
      <c r="O1677" s="6"/>
    </row>
    <row r="1678" spans="1:15" x14ac:dyDescent="0.25">
      <c r="A1678" s="4">
        <v>43315</v>
      </c>
      <c r="B1678" s="24">
        <f>BTC!F1678</f>
        <v>4627150000</v>
      </c>
      <c r="C1678" s="24">
        <f>+XRP!F1678</f>
        <v>278870000</v>
      </c>
      <c r="D1678" s="24">
        <f>+LTC!F1678</f>
        <v>298295000</v>
      </c>
      <c r="E1678" s="24">
        <f>+ETC!F918</f>
        <v>266154000</v>
      </c>
      <c r="F1678" s="24">
        <f>+ETH!F1095</f>
        <v>1722340000</v>
      </c>
      <c r="G1678" s="24">
        <f>+BCH!F948</f>
        <v>361851000</v>
      </c>
      <c r="H1678" s="23">
        <f>+XMR!F1538</f>
        <v>22482600</v>
      </c>
      <c r="I1678" s="23">
        <f>+ZEC!F979</f>
        <v>122098000</v>
      </c>
      <c r="J1678" s="24">
        <f>+EOS!F948</f>
        <v>521404000</v>
      </c>
      <c r="K1678" s="24">
        <f>+DASH!F1634</f>
        <v>160182000</v>
      </c>
      <c r="L1678" s="24">
        <f>+XLM!F1462</f>
        <v>78914000</v>
      </c>
      <c r="N1678" s="23">
        <f t="shared" si="28"/>
        <v>8459740600</v>
      </c>
      <c r="O1678" s="6"/>
    </row>
    <row r="1679" spans="1:15" x14ac:dyDescent="0.25">
      <c r="A1679" s="3">
        <v>43316</v>
      </c>
      <c r="B1679" s="24">
        <f>BTC!F1679</f>
        <v>4268390000</v>
      </c>
      <c r="C1679" s="24">
        <f>+XRP!F1679</f>
        <v>185678000</v>
      </c>
      <c r="D1679" s="24">
        <f>+LTC!F1679</f>
        <v>262765000</v>
      </c>
      <c r="E1679" s="24">
        <f>+ETC!F919</f>
        <v>236249000</v>
      </c>
      <c r="F1679" s="24">
        <f>+ETH!F1096</f>
        <v>1466540000</v>
      </c>
      <c r="G1679" s="24">
        <f>+BCH!F949</f>
        <v>327670000</v>
      </c>
      <c r="H1679" s="23">
        <f>+XMR!F1539</f>
        <v>19018600</v>
      </c>
      <c r="I1679" s="23">
        <f>+ZEC!F980</f>
        <v>92356800</v>
      </c>
      <c r="J1679" s="24">
        <f>+EOS!F949</f>
        <v>465467000</v>
      </c>
      <c r="K1679" s="24">
        <f>+DASH!F1635</f>
        <v>167293000</v>
      </c>
      <c r="L1679" s="24">
        <f>+XLM!F1463</f>
        <v>62650500</v>
      </c>
      <c r="N1679" s="23">
        <f t="shared" si="28"/>
        <v>7554077900</v>
      </c>
      <c r="O1679" s="6"/>
    </row>
    <row r="1680" spans="1:15" x14ac:dyDescent="0.25">
      <c r="A1680" s="4">
        <v>43317</v>
      </c>
      <c r="B1680" s="24">
        <f>BTC!F1680</f>
        <v>3679110000</v>
      </c>
      <c r="C1680" s="24">
        <f>+XRP!F1680</f>
        <v>186848000</v>
      </c>
      <c r="D1680" s="24">
        <f>+LTC!F1680</f>
        <v>265627000</v>
      </c>
      <c r="E1680" s="24">
        <f>+ETC!F920</f>
        <v>218174000</v>
      </c>
      <c r="F1680" s="24">
        <f>+ETH!F1097</f>
        <v>1396820000</v>
      </c>
      <c r="G1680" s="24">
        <f>+BCH!F950</f>
        <v>313362000</v>
      </c>
      <c r="H1680" s="23">
        <f>+XMR!F1540</f>
        <v>20136800</v>
      </c>
      <c r="I1680" s="23">
        <f>+ZEC!F981</f>
        <v>93770600</v>
      </c>
      <c r="J1680" s="24">
        <f>+EOS!F950</f>
        <v>481289000</v>
      </c>
      <c r="K1680" s="24">
        <f>+DASH!F1636</f>
        <v>170719000</v>
      </c>
      <c r="L1680" s="24">
        <f>+XLM!F1464</f>
        <v>50833600</v>
      </c>
      <c r="N1680" s="23">
        <f t="shared" si="28"/>
        <v>6876690000</v>
      </c>
      <c r="O1680" s="6"/>
    </row>
    <row r="1681" spans="1:15" x14ac:dyDescent="0.25">
      <c r="A1681" s="3">
        <v>43318</v>
      </c>
      <c r="B1681" s="24">
        <f>BTC!F1681</f>
        <v>3925900000</v>
      </c>
      <c r="C1681" s="24">
        <f>+XRP!F1681</f>
        <v>242075000</v>
      </c>
      <c r="D1681" s="24">
        <f>+LTC!F1681</f>
        <v>265134000</v>
      </c>
      <c r="E1681" s="24">
        <f>+ETC!F921</f>
        <v>347516000</v>
      </c>
      <c r="F1681" s="24">
        <f>+ETH!F1098</f>
        <v>1384880000</v>
      </c>
      <c r="G1681" s="24">
        <f>+BCH!F951</f>
        <v>316406000</v>
      </c>
      <c r="H1681" s="23">
        <f>+XMR!F1541</f>
        <v>21437100</v>
      </c>
      <c r="I1681" s="23">
        <f>+ZEC!F982</f>
        <v>117804000</v>
      </c>
      <c r="J1681" s="24">
        <f>+EOS!F951</f>
        <v>477949000</v>
      </c>
      <c r="K1681" s="24">
        <f>+DASH!F1637</f>
        <v>224131000</v>
      </c>
      <c r="L1681" s="24">
        <f>+XLM!F1465</f>
        <v>52688700</v>
      </c>
      <c r="N1681" s="23">
        <f t="shared" si="28"/>
        <v>7375920800</v>
      </c>
      <c r="O1681" s="6"/>
    </row>
    <row r="1682" spans="1:15" x14ac:dyDescent="0.25">
      <c r="A1682" s="4">
        <v>43319</v>
      </c>
      <c r="B1682" s="24">
        <f>BTC!F1682</f>
        <v>4682800000</v>
      </c>
      <c r="C1682" s="24">
        <f>+XRP!F1682</f>
        <v>244448000</v>
      </c>
      <c r="D1682" s="24">
        <f>+LTC!F1682</f>
        <v>299418000</v>
      </c>
      <c r="E1682" s="24">
        <f>+ETC!F922</f>
        <v>721105000</v>
      </c>
      <c r="F1682" s="24">
        <f>+ETH!F1099</f>
        <v>1828350000</v>
      </c>
      <c r="G1682" s="24">
        <f>+BCH!F952</f>
        <v>378007000</v>
      </c>
      <c r="H1682" s="23">
        <f>+XMR!F1542</f>
        <v>24304400</v>
      </c>
      <c r="I1682" s="23">
        <f>+ZEC!F983</f>
        <v>123897000</v>
      </c>
      <c r="J1682" s="24">
        <f>+EOS!F952</f>
        <v>572786000</v>
      </c>
      <c r="K1682" s="24">
        <f>+DASH!F1638</f>
        <v>170902000</v>
      </c>
      <c r="L1682" s="24">
        <f>+XLM!F1466</f>
        <v>64467600</v>
      </c>
      <c r="N1682" s="23">
        <f t="shared" si="28"/>
        <v>9110485000</v>
      </c>
      <c r="O1682" s="6"/>
    </row>
    <row r="1683" spans="1:15" x14ac:dyDescent="0.25">
      <c r="A1683" s="3">
        <v>43320</v>
      </c>
      <c r="B1683" s="24">
        <f>BTC!F1683</f>
        <v>5064430000</v>
      </c>
      <c r="C1683" s="24">
        <f>+XRP!F1683</f>
        <v>360857000</v>
      </c>
      <c r="D1683" s="24">
        <f>+LTC!F1683</f>
        <v>313187000</v>
      </c>
      <c r="E1683" s="24">
        <f>+ETC!F923</f>
        <v>421786000</v>
      </c>
      <c r="F1683" s="24">
        <f>+ETH!F1100</f>
        <v>2016080000</v>
      </c>
      <c r="G1683" s="24">
        <f>+BCH!F953</f>
        <v>450595000</v>
      </c>
      <c r="H1683" s="23">
        <f>+XMR!F1543</f>
        <v>31289400</v>
      </c>
      <c r="I1683" s="23">
        <f>+ZEC!F984</f>
        <v>112907000</v>
      </c>
      <c r="J1683" s="24">
        <f>+EOS!F953</f>
        <v>885000000</v>
      </c>
      <c r="K1683" s="24">
        <f>+DASH!F1639</f>
        <v>174335000</v>
      </c>
      <c r="L1683" s="24">
        <f>+XLM!F1467</f>
        <v>68469800</v>
      </c>
      <c r="N1683" s="23">
        <f t="shared" si="28"/>
        <v>9898936200</v>
      </c>
      <c r="O1683" s="6"/>
    </row>
    <row r="1684" spans="1:15" x14ac:dyDescent="0.25">
      <c r="A1684" s="4">
        <v>43321</v>
      </c>
      <c r="B1684" s="24">
        <f>BTC!F1684</f>
        <v>4267040000</v>
      </c>
      <c r="C1684" s="24">
        <f>+XRP!F1684</f>
        <v>325775000</v>
      </c>
      <c r="D1684" s="24">
        <f>+LTC!F1684</f>
        <v>270095000</v>
      </c>
      <c r="E1684" s="24">
        <f>+ETC!F924</f>
        <v>281762000</v>
      </c>
      <c r="F1684" s="24">
        <f>+ETH!F1101</f>
        <v>1616610000</v>
      </c>
      <c r="G1684" s="24">
        <f>+BCH!F954</f>
        <v>355208000</v>
      </c>
      <c r="H1684" s="23">
        <f>+XMR!F1544</f>
        <v>24062700</v>
      </c>
      <c r="I1684" s="23">
        <f>+ZEC!F985</f>
        <v>99718400</v>
      </c>
      <c r="J1684" s="24">
        <f>+EOS!F954</f>
        <v>711726000</v>
      </c>
      <c r="K1684" s="24">
        <f>+DASH!F1640</f>
        <v>122426000</v>
      </c>
      <c r="L1684" s="24">
        <f>+XLM!F1468</f>
        <v>75813300</v>
      </c>
      <c r="N1684" s="23">
        <f t="shared" si="28"/>
        <v>8150236400</v>
      </c>
      <c r="O1684" s="6"/>
    </row>
    <row r="1685" spans="1:15" x14ac:dyDescent="0.25">
      <c r="A1685" s="3">
        <v>43322</v>
      </c>
      <c r="B1685" s="24">
        <f>BTC!F1685</f>
        <v>4528680000</v>
      </c>
      <c r="C1685" s="24">
        <f>+XRP!F1685</f>
        <v>249264000</v>
      </c>
      <c r="D1685" s="24">
        <f>+LTC!F1685</f>
        <v>259781000</v>
      </c>
      <c r="E1685" s="24">
        <f>+ETC!F925</f>
        <v>273050000</v>
      </c>
      <c r="F1685" s="24">
        <f>+ETH!F1102</f>
        <v>1699400000</v>
      </c>
      <c r="G1685" s="24">
        <f>+BCH!F955</f>
        <v>345223000</v>
      </c>
      <c r="H1685" s="23">
        <f>+XMR!F1545</f>
        <v>23751500</v>
      </c>
      <c r="I1685" s="23">
        <f>+ZEC!F986</f>
        <v>97636500</v>
      </c>
      <c r="J1685" s="24">
        <f>+EOS!F955</f>
        <v>771704000</v>
      </c>
      <c r="K1685" s="24">
        <f>+DASH!F1641</f>
        <v>110106000</v>
      </c>
      <c r="L1685" s="24">
        <f>+XLM!F1469</f>
        <v>110186000</v>
      </c>
      <c r="N1685" s="23">
        <f t="shared" si="28"/>
        <v>8468782000</v>
      </c>
      <c r="O1685" s="6"/>
    </row>
    <row r="1686" spans="1:15" x14ac:dyDescent="0.25">
      <c r="A1686" s="4">
        <v>43323</v>
      </c>
      <c r="B1686" s="24">
        <f>BTC!F1686</f>
        <v>4047850000</v>
      </c>
      <c r="C1686" s="24">
        <f>+XRP!F1686</f>
        <v>284423000</v>
      </c>
      <c r="D1686" s="24">
        <f>+LTC!F1686</f>
        <v>259948000</v>
      </c>
      <c r="E1686" s="24">
        <f>+ETC!F926</f>
        <v>258674000</v>
      </c>
      <c r="F1686" s="24">
        <f>+ETH!F1103</f>
        <v>1790370000</v>
      </c>
      <c r="G1686" s="24">
        <f>+BCH!F956</f>
        <v>341530000</v>
      </c>
      <c r="H1686" s="23">
        <f>+XMR!F1546</f>
        <v>30488100</v>
      </c>
      <c r="I1686" s="23">
        <f>+ZEC!F987</f>
        <v>92390800</v>
      </c>
      <c r="J1686" s="24">
        <f>+EOS!F956</f>
        <v>651458000</v>
      </c>
      <c r="K1686" s="24">
        <f>+DASH!F1642</f>
        <v>113630000</v>
      </c>
      <c r="L1686" s="24">
        <f>+XLM!F1470</f>
        <v>87523800</v>
      </c>
      <c r="N1686" s="23">
        <f t="shared" si="28"/>
        <v>7958285700</v>
      </c>
      <c r="O1686" s="6"/>
    </row>
    <row r="1687" spans="1:15" x14ac:dyDescent="0.25">
      <c r="A1687" s="3">
        <v>43324</v>
      </c>
      <c r="B1687" s="24">
        <f>BTC!F1687</f>
        <v>5665250000</v>
      </c>
      <c r="C1687" s="24">
        <f>+XRP!F1687</f>
        <v>178827000</v>
      </c>
      <c r="D1687" s="24">
        <f>+LTC!F1687</f>
        <v>276383000</v>
      </c>
      <c r="E1687" s="24">
        <f>+ETC!F927</f>
        <v>197004000</v>
      </c>
      <c r="F1687" s="24">
        <f>+ETH!F1104</f>
        <v>1625420000</v>
      </c>
      <c r="G1687" s="24">
        <f>+BCH!F957</f>
        <v>324257000</v>
      </c>
      <c r="H1687" s="23">
        <f>+XMR!F1547</f>
        <v>18323700</v>
      </c>
      <c r="I1687" s="23">
        <f>+ZEC!F988</f>
        <v>98623700</v>
      </c>
      <c r="J1687" s="24">
        <f>+EOS!F957</f>
        <v>602163000</v>
      </c>
      <c r="K1687" s="24">
        <f>+DASH!F1643</f>
        <v>107311000</v>
      </c>
      <c r="L1687" s="24">
        <f>+XLM!F1471</f>
        <v>69114300</v>
      </c>
      <c r="N1687" s="23">
        <f t="shared" si="28"/>
        <v>9162676700</v>
      </c>
      <c r="O1687" s="6"/>
    </row>
    <row r="1688" spans="1:15" x14ac:dyDescent="0.25">
      <c r="A1688" s="4">
        <v>43325</v>
      </c>
      <c r="B1688" s="24">
        <f>BTC!F1688</f>
        <v>4083980000</v>
      </c>
      <c r="C1688" s="24">
        <f>+XRP!F1688</f>
        <v>235117000</v>
      </c>
      <c r="D1688" s="24">
        <f>+LTC!F1688</f>
        <v>223061000</v>
      </c>
      <c r="E1688" s="24">
        <f>+ETC!F928</f>
        <v>226746000</v>
      </c>
      <c r="F1688" s="24">
        <f>+ETH!F1105</f>
        <v>1751190000</v>
      </c>
      <c r="G1688" s="24">
        <f>+BCH!F958</f>
        <v>379411000</v>
      </c>
      <c r="H1688" s="23">
        <f>+XMR!F1548</f>
        <v>25503900</v>
      </c>
      <c r="I1688" s="23">
        <f>+ZEC!F989</f>
        <v>100641000</v>
      </c>
      <c r="J1688" s="24">
        <f>+EOS!F958</f>
        <v>666517000</v>
      </c>
      <c r="K1688" s="24">
        <f>+DASH!F1644</f>
        <v>129702000</v>
      </c>
      <c r="L1688" s="24">
        <f>+XLM!F1472</f>
        <v>100249000</v>
      </c>
      <c r="N1688" s="23">
        <f t="shared" si="28"/>
        <v>7922117900</v>
      </c>
      <c r="O1688" s="6"/>
    </row>
    <row r="1689" spans="1:15" x14ac:dyDescent="0.25">
      <c r="A1689" s="3">
        <v>43326</v>
      </c>
      <c r="B1689" s="24">
        <f>BTC!F1689</f>
        <v>5301700000</v>
      </c>
      <c r="C1689" s="24">
        <f>+XRP!F1689</f>
        <v>276768000</v>
      </c>
      <c r="D1689" s="24">
        <f>+LTC!F1689</f>
        <v>250440000</v>
      </c>
      <c r="E1689" s="24">
        <f>+ETC!F929</f>
        <v>296484000</v>
      </c>
      <c r="F1689" s="24">
        <f>+ETH!F1106</f>
        <v>2137850000</v>
      </c>
      <c r="G1689" s="24">
        <f>+BCH!F959</f>
        <v>420396000</v>
      </c>
      <c r="H1689" s="23">
        <f>+XMR!F1549</f>
        <v>31742700</v>
      </c>
      <c r="I1689" s="23">
        <f>+ZEC!F990</f>
        <v>110542000</v>
      </c>
      <c r="J1689" s="24">
        <f>+EOS!F959</f>
        <v>588931000</v>
      </c>
      <c r="K1689" s="24">
        <f>+DASH!F1645</f>
        <v>123578000</v>
      </c>
      <c r="L1689" s="24">
        <f>+XLM!F1473</f>
        <v>95074200</v>
      </c>
      <c r="N1689" s="23">
        <f t="shared" si="28"/>
        <v>9633505900</v>
      </c>
      <c r="O1689" s="6"/>
    </row>
    <row r="1690" spans="1:15" x14ac:dyDescent="0.25">
      <c r="A1690" s="4">
        <v>43327</v>
      </c>
      <c r="B1690" s="24">
        <f>BTC!F1690</f>
        <v>4895450000</v>
      </c>
      <c r="C1690" s="24">
        <f>+XRP!F1690</f>
        <v>332432000</v>
      </c>
      <c r="D1690" s="24">
        <f>+LTC!F1690</f>
        <v>282699000</v>
      </c>
      <c r="E1690" s="24">
        <f>+ETC!F930</f>
        <v>303255000</v>
      </c>
      <c r="F1690" s="24">
        <f>+ETH!F1107</f>
        <v>1878150000</v>
      </c>
      <c r="G1690" s="24">
        <f>+BCH!F960</f>
        <v>378019000</v>
      </c>
      <c r="H1690" s="23">
        <f>+XMR!F1550</f>
        <v>23635100</v>
      </c>
      <c r="I1690" s="23">
        <f>+ZEC!F991</f>
        <v>84434000</v>
      </c>
      <c r="J1690" s="24">
        <f>+EOS!F960</f>
        <v>692546000</v>
      </c>
      <c r="K1690" s="24">
        <f>+DASH!F1646</f>
        <v>126689000</v>
      </c>
      <c r="L1690" s="24">
        <f>+XLM!F1474</f>
        <v>98247500</v>
      </c>
      <c r="N1690" s="23">
        <f t="shared" si="28"/>
        <v>9095556600</v>
      </c>
      <c r="O1690" s="6"/>
    </row>
    <row r="1691" spans="1:15" x14ac:dyDescent="0.25">
      <c r="A1691" s="3">
        <v>43328</v>
      </c>
      <c r="B1691" s="24">
        <f>BTC!F1691</f>
        <v>4328420000</v>
      </c>
      <c r="C1691" s="24">
        <f>+XRP!F1691</f>
        <v>238219000</v>
      </c>
      <c r="D1691" s="24">
        <f>+LTC!F1691</f>
        <v>211779000</v>
      </c>
      <c r="E1691" s="24">
        <f>+ETC!F931</f>
        <v>551305000</v>
      </c>
      <c r="F1691" s="24">
        <f>+ETH!F1108</f>
        <v>1552970000</v>
      </c>
      <c r="G1691" s="24">
        <f>+BCH!F961</f>
        <v>402136000</v>
      </c>
      <c r="H1691" s="23">
        <f>+XMR!F1551</f>
        <v>20515800</v>
      </c>
      <c r="I1691" s="23">
        <f>+ZEC!F992</f>
        <v>82493200</v>
      </c>
      <c r="J1691" s="24">
        <f>+EOS!F961</f>
        <v>654120000</v>
      </c>
      <c r="K1691" s="24">
        <f>+DASH!F1647</f>
        <v>104578000</v>
      </c>
      <c r="L1691" s="24">
        <f>+XLM!F1475</f>
        <v>66979600</v>
      </c>
      <c r="N1691" s="23">
        <f t="shared" si="28"/>
        <v>8213515600</v>
      </c>
      <c r="O1691" s="6"/>
    </row>
    <row r="1692" spans="1:15" x14ac:dyDescent="0.25">
      <c r="A1692" s="4">
        <v>43329</v>
      </c>
      <c r="B1692" s="24">
        <f>BTC!F1692</f>
        <v>4992990000</v>
      </c>
      <c r="C1692" s="24">
        <f>+XRP!F1692</f>
        <v>497206000</v>
      </c>
      <c r="D1692" s="24">
        <f>+LTC!F1692</f>
        <v>263383000</v>
      </c>
      <c r="E1692" s="24">
        <f>+ETC!F932</f>
        <v>467499000</v>
      </c>
      <c r="F1692" s="24">
        <f>+ETH!F1109</f>
        <v>1995460000</v>
      </c>
      <c r="G1692" s="24">
        <f>+BCH!F962</f>
        <v>463256000</v>
      </c>
      <c r="H1692" s="23">
        <f>+XMR!F1552</f>
        <v>25798500</v>
      </c>
      <c r="I1692" s="23">
        <f>+ZEC!F993</f>
        <v>90914200</v>
      </c>
      <c r="J1692" s="24">
        <f>+EOS!F962</f>
        <v>1009130000</v>
      </c>
      <c r="K1692" s="24">
        <f>+DASH!F1648</f>
        <v>207021000</v>
      </c>
      <c r="L1692" s="24">
        <f>+XLM!F1476</f>
        <v>85576200</v>
      </c>
      <c r="N1692" s="23">
        <f t="shared" si="28"/>
        <v>10098233900</v>
      </c>
      <c r="O1692" s="6"/>
    </row>
    <row r="1693" spans="1:15" x14ac:dyDescent="0.25">
      <c r="A1693" s="3">
        <v>43330</v>
      </c>
      <c r="B1693" s="24">
        <f>BTC!F1693</f>
        <v>3984520000</v>
      </c>
      <c r="C1693" s="24">
        <f>+XRP!F1693</f>
        <v>434332000</v>
      </c>
      <c r="D1693" s="24">
        <f>+LTC!F1693</f>
        <v>243057000</v>
      </c>
      <c r="E1693" s="24">
        <f>+ETC!F933</f>
        <v>281553000</v>
      </c>
      <c r="F1693" s="24">
        <f>+ETH!F1110</f>
        <v>1764020000</v>
      </c>
      <c r="G1693" s="24">
        <f>+BCH!F963</f>
        <v>413731000</v>
      </c>
      <c r="H1693" s="23">
        <f>+XMR!F1553</f>
        <v>29601700</v>
      </c>
      <c r="I1693" s="23">
        <f>+ZEC!F994</f>
        <v>72459600</v>
      </c>
      <c r="J1693" s="24">
        <f>+EOS!F963</f>
        <v>824713000</v>
      </c>
      <c r="K1693" s="24">
        <f>+DASH!F1649</f>
        <v>166439000</v>
      </c>
      <c r="L1693" s="24">
        <f>+XLM!F1477</f>
        <v>73536300</v>
      </c>
      <c r="N1693" s="23">
        <f t="shared" si="28"/>
        <v>8287962600</v>
      </c>
      <c r="O1693" s="6"/>
    </row>
    <row r="1694" spans="1:15" x14ac:dyDescent="0.25">
      <c r="A1694" s="4">
        <v>43331</v>
      </c>
      <c r="B1694" s="24">
        <f>BTC!F1694</f>
        <v>3311170000</v>
      </c>
      <c r="C1694" s="24">
        <f>+XRP!F1694</f>
        <v>327300000</v>
      </c>
      <c r="D1694" s="24">
        <f>+LTC!F1694</f>
        <v>204484000</v>
      </c>
      <c r="E1694" s="24">
        <f>+ETC!F934</f>
        <v>196340000</v>
      </c>
      <c r="F1694" s="24">
        <f>+ETH!F1111</f>
        <v>1447910000</v>
      </c>
      <c r="G1694" s="24">
        <f>+BCH!F964</f>
        <v>383846000</v>
      </c>
      <c r="H1694" s="23">
        <f>+XMR!F1554</f>
        <v>17273400</v>
      </c>
      <c r="I1694" s="23">
        <f>+ZEC!F995</f>
        <v>93628600</v>
      </c>
      <c r="J1694" s="24">
        <f>+EOS!F964</f>
        <v>659969000</v>
      </c>
      <c r="K1694" s="24">
        <f>+DASH!F1650</f>
        <v>234411000</v>
      </c>
      <c r="L1694" s="24">
        <f>+XLM!F1478</f>
        <v>58941500</v>
      </c>
      <c r="N1694" s="23">
        <f t="shared" ref="N1694:N1757" si="29">B1694+C1694+D1694+E1694+F1694+G1694+H1694+I1694+J1694+K1694+L1694</f>
        <v>6935273500</v>
      </c>
      <c r="O1694" s="6"/>
    </row>
    <row r="1695" spans="1:15" x14ac:dyDescent="0.25">
      <c r="A1695" s="3">
        <v>43332</v>
      </c>
      <c r="B1695" s="24">
        <f>BTC!F1695</f>
        <v>3665100000</v>
      </c>
      <c r="C1695" s="24">
        <f>+XRP!F1695</f>
        <v>311144000</v>
      </c>
      <c r="D1695" s="24">
        <f>+LTC!F1695</f>
        <v>244192000</v>
      </c>
      <c r="E1695" s="24">
        <f>+ETC!F935</f>
        <v>231594000</v>
      </c>
      <c r="F1695" s="24">
        <f>+ETH!F1112</f>
        <v>1413790000</v>
      </c>
      <c r="G1695" s="24">
        <f>+BCH!F965</f>
        <v>374592000</v>
      </c>
      <c r="H1695" s="23">
        <f>+XMR!F1555</f>
        <v>22207700</v>
      </c>
      <c r="I1695" s="23">
        <f>+ZEC!F996</f>
        <v>91939300</v>
      </c>
      <c r="J1695" s="24">
        <f>+EOS!F965</f>
        <v>560766000</v>
      </c>
      <c r="K1695" s="24">
        <f>+DASH!F1651</f>
        <v>120183000</v>
      </c>
      <c r="L1695" s="24">
        <f>+XLM!F1479</f>
        <v>56916000</v>
      </c>
      <c r="N1695" s="23">
        <f t="shared" si="29"/>
        <v>7092424000</v>
      </c>
      <c r="O1695" s="6"/>
    </row>
    <row r="1696" spans="1:15" x14ac:dyDescent="0.25">
      <c r="A1696" s="4">
        <v>43333</v>
      </c>
      <c r="B1696" s="24">
        <f>BTC!F1696</f>
        <v>3377180000</v>
      </c>
      <c r="C1696" s="24">
        <f>+XRP!F1696</f>
        <v>248735000</v>
      </c>
      <c r="D1696" s="24">
        <f>+LTC!F1696</f>
        <v>187486000</v>
      </c>
      <c r="E1696" s="24">
        <f>+ETC!F936</f>
        <v>200951000</v>
      </c>
      <c r="F1696" s="24">
        <f>+ETH!F1113</f>
        <v>1164120000</v>
      </c>
      <c r="G1696" s="24">
        <f>+BCH!F966</f>
        <v>304026000</v>
      </c>
      <c r="H1696" s="23">
        <f>+XMR!F1556</f>
        <v>21602300</v>
      </c>
      <c r="I1696" s="23">
        <f>+ZEC!F997</f>
        <v>71913500</v>
      </c>
      <c r="J1696" s="24">
        <f>+EOS!F966</f>
        <v>412303000</v>
      </c>
      <c r="K1696" s="24">
        <f>+DASH!F1652</f>
        <v>152785000</v>
      </c>
      <c r="L1696" s="24">
        <f>+XLM!F1480</f>
        <v>57619800</v>
      </c>
      <c r="N1696" s="23">
        <f t="shared" si="29"/>
        <v>6198721600</v>
      </c>
      <c r="O1696" s="6"/>
    </row>
    <row r="1697" spans="1:15" x14ac:dyDescent="0.25">
      <c r="A1697" s="3">
        <v>43334</v>
      </c>
      <c r="B1697" s="24">
        <f>BTC!F1697</f>
        <v>4668110000</v>
      </c>
      <c r="C1697" s="24">
        <f>+XRP!F1697</f>
        <v>286845000</v>
      </c>
      <c r="D1697" s="24">
        <f>+LTC!F1697</f>
        <v>228893000</v>
      </c>
      <c r="E1697" s="24">
        <f>+ETC!F937</f>
        <v>251982000</v>
      </c>
      <c r="F1697" s="24">
        <f>+ETH!F1114</f>
        <v>1507660000</v>
      </c>
      <c r="G1697" s="24">
        <f>+BCH!F967</f>
        <v>319315000</v>
      </c>
      <c r="H1697" s="23">
        <f>+XMR!F1557</f>
        <v>21752000</v>
      </c>
      <c r="I1697" s="23">
        <f>+ZEC!F998</f>
        <v>84143200</v>
      </c>
      <c r="J1697" s="24">
        <f>+EOS!F967</f>
        <v>571812000</v>
      </c>
      <c r="K1697" s="24">
        <f>+DASH!F1653</f>
        <v>195766000</v>
      </c>
      <c r="L1697" s="24">
        <f>+XLM!F1481</f>
        <v>57593700</v>
      </c>
      <c r="N1697" s="23">
        <f t="shared" si="29"/>
        <v>8193871900</v>
      </c>
      <c r="O1697" s="6"/>
    </row>
    <row r="1698" spans="1:15" x14ac:dyDescent="0.25">
      <c r="A1698" s="4">
        <v>43335</v>
      </c>
      <c r="B1698" s="24">
        <f>BTC!F1698</f>
        <v>3426180000</v>
      </c>
      <c r="C1698" s="24">
        <f>+XRP!F1698</f>
        <v>217578000</v>
      </c>
      <c r="D1698" s="24">
        <f>+LTC!F1698</f>
        <v>205125000</v>
      </c>
      <c r="E1698" s="24">
        <f>+ETC!F938</f>
        <v>213442000</v>
      </c>
      <c r="F1698" s="24">
        <f>+ETH!F1115</f>
        <v>1271160000</v>
      </c>
      <c r="G1698" s="24">
        <f>+BCH!F968</f>
        <v>282362000</v>
      </c>
      <c r="H1698" s="23">
        <f>+XMR!F1558</f>
        <v>19364700</v>
      </c>
      <c r="I1698" s="23">
        <f>+ZEC!F999</f>
        <v>93644000</v>
      </c>
      <c r="J1698" s="24">
        <f>+EOS!F968</f>
        <v>442313000</v>
      </c>
      <c r="K1698" s="24">
        <f>+DASH!F1654</f>
        <v>183027000</v>
      </c>
      <c r="L1698" s="24">
        <f>+XLM!F1482</f>
        <v>50407300</v>
      </c>
      <c r="N1698" s="23">
        <f t="shared" si="29"/>
        <v>6404603000</v>
      </c>
      <c r="O1698" s="6"/>
    </row>
    <row r="1699" spans="1:15" x14ac:dyDescent="0.25">
      <c r="A1699" s="3">
        <v>43336</v>
      </c>
      <c r="B1699" s="24">
        <f>BTC!F1699</f>
        <v>4097820000</v>
      </c>
      <c r="C1699" s="24">
        <f>+XRP!F1699</f>
        <v>244571000</v>
      </c>
      <c r="D1699" s="24">
        <f>+LTC!F1699</f>
        <v>194676000</v>
      </c>
      <c r="E1699" s="24">
        <f>+ETC!F939</f>
        <v>173345000</v>
      </c>
      <c r="F1699" s="24">
        <f>+ETH!F1116</f>
        <v>1450170000</v>
      </c>
      <c r="G1699" s="24">
        <f>+BCH!F969</f>
        <v>304350000</v>
      </c>
      <c r="H1699" s="23">
        <f>+XMR!F1559</f>
        <v>29263100</v>
      </c>
      <c r="I1699" s="23">
        <f>+ZEC!F1000</f>
        <v>109149000</v>
      </c>
      <c r="J1699" s="24">
        <f>+EOS!F969</f>
        <v>616336000</v>
      </c>
      <c r="K1699" s="24">
        <f>+DASH!F1655</f>
        <v>232796000</v>
      </c>
      <c r="L1699" s="24">
        <f>+XLM!F1483</f>
        <v>46565700</v>
      </c>
      <c r="N1699" s="23">
        <f t="shared" si="29"/>
        <v>7499041800</v>
      </c>
      <c r="O1699" s="6"/>
    </row>
    <row r="1700" spans="1:15" x14ac:dyDescent="0.25">
      <c r="A1700" s="4">
        <v>43337</v>
      </c>
      <c r="B1700" s="24">
        <f>BTC!F1700</f>
        <v>3312600000</v>
      </c>
      <c r="C1700" s="24">
        <f>+XRP!F1700</f>
        <v>167363000</v>
      </c>
      <c r="D1700" s="24">
        <f>+LTC!F1700</f>
        <v>187571000</v>
      </c>
      <c r="E1700" s="24">
        <f>+ETC!F940</f>
        <v>149757000</v>
      </c>
      <c r="F1700" s="24">
        <f>+ETH!F1117</f>
        <v>1208360000</v>
      </c>
      <c r="G1700" s="24">
        <f>+BCH!F970</f>
        <v>272027000</v>
      </c>
      <c r="H1700" s="23">
        <f>+XMR!F1560</f>
        <v>17631600</v>
      </c>
      <c r="I1700" s="23">
        <f>+ZEC!F1001</f>
        <v>95632300</v>
      </c>
      <c r="J1700" s="24">
        <f>+EOS!F970</f>
        <v>356801000</v>
      </c>
      <c r="K1700" s="24">
        <f>+DASH!F1656</f>
        <v>275311000</v>
      </c>
      <c r="L1700" s="24">
        <f>+XLM!F1484</f>
        <v>37623300</v>
      </c>
      <c r="N1700" s="23">
        <f t="shared" si="29"/>
        <v>6080677200</v>
      </c>
      <c r="O1700" s="6"/>
    </row>
    <row r="1701" spans="1:15" x14ac:dyDescent="0.25">
      <c r="A1701" s="3">
        <v>43338</v>
      </c>
      <c r="B1701" s="24">
        <f>BTC!F1701</f>
        <v>3295500000</v>
      </c>
      <c r="C1701" s="24">
        <f>+XRP!F1701</f>
        <v>168718000</v>
      </c>
      <c r="D1701" s="24">
        <f>+LTC!F1701</f>
        <v>206572000</v>
      </c>
      <c r="E1701" s="24">
        <f>+ETC!F941</f>
        <v>203880000</v>
      </c>
      <c r="F1701" s="24">
        <f>+ETH!F1118</f>
        <v>1206650000</v>
      </c>
      <c r="G1701" s="24">
        <f>+BCH!F971</f>
        <v>257257000</v>
      </c>
      <c r="H1701" s="23">
        <f>+XMR!F1561</f>
        <v>46481300</v>
      </c>
      <c r="I1701" s="23">
        <f>+ZEC!F1002</f>
        <v>124786000</v>
      </c>
      <c r="J1701" s="24">
        <f>+EOS!F971</f>
        <v>361901000</v>
      </c>
      <c r="K1701" s="24">
        <f>+DASH!F1657</f>
        <v>166603000</v>
      </c>
      <c r="L1701" s="24">
        <f>+XLM!F1485</f>
        <v>41019000</v>
      </c>
      <c r="N1701" s="23">
        <f t="shared" si="29"/>
        <v>6079367300</v>
      </c>
      <c r="O1701" s="6"/>
    </row>
    <row r="1702" spans="1:15" x14ac:dyDescent="0.25">
      <c r="A1702" s="4">
        <v>43339</v>
      </c>
      <c r="B1702" s="24">
        <f>BTC!F1702</f>
        <v>4019000000</v>
      </c>
      <c r="C1702" s="24">
        <f>+XRP!F1702</f>
        <v>227284000</v>
      </c>
      <c r="D1702" s="24">
        <f>+LTC!F1702</f>
        <v>228072000</v>
      </c>
      <c r="E1702" s="24">
        <f>+ETC!F942</f>
        <v>191951000</v>
      </c>
      <c r="F1702" s="24">
        <f>+ETH!F1119</f>
        <v>1406790000</v>
      </c>
      <c r="G1702" s="24">
        <f>+BCH!F972</f>
        <v>305426000</v>
      </c>
      <c r="H1702" s="23">
        <f>+XMR!F1562</f>
        <v>28849600</v>
      </c>
      <c r="I1702" s="23">
        <f>+ZEC!F1003</f>
        <v>137472000</v>
      </c>
      <c r="J1702" s="24">
        <f>+EOS!F972</f>
        <v>552155000</v>
      </c>
      <c r="K1702" s="24">
        <f>+DASH!F1658</f>
        <v>355782000</v>
      </c>
      <c r="L1702" s="24">
        <f>+XLM!F1486</f>
        <v>50597200</v>
      </c>
      <c r="N1702" s="23">
        <f t="shared" si="29"/>
        <v>7503378800</v>
      </c>
      <c r="O1702" s="6"/>
    </row>
    <row r="1703" spans="1:15" x14ac:dyDescent="0.25">
      <c r="A1703" s="3">
        <v>43340</v>
      </c>
      <c r="B1703" s="24">
        <f>BTC!F1703</f>
        <v>4659940000</v>
      </c>
      <c r="C1703" s="24">
        <f>+XRP!F1703</f>
        <v>329550000</v>
      </c>
      <c r="D1703" s="24">
        <f>+LTC!F1703</f>
        <v>246764000</v>
      </c>
      <c r="E1703" s="24">
        <f>+ETC!F943</f>
        <v>218125000</v>
      </c>
      <c r="F1703" s="24">
        <f>+ETH!F1120</f>
        <v>1513350000</v>
      </c>
      <c r="G1703" s="24">
        <f>+BCH!F973</f>
        <v>429636000</v>
      </c>
      <c r="H1703" s="23">
        <f>+XMR!F1563</f>
        <v>22513800</v>
      </c>
      <c r="I1703" s="23">
        <f>+ZEC!F1004</f>
        <v>102112000</v>
      </c>
      <c r="J1703" s="24">
        <f>+EOS!F973</f>
        <v>622686000</v>
      </c>
      <c r="K1703" s="24">
        <f>+DASH!F1659</f>
        <v>305053000</v>
      </c>
      <c r="L1703" s="24">
        <f>+XLM!F1487</f>
        <v>66510100</v>
      </c>
      <c r="N1703" s="23">
        <f t="shared" si="29"/>
        <v>8516239900</v>
      </c>
      <c r="O1703" s="6"/>
    </row>
    <row r="1704" spans="1:15" x14ac:dyDescent="0.25">
      <c r="A1704" s="4">
        <v>43341</v>
      </c>
      <c r="B1704" s="24">
        <f>BTC!F1704</f>
        <v>4145880000</v>
      </c>
      <c r="C1704" s="24">
        <f>+XRP!F1704</f>
        <v>275908000</v>
      </c>
      <c r="D1704" s="24">
        <f>+LTC!F1704</f>
        <v>220637000</v>
      </c>
      <c r="E1704" s="24">
        <f>+ETC!F944</f>
        <v>187637000</v>
      </c>
      <c r="F1704" s="24">
        <f>+ETH!F1121</f>
        <v>1474460000</v>
      </c>
      <c r="G1704" s="24">
        <f>+BCH!F974</f>
        <v>299414000</v>
      </c>
      <c r="H1704" s="23">
        <f>+XMR!F1564</f>
        <v>19745900</v>
      </c>
      <c r="I1704" s="23">
        <f>+ZEC!F1005</f>
        <v>85594300</v>
      </c>
      <c r="J1704" s="24">
        <f>+EOS!F974</f>
        <v>955876000</v>
      </c>
      <c r="K1704" s="24">
        <f>+DASH!F1660</f>
        <v>177095000</v>
      </c>
      <c r="L1704" s="24">
        <f>+XLM!F1488</f>
        <v>59888100</v>
      </c>
      <c r="N1704" s="23">
        <f t="shared" si="29"/>
        <v>7902135300</v>
      </c>
      <c r="O1704" s="6"/>
    </row>
    <row r="1705" spans="1:15" x14ac:dyDescent="0.25">
      <c r="A1705" s="3">
        <v>43342</v>
      </c>
      <c r="B1705" s="24">
        <f>BTC!F1705</f>
        <v>4463250000</v>
      </c>
      <c r="C1705" s="24">
        <f>+XRP!F1705</f>
        <v>263925000</v>
      </c>
      <c r="D1705" s="24">
        <f>+LTC!F1705</f>
        <v>219094000</v>
      </c>
      <c r="E1705" s="24">
        <f>+ETC!F945</f>
        <v>168594000</v>
      </c>
      <c r="F1705" s="24">
        <f>+ETH!F1122</f>
        <v>1513100000</v>
      </c>
      <c r="G1705" s="24">
        <f>+BCH!F975</f>
        <v>337841000</v>
      </c>
      <c r="H1705" s="23">
        <f>+XMR!F1565</f>
        <v>35257200</v>
      </c>
      <c r="I1705" s="23">
        <f>+ZEC!F1006</f>
        <v>114991000</v>
      </c>
      <c r="J1705" s="24">
        <f>+EOS!F975</f>
        <v>744458000</v>
      </c>
      <c r="K1705" s="24">
        <f>+DASH!F1661</f>
        <v>299466000</v>
      </c>
      <c r="L1705" s="24">
        <f>+XLM!F1489</f>
        <v>52981700</v>
      </c>
      <c r="N1705" s="23">
        <f t="shared" si="29"/>
        <v>8212957900</v>
      </c>
      <c r="O1705" s="6"/>
    </row>
    <row r="1706" spans="1:15" x14ac:dyDescent="0.25">
      <c r="A1706" s="4">
        <v>43343</v>
      </c>
      <c r="B1706" s="24">
        <f>BTC!F1706</f>
        <v>4495650000</v>
      </c>
      <c r="C1706" s="24">
        <f>+XRP!F1706</f>
        <v>219139000</v>
      </c>
      <c r="D1706" s="24">
        <f>+LTC!F1706</f>
        <v>265252000</v>
      </c>
      <c r="E1706" s="24">
        <f>+ETC!F946</f>
        <v>190517000</v>
      </c>
      <c r="F1706" s="24">
        <f>+ETH!F1123</f>
        <v>1411910000</v>
      </c>
      <c r="G1706" s="24">
        <f>+BCH!F976</f>
        <v>307222000</v>
      </c>
      <c r="H1706" s="23">
        <f>+XMR!F1566</f>
        <v>57364500</v>
      </c>
      <c r="I1706" s="23">
        <f>+ZEC!F1007</f>
        <v>115392000</v>
      </c>
      <c r="J1706" s="24">
        <f>+EOS!F976</f>
        <v>899621000</v>
      </c>
      <c r="K1706" s="24">
        <f>+DASH!F1662</f>
        <v>315329000</v>
      </c>
      <c r="L1706" s="24">
        <f>+XLM!F1490</f>
        <v>49383600</v>
      </c>
      <c r="N1706" s="23">
        <f t="shared" si="29"/>
        <v>8326780100</v>
      </c>
      <c r="O1706" s="6"/>
    </row>
    <row r="1707" spans="1:15" x14ac:dyDescent="0.25">
      <c r="A1707" s="3">
        <v>43344</v>
      </c>
      <c r="B1707" s="24">
        <f>BTC!F1707</f>
        <v>4116050000</v>
      </c>
      <c r="C1707" s="24">
        <f>+XRP!F1707</f>
        <v>257267000</v>
      </c>
      <c r="D1707" s="24">
        <f>+LTC!F1707</f>
        <v>306586000</v>
      </c>
      <c r="E1707" s="24">
        <f>+ETC!F947</f>
        <v>182146000</v>
      </c>
      <c r="F1707" s="24">
        <f>+ETH!F1124</f>
        <v>1546630000</v>
      </c>
      <c r="G1707" s="24">
        <f>+BCH!F977</f>
        <v>490619000</v>
      </c>
      <c r="H1707" s="23">
        <f>+XMR!F1567</f>
        <v>52810000</v>
      </c>
      <c r="I1707" s="23">
        <f>+ZEC!F1008</f>
        <v>144187000</v>
      </c>
      <c r="J1707" s="24">
        <f>+EOS!F977</f>
        <v>746530000</v>
      </c>
      <c r="K1707" s="24">
        <f>+DASH!F1663</f>
        <v>234140000</v>
      </c>
      <c r="L1707" s="24">
        <f>+XLM!F1491</f>
        <v>57559200</v>
      </c>
      <c r="N1707" s="23">
        <f t="shared" si="29"/>
        <v>8134524200</v>
      </c>
      <c r="O1707" s="6"/>
    </row>
    <row r="1708" spans="1:15" x14ac:dyDescent="0.25">
      <c r="A1708" s="4">
        <v>43345</v>
      </c>
      <c r="B1708" s="24">
        <f>BTC!F1708</f>
        <v>4329540000</v>
      </c>
      <c r="C1708" s="24">
        <f>+XRP!F1708</f>
        <v>240907000</v>
      </c>
      <c r="D1708" s="24">
        <f>+LTC!F1708</f>
        <v>265104000</v>
      </c>
      <c r="E1708" s="24">
        <f>+ETC!F948</f>
        <v>153472000</v>
      </c>
      <c r="F1708" s="24">
        <f>+ETH!F1125</f>
        <v>1321050000</v>
      </c>
      <c r="G1708" s="24">
        <f>+BCH!F978</f>
        <v>570200000</v>
      </c>
      <c r="H1708" s="23">
        <f>+XMR!F1568</f>
        <v>35711900</v>
      </c>
      <c r="I1708" s="23">
        <f>+ZEC!F1009</f>
        <v>119554000</v>
      </c>
      <c r="J1708" s="24">
        <f>+EOS!F978</f>
        <v>903575000</v>
      </c>
      <c r="K1708" s="24">
        <f>+DASH!F1664</f>
        <v>246093000</v>
      </c>
      <c r="L1708" s="24">
        <f>+XLM!F1492</f>
        <v>44368300</v>
      </c>
      <c r="N1708" s="23">
        <f t="shared" si="29"/>
        <v>8229575200</v>
      </c>
      <c r="O1708" s="6"/>
    </row>
    <row r="1709" spans="1:15" x14ac:dyDescent="0.25">
      <c r="A1709" s="3">
        <v>43346</v>
      </c>
      <c r="B1709" s="24">
        <f>BTC!F1709</f>
        <v>4087760000</v>
      </c>
      <c r="C1709" s="24">
        <f>+XRP!F1709</f>
        <v>201147000</v>
      </c>
      <c r="D1709" s="24">
        <f>+LTC!F1709</f>
        <v>235034000</v>
      </c>
      <c r="E1709" s="24">
        <f>+ETC!F949</f>
        <v>285040000</v>
      </c>
      <c r="F1709" s="24">
        <f>+ETH!F1126</f>
        <v>1394490000</v>
      </c>
      <c r="G1709" s="24">
        <f>+BCH!F979</f>
        <v>397157000</v>
      </c>
      <c r="H1709" s="23">
        <f>+XMR!F1569</f>
        <v>53805800</v>
      </c>
      <c r="I1709" s="23">
        <f>+ZEC!F1010</f>
        <v>108822000</v>
      </c>
      <c r="J1709" s="24">
        <f>+EOS!F979</f>
        <v>720704000</v>
      </c>
      <c r="K1709" s="24">
        <f>+DASH!F1665</f>
        <v>177073000</v>
      </c>
      <c r="L1709" s="24">
        <f>+XLM!F1493</f>
        <v>47867700</v>
      </c>
      <c r="N1709" s="23">
        <f t="shared" si="29"/>
        <v>7708900500</v>
      </c>
      <c r="O1709" s="6"/>
    </row>
    <row r="1710" spans="1:15" x14ac:dyDescent="0.25">
      <c r="A1710" s="4">
        <v>43347</v>
      </c>
      <c r="B1710" s="24">
        <f>BTC!F1710</f>
        <v>4273640000</v>
      </c>
      <c r="C1710" s="24">
        <f>+XRP!F1710</f>
        <v>241419000</v>
      </c>
      <c r="D1710" s="24">
        <f>+LTC!F1710</f>
        <v>308206000</v>
      </c>
      <c r="E1710" s="24">
        <f>+ETC!F950</f>
        <v>185368000</v>
      </c>
      <c r="F1710" s="24">
        <f>+ETH!F1127</f>
        <v>1554870000</v>
      </c>
      <c r="G1710" s="24">
        <f>+BCH!F980</f>
        <v>386332000</v>
      </c>
      <c r="H1710" s="23">
        <f>+XMR!F1570</f>
        <v>52929600</v>
      </c>
      <c r="I1710" s="23">
        <f>+ZEC!F1011</f>
        <v>116901000</v>
      </c>
      <c r="J1710" s="24">
        <f>+EOS!F980</f>
        <v>765275000</v>
      </c>
      <c r="K1710" s="24">
        <f>+DASH!F1666</f>
        <v>160185000</v>
      </c>
      <c r="L1710" s="24">
        <f>+XLM!F1494</f>
        <v>52972600</v>
      </c>
      <c r="N1710" s="23">
        <f t="shared" si="29"/>
        <v>8098098200</v>
      </c>
      <c r="O1710" s="6"/>
    </row>
    <row r="1711" spans="1:15" x14ac:dyDescent="0.25">
      <c r="A1711" s="3">
        <v>43348</v>
      </c>
      <c r="B1711" s="24">
        <f>BTC!F1711</f>
        <v>5800460000</v>
      </c>
      <c r="C1711" s="24">
        <f>+XRP!F1711</f>
        <v>344488000</v>
      </c>
      <c r="D1711" s="24">
        <f>+LTC!F1711</f>
        <v>409226000</v>
      </c>
      <c r="E1711" s="24">
        <f>+ETC!F951</f>
        <v>237372000</v>
      </c>
      <c r="F1711" s="24">
        <f>+ETH!F1128</f>
        <v>2390390000</v>
      </c>
      <c r="G1711" s="24">
        <f>+BCH!F981</f>
        <v>520184000</v>
      </c>
      <c r="H1711" s="23">
        <f>+XMR!F1571</f>
        <v>54877800</v>
      </c>
      <c r="I1711" s="23">
        <f>+ZEC!F1012</f>
        <v>136070000</v>
      </c>
      <c r="J1711" s="24">
        <f>+EOS!F981</f>
        <v>1009270000</v>
      </c>
      <c r="K1711" s="24">
        <f>+DASH!F1667</f>
        <v>186626000</v>
      </c>
      <c r="L1711" s="24">
        <f>+XLM!F1495</f>
        <v>69435700</v>
      </c>
      <c r="N1711" s="23">
        <f t="shared" si="29"/>
        <v>11158399500</v>
      </c>
      <c r="O1711" s="6"/>
    </row>
    <row r="1712" spans="1:15" x14ac:dyDescent="0.25">
      <c r="A1712" s="4">
        <v>43349</v>
      </c>
      <c r="B1712" s="24">
        <f>BTC!F1712</f>
        <v>5523470000</v>
      </c>
      <c r="C1712" s="24">
        <f>+XRP!F1712</f>
        <v>329763000</v>
      </c>
      <c r="D1712" s="24">
        <f>+LTC!F1712</f>
        <v>351270000</v>
      </c>
      <c r="E1712" s="24">
        <f>+ETC!F952</f>
        <v>222766000</v>
      </c>
      <c r="F1712" s="24">
        <f>+ETH!F1129</f>
        <v>2097310000</v>
      </c>
      <c r="G1712" s="24">
        <f>+BCH!F982</f>
        <v>441732000</v>
      </c>
      <c r="H1712" s="23">
        <f>+XMR!F1572</f>
        <v>47806200</v>
      </c>
      <c r="I1712" s="23">
        <f>+ZEC!F1013</f>
        <v>108919000</v>
      </c>
      <c r="J1712" s="24">
        <f>+EOS!F982</f>
        <v>844070000</v>
      </c>
      <c r="K1712" s="24">
        <f>+DASH!F1668</f>
        <v>198834000</v>
      </c>
      <c r="L1712" s="24">
        <f>+XLM!F1496</f>
        <v>71466100</v>
      </c>
      <c r="N1712" s="23">
        <f t="shared" si="29"/>
        <v>10237406300</v>
      </c>
      <c r="O1712" s="6"/>
    </row>
    <row r="1713" spans="1:15" x14ac:dyDescent="0.25">
      <c r="A1713" s="3">
        <v>43350</v>
      </c>
      <c r="B1713" s="24">
        <f>BTC!F1713</f>
        <v>4264680000</v>
      </c>
      <c r="C1713" s="24">
        <f>+XRP!F1713</f>
        <v>213961000</v>
      </c>
      <c r="D1713" s="24">
        <f>+LTC!F1713</f>
        <v>229626000</v>
      </c>
      <c r="E1713" s="24">
        <f>+ETC!F953</f>
        <v>179172000</v>
      </c>
      <c r="F1713" s="24">
        <f>+ETH!F1130</f>
        <v>1678260000</v>
      </c>
      <c r="G1713" s="24">
        <f>+BCH!F983</f>
        <v>368854000</v>
      </c>
      <c r="H1713" s="23">
        <f>+XMR!F1573</f>
        <v>34706300</v>
      </c>
      <c r="I1713" s="23">
        <f>+ZEC!F1014</f>
        <v>93275100</v>
      </c>
      <c r="J1713" s="24">
        <f>+EOS!F983</f>
        <v>651853000</v>
      </c>
      <c r="K1713" s="24">
        <f>+DASH!F1669</f>
        <v>247866000</v>
      </c>
      <c r="L1713" s="24">
        <f>+XLM!F1497</f>
        <v>60828100</v>
      </c>
      <c r="N1713" s="23">
        <f t="shared" si="29"/>
        <v>8023081500</v>
      </c>
      <c r="O1713" s="6"/>
    </row>
    <row r="1714" spans="1:15" x14ac:dyDescent="0.25">
      <c r="A1714" s="4">
        <v>43351</v>
      </c>
      <c r="B1714" s="24">
        <f>BTC!F1714</f>
        <v>3835060000</v>
      </c>
      <c r="C1714" s="24">
        <f>+XRP!F1714</f>
        <v>169208000</v>
      </c>
      <c r="D1714" s="24">
        <f>+LTC!F1714</f>
        <v>223684000</v>
      </c>
      <c r="E1714" s="24">
        <f>+ETC!F954</f>
        <v>168330000</v>
      </c>
      <c r="F1714" s="24">
        <f>+ETH!F1131</f>
        <v>1517200000</v>
      </c>
      <c r="G1714" s="24">
        <f>+BCH!F984</f>
        <v>311599000</v>
      </c>
      <c r="H1714" s="23">
        <f>+XMR!F1574</f>
        <v>29966300</v>
      </c>
      <c r="I1714" s="23">
        <f>+ZEC!F1015</f>
        <v>87398300</v>
      </c>
      <c r="J1714" s="24">
        <f>+EOS!F984</f>
        <v>531005000</v>
      </c>
      <c r="K1714" s="24">
        <f>+DASH!F1670</f>
        <v>270179000</v>
      </c>
      <c r="L1714" s="24">
        <f>+XLM!F1498</f>
        <v>52306100</v>
      </c>
      <c r="N1714" s="23">
        <f t="shared" si="29"/>
        <v>7195935700</v>
      </c>
      <c r="O1714" s="6"/>
    </row>
    <row r="1715" spans="1:15" x14ac:dyDescent="0.25">
      <c r="A1715" s="3">
        <v>43352</v>
      </c>
      <c r="B1715" s="24">
        <f>BTC!F1715</f>
        <v>3671890000</v>
      </c>
      <c r="C1715" s="24">
        <f>+XRP!F1715</f>
        <v>168991000</v>
      </c>
      <c r="D1715" s="24">
        <f>+LTC!F1715</f>
        <v>253320000</v>
      </c>
      <c r="E1715" s="24">
        <f>+ETC!F955</f>
        <v>177693000</v>
      </c>
      <c r="F1715" s="24">
        <f>+ETH!F1132</f>
        <v>1585980000</v>
      </c>
      <c r="G1715" s="24">
        <f>+BCH!F985</f>
        <v>286768000</v>
      </c>
      <c r="H1715" s="23">
        <f>+XMR!F1575</f>
        <v>38884300</v>
      </c>
      <c r="I1715" s="23">
        <f>+ZEC!F1016</f>
        <v>95415600</v>
      </c>
      <c r="J1715" s="24">
        <f>+EOS!F985</f>
        <v>621964000</v>
      </c>
      <c r="K1715" s="24">
        <f>+DASH!F1671</f>
        <v>239540000</v>
      </c>
      <c r="L1715" s="24">
        <f>+XLM!F1499</f>
        <v>54678800</v>
      </c>
      <c r="N1715" s="23">
        <f t="shared" si="29"/>
        <v>7195124700</v>
      </c>
      <c r="O1715" s="6"/>
    </row>
    <row r="1716" spans="1:15" x14ac:dyDescent="0.25">
      <c r="A1716" s="4">
        <v>43353</v>
      </c>
      <c r="B1716" s="24">
        <f>BTC!F1716</f>
        <v>3714100000</v>
      </c>
      <c r="C1716" s="24">
        <f>+XRP!F1716</f>
        <v>204958000</v>
      </c>
      <c r="D1716" s="24">
        <f>+LTC!F1716</f>
        <v>251240000</v>
      </c>
      <c r="E1716" s="24">
        <f>+ETC!F956</f>
        <v>169260000</v>
      </c>
      <c r="F1716" s="24">
        <f>+ETH!F1133</f>
        <v>1502960000</v>
      </c>
      <c r="G1716" s="24">
        <f>+BCH!F986</f>
        <v>300172000</v>
      </c>
      <c r="H1716" s="23">
        <f>+XMR!F1576</f>
        <v>33801900</v>
      </c>
      <c r="I1716" s="23">
        <f>+ZEC!F1017</f>
        <v>95923500</v>
      </c>
      <c r="J1716" s="24">
        <f>+EOS!F986</f>
        <v>536130000</v>
      </c>
      <c r="K1716" s="24">
        <f>+DASH!F1672</f>
        <v>197999000</v>
      </c>
      <c r="L1716" s="24">
        <f>+XLM!F1500</f>
        <v>51759700</v>
      </c>
      <c r="N1716" s="23">
        <f t="shared" si="29"/>
        <v>7058304100</v>
      </c>
      <c r="O1716" s="6"/>
    </row>
    <row r="1717" spans="1:15" x14ac:dyDescent="0.25">
      <c r="A1717" s="3">
        <v>43354</v>
      </c>
      <c r="B1717" s="24">
        <f>BTC!F1717</f>
        <v>3849910000</v>
      </c>
      <c r="C1717" s="24">
        <f>+XRP!F1717</f>
        <v>200330000</v>
      </c>
      <c r="D1717" s="24">
        <f>+LTC!F1717</f>
        <v>272379000</v>
      </c>
      <c r="E1717" s="24">
        <f>+ETC!F957</f>
        <v>182031000</v>
      </c>
      <c r="F1717" s="24">
        <f>+ETH!F1134</f>
        <v>1568900000</v>
      </c>
      <c r="G1717" s="24">
        <f>+BCH!F987</f>
        <v>355090000</v>
      </c>
      <c r="H1717" s="23">
        <f>+XMR!F1577</f>
        <v>32241000</v>
      </c>
      <c r="I1717" s="23">
        <f>+ZEC!F1018</f>
        <v>92611300</v>
      </c>
      <c r="J1717" s="24">
        <f>+EOS!F987</f>
        <v>582087000</v>
      </c>
      <c r="K1717" s="24">
        <f>+DASH!F1673</f>
        <v>144562000</v>
      </c>
      <c r="L1717" s="24">
        <f>+XLM!F1501</f>
        <v>77490400</v>
      </c>
      <c r="N1717" s="23">
        <f t="shared" si="29"/>
        <v>7357631700</v>
      </c>
      <c r="O1717" s="6"/>
    </row>
    <row r="1718" spans="1:15" x14ac:dyDescent="0.25">
      <c r="A1718" s="4">
        <v>43355</v>
      </c>
      <c r="B1718" s="24">
        <f>BTC!F1718</f>
        <v>4064230000</v>
      </c>
      <c r="C1718" s="24">
        <f>+XRP!F1718</f>
        <v>298449000</v>
      </c>
      <c r="D1718" s="24">
        <f>+LTC!F1718</f>
        <v>290357000</v>
      </c>
      <c r="E1718" s="24">
        <f>+ETC!F958</f>
        <v>195188000</v>
      </c>
      <c r="F1718" s="24">
        <f>+ETH!F1135</f>
        <v>1874850000</v>
      </c>
      <c r="G1718" s="24">
        <f>+BCH!F988</f>
        <v>319094000</v>
      </c>
      <c r="H1718" s="23">
        <f>+XMR!F1578</f>
        <v>37938300</v>
      </c>
      <c r="I1718" s="23">
        <f>+ZEC!F1019</f>
        <v>96953500</v>
      </c>
      <c r="J1718" s="24">
        <f>+EOS!F988</f>
        <v>707279000</v>
      </c>
      <c r="K1718" s="24">
        <f>+DASH!F1674</f>
        <v>231141000</v>
      </c>
      <c r="L1718" s="24">
        <f>+XLM!F1502</f>
        <v>81499500</v>
      </c>
      <c r="N1718" s="23">
        <f t="shared" si="29"/>
        <v>8196979300</v>
      </c>
      <c r="O1718" s="6"/>
    </row>
    <row r="1719" spans="1:15" x14ac:dyDescent="0.25">
      <c r="A1719" s="3">
        <v>43356</v>
      </c>
      <c r="B1719" s="24">
        <f>BTC!F1719</f>
        <v>4210910000</v>
      </c>
      <c r="C1719" s="24">
        <f>+XRP!F1719</f>
        <v>311799000</v>
      </c>
      <c r="D1719" s="24">
        <f>+LTC!F1719</f>
        <v>295074000</v>
      </c>
      <c r="E1719" s="24">
        <f>+ETC!F959</f>
        <v>192363000</v>
      </c>
      <c r="F1719" s="24">
        <f>+ETH!F1136</f>
        <v>2330720000</v>
      </c>
      <c r="G1719" s="24">
        <f>+BCH!F989</f>
        <v>393614000</v>
      </c>
      <c r="H1719" s="23">
        <f>+XMR!F1579</f>
        <v>42702500</v>
      </c>
      <c r="I1719" s="23">
        <f>+ZEC!F1020</f>
        <v>101930000</v>
      </c>
      <c r="J1719" s="24">
        <f>+EOS!F989</f>
        <v>718438000</v>
      </c>
      <c r="K1719" s="24">
        <f>+DASH!F1675</f>
        <v>171149000</v>
      </c>
      <c r="L1719" s="24">
        <f>+XLM!F1503</f>
        <v>68042900</v>
      </c>
      <c r="N1719" s="23">
        <f t="shared" si="29"/>
        <v>8836742400</v>
      </c>
      <c r="O1719" s="6"/>
    </row>
    <row r="1720" spans="1:15" x14ac:dyDescent="0.25">
      <c r="A1720" s="4">
        <v>43357</v>
      </c>
      <c r="B1720" s="24">
        <f>BTC!F1720</f>
        <v>4076220000</v>
      </c>
      <c r="C1720" s="24">
        <f>+XRP!F1720</f>
        <v>269029000</v>
      </c>
      <c r="D1720" s="24">
        <f>+LTC!F1720</f>
        <v>336190000</v>
      </c>
      <c r="E1720" s="24">
        <f>+ETC!F960</f>
        <v>193196000</v>
      </c>
      <c r="F1720" s="24">
        <f>+ETH!F1137</f>
        <v>2232190000</v>
      </c>
      <c r="G1720" s="24">
        <f>+BCH!F990</f>
        <v>314701000</v>
      </c>
      <c r="H1720" s="23">
        <f>+XMR!F1580</f>
        <v>43837300</v>
      </c>
      <c r="I1720" s="23">
        <f>+ZEC!F1021</f>
        <v>96404100</v>
      </c>
      <c r="J1720" s="24">
        <f>+EOS!F990</f>
        <v>606576000</v>
      </c>
      <c r="K1720" s="24">
        <f>+DASH!F1676</f>
        <v>215844000</v>
      </c>
      <c r="L1720" s="24">
        <f>+XLM!F1504</f>
        <v>49018400</v>
      </c>
      <c r="N1720" s="23">
        <f t="shared" si="29"/>
        <v>8433205800</v>
      </c>
      <c r="O1720" s="6"/>
    </row>
    <row r="1721" spans="1:15" x14ac:dyDescent="0.25">
      <c r="A1721" s="3">
        <v>43358</v>
      </c>
      <c r="B1721" s="24">
        <f>BTC!F1721</f>
        <v>3216300000</v>
      </c>
      <c r="C1721" s="24">
        <f>+XRP!F1721</f>
        <v>205361000</v>
      </c>
      <c r="D1721" s="24">
        <f>+LTC!F1721</f>
        <v>252020000</v>
      </c>
      <c r="E1721" s="24">
        <f>+ETC!F961</f>
        <v>156127000</v>
      </c>
      <c r="F1721" s="24">
        <f>+ETH!F1138</f>
        <v>1670490000</v>
      </c>
      <c r="G1721" s="24">
        <f>+BCH!F991</f>
        <v>276833000</v>
      </c>
      <c r="H1721" s="23">
        <f>+XMR!F1581</f>
        <v>38659300</v>
      </c>
      <c r="I1721" s="23">
        <f>+ZEC!F1022</f>
        <v>96134200</v>
      </c>
      <c r="J1721" s="24">
        <f>+EOS!F991</f>
        <v>508734000</v>
      </c>
      <c r="K1721" s="24">
        <f>+DASH!F1677</f>
        <v>171229000</v>
      </c>
      <c r="L1721" s="24">
        <f>+XLM!F1505</f>
        <v>37685700</v>
      </c>
      <c r="N1721" s="23">
        <f t="shared" si="29"/>
        <v>6629573200</v>
      </c>
      <c r="O1721" s="6"/>
    </row>
    <row r="1722" spans="1:15" x14ac:dyDescent="0.25">
      <c r="A1722" s="4">
        <v>43359</v>
      </c>
      <c r="B1722" s="24">
        <f>BTC!F1722</f>
        <v>3273730000</v>
      </c>
      <c r="C1722" s="24">
        <f>+XRP!F1722</f>
        <v>197009000</v>
      </c>
      <c r="D1722" s="24">
        <f>+LTC!F1722</f>
        <v>253978000</v>
      </c>
      <c r="E1722" s="24">
        <f>+ETC!F962</f>
        <v>153507000</v>
      </c>
      <c r="F1722" s="24">
        <f>+ETH!F1139</f>
        <v>1502260000</v>
      </c>
      <c r="G1722" s="24">
        <f>+BCH!F992</f>
        <v>277244000</v>
      </c>
      <c r="H1722" s="23">
        <f>+XMR!F1582</f>
        <v>34245700</v>
      </c>
      <c r="I1722" s="23">
        <f>+ZEC!F1023</f>
        <v>94970600</v>
      </c>
      <c r="J1722" s="24">
        <f>+EOS!F992</f>
        <v>477706000</v>
      </c>
      <c r="K1722" s="24">
        <f>+DASH!F1678</f>
        <v>293870000</v>
      </c>
      <c r="L1722" s="24">
        <f>+XLM!F1506</f>
        <v>41913100</v>
      </c>
      <c r="N1722" s="23">
        <f t="shared" si="29"/>
        <v>6600433400</v>
      </c>
      <c r="O1722" s="6"/>
    </row>
    <row r="1723" spans="1:15" x14ac:dyDescent="0.25">
      <c r="A1723" s="3">
        <v>43360</v>
      </c>
      <c r="B1723" s="24">
        <f>BTC!F1723</f>
        <v>3910780000</v>
      </c>
      <c r="C1723" s="24">
        <f>+XRP!F1723</f>
        <v>246489000</v>
      </c>
      <c r="D1723" s="24">
        <f>+LTC!F1723</f>
        <v>261325000</v>
      </c>
      <c r="E1723" s="24">
        <f>+ETC!F963</f>
        <v>164247000</v>
      </c>
      <c r="F1723" s="24">
        <f>+ETH!F1140</f>
        <v>2019910000</v>
      </c>
      <c r="G1723" s="24">
        <f>+BCH!F993</f>
        <v>365115000</v>
      </c>
      <c r="H1723" s="23">
        <f>+XMR!F1583</f>
        <v>40377800</v>
      </c>
      <c r="I1723" s="23">
        <f>+ZEC!F1024</f>
        <v>95085800</v>
      </c>
      <c r="J1723" s="24">
        <f>+EOS!F993</f>
        <v>696413000</v>
      </c>
      <c r="K1723" s="24">
        <f>+DASH!F1679</f>
        <v>213697000</v>
      </c>
      <c r="L1723" s="24">
        <f>+XLM!F1507</f>
        <v>42653700</v>
      </c>
      <c r="N1723" s="23">
        <f t="shared" si="29"/>
        <v>8056093300</v>
      </c>
      <c r="O1723" s="6"/>
    </row>
    <row r="1724" spans="1:15" x14ac:dyDescent="0.25">
      <c r="A1724" s="4">
        <v>43361</v>
      </c>
      <c r="B1724" s="24">
        <f>BTC!F1724</f>
        <v>4180090000</v>
      </c>
      <c r="C1724" s="24">
        <f>+XRP!F1724</f>
        <v>600216000</v>
      </c>
      <c r="D1724" s="24">
        <f>+LTC!F1724</f>
        <v>296552000</v>
      </c>
      <c r="E1724" s="24">
        <f>+ETC!F964</f>
        <v>165477000</v>
      </c>
      <c r="F1724" s="24">
        <f>+ETH!F1141</f>
        <v>1800640000</v>
      </c>
      <c r="G1724" s="24">
        <f>+BCH!F994</f>
        <v>332161000</v>
      </c>
      <c r="H1724" s="23">
        <f>+XMR!F1584</f>
        <v>35111400</v>
      </c>
      <c r="I1724" s="23">
        <f>+ZEC!F1025</f>
        <v>104004000</v>
      </c>
      <c r="J1724" s="24">
        <f>+EOS!F994</f>
        <v>658606000</v>
      </c>
      <c r="K1724" s="24">
        <f>+DASH!F1680</f>
        <v>262497000</v>
      </c>
      <c r="L1724" s="24">
        <f>+XLM!F1508</f>
        <v>55982400</v>
      </c>
      <c r="N1724" s="23">
        <f t="shared" si="29"/>
        <v>8491336800</v>
      </c>
      <c r="O1724" s="6"/>
    </row>
    <row r="1725" spans="1:15" x14ac:dyDescent="0.25">
      <c r="A1725" s="3">
        <v>43362</v>
      </c>
      <c r="B1725" s="24">
        <f>BTC!F1725</f>
        <v>4431340000</v>
      </c>
      <c r="C1725" s="24">
        <f>+XRP!F1725</f>
        <v>489609000</v>
      </c>
      <c r="D1725" s="24">
        <f>+LTC!F1725</f>
        <v>271642000</v>
      </c>
      <c r="E1725" s="24">
        <f>+ETC!F965</f>
        <v>177159000</v>
      </c>
      <c r="F1725" s="24">
        <f>+ETH!F1142</f>
        <v>1733330000</v>
      </c>
      <c r="G1725" s="24">
        <f>+BCH!F995</f>
        <v>337321000</v>
      </c>
      <c r="H1725" s="23">
        <f>+XMR!F1585</f>
        <v>35204700</v>
      </c>
      <c r="I1725" s="23">
        <f>+ZEC!F1026</f>
        <v>91429500</v>
      </c>
      <c r="J1725" s="24">
        <f>+EOS!F995</f>
        <v>622045000</v>
      </c>
      <c r="K1725" s="24">
        <f>+DASH!F1681</f>
        <v>194043000</v>
      </c>
      <c r="L1725" s="24">
        <f>+XLM!F1509</f>
        <v>48741100</v>
      </c>
      <c r="N1725" s="23">
        <f t="shared" si="29"/>
        <v>8431864300</v>
      </c>
      <c r="O1725" s="6"/>
    </row>
    <row r="1726" spans="1:15" x14ac:dyDescent="0.25">
      <c r="A1726" s="4">
        <v>43363</v>
      </c>
      <c r="B1726" s="24">
        <f>BTC!F1726</f>
        <v>4348110000</v>
      </c>
      <c r="C1726" s="24">
        <f>+XRP!F1726</f>
        <v>1291360000</v>
      </c>
      <c r="D1726" s="24">
        <f>+LTC!F1726</f>
        <v>260631000</v>
      </c>
      <c r="E1726" s="24">
        <f>+ETC!F966</f>
        <v>169241000</v>
      </c>
      <c r="F1726" s="24">
        <f>+ETH!F1143</f>
        <v>1782070000</v>
      </c>
      <c r="G1726" s="24">
        <f>+BCH!F996</f>
        <v>369099000</v>
      </c>
      <c r="H1726" s="23">
        <f>+XMR!F1586</f>
        <v>37921600</v>
      </c>
      <c r="I1726" s="23">
        <f>+ZEC!F1027</f>
        <v>107159000</v>
      </c>
      <c r="J1726" s="24">
        <f>+EOS!F996</f>
        <v>703866000</v>
      </c>
      <c r="K1726" s="24">
        <f>+DASH!F1682</f>
        <v>210051000</v>
      </c>
      <c r="L1726" s="24">
        <f>+XLM!F1510</f>
        <v>89258100</v>
      </c>
      <c r="N1726" s="23">
        <f t="shared" si="29"/>
        <v>9368766700</v>
      </c>
      <c r="O1726" s="6"/>
    </row>
    <row r="1727" spans="1:15" x14ac:dyDescent="0.25">
      <c r="A1727" s="3">
        <v>43364</v>
      </c>
      <c r="B1727" s="24">
        <f>BTC!F1727</f>
        <v>6531940000</v>
      </c>
      <c r="C1727" s="24">
        <f>+XRP!F1727</f>
        <v>4101490000</v>
      </c>
      <c r="D1727" s="24">
        <f>+LTC!F1727</f>
        <v>398550000</v>
      </c>
      <c r="E1727" s="24">
        <f>+ETC!F967</f>
        <v>247448000</v>
      </c>
      <c r="F1727" s="24">
        <f>+ETH!F1144</f>
        <v>2836200000</v>
      </c>
      <c r="G1727" s="24">
        <f>+BCH!F997</f>
        <v>597228000</v>
      </c>
      <c r="H1727" s="23">
        <f>+XMR!F1587</f>
        <v>46774300</v>
      </c>
      <c r="I1727" s="23">
        <f>+ZEC!F1028</f>
        <v>127960000</v>
      </c>
      <c r="J1727" s="24">
        <f>+EOS!F997</f>
        <v>1088760000</v>
      </c>
      <c r="K1727" s="24">
        <f>+DASH!F1683</f>
        <v>206347000</v>
      </c>
      <c r="L1727" s="24">
        <f>+XLM!F1511</f>
        <v>182926000</v>
      </c>
      <c r="N1727" s="23">
        <f t="shared" si="29"/>
        <v>16365623300</v>
      </c>
      <c r="O1727" s="6"/>
    </row>
    <row r="1728" spans="1:15" x14ac:dyDescent="0.25">
      <c r="A1728" s="4">
        <v>43365</v>
      </c>
      <c r="B1728" s="24">
        <f>BTC!F1728</f>
        <v>4509660000</v>
      </c>
      <c r="C1728" s="24">
        <f>+XRP!F1728</f>
        <v>2411430000</v>
      </c>
      <c r="D1728" s="24">
        <f>+LTC!F1728</f>
        <v>298424000</v>
      </c>
      <c r="E1728" s="24">
        <f>+ETC!F968</f>
        <v>167522000</v>
      </c>
      <c r="F1728" s="24">
        <f>+ETH!F1145</f>
        <v>1921820000</v>
      </c>
      <c r="G1728" s="24">
        <f>+BCH!F998</f>
        <v>412279000</v>
      </c>
      <c r="H1728" s="23">
        <f>+XMR!F1588</f>
        <v>29282500</v>
      </c>
      <c r="I1728" s="23">
        <f>+ZEC!F1029</f>
        <v>99206300</v>
      </c>
      <c r="J1728" s="24">
        <f>+EOS!F998</f>
        <v>669024000</v>
      </c>
      <c r="K1728" s="24">
        <f>+DASH!F1684</f>
        <v>169790000</v>
      </c>
      <c r="L1728" s="24">
        <f>+XLM!F1512</f>
        <v>76614200</v>
      </c>
      <c r="N1728" s="23">
        <f t="shared" si="29"/>
        <v>10765052000</v>
      </c>
      <c r="O1728" s="6"/>
    </row>
    <row r="1729" spans="1:15" x14ac:dyDescent="0.25">
      <c r="A1729" s="3">
        <v>43366</v>
      </c>
      <c r="B1729" s="24">
        <f>BTC!F1729</f>
        <v>4197500000</v>
      </c>
      <c r="C1729" s="24">
        <f>+XRP!F1729</f>
        <v>1043970000</v>
      </c>
      <c r="D1729" s="24">
        <f>+LTC!F1729</f>
        <v>304888000</v>
      </c>
      <c r="E1729" s="24">
        <f>+ETC!F969</f>
        <v>162975000</v>
      </c>
      <c r="F1729" s="24">
        <f>+ETH!F1146</f>
        <v>1693470000</v>
      </c>
      <c r="G1729" s="24">
        <f>+BCH!F999</f>
        <v>384226000</v>
      </c>
      <c r="H1729" s="23">
        <f>+XMR!F1589</f>
        <v>53467200</v>
      </c>
      <c r="I1729" s="23">
        <f>+ZEC!F1030</f>
        <v>124136000</v>
      </c>
      <c r="J1729" s="24">
        <f>+EOS!F999</f>
        <v>686260000</v>
      </c>
      <c r="K1729" s="24">
        <f>+DASH!F1685</f>
        <v>156285000</v>
      </c>
      <c r="L1729" s="24">
        <f>+XLM!F1513</f>
        <v>317587000</v>
      </c>
      <c r="N1729" s="23">
        <f t="shared" si="29"/>
        <v>9124764200</v>
      </c>
      <c r="O1729" s="6"/>
    </row>
    <row r="1730" spans="1:15" x14ac:dyDescent="0.25">
      <c r="A1730" s="4">
        <v>43367</v>
      </c>
      <c r="B1730" s="24">
        <f>BTC!F1730</f>
        <v>4177310000</v>
      </c>
      <c r="C1730" s="24">
        <f>+XRP!F1730</f>
        <v>1034380000</v>
      </c>
      <c r="D1730" s="24">
        <f>+LTC!F1730</f>
        <v>296366000</v>
      </c>
      <c r="E1730" s="24">
        <f>+ETC!F970</f>
        <v>145599000</v>
      </c>
      <c r="F1730" s="24">
        <f>+ETH!F1147</f>
        <v>1748740000</v>
      </c>
      <c r="G1730" s="24">
        <f>+BCH!F1000</f>
        <v>385322000</v>
      </c>
      <c r="H1730" s="23">
        <f>+XMR!F1590</f>
        <v>32909400</v>
      </c>
      <c r="I1730" s="23">
        <f>+ZEC!F1031</f>
        <v>154700000</v>
      </c>
      <c r="J1730" s="24">
        <f>+EOS!F1000</f>
        <v>654906000</v>
      </c>
      <c r="K1730" s="24">
        <f>+DASH!F1686</f>
        <v>164016000</v>
      </c>
      <c r="L1730" s="24">
        <f>+XLM!F1514</f>
        <v>135616000</v>
      </c>
      <c r="N1730" s="23">
        <f t="shared" si="29"/>
        <v>8929864400</v>
      </c>
      <c r="O1730" s="6"/>
    </row>
    <row r="1731" spans="1:15" x14ac:dyDescent="0.25">
      <c r="A1731" s="3">
        <v>43368</v>
      </c>
      <c r="B1731" s="24">
        <f>BTC!F1731</f>
        <v>4726180000</v>
      </c>
      <c r="C1731" s="24">
        <f>+XRP!F1731</f>
        <v>1639680000</v>
      </c>
      <c r="D1731" s="24">
        <f>+LTC!F1731</f>
        <v>351579000</v>
      </c>
      <c r="E1731" s="24">
        <f>+ETC!F971</f>
        <v>183283000</v>
      </c>
      <c r="F1731" s="24">
        <f>+ETH!F1148</f>
        <v>2120360000</v>
      </c>
      <c r="G1731" s="24">
        <f>+BCH!F1001</f>
        <v>414548000</v>
      </c>
      <c r="H1731" s="23">
        <f>+XMR!F1591</f>
        <v>30107600</v>
      </c>
      <c r="I1731" s="23">
        <f>+ZEC!F1032</f>
        <v>111247000</v>
      </c>
      <c r="J1731" s="24">
        <f>+EOS!F1001</f>
        <v>891486000</v>
      </c>
      <c r="K1731" s="24">
        <f>+DASH!F1687</f>
        <v>150086000</v>
      </c>
      <c r="L1731" s="24">
        <f>+XLM!F1515</f>
        <v>118361000</v>
      </c>
      <c r="N1731" s="23">
        <f t="shared" si="29"/>
        <v>10736917600</v>
      </c>
      <c r="O1731" s="6"/>
    </row>
    <row r="1732" spans="1:15" x14ac:dyDescent="0.25">
      <c r="A1732" s="4">
        <v>43369</v>
      </c>
      <c r="B1732" s="24">
        <f>BTC!F1732</f>
        <v>4437300000</v>
      </c>
      <c r="C1732" s="24">
        <f>+XRP!F1732</f>
        <v>1821610000</v>
      </c>
      <c r="D1732" s="24">
        <f>+LTC!F1732</f>
        <v>294136000</v>
      </c>
      <c r="E1732" s="24">
        <f>+ETC!F972</f>
        <v>154050000</v>
      </c>
      <c r="F1732" s="24">
        <f>+ETH!F1149</f>
        <v>1756100000</v>
      </c>
      <c r="G1732" s="24">
        <f>+BCH!F1002</f>
        <v>856458000</v>
      </c>
      <c r="H1732" s="23">
        <f>+XMR!F1592</f>
        <v>29067600</v>
      </c>
      <c r="I1732" s="23">
        <f>+ZEC!F1033</f>
        <v>127405000</v>
      </c>
      <c r="J1732" s="24">
        <f>+EOS!F1002</f>
        <v>683187000</v>
      </c>
      <c r="K1732" s="24">
        <f>+DASH!F1688</f>
        <v>179411000</v>
      </c>
      <c r="L1732" s="24">
        <f>+XLM!F1516</f>
        <v>89889500</v>
      </c>
      <c r="N1732" s="23">
        <f t="shared" si="29"/>
        <v>10428614100</v>
      </c>
      <c r="O1732" s="6"/>
    </row>
    <row r="1733" spans="1:15" x14ac:dyDescent="0.25">
      <c r="A1733" s="3">
        <v>43370</v>
      </c>
      <c r="B1733" s="24">
        <f>BTC!F1733</f>
        <v>4606810000</v>
      </c>
      <c r="C1733" s="24">
        <f>+XRP!F1733</f>
        <v>824083000</v>
      </c>
      <c r="D1733" s="24">
        <f>+LTC!F1733</f>
        <v>574277000</v>
      </c>
      <c r="E1733" s="24">
        <f>+ETC!F973</f>
        <v>175910000</v>
      </c>
      <c r="F1733" s="24">
        <f>+ETH!F1150</f>
        <v>2030320000</v>
      </c>
      <c r="G1733" s="24">
        <f>+BCH!F1003</f>
        <v>1083230000</v>
      </c>
      <c r="H1733" s="23">
        <f>+XMR!F1593</f>
        <v>38769800</v>
      </c>
      <c r="I1733" s="23">
        <f>+ZEC!F1034</f>
        <v>134801000</v>
      </c>
      <c r="J1733" s="24">
        <f>+EOS!F1003</f>
        <v>753645000</v>
      </c>
      <c r="K1733" s="24">
        <f>+DASH!F1689</f>
        <v>243512000</v>
      </c>
      <c r="L1733" s="24">
        <f>+XLM!F1517</f>
        <v>99370800</v>
      </c>
      <c r="N1733" s="23">
        <f t="shared" si="29"/>
        <v>10564728600</v>
      </c>
      <c r="O1733" s="6"/>
    </row>
    <row r="1734" spans="1:15" x14ac:dyDescent="0.25">
      <c r="A1734" s="4">
        <v>43371</v>
      </c>
      <c r="B1734" s="24">
        <f>BTC!F1734</f>
        <v>5014430000</v>
      </c>
      <c r="C1734" s="24">
        <f>+XRP!F1734</f>
        <v>718255000</v>
      </c>
      <c r="D1734" s="24">
        <f>+LTC!F1734</f>
        <v>459862000</v>
      </c>
      <c r="E1734" s="24">
        <f>+ETC!F974</f>
        <v>157811000</v>
      </c>
      <c r="F1734" s="24">
        <f>+ETH!F1151</f>
        <v>2018120000</v>
      </c>
      <c r="G1734" s="24">
        <f>+BCH!F1004</f>
        <v>673844000</v>
      </c>
      <c r="H1734" s="23">
        <f>+XMR!F1594</f>
        <v>35421800</v>
      </c>
      <c r="I1734" s="23">
        <f>+ZEC!F1035</f>
        <v>165087000</v>
      </c>
      <c r="J1734" s="24">
        <f>+EOS!F1004</f>
        <v>840105000</v>
      </c>
      <c r="K1734" s="24">
        <f>+DASH!F1690</f>
        <v>224084000</v>
      </c>
      <c r="L1734" s="24">
        <f>+XLM!F1518</f>
        <v>63003000</v>
      </c>
      <c r="N1734" s="23">
        <f t="shared" si="29"/>
        <v>10370022800</v>
      </c>
      <c r="O1734" s="6"/>
    </row>
    <row r="1735" spans="1:15" x14ac:dyDescent="0.25">
      <c r="A1735" s="3">
        <v>43372</v>
      </c>
      <c r="B1735" s="24">
        <f>BTC!F1735</f>
        <v>4363690000</v>
      </c>
      <c r="C1735" s="24">
        <f>+XRP!F1735</f>
        <v>1034370000</v>
      </c>
      <c r="D1735" s="24">
        <f>+LTC!F1735</f>
        <v>356028000</v>
      </c>
      <c r="E1735" s="24">
        <f>+ETC!F975</f>
        <v>155294000</v>
      </c>
      <c r="F1735" s="24">
        <f>+ETH!F1152</f>
        <v>2208720000</v>
      </c>
      <c r="G1735" s="24">
        <f>+BCH!F1005</f>
        <v>581112000</v>
      </c>
      <c r="H1735" s="23">
        <f>+XMR!F1595</f>
        <v>34176800</v>
      </c>
      <c r="I1735" s="23">
        <f>+ZEC!F1036</f>
        <v>143884000</v>
      </c>
      <c r="J1735" s="24">
        <f>+EOS!F1005</f>
        <v>678214000</v>
      </c>
      <c r="K1735" s="24">
        <f>+DASH!F1691</f>
        <v>297395000</v>
      </c>
      <c r="L1735" s="24">
        <f>+XLM!F1519</f>
        <v>54822100</v>
      </c>
      <c r="N1735" s="23">
        <f t="shared" si="29"/>
        <v>9907705900</v>
      </c>
      <c r="O1735" s="6"/>
    </row>
    <row r="1736" spans="1:15" x14ac:dyDescent="0.25">
      <c r="A1736" s="4">
        <v>43373</v>
      </c>
      <c r="B1736" s="24">
        <f>BTC!F1736</f>
        <v>4002280000</v>
      </c>
      <c r="C1736" s="24">
        <f>+XRP!F1736</f>
        <v>1329720000</v>
      </c>
      <c r="D1736" s="24">
        <f>+LTC!F1736</f>
        <v>463002000</v>
      </c>
      <c r="E1736" s="24">
        <f>+ETC!F976</f>
        <v>197595000</v>
      </c>
      <c r="F1736" s="24">
        <f>+ETH!F1153</f>
        <v>1765560000</v>
      </c>
      <c r="G1736" s="24">
        <f>+BCH!F1006</f>
        <v>477471000</v>
      </c>
      <c r="H1736" s="23">
        <f>+XMR!F1596</f>
        <v>26235500</v>
      </c>
      <c r="I1736" s="23">
        <f>+ZEC!F1037</f>
        <v>151008000</v>
      </c>
      <c r="J1736" s="24">
        <f>+EOS!F1006</f>
        <v>828008000</v>
      </c>
      <c r="K1736" s="24">
        <f>+DASH!F1692</f>
        <v>281672000</v>
      </c>
      <c r="L1736" s="24">
        <f>+XLM!F1520</f>
        <v>64864600</v>
      </c>
      <c r="N1736" s="23">
        <f t="shared" si="29"/>
        <v>9587416100</v>
      </c>
      <c r="O1736" s="6"/>
    </row>
    <row r="1737" spans="1:15" x14ac:dyDescent="0.25">
      <c r="A1737" s="3">
        <v>43374</v>
      </c>
      <c r="B1737" s="24">
        <f>BTC!F1737</f>
        <v>4000970000</v>
      </c>
      <c r="C1737" s="24">
        <f>+XRP!F1737</f>
        <v>1412800000</v>
      </c>
      <c r="D1737" s="24">
        <f>+LTC!F1737</f>
        <v>456583000</v>
      </c>
      <c r="E1737" s="24">
        <f>+ETC!F977</f>
        <v>178803000</v>
      </c>
      <c r="F1737" s="24">
        <f>+ETH!F1154</f>
        <v>1597500000</v>
      </c>
      <c r="G1737" s="24">
        <f>+BCH!F1007</f>
        <v>450906000</v>
      </c>
      <c r="H1737" s="23">
        <f>+XMR!F1597</f>
        <v>20659400</v>
      </c>
      <c r="I1737" s="23">
        <f>+ZEC!F1038</f>
        <v>151058000</v>
      </c>
      <c r="J1737" s="24">
        <f>+EOS!F1007</f>
        <v>695608000</v>
      </c>
      <c r="K1737" s="24">
        <f>+DASH!F1693</f>
        <v>368119000</v>
      </c>
      <c r="L1737" s="24">
        <f>+XLM!F1521</f>
        <v>67813900</v>
      </c>
      <c r="N1737" s="23">
        <f t="shared" si="29"/>
        <v>9400820300</v>
      </c>
      <c r="O1737" s="6"/>
    </row>
    <row r="1738" spans="1:15" x14ac:dyDescent="0.25">
      <c r="A1738" s="4">
        <v>43375</v>
      </c>
      <c r="B1738" s="24">
        <f>BTC!F1738</f>
        <v>3979260000</v>
      </c>
      <c r="C1738" s="24">
        <f>+XRP!F1738</f>
        <v>743705000</v>
      </c>
      <c r="D1738" s="24">
        <f>+LTC!F1738</f>
        <v>444830000</v>
      </c>
      <c r="E1738" s="24">
        <f>+ETC!F978</f>
        <v>148728000</v>
      </c>
      <c r="F1738" s="24">
        <f>+ETH!F1155</f>
        <v>1542080000</v>
      </c>
      <c r="G1738" s="24">
        <f>+BCH!F1008</f>
        <v>536291000</v>
      </c>
      <c r="H1738" s="23">
        <f>+XMR!F1598</f>
        <v>31906300</v>
      </c>
      <c r="I1738" s="23">
        <f>+ZEC!F1039</f>
        <v>133792000</v>
      </c>
      <c r="J1738" s="24">
        <f>+EOS!F1008</f>
        <v>564671000</v>
      </c>
      <c r="K1738" s="24">
        <f>+DASH!F1694</f>
        <v>222211000</v>
      </c>
      <c r="L1738" s="24">
        <f>+XLM!F1522</f>
        <v>50886900</v>
      </c>
      <c r="N1738" s="23">
        <f t="shared" si="29"/>
        <v>8398361200</v>
      </c>
      <c r="O1738" s="6"/>
    </row>
    <row r="1739" spans="1:15" x14ac:dyDescent="0.25">
      <c r="A1739" s="3">
        <v>43376</v>
      </c>
      <c r="B1739" s="24">
        <f>BTC!F1739</f>
        <v>3887310000</v>
      </c>
      <c r="C1739" s="24">
        <f>+XRP!F1739</f>
        <v>789229000</v>
      </c>
      <c r="D1739" s="24">
        <f>+LTC!F1739</f>
        <v>452464000</v>
      </c>
      <c r="E1739" s="24">
        <f>+ETC!F979</f>
        <v>160819000</v>
      </c>
      <c r="F1739" s="24">
        <f>+ETH!F1156</f>
        <v>1683930000</v>
      </c>
      <c r="G1739" s="24">
        <f>+BCH!F1009</f>
        <v>512420000</v>
      </c>
      <c r="H1739" s="23">
        <f>+XMR!F1599</f>
        <v>24600100</v>
      </c>
      <c r="I1739" s="23">
        <f>+ZEC!F1040</f>
        <v>133461000</v>
      </c>
      <c r="J1739" s="24">
        <f>+EOS!F1009</f>
        <v>595740000</v>
      </c>
      <c r="K1739" s="24">
        <f>+DASH!F1695</f>
        <v>303071000</v>
      </c>
      <c r="L1739" s="24">
        <f>+XLM!F1523</f>
        <v>47661800</v>
      </c>
      <c r="N1739" s="23">
        <f t="shared" si="29"/>
        <v>8590705900</v>
      </c>
      <c r="O1739" s="6"/>
    </row>
    <row r="1740" spans="1:15" x14ac:dyDescent="0.25">
      <c r="A1740" s="4">
        <v>43377</v>
      </c>
      <c r="B1740" s="24">
        <f>BTC!F1740</f>
        <v>3838410000</v>
      </c>
      <c r="C1740" s="24">
        <f>+XRP!F1740</f>
        <v>621615000</v>
      </c>
      <c r="D1740" s="24">
        <f>+LTC!F1740</f>
        <v>343602000</v>
      </c>
      <c r="E1740" s="24">
        <f>+ETC!F980</f>
        <v>132819000</v>
      </c>
      <c r="F1740" s="24">
        <f>+ETH!F1157</f>
        <v>1479500000</v>
      </c>
      <c r="G1740" s="24">
        <f>+BCH!F1010</f>
        <v>466791000</v>
      </c>
      <c r="H1740" s="23">
        <f>+XMR!F1600</f>
        <v>25737300</v>
      </c>
      <c r="I1740" s="23">
        <f>+ZEC!F1041</f>
        <v>169554000</v>
      </c>
      <c r="J1740" s="24">
        <f>+EOS!F1010</f>
        <v>613679000</v>
      </c>
      <c r="K1740" s="24">
        <f>+DASH!F1696</f>
        <v>309359000</v>
      </c>
      <c r="L1740" s="24">
        <f>+XLM!F1524</f>
        <v>36170200</v>
      </c>
      <c r="N1740" s="23">
        <f t="shared" si="29"/>
        <v>8037236500</v>
      </c>
      <c r="O1740" s="6"/>
    </row>
    <row r="1741" spans="1:15" x14ac:dyDescent="0.25">
      <c r="A1741" s="3">
        <v>43378</v>
      </c>
      <c r="B1741" s="24">
        <f>BTC!F1741</f>
        <v>3671500000</v>
      </c>
      <c r="C1741" s="24">
        <f>+XRP!F1741</f>
        <v>589636000</v>
      </c>
      <c r="D1741" s="24">
        <f>+LTC!F1741</f>
        <v>371790000</v>
      </c>
      <c r="E1741" s="24">
        <f>+ETC!F981</f>
        <v>147212000</v>
      </c>
      <c r="F1741" s="24">
        <f>+ETH!F1158</f>
        <v>1547330000</v>
      </c>
      <c r="G1741" s="24">
        <f>+BCH!F1011</f>
        <v>384914000</v>
      </c>
      <c r="H1741" s="23">
        <f>+XMR!F1601</f>
        <v>20766400</v>
      </c>
      <c r="I1741" s="23">
        <f>+ZEC!F1042</f>
        <v>147203000</v>
      </c>
      <c r="J1741" s="24">
        <f>+EOS!F1011</f>
        <v>554553000</v>
      </c>
      <c r="K1741" s="24">
        <f>+DASH!F1697</f>
        <v>216765000</v>
      </c>
      <c r="L1741" s="24">
        <f>+XLM!F1525</f>
        <v>38001100</v>
      </c>
      <c r="N1741" s="23">
        <f t="shared" si="29"/>
        <v>7689670500</v>
      </c>
      <c r="O1741" s="6"/>
    </row>
    <row r="1742" spans="1:15" x14ac:dyDescent="0.25">
      <c r="A1742" s="4">
        <v>43379</v>
      </c>
      <c r="B1742" s="24">
        <f>BTC!F1742</f>
        <v>3259740000</v>
      </c>
      <c r="C1742" s="24">
        <f>+XRP!F1742</f>
        <v>672167000</v>
      </c>
      <c r="D1742" s="24">
        <f>+LTC!F1742</f>
        <v>375900000</v>
      </c>
      <c r="E1742" s="24">
        <f>+ETC!F982</f>
        <v>146455000</v>
      </c>
      <c r="F1742" s="24">
        <f>+ETH!F1159</f>
        <v>1505070000</v>
      </c>
      <c r="G1742" s="24">
        <f>+BCH!F1012</f>
        <v>391070000</v>
      </c>
      <c r="H1742" s="23">
        <f>+XMR!F1602</f>
        <v>22917000</v>
      </c>
      <c r="I1742" s="23">
        <f>+ZEC!F1043</f>
        <v>147108000</v>
      </c>
      <c r="J1742" s="24">
        <f>+EOS!F1012</f>
        <v>486075000</v>
      </c>
      <c r="K1742" s="24">
        <f>+DASH!F1698</f>
        <v>275432000</v>
      </c>
      <c r="L1742" s="24">
        <f>+XLM!F1526</f>
        <v>34392600</v>
      </c>
      <c r="N1742" s="23">
        <f t="shared" si="29"/>
        <v>7316326600</v>
      </c>
      <c r="O1742" s="6"/>
    </row>
    <row r="1743" spans="1:15" x14ac:dyDescent="0.25">
      <c r="A1743" s="3">
        <v>43380</v>
      </c>
      <c r="B1743" s="24">
        <f>BTC!F1743</f>
        <v>3306630000</v>
      </c>
      <c r="C1743" s="24">
        <f>+XRP!F1743</f>
        <v>548645000</v>
      </c>
      <c r="D1743" s="24">
        <f>+LTC!F1743</f>
        <v>435270000</v>
      </c>
      <c r="E1743" s="24">
        <f>+ETC!F983</f>
        <v>152882000</v>
      </c>
      <c r="F1743" s="24">
        <f>+ETH!F1160</f>
        <v>1470480000</v>
      </c>
      <c r="G1743" s="24">
        <f>+BCH!F1013</f>
        <v>382426000</v>
      </c>
      <c r="H1743" s="23">
        <f>+XMR!F1603</f>
        <v>25004000</v>
      </c>
      <c r="I1743" s="23">
        <f>+ZEC!F1044</f>
        <v>141094000</v>
      </c>
      <c r="J1743" s="24">
        <f>+EOS!F1013</f>
        <v>525930000</v>
      </c>
      <c r="K1743" s="24">
        <f>+DASH!F1699</f>
        <v>207284000</v>
      </c>
      <c r="L1743" s="24">
        <f>+XLM!F1527</f>
        <v>33460000</v>
      </c>
      <c r="N1743" s="23">
        <f t="shared" si="29"/>
        <v>7229105000</v>
      </c>
      <c r="O1743" s="6"/>
    </row>
    <row r="1744" spans="1:15" x14ac:dyDescent="0.25">
      <c r="A1744" s="4">
        <v>43381</v>
      </c>
      <c r="B1744" s="24">
        <f>BTC!F1744</f>
        <v>3979460000</v>
      </c>
      <c r="C1744" s="24">
        <f>+XRP!F1744</f>
        <v>540832000</v>
      </c>
      <c r="D1744" s="24">
        <f>+LTC!F1744</f>
        <v>347408000</v>
      </c>
      <c r="E1744" s="24">
        <f>+ETC!F984</f>
        <v>159584000</v>
      </c>
      <c r="F1744" s="24">
        <f>+ETH!F1161</f>
        <v>1470740000</v>
      </c>
      <c r="G1744" s="24">
        <f>+BCH!F1014</f>
        <v>397869000</v>
      </c>
      <c r="H1744" s="23">
        <f>+XMR!F1604</f>
        <v>107293000</v>
      </c>
      <c r="I1744" s="23">
        <f>+ZEC!F1045</f>
        <v>159355000</v>
      </c>
      <c r="J1744" s="24">
        <f>+EOS!F1014</f>
        <v>627571000</v>
      </c>
      <c r="K1744" s="24">
        <f>+DASH!F1700</f>
        <v>150222000</v>
      </c>
      <c r="L1744" s="24">
        <f>+XLM!F1528</f>
        <v>41913600</v>
      </c>
      <c r="N1744" s="23">
        <f t="shared" si="29"/>
        <v>7982247600</v>
      </c>
      <c r="O1744" s="6"/>
    </row>
    <row r="1745" spans="1:15" x14ac:dyDescent="0.25">
      <c r="A1745" s="3">
        <v>43382</v>
      </c>
      <c r="B1745" s="24">
        <f>BTC!F1745</f>
        <v>3580810000</v>
      </c>
      <c r="C1745" s="24">
        <f>+XRP!F1745</f>
        <v>416867000</v>
      </c>
      <c r="D1745" s="24">
        <f>+LTC!F1745</f>
        <v>318545000</v>
      </c>
      <c r="E1745" s="24">
        <f>+ETC!F985</f>
        <v>157706000</v>
      </c>
      <c r="F1745" s="24">
        <f>+ETH!F1162</f>
        <v>1405130000</v>
      </c>
      <c r="G1745" s="24">
        <f>+BCH!F1015</f>
        <v>372000000</v>
      </c>
      <c r="H1745" s="23">
        <f>+XMR!F1605</f>
        <v>36076800</v>
      </c>
      <c r="I1745" s="23">
        <f>+ZEC!F1046</f>
        <v>188448000</v>
      </c>
      <c r="J1745" s="24">
        <f>+EOS!F1015</f>
        <v>538883000</v>
      </c>
      <c r="K1745" s="24">
        <f>+DASH!F1701</f>
        <v>147767000</v>
      </c>
      <c r="L1745" s="24">
        <f>+XLM!F1529</f>
        <v>40657100</v>
      </c>
      <c r="N1745" s="23">
        <f t="shared" si="29"/>
        <v>7202889900</v>
      </c>
      <c r="O1745" s="6"/>
    </row>
    <row r="1746" spans="1:15" x14ac:dyDescent="0.25">
      <c r="A1746" s="4">
        <v>43383</v>
      </c>
      <c r="B1746" s="24">
        <f>BTC!F1746</f>
        <v>3787650000</v>
      </c>
      <c r="C1746" s="24">
        <f>+XRP!F1746</f>
        <v>412207000</v>
      </c>
      <c r="D1746" s="24">
        <f>+LTC!F1746</f>
        <v>358009000</v>
      </c>
      <c r="E1746" s="24">
        <f>+ETC!F986</f>
        <v>175735000</v>
      </c>
      <c r="F1746" s="24">
        <f>+ETH!F1163</f>
        <v>1384040000</v>
      </c>
      <c r="G1746" s="24">
        <f>+BCH!F1016</f>
        <v>369806000</v>
      </c>
      <c r="H1746" s="23">
        <f>+XMR!F1606</f>
        <v>164644000</v>
      </c>
      <c r="I1746" s="23">
        <f>+ZEC!F1047</f>
        <v>175638000</v>
      </c>
      <c r="J1746" s="24">
        <f>+EOS!F1016</f>
        <v>533169000</v>
      </c>
      <c r="K1746" s="24">
        <f>+DASH!F1702</f>
        <v>252133000</v>
      </c>
      <c r="L1746" s="24">
        <f>+XLM!F1530</f>
        <v>40184400</v>
      </c>
      <c r="N1746" s="23">
        <f t="shared" si="29"/>
        <v>7653215400</v>
      </c>
      <c r="O1746" s="6"/>
    </row>
    <row r="1747" spans="1:15" x14ac:dyDescent="0.25">
      <c r="A1747" s="3">
        <v>43384</v>
      </c>
      <c r="B1747" s="24">
        <f>BTC!F1747</f>
        <v>5181640000</v>
      </c>
      <c r="C1747" s="24">
        <f>+XRP!F1747</f>
        <v>791202000</v>
      </c>
      <c r="D1747" s="24">
        <f>+LTC!F1747</f>
        <v>343098000</v>
      </c>
      <c r="E1747" s="24">
        <f>+ETC!F987</f>
        <v>255593000</v>
      </c>
      <c r="F1747" s="24">
        <f>+ETH!F1164</f>
        <v>2167620000</v>
      </c>
      <c r="G1747" s="24">
        <f>+BCH!F1017</f>
        <v>487652000</v>
      </c>
      <c r="H1747" s="23">
        <f>+XMR!F1607</f>
        <v>24185900</v>
      </c>
      <c r="I1747" s="23">
        <f>+ZEC!F1048</f>
        <v>93696300</v>
      </c>
      <c r="J1747" s="24">
        <f>+EOS!F1017</f>
        <v>758737000</v>
      </c>
      <c r="K1747" s="24">
        <f>+DASH!F1703</f>
        <v>150780000</v>
      </c>
      <c r="L1747" s="24">
        <f>+XLM!F1531</f>
        <v>75872400</v>
      </c>
      <c r="N1747" s="23">
        <f t="shared" si="29"/>
        <v>10330076600</v>
      </c>
      <c r="O1747" s="6"/>
    </row>
    <row r="1748" spans="1:15" x14ac:dyDescent="0.25">
      <c r="A1748" s="4">
        <v>43385</v>
      </c>
      <c r="B1748" s="24">
        <f>BTC!F1748</f>
        <v>3783500000</v>
      </c>
      <c r="C1748" s="24">
        <f>+XRP!F1748</f>
        <v>820154000</v>
      </c>
      <c r="D1748" s="24">
        <f>+LTC!F1748</f>
        <v>280891000</v>
      </c>
      <c r="E1748" s="24">
        <f>+ETC!F988</f>
        <v>195087000</v>
      </c>
      <c r="F1748" s="24">
        <f>+ETH!F1165</f>
        <v>1487900000</v>
      </c>
      <c r="G1748" s="24">
        <f>+BCH!F1018</f>
        <v>289722000</v>
      </c>
      <c r="H1748" s="23">
        <f>+XMR!F1608</f>
        <v>14421900</v>
      </c>
      <c r="I1748" s="23">
        <f>+ZEC!F1049</f>
        <v>115512000</v>
      </c>
      <c r="J1748" s="24">
        <f>+EOS!F1018</f>
        <v>525307000</v>
      </c>
      <c r="K1748" s="24">
        <f>+DASH!F1704</f>
        <v>191719000</v>
      </c>
      <c r="L1748" s="24">
        <f>+XLM!F1532</f>
        <v>48988300</v>
      </c>
      <c r="N1748" s="23">
        <f t="shared" si="29"/>
        <v>7753202200</v>
      </c>
      <c r="O1748" s="6"/>
    </row>
    <row r="1749" spans="1:15" x14ac:dyDescent="0.25">
      <c r="A1749" s="3">
        <v>43386</v>
      </c>
      <c r="B1749" s="24">
        <f>BTC!F1749</f>
        <v>3064030000</v>
      </c>
      <c r="C1749" s="24">
        <f>+XRP!F1749</f>
        <v>373875000</v>
      </c>
      <c r="D1749" s="24">
        <f>+LTC!F1749</f>
        <v>237333000</v>
      </c>
      <c r="E1749" s="24">
        <f>+ETC!F989</f>
        <v>114944000</v>
      </c>
      <c r="F1749" s="24">
        <f>+ETH!F1166</f>
        <v>1167610000</v>
      </c>
      <c r="G1749" s="24">
        <f>+BCH!F1019</f>
        <v>245372000</v>
      </c>
      <c r="H1749" s="23">
        <f>+XMR!F1609</f>
        <v>12537800</v>
      </c>
      <c r="I1749" s="23">
        <f>+ZEC!F1050</f>
        <v>109809000</v>
      </c>
      <c r="J1749" s="24">
        <f>+EOS!F1019</f>
        <v>362609000</v>
      </c>
      <c r="K1749" s="24">
        <f>+DASH!F1705</f>
        <v>109154000</v>
      </c>
      <c r="L1749" s="24">
        <f>+XLM!F1533</f>
        <v>46116600</v>
      </c>
      <c r="N1749" s="23">
        <f t="shared" si="29"/>
        <v>5843390400</v>
      </c>
      <c r="O1749" s="6"/>
    </row>
    <row r="1750" spans="1:15" x14ac:dyDescent="0.25">
      <c r="A1750" s="4">
        <v>43387</v>
      </c>
      <c r="B1750" s="24">
        <f>BTC!F1750</f>
        <v>3085320000</v>
      </c>
      <c r="C1750" s="24">
        <f>+XRP!F1750</f>
        <v>289195000</v>
      </c>
      <c r="D1750" s="24">
        <f>+LTC!F1750</f>
        <v>242221000</v>
      </c>
      <c r="E1750" s="24">
        <f>+ETC!F990</f>
        <v>113477000</v>
      </c>
      <c r="F1750" s="24">
        <f>+ETH!F1167</f>
        <v>1169260000</v>
      </c>
      <c r="G1750" s="24">
        <f>+BCH!F1020</f>
        <v>242400000</v>
      </c>
      <c r="H1750" s="23">
        <f>+XMR!F1610</f>
        <v>13930300</v>
      </c>
      <c r="I1750" s="23">
        <f>+ZEC!F1051</f>
        <v>100116000</v>
      </c>
      <c r="J1750" s="24">
        <f>+EOS!F1020</f>
        <v>372903000</v>
      </c>
      <c r="K1750" s="24">
        <f>+DASH!F1706</f>
        <v>147540000</v>
      </c>
      <c r="L1750" s="24">
        <f>+XLM!F1534</f>
        <v>36498700</v>
      </c>
      <c r="N1750" s="23">
        <f t="shared" si="29"/>
        <v>5812861000</v>
      </c>
      <c r="O1750" s="6"/>
    </row>
    <row r="1751" spans="1:15" x14ac:dyDescent="0.25">
      <c r="A1751" s="3">
        <v>43388</v>
      </c>
      <c r="B1751" s="24">
        <f>BTC!F1751</f>
        <v>7370770000</v>
      </c>
      <c r="C1751" s="24">
        <f>+XRP!F1751</f>
        <v>1041470000</v>
      </c>
      <c r="D1751" s="24">
        <f>+LTC!F1751</f>
        <v>431765000</v>
      </c>
      <c r="E1751" s="24">
        <f>+ETC!F991</f>
        <v>243513000</v>
      </c>
      <c r="F1751" s="24">
        <f>+ETH!F1168</f>
        <v>2865830000</v>
      </c>
      <c r="G1751" s="24">
        <f>+BCH!F1021</f>
        <v>571575000</v>
      </c>
      <c r="H1751" s="23">
        <f>+XMR!F1611</f>
        <v>35911700</v>
      </c>
      <c r="I1751" s="23">
        <f>+ZEC!F1052</f>
        <v>139572000</v>
      </c>
      <c r="J1751" s="24">
        <f>+EOS!F1021</f>
        <v>918475000</v>
      </c>
      <c r="K1751" s="24">
        <f>+DASH!F1707</f>
        <v>167932000</v>
      </c>
      <c r="L1751" s="24">
        <f>+XLM!F1535</f>
        <v>71749600</v>
      </c>
      <c r="N1751" s="23">
        <f t="shared" si="29"/>
        <v>13858563300</v>
      </c>
      <c r="O1751" s="6"/>
    </row>
    <row r="1752" spans="1:15" x14ac:dyDescent="0.25">
      <c r="A1752" s="4">
        <v>43389</v>
      </c>
      <c r="B1752" s="24">
        <f>BTC!F1752</f>
        <v>4074800000</v>
      </c>
      <c r="C1752" s="24">
        <f>+XRP!F1752</f>
        <v>605102000</v>
      </c>
      <c r="D1752" s="24">
        <f>+LTC!F1752</f>
        <v>281917000</v>
      </c>
      <c r="E1752" s="24">
        <f>+ETC!F992</f>
        <v>110875000</v>
      </c>
      <c r="F1752" s="24">
        <f>+ETH!F1169</f>
        <v>1532280000</v>
      </c>
      <c r="G1752" s="24">
        <f>+BCH!F1022</f>
        <v>302192000</v>
      </c>
      <c r="H1752" s="23">
        <f>+XMR!F1612</f>
        <v>19815100</v>
      </c>
      <c r="I1752" s="23">
        <f>+ZEC!F1053</f>
        <v>128564000</v>
      </c>
      <c r="J1752" s="24">
        <f>+EOS!F1022</f>
        <v>425119000</v>
      </c>
      <c r="K1752" s="24">
        <f>+DASH!F1708</f>
        <v>195519000</v>
      </c>
      <c r="L1752" s="24">
        <f>+XLM!F1536</f>
        <v>42468100</v>
      </c>
      <c r="N1752" s="23">
        <f t="shared" si="29"/>
        <v>7718651200</v>
      </c>
      <c r="O1752" s="6"/>
    </row>
    <row r="1753" spans="1:15" x14ac:dyDescent="0.25">
      <c r="A1753" s="3">
        <v>43390</v>
      </c>
      <c r="B1753" s="24">
        <f>BTC!F1753</f>
        <v>4088420000</v>
      </c>
      <c r="C1753" s="24">
        <f>+XRP!F1753</f>
        <v>526538000</v>
      </c>
      <c r="D1753" s="24">
        <f>+LTC!F1753</f>
        <v>295022000</v>
      </c>
      <c r="E1753" s="24">
        <f>+ETC!F993</f>
        <v>156238000</v>
      </c>
      <c r="F1753" s="24">
        <f>+ETH!F1170</f>
        <v>1444130000</v>
      </c>
      <c r="G1753" s="24">
        <f>+BCH!F1023</f>
        <v>292950000</v>
      </c>
      <c r="H1753" s="23">
        <f>+XMR!F1613</f>
        <v>22030600</v>
      </c>
      <c r="I1753" s="23">
        <f>+ZEC!F1054</f>
        <v>107976000</v>
      </c>
      <c r="J1753" s="24">
        <f>+EOS!F1023</f>
        <v>401459000</v>
      </c>
      <c r="K1753" s="24">
        <f>+DASH!F1709</f>
        <v>170806000</v>
      </c>
      <c r="L1753" s="24">
        <f>+XLM!F1537</f>
        <v>74599800</v>
      </c>
      <c r="N1753" s="23">
        <f t="shared" si="29"/>
        <v>7580169400</v>
      </c>
      <c r="O1753" s="6"/>
    </row>
    <row r="1754" spans="1:15" x14ac:dyDescent="0.25">
      <c r="A1754" s="4">
        <v>43391</v>
      </c>
      <c r="B1754" s="24">
        <f>BTC!F1754</f>
        <v>3924080000</v>
      </c>
      <c r="C1754" s="24">
        <f>+XRP!F1754</f>
        <v>476876000</v>
      </c>
      <c r="D1754" s="24">
        <f>+LTC!F1754</f>
        <v>296411000</v>
      </c>
      <c r="E1754" s="24">
        <f>+ETC!F994</f>
        <v>135906000</v>
      </c>
      <c r="F1754" s="24">
        <f>+ETH!F1171</f>
        <v>1365860000</v>
      </c>
      <c r="G1754" s="24">
        <f>+BCH!F1024</f>
        <v>327540000</v>
      </c>
      <c r="H1754" s="23">
        <f>+XMR!F1614</f>
        <v>23064100</v>
      </c>
      <c r="I1754" s="23">
        <f>+ZEC!F1055</f>
        <v>65867900</v>
      </c>
      <c r="J1754" s="24">
        <f>+EOS!F1024</f>
        <v>440484000</v>
      </c>
      <c r="K1754" s="24">
        <f>+DASH!F1710</f>
        <v>171415000</v>
      </c>
      <c r="L1754" s="24">
        <f>+XLM!F1538</f>
        <v>59461700</v>
      </c>
      <c r="N1754" s="23">
        <f t="shared" si="29"/>
        <v>7286965700</v>
      </c>
      <c r="O1754" s="6"/>
    </row>
    <row r="1755" spans="1:15" x14ac:dyDescent="0.25">
      <c r="A1755" s="3">
        <v>43392</v>
      </c>
      <c r="B1755" s="24">
        <f>BTC!F1755</f>
        <v>3578870000</v>
      </c>
      <c r="C1755" s="24">
        <f>+XRP!F1755</f>
        <v>303401000</v>
      </c>
      <c r="D1755" s="24">
        <f>+LTC!F1755</f>
        <v>272130000</v>
      </c>
      <c r="E1755" s="24">
        <f>+ETC!F995</f>
        <v>131854000</v>
      </c>
      <c r="F1755" s="24">
        <f>+ETH!F1172</f>
        <v>1264480000</v>
      </c>
      <c r="G1755" s="24">
        <f>+BCH!F1025</f>
        <v>303766000</v>
      </c>
      <c r="H1755" s="23">
        <f>+XMR!F1615</f>
        <v>18523600</v>
      </c>
      <c r="I1755" s="23">
        <f>+ZEC!F1056</f>
        <v>67313800</v>
      </c>
      <c r="J1755" s="24">
        <f>+EOS!F1025</f>
        <v>378435000</v>
      </c>
      <c r="K1755" s="24">
        <f>+DASH!F1711</f>
        <v>167318000</v>
      </c>
      <c r="L1755" s="24">
        <f>+XLM!F1539</f>
        <v>45872300</v>
      </c>
      <c r="N1755" s="23">
        <f t="shared" si="29"/>
        <v>6531963700</v>
      </c>
      <c r="O1755" s="6"/>
    </row>
    <row r="1756" spans="1:15" x14ac:dyDescent="0.25">
      <c r="A1756" s="4">
        <v>43393</v>
      </c>
      <c r="B1756" s="24">
        <f>BTC!F1756</f>
        <v>3379130000</v>
      </c>
      <c r="C1756" s="24">
        <f>+XRP!F1756</f>
        <v>277061000</v>
      </c>
      <c r="D1756" s="24">
        <f>+LTC!F1756</f>
        <v>258418000</v>
      </c>
      <c r="E1756" s="24">
        <f>+ETC!F996</f>
        <v>89769700</v>
      </c>
      <c r="F1756" s="24">
        <f>+ETH!F1173</f>
        <v>1238780000</v>
      </c>
      <c r="G1756" s="24">
        <f>+BCH!F1026</f>
        <v>266812000</v>
      </c>
      <c r="H1756" s="23">
        <f>+XMR!F1616</f>
        <v>14535300</v>
      </c>
      <c r="I1756" s="23">
        <f>+ZEC!F1057</f>
        <v>94854900</v>
      </c>
      <c r="J1756" s="24">
        <f>+EOS!F1026</f>
        <v>366171000</v>
      </c>
      <c r="K1756" s="24">
        <f>+DASH!F1712</f>
        <v>152333000</v>
      </c>
      <c r="L1756" s="24">
        <f>+XLM!F1540</f>
        <v>60012800</v>
      </c>
      <c r="N1756" s="23">
        <f t="shared" si="29"/>
        <v>6197877700</v>
      </c>
      <c r="O1756" s="6"/>
    </row>
    <row r="1757" spans="1:15" x14ac:dyDescent="0.25">
      <c r="A1757" s="3">
        <v>43394</v>
      </c>
      <c r="B1757" s="24">
        <f>BTC!F1757</f>
        <v>3253610000</v>
      </c>
      <c r="C1757" s="24">
        <f>+XRP!F1757</f>
        <v>262867000</v>
      </c>
      <c r="D1757" s="24">
        <f>+LTC!F1757</f>
        <v>273510000</v>
      </c>
      <c r="E1757" s="24">
        <f>+ETC!F997</f>
        <v>123219000</v>
      </c>
      <c r="F1757" s="24">
        <f>+ETH!F1174</f>
        <v>1190300000</v>
      </c>
      <c r="G1757" s="24">
        <f>+BCH!F1027</f>
        <v>295702000</v>
      </c>
      <c r="H1757" s="23">
        <f>+XMR!F1617</f>
        <v>13189200</v>
      </c>
      <c r="I1757" s="23">
        <f>+ZEC!F1058</f>
        <v>89406600</v>
      </c>
      <c r="J1757" s="24">
        <f>+EOS!F1027</f>
        <v>443995000</v>
      </c>
      <c r="K1757" s="24">
        <f>+DASH!F1713</f>
        <v>137353000</v>
      </c>
      <c r="L1757" s="24">
        <f>+XLM!F1541</f>
        <v>46623600</v>
      </c>
      <c r="N1757" s="23">
        <f t="shared" si="29"/>
        <v>6129775400</v>
      </c>
      <c r="O1757" s="6"/>
    </row>
    <row r="1758" spans="1:15" x14ac:dyDescent="0.25">
      <c r="A1758" s="4">
        <v>43395</v>
      </c>
      <c r="B1758" s="24">
        <f>BTC!F1758</f>
        <v>3672860000</v>
      </c>
      <c r="C1758" s="24">
        <f>+XRP!F1758</f>
        <v>249302000</v>
      </c>
      <c r="D1758" s="24">
        <f>+LTC!F1758</f>
        <v>263337000</v>
      </c>
      <c r="E1758" s="24">
        <f>+ETC!F998</f>
        <v>177641000</v>
      </c>
      <c r="F1758" s="24">
        <f>+ETH!F1175</f>
        <v>1328980000</v>
      </c>
      <c r="G1758" s="24">
        <f>+BCH!F1028</f>
        <v>261566000</v>
      </c>
      <c r="H1758" s="23">
        <f>+XMR!F1618</f>
        <v>15874800</v>
      </c>
      <c r="I1758" s="23">
        <f>+ZEC!F1059</f>
        <v>84498700</v>
      </c>
      <c r="J1758" s="24">
        <f>+EOS!F1028</f>
        <v>348657000</v>
      </c>
      <c r="K1758" s="24">
        <f>+DASH!F1714</f>
        <v>104357000</v>
      </c>
      <c r="L1758" s="24">
        <f>+XLM!F1542</f>
        <v>40765500</v>
      </c>
      <c r="N1758" s="23">
        <f t="shared" ref="N1758:N1821" si="30">B1758+C1758+D1758+E1758+F1758+G1758+H1758+I1758+J1758+K1758+L1758</f>
        <v>6547839000</v>
      </c>
      <c r="O1758" s="6"/>
    </row>
    <row r="1759" spans="1:15" x14ac:dyDescent="0.25">
      <c r="A1759" s="3">
        <v>43396</v>
      </c>
      <c r="B1759" s="24">
        <f>BTC!F1759</f>
        <v>3716150000</v>
      </c>
      <c r="C1759" s="24">
        <f>+XRP!F1759</f>
        <v>445238000</v>
      </c>
      <c r="D1759" s="24">
        <f>+LTC!F1759</f>
        <v>278025000</v>
      </c>
      <c r="E1759" s="24">
        <f>+ETC!F999</f>
        <v>149643000</v>
      </c>
      <c r="F1759" s="24">
        <f>+ETH!F1176</f>
        <v>1237490000</v>
      </c>
      <c r="G1759" s="24">
        <f>+BCH!F1029</f>
        <v>262509000</v>
      </c>
      <c r="H1759" s="23">
        <f>+XMR!F1619</f>
        <v>20239100</v>
      </c>
      <c r="I1759" s="23">
        <f>+ZEC!F1060</f>
        <v>75859000</v>
      </c>
      <c r="J1759" s="24">
        <f>+EOS!F1029</f>
        <v>329169000</v>
      </c>
      <c r="K1759" s="24">
        <f>+DASH!F1715</f>
        <v>165491000</v>
      </c>
      <c r="L1759" s="24">
        <f>+XLM!F1543</f>
        <v>39384600</v>
      </c>
      <c r="N1759" s="23">
        <f t="shared" si="30"/>
        <v>6719197700</v>
      </c>
      <c r="O1759" s="6"/>
    </row>
    <row r="1760" spans="1:15" x14ac:dyDescent="0.25">
      <c r="A1760" s="4">
        <v>43397</v>
      </c>
      <c r="B1760" s="24">
        <f>BTC!F1760</f>
        <v>3424670000</v>
      </c>
      <c r="C1760" s="24">
        <f>+XRP!F1760</f>
        <v>295115000</v>
      </c>
      <c r="D1760" s="24">
        <f>+LTC!F1760</f>
        <v>291042000</v>
      </c>
      <c r="E1760" s="24">
        <f>+ETC!F1000</f>
        <v>128267000</v>
      </c>
      <c r="F1760" s="24">
        <f>+ETH!F1177</f>
        <v>1102220000</v>
      </c>
      <c r="G1760" s="24">
        <f>+BCH!F1030</f>
        <v>249002000</v>
      </c>
      <c r="H1760" s="23">
        <f>+XMR!F1620</f>
        <v>11786500</v>
      </c>
      <c r="I1760" s="23">
        <f>+ZEC!F1061</f>
        <v>95361200</v>
      </c>
      <c r="J1760" s="24">
        <f>+EOS!F1030</f>
        <v>312068000</v>
      </c>
      <c r="K1760" s="24">
        <f>+DASH!F1716</f>
        <v>163230000</v>
      </c>
      <c r="L1760" s="24">
        <f>+XLM!F1544</f>
        <v>39973400</v>
      </c>
      <c r="N1760" s="23">
        <f t="shared" si="30"/>
        <v>6112735100</v>
      </c>
      <c r="O1760" s="6"/>
    </row>
    <row r="1761" spans="1:15" x14ac:dyDescent="0.25">
      <c r="A1761" s="3">
        <v>43398</v>
      </c>
      <c r="B1761" s="24">
        <f>BTC!F1761</f>
        <v>3230550000</v>
      </c>
      <c r="C1761" s="24">
        <f>+XRP!F1761</f>
        <v>273380000</v>
      </c>
      <c r="D1761" s="24">
        <f>+LTC!F1761</f>
        <v>241117000</v>
      </c>
      <c r="E1761" s="24">
        <f>+ETC!F1001</f>
        <v>106770000</v>
      </c>
      <c r="F1761" s="24">
        <f>+ETH!F1178</f>
        <v>1102900000</v>
      </c>
      <c r="G1761" s="24">
        <f>+BCH!F1031</f>
        <v>226378000</v>
      </c>
      <c r="H1761" s="23">
        <f>+XMR!F1621</f>
        <v>12371700</v>
      </c>
      <c r="I1761" s="23">
        <f>+ZEC!F1062</f>
        <v>93196700</v>
      </c>
      <c r="J1761" s="24">
        <f>+EOS!F1031</f>
        <v>291321000</v>
      </c>
      <c r="K1761" s="24">
        <f>+DASH!F1717</f>
        <v>168704000</v>
      </c>
      <c r="L1761" s="24">
        <f>+XLM!F1545</f>
        <v>39745700</v>
      </c>
      <c r="N1761" s="23">
        <f t="shared" si="30"/>
        <v>5786434100</v>
      </c>
      <c r="O1761" s="6"/>
    </row>
    <row r="1762" spans="1:15" x14ac:dyDescent="0.25">
      <c r="A1762" s="4">
        <v>43399</v>
      </c>
      <c r="B1762" s="24">
        <f>BTC!F1762</f>
        <v>3306050000</v>
      </c>
      <c r="C1762" s="24">
        <f>+XRP!F1762</f>
        <v>235514000</v>
      </c>
      <c r="D1762" s="24">
        <f>+LTC!F1762</f>
        <v>292908000</v>
      </c>
      <c r="E1762" s="24">
        <f>+ETC!F1002</f>
        <v>115908000</v>
      </c>
      <c r="F1762" s="24">
        <f>+ETH!F1179</f>
        <v>1161310000</v>
      </c>
      <c r="G1762" s="24">
        <f>+BCH!F1032</f>
        <v>259970000</v>
      </c>
      <c r="H1762" s="23">
        <f>+XMR!F1622</f>
        <v>14102000</v>
      </c>
      <c r="I1762" s="23">
        <f>+ZEC!F1063</f>
        <v>100690000</v>
      </c>
      <c r="J1762" s="24">
        <f>+EOS!F1032</f>
        <v>355795000</v>
      </c>
      <c r="K1762" s="24">
        <f>+DASH!F1718</f>
        <v>174752000</v>
      </c>
      <c r="L1762" s="24">
        <f>+XLM!F1546</f>
        <v>35741700</v>
      </c>
      <c r="N1762" s="23">
        <f t="shared" si="30"/>
        <v>6052740700</v>
      </c>
      <c r="O1762" s="6"/>
    </row>
    <row r="1763" spans="1:15" x14ac:dyDescent="0.25">
      <c r="A1763" s="3">
        <v>43400</v>
      </c>
      <c r="B1763" s="24">
        <f>BTC!F1763</f>
        <v>3393250000</v>
      </c>
      <c r="C1763" s="24">
        <f>+XRP!F1763</f>
        <v>211006000</v>
      </c>
      <c r="D1763" s="24">
        <f>+LTC!F1763</f>
        <v>312308000</v>
      </c>
      <c r="E1763" s="24">
        <f>+ETC!F1003</f>
        <v>103230000</v>
      </c>
      <c r="F1763" s="24">
        <f>+ETH!F1180</f>
        <v>1084810000</v>
      </c>
      <c r="G1763" s="24">
        <f>+BCH!F1033</f>
        <v>235687000</v>
      </c>
      <c r="H1763" s="23">
        <f>+XMR!F1623</f>
        <v>16064700</v>
      </c>
      <c r="I1763" s="23">
        <f>+ZEC!F1064</f>
        <v>83068300</v>
      </c>
      <c r="J1763" s="24">
        <f>+EOS!F1033</f>
        <v>415957000</v>
      </c>
      <c r="K1763" s="24">
        <f>+DASH!F1719</f>
        <v>188644000</v>
      </c>
      <c r="L1763" s="24">
        <f>+XLM!F1547</f>
        <v>38499600</v>
      </c>
      <c r="N1763" s="23">
        <f t="shared" si="30"/>
        <v>6082524600</v>
      </c>
      <c r="O1763" s="6"/>
    </row>
    <row r="1764" spans="1:15" x14ac:dyDescent="0.25">
      <c r="A1764" s="4">
        <v>43401</v>
      </c>
      <c r="B1764" s="24">
        <f>BTC!F1764</f>
        <v>3445190000</v>
      </c>
      <c r="C1764" s="24">
        <f>+XRP!F1764</f>
        <v>280005000</v>
      </c>
      <c r="D1764" s="24">
        <f>+LTC!F1764</f>
        <v>335237000</v>
      </c>
      <c r="E1764" s="24">
        <f>+ETC!F1004</f>
        <v>110869000</v>
      </c>
      <c r="F1764" s="24">
        <f>+ETH!F1181</f>
        <v>1139140000</v>
      </c>
      <c r="G1764" s="24">
        <f>+BCH!F1034</f>
        <v>226911000</v>
      </c>
      <c r="H1764" s="23">
        <f>+XMR!F1624</f>
        <v>19928900</v>
      </c>
      <c r="I1764" s="23">
        <f>+ZEC!F1065</f>
        <v>82785700</v>
      </c>
      <c r="J1764" s="24">
        <f>+EOS!F1034</f>
        <v>382333000</v>
      </c>
      <c r="K1764" s="24">
        <f>+DASH!F1720</f>
        <v>99202700</v>
      </c>
      <c r="L1764" s="24">
        <f>+XLM!F1548</f>
        <v>39381600</v>
      </c>
      <c r="N1764" s="23">
        <f t="shared" si="30"/>
        <v>6160983900</v>
      </c>
      <c r="O1764" s="6"/>
    </row>
    <row r="1765" spans="1:15" x14ac:dyDescent="0.25">
      <c r="A1765" s="3">
        <v>43402</v>
      </c>
      <c r="B1765" s="24">
        <f>BTC!F1765</f>
        <v>4199910000</v>
      </c>
      <c r="C1765" s="24">
        <f>+XRP!F1765</f>
        <v>341648000</v>
      </c>
      <c r="D1765" s="24">
        <f>+LTC!F1765</f>
        <v>373076000</v>
      </c>
      <c r="E1765" s="24">
        <f>+ETC!F1005</f>
        <v>157042000</v>
      </c>
      <c r="F1765" s="24">
        <f>+ETH!F1182</f>
        <v>1517230000</v>
      </c>
      <c r="G1765" s="24">
        <f>+BCH!F1035</f>
        <v>294419000</v>
      </c>
      <c r="H1765" s="23">
        <f>+XMR!F1625</f>
        <v>13488400</v>
      </c>
      <c r="I1765" s="23">
        <f>+ZEC!F1066</f>
        <v>102798000</v>
      </c>
      <c r="J1765" s="24">
        <f>+EOS!F1035</f>
        <v>578423000</v>
      </c>
      <c r="K1765" s="24">
        <f>+DASH!F1721</f>
        <v>151064000</v>
      </c>
      <c r="L1765" s="24">
        <f>+XLM!F1549</f>
        <v>45544800</v>
      </c>
      <c r="N1765" s="23">
        <f t="shared" si="30"/>
        <v>7774643200</v>
      </c>
      <c r="O1765" s="6"/>
    </row>
    <row r="1766" spans="1:15" x14ac:dyDescent="0.25">
      <c r="A1766" s="4">
        <v>43403</v>
      </c>
      <c r="B1766" s="24">
        <f>BTC!F1766</f>
        <v>3781100000</v>
      </c>
      <c r="C1766" s="24">
        <f>+XRP!F1766</f>
        <v>245858000</v>
      </c>
      <c r="D1766" s="24">
        <f>+LTC!F1766</f>
        <v>295448000</v>
      </c>
      <c r="E1766" s="24">
        <f>+ETC!F1006</f>
        <v>136682000</v>
      </c>
      <c r="F1766" s="24">
        <f>+ETH!F1183</f>
        <v>1363500000</v>
      </c>
      <c r="G1766" s="24">
        <f>+BCH!F1036</f>
        <v>243462000</v>
      </c>
      <c r="H1766" s="23">
        <f>+XMR!F1626</f>
        <v>15187300</v>
      </c>
      <c r="I1766" s="23">
        <f>+ZEC!F1067</f>
        <v>105116000</v>
      </c>
      <c r="J1766" s="24">
        <f>+EOS!F1036</f>
        <v>562212000</v>
      </c>
      <c r="K1766" s="24">
        <f>+DASH!F1722</f>
        <v>154155000</v>
      </c>
      <c r="L1766" s="24">
        <f>+XLM!F1550</f>
        <v>43111300</v>
      </c>
      <c r="N1766" s="23">
        <f t="shared" si="30"/>
        <v>6945831600</v>
      </c>
      <c r="O1766" s="6"/>
    </row>
    <row r="1767" spans="1:15" x14ac:dyDescent="0.25">
      <c r="A1767" s="3">
        <v>43404</v>
      </c>
      <c r="B1767" s="24">
        <f>BTC!F1767</f>
        <v>4191240000</v>
      </c>
      <c r="C1767" s="24">
        <f>+XRP!F1767</f>
        <v>367008000</v>
      </c>
      <c r="D1767" s="24">
        <f>+LTC!F1767</f>
        <v>410734000</v>
      </c>
      <c r="E1767" s="24">
        <f>+ETC!F1007</f>
        <v>125670000</v>
      </c>
      <c r="F1767" s="24">
        <f>+ETH!F1184</f>
        <v>1442380000</v>
      </c>
      <c r="G1767" s="24">
        <f>+BCH!F1037</f>
        <v>286666000</v>
      </c>
      <c r="H1767" s="23">
        <f>+XMR!F1627</f>
        <v>13314200</v>
      </c>
      <c r="I1767" s="23">
        <f>+ZEC!F1068</f>
        <v>98439900</v>
      </c>
      <c r="J1767" s="24">
        <f>+EOS!F1037</f>
        <v>646592000</v>
      </c>
      <c r="K1767" s="24">
        <f>+DASH!F1723</f>
        <v>156270000</v>
      </c>
      <c r="L1767" s="24">
        <f>+XLM!F1551</f>
        <v>42791700</v>
      </c>
      <c r="N1767" s="23">
        <f t="shared" si="30"/>
        <v>7781105800</v>
      </c>
      <c r="O1767" s="6"/>
    </row>
    <row r="1768" spans="1:15" x14ac:dyDescent="0.25">
      <c r="A1768" s="4">
        <v>43405</v>
      </c>
      <c r="B1768" s="24">
        <f>BTC!F1768</f>
        <v>3789400000</v>
      </c>
      <c r="C1768" s="24">
        <f>+XRP!F1768</f>
        <v>346501000</v>
      </c>
      <c r="D1768" s="24">
        <f>+LTC!F1768</f>
        <v>321492000</v>
      </c>
      <c r="E1768" s="24">
        <f>+ETC!F1008</f>
        <v>115387000</v>
      </c>
      <c r="F1768" s="24">
        <f>+ETH!F1185</f>
        <v>1336700000</v>
      </c>
      <c r="G1768" s="24">
        <f>+BCH!F1038</f>
        <v>228640000</v>
      </c>
      <c r="H1768" s="23">
        <f>+XMR!F1628</f>
        <v>10160300</v>
      </c>
      <c r="I1768" s="23">
        <f>+ZEC!F1069</f>
        <v>106367000</v>
      </c>
      <c r="J1768" s="24">
        <f>+EOS!F1038</f>
        <v>560423000</v>
      </c>
      <c r="K1768" s="24">
        <f>+DASH!F1724</f>
        <v>179048000</v>
      </c>
      <c r="L1768" s="24">
        <f>+XLM!F1552</f>
        <v>38696300</v>
      </c>
      <c r="N1768" s="23">
        <f t="shared" si="30"/>
        <v>7032814600</v>
      </c>
      <c r="O1768" s="6"/>
    </row>
    <row r="1769" spans="1:15" x14ac:dyDescent="0.25">
      <c r="A1769" s="3">
        <v>43406</v>
      </c>
      <c r="B1769" s="24">
        <f>BTC!F1769</f>
        <v>4234870000</v>
      </c>
      <c r="C1769" s="24">
        <f>+XRP!F1769</f>
        <v>401300000</v>
      </c>
      <c r="D1769" s="24">
        <f>+LTC!F1769</f>
        <v>362726000</v>
      </c>
      <c r="E1769" s="24">
        <f>+ETC!F1009</f>
        <v>113927000</v>
      </c>
      <c r="F1769" s="24">
        <f>+ETH!F1186</f>
        <v>1451870000</v>
      </c>
      <c r="G1769" s="24">
        <f>+BCH!F1039</f>
        <v>524499000</v>
      </c>
      <c r="H1769" s="23">
        <f>+XMR!F1629</f>
        <v>11916800</v>
      </c>
      <c r="I1769" s="23">
        <f>+ZEC!F1070</f>
        <v>90126600</v>
      </c>
      <c r="J1769" s="24">
        <f>+EOS!F1039</f>
        <v>668222000</v>
      </c>
      <c r="K1769" s="24">
        <f>+DASH!F1725</f>
        <v>198045000</v>
      </c>
      <c r="L1769" s="24">
        <f>+XLM!F1553</f>
        <v>50452100</v>
      </c>
      <c r="N1769" s="23">
        <f t="shared" si="30"/>
        <v>8107954500</v>
      </c>
      <c r="O1769" s="6"/>
    </row>
    <row r="1770" spans="1:15" x14ac:dyDescent="0.25">
      <c r="A1770" s="4">
        <v>43407</v>
      </c>
      <c r="B1770" s="24">
        <f>BTC!F1770</f>
        <v>3658640000</v>
      </c>
      <c r="C1770" s="24">
        <f>+XRP!F1770</f>
        <v>275311000</v>
      </c>
      <c r="D1770" s="24">
        <f>+LTC!F1770</f>
        <v>325128000</v>
      </c>
      <c r="E1770" s="24">
        <f>+ETC!F1010</f>
        <v>112902000</v>
      </c>
      <c r="F1770" s="24">
        <f>+ETH!F1187</f>
        <v>1307150000</v>
      </c>
      <c r="G1770" s="24">
        <f>+BCH!F1040</f>
        <v>470238000</v>
      </c>
      <c r="H1770" s="23">
        <f>+XMR!F1630</f>
        <v>10283100</v>
      </c>
      <c r="I1770" s="23">
        <f>+ZEC!F1071</f>
        <v>85513200</v>
      </c>
      <c r="J1770" s="24">
        <f>+EOS!F1040</f>
        <v>624348000</v>
      </c>
      <c r="K1770" s="24">
        <f>+DASH!F1726</f>
        <v>122982000</v>
      </c>
      <c r="L1770" s="24">
        <f>+XLM!F1554</f>
        <v>50502800</v>
      </c>
      <c r="N1770" s="23">
        <f t="shared" si="30"/>
        <v>7042998100</v>
      </c>
      <c r="O1770" s="6"/>
    </row>
    <row r="1771" spans="1:15" x14ac:dyDescent="0.25">
      <c r="A1771" s="3">
        <v>43408</v>
      </c>
      <c r="B1771" s="24">
        <f>BTC!F1771</f>
        <v>4390020000</v>
      </c>
      <c r="C1771" s="24">
        <f>+XRP!F1771</f>
        <v>429629000</v>
      </c>
      <c r="D1771" s="24">
        <f>+LTC!F1771</f>
        <v>441533000</v>
      </c>
      <c r="E1771" s="24">
        <f>+ETC!F1011</f>
        <v>143710000</v>
      </c>
      <c r="F1771" s="24">
        <f>+ETH!F1188</f>
        <v>1749300000</v>
      </c>
      <c r="G1771" s="24">
        <f>+BCH!F1041</f>
        <v>1452890000</v>
      </c>
      <c r="H1771" s="23">
        <f>+XMR!F1631</f>
        <v>14673200</v>
      </c>
      <c r="I1771" s="23">
        <f>+ZEC!F1072</f>
        <v>100538000</v>
      </c>
      <c r="J1771" s="24">
        <f>+EOS!F1041</f>
        <v>736521000</v>
      </c>
      <c r="K1771" s="24">
        <f>+DASH!F1727</f>
        <v>191731000</v>
      </c>
      <c r="L1771" s="24">
        <f>+XLM!F1555</f>
        <v>57585400</v>
      </c>
      <c r="N1771" s="23">
        <f t="shared" si="30"/>
        <v>9708130600</v>
      </c>
      <c r="O1771" s="6"/>
    </row>
    <row r="1772" spans="1:15" x14ac:dyDescent="0.25">
      <c r="A1772" s="4">
        <v>43409</v>
      </c>
      <c r="B1772" s="24">
        <f>BTC!F1772</f>
        <v>4174800000</v>
      </c>
      <c r="C1772" s="24">
        <f>+XRP!F1772</f>
        <v>556519000</v>
      </c>
      <c r="D1772" s="24">
        <f>+LTC!F1772</f>
        <v>398133000</v>
      </c>
      <c r="E1772" s="24">
        <f>+ETC!F1012</f>
        <v>135752000</v>
      </c>
      <c r="F1772" s="24">
        <f>+ETH!F1189</f>
        <v>1613510000</v>
      </c>
      <c r="G1772" s="24">
        <f>+BCH!F1042</f>
        <v>907963000</v>
      </c>
      <c r="H1772" s="23">
        <f>+XMR!F1632</f>
        <v>14464400</v>
      </c>
      <c r="I1772" s="23">
        <f>+ZEC!F1073</f>
        <v>109497000</v>
      </c>
      <c r="J1772" s="24">
        <f>+EOS!F1042</f>
        <v>681390000</v>
      </c>
      <c r="K1772" s="24">
        <f>+DASH!F1728</f>
        <v>153372000</v>
      </c>
      <c r="L1772" s="24">
        <f>+XLM!F1556</f>
        <v>54187000</v>
      </c>
      <c r="N1772" s="23">
        <f t="shared" si="30"/>
        <v>8799587400</v>
      </c>
      <c r="O1772" s="6"/>
    </row>
    <row r="1773" spans="1:15" x14ac:dyDescent="0.25">
      <c r="A1773" s="3">
        <v>43410</v>
      </c>
      <c r="B1773" s="24">
        <f>BTC!F1773</f>
        <v>4700040000</v>
      </c>
      <c r="C1773" s="24">
        <f>+XRP!F1773</f>
        <v>1333160000</v>
      </c>
      <c r="D1773" s="24">
        <f>+LTC!F1773</f>
        <v>371534000</v>
      </c>
      <c r="E1773" s="24">
        <f>+ETC!F1013</f>
        <v>161376000</v>
      </c>
      <c r="F1773" s="24">
        <f>+ETH!F1190</f>
        <v>1856940000</v>
      </c>
      <c r="G1773" s="24">
        <f>+BCH!F1043</f>
        <v>958116000</v>
      </c>
      <c r="H1773" s="23">
        <f>+XMR!F1633</f>
        <v>16887600</v>
      </c>
      <c r="I1773" s="23">
        <f>+ZEC!F1074</f>
        <v>117486000</v>
      </c>
      <c r="J1773" s="24">
        <f>+EOS!F1043</f>
        <v>776546000</v>
      </c>
      <c r="K1773" s="24">
        <f>+DASH!F1729</f>
        <v>167367000</v>
      </c>
      <c r="L1773" s="24">
        <f>+XLM!F1557</f>
        <v>101099000</v>
      </c>
      <c r="N1773" s="23">
        <f t="shared" si="30"/>
        <v>10560551600</v>
      </c>
      <c r="O1773" s="6"/>
    </row>
    <row r="1774" spans="1:15" x14ac:dyDescent="0.25">
      <c r="A1774" s="4">
        <v>43411</v>
      </c>
      <c r="B1774" s="24">
        <f>BTC!F1774</f>
        <v>4941260000</v>
      </c>
      <c r="C1774" s="24">
        <f>+XRP!F1774</f>
        <v>631230000</v>
      </c>
      <c r="D1774" s="24">
        <f>+LTC!F1774</f>
        <v>385412000</v>
      </c>
      <c r="E1774" s="24">
        <f>+ETC!F1014</f>
        <v>142023000</v>
      </c>
      <c r="F1774" s="24">
        <f>+ETH!F1191</f>
        <v>1927830000</v>
      </c>
      <c r="G1774" s="24">
        <f>+BCH!F1044</f>
        <v>935156000</v>
      </c>
      <c r="H1774" s="23">
        <f>+XMR!F1634</f>
        <v>14328200</v>
      </c>
      <c r="I1774" s="23">
        <f>+ZEC!F1075</f>
        <v>119754000</v>
      </c>
      <c r="J1774" s="24">
        <f>+EOS!F1044</f>
        <v>719042000</v>
      </c>
      <c r="K1774" s="24">
        <f>+DASH!F1730</f>
        <v>190695000</v>
      </c>
      <c r="L1774" s="24">
        <f>+XLM!F1558</f>
        <v>78967900</v>
      </c>
      <c r="N1774" s="23">
        <f t="shared" si="30"/>
        <v>10085698100</v>
      </c>
      <c r="O1774" s="6"/>
    </row>
    <row r="1775" spans="1:15" x14ac:dyDescent="0.25">
      <c r="A1775" s="3">
        <v>43412</v>
      </c>
      <c r="B1775" s="24">
        <f>BTC!F1775</f>
        <v>4665260000</v>
      </c>
      <c r="C1775" s="24">
        <f>+XRP!F1775</f>
        <v>686221000</v>
      </c>
      <c r="D1775" s="24">
        <f>+LTC!F1775</f>
        <v>351857000</v>
      </c>
      <c r="E1775" s="24">
        <f>+ETC!F1015</f>
        <v>125338000</v>
      </c>
      <c r="F1775" s="24">
        <f>+ETH!F1192</f>
        <v>1769080000</v>
      </c>
      <c r="G1775" s="24">
        <f>+BCH!F1045</f>
        <v>824619000</v>
      </c>
      <c r="H1775" s="23">
        <f>+XMR!F1635</f>
        <v>15042800</v>
      </c>
      <c r="I1775" s="23">
        <f>+ZEC!F1076</f>
        <v>162097000</v>
      </c>
      <c r="J1775" s="24">
        <f>+EOS!F1045</f>
        <v>655039000</v>
      </c>
      <c r="K1775" s="24">
        <f>+DASH!F1731</f>
        <v>139714000</v>
      </c>
      <c r="L1775" s="24">
        <f>+XLM!F1559</f>
        <v>88138000</v>
      </c>
      <c r="N1775" s="23">
        <f t="shared" si="30"/>
        <v>9482405800</v>
      </c>
      <c r="O1775" s="6"/>
    </row>
    <row r="1776" spans="1:15" x14ac:dyDescent="0.25">
      <c r="A1776" s="4">
        <v>43413</v>
      </c>
      <c r="B1776" s="24">
        <f>BTC!F1776</f>
        <v>4346820000</v>
      </c>
      <c r="C1776" s="24">
        <f>+XRP!F1776</f>
        <v>509865000</v>
      </c>
      <c r="D1776" s="24">
        <f>+LTC!F1776</f>
        <v>386711000</v>
      </c>
      <c r="E1776" s="24">
        <f>+ETC!F1016</f>
        <v>142040000</v>
      </c>
      <c r="F1776" s="24">
        <f>+ETH!F1193</f>
        <v>1554750000</v>
      </c>
      <c r="G1776" s="24">
        <f>+BCH!F1046</f>
        <v>860474000</v>
      </c>
      <c r="H1776" s="23">
        <f>+XMR!F1636</f>
        <v>13896100</v>
      </c>
      <c r="I1776" s="23">
        <f>+ZEC!F1077</f>
        <v>124923000</v>
      </c>
      <c r="J1776" s="24">
        <f>+EOS!F1046</f>
        <v>719946000</v>
      </c>
      <c r="K1776" s="24">
        <f>+DASH!F1732</f>
        <v>210843000</v>
      </c>
      <c r="L1776" s="24">
        <f>+XLM!F1560</f>
        <v>71764800</v>
      </c>
      <c r="N1776" s="23">
        <f t="shared" si="30"/>
        <v>8942032900</v>
      </c>
      <c r="O1776" s="6"/>
    </row>
    <row r="1777" spans="1:15" x14ac:dyDescent="0.25">
      <c r="A1777" s="3">
        <v>43414</v>
      </c>
      <c r="B1777" s="24">
        <f>BTC!F1777</f>
        <v>3705320000</v>
      </c>
      <c r="C1777" s="24">
        <f>+XRP!F1777</f>
        <v>328038000</v>
      </c>
      <c r="D1777" s="24">
        <f>+LTC!F1777</f>
        <v>322713000</v>
      </c>
      <c r="E1777" s="24">
        <f>+ETC!F1017</f>
        <v>123221000</v>
      </c>
      <c r="F1777" s="24">
        <f>+ETH!F1194</f>
        <v>1377760000</v>
      </c>
      <c r="G1777" s="24">
        <f>+BCH!F1047</f>
        <v>656843000</v>
      </c>
      <c r="H1777" s="23">
        <f>+XMR!F1637</f>
        <v>11667700</v>
      </c>
      <c r="I1777" s="23">
        <f>+ZEC!F1078</f>
        <v>120109000</v>
      </c>
      <c r="J1777" s="24">
        <f>+EOS!F1047</f>
        <v>595931000</v>
      </c>
      <c r="K1777" s="24">
        <f>+DASH!F1733</f>
        <v>320383000</v>
      </c>
      <c r="L1777" s="24">
        <f>+XLM!F1561</f>
        <v>53086500</v>
      </c>
      <c r="N1777" s="23">
        <f t="shared" si="30"/>
        <v>7615072200</v>
      </c>
      <c r="O1777" s="6"/>
    </row>
    <row r="1778" spans="1:15" x14ac:dyDescent="0.25">
      <c r="A1778" s="4">
        <v>43415</v>
      </c>
      <c r="B1778" s="24">
        <f>BTC!F1778</f>
        <v>3939060000</v>
      </c>
      <c r="C1778" s="24">
        <f>+XRP!F1778</f>
        <v>292675000</v>
      </c>
      <c r="D1778" s="24">
        <f>+LTC!F1778</f>
        <v>410262000</v>
      </c>
      <c r="E1778" s="24">
        <f>+ETC!F1018</f>
        <v>148242000</v>
      </c>
      <c r="F1778" s="24">
        <f>+ETH!F1195</f>
        <v>1501600000</v>
      </c>
      <c r="G1778" s="24">
        <f>+BCH!F1048</f>
        <v>693990000</v>
      </c>
      <c r="H1778" s="23">
        <f>+XMR!F1638</f>
        <v>14920300</v>
      </c>
      <c r="I1778" s="23">
        <f>+ZEC!F1079</f>
        <v>136586000</v>
      </c>
      <c r="J1778" s="24">
        <f>+EOS!F1048</f>
        <v>729699000</v>
      </c>
      <c r="K1778" s="24">
        <f>+DASH!F1734</f>
        <v>317344000</v>
      </c>
      <c r="L1778" s="24">
        <f>+XLM!F1562</f>
        <v>109488000</v>
      </c>
      <c r="N1778" s="23">
        <f t="shared" si="30"/>
        <v>8293866300</v>
      </c>
      <c r="O1778" s="6"/>
    </row>
    <row r="1779" spans="1:15" x14ac:dyDescent="0.25">
      <c r="A1779" s="3">
        <v>43416</v>
      </c>
      <c r="B1779" s="24">
        <f>BTC!F1779</f>
        <v>4295770000</v>
      </c>
      <c r="C1779" s="24">
        <f>+XRP!F1779</f>
        <v>605042000</v>
      </c>
      <c r="D1779" s="24">
        <f>+LTC!F1779</f>
        <v>388194000</v>
      </c>
      <c r="E1779" s="24">
        <f>+ETC!F1019</f>
        <v>119261000</v>
      </c>
      <c r="F1779" s="24">
        <f>+ETH!F1196</f>
        <v>1452380000</v>
      </c>
      <c r="G1779" s="24">
        <f>+BCH!F1049</f>
        <v>951132000</v>
      </c>
      <c r="H1779" s="23">
        <f>+XMR!F1639</f>
        <v>14649400</v>
      </c>
      <c r="I1779" s="23">
        <f>+ZEC!F1080</f>
        <v>153442000</v>
      </c>
      <c r="J1779" s="24">
        <f>+EOS!F1049</f>
        <v>606714000</v>
      </c>
      <c r="K1779" s="24">
        <f>+DASH!F1735</f>
        <v>198078000</v>
      </c>
      <c r="L1779" s="24">
        <f>+XLM!F1563</f>
        <v>98560700</v>
      </c>
      <c r="N1779" s="23">
        <f t="shared" si="30"/>
        <v>8883223100</v>
      </c>
      <c r="O1779" s="6"/>
    </row>
    <row r="1780" spans="1:15" x14ac:dyDescent="0.25">
      <c r="A1780" s="4">
        <v>43417</v>
      </c>
      <c r="B1780" s="24">
        <f>BTC!F1780</f>
        <v>4503800000</v>
      </c>
      <c r="C1780" s="24">
        <f>+XRP!F1780</f>
        <v>521675000</v>
      </c>
      <c r="D1780" s="24">
        <f>+LTC!F1780</f>
        <v>356433000</v>
      </c>
      <c r="E1780" s="24">
        <f>+ETC!F1020</f>
        <v>130398000</v>
      </c>
      <c r="F1780" s="24">
        <f>+ETH!F1197</f>
        <v>1610260000</v>
      </c>
      <c r="G1780" s="24">
        <f>+BCH!F1050</f>
        <v>972530000</v>
      </c>
      <c r="H1780" s="23">
        <f>+XMR!F1640</f>
        <v>16715400</v>
      </c>
      <c r="I1780" s="23">
        <f>+ZEC!F1081</f>
        <v>135567000</v>
      </c>
      <c r="J1780" s="24">
        <f>+EOS!F1050</f>
        <v>766307000</v>
      </c>
      <c r="K1780" s="24">
        <f>+DASH!F1736</f>
        <v>155883000</v>
      </c>
      <c r="L1780" s="24">
        <f>+XLM!F1564</f>
        <v>71147400</v>
      </c>
      <c r="N1780" s="23">
        <f t="shared" si="30"/>
        <v>9240715800</v>
      </c>
      <c r="O1780" s="6"/>
    </row>
    <row r="1781" spans="1:15" x14ac:dyDescent="0.25">
      <c r="A1781" s="3">
        <v>43418</v>
      </c>
      <c r="B1781" s="24">
        <f>BTC!F1781</f>
        <v>7398940000</v>
      </c>
      <c r="C1781" s="24">
        <f>+XRP!F1781</f>
        <v>980604000</v>
      </c>
      <c r="D1781" s="24">
        <f>+LTC!F1781</f>
        <v>604639000</v>
      </c>
      <c r="E1781" s="24">
        <f>+ETC!F1021</f>
        <v>360972000</v>
      </c>
      <c r="F1781" s="24">
        <f>+ETH!F1198</f>
        <v>2595330000</v>
      </c>
      <c r="G1781" s="24">
        <f>+BCH!F1051</f>
        <v>1167480000</v>
      </c>
      <c r="H1781" s="23">
        <f>+XMR!F1641</f>
        <v>30182000</v>
      </c>
      <c r="I1781" s="23">
        <f>+ZEC!F1082</f>
        <v>161584000</v>
      </c>
      <c r="J1781" s="24">
        <f>+EOS!F1051</f>
        <v>1244140000</v>
      </c>
      <c r="K1781" s="24">
        <f>+DASH!F1737</f>
        <v>153849000</v>
      </c>
      <c r="L1781" s="24">
        <f>+XLM!F1565</f>
        <v>100039000</v>
      </c>
      <c r="N1781" s="23">
        <f t="shared" si="30"/>
        <v>14797759000</v>
      </c>
      <c r="O1781" s="6"/>
    </row>
    <row r="1782" spans="1:15" x14ac:dyDescent="0.25">
      <c r="A1782" s="4">
        <v>43419</v>
      </c>
      <c r="B1782" s="24">
        <f>BTC!F1782</f>
        <v>7032140000</v>
      </c>
      <c r="C1782" s="24">
        <f>+XRP!F1782</f>
        <v>965997000</v>
      </c>
      <c r="D1782" s="24">
        <f>+LTC!F1782</f>
        <v>588718000</v>
      </c>
      <c r="E1782" s="24">
        <f>+ETC!F1022</f>
        <v>285111000</v>
      </c>
      <c r="F1782" s="24">
        <f>+ETH!F1199</f>
        <v>2638410000</v>
      </c>
      <c r="G1782" s="24">
        <f>+BCH!F1052</f>
        <v>979243000</v>
      </c>
      <c r="H1782" s="23">
        <f>+XMR!F1642</f>
        <v>33617400</v>
      </c>
      <c r="I1782" s="23">
        <f>+ZEC!F1083</f>
        <v>141197000</v>
      </c>
      <c r="J1782" s="24">
        <f>+EOS!F1052</f>
        <v>1265280000</v>
      </c>
      <c r="K1782" s="24">
        <f>+DASH!F1738</f>
        <v>208017000</v>
      </c>
      <c r="L1782" s="24">
        <f>+XLM!F1566</f>
        <v>97300800</v>
      </c>
      <c r="N1782" s="23">
        <f t="shared" si="30"/>
        <v>14235031200</v>
      </c>
      <c r="O1782" s="6"/>
    </row>
    <row r="1783" spans="1:15" x14ac:dyDescent="0.25">
      <c r="A1783" s="3">
        <v>43420</v>
      </c>
      <c r="B1783" s="24">
        <f>BTC!F1783</f>
        <v>5279320000</v>
      </c>
      <c r="C1783" s="24">
        <f>+XRP!F1783</f>
        <v>593572000</v>
      </c>
      <c r="D1783" s="24">
        <f>+LTC!F1783</f>
        <v>411507000</v>
      </c>
      <c r="E1783" s="24">
        <f>+ETC!F1023</f>
        <v>165776000</v>
      </c>
      <c r="F1783" s="24">
        <f>+ETH!F1200</f>
        <v>2015330000</v>
      </c>
      <c r="G1783" s="24">
        <f>+BCH!F1053</f>
        <v>502805000</v>
      </c>
      <c r="H1783" s="23">
        <f>+XMR!F1643</f>
        <v>18856700</v>
      </c>
      <c r="I1783" s="23">
        <f>+ZEC!F1084</f>
        <v>134646000</v>
      </c>
      <c r="J1783" s="24">
        <f>+EOS!F1053</f>
        <v>923308000</v>
      </c>
      <c r="K1783" s="24">
        <f>+DASH!F1739</f>
        <v>173701000</v>
      </c>
      <c r="L1783" s="24">
        <f>+XLM!F1567</f>
        <v>116280000</v>
      </c>
      <c r="N1783" s="23">
        <f t="shared" si="30"/>
        <v>10335101700</v>
      </c>
      <c r="O1783" s="6"/>
    </row>
    <row r="1784" spans="1:15" x14ac:dyDescent="0.25">
      <c r="A1784" s="4">
        <v>43421</v>
      </c>
      <c r="B1784" s="24">
        <f>BTC!F1784</f>
        <v>4303150000</v>
      </c>
      <c r="C1784" s="24">
        <f>+XRP!F1784</f>
        <v>607453000</v>
      </c>
      <c r="D1784" s="24">
        <f>+LTC!F1784</f>
        <v>330818000</v>
      </c>
      <c r="E1784" s="24">
        <f>+ETC!F1024</f>
        <v>149058000</v>
      </c>
      <c r="F1784" s="24">
        <f>+ETH!F1201</f>
        <v>1832800000</v>
      </c>
      <c r="G1784" s="24">
        <f>+BCH!F1054</f>
        <v>356307000</v>
      </c>
      <c r="H1784" s="23">
        <f>+XMR!F1644</f>
        <v>17386000</v>
      </c>
      <c r="I1784" s="23">
        <f>+ZEC!F1085</f>
        <v>167133000</v>
      </c>
      <c r="J1784" s="24">
        <f>+EOS!F1054</f>
        <v>773374000</v>
      </c>
      <c r="K1784" s="24">
        <f>+DASH!F1740</f>
        <v>209353000</v>
      </c>
      <c r="L1784" s="24">
        <f>+XLM!F1568</f>
        <v>95893400</v>
      </c>
      <c r="N1784" s="23">
        <f t="shared" si="30"/>
        <v>8842725400</v>
      </c>
      <c r="O1784" s="6"/>
    </row>
    <row r="1785" spans="1:15" x14ac:dyDescent="0.25">
      <c r="A1785" s="3">
        <v>43422</v>
      </c>
      <c r="B1785" s="24">
        <f>BTC!F1785</f>
        <v>4159680000</v>
      </c>
      <c r="C1785" s="24">
        <f>+XRP!F1785</f>
        <v>884280000</v>
      </c>
      <c r="D1785" s="24">
        <f>+LTC!F1785</f>
        <v>352001000</v>
      </c>
      <c r="E1785" s="24">
        <f>+ETC!F1025</f>
        <v>164022000</v>
      </c>
      <c r="F1785" s="24">
        <f>+ETH!F1202</f>
        <v>1810920000</v>
      </c>
      <c r="G1785" s="24">
        <f>+BCH!F1055</f>
        <v>275157000</v>
      </c>
      <c r="H1785" s="23">
        <f>+XMR!F1645</f>
        <v>23170800</v>
      </c>
      <c r="I1785" s="23">
        <f>+ZEC!F1086</f>
        <v>179765000</v>
      </c>
      <c r="J1785" s="24">
        <f>+EOS!F1055</f>
        <v>750443000</v>
      </c>
      <c r="K1785" s="24">
        <f>+DASH!F1741</f>
        <v>140238000</v>
      </c>
      <c r="L1785" s="24">
        <f>+XLM!F1569</f>
        <v>101810000</v>
      </c>
      <c r="N1785" s="23">
        <f t="shared" si="30"/>
        <v>8841486800</v>
      </c>
      <c r="O1785" s="6"/>
    </row>
    <row r="1786" spans="1:15" x14ac:dyDescent="0.25">
      <c r="A1786" s="4">
        <v>43423</v>
      </c>
      <c r="B1786" s="24">
        <f>BTC!F1786</f>
        <v>7039560000</v>
      </c>
      <c r="C1786" s="24">
        <f>+XRP!F1786</f>
        <v>1297340000</v>
      </c>
      <c r="D1786" s="24">
        <f>+LTC!F1786</f>
        <v>571241000</v>
      </c>
      <c r="E1786" s="24">
        <f>+ETC!F1026</f>
        <v>241759000</v>
      </c>
      <c r="F1786" s="24">
        <f>+ETH!F1203</f>
        <v>2745160000</v>
      </c>
      <c r="G1786" s="24">
        <f>+BCH!F1056</f>
        <v>107950000</v>
      </c>
      <c r="H1786" s="23">
        <f>+XMR!F1646</f>
        <v>30858500</v>
      </c>
      <c r="I1786" s="23">
        <f>+ZEC!F1087</f>
        <v>126629000</v>
      </c>
      <c r="J1786" s="24">
        <f>+EOS!F1056</f>
        <v>1193950000</v>
      </c>
      <c r="K1786" s="24">
        <f>+DASH!F1742</f>
        <v>179060000</v>
      </c>
      <c r="L1786" s="24">
        <f>+XLM!F1570</f>
        <v>130056000</v>
      </c>
      <c r="N1786" s="23">
        <f t="shared" si="30"/>
        <v>13663563500</v>
      </c>
      <c r="O1786" s="6"/>
    </row>
    <row r="1787" spans="1:15" x14ac:dyDescent="0.25">
      <c r="A1787" s="3">
        <v>43424</v>
      </c>
      <c r="B1787" s="24">
        <f>BTC!F1787</f>
        <v>8428290000</v>
      </c>
      <c r="C1787" s="24">
        <f>+XRP!F1787</f>
        <v>1538310000</v>
      </c>
      <c r="D1787" s="24">
        <f>+LTC!F1787</f>
        <v>619356000</v>
      </c>
      <c r="E1787" s="24">
        <f>+ETC!F1027</f>
        <v>323667000</v>
      </c>
      <c r="F1787" s="24">
        <f>+ETH!F1204</f>
        <v>3134410000</v>
      </c>
      <c r="G1787" s="24">
        <f>+BCH!F1057</f>
        <v>142641000</v>
      </c>
      <c r="H1787" s="23">
        <f>+XMR!F1647</f>
        <v>29890100</v>
      </c>
      <c r="I1787" s="23">
        <f>+ZEC!F1088</f>
        <v>123150000</v>
      </c>
      <c r="J1787" s="24">
        <f>+EOS!F1057</f>
        <v>1305960000</v>
      </c>
      <c r="K1787" s="24">
        <f>+DASH!F1743</f>
        <v>127655000</v>
      </c>
      <c r="L1787" s="24">
        <f>+XLM!F1571</f>
        <v>154290000</v>
      </c>
      <c r="N1787" s="23">
        <f t="shared" si="30"/>
        <v>15927619100</v>
      </c>
      <c r="O1787" s="6"/>
    </row>
    <row r="1788" spans="1:15" x14ac:dyDescent="0.25">
      <c r="A1788" s="4">
        <v>43425</v>
      </c>
      <c r="B1788" s="24">
        <f>BTC!F1788</f>
        <v>6120120000</v>
      </c>
      <c r="C1788" s="24">
        <f>+XRP!F1788</f>
        <v>858303000</v>
      </c>
      <c r="D1788" s="24">
        <f>+LTC!F1788</f>
        <v>504001000</v>
      </c>
      <c r="E1788" s="24">
        <f>+ETC!F1028</f>
        <v>182373000</v>
      </c>
      <c r="F1788" s="24">
        <f>+ETH!F1205</f>
        <v>2685930000</v>
      </c>
      <c r="G1788" s="24">
        <f>+BCH!F1058</f>
        <v>80873000</v>
      </c>
      <c r="H1788" s="23">
        <f>+XMR!F1648</f>
        <v>21715400</v>
      </c>
      <c r="I1788" s="23">
        <f>+ZEC!F1089</f>
        <v>122448000</v>
      </c>
      <c r="J1788" s="24">
        <f>+EOS!F1058</f>
        <v>965961000</v>
      </c>
      <c r="K1788" s="24">
        <f>+DASH!F1744</f>
        <v>168913000</v>
      </c>
      <c r="L1788" s="24">
        <f>+XLM!F1572</f>
        <v>108181000</v>
      </c>
      <c r="N1788" s="23">
        <f t="shared" si="30"/>
        <v>11818818400</v>
      </c>
      <c r="O1788" s="6"/>
    </row>
    <row r="1789" spans="1:15" x14ac:dyDescent="0.25">
      <c r="A1789" s="3">
        <v>43426</v>
      </c>
      <c r="B1789" s="24">
        <f>BTC!F1789</f>
        <v>4569370000</v>
      </c>
      <c r="C1789" s="24">
        <f>+XRP!F1789</f>
        <v>480044000</v>
      </c>
      <c r="D1789" s="24">
        <f>+LTC!F1789</f>
        <v>468218000</v>
      </c>
      <c r="E1789" s="24">
        <f>+ETC!F1029</f>
        <v>135517000</v>
      </c>
      <c r="F1789" s="24">
        <f>+ETH!F1206</f>
        <v>1792150000</v>
      </c>
      <c r="G1789" s="24">
        <f>+BCH!F1059</f>
        <v>59981900</v>
      </c>
      <c r="H1789" s="23">
        <f>+XMR!F1649</f>
        <v>13864000</v>
      </c>
      <c r="I1789" s="23">
        <f>+ZEC!F1090</f>
        <v>111280000</v>
      </c>
      <c r="J1789" s="24">
        <f>+EOS!F1059</f>
        <v>694359000</v>
      </c>
      <c r="K1789" s="24">
        <f>+DASH!F1745</f>
        <v>125393000</v>
      </c>
      <c r="L1789" s="24">
        <f>+XLM!F1573</f>
        <v>81440600</v>
      </c>
      <c r="N1789" s="23">
        <f t="shared" si="30"/>
        <v>8531617500</v>
      </c>
      <c r="O1789" s="6"/>
    </row>
    <row r="1790" spans="1:15" x14ac:dyDescent="0.25">
      <c r="A1790" s="4">
        <v>43427</v>
      </c>
      <c r="B1790" s="24">
        <f>BTC!F1790</f>
        <v>4871490000</v>
      </c>
      <c r="C1790" s="24">
        <f>+XRP!F1790</f>
        <v>774083000</v>
      </c>
      <c r="D1790" s="24">
        <f>+LTC!F1790</f>
        <v>462932000</v>
      </c>
      <c r="E1790" s="24">
        <f>+ETC!F1030</f>
        <v>190000000</v>
      </c>
      <c r="F1790" s="24">
        <f>+ETH!F1207</f>
        <v>1998010000</v>
      </c>
      <c r="G1790" s="24">
        <f>+BCH!F1060</f>
        <v>103947000</v>
      </c>
      <c r="H1790" s="23">
        <f>+XMR!F1650</f>
        <v>16968500</v>
      </c>
      <c r="I1790" s="23">
        <f>+ZEC!F1091</f>
        <v>124773000</v>
      </c>
      <c r="J1790" s="24">
        <f>+EOS!F1060</f>
        <v>891425000</v>
      </c>
      <c r="K1790" s="24">
        <f>+DASH!F1746</f>
        <v>216622000</v>
      </c>
      <c r="L1790" s="24">
        <f>+XLM!F1574</f>
        <v>101304000</v>
      </c>
      <c r="N1790" s="23">
        <f t="shared" si="30"/>
        <v>9751554500</v>
      </c>
      <c r="O1790" s="6"/>
    </row>
    <row r="1791" spans="1:15" x14ac:dyDescent="0.25">
      <c r="A1791" s="3">
        <v>43428</v>
      </c>
      <c r="B1791" s="24">
        <f>BTC!F1791</f>
        <v>4679500000</v>
      </c>
      <c r="C1791" s="24">
        <f>+XRP!F1791</f>
        <v>626279000</v>
      </c>
      <c r="D1791" s="24">
        <f>+LTC!F1791</f>
        <v>396969000</v>
      </c>
      <c r="E1791" s="24">
        <f>+ETC!F1031</f>
        <v>159911000</v>
      </c>
      <c r="F1791" s="24">
        <f>+ETH!F1208</f>
        <v>1800960000</v>
      </c>
      <c r="G1791" s="24">
        <f>+BCH!F1061</f>
        <v>97740700</v>
      </c>
      <c r="H1791" s="23">
        <f>+XMR!F1651</f>
        <v>14215400</v>
      </c>
      <c r="I1791" s="23">
        <f>+ZEC!F1092</f>
        <v>128204000</v>
      </c>
      <c r="J1791" s="24">
        <f>+EOS!F1061</f>
        <v>796038000</v>
      </c>
      <c r="K1791" s="24">
        <f>+DASH!F1747</f>
        <v>135284000</v>
      </c>
      <c r="L1791" s="24">
        <f>+XLM!F1575</f>
        <v>98670200</v>
      </c>
      <c r="N1791" s="23">
        <f t="shared" si="30"/>
        <v>8933771300</v>
      </c>
      <c r="O1791" s="6"/>
    </row>
    <row r="1792" spans="1:15" x14ac:dyDescent="0.25">
      <c r="A1792" s="4">
        <v>43429</v>
      </c>
      <c r="B1792" s="24">
        <f>BTC!F1792</f>
        <v>6825640000</v>
      </c>
      <c r="C1792" s="24">
        <f>+XRP!F1792</f>
        <v>1296590000</v>
      </c>
      <c r="D1792" s="24">
        <f>+LTC!F1792</f>
        <v>573938000</v>
      </c>
      <c r="E1792" s="24">
        <f>+ETC!F1032</f>
        <v>214075000</v>
      </c>
      <c r="F1792" s="24">
        <f>+ETH!F1209</f>
        <v>2466750000</v>
      </c>
      <c r="G1792" s="24">
        <f>+BCH!F1062</f>
        <v>164581000</v>
      </c>
      <c r="H1792" s="23">
        <f>+XMR!F1652</f>
        <v>24217900</v>
      </c>
      <c r="I1792" s="23">
        <f>+ZEC!F1093</f>
        <v>107979000</v>
      </c>
      <c r="J1792" s="24">
        <f>+EOS!F1062</f>
        <v>1057330000</v>
      </c>
      <c r="K1792" s="24">
        <f>+DASH!F1748</f>
        <v>215597000</v>
      </c>
      <c r="L1792" s="24">
        <f>+XLM!F1576</f>
        <v>137467000</v>
      </c>
      <c r="N1792" s="23">
        <f t="shared" si="30"/>
        <v>13084164900</v>
      </c>
      <c r="O1792" s="6"/>
    </row>
    <row r="1793" spans="1:15" x14ac:dyDescent="0.25">
      <c r="A1793" s="3">
        <v>43430</v>
      </c>
      <c r="B1793" s="24">
        <f>BTC!F1793</f>
        <v>6476900000</v>
      </c>
      <c r="C1793" s="24">
        <f>+XRP!F1793</f>
        <v>1032000000</v>
      </c>
      <c r="D1793" s="24">
        <f>+LTC!F1793</f>
        <v>528902000</v>
      </c>
      <c r="E1793" s="24">
        <f>+ETC!F1033</f>
        <v>173389000</v>
      </c>
      <c r="F1793" s="24">
        <f>+ETH!F1210</f>
        <v>2139490000</v>
      </c>
      <c r="G1793" s="24">
        <f>+BCH!F1063</f>
        <v>283429000</v>
      </c>
      <c r="H1793" s="23">
        <f>+XMR!F1653</f>
        <v>21913900</v>
      </c>
      <c r="I1793" s="23">
        <f>+ZEC!F1094</f>
        <v>98142400</v>
      </c>
      <c r="J1793" s="24">
        <f>+EOS!F1063</f>
        <v>984528000</v>
      </c>
      <c r="K1793" s="24">
        <f>+DASH!F1749</f>
        <v>102231000</v>
      </c>
      <c r="L1793" s="24">
        <f>+XLM!F1577</f>
        <v>105913000</v>
      </c>
      <c r="N1793" s="23">
        <f t="shared" si="30"/>
        <v>11946838300</v>
      </c>
      <c r="O1793" s="6"/>
    </row>
    <row r="1794" spans="1:15" x14ac:dyDescent="0.25">
      <c r="A1794" s="4">
        <v>43431</v>
      </c>
      <c r="B1794" s="24">
        <f>BTC!F1794</f>
        <v>5998720000</v>
      </c>
      <c r="C1794" s="24">
        <f>+XRP!F1794</f>
        <v>600169000</v>
      </c>
      <c r="D1794" s="24">
        <f>+LTC!F1794</f>
        <v>486621000</v>
      </c>
      <c r="E1794" s="24">
        <f>+ETC!F1034</f>
        <v>152596000</v>
      </c>
      <c r="F1794" s="24">
        <f>+ETH!F1211</f>
        <v>2320010000</v>
      </c>
      <c r="G1794" s="24">
        <f>+BCH!F1064</f>
        <v>136514000</v>
      </c>
      <c r="H1794" s="23">
        <f>+XMR!F1654</f>
        <v>19314700</v>
      </c>
      <c r="I1794" s="23">
        <f>+ZEC!F1095</f>
        <v>155518000</v>
      </c>
      <c r="J1794" s="24">
        <f>+EOS!F1064</f>
        <v>957723000</v>
      </c>
      <c r="K1794" s="24">
        <f>+DASH!F1750</f>
        <v>126986000</v>
      </c>
      <c r="L1794" s="24">
        <f>+XLM!F1578</f>
        <v>81742500</v>
      </c>
      <c r="N1794" s="23">
        <f t="shared" si="30"/>
        <v>11035914200</v>
      </c>
      <c r="O1794" s="6"/>
    </row>
    <row r="1795" spans="1:15" x14ac:dyDescent="0.25">
      <c r="A1795" s="3">
        <v>43432</v>
      </c>
      <c r="B1795" s="24">
        <f>BTC!F1795</f>
        <v>7280280000</v>
      </c>
      <c r="C1795" s="24">
        <f>+XRP!F1795</f>
        <v>774818000</v>
      </c>
      <c r="D1795" s="24">
        <f>+LTC!F1795</f>
        <v>573550000</v>
      </c>
      <c r="E1795" s="24">
        <f>+ETC!F1035</f>
        <v>236086000</v>
      </c>
      <c r="F1795" s="24">
        <f>+ETH!F1212</f>
        <v>2673470000</v>
      </c>
      <c r="G1795" s="24">
        <f>+BCH!F1065</f>
        <v>127871000</v>
      </c>
      <c r="H1795" s="23">
        <f>+XMR!F1655</f>
        <v>18065200</v>
      </c>
      <c r="I1795" s="23">
        <f>+ZEC!F1096</f>
        <v>188765000</v>
      </c>
      <c r="J1795" s="24">
        <f>+EOS!F1065</f>
        <v>860148000</v>
      </c>
      <c r="K1795" s="24">
        <f>+DASH!F1751</f>
        <v>199504000</v>
      </c>
      <c r="L1795" s="24">
        <f>+XLM!F1579</f>
        <v>101285000</v>
      </c>
      <c r="N1795" s="23">
        <f t="shared" si="30"/>
        <v>13033842200</v>
      </c>
      <c r="O1795" s="6"/>
    </row>
    <row r="1796" spans="1:15" x14ac:dyDescent="0.25">
      <c r="A1796" s="4">
        <v>43433</v>
      </c>
      <c r="B1796" s="24">
        <f>BTC!F1796</f>
        <v>6503347767</v>
      </c>
      <c r="C1796" s="24">
        <f>+XRP!F1796</f>
        <v>629900577</v>
      </c>
      <c r="D1796" s="24">
        <f>+LTC!F1796</f>
        <v>476701013</v>
      </c>
      <c r="E1796" s="24">
        <f>+ETC!F1036</f>
        <v>229957883</v>
      </c>
      <c r="F1796" s="24">
        <f>+ETH!F1213</f>
        <v>2196099151</v>
      </c>
      <c r="G1796" s="24">
        <f>+BCH!F1066</f>
        <v>89166901</v>
      </c>
      <c r="H1796" s="23">
        <f>+XMR!F1656</f>
        <v>16842316</v>
      </c>
      <c r="I1796" s="23">
        <f>+ZEC!F1097</f>
        <v>176426953</v>
      </c>
      <c r="J1796" s="24">
        <f>+EOS!F1066</f>
        <v>896394060</v>
      </c>
      <c r="K1796" s="24">
        <f>+DASH!F1752</f>
        <v>165236103</v>
      </c>
      <c r="L1796" s="24">
        <f>+XLM!F1580</f>
        <v>88862064</v>
      </c>
      <c r="N1796" s="23">
        <f t="shared" si="30"/>
        <v>11468934788</v>
      </c>
      <c r="O1796" s="6"/>
    </row>
    <row r="1797" spans="1:15" x14ac:dyDescent="0.25">
      <c r="A1797" s="3">
        <v>43434</v>
      </c>
      <c r="B1797" s="24">
        <f>BTC!F1797</f>
        <v>6048016717</v>
      </c>
      <c r="C1797" s="24">
        <f>+XRP!F1797</f>
        <v>512041152</v>
      </c>
      <c r="D1797" s="24">
        <f>+LTC!F1797</f>
        <v>431153649</v>
      </c>
      <c r="E1797" s="24">
        <f>+ETC!F1037</f>
        <v>212580092</v>
      </c>
      <c r="F1797" s="24">
        <f>+ETH!F1214</f>
        <v>2020748396</v>
      </c>
      <c r="G1797" s="24">
        <f>+BCH!F1067</f>
        <v>97441740</v>
      </c>
      <c r="H1797" s="23">
        <f>+XMR!F1657</f>
        <v>14373887</v>
      </c>
      <c r="I1797" s="23">
        <f>+ZEC!F1098</f>
        <v>151698983</v>
      </c>
      <c r="J1797" s="24">
        <f>+EOS!F1067</f>
        <v>887904092</v>
      </c>
      <c r="K1797" s="24">
        <f>+DASH!F1753</f>
        <v>170464251</v>
      </c>
      <c r="L1797" s="24">
        <f>+XLM!F1581</f>
        <v>95843387</v>
      </c>
      <c r="N1797" s="23">
        <f t="shared" si="30"/>
        <v>10642266346</v>
      </c>
      <c r="O1797" s="6"/>
    </row>
    <row r="1798" spans="1:15" x14ac:dyDescent="0.25">
      <c r="A1798" s="4">
        <v>43435</v>
      </c>
      <c r="B1798" s="24">
        <f>BTC!F1798</f>
        <v>5375314093</v>
      </c>
      <c r="C1798" s="24">
        <f>+XRP!F1798</f>
        <v>397266566</v>
      </c>
      <c r="D1798" s="24">
        <f>+LTC!F1798</f>
        <v>428286157</v>
      </c>
      <c r="E1798" s="24">
        <f>+ETC!F1038</f>
        <v>182630934</v>
      </c>
      <c r="F1798" s="24">
        <f>+ETH!F1215</f>
        <v>2131475768</v>
      </c>
      <c r="G1798" s="24">
        <f>+BCH!F1068</f>
        <v>68660039</v>
      </c>
      <c r="H1798" s="23">
        <f>+XMR!F1658</f>
        <v>10636037</v>
      </c>
      <c r="I1798" s="23">
        <f>+ZEC!F1099</f>
        <v>207842018</v>
      </c>
      <c r="J1798" s="24">
        <f>+EOS!F1068</f>
        <v>814784417</v>
      </c>
      <c r="K1798" s="24">
        <f>+DASH!F1754</f>
        <v>183221199</v>
      </c>
      <c r="L1798" s="24">
        <f>+XLM!F1582</f>
        <v>83084025</v>
      </c>
      <c r="N1798" s="23">
        <f t="shared" si="30"/>
        <v>9883201253</v>
      </c>
      <c r="O1798" s="6"/>
    </row>
    <row r="1799" spans="1:15" x14ac:dyDescent="0.25">
      <c r="A1799" s="3">
        <v>43436</v>
      </c>
      <c r="B1799" s="24">
        <f>BTC!F1799</f>
        <v>5262697895</v>
      </c>
      <c r="C1799" s="24">
        <f>+XRP!F1799</f>
        <v>335732170</v>
      </c>
      <c r="D1799" s="24">
        <f>+LTC!F1799</f>
        <v>407318732</v>
      </c>
      <c r="E1799" s="24">
        <f>+ETC!F1039</f>
        <v>185846834</v>
      </c>
      <c r="F1799" s="24">
        <f>+ETH!F1216</f>
        <v>1856199149</v>
      </c>
      <c r="G1799" s="24">
        <f>+BCH!F1069</f>
        <v>71004464</v>
      </c>
      <c r="H1799" s="23">
        <f>+XMR!F1659</f>
        <v>11105556</v>
      </c>
      <c r="I1799" s="23">
        <f>+ZEC!F1100</f>
        <v>184371750</v>
      </c>
      <c r="J1799" s="24">
        <f>+EOS!F1069</f>
        <v>740214948</v>
      </c>
      <c r="K1799" s="24">
        <f>+DASH!F1755</f>
        <v>187696265</v>
      </c>
      <c r="L1799" s="24">
        <f>+XLM!F1583</f>
        <v>75295614</v>
      </c>
      <c r="N1799" s="23">
        <f t="shared" si="30"/>
        <v>9317483377</v>
      </c>
      <c r="O1799" s="6"/>
    </row>
    <row r="1800" spans="1:15" x14ac:dyDescent="0.25">
      <c r="A1800" s="4">
        <v>43437</v>
      </c>
      <c r="B1800" s="24">
        <f>BTC!F1800</f>
        <v>5089570994</v>
      </c>
      <c r="C1800" s="24">
        <f>+XRP!F1800</f>
        <v>392651603</v>
      </c>
      <c r="D1800" s="24">
        <f>+LTC!F1800</f>
        <v>431873524</v>
      </c>
      <c r="E1800" s="24">
        <f>+ETC!F1040</f>
        <v>190323995</v>
      </c>
      <c r="F1800" s="24">
        <f>+ETH!F1217</f>
        <v>1772756193</v>
      </c>
      <c r="G1800" s="24">
        <f>+BCH!F1070</f>
        <v>69403051</v>
      </c>
      <c r="H1800" s="23">
        <f>+XMR!F1660</f>
        <v>15779706</v>
      </c>
      <c r="I1800" s="23">
        <f>+ZEC!F1101</f>
        <v>158281198</v>
      </c>
      <c r="J1800" s="24">
        <f>+EOS!F1070</f>
        <v>798359633</v>
      </c>
      <c r="K1800" s="24">
        <f>+DASH!F1756</f>
        <v>190219025</v>
      </c>
      <c r="L1800" s="24">
        <f>+XLM!F1584</f>
        <v>76449399</v>
      </c>
      <c r="N1800" s="23">
        <f t="shared" si="30"/>
        <v>9185668321</v>
      </c>
      <c r="O1800" s="6"/>
    </row>
    <row r="1801" spans="1:15" x14ac:dyDescent="0.25">
      <c r="A1801" s="3">
        <v>43438</v>
      </c>
      <c r="B1801" s="24">
        <f>BTC!F1801</f>
        <v>5028069239</v>
      </c>
      <c r="C1801" s="24">
        <f>+XRP!F1801</f>
        <v>445334425</v>
      </c>
      <c r="D1801" s="24">
        <f>+LTC!F1801</f>
        <v>398521610</v>
      </c>
      <c r="E1801" s="24">
        <f>+ETC!F1041</f>
        <v>193022630</v>
      </c>
      <c r="F1801" s="24">
        <f>+ETH!F1218</f>
        <v>1748116495</v>
      </c>
      <c r="G1801" s="24">
        <f>+BCH!F1071</f>
        <v>73451486</v>
      </c>
      <c r="H1801" s="23">
        <f>+XMR!F1661</f>
        <v>14305388</v>
      </c>
      <c r="I1801" s="23">
        <f>+ZEC!F1102</f>
        <v>139136110</v>
      </c>
      <c r="J1801" s="24">
        <f>+EOS!F1071</f>
        <v>770915653</v>
      </c>
      <c r="K1801" s="24">
        <f>+DASH!F1757</f>
        <v>174190427</v>
      </c>
      <c r="L1801" s="24">
        <f>+XLM!F1585</f>
        <v>71173373</v>
      </c>
      <c r="N1801" s="23">
        <f t="shared" si="30"/>
        <v>9056236836</v>
      </c>
      <c r="O1801" s="6"/>
    </row>
    <row r="1802" spans="1:15" x14ac:dyDescent="0.25">
      <c r="A1802" s="4">
        <v>43439</v>
      </c>
      <c r="B1802" s="24">
        <f>BTC!F1802</f>
        <v>5302481574</v>
      </c>
      <c r="C1802" s="24">
        <f>+XRP!F1802</f>
        <v>400526135</v>
      </c>
      <c r="D1802" s="24">
        <f>+LTC!F1802</f>
        <v>392132740</v>
      </c>
      <c r="E1802" s="24">
        <f>+ETC!F1042</f>
        <v>146132326</v>
      </c>
      <c r="F1802" s="24">
        <f>+ETH!F1219</f>
        <v>1990157607</v>
      </c>
      <c r="G1802" s="24">
        <f>+BCH!F1072</f>
        <v>95942782</v>
      </c>
      <c r="H1802" s="23">
        <f>+XMR!F1662</f>
        <v>13315061</v>
      </c>
      <c r="I1802" s="23">
        <f>+ZEC!F1103</f>
        <v>154298622</v>
      </c>
      <c r="J1802" s="24">
        <f>+EOS!F1072</f>
        <v>843118459</v>
      </c>
      <c r="K1802" s="24">
        <f>+DASH!F1758</f>
        <v>207834874</v>
      </c>
      <c r="L1802" s="24">
        <f>+XLM!F1586</f>
        <v>68043241</v>
      </c>
      <c r="N1802" s="23">
        <f t="shared" si="30"/>
        <v>9613983421</v>
      </c>
      <c r="O1802" s="6"/>
    </row>
    <row r="1803" spans="1:15" x14ac:dyDescent="0.25">
      <c r="A1803" s="3">
        <v>43440</v>
      </c>
      <c r="B1803" s="24">
        <f>BTC!F1803</f>
        <v>5878333109</v>
      </c>
      <c r="C1803" s="24">
        <f>+XRP!F1803</f>
        <v>517551018</v>
      </c>
      <c r="D1803" s="24">
        <f>+LTC!F1803</f>
        <v>451241301</v>
      </c>
      <c r="E1803" s="24">
        <f>+ETC!F1043</f>
        <v>167476883</v>
      </c>
      <c r="F1803" s="24">
        <f>+ETH!F1220</f>
        <v>2310716932</v>
      </c>
      <c r="G1803" s="24">
        <f>+BCH!F1073</f>
        <v>123685568</v>
      </c>
      <c r="H1803" s="23">
        <f>+XMR!F1663</f>
        <v>16666075</v>
      </c>
      <c r="I1803" s="23">
        <f>+ZEC!F1104</f>
        <v>223829065</v>
      </c>
      <c r="J1803" s="24">
        <f>+EOS!F1073</f>
        <v>771704763</v>
      </c>
      <c r="K1803" s="24">
        <f>+DASH!F1759</f>
        <v>180559293</v>
      </c>
      <c r="L1803" s="24">
        <f>+XLM!F1587</f>
        <v>152806952</v>
      </c>
      <c r="N1803" s="23">
        <f t="shared" si="30"/>
        <v>10794570959</v>
      </c>
      <c r="O1803" s="6"/>
    </row>
    <row r="1804" spans="1:15" x14ac:dyDescent="0.25">
      <c r="A1804" s="4">
        <v>43441</v>
      </c>
      <c r="B1804" s="24">
        <f>BTC!F1804</f>
        <v>6835615448</v>
      </c>
      <c r="C1804" s="24">
        <f>+XRP!F1804</f>
        <v>667331347</v>
      </c>
      <c r="D1804" s="24">
        <f>+LTC!F1804</f>
        <v>519622321</v>
      </c>
      <c r="E1804" s="24">
        <f>+ETC!F1044</f>
        <v>257953590</v>
      </c>
      <c r="F1804" s="24">
        <f>+ETH!F1221</f>
        <v>2554304530</v>
      </c>
      <c r="G1804" s="24">
        <f>+BCH!F1074</f>
        <v>211041228</v>
      </c>
      <c r="H1804" s="23">
        <f>+XMR!F1664</f>
        <v>17903551</v>
      </c>
      <c r="I1804" s="23">
        <f>+ZEC!F1105</f>
        <v>180603693</v>
      </c>
      <c r="J1804" s="24">
        <f>+EOS!F1074</f>
        <v>937285229</v>
      </c>
      <c r="K1804" s="24">
        <f>+DASH!F1760</f>
        <v>177956763</v>
      </c>
      <c r="L1804" s="24">
        <f>+XLM!F1588</f>
        <v>174082644</v>
      </c>
      <c r="N1804" s="23">
        <f t="shared" si="30"/>
        <v>12533700344</v>
      </c>
      <c r="O1804" s="6"/>
    </row>
    <row r="1805" spans="1:15" x14ac:dyDescent="0.25">
      <c r="A1805" s="3">
        <v>43442</v>
      </c>
      <c r="B1805" s="24">
        <f>BTC!F1805</f>
        <v>5305024497</v>
      </c>
      <c r="C1805" s="24">
        <f>+XRP!F1805</f>
        <v>463529471</v>
      </c>
      <c r="D1805" s="24">
        <f>+LTC!F1805</f>
        <v>504751040</v>
      </c>
      <c r="E1805" s="24">
        <f>+ETC!F1045</f>
        <v>172036529</v>
      </c>
      <c r="F1805" s="24">
        <f>+ETH!F1222</f>
        <v>1855759401</v>
      </c>
      <c r="G1805" s="24">
        <f>+BCH!F1075</f>
        <v>112407720</v>
      </c>
      <c r="H1805" s="23">
        <f>+XMR!F1665</f>
        <v>14219602</v>
      </c>
      <c r="I1805" s="23">
        <f>+ZEC!F1106</f>
        <v>135081233</v>
      </c>
      <c r="J1805" s="24">
        <f>+EOS!F1075</f>
        <v>847786798</v>
      </c>
      <c r="K1805" s="24">
        <f>+DASH!F1761</f>
        <v>155676914</v>
      </c>
      <c r="L1805" s="24">
        <f>+XLM!F1589</f>
        <v>157281952</v>
      </c>
      <c r="N1805" s="23">
        <f t="shared" si="30"/>
        <v>9723555157</v>
      </c>
      <c r="O1805" s="6"/>
    </row>
    <row r="1806" spans="1:15" x14ac:dyDescent="0.25">
      <c r="A1806" s="4">
        <v>43443</v>
      </c>
      <c r="B1806" s="24">
        <f>BTC!F1806</f>
        <v>4947372847</v>
      </c>
      <c r="C1806" s="24">
        <f>+XRP!F1806</f>
        <v>430122747</v>
      </c>
      <c r="D1806" s="24">
        <f>+LTC!F1806</f>
        <v>471979152</v>
      </c>
      <c r="E1806" s="24">
        <f>+ETC!F1046</f>
        <v>124556605</v>
      </c>
      <c r="F1806" s="24">
        <f>+ETH!F1223</f>
        <v>1875567180</v>
      </c>
      <c r="G1806" s="24">
        <f>+BCH!F1076</f>
        <v>120406818</v>
      </c>
      <c r="H1806" s="23">
        <f>+XMR!F1666</f>
        <v>11992076</v>
      </c>
      <c r="I1806" s="23">
        <f>+ZEC!F1107</f>
        <v>154260599</v>
      </c>
      <c r="J1806" s="24">
        <f>+EOS!F1076</f>
        <v>813391106</v>
      </c>
      <c r="K1806" s="24">
        <f>+DASH!F1762</f>
        <v>156384716</v>
      </c>
      <c r="L1806" s="24">
        <f>+XLM!F1590</f>
        <v>184624488</v>
      </c>
      <c r="N1806" s="23">
        <f t="shared" si="30"/>
        <v>9290658334</v>
      </c>
      <c r="O1806" s="6"/>
    </row>
    <row r="1807" spans="1:15" x14ac:dyDescent="0.25">
      <c r="A1807" s="3">
        <v>43444</v>
      </c>
      <c r="B1807" s="24">
        <f>BTC!F1807</f>
        <v>5020968740</v>
      </c>
      <c r="C1807" s="24">
        <f>+XRP!F1807</f>
        <v>386627711</v>
      </c>
      <c r="D1807" s="24">
        <f>+LTC!F1807</f>
        <v>423653343</v>
      </c>
      <c r="E1807" s="24">
        <f>+ETC!F1047</f>
        <v>103578969</v>
      </c>
      <c r="F1807" s="24">
        <f>+ETH!F1224</f>
        <v>1756437577</v>
      </c>
      <c r="G1807" s="24">
        <f>+BCH!F1077</f>
        <v>73938617</v>
      </c>
      <c r="H1807" s="23">
        <f>+XMR!F1667</f>
        <v>13100388</v>
      </c>
      <c r="I1807" s="23">
        <f>+ZEC!F1108</f>
        <v>122237317</v>
      </c>
      <c r="J1807" s="24">
        <f>+EOS!F1077</f>
        <v>867574172</v>
      </c>
      <c r="K1807" s="24">
        <f>+DASH!F1763</f>
        <v>150275092</v>
      </c>
      <c r="L1807" s="24">
        <f>+XLM!F1591</f>
        <v>92973561</v>
      </c>
      <c r="N1807" s="23">
        <f t="shared" si="30"/>
        <v>9011365487</v>
      </c>
      <c r="O1807" s="6"/>
    </row>
    <row r="1808" spans="1:15" x14ac:dyDescent="0.25">
      <c r="A1808" s="4">
        <v>43445</v>
      </c>
      <c r="B1808" s="24">
        <f>BTC!F1808</f>
        <v>4696765188</v>
      </c>
      <c r="C1808" s="24">
        <f>+XRP!F1808</f>
        <v>394872461</v>
      </c>
      <c r="D1808" s="24">
        <f>+LTC!F1808</f>
        <v>386533569</v>
      </c>
      <c r="E1808" s="24">
        <f>+ETC!F1048</f>
        <v>110590535</v>
      </c>
      <c r="F1808" s="24">
        <f>+ETH!F1225</f>
        <v>1707497898</v>
      </c>
      <c r="G1808" s="24">
        <f>+BCH!F1078</f>
        <v>71529997</v>
      </c>
      <c r="H1808" s="23">
        <f>+XMR!F1668</f>
        <v>11705044</v>
      </c>
      <c r="I1808" s="23">
        <f>+ZEC!F1109</f>
        <v>157076776</v>
      </c>
      <c r="J1808" s="24">
        <f>+EOS!F1078</f>
        <v>769874104</v>
      </c>
      <c r="K1808" s="24">
        <f>+DASH!F1764</f>
        <v>156411314</v>
      </c>
      <c r="L1808" s="24">
        <f>+XLM!F1592</f>
        <v>198352456</v>
      </c>
      <c r="N1808" s="23">
        <f t="shared" si="30"/>
        <v>8661209342</v>
      </c>
      <c r="O1808" s="6"/>
    </row>
    <row r="1809" spans="1:15" x14ac:dyDescent="0.25">
      <c r="A1809" s="3">
        <v>43446</v>
      </c>
      <c r="B1809" s="24">
        <f>BTC!F1809</f>
        <v>4139364829</v>
      </c>
      <c r="C1809" s="24">
        <f>+XRP!F1809</f>
        <v>370325300</v>
      </c>
      <c r="D1809" s="24">
        <f>+LTC!F1809</f>
        <v>367818943</v>
      </c>
      <c r="E1809" s="24">
        <f>+ETC!F1049</f>
        <v>90010557</v>
      </c>
      <c r="F1809" s="24">
        <f>+ETH!F1226</f>
        <v>1533050103</v>
      </c>
      <c r="G1809" s="24">
        <f>+BCH!F1079</f>
        <v>59280514</v>
      </c>
      <c r="H1809" s="23">
        <f>+XMR!F1669</f>
        <v>11027516</v>
      </c>
      <c r="I1809" s="23">
        <f>+ZEC!F1110</f>
        <v>127269001</v>
      </c>
      <c r="J1809" s="24">
        <f>+EOS!F1079</f>
        <v>684689882</v>
      </c>
      <c r="K1809" s="24">
        <f>+DASH!F1765</f>
        <v>99204303</v>
      </c>
      <c r="L1809" s="24">
        <f>+XLM!F1593</f>
        <v>90782295</v>
      </c>
      <c r="N1809" s="23">
        <f t="shared" si="30"/>
        <v>7572823243</v>
      </c>
      <c r="O1809" s="6"/>
    </row>
    <row r="1810" spans="1:15" x14ac:dyDescent="0.25">
      <c r="A1810" s="4">
        <v>43447</v>
      </c>
      <c r="B1810" s="24">
        <f>BTC!F1810</f>
        <v>4343372456</v>
      </c>
      <c r="C1810" s="24">
        <f>+XRP!F1810</f>
        <v>303413883</v>
      </c>
      <c r="D1810" s="24">
        <f>+LTC!F1810</f>
        <v>328942983</v>
      </c>
      <c r="E1810" s="24">
        <f>+ETC!F1050</f>
        <v>103018928</v>
      </c>
      <c r="F1810" s="24">
        <f>+ETH!F1227</f>
        <v>1754475622</v>
      </c>
      <c r="G1810" s="24">
        <f>+BCH!F1080</f>
        <v>74837340</v>
      </c>
      <c r="H1810" s="23">
        <f>+XMR!F1670</f>
        <v>11758377</v>
      </c>
      <c r="I1810" s="23">
        <f>+ZEC!F1111</f>
        <v>109403691</v>
      </c>
      <c r="J1810" s="24">
        <f>+EOS!F1080</f>
        <v>612212508</v>
      </c>
      <c r="K1810" s="24">
        <f>+DASH!F1766</f>
        <v>114651080</v>
      </c>
      <c r="L1810" s="24">
        <f>+XLM!F1594</f>
        <v>51964279</v>
      </c>
      <c r="N1810" s="23">
        <f t="shared" si="30"/>
        <v>7808051147</v>
      </c>
      <c r="O1810" s="6"/>
    </row>
    <row r="1811" spans="1:15" x14ac:dyDescent="0.25">
      <c r="A1811" s="3">
        <v>43448</v>
      </c>
      <c r="B1811" s="24">
        <f>BTC!F1811</f>
        <v>4372763663</v>
      </c>
      <c r="C1811" s="24">
        <f>+XRP!F1811</f>
        <v>320266797</v>
      </c>
      <c r="D1811" s="24">
        <f>+LTC!F1811</f>
        <v>318851820</v>
      </c>
      <c r="E1811" s="24">
        <f>+ETC!F1051</f>
        <v>97721744</v>
      </c>
      <c r="F1811" s="24">
        <f>+ETH!F1228</f>
        <v>1651491877</v>
      </c>
      <c r="G1811" s="24">
        <f>+BCH!F1081</f>
        <v>104537195</v>
      </c>
      <c r="H1811" s="23">
        <f>+XMR!F1671</f>
        <v>12444729</v>
      </c>
      <c r="I1811" s="23">
        <f>+ZEC!F1112</f>
        <v>102714635</v>
      </c>
      <c r="J1811" s="24">
        <f>+EOS!F1081</f>
        <v>608056107</v>
      </c>
      <c r="K1811" s="24">
        <f>+DASH!F1767</f>
        <v>88936827</v>
      </c>
      <c r="L1811" s="24">
        <f>+XLM!F1595</f>
        <v>75210407</v>
      </c>
      <c r="N1811" s="23">
        <f t="shared" si="30"/>
        <v>7752995801</v>
      </c>
      <c r="O1811" s="6"/>
    </row>
    <row r="1812" spans="1:15" x14ac:dyDescent="0.25">
      <c r="A1812" s="4">
        <v>43449</v>
      </c>
      <c r="B1812" s="24">
        <f>BTC!F1812</f>
        <v>3551763561</v>
      </c>
      <c r="C1812" s="24">
        <f>+XRP!F1812</f>
        <v>277696890</v>
      </c>
      <c r="D1812" s="24">
        <f>+LTC!F1812</f>
        <v>291476162</v>
      </c>
      <c r="E1812" s="24">
        <f>+ETC!F1052</f>
        <v>77444858</v>
      </c>
      <c r="F1812" s="24">
        <f>+ETH!F1229</f>
        <v>1496176898</v>
      </c>
      <c r="G1812" s="24">
        <f>+BCH!F1082</f>
        <v>68901780</v>
      </c>
      <c r="H1812" s="23">
        <f>+XMR!F1672</f>
        <v>11591710</v>
      </c>
      <c r="I1812" s="23">
        <f>+ZEC!F1113</f>
        <v>100792417</v>
      </c>
      <c r="J1812" s="24">
        <f>+EOS!F1082</f>
        <v>514205945</v>
      </c>
      <c r="K1812" s="24">
        <f>+DASH!F1768</f>
        <v>112585020</v>
      </c>
      <c r="L1812" s="24">
        <f>+XLM!F1596</f>
        <v>80164249</v>
      </c>
      <c r="N1812" s="23">
        <f t="shared" si="30"/>
        <v>6582799490</v>
      </c>
      <c r="O1812" s="6"/>
    </row>
    <row r="1813" spans="1:15" x14ac:dyDescent="0.25">
      <c r="A1813" s="3">
        <v>43450</v>
      </c>
      <c r="B1813" s="24">
        <f>BTC!F1813</f>
        <v>3744248994</v>
      </c>
      <c r="C1813" s="24">
        <f>+XRP!F1813</f>
        <v>316135928</v>
      </c>
      <c r="D1813" s="24">
        <f>+LTC!F1813</f>
        <v>424549776</v>
      </c>
      <c r="E1813" s="24">
        <f>+ETC!F1053</f>
        <v>74065191</v>
      </c>
      <c r="F1813" s="24">
        <f>+ETH!F1230</f>
        <v>1565817037</v>
      </c>
      <c r="G1813" s="24">
        <f>+BCH!F1083</f>
        <v>80118715</v>
      </c>
      <c r="H1813" s="23">
        <f>+XMR!F1673</f>
        <v>10345232</v>
      </c>
      <c r="I1813" s="23">
        <f>+ZEC!F1114</f>
        <v>106891750</v>
      </c>
      <c r="J1813" s="24">
        <f>+EOS!F1083</f>
        <v>592700281</v>
      </c>
      <c r="K1813" s="24">
        <f>+DASH!F1769</f>
        <v>106671272</v>
      </c>
      <c r="L1813" s="24">
        <f>+XLM!F1597</f>
        <v>64490415</v>
      </c>
      <c r="N1813" s="23">
        <f t="shared" si="30"/>
        <v>7086034591</v>
      </c>
      <c r="O1813" s="6"/>
    </row>
    <row r="1814" spans="1:15" x14ac:dyDescent="0.25">
      <c r="A1814" s="4">
        <v>43451</v>
      </c>
      <c r="B1814" s="24">
        <f>BTC!F1814</f>
        <v>5409247918</v>
      </c>
      <c r="C1814" s="24">
        <f>+XRP!F1814</f>
        <v>639336585</v>
      </c>
      <c r="D1814" s="24">
        <f>+LTC!F1814</f>
        <v>613385969</v>
      </c>
      <c r="E1814" s="24">
        <f>+ETC!F1054</f>
        <v>111966937</v>
      </c>
      <c r="F1814" s="24">
        <f>+ETH!F1231</f>
        <v>2101453024</v>
      </c>
      <c r="G1814" s="24">
        <f>+BCH!F1084</f>
        <v>109893213</v>
      </c>
      <c r="H1814" s="23">
        <f>+XMR!F1674</f>
        <v>12214093</v>
      </c>
      <c r="I1814" s="23">
        <f>+ZEC!F1115</f>
        <v>134445281</v>
      </c>
      <c r="J1814" s="24">
        <f>+EOS!F1084</f>
        <v>1035073029</v>
      </c>
      <c r="K1814" s="24">
        <f>+DASH!F1770</f>
        <v>141113375</v>
      </c>
      <c r="L1814" s="24">
        <f>+XLM!F1598</f>
        <v>103169894</v>
      </c>
      <c r="N1814" s="23">
        <f t="shared" si="30"/>
        <v>10411299318</v>
      </c>
      <c r="O1814" s="6"/>
    </row>
    <row r="1815" spans="1:15" x14ac:dyDescent="0.25">
      <c r="A1815" s="3">
        <v>43452</v>
      </c>
      <c r="B1815" s="24">
        <f>BTC!F1815</f>
        <v>5911325473</v>
      </c>
      <c r="C1815" s="24">
        <f>+XRP!F1815</f>
        <v>753758217</v>
      </c>
      <c r="D1815" s="24">
        <f>+LTC!F1815</f>
        <v>492064386</v>
      </c>
      <c r="E1815" s="24">
        <f>+ETC!F1055</f>
        <v>112062954</v>
      </c>
      <c r="F1815" s="24">
        <f>+ETH!F1232</f>
        <v>2277514076</v>
      </c>
      <c r="G1815" s="24">
        <f>+BCH!F1085</f>
        <v>188289946</v>
      </c>
      <c r="H1815" s="23">
        <f>+XMR!F1675</f>
        <v>13576157</v>
      </c>
      <c r="I1815" s="23">
        <f>+ZEC!F1116</f>
        <v>118425224</v>
      </c>
      <c r="J1815" s="24">
        <f>+EOS!F1085</f>
        <v>1357427909</v>
      </c>
      <c r="K1815" s="24">
        <f>+DASH!F1771</f>
        <v>119681350</v>
      </c>
      <c r="L1815" s="24">
        <f>+XLM!F1599</f>
        <v>96486763</v>
      </c>
      <c r="N1815" s="23">
        <f t="shared" si="30"/>
        <v>11440612455</v>
      </c>
      <c r="O1815" s="6"/>
    </row>
    <row r="1816" spans="1:15" x14ac:dyDescent="0.25">
      <c r="A1816" s="4">
        <v>43453</v>
      </c>
      <c r="B1816" s="24">
        <f>BTC!F1816</f>
        <v>6810689119</v>
      </c>
      <c r="C1816" s="24">
        <f>+XRP!F1816</f>
        <v>1041279272</v>
      </c>
      <c r="D1816" s="24">
        <f>+LTC!F1816</f>
        <v>505439992</v>
      </c>
      <c r="E1816" s="24">
        <f>+ETC!F1056</f>
        <v>151584656</v>
      </c>
      <c r="F1816" s="24">
        <f>+ETH!F1233</f>
        <v>2456482115</v>
      </c>
      <c r="G1816" s="24">
        <f>+BCH!F1086</f>
        <v>532417073</v>
      </c>
      <c r="H1816" s="23">
        <f>+XMR!F1676</f>
        <v>16853229</v>
      </c>
      <c r="I1816" s="23">
        <f>+ZEC!F1117</f>
        <v>131784903</v>
      </c>
      <c r="J1816" s="24">
        <f>+EOS!F1086</f>
        <v>1267475702</v>
      </c>
      <c r="K1816" s="24">
        <f>+DASH!F1772</f>
        <v>147010895</v>
      </c>
      <c r="L1816" s="24">
        <f>+XLM!F1600</f>
        <v>113320280</v>
      </c>
      <c r="N1816" s="23">
        <f t="shared" si="30"/>
        <v>13174337236</v>
      </c>
      <c r="O1816" s="6"/>
    </row>
    <row r="1817" spans="1:15" x14ac:dyDescent="0.25">
      <c r="A1817" s="3">
        <v>43454</v>
      </c>
      <c r="B1817" s="24">
        <f>BTC!F1817</f>
        <v>8927129279</v>
      </c>
      <c r="C1817" s="24">
        <f>+XRP!F1817</f>
        <v>1006287680</v>
      </c>
      <c r="D1817" s="24">
        <f>+LTC!F1817</f>
        <v>796645103</v>
      </c>
      <c r="E1817" s="24">
        <f>+ETC!F1057</f>
        <v>189562996</v>
      </c>
      <c r="F1817" s="24">
        <f>+ETH!F1234</f>
        <v>3063842618</v>
      </c>
      <c r="G1817" s="24">
        <f>+BCH!F1087</f>
        <v>1558759484</v>
      </c>
      <c r="H1817" s="23">
        <f>+XMR!F1677</f>
        <v>20425202</v>
      </c>
      <c r="I1817" s="23">
        <f>+ZEC!F1118</f>
        <v>123989787</v>
      </c>
      <c r="J1817" s="24">
        <f>+EOS!F1087</f>
        <v>1338384673</v>
      </c>
      <c r="K1817" s="24">
        <f>+DASH!F1773</f>
        <v>184639844</v>
      </c>
      <c r="L1817" s="24">
        <f>+XLM!F1601</f>
        <v>125348361</v>
      </c>
      <c r="N1817" s="23">
        <f t="shared" si="30"/>
        <v>17335015027</v>
      </c>
      <c r="O1817" s="6"/>
    </row>
    <row r="1818" spans="1:15" x14ac:dyDescent="0.25">
      <c r="A1818" s="4">
        <v>43455</v>
      </c>
      <c r="B1818" s="24">
        <f>BTC!F1818</f>
        <v>7206015706</v>
      </c>
      <c r="C1818" s="24">
        <f>+XRP!F1818</f>
        <v>724747471</v>
      </c>
      <c r="D1818" s="24">
        <f>+LTC!F1818</f>
        <v>546504526</v>
      </c>
      <c r="E1818" s="24">
        <f>+ETC!F1058</f>
        <v>149205559</v>
      </c>
      <c r="F1818" s="24">
        <f>+ETH!F1235</f>
        <v>2632539990</v>
      </c>
      <c r="G1818" s="24">
        <f>+BCH!F1088</f>
        <v>1520475211</v>
      </c>
      <c r="H1818" s="23">
        <f>+XMR!F1678</f>
        <v>19104638</v>
      </c>
      <c r="I1818" s="23">
        <f>+ZEC!F1119</f>
        <v>106561647</v>
      </c>
      <c r="J1818" s="24">
        <f>+EOS!F1088</f>
        <v>1034421052</v>
      </c>
      <c r="K1818" s="24">
        <f>+DASH!F1774</f>
        <v>160660461</v>
      </c>
      <c r="L1818" s="24">
        <f>+XLM!F1602</f>
        <v>140455598</v>
      </c>
      <c r="N1818" s="23">
        <f t="shared" si="30"/>
        <v>14240691859</v>
      </c>
      <c r="O1818" s="6"/>
    </row>
    <row r="1819" spans="1:15" x14ac:dyDescent="0.25">
      <c r="A1819" s="3">
        <v>43456</v>
      </c>
      <c r="B1819" s="24">
        <f>BTC!F1819</f>
        <v>5605823233</v>
      </c>
      <c r="C1819" s="24">
        <f>+XRP!F1819</f>
        <v>487175830</v>
      </c>
      <c r="D1819" s="24">
        <f>+LTC!F1819</f>
        <v>419546205</v>
      </c>
      <c r="E1819" s="24">
        <f>+ETC!F1059</f>
        <v>116468770</v>
      </c>
      <c r="F1819" s="24">
        <f>+ETH!F1236</f>
        <v>2338772939</v>
      </c>
      <c r="G1819" s="24">
        <f>+BCH!F1089</f>
        <v>716022686</v>
      </c>
      <c r="H1819" s="23">
        <f>+XMR!F1679</f>
        <v>13813550</v>
      </c>
      <c r="I1819" s="23">
        <f>+ZEC!F1120</f>
        <v>99333080</v>
      </c>
      <c r="J1819" s="24">
        <f>+EOS!F1089</f>
        <v>826024877</v>
      </c>
      <c r="K1819" s="24">
        <f>+DASH!F1775</f>
        <v>147573455</v>
      </c>
      <c r="L1819" s="24">
        <f>+XLM!F1603</f>
        <v>131136807</v>
      </c>
      <c r="N1819" s="23">
        <f t="shared" si="30"/>
        <v>10901691432</v>
      </c>
      <c r="O1819" s="6"/>
    </row>
    <row r="1820" spans="1:15" x14ac:dyDescent="0.25">
      <c r="A1820" s="4">
        <v>43457</v>
      </c>
      <c r="B1820" s="24">
        <f>BTC!F1820</f>
        <v>6151275490</v>
      </c>
      <c r="C1820" s="24">
        <f>+XRP!F1820</f>
        <v>634162707</v>
      </c>
      <c r="D1820" s="24">
        <f>+LTC!F1820</f>
        <v>554317219</v>
      </c>
      <c r="E1820" s="24">
        <f>+ETC!F1060</f>
        <v>152610338</v>
      </c>
      <c r="F1820" s="24">
        <f>+ETH!F1237</f>
        <v>3579715061</v>
      </c>
      <c r="G1820" s="24">
        <f>+BCH!F1090</f>
        <v>578345903</v>
      </c>
      <c r="H1820" s="23">
        <f>+XMR!F1680</f>
        <v>13916278</v>
      </c>
      <c r="I1820" s="23">
        <f>+ZEC!F1121</f>
        <v>117480667</v>
      </c>
      <c r="J1820" s="24">
        <f>+EOS!F1090</f>
        <v>1098757163</v>
      </c>
      <c r="K1820" s="24">
        <f>+DASH!F1776</f>
        <v>131821218</v>
      </c>
      <c r="L1820" s="24">
        <f>+XLM!F1604</f>
        <v>128331036</v>
      </c>
      <c r="N1820" s="23">
        <f t="shared" si="30"/>
        <v>13140733080</v>
      </c>
      <c r="O1820" s="6"/>
    </row>
    <row r="1821" spans="1:15" x14ac:dyDescent="0.25">
      <c r="A1821" s="3">
        <v>43458</v>
      </c>
      <c r="B1821" s="24">
        <f>BTC!F1821</f>
        <v>7240968501</v>
      </c>
      <c r="C1821" s="24">
        <f>+XRP!F1821</f>
        <v>1688430313</v>
      </c>
      <c r="D1821" s="24">
        <f>+LTC!F1821</f>
        <v>535897387</v>
      </c>
      <c r="E1821" s="24">
        <f>+ETC!F1061</f>
        <v>192486916</v>
      </c>
      <c r="F1821" s="24">
        <f>+ETH!F1238</f>
        <v>4370343387</v>
      </c>
      <c r="G1821" s="24">
        <f>+BCH!F1091</f>
        <v>611323718</v>
      </c>
      <c r="H1821" s="23">
        <f>+XMR!F1681</f>
        <v>21739807</v>
      </c>
      <c r="I1821" s="23">
        <f>+ZEC!F1122</f>
        <v>171486194</v>
      </c>
      <c r="J1821" s="24">
        <f>+EOS!F1091</f>
        <v>1205992715</v>
      </c>
      <c r="K1821" s="24">
        <f>+DASH!F1777</f>
        <v>164735127</v>
      </c>
      <c r="L1821" s="24">
        <f>+XLM!F1605</f>
        <v>169588599</v>
      </c>
      <c r="N1821" s="23">
        <f t="shared" si="30"/>
        <v>16372992664</v>
      </c>
      <c r="O1821" s="6"/>
    </row>
    <row r="1822" spans="1:15" x14ac:dyDescent="0.25">
      <c r="A1822" s="4">
        <v>43459</v>
      </c>
      <c r="B1822" s="24">
        <f>BTC!F1822</f>
        <v>6158207293</v>
      </c>
      <c r="C1822" s="24">
        <f>+XRP!F1822</f>
        <v>955306080</v>
      </c>
      <c r="D1822" s="24">
        <f>+LTC!F1822</f>
        <v>508836253</v>
      </c>
      <c r="E1822" s="24">
        <f>+ETC!F1062</f>
        <v>170618977</v>
      </c>
      <c r="F1822" s="24">
        <f>+ETH!F1239</f>
        <v>3298280609</v>
      </c>
      <c r="G1822" s="24">
        <f>+BCH!F1092</f>
        <v>621674076</v>
      </c>
      <c r="H1822" s="23">
        <f>+XMR!F1682</f>
        <v>17051136</v>
      </c>
      <c r="I1822" s="23">
        <f>+ZEC!F1123</f>
        <v>106099893</v>
      </c>
      <c r="J1822" s="24">
        <f>+EOS!F1092</f>
        <v>1040752729</v>
      </c>
      <c r="K1822" s="24">
        <f>+DASH!F1778</f>
        <v>128516889</v>
      </c>
      <c r="L1822" s="24">
        <f>+XLM!F1606</f>
        <v>111648903</v>
      </c>
      <c r="N1822" s="23">
        <f t="shared" ref="N1822:N1854" si="31">B1822+C1822+D1822+E1822+F1822+G1822+H1822+I1822+J1822+K1822+L1822</f>
        <v>13116992838</v>
      </c>
      <c r="O1822" s="6"/>
    </row>
    <row r="1823" spans="1:15" x14ac:dyDescent="0.25">
      <c r="A1823" s="3">
        <v>43460</v>
      </c>
      <c r="B1823" s="24">
        <f>BTC!F1823</f>
        <v>5326547918</v>
      </c>
      <c r="C1823" s="24">
        <f>+XRP!F1823</f>
        <v>690588635</v>
      </c>
      <c r="D1823" s="24">
        <f>+LTC!F1823</f>
        <v>464721770</v>
      </c>
      <c r="E1823" s="24">
        <f>+ETC!F1063</f>
        <v>209148907</v>
      </c>
      <c r="F1823" s="24">
        <f>+ETH!F1240</f>
        <v>2720469126</v>
      </c>
      <c r="G1823" s="24">
        <f>+BCH!F1093</f>
        <v>537284643</v>
      </c>
      <c r="H1823" s="23">
        <f>+XMR!F1683</f>
        <v>16360059</v>
      </c>
      <c r="I1823" s="23">
        <f>+ZEC!F1124</f>
        <v>121013186</v>
      </c>
      <c r="J1823" s="24">
        <f>+EOS!F1093</f>
        <v>919041942</v>
      </c>
      <c r="K1823" s="24">
        <f>+DASH!F1779</f>
        <v>128734179</v>
      </c>
      <c r="L1823" s="24">
        <f>+XLM!F1607</f>
        <v>105367076</v>
      </c>
      <c r="N1823" s="23">
        <f t="shared" si="31"/>
        <v>11239277441</v>
      </c>
      <c r="O1823" s="6"/>
    </row>
    <row r="1824" spans="1:15" x14ac:dyDescent="0.25">
      <c r="A1824" s="4">
        <v>43461</v>
      </c>
      <c r="B1824" s="24">
        <f>BTC!F1824</f>
        <v>5130222366</v>
      </c>
      <c r="C1824" s="24">
        <f>+XRP!F1824</f>
        <v>575821047</v>
      </c>
      <c r="D1824" s="24">
        <f>+LTC!F1824</f>
        <v>442100051</v>
      </c>
      <c r="E1824" s="24">
        <f>+ETC!F1064</f>
        <v>249141104</v>
      </c>
      <c r="F1824" s="24">
        <f>+ETH!F1241</f>
        <v>2612804378</v>
      </c>
      <c r="G1824" s="24">
        <f>+BCH!F1094</f>
        <v>339080968</v>
      </c>
      <c r="H1824" s="23">
        <f>+XMR!F1684</f>
        <v>14370278</v>
      </c>
      <c r="I1824" s="23">
        <f>+ZEC!F1125</f>
        <v>115439227</v>
      </c>
      <c r="J1824" s="24">
        <f>+EOS!F1094</f>
        <v>786076003</v>
      </c>
      <c r="K1824" s="24">
        <f>+DASH!F1780</f>
        <v>135210655</v>
      </c>
      <c r="L1824" s="24">
        <f>+XLM!F1608</f>
        <v>84397745</v>
      </c>
      <c r="N1824" s="23">
        <f t="shared" si="31"/>
        <v>10484663822</v>
      </c>
      <c r="O1824" s="6"/>
    </row>
    <row r="1825" spans="1:15" x14ac:dyDescent="0.25">
      <c r="A1825" s="3">
        <v>43462</v>
      </c>
      <c r="B1825" s="24">
        <f>BTC!F1825</f>
        <v>5631554348</v>
      </c>
      <c r="C1825" s="24">
        <f>+XRP!F1825</f>
        <v>765420103</v>
      </c>
      <c r="D1825" s="24">
        <f>+LTC!F1825</f>
        <v>486919645</v>
      </c>
      <c r="E1825" s="24">
        <f>+ETC!F1065</f>
        <v>182310818</v>
      </c>
      <c r="F1825" s="24">
        <f>+ETH!F1242</f>
        <v>3130201009</v>
      </c>
      <c r="G1825" s="24">
        <f>+BCH!F1095</f>
        <v>466524537</v>
      </c>
      <c r="H1825" s="23">
        <f>+XMR!F1685</f>
        <v>18873091</v>
      </c>
      <c r="I1825" s="23">
        <f>+ZEC!F1126</f>
        <v>126963805</v>
      </c>
      <c r="J1825" s="24">
        <f>+EOS!F1095</f>
        <v>912368604</v>
      </c>
      <c r="K1825" s="24">
        <f>+DASH!F1781</f>
        <v>121544934</v>
      </c>
      <c r="L1825" s="24">
        <f>+XLM!F1609</f>
        <v>122279839</v>
      </c>
      <c r="N1825" s="23">
        <f t="shared" si="31"/>
        <v>11964960733</v>
      </c>
      <c r="O1825" s="6"/>
    </row>
    <row r="1826" spans="1:15" x14ac:dyDescent="0.25">
      <c r="A1826" s="4">
        <v>43463</v>
      </c>
      <c r="B1826" s="24">
        <f>BTC!F1826</f>
        <v>4991655917</v>
      </c>
      <c r="C1826" s="24">
        <f>+XRP!F1826</f>
        <v>617892297</v>
      </c>
      <c r="D1826" s="24">
        <f>+LTC!F1826</f>
        <v>390868406</v>
      </c>
      <c r="E1826" s="24">
        <f>+ETC!F1066</f>
        <v>137872770</v>
      </c>
      <c r="F1826" s="24">
        <f>+ETH!F1243</f>
        <v>3169029972</v>
      </c>
      <c r="G1826" s="24">
        <f>+BCH!F1096</f>
        <v>308440732</v>
      </c>
      <c r="H1826" s="23">
        <f>+XMR!F1686</f>
        <v>15781153</v>
      </c>
      <c r="I1826" s="23">
        <f>+ZEC!F1127</f>
        <v>120228181</v>
      </c>
      <c r="J1826" s="24">
        <f>+EOS!F1096</f>
        <v>832583860</v>
      </c>
      <c r="K1826" s="24">
        <f>+DASH!F1782</f>
        <v>107080371</v>
      </c>
      <c r="L1826" s="24">
        <f>+XLM!F1610</f>
        <v>99849382</v>
      </c>
      <c r="N1826" s="23">
        <f t="shared" si="31"/>
        <v>10791283041</v>
      </c>
      <c r="O1826" s="6"/>
    </row>
    <row r="1827" spans="1:15" x14ac:dyDescent="0.25">
      <c r="A1827" s="3">
        <v>43464</v>
      </c>
      <c r="B1827" s="24">
        <f>BTC!F1827</f>
        <v>4770578575</v>
      </c>
      <c r="C1827" s="24">
        <f>+XRP!F1827</f>
        <v>486955034</v>
      </c>
      <c r="D1827" s="24">
        <f>+LTC!F1827</f>
        <v>405650440</v>
      </c>
      <c r="E1827" s="24">
        <f>+ETC!F1067</f>
        <v>118057574</v>
      </c>
      <c r="F1827" s="24">
        <f>+ETH!F1244</f>
        <v>2660086834</v>
      </c>
      <c r="G1827" s="24">
        <f>+BCH!F1097</f>
        <v>254982420</v>
      </c>
      <c r="H1827" s="23">
        <f>+XMR!F1687</f>
        <v>12884901</v>
      </c>
      <c r="I1827" s="23">
        <f>+ZEC!F1128</f>
        <v>100754025</v>
      </c>
      <c r="J1827" s="24">
        <f>+EOS!F1097</f>
        <v>678199674</v>
      </c>
      <c r="K1827" s="24">
        <f>+DASH!F1783</f>
        <v>103433722</v>
      </c>
      <c r="L1827" s="24">
        <f>+XLM!F1611</f>
        <v>87412670</v>
      </c>
      <c r="N1827" s="23">
        <f t="shared" si="31"/>
        <v>9678995869</v>
      </c>
      <c r="O1827" s="6"/>
    </row>
    <row r="1828" spans="1:15" x14ac:dyDescent="0.25">
      <c r="A1828" s="4">
        <v>43465</v>
      </c>
      <c r="B1828" s="24">
        <f>BTC!F1828</f>
        <v>4661840806</v>
      </c>
      <c r="C1828" s="24">
        <f>+XRP!F1828</f>
        <v>501793515</v>
      </c>
      <c r="D1828" s="24">
        <f>+LTC!F1828</f>
        <v>367746437</v>
      </c>
      <c r="E1828" s="24">
        <f>+ETC!F1068</f>
        <v>99735815</v>
      </c>
      <c r="F1828" s="24">
        <f>+ETH!F1245</f>
        <v>2358360234</v>
      </c>
      <c r="G1828" s="24">
        <f>+BCH!F1098</f>
        <v>184371700</v>
      </c>
      <c r="H1828" s="23">
        <f>+XMR!F1688</f>
        <v>11899404</v>
      </c>
      <c r="I1828" s="23">
        <f>+ZEC!F1129</f>
        <v>110422244</v>
      </c>
      <c r="J1828" s="24">
        <f>+EOS!F1098</f>
        <v>737955581</v>
      </c>
      <c r="K1828" s="24">
        <f>+DASH!F1784</f>
        <v>108299749</v>
      </c>
      <c r="L1828" s="24">
        <f>+XLM!F1612</f>
        <v>101118303</v>
      </c>
      <c r="N1828" s="23">
        <f t="shared" si="31"/>
        <v>9243543788</v>
      </c>
      <c r="O1828" s="6"/>
    </row>
    <row r="1829" spans="1:15" x14ac:dyDescent="0.25">
      <c r="A1829" s="3">
        <v>43466</v>
      </c>
      <c r="B1829" s="24">
        <f>BTC!F1829</f>
        <v>4324200990</v>
      </c>
      <c r="C1829" s="24">
        <f>+XRP!F1829</f>
        <v>449347622</v>
      </c>
      <c r="D1829" s="24">
        <f>+LTC!F1829</f>
        <v>379429124</v>
      </c>
      <c r="E1829" s="24">
        <f>+ETC!F1069</f>
        <v>101629380</v>
      </c>
      <c r="F1829" s="24">
        <f>+ETH!F1246</f>
        <v>2258709868</v>
      </c>
      <c r="G1829" s="24">
        <f>+BCH!F1099</f>
        <v>267838686</v>
      </c>
      <c r="H1829" s="23">
        <f>+XMR!F1689</f>
        <v>10174528</v>
      </c>
      <c r="I1829" s="23">
        <f>+ZEC!F1130</f>
        <v>117318415</v>
      </c>
      <c r="J1829" s="24">
        <f>+EOS!F1099</f>
        <v>675099229</v>
      </c>
      <c r="K1829" s="24">
        <f>+DASH!F1785</f>
        <v>88078738</v>
      </c>
      <c r="L1829" s="24">
        <f>+XLM!F1613</f>
        <v>91630088</v>
      </c>
      <c r="N1829" s="23">
        <f t="shared" si="31"/>
        <v>8763456668</v>
      </c>
      <c r="O1829" s="6"/>
    </row>
    <row r="1830" spans="1:15" x14ac:dyDescent="0.25">
      <c r="A1830" s="4">
        <v>43467</v>
      </c>
      <c r="B1830" s="24">
        <f>BTC!F1830</f>
        <v>5244856836</v>
      </c>
      <c r="C1830" s="24">
        <f>+XRP!F1830</f>
        <v>543216669</v>
      </c>
      <c r="D1830" s="24">
        <f>+LTC!F1830</f>
        <v>414331918</v>
      </c>
      <c r="E1830" s="24">
        <f>+ETC!F1070</f>
        <v>121887313</v>
      </c>
      <c r="F1830" s="24">
        <f>+ETH!F1247</f>
        <v>3328240369</v>
      </c>
      <c r="G1830" s="24">
        <f>+BCH!F1100</f>
        <v>270357561</v>
      </c>
      <c r="H1830" s="23">
        <f>+XMR!F1690</f>
        <v>24331239</v>
      </c>
      <c r="I1830" s="23">
        <f>+ZEC!F1131</f>
        <v>106422105</v>
      </c>
      <c r="J1830" s="24">
        <f>+EOS!F1100</f>
        <v>808413256</v>
      </c>
      <c r="K1830" s="24">
        <f>+DASH!F1786</f>
        <v>97837934</v>
      </c>
      <c r="L1830" s="24">
        <f>+XLM!F1614</f>
        <v>106949561</v>
      </c>
      <c r="N1830" s="23">
        <f t="shared" si="31"/>
        <v>11066844761</v>
      </c>
      <c r="O1830" s="6"/>
    </row>
    <row r="1831" spans="1:15" x14ac:dyDescent="0.25">
      <c r="A1831" s="3">
        <v>43468</v>
      </c>
      <c r="B1831" s="24">
        <f>BTC!F1831</f>
        <v>4530215219</v>
      </c>
      <c r="C1831" s="24">
        <f>+XRP!F1831</f>
        <v>438873803</v>
      </c>
      <c r="D1831" s="24">
        <f>+LTC!F1831</f>
        <v>345068249</v>
      </c>
      <c r="E1831" s="24">
        <f>+ETC!F1071</f>
        <v>105163400</v>
      </c>
      <c r="F1831" s="24">
        <f>+ETH!F1248</f>
        <v>2676164880</v>
      </c>
      <c r="G1831" s="24">
        <f>+BCH!F1101</f>
        <v>231676176</v>
      </c>
      <c r="H1831" s="23">
        <f>+XMR!F1691</f>
        <v>12738595</v>
      </c>
      <c r="I1831" s="23">
        <f>+ZEC!F1132</f>
        <v>97767990</v>
      </c>
      <c r="J1831" s="24">
        <f>+EOS!F1101</f>
        <v>636865311</v>
      </c>
      <c r="K1831" s="24">
        <f>+DASH!F1787</f>
        <v>107808623</v>
      </c>
      <c r="L1831" s="24">
        <f>+XLM!F1615</f>
        <v>90192344</v>
      </c>
      <c r="N1831" s="23">
        <f t="shared" si="31"/>
        <v>9272534590</v>
      </c>
      <c r="O1831" s="6"/>
    </row>
    <row r="1832" spans="1:15" x14ac:dyDescent="0.25">
      <c r="A1832" s="4">
        <v>43469</v>
      </c>
      <c r="B1832" s="24">
        <f>BTC!F1832</f>
        <v>4847965467</v>
      </c>
      <c r="C1832" s="24">
        <f>+XRP!F1832</f>
        <v>450633876</v>
      </c>
      <c r="D1832" s="24">
        <f>+LTC!F1832</f>
        <v>391010579</v>
      </c>
      <c r="E1832" s="24">
        <f>+ETC!F1072</f>
        <v>115827900</v>
      </c>
      <c r="F1832" s="24">
        <f>+ETH!F1249</f>
        <v>3126192535</v>
      </c>
      <c r="G1832" s="24">
        <f>+BCH!F1102</f>
        <v>207663255</v>
      </c>
      <c r="H1832" s="23">
        <f>+XMR!F1692</f>
        <v>12125339</v>
      </c>
      <c r="I1832" s="23">
        <f>+ZEC!F1133</f>
        <v>156017985</v>
      </c>
      <c r="J1832" s="24">
        <f>+EOS!F1102</f>
        <v>723318560</v>
      </c>
      <c r="K1832" s="24">
        <f>+DASH!F1788</f>
        <v>88034486</v>
      </c>
      <c r="L1832" s="24">
        <f>+XLM!F1616</f>
        <v>80564462</v>
      </c>
      <c r="N1832" s="23">
        <f t="shared" si="31"/>
        <v>10199354444</v>
      </c>
      <c r="O1832" s="6"/>
    </row>
    <row r="1833" spans="1:15" x14ac:dyDescent="0.25">
      <c r="A1833" s="3">
        <v>43470</v>
      </c>
      <c r="B1833" s="24">
        <f>BTC!F1833</f>
        <v>5137609824</v>
      </c>
      <c r="C1833" s="24">
        <f>+XRP!F1833</f>
        <v>452090239</v>
      </c>
      <c r="D1833" s="24">
        <f>+LTC!F1833</f>
        <v>640607603</v>
      </c>
      <c r="E1833" s="24">
        <f>+ETC!F1073</f>
        <v>106525711</v>
      </c>
      <c r="F1833" s="24">
        <f>+ETH!F1250</f>
        <v>3338211928</v>
      </c>
      <c r="G1833" s="24">
        <f>+BCH!F1103</f>
        <v>230320255</v>
      </c>
      <c r="H1833" s="23">
        <f>+XMR!F1693</f>
        <v>13488431</v>
      </c>
      <c r="I1833" s="23">
        <f>+ZEC!F1134</f>
        <v>223989922</v>
      </c>
      <c r="J1833" s="24">
        <f>+EOS!F1103</f>
        <v>750751760</v>
      </c>
      <c r="K1833" s="24">
        <f>+DASH!F1789</f>
        <v>116893026</v>
      </c>
      <c r="L1833" s="24">
        <f>+XLM!F1617</f>
        <v>88463994</v>
      </c>
      <c r="N1833" s="23">
        <f t="shared" si="31"/>
        <v>11098952693</v>
      </c>
      <c r="O1833" s="6"/>
    </row>
    <row r="1834" spans="1:15" x14ac:dyDescent="0.25">
      <c r="A1834" s="4">
        <v>43471</v>
      </c>
      <c r="B1834" s="24">
        <f>BTC!F1834</f>
        <v>5597027440</v>
      </c>
      <c r="C1834" s="24">
        <f>+XRP!F1834</f>
        <v>492558794</v>
      </c>
      <c r="D1834" s="24">
        <f>+LTC!F1834</f>
        <v>809493170</v>
      </c>
      <c r="E1834" s="24">
        <f>+ETC!F1074</f>
        <v>132701649</v>
      </c>
      <c r="F1834" s="24">
        <f>+ETH!F1251</f>
        <v>3231294371</v>
      </c>
      <c r="G1834" s="24">
        <f>+BCH!F1104</f>
        <v>226834845</v>
      </c>
      <c r="H1834" s="23">
        <f>+XMR!F1694</f>
        <v>16838854</v>
      </c>
      <c r="I1834" s="23">
        <f>+ZEC!F1135</f>
        <v>255070882</v>
      </c>
      <c r="J1834" s="24">
        <f>+EOS!F1104</f>
        <v>867964715</v>
      </c>
      <c r="K1834" s="24">
        <f>+DASH!F1790</f>
        <v>108093796</v>
      </c>
      <c r="L1834" s="24">
        <f>+XLM!F1618</f>
        <v>93094440</v>
      </c>
      <c r="N1834" s="23">
        <f t="shared" si="31"/>
        <v>11830972956</v>
      </c>
      <c r="O1834" s="6"/>
    </row>
    <row r="1835" spans="1:15" x14ac:dyDescent="0.25">
      <c r="A1835" s="3">
        <v>43472</v>
      </c>
      <c r="B1835" s="24">
        <f>BTC!F1835</f>
        <v>5228625637</v>
      </c>
      <c r="C1835" s="24">
        <f>+XRP!F1835</f>
        <v>499028522</v>
      </c>
      <c r="D1835" s="24">
        <f>+LTC!F1835</f>
        <v>586891613</v>
      </c>
      <c r="E1835" s="24">
        <f>+ETC!F1075</f>
        <v>144351122</v>
      </c>
      <c r="F1835" s="24">
        <f>+ETH!F1252</f>
        <v>2712108388</v>
      </c>
      <c r="G1835" s="24">
        <f>+BCH!F1105</f>
        <v>204578538</v>
      </c>
      <c r="H1835" s="23">
        <f>+XMR!F1695</f>
        <v>15100414</v>
      </c>
      <c r="I1835" s="23">
        <f>+ZEC!F1136</f>
        <v>257883235</v>
      </c>
      <c r="J1835" s="24">
        <f>+EOS!F1105</f>
        <v>747456993</v>
      </c>
      <c r="K1835" s="24">
        <f>+DASH!F1791</f>
        <v>115327298</v>
      </c>
      <c r="L1835" s="24">
        <f>+XLM!F1619</f>
        <v>95010988</v>
      </c>
      <c r="N1835" s="23">
        <f t="shared" si="31"/>
        <v>10606362748</v>
      </c>
      <c r="O1835" s="6"/>
    </row>
    <row r="1836" spans="1:15" x14ac:dyDescent="0.25">
      <c r="A1836" s="4">
        <v>43473</v>
      </c>
      <c r="B1836" s="24">
        <f>BTC!F1836</f>
        <v>5306593305</v>
      </c>
      <c r="C1836" s="24">
        <f>+XRP!F1836</f>
        <v>499493490</v>
      </c>
      <c r="D1836" s="24">
        <f>+LTC!F1836</f>
        <v>643946959</v>
      </c>
      <c r="E1836" s="24">
        <f>+ETC!F1076</f>
        <v>146348077</v>
      </c>
      <c r="F1836" s="24">
        <f>+ETH!F1253</f>
        <v>2459808140</v>
      </c>
      <c r="G1836" s="24">
        <f>+BCH!F1106</f>
        <v>167967145</v>
      </c>
      <c r="H1836" s="23">
        <f>+XMR!F1696</f>
        <v>15133986</v>
      </c>
      <c r="I1836" s="23">
        <f>+ZEC!F1137</f>
        <v>111887547</v>
      </c>
      <c r="J1836" s="24">
        <f>+EOS!F1106</f>
        <v>672422514</v>
      </c>
      <c r="K1836" s="24">
        <f>+DASH!F1792</f>
        <v>97001749</v>
      </c>
      <c r="L1836" s="24">
        <f>+XLM!F1620</f>
        <v>104584394</v>
      </c>
      <c r="N1836" s="23">
        <f t="shared" si="31"/>
        <v>10225187306</v>
      </c>
      <c r="O1836" s="6"/>
    </row>
    <row r="1837" spans="1:15" x14ac:dyDescent="0.25">
      <c r="A1837" s="3">
        <v>43474</v>
      </c>
      <c r="B1837" s="24">
        <f>BTC!F1837</f>
        <v>5115905225</v>
      </c>
      <c r="C1837" s="24">
        <f>+XRP!F1837</f>
        <v>455908708</v>
      </c>
      <c r="D1837" s="24">
        <f>+LTC!F1837</f>
        <v>504601883</v>
      </c>
      <c r="F1837" s="24">
        <f>+ETH!F1254</f>
        <v>2369241197</v>
      </c>
      <c r="G1837" s="24">
        <f>+BCH!F1107</f>
        <v>163008542</v>
      </c>
      <c r="H1837" s="23">
        <f>+XMR!F1697</f>
        <v>19143630</v>
      </c>
      <c r="I1837" s="23">
        <f>+ZEC!F1138</f>
        <v>138605651</v>
      </c>
      <c r="J1837" s="24">
        <f>+EOS!F1107</f>
        <v>734853519</v>
      </c>
      <c r="K1837" s="24">
        <f>+DASH!F1793</f>
        <v>107500924</v>
      </c>
      <c r="L1837" s="24">
        <f>+XLM!F1621</f>
        <v>94733730</v>
      </c>
      <c r="N1837" s="23">
        <f t="shared" si="31"/>
        <v>9703503009</v>
      </c>
      <c r="O1837" s="6"/>
    </row>
    <row r="1838" spans="1:15" x14ac:dyDescent="0.25">
      <c r="A1838" s="4">
        <v>43475</v>
      </c>
      <c r="B1838" s="24">
        <f>BTC!F1838</f>
        <v>6874143796</v>
      </c>
      <c r="C1838" s="24">
        <f>+XRP!F1838</f>
        <v>839535352</v>
      </c>
      <c r="D1838" s="24">
        <f>+LTC!F1838</f>
        <v>701124437</v>
      </c>
      <c r="F1838" s="24">
        <f>+ETH!F1255</f>
        <v>3397734456</v>
      </c>
      <c r="G1838" s="24">
        <f>+BCH!F1108</f>
        <v>349267379</v>
      </c>
      <c r="H1838" s="23">
        <f>+XMR!F1698</f>
        <v>24306322</v>
      </c>
      <c r="I1838" s="23">
        <f>+ZEC!F1139</f>
        <v>134487356</v>
      </c>
      <c r="J1838" s="24">
        <f>+EOS!F1108</f>
        <v>1205353503</v>
      </c>
      <c r="K1838" s="24">
        <f>+DASH!F1794</f>
        <v>136869558</v>
      </c>
      <c r="L1838" s="24">
        <f>+XLM!F1622</f>
        <v>128623288</v>
      </c>
      <c r="N1838" s="23">
        <f t="shared" si="31"/>
        <v>13791445447</v>
      </c>
      <c r="O1838" s="6"/>
    </row>
    <row r="1839" spans="1:15" x14ac:dyDescent="0.25">
      <c r="A1839" s="3">
        <v>43476</v>
      </c>
      <c r="B1839" s="24">
        <f>BTC!F1839</f>
        <v>5538712865</v>
      </c>
      <c r="C1839" s="24">
        <f>+XRP!F1839</f>
        <v>501054509</v>
      </c>
      <c r="D1839" s="24">
        <f>+LTC!F1839</f>
        <v>628980637</v>
      </c>
      <c r="F1839" s="24">
        <f>+ETH!F1256</f>
        <v>2667585234</v>
      </c>
      <c r="G1839" s="24">
        <f>+BCH!F1109</f>
        <v>221067019</v>
      </c>
      <c r="H1839" s="23">
        <f>+XMR!F1699</f>
        <v>23562848</v>
      </c>
      <c r="I1839" s="23">
        <f>+ZEC!F1140</f>
        <v>197776266</v>
      </c>
      <c r="J1839" s="24">
        <f>+EOS!F1109</f>
        <v>839425934</v>
      </c>
      <c r="K1839" s="24">
        <f>+DASH!F1795</f>
        <v>115955105</v>
      </c>
      <c r="L1839" s="24">
        <f>+XLM!F1623</f>
        <v>102731220</v>
      </c>
      <c r="N1839" s="23">
        <f t="shared" si="31"/>
        <v>10836851637</v>
      </c>
      <c r="O1839" s="6"/>
    </row>
    <row r="1840" spans="1:15" x14ac:dyDescent="0.25">
      <c r="A1840" s="4">
        <v>43477</v>
      </c>
      <c r="B1840" s="24">
        <f>BTC!F1840</f>
        <v>4778170883</v>
      </c>
      <c r="C1840" s="24">
        <f>+XRP!F1840</f>
        <v>376386863</v>
      </c>
      <c r="D1840" s="24">
        <f>+LTC!F1840</f>
        <v>491524393</v>
      </c>
      <c r="F1840" s="24">
        <f>+ETH!F1257</f>
        <v>2212109224</v>
      </c>
      <c r="G1840" s="24">
        <f>+BCH!F1110</f>
        <v>212095966</v>
      </c>
      <c r="H1840" s="23">
        <f>+XMR!F1700</f>
        <v>20037124</v>
      </c>
      <c r="I1840" s="23">
        <f>+ZEC!F1141</f>
        <v>160209732</v>
      </c>
      <c r="J1840" s="24">
        <f>+EOS!F1110</f>
        <v>676904282</v>
      </c>
      <c r="K1840" s="24">
        <f>+DASH!F1796</f>
        <v>123278278</v>
      </c>
      <c r="L1840" s="24">
        <f>+XLM!F1624</f>
        <v>103509557</v>
      </c>
      <c r="N1840" s="23">
        <f t="shared" si="31"/>
        <v>9154226302</v>
      </c>
      <c r="O1840" s="6"/>
    </row>
    <row r="1841" spans="1:15" x14ac:dyDescent="0.25">
      <c r="A1841" s="3">
        <v>43478</v>
      </c>
      <c r="B1841" s="24">
        <f>BTC!F1841</f>
        <v>4681302466</v>
      </c>
      <c r="C1841" s="24">
        <f>+XRP!F1841</f>
        <v>452358902</v>
      </c>
      <c r="D1841" s="24">
        <f>+LTC!F1841</f>
        <v>564244096</v>
      </c>
      <c r="F1841" s="24">
        <f>+ETH!F1258</f>
        <v>2268263944</v>
      </c>
      <c r="G1841" s="24">
        <f>+BCH!F1111</f>
        <v>182166624</v>
      </c>
      <c r="H1841" s="23">
        <f>+XMR!F1701</f>
        <v>16719882</v>
      </c>
      <c r="I1841" s="23">
        <f>+ZEC!F1142</f>
        <v>151593036</v>
      </c>
      <c r="J1841" s="24">
        <f>+EOS!F1111</f>
        <v>654710955</v>
      </c>
      <c r="K1841" s="24">
        <f>+DASH!F1797</f>
        <v>128458987</v>
      </c>
      <c r="L1841" s="24">
        <f>+XLM!F1625</f>
        <v>119389904</v>
      </c>
      <c r="N1841" s="23">
        <f t="shared" si="31"/>
        <v>9219208796</v>
      </c>
      <c r="O1841" s="6"/>
    </row>
    <row r="1842" spans="1:15" x14ac:dyDescent="0.25">
      <c r="A1842" s="4">
        <v>43479</v>
      </c>
      <c r="B1842" s="24">
        <f>BTC!F1842</f>
        <v>5651384490</v>
      </c>
      <c r="C1842" s="24">
        <f>+XRP!F1842</f>
        <v>545540174</v>
      </c>
      <c r="D1842" s="24">
        <f>+LTC!F1842</f>
        <v>593098938</v>
      </c>
      <c r="F1842" s="24">
        <f>+ETH!F1259</f>
        <v>2798085735</v>
      </c>
      <c r="G1842" s="24">
        <f>+BCH!F1112</f>
        <v>214446102</v>
      </c>
      <c r="H1842" s="23">
        <f>+XMR!F1702</f>
        <v>18488424</v>
      </c>
      <c r="I1842" s="23">
        <f>+ZEC!F1143</f>
        <v>157517101</v>
      </c>
      <c r="J1842" s="24">
        <f>+EOS!F1112</f>
        <v>754055929</v>
      </c>
      <c r="K1842" s="24">
        <f>+DASH!F1798</f>
        <v>137162317</v>
      </c>
      <c r="L1842" s="24">
        <f>+XLM!F1626</f>
        <v>110842789</v>
      </c>
      <c r="N1842" s="23">
        <f t="shared" si="31"/>
        <v>10980621999</v>
      </c>
      <c r="O1842" s="6"/>
    </row>
    <row r="1843" spans="1:15" x14ac:dyDescent="0.25">
      <c r="A1843" s="3">
        <v>43480</v>
      </c>
      <c r="B1843" s="24">
        <f>BTC!F1843</f>
        <v>5537192302</v>
      </c>
      <c r="C1843" s="24">
        <f>+XRP!F1843</f>
        <v>429283720</v>
      </c>
      <c r="D1843" s="24">
        <f>+LTC!F1843</f>
        <v>527294088</v>
      </c>
      <c r="F1843" s="24">
        <f>+ETH!F1260</f>
        <v>2735449164</v>
      </c>
      <c r="G1843" s="24">
        <f>+BCH!F1113</f>
        <v>182316505</v>
      </c>
      <c r="H1843" s="23">
        <f>+XMR!F1703</f>
        <v>24204633</v>
      </c>
      <c r="I1843" s="23">
        <f>+ZEC!F1144</f>
        <v>202251667</v>
      </c>
      <c r="J1843" s="24">
        <f>+EOS!F1113</f>
        <v>742818854</v>
      </c>
      <c r="K1843" s="24">
        <f>+DASH!F1799</f>
        <v>170689876</v>
      </c>
      <c r="L1843" s="24">
        <f>+XLM!F1627</f>
        <v>89555967</v>
      </c>
      <c r="N1843" s="23">
        <f t="shared" si="31"/>
        <v>10641056776</v>
      </c>
      <c r="O1843" s="6"/>
    </row>
    <row r="1844" spans="1:15" x14ac:dyDescent="0.25">
      <c r="A1844" s="4">
        <v>43481</v>
      </c>
      <c r="B1844" s="24">
        <f>BTC!F1844</f>
        <v>5394457145</v>
      </c>
      <c r="C1844" s="24">
        <f>+XRP!F1844</f>
        <v>438731638</v>
      </c>
      <c r="D1844" s="24">
        <f>+LTC!F1844</f>
        <v>539347966</v>
      </c>
      <c r="F1844" s="24">
        <f>+ETH!F1261</f>
        <v>2746469340</v>
      </c>
      <c r="G1844" s="24">
        <f>+BCH!F1114</f>
        <v>161105128</v>
      </c>
      <c r="H1844" s="23">
        <f>+XMR!F1704</f>
        <v>24281060</v>
      </c>
      <c r="I1844" s="23">
        <f>+ZEC!F1145</f>
        <v>175718264</v>
      </c>
      <c r="J1844" s="24">
        <f>+EOS!F1114</f>
        <v>676246815</v>
      </c>
      <c r="K1844" s="24">
        <f>+DASH!F1800</f>
        <v>157274044</v>
      </c>
      <c r="L1844" s="24">
        <f>+XLM!F1628</f>
        <v>92258083</v>
      </c>
      <c r="N1844" s="23">
        <f t="shared" si="31"/>
        <v>10405889483</v>
      </c>
      <c r="O1844" s="6"/>
    </row>
    <row r="1845" spans="1:15" x14ac:dyDescent="0.25">
      <c r="A1845" s="3">
        <v>43482</v>
      </c>
      <c r="B1845" s="24">
        <f>BTC!F1845</f>
        <v>5464420383</v>
      </c>
      <c r="C1845" s="24">
        <f>+XRP!F1845</f>
        <v>433446502</v>
      </c>
      <c r="D1845" s="24">
        <f>+LTC!F1845</f>
        <v>609389197</v>
      </c>
      <c r="F1845" s="24">
        <f>+ETH!F1262</f>
        <v>2594091285</v>
      </c>
      <c r="G1845" s="24">
        <f>+BCH!F1115</f>
        <v>178365450</v>
      </c>
      <c r="H1845" s="23">
        <f>+XMR!F1705</f>
        <v>27183479</v>
      </c>
      <c r="I1845" s="23">
        <f>+ZEC!F1146</f>
        <v>158939525</v>
      </c>
      <c r="J1845" s="24">
        <f>+EOS!F1115</f>
        <v>776197591</v>
      </c>
      <c r="K1845" s="24">
        <f>+DASH!F1801</f>
        <v>160688846</v>
      </c>
      <c r="L1845" s="24">
        <f>+XLM!F1629</f>
        <v>110024544</v>
      </c>
      <c r="N1845" s="23">
        <f t="shared" si="31"/>
        <v>10512746802</v>
      </c>
      <c r="O1845" s="6"/>
    </row>
    <row r="1846" spans="1:15" x14ac:dyDescent="0.25">
      <c r="A1846" s="4">
        <v>43483</v>
      </c>
      <c r="B1846" s="24">
        <f>BTC!F1846</f>
        <v>5002961727</v>
      </c>
      <c r="C1846" s="24">
        <f>+XRP!F1846</f>
        <v>376280714</v>
      </c>
      <c r="D1846" s="24">
        <f>+LTC!F1846</f>
        <v>566482194</v>
      </c>
      <c r="F1846" s="24">
        <f>+ETH!F1263</f>
        <v>2305389800</v>
      </c>
      <c r="G1846" s="24">
        <f>+BCH!F1116</f>
        <v>208629422</v>
      </c>
      <c r="H1846" s="23">
        <f>+XMR!F1706</f>
        <v>21365213</v>
      </c>
      <c r="I1846" s="23">
        <f>+ZEC!F1147</f>
        <v>166877877</v>
      </c>
      <c r="J1846" s="24">
        <f>+EOS!F1116</f>
        <v>755857709</v>
      </c>
      <c r="K1846" s="24">
        <f>+DASH!F1802</f>
        <v>198778864</v>
      </c>
      <c r="L1846" s="24">
        <f>+XLM!F1630</f>
        <v>84272978</v>
      </c>
      <c r="N1846" s="23">
        <f t="shared" si="31"/>
        <v>9686896498</v>
      </c>
      <c r="O1846" s="6"/>
    </row>
    <row r="1847" spans="1:15" x14ac:dyDescent="0.25">
      <c r="A1847" s="3">
        <v>43484</v>
      </c>
      <c r="B1847" s="24">
        <f>BTC!F1847</f>
        <v>5955691380</v>
      </c>
      <c r="C1847" s="24">
        <f>+XRP!F1847</f>
        <v>420070097</v>
      </c>
      <c r="D1847" s="24">
        <f>+LTC!F1847</f>
        <v>585789957</v>
      </c>
      <c r="F1847" s="24">
        <f>+ETH!F1264</f>
        <v>3048261797</v>
      </c>
      <c r="G1847" s="24">
        <f>+BCH!F1117</f>
        <v>198967556</v>
      </c>
      <c r="H1847" s="23">
        <f>+XMR!F1707</f>
        <v>28578356</v>
      </c>
      <c r="I1847" s="23">
        <f>+ZEC!F1148</f>
        <v>195698183</v>
      </c>
      <c r="J1847" s="24">
        <f>+EOS!F1117</f>
        <v>738761772</v>
      </c>
      <c r="K1847" s="24">
        <f>+DASH!F1803</f>
        <v>173266129</v>
      </c>
      <c r="L1847" s="24">
        <f>+XLM!F1631</f>
        <v>111942030</v>
      </c>
      <c r="N1847" s="23">
        <f t="shared" si="31"/>
        <v>11457027257</v>
      </c>
      <c r="O1847" s="6"/>
    </row>
    <row r="1848" spans="1:15" x14ac:dyDescent="0.25">
      <c r="A1848" s="4">
        <v>43485</v>
      </c>
      <c r="B1848" s="24">
        <f>BTC!F1848</f>
        <v>5582489560</v>
      </c>
      <c r="C1848" s="24">
        <f>+XRP!F1848</f>
        <v>407205881</v>
      </c>
      <c r="D1848" s="24">
        <f>+LTC!F1848</f>
        <v>584024741</v>
      </c>
      <c r="F1848" s="24">
        <f>+ETH!F1265</f>
        <v>2964108269</v>
      </c>
      <c r="G1848" s="24">
        <f>+BCH!F1118</f>
        <v>269797874</v>
      </c>
      <c r="H1848" s="23">
        <f>+XMR!F1708</f>
        <v>33574394</v>
      </c>
      <c r="I1848" s="23">
        <f>+ZEC!F1149</f>
        <v>615956056</v>
      </c>
      <c r="J1848" s="24">
        <f>+EOS!F1118</f>
        <v>971352022</v>
      </c>
      <c r="K1848" s="24">
        <f>+DASH!F1804</f>
        <v>242808317</v>
      </c>
      <c r="L1848" s="24">
        <f>+XLM!F1632</f>
        <v>123424390</v>
      </c>
      <c r="N1848" s="23">
        <f t="shared" si="31"/>
        <v>11794741504</v>
      </c>
      <c r="O1848" s="6"/>
    </row>
    <row r="1849" spans="1:15" x14ac:dyDescent="0.25">
      <c r="A1849" s="3">
        <v>43486</v>
      </c>
      <c r="B1849" s="24">
        <f>BTC!F1849</f>
        <v>5004347059</v>
      </c>
      <c r="C1849" s="24">
        <f>+XRP!F1849</f>
        <v>363940431</v>
      </c>
      <c r="D1849" s="24">
        <f>+LTC!F1849</f>
        <v>531048792</v>
      </c>
      <c r="F1849" s="24">
        <f>+ETH!F1266</f>
        <v>2421720343</v>
      </c>
      <c r="G1849" s="24">
        <f>+BCH!F1119</f>
        <v>187814581</v>
      </c>
      <c r="H1849" s="23">
        <f>+XMR!F1709</f>
        <v>36435975</v>
      </c>
      <c r="I1849" s="23">
        <f>+ZEC!F1150</f>
        <v>166177591</v>
      </c>
      <c r="J1849" s="24">
        <f>+EOS!F1119</f>
        <v>681202741</v>
      </c>
      <c r="K1849" s="24">
        <f>+DASH!F1805</f>
        <v>163197554</v>
      </c>
      <c r="L1849" s="24">
        <f>+XLM!F1633</f>
        <v>111143574</v>
      </c>
      <c r="N1849" s="23">
        <f t="shared" si="31"/>
        <v>9667028641</v>
      </c>
      <c r="O1849" s="6"/>
    </row>
    <row r="1850" spans="1:15" x14ac:dyDescent="0.25">
      <c r="A1850" s="4">
        <v>43487</v>
      </c>
      <c r="B1850" s="24">
        <f>BTC!F1850</f>
        <v>5313623556</v>
      </c>
      <c r="C1850" s="24">
        <f>+XRP!F1850</f>
        <v>434125854</v>
      </c>
      <c r="D1850" s="24">
        <f>+LTC!F1850</f>
        <v>589374367</v>
      </c>
      <c r="F1850" s="24">
        <f>+ETH!F1267</f>
        <v>2552507405</v>
      </c>
      <c r="G1850" s="24">
        <f>+BCH!F1120</f>
        <v>264996480</v>
      </c>
      <c r="H1850" s="23">
        <f>+XMR!F1710</f>
        <v>24212367</v>
      </c>
      <c r="I1850" s="23">
        <f>+ZEC!F1151</f>
        <v>126552054</v>
      </c>
      <c r="J1850" s="24">
        <f>+EOS!F1120</f>
        <v>737422547</v>
      </c>
      <c r="K1850" s="24">
        <f>+DASH!F1806</f>
        <v>138943879</v>
      </c>
      <c r="L1850" s="24">
        <f>+XLM!F1634</f>
        <v>129057418</v>
      </c>
      <c r="N1850" s="23">
        <f t="shared" si="31"/>
        <v>10310815927</v>
      </c>
      <c r="O1850" s="6"/>
    </row>
    <row r="1851" spans="1:15" x14ac:dyDescent="0.25">
      <c r="A1851" s="3">
        <v>43488</v>
      </c>
      <c r="B1851" s="24">
        <f>BTC!F1851</f>
        <v>5433755649</v>
      </c>
      <c r="C1851" s="24">
        <f>+XRP!F1851</f>
        <v>375671478</v>
      </c>
      <c r="D1851" s="24">
        <f>+LTC!F1851</f>
        <v>613521888</v>
      </c>
      <c r="F1851" s="24">
        <f>+ETH!F1268</f>
        <v>2556952198</v>
      </c>
      <c r="G1851" s="24">
        <f>+BCH!F1121</f>
        <v>293056048</v>
      </c>
      <c r="H1851" s="23">
        <f>+XMR!F1711</f>
        <v>32608467</v>
      </c>
      <c r="I1851" s="23">
        <f>+ZEC!F1152</f>
        <v>162698774</v>
      </c>
      <c r="J1851" s="24">
        <f>+EOS!F1121</f>
        <v>630931520</v>
      </c>
      <c r="K1851" s="24">
        <f>+DASH!F1807</f>
        <v>173653586</v>
      </c>
      <c r="L1851" s="24">
        <f>+XLM!F1635</f>
        <v>97605045</v>
      </c>
      <c r="N1851" s="23">
        <f t="shared" si="31"/>
        <v>10370454653</v>
      </c>
      <c r="O1851" s="6"/>
    </row>
    <row r="1852" spans="1:15" x14ac:dyDescent="0.25">
      <c r="A1852" s="4">
        <v>43489</v>
      </c>
      <c r="B1852" s="24">
        <f>BTC!F1852</f>
        <v>5262869046</v>
      </c>
      <c r="C1852" s="24">
        <f>+XRP!F1852</f>
        <v>344960253</v>
      </c>
      <c r="D1852" s="24">
        <f>+LTC!F1852</f>
        <v>614405338</v>
      </c>
      <c r="F1852" s="24">
        <f>+ETH!F1269</f>
        <v>2520843420</v>
      </c>
      <c r="G1852" s="24">
        <f>+BCH!F1122</f>
        <v>264182477</v>
      </c>
      <c r="H1852" s="23">
        <f>+XMR!F1712</f>
        <v>36027328</v>
      </c>
      <c r="I1852" s="23">
        <f>+ZEC!F1153</f>
        <v>166711625</v>
      </c>
      <c r="J1852" s="24">
        <f>+EOS!F1122</f>
        <v>662563042</v>
      </c>
      <c r="K1852" s="24">
        <f>+DASH!F1808</f>
        <v>165476902</v>
      </c>
      <c r="L1852" s="24">
        <f>+XLM!F1636</f>
        <v>109073513</v>
      </c>
      <c r="N1852" s="23">
        <f t="shared" si="31"/>
        <v>10147112944</v>
      </c>
      <c r="O1852" s="6"/>
    </row>
    <row r="1853" spans="1:15" x14ac:dyDescent="0.25">
      <c r="A1853" s="3">
        <v>43490</v>
      </c>
      <c r="B1853" s="24">
        <f>BTC!F1853</f>
        <v>5265847539</v>
      </c>
      <c r="C1853" s="24">
        <f>+XRP!F1853</f>
        <v>360076505</v>
      </c>
      <c r="D1853" s="24">
        <f>+LTC!F1853</f>
        <v>661476020</v>
      </c>
      <c r="F1853" s="24">
        <f>+ETH!F1270</f>
        <v>2606881898</v>
      </c>
      <c r="G1853" s="24">
        <f>+BCH!F1123</f>
        <v>205641444</v>
      </c>
      <c r="H1853" s="23">
        <f>+XMR!F1713</f>
        <v>34838080</v>
      </c>
      <c r="I1853" s="23">
        <f>+ZEC!F1154</f>
        <v>150847434</v>
      </c>
      <c r="J1853" s="24">
        <f>+EOS!F1123</f>
        <v>630943289</v>
      </c>
      <c r="K1853" s="24">
        <f>+DASH!F1809</f>
        <v>170704889</v>
      </c>
      <c r="L1853" s="24">
        <f>+XLM!F1637</f>
        <v>102773915</v>
      </c>
      <c r="N1853" s="23">
        <f t="shared" si="31"/>
        <v>10190031013</v>
      </c>
      <c r="O1853" s="6"/>
    </row>
    <row r="1854" spans="1:15" x14ac:dyDescent="0.25">
      <c r="A1854" s="4">
        <v>43491</v>
      </c>
      <c r="B1854" s="24">
        <f>BTC!F1854</f>
        <v>5098183235</v>
      </c>
      <c r="C1854" s="24">
        <f>+XRP!F1854</f>
        <v>346413648</v>
      </c>
      <c r="D1854" s="24">
        <f>+LTC!F1854</f>
        <v>694481467</v>
      </c>
      <c r="F1854" s="24">
        <f>+ETH!F1271</f>
        <v>2412181169</v>
      </c>
      <c r="G1854" s="24">
        <f>+BCH!F1124</f>
        <v>178570796</v>
      </c>
      <c r="H1854" s="23">
        <f>+XMR!F1714</f>
        <v>33090913</v>
      </c>
      <c r="I1854" s="23">
        <f>+ZEC!F1155</f>
        <v>169396557</v>
      </c>
      <c r="J1854" s="24">
        <f>+EOS!F1124</f>
        <v>610470886</v>
      </c>
      <c r="K1854" s="24">
        <f>+DASH!F1810</f>
        <v>160830169</v>
      </c>
      <c r="L1854" s="24">
        <f>+XLM!F1638</f>
        <v>142586255</v>
      </c>
      <c r="N1854" s="23">
        <f t="shared" si="31"/>
        <v>9846205095</v>
      </c>
      <c r="O1854" s="6"/>
    </row>
    <row r="1859" ht="14.25" customHeight="1" x14ac:dyDescent="0.2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A1F3-75E8-4873-B25D-DDE33DE59784}">
  <dimension ref="A1:U1855"/>
  <sheetViews>
    <sheetView tabSelected="1" topLeftCell="A1023" workbookViewId="0">
      <selection activeCell="Q1037" sqref="Q1037"/>
    </sheetView>
  </sheetViews>
  <sheetFormatPr defaultRowHeight="15" x14ac:dyDescent="0.25"/>
  <cols>
    <col min="1" max="1" width="10.7109375" bestFit="1" customWidth="1"/>
    <col min="2" max="4" width="9.7109375" style="10" bestFit="1" customWidth="1"/>
    <col min="5" max="8" width="7.140625" style="10" bestFit="1" customWidth="1"/>
    <col min="9" max="9" width="6.140625" style="10" bestFit="1" customWidth="1"/>
    <col min="10" max="12" width="7.140625" style="10" bestFit="1" customWidth="1"/>
    <col min="14" max="14" width="9.140625" style="11"/>
    <col min="16" max="16" width="14.5703125" bestFit="1" customWidth="1"/>
    <col min="17" max="17" width="14.28515625" style="17" bestFit="1" customWidth="1"/>
    <col min="18" max="18" width="12.85546875" customWidth="1"/>
    <col min="19" max="19" width="12" bestFit="1" customWidth="1"/>
    <col min="20" max="20" width="18.140625" bestFit="1" customWidth="1"/>
    <col min="21" max="21" width="15.85546875" bestFit="1" customWidth="1"/>
  </cols>
  <sheetData>
    <row r="1" spans="1:16" x14ac:dyDescent="0.25">
      <c r="A1" s="8" t="s">
        <v>1829</v>
      </c>
    </row>
    <row r="2" spans="1:16" x14ac:dyDescent="0.25">
      <c r="B2" s="10" t="s">
        <v>1828</v>
      </c>
      <c r="C2" s="10" t="s">
        <v>2</v>
      </c>
      <c r="D2" s="10" t="s">
        <v>3</v>
      </c>
      <c r="E2" s="10" t="s">
        <v>4</v>
      </c>
      <c r="F2" s="10" t="s">
        <v>1</v>
      </c>
      <c r="G2" s="10" t="s">
        <v>1282</v>
      </c>
      <c r="H2" s="10" t="s">
        <v>1283</v>
      </c>
      <c r="I2" s="10" t="s">
        <v>1726</v>
      </c>
      <c r="J2" s="10" t="s">
        <v>1727</v>
      </c>
      <c r="K2" s="10" t="s">
        <v>1728</v>
      </c>
      <c r="L2" s="10" t="s">
        <v>1826</v>
      </c>
      <c r="N2" s="12" t="s">
        <v>1827</v>
      </c>
      <c r="O2" s="5"/>
      <c r="P2" s="5" t="s">
        <v>1874</v>
      </c>
    </row>
    <row r="3" spans="1:16" x14ac:dyDescent="0.25">
      <c r="A3" s="14">
        <v>41640</v>
      </c>
      <c r="B3" s="10">
        <f>'Volumi Totali'!B2/'Volumi Totali'!N2</f>
        <v>0.7339769200038132</v>
      </c>
      <c r="C3" s="10">
        <f>'Volumi Totali'!C2/'Volumi Totali'!N2</f>
        <v>1.9103164628039521E-3</v>
      </c>
      <c r="D3" s="10">
        <f>'Volumi Totali'!D2/'Volumi Totali'!N2</f>
        <v>0.26411276353338281</v>
      </c>
      <c r="E3" s="10">
        <f>'Volumi Totali'!E2/'Volumi Totali'!N2</f>
        <v>0</v>
      </c>
      <c r="F3" s="10">
        <f>'Volumi Totali'!F2/'Volumi Totali'!N2</f>
        <v>0</v>
      </c>
      <c r="G3" s="10">
        <f>'Volumi Totali'!G2/'Volumi Totali'!N2</f>
        <v>0</v>
      </c>
      <c r="H3" s="10">
        <f>'Volumi Totali'!H2/'Volumi Totali'!N2</f>
        <v>0</v>
      </c>
      <c r="I3" s="10">
        <f>'Volumi Totali'!I2/'Volumi Totali'!N2</f>
        <v>0</v>
      </c>
      <c r="J3" s="10">
        <f>'Volumi Totali'!J2/'Volumi Totali'!N2</f>
        <v>0</v>
      </c>
      <c r="K3" s="10">
        <f>'Volumi Totali'!K2/'Volumi Totali'!N2</f>
        <v>0</v>
      </c>
      <c r="L3" s="10">
        <f>'Volumi Totali'!L2/'Volumi Totali'!N2</f>
        <v>0</v>
      </c>
      <c r="N3" s="11">
        <f t="shared" ref="N3:N66" si="0">B3+C3+D3+E3+F3+G3+H3+I3+J3+K3+L3</f>
        <v>1</v>
      </c>
      <c r="O3" s="5"/>
      <c r="P3" s="5"/>
    </row>
    <row r="4" spans="1:16" x14ac:dyDescent="0.25">
      <c r="A4" s="4">
        <v>41641</v>
      </c>
      <c r="B4" s="10">
        <f>'Volumi Totali'!B3/'Volumi Totali'!N3</f>
        <v>0.60644793144367648</v>
      </c>
      <c r="C4" s="10">
        <f>'Volumi Totali'!C3/'Volumi Totali'!N3</f>
        <v>2.0311936666916981E-3</v>
      </c>
      <c r="D4" s="10">
        <f>'Volumi Totali'!D3/'Volumi Totali'!N3</f>
        <v>0.39152087488963183</v>
      </c>
      <c r="E4" s="10">
        <f>'Volumi Totali'!E3/'Volumi Totali'!N3</f>
        <v>0</v>
      </c>
      <c r="F4" s="10">
        <f>'Volumi Totali'!F3/'Volumi Totali'!N3</f>
        <v>0</v>
      </c>
      <c r="G4" s="10">
        <f>'Volumi Totali'!G3/'Volumi Totali'!N3</f>
        <v>0</v>
      </c>
      <c r="H4" s="10">
        <f>'Volumi Totali'!H3/'Volumi Totali'!N3</f>
        <v>0</v>
      </c>
      <c r="I4" s="10">
        <f>'Volumi Totali'!I3/'Volumi Totali'!N3</f>
        <v>0</v>
      </c>
      <c r="J4" s="10">
        <f>'Volumi Totali'!J3/'Volumi Totali'!N3</f>
        <v>0</v>
      </c>
      <c r="K4" s="10">
        <f>'Volumi Totali'!K3/'Volumi Totali'!N3</f>
        <v>0</v>
      </c>
      <c r="L4" s="10">
        <f>'Volumi Totali'!L3/'Volumi Totali'!N3</f>
        <v>0</v>
      </c>
      <c r="N4" s="11">
        <f t="shared" si="0"/>
        <v>1</v>
      </c>
      <c r="O4" s="5"/>
      <c r="P4" s="5"/>
    </row>
    <row r="5" spans="1:16" x14ac:dyDescent="0.25">
      <c r="A5" s="3">
        <v>41642</v>
      </c>
      <c r="B5" s="10">
        <f>'Volumi Totali'!B4/'Volumi Totali'!N4</f>
        <v>0.6406115833653554</v>
      </c>
      <c r="C5" s="10">
        <f>'Volumi Totali'!C4/'Volumi Totali'!N4</f>
        <v>1.5211308077614607E-3</v>
      </c>
      <c r="D5" s="10">
        <f>'Volumi Totali'!D4/'Volumi Totali'!N4</f>
        <v>0.35786728582688321</v>
      </c>
      <c r="E5" s="10">
        <f>'Volumi Totali'!E4/'Volumi Totali'!N4</f>
        <v>0</v>
      </c>
      <c r="F5" s="10">
        <f>'Volumi Totali'!F4/'Volumi Totali'!N4</f>
        <v>0</v>
      </c>
      <c r="G5" s="10">
        <f>'Volumi Totali'!G4/'Volumi Totali'!N4</f>
        <v>0</v>
      </c>
      <c r="H5" s="10">
        <f>'Volumi Totali'!H4/'Volumi Totali'!N4</f>
        <v>0</v>
      </c>
      <c r="I5" s="10">
        <f>'Volumi Totali'!I4/'Volumi Totali'!N4</f>
        <v>0</v>
      </c>
      <c r="J5" s="10">
        <f>'Volumi Totali'!J4/'Volumi Totali'!N4</f>
        <v>0</v>
      </c>
      <c r="K5" s="10">
        <f>'Volumi Totali'!K4/'Volumi Totali'!N4</f>
        <v>0</v>
      </c>
      <c r="L5" s="10">
        <f>'Volumi Totali'!L4/'Volumi Totali'!N4</f>
        <v>0</v>
      </c>
      <c r="N5" s="11">
        <f t="shared" si="0"/>
        <v>1</v>
      </c>
      <c r="O5" s="5"/>
      <c r="P5" s="5"/>
    </row>
    <row r="6" spans="1:16" x14ac:dyDescent="0.25">
      <c r="A6" s="4">
        <v>41643</v>
      </c>
      <c r="B6" s="10">
        <f>'Volumi Totali'!B5/'Volumi Totali'!N5</f>
        <v>0.75695299818815265</v>
      </c>
      <c r="C6" s="10">
        <f>'Volumi Totali'!C5/'Volumi Totali'!N5</f>
        <v>1.2144111342856528E-3</v>
      </c>
      <c r="D6" s="10">
        <f>'Volumi Totali'!D5/'Volumi Totali'!N5</f>
        <v>0.24183259067756166</v>
      </c>
      <c r="E6" s="10">
        <f>'Volumi Totali'!E5/'Volumi Totali'!N5</f>
        <v>0</v>
      </c>
      <c r="F6" s="10">
        <f>'Volumi Totali'!F5/'Volumi Totali'!N5</f>
        <v>0</v>
      </c>
      <c r="G6" s="10">
        <f>'Volumi Totali'!G5/'Volumi Totali'!N5</f>
        <v>0</v>
      </c>
      <c r="H6" s="10">
        <f>'Volumi Totali'!H5/'Volumi Totali'!N5</f>
        <v>0</v>
      </c>
      <c r="I6" s="10">
        <f>'Volumi Totali'!I5/'Volumi Totali'!N5</f>
        <v>0</v>
      </c>
      <c r="J6" s="10">
        <f>'Volumi Totali'!J5/'Volumi Totali'!N5</f>
        <v>0</v>
      </c>
      <c r="K6" s="10">
        <f>'Volumi Totali'!K5/'Volumi Totali'!N5</f>
        <v>0</v>
      </c>
      <c r="L6" s="10">
        <f>'Volumi Totali'!L5/'Volumi Totali'!N5</f>
        <v>0</v>
      </c>
      <c r="N6" s="11">
        <f t="shared" si="0"/>
        <v>1</v>
      </c>
      <c r="O6" s="5"/>
      <c r="P6" s="5"/>
    </row>
    <row r="7" spans="1:16" x14ac:dyDescent="0.25">
      <c r="A7" s="3">
        <v>41644</v>
      </c>
      <c r="B7" s="10">
        <f>'Volumi Totali'!B6/'Volumi Totali'!N6</f>
        <v>0.70710752002149801</v>
      </c>
      <c r="C7" s="10">
        <f>'Volumi Totali'!C6/'Volumi Totali'!N6</f>
        <v>1.94422690281661E-3</v>
      </c>
      <c r="D7" s="10">
        <f>'Volumi Totali'!D6/'Volumi Totali'!N6</f>
        <v>0.29094825307568534</v>
      </c>
      <c r="E7" s="10">
        <f>'Volumi Totali'!E6/'Volumi Totali'!N6</f>
        <v>0</v>
      </c>
      <c r="F7" s="10">
        <f>'Volumi Totali'!F6/'Volumi Totali'!N6</f>
        <v>0</v>
      </c>
      <c r="G7" s="10">
        <f>'Volumi Totali'!G6/'Volumi Totali'!N6</f>
        <v>0</v>
      </c>
      <c r="H7" s="10">
        <f>'Volumi Totali'!H6/'Volumi Totali'!N6</f>
        <v>0</v>
      </c>
      <c r="I7" s="10">
        <f>'Volumi Totali'!I6/'Volumi Totali'!N6</f>
        <v>0</v>
      </c>
      <c r="J7" s="10">
        <f>'Volumi Totali'!J6/'Volumi Totali'!N6</f>
        <v>0</v>
      </c>
      <c r="K7" s="10">
        <f>'Volumi Totali'!K6/'Volumi Totali'!N6</f>
        <v>0</v>
      </c>
      <c r="L7" s="10">
        <f>'Volumi Totali'!L6/'Volumi Totali'!N6</f>
        <v>0</v>
      </c>
      <c r="N7" s="11">
        <f t="shared" si="0"/>
        <v>1</v>
      </c>
      <c r="O7" s="5"/>
      <c r="P7" s="5"/>
    </row>
    <row r="8" spans="1:16" x14ac:dyDescent="0.25">
      <c r="A8" s="4">
        <v>41645</v>
      </c>
      <c r="B8" s="10">
        <f>'Volumi Totali'!B7/'Volumi Totali'!N7</f>
        <v>0.60681372981966275</v>
      </c>
      <c r="C8" s="10">
        <f>'Volumi Totali'!C7/'Volumi Totali'!N7</f>
        <v>1.3082787668748906E-3</v>
      </c>
      <c r="D8" s="10">
        <f>'Volumi Totali'!D7/'Volumi Totali'!N7</f>
        <v>0.3918779914134623</v>
      </c>
      <c r="E8" s="10">
        <f>'Volumi Totali'!E7/'Volumi Totali'!N7</f>
        <v>0</v>
      </c>
      <c r="F8" s="10">
        <f>'Volumi Totali'!F7/'Volumi Totali'!N7</f>
        <v>0</v>
      </c>
      <c r="G8" s="10">
        <f>'Volumi Totali'!G7/'Volumi Totali'!N7</f>
        <v>0</v>
      </c>
      <c r="H8" s="10">
        <f>'Volumi Totali'!H7/'Volumi Totali'!N7</f>
        <v>0</v>
      </c>
      <c r="I8" s="10">
        <f>'Volumi Totali'!I7/'Volumi Totali'!N7</f>
        <v>0</v>
      </c>
      <c r="J8" s="10">
        <f>'Volumi Totali'!J7/'Volumi Totali'!N7</f>
        <v>0</v>
      </c>
      <c r="K8" s="10">
        <f>'Volumi Totali'!K7/'Volumi Totali'!N7</f>
        <v>0</v>
      </c>
      <c r="L8" s="10">
        <f>'Volumi Totali'!L7/'Volumi Totali'!N7</f>
        <v>0</v>
      </c>
      <c r="N8" s="11">
        <f t="shared" si="0"/>
        <v>1</v>
      </c>
      <c r="O8" s="5"/>
      <c r="P8" s="5"/>
    </row>
    <row r="9" spans="1:16" x14ac:dyDescent="0.25">
      <c r="A9" s="3">
        <v>41646</v>
      </c>
      <c r="B9" s="10">
        <f>'Volumi Totali'!B8/'Volumi Totali'!N8</f>
        <v>0.64780359208721594</v>
      </c>
      <c r="C9" s="10">
        <f>'Volumi Totali'!C8/'Volumi Totali'!N8</f>
        <v>5.8764781829105043E-4</v>
      </c>
      <c r="D9" s="10">
        <f>'Volumi Totali'!D8/'Volumi Totali'!N8</f>
        <v>0.35160876009449304</v>
      </c>
      <c r="E9" s="10">
        <f>'Volumi Totali'!E8/'Volumi Totali'!N8</f>
        <v>0</v>
      </c>
      <c r="F9" s="10">
        <f>'Volumi Totali'!F8/'Volumi Totali'!N8</f>
        <v>0</v>
      </c>
      <c r="G9" s="10">
        <f>'Volumi Totali'!G8/'Volumi Totali'!N8</f>
        <v>0</v>
      </c>
      <c r="H9" s="10">
        <f>'Volumi Totali'!H8/'Volumi Totali'!N8</f>
        <v>0</v>
      </c>
      <c r="I9" s="10">
        <f>'Volumi Totali'!I8/'Volumi Totali'!N8</f>
        <v>0</v>
      </c>
      <c r="J9" s="10">
        <f>'Volumi Totali'!J8/'Volumi Totali'!N8</f>
        <v>0</v>
      </c>
      <c r="K9" s="10">
        <f>'Volumi Totali'!K8/'Volumi Totali'!N8</f>
        <v>0</v>
      </c>
      <c r="L9" s="10">
        <f>'Volumi Totali'!L8/'Volumi Totali'!N8</f>
        <v>0</v>
      </c>
      <c r="N9" s="11">
        <f t="shared" si="0"/>
        <v>1</v>
      </c>
      <c r="O9" s="5"/>
      <c r="P9" s="5"/>
    </row>
    <row r="10" spans="1:16" x14ac:dyDescent="0.25">
      <c r="A10" s="4">
        <v>41647</v>
      </c>
      <c r="B10" s="10">
        <f>'Volumi Totali'!B9/'Volumi Totali'!N9</f>
        <v>0.61825859263511318</v>
      </c>
      <c r="C10" s="10">
        <f>'Volumi Totali'!C9/'Volumi Totali'!N9</f>
        <v>6.9131878854702792E-4</v>
      </c>
      <c r="D10" s="10">
        <f>'Volumi Totali'!D9/'Volumi Totali'!N9</f>
        <v>0.38105008857633982</v>
      </c>
      <c r="E10" s="10">
        <f>'Volumi Totali'!E9/'Volumi Totali'!N9</f>
        <v>0</v>
      </c>
      <c r="F10" s="10">
        <f>'Volumi Totali'!F9/'Volumi Totali'!N9</f>
        <v>0</v>
      </c>
      <c r="G10" s="10">
        <f>'Volumi Totali'!G9/'Volumi Totali'!N9</f>
        <v>0</v>
      </c>
      <c r="H10" s="10">
        <f>'Volumi Totali'!H9/'Volumi Totali'!N9</f>
        <v>0</v>
      </c>
      <c r="I10" s="10">
        <f>'Volumi Totali'!I9/'Volumi Totali'!N9</f>
        <v>0</v>
      </c>
      <c r="J10" s="10">
        <f>'Volumi Totali'!J9/'Volumi Totali'!N9</f>
        <v>0</v>
      </c>
      <c r="K10" s="10">
        <f>'Volumi Totali'!K9/'Volumi Totali'!N9</f>
        <v>0</v>
      </c>
      <c r="L10" s="10">
        <f>'Volumi Totali'!L9/'Volumi Totali'!N9</f>
        <v>0</v>
      </c>
      <c r="N10" s="11">
        <f t="shared" si="0"/>
        <v>1</v>
      </c>
      <c r="O10" s="5"/>
      <c r="P10" s="5"/>
    </row>
    <row r="11" spans="1:16" x14ac:dyDescent="0.25">
      <c r="A11" s="3">
        <v>41648</v>
      </c>
      <c r="B11" s="10">
        <f>'Volumi Totali'!B10/'Volumi Totali'!N10</f>
        <v>0.74284784572255191</v>
      </c>
      <c r="C11" s="10">
        <f>'Volumi Totali'!C10/'Volumi Totali'!N10</f>
        <v>1.2425286798888333E-3</v>
      </c>
      <c r="D11" s="10">
        <f>'Volumi Totali'!D10/'Volumi Totali'!N10</f>
        <v>0.2559096255975592</v>
      </c>
      <c r="E11" s="10">
        <f>'Volumi Totali'!E10/'Volumi Totali'!N10</f>
        <v>0</v>
      </c>
      <c r="F11" s="10">
        <f>'Volumi Totali'!F10/'Volumi Totali'!N10</f>
        <v>0</v>
      </c>
      <c r="G11" s="10">
        <f>'Volumi Totali'!G10/'Volumi Totali'!N10</f>
        <v>0</v>
      </c>
      <c r="H11" s="10">
        <f>'Volumi Totali'!H10/'Volumi Totali'!N10</f>
        <v>0</v>
      </c>
      <c r="I11" s="10">
        <f>'Volumi Totali'!I10/'Volumi Totali'!N10</f>
        <v>0</v>
      </c>
      <c r="J11" s="10">
        <f>'Volumi Totali'!J10/'Volumi Totali'!N10</f>
        <v>0</v>
      </c>
      <c r="K11" s="10">
        <f>'Volumi Totali'!K10/'Volumi Totali'!N10</f>
        <v>0</v>
      </c>
      <c r="L11" s="10">
        <f>'Volumi Totali'!L10/'Volumi Totali'!N10</f>
        <v>0</v>
      </c>
      <c r="N11" s="11">
        <f t="shared" si="0"/>
        <v>1</v>
      </c>
      <c r="O11" s="5"/>
      <c r="P11" s="5"/>
    </row>
    <row r="12" spans="1:16" x14ac:dyDescent="0.25">
      <c r="A12" s="4">
        <v>41649</v>
      </c>
      <c r="B12" s="10">
        <f>'Volumi Totali'!B11/'Volumi Totali'!N11</f>
        <v>0.76439662441368694</v>
      </c>
      <c r="C12" s="10">
        <f>'Volumi Totali'!C11/'Volumi Totali'!N11</f>
        <v>1.5373635994762925E-3</v>
      </c>
      <c r="D12" s="10">
        <f>'Volumi Totali'!D11/'Volumi Totali'!N11</f>
        <v>0.23406601198683677</v>
      </c>
      <c r="E12" s="10">
        <f>'Volumi Totali'!E11/'Volumi Totali'!N11</f>
        <v>0</v>
      </c>
      <c r="F12" s="10">
        <f>'Volumi Totali'!F11/'Volumi Totali'!N11</f>
        <v>0</v>
      </c>
      <c r="G12" s="10">
        <f>'Volumi Totali'!G11/'Volumi Totali'!N11</f>
        <v>0</v>
      </c>
      <c r="H12" s="10">
        <f>'Volumi Totali'!H11/'Volumi Totali'!N11</f>
        <v>0</v>
      </c>
      <c r="I12" s="10">
        <f>'Volumi Totali'!I11/'Volumi Totali'!N11</f>
        <v>0</v>
      </c>
      <c r="J12" s="10">
        <f>'Volumi Totali'!J11/'Volumi Totali'!N11</f>
        <v>0</v>
      </c>
      <c r="K12" s="10">
        <f>'Volumi Totali'!K11/'Volumi Totali'!N11</f>
        <v>0</v>
      </c>
      <c r="L12" s="10">
        <f>'Volumi Totali'!L11/'Volumi Totali'!N11</f>
        <v>0</v>
      </c>
      <c r="N12" s="11">
        <f t="shared" si="0"/>
        <v>1</v>
      </c>
      <c r="O12" s="5"/>
      <c r="P12" s="5"/>
    </row>
    <row r="13" spans="1:16" x14ac:dyDescent="0.25">
      <c r="A13" s="3">
        <v>41650</v>
      </c>
      <c r="B13" s="10">
        <f>'Volumi Totali'!B12/'Volumi Totali'!N12</f>
        <v>0.64732079900384143</v>
      </c>
      <c r="C13" s="10">
        <f>'Volumi Totali'!C12/'Volumi Totali'!N12</f>
        <v>1.018114747708157E-3</v>
      </c>
      <c r="D13" s="10">
        <f>'Volumi Totali'!D12/'Volumi Totali'!N12</f>
        <v>0.35166108624845038</v>
      </c>
      <c r="E13" s="10">
        <f>'Volumi Totali'!E12/'Volumi Totali'!N12</f>
        <v>0</v>
      </c>
      <c r="F13" s="10">
        <f>'Volumi Totali'!F12/'Volumi Totali'!N12</f>
        <v>0</v>
      </c>
      <c r="G13" s="10">
        <f>'Volumi Totali'!G12/'Volumi Totali'!N12</f>
        <v>0</v>
      </c>
      <c r="H13" s="10">
        <f>'Volumi Totali'!H12/'Volumi Totali'!N12</f>
        <v>0</v>
      </c>
      <c r="I13" s="10">
        <f>'Volumi Totali'!I12/'Volumi Totali'!N12</f>
        <v>0</v>
      </c>
      <c r="J13" s="10">
        <f>'Volumi Totali'!J12/'Volumi Totali'!N12</f>
        <v>0</v>
      </c>
      <c r="K13" s="10">
        <f>'Volumi Totali'!K12/'Volumi Totali'!N12</f>
        <v>0</v>
      </c>
      <c r="L13" s="10">
        <f>'Volumi Totali'!L12/'Volumi Totali'!N12</f>
        <v>0</v>
      </c>
      <c r="N13" s="11">
        <f t="shared" si="0"/>
        <v>1</v>
      </c>
      <c r="O13" s="5"/>
      <c r="P13" s="5"/>
    </row>
    <row r="14" spans="1:16" x14ac:dyDescent="0.25">
      <c r="A14" s="4">
        <v>41651</v>
      </c>
      <c r="B14" s="10">
        <f>'Volumi Totali'!B13/'Volumi Totali'!N13</f>
        <v>0.65929744169098281</v>
      </c>
      <c r="C14" s="10">
        <f>'Volumi Totali'!C13/'Volumi Totali'!N13</f>
        <v>7.0850743535133803E-4</v>
      </c>
      <c r="D14" s="10">
        <f>'Volumi Totali'!D13/'Volumi Totali'!N13</f>
        <v>0.3399940508736658</v>
      </c>
      <c r="E14" s="10">
        <f>'Volumi Totali'!E13/'Volumi Totali'!N13</f>
        <v>0</v>
      </c>
      <c r="F14" s="10">
        <f>'Volumi Totali'!F13/'Volumi Totali'!N13</f>
        <v>0</v>
      </c>
      <c r="G14" s="10">
        <f>'Volumi Totali'!G13/'Volumi Totali'!N13</f>
        <v>0</v>
      </c>
      <c r="H14" s="10">
        <f>'Volumi Totali'!H13/'Volumi Totali'!N13</f>
        <v>0</v>
      </c>
      <c r="I14" s="10">
        <f>'Volumi Totali'!I13/'Volumi Totali'!N13</f>
        <v>0</v>
      </c>
      <c r="J14" s="10">
        <f>'Volumi Totali'!J13/'Volumi Totali'!N13</f>
        <v>0</v>
      </c>
      <c r="K14" s="10">
        <f>'Volumi Totali'!K13/'Volumi Totali'!N13</f>
        <v>0</v>
      </c>
      <c r="L14" s="10">
        <f>'Volumi Totali'!L13/'Volumi Totali'!N13</f>
        <v>0</v>
      </c>
      <c r="N14" s="11">
        <f t="shared" si="0"/>
        <v>1</v>
      </c>
      <c r="O14" s="5"/>
      <c r="P14" s="5"/>
    </row>
    <row r="15" spans="1:16" x14ac:dyDescent="0.25">
      <c r="A15" s="3">
        <v>41652</v>
      </c>
      <c r="B15" s="10">
        <f>'Volumi Totali'!B14/'Volumi Totali'!N14</f>
        <v>0.73137116645845945</v>
      </c>
      <c r="C15" s="10">
        <f>'Volumi Totali'!C14/'Volumi Totali'!N14</f>
        <v>2.4594637752820296E-4</v>
      </c>
      <c r="D15" s="10">
        <f>'Volumi Totali'!D14/'Volumi Totali'!N14</f>
        <v>0.26838288716401232</v>
      </c>
      <c r="E15" s="10">
        <f>'Volumi Totali'!E14/'Volumi Totali'!N14</f>
        <v>0</v>
      </c>
      <c r="F15" s="10">
        <f>'Volumi Totali'!F14/'Volumi Totali'!N14</f>
        <v>0</v>
      </c>
      <c r="G15" s="10">
        <f>'Volumi Totali'!G14/'Volumi Totali'!N14</f>
        <v>0</v>
      </c>
      <c r="H15" s="10">
        <f>'Volumi Totali'!H14/'Volumi Totali'!N14</f>
        <v>0</v>
      </c>
      <c r="I15" s="10">
        <f>'Volumi Totali'!I14/'Volumi Totali'!N14</f>
        <v>0</v>
      </c>
      <c r="J15" s="10">
        <f>'Volumi Totali'!J14/'Volumi Totali'!N14</f>
        <v>0</v>
      </c>
      <c r="K15" s="10">
        <f>'Volumi Totali'!K14/'Volumi Totali'!N14</f>
        <v>0</v>
      </c>
      <c r="L15" s="10">
        <f>'Volumi Totali'!L14/'Volumi Totali'!N14</f>
        <v>0</v>
      </c>
      <c r="N15" s="11">
        <f t="shared" si="0"/>
        <v>1</v>
      </c>
      <c r="O15" s="5"/>
      <c r="P15" s="5"/>
    </row>
    <row r="16" spans="1:16" x14ac:dyDescent="0.25">
      <c r="A16" s="4">
        <v>41653</v>
      </c>
      <c r="B16" s="10">
        <f>'Volumi Totali'!B15/'Volumi Totali'!N15</f>
        <v>0.72766929862136964</v>
      </c>
      <c r="C16" s="10">
        <f>'Volumi Totali'!C15/'Volumi Totali'!N15</f>
        <v>1.4642956879573172E-3</v>
      </c>
      <c r="D16" s="10">
        <f>'Volumi Totali'!D15/'Volumi Totali'!N15</f>
        <v>0.27086640569067311</v>
      </c>
      <c r="E16" s="10">
        <f>'Volumi Totali'!E15/'Volumi Totali'!N15</f>
        <v>0</v>
      </c>
      <c r="F16" s="10">
        <f>'Volumi Totali'!F15/'Volumi Totali'!N15</f>
        <v>0</v>
      </c>
      <c r="G16" s="10">
        <f>'Volumi Totali'!G15/'Volumi Totali'!N15</f>
        <v>0</v>
      </c>
      <c r="H16" s="10">
        <f>'Volumi Totali'!H15/'Volumi Totali'!N15</f>
        <v>0</v>
      </c>
      <c r="I16" s="10">
        <f>'Volumi Totali'!I15/'Volumi Totali'!N15</f>
        <v>0</v>
      </c>
      <c r="J16" s="10">
        <f>'Volumi Totali'!J15/'Volumi Totali'!N15</f>
        <v>0</v>
      </c>
      <c r="K16" s="10">
        <f>'Volumi Totali'!K15/'Volumi Totali'!N15</f>
        <v>0</v>
      </c>
      <c r="L16" s="10">
        <f>'Volumi Totali'!L15/'Volumi Totali'!N15</f>
        <v>0</v>
      </c>
      <c r="N16" s="11">
        <f t="shared" si="0"/>
        <v>1</v>
      </c>
      <c r="O16" s="5"/>
      <c r="P16" s="5"/>
    </row>
    <row r="17" spans="1:16" x14ac:dyDescent="0.25">
      <c r="A17" s="3">
        <v>41654</v>
      </c>
      <c r="B17" s="10">
        <f>'Volumi Totali'!B16/'Volumi Totali'!N16</f>
        <v>0.6979914344864816</v>
      </c>
      <c r="C17" s="10">
        <f>'Volumi Totali'!C16/'Volumi Totali'!N16</f>
        <v>6.2552321978994645E-4</v>
      </c>
      <c r="D17" s="10">
        <f>'Volumi Totali'!D16/'Volumi Totali'!N16</f>
        <v>0.30138304229372853</v>
      </c>
      <c r="E17" s="10">
        <f>'Volumi Totali'!E16/'Volumi Totali'!N16</f>
        <v>0</v>
      </c>
      <c r="F17" s="10">
        <f>'Volumi Totali'!F16/'Volumi Totali'!N16</f>
        <v>0</v>
      </c>
      <c r="G17" s="10">
        <f>'Volumi Totali'!G16/'Volumi Totali'!N16</f>
        <v>0</v>
      </c>
      <c r="H17" s="10">
        <f>'Volumi Totali'!H16/'Volumi Totali'!N16</f>
        <v>0</v>
      </c>
      <c r="I17" s="10">
        <f>'Volumi Totali'!I16/'Volumi Totali'!N16</f>
        <v>0</v>
      </c>
      <c r="J17" s="10">
        <f>'Volumi Totali'!J16/'Volumi Totali'!N16</f>
        <v>0</v>
      </c>
      <c r="K17" s="10">
        <f>'Volumi Totali'!K16/'Volumi Totali'!N16</f>
        <v>0</v>
      </c>
      <c r="L17" s="10">
        <f>'Volumi Totali'!L16/'Volumi Totali'!N16</f>
        <v>0</v>
      </c>
      <c r="N17" s="11">
        <f t="shared" si="0"/>
        <v>1</v>
      </c>
      <c r="O17" s="5"/>
      <c r="P17" s="5"/>
    </row>
    <row r="18" spans="1:16" x14ac:dyDescent="0.25">
      <c r="A18" s="4">
        <v>41655</v>
      </c>
      <c r="B18" s="10">
        <f>'Volumi Totali'!B17/'Volumi Totali'!N17</f>
        <v>0.72981322844168206</v>
      </c>
      <c r="C18" s="10">
        <f>'Volumi Totali'!C17/'Volumi Totali'!N17</f>
        <v>2.2429142739954686E-3</v>
      </c>
      <c r="D18" s="10">
        <f>'Volumi Totali'!D17/'Volumi Totali'!N17</f>
        <v>0.26794385728432252</v>
      </c>
      <c r="E18" s="10">
        <f>'Volumi Totali'!E17/'Volumi Totali'!N17</f>
        <v>0</v>
      </c>
      <c r="F18" s="10">
        <f>'Volumi Totali'!F17/'Volumi Totali'!N17</f>
        <v>0</v>
      </c>
      <c r="G18" s="10">
        <f>'Volumi Totali'!G17/'Volumi Totali'!N17</f>
        <v>0</v>
      </c>
      <c r="H18" s="10">
        <f>'Volumi Totali'!H17/'Volumi Totali'!N17</f>
        <v>0</v>
      </c>
      <c r="I18" s="10">
        <f>'Volumi Totali'!I17/'Volumi Totali'!N17</f>
        <v>0</v>
      </c>
      <c r="J18" s="10">
        <f>'Volumi Totali'!J17/'Volumi Totali'!N17</f>
        <v>0</v>
      </c>
      <c r="K18" s="10">
        <f>'Volumi Totali'!K17/'Volumi Totali'!N17</f>
        <v>0</v>
      </c>
      <c r="L18" s="10">
        <f>'Volumi Totali'!L17/'Volumi Totali'!N17</f>
        <v>0</v>
      </c>
      <c r="N18" s="11">
        <f t="shared" si="0"/>
        <v>1</v>
      </c>
      <c r="O18" s="5"/>
      <c r="P18" s="5"/>
    </row>
    <row r="19" spans="1:16" x14ac:dyDescent="0.25">
      <c r="A19" s="3">
        <v>41656</v>
      </c>
      <c r="B19" s="10">
        <f>'Volumi Totali'!B18/'Volumi Totali'!N18</f>
        <v>0.78510956417716582</v>
      </c>
      <c r="C19" s="10">
        <f>'Volumi Totali'!C18/'Volumi Totali'!N18</f>
        <v>1.4597614577757381E-3</v>
      </c>
      <c r="D19" s="10">
        <f>'Volumi Totali'!D18/'Volumi Totali'!N18</f>
        <v>0.21343067436505847</v>
      </c>
      <c r="E19" s="10">
        <f>'Volumi Totali'!E18/'Volumi Totali'!N18</f>
        <v>0</v>
      </c>
      <c r="F19" s="10">
        <f>'Volumi Totali'!F18/'Volumi Totali'!N18</f>
        <v>0</v>
      </c>
      <c r="G19" s="10">
        <f>'Volumi Totali'!G18/'Volumi Totali'!N18</f>
        <v>0</v>
      </c>
      <c r="H19" s="10">
        <f>'Volumi Totali'!H18/'Volumi Totali'!N18</f>
        <v>0</v>
      </c>
      <c r="I19" s="10">
        <f>'Volumi Totali'!I18/'Volumi Totali'!N18</f>
        <v>0</v>
      </c>
      <c r="J19" s="10">
        <f>'Volumi Totali'!J18/'Volumi Totali'!N18</f>
        <v>0</v>
      </c>
      <c r="K19" s="10">
        <f>'Volumi Totali'!K18/'Volumi Totali'!N18</f>
        <v>0</v>
      </c>
      <c r="L19" s="10">
        <f>'Volumi Totali'!L18/'Volumi Totali'!N18</f>
        <v>0</v>
      </c>
      <c r="N19" s="11">
        <f t="shared" si="0"/>
        <v>1</v>
      </c>
      <c r="O19" s="5"/>
      <c r="P19" s="5"/>
    </row>
    <row r="20" spans="1:16" x14ac:dyDescent="0.25">
      <c r="A20" s="4">
        <v>41657</v>
      </c>
      <c r="B20" s="10">
        <f>'Volumi Totali'!B19/'Volumi Totali'!N19</f>
        <v>0.7759815429123248</v>
      </c>
      <c r="C20" s="10">
        <f>'Volumi Totali'!C19/'Volumi Totali'!N19</f>
        <v>9.1307117132304885E-4</v>
      </c>
      <c r="D20" s="10">
        <f>'Volumi Totali'!D19/'Volumi Totali'!N19</f>
        <v>0.22310538591635215</v>
      </c>
      <c r="E20" s="10">
        <f>'Volumi Totali'!E19/'Volumi Totali'!N19</f>
        <v>0</v>
      </c>
      <c r="F20" s="10">
        <f>'Volumi Totali'!F19/'Volumi Totali'!N19</f>
        <v>0</v>
      </c>
      <c r="G20" s="10">
        <f>'Volumi Totali'!G19/'Volumi Totali'!N19</f>
        <v>0</v>
      </c>
      <c r="H20" s="10">
        <f>'Volumi Totali'!H19/'Volumi Totali'!N19</f>
        <v>0</v>
      </c>
      <c r="I20" s="10">
        <f>'Volumi Totali'!I19/'Volumi Totali'!N19</f>
        <v>0</v>
      </c>
      <c r="J20" s="10">
        <f>'Volumi Totali'!J19/'Volumi Totali'!N19</f>
        <v>0</v>
      </c>
      <c r="K20" s="10">
        <f>'Volumi Totali'!K19/'Volumi Totali'!N19</f>
        <v>0</v>
      </c>
      <c r="L20" s="10">
        <f>'Volumi Totali'!L19/'Volumi Totali'!N19</f>
        <v>0</v>
      </c>
      <c r="N20" s="11">
        <f t="shared" si="0"/>
        <v>1</v>
      </c>
      <c r="O20" s="5"/>
      <c r="P20" s="5"/>
    </row>
    <row r="21" spans="1:16" x14ac:dyDescent="0.25">
      <c r="A21" s="3">
        <v>41658</v>
      </c>
      <c r="B21" s="10">
        <f>'Volumi Totali'!B20/'Volumi Totali'!N20</f>
        <v>0.77572591724367679</v>
      </c>
      <c r="C21" s="10">
        <f>'Volumi Totali'!C20/'Volumi Totali'!N20</f>
        <v>2.223545784120008E-3</v>
      </c>
      <c r="D21" s="10">
        <f>'Volumi Totali'!D20/'Volumi Totali'!N20</f>
        <v>0.22205053697220317</v>
      </c>
      <c r="E21" s="10">
        <f>'Volumi Totali'!E20/'Volumi Totali'!N20</f>
        <v>0</v>
      </c>
      <c r="F21" s="10">
        <f>'Volumi Totali'!F20/'Volumi Totali'!N20</f>
        <v>0</v>
      </c>
      <c r="G21" s="10">
        <f>'Volumi Totali'!G20/'Volumi Totali'!N20</f>
        <v>0</v>
      </c>
      <c r="H21" s="10">
        <f>'Volumi Totali'!H20/'Volumi Totali'!N20</f>
        <v>0</v>
      </c>
      <c r="I21" s="10">
        <f>'Volumi Totali'!I20/'Volumi Totali'!N20</f>
        <v>0</v>
      </c>
      <c r="J21" s="10">
        <f>'Volumi Totali'!J20/'Volumi Totali'!N20</f>
        <v>0</v>
      </c>
      <c r="K21" s="10">
        <f>'Volumi Totali'!K20/'Volumi Totali'!N20</f>
        <v>0</v>
      </c>
      <c r="L21" s="10">
        <f>'Volumi Totali'!L20/'Volumi Totali'!N20</f>
        <v>0</v>
      </c>
      <c r="N21" s="11">
        <f t="shared" si="0"/>
        <v>1</v>
      </c>
      <c r="O21" s="5"/>
      <c r="P21" s="5"/>
    </row>
    <row r="22" spans="1:16" x14ac:dyDescent="0.25">
      <c r="A22" s="4">
        <v>41659</v>
      </c>
      <c r="B22" s="10">
        <f>'Volumi Totali'!B21/'Volumi Totali'!N21</f>
        <v>0.81555792193362908</v>
      </c>
      <c r="C22" s="10">
        <f>'Volumi Totali'!C21/'Volumi Totali'!N21</f>
        <v>1.9970222802825725E-3</v>
      </c>
      <c r="D22" s="10">
        <f>'Volumi Totali'!D21/'Volumi Totali'!N21</f>
        <v>0.18244505578608833</v>
      </c>
      <c r="E22" s="10">
        <f>'Volumi Totali'!E21/'Volumi Totali'!N21</f>
        <v>0</v>
      </c>
      <c r="F22" s="10">
        <f>'Volumi Totali'!F21/'Volumi Totali'!N21</f>
        <v>0</v>
      </c>
      <c r="G22" s="10">
        <f>'Volumi Totali'!G21/'Volumi Totali'!N21</f>
        <v>0</v>
      </c>
      <c r="H22" s="10">
        <f>'Volumi Totali'!H21/'Volumi Totali'!N21</f>
        <v>0</v>
      </c>
      <c r="I22" s="10">
        <f>'Volumi Totali'!I21/'Volumi Totali'!N21</f>
        <v>0</v>
      </c>
      <c r="J22" s="10">
        <f>'Volumi Totali'!J21/'Volumi Totali'!N21</f>
        <v>0</v>
      </c>
      <c r="K22" s="10">
        <f>'Volumi Totali'!K21/'Volumi Totali'!N21</f>
        <v>0</v>
      </c>
      <c r="L22" s="10">
        <f>'Volumi Totali'!L21/'Volumi Totali'!N21</f>
        <v>0</v>
      </c>
      <c r="N22" s="11">
        <f t="shared" si="0"/>
        <v>1</v>
      </c>
      <c r="O22" s="5"/>
      <c r="P22" s="5"/>
    </row>
    <row r="23" spans="1:16" x14ac:dyDescent="0.25">
      <c r="A23" s="3">
        <v>41660</v>
      </c>
      <c r="B23" s="10">
        <f>'Volumi Totali'!B22/'Volumi Totali'!N22</f>
        <v>0.79743715963220829</v>
      </c>
      <c r="C23" s="10">
        <f>'Volumi Totali'!C22/'Volumi Totali'!N22</f>
        <v>3.4610753171847829E-3</v>
      </c>
      <c r="D23" s="10">
        <f>'Volumi Totali'!D22/'Volumi Totali'!N22</f>
        <v>0.19910176505060689</v>
      </c>
      <c r="E23" s="10">
        <f>'Volumi Totali'!E22/'Volumi Totali'!N22</f>
        <v>0</v>
      </c>
      <c r="F23" s="10">
        <f>'Volumi Totali'!F22/'Volumi Totali'!N22</f>
        <v>0</v>
      </c>
      <c r="G23" s="10">
        <f>'Volumi Totali'!G22/'Volumi Totali'!N22</f>
        <v>0</v>
      </c>
      <c r="H23" s="10">
        <f>'Volumi Totali'!H22/'Volumi Totali'!N22</f>
        <v>0</v>
      </c>
      <c r="I23" s="10">
        <f>'Volumi Totali'!I22/'Volumi Totali'!N22</f>
        <v>0</v>
      </c>
      <c r="J23" s="10">
        <f>'Volumi Totali'!J22/'Volumi Totali'!N22</f>
        <v>0</v>
      </c>
      <c r="K23" s="10">
        <f>'Volumi Totali'!K22/'Volumi Totali'!N22</f>
        <v>0</v>
      </c>
      <c r="L23" s="10">
        <f>'Volumi Totali'!L22/'Volumi Totali'!N22</f>
        <v>0</v>
      </c>
      <c r="N23" s="11">
        <f t="shared" si="0"/>
        <v>1</v>
      </c>
      <c r="O23" s="5"/>
      <c r="P23" s="5"/>
    </row>
    <row r="24" spans="1:16" x14ac:dyDescent="0.25">
      <c r="A24" s="4">
        <v>41661</v>
      </c>
      <c r="B24" s="10">
        <f>'Volumi Totali'!B23/'Volumi Totali'!N23</f>
        <v>0.62615189272195337</v>
      </c>
      <c r="C24" s="10">
        <f>'Volumi Totali'!C23/'Volumi Totali'!N23</f>
        <v>2.0597115128077694E-3</v>
      </c>
      <c r="D24" s="10">
        <f>'Volumi Totali'!D23/'Volumi Totali'!N23</f>
        <v>0.37178839576523881</v>
      </c>
      <c r="E24" s="10">
        <f>'Volumi Totali'!E23/'Volumi Totali'!N23</f>
        <v>0</v>
      </c>
      <c r="F24" s="10">
        <f>'Volumi Totali'!F23/'Volumi Totali'!N23</f>
        <v>0</v>
      </c>
      <c r="G24" s="10">
        <f>'Volumi Totali'!G23/'Volumi Totali'!N23</f>
        <v>0</v>
      </c>
      <c r="H24" s="10">
        <f>'Volumi Totali'!H23/'Volumi Totali'!N23</f>
        <v>0</v>
      </c>
      <c r="I24" s="10">
        <f>'Volumi Totali'!I23/'Volumi Totali'!N23</f>
        <v>0</v>
      </c>
      <c r="J24" s="10">
        <f>'Volumi Totali'!J23/'Volumi Totali'!N23</f>
        <v>0</v>
      </c>
      <c r="K24" s="10">
        <f>'Volumi Totali'!K23/'Volumi Totali'!N23</f>
        <v>0</v>
      </c>
      <c r="L24" s="10">
        <f>'Volumi Totali'!L23/'Volumi Totali'!N23</f>
        <v>0</v>
      </c>
      <c r="N24" s="11">
        <f t="shared" si="0"/>
        <v>1</v>
      </c>
      <c r="O24" s="5"/>
      <c r="P24" s="5"/>
    </row>
    <row r="25" spans="1:16" x14ac:dyDescent="0.25">
      <c r="A25" s="3">
        <v>41662</v>
      </c>
      <c r="B25" s="10">
        <f>'Volumi Totali'!B24/'Volumi Totali'!N24</f>
        <v>0.60991024525018878</v>
      </c>
      <c r="C25" s="10">
        <f>'Volumi Totali'!C24/'Volumi Totali'!N24</f>
        <v>4.1718812740152815E-3</v>
      </c>
      <c r="D25" s="10">
        <f>'Volumi Totali'!D24/'Volumi Totali'!N24</f>
        <v>0.38591787347579593</v>
      </c>
      <c r="E25" s="10">
        <f>'Volumi Totali'!E24/'Volumi Totali'!N24</f>
        <v>0</v>
      </c>
      <c r="F25" s="10">
        <f>'Volumi Totali'!F24/'Volumi Totali'!N24</f>
        <v>0</v>
      </c>
      <c r="G25" s="10">
        <f>'Volumi Totali'!G24/'Volumi Totali'!N24</f>
        <v>0</v>
      </c>
      <c r="H25" s="10">
        <f>'Volumi Totali'!H24/'Volumi Totali'!N24</f>
        <v>0</v>
      </c>
      <c r="I25" s="10">
        <f>'Volumi Totali'!I24/'Volumi Totali'!N24</f>
        <v>0</v>
      </c>
      <c r="J25" s="10">
        <f>'Volumi Totali'!J24/'Volumi Totali'!N24</f>
        <v>0</v>
      </c>
      <c r="K25" s="10">
        <f>'Volumi Totali'!K24/'Volumi Totali'!N24</f>
        <v>0</v>
      </c>
      <c r="L25" s="10">
        <f>'Volumi Totali'!L24/'Volumi Totali'!N24</f>
        <v>0</v>
      </c>
      <c r="N25" s="11">
        <f t="shared" si="0"/>
        <v>1</v>
      </c>
      <c r="O25" s="5"/>
      <c r="P25" s="5"/>
    </row>
    <row r="26" spans="1:16" x14ac:dyDescent="0.25">
      <c r="A26" s="4">
        <v>41663</v>
      </c>
      <c r="B26" s="10">
        <f>'Volumi Totali'!B25/'Volumi Totali'!N25</f>
        <v>0.58749662726250229</v>
      </c>
      <c r="C26" s="10">
        <f>'Volumi Totali'!C25/'Volumi Totali'!N25</f>
        <v>2.2990651984950042E-3</v>
      </c>
      <c r="D26" s="10">
        <f>'Volumi Totali'!D25/'Volumi Totali'!N25</f>
        <v>0.41020430753900267</v>
      </c>
      <c r="E26" s="10">
        <f>'Volumi Totali'!E25/'Volumi Totali'!N25</f>
        <v>0</v>
      </c>
      <c r="F26" s="10">
        <f>'Volumi Totali'!F25/'Volumi Totali'!N25</f>
        <v>0</v>
      </c>
      <c r="G26" s="10">
        <f>'Volumi Totali'!G25/'Volumi Totali'!N25</f>
        <v>0</v>
      </c>
      <c r="H26" s="10">
        <f>'Volumi Totali'!H25/'Volumi Totali'!N25</f>
        <v>0</v>
      </c>
      <c r="I26" s="10">
        <f>'Volumi Totali'!I25/'Volumi Totali'!N25</f>
        <v>0</v>
      </c>
      <c r="J26" s="10">
        <f>'Volumi Totali'!J25/'Volumi Totali'!N25</f>
        <v>0</v>
      </c>
      <c r="K26" s="10">
        <f>'Volumi Totali'!K25/'Volumi Totali'!N25</f>
        <v>0</v>
      </c>
      <c r="L26" s="10">
        <f>'Volumi Totali'!L25/'Volumi Totali'!N25</f>
        <v>0</v>
      </c>
      <c r="N26" s="11">
        <f t="shared" si="0"/>
        <v>1</v>
      </c>
      <c r="O26" s="5"/>
      <c r="P26" s="5"/>
    </row>
    <row r="27" spans="1:16" x14ac:dyDescent="0.25">
      <c r="A27" s="3">
        <v>41664</v>
      </c>
      <c r="B27" s="10">
        <f>'Volumi Totali'!B26/'Volumi Totali'!N26</f>
        <v>0.6689368520077642</v>
      </c>
      <c r="C27" s="10">
        <f>'Volumi Totali'!C26/'Volumi Totali'!N26</f>
        <v>2.0650867996202479E-3</v>
      </c>
      <c r="D27" s="10">
        <f>'Volumi Totali'!D26/'Volumi Totali'!N26</f>
        <v>0.32899806119261549</v>
      </c>
      <c r="E27" s="10">
        <f>'Volumi Totali'!E26/'Volumi Totali'!N26</f>
        <v>0</v>
      </c>
      <c r="F27" s="10">
        <f>'Volumi Totali'!F26/'Volumi Totali'!N26</f>
        <v>0</v>
      </c>
      <c r="G27" s="10">
        <f>'Volumi Totali'!G26/'Volumi Totali'!N26</f>
        <v>0</v>
      </c>
      <c r="H27" s="10">
        <f>'Volumi Totali'!H26/'Volumi Totali'!N26</f>
        <v>0</v>
      </c>
      <c r="I27" s="10">
        <f>'Volumi Totali'!I26/'Volumi Totali'!N26</f>
        <v>0</v>
      </c>
      <c r="J27" s="10">
        <f>'Volumi Totali'!J26/'Volumi Totali'!N26</f>
        <v>0</v>
      </c>
      <c r="K27" s="10">
        <f>'Volumi Totali'!K26/'Volumi Totali'!N26</f>
        <v>0</v>
      </c>
      <c r="L27" s="10">
        <f>'Volumi Totali'!L26/'Volumi Totali'!N26</f>
        <v>0</v>
      </c>
      <c r="N27" s="11">
        <f t="shared" si="0"/>
        <v>1</v>
      </c>
      <c r="O27" s="5"/>
      <c r="P27" s="5"/>
    </row>
    <row r="28" spans="1:16" x14ac:dyDescent="0.25">
      <c r="A28" s="4">
        <v>41665</v>
      </c>
      <c r="B28" s="10">
        <f>'Volumi Totali'!B27/'Volumi Totali'!N27</f>
        <v>0.72412674877599692</v>
      </c>
      <c r="C28" s="10">
        <f>'Volumi Totali'!C27/'Volumi Totali'!N27</f>
        <v>1.7395374220541238E-3</v>
      </c>
      <c r="D28" s="10">
        <f>'Volumi Totali'!D27/'Volumi Totali'!N27</f>
        <v>0.2741337138019489</v>
      </c>
      <c r="E28" s="10">
        <f>'Volumi Totali'!E27/'Volumi Totali'!N27</f>
        <v>0</v>
      </c>
      <c r="F28" s="10">
        <f>'Volumi Totali'!F27/'Volumi Totali'!N27</f>
        <v>0</v>
      </c>
      <c r="G28" s="10">
        <f>'Volumi Totali'!G27/'Volumi Totali'!N27</f>
        <v>0</v>
      </c>
      <c r="H28" s="10">
        <f>'Volumi Totali'!H27/'Volumi Totali'!N27</f>
        <v>0</v>
      </c>
      <c r="I28" s="10">
        <f>'Volumi Totali'!I27/'Volumi Totali'!N27</f>
        <v>0</v>
      </c>
      <c r="J28" s="10">
        <f>'Volumi Totali'!J27/'Volumi Totali'!N27</f>
        <v>0</v>
      </c>
      <c r="K28" s="10">
        <f>'Volumi Totali'!K27/'Volumi Totali'!N27</f>
        <v>0</v>
      </c>
      <c r="L28" s="10">
        <f>'Volumi Totali'!L27/'Volumi Totali'!N27</f>
        <v>0</v>
      </c>
      <c r="N28" s="11">
        <f t="shared" si="0"/>
        <v>1</v>
      </c>
      <c r="O28" s="5"/>
      <c r="P28" s="5"/>
    </row>
    <row r="29" spans="1:16" x14ac:dyDescent="0.25">
      <c r="A29" s="3">
        <v>41666</v>
      </c>
      <c r="B29" s="10">
        <f>'Volumi Totali'!B28/'Volumi Totali'!N28</f>
        <v>0.74893116262110393</v>
      </c>
      <c r="C29" s="10">
        <f>'Volumi Totali'!C28/'Volumi Totali'!N28</f>
        <v>1.8966819816428687E-3</v>
      </c>
      <c r="D29" s="10">
        <f>'Volumi Totali'!D28/'Volumi Totali'!N28</f>
        <v>0.24917215539725321</v>
      </c>
      <c r="E29" s="10">
        <f>'Volumi Totali'!E28/'Volumi Totali'!N28</f>
        <v>0</v>
      </c>
      <c r="F29" s="10">
        <f>'Volumi Totali'!F28/'Volumi Totali'!N28</f>
        <v>0</v>
      </c>
      <c r="G29" s="10">
        <f>'Volumi Totali'!G28/'Volumi Totali'!N28</f>
        <v>0</v>
      </c>
      <c r="H29" s="10">
        <f>'Volumi Totali'!H28/'Volumi Totali'!N28</f>
        <v>0</v>
      </c>
      <c r="I29" s="10">
        <f>'Volumi Totali'!I28/'Volumi Totali'!N28</f>
        <v>0</v>
      </c>
      <c r="J29" s="10">
        <f>'Volumi Totali'!J28/'Volumi Totali'!N28</f>
        <v>0</v>
      </c>
      <c r="K29" s="10">
        <f>'Volumi Totali'!K28/'Volumi Totali'!N28</f>
        <v>0</v>
      </c>
      <c r="L29" s="10">
        <f>'Volumi Totali'!L28/'Volumi Totali'!N28</f>
        <v>0</v>
      </c>
      <c r="N29" s="11">
        <f t="shared" si="0"/>
        <v>1</v>
      </c>
      <c r="O29" s="5"/>
      <c r="P29" s="5"/>
    </row>
    <row r="30" spans="1:16" x14ac:dyDescent="0.25">
      <c r="A30" s="4">
        <v>41667</v>
      </c>
      <c r="B30" s="10">
        <f>'Volumi Totali'!B29/'Volumi Totali'!N29</f>
        <v>0.74203731727338296</v>
      </c>
      <c r="C30" s="10">
        <f>'Volumi Totali'!C29/'Volumi Totali'!N29</f>
        <v>1.6563411223040969E-3</v>
      </c>
      <c r="D30" s="10">
        <f>'Volumi Totali'!D29/'Volumi Totali'!N29</f>
        <v>0.25630634160431293</v>
      </c>
      <c r="E30" s="10">
        <f>'Volumi Totali'!E29/'Volumi Totali'!N29</f>
        <v>0</v>
      </c>
      <c r="F30" s="10">
        <f>'Volumi Totali'!F29/'Volumi Totali'!N29</f>
        <v>0</v>
      </c>
      <c r="G30" s="10">
        <f>'Volumi Totali'!G29/'Volumi Totali'!N29</f>
        <v>0</v>
      </c>
      <c r="H30" s="10">
        <f>'Volumi Totali'!H29/'Volumi Totali'!N29</f>
        <v>0</v>
      </c>
      <c r="I30" s="10">
        <f>'Volumi Totali'!I29/'Volumi Totali'!N29</f>
        <v>0</v>
      </c>
      <c r="J30" s="10">
        <f>'Volumi Totali'!J29/'Volumi Totali'!N29</f>
        <v>0</v>
      </c>
      <c r="K30" s="10">
        <f>'Volumi Totali'!K29/'Volumi Totali'!N29</f>
        <v>0</v>
      </c>
      <c r="L30" s="10">
        <f>'Volumi Totali'!L29/'Volumi Totali'!N29</f>
        <v>0</v>
      </c>
      <c r="N30" s="11">
        <f t="shared" si="0"/>
        <v>1</v>
      </c>
      <c r="O30" s="5"/>
      <c r="P30" s="5"/>
    </row>
    <row r="31" spans="1:16" x14ac:dyDescent="0.25">
      <c r="A31" s="3">
        <v>41668</v>
      </c>
      <c r="B31" s="10">
        <f>'Volumi Totali'!B30/'Volumi Totali'!N30</f>
        <v>0.74589513803647145</v>
      </c>
      <c r="C31" s="10">
        <f>'Volumi Totali'!C30/'Volumi Totali'!N30</f>
        <v>3.0332007197993427E-3</v>
      </c>
      <c r="D31" s="10">
        <f>'Volumi Totali'!D30/'Volumi Totali'!N30</f>
        <v>0.25107166124372926</v>
      </c>
      <c r="E31" s="10">
        <f>'Volumi Totali'!E30/'Volumi Totali'!N30</f>
        <v>0</v>
      </c>
      <c r="F31" s="10">
        <f>'Volumi Totali'!F30/'Volumi Totali'!N30</f>
        <v>0</v>
      </c>
      <c r="G31" s="10">
        <f>'Volumi Totali'!G30/'Volumi Totali'!N30</f>
        <v>0</v>
      </c>
      <c r="H31" s="10">
        <f>'Volumi Totali'!H30/'Volumi Totali'!N30</f>
        <v>0</v>
      </c>
      <c r="I31" s="10">
        <f>'Volumi Totali'!I30/'Volumi Totali'!N30</f>
        <v>0</v>
      </c>
      <c r="J31" s="10">
        <f>'Volumi Totali'!J30/'Volumi Totali'!N30</f>
        <v>0</v>
      </c>
      <c r="K31" s="10">
        <f>'Volumi Totali'!K30/'Volumi Totali'!N30</f>
        <v>0</v>
      </c>
      <c r="L31" s="10">
        <f>'Volumi Totali'!L30/'Volumi Totali'!N30</f>
        <v>0</v>
      </c>
      <c r="N31" s="11">
        <f t="shared" si="0"/>
        <v>1</v>
      </c>
      <c r="O31" s="5"/>
      <c r="P31" s="5"/>
    </row>
    <row r="32" spans="1:16" x14ac:dyDescent="0.25">
      <c r="A32" s="4">
        <v>41669</v>
      </c>
      <c r="B32" s="10">
        <f>'Volumi Totali'!B31/'Volumi Totali'!N31</f>
        <v>0.7794694974088896</v>
      </c>
      <c r="C32" s="10">
        <f>'Volumi Totali'!C31/'Volumi Totali'!N31</f>
        <v>2.3672599779922098E-3</v>
      </c>
      <c r="D32" s="10">
        <f>'Volumi Totali'!D31/'Volumi Totali'!N31</f>
        <v>0.2181632426131182</v>
      </c>
      <c r="E32" s="10">
        <f>'Volumi Totali'!E31/'Volumi Totali'!N31</f>
        <v>0</v>
      </c>
      <c r="F32" s="10">
        <f>'Volumi Totali'!F31/'Volumi Totali'!N31</f>
        <v>0</v>
      </c>
      <c r="G32" s="10">
        <f>'Volumi Totali'!G31/'Volumi Totali'!N31</f>
        <v>0</v>
      </c>
      <c r="H32" s="10">
        <f>'Volumi Totali'!H31/'Volumi Totali'!N31</f>
        <v>0</v>
      </c>
      <c r="I32" s="10">
        <f>'Volumi Totali'!I31/'Volumi Totali'!N31</f>
        <v>0</v>
      </c>
      <c r="J32" s="10">
        <f>'Volumi Totali'!J31/'Volumi Totali'!N31</f>
        <v>0</v>
      </c>
      <c r="K32" s="10">
        <f>'Volumi Totali'!K31/'Volumi Totali'!N31</f>
        <v>0</v>
      </c>
      <c r="L32" s="10">
        <f>'Volumi Totali'!L31/'Volumi Totali'!N31</f>
        <v>0</v>
      </c>
      <c r="N32" s="11">
        <f t="shared" si="0"/>
        <v>1</v>
      </c>
      <c r="O32" s="5"/>
      <c r="P32" s="5"/>
    </row>
    <row r="33" spans="1:17" x14ac:dyDescent="0.25">
      <c r="A33" s="3">
        <v>41670</v>
      </c>
      <c r="B33" s="10">
        <f>'Volumi Totali'!B32/'Volumi Totali'!N32</f>
        <v>0.84865081441042112</v>
      </c>
      <c r="C33" s="10">
        <f>'Volumi Totali'!C32/'Volumi Totali'!N32</f>
        <v>4.8876084202645782E-3</v>
      </c>
      <c r="D33" s="10">
        <f>'Volumi Totali'!D32/'Volumi Totali'!N32</f>
        <v>0.14646157716931432</v>
      </c>
      <c r="E33" s="10">
        <f>'Volumi Totali'!E32/'Volumi Totali'!N32</f>
        <v>0</v>
      </c>
      <c r="F33" s="10">
        <f>'Volumi Totali'!F32/'Volumi Totali'!N32</f>
        <v>0</v>
      </c>
      <c r="G33" s="10">
        <f>'Volumi Totali'!G32/'Volumi Totali'!N32</f>
        <v>0</v>
      </c>
      <c r="H33" s="10">
        <f>'Volumi Totali'!H32/'Volumi Totali'!N32</f>
        <v>0</v>
      </c>
      <c r="I33" s="10">
        <f>'Volumi Totali'!I32/'Volumi Totali'!N32</f>
        <v>0</v>
      </c>
      <c r="J33" s="10">
        <f>'Volumi Totali'!J32/'Volumi Totali'!N32</f>
        <v>0</v>
      </c>
      <c r="K33" s="10">
        <f>'Volumi Totali'!K32/'Volumi Totali'!N32</f>
        <v>0</v>
      </c>
      <c r="L33" s="10">
        <f>'Volumi Totali'!L32/'Volumi Totali'!N32</f>
        <v>0</v>
      </c>
      <c r="N33" s="11">
        <f t="shared" si="0"/>
        <v>1</v>
      </c>
      <c r="O33" s="5"/>
      <c r="P33" s="5" t="s">
        <v>1875</v>
      </c>
      <c r="Q33" s="18"/>
    </row>
    <row r="34" spans="1:17" x14ac:dyDescent="0.25">
      <c r="A34" s="15">
        <v>41671</v>
      </c>
      <c r="B34" s="10">
        <f>'Volumi Totali'!B33/'Volumi Totali'!N33</f>
        <v>0.74258389232478816</v>
      </c>
      <c r="C34" s="10">
        <f>'Volumi Totali'!C33/'Volumi Totali'!N33</f>
        <v>4.6796448606041662E-3</v>
      </c>
      <c r="D34" s="10">
        <f>'Volumi Totali'!D33/'Volumi Totali'!N33</f>
        <v>0.25273646281460765</v>
      </c>
      <c r="E34" s="10">
        <f>'Volumi Totali'!E33/'Volumi Totali'!N33</f>
        <v>0</v>
      </c>
      <c r="F34" s="10">
        <f>'Volumi Totali'!F33/'Volumi Totali'!N33</f>
        <v>0</v>
      </c>
      <c r="G34" s="10">
        <f>'Volumi Totali'!G33/'Volumi Totali'!N33</f>
        <v>0</v>
      </c>
      <c r="H34" s="10">
        <f>'Volumi Totali'!H33/'Volumi Totali'!N33</f>
        <v>0</v>
      </c>
      <c r="I34" s="10">
        <f>'Volumi Totali'!I33/'Volumi Totali'!N33</f>
        <v>0</v>
      </c>
      <c r="J34" s="10">
        <f>'Volumi Totali'!J33/'Volumi Totali'!N33</f>
        <v>0</v>
      </c>
      <c r="K34" s="10">
        <f>'Volumi Totali'!K33/'Volumi Totali'!N33</f>
        <v>0</v>
      </c>
      <c r="L34" s="10">
        <f>'Volumi Totali'!L33/'Volumi Totali'!N33</f>
        <v>0</v>
      </c>
      <c r="N34" s="11">
        <f t="shared" si="0"/>
        <v>1</v>
      </c>
      <c r="O34" s="5"/>
      <c r="P34" s="5"/>
      <c r="Q34" s="18"/>
    </row>
    <row r="35" spans="1:17" x14ac:dyDescent="0.25">
      <c r="A35" s="3">
        <v>41672</v>
      </c>
      <c r="B35" s="10">
        <f>'Volumi Totali'!B34/'Volumi Totali'!N34</f>
        <v>0.7554425467857443</v>
      </c>
      <c r="C35" s="10">
        <f>'Volumi Totali'!C34/'Volumi Totali'!N34</f>
        <v>7.5070970848857945E-3</v>
      </c>
      <c r="D35" s="10">
        <f>'Volumi Totali'!D34/'Volumi Totali'!N34</f>
        <v>0.23705035612936987</v>
      </c>
      <c r="E35" s="10">
        <f>'Volumi Totali'!E34/'Volumi Totali'!N34</f>
        <v>0</v>
      </c>
      <c r="F35" s="10">
        <f>'Volumi Totali'!F34/'Volumi Totali'!N34</f>
        <v>0</v>
      </c>
      <c r="G35" s="10">
        <f>'Volumi Totali'!G34/'Volumi Totali'!N34</f>
        <v>0</v>
      </c>
      <c r="H35" s="10">
        <f>'Volumi Totali'!H34/'Volumi Totali'!N34</f>
        <v>0</v>
      </c>
      <c r="I35" s="10">
        <f>'Volumi Totali'!I34/'Volumi Totali'!N34</f>
        <v>0</v>
      </c>
      <c r="J35" s="10">
        <f>'Volumi Totali'!J34/'Volumi Totali'!N34</f>
        <v>0</v>
      </c>
      <c r="K35" s="10">
        <f>'Volumi Totali'!K34/'Volumi Totali'!N34</f>
        <v>0</v>
      </c>
      <c r="L35" s="10">
        <f>'Volumi Totali'!L34/'Volumi Totali'!N34</f>
        <v>0</v>
      </c>
      <c r="N35" s="11">
        <f t="shared" si="0"/>
        <v>1</v>
      </c>
      <c r="O35" s="5"/>
      <c r="P35" s="5"/>
      <c r="Q35" s="18"/>
    </row>
    <row r="36" spans="1:17" x14ac:dyDescent="0.25">
      <c r="A36" s="4">
        <v>41673</v>
      </c>
      <c r="B36" s="10">
        <f>'Volumi Totali'!B35/'Volumi Totali'!N35</f>
        <v>0.79480364072191145</v>
      </c>
      <c r="C36" s="10">
        <f>'Volumi Totali'!C35/'Volumi Totali'!N35</f>
        <v>4.2612914759517463E-3</v>
      </c>
      <c r="D36" s="10">
        <f>'Volumi Totali'!D35/'Volumi Totali'!N35</f>
        <v>0.20093506780213682</v>
      </c>
      <c r="E36" s="10">
        <f>'Volumi Totali'!E35/'Volumi Totali'!N35</f>
        <v>0</v>
      </c>
      <c r="F36" s="10">
        <f>'Volumi Totali'!F35/'Volumi Totali'!N35</f>
        <v>0</v>
      </c>
      <c r="G36" s="10">
        <f>'Volumi Totali'!G35/'Volumi Totali'!N35</f>
        <v>0</v>
      </c>
      <c r="H36" s="10">
        <f>'Volumi Totali'!H35/'Volumi Totali'!N35</f>
        <v>0</v>
      </c>
      <c r="I36" s="10">
        <f>'Volumi Totali'!I35/'Volumi Totali'!N35</f>
        <v>0</v>
      </c>
      <c r="J36" s="10">
        <f>'Volumi Totali'!J35/'Volumi Totali'!N35</f>
        <v>0</v>
      </c>
      <c r="K36" s="10">
        <f>'Volumi Totali'!K35/'Volumi Totali'!N35</f>
        <v>0</v>
      </c>
      <c r="L36" s="10">
        <f>'Volumi Totali'!L35/'Volumi Totali'!N35</f>
        <v>0</v>
      </c>
      <c r="N36" s="11">
        <f t="shared" si="0"/>
        <v>1</v>
      </c>
      <c r="O36" s="5"/>
      <c r="P36" s="5"/>
      <c r="Q36" s="18"/>
    </row>
    <row r="37" spans="1:17" x14ac:dyDescent="0.25">
      <c r="A37" s="3">
        <v>41674</v>
      </c>
      <c r="B37" s="10">
        <f>'Volumi Totali'!B36/'Volumi Totali'!N36</f>
        <v>0.77022373479192197</v>
      </c>
      <c r="C37" s="10">
        <f>'Volumi Totali'!C36/'Volumi Totali'!N36</f>
        <v>3.4989007303717038E-3</v>
      </c>
      <c r="D37" s="10">
        <f>'Volumi Totali'!D36/'Volumi Totali'!N36</f>
        <v>0.2262773644777063</v>
      </c>
      <c r="E37" s="10">
        <f>'Volumi Totali'!E36/'Volumi Totali'!N36</f>
        <v>0</v>
      </c>
      <c r="F37" s="10">
        <f>'Volumi Totali'!F36/'Volumi Totali'!N36</f>
        <v>0</v>
      </c>
      <c r="G37" s="10">
        <f>'Volumi Totali'!G36/'Volumi Totali'!N36</f>
        <v>0</v>
      </c>
      <c r="H37" s="10">
        <f>'Volumi Totali'!H36/'Volumi Totali'!N36</f>
        <v>0</v>
      </c>
      <c r="I37" s="10">
        <f>'Volumi Totali'!I36/'Volumi Totali'!N36</f>
        <v>0</v>
      </c>
      <c r="J37" s="10">
        <f>'Volumi Totali'!J36/'Volumi Totali'!N36</f>
        <v>0</v>
      </c>
      <c r="K37" s="10">
        <f>'Volumi Totali'!K36/'Volumi Totali'!N36</f>
        <v>0</v>
      </c>
      <c r="L37" s="10">
        <f>'Volumi Totali'!L36/'Volumi Totali'!N36</f>
        <v>0</v>
      </c>
      <c r="N37" s="11">
        <f t="shared" si="0"/>
        <v>1</v>
      </c>
      <c r="O37" s="5"/>
      <c r="P37" s="5"/>
      <c r="Q37" s="18"/>
    </row>
    <row r="38" spans="1:17" x14ac:dyDescent="0.25">
      <c r="A38" s="4">
        <v>41675</v>
      </c>
      <c r="B38" s="10">
        <f>'Volumi Totali'!B37/'Volumi Totali'!N37</f>
        <v>0.81775889055499085</v>
      </c>
      <c r="C38" s="10">
        <f>'Volumi Totali'!C37/'Volumi Totali'!N37</f>
        <v>1.9749181560103184E-3</v>
      </c>
      <c r="D38" s="10">
        <f>'Volumi Totali'!D37/'Volumi Totali'!N37</f>
        <v>0.18026619128899879</v>
      </c>
      <c r="E38" s="10">
        <f>'Volumi Totali'!E37/'Volumi Totali'!N37</f>
        <v>0</v>
      </c>
      <c r="F38" s="10">
        <f>'Volumi Totali'!F37/'Volumi Totali'!N37</f>
        <v>0</v>
      </c>
      <c r="G38" s="10">
        <f>'Volumi Totali'!G37/'Volumi Totali'!N37</f>
        <v>0</v>
      </c>
      <c r="H38" s="10">
        <f>'Volumi Totali'!H37/'Volumi Totali'!N37</f>
        <v>0</v>
      </c>
      <c r="I38" s="10">
        <f>'Volumi Totali'!I37/'Volumi Totali'!N37</f>
        <v>0</v>
      </c>
      <c r="J38" s="10">
        <f>'Volumi Totali'!J37/'Volumi Totali'!N37</f>
        <v>0</v>
      </c>
      <c r="K38" s="10">
        <f>'Volumi Totali'!K37/'Volumi Totali'!N37</f>
        <v>0</v>
      </c>
      <c r="L38" s="10">
        <f>'Volumi Totali'!L37/'Volumi Totali'!N37</f>
        <v>0</v>
      </c>
      <c r="N38" s="11">
        <f t="shared" si="0"/>
        <v>1</v>
      </c>
      <c r="O38" s="5"/>
      <c r="P38" s="5"/>
      <c r="Q38" s="18"/>
    </row>
    <row r="39" spans="1:17" x14ac:dyDescent="0.25">
      <c r="A39" s="3">
        <v>41676</v>
      </c>
      <c r="B39" s="10">
        <f>'Volumi Totali'!B38/'Volumi Totali'!N38</f>
        <v>0.86342479549819207</v>
      </c>
      <c r="C39" s="10">
        <f>'Volumi Totali'!C38/'Volumi Totali'!N38</f>
        <v>1.6829035577039901E-3</v>
      </c>
      <c r="D39" s="10">
        <f>'Volumi Totali'!D38/'Volumi Totali'!N38</f>
        <v>0.13489230094410395</v>
      </c>
      <c r="E39" s="10">
        <f>'Volumi Totali'!E38/'Volumi Totali'!N38</f>
        <v>0</v>
      </c>
      <c r="F39" s="10">
        <f>'Volumi Totali'!F38/'Volumi Totali'!N38</f>
        <v>0</v>
      </c>
      <c r="G39" s="10">
        <f>'Volumi Totali'!G38/'Volumi Totali'!N38</f>
        <v>0</v>
      </c>
      <c r="H39" s="10">
        <f>'Volumi Totali'!H38/'Volumi Totali'!N38</f>
        <v>0</v>
      </c>
      <c r="I39" s="10">
        <f>'Volumi Totali'!I38/'Volumi Totali'!N38</f>
        <v>0</v>
      </c>
      <c r="J39" s="10">
        <f>'Volumi Totali'!J38/'Volumi Totali'!N38</f>
        <v>0</v>
      </c>
      <c r="K39" s="10">
        <f>'Volumi Totali'!K38/'Volumi Totali'!N38</f>
        <v>0</v>
      </c>
      <c r="L39" s="10">
        <f>'Volumi Totali'!L38/'Volumi Totali'!N38</f>
        <v>0</v>
      </c>
      <c r="N39" s="11">
        <f t="shared" si="0"/>
        <v>1</v>
      </c>
      <c r="O39" s="5"/>
      <c r="P39" s="5"/>
      <c r="Q39" s="18"/>
    </row>
    <row r="40" spans="1:17" x14ac:dyDescent="0.25">
      <c r="A40" s="4">
        <v>41677</v>
      </c>
      <c r="B40" s="10">
        <f>'Volumi Totali'!B39/'Volumi Totali'!N39</f>
        <v>0.87046919969631809</v>
      </c>
      <c r="C40" s="10">
        <f>'Volumi Totali'!C39/'Volumi Totali'!N39</f>
        <v>1.1721534204511309E-3</v>
      </c>
      <c r="D40" s="10">
        <f>'Volumi Totali'!D39/'Volumi Totali'!N39</f>
        <v>0.12835864688323073</v>
      </c>
      <c r="E40" s="10">
        <f>'Volumi Totali'!E39/'Volumi Totali'!N39</f>
        <v>0</v>
      </c>
      <c r="F40" s="10">
        <f>'Volumi Totali'!F39/'Volumi Totali'!N39</f>
        <v>0</v>
      </c>
      <c r="G40" s="10">
        <f>'Volumi Totali'!G39/'Volumi Totali'!N39</f>
        <v>0</v>
      </c>
      <c r="H40" s="10">
        <f>'Volumi Totali'!H39/'Volumi Totali'!N39</f>
        <v>0</v>
      </c>
      <c r="I40" s="10">
        <f>'Volumi Totali'!I39/'Volumi Totali'!N39</f>
        <v>0</v>
      </c>
      <c r="J40" s="10">
        <f>'Volumi Totali'!J39/'Volumi Totali'!N39</f>
        <v>0</v>
      </c>
      <c r="K40" s="10">
        <f>'Volumi Totali'!K39/'Volumi Totali'!N39</f>
        <v>0</v>
      </c>
      <c r="L40" s="10">
        <f>'Volumi Totali'!L39/'Volumi Totali'!N39</f>
        <v>0</v>
      </c>
      <c r="N40" s="11">
        <f t="shared" si="0"/>
        <v>1</v>
      </c>
      <c r="O40" s="5"/>
      <c r="P40" s="5"/>
      <c r="Q40" s="18"/>
    </row>
    <row r="41" spans="1:17" x14ac:dyDescent="0.25">
      <c r="A41" s="3">
        <v>41678</v>
      </c>
      <c r="B41" s="10">
        <f>'Volumi Totali'!B40/'Volumi Totali'!N40</f>
        <v>0.84660326950051112</v>
      </c>
      <c r="C41" s="10">
        <f>'Volumi Totali'!C40/'Volumi Totali'!N40</f>
        <v>1.1802920401710547E-3</v>
      </c>
      <c r="D41" s="10">
        <f>'Volumi Totali'!D40/'Volumi Totali'!N40</f>
        <v>0.15221643845931779</v>
      </c>
      <c r="E41" s="10">
        <f>'Volumi Totali'!E40/'Volumi Totali'!N40</f>
        <v>0</v>
      </c>
      <c r="F41" s="10">
        <f>'Volumi Totali'!F40/'Volumi Totali'!N40</f>
        <v>0</v>
      </c>
      <c r="G41" s="10">
        <f>'Volumi Totali'!G40/'Volumi Totali'!N40</f>
        <v>0</v>
      </c>
      <c r="H41" s="10">
        <f>'Volumi Totali'!H40/'Volumi Totali'!N40</f>
        <v>0</v>
      </c>
      <c r="I41" s="10">
        <f>'Volumi Totali'!I40/'Volumi Totali'!N40</f>
        <v>0</v>
      </c>
      <c r="J41" s="10">
        <f>'Volumi Totali'!J40/'Volumi Totali'!N40</f>
        <v>0</v>
      </c>
      <c r="K41" s="10">
        <f>'Volumi Totali'!K40/'Volumi Totali'!N40</f>
        <v>0</v>
      </c>
      <c r="L41" s="10">
        <f>'Volumi Totali'!L40/'Volumi Totali'!N40</f>
        <v>0</v>
      </c>
      <c r="N41" s="11">
        <f t="shared" si="0"/>
        <v>0.99999999999999989</v>
      </c>
      <c r="O41" s="5"/>
      <c r="P41" s="5"/>
      <c r="Q41" s="18"/>
    </row>
    <row r="42" spans="1:17" x14ac:dyDescent="0.25">
      <c r="A42" s="4">
        <v>41679</v>
      </c>
      <c r="B42" s="10">
        <f>'Volumi Totali'!B41/'Volumi Totali'!N41</f>
        <v>0.87125765941408362</v>
      </c>
      <c r="C42" s="10">
        <f>'Volumi Totali'!C41/'Volumi Totali'!N41</f>
        <v>1.4331024276172681E-3</v>
      </c>
      <c r="D42" s="10">
        <f>'Volumi Totali'!D41/'Volumi Totali'!N41</f>
        <v>0.12730923815829914</v>
      </c>
      <c r="E42" s="10">
        <f>'Volumi Totali'!E41/'Volumi Totali'!N41</f>
        <v>0</v>
      </c>
      <c r="F42" s="10">
        <f>'Volumi Totali'!F41/'Volumi Totali'!N41</f>
        <v>0</v>
      </c>
      <c r="G42" s="10">
        <f>'Volumi Totali'!G41/'Volumi Totali'!N41</f>
        <v>0</v>
      </c>
      <c r="H42" s="10">
        <f>'Volumi Totali'!H41/'Volumi Totali'!N41</f>
        <v>0</v>
      </c>
      <c r="I42" s="10">
        <f>'Volumi Totali'!I41/'Volumi Totali'!N41</f>
        <v>0</v>
      </c>
      <c r="J42" s="10">
        <f>'Volumi Totali'!J41/'Volumi Totali'!N41</f>
        <v>0</v>
      </c>
      <c r="K42" s="10">
        <f>'Volumi Totali'!K41/'Volumi Totali'!N41</f>
        <v>0</v>
      </c>
      <c r="L42" s="10">
        <f>'Volumi Totali'!L41/'Volumi Totali'!N41</f>
        <v>0</v>
      </c>
      <c r="N42" s="11">
        <f t="shared" si="0"/>
        <v>1</v>
      </c>
      <c r="O42" s="5"/>
      <c r="P42" s="5"/>
      <c r="Q42" s="18"/>
    </row>
    <row r="43" spans="1:17" x14ac:dyDescent="0.25">
      <c r="A43" s="3">
        <v>41680</v>
      </c>
      <c r="B43" s="10">
        <f>'Volumi Totali'!B42/'Volumi Totali'!N42</f>
        <v>0.8060270620308585</v>
      </c>
      <c r="C43" s="10">
        <f>'Volumi Totali'!C42/'Volumi Totali'!N42</f>
        <v>2.7496618393443482E-4</v>
      </c>
      <c r="D43" s="10">
        <f>'Volumi Totali'!D42/'Volumi Totali'!N42</f>
        <v>0.19369797178520703</v>
      </c>
      <c r="E43" s="10">
        <f>'Volumi Totali'!E42/'Volumi Totali'!N42</f>
        <v>0</v>
      </c>
      <c r="F43" s="10">
        <f>'Volumi Totali'!F42/'Volumi Totali'!N42</f>
        <v>0</v>
      </c>
      <c r="G43" s="10">
        <f>'Volumi Totali'!G42/'Volumi Totali'!N42</f>
        <v>0</v>
      </c>
      <c r="H43" s="10">
        <f>'Volumi Totali'!H42/'Volumi Totali'!N42</f>
        <v>0</v>
      </c>
      <c r="I43" s="10">
        <f>'Volumi Totali'!I42/'Volumi Totali'!N42</f>
        <v>0</v>
      </c>
      <c r="J43" s="10">
        <f>'Volumi Totali'!J42/'Volumi Totali'!N42</f>
        <v>0</v>
      </c>
      <c r="K43" s="10">
        <f>'Volumi Totali'!K42/'Volumi Totali'!N42</f>
        <v>0</v>
      </c>
      <c r="L43" s="10">
        <f>'Volumi Totali'!L42/'Volumi Totali'!N42</f>
        <v>0</v>
      </c>
      <c r="N43" s="11">
        <f t="shared" si="0"/>
        <v>1</v>
      </c>
      <c r="O43" s="5"/>
      <c r="P43" s="5"/>
      <c r="Q43" s="18"/>
    </row>
    <row r="44" spans="1:17" x14ac:dyDescent="0.25">
      <c r="A44" s="4">
        <v>41681</v>
      </c>
      <c r="B44" s="10">
        <f>'Volumi Totali'!B43/'Volumi Totali'!N43</f>
        <v>0.81830372050164935</v>
      </c>
      <c r="C44" s="10">
        <f>'Volumi Totali'!C43/'Volumi Totali'!N43</f>
        <v>7.1042448805256795E-4</v>
      </c>
      <c r="D44" s="10">
        <f>'Volumi Totali'!D43/'Volumi Totali'!N43</f>
        <v>0.1809858550102981</v>
      </c>
      <c r="E44" s="10">
        <f>'Volumi Totali'!E43/'Volumi Totali'!N43</f>
        <v>0</v>
      </c>
      <c r="F44" s="10">
        <f>'Volumi Totali'!F43/'Volumi Totali'!N43</f>
        <v>0</v>
      </c>
      <c r="G44" s="10">
        <f>'Volumi Totali'!G43/'Volumi Totali'!N43</f>
        <v>0</v>
      </c>
      <c r="H44" s="10">
        <f>'Volumi Totali'!H43/'Volumi Totali'!N43</f>
        <v>0</v>
      </c>
      <c r="I44" s="10">
        <f>'Volumi Totali'!I43/'Volumi Totali'!N43</f>
        <v>0</v>
      </c>
      <c r="J44" s="10">
        <f>'Volumi Totali'!J43/'Volumi Totali'!N43</f>
        <v>0</v>
      </c>
      <c r="K44" s="10">
        <f>'Volumi Totali'!K43/'Volumi Totali'!N43</f>
        <v>0</v>
      </c>
      <c r="L44" s="10">
        <f>'Volumi Totali'!L43/'Volumi Totali'!N43</f>
        <v>0</v>
      </c>
      <c r="N44" s="11">
        <f t="shared" si="0"/>
        <v>1</v>
      </c>
      <c r="O44" s="5"/>
      <c r="P44" s="5"/>
      <c r="Q44" s="18"/>
    </row>
    <row r="45" spans="1:17" x14ac:dyDescent="0.25">
      <c r="A45" s="3">
        <v>41682</v>
      </c>
      <c r="B45" s="10">
        <f>'Volumi Totali'!B44/'Volumi Totali'!N44</f>
        <v>0.81661333444242723</v>
      </c>
      <c r="C45" s="10">
        <f>'Volumi Totali'!C44/'Volumi Totali'!N44</f>
        <v>2.1640852118933844E-3</v>
      </c>
      <c r="D45" s="10">
        <f>'Volumi Totali'!D44/'Volumi Totali'!N44</f>
        <v>0.18122258034567934</v>
      </c>
      <c r="E45" s="10">
        <f>'Volumi Totali'!E44/'Volumi Totali'!N44</f>
        <v>0</v>
      </c>
      <c r="F45" s="10">
        <f>'Volumi Totali'!F44/'Volumi Totali'!N44</f>
        <v>0</v>
      </c>
      <c r="G45" s="10">
        <f>'Volumi Totali'!G44/'Volumi Totali'!N44</f>
        <v>0</v>
      </c>
      <c r="H45" s="10">
        <f>'Volumi Totali'!H44/'Volumi Totali'!N44</f>
        <v>0</v>
      </c>
      <c r="I45" s="10">
        <f>'Volumi Totali'!I44/'Volumi Totali'!N44</f>
        <v>0</v>
      </c>
      <c r="J45" s="10">
        <f>'Volumi Totali'!J44/'Volumi Totali'!N44</f>
        <v>0</v>
      </c>
      <c r="K45" s="10">
        <f>'Volumi Totali'!K44/'Volumi Totali'!N44</f>
        <v>0</v>
      </c>
      <c r="L45" s="10">
        <f>'Volumi Totali'!L44/'Volumi Totali'!N44</f>
        <v>0</v>
      </c>
      <c r="N45" s="11">
        <f t="shared" si="0"/>
        <v>1</v>
      </c>
      <c r="O45" s="5"/>
      <c r="P45" s="5"/>
      <c r="Q45" s="18"/>
    </row>
    <row r="46" spans="1:17" x14ac:dyDescent="0.25">
      <c r="A46" s="4">
        <v>41683</v>
      </c>
      <c r="B46" s="10">
        <f>'Volumi Totali'!B45/'Volumi Totali'!N45</f>
        <v>0.78741905626311692</v>
      </c>
      <c r="C46" s="10">
        <f>'Volumi Totali'!C45/'Volumi Totali'!N45</f>
        <v>1.3141097852521495E-3</v>
      </c>
      <c r="D46" s="10">
        <f>'Volumi Totali'!D45/'Volumi Totali'!N45</f>
        <v>0.2112668339516309</v>
      </c>
      <c r="E46" s="10">
        <f>'Volumi Totali'!E45/'Volumi Totali'!N45</f>
        <v>0</v>
      </c>
      <c r="F46" s="10">
        <f>'Volumi Totali'!F45/'Volumi Totali'!N45</f>
        <v>0</v>
      </c>
      <c r="G46" s="10">
        <f>'Volumi Totali'!G45/'Volumi Totali'!N45</f>
        <v>0</v>
      </c>
      <c r="H46" s="10">
        <f>'Volumi Totali'!H45/'Volumi Totali'!N45</f>
        <v>0</v>
      </c>
      <c r="I46" s="10">
        <f>'Volumi Totali'!I45/'Volumi Totali'!N45</f>
        <v>0</v>
      </c>
      <c r="J46" s="10">
        <f>'Volumi Totali'!J45/'Volumi Totali'!N45</f>
        <v>0</v>
      </c>
      <c r="K46" s="10">
        <f>'Volumi Totali'!K45/'Volumi Totali'!N45</f>
        <v>0</v>
      </c>
      <c r="L46" s="10">
        <f>'Volumi Totali'!L45/'Volumi Totali'!N45</f>
        <v>0</v>
      </c>
      <c r="N46" s="11">
        <f t="shared" si="0"/>
        <v>1</v>
      </c>
      <c r="O46" s="5"/>
      <c r="P46" s="5"/>
      <c r="Q46" s="18"/>
    </row>
    <row r="47" spans="1:17" x14ac:dyDescent="0.25">
      <c r="A47" s="3">
        <v>41684</v>
      </c>
      <c r="B47" s="10">
        <f>'Volumi Totali'!B46/'Volumi Totali'!N46</f>
        <v>0.80391725871445685</v>
      </c>
      <c r="C47" s="10">
        <f>'Volumi Totali'!C46/'Volumi Totali'!N46</f>
        <v>9.9464232665854679E-4</v>
      </c>
      <c r="D47" s="10">
        <f>'Volumi Totali'!D46/'Volumi Totali'!N46</f>
        <v>0.19496714982455199</v>
      </c>
      <c r="E47" s="10">
        <f>'Volumi Totali'!E46/'Volumi Totali'!N46</f>
        <v>0</v>
      </c>
      <c r="F47" s="10">
        <f>'Volumi Totali'!F46/'Volumi Totali'!N46</f>
        <v>0</v>
      </c>
      <c r="G47" s="10">
        <f>'Volumi Totali'!G46/'Volumi Totali'!N46</f>
        <v>0</v>
      </c>
      <c r="H47" s="10">
        <f>'Volumi Totali'!H46/'Volumi Totali'!N46</f>
        <v>0</v>
      </c>
      <c r="I47" s="10">
        <f>'Volumi Totali'!I46/'Volumi Totali'!N46</f>
        <v>0</v>
      </c>
      <c r="J47" s="10">
        <f>'Volumi Totali'!J46/'Volumi Totali'!N46</f>
        <v>0</v>
      </c>
      <c r="K47" s="10">
        <f>'Volumi Totali'!K46/'Volumi Totali'!N46</f>
        <v>1.2094913433256936E-4</v>
      </c>
      <c r="L47" s="10">
        <f>'Volumi Totali'!L46/'Volumi Totali'!N46</f>
        <v>0</v>
      </c>
      <c r="N47" s="11">
        <f t="shared" si="0"/>
        <v>1</v>
      </c>
      <c r="O47" s="5"/>
      <c r="P47" s="5"/>
      <c r="Q47" s="18"/>
    </row>
    <row r="48" spans="1:17" x14ac:dyDescent="0.25">
      <c r="A48" s="4">
        <v>41685</v>
      </c>
      <c r="B48" s="10">
        <f>'Volumi Totali'!B47/'Volumi Totali'!N47</f>
        <v>0.86761985352994775</v>
      </c>
      <c r="C48" s="10">
        <f>'Volumi Totali'!C47/'Volumi Totali'!N47</f>
        <v>2.6906766240748169E-3</v>
      </c>
      <c r="D48" s="10">
        <f>'Volumi Totali'!D47/'Volumi Totali'!N47</f>
        <v>0.12900344167266267</v>
      </c>
      <c r="E48" s="10">
        <f>'Volumi Totali'!E47/'Volumi Totali'!N47</f>
        <v>0</v>
      </c>
      <c r="F48" s="10">
        <f>'Volumi Totali'!F47/'Volumi Totali'!N47</f>
        <v>0</v>
      </c>
      <c r="G48" s="10">
        <f>'Volumi Totali'!G47/'Volumi Totali'!N47</f>
        <v>0</v>
      </c>
      <c r="H48" s="10">
        <f>'Volumi Totali'!H47/'Volumi Totali'!N47</f>
        <v>0</v>
      </c>
      <c r="I48" s="10">
        <f>'Volumi Totali'!I47/'Volumi Totali'!N47</f>
        <v>0</v>
      </c>
      <c r="J48" s="10">
        <f>'Volumi Totali'!J47/'Volumi Totali'!N47</f>
        <v>0</v>
      </c>
      <c r="K48" s="10">
        <f>'Volumi Totali'!K47/'Volumi Totali'!N47</f>
        <v>6.8602817331477419E-4</v>
      </c>
      <c r="L48" s="10">
        <f>'Volumi Totali'!L47/'Volumi Totali'!N47</f>
        <v>0</v>
      </c>
      <c r="N48" s="11">
        <f t="shared" si="0"/>
        <v>1</v>
      </c>
      <c r="O48" s="5"/>
      <c r="P48" s="5"/>
      <c r="Q48" s="18"/>
    </row>
    <row r="49" spans="1:19" x14ac:dyDescent="0.25">
      <c r="A49" s="3">
        <v>41686</v>
      </c>
      <c r="B49" s="10">
        <f>'Volumi Totali'!B48/'Volumi Totali'!N48</f>
        <v>0.83776071921737982</v>
      </c>
      <c r="C49" s="10">
        <f>'Volumi Totali'!C48/'Volumi Totali'!N48</f>
        <v>1.6754921619685362E-3</v>
      </c>
      <c r="D49" s="10">
        <f>'Volumi Totali'!D48/'Volumi Totali'!N48</f>
        <v>0.15997790379623547</v>
      </c>
      <c r="E49" s="10">
        <f>'Volumi Totali'!E48/'Volumi Totali'!N48</f>
        <v>0</v>
      </c>
      <c r="F49" s="10">
        <f>'Volumi Totali'!F48/'Volumi Totali'!N48</f>
        <v>0</v>
      </c>
      <c r="G49" s="10">
        <f>'Volumi Totali'!G48/'Volumi Totali'!N48</f>
        <v>0</v>
      </c>
      <c r="H49" s="10">
        <f>'Volumi Totali'!H48/'Volumi Totali'!N48</f>
        <v>0</v>
      </c>
      <c r="I49" s="10">
        <f>'Volumi Totali'!I48/'Volumi Totali'!N48</f>
        <v>0</v>
      </c>
      <c r="J49" s="10">
        <f>'Volumi Totali'!J48/'Volumi Totali'!N48</f>
        <v>0</v>
      </c>
      <c r="K49" s="10">
        <f>'Volumi Totali'!K48/'Volumi Totali'!N48</f>
        <v>5.8588482441617135E-4</v>
      </c>
      <c r="L49" s="10">
        <f>'Volumi Totali'!L48/'Volumi Totali'!N48</f>
        <v>0</v>
      </c>
      <c r="N49" s="11">
        <f t="shared" si="0"/>
        <v>0.99999999999999989</v>
      </c>
      <c r="O49" s="5"/>
      <c r="P49" s="5"/>
      <c r="Q49" s="18"/>
    </row>
    <row r="50" spans="1:19" x14ac:dyDescent="0.25">
      <c r="A50" s="4">
        <v>41687</v>
      </c>
      <c r="B50" s="10">
        <f>'Volumi Totali'!B49/'Volumi Totali'!N49</f>
        <v>0.83914006188042034</v>
      </c>
      <c r="C50" s="10">
        <f>'Volumi Totali'!C49/'Volumi Totali'!N49</f>
        <v>2.9122638936903648E-3</v>
      </c>
      <c r="D50" s="10">
        <f>'Volumi Totali'!D49/'Volumi Totali'!N49</f>
        <v>0.15325618671562413</v>
      </c>
      <c r="E50" s="10">
        <f>'Volumi Totali'!E49/'Volumi Totali'!N49</f>
        <v>0</v>
      </c>
      <c r="F50" s="10">
        <f>'Volumi Totali'!F49/'Volumi Totali'!N49</f>
        <v>0</v>
      </c>
      <c r="G50" s="10">
        <f>'Volumi Totali'!G49/'Volumi Totali'!N49</f>
        <v>0</v>
      </c>
      <c r="H50" s="10">
        <f>'Volumi Totali'!H49/'Volumi Totali'!N49</f>
        <v>0</v>
      </c>
      <c r="I50" s="10">
        <f>'Volumi Totali'!I49/'Volumi Totali'!N49</f>
        <v>0</v>
      </c>
      <c r="J50" s="10">
        <f>'Volumi Totali'!J49/'Volumi Totali'!N49</f>
        <v>0</v>
      </c>
      <c r="K50" s="10">
        <f>'Volumi Totali'!K49/'Volumi Totali'!N49</f>
        <v>4.6914875102652062E-3</v>
      </c>
      <c r="L50" s="10">
        <f>'Volumi Totali'!L49/'Volumi Totali'!N49</f>
        <v>0</v>
      </c>
      <c r="N50" s="11">
        <f t="shared" si="0"/>
        <v>1</v>
      </c>
      <c r="O50" s="5"/>
      <c r="P50" s="5"/>
      <c r="Q50" s="18"/>
    </row>
    <row r="51" spans="1:19" x14ac:dyDescent="0.25">
      <c r="A51" s="3">
        <v>41688</v>
      </c>
      <c r="B51" s="10">
        <f>'Volumi Totali'!B50/'Volumi Totali'!N50</f>
        <v>0.85847986215322836</v>
      </c>
      <c r="C51" s="10">
        <f>'Volumi Totali'!C50/'Volumi Totali'!N50</f>
        <v>6.5248432708404002E-3</v>
      </c>
      <c r="D51" s="10">
        <f>'Volumi Totali'!D50/'Volumi Totali'!N50</f>
        <v>0.12809922442104155</v>
      </c>
      <c r="E51" s="10">
        <f>'Volumi Totali'!E50/'Volumi Totali'!N50</f>
        <v>0</v>
      </c>
      <c r="F51" s="10">
        <f>'Volumi Totali'!F50/'Volumi Totali'!N50</f>
        <v>0</v>
      </c>
      <c r="G51" s="10">
        <f>'Volumi Totali'!G50/'Volumi Totali'!N50</f>
        <v>0</v>
      </c>
      <c r="H51" s="10">
        <f>'Volumi Totali'!H50/'Volumi Totali'!N50</f>
        <v>0</v>
      </c>
      <c r="I51" s="10">
        <f>'Volumi Totali'!I50/'Volumi Totali'!N50</f>
        <v>0</v>
      </c>
      <c r="J51" s="10">
        <f>'Volumi Totali'!J50/'Volumi Totali'!N50</f>
        <v>0</v>
      </c>
      <c r="K51" s="10">
        <f>'Volumi Totali'!K50/'Volumi Totali'!N50</f>
        <v>6.8960701548897527E-3</v>
      </c>
      <c r="L51" s="10">
        <f>'Volumi Totali'!L50/'Volumi Totali'!N50</f>
        <v>0</v>
      </c>
      <c r="N51" s="11">
        <f t="shared" si="0"/>
        <v>1</v>
      </c>
      <c r="O51" s="5"/>
      <c r="P51" s="5"/>
      <c r="Q51" s="18"/>
    </row>
    <row r="52" spans="1:19" x14ac:dyDescent="0.25">
      <c r="A52" s="4">
        <v>41689</v>
      </c>
      <c r="B52" s="10">
        <f>'Volumi Totali'!B51/'Volumi Totali'!N51</f>
        <v>0.82696735437209501</v>
      </c>
      <c r="C52" s="10">
        <f>'Volumi Totali'!C51/'Volumi Totali'!N51</f>
        <v>6.3240885168890492E-3</v>
      </c>
      <c r="D52" s="10">
        <f>'Volumi Totali'!D51/'Volumi Totali'!N51</f>
        <v>0.16310556237267002</v>
      </c>
      <c r="E52" s="10">
        <f>'Volumi Totali'!E51/'Volumi Totali'!N51</f>
        <v>0</v>
      </c>
      <c r="F52" s="10">
        <f>'Volumi Totali'!F51/'Volumi Totali'!N51</f>
        <v>0</v>
      </c>
      <c r="G52" s="10">
        <f>'Volumi Totali'!G51/'Volumi Totali'!N51</f>
        <v>0</v>
      </c>
      <c r="H52" s="10">
        <f>'Volumi Totali'!H51/'Volumi Totali'!N51</f>
        <v>0</v>
      </c>
      <c r="I52" s="10">
        <f>'Volumi Totali'!I51/'Volumi Totali'!N51</f>
        <v>0</v>
      </c>
      <c r="J52" s="10">
        <f>'Volumi Totali'!J51/'Volumi Totali'!N51</f>
        <v>0</v>
      </c>
      <c r="K52" s="10">
        <f>'Volumi Totali'!K51/'Volumi Totali'!N51</f>
        <v>3.6029947383459772E-3</v>
      </c>
      <c r="L52" s="10">
        <f>'Volumi Totali'!L51/'Volumi Totali'!N51</f>
        <v>0</v>
      </c>
      <c r="N52" s="11">
        <f t="shared" si="0"/>
        <v>1</v>
      </c>
      <c r="O52" s="5"/>
      <c r="P52" s="5"/>
      <c r="Q52" s="18"/>
    </row>
    <row r="53" spans="1:19" x14ac:dyDescent="0.25">
      <c r="A53" s="3">
        <v>41690</v>
      </c>
      <c r="B53" s="10">
        <f>'Volumi Totali'!B52/'Volumi Totali'!N52</f>
        <v>0.8314735895944213</v>
      </c>
      <c r="C53" s="10">
        <f>'Volumi Totali'!C52/'Volumi Totali'!N52</f>
        <v>3.8536731278690979E-3</v>
      </c>
      <c r="D53" s="10">
        <f>'Volumi Totali'!D52/'Volumi Totali'!N52</f>
        <v>0.16301916755356591</v>
      </c>
      <c r="E53" s="10">
        <f>'Volumi Totali'!E52/'Volumi Totali'!N52</f>
        <v>0</v>
      </c>
      <c r="F53" s="10">
        <f>'Volumi Totali'!F52/'Volumi Totali'!N52</f>
        <v>0</v>
      </c>
      <c r="G53" s="10">
        <f>'Volumi Totali'!G52/'Volumi Totali'!N52</f>
        <v>0</v>
      </c>
      <c r="H53" s="10">
        <f>'Volumi Totali'!H52/'Volumi Totali'!N52</f>
        <v>0</v>
      </c>
      <c r="I53" s="10">
        <f>'Volumi Totali'!I52/'Volumi Totali'!N52</f>
        <v>0</v>
      </c>
      <c r="J53" s="10">
        <f>'Volumi Totali'!J52/'Volumi Totali'!N52</f>
        <v>0</v>
      </c>
      <c r="K53" s="10">
        <f>'Volumi Totali'!K52/'Volumi Totali'!N52</f>
        <v>1.6535697241436354E-3</v>
      </c>
      <c r="L53" s="10">
        <f>'Volumi Totali'!L52/'Volumi Totali'!N52</f>
        <v>0</v>
      </c>
      <c r="N53" s="11">
        <f t="shared" si="0"/>
        <v>1</v>
      </c>
      <c r="O53" s="5"/>
      <c r="P53" s="5"/>
      <c r="Q53" s="18"/>
    </row>
    <row r="54" spans="1:19" x14ac:dyDescent="0.25">
      <c r="A54" s="4">
        <v>41691</v>
      </c>
      <c r="B54" s="10">
        <f>'Volumi Totali'!B53/'Volumi Totali'!N53</f>
        <v>0.86370417927837695</v>
      </c>
      <c r="C54" s="10">
        <f>'Volumi Totali'!C53/'Volumi Totali'!N53</f>
        <v>2.2697290162164005E-3</v>
      </c>
      <c r="D54" s="10">
        <f>'Volumi Totali'!D53/'Volumi Totali'!N53</f>
        <v>0.13251061430273059</v>
      </c>
      <c r="E54" s="10">
        <f>'Volumi Totali'!E53/'Volumi Totali'!N53</f>
        <v>0</v>
      </c>
      <c r="F54" s="10">
        <f>'Volumi Totali'!F53/'Volumi Totali'!N53</f>
        <v>0</v>
      </c>
      <c r="G54" s="10">
        <f>'Volumi Totali'!G53/'Volumi Totali'!N53</f>
        <v>0</v>
      </c>
      <c r="H54" s="10">
        <f>'Volumi Totali'!H53/'Volumi Totali'!N53</f>
        <v>0</v>
      </c>
      <c r="I54" s="10">
        <f>'Volumi Totali'!I53/'Volumi Totali'!N53</f>
        <v>0</v>
      </c>
      <c r="J54" s="10">
        <f>'Volumi Totali'!J53/'Volumi Totali'!N53</f>
        <v>0</v>
      </c>
      <c r="K54" s="10">
        <f>'Volumi Totali'!K53/'Volumi Totali'!N53</f>
        <v>1.5154774026760643E-3</v>
      </c>
      <c r="L54" s="10">
        <f>'Volumi Totali'!L53/'Volumi Totali'!N53</f>
        <v>0</v>
      </c>
      <c r="N54" s="11">
        <f t="shared" si="0"/>
        <v>1</v>
      </c>
      <c r="O54" s="5"/>
      <c r="P54" s="5"/>
      <c r="Q54" s="18"/>
    </row>
    <row r="55" spans="1:19" x14ac:dyDescent="0.25">
      <c r="A55" s="3">
        <v>41692</v>
      </c>
      <c r="B55" s="10">
        <f>'Volumi Totali'!B54/'Volumi Totali'!N54</f>
        <v>0.82646223445200406</v>
      </c>
      <c r="C55" s="10">
        <f>'Volumi Totali'!C54/'Volumi Totali'!N54</f>
        <v>2.3271784541237304E-3</v>
      </c>
      <c r="D55" s="10">
        <f>'Volumi Totali'!D54/'Volumi Totali'!N54</f>
        <v>0.16853916837072386</v>
      </c>
      <c r="E55" s="10">
        <f>'Volumi Totali'!E54/'Volumi Totali'!N54</f>
        <v>0</v>
      </c>
      <c r="F55" s="10">
        <f>'Volumi Totali'!F54/'Volumi Totali'!N54</f>
        <v>0</v>
      </c>
      <c r="G55" s="10">
        <f>'Volumi Totali'!G54/'Volumi Totali'!N54</f>
        <v>0</v>
      </c>
      <c r="H55" s="10">
        <f>'Volumi Totali'!H54/'Volumi Totali'!N54</f>
        <v>0</v>
      </c>
      <c r="I55" s="10">
        <f>'Volumi Totali'!I54/'Volumi Totali'!N54</f>
        <v>0</v>
      </c>
      <c r="J55" s="10">
        <f>'Volumi Totali'!J54/'Volumi Totali'!N54</f>
        <v>0</v>
      </c>
      <c r="K55" s="10">
        <f>'Volumi Totali'!K54/'Volumi Totali'!N54</f>
        <v>2.6714187231483733E-3</v>
      </c>
      <c r="L55" s="10">
        <f>'Volumi Totali'!L54/'Volumi Totali'!N54</f>
        <v>0</v>
      </c>
      <c r="N55" s="11">
        <f t="shared" si="0"/>
        <v>1.0000000000000002</v>
      </c>
      <c r="O55" s="5"/>
      <c r="P55" s="5"/>
      <c r="Q55" s="18"/>
    </row>
    <row r="56" spans="1:19" x14ac:dyDescent="0.25">
      <c r="A56" s="4">
        <v>41693</v>
      </c>
      <c r="B56" s="10">
        <f>'Volumi Totali'!B55/'Volumi Totali'!N55</f>
        <v>0.78935530475723026</v>
      </c>
      <c r="C56" s="10">
        <f>'Volumi Totali'!C55/'Volumi Totali'!N55</f>
        <v>2.6101579097321894E-3</v>
      </c>
      <c r="D56" s="10">
        <f>'Volumi Totali'!D55/'Volumi Totali'!N55</f>
        <v>0.20514087404732526</v>
      </c>
      <c r="E56" s="10">
        <f>'Volumi Totali'!E55/'Volumi Totali'!N55</f>
        <v>0</v>
      </c>
      <c r="F56" s="10">
        <f>'Volumi Totali'!F55/'Volumi Totali'!N55</f>
        <v>0</v>
      </c>
      <c r="G56" s="10">
        <f>'Volumi Totali'!G55/'Volumi Totali'!N55</f>
        <v>0</v>
      </c>
      <c r="H56" s="10">
        <f>'Volumi Totali'!H55/'Volumi Totali'!N55</f>
        <v>0</v>
      </c>
      <c r="I56" s="10">
        <f>'Volumi Totali'!I55/'Volumi Totali'!N55</f>
        <v>0</v>
      </c>
      <c r="J56" s="10">
        <f>'Volumi Totali'!J55/'Volumi Totali'!N55</f>
        <v>0</v>
      </c>
      <c r="K56" s="10">
        <f>'Volumi Totali'!K55/'Volumi Totali'!N55</f>
        <v>2.8936632857122983E-3</v>
      </c>
      <c r="L56" s="10">
        <f>'Volumi Totali'!L55/'Volumi Totali'!N55</f>
        <v>0</v>
      </c>
      <c r="N56" s="11">
        <f t="shared" si="0"/>
        <v>1</v>
      </c>
      <c r="O56" s="5"/>
      <c r="P56" s="5"/>
      <c r="Q56" s="18"/>
    </row>
    <row r="57" spans="1:19" x14ac:dyDescent="0.25">
      <c r="A57" s="3">
        <v>41694</v>
      </c>
      <c r="B57" s="10">
        <f>'Volumi Totali'!B56/'Volumi Totali'!N56</f>
        <v>0.87859150735901714</v>
      </c>
      <c r="C57" s="10">
        <f>'Volumi Totali'!C56/'Volumi Totali'!N56</f>
        <v>2.1483598124806221E-3</v>
      </c>
      <c r="D57" s="10">
        <f>'Volumi Totali'!D56/'Volumi Totali'!N56</f>
        <v>0.11760207569764708</v>
      </c>
      <c r="E57" s="10">
        <f>'Volumi Totali'!E56/'Volumi Totali'!N56</f>
        <v>0</v>
      </c>
      <c r="F57" s="10">
        <f>'Volumi Totali'!F56/'Volumi Totali'!N56</f>
        <v>0</v>
      </c>
      <c r="G57" s="10">
        <f>'Volumi Totali'!G56/'Volumi Totali'!N56</f>
        <v>0</v>
      </c>
      <c r="H57" s="10">
        <f>'Volumi Totali'!H56/'Volumi Totali'!N56</f>
        <v>0</v>
      </c>
      <c r="I57" s="10">
        <f>'Volumi Totali'!I56/'Volumi Totali'!N56</f>
        <v>0</v>
      </c>
      <c r="J57" s="10">
        <f>'Volumi Totali'!J56/'Volumi Totali'!N56</f>
        <v>0</v>
      </c>
      <c r="K57" s="10">
        <f>'Volumi Totali'!K56/'Volumi Totali'!N56</f>
        <v>1.6580571308551812E-3</v>
      </c>
      <c r="L57" s="10">
        <f>'Volumi Totali'!L56/'Volumi Totali'!N56</f>
        <v>0</v>
      </c>
      <c r="N57" s="11">
        <f t="shared" si="0"/>
        <v>1</v>
      </c>
      <c r="O57" s="5"/>
      <c r="P57" s="5"/>
      <c r="Q57" s="18"/>
    </row>
    <row r="58" spans="1:19" x14ac:dyDescent="0.25">
      <c r="A58" s="4">
        <v>41695</v>
      </c>
      <c r="B58" s="10">
        <f>'Volumi Totali'!B57/'Volumi Totali'!N57</f>
        <v>0.83950246641815673</v>
      </c>
      <c r="C58" s="10">
        <f>'Volumi Totali'!C57/'Volumi Totali'!N57</f>
        <v>1.9522150868138423E-3</v>
      </c>
      <c r="D58" s="10">
        <f>'Volumi Totali'!D57/'Volumi Totali'!N57</f>
        <v>0.1580834572215459</v>
      </c>
      <c r="E58" s="10">
        <f>'Volumi Totali'!E57/'Volumi Totali'!N57</f>
        <v>0</v>
      </c>
      <c r="F58" s="10">
        <f>'Volumi Totali'!F57/'Volumi Totali'!N57</f>
        <v>0</v>
      </c>
      <c r="G58" s="10">
        <f>'Volumi Totali'!G57/'Volumi Totali'!N57</f>
        <v>0</v>
      </c>
      <c r="H58" s="10">
        <f>'Volumi Totali'!H57/'Volumi Totali'!N57</f>
        <v>0</v>
      </c>
      <c r="I58" s="10">
        <f>'Volumi Totali'!I57/'Volumi Totali'!N57</f>
        <v>0</v>
      </c>
      <c r="J58" s="10">
        <f>'Volumi Totali'!J57/'Volumi Totali'!N57</f>
        <v>0</v>
      </c>
      <c r="K58" s="10">
        <f>'Volumi Totali'!K57/'Volumi Totali'!N57</f>
        <v>4.6186127348351702E-4</v>
      </c>
      <c r="L58" s="10">
        <f>'Volumi Totali'!L57/'Volumi Totali'!N57</f>
        <v>0</v>
      </c>
      <c r="N58" s="11">
        <f t="shared" si="0"/>
        <v>1</v>
      </c>
      <c r="O58" s="5"/>
      <c r="P58" s="5"/>
      <c r="Q58" s="18"/>
    </row>
    <row r="59" spans="1:19" x14ac:dyDescent="0.25">
      <c r="A59" s="3">
        <v>41696</v>
      </c>
      <c r="B59" s="10">
        <f>'Volumi Totali'!B58/'Volumi Totali'!N58</f>
        <v>0.85109377571508504</v>
      </c>
      <c r="C59" s="10">
        <f>'Volumi Totali'!C58/'Volumi Totali'!N58</f>
        <v>9.3451828445409956E-4</v>
      </c>
      <c r="D59" s="10">
        <f>'Volumi Totali'!D58/'Volumi Totali'!N58</f>
        <v>0.14732233962015734</v>
      </c>
      <c r="E59" s="10">
        <f>'Volumi Totali'!E58/'Volumi Totali'!N58</f>
        <v>0</v>
      </c>
      <c r="F59" s="10">
        <f>'Volumi Totali'!F58/'Volumi Totali'!N58</f>
        <v>0</v>
      </c>
      <c r="G59" s="10">
        <f>'Volumi Totali'!G58/'Volumi Totali'!N58</f>
        <v>0</v>
      </c>
      <c r="H59" s="10">
        <f>'Volumi Totali'!H58/'Volumi Totali'!N58</f>
        <v>0</v>
      </c>
      <c r="I59" s="10">
        <f>'Volumi Totali'!I58/'Volumi Totali'!N58</f>
        <v>0</v>
      </c>
      <c r="J59" s="10">
        <f>'Volumi Totali'!J58/'Volumi Totali'!N58</f>
        <v>0</v>
      </c>
      <c r="K59" s="10">
        <f>'Volumi Totali'!K58/'Volumi Totali'!N58</f>
        <v>6.493663803034791E-4</v>
      </c>
      <c r="L59" s="10">
        <f>'Volumi Totali'!L58/'Volumi Totali'!N58</f>
        <v>0</v>
      </c>
      <c r="N59" s="11">
        <f t="shared" si="0"/>
        <v>0.99999999999999989</v>
      </c>
      <c r="O59" s="5"/>
      <c r="P59" s="5"/>
      <c r="Q59" s="18"/>
    </row>
    <row r="60" spans="1:19" x14ac:dyDescent="0.25">
      <c r="A60" s="4">
        <v>41697</v>
      </c>
      <c r="B60" s="10">
        <f>'Volumi Totali'!B59/'Volumi Totali'!N59</f>
        <v>0.8653008621907553</v>
      </c>
      <c r="C60" s="10">
        <f>'Volumi Totali'!C59/'Volumi Totali'!N59</f>
        <v>3.4225405508141672E-3</v>
      </c>
      <c r="D60" s="10">
        <f>'Volumi Totali'!D59/'Volumi Totali'!N59</f>
        <v>0.13076339573535903</v>
      </c>
      <c r="E60" s="10">
        <f>'Volumi Totali'!E59/'Volumi Totali'!N59</f>
        <v>0</v>
      </c>
      <c r="F60" s="10">
        <f>'Volumi Totali'!F59/'Volumi Totali'!N59</f>
        <v>0</v>
      </c>
      <c r="G60" s="10">
        <f>'Volumi Totali'!G59/'Volumi Totali'!N59</f>
        <v>0</v>
      </c>
      <c r="H60" s="10">
        <f>'Volumi Totali'!H59/'Volumi Totali'!N59</f>
        <v>0</v>
      </c>
      <c r="I60" s="10">
        <f>'Volumi Totali'!I59/'Volumi Totali'!N59</f>
        <v>0</v>
      </c>
      <c r="J60" s="10">
        <f>'Volumi Totali'!J59/'Volumi Totali'!N59</f>
        <v>0</v>
      </c>
      <c r="K60" s="10">
        <f>'Volumi Totali'!K59/'Volumi Totali'!N59</f>
        <v>5.132015230715389E-4</v>
      </c>
      <c r="L60" s="10">
        <f>'Volumi Totali'!L59/'Volumi Totali'!N59</f>
        <v>0</v>
      </c>
      <c r="N60" s="11">
        <f t="shared" si="0"/>
        <v>1</v>
      </c>
      <c r="O60" s="5"/>
      <c r="P60" s="5"/>
      <c r="Q60" s="18"/>
    </row>
    <row r="61" spans="1:19" x14ac:dyDescent="0.25">
      <c r="A61" s="3">
        <v>41698</v>
      </c>
      <c r="B61" s="10">
        <f>'Volumi Totali'!B60/'Volumi Totali'!N60</f>
        <v>0.80555369855883985</v>
      </c>
      <c r="C61" s="10">
        <f>'Volumi Totali'!C60/'Volumi Totali'!N60</f>
        <v>4.7875989472406667E-3</v>
      </c>
      <c r="D61" s="10">
        <f>'Volumi Totali'!D60/'Volumi Totali'!N60</f>
        <v>0.18792236115108038</v>
      </c>
      <c r="E61" s="10">
        <f>'Volumi Totali'!E60/'Volumi Totali'!N60</f>
        <v>0</v>
      </c>
      <c r="F61" s="10">
        <f>'Volumi Totali'!F60/'Volumi Totali'!N60</f>
        <v>0</v>
      </c>
      <c r="G61" s="10">
        <f>'Volumi Totali'!G60/'Volumi Totali'!N60</f>
        <v>0</v>
      </c>
      <c r="H61" s="10">
        <f>'Volumi Totali'!H60/'Volumi Totali'!N60</f>
        <v>0</v>
      </c>
      <c r="I61" s="10">
        <f>'Volumi Totali'!I60/'Volumi Totali'!N60</f>
        <v>0</v>
      </c>
      <c r="J61" s="10">
        <f>'Volumi Totali'!J60/'Volumi Totali'!N60</f>
        <v>0</v>
      </c>
      <c r="K61" s="10">
        <f>'Volumi Totali'!K60/'Volumi Totali'!N60</f>
        <v>1.7363413428391162E-3</v>
      </c>
      <c r="L61" s="10">
        <f>'Volumi Totali'!L60/'Volumi Totali'!N60</f>
        <v>0</v>
      </c>
      <c r="N61" s="11">
        <f t="shared" si="0"/>
        <v>1</v>
      </c>
      <c r="O61" s="5"/>
      <c r="P61" s="5"/>
      <c r="Q61" s="18"/>
    </row>
    <row r="62" spans="1:19" x14ac:dyDescent="0.25">
      <c r="A62" s="15">
        <v>41699</v>
      </c>
      <c r="B62" s="10">
        <f>'Volumi Totali'!B61/'Volumi Totali'!N61</f>
        <v>0.83716433670328894</v>
      </c>
      <c r="C62" s="10">
        <f>'Volumi Totali'!C61/'Volumi Totali'!N61</f>
        <v>5.003541381697626E-3</v>
      </c>
      <c r="D62" s="10">
        <f>'Volumi Totali'!D61/'Volumi Totali'!N61</f>
        <v>0.14651732442850207</v>
      </c>
      <c r="E62" s="10">
        <f>'Volumi Totali'!E61/'Volumi Totali'!N61</f>
        <v>0</v>
      </c>
      <c r="F62" s="10">
        <f>'Volumi Totali'!F61/'Volumi Totali'!N61</f>
        <v>0</v>
      </c>
      <c r="G62" s="10">
        <f>'Volumi Totali'!G61/'Volumi Totali'!N61</f>
        <v>0</v>
      </c>
      <c r="H62" s="10">
        <f>'Volumi Totali'!H61/'Volumi Totali'!N61</f>
        <v>0</v>
      </c>
      <c r="I62" s="10">
        <f>'Volumi Totali'!I61/'Volumi Totali'!N61</f>
        <v>0</v>
      </c>
      <c r="J62" s="10">
        <f>'Volumi Totali'!J61/'Volumi Totali'!N61</f>
        <v>0</v>
      </c>
      <c r="K62" s="10">
        <f>'Volumi Totali'!K61/'Volumi Totali'!N61</f>
        <v>1.1314797486511404E-2</v>
      </c>
      <c r="L62" s="10">
        <f>'Volumi Totali'!L61/'Volumi Totali'!N61</f>
        <v>0</v>
      </c>
      <c r="N62" s="11">
        <f t="shared" si="0"/>
        <v>1</v>
      </c>
      <c r="O62" s="5"/>
      <c r="P62" s="5"/>
      <c r="Q62" s="18"/>
      <c r="S62" s="16"/>
    </row>
    <row r="63" spans="1:19" x14ac:dyDescent="0.25">
      <c r="A63" s="3">
        <v>41700</v>
      </c>
      <c r="B63" s="10">
        <f>'Volumi Totali'!B62/'Volumi Totali'!N62</f>
        <v>0.66397533220855254</v>
      </c>
      <c r="C63" s="10">
        <f>'Volumi Totali'!C62/'Volumi Totali'!N62</f>
        <v>5.2596851587972792E-3</v>
      </c>
      <c r="D63" s="10">
        <f>'Volumi Totali'!D62/'Volumi Totali'!N62</f>
        <v>0.31838373621370314</v>
      </c>
      <c r="E63" s="10">
        <f>'Volumi Totali'!E62/'Volumi Totali'!N62</f>
        <v>0</v>
      </c>
      <c r="F63" s="10">
        <f>'Volumi Totali'!F62/'Volumi Totali'!N62</f>
        <v>0</v>
      </c>
      <c r="G63" s="10">
        <f>'Volumi Totali'!G62/'Volumi Totali'!N62</f>
        <v>0</v>
      </c>
      <c r="H63" s="10">
        <f>'Volumi Totali'!H62/'Volumi Totali'!N62</f>
        <v>0</v>
      </c>
      <c r="I63" s="10">
        <f>'Volumi Totali'!I62/'Volumi Totali'!N62</f>
        <v>0</v>
      </c>
      <c r="J63" s="10">
        <f>'Volumi Totali'!J62/'Volumi Totali'!N62</f>
        <v>0</v>
      </c>
      <c r="K63" s="10">
        <f>'Volumi Totali'!K62/'Volumi Totali'!N62</f>
        <v>1.2381246418947093E-2</v>
      </c>
      <c r="L63" s="10">
        <f>'Volumi Totali'!L62/'Volumi Totali'!N62</f>
        <v>0</v>
      </c>
      <c r="N63" s="11">
        <f t="shared" si="0"/>
        <v>1</v>
      </c>
      <c r="O63" s="5"/>
      <c r="P63" s="5"/>
      <c r="Q63" s="18"/>
    </row>
    <row r="64" spans="1:19" x14ac:dyDescent="0.25">
      <c r="A64" s="4">
        <v>41701</v>
      </c>
      <c r="B64" s="10">
        <f>'Volumi Totali'!B63/'Volumi Totali'!N63</f>
        <v>0.84238555231399981</v>
      </c>
      <c r="C64" s="10">
        <f>'Volumi Totali'!C63/'Volumi Totali'!N63</f>
        <v>1.1200336474008813E-3</v>
      </c>
      <c r="D64" s="10">
        <f>'Volumi Totali'!D63/'Volumi Totali'!N63</f>
        <v>0.1541161107189615</v>
      </c>
      <c r="E64" s="10">
        <f>'Volumi Totali'!E63/'Volumi Totali'!N63</f>
        <v>0</v>
      </c>
      <c r="F64" s="10">
        <f>'Volumi Totali'!F63/'Volumi Totali'!N63</f>
        <v>0</v>
      </c>
      <c r="G64" s="10">
        <f>'Volumi Totali'!G63/'Volumi Totali'!N63</f>
        <v>0</v>
      </c>
      <c r="H64" s="10">
        <f>'Volumi Totali'!H63/'Volumi Totali'!N63</f>
        <v>0</v>
      </c>
      <c r="I64" s="10">
        <f>'Volumi Totali'!I63/'Volumi Totali'!N63</f>
        <v>0</v>
      </c>
      <c r="J64" s="10">
        <f>'Volumi Totali'!J63/'Volumi Totali'!N63</f>
        <v>0</v>
      </c>
      <c r="K64" s="10">
        <f>'Volumi Totali'!K63/'Volumi Totali'!N63</f>
        <v>2.3783033196377677E-3</v>
      </c>
      <c r="L64" s="10">
        <f>'Volumi Totali'!L63/'Volumi Totali'!N63</f>
        <v>0</v>
      </c>
      <c r="N64" s="11">
        <f t="shared" si="0"/>
        <v>0.99999999999999989</v>
      </c>
      <c r="O64" s="5"/>
      <c r="P64" s="5"/>
      <c r="Q64" s="18"/>
    </row>
    <row r="65" spans="1:17" x14ac:dyDescent="0.25">
      <c r="A65" s="3">
        <v>41702</v>
      </c>
      <c r="B65" s="10">
        <f>'Volumi Totali'!B64/'Volumi Totali'!N64</f>
        <v>0.53876992344836427</v>
      </c>
      <c r="C65" s="10">
        <f>'Volumi Totali'!C64/'Volumi Totali'!N64</f>
        <v>1.7498053546339324E-3</v>
      </c>
      <c r="D65" s="10">
        <f>'Volumi Totali'!D64/'Volumi Totali'!N64</f>
        <v>0.45859878291145545</v>
      </c>
      <c r="E65" s="10">
        <f>'Volumi Totali'!E64/'Volumi Totali'!N64</f>
        <v>0</v>
      </c>
      <c r="F65" s="10">
        <f>'Volumi Totali'!F64/'Volumi Totali'!N64</f>
        <v>0</v>
      </c>
      <c r="G65" s="10">
        <f>'Volumi Totali'!G64/'Volumi Totali'!N64</f>
        <v>0</v>
      </c>
      <c r="H65" s="10">
        <f>'Volumi Totali'!H64/'Volumi Totali'!N64</f>
        <v>0</v>
      </c>
      <c r="I65" s="10">
        <f>'Volumi Totali'!I64/'Volumi Totali'!N64</f>
        <v>0</v>
      </c>
      <c r="J65" s="10">
        <f>'Volumi Totali'!J64/'Volumi Totali'!N64</f>
        <v>0</v>
      </c>
      <c r="K65" s="10">
        <f>'Volumi Totali'!K64/'Volumi Totali'!N64</f>
        <v>8.8148828554636557E-4</v>
      </c>
      <c r="L65" s="10">
        <f>'Volumi Totali'!L64/'Volumi Totali'!N64</f>
        <v>0</v>
      </c>
      <c r="N65" s="11">
        <f t="shared" si="0"/>
        <v>1</v>
      </c>
      <c r="O65" s="5"/>
      <c r="P65" s="5"/>
      <c r="Q65" s="18"/>
    </row>
    <row r="66" spans="1:17" x14ac:dyDescent="0.25">
      <c r="A66" s="4">
        <v>41703</v>
      </c>
      <c r="B66" s="10">
        <f>'Volumi Totali'!B65/'Volumi Totali'!N65</f>
        <v>0.65933156303400131</v>
      </c>
      <c r="C66" s="10">
        <f>'Volumi Totali'!C65/'Volumi Totali'!N65</f>
        <v>3.5912918650034481E-3</v>
      </c>
      <c r="D66" s="10">
        <f>'Volumi Totali'!D65/'Volumi Totali'!N65</f>
        <v>0.3343432346518409</v>
      </c>
      <c r="E66" s="10">
        <f>'Volumi Totali'!E65/'Volumi Totali'!N65</f>
        <v>0</v>
      </c>
      <c r="F66" s="10">
        <f>'Volumi Totali'!F65/'Volumi Totali'!N65</f>
        <v>0</v>
      </c>
      <c r="G66" s="10">
        <f>'Volumi Totali'!G65/'Volumi Totali'!N65</f>
        <v>0</v>
      </c>
      <c r="H66" s="10">
        <f>'Volumi Totali'!H65/'Volumi Totali'!N65</f>
        <v>0</v>
      </c>
      <c r="I66" s="10">
        <f>'Volumi Totali'!I65/'Volumi Totali'!N65</f>
        <v>0</v>
      </c>
      <c r="J66" s="10">
        <f>'Volumi Totali'!J65/'Volumi Totali'!N65</f>
        <v>0</v>
      </c>
      <c r="K66" s="10">
        <f>'Volumi Totali'!K65/'Volumi Totali'!N65</f>
        <v>2.7339104491543821E-3</v>
      </c>
      <c r="L66" s="10">
        <f>'Volumi Totali'!L65/'Volumi Totali'!N65</f>
        <v>0</v>
      </c>
      <c r="N66" s="11">
        <f t="shared" si="0"/>
        <v>1</v>
      </c>
      <c r="O66" s="5"/>
      <c r="P66" s="5"/>
      <c r="Q66" s="18"/>
    </row>
    <row r="67" spans="1:17" x14ac:dyDescent="0.25">
      <c r="A67" s="3">
        <v>41704</v>
      </c>
      <c r="B67" s="10">
        <f>'Volumi Totali'!B66/'Volumi Totali'!N66</f>
        <v>0.66058399817168856</v>
      </c>
      <c r="C67" s="10">
        <f>'Volumi Totali'!C66/'Volumi Totali'!N66</f>
        <v>5.8492235863526693E-3</v>
      </c>
      <c r="D67" s="10">
        <f>'Volumi Totali'!D66/'Volumi Totali'!N66</f>
        <v>0.33073435903010195</v>
      </c>
      <c r="E67" s="10">
        <f>'Volumi Totali'!E66/'Volumi Totali'!N66</f>
        <v>0</v>
      </c>
      <c r="F67" s="10">
        <f>'Volumi Totali'!F66/'Volumi Totali'!N66</f>
        <v>0</v>
      </c>
      <c r="G67" s="10">
        <f>'Volumi Totali'!G66/'Volumi Totali'!N66</f>
        <v>0</v>
      </c>
      <c r="H67" s="10">
        <f>'Volumi Totali'!H66/'Volumi Totali'!N66</f>
        <v>0</v>
      </c>
      <c r="I67" s="10">
        <f>'Volumi Totali'!I66/'Volumi Totali'!N66</f>
        <v>0</v>
      </c>
      <c r="J67" s="10">
        <f>'Volumi Totali'!J66/'Volumi Totali'!N66</f>
        <v>0</v>
      </c>
      <c r="K67" s="10">
        <f>'Volumi Totali'!K66/'Volumi Totali'!N66</f>
        <v>2.8324192118568251E-3</v>
      </c>
      <c r="L67" s="10">
        <f>'Volumi Totali'!L66/'Volumi Totali'!N66</f>
        <v>0</v>
      </c>
      <c r="N67" s="11">
        <f t="shared" ref="N67:N130" si="1">B67+C67+D67+E67+F67+G67+H67+I67+J67+K67+L67</f>
        <v>1</v>
      </c>
      <c r="O67" s="5"/>
      <c r="P67" s="5"/>
      <c r="Q67" s="18"/>
    </row>
    <row r="68" spans="1:17" x14ac:dyDescent="0.25">
      <c r="A68" s="4">
        <v>41705</v>
      </c>
      <c r="B68" s="10">
        <f>'Volumi Totali'!B67/'Volumi Totali'!N67</f>
        <v>0.84000752668467993</v>
      </c>
      <c r="C68" s="10">
        <f>'Volumi Totali'!C67/'Volumi Totali'!N67</f>
        <v>4.1704966259053233E-3</v>
      </c>
      <c r="D68" s="10">
        <f>'Volumi Totali'!D67/'Volumi Totali'!N67</f>
        <v>0.15304554013186455</v>
      </c>
      <c r="E68" s="10">
        <f>'Volumi Totali'!E67/'Volumi Totali'!N67</f>
        <v>0</v>
      </c>
      <c r="F68" s="10">
        <f>'Volumi Totali'!F67/'Volumi Totali'!N67</f>
        <v>0</v>
      </c>
      <c r="G68" s="10">
        <f>'Volumi Totali'!G67/'Volumi Totali'!N67</f>
        <v>0</v>
      </c>
      <c r="H68" s="10">
        <f>'Volumi Totali'!H67/'Volumi Totali'!N67</f>
        <v>0</v>
      </c>
      <c r="I68" s="10">
        <f>'Volumi Totali'!I67/'Volumi Totali'!N67</f>
        <v>0</v>
      </c>
      <c r="J68" s="10">
        <f>'Volumi Totali'!J67/'Volumi Totali'!N67</f>
        <v>0</v>
      </c>
      <c r="K68" s="10">
        <f>'Volumi Totali'!K67/'Volumi Totali'!N67</f>
        <v>2.7764365575502362E-3</v>
      </c>
      <c r="L68" s="10">
        <f>'Volumi Totali'!L67/'Volumi Totali'!N67</f>
        <v>0</v>
      </c>
      <c r="N68" s="11">
        <f t="shared" si="1"/>
        <v>1</v>
      </c>
      <c r="O68" s="5"/>
      <c r="P68" s="5"/>
      <c r="Q68" s="18"/>
    </row>
    <row r="69" spans="1:17" x14ac:dyDescent="0.25">
      <c r="A69" s="3">
        <v>41706</v>
      </c>
      <c r="B69" s="10">
        <f>'Volumi Totali'!B68/'Volumi Totali'!N68</f>
        <v>0.75508256517101424</v>
      </c>
      <c r="C69" s="10">
        <f>'Volumi Totali'!C68/'Volumi Totali'!N68</f>
        <v>2.291736423555409E-3</v>
      </c>
      <c r="D69" s="10">
        <f>'Volumi Totali'!D68/'Volumi Totali'!N68</f>
        <v>0.23978087215918106</v>
      </c>
      <c r="E69" s="10">
        <f>'Volumi Totali'!E68/'Volumi Totali'!N68</f>
        <v>0</v>
      </c>
      <c r="F69" s="10">
        <f>'Volumi Totali'!F68/'Volumi Totali'!N68</f>
        <v>0</v>
      </c>
      <c r="G69" s="10">
        <f>'Volumi Totali'!G68/'Volumi Totali'!N68</f>
        <v>0</v>
      </c>
      <c r="H69" s="10">
        <f>'Volumi Totali'!H68/'Volumi Totali'!N68</f>
        <v>0</v>
      </c>
      <c r="I69" s="10">
        <f>'Volumi Totali'!I68/'Volumi Totali'!N68</f>
        <v>0</v>
      </c>
      <c r="J69" s="10">
        <f>'Volumi Totali'!J68/'Volumi Totali'!N68</f>
        <v>0</v>
      </c>
      <c r="K69" s="10">
        <f>'Volumi Totali'!K68/'Volumi Totali'!N68</f>
        <v>2.8448262462493191E-3</v>
      </c>
      <c r="L69" s="10">
        <f>'Volumi Totali'!L68/'Volumi Totali'!N68</f>
        <v>0</v>
      </c>
      <c r="N69" s="11">
        <f t="shared" si="1"/>
        <v>1</v>
      </c>
      <c r="O69" s="5"/>
      <c r="P69" s="5"/>
      <c r="Q69" s="18"/>
    </row>
    <row r="70" spans="1:17" x14ac:dyDescent="0.25">
      <c r="A70" s="4">
        <v>41707</v>
      </c>
      <c r="B70" s="10">
        <f>'Volumi Totali'!B69/'Volumi Totali'!N69</f>
        <v>0.69481480826288311</v>
      </c>
      <c r="C70" s="10">
        <f>'Volumi Totali'!C69/'Volumi Totali'!N69</f>
        <v>2.1337017471163822E-3</v>
      </c>
      <c r="D70" s="10">
        <f>'Volumi Totali'!D69/'Volumi Totali'!N69</f>
        <v>0.30085009609126562</v>
      </c>
      <c r="E70" s="10">
        <f>'Volumi Totali'!E69/'Volumi Totali'!N69</f>
        <v>0</v>
      </c>
      <c r="F70" s="10">
        <f>'Volumi Totali'!F69/'Volumi Totali'!N69</f>
        <v>0</v>
      </c>
      <c r="G70" s="10">
        <f>'Volumi Totali'!G69/'Volumi Totali'!N69</f>
        <v>0</v>
      </c>
      <c r="H70" s="10">
        <f>'Volumi Totali'!H69/'Volumi Totali'!N69</f>
        <v>0</v>
      </c>
      <c r="I70" s="10">
        <f>'Volumi Totali'!I69/'Volumi Totali'!N69</f>
        <v>0</v>
      </c>
      <c r="J70" s="10">
        <f>'Volumi Totali'!J69/'Volumi Totali'!N69</f>
        <v>0</v>
      </c>
      <c r="K70" s="10">
        <f>'Volumi Totali'!K69/'Volumi Totali'!N69</f>
        <v>2.201393898734888E-3</v>
      </c>
      <c r="L70" s="10">
        <f>'Volumi Totali'!L69/'Volumi Totali'!N69</f>
        <v>0</v>
      </c>
      <c r="N70" s="11">
        <f t="shared" si="1"/>
        <v>1</v>
      </c>
      <c r="O70" s="5"/>
      <c r="P70" s="5"/>
      <c r="Q70" s="18"/>
    </row>
    <row r="71" spans="1:17" x14ac:dyDescent="0.25">
      <c r="A71" s="3">
        <v>41708</v>
      </c>
      <c r="B71" s="10">
        <f>'Volumi Totali'!B70/'Volumi Totali'!N70</f>
        <v>0.78994839106927128</v>
      </c>
      <c r="C71" s="10">
        <f>'Volumi Totali'!C70/'Volumi Totali'!N70</f>
        <v>3.8889260562868177E-3</v>
      </c>
      <c r="D71" s="10">
        <f>'Volumi Totali'!D70/'Volumi Totali'!N70</f>
        <v>0.20440418866538609</v>
      </c>
      <c r="E71" s="10">
        <f>'Volumi Totali'!E70/'Volumi Totali'!N70</f>
        <v>0</v>
      </c>
      <c r="F71" s="10">
        <f>'Volumi Totali'!F70/'Volumi Totali'!N70</f>
        <v>0</v>
      </c>
      <c r="G71" s="10">
        <f>'Volumi Totali'!G70/'Volumi Totali'!N70</f>
        <v>0</v>
      </c>
      <c r="H71" s="10">
        <f>'Volumi Totali'!H70/'Volumi Totali'!N70</f>
        <v>0</v>
      </c>
      <c r="I71" s="10">
        <f>'Volumi Totali'!I70/'Volumi Totali'!N70</f>
        <v>0</v>
      </c>
      <c r="J71" s="10">
        <f>'Volumi Totali'!J70/'Volumi Totali'!N70</f>
        <v>0</v>
      </c>
      <c r="K71" s="10">
        <f>'Volumi Totali'!K70/'Volumi Totali'!N70</f>
        <v>1.7584942090557438E-3</v>
      </c>
      <c r="L71" s="10">
        <f>'Volumi Totali'!L70/'Volumi Totali'!N70</f>
        <v>0</v>
      </c>
      <c r="N71" s="11">
        <f t="shared" si="1"/>
        <v>0.99999999999999989</v>
      </c>
      <c r="O71" s="5"/>
      <c r="P71" s="5"/>
      <c r="Q71" s="18"/>
    </row>
    <row r="72" spans="1:17" x14ac:dyDescent="0.25">
      <c r="A72" s="4">
        <v>41709</v>
      </c>
      <c r="B72" s="10">
        <f>'Volumi Totali'!B71/'Volumi Totali'!N71</f>
        <v>0.75582554187199413</v>
      </c>
      <c r="C72" s="10">
        <f>'Volumi Totali'!C71/'Volumi Totali'!N71</f>
        <v>2.140598432160462E-3</v>
      </c>
      <c r="D72" s="10">
        <f>'Volumi Totali'!D71/'Volumi Totali'!N71</f>
        <v>0.23931308100968113</v>
      </c>
      <c r="E72" s="10">
        <f>'Volumi Totali'!E71/'Volumi Totali'!N71</f>
        <v>0</v>
      </c>
      <c r="F72" s="10">
        <f>'Volumi Totali'!F71/'Volumi Totali'!N71</f>
        <v>0</v>
      </c>
      <c r="G72" s="10">
        <f>'Volumi Totali'!G71/'Volumi Totali'!N71</f>
        <v>0</v>
      </c>
      <c r="H72" s="10">
        <f>'Volumi Totali'!H71/'Volumi Totali'!N71</f>
        <v>0</v>
      </c>
      <c r="I72" s="10">
        <f>'Volumi Totali'!I71/'Volumi Totali'!N71</f>
        <v>0</v>
      </c>
      <c r="J72" s="10">
        <f>'Volumi Totali'!J71/'Volumi Totali'!N71</f>
        <v>0</v>
      </c>
      <c r="K72" s="10">
        <f>'Volumi Totali'!K71/'Volumi Totali'!N71</f>
        <v>2.7207786861642275E-3</v>
      </c>
      <c r="L72" s="10">
        <f>'Volumi Totali'!L71/'Volumi Totali'!N71</f>
        <v>0</v>
      </c>
      <c r="N72" s="11">
        <f t="shared" si="1"/>
        <v>1</v>
      </c>
      <c r="O72" s="5"/>
      <c r="P72" s="5"/>
      <c r="Q72" s="18"/>
    </row>
    <row r="73" spans="1:17" x14ac:dyDescent="0.25">
      <c r="A73" s="3">
        <v>41710</v>
      </c>
      <c r="B73" s="10">
        <f>'Volumi Totali'!B72/'Volumi Totali'!N72</f>
        <v>0.59657709199968312</v>
      </c>
      <c r="C73" s="10">
        <f>'Volumi Totali'!C72/'Volumi Totali'!N72</f>
        <v>4.3305437943144997E-3</v>
      </c>
      <c r="D73" s="10">
        <f>'Volumi Totali'!D72/'Volumi Totali'!N72</f>
        <v>0.39782592098823194</v>
      </c>
      <c r="E73" s="10">
        <f>'Volumi Totali'!E72/'Volumi Totali'!N72</f>
        <v>0</v>
      </c>
      <c r="F73" s="10">
        <f>'Volumi Totali'!F72/'Volumi Totali'!N72</f>
        <v>0</v>
      </c>
      <c r="G73" s="10">
        <f>'Volumi Totali'!G72/'Volumi Totali'!N72</f>
        <v>0</v>
      </c>
      <c r="H73" s="10">
        <f>'Volumi Totali'!H72/'Volumi Totali'!N72</f>
        <v>0</v>
      </c>
      <c r="I73" s="10">
        <f>'Volumi Totali'!I72/'Volumi Totali'!N72</f>
        <v>0</v>
      </c>
      <c r="J73" s="10">
        <f>'Volumi Totali'!J72/'Volumi Totali'!N72</f>
        <v>0</v>
      </c>
      <c r="K73" s="10">
        <f>'Volumi Totali'!K72/'Volumi Totali'!N72</f>
        <v>1.2664432177704698E-3</v>
      </c>
      <c r="L73" s="10">
        <f>'Volumi Totali'!L72/'Volumi Totali'!N72</f>
        <v>0</v>
      </c>
      <c r="N73" s="11">
        <f t="shared" si="1"/>
        <v>1</v>
      </c>
      <c r="O73" s="5"/>
      <c r="P73" s="5"/>
      <c r="Q73" s="18"/>
    </row>
    <row r="74" spans="1:17" x14ac:dyDescent="0.25">
      <c r="A74" s="4">
        <v>41711</v>
      </c>
      <c r="B74" s="10">
        <f>'Volumi Totali'!B73/'Volumi Totali'!N73</f>
        <v>0.73452739621341723</v>
      </c>
      <c r="C74" s="10">
        <f>'Volumi Totali'!C73/'Volumi Totali'!N73</f>
        <v>3.6072012965167066E-3</v>
      </c>
      <c r="D74" s="10">
        <f>'Volumi Totali'!D73/'Volumi Totali'!N73</f>
        <v>0.25990056427466673</v>
      </c>
      <c r="E74" s="10">
        <f>'Volumi Totali'!E73/'Volumi Totali'!N73</f>
        <v>0</v>
      </c>
      <c r="F74" s="10">
        <f>'Volumi Totali'!F73/'Volumi Totali'!N73</f>
        <v>0</v>
      </c>
      <c r="G74" s="10">
        <f>'Volumi Totali'!G73/'Volumi Totali'!N73</f>
        <v>0</v>
      </c>
      <c r="H74" s="10">
        <f>'Volumi Totali'!H73/'Volumi Totali'!N73</f>
        <v>0</v>
      </c>
      <c r="I74" s="10">
        <f>'Volumi Totali'!I73/'Volumi Totali'!N73</f>
        <v>0</v>
      </c>
      <c r="J74" s="10">
        <f>'Volumi Totali'!J73/'Volumi Totali'!N73</f>
        <v>0</v>
      </c>
      <c r="K74" s="10">
        <f>'Volumi Totali'!K73/'Volumi Totali'!N73</f>
        <v>1.9648382153993746E-3</v>
      </c>
      <c r="L74" s="10">
        <f>'Volumi Totali'!L73/'Volumi Totali'!N73</f>
        <v>0</v>
      </c>
      <c r="N74" s="11">
        <f t="shared" si="1"/>
        <v>1</v>
      </c>
      <c r="O74" s="5"/>
      <c r="P74" s="5"/>
      <c r="Q74" s="18"/>
    </row>
    <row r="75" spans="1:17" x14ac:dyDescent="0.25">
      <c r="A75" s="3">
        <v>41712</v>
      </c>
      <c r="B75" s="10">
        <f>'Volumi Totali'!B74/'Volumi Totali'!N74</f>
        <v>0.7414194843133689</v>
      </c>
      <c r="C75" s="10">
        <f>'Volumi Totali'!C74/'Volumi Totali'!N74</f>
        <v>7.5830924644154371E-3</v>
      </c>
      <c r="D75" s="10">
        <f>'Volumi Totali'!D74/'Volumi Totali'!N74</f>
        <v>0.24936233991287274</v>
      </c>
      <c r="E75" s="10">
        <f>'Volumi Totali'!E74/'Volumi Totali'!N74</f>
        <v>0</v>
      </c>
      <c r="F75" s="10">
        <f>'Volumi Totali'!F74/'Volumi Totali'!N74</f>
        <v>0</v>
      </c>
      <c r="G75" s="10">
        <f>'Volumi Totali'!G74/'Volumi Totali'!N74</f>
        <v>0</v>
      </c>
      <c r="H75" s="10">
        <f>'Volumi Totali'!H74/'Volumi Totali'!N74</f>
        <v>0</v>
      </c>
      <c r="I75" s="10">
        <f>'Volumi Totali'!I74/'Volumi Totali'!N74</f>
        <v>0</v>
      </c>
      <c r="J75" s="10">
        <f>'Volumi Totali'!J74/'Volumi Totali'!N74</f>
        <v>0</v>
      </c>
      <c r="K75" s="10">
        <f>'Volumi Totali'!K74/'Volumi Totali'!N74</f>
        <v>1.6350833093429012E-3</v>
      </c>
      <c r="L75" s="10">
        <f>'Volumi Totali'!L74/'Volumi Totali'!N74</f>
        <v>0</v>
      </c>
      <c r="N75" s="11">
        <f t="shared" si="1"/>
        <v>1</v>
      </c>
      <c r="O75" s="5"/>
      <c r="P75" s="5"/>
      <c r="Q75" s="18"/>
    </row>
    <row r="76" spans="1:17" x14ac:dyDescent="0.25">
      <c r="A76" s="4">
        <v>41713</v>
      </c>
      <c r="B76" s="10">
        <f>'Volumi Totali'!B75/'Volumi Totali'!N75</f>
        <v>0.57967438973106111</v>
      </c>
      <c r="C76" s="10">
        <f>'Volumi Totali'!C75/'Volumi Totali'!N75</f>
        <v>4.9519728190853809E-3</v>
      </c>
      <c r="D76" s="10">
        <f>'Volumi Totali'!D75/'Volumi Totali'!N75</f>
        <v>0.4112595203289478</v>
      </c>
      <c r="E76" s="10">
        <f>'Volumi Totali'!E75/'Volumi Totali'!N75</f>
        <v>0</v>
      </c>
      <c r="F76" s="10">
        <f>'Volumi Totali'!F75/'Volumi Totali'!N75</f>
        <v>0</v>
      </c>
      <c r="G76" s="10">
        <f>'Volumi Totali'!G75/'Volumi Totali'!N75</f>
        <v>0</v>
      </c>
      <c r="H76" s="10">
        <f>'Volumi Totali'!H75/'Volumi Totali'!N75</f>
        <v>0</v>
      </c>
      <c r="I76" s="10">
        <f>'Volumi Totali'!I75/'Volumi Totali'!N75</f>
        <v>0</v>
      </c>
      <c r="J76" s="10">
        <f>'Volumi Totali'!J75/'Volumi Totali'!N75</f>
        <v>0</v>
      </c>
      <c r="K76" s="10">
        <f>'Volumi Totali'!K75/'Volumi Totali'!N75</f>
        <v>4.1141171209056748E-3</v>
      </c>
      <c r="L76" s="10">
        <f>'Volumi Totali'!L75/'Volumi Totali'!N75</f>
        <v>0</v>
      </c>
      <c r="N76" s="11">
        <f t="shared" si="1"/>
        <v>0.99999999999999989</v>
      </c>
      <c r="O76" s="5"/>
      <c r="P76" s="5"/>
      <c r="Q76" s="18"/>
    </row>
    <row r="77" spans="1:17" x14ac:dyDescent="0.25">
      <c r="A77" s="3">
        <v>41714</v>
      </c>
      <c r="B77" s="10">
        <f>'Volumi Totali'!B76/'Volumi Totali'!N76</f>
        <v>0.47861201617451027</v>
      </c>
      <c r="C77" s="10">
        <f>'Volumi Totali'!C76/'Volumi Totali'!N76</f>
        <v>7.4675514894563316E-3</v>
      </c>
      <c r="D77" s="10">
        <f>'Volumi Totali'!D76/'Volumi Totali'!N76</f>
        <v>0.51034450734693015</v>
      </c>
      <c r="E77" s="10">
        <f>'Volumi Totali'!E76/'Volumi Totali'!N76</f>
        <v>0</v>
      </c>
      <c r="F77" s="10">
        <f>'Volumi Totali'!F76/'Volumi Totali'!N76</f>
        <v>0</v>
      </c>
      <c r="G77" s="10">
        <f>'Volumi Totali'!G76/'Volumi Totali'!N76</f>
        <v>0</v>
      </c>
      <c r="H77" s="10">
        <f>'Volumi Totali'!H76/'Volumi Totali'!N76</f>
        <v>0</v>
      </c>
      <c r="I77" s="10">
        <f>'Volumi Totali'!I76/'Volumi Totali'!N76</f>
        <v>0</v>
      </c>
      <c r="J77" s="10">
        <f>'Volumi Totali'!J76/'Volumi Totali'!N76</f>
        <v>0</v>
      </c>
      <c r="K77" s="10">
        <f>'Volumi Totali'!K76/'Volumi Totali'!N76</f>
        <v>3.5759249891032644E-3</v>
      </c>
      <c r="L77" s="10">
        <f>'Volumi Totali'!L76/'Volumi Totali'!N76</f>
        <v>0</v>
      </c>
      <c r="N77" s="11">
        <f t="shared" si="1"/>
        <v>1</v>
      </c>
      <c r="O77" s="5"/>
      <c r="P77" s="5"/>
      <c r="Q77" s="18"/>
    </row>
    <row r="78" spans="1:17" x14ac:dyDescent="0.25">
      <c r="A78" s="4">
        <v>41715</v>
      </c>
      <c r="B78" s="10">
        <f>'Volumi Totali'!B77/'Volumi Totali'!N77</f>
        <v>0.67915422344193421</v>
      </c>
      <c r="C78" s="10">
        <f>'Volumi Totali'!C77/'Volumi Totali'!N77</f>
        <v>5.6351690631856561E-3</v>
      </c>
      <c r="D78" s="10">
        <f>'Volumi Totali'!D77/'Volumi Totali'!N77</f>
        <v>0.3136149321385921</v>
      </c>
      <c r="E78" s="10">
        <f>'Volumi Totali'!E77/'Volumi Totali'!N77</f>
        <v>0</v>
      </c>
      <c r="F78" s="10">
        <f>'Volumi Totali'!F77/'Volumi Totali'!N77</f>
        <v>0</v>
      </c>
      <c r="G78" s="10">
        <f>'Volumi Totali'!G77/'Volumi Totali'!N77</f>
        <v>0</v>
      </c>
      <c r="H78" s="10">
        <f>'Volumi Totali'!H77/'Volumi Totali'!N77</f>
        <v>0</v>
      </c>
      <c r="I78" s="10">
        <f>'Volumi Totali'!I77/'Volumi Totali'!N77</f>
        <v>0</v>
      </c>
      <c r="J78" s="10">
        <f>'Volumi Totali'!J77/'Volumi Totali'!N77</f>
        <v>0</v>
      </c>
      <c r="K78" s="10">
        <f>'Volumi Totali'!K77/'Volumi Totali'!N77</f>
        <v>1.5956753562879813E-3</v>
      </c>
      <c r="L78" s="10">
        <f>'Volumi Totali'!L77/'Volumi Totali'!N77</f>
        <v>0</v>
      </c>
      <c r="N78" s="11">
        <f t="shared" si="1"/>
        <v>1</v>
      </c>
      <c r="O78" s="5"/>
      <c r="P78" s="5"/>
      <c r="Q78" s="18"/>
    </row>
    <row r="79" spans="1:17" x14ac:dyDescent="0.25">
      <c r="A79" s="3">
        <v>41716</v>
      </c>
      <c r="B79" s="10">
        <f>'Volumi Totali'!B78/'Volumi Totali'!N78</f>
        <v>0.45963850742169321</v>
      </c>
      <c r="C79" s="10">
        <f>'Volumi Totali'!C78/'Volumi Totali'!N78</f>
        <v>1.6752307993462324E-3</v>
      </c>
      <c r="D79" s="10">
        <f>'Volumi Totali'!D78/'Volumi Totali'!N78</f>
        <v>0.53793488303572023</v>
      </c>
      <c r="E79" s="10">
        <f>'Volumi Totali'!E78/'Volumi Totali'!N78</f>
        <v>0</v>
      </c>
      <c r="F79" s="10">
        <f>'Volumi Totali'!F78/'Volumi Totali'!N78</f>
        <v>0</v>
      </c>
      <c r="G79" s="10">
        <f>'Volumi Totali'!G78/'Volumi Totali'!N78</f>
        <v>0</v>
      </c>
      <c r="H79" s="10">
        <f>'Volumi Totali'!H78/'Volumi Totali'!N78</f>
        <v>0</v>
      </c>
      <c r="I79" s="10">
        <f>'Volumi Totali'!I78/'Volumi Totali'!N78</f>
        <v>0</v>
      </c>
      <c r="J79" s="10">
        <f>'Volumi Totali'!J78/'Volumi Totali'!N78</f>
        <v>0</v>
      </c>
      <c r="K79" s="10">
        <f>'Volumi Totali'!K78/'Volumi Totali'!N78</f>
        <v>7.513787432403765E-4</v>
      </c>
      <c r="L79" s="10">
        <f>'Volumi Totali'!L78/'Volumi Totali'!N78</f>
        <v>0</v>
      </c>
      <c r="N79" s="11">
        <f t="shared" si="1"/>
        <v>1</v>
      </c>
      <c r="O79" s="5"/>
      <c r="P79" s="5"/>
      <c r="Q79" s="18"/>
    </row>
    <row r="80" spans="1:17" x14ac:dyDescent="0.25">
      <c r="A80" s="4">
        <v>41717</v>
      </c>
      <c r="B80" s="10">
        <f>'Volumi Totali'!B79/'Volumi Totali'!N79</f>
        <v>0.28778764378940735</v>
      </c>
      <c r="C80" s="10">
        <f>'Volumi Totali'!C79/'Volumi Totali'!N79</f>
        <v>2.6842772611234025E-3</v>
      </c>
      <c r="D80" s="10">
        <f>'Volumi Totali'!D79/'Volumi Totali'!N79</f>
        <v>0.70880517654912056</v>
      </c>
      <c r="E80" s="10">
        <f>'Volumi Totali'!E79/'Volumi Totali'!N79</f>
        <v>0</v>
      </c>
      <c r="F80" s="10">
        <f>'Volumi Totali'!F79/'Volumi Totali'!N79</f>
        <v>0</v>
      </c>
      <c r="G80" s="10">
        <f>'Volumi Totali'!G79/'Volumi Totali'!N79</f>
        <v>0</v>
      </c>
      <c r="H80" s="10">
        <f>'Volumi Totali'!H79/'Volumi Totali'!N79</f>
        <v>0</v>
      </c>
      <c r="I80" s="10">
        <f>'Volumi Totali'!I79/'Volumi Totali'!N79</f>
        <v>0</v>
      </c>
      <c r="J80" s="10">
        <f>'Volumi Totali'!J79/'Volumi Totali'!N79</f>
        <v>0</v>
      </c>
      <c r="K80" s="10">
        <f>'Volumi Totali'!K79/'Volumi Totali'!N79</f>
        <v>7.2290240034865655E-4</v>
      </c>
      <c r="L80" s="10">
        <f>'Volumi Totali'!L79/'Volumi Totali'!N79</f>
        <v>0</v>
      </c>
      <c r="N80" s="11">
        <f t="shared" si="1"/>
        <v>1</v>
      </c>
      <c r="O80" s="5"/>
      <c r="P80" s="5"/>
      <c r="Q80" s="18"/>
    </row>
    <row r="81" spans="1:17" x14ac:dyDescent="0.25">
      <c r="A81" s="3">
        <v>41718</v>
      </c>
      <c r="B81" s="10">
        <f>'Volumi Totali'!B80/'Volumi Totali'!N80</f>
        <v>0.56019570811159325</v>
      </c>
      <c r="C81" s="10">
        <f>'Volumi Totali'!C80/'Volumi Totali'!N80</f>
        <v>4.4329278173443239E-3</v>
      </c>
      <c r="D81" s="10">
        <f>'Volumi Totali'!D80/'Volumi Totali'!N80</f>
        <v>0.43421981633126694</v>
      </c>
      <c r="E81" s="10">
        <f>'Volumi Totali'!E80/'Volumi Totali'!N80</f>
        <v>0</v>
      </c>
      <c r="F81" s="10">
        <f>'Volumi Totali'!F80/'Volumi Totali'!N80</f>
        <v>0</v>
      </c>
      <c r="G81" s="10">
        <f>'Volumi Totali'!G80/'Volumi Totali'!N80</f>
        <v>0</v>
      </c>
      <c r="H81" s="10">
        <f>'Volumi Totali'!H80/'Volumi Totali'!N80</f>
        <v>0</v>
      </c>
      <c r="I81" s="10">
        <f>'Volumi Totali'!I80/'Volumi Totali'!N80</f>
        <v>0</v>
      </c>
      <c r="J81" s="10">
        <f>'Volumi Totali'!J80/'Volumi Totali'!N80</f>
        <v>0</v>
      </c>
      <c r="K81" s="10">
        <f>'Volumi Totali'!K80/'Volumi Totali'!N80</f>
        <v>1.1515477397955212E-3</v>
      </c>
      <c r="L81" s="10">
        <f>'Volumi Totali'!L80/'Volumi Totali'!N80</f>
        <v>0</v>
      </c>
      <c r="N81" s="11">
        <f t="shared" si="1"/>
        <v>1</v>
      </c>
      <c r="O81" s="5"/>
      <c r="P81" s="5"/>
      <c r="Q81" s="18"/>
    </row>
    <row r="82" spans="1:17" x14ac:dyDescent="0.25">
      <c r="A82" s="4">
        <v>41719</v>
      </c>
      <c r="B82" s="10">
        <f>'Volumi Totali'!B81/'Volumi Totali'!N81</f>
        <v>0.6669937440546051</v>
      </c>
      <c r="C82" s="10">
        <f>'Volumi Totali'!C81/'Volumi Totali'!N81</f>
        <v>3.3442841056051118E-3</v>
      </c>
      <c r="D82" s="10">
        <f>'Volumi Totali'!D81/'Volumi Totali'!N81</f>
        <v>0.32917429014766997</v>
      </c>
      <c r="E82" s="10">
        <f>'Volumi Totali'!E81/'Volumi Totali'!N81</f>
        <v>0</v>
      </c>
      <c r="F82" s="10">
        <f>'Volumi Totali'!F81/'Volumi Totali'!N81</f>
        <v>0</v>
      </c>
      <c r="G82" s="10">
        <f>'Volumi Totali'!G81/'Volumi Totali'!N81</f>
        <v>0</v>
      </c>
      <c r="H82" s="10">
        <f>'Volumi Totali'!H81/'Volumi Totali'!N81</f>
        <v>0</v>
      </c>
      <c r="I82" s="10">
        <f>'Volumi Totali'!I81/'Volumi Totali'!N81</f>
        <v>0</v>
      </c>
      <c r="J82" s="10">
        <f>'Volumi Totali'!J81/'Volumi Totali'!N81</f>
        <v>0</v>
      </c>
      <c r="K82" s="10">
        <f>'Volumi Totali'!K81/'Volumi Totali'!N81</f>
        <v>4.8768169211986463E-4</v>
      </c>
      <c r="L82" s="10">
        <f>'Volumi Totali'!L81/'Volumi Totali'!N81</f>
        <v>0</v>
      </c>
      <c r="N82" s="11">
        <f t="shared" si="1"/>
        <v>1</v>
      </c>
      <c r="O82" s="5"/>
      <c r="P82" s="5"/>
      <c r="Q82" s="18"/>
    </row>
    <row r="83" spans="1:17" x14ac:dyDescent="0.25">
      <c r="A83" s="3">
        <v>41720</v>
      </c>
      <c r="B83" s="10">
        <f>'Volumi Totali'!B82/'Volumi Totali'!N82</f>
        <v>0.72858738226506836</v>
      </c>
      <c r="C83" s="10">
        <f>'Volumi Totali'!C82/'Volumi Totali'!N82</f>
        <v>5.7546849511224034E-3</v>
      </c>
      <c r="D83" s="10">
        <f>'Volumi Totali'!D82/'Volumi Totali'!N82</f>
        <v>0.26462477374203086</v>
      </c>
      <c r="E83" s="10">
        <f>'Volumi Totali'!E82/'Volumi Totali'!N82</f>
        <v>0</v>
      </c>
      <c r="F83" s="10">
        <f>'Volumi Totali'!F82/'Volumi Totali'!N82</f>
        <v>0</v>
      </c>
      <c r="G83" s="10">
        <f>'Volumi Totali'!G82/'Volumi Totali'!N82</f>
        <v>0</v>
      </c>
      <c r="H83" s="10">
        <f>'Volumi Totali'!H82/'Volumi Totali'!N82</f>
        <v>0</v>
      </c>
      <c r="I83" s="10">
        <f>'Volumi Totali'!I82/'Volumi Totali'!N82</f>
        <v>0</v>
      </c>
      <c r="J83" s="10">
        <f>'Volumi Totali'!J82/'Volumi Totali'!N82</f>
        <v>0</v>
      </c>
      <c r="K83" s="10">
        <f>'Volumi Totali'!K82/'Volumi Totali'!N82</f>
        <v>1.033159041778353E-3</v>
      </c>
      <c r="L83" s="10">
        <f>'Volumi Totali'!L82/'Volumi Totali'!N82</f>
        <v>0</v>
      </c>
      <c r="N83" s="11">
        <f t="shared" si="1"/>
        <v>1</v>
      </c>
      <c r="O83" s="5"/>
      <c r="P83" s="5"/>
      <c r="Q83" s="18"/>
    </row>
    <row r="84" spans="1:17" x14ac:dyDescent="0.25">
      <c r="A84" s="4">
        <v>41721</v>
      </c>
      <c r="B84" s="10">
        <f>'Volumi Totali'!B83/'Volumi Totali'!N83</f>
        <v>0.77697743031302779</v>
      </c>
      <c r="C84" s="10">
        <f>'Volumi Totali'!C83/'Volumi Totali'!N83</f>
        <v>1.1494638434133337E-2</v>
      </c>
      <c r="D84" s="10">
        <f>'Volumi Totali'!D83/'Volumi Totali'!N83</f>
        <v>0.20860209477076891</v>
      </c>
      <c r="E84" s="10">
        <f>'Volumi Totali'!E83/'Volumi Totali'!N83</f>
        <v>0</v>
      </c>
      <c r="F84" s="10">
        <f>'Volumi Totali'!F83/'Volumi Totali'!N83</f>
        <v>0</v>
      </c>
      <c r="G84" s="10">
        <f>'Volumi Totali'!G83/'Volumi Totali'!N83</f>
        <v>0</v>
      </c>
      <c r="H84" s="10">
        <f>'Volumi Totali'!H83/'Volumi Totali'!N83</f>
        <v>0</v>
      </c>
      <c r="I84" s="10">
        <f>'Volumi Totali'!I83/'Volumi Totali'!N83</f>
        <v>0</v>
      </c>
      <c r="J84" s="10">
        <f>'Volumi Totali'!J83/'Volumi Totali'!N83</f>
        <v>0</v>
      </c>
      <c r="K84" s="10">
        <f>'Volumi Totali'!K83/'Volumi Totali'!N83</f>
        <v>2.9258364820699766E-3</v>
      </c>
      <c r="L84" s="10">
        <f>'Volumi Totali'!L83/'Volumi Totali'!N83</f>
        <v>0</v>
      </c>
      <c r="N84" s="11">
        <f t="shared" si="1"/>
        <v>1</v>
      </c>
      <c r="O84" s="5"/>
      <c r="P84" s="5"/>
      <c r="Q84" s="18"/>
    </row>
    <row r="85" spans="1:17" x14ac:dyDescent="0.25">
      <c r="A85" s="3">
        <v>41722</v>
      </c>
      <c r="B85" s="10">
        <f>'Volumi Totali'!B84/'Volumi Totali'!N84</f>
        <v>0.72917969572260544</v>
      </c>
      <c r="C85" s="10">
        <f>'Volumi Totali'!C84/'Volumi Totali'!N84</f>
        <v>3.7102362578951063E-3</v>
      </c>
      <c r="D85" s="10">
        <f>'Volumi Totali'!D84/'Volumi Totali'!N84</f>
        <v>0.26272100155634165</v>
      </c>
      <c r="E85" s="10">
        <f>'Volumi Totali'!E84/'Volumi Totali'!N84</f>
        <v>0</v>
      </c>
      <c r="F85" s="10">
        <f>'Volumi Totali'!F84/'Volumi Totali'!N84</f>
        <v>0</v>
      </c>
      <c r="G85" s="10">
        <f>'Volumi Totali'!G84/'Volumi Totali'!N84</f>
        <v>0</v>
      </c>
      <c r="H85" s="10">
        <f>'Volumi Totali'!H84/'Volumi Totali'!N84</f>
        <v>0</v>
      </c>
      <c r="I85" s="10">
        <f>'Volumi Totali'!I84/'Volumi Totali'!N84</f>
        <v>0</v>
      </c>
      <c r="J85" s="10">
        <f>'Volumi Totali'!J84/'Volumi Totali'!N84</f>
        <v>0</v>
      </c>
      <c r="K85" s="10">
        <f>'Volumi Totali'!K84/'Volumi Totali'!N84</f>
        <v>4.3890664631578303E-3</v>
      </c>
      <c r="L85" s="10">
        <f>'Volumi Totali'!L84/'Volumi Totali'!N84</f>
        <v>0</v>
      </c>
      <c r="N85" s="11">
        <f t="shared" si="1"/>
        <v>1</v>
      </c>
      <c r="O85" s="5"/>
      <c r="P85" s="5"/>
      <c r="Q85" s="18"/>
    </row>
    <row r="86" spans="1:17" x14ac:dyDescent="0.25">
      <c r="A86" s="4">
        <v>41723</v>
      </c>
      <c r="B86" s="10">
        <f>'Volumi Totali'!B85/'Volumi Totali'!N85</f>
        <v>0.67936649768232038</v>
      </c>
      <c r="C86" s="10">
        <f>'Volumi Totali'!C85/'Volumi Totali'!N85</f>
        <v>4.3623061856799096E-3</v>
      </c>
      <c r="D86" s="10">
        <f>'Volumi Totali'!D85/'Volumi Totali'!N85</f>
        <v>0.31248697728644931</v>
      </c>
      <c r="E86" s="10">
        <f>'Volumi Totali'!E85/'Volumi Totali'!N85</f>
        <v>0</v>
      </c>
      <c r="F86" s="10">
        <f>'Volumi Totali'!F85/'Volumi Totali'!N85</f>
        <v>0</v>
      </c>
      <c r="G86" s="10">
        <f>'Volumi Totali'!G85/'Volumi Totali'!N85</f>
        <v>0</v>
      </c>
      <c r="H86" s="10">
        <f>'Volumi Totali'!H85/'Volumi Totali'!N85</f>
        <v>0</v>
      </c>
      <c r="I86" s="10">
        <f>'Volumi Totali'!I85/'Volumi Totali'!N85</f>
        <v>0</v>
      </c>
      <c r="J86" s="10">
        <f>'Volumi Totali'!J85/'Volumi Totali'!N85</f>
        <v>0</v>
      </c>
      <c r="K86" s="10">
        <f>'Volumi Totali'!K85/'Volumi Totali'!N85</f>
        <v>3.7842188455503752E-3</v>
      </c>
      <c r="L86" s="10">
        <f>'Volumi Totali'!L85/'Volumi Totali'!N85</f>
        <v>0</v>
      </c>
      <c r="N86" s="11">
        <f t="shared" si="1"/>
        <v>1</v>
      </c>
      <c r="O86" s="5"/>
      <c r="P86" s="5"/>
      <c r="Q86" s="18"/>
    </row>
    <row r="87" spans="1:17" x14ac:dyDescent="0.25">
      <c r="A87" s="3">
        <v>41724</v>
      </c>
      <c r="B87" s="10">
        <f>'Volumi Totali'!B86/'Volumi Totali'!N86</f>
        <v>0.66828854307547925</v>
      </c>
      <c r="C87" s="10">
        <f>'Volumi Totali'!C86/'Volumi Totali'!N86</f>
        <v>6.2792091775614838E-3</v>
      </c>
      <c r="D87" s="10">
        <f>'Volumi Totali'!D86/'Volumi Totali'!N86</f>
        <v>0.32381094179010433</v>
      </c>
      <c r="E87" s="10">
        <f>'Volumi Totali'!E86/'Volumi Totali'!N86</f>
        <v>0</v>
      </c>
      <c r="F87" s="10">
        <f>'Volumi Totali'!F86/'Volumi Totali'!N86</f>
        <v>0</v>
      </c>
      <c r="G87" s="10">
        <f>'Volumi Totali'!G86/'Volumi Totali'!N86</f>
        <v>0</v>
      </c>
      <c r="H87" s="10">
        <f>'Volumi Totali'!H86/'Volumi Totali'!N86</f>
        <v>0</v>
      </c>
      <c r="I87" s="10">
        <f>'Volumi Totali'!I86/'Volumi Totali'!N86</f>
        <v>0</v>
      </c>
      <c r="J87" s="10">
        <f>'Volumi Totali'!J86/'Volumi Totali'!N86</f>
        <v>0</v>
      </c>
      <c r="K87" s="10">
        <f>'Volumi Totali'!K86/'Volumi Totali'!N86</f>
        <v>1.6213059568549256E-3</v>
      </c>
      <c r="L87" s="10">
        <f>'Volumi Totali'!L86/'Volumi Totali'!N86</f>
        <v>0</v>
      </c>
      <c r="N87" s="11">
        <f t="shared" si="1"/>
        <v>1</v>
      </c>
      <c r="O87" s="5"/>
      <c r="P87" s="5"/>
      <c r="Q87" s="18"/>
    </row>
    <row r="88" spans="1:17" x14ac:dyDescent="0.25">
      <c r="A88" s="4">
        <v>41725</v>
      </c>
      <c r="B88" s="10">
        <f>'Volumi Totali'!B87/'Volumi Totali'!N87</f>
        <v>0.70320961451613306</v>
      </c>
      <c r="C88" s="10">
        <f>'Volumi Totali'!C87/'Volumi Totali'!N87</f>
        <v>3.0796032234898913E-3</v>
      </c>
      <c r="D88" s="10">
        <f>'Volumi Totali'!D87/'Volumi Totali'!N87</f>
        <v>0.29333795077367703</v>
      </c>
      <c r="E88" s="10">
        <f>'Volumi Totali'!E87/'Volumi Totali'!N87</f>
        <v>0</v>
      </c>
      <c r="F88" s="10">
        <f>'Volumi Totali'!F87/'Volumi Totali'!N87</f>
        <v>0</v>
      </c>
      <c r="G88" s="10">
        <f>'Volumi Totali'!G87/'Volumi Totali'!N87</f>
        <v>0</v>
      </c>
      <c r="H88" s="10">
        <f>'Volumi Totali'!H87/'Volumi Totali'!N87</f>
        <v>0</v>
      </c>
      <c r="I88" s="10">
        <f>'Volumi Totali'!I87/'Volumi Totali'!N87</f>
        <v>0</v>
      </c>
      <c r="J88" s="10">
        <f>'Volumi Totali'!J87/'Volumi Totali'!N87</f>
        <v>0</v>
      </c>
      <c r="K88" s="10">
        <f>'Volumi Totali'!K87/'Volumi Totali'!N87</f>
        <v>3.7283148669999303E-4</v>
      </c>
      <c r="L88" s="10">
        <f>'Volumi Totali'!L87/'Volumi Totali'!N87</f>
        <v>0</v>
      </c>
      <c r="N88" s="11">
        <f t="shared" si="1"/>
        <v>1</v>
      </c>
      <c r="O88" s="5"/>
      <c r="P88" s="5"/>
      <c r="Q88" s="18"/>
    </row>
    <row r="89" spans="1:17" x14ac:dyDescent="0.25">
      <c r="A89" s="3">
        <v>41726</v>
      </c>
      <c r="B89" s="10">
        <f>'Volumi Totali'!B88/'Volumi Totali'!N88</f>
        <v>0.73880103255796714</v>
      </c>
      <c r="C89" s="10">
        <f>'Volumi Totali'!C88/'Volumi Totali'!N88</f>
        <v>2.7724991195166204E-3</v>
      </c>
      <c r="D89" s="10">
        <f>'Volumi Totali'!D88/'Volumi Totali'!N88</f>
        <v>0.258076698780344</v>
      </c>
      <c r="E89" s="10">
        <f>'Volumi Totali'!E88/'Volumi Totali'!N88</f>
        <v>0</v>
      </c>
      <c r="F89" s="10">
        <f>'Volumi Totali'!F88/'Volumi Totali'!N88</f>
        <v>0</v>
      </c>
      <c r="G89" s="10">
        <f>'Volumi Totali'!G88/'Volumi Totali'!N88</f>
        <v>0</v>
      </c>
      <c r="H89" s="10">
        <f>'Volumi Totali'!H88/'Volumi Totali'!N88</f>
        <v>0</v>
      </c>
      <c r="I89" s="10">
        <f>'Volumi Totali'!I88/'Volumi Totali'!N88</f>
        <v>0</v>
      </c>
      <c r="J89" s="10">
        <f>'Volumi Totali'!J88/'Volumi Totali'!N88</f>
        <v>0</v>
      </c>
      <c r="K89" s="10">
        <f>'Volumi Totali'!K88/'Volumi Totali'!N88</f>
        <v>3.4976954217225283E-4</v>
      </c>
      <c r="L89" s="10">
        <f>'Volumi Totali'!L88/'Volumi Totali'!N88</f>
        <v>0</v>
      </c>
      <c r="N89" s="11">
        <f t="shared" si="1"/>
        <v>1</v>
      </c>
      <c r="O89" s="5"/>
      <c r="P89" s="5"/>
      <c r="Q89" s="18"/>
    </row>
    <row r="90" spans="1:17" x14ac:dyDescent="0.25">
      <c r="A90" s="4">
        <v>41727</v>
      </c>
      <c r="B90" s="10">
        <f>'Volumi Totali'!B89/'Volumi Totali'!N89</f>
        <v>0.75651991203354696</v>
      </c>
      <c r="C90" s="10">
        <f>'Volumi Totali'!C89/'Volumi Totali'!N89</f>
        <v>8.2744089669099657E-3</v>
      </c>
      <c r="D90" s="10">
        <f>'Volumi Totali'!D89/'Volumi Totali'!N89</f>
        <v>0.23359947139773657</v>
      </c>
      <c r="E90" s="10">
        <f>'Volumi Totali'!E89/'Volumi Totali'!N89</f>
        <v>0</v>
      </c>
      <c r="F90" s="10">
        <f>'Volumi Totali'!F89/'Volumi Totali'!N89</f>
        <v>0</v>
      </c>
      <c r="G90" s="10">
        <f>'Volumi Totali'!G89/'Volumi Totali'!N89</f>
        <v>0</v>
      </c>
      <c r="H90" s="10">
        <f>'Volumi Totali'!H89/'Volumi Totali'!N89</f>
        <v>0</v>
      </c>
      <c r="I90" s="10">
        <f>'Volumi Totali'!I89/'Volumi Totali'!N89</f>
        <v>0</v>
      </c>
      <c r="J90" s="10">
        <f>'Volumi Totali'!J89/'Volumi Totali'!N89</f>
        <v>0</v>
      </c>
      <c r="K90" s="10">
        <f>'Volumi Totali'!K89/'Volumi Totali'!N89</f>
        <v>1.6062076018065646E-3</v>
      </c>
      <c r="L90" s="10">
        <f>'Volumi Totali'!L89/'Volumi Totali'!N89</f>
        <v>0</v>
      </c>
      <c r="N90" s="11">
        <f t="shared" si="1"/>
        <v>1.0000000000000002</v>
      </c>
      <c r="O90" s="5"/>
      <c r="P90" s="5"/>
      <c r="Q90" s="18"/>
    </row>
    <row r="91" spans="1:17" x14ac:dyDescent="0.25">
      <c r="A91" s="3">
        <v>41728</v>
      </c>
      <c r="B91" s="10">
        <f>'Volumi Totali'!B90/'Volumi Totali'!N90</f>
        <v>0.79404112874381827</v>
      </c>
      <c r="C91" s="10">
        <f>'Volumi Totali'!C90/'Volumi Totali'!N90</f>
        <v>3.2895046935491772E-3</v>
      </c>
      <c r="D91" s="10">
        <f>'Volumi Totali'!D90/'Volumi Totali'!N90</f>
        <v>0.20209663988643431</v>
      </c>
      <c r="E91" s="10">
        <f>'Volumi Totali'!E90/'Volumi Totali'!N90</f>
        <v>0</v>
      </c>
      <c r="F91" s="10">
        <f>'Volumi Totali'!F90/'Volumi Totali'!N90</f>
        <v>0</v>
      </c>
      <c r="G91" s="10">
        <f>'Volumi Totali'!G90/'Volumi Totali'!N90</f>
        <v>0</v>
      </c>
      <c r="H91" s="10">
        <f>'Volumi Totali'!H90/'Volumi Totali'!N90</f>
        <v>0</v>
      </c>
      <c r="I91" s="10">
        <f>'Volumi Totali'!I90/'Volumi Totali'!N90</f>
        <v>0</v>
      </c>
      <c r="J91" s="10">
        <f>'Volumi Totali'!J90/'Volumi Totali'!N90</f>
        <v>0</v>
      </c>
      <c r="K91" s="10">
        <f>'Volumi Totali'!K90/'Volumi Totali'!N90</f>
        <v>5.7272667619824829E-4</v>
      </c>
      <c r="L91" s="10">
        <f>'Volumi Totali'!L90/'Volumi Totali'!N90</f>
        <v>0</v>
      </c>
      <c r="N91" s="11">
        <f t="shared" si="1"/>
        <v>1</v>
      </c>
      <c r="O91" s="5"/>
      <c r="P91" s="5"/>
      <c r="Q91" s="18"/>
    </row>
    <row r="92" spans="1:17" x14ac:dyDescent="0.25">
      <c r="A92" s="4">
        <v>41729</v>
      </c>
      <c r="B92" s="10">
        <f>'Volumi Totali'!B91/'Volumi Totali'!N91</f>
        <v>0.79003448145116251</v>
      </c>
      <c r="C92" s="10">
        <f>'Volumi Totali'!C91/'Volumi Totali'!N91</f>
        <v>6.8394158028594696E-3</v>
      </c>
      <c r="D92" s="10">
        <f>'Volumi Totali'!D91/'Volumi Totali'!N91</f>
        <v>0.20268967398592669</v>
      </c>
      <c r="E92" s="10">
        <f>'Volumi Totali'!E91/'Volumi Totali'!N91</f>
        <v>0</v>
      </c>
      <c r="F92" s="10">
        <f>'Volumi Totali'!F91/'Volumi Totali'!N91</f>
        <v>0</v>
      </c>
      <c r="G92" s="10">
        <f>'Volumi Totali'!G91/'Volumi Totali'!N91</f>
        <v>0</v>
      </c>
      <c r="H92" s="10">
        <f>'Volumi Totali'!H91/'Volumi Totali'!N91</f>
        <v>0</v>
      </c>
      <c r="I92" s="10">
        <f>'Volumi Totali'!I91/'Volumi Totali'!N91</f>
        <v>0</v>
      </c>
      <c r="J92" s="10">
        <f>'Volumi Totali'!J91/'Volumi Totali'!N91</f>
        <v>0</v>
      </c>
      <c r="K92" s="10">
        <f>'Volumi Totali'!K91/'Volumi Totali'!N91</f>
        <v>4.3642876005131116E-4</v>
      </c>
      <c r="L92" s="10">
        <f>'Volumi Totali'!L91/'Volumi Totali'!N91</f>
        <v>0</v>
      </c>
      <c r="N92" s="11">
        <f t="shared" si="1"/>
        <v>1</v>
      </c>
      <c r="O92" s="5"/>
      <c r="P92" s="5"/>
      <c r="Q92" s="18"/>
    </row>
    <row r="93" spans="1:17" x14ac:dyDescent="0.25">
      <c r="A93" s="14">
        <v>41730</v>
      </c>
      <c r="B93" s="10">
        <f>'Volumi Totali'!B92/'Volumi Totali'!N92</f>
        <v>0.82527998993544072</v>
      </c>
      <c r="C93" s="10">
        <f>'Volumi Totali'!C92/'Volumi Totali'!N92</f>
        <v>3.9941175980855136E-3</v>
      </c>
      <c r="D93" s="10">
        <f>'Volumi Totali'!D92/'Volumi Totali'!N92</f>
        <v>0.16988846655152859</v>
      </c>
      <c r="E93" s="10">
        <f>'Volumi Totali'!E92/'Volumi Totali'!N92</f>
        <v>0</v>
      </c>
      <c r="F93" s="10">
        <f>'Volumi Totali'!F92/'Volumi Totali'!N92</f>
        <v>0</v>
      </c>
      <c r="G93" s="10">
        <f>'Volumi Totali'!G92/'Volumi Totali'!N92</f>
        <v>0</v>
      </c>
      <c r="H93" s="10">
        <f>'Volumi Totali'!H92/'Volumi Totali'!N92</f>
        <v>0</v>
      </c>
      <c r="I93" s="10">
        <f>'Volumi Totali'!I92/'Volumi Totali'!N92</f>
        <v>0</v>
      </c>
      <c r="J93" s="10">
        <f>'Volumi Totali'!J92/'Volumi Totali'!N92</f>
        <v>0</v>
      </c>
      <c r="K93" s="10">
        <f>'Volumi Totali'!K92/'Volumi Totali'!N92</f>
        <v>8.3742591494522303E-4</v>
      </c>
      <c r="L93" s="10">
        <f>'Volumi Totali'!L92/'Volumi Totali'!N92</f>
        <v>0</v>
      </c>
      <c r="N93" s="11">
        <f t="shared" si="1"/>
        <v>1</v>
      </c>
      <c r="O93" s="5"/>
      <c r="P93" s="5"/>
      <c r="Q93" s="18"/>
    </row>
    <row r="94" spans="1:17" x14ac:dyDescent="0.25">
      <c r="A94" s="4">
        <v>41731</v>
      </c>
      <c r="B94" s="10">
        <f>'Volumi Totali'!B93/'Volumi Totali'!N93</f>
        <v>0.76447831395080534</v>
      </c>
      <c r="C94" s="10">
        <f>'Volumi Totali'!C93/'Volumi Totali'!N93</f>
        <v>4.7255050655026368E-3</v>
      </c>
      <c r="D94" s="10">
        <f>'Volumi Totali'!D93/'Volumi Totali'!N93</f>
        <v>0.2304617036285804</v>
      </c>
      <c r="E94" s="10">
        <f>'Volumi Totali'!E93/'Volumi Totali'!N93</f>
        <v>0</v>
      </c>
      <c r="F94" s="10">
        <f>'Volumi Totali'!F93/'Volumi Totali'!N93</f>
        <v>0</v>
      </c>
      <c r="G94" s="10">
        <f>'Volumi Totali'!G93/'Volumi Totali'!N93</f>
        <v>0</v>
      </c>
      <c r="H94" s="10">
        <f>'Volumi Totali'!H93/'Volumi Totali'!N93</f>
        <v>0</v>
      </c>
      <c r="I94" s="10">
        <f>'Volumi Totali'!I93/'Volumi Totali'!N93</f>
        <v>0</v>
      </c>
      <c r="J94" s="10">
        <f>'Volumi Totali'!J93/'Volumi Totali'!N93</f>
        <v>0</v>
      </c>
      <c r="K94" s="10">
        <f>'Volumi Totali'!K93/'Volumi Totali'!N93</f>
        <v>3.3447735511161456E-4</v>
      </c>
      <c r="L94" s="10">
        <f>'Volumi Totali'!L93/'Volumi Totali'!N93</f>
        <v>0</v>
      </c>
      <c r="N94" s="11">
        <f t="shared" si="1"/>
        <v>1</v>
      </c>
      <c r="O94" s="5"/>
      <c r="P94" s="5"/>
      <c r="Q94" s="18"/>
    </row>
    <row r="95" spans="1:17" x14ac:dyDescent="0.25">
      <c r="A95" s="3">
        <v>41732</v>
      </c>
      <c r="B95" s="10">
        <f>'Volumi Totali'!B94/'Volumi Totali'!N94</f>
        <v>0.78482000947086028</v>
      </c>
      <c r="C95" s="10">
        <f>'Volumi Totali'!C94/'Volumi Totali'!N94</f>
        <v>3.3281620364586728E-3</v>
      </c>
      <c r="D95" s="10">
        <f>'Volumi Totali'!D94/'Volumi Totali'!N94</f>
        <v>0.2114935475841615</v>
      </c>
      <c r="E95" s="10">
        <f>'Volumi Totali'!E94/'Volumi Totali'!N94</f>
        <v>0</v>
      </c>
      <c r="F95" s="10">
        <f>'Volumi Totali'!F94/'Volumi Totali'!N94</f>
        <v>0</v>
      </c>
      <c r="G95" s="10">
        <f>'Volumi Totali'!G94/'Volumi Totali'!N94</f>
        <v>0</v>
      </c>
      <c r="H95" s="10">
        <f>'Volumi Totali'!H94/'Volumi Totali'!N94</f>
        <v>0</v>
      </c>
      <c r="I95" s="10">
        <f>'Volumi Totali'!I94/'Volumi Totali'!N94</f>
        <v>0</v>
      </c>
      <c r="J95" s="10">
        <f>'Volumi Totali'!J94/'Volumi Totali'!N94</f>
        <v>0</v>
      </c>
      <c r="K95" s="10">
        <f>'Volumi Totali'!K94/'Volumi Totali'!N94</f>
        <v>3.5828090851952534E-4</v>
      </c>
      <c r="L95" s="10">
        <f>'Volumi Totali'!L94/'Volumi Totali'!N94</f>
        <v>0</v>
      </c>
      <c r="N95" s="11">
        <f t="shared" si="1"/>
        <v>1</v>
      </c>
      <c r="O95" s="5"/>
      <c r="P95" s="5"/>
      <c r="Q95" s="18"/>
    </row>
    <row r="96" spans="1:17" x14ac:dyDescent="0.25">
      <c r="A96" s="4">
        <v>41733</v>
      </c>
      <c r="B96" s="10">
        <f>'Volumi Totali'!B95/'Volumi Totali'!N95</f>
        <v>0.79252015567279954</v>
      </c>
      <c r="C96" s="10">
        <f>'Volumi Totali'!C95/'Volumi Totali'!N95</f>
        <v>4.5633991925977295E-3</v>
      </c>
      <c r="D96" s="10">
        <f>'Volumi Totali'!D95/'Volumi Totali'!N95</f>
        <v>0.20250634866531109</v>
      </c>
      <c r="E96" s="10">
        <f>'Volumi Totali'!E95/'Volumi Totali'!N95</f>
        <v>0</v>
      </c>
      <c r="F96" s="10">
        <f>'Volumi Totali'!F95/'Volumi Totali'!N95</f>
        <v>0</v>
      </c>
      <c r="G96" s="10">
        <f>'Volumi Totali'!G95/'Volumi Totali'!N95</f>
        <v>0</v>
      </c>
      <c r="H96" s="10">
        <f>'Volumi Totali'!H95/'Volumi Totali'!N95</f>
        <v>0</v>
      </c>
      <c r="I96" s="10">
        <f>'Volumi Totali'!I95/'Volumi Totali'!N95</f>
        <v>0</v>
      </c>
      <c r="J96" s="10">
        <f>'Volumi Totali'!J95/'Volumi Totali'!N95</f>
        <v>0</v>
      </c>
      <c r="K96" s="10">
        <f>'Volumi Totali'!K95/'Volumi Totali'!N95</f>
        <v>4.1009646929168048E-4</v>
      </c>
      <c r="L96" s="10">
        <f>'Volumi Totali'!L95/'Volumi Totali'!N95</f>
        <v>0</v>
      </c>
      <c r="N96" s="11">
        <f t="shared" si="1"/>
        <v>1</v>
      </c>
      <c r="O96" s="5"/>
      <c r="P96" s="5"/>
      <c r="Q96" s="18"/>
    </row>
    <row r="97" spans="1:17" x14ac:dyDescent="0.25">
      <c r="A97" s="3">
        <v>41734</v>
      </c>
      <c r="B97" s="10">
        <f>'Volumi Totali'!B96/'Volumi Totali'!N96</f>
        <v>0.81088667307495699</v>
      </c>
      <c r="C97" s="10">
        <f>'Volumi Totali'!C96/'Volumi Totali'!N96</f>
        <v>4.4520881488772082E-3</v>
      </c>
      <c r="D97" s="10">
        <f>'Volumi Totali'!D96/'Volumi Totali'!N96</f>
        <v>0.18292664483653717</v>
      </c>
      <c r="E97" s="10">
        <f>'Volumi Totali'!E96/'Volumi Totali'!N96</f>
        <v>0</v>
      </c>
      <c r="F97" s="10">
        <f>'Volumi Totali'!F96/'Volumi Totali'!N96</f>
        <v>0</v>
      </c>
      <c r="G97" s="10">
        <f>'Volumi Totali'!G96/'Volumi Totali'!N96</f>
        <v>0</v>
      </c>
      <c r="H97" s="10">
        <f>'Volumi Totali'!H96/'Volumi Totali'!N96</f>
        <v>0</v>
      </c>
      <c r="I97" s="10">
        <f>'Volumi Totali'!I96/'Volumi Totali'!N96</f>
        <v>0</v>
      </c>
      <c r="J97" s="10">
        <f>'Volumi Totali'!J96/'Volumi Totali'!N96</f>
        <v>0</v>
      </c>
      <c r="K97" s="10">
        <f>'Volumi Totali'!K96/'Volumi Totali'!N96</f>
        <v>1.7345939396285813E-3</v>
      </c>
      <c r="L97" s="10">
        <f>'Volumi Totali'!L96/'Volumi Totali'!N96</f>
        <v>0</v>
      </c>
      <c r="N97" s="11">
        <f t="shared" si="1"/>
        <v>1</v>
      </c>
      <c r="O97" s="5"/>
      <c r="P97" s="5"/>
      <c r="Q97" s="18"/>
    </row>
    <row r="98" spans="1:17" x14ac:dyDescent="0.25">
      <c r="A98" s="4">
        <v>41735</v>
      </c>
      <c r="B98" s="10">
        <f>'Volumi Totali'!B97/'Volumi Totali'!N97</f>
        <v>0.66314440941756492</v>
      </c>
      <c r="C98" s="10">
        <f>'Volumi Totali'!C97/'Volumi Totali'!N97</f>
        <v>6.1972215846013536E-3</v>
      </c>
      <c r="D98" s="10">
        <f>'Volumi Totali'!D97/'Volumi Totali'!N97</f>
        <v>0.32980578805784494</v>
      </c>
      <c r="E98" s="10">
        <f>'Volumi Totali'!E97/'Volumi Totali'!N97</f>
        <v>0</v>
      </c>
      <c r="F98" s="10">
        <f>'Volumi Totali'!F97/'Volumi Totali'!N97</f>
        <v>0</v>
      </c>
      <c r="G98" s="10">
        <f>'Volumi Totali'!G97/'Volumi Totali'!N97</f>
        <v>0</v>
      </c>
      <c r="H98" s="10">
        <f>'Volumi Totali'!H97/'Volumi Totali'!N97</f>
        <v>0</v>
      </c>
      <c r="I98" s="10">
        <f>'Volumi Totali'!I97/'Volumi Totali'!N97</f>
        <v>0</v>
      </c>
      <c r="J98" s="10">
        <f>'Volumi Totali'!J97/'Volumi Totali'!N97</f>
        <v>0</v>
      </c>
      <c r="K98" s="10">
        <f>'Volumi Totali'!K97/'Volumi Totali'!N97</f>
        <v>8.5258093998877857E-4</v>
      </c>
      <c r="L98" s="10">
        <f>'Volumi Totali'!L97/'Volumi Totali'!N97</f>
        <v>0</v>
      </c>
      <c r="N98" s="11">
        <f t="shared" si="1"/>
        <v>0.99999999999999989</v>
      </c>
      <c r="O98" s="5"/>
      <c r="P98" s="5"/>
      <c r="Q98" s="18"/>
    </row>
    <row r="99" spans="1:17" x14ac:dyDescent="0.25">
      <c r="A99" s="3">
        <v>41736</v>
      </c>
      <c r="B99" s="10">
        <f>'Volumi Totali'!B98/'Volumi Totali'!N98</f>
        <v>0.79565909640932886</v>
      </c>
      <c r="C99" s="10">
        <f>'Volumi Totali'!C98/'Volumi Totali'!N98</f>
        <v>3.168401075035983E-3</v>
      </c>
      <c r="D99" s="10">
        <f>'Volumi Totali'!D98/'Volumi Totali'!N98</f>
        <v>0.19886790049548458</v>
      </c>
      <c r="E99" s="10">
        <f>'Volumi Totali'!E98/'Volumi Totali'!N98</f>
        <v>0</v>
      </c>
      <c r="F99" s="10">
        <f>'Volumi Totali'!F98/'Volumi Totali'!N98</f>
        <v>0</v>
      </c>
      <c r="G99" s="10">
        <f>'Volumi Totali'!G98/'Volumi Totali'!N98</f>
        <v>0</v>
      </c>
      <c r="H99" s="10">
        <f>'Volumi Totali'!H98/'Volumi Totali'!N98</f>
        <v>0</v>
      </c>
      <c r="I99" s="10">
        <f>'Volumi Totali'!I98/'Volumi Totali'!N98</f>
        <v>0</v>
      </c>
      <c r="J99" s="10">
        <f>'Volumi Totali'!J98/'Volumi Totali'!N98</f>
        <v>0</v>
      </c>
      <c r="K99" s="10">
        <f>'Volumi Totali'!K98/'Volumi Totali'!N98</f>
        <v>2.3046020201505559E-3</v>
      </c>
      <c r="L99" s="10">
        <f>'Volumi Totali'!L98/'Volumi Totali'!N98</f>
        <v>0</v>
      </c>
      <c r="N99" s="11">
        <f t="shared" si="1"/>
        <v>1</v>
      </c>
      <c r="O99" s="5"/>
      <c r="P99" s="5"/>
      <c r="Q99" s="18"/>
    </row>
    <row r="100" spans="1:17" x14ac:dyDescent="0.25">
      <c r="A100" s="4">
        <v>41737</v>
      </c>
      <c r="B100" s="10">
        <f>'Volumi Totali'!B99/'Volumi Totali'!N99</f>
        <v>0.75613272616185589</v>
      </c>
      <c r="C100" s="10">
        <f>'Volumi Totali'!C99/'Volumi Totali'!N99</f>
        <v>4.5142541639189909E-3</v>
      </c>
      <c r="D100" s="10">
        <f>'Volumi Totali'!D99/'Volumi Totali'!N99</f>
        <v>0.23787067662926364</v>
      </c>
      <c r="E100" s="10">
        <f>'Volumi Totali'!E99/'Volumi Totali'!N99</f>
        <v>0</v>
      </c>
      <c r="F100" s="10">
        <f>'Volumi Totali'!F99/'Volumi Totali'!N99</f>
        <v>0</v>
      </c>
      <c r="G100" s="10">
        <f>'Volumi Totali'!G99/'Volumi Totali'!N99</f>
        <v>0</v>
      </c>
      <c r="H100" s="10">
        <f>'Volumi Totali'!H99/'Volumi Totali'!N99</f>
        <v>0</v>
      </c>
      <c r="I100" s="10">
        <f>'Volumi Totali'!I99/'Volumi Totali'!N99</f>
        <v>0</v>
      </c>
      <c r="J100" s="10">
        <f>'Volumi Totali'!J99/'Volumi Totali'!N99</f>
        <v>0</v>
      </c>
      <c r="K100" s="10">
        <f>'Volumi Totali'!K99/'Volumi Totali'!N99</f>
        <v>1.482343044961498E-3</v>
      </c>
      <c r="L100" s="10">
        <f>'Volumi Totali'!L99/'Volumi Totali'!N99</f>
        <v>0</v>
      </c>
      <c r="N100" s="11">
        <f t="shared" si="1"/>
        <v>1</v>
      </c>
      <c r="O100" s="5"/>
      <c r="P100" s="5"/>
      <c r="Q100" s="18"/>
    </row>
    <row r="101" spans="1:17" x14ac:dyDescent="0.25">
      <c r="A101" s="3">
        <v>41738</v>
      </c>
      <c r="B101" s="10">
        <f>'Volumi Totali'!B100/'Volumi Totali'!N100</f>
        <v>0.85075577348263498</v>
      </c>
      <c r="C101" s="10">
        <f>'Volumi Totali'!C100/'Volumi Totali'!N100</f>
        <v>1.4293346446069619E-2</v>
      </c>
      <c r="D101" s="10">
        <f>'Volumi Totali'!D100/'Volumi Totali'!N100</f>
        <v>0.13433209705589691</v>
      </c>
      <c r="E101" s="10">
        <f>'Volumi Totali'!E100/'Volumi Totali'!N100</f>
        <v>0</v>
      </c>
      <c r="F101" s="10">
        <f>'Volumi Totali'!F100/'Volumi Totali'!N100</f>
        <v>0</v>
      </c>
      <c r="G101" s="10">
        <f>'Volumi Totali'!G100/'Volumi Totali'!N100</f>
        <v>0</v>
      </c>
      <c r="H101" s="10">
        <f>'Volumi Totali'!H100/'Volumi Totali'!N100</f>
        <v>0</v>
      </c>
      <c r="I101" s="10">
        <f>'Volumi Totali'!I100/'Volumi Totali'!N100</f>
        <v>0</v>
      </c>
      <c r="J101" s="10">
        <f>'Volumi Totali'!J100/'Volumi Totali'!N100</f>
        <v>0</v>
      </c>
      <c r="K101" s="10">
        <f>'Volumi Totali'!K100/'Volumi Totali'!N100</f>
        <v>6.1878301539844503E-4</v>
      </c>
      <c r="L101" s="10">
        <f>'Volumi Totali'!L100/'Volumi Totali'!N100</f>
        <v>0</v>
      </c>
      <c r="N101" s="11">
        <f t="shared" si="1"/>
        <v>0.99999999999999989</v>
      </c>
      <c r="O101" s="5"/>
      <c r="P101" s="5"/>
      <c r="Q101" s="18"/>
    </row>
    <row r="102" spans="1:17" x14ac:dyDescent="0.25">
      <c r="A102" s="4">
        <v>41739</v>
      </c>
      <c r="B102" s="10">
        <f>'Volumi Totali'!B101/'Volumi Totali'!N101</f>
        <v>0.78411682138252126</v>
      </c>
      <c r="C102" s="10">
        <f>'Volumi Totali'!C101/'Volumi Totali'!N101</f>
        <v>4.6730265289936261E-3</v>
      </c>
      <c r="D102" s="10">
        <f>'Volumi Totali'!D101/'Volumi Totali'!N101</f>
        <v>0.21097973795638089</v>
      </c>
      <c r="E102" s="10">
        <f>'Volumi Totali'!E101/'Volumi Totali'!N101</f>
        <v>0</v>
      </c>
      <c r="F102" s="10">
        <f>'Volumi Totali'!F101/'Volumi Totali'!N101</f>
        <v>0</v>
      </c>
      <c r="G102" s="10">
        <f>'Volumi Totali'!G101/'Volumi Totali'!N101</f>
        <v>0</v>
      </c>
      <c r="H102" s="10">
        <f>'Volumi Totali'!H101/'Volumi Totali'!N101</f>
        <v>0</v>
      </c>
      <c r="I102" s="10">
        <f>'Volumi Totali'!I101/'Volumi Totali'!N101</f>
        <v>0</v>
      </c>
      <c r="J102" s="10">
        <f>'Volumi Totali'!J101/'Volumi Totali'!N101</f>
        <v>0</v>
      </c>
      <c r="K102" s="10">
        <f>'Volumi Totali'!K101/'Volumi Totali'!N101</f>
        <v>2.3041413210419598E-4</v>
      </c>
      <c r="L102" s="10">
        <f>'Volumi Totali'!L101/'Volumi Totali'!N101</f>
        <v>0</v>
      </c>
      <c r="N102" s="11">
        <f t="shared" si="1"/>
        <v>1</v>
      </c>
      <c r="O102" s="5"/>
      <c r="P102" s="5"/>
      <c r="Q102" s="18"/>
    </row>
    <row r="103" spans="1:17" x14ac:dyDescent="0.25">
      <c r="A103" s="3">
        <v>41740</v>
      </c>
      <c r="B103" s="10">
        <f>'Volumi Totali'!B102/'Volumi Totali'!N102</f>
        <v>0.76601068835836095</v>
      </c>
      <c r="C103" s="10">
        <f>'Volumi Totali'!C102/'Volumi Totali'!N102</f>
        <v>4.2350071444196358E-3</v>
      </c>
      <c r="D103" s="10">
        <f>'Volumi Totali'!D102/'Volumi Totali'!N102</f>
        <v>0.22952233216699058</v>
      </c>
      <c r="E103" s="10">
        <f>'Volumi Totali'!E102/'Volumi Totali'!N102</f>
        <v>0</v>
      </c>
      <c r="F103" s="10">
        <f>'Volumi Totali'!F102/'Volumi Totali'!N102</f>
        <v>0</v>
      </c>
      <c r="G103" s="10">
        <f>'Volumi Totali'!G102/'Volumi Totali'!N102</f>
        <v>0</v>
      </c>
      <c r="H103" s="10">
        <f>'Volumi Totali'!H102/'Volumi Totali'!N102</f>
        <v>0</v>
      </c>
      <c r="I103" s="10">
        <f>'Volumi Totali'!I102/'Volumi Totali'!N102</f>
        <v>0</v>
      </c>
      <c r="J103" s="10">
        <f>'Volumi Totali'!J102/'Volumi Totali'!N102</f>
        <v>0</v>
      </c>
      <c r="K103" s="10">
        <f>'Volumi Totali'!K102/'Volumi Totali'!N102</f>
        <v>2.3197233022878623E-4</v>
      </c>
      <c r="L103" s="10">
        <f>'Volumi Totali'!L102/'Volumi Totali'!N102</f>
        <v>0</v>
      </c>
      <c r="N103" s="11">
        <f t="shared" si="1"/>
        <v>0.99999999999999989</v>
      </c>
      <c r="O103" s="5"/>
      <c r="P103" s="5"/>
      <c r="Q103" s="18"/>
    </row>
    <row r="104" spans="1:17" x14ac:dyDescent="0.25">
      <c r="A104" s="4">
        <v>41741</v>
      </c>
      <c r="B104" s="10">
        <f>'Volumi Totali'!B103/'Volumi Totali'!N103</f>
        <v>0.70769075608971455</v>
      </c>
      <c r="C104" s="10">
        <f>'Volumi Totali'!C103/'Volumi Totali'!N103</f>
        <v>6.7145687159203089E-3</v>
      </c>
      <c r="D104" s="10">
        <f>'Volumi Totali'!D103/'Volumi Totali'!N103</f>
        <v>0.28489683060254106</v>
      </c>
      <c r="E104" s="10">
        <f>'Volumi Totali'!E103/'Volumi Totali'!N103</f>
        <v>0</v>
      </c>
      <c r="F104" s="10">
        <f>'Volumi Totali'!F103/'Volumi Totali'!N103</f>
        <v>0</v>
      </c>
      <c r="G104" s="10">
        <f>'Volumi Totali'!G103/'Volumi Totali'!N103</f>
        <v>0</v>
      </c>
      <c r="H104" s="10">
        <f>'Volumi Totali'!H103/'Volumi Totali'!N103</f>
        <v>0</v>
      </c>
      <c r="I104" s="10">
        <f>'Volumi Totali'!I103/'Volumi Totali'!N103</f>
        <v>0</v>
      </c>
      <c r="J104" s="10">
        <f>'Volumi Totali'!J103/'Volumi Totali'!N103</f>
        <v>0</v>
      </c>
      <c r="K104" s="10">
        <f>'Volumi Totali'!K103/'Volumi Totali'!N103</f>
        <v>6.9784459182403963E-4</v>
      </c>
      <c r="L104" s="10">
        <f>'Volumi Totali'!L103/'Volumi Totali'!N103</f>
        <v>0</v>
      </c>
      <c r="N104" s="11">
        <f t="shared" si="1"/>
        <v>1</v>
      </c>
      <c r="O104" s="5"/>
      <c r="P104" s="5"/>
      <c r="Q104" s="18"/>
    </row>
    <row r="105" spans="1:17" x14ac:dyDescent="0.25">
      <c r="A105" s="3">
        <v>41742</v>
      </c>
      <c r="B105" s="10">
        <f>'Volumi Totali'!B104/'Volumi Totali'!N104</f>
        <v>0.77798115662436251</v>
      </c>
      <c r="C105" s="10">
        <f>'Volumi Totali'!C104/'Volumi Totali'!N104</f>
        <v>5.2919735421037449E-3</v>
      </c>
      <c r="D105" s="10">
        <f>'Volumi Totali'!D104/'Volumi Totali'!N104</f>
        <v>0.21618077676300487</v>
      </c>
      <c r="E105" s="10">
        <f>'Volumi Totali'!E104/'Volumi Totali'!N104</f>
        <v>0</v>
      </c>
      <c r="F105" s="10">
        <f>'Volumi Totali'!F104/'Volumi Totali'!N104</f>
        <v>0</v>
      </c>
      <c r="G105" s="10">
        <f>'Volumi Totali'!G104/'Volumi Totali'!N104</f>
        <v>0</v>
      </c>
      <c r="H105" s="10">
        <f>'Volumi Totali'!H104/'Volumi Totali'!N104</f>
        <v>0</v>
      </c>
      <c r="I105" s="10">
        <f>'Volumi Totali'!I104/'Volumi Totali'!N104</f>
        <v>0</v>
      </c>
      <c r="J105" s="10">
        <f>'Volumi Totali'!J104/'Volumi Totali'!N104</f>
        <v>0</v>
      </c>
      <c r="K105" s="10">
        <f>'Volumi Totali'!K104/'Volumi Totali'!N104</f>
        <v>5.4609307052891094E-4</v>
      </c>
      <c r="L105" s="10">
        <f>'Volumi Totali'!L104/'Volumi Totali'!N104</f>
        <v>0</v>
      </c>
      <c r="N105" s="11">
        <f t="shared" si="1"/>
        <v>1</v>
      </c>
      <c r="O105" s="5"/>
      <c r="P105" s="5"/>
      <c r="Q105" s="18"/>
    </row>
    <row r="106" spans="1:17" x14ac:dyDescent="0.25">
      <c r="A106" s="4">
        <v>41743</v>
      </c>
      <c r="B106" s="10">
        <f>'Volumi Totali'!B105/'Volumi Totali'!N105</f>
        <v>0.80900322472549058</v>
      </c>
      <c r="C106" s="10">
        <f>'Volumi Totali'!C105/'Volumi Totali'!N105</f>
        <v>7.4366287691160944E-3</v>
      </c>
      <c r="D106" s="10">
        <f>'Volumi Totali'!D105/'Volumi Totali'!N105</f>
        <v>0.18309426582274019</v>
      </c>
      <c r="E106" s="10">
        <f>'Volumi Totali'!E105/'Volumi Totali'!N105</f>
        <v>0</v>
      </c>
      <c r="F106" s="10">
        <f>'Volumi Totali'!F105/'Volumi Totali'!N105</f>
        <v>0</v>
      </c>
      <c r="G106" s="10">
        <f>'Volumi Totali'!G105/'Volumi Totali'!N105</f>
        <v>0</v>
      </c>
      <c r="H106" s="10">
        <f>'Volumi Totali'!H105/'Volumi Totali'!N105</f>
        <v>0</v>
      </c>
      <c r="I106" s="10">
        <f>'Volumi Totali'!I105/'Volumi Totali'!N105</f>
        <v>0</v>
      </c>
      <c r="J106" s="10">
        <f>'Volumi Totali'!J105/'Volumi Totali'!N105</f>
        <v>0</v>
      </c>
      <c r="K106" s="10">
        <f>'Volumi Totali'!K105/'Volumi Totali'!N105</f>
        <v>4.6588068265314311E-4</v>
      </c>
      <c r="L106" s="10">
        <f>'Volumi Totali'!L105/'Volumi Totali'!N105</f>
        <v>0</v>
      </c>
      <c r="N106" s="11">
        <f t="shared" si="1"/>
        <v>1</v>
      </c>
      <c r="O106" s="5"/>
      <c r="P106" s="5"/>
      <c r="Q106" s="18"/>
    </row>
    <row r="107" spans="1:17" x14ac:dyDescent="0.25">
      <c r="A107" s="3">
        <v>41744</v>
      </c>
      <c r="B107" s="10">
        <f>'Volumi Totali'!B106/'Volumi Totali'!N106</f>
        <v>0.76302551494446003</v>
      </c>
      <c r="C107" s="10">
        <f>'Volumi Totali'!C106/'Volumi Totali'!N106</f>
        <v>4.2279012693849562E-3</v>
      </c>
      <c r="D107" s="10">
        <f>'Volumi Totali'!D106/'Volumi Totali'!N106</f>
        <v>0.23230394246374089</v>
      </c>
      <c r="E107" s="10">
        <f>'Volumi Totali'!E106/'Volumi Totali'!N106</f>
        <v>0</v>
      </c>
      <c r="F107" s="10">
        <f>'Volumi Totali'!F106/'Volumi Totali'!N106</f>
        <v>0</v>
      </c>
      <c r="G107" s="10">
        <f>'Volumi Totali'!G106/'Volumi Totali'!N106</f>
        <v>0</v>
      </c>
      <c r="H107" s="10">
        <f>'Volumi Totali'!H106/'Volumi Totali'!N106</f>
        <v>0</v>
      </c>
      <c r="I107" s="10">
        <f>'Volumi Totali'!I106/'Volumi Totali'!N106</f>
        <v>0</v>
      </c>
      <c r="J107" s="10">
        <f>'Volumi Totali'!J106/'Volumi Totali'!N106</f>
        <v>0</v>
      </c>
      <c r="K107" s="10">
        <f>'Volumi Totali'!K106/'Volumi Totali'!N106</f>
        <v>4.4264132241415968E-4</v>
      </c>
      <c r="L107" s="10">
        <f>'Volumi Totali'!L106/'Volumi Totali'!N106</f>
        <v>0</v>
      </c>
      <c r="N107" s="11">
        <f t="shared" si="1"/>
        <v>1</v>
      </c>
      <c r="O107" s="5"/>
      <c r="P107" s="5"/>
      <c r="Q107" s="18"/>
    </row>
    <row r="108" spans="1:17" x14ac:dyDescent="0.25">
      <c r="A108" s="4">
        <v>41745</v>
      </c>
      <c r="B108" s="10">
        <f>'Volumi Totali'!B107/'Volumi Totali'!N107</f>
        <v>0.75426144273879747</v>
      </c>
      <c r="C108" s="10">
        <f>'Volumi Totali'!C107/'Volumi Totali'!N107</f>
        <v>1.3687924613518483E-2</v>
      </c>
      <c r="D108" s="10">
        <f>'Volumi Totali'!D107/'Volumi Totali'!N107</f>
        <v>0.23173199514485118</v>
      </c>
      <c r="E108" s="10">
        <f>'Volumi Totali'!E107/'Volumi Totali'!N107</f>
        <v>0</v>
      </c>
      <c r="F108" s="10">
        <f>'Volumi Totali'!F107/'Volumi Totali'!N107</f>
        <v>0</v>
      </c>
      <c r="G108" s="10">
        <f>'Volumi Totali'!G107/'Volumi Totali'!N107</f>
        <v>0</v>
      </c>
      <c r="H108" s="10">
        <f>'Volumi Totali'!H107/'Volumi Totali'!N107</f>
        <v>0</v>
      </c>
      <c r="I108" s="10">
        <f>'Volumi Totali'!I107/'Volumi Totali'!N107</f>
        <v>0</v>
      </c>
      <c r="J108" s="10">
        <f>'Volumi Totali'!J107/'Volumi Totali'!N107</f>
        <v>0</v>
      </c>
      <c r="K108" s="10">
        <f>'Volumi Totali'!K107/'Volumi Totali'!N107</f>
        <v>3.1863750283281562E-4</v>
      </c>
      <c r="L108" s="10">
        <f>'Volumi Totali'!L107/'Volumi Totali'!N107</f>
        <v>0</v>
      </c>
      <c r="N108" s="11">
        <f t="shared" si="1"/>
        <v>1</v>
      </c>
      <c r="O108" s="5"/>
      <c r="P108" s="5"/>
      <c r="Q108" s="18"/>
    </row>
    <row r="109" spans="1:17" x14ac:dyDescent="0.25">
      <c r="A109" s="3">
        <v>41746</v>
      </c>
      <c r="B109" s="10">
        <f>'Volumi Totali'!B108/'Volumi Totali'!N108</f>
        <v>0.75235339982012772</v>
      </c>
      <c r="C109" s="10">
        <f>'Volumi Totali'!C108/'Volumi Totali'!N108</f>
        <v>5.7752252704242318E-3</v>
      </c>
      <c r="D109" s="10">
        <f>'Volumi Totali'!D108/'Volumi Totali'!N108</f>
        <v>0.24144163873141969</v>
      </c>
      <c r="E109" s="10">
        <f>'Volumi Totali'!E108/'Volumi Totali'!N108</f>
        <v>0</v>
      </c>
      <c r="F109" s="10">
        <f>'Volumi Totali'!F108/'Volumi Totali'!N108</f>
        <v>0</v>
      </c>
      <c r="G109" s="10">
        <f>'Volumi Totali'!G108/'Volumi Totali'!N108</f>
        <v>0</v>
      </c>
      <c r="H109" s="10">
        <f>'Volumi Totali'!H108/'Volumi Totali'!N108</f>
        <v>0</v>
      </c>
      <c r="I109" s="10">
        <f>'Volumi Totali'!I108/'Volumi Totali'!N108</f>
        <v>0</v>
      </c>
      <c r="J109" s="10">
        <f>'Volumi Totali'!J108/'Volumi Totali'!N108</f>
        <v>0</v>
      </c>
      <c r="K109" s="10">
        <f>'Volumi Totali'!K108/'Volumi Totali'!N108</f>
        <v>4.2973617802836642E-4</v>
      </c>
      <c r="L109" s="10">
        <f>'Volumi Totali'!L108/'Volumi Totali'!N108</f>
        <v>0</v>
      </c>
      <c r="N109" s="11">
        <f t="shared" si="1"/>
        <v>0.99999999999999989</v>
      </c>
      <c r="O109" s="5"/>
      <c r="P109" s="5"/>
      <c r="Q109" s="18"/>
    </row>
    <row r="110" spans="1:17" x14ac:dyDescent="0.25">
      <c r="A110" s="4">
        <v>41747</v>
      </c>
      <c r="B110" s="10">
        <f>'Volumi Totali'!B109/'Volumi Totali'!N109</f>
        <v>0.67580924167647427</v>
      </c>
      <c r="C110" s="10">
        <f>'Volumi Totali'!C109/'Volumi Totali'!N109</f>
        <v>7.4364427216319926E-3</v>
      </c>
      <c r="D110" s="10">
        <f>'Volumi Totali'!D109/'Volumi Totali'!N109</f>
        <v>0.30634220270856044</v>
      </c>
      <c r="E110" s="10">
        <f>'Volumi Totali'!E109/'Volumi Totali'!N109</f>
        <v>0</v>
      </c>
      <c r="F110" s="10">
        <f>'Volumi Totali'!F109/'Volumi Totali'!N109</f>
        <v>0</v>
      </c>
      <c r="G110" s="10">
        <f>'Volumi Totali'!G109/'Volumi Totali'!N109</f>
        <v>0</v>
      </c>
      <c r="H110" s="10">
        <f>'Volumi Totali'!H109/'Volumi Totali'!N109</f>
        <v>0</v>
      </c>
      <c r="I110" s="10">
        <f>'Volumi Totali'!I109/'Volumi Totali'!N109</f>
        <v>0</v>
      </c>
      <c r="J110" s="10">
        <f>'Volumi Totali'!J109/'Volumi Totali'!N109</f>
        <v>0</v>
      </c>
      <c r="K110" s="10">
        <f>'Volumi Totali'!K109/'Volumi Totali'!N109</f>
        <v>1.0412112893333336E-2</v>
      </c>
      <c r="L110" s="10">
        <f>'Volumi Totali'!L109/'Volumi Totali'!N109</f>
        <v>0</v>
      </c>
      <c r="N110" s="11">
        <f t="shared" si="1"/>
        <v>1.0000000000000002</v>
      </c>
      <c r="O110" s="5"/>
      <c r="P110" s="5"/>
      <c r="Q110" s="18"/>
    </row>
    <row r="111" spans="1:17" x14ac:dyDescent="0.25">
      <c r="A111" s="3">
        <v>41748</v>
      </c>
      <c r="B111" s="10">
        <f>'Volumi Totali'!B110/'Volumi Totali'!N110</f>
        <v>0.73692024131220424</v>
      </c>
      <c r="C111" s="10">
        <f>'Volumi Totali'!C110/'Volumi Totali'!N110</f>
        <v>7.8078212292184163E-3</v>
      </c>
      <c r="D111" s="10">
        <f>'Volumi Totali'!D110/'Volumi Totali'!N110</f>
        <v>0.25311191190364213</v>
      </c>
      <c r="E111" s="10">
        <f>'Volumi Totali'!E110/'Volumi Totali'!N110</f>
        <v>0</v>
      </c>
      <c r="F111" s="10">
        <f>'Volumi Totali'!F110/'Volumi Totali'!N110</f>
        <v>0</v>
      </c>
      <c r="G111" s="10">
        <f>'Volumi Totali'!G110/'Volumi Totali'!N110</f>
        <v>0</v>
      </c>
      <c r="H111" s="10">
        <f>'Volumi Totali'!H110/'Volumi Totali'!N110</f>
        <v>0</v>
      </c>
      <c r="I111" s="10">
        <f>'Volumi Totali'!I110/'Volumi Totali'!N110</f>
        <v>0</v>
      </c>
      <c r="J111" s="10">
        <f>'Volumi Totali'!J110/'Volumi Totali'!N110</f>
        <v>0</v>
      </c>
      <c r="K111" s="10">
        <f>'Volumi Totali'!K110/'Volumi Totali'!N110</f>
        <v>2.1600255549351914E-3</v>
      </c>
      <c r="L111" s="10">
        <f>'Volumi Totali'!L110/'Volumi Totali'!N110</f>
        <v>0</v>
      </c>
      <c r="N111" s="11">
        <f t="shared" si="1"/>
        <v>1</v>
      </c>
      <c r="O111" s="5"/>
      <c r="P111" s="5"/>
      <c r="Q111" s="18"/>
    </row>
    <row r="112" spans="1:17" x14ac:dyDescent="0.25">
      <c r="A112" s="4">
        <v>41749</v>
      </c>
      <c r="B112" s="10">
        <f>'Volumi Totali'!B111/'Volumi Totali'!N111</f>
        <v>0.65452061371386461</v>
      </c>
      <c r="C112" s="10">
        <f>'Volumi Totali'!C111/'Volumi Totali'!N111</f>
        <v>8.8056441350586687E-3</v>
      </c>
      <c r="D112" s="10">
        <f>'Volumi Totali'!D111/'Volumi Totali'!N111</f>
        <v>0.33503899538107923</v>
      </c>
      <c r="E112" s="10">
        <f>'Volumi Totali'!E111/'Volumi Totali'!N111</f>
        <v>0</v>
      </c>
      <c r="F112" s="10">
        <f>'Volumi Totali'!F111/'Volumi Totali'!N111</f>
        <v>0</v>
      </c>
      <c r="G112" s="10">
        <f>'Volumi Totali'!G111/'Volumi Totali'!N111</f>
        <v>0</v>
      </c>
      <c r="H112" s="10">
        <f>'Volumi Totali'!H111/'Volumi Totali'!N111</f>
        <v>0</v>
      </c>
      <c r="I112" s="10">
        <f>'Volumi Totali'!I111/'Volumi Totali'!N111</f>
        <v>0</v>
      </c>
      <c r="J112" s="10">
        <f>'Volumi Totali'!J111/'Volumi Totali'!N111</f>
        <v>0</v>
      </c>
      <c r="K112" s="10">
        <f>'Volumi Totali'!K111/'Volumi Totali'!N111</f>
        <v>1.634746769997473E-3</v>
      </c>
      <c r="L112" s="10">
        <f>'Volumi Totali'!L111/'Volumi Totali'!N111</f>
        <v>0</v>
      </c>
      <c r="N112" s="11">
        <f t="shared" si="1"/>
        <v>0.99999999999999989</v>
      </c>
      <c r="O112" s="5"/>
      <c r="P112" s="5"/>
      <c r="Q112" s="18"/>
    </row>
    <row r="113" spans="1:17" x14ac:dyDescent="0.25">
      <c r="A113" s="3">
        <v>41750</v>
      </c>
      <c r="B113" s="10">
        <f>'Volumi Totali'!B112/'Volumi Totali'!N112</f>
        <v>0.78830817708787171</v>
      </c>
      <c r="C113" s="10">
        <f>'Volumi Totali'!C112/'Volumi Totali'!N112</f>
        <v>8.9793889164537476E-3</v>
      </c>
      <c r="D113" s="10">
        <f>'Volumi Totali'!D112/'Volumi Totali'!N112</f>
        <v>0.20119176832799365</v>
      </c>
      <c r="E113" s="10">
        <f>'Volumi Totali'!E112/'Volumi Totali'!N112</f>
        <v>0</v>
      </c>
      <c r="F113" s="10">
        <f>'Volumi Totali'!F112/'Volumi Totali'!N112</f>
        <v>0</v>
      </c>
      <c r="G113" s="10">
        <f>'Volumi Totali'!G112/'Volumi Totali'!N112</f>
        <v>0</v>
      </c>
      <c r="H113" s="10">
        <f>'Volumi Totali'!H112/'Volumi Totali'!N112</f>
        <v>0</v>
      </c>
      <c r="I113" s="10">
        <f>'Volumi Totali'!I112/'Volumi Totali'!N112</f>
        <v>0</v>
      </c>
      <c r="J113" s="10">
        <f>'Volumi Totali'!J112/'Volumi Totali'!N112</f>
        <v>0</v>
      </c>
      <c r="K113" s="10">
        <f>'Volumi Totali'!K112/'Volumi Totali'!N112</f>
        <v>1.5206656676808768E-3</v>
      </c>
      <c r="L113" s="10">
        <f>'Volumi Totali'!L112/'Volumi Totali'!N112</f>
        <v>0</v>
      </c>
      <c r="N113" s="11">
        <f t="shared" si="1"/>
        <v>1</v>
      </c>
      <c r="O113" s="5"/>
      <c r="P113" s="5"/>
      <c r="Q113" s="18"/>
    </row>
    <row r="114" spans="1:17" x14ac:dyDescent="0.25">
      <c r="A114" s="4">
        <v>41751</v>
      </c>
      <c r="B114" s="10">
        <f>'Volumi Totali'!B113/'Volumi Totali'!N113</f>
        <v>0.78225775154634802</v>
      </c>
      <c r="C114" s="10">
        <f>'Volumi Totali'!C113/'Volumi Totali'!N113</f>
        <v>1.3784302658258078E-2</v>
      </c>
      <c r="D114" s="10">
        <f>'Volumi Totali'!D113/'Volumi Totali'!N113</f>
        <v>0.19906689946256267</v>
      </c>
      <c r="E114" s="10">
        <f>'Volumi Totali'!E113/'Volumi Totali'!N113</f>
        <v>0</v>
      </c>
      <c r="F114" s="10">
        <f>'Volumi Totali'!F113/'Volumi Totali'!N113</f>
        <v>0</v>
      </c>
      <c r="G114" s="10">
        <f>'Volumi Totali'!G113/'Volumi Totali'!N113</f>
        <v>0</v>
      </c>
      <c r="H114" s="10">
        <f>'Volumi Totali'!H113/'Volumi Totali'!N113</f>
        <v>0</v>
      </c>
      <c r="I114" s="10">
        <f>'Volumi Totali'!I113/'Volumi Totali'!N113</f>
        <v>0</v>
      </c>
      <c r="J114" s="10">
        <f>'Volumi Totali'!J113/'Volumi Totali'!N113</f>
        <v>0</v>
      </c>
      <c r="K114" s="10">
        <f>'Volumi Totali'!K113/'Volumi Totali'!N113</f>
        <v>4.8910463328312387E-3</v>
      </c>
      <c r="L114" s="10">
        <f>'Volumi Totali'!L113/'Volumi Totali'!N113</f>
        <v>0</v>
      </c>
      <c r="N114" s="11">
        <f t="shared" si="1"/>
        <v>0.99999999999999989</v>
      </c>
      <c r="O114" s="5"/>
      <c r="P114" s="5"/>
      <c r="Q114" s="18"/>
    </row>
    <row r="115" spans="1:17" x14ac:dyDescent="0.25">
      <c r="A115" s="3">
        <v>41752</v>
      </c>
      <c r="B115" s="10">
        <f>'Volumi Totali'!B114/'Volumi Totali'!N114</f>
        <v>0.77644282286833688</v>
      </c>
      <c r="C115" s="10">
        <f>'Volumi Totali'!C114/'Volumi Totali'!N114</f>
        <v>1.9642135673643278E-2</v>
      </c>
      <c r="D115" s="10">
        <f>'Volumi Totali'!D114/'Volumi Totali'!N114</f>
        <v>0.18837966620774049</v>
      </c>
      <c r="E115" s="10">
        <f>'Volumi Totali'!E114/'Volumi Totali'!N114</f>
        <v>0</v>
      </c>
      <c r="F115" s="10">
        <f>'Volumi Totali'!F114/'Volumi Totali'!N114</f>
        <v>0</v>
      </c>
      <c r="G115" s="10">
        <f>'Volumi Totali'!G114/'Volumi Totali'!N114</f>
        <v>0</v>
      </c>
      <c r="H115" s="10">
        <f>'Volumi Totali'!H114/'Volumi Totali'!N114</f>
        <v>0</v>
      </c>
      <c r="I115" s="10">
        <f>'Volumi Totali'!I114/'Volumi Totali'!N114</f>
        <v>0</v>
      </c>
      <c r="J115" s="10">
        <f>'Volumi Totali'!J114/'Volumi Totali'!N114</f>
        <v>0</v>
      </c>
      <c r="K115" s="10">
        <f>'Volumi Totali'!K114/'Volumi Totali'!N114</f>
        <v>1.5535375250279324E-2</v>
      </c>
      <c r="L115" s="10">
        <f>'Volumi Totali'!L114/'Volumi Totali'!N114</f>
        <v>0</v>
      </c>
      <c r="N115" s="11">
        <f t="shared" si="1"/>
        <v>1</v>
      </c>
      <c r="O115" s="5"/>
      <c r="P115" s="5"/>
      <c r="Q115" s="18"/>
    </row>
    <row r="116" spans="1:17" x14ac:dyDescent="0.25">
      <c r="A116" s="4">
        <v>41753</v>
      </c>
      <c r="B116" s="10">
        <f>'Volumi Totali'!B115/'Volumi Totali'!N115</f>
        <v>0.71267396538359351</v>
      </c>
      <c r="C116" s="10">
        <f>'Volumi Totali'!C115/'Volumi Totali'!N115</f>
        <v>1.1014580086390367E-2</v>
      </c>
      <c r="D116" s="10">
        <f>'Volumi Totali'!D115/'Volumi Totali'!N115</f>
        <v>0.2582825463519654</v>
      </c>
      <c r="E116" s="10">
        <f>'Volumi Totali'!E115/'Volumi Totali'!N115</f>
        <v>0</v>
      </c>
      <c r="F116" s="10">
        <f>'Volumi Totali'!F115/'Volumi Totali'!N115</f>
        <v>0</v>
      </c>
      <c r="G116" s="10">
        <f>'Volumi Totali'!G115/'Volumi Totali'!N115</f>
        <v>0</v>
      </c>
      <c r="H116" s="10">
        <f>'Volumi Totali'!H115/'Volumi Totali'!N115</f>
        <v>0</v>
      </c>
      <c r="I116" s="10">
        <f>'Volumi Totali'!I115/'Volumi Totali'!N115</f>
        <v>0</v>
      </c>
      <c r="J116" s="10">
        <f>'Volumi Totali'!J115/'Volumi Totali'!N115</f>
        <v>0</v>
      </c>
      <c r="K116" s="10">
        <f>'Volumi Totali'!K115/'Volumi Totali'!N115</f>
        <v>1.8028908178050713E-2</v>
      </c>
      <c r="L116" s="10">
        <f>'Volumi Totali'!L115/'Volumi Totali'!N115</f>
        <v>0</v>
      </c>
      <c r="N116" s="11">
        <f t="shared" si="1"/>
        <v>1</v>
      </c>
      <c r="O116" s="5"/>
      <c r="P116" s="5"/>
      <c r="Q116" s="18"/>
    </row>
    <row r="117" spans="1:17" x14ac:dyDescent="0.25">
      <c r="A117" s="3">
        <v>41754</v>
      </c>
      <c r="B117" s="10">
        <f>'Volumi Totali'!B116/'Volumi Totali'!N116</f>
        <v>0.77104724149257531</v>
      </c>
      <c r="C117" s="10">
        <f>'Volumi Totali'!C116/'Volumi Totali'!N116</f>
        <v>1.9038687000994094E-3</v>
      </c>
      <c r="D117" s="10">
        <f>'Volumi Totali'!D116/'Volumi Totali'!N116</f>
        <v>0.21398241469586932</v>
      </c>
      <c r="E117" s="10">
        <f>'Volumi Totali'!E116/'Volumi Totali'!N116</f>
        <v>0</v>
      </c>
      <c r="F117" s="10">
        <f>'Volumi Totali'!F116/'Volumi Totali'!N116</f>
        <v>0</v>
      </c>
      <c r="G117" s="10">
        <f>'Volumi Totali'!G116/'Volumi Totali'!N116</f>
        <v>0</v>
      </c>
      <c r="H117" s="10">
        <f>'Volumi Totali'!H116/'Volumi Totali'!N116</f>
        <v>0</v>
      </c>
      <c r="I117" s="10">
        <f>'Volumi Totali'!I116/'Volumi Totali'!N116</f>
        <v>0</v>
      </c>
      <c r="J117" s="10">
        <f>'Volumi Totali'!J116/'Volumi Totali'!N116</f>
        <v>0</v>
      </c>
      <c r="K117" s="10">
        <f>'Volumi Totali'!K116/'Volumi Totali'!N116</f>
        <v>1.3066475111455996E-2</v>
      </c>
      <c r="L117" s="10">
        <f>'Volumi Totali'!L116/'Volumi Totali'!N116</f>
        <v>0</v>
      </c>
      <c r="N117" s="11">
        <f t="shared" si="1"/>
        <v>1</v>
      </c>
      <c r="O117" s="5"/>
      <c r="P117" s="5"/>
      <c r="Q117" s="18"/>
    </row>
    <row r="118" spans="1:17" x14ac:dyDescent="0.25">
      <c r="A118" s="4">
        <v>41755</v>
      </c>
      <c r="B118" s="10">
        <f>'Volumi Totali'!B117/'Volumi Totali'!N117</f>
        <v>0.73416978335902661</v>
      </c>
      <c r="C118" s="10">
        <f>'Volumi Totali'!C117/'Volumi Totali'!N117</f>
        <v>3.7413531621965494E-3</v>
      </c>
      <c r="D118" s="10">
        <f>'Volumi Totali'!D117/'Volumi Totali'!N117</f>
        <v>0.18970931334034088</v>
      </c>
      <c r="E118" s="10">
        <f>'Volumi Totali'!E117/'Volumi Totali'!N117</f>
        <v>0</v>
      </c>
      <c r="F118" s="10">
        <f>'Volumi Totali'!F117/'Volumi Totali'!N117</f>
        <v>0</v>
      </c>
      <c r="G118" s="10">
        <f>'Volumi Totali'!G117/'Volumi Totali'!N117</f>
        <v>0</v>
      </c>
      <c r="H118" s="10">
        <f>'Volumi Totali'!H117/'Volumi Totali'!N117</f>
        <v>0</v>
      </c>
      <c r="I118" s="10">
        <f>'Volumi Totali'!I117/'Volumi Totali'!N117</f>
        <v>0</v>
      </c>
      <c r="J118" s="10">
        <f>'Volumi Totali'!J117/'Volumi Totali'!N117</f>
        <v>0</v>
      </c>
      <c r="K118" s="10">
        <f>'Volumi Totali'!K117/'Volumi Totali'!N117</f>
        <v>7.2379550138435958E-2</v>
      </c>
      <c r="L118" s="10">
        <f>'Volumi Totali'!L117/'Volumi Totali'!N117</f>
        <v>0</v>
      </c>
      <c r="N118" s="11">
        <f t="shared" si="1"/>
        <v>1</v>
      </c>
      <c r="O118" s="5"/>
      <c r="P118" s="5"/>
      <c r="Q118" s="18"/>
    </row>
    <row r="119" spans="1:17" x14ac:dyDescent="0.25">
      <c r="A119" s="3">
        <v>41756</v>
      </c>
      <c r="B119" s="10">
        <f>'Volumi Totali'!B118/'Volumi Totali'!N118</f>
        <v>0.73037738221459869</v>
      </c>
      <c r="C119" s="10">
        <f>'Volumi Totali'!C118/'Volumi Totali'!N118</f>
        <v>1.2258693471962401E-2</v>
      </c>
      <c r="D119" s="10">
        <f>'Volumi Totali'!D118/'Volumi Totali'!N118</f>
        <v>0.22340963068232036</v>
      </c>
      <c r="E119" s="10">
        <f>'Volumi Totali'!E118/'Volumi Totali'!N118</f>
        <v>0</v>
      </c>
      <c r="F119" s="10">
        <f>'Volumi Totali'!F118/'Volumi Totali'!N118</f>
        <v>0</v>
      </c>
      <c r="G119" s="10">
        <f>'Volumi Totali'!G118/'Volumi Totali'!N118</f>
        <v>0</v>
      </c>
      <c r="H119" s="10">
        <f>'Volumi Totali'!H118/'Volumi Totali'!N118</f>
        <v>0</v>
      </c>
      <c r="I119" s="10">
        <f>'Volumi Totali'!I118/'Volumi Totali'!N118</f>
        <v>0</v>
      </c>
      <c r="J119" s="10">
        <f>'Volumi Totali'!J118/'Volumi Totali'!N118</f>
        <v>0</v>
      </c>
      <c r="K119" s="10">
        <f>'Volumi Totali'!K118/'Volumi Totali'!N118</f>
        <v>3.3954293631118564E-2</v>
      </c>
      <c r="L119" s="10">
        <f>'Volumi Totali'!L118/'Volumi Totali'!N118</f>
        <v>0</v>
      </c>
      <c r="N119" s="11">
        <f t="shared" si="1"/>
        <v>1</v>
      </c>
      <c r="O119" s="5"/>
      <c r="P119" s="5"/>
      <c r="Q119" s="18"/>
    </row>
    <row r="120" spans="1:17" x14ac:dyDescent="0.25">
      <c r="A120" s="4">
        <v>41757</v>
      </c>
      <c r="B120" s="10">
        <f>'Volumi Totali'!B119/'Volumi Totali'!N119</f>
        <v>0.85911856635727157</v>
      </c>
      <c r="C120" s="10">
        <f>'Volumi Totali'!C119/'Volumi Totali'!N119</f>
        <v>6.4414282498043594E-3</v>
      </c>
      <c r="D120" s="10">
        <f>'Volumi Totali'!D119/'Volumi Totali'!N119</f>
        <v>0.12728711272136023</v>
      </c>
      <c r="E120" s="10">
        <f>'Volumi Totali'!E119/'Volumi Totali'!N119</f>
        <v>0</v>
      </c>
      <c r="F120" s="10">
        <f>'Volumi Totali'!F119/'Volumi Totali'!N119</f>
        <v>0</v>
      </c>
      <c r="G120" s="10">
        <f>'Volumi Totali'!G119/'Volumi Totali'!N119</f>
        <v>0</v>
      </c>
      <c r="H120" s="10">
        <f>'Volumi Totali'!H119/'Volumi Totali'!N119</f>
        <v>0</v>
      </c>
      <c r="I120" s="10">
        <f>'Volumi Totali'!I119/'Volumi Totali'!N119</f>
        <v>0</v>
      </c>
      <c r="J120" s="10">
        <f>'Volumi Totali'!J119/'Volumi Totali'!N119</f>
        <v>0</v>
      </c>
      <c r="K120" s="10">
        <f>'Volumi Totali'!K119/'Volumi Totali'!N119</f>
        <v>7.1528926715638359E-3</v>
      </c>
      <c r="L120" s="10">
        <f>'Volumi Totali'!L119/'Volumi Totali'!N119</f>
        <v>0</v>
      </c>
      <c r="N120" s="11">
        <f t="shared" si="1"/>
        <v>1</v>
      </c>
      <c r="O120" s="5"/>
      <c r="P120" s="5"/>
      <c r="Q120" s="18"/>
    </row>
    <row r="121" spans="1:17" x14ac:dyDescent="0.25">
      <c r="A121" s="3">
        <v>41758</v>
      </c>
      <c r="B121" s="10">
        <f>'Volumi Totali'!B120/'Volumi Totali'!N120</f>
        <v>0.81529388612102016</v>
      </c>
      <c r="C121" s="10">
        <f>'Volumi Totali'!C120/'Volumi Totali'!N120</f>
        <v>3.3267613330965205E-3</v>
      </c>
      <c r="D121" s="10">
        <f>'Volumi Totali'!D120/'Volumi Totali'!N120</f>
        <v>0.16634452879861839</v>
      </c>
      <c r="E121" s="10">
        <f>'Volumi Totali'!E120/'Volumi Totali'!N120</f>
        <v>0</v>
      </c>
      <c r="F121" s="10">
        <f>'Volumi Totali'!F120/'Volumi Totali'!N120</f>
        <v>0</v>
      </c>
      <c r="G121" s="10">
        <f>'Volumi Totali'!G120/'Volumi Totali'!N120</f>
        <v>0</v>
      </c>
      <c r="H121" s="10">
        <f>'Volumi Totali'!H120/'Volumi Totali'!N120</f>
        <v>0</v>
      </c>
      <c r="I121" s="10">
        <f>'Volumi Totali'!I120/'Volumi Totali'!N120</f>
        <v>0</v>
      </c>
      <c r="J121" s="10">
        <f>'Volumi Totali'!J120/'Volumi Totali'!N120</f>
        <v>0</v>
      </c>
      <c r="K121" s="10">
        <f>'Volumi Totali'!K120/'Volumi Totali'!N120</f>
        <v>1.5034823747264959E-2</v>
      </c>
      <c r="L121" s="10">
        <f>'Volumi Totali'!L120/'Volumi Totali'!N120</f>
        <v>0</v>
      </c>
      <c r="N121" s="11">
        <f t="shared" si="1"/>
        <v>1</v>
      </c>
      <c r="O121" s="5"/>
      <c r="P121" s="5"/>
      <c r="Q121" s="18"/>
    </row>
    <row r="122" spans="1:17" x14ac:dyDescent="0.25">
      <c r="A122" s="4">
        <v>41759</v>
      </c>
      <c r="B122" s="10">
        <f>'Volumi Totali'!B121/'Volumi Totali'!N121</f>
        <v>0.66002224044925972</v>
      </c>
      <c r="C122" s="10">
        <f>'Volumi Totali'!C121/'Volumi Totali'!N121</f>
        <v>9.6115368055190251E-3</v>
      </c>
      <c r="D122" s="10">
        <f>'Volumi Totali'!D121/'Volumi Totali'!N121</f>
        <v>0.328712281451435</v>
      </c>
      <c r="E122" s="10">
        <f>'Volumi Totali'!E121/'Volumi Totali'!N121</f>
        <v>0</v>
      </c>
      <c r="F122" s="10">
        <f>'Volumi Totali'!F121/'Volumi Totali'!N121</f>
        <v>0</v>
      </c>
      <c r="G122" s="10">
        <f>'Volumi Totali'!G121/'Volumi Totali'!N121</f>
        <v>0</v>
      </c>
      <c r="H122" s="10">
        <f>'Volumi Totali'!H121/'Volumi Totali'!N121</f>
        <v>0</v>
      </c>
      <c r="I122" s="10">
        <f>'Volumi Totali'!I121/'Volumi Totali'!N121</f>
        <v>0</v>
      </c>
      <c r="J122" s="10">
        <f>'Volumi Totali'!J121/'Volumi Totali'!N121</f>
        <v>0</v>
      </c>
      <c r="K122" s="10">
        <f>'Volumi Totali'!K121/'Volumi Totali'!N121</f>
        <v>1.6539412937862904E-3</v>
      </c>
      <c r="L122" s="10">
        <f>'Volumi Totali'!L121/'Volumi Totali'!N121</f>
        <v>0</v>
      </c>
      <c r="N122" s="11">
        <f t="shared" si="1"/>
        <v>1.0000000000000002</v>
      </c>
      <c r="O122" s="5"/>
      <c r="P122" s="5"/>
      <c r="Q122" s="18"/>
    </row>
    <row r="123" spans="1:17" x14ac:dyDescent="0.25">
      <c r="A123" s="14">
        <v>41760</v>
      </c>
      <c r="B123" s="10">
        <f>'Volumi Totali'!B122/'Volumi Totali'!N122</f>
        <v>0.72653587651181728</v>
      </c>
      <c r="C123" s="10">
        <f>'Volumi Totali'!C122/'Volumi Totali'!N122</f>
        <v>9.4747462489434397E-3</v>
      </c>
      <c r="D123" s="10">
        <f>'Volumi Totali'!D122/'Volumi Totali'!N122</f>
        <v>0.2508557615918337</v>
      </c>
      <c r="E123" s="10">
        <f>'Volumi Totali'!E122/'Volumi Totali'!N122</f>
        <v>0</v>
      </c>
      <c r="F123" s="10">
        <f>'Volumi Totali'!F122/'Volumi Totali'!N122</f>
        <v>0</v>
      </c>
      <c r="G123" s="10">
        <f>'Volumi Totali'!G122/'Volumi Totali'!N122</f>
        <v>0</v>
      </c>
      <c r="H123" s="10">
        <f>'Volumi Totali'!H122/'Volumi Totali'!N122</f>
        <v>0</v>
      </c>
      <c r="I123" s="10">
        <f>'Volumi Totali'!I122/'Volumi Totali'!N122</f>
        <v>0</v>
      </c>
      <c r="J123" s="10">
        <f>'Volumi Totali'!J122/'Volumi Totali'!N122</f>
        <v>0</v>
      </c>
      <c r="K123" s="10">
        <f>'Volumi Totali'!K122/'Volumi Totali'!N122</f>
        <v>1.3133615647405622E-2</v>
      </c>
      <c r="L123" s="10">
        <f>'Volumi Totali'!L122/'Volumi Totali'!N122</f>
        <v>0</v>
      </c>
      <c r="N123" s="11">
        <f t="shared" si="1"/>
        <v>1</v>
      </c>
      <c r="O123" s="5"/>
      <c r="P123" s="5"/>
      <c r="Q123" s="18"/>
    </row>
    <row r="124" spans="1:17" x14ac:dyDescent="0.25">
      <c r="A124" s="4">
        <v>41761</v>
      </c>
      <c r="B124" s="10">
        <f>'Volumi Totali'!B123/'Volumi Totali'!N123</f>
        <v>0.72930638221318123</v>
      </c>
      <c r="C124" s="10">
        <f>'Volumi Totali'!C123/'Volumi Totali'!N123</f>
        <v>2.0549920391081444E-2</v>
      </c>
      <c r="D124" s="10">
        <f>'Volumi Totali'!D123/'Volumi Totali'!N123</f>
        <v>0.23808230773527012</v>
      </c>
      <c r="E124" s="10">
        <f>'Volumi Totali'!E123/'Volumi Totali'!N123</f>
        <v>0</v>
      </c>
      <c r="F124" s="10">
        <f>'Volumi Totali'!F123/'Volumi Totali'!N123</f>
        <v>0</v>
      </c>
      <c r="G124" s="10">
        <f>'Volumi Totali'!G123/'Volumi Totali'!N123</f>
        <v>0</v>
      </c>
      <c r="H124" s="10">
        <f>'Volumi Totali'!H123/'Volumi Totali'!N123</f>
        <v>0</v>
      </c>
      <c r="I124" s="10">
        <f>'Volumi Totali'!I123/'Volumi Totali'!N123</f>
        <v>0</v>
      </c>
      <c r="J124" s="10">
        <f>'Volumi Totali'!J123/'Volumi Totali'!N123</f>
        <v>0</v>
      </c>
      <c r="K124" s="10">
        <f>'Volumi Totali'!K123/'Volumi Totali'!N123</f>
        <v>1.206138966046719E-2</v>
      </c>
      <c r="L124" s="10">
        <f>'Volumi Totali'!L123/'Volumi Totali'!N123</f>
        <v>0</v>
      </c>
      <c r="N124" s="11">
        <f t="shared" si="1"/>
        <v>0.99999999999999989</v>
      </c>
      <c r="O124" s="5"/>
      <c r="P124" s="5"/>
      <c r="Q124" s="18"/>
    </row>
    <row r="125" spans="1:17" x14ac:dyDescent="0.25">
      <c r="A125" s="3">
        <v>41762</v>
      </c>
      <c r="B125" s="10">
        <f>'Volumi Totali'!B124/'Volumi Totali'!N124</f>
        <v>0.76056165322649771</v>
      </c>
      <c r="C125" s="10">
        <f>'Volumi Totali'!C124/'Volumi Totali'!N124</f>
        <v>6.0833257016997518E-3</v>
      </c>
      <c r="D125" s="10">
        <f>'Volumi Totali'!D124/'Volumi Totali'!N124</f>
        <v>0.2261220856490129</v>
      </c>
      <c r="E125" s="10">
        <f>'Volumi Totali'!E124/'Volumi Totali'!N124</f>
        <v>0</v>
      </c>
      <c r="F125" s="10">
        <f>'Volumi Totali'!F124/'Volumi Totali'!N124</f>
        <v>0</v>
      </c>
      <c r="G125" s="10">
        <f>'Volumi Totali'!G124/'Volumi Totali'!N124</f>
        <v>0</v>
      </c>
      <c r="H125" s="10">
        <f>'Volumi Totali'!H124/'Volumi Totali'!N124</f>
        <v>0</v>
      </c>
      <c r="I125" s="10">
        <f>'Volumi Totali'!I124/'Volumi Totali'!N124</f>
        <v>0</v>
      </c>
      <c r="J125" s="10">
        <f>'Volumi Totali'!J124/'Volumi Totali'!N124</f>
        <v>0</v>
      </c>
      <c r="K125" s="10">
        <f>'Volumi Totali'!K124/'Volumi Totali'!N124</f>
        <v>7.232935422789669E-3</v>
      </c>
      <c r="L125" s="10">
        <f>'Volumi Totali'!L124/'Volumi Totali'!N124</f>
        <v>0</v>
      </c>
      <c r="N125" s="11">
        <f t="shared" si="1"/>
        <v>1</v>
      </c>
      <c r="O125" s="5"/>
      <c r="P125" s="5"/>
      <c r="Q125" s="18"/>
    </row>
    <row r="126" spans="1:17" x14ac:dyDescent="0.25">
      <c r="A126" s="4">
        <v>41763</v>
      </c>
      <c r="B126" s="10">
        <f>'Volumi Totali'!B125/'Volumi Totali'!N125</f>
        <v>0.77985505993757287</v>
      </c>
      <c r="C126" s="10">
        <f>'Volumi Totali'!C125/'Volumi Totali'!N125</f>
        <v>7.0684535680291139E-3</v>
      </c>
      <c r="D126" s="10">
        <f>'Volumi Totali'!D125/'Volumi Totali'!N125</f>
        <v>0.17482179381119778</v>
      </c>
      <c r="E126" s="10">
        <f>'Volumi Totali'!E125/'Volumi Totali'!N125</f>
        <v>0</v>
      </c>
      <c r="F126" s="10">
        <f>'Volumi Totali'!F125/'Volumi Totali'!N125</f>
        <v>0</v>
      </c>
      <c r="G126" s="10">
        <f>'Volumi Totali'!G125/'Volumi Totali'!N125</f>
        <v>0</v>
      </c>
      <c r="H126" s="10">
        <f>'Volumi Totali'!H125/'Volumi Totali'!N125</f>
        <v>0</v>
      </c>
      <c r="I126" s="10">
        <f>'Volumi Totali'!I125/'Volumi Totali'!N125</f>
        <v>0</v>
      </c>
      <c r="J126" s="10">
        <f>'Volumi Totali'!J125/'Volumi Totali'!N125</f>
        <v>0</v>
      </c>
      <c r="K126" s="10">
        <f>'Volumi Totali'!K125/'Volumi Totali'!N125</f>
        <v>3.8254692683200232E-2</v>
      </c>
      <c r="L126" s="10">
        <f>'Volumi Totali'!L125/'Volumi Totali'!N125</f>
        <v>0</v>
      </c>
      <c r="N126" s="11">
        <f t="shared" si="1"/>
        <v>1</v>
      </c>
      <c r="O126" s="5"/>
      <c r="P126" s="5"/>
      <c r="Q126" s="18"/>
    </row>
    <row r="127" spans="1:17" x14ac:dyDescent="0.25">
      <c r="A127" s="3">
        <v>41764</v>
      </c>
      <c r="B127" s="10">
        <f>'Volumi Totali'!B126/'Volumi Totali'!N126</f>
        <v>0.82553685309787561</v>
      </c>
      <c r="C127" s="10">
        <f>'Volumi Totali'!C126/'Volumi Totali'!N126</f>
        <v>1.5195462649837316E-2</v>
      </c>
      <c r="D127" s="10">
        <f>'Volumi Totali'!D126/'Volumi Totali'!N126</f>
        <v>0.13520014284837278</v>
      </c>
      <c r="E127" s="10">
        <f>'Volumi Totali'!E126/'Volumi Totali'!N126</f>
        <v>0</v>
      </c>
      <c r="F127" s="10">
        <f>'Volumi Totali'!F126/'Volumi Totali'!N126</f>
        <v>0</v>
      </c>
      <c r="G127" s="10">
        <f>'Volumi Totali'!G126/'Volumi Totali'!N126</f>
        <v>0</v>
      </c>
      <c r="H127" s="10">
        <f>'Volumi Totali'!H126/'Volumi Totali'!N126</f>
        <v>0</v>
      </c>
      <c r="I127" s="10">
        <f>'Volumi Totali'!I126/'Volumi Totali'!N126</f>
        <v>0</v>
      </c>
      <c r="J127" s="10">
        <f>'Volumi Totali'!J126/'Volumi Totali'!N126</f>
        <v>0</v>
      </c>
      <c r="K127" s="10">
        <f>'Volumi Totali'!K126/'Volumi Totali'!N126</f>
        <v>2.4067541403914337E-2</v>
      </c>
      <c r="L127" s="10">
        <f>'Volumi Totali'!L126/'Volumi Totali'!N126</f>
        <v>0</v>
      </c>
      <c r="N127" s="11">
        <f t="shared" si="1"/>
        <v>1</v>
      </c>
      <c r="O127" s="5"/>
      <c r="P127" s="5"/>
      <c r="Q127" s="18"/>
    </row>
    <row r="128" spans="1:17" x14ac:dyDescent="0.25">
      <c r="A128" s="4">
        <v>41765</v>
      </c>
      <c r="B128" s="10">
        <f>'Volumi Totali'!B127/'Volumi Totali'!N127</f>
        <v>0.73056262019137397</v>
      </c>
      <c r="C128" s="10">
        <f>'Volumi Totali'!C127/'Volumi Totali'!N127</f>
        <v>3.0307487231523801E-2</v>
      </c>
      <c r="D128" s="10">
        <f>'Volumi Totali'!D127/'Volumi Totali'!N127</f>
        <v>0.23470550072362339</v>
      </c>
      <c r="E128" s="10">
        <f>'Volumi Totali'!E127/'Volumi Totali'!N127</f>
        <v>0</v>
      </c>
      <c r="F128" s="10">
        <f>'Volumi Totali'!F127/'Volumi Totali'!N127</f>
        <v>0</v>
      </c>
      <c r="G128" s="10">
        <f>'Volumi Totali'!G127/'Volumi Totali'!N127</f>
        <v>0</v>
      </c>
      <c r="H128" s="10">
        <f>'Volumi Totali'!H127/'Volumi Totali'!N127</f>
        <v>0</v>
      </c>
      <c r="I128" s="10">
        <f>'Volumi Totali'!I127/'Volumi Totali'!N127</f>
        <v>0</v>
      </c>
      <c r="J128" s="10">
        <f>'Volumi Totali'!J127/'Volumi Totali'!N127</f>
        <v>0</v>
      </c>
      <c r="K128" s="10">
        <f>'Volumi Totali'!K127/'Volumi Totali'!N127</f>
        <v>4.4243918534788334E-3</v>
      </c>
      <c r="L128" s="10">
        <f>'Volumi Totali'!L127/'Volumi Totali'!N127</f>
        <v>0</v>
      </c>
      <c r="N128" s="11">
        <f t="shared" si="1"/>
        <v>1</v>
      </c>
      <c r="O128" s="5"/>
      <c r="P128" s="5"/>
      <c r="Q128" s="18"/>
    </row>
    <row r="129" spans="1:17" x14ac:dyDescent="0.25">
      <c r="A129" s="3">
        <v>41766</v>
      </c>
      <c r="B129" s="10">
        <f>'Volumi Totali'!B128/'Volumi Totali'!N128</f>
        <v>0.80869698862031236</v>
      </c>
      <c r="C129" s="10">
        <f>'Volumi Totali'!C128/'Volumi Totali'!N128</f>
        <v>2.5004353999671443E-2</v>
      </c>
      <c r="D129" s="10">
        <f>'Volumi Totali'!D128/'Volumi Totali'!N128</f>
        <v>0.16184527005649876</v>
      </c>
      <c r="E129" s="10">
        <f>'Volumi Totali'!E128/'Volumi Totali'!N128</f>
        <v>0</v>
      </c>
      <c r="F129" s="10">
        <f>'Volumi Totali'!F128/'Volumi Totali'!N128</f>
        <v>0</v>
      </c>
      <c r="G129" s="10">
        <f>'Volumi Totali'!G128/'Volumi Totali'!N128</f>
        <v>0</v>
      </c>
      <c r="H129" s="10">
        <f>'Volumi Totali'!H128/'Volumi Totali'!N128</f>
        <v>0</v>
      </c>
      <c r="I129" s="10">
        <f>'Volumi Totali'!I128/'Volumi Totali'!N128</f>
        <v>0</v>
      </c>
      <c r="J129" s="10">
        <f>'Volumi Totali'!J128/'Volumi Totali'!N128</f>
        <v>0</v>
      </c>
      <c r="K129" s="10">
        <f>'Volumi Totali'!K128/'Volumi Totali'!N128</f>
        <v>4.453387323517439E-3</v>
      </c>
      <c r="L129" s="10">
        <f>'Volumi Totali'!L128/'Volumi Totali'!N128</f>
        <v>0</v>
      </c>
      <c r="N129" s="11">
        <f t="shared" si="1"/>
        <v>1</v>
      </c>
      <c r="O129" s="5"/>
      <c r="P129" s="5"/>
      <c r="Q129" s="18"/>
    </row>
    <row r="130" spans="1:17" x14ac:dyDescent="0.25">
      <c r="A130" s="4">
        <v>41767</v>
      </c>
      <c r="B130" s="10">
        <f>'Volumi Totali'!B129/'Volumi Totali'!N129</f>
        <v>0.77615715371084437</v>
      </c>
      <c r="C130" s="10">
        <f>'Volumi Totali'!C129/'Volumi Totali'!N129</f>
        <v>2.410852781328807E-2</v>
      </c>
      <c r="D130" s="10">
        <f>'Volumi Totali'!D129/'Volumi Totali'!N129</f>
        <v>0.19277767913681113</v>
      </c>
      <c r="E130" s="10">
        <f>'Volumi Totali'!E129/'Volumi Totali'!N129</f>
        <v>0</v>
      </c>
      <c r="F130" s="10">
        <f>'Volumi Totali'!F129/'Volumi Totali'!N129</f>
        <v>0</v>
      </c>
      <c r="G130" s="10">
        <f>'Volumi Totali'!G129/'Volumi Totali'!N129</f>
        <v>0</v>
      </c>
      <c r="H130" s="10">
        <f>'Volumi Totali'!H129/'Volumi Totali'!N129</f>
        <v>0</v>
      </c>
      <c r="I130" s="10">
        <f>'Volumi Totali'!I129/'Volumi Totali'!N129</f>
        <v>0</v>
      </c>
      <c r="J130" s="10">
        <f>'Volumi Totali'!J129/'Volumi Totali'!N129</f>
        <v>0</v>
      </c>
      <c r="K130" s="10">
        <f>'Volumi Totali'!K129/'Volumi Totali'!N129</f>
        <v>6.9566393390564085E-3</v>
      </c>
      <c r="L130" s="10">
        <f>'Volumi Totali'!L129/'Volumi Totali'!N129</f>
        <v>0</v>
      </c>
      <c r="N130" s="11">
        <f t="shared" si="1"/>
        <v>1</v>
      </c>
      <c r="O130" s="5"/>
      <c r="P130" s="5"/>
      <c r="Q130" s="18"/>
    </row>
    <row r="131" spans="1:17" x14ac:dyDescent="0.25">
      <c r="A131" s="3">
        <v>41768</v>
      </c>
      <c r="B131" s="10">
        <f>'Volumi Totali'!B130/'Volumi Totali'!N130</f>
        <v>0.75589366077548947</v>
      </c>
      <c r="C131" s="10">
        <f>'Volumi Totali'!C130/'Volumi Totali'!N130</f>
        <v>1.7128154871163738E-2</v>
      </c>
      <c r="D131" s="10">
        <f>'Volumi Totali'!D130/'Volumi Totali'!N130</f>
        <v>0.18892922113857913</v>
      </c>
      <c r="E131" s="10">
        <f>'Volumi Totali'!E130/'Volumi Totali'!N130</f>
        <v>0</v>
      </c>
      <c r="F131" s="10">
        <f>'Volumi Totali'!F130/'Volumi Totali'!N130</f>
        <v>0</v>
      </c>
      <c r="G131" s="10">
        <f>'Volumi Totali'!G130/'Volumi Totali'!N130</f>
        <v>0</v>
      </c>
      <c r="H131" s="10">
        <f>'Volumi Totali'!H130/'Volumi Totali'!N130</f>
        <v>0</v>
      </c>
      <c r="I131" s="10">
        <f>'Volumi Totali'!I130/'Volumi Totali'!N130</f>
        <v>0</v>
      </c>
      <c r="J131" s="10">
        <f>'Volumi Totali'!J130/'Volumi Totali'!N130</f>
        <v>0</v>
      </c>
      <c r="K131" s="10">
        <f>'Volumi Totali'!K130/'Volumi Totali'!N130</f>
        <v>3.8048963214767625E-2</v>
      </c>
      <c r="L131" s="10">
        <f>'Volumi Totali'!L130/'Volumi Totali'!N130</f>
        <v>0</v>
      </c>
      <c r="N131" s="11">
        <f t="shared" ref="N131:N194" si="2">B131+C131+D131+E131+F131+G131+H131+I131+J131+K131+L131</f>
        <v>0.99999999999999989</v>
      </c>
      <c r="O131" s="5"/>
      <c r="P131" s="5"/>
      <c r="Q131" s="18"/>
    </row>
    <row r="132" spans="1:17" x14ac:dyDescent="0.25">
      <c r="A132" s="4">
        <v>41769</v>
      </c>
      <c r="B132" s="10">
        <f>'Volumi Totali'!B131/'Volumi Totali'!N131</f>
        <v>0.68863037512662051</v>
      </c>
      <c r="C132" s="10">
        <f>'Volumi Totali'!C131/'Volumi Totali'!N131</f>
        <v>1.7905873648393116E-2</v>
      </c>
      <c r="D132" s="10">
        <f>'Volumi Totali'!D131/'Volumi Totali'!N131</f>
        <v>0.20542054514596272</v>
      </c>
      <c r="E132" s="10">
        <f>'Volumi Totali'!E131/'Volumi Totali'!N131</f>
        <v>0</v>
      </c>
      <c r="F132" s="10">
        <f>'Volumi Totali'!F131/'Volumi Totali'!N131</f>
        <v>0</v>
      </c>
      <c r="G132" s="10">
        <f>'Volumi Totali'!G131/'Volumi Totali'!N131</f>
        <v>0</v>
      </c>
      <c r="H132" s="10">
        <f>'Volumi Totali'!H131/'Volumi Totali'!N131</f>
        <v>0</v>
      </c>
      <c r="I132" s="10">
        <f>'Volumi Totali'!I131/'Volumi Totali'!N131</f>
        <v>0</v>
      </c>
      <c r="J132" s="10">
        <f>'Volumi Totali'!J131/'Volumi Totali'!N131</f>
        <v>0</v>
      </c>
      <c r="K132" s="10">
        <f>'Volumi Totali'!K131/'Volumi Totali'!N131</f>
        <v>8.8043206079023592E-2</v>
      </c>
      <c r="L132" s="10">
        <f>'Volumi Totali'!L131/'Volumi Totali'!N131</f>
        <v>0</v>
      </c>
      <c r="N132" s="11">
        <f t="shared" si="2"/>
        <v>1</v>
      </c>
      <c r="O132" s="5"/>
      <c r="P132" s="5"/>
      <c r="Q132" s="18"/>
    </row>
    <row r="133" spans="1:17" x14ac:dyDescent="0.25">
      <c r="A133" s="3">
        <v>41770</v>
      </c>
      <c r="B133" s="10">
        <f>'Volumi Totali'!B132/'Volumi Totali'!N132</f>
        <v>0.79228446580017642</v>
      </c>
      <c r="C133" s="10">
        <f>'Volumi Totali'!C132/'Volumi Totali'!N132</f>
        <v>7.819764967959936E-3</v>
      </c>
      <c r="D133" s="10">
        <f>'Volumi Totali'!D132/'Volumi Totali'!N132</f>
        <v>0.16304374536497065</v>
      </c>
      <c r="E133" s="10">
        <f>'Volumi Totali'!E132/'Volumi Totali'!N132</f>
        <v>0</v>
      </c>
      <c r="F133" s="10">
        <f>'Volumi Totali'!F132/'Volumi Totali'!N132</f>
        <v>0</v>
      </c>
      <c r="G133" s="10">
        <f>'Volumi Totali'!G132/'Volumi Totali'!N132</f>
        <v>0</v>
      </c>
      <c r="H133" s="10">
        <f>'Volumi Totali'!H132/'Volumi Totali'!N132</f>
        <v>0</v>
      </c>
      <c r="I133" s="10">
        <f>'Volumi Totali'!I132/'Volumi Totali'!N132</f>
        <v>0</v>
      </c>
      <c r="J133" s="10">
        <f>'Volumi Totali'!J132/'Volumi Totali'!N132</f>
        <v>0</v>
      </c>
      <c r="K133" s="10">
        <f>'Volumi Totali'!K132/'Volumi Totali'!N132</f>
        <v>3.6852023866892951E-2</v>
      </c>
      <c r="L133" s="10">
        <f>'Volumi Totali'!L132/'Volumi Totali'!N132</f>
        <v>0</v>
      </c>
      <c r="N133" s="11">
        <f t="shared" si="2"/>
        <v>0.99999999999999989</v>
      </c>
      <c r="O133" s="5"/>
      <c r="P133" s="5"/>
      <c r="Q133" s="18"/>
    </row>
    <row r="134" spans="1:17" x14ac:dyDescent="0.25">
      <c r="A134" s="4">
        <v>41771</v>
      </c>
      <c r="B134" s="10">
        <f>'Volumi Totali'!B133/'Volumi Totali'!N133</f>
        <v>0.75841625345696673</v>
      </c>
      <c r="C134" s="10">
        <f>'Volumi Totali'!C133/'Volumi Totali'!N133</f>
        <v>1.7304323487344356E-2</v>
      </c>
      <c r="D134" s="10">
        <f>'Volumi Totali'!D133/'Volumi Totali'!N133</f>
        <v>0.14612293320254421</v>
      </c>
      <c r="E134" s="10">
        <f>'Volumi Totali'!E133/'Volumi Totali'!N133</f>
        <v>0</v>
      </c>
      <c r="F134" s="10">
        <f>'Volumi Totali'!F133/'Volumi Totali'!N133</f>
        <v>0</v>
      </c>
      <c r="G134" s="10">
        <f>'Volumi Totali'!G133/'Volumi Totali'!N133</f>
        <v>0</v>
      </c>
      <c r="H134" s="10">
        <f>'Volumi Totali'!H133/'Volumi Totali'!N133</f>
        <v>0</v>
      </c>
      <c r="I134" s="10">
        <f>'Volumi Totali'!I133/'Volumi Totali'!N133</f>
        <v>0</v>
      </c>
      <c r="J134" s="10">
        <f>'Volumi Totali'!J133/'Volumi Totali'!N133</f>
        <v>0</v>
      </c>
      <c r="K134" s="10">
        <f>'Volumi Totali'!K133/'Volumi Totali'!N133</f>
        <v>7.8156489853144717E-2</v>
      </c>
      <c r="L134" s="10">
        <f>'Volumi Totali'!L133/'Volumi Totali'!N133</f>
        <v>0</v>
      </c>
      <c r="N134" s="11">
        <f t="shared" si="2"/>
        <v>1</v>
      </c>
      <c r="O134" s="5"/>
      <c r="P134" s="5"/>
      <c r="Q134" s="18"/>
    </row>
    <row r="135" spans="1:17" x14ac:dyDescent="0.25">
      <c r="A135" s="3">
        <v>41772</v>
      </c>
      <c r="B135" s="10">
        <f>'Volumi Totali'!B134/'Volumi Totali'!N134</f>
        <v>0.75435384848923426</v>
      </c>
      <c r="C135" s="10">
        <f>'Volumi Totali'!C134/'Volumi Totali'!N134</f>
        <v>3.2596693111588484E-2</v>
      </c>
      <c r="D135" s="10">
        <f>'Volumi Totali'!D134/'Volumi Totali'!N134</f>
        <v>0.17222648908069352</v>
      </c>
      <c r="E135" s="10">
        <f>'Volumi Totali'!E134/'Volumi Totali'!N134</f>
        <v>0</v>
      </c>
      <c r="F135" s="10">
        <f>'Volumi Totali'!F134/'Volumi Totali'!N134</f>
        <v>0</v>
      </c>
      <c r="G135" s="10">
        <f>'Volumi Totali'!G134/'Volumi Totali'!N134</f>
        <v>0</v>
      </c>
      <c r="H135" s="10">
        <f>'Volumi Totali'!H134/'Volumi Totali'!N134</f>
        <v>0</v>
      </c>
      <c r="I135" s="10">
        <f>'Volumi Totali'!I134/'Volumi Totali'!N134</f>
        <v>0</v>
      </c>
      <c r="J135" s="10">
        <f>'Volumi Totali'!J134/'Volumi Totali'!N134</f>
        <v>0</v>
      </c>
      <c r="K135" s="10">
        <f>'Volumi Totali'!K134/'Volumi Totali'!N134</f>
        <v>4.0822969318483747E-2</v>
      </c>
      <c r="L135" s="10">
        <f>'Volumi Totali'!L134/'Volumi Totali'!N134</f>
        <v>0</v>
      </c>
      <c r="N135" s="11">
        <f t="shared" si="2"/>
        <v>1</v>
      </c>
      <c r="O135" s="5"/>
      <c r="P135" s="5"/>
      <c r="Q135" s="18"/>
    </row>
    <row r="136" spans="1:17" x14ac:dyDescent="0.25">
      <c r="A136" s="4">
        <v>41773</v>
      </c>
      <c r="B136" s="10">
        <f>'Volumi Totali'!B135/'Volumi Totali'!N135</f>
        <v>0.7011720051102206</v>
      </c>
      <c r="C136" s="10">
        <f>'Volumi Totali'!C135/'Volumi Totali'!N135</f>
        <v>7.1965732506894795E-2</v>
      </c>
      <c r="D136" s="10">
        <f>'Volumi Totali'!D135/'Volumi Totali'!N135</f>
        <v>9.9470177303337182E-2</v>
      </c>
      <c r="E136" s="10">
        <f>'Volumi Totali'!E135/'Volumi Totali'!N135</f>
        <v>0</v>
      </c>
      <c r="F136" s="10">
        <f>'Volumi Totali'!F135/'Volumi Totali'!N135</f>
        <v>0</v>
      </c>
      <c r="G136" s="10">
        <f>'Volumi Totali'!G135/'Volumi Totali'!N135</f>
        <v>0</v>
      </c>
      <c r="H136" s="10">
        <f>'Volumi Totali'!H135/'Volumi Totali'!N135</f>
        <v>0</v>
      </c>
      <c r="I136" s="10">
        <f>'Volumi Totali'!I135/'Volumi Totali'!N135</f>
        <v>0</v>
      </c>
      <c r="J136" s="10">
        <f>'Volumi Totali'!J135/'Volumi Totali'!N135</f>
        <v>0</v>
      </c>
      <c r="K136" s="10">
        <f>'Volumi Totali'!K135/'Volumi Totali'!N135</f>
        <v>0.12739208507954741</v>
      </c>
      <c r="L136" s="10">
        <f>'Volumi Totali'!L135/'Volumi Totali'!N135</f>
        <v>0</v>
      </c>
      <c r="N136" s="11">
        <f t="shared" si="2"/>
        <v>1</v>
      </c>
      <c r="O136" s="5"/>
      <c r="P136" s="5"/>
      <c r="Q136" s="18"/>
    </row>
    <row r="137" spans="1:17" x14ac:dyDescent="0.25">
      <c r="A137" s="3">
        <v>41774</v>
      </c>
      <c r="B137" s="10">
        <f>'Volumi Totali'!B136/'Volumi Totali'!N136</f>
        <v>0.58255654959751035</v>
      </c>
      <c r="C137" s="10">
        <f>'Volumi Totali'!C136/'Volumi Totali'!N136</f>
        <v>2.9090087397170141E-2</v>
      </c>
      <c r="D137" s="10">
        <f>'Volumi Totali'!D136/'Volumi Totali'!N136</f>
        <v>0.13394010735906295</v>
      </c>
      <c r="E137" s="10">
        <f>'Volumi Totali'!E136/'Volumi Totali'!N136</f>
        <v>0</v>
      </c>
      <c r="F137" s="10">
        <f>'Volumi Totali'!F136/'Volumi Totali'!N136</f>
        <v>0</v>
      </c>
      <c r="G137" s="10">
        <f>'Volumi Totali'!G136/'Volumi Totali'!N136</f>
        <v>0</v>
      </c>
      <c r="H137" s="10">
        <f>'Volumi Totali'!H136/'Volumi Totali'!N136</f>
        <v>0</v>
      </c>
      <c r="I137" s="10">
        <f>'Volumi Totali'!I136/'Volumi Totali'!N136</f>
        <v>0</v>
      </c>
      <c r="J137" s="10">
        <f>'Volumi Totali'!J136/'Volumi Totali'!N136</f>
        <v>0</v>
      </c>
      <c r="K137" s="10">
        <f>'Volumi Totali'!K136/'Volumi Totali'!N136</f>
        <v>0.25441325564625661</v>
      </c>
      <c r="L137" s="10">
        <f>'Volumi Totali'!L136/'Volumi Totali'!N136</f>
        <v>0</v>
      </c>
      <c r="N137" s="11">
        <f t="shared" si="2"/>
        <v>1</v>
      </c>
      <c r="O137" s="5"/>
      <c r="P137" s="5"/>
      <c r="Q137" s="18"/>
    </row>
    <row r="138" spans="1:17" x14ac:dyDescent="0.25">
      <c r="A138" s="4">
        <v>41775</v>
      </c>
      <c r="B138" s="10">
        <f>'Volumi Totali'!B137/'Volumi Totali'!N137</f>
        <v>0.60768374430264227</v>
      </c>
      <c r="C138" s="10">
        <f>'Volumi Totali'!C137/'Volumi Totali'!N137</f>
        <v>2.9418759240638859E-2</v>
      </c>
      <c r="D138" s="10">
        <f>'Volumi Totali'!D137/'Volumi Totali'!N137</f>
        <v>0.13687172806070325</v>
      </c>
      <c r="E138" s="10">
        <f>'Volumi Totali'!E137/'Volumi Totali'!N137</f>
        <v>0</v>
      </c>
      <c r="F138" s="10">
        <f>'Volumi Totali'!F137/'Volumi Totali'!N137</f>
        <v>0</v>
      </c>
      <c r="G138" s="10">
        <f>'Volumi Totali'!G137/'Volumi Totali'!N137</f>
        <v>0</v>
      </c>
      <c r="H138" s="10">
        <f>'Volumi Totali'!H137/'Volumi Totali'!N137</f>
        <v>0</v>
      </c>
      <c r="I138" s="10">
        <f>'Volumi Totali'!I137/'Volumi Totali'!N137</f>
        <v>0</v>
      </c>
      <c r="J138" s="10">
        <f>'Volumi Totali'!J137/'Volumi Totali'!N137</f>
        <v>0</v>
      </c>
      <c r="K138" s="10">
        <f>'Volumi Totali'!K137/'Volumi Totali'!N137</f>
        <v>0.2260257683960156</v>
      </c>
      <c r="L138" s="10">
        <f>'Volumi Totali'!L137/'Volumi Totali'!N137</f>
        <v>0</v>
      </c>
      <c r="N138" s="11">
        <f t="shared" si="2"/>
        <v>1</v>
      </c>
      <c r="O138" s="5"/>
      <c r="P138" s="5"/>
      <c r="Q138" s="18"/>
    </row>
    <row r="139" spans="1:17" x14ac:dyDescent="0.25">
      <c r="A139" s="3">
        <v>41776</v>
      </c>
      <c r="B139" s="10">
        <f>'Volumi Totali'!B138/'Volumi Totali'!N138</f>
        <v>0.49774537039305594</v>
      </c>
      <c r="C139" s="10">
        <f>'Volumi Totali'!C138/'Volumi Totali'!N138</f>
        <v>4.1930686804093155E-2</v>
      </c>
      <c r="D139" s="10">
        <f>'Volumi Totali'!D138/'Volumi Totali'!N138</f>
        <v>0.18358752655126914</v>
      </c>
      <c r="E139" s="10">
        <f>'Volumi Totali'!E138/'Volumi Totali'!N138</f>
        <v>0</v>
      </c>
      <c r="F139" s="10">
        <f>'Volumi Totali'!F138/'Volumi Totali'!N138</f>
        <v>0</v>
      </c>
      <c r="G139" s="10">
        <f>'Volumi Totali'!G138/'Volumi Totali'!N138</f>
        <v>0</v>
      </c>
      <c r="H139" s="10">
        <f>'Volumi Totali'!H138/'Volumi Totali'!N138</f>
        <v>0</v>
      </c>
      <c r="I139" s="10">
        <f>'Volumi Totali'!I138/'Volumi Totali'!N138</f>
        <v>0</v>
      </c>
      <c r="J139" s="10">
        <f>'Volumi Totali'!J138/'Volumi Totali'!N138</f>
        <v>0</v>
      </c>
      <c r="K139" s="10">
        <f>'Volumi Totali'!K138/'Volumi Totali'!N138</f>
        <v>0.27673641625158174</v>
      </c>
      <c r="L139" s="10">
        <f>'Volumi Totali'!L138/'Volumi Totali'!N138</f>
        <v>0</v>
      </c>
      <c r="N139" s="11">
        <f t="shared" si="2"/>
        <v>1</v>
      </c>
      <c r="O139" s="5"/>
      <c r="P139" s="5"/>
      <c r="Q139" s="18"/>
    </row>
    <row r="140" spans="1:17" x14ac:dyDescent="0.25">
      <c r="A140" s="4">
        <v>41777</v>
      </c>
      <c r="B140" s="10">
        <f>'Volumi Totali'!B139/'Volumi Totali'!N139</f>
        <v>0.46434803802096025</v>
      </c>
      <c r="C140" s="10">
        <f>'Volumi Totali'!C139/'Volumi Totali'!N139</f>
        <v>5.6329190023559995E-2</v>
      </c>
      <c r="D140" s="10">
        <f>'Volumi Totali'!D139/'Volumi Totali'!N139</f>
        <v>0.14769063287025755</v>
      </c>
      <c r="E140" s="10">
        <f>'Volumi Totali'!E139/'Volumi Totali'!N139</f>
        <v>0</v>
      </c>
      <c r="F140" s="10">
        <f>'Volumi Totali'!F139/'Volumi Totali'!N139</f>
        <v>0</v>
      </c>
      <c r="G140" s="10">
        <f>'Volumi Totali'!G139/'Volumi Totali'!N139</f>
        <v>0</v>
      </c>
      <c r="H140" s="10">
        <f>'Volumi Totali'!H139/'Volumi Totali'!N139</f>
        <v>0</v>
      </c>
      <c r="I140" s="10">
        <f>'Volumi Totali'!I139/'Volumi Totali'!N139</f>
        <v>0</v>
      </c>
      <c r="J140" s="10">
        <f>'Volumi Totali'!J139/'Volumi Totali'!N139</f>
        <v>0</v>
      </c>
      <c r="K140" s="10">
        <f>'Volumi Totali'!K139/'Volumi Totali'!N139</f>
        <v>0.33163213908522221</v>
      </c>
      <c r="L140" s="10">
        <f>'Volumi Totali'!L139/'Volumi Totali'!N139</f>
        <v>0</v>
      </c>
      <c r="N140" s="11">
        <f t="shared" si="2"/>
        <v>1</v>
      </c>
      <c r="O140" s="5"/>
      <c r="P140" s="5"/>
      <c r="Q140" s="18"/>
    </row>
    <row r="141" spans="1:17" x14ac:dyDescent="0.25">
      <c r="A141" s="3">
        <v>41778</v>
      </c>
      <c r="B141" s="10">
        <f>'Volumi Totali'!B140/'Volumi Totali'!N140</f>
        <v>0.6683291514272528</v>
      </c>
      <c r="C141" s="10">
        <f>'Volumi Totali'!C140/'Volumi Totali'!N140</f>
        <v>2.6540695243804036E-2</v>
      </c>
      <c r="D141" s="10">
        <f>'Volumi Totali'!D140/'Volumi Totali'!N140</f>
        <v>0.12787029407095041</v>
      </c>
      <c r="E141" s="10">
        <f>'Volumi Totali'!E140/'Volumi Totali'!N140</f>
        <v>0</v>
      </c>
      <c r="F141" s="10">
        <f>'Volumi Totali'!F140/'Volumi Totali'!N140</f>
        <v>0</v>
      </c>
      <c r="G141" s="10">
        <f>'Volumi Totali'!G140/'Volumi Totali'!N140</f>
        <v>0</v>
      </c>
      <c r="H141" s="10">
        <f>'Volumi Totali'!H140/'Volumi Totali'!N140</f>
        <v>0</v>
      </c>
      <c r="I141" s="10">
        <f>'Volumi Totali'!I140/'Volumi Totali'!N140</f>
        <v>0</v>
      </c>
      <c r="J141" s="10">
        <f>'Volumi Totali'!J140/'Volumi Totali'!N140</f>
        <v>0</v>
      </c>
      <c r="K141" s="10">
        <f>'Volumi Totali'!K140/'Volumi Totali'!N140</f>
        <v>0.17725985925799279</v>
      </c>
      <c r="L141" s="10">
        <f>'Volumi Totali'!L140/'Volumi Totali'!N140</f>
        <v>0</v>
      </c>
      <c r="N141" s="11">
        <f t="shared" si="2"/>
        <v>1</v>
      </c>
      <c r="O141" s="5"/>
      <c r="P141" s="5"/>
      <c r="Q141" s="18"/>
    </row>
    <row r="142" spans="1:17" x14ac:dyDescent="0.25">
      <c r="A142" s="4">
        <v>41779</v>
      </c>
      <c r="B142" s="10">
        <f>'Volumi Totali'!B141/'Volumi Totali'!N141</f>
        <v>0.85936673083939297</v>
      </c>
      <c r="C142" s="10">
        <f>'Volumi Totali'!C141/'Volumi Totali'!N141</f>
        <v>8.4298383721421594E-3</v>
      </c>
      <c r="D142" s="10">
        <f>'Volumi Totali'!D141/'Volumi Totali'!N141</f>
        <v>0.10469410603879042</v>
      </c>
      <c r="E142" s="10">
        <f>'Volumi Totali'!E141/'Volumi Totali'!N141</f>
        <v>0</v>
      </c>
      <c r="F142" s="10">
        <f>'Volumi Totali'!F141/'Volumi Totali'!N141</f>
        <v>0</v>
      </c>
      <c r="G142" s="10">
        <f>'Volumi Totali'!G141/'Volumi Totali'!N141</f>
        <v>0</v>
      </c>
      <c r="H142" s="10">
        <f>'Volumi Totali'!H141/'Volumi Totali'!N141</f>
        <v>0</v>
      </c>
      <c r="I142" s="10">
        <f>'Volumi Totali'!I141/'Volumi Totali'!N141</f>
        <v>0</v>
      </c>
      <c r="J142" s="10">
        <f>'Volumi Totali'!J141/'Volumi Totali'!N141</f>
        <v>0</v>
      </c>
      <c r="K142" s="10">
        <f>'Volumi Totali'!K141/'Volumi Totali'!N141</f>
        <v>2.7509324749674477E-2</v>
      </c>
      <c r="L142" s="10">
        <f>'Volumi Totali'!L141/'Volumi Totali'!N141</f>
        <v>0</v>
      </c>
      <c r="N142" s="11">
        <f t="shared" si="2"/>
        <v>1</v>
      </c>
      <c r="O142" s="5"/>
      <c r="P142" s="5"/>
      <c r="Q142" s="18"/>
    </row>
    <row r="143" spans="1:17" x14ac:dyDescent="0.25">
      <c r="A143" s="3">
        <v>41780</v>
      </c>
      <c r="B143" s="10">
        <f>'Volumi Totali'!B142/'Volumi Totali'!N142</f>
        <v>0.75329772483073465</v>
      </c>
      <c r="C143" s="10">
        <f>'Volumi Totali'!C142/'Volumi Totali'!N142</f>
        <v>2.4463995139669101E-2</v>
      </c>
      <c r="D143" s="10">
        <f>'Volumi Totali'!D142/'Volumi Totali'!N142</f>
        <v>0.13668444550931858</v>
      </c>
      <c r="E143" s="10">
        <f>'Volumi Totali'!E142/'Volumi Totali'!N142</f>
        <v>0</v>
      </c>
      <c r="F143" s="10">
        <f>'Volumi Totali'!F142/'Volumi Totali'!N142</f>
        <v>0</v>
      </c>
      <c r="G143" s="10">
        <f>'Volumi Totali'!G142/'Volumi Totali'!N142</f>
        <v>0</v>
      </c>
      <c r="H143" s="10">
        <f>'Volumi Totali'!H142/'Volumi Totali'!N142</f>
        <v>1.2697799882385431E-2</v>
      </c>
      <c r="I143" s="10">
        <f>'Volumi Totali'!I142/'Volumi Totali'!N142</f>
        <v>0</v>
      </c>
      <c r="J143" s="10">
        <f>'Volumi Totali'!J142/'Volumi Totali'!N142</f>
        <v>0</v>
      </c>
      <c r="K143" s="10">
        <f>'Volumi Totali'!K142/'Volumi Totali'!N142</f>
        <v>7.2856034637892267E-2</v>
      </c>
      <c r="L143" s="10">
        <f>'Volumi Totali'!L142/'Volumi Totali'!N142</f>
        <v>0</v>
      </c>
      <c r="N143" s="11">
        <f t="shared" si="2"/>
        <v>1</v>
      </c>
      <c r="O143" s="5"/>
      <c r="P143" s="5"/>
      <c r="Q143" s="18"/>
    </row>
    <row r="144" spans="1:17" x14ac:dyDescent="0.25">
      <c r="A144" s="4">
        <v>41781</v>
      </c>
      <c r="B144" s="10">
        <f>'Volumi Totali'!B143/'Volumi Totali'!N143</f>
        <v>0.72499243377548594</v>
      </c>
      <c r="C144" s="10">
        <f>'Volumi Totali'!C143/'Volumi Totali'!N143</f>
        <v>6.2378075978128986E-2</v>
      </c>
      <c r="D144" s="10">
        <f>'Volumi Totali'!D143/'Volumi Totali'!N143</f>
        <v>0.11365507850335915</v>
      </c>
      <c r="E144" s="10">
        <f>'Volumi Totali'!E143/'Volumi Totali'!N143</f>
        <v>0</v>
      </c>
      <c r="F144" s="10">
        <f>'Volumi Totali'!F143/'Volumi Totali'!N143</f>
        <v>0</v>
      </c>
      <c r="G144" s="10">
        <f>'Volumi Totali'!G143/'Volumi Totali'!N143</f>
        <v>0</v>
      </c>
      <c r="H144" s="10">
        <f>'Volumi Totali'!H143/'Volumi Totali'!N143</f>
        <v>2.9125034171813293E-3</v>
      </c>
      <c r="I144" s="10">
        <f>'Volumi Totali'!I143/'Volumi Totali'!N143</f>
        <v>0</v>
      </c>
      <c r="J144" s="10">
        <f>'Volumi Totali'!J143/'Volumi Totali'!N143</f>
        <v>0</v>
      </c>
      <c r="K144" s="10">
        <f>'Volumi Totali'!K143/'Volumi Totali'!N143</f>
        <v>9.6061908325844533E-2</v>
      </c>
      <c r="L144" s="10">
        <f>'Volumi Totali'!L143/'Volumi Totali'!N143</f>
        <v>0</v>
      </c>
      <c r="N144" s="11">
        <f t="shared" si="2"/>
        <v>0.99999999999999978</v>
      </c>
      <c r="O144" s="5"/>
      <c r="P144" s="5"/>
      <c r="Q144" s="18"/>
    </row>
    <row r="145" spans="1:18" x14ac:dyDescent="0.25">
      <c r="A145" s="3">
        <v>41782</v>
      </c>
      <c r="B145" s="10">
        <f>'Volumi Totali'!B144/'Volumi Totali'!N144</f>
        <v>0.66191342996082936</v>
      </c>
      <c r="C145" s="10">
        <f>'Volumi Totali'!C144/'Volumi Totali'!N144</f>
        <v>2.2256284167417734E-2</v>
      </c>
      <c r="D145" s="10">
        <f>'Volumi Totali'!D144/'Volumi Totali'!N144</f>
        <v>0.17307550641217445</v>
      </c>
      <c r="E145" s="10">
        <f>'Volumi Totali'!E144/'Volumi Totali'!N144</f>
        <v>0</v>
      </c>
      <c r="F145" s="10">
        <f>'Volumi Totali'!F144/'Volumi Totali'!N144</f>
        <v>0</v>
      </c>
      <c r="G145" s="10">
        <f>'Volumi Totali'!G144/'Volumi Totali'!N144</f>
        <v>0</v>
      </c>
      <c r="H145" s="10">
        <f>'Volumi Totali'!H144/'Volumi Totali'!N144</f>
        <v>5.05608814765569E-3</v>
      </c>
      <c r="I145" s="10">
        <f>'Volumi Totali'!I144/'Volumi Totali'!N144</f>
        <v>0</v>
      </c>
      <c r="J145" s="10">
        <f>'Volumi Totali'!J144/'Volumi Totali'!N144</f>
        <v>0</v>
      </c>
      <c r="K145" s="10">
        <f>'Volumi Totali'!K144/'Volumi Totali'!N144</f>
        <v>0.13769869131192275</v>
      </c>
      <c r="L145" s="10">
        <f>'Volumi Totali'!L144/'Volumi Totali'!N144</f>
        <v>0</v>
      </c>
      <c r="N145" s="11">
        <f t="shared" si="2"/>
        <v>1</v>
      </c>
      <c r="O145" s="5"/>
      <c r="P145" s="5"/>
      <c r="Q145" s="18"/>
    </row>
    <row r="146" spans="1:18" x14ac:dyDescent="0.25">
      <c r="A146" s="4">
        <v>41783</v>
      </c>
      <c r="B146" s="10">
        <f>'Volumi Totali'!B145/'Volumi Totali'!N145</f>
        <v>0.60300351787447937</v>
      </c>
      <c r="C146" s="10">
        <f>'Volumi Totali'!C145/'Volumi Totali'!N145</f>
        <v>5.8275185398162288E-2</v>
      </c>
      <c r="D146" s="10">
        <f>'Volumi Totali'!D145/'Volumi Totali'!N145</f>
        <v>0.1349960603119931</v>
      </c>
      <c r="E146" s="10">
        <f>'Volumi Totali'!E145/'Volumi Totali'!N145</f>
        <v>0</v>
      </c>
      <c r="F146" s="10">
        <f>'Volumi Totali'!F145/'Volumi Totali'!N145</f>
        <v>0</v>
      </c>
      <c r="G146" s="10">
        <f>'Volumi Totali'!G145/'Volumi Totali'!N145</f>
        <v>0</v>
      </c>
      <c r="H146" s="10">
        <f>'Volumi Totali'!H145/'Volumi Totali'!N145</f>
        <v>1.3006161812577405E-2</v>
      </c>
      <c r="I146" s="10">
        <f>'Volumi Totali'!I145/'Volumi Totali'!N145</f>
        <v>0</v>
      </c>
      <c r="J146" s="10">
        <f>'Volumi Totali'!J145/'Volumi Totali'!N145</f>
        <v>0</v>
      </c>
      <c r="K146" s="10">
        <f>'Volumi Totali'!K145/'Volumi Totali'!N145</f>
        <v>0.19071907460278789</v>
      </c>
      <c r="L146" s="10">
        <f>'Volumi Totali'!L145/'Volumi Totali'!N145</f>
        <v>0</v>
      </c>
      <c r="N146" s="11">
        <f t="shared" si="2"/>
        <v>1</v>
      </c>
      <c r="O146" s="5"/>
      <c r="P146" s="5"/>
      <c r="Q146" s="18"/>
    </row>
    <row r="147" spans="1:18" x14ac:dyDescent="0.25">
      <c r="A147" s="3">
        <v>41784</v>
      </c>
      <c r="B147" s="10">
        <f>'Volumi Totali'!B146/'Volumi Totali'!N146</f>
        <v>0.77536063770688146</v>
      </c>
      <c r="C147" s="10">
        <f>'Volumi Totali'!C146/'Volumi Totali'!N146</f>
        <v>1.0530603557914452E-2</v>
      </c>
      <c r="D147" s="10">
        <f>'Volumi Totali'!D146/'Volumi Totali'!N146</f>
        <v>0.14964298837157788</v>
      </c>
      <c r="E147" s="10">
        <f>'Volumi Totali'!E146/'Volumi Totali'!N146</f>
        <v>0</v>
      </c>
      <c r="F147" s="10">
        <f>'Volumi Totali'!F146/'Volumi Totali'!N146</f>
        <v>0</v>
      </c>
      <c r="G147" s="10">
        <f>'Volumi Totali'!G146/'Volumi Totali'!N146</f>
        <v>0</v>
      </c>
      <c r="H147" s="10">
        <f>'Volumi Totali'!H146/'Volumi Totali'!N146</f>
        <v>4.6766268672737187E-3</v>
      </c>
      <c r="I147" s="10">
        <f>'Volumi Totali'!I146/'Volumi Totali'!N146</f>
        <v>0</v>
      </c>
      <c r="J147" s="10">
        <f>'Volumi Totali'!J146/'Volumi Totali'!N146</f>
        <v>0</v>
      </c>
      <c r="K147" s="10">
        <f>'Volumi Totali'!K146/'Volumi Totali'!N146</f>
        <v>5.9789143496352427E-2</v>
      </c>
      <c r="L147" s="10">
        <f>'Volumi Totali'!L146/'Volumi Totali'!N146</f>
        <v>0</v>
      </c>
      <c r="N147" s="11">
        <f t="shared" si="2"/>
        <v>1</v>
      </c>
      <c r="O147" s="5"/>
      <c r="P147" s="5"/>
      <c r="Q147" s="18"/>
    </row>
    <row r="148" spans="1:18" x14ac:dyDescent="0.25">
      <c r="A148" s="4">
        <v>41785</v>
      </c>
      <c r="B148" s="10">
        <f>'Volumi Totali'!B147/'Volumi Totali'!N147</f>
        <v>0.85675145817440712</v>
      </c>
      <c r="C148" s="10">
        <f>'Volumi Totali'!C147/'Volumi Totali'!N147</f>
        <v>1.3293491264908747E-2</v>
      </c>
      <c r="D148" s="10">
        <f>'Volumi Totali'!D147/'Volumi Totali'!N147</f>
        <v>0.11619812115095547</v>
      </c>
      <c r="E148" s="10">
        <f>'Volumi Totali'!E147/'Volumi Totali'!N147</f>
        <v>0</v>
      </c>
      <c r="F148" s="10">
        <f>'Volumi Totali'!F147/'Volumi Totali'!N147</f>
        <v>0</v>
      </c>
      <c r="G148" s="10">
        <f>'Volumi Totali'!G147/'Volumi Totali'!N147</f>
        <v>0</v>
      </c>
      <c r="H148" s="10">
        <f>'Volumi Totali'!H147/'Volumi Totali'!N147</f>
        <v>6.2955066460450137E-3</v>
      </c>
      <c r="I148" s="10">
        <f>'Volumi Totali'!I147/'Volumi Totali'!N147</f>
        <v>0</v>
      </c>
      <c r="J148" s="10">
        <f>'Volumi Totali'!J147/'Volumi Totali'!N147</f>
        <v>0</v>
      </c>
      <c r="K148" s="10">
        <f>'Volumi Totali'!K147/'Volumi Totali'!N147</f>
        <v>7.4614227636836073E-3</v>
      </c>
      <c r="L148" s="10">
        <f>'Volumi Totali'!L147/'Volumi Totali'!N147</f>
        <v>0</v>
      </c>
      <c r="N148" s="11">
        <f t="shared" si="2"/>
        <v>1</v>
      </c>
      <c r="O148" s="5"/>
      <c r="P148" s="5"/>
      <c r="Q148" s="18"/>
    </row>
    <row r="149" spans="1:18" x14ac:dyDescent="0.25">
      <c r="A149" s="3">
        <v>41786</v>
      </c>
      <c r="B149" s="10">
        <f>'Volumi Totali'!B148/'Volumi Totali'!N148</f>
        <v>0.79852518076468904</v>
      </c>
      <c r="C149" s="10">
        <f>'Volumi Totali'!C148/'Volumi Totali'!N148</f>
        <v>2.8516326902586708E-2</v>
      </c>
      <c r="D149" s="10">
        <f>'Volumi Totali'!D148/'Volumi Totali'!N148</f>
        <v>9.2581007778166885E-2</v>
      </c>
      <c r="E149" s="10">
        <f>'Volumi Totali'!E148/'Volumi Totali'!N148</f>
        <v>0</v>
      </c>
      <c r="F149" s="10">
        <f>'Volumi Totali'!F148/'Volumi Totali'!N148</f>
        <v>0</v>
      </c>
      <c r="G149" s="10">
        <f>'Volumi Totali'!G148/'Volumi Totali'!N148</f>
        <v>0</v>
      </c>
      <c r="H149" s="10">
        <f>'Volumi Totali'!H148/'Volumi Totali'!N148</f>
        <v>2.0492862120891865E-3</v>
      </c>
      <c r="I149" s="10">
        <f>'Volumi Totali'!I148/'Volumi Totali'!N148</f>
        <v>0</v>
      </c>
      <c r="J149" s="10">
        <f>'Volumi Totali'!J148/'Volumi Totali'!N148</f>
        <v>0</v>
      </c>
      <c r="K149" s="10">
        <f>'Volumi Totali'!K148/'Volumi Totali'!N148</f>
        <v>7.8328198342468153E-2</v>
      </c>
      <c r="L149" s="10">
        <f>'Volumi Totali'!L148/'Volumi Totali'!N148</f>
        <v>0</v>
      </c>
      <c r="N149" s="11">
        <f t="shared" si="2"/>
        <v>1</v>
      </c>
      <c r="O149" s="5"/>
      <c r="P149" s="5"/>
      <c r="Q149" s="18"/>
    </row>
    <row r="150" spans="1:18" x14ac:dyDescent="0.25">
      <c r="A150" s="4">
        <v>41787</v>
      </c>
      <c r="B150" s="10">
        <f>'Volumi Totali'!B149/'Volumi Totali'!N149</f>
        <v>0.68659629063586458</v>
      </c>
      <c r="C150" s="10">
        <f>'Volumi Totali'!C149/'Volumi Totali'!N149</f>
        <v>5.5193243627671668E-2</v>
      </c>
      <c r="D150" s="10">
        <f>'Volumi Totali'!D149/'Volumi Totali'!N149</f>
        <v>0.1127371958993162</v>
      </c>
      <c r="E150" s="10">
        <f>'Volumi Totali'!E149/'Volumi Totali'!N149</f>
        <v>0</v>
      </c>
      <c r="F150" s="10">
        <f>'Volumi Totali'!F149/'Volumi Totali'!N149</f>
        <v>0</v>
      </c>
      <c r="G150" s="10">
        <f>'Volumi Totali'!G149/'Volumi Totali'!N149</f>
        <v>0</v>
      </c>
      <c r="H150" s="10">
        <f>'Volumi Totali'!H149/'Volumi Totali'!N149</f>
        <v>6.3258409656614294E-3</v>
      </c>
      <c r="I150" s="10">
        <f>'Volumi Totali'!I149/'Volumi Totali'!N149</f>
        <v>0</v>
      </c>
      <c r="J150" s="10">
        <f>'Volumi Totali'!J149/'Volumi Totali'!N149</f>
        <v>0</v>
      </c>
      <c r="K150" s="10">
        <f>'Volumi Totali'!K149/'Volumi Totali'!N149</f>
        <v>0.13914742887148615</v>
      </c>
      <c r="L150" s="10">
        <f>'Volumi Totali'!L149/'Volumi Totali'!N149</f>
        <v>0</v>
      </c>
      <c r="N150" s="11">
        <f t="shared" si="2"/>
        <v>1</v>
      </c>
      <c r="O150" s="5"/>
      <c r="P150" s="5"/>
      <c r="Q150" s="18"/>
    </row>
    <row r="151" spans="1:18" x14ac:dyDescent="0.25">
      <c r="A151" s="3">
        <v>41788</v>
      </c>
      <c r="B151" s="10">
        <f>'Volumi Totali'!B150/'Volumi Totali'!N150</f>
        <v>0.68228809955823311</v>
      </c>
      <c r="C151" s="10">
        <f>'Volumi Totali'!C150/'Volumi Totali'!N150</f>
        <v>1.7700072967093982E-2</v>
      </c>
      <c r="D151" s="10">
        <f>'Volumi Totali'!D150/'Volumi Totali'!N150</f>
        <v>7.3194306954660879E-2</v>
      </c>
      <c r="E151" s="10">
        <f>'Volumi Totali'!E150/'Volumi Totali'!N150</f>
        <v>0</v>
      </c>
      <c r="F151" s="10">
        <f>'Volumi Totali'!F150/'Volumi Totali'!N150</f>
        <v>0</v>
      </c>
      <c r="G151" s="10">
        <f>'Volumi Totali'!G150/'Volumi Totali'!N150</f>
        <v>0</v>
      </c>
      <c r="H151" s="10">
        <f>'Volumi Totali'!H150/'Volumi Totali'!N150</f>
        <v>3.9810411744554703E-3</v>
      </c>
      <c r="I151" s="10">
        <f>'Volumi Totali'!I150/'Volumi Totali'!N150</f>
        <v>0</v>
      </c>
      <c r="J151" s="10">
        <f>'Volumi Totali'!J150/'Volumi Totali'!N150</f>
        <v>0</v>
      </c>
      <c r="K151" s="10">
        <f>'Volumi Totali'!K150/'Volumi Totali'!N150</f>
        <v>0.22283647934555662</v>
      </c>
      <c r="L151" s="10">
        <f>'Volumi Totali'!L150/'Volumi Totali'!N150</f>
        <v>0</v>
      </c>
      <c r="N151" s="11">
        <f t="shared" si="2"/>
        <v>1</v>
      </c>
      <c r="O151" s="5"/>
      <c r="P151" s="5"/>
      <c r="Q151" s="18"/>
    </row>
    <row r="152" spans="1:18" x14ac:dyDescent="0.25">
      <c r="A152" s="4">
        <v>41789</v>
      </c>
      <c r="B152" s="10">
        <f>'Volumi Totali'!B151/'Volumi Totali'!N151</f>
        <v>0.72309741624710511</v>
      </c>
      <c r="C152" s="10">
        <f>'Volumi Totali'!C151/'Volumi Totali'!N151</f>
        <v>3.7672033880640885E-3</v>
      </c>
      <c r="D152" s="10">
        <f>'Volumi Totali'!D151/'Volumi Totali'!N151</f>
        <v>0.14000514628223609</v>
      </c>
      <c r="E152" s="10">
        <f>'Volumi Totali'!E151/'Volumi Totali'!N151</f>
        <v>0</v>
      </c>
      <c r="F152" s="10">
        <f>'Volumi Totali'!F151/'Volumi Totali'!N151</f>
        <v>0</v>
      </c>
      <c r="G152" s="10">
        <f>'Volumi Totali'!G151/'Volumi Totali'!N151</f>
        <v>0</v>
      </c>
      <c r="H152" s="10">
        <f>'Volumi Totali'!H151/'Volumi Totali'!N151</f>
        <v>2.6969376455699993E-3</v>
      </c>
      <c r="I152" s="10">
        <f>'Volumi Totali'!I151/'Volumi Totali'!N151</f>
        <v>0</v>
      </c>
      <c r="J152" s="10">
        <f>'Volumi Totali'!J151/'Volumi Totali'!N151</f>
        <v>0</v>
      </c>
      <c r="K152" s="10">
        <f>'Volumi Totali'!K151/'Volumi Totali'!N151</f>
        <v>0.1304332964370247</v>
      </c>
      <c r="L152" s="10">
        <f>'Volumi Totali'!L151/'Volumi Totali'!N151</f>
        <v>0</v>
      </c>
      <c r="N152" s="11">
        <f t="shared" si="2"/>
        <v>1</v>
      </c>
      <c r="O152" s="5"/>
      <c r="P152" s="5"/>
      <c r="Q152" s="18"/>
    </row>
    <row r="153" spans="1:18" x14ac:dyDescent="0.25">
      <c r="A153" s="3">
        <v>41790</v>
      </c>
      <c r="B153" s="10">
        <f>'Volumi Totali'!B152/'Volumi Totali'!N152</f>
        <v>0.6708769351975894</v>
      </c>
      <c r="C153" s="10">
        <f>'Volumi Totali'!C152/'Volumi Totali'!N152</f>
        <v>8.9512429304040957E-3</v>
      </c>
      <c r="D153" s="10">
        <f>'Volumi Totali'!D152/'Volumi Totali'!N152</f>
        <v>0.19615837457990534</v>
      </c>
      <c r="E153" s="10">
        <f>'Volumi Totali'!E152/'Volumi Totali'!N152</f>
        <v>0</v>
      </c>
      <c r="F153" s="10">
        <f>'Volumi Totali'!F152/'Volumi Totali'!N152</f>
        <v>0</v>
      </c>
      <c r="G153" s="10">
        <f>'Volumi Totali'!G152/'Volumi Totali'!N152</f>
        <v>0</v>
      </c>
      <c r="H153" s="10">
        <f>'Volumi Totali'!H152/'Volumi Totali'!N152</f>
        <v>5.2134613072834495E-3</v>
      </c>
      <c r="I153" s="10">
        <f>'Volumi Totali'!I152/'Volumi Totali'!N152</f>
        <v>0</v>
      </c>
      <c r="J153" s="10">
        <f>'Volumi Totali'!J152/'Volumi Totali'!N152</f>
        <v>0</v>
      </c>
      <c r="K153" s="10">
        <f>'Volumi Totali'!K152/'Volumi Totali'!N152</f>
        <v>0.11879998598481768</v>
      </c>
      <c r="L153" s="10">
        <f>'Volumi Totali'!L152/'Volumi Totali'!N152</f>
        <v>0</v>
      </c>
      <c r="N153" s="11">
        <f t="shared" si="2"/>
        <v>0.99999999999999989</v>
      </c>
      <c r="O153" s="5"/>
      <c r="P153" s="5"/>
      <c r="Q153" s="18"/>
    </row>
    <row r="154" spans="1:18" x14ac:dyDescent="0.25">
      <c r="A154" s="15">
        <v>41791</v>
      </c>
      <c r="B154" s="10">
        <f>'Volumi Totali'!B153/'Volumi Totali'!N153</f>
        <v>0.80239637268496244</v>
      </c>
      <c r="C154" s="10">
        <f>'Volumi Totali'!C153/'Volumi Totali'!N153</f>
        <v>4.3656478453048316E-3</v>
      </c>
      <c r="D154" s="10">
        <f>'Volumi Totali'!D153/'Volumi Totali'!N153</f>
        <v>0.12956707532371825</v>
      </c>
      <c r="E154" s="10">
        <f>'Volumi Totali'!E153/'Volumi Totali'!N153</f>
        <v>0</v>
      </c>
      <c r="F154" s="10">
        <f>'Volumi Totali'!F153/'Volumi Totali'!N153</f>
        <v>0</v>
      </c>
      <c r="G154" s="10">
        <f>'Volumi Totali'!G153/'Volumi Totali'!N153</f>
        <v>0</v>
      </c>
      <c r="H154" s="10">
        <f>'Volumi Totali'!H153/'Volumi Totali'!N153</f>
        <v>2.3154364772035117E-3</v>
      </c>
      <c r="I154" s="10">
        <f>'Volumi Totali'!I153/'Volumi Totali'!N153</f>
        <v>0</v>
      </c>
      <c r="J154" s="10">
        <f>'Volumi Totali'!J153/'Volumi Totali'!N153</f>
        <v>0</v>
      </c>
      <c r="K154" s="10">
        <f>'Volumi Totali'!K153/'Volumi Totali'!N153</f>
        <v>6.1355467668810997E-2</v>
      </c>
      <c r="L154" s="10">
        <f>'Volumi Totali'!L153/'Volumi Totali'!N153</f>
        <v>0</v>
      </c>
      <c r="N154" s="11">
        <f t="shared" si="2"/>
        <v>1</v>
      </c>
      <c r="O154" s="5"/>
      <c r="P154" s="5"/>
      <c r="Q154" s="18"/>
      <c r="R154" t="s">
        <v>1878</v>
      </c>
    </row>
    <row r="155" spans="1:18" x14ac:dyDescent="0.25">
      <c r="A155" s="3">
        <v>41792</v>
      </c>
      <c r="B155" s="10">
        <f>'Volumi Totali'!B154/'Volumi Totali'!N154</f>
        <v>0.80033500872326102</v>
      </c>
      <c r="C155" s="10">
        <f>'Volumi Totali'!C154/'Volumi Totali'!N154</f>
        <v>4.841380374417433E-3</v>
      </c>
      <c r="D155" s="10">
        <f>'Volumi Totali'!D154/'Volumi Totali'!N154</f>
        <v>0.10737050007018088</v>
      </c>
      <c r="E155" s="10">
        <f>'Volumi Totali'!E154/'Volumi Totali'!N154</f>
        <v>0</v>
      </c>
      <c r="F155" s="10">
        <f>'Volumi Totali'!F154/'Volumi Totali'!N154</f>
        <v>0</v>
      </c>
      <c r="G155" s="10">
        <f>'Volumi Totali'!G154/'Volumi Totali'!N154</f>
        <v>0</v>
      </c>
      <c r="H155" s="10">
        <f>'Volumi Totali'!H154/'Volumi Totali'!N154</f>
        <v>8.3945880405048381E-4</v>
      </c>
      <c r="I155" s="10">
        <f>'Volumi Totali'!I154/'Volumi Totali'!N154</f>
        <v>0</v>
      </c>
      <c r="J155" s="10">
        <f>'Volumi Totali'!J154/'Volumi Totali'!N154</f>
        <v>0</v>
      </c>
      <c r="K155" s="10">
        <f>'Volumi Totali'!K154/'Volumi Totali'!N154</f>
        <v>8.6613652028090168E-2</v>
      </c>
      <c r="L155" s="10">
        <f>'Volumi Totali'!L154/'Volumi Totali'!N154</f>
        <v>0</v>
      </c>
      <c r="N155" s="11">
        <f t="shared" si="2"/>
        <v>0.99999999999999989</v>
      </c>
      <c r="O155" s="5"/>
      <c r="P155" s="5"/>
      <c r="Q155" s="18"/>
    </row>
    <row r="156" spans="1:18" x14ac:dyDescent="0.25">
      <c r="A156" s="4">
        <v>41793</v>
      </c>
      <c r="B156" s="10">
        <f>'Volumi Totali'!B155/'Volumi Totali'!N155</f>
        <v>0.84516872450158975</v>
      </c>
      <c r="C156" s="10">
        <f>'Volumi Totali'!C155/'Volumi Totali'!N155</f>
        <v>1.2732321505852557E-2</v>
      </c>
      <c r="D156" s="10">
        <f>'Volumi Totali'!D155/'Volumi Totali'!N155</f>
        <v>7.5816688714935104E-2</v>
      </c>
      <c r="E156" s="10">
        <f>'Volumi Totali'!E155/'Volumi Totali'!N155</f>
        <v>0</v>
      </c>
      <c r="F156" s="10">
        <f>'Volumi Totali'!F155/'Volumi Totali'!N155</f>
        <v>0</v>
      </c>
      <c r="G156" s="10">
        <f>'Volumi Totali'!G155/'Volumi Totali'!N155</f>
        <v>0</v>
      </c>
      <c r="H156" s="10">
        <f>'Volumi Totali'!H155/'Volumi Totali'!N155</f>
        <v>1.8987435324750071E-3</v>
      </c>
      <c r="I156" s="10">
        <f>'Volumi Totali'!I155/'Volumi Totali'!N155</f>
        <v>0</v>
      </c>
      <c r="J156" s="10">
        <f>'Volumi Totali'!J155/'Volumi Totali'!N155</f>
        <v>0</v>
      </c>
      <c r="K156" s="10">
        <f>'Volumi Totali'!K155/'Volumi Totali'!N155</f>
        <v>6.4383521745147623E-2</v>
      </c>
      <c r="L156" s="10">
        <f>'Volumi Totali'!L155/'Volumi Totali'!N155</f>
        <v>0</v>
      </c>
      <c r="N156" s="11">
        <f t="shared" si="2"/>
        <v>1</v>
      </c>
      <c r="O156" s="5"/>
      <c r="P156" s="5"/>
      <c r="Q156" s="18"/>
    </row>
    <row r="157" spans="1:18" x14ac:dyDescent="0.25">
      <c r="A157" s="3">
        <v>41794</v>
      </c>
      <c r="B157" s="10">
        <f>'Volumi Totali'!B156/'Volumi Totali'!N156</f>
        <v>0.86218719764379292</v>
      </c>
      <c r="C157" s="10">
        <f>'Volumi Totali'!C156/'Volumi Totali'!N156</f>
        <v>1.0023915888973349E-2</v>
      </c>
      <c r="D157" s="10">
        <f>'Volumi Totali'!D156/'Volumi Totali'!N156</f>
        <v>9.3361815532728015E-2</v>
      </c>
      <c r="E157" s="10">
        <f>'Volumi Totali'!E156/'Volumi Totali'!N156</f>
        <v>0</v>
      </c>
      <c r="F157" s="10">
        <f>'Volumi Totali'!F156/'Volumi Totali'!N156</f>
        <v>0</v>
      </c>
      <c r="G157" s="10">
        <f>'Volumi Totali'!G156/'Volumi Totali'!N156</f>
        <v>0</v>
      </c>
      <c r="H157" s="10">
        <f>'Volumi Totali'!H156/'Volumi Totali'!N156</f>
        <v>1.1856259342179834E-3</v>
      </c>
      <c r="I157" s="10">
        <f>'Volumi Totali'!I156/'Volumi Totali'!N156</f>
        <v>0</v>
      </c>
      <c r="J157" s="10">
        <f>'Volumi Totali'!J156/'Volumi Totali'!N156</f>
        <v>0</v>
      </c>
      <c r="K157" s="10">
        <f>'Volumi Totali'!K156/'Volumi Totali'!N156</f>
        <v>3.3241445000287688E-2</v>
      </c>
      <c r="L157" s="10">
        <f>'Volumi Totali'!L156/'Volumi Totali'!N156</f>
        <v>0</v>
      </c>
      <c r="N157" s="11">
        <f t="shared" si="2"/>
        <v>1</v>
      </c>
      <c r="O157" s="5"/>
      <c r="P157" s="5"/>
      <c r="Q157" s="18"/>
    </row>
    <row r="158" spans="1:18" x14ac:dyDescent="0.25">
      <c r="A158" s="4">
        <v>41795</v>
      </c>
      <c r="B158" s="10">
        <f>'Volumi Totali'!B157/'Volumi Totali'!N157</f>
        <v>0.83699432817121422</v>
      </c>
      <c r="C158" s="10">
        <f>'Volumi Totali'!C157/'Volumi Totali'!N157</f>
        <v>7.1204690115956063E-3</v>
      </c>
      <c r="D158" s="10">
        <f>'Volumi Totali'!D157/'Volumi Totali'!N157</f>
        <v>0.11595225210609486</v>
      </c>
      <c r="E158" s="10">
        <f>'Volumi Totali'!E157/'Volumi Totali'!N157</f>
        <v>0</v>
      </c>
      <c r="F158" s="10">
        <f>'Volumi Totali'!F157/'Volumi Totali'!N157</f>
        <v>0</v>
      </c>
      <c r="G158" s="10">
        <f>'Volumi Totali'!G157/'Volumi Totali'!N157</f>
        <v>0</v>
      </c>
      <c r="H158" s="10">
        <f>'Volumi Totali'!H157/'Volumi Totali'!N157</f>
        <v>2.154854984875778E-3</v>
      </c>
      <c r="I158" s="10">
        <f>'Volumi Totali'!I157/'Volumi Totali'!N157</f>
        <v>0</v>
      </c>
      <c r="J158" s="10">
        <f>'Volumi Totali'!J157/'Volumi Totali'!N157</f>
        <v>0</v>
      </c>
      <c r="K158" s="10">
        <f>'Volumi Totali'!K157/'Volumi Totali'!N157</f>
        <v>3.7778095726219589E-2</v>
      </c>
      <c r="L158" s="10">
        <f>'Volumi Totali'!L157/'Volumi Totali'!N157</f>
        <v>0</v>
      </c>
      <c r="N158" s="11">
        <f t="shared" si="2"/>
        <v>1</v>
      </c>
      <c r="O158" s="5"/>
      <c r="P158" s="5"/>
      <c r="Q158" s="18"/>
    </row>
    <row r="159" spans="1:18" x14ac:dyDescent="0.25">
      <c r="A159" s="3">
        <v>41796</v>
      </c>
      <c r="B159" s="10">
        <f>'Volumi Totali'!B158/'Volumi Totali'!N158</f>
        <v>0.82950263989578166</v>
      </c>
      <c r="C159" s="10">
        <f>'Volumi Totali'!C158/'Volumi Totali'!N158</f>
        <v>2.7777532313017985E-3</v>
      </c>
      <c r="D159" s="10">
        <f>'Volumi Totali'!D158/'Volumi Totali'!N158</f>
        <v>9.1584949474545305E-2</v>
      </c>
      <c r="E159" s="10">
        <f>'Volumi Totali'!E158/'Volumi Totali'!N158</f>
        <v>0</v>
      </c>
      <c r="F159" s="10">
        <f>'Volumi Totali'!F158/'Volumi Totali'!N158</f>
        <v>0</v>
      </c>
      <c r="G159" s="10">
        <f>'Volumi Totali'!G158/'Volumi Totali'!N158</f>
        <v>0</v>
      </c>
      <c r="H159" s="10">
        <f>'Volumi Totali'!H158/'Volumi Totali'!N158</f>
        <v>4.4687661289774675E-3</v>
      </c>
      <c r="I159" s="10">
        <f>'Volumi Totali'!I158/'Volumi Totali'!N158</f>
        <v>0</v>
      </c>
      <c r="J159" s="10">
        <f>'Volumi Totali'!J158/'Volumi Totali'!N158</f>
        <v>0</v>
      </c>
      <c r="K159" s="10">
        <f>'Volumi Totali'!K158/'Volumi Totali'!N158</f>
        <v>7.1665891269393794E-2</v>
      </c>
      <c r="L159" s="10">
        <f>'Volumi Totali'!L158/'Volumi Totali'!N158</f>
        <v>0</v>
      </c>
      <c r="N159" s="11">
        <f t="shared" si="2"/>
        <v>1</v>
      </c>
      <c r="O159" s="5"/>
      <c r="P159" s="5"/>
      <c r="Q159" s="18"/>
    </row>
    <row r="160" spans="1:18" x14ac:dyDescent="0.25">
      <c r="A160" s="4">
        <v>41797</v>
      </c>
      <c r="B160" s="10">
        <f>'Volumi Totali'!B159/'Volumi Totali'!N159</f>
        <v>0.86227909512822343</v>
      </c>
      <c r="C160" s="10">
        <f>'Volumi Totali'!C159/'Volumi Totali'!N159</f>
        <v>5.6498742145958056E-3</v>
      </c>
      <c r="D160" s="10">
        <f>'Volumi Totali'!D159/'Volumi Totali'!N159</f>
        <v>0.10214401327498553</v>
      </c>
      <c r="E160" s="10">
        <f>'Volumi Totali'!E159/'Volumi Totali'!N159</f>
        <v>0</v>
      </c>
      <c r="F160" s="10">
        <f>'Volumi Totali'!F159/'Volumi Totali'!N159</f>
        <v>0</v>
      </c>
      <c r="G160" s="10">
        <f>'Volumi Totali'!G159/'Volumi Totali'!N159</f>
        <v>0</v>
      </c>
      <c r="H160" s="10">
        <f>'Volumi Totali'!H159/'Volumi Totali'!N159</f>
        <v>2.4030782373358314E-3</v>
      </c>
      <c r="I160" s="10">
        <f>'Volumi Totali'!I159/'Volumi Totali'!N159</f>
        <v>0</v>
      </c>
      <c r="J160" s="10">
        <f>'Volumi Totali'!J159/'Volumi Totali'!N159</f>
        <v>0</v>
      </c>
      <c r="K160" s="10">
        <f>'Volumi Totali'!K159/'Volumi Totali'!N159</f>
        <v>2.7523939144859386E-2</v>
      </c>
      <c r="L160" s="10">
        <f>'Volumi Totali'!L159/'Volumi Totali'!N159</f>
        <v>0</v>
      </c>
      <c r="N160" s="11">
        <f t="shared" si="2"/>
        <v>1</v>
      </c>
      <c r="O160" s="5"/>
      <c r="P160" s="5"/>
      <c r="Q160" s="18"/>
    </row>
    <row r="161" spans="1:17" x14ac:dyDescent="0.25">
      <c r="A161" s="3">
        <v>41798</v>
      </c>
      <c r="B161" s="10">
        <f>'Volumi Totali'!B160/'Volumi Totali'!N160</f>
        <v>0.70397217385391908</v>
      </c>
      <c r="C161" s="10">
        <f>'Volumi Totali'!C160/'Volumi Totali'!N160</f>
        <v>9.4695816606463149E-3</v>
      </c>
      <c r="D161" s="10">
        <f>'Volumi Totali'!D160/'Volumi Totali'!N160</f>
        <v>0.15368957375155365</v>
      </c>
      <c r="E161" s="10">
        <f>'Volumi Totali'!E160/'Volumi Totali'!N160</f>
        <v>0</v>
      </c>
      <c r="F161" s="10">
        <f>'Volumi Totali'!F160/'Volumi Totali'!N160</f>
        <v>0</v>
      </c>
      <c r="G161" s="10">
        <f>'Volumi Totali'!G160/'Volumi Totali'!N160</f>
        <v>0</v>
      </c>
      <c r="H161" s="10">
        <f>'Volumi Totali'!H160/'Volumi Totali'!N160</f>
        <v>3.32070749686043E-3</v>
      </c>
      <c r="I161" s="10">
        <f>'Volumi Totali'!I160/'Volumi Totali'!N160</f>
        <v>0</v>
      </c>
      <c r="J161" s="10">
        <f>'Volumi Totali'!J160/'Volumi Totali'!N160</f>
        <v>0</v>
      </c>
      <c r="K161" s="10">
        <f>'Volumi Totali'!K160/'Volumi Totali'!N160</f>
        <v>0.1295479632370205</v>
      </c>
      <c r="L161" s="10">
        <f>'Volumi Totali'!L160/'Volumi Totali'!N160</f>
        <v>0</v>
      </c>
      <c r="N161" s="11">
        <f t="shared" si="2"/>
        <v>1</v>
      </c>
      <c r="O161" s="5"/>
      <c r="P161" s="5"/>
      <c r="Q161" s="18"/>
    </row>
    <row r="162" spans="1:17" x14ac:dyDescent="0.25">
      <c r="A162" s="4">
        <v>41799</v>
      </c>
      <c r="B162" s="10">
        <f>'Volumi Totali'!B161/'Volumi Totali'!N161</f>
        <v>0.84162763175279431</v>
      </c>
      <c r="C162" s="10">
        <f>'Volumi Totali'!C161/'Volumi Totali'!N161</f>
        <v>1.9201465094419456E-2</v>
      </c>
      <c r="D162" s="10">
        <f>'Volumi Totali'!D161/'Volumi Totali'!N161</f>
        <v>7.8788201709697664E-2</v>
      </c>
      <c r="E162" s="10">
        <f>'Volumi Totali'!E161/'Volumi Totali'!N161</f>
        <v>0</v>
      </c>
      <c r="F162" s="10">
        <f>'Volumi Totali'!F161/'Volumi Totali'!N161</f>
        <v>0</v>
      </c>
      <c r="G162" s="10">
        <f>'Volumi Totali'!G161/'Volumi Totali'!N161</f>
        <v>0</v>
      </c>
      <c r="H162" s="10">
        <f>'Volumi Totali'!H161/'Volumi Totali'!N161</f>
        <v>2.4941496739660789E-3</v>
      </c>
      <c r="I162" s="10">
        <f>'Volumi Totali'!I161/'Volumi Totali'!N161</f>
        <v>0</v>
      </c>
      <c r="J162" s="10">
        <f>'Volumi Totali'!J161/'Volumi Totali'!N161</f>
        <v>0</v>
      </c>
      <c r="K162" s="10">
        <f>'Volumi Totali'!K161/'Volumi Totali'!N161</f>
        <v>5.7888551769122436E-2</v>
      </c>
      <c r="L162" s="10">
        <f>'Volumi Totali'!L161/'Volumi Totali'!N161</f>
        <v>0</v>
      </c>
      <c r="N162" s="11">
        <f t="shared" si="2"/>
        <v>1</v>
      </c>
      <c r="O162" s="5"/>
      <c r="P162" s="5"/>
      <c r="Q162" s="18"/>
    </row>
    <row r="163" spans="1:17" x14ac:dyDescent="0.25">
      <c r="A163" s="3">
        <v>41800</v>
      </c>
      <c r="B163" s="10">
        <f>'Volumi Totali'!B162/'Volumi Totali'!N162</f>
        <v>0.78648368856608741</v>
      </c>
      <c r="C163" s="10">
        <f>'Volumi Totali'!C162/'Volumi Totali'!N162</f>
        <v>1.6963046541382067E-2</v>
      </c>
      <c r="D163" s="10">
        <f>'Volumi Totali'!D162/'Volumi Totali'!N162</f>
        <v>0.12084787660511993</v>
      </c>
      <c r="E163" s="10">
        <f>'Volumi Totali'!E162/'Volumi Totali'!N162</f>
        <v>0</v>
      </c>
      <c r="F163" s="10">
        <f>'Volumi Totali'!F162/'Volumi Totali'!N162</f>
        <v>0</v>
      </c>
      <c r="G163" s="10">
        <f>'Volumi Totali'!G162/'Volumi Totali'!N162</f>
        <v>0</v>
      </c>
      <c r="H163" s="10">
        <f>'Volumi Totali'!H162/'Volumi Totali'!N162</f>
        <v>8.0169669101610511E-3</v>
      </c>
      <c r="I163" s="10">
        <f>'Volumi Totali'!I162/'Volumi Totali'!N162</f>
        <v>0</v>
      </c>
      <c r="J163" s="10">
        <f>'Volumi Totali'!J162/'Volumi Totali'!N162</f>
        <v>0</v>
      </c>
      <c r="K163" s="10">
        <f>'Volumi Totali'!K162/'Volumi Totali'!N162</f>
        <v>6.7688421377249577E-2</v>
      </c>
      <c r="L163" s="10">
        <f>'Volumi Totali'!L162/'Volumi Totali'!N162</f>
        <v>0</v>
      </c>
      <c r="N163" s="11">
        <f t="shared" si="2"/>
        <v>1</v>
      </c>
      <c r="O163" s="5"/>
      <c r="P163" s="5"/>
      <c r="Q163" s="18"/>
    </row>
    <row r="164" spans="1:17" x14ac:dyDescent="0.25">
      <c r="A164" s="4">
        <v>41801</v>
      </c>
      <c r="B164" s="10">
        <f>'Volumi Totali'!B163/'Volumi Totali'!N163</f>
        <v>0.88933073831224441</v>
      </c>
      <c r="C164" s="10">
        <f>'Volumi Totali'!C163/'Volumi Totali'!N163</f>
        <v>9.0848238977551329E-3</v>
      </c>
      <c r="D164" s="10">
        <f>'Volumi Totali'!D163/'Volumi Totali'!N163</f>
        <v>7.2954397581781516E-2</v>
      </c>
      <c r="E164" s="10">
        <f>'Volumi Totali'!E163/'Volumi Totali'!N163</f>
        <v>0</v>
      </c>
      <c r="F164" s="10">
        <f>'Volumi Totali'!F163/'Volumi Totali'!N163</f>
        <v>0</v>
      </c>
      <c r="G164" s="10">
        <f>'Volumi Totali'!G163/'Volumi Totali'!N163</f>
        <v>0</v>
      </c>
      <c r="H164" s="10">
        <f>'Volumi Totali'!H163/'Volumi Totali'!N163</f>
        <v>3.0300181550163437E-3</v>
      </c>
      <c r="I164" s="10">
        <f>'Volumi Totali'!I163/'Volumi Totali'!N163</f>
        <v>0</v>
      </c>
      <c r="J164" s="10">
        <f>'Volumi Totali'!J163/'Volumi Totali'!N163</f>
        <v>0</v>
      </c>
      <c r="K164" s="10">
        <f>'Volumi Totali'!K163/'Volumi Totali'!N163</f>
        <v>2.5600022053202644E-2</v>
      </c>
      <c r="L164" s="10">
        <f>'Volumi Totali'!L163/'Volumi Totali'!N163</f>
        <v>0</v>
      </c>
      <c r="N164" s="11">
        <f t="shared" si="2"/>
        <v>1</v>
      </c>
      <c r="O164" s="5"/>
      <c r="P164" s="5"/>
      <c r="Q164" s="18"/>
    </row>
    <row r="165" spans="1:17" x14ac:dyDescent="0.25">
      <c r="A165" s="3">
        <v>41802</v>
      </c>
      <c r="B165" s="10">
        <f>'Volumi Totali'!B164/'Volumi Totali'!N164</f>
        <v>0.89412132488895968</v>
      </c>
      <c r="C165" s="10">
        <f>'Volumi Totali'!C164/'Volumi Totali'!N164</f>
        <v>4.6545374596945327E-3</v>
      </c>
      <c r="D165" s="10">
        <f>'Volumi Totali'!D164/'Volumi Totali'!N164</f>
        <v>8.3550590709342801E-2</v>
      </c>
      <c r="E165" s="10">
        <f>'Volumi Totali'!E164/'Volumi Totali'!N164</f>
        <v>0</v>
      </c>
      <c r="F165" s="10">
        <f>'Volumi Totali'!F164/'Volumi Totali'!N164</f>
        <v>0</v>
      </c>
      <c r="G165" s="10">
        <f>'Volumi Totali'!G164/'Volumi Totali'!N164</f>
        <v>0</v>
      </c>
      <c r="H165" s="10">
        <f>'Volumi Totali'!H164/'Volumi Totali'!N164</f>
        <v>1.9110755111910144E-3</v>
      </c>
      <c r="I165" s="10">
        <f>'Volumi Totali'!I164/'Volumi Totali'!N164</f>
        <v>0</v>
      </c>
      <c r="J165" s="10">
        <f>'Volumi Totali'!J164/'Volumi Totali'!N164</f>
        <v>0</v>
      </c>
      <c r="K165" s="10">
        <f>'Volumi Totali'!K164/'Volumi Totali'!N164</f>
        <v>1.5762471430811938E-2</v>
      </c>
      <c r="L165" s="10">
        <f>'Volumi Totali'!L164/'Volumi Totali'!N164</f>
        <v>0</v>
      </c>
      <c r="N165" s="11">
        <f t="shared" si="2"/>
        <v>0.99999999999999989</v>
      </c>
      <c r="O165" s="5"/>
      <c r="P165" s="5"/>
      <c r="Q165" s="18"/>
    </row>
    <row r="166" spans="1:17" x14ac:dyDescent="0.25">
      <c r="A166" s="4">
        <v>41803</v>
      </c>
      <c r="B166" s="10">
        <f>'Volumi Totali'!B165/'Volumi Totali'!N165</f>
        <v>0.92196146891252073</v>
      </c>
      <c r="C166" s="10">
        <f>'Volumi Totali'!C165/'Volumi Totali'!N165</f>
        <v>4.4529607566402328E-3</v>
      </c>
      <c r="D166" s="10">
        <f>'Volumi Totali'!D165/'Volumi Totali'!N165</f>
        <v>6.0399688026752163E-2</v>
      </c>
      <c r="E166" s="10">
        <f>'Volumi Totali'!E165/'Volumi Totali'!N165</f>
        <v>0</v>
      </c>
      <c r="F166" s="10">
        <f>'Volumi Totali'!F165/'Volumi Totali'!N165</f>
        <v>0</v>
      </c>
      <c r="G166" s="10">
        <f>'Volumi Totali'!G165/'Volumi Totali'!N165</f>
        <v>0</v>
      </c>
      <c r="H166" s="10">
        <f>'Volumi Totali'!H165/'Volumi Totali'!N165</f>
        <v>2.1753990329820986E-3</v>
      </c>
      <c r="I166" s="10">
        <f>'Volumi Totali'!I165/'Volumi Totali'!N165</f>
        <v>0</v>
      </c>
      <c r="J166" s="10">
        <f>'Volumi Totali'!J165/'Volumi Totali'!N165</f>
        <v>0</v>
      </c>
      <c r="K166" s="10">
        <f>'Volumi Totali'!K165/'Volumi Totali'!N165</f>
        <v>1.1010483271104737E-2</v>
      </c>
      <c r="L166" s="10">
        <f>'Volumi Totali'!L165/'Volumi Totali'!N165</f>
        <v>0</v>
      </c>
      <c r="N166" s="11">
        <f t="shared" si="2"/>
        <v>1</v>
      </c>
      <c r="O166" s="5"/>
      <c r="P166" s="5"/>
      <c r="Q166" s="18"/>
    </row>
    <row r="167" spans="1:17" x14ac:dyDescent="0.25">
      <c r="A167" s="3">
        <v>41804</v>
      </c>
      <c r="B167" s="10">
        <f>'Volumi Totali'!B166/'Volumi Totali'!N166</f>
        <v>0.90225795908908268</v>
      </c>
      <c r="C167" s="10">
        <f>'Volumi Totali'!C166/'Volumi Totali'!N166</f>
        <v>3.383924557643025E-3</v>
      </c>
      <c r="D167" s="10">
        <f>'Volumi Totali'!D166/'Volumi Totali'!N166</f>
        <v>7.579410468309096E-2</v>
      </c>
      <c r="E167" s="10">
        <f>'Volumi Totali'!E166/'Volumi Totali'!N166</f>
        <v>0</v>
      </c>
      <c r="F167" s="10">
        <f>'Volumi Totali'!F166/'Volumi Totali'!N166</f>
        <v>0</v>
      </c>
      <c r="G167" s="10">
        <f>'Volumi Totali'!G166/'Volumi Totali'!N166</f>
        <v>0</v>
      </c>
      <c r="H167" s="10">
        <f>'Volumi Totali'!H166/'Volumi Totali'!N166</f>
        <v>6.4928425249989527E-3</v>
      </c>
      <c r="I167" s="10">
        <f>'Volumi Totali'!I166/'Volumi Totali'!N166</f>
        <v>0</v>
      </c>
      <c r="J167" s="10">
        <f>'Volumi Totali'!J166/'Volumi Totali'!N166</f>
        <v>0</v>
      </c>
      <c r="K167" s="10">
        <f>'Volumi Totali'!K166/'Volumi Totali'!N166</f>
        <v>1.2071169145184371E-2</v>
      </c>
      <c r="L167" s="10">
        <f>'Volumi Totali'!L166/'Volumi Totali'!N166</f>
        <v>0</v>
      </c>
      <c r="N167" s="11">
        <f t="shared" si="2"/>
        <v>1</v>
      </c>
      <c r="O167" s="5"/>
      <c r="P167" s="5"/>
      <c r="Q167" s="18"/>
    </row>
    <row r="168" spans="1:17" x14ac:dyDescent="0.25">
      <c r="A168" s="4">
        <v>41805</v>
      </c>
      <c r="B168" s="10">
        <f>'Volumi Totali'!B167/'Volumi Totali'!N167</f>
        <v>0.87739987893236793</v>
      </c>
      <c r="C168" s="10">
        <f>'Volumi Totali'!C167/'Volumi Totali'!N167</f>
        <v>3.0523643740576821E-3</v>
      </c>
      <c r="D168" s="10">
        <f>'Volumi Totali'!D167/'Volumi Totali'!N167</f>
        <v>0.10373759943253222</v>
      </c>
      <c r="E168" s="10">
        <f>'Volumi Totali'!E167/'Volumi Totali'!N167</f>
        <v>0</v>
      </c>
      <c r="F168" s="10">
        <f>'Volumi Totali'!F167/'Volumi Totali'!N167</f>
        <v>0</v>
      </c>
      <c r="G168" s="10">
        <f>'Volumi Totali'!G167/'Volumi Totali'!N167</f>
        <v>0</v>
      </c>
      <c r="H168" s="10">
        <f>'Volumi Totali'!H167/'Volumi Totali'!N167</f>
        <v>5.6054708073448884E-3</v>
      </c>
      <c r="I168" s="10">
        <f>'Volumi Totali'!I167/'Volumi Totali'!N167</f>
        <v>0</v>
      </c>
      <c r="J168" s="10">
        <f>'Volumi Totali'!J167/'Volumi Totali'!N167</f>
        <v>0</v>
      </c>
      <c r="K168" s="10">
        <f>'Volumi Totali'!K167/'Volumi Totali'!N167</f>
        <v>1.0204686453697324E-2</v>
      </c>
      <c r="L168" s="10">
        <f>'Volumi Totali'!L167/'Volumi Totali'!N167</f>
        <v>0</v>
      </c>
      <c r="N168" s="11">
        <f t="shared" si="2"/>
        <v>1</v>
      </c>
      <c r="O168" s="5"/>
      <c r="P168" s="5"/>
      <c r="Q168" s="18"/>
    </row>
    <row r="169" spans="1:17" x14ac:dyDescent="0.25">
      <c r="A169" s="3">
        <v>41806</v>
      </c>
      <c r="B169" s="10">
        <f>'Volumi Totali'!B168/'Volumi Totali'!N168</f>
        <v>0.88633409283044962</v>
      </c>
      <c r="C169" s="10">
        <f>'Volumi Totali'!C168/'Volumi Totali'!N168</f>
        <v>5.5000464995080692E-3</v>
      </c>
      <c r="D169" s="10">
        <f>'Volumi Totali'!D168/'Volumi Totali'!N168</f>
        <v>8.1390365271021045E-2</v>
      </c>
      <c r="E169" s="10">
        <f>'Volumi Totali'!E168/'Volumi Totali'!N168</f>
        <v>0</v>
      </c>
      <c r="F169" s="10">
        <f>'Volumi Totali'!F168/'Volumi Totali'!N168</f>
        <v>0</v>
      </c>
      <c r="G169" s="10">
        <f>'Volumi Totali'!G168/'Volumi Totali'!N168</f>
        <v>0</v>
      </c>
      <c r="H169" s="10">
        <f>'Volumi Totali'!H168/'Volumi Totali'!N168</f>
        <v>1.3561228416555606E-2</v>
      </c>
      <c r="I169" s="10">
        <f>'Volumi Totali'!I168/'Volumi Totali'!N168</f>
        <v>0</v>
      </c>
      <c r="J169" s="10">
        <f>'Volumi Totali'!J168/'Volumi Totali'!N168</f>
        <v>0</v>
      </c>
      <c r="K169" s="10">
        <f>'Volumi Totali'!K168/'Volumi Totali'!N168</f>
        <v>1.3214266982465653E-2</v>
      </c>
      <c r="L169" s="10">
        <f>'Volumi Totali'!L168/'Volumi Totali'!N168</f>
        <v>0</v>
      </c>
      <c r="N169" s="11">
        <f t="shared" si="2"/>
        <v>1</v>
      </c>
      <c r="O169" s="5"/>
      <c r="P169" s="5"/>
      <c r="Q169" s="18"/>
    </row>
    <row r="170" spans="1:17" x14ac:dyDescent="0.25">
      <c r="A170" s="4">
        <v>41807</v>
      </c>
      <c r="B170" s="10">
        <f>'Volumi Totali'!B169/'Volumi Totali'!N169</f>
        <v>0.86651511943616533</v>
      </c>
      <c r="C170" s="10">
        <f>'Volumi Totali'!C169/'Volumi Totali'!N169</f>
        <v>5.392882809273393E-3</v>
      </c>
      <c r="D170" s="10">
        <f>'Volumi Totali'!D169/'Volumi Totali'!N169</f>
        <v>0.10320109200483679</v>
      </c>
      <c r="E170" s="10">
        <f>'Volumi Totali'!E169/'Volumi Totali'!N169</f>
        <v>0</v>
      </c>
      <c r="F170" s="10">
        <f>'Volumi Totali'!F169/'Volumi Totali'!N169</f>
        <v>0</v>
      </c>
      <c r="G170" s="10">
        <f>'Volumi Totali'!G169/'Volumi Totali'!N169</f>
        <v>0</v>
      </c>
      <c r="H170" s="10">
        <f>'Volumi Totali'!H169/'Volumi Totali'!N169</f>
        <v>1.0644074487134949E-2</v>
      </c>
      <c r="I170" s="10">
        <f>'Volumi Totali'!I169/'Volumi Totali'!N169</f>
        <v>0</v>
      </c>
      <c r="J170" s="10">
        <f>'Volumi Totali'!J169/'Volumi Totali'!N169</f>
        <v>0</v>
      </c>
      <c r="K170" s="10">
        <f>'Volumi Totali'!K169/'Volumi Totali'!N169</f>
        <v>1.424683126258959E-2</v>
      </c>
      <c r="L170" s="10">
        <f>'Volumi Totali'!L169/'Volumi Totali'!N169</f>
        <v>0</v>
      </c>
      <c r="N170" s="11">
        <f t="shared" si="2"/>
        <v>1.0000000000000002</v>
      </c>
      <c r="O170" s="5"/>
      <c r="P170" s="5"/>
      <c r="Q170" s="18"/>
    </row>
    <row r="171" spans="1:17" x14ac:dyDescent="0.25">
      <c r="A171" s="3">
        <v>41808</v>
      </c>
      <c r="B171" s="10">
        <f>'Volumi Totali'!B170/'Volumi Totali'!N170</f>
        <v>0.87654646385737667</v>
      </c>
      <c r="C171" s="10">
        <f>'Volumi Totali'!C170/'Volumi Totali'!N170</f>
        <v>7.5301926876042286E-3</v>
      </c>
      <c r="D171" s="10">
        <f>'Volumi Totali'!D170/'Volumi Totali'!N170</f>
        <v>8.3615917577347668E-2</v>
      </c>
      <c r="E171" s="10">
        <f>'Volumi Totali'!E170/'Volumi Totali'!N170</f>
        <v>0</v>
      </c>
      <c r="F171" s="10">
        <f>'Volumi Totali'!F170/'Volumi Totali'!N170</f>
        <v>0</v>
      </c>
      <c r="G171" s="10">
        <f>'Volumi Totali'!G170/'Volumi Totali'!N170</f>
        <v>0</v>
      </c>
      <c r="H171" s="10">
        <f>'Volumi Totali'!H170/'Volumi Totali'!N170</f>
        <v>8.9854109632299499E-3</v>
      </c>
      <c r="I171" s="10">
        <f>'Volumi Totali'!I170/'Volumi Totali'!N170</f>
        <v>0</v>
      </c>
      <c r="J171" s="10">
        <f>'Volumi Totali'!J170/'Volumi Totali'!N170</f>
        <v>0</v>
      </c>
      <c r="K171" s="10">
        <f>'Volumi Totali'!K170/'Volumi Totali'!N170</f>
        <v>2.3322014914441518E-2</v>
      </c>
      <c r="L171" s="10">
        <f>'Volumi Totali'!L170/'Volumi Totali'!N170</f>
        <v>0</v>
      </c>
      <c r="N171" s="11">
        <f t="shared" si="2"/>
        <v>1</v>
      </c>
      <c r="O171" s="5"/>
      <c r="P171" s="5"/>
      <c r="Q171" s="18"/>
    </row>
    <row r="172" spans="1:17" x14ac:dyDescent="0.25">
      <c r="A172" s="4">
        <v>41809</v>
      </c>
      <c r="B172" s="10">
        <f>'Volumi Totali'!B171/'Volumi Totali'!N171</f>
        <v>0.74888899027084188</v>
      </c>
      <c r="C172" s="10">
        <f>'Volumi Totali'!C171/'Volumi Totali'!N171</f>
        <v>1.4106518898570866E-3</v>
      </c>
      <c r="D172" s="10">
        <f>'Volumi Totali'!D171/'Volumi Totali'!N171</f>
        <v>0.19861484957062794</v>
      </c>
      <c r="E172" s="10">
        <f>'Volumi Totali'!E171/'Volumi Totali'!N171</f>
        <v>0</v>
      </c>
      <c r="F172" s="10">
        <f>'Volumi Totali'!F171/'Volumi Totali'!N171</f>
        <v>0</v>
      </c>
      <c r="G172" s="10">
        <f>'Volumi Totali'!G171/'Volumi Totali'!N171</f>
        <v>0</v>
      </c>
      <c r="H172" s="10">
        <f>'Volumi Totali'!H171/'Volumi Totali'!N171</f>
        <v>1.6608820463869228E-2</v>
      </c>
      <c r="I172" s="10">
        <f>'Volumi Totali'!I171/'Volumi Totali'!N171</f>
        <v>0</v>
      </c>
      <c r="J172" s="10">
        <f>'Volumi Totali'!J171/'Volumi Totali'!N171</f>
        <v>0</v>
      </c>
      <c r="K172" s="10">
        <f>'Volumi Totali'!K171/'Volumi Totali'!N171</f>
        <v>3.4476687804803868E-2</v>
      </c>
      <c r="L172" s="10">
        <f>'Volumi Totali'!L171/'Volumi Totali'!N171</f>
        <v>0</v>
      </c>
      <c r="N172" s="11">
        <f t="shared" si="2"/>
        <v>1</v>
      </c>
      <c r="O172" s="5"/>
      <c r="P172" s="5"/>
      <c r="Q172" s="18"/>
    </row>
    <row r="173" spans="1:17" x14ac:dyDescent="0.25">
      <c r="A173" s="3">
        <v>41810</v>
      </c>
      <c r="B173" s="10">
        <f>'Volumi Totali'!B172/'Volumi Totali'!N172</f>
        <v>0.73280724038979761</v>
      </c>
      <c r="C173" s="10">
        <f>'Volumi Totali'!C172/'Volumi Totali'!N172</f>
        <v>6.3717993858499796E-3</v>
      </c>
      <c r="D173" s="10">
        <f>'Volumi Totali'!D172/'Volumi Totali'!N172</f>
        <v>7.5277000538792604E-2</v>
      </c>
      <c r="E173" s="10">
        <f>'Volumi Totali'!E172/'Volumi Totali'!N172</f>
        <v>0</v>
      </c>
      <c r="F173" s="10">
        <f>'Volumi Totali'!F172/'Volumi Totali'!N172</f>
        <v>0</v>
      </c>
      <c r="G173" s="10">
        <f>'Volumi Totali'!G172/'Volumi Totali'!N172</f>
        <v>0</v>
      </c>
      <c r="H173" s="10">
        <f>'Volumi Totali'!H172/'Volumi Totali'!N172</f>
        <v>2.1973750903729324E-2</v>
      </c>
      <c r="I173" s="10">
        <f>'Volumi Totali'!I172/'Volumi Totali'!N172</f>
        <v>0</v>
      </c>
      <c r="J173" s="10">
        <f>'Volumi Totali'!J172/'Volumi Totali'!N172</f>
        <v>0</v>
      </c>
      <c r="K173" s="10">
        <f>'Volumi Totali'!K172/'Volumi Totali'!N172</f>
        <v>0.16357020878183046</v>
      </c>
      <c r="L173" s="10">
        <f>'Volumi Totali'!L172/'Volumi Totali'!N172</f>
        <v>0</v>
      </c>
      <c r="N173" s="11">
        <f t="shared" si="2"/>
        <v>1</v>
      </c>
      <c r="O173" s="5"/>
      <c r="P173" s="5"/>
      <c r="Q173" s="18"/>
    </row>
    <row r="174" spans="1:17" x14ac:dyDescent="0.25">
      <c r="A174" s="4">
        <v>41811</v>
      </c>
      <c r="B174" s="10">
        <f>'Volumi Totali'!B173/'Volumi Totali'!N173</f>
        <v>0.75492553907465476</v>
      </c>
      <c r="C174" s="10">
        <f>'Volumi Totali'!C173/'Volumi Totali'!N173</f>
        <v>6.2953891284341264E-3</v>
      </c>
      <c r="D174" s="10">
        <f>'Volumi Totali'!D173/'Volumi Totali'!N173</f>
        <v>9.7978207019935093E-2</v>
      </c>
      <c r="E174" s="10">
        <f>'Volumi Totali'!E173/'Volumi Totali'!N173</f>
        <v>0</v>
      </c>
      <c r="F174" s="10">
        <f>'Volumi Totali'!F173/'Volumi Totali'!N173</f>
        <v>0</v>
      </c>
      <c r="G174" s="10">
        <f>'Volumi Totali'!G173/'Volumi Totali'!N173</f>
        <v>0</v>
      </c>
      <c r="H174" s="10">
        <f>'Volumi Totali'!H173/'Volumi Totali'!N173</f>
        <v>5.8972795149836936E-2</v>
      </c>
      <c r="I174" s="10">
        <f>'Volumi Totali'!I173/'Volumi Totali'!N173</f>
        <v>0</v>
      </c>
      <c r="J174" s="10">
        <f>'Volumi Totali'!J173/'Volumi Totali'!N173</f>
        <v>0</v>
      </c>
      <c r="K174" s="10">
        <f>'Volumi Totali'!K173/'Volumi Totali'!N173</f>
        <v>8.1828069627139149E-2</v>
      </c>
      <c r="L174" s="10">
        <f>'Volumi Totali'!L173/'Volumi Totali'!N173</f>
        <v>0</v>
      </c>
      <c r="N174" s="11">
        <f t="shared" si="2"/>
        <v>1</v>
      </c>
      <c r="O174" s="5"/>
      <c r="P174" s="5"/>
      <c r="Q174" s="18"/>
    </row>
    <row r="175" spans="1:17" x14ac:dyDescent="0.25">
      <c r="A175" s="3">
        <v>41812</v>
      </c>
      <c r="B175" s="10">
        <f>'Volumi Totali'!B174/'Volumi Totali'!N174</f>
        <v>0.82130467823607156</v>
      </c>
      <c r="C175" s="10">
        <f>'Volumi Totali'!C174/'Volumi Totali'!N174</f>
        <v>1.5470143452919589E-2</v>
      </c>
      <c r="D175" s="10">
        <f>'Volumi Totali'!D174/'Volumi Totali'!N174</f>
        <v>0.10438739649882611</v>
      </c>
      <c r="E175" s="10">
        <f>'Volumi Totali'!E174/'Volumi Totali'!N174</f>
        <v>0</v>
      </c>
      <c r="F175" s="10">
        <f>'Volumi Totali'!F174/'Volumi Totali'!N174</f>
        <v>0</v>
      </c>
      <c r="G175" s="10">
        <f>'Volumi Totali'!G174/'Volumi Totali'!N174</f>
        <v>0</v>
      </c>
      <c r="H175" s="10">
        <f>'Volumi Totali'!H174/'Volumi Totali'!N174</f>
        <v>3.7146525535480424E-2</v>
      </c>
      <c r="I175" s="10">
        <f>'Volumi Totali'!I174/'Volumi Totali'!N174</f>
        <v>0</v>
      </c>
      <c r="J175" s="10">
        <f>'Volumi Totali'!J174/'Volumi Totali'!N174</f>
        <v>0</v>
      </c>
      <c r="K175" s="10">
        <f>'Volumi Totali'!K174/'Volumi Totali'!N174</f>
        <v>2.1691256276702292E-2</v>
      </c>
      <c r="L175" s="10">
        <f>'Volumi Totali'!L174/'Volumi Totali'!N174</f>
        <v>0</v>
      </c>
      <c r="N175" s="11">
        <f t="shared" si="2"/>
        <v>1</v>
      </c>
      <c r="O175" s="5"/>
      <c r="P175" s="5"/>
      <c r="Q175" s="18"/>
    </row>
    <row r="176" spans="1:17" x14ac:dyDescent="0.25">
      <c r="A176" s="4">
        <v>41813</v>
      </c>
      <c r="B176" s="10">
        <f>'Volumi Totali'!B175/'Volumi Totali'!N175</f>
        <v>0.86520665429355526</v>
      </c>
      <c r="C176" s="10">
        <f>'Volumi Totali'!C175/'Volumi Totali'!N175</f>
        <v>6.4464784744614808E-3</v>
      </c>
      <c r="D176" s="10">
        <f>'Volumi Totali'!D175/'Volumi Totali'!N175</f>
        <v>8.0407986388469285E-2</v>
      </c>
      <c r="E176" s="10">
        <f>'Volumi Totali'!E175/'Volumi Totali'!N175</f>
        <v>0</v>
      </c>
      <c r="F176" s="10">
        <f>'Volumi Totali'!F175/'Volumi Totali'!N175</f>
        <v>0</v>
      </c>
      <c r="G176" s="10">
        <f>'Volumi Totali'!G175/'Volumi Totali'!N175</f>
        <v>0</v>
      </c>
      <c r="H176" s="10">
        <f>'Volumi Totali'!H175/'Volumi Totali'!N175</f>
        <v>2.6675696858646899E-2</v>
      </c>
      <c r="I176" s="10">
        <f>'Volumi Totali'!I175/'Volumi Totali'!N175</f>
        <v>0</v>
      </c>
      <c r="J176" s="10">
        <f>'Volumi Totali'!J175/'Volumi Totali'!N175</f>
        <v>0</v>
      </c>
      <c r="K176" s="10">
        <f>'Volumi Totali'!K175/'Volumi Totali'!N175</f>
        <v>2.1263183984867103E-2</v>
      </c>
      <c r="L176" s="10">
        <f>'Volumi Totali'!L175/'Volumi Totali'!N175</f>
        <v>0</v>
      </c>
      <c r="N176" s="11">
        <f t="shared" si="2"/>
        <v>1</v>
      </c>
      <c r="O176" s="5"/>
      <c r="P176" s="5"/>
      <c r="Q176" s="18"/>
    </row>
    <row r="177" spans="1:17" x14ac:dyDescent="0.25">
      <c r="A177" s="3">
        <v>41814</v>
      </c>
      <c r="B177" s="10">
        <f>'Volumi Totali'!B176/'Volumi Totali'!N176</f>
        <v>0.86938831077794054</v>
      </c>
      <c r="C177" s="10">
        <f>'Volumi Totali'!C176/'Volumi Totali'!N176</f>
        <v>1.2094078990432973E-2</v>
      </c>
      <c r="D177" s="10">
        <f>'Volumi Totali'!D176/'Volumi Totali'!N176</f>
        <v>8.9106631890888383E-2</v>
      </c>
      <c r="E177" s="10">
        <f>'Volumi Totali'!E176/'Volumi Totali'!N176</f>
        <v>0</v>
      </c>
      <c r="F177" s="10">
        <f>'Volumi Totali'!F176/'Volumi Totali'!N176</f>
        <v>0</v>
      </c>
      <c r="G177" s="10">
        <f>'Volumi Totali'!G176/'Volumi Totali'!N176</f>
        <v>0</v>
      </c>
      <c r="H177" s="10">
        <f>'Volumi Totali'!H176/'Volumi Totali'!N176</f>
        <v>9.280609123140859E-3</v>
      </c>
      <c r="I177" s="10">
        <f>'Volumi Totali'!I176/'Volumi Totali'!N176</f>
        <v>0</v>
      </c>
      <c r="J177" s="10">
        <f>'Volumi Totali'!J176/'Volumi Totali'!N176</f>
        <v>0</v>
      </c>
      <c r="K177" s="10">
        <f>'Volumi Totali'!K176/'Volumi Totali'!N176</f>
        <v>2.0130369217597231E-2</v>
      </c>
      <c r="L177" s="10">
        <f>'Volumi Totali'!L176/'Volumi Totali'!N176</f>
        <v>0</v>
      </c>
      <c r="N177" s="11">
        <f t="shared" si="2"/>
        <v>1</v>
      </c>
      <c r="O177" s="5"/>
      <c r="P177" s="5"/>
      <c r="Q177" s="18"/>
    </row>
    <row r="178" spans="1:17" x14ac:dyDescent="0.25">
      <c r="A178" s="4">
        <v>41815</v>
      </c>
      <c r="B178" s="10">
        <f>'Volumi Totali'!B177/'Volumi Totali'!N177</f>
        <v>0.88339314656664758</v>
      </c>
      <c r="C178" s="10">
        <f>'Volumi Totali'!C177/'Volumi Totali'!N177</f>
        <v>8.9135268206455322E-3</v>
      </c>
      <c r="D178" s="10">
        <f>'Volumi Totali'!D177/'Volumi Totali'!N177</f>
        <v>8.802033541755877E-2</v>
      </c>
      <c r="E178" s="10">
        <f>'Volumi Totali'!E177/'Volumi Totali'!N177</f>
        <v>0</v>
      </c>
      <c r="F178" s="10">
        <f>'Volumi Totali'!F177/'Volumi Totali'!N177</f>
        <v>0</v>
      </c>
      <c r="G178" s="10">
        <f>'Volumi Totali'!G177/'Volumi Totali'!N177</f>
        <v>0</v>
      </c>
      <c r="H178" s="10">
        <f>'Volumi Totali'!H177/'Volumi Totali'!N177</f>
        <v>9.2740117920689213E-3</v>
      </c>
      <c r="I178" s="10">
        <f>'Volumi Totali'!I177/'Volumi Totali'!N177</f>
        <v>0</v>
      </c>
      <c r="J178" s="10">
        <f>'Volumi Totali'!J177/'Volumi Totali'!N177</f>
        <v>0</v>
      </c>
      <c r="K178" s="10">
        <f>'Volumi Totali'!K177/'Volumi Totali'!N177</f>
        <v>1.0398979403079246E-2</v>
      </c>
      <c r="L178" s="10">
        <f>'Volumi Totali'!L177/'Volumi Totali'!N177</f>
        <v>0</v>
      </c>
      <c r="N178" s="11">
        <f t="shared" si="2"/>
        <v>1</v>
      </c>
      <c r="O178" s="5"/>
      <c r="P178" s="5"/>
      <c r="Q178" s="18"/>
    </row>
    <row r="179" spans="1:17" x14ac:dyDescent="0.25">
      <c r="A179" s="3">
        <v>41816</v>
      </c>
      <c r="B179" s="10">
        <f>'Volumi Totali'!B178/'Volumi Totali'!N178</f>
        <v>0.80562525516083838</v>
      </c>
      <c r="C179" s="10">
        <f>'Volumi Totali'!C178/'Volumi Totali'!N178</f>
        <v>1.0456269218314445E-3</v>
      </c>
      <c r="D179" s="10">
        <f>'Volumi Totali'!D178/'Volumi Totali'!N178</f>
        <v>0.13506628231366202</v>
      </c>
      <c r="E179" s="10">
        <f>'Volumi Totali'!E178/'Volumi Totali'!N178</f>
        <v>0</v>
      </c>
      <c r="F179" s="10">
        <f>'Volumi Totali'!F178/'Volumi Totali'!N178</f>
        <v>0</v>
      </c>
      <c r="G179" s="10">
        <f>'Volumi Totali'!G178/'Volumi Totali'!N178</f>
        <v>0</v>
      </c>
      <c r="H179" s="10">
        <f>'Volumi Totali'!H178/'Volumi Totali'!N178</f>
        <v>6.4720909355711429E-3</v>
      </c>
      <c r="I179" s="10">
        <f>'Volumi Totali'!I178/'Volumi Totali'!N178</f>
        <v>0</v>
      </c>
      <c r="J179" s="10">
        <f>'Volumi Totali'!J178/'Volumi Totali'!N178</f>
        <v>0</v>
      </c>
      <c r="K179" s="10">
        <f>'Volumi Totali'!K178/'Volumi Totali'!N178</f>
        <v>5.1790744668097008E-2</v>
      </c>
      <c r="L179" s="10">
        <f>'Volumi Totali'!L178/'Volumi Totali'!N178</f>
        <v>0</v>
      </c>
      <c r="N179" s="11">
        <f t="shared" si="2"/>
        <v>0.99999999999999989</v>
      </c>
      <c r="O179" s="5"/>
      <c r="P179" s="5"/>
      <c r="Q179" s="18"/>
    </row>
    <row r="180" spans="1:17" x14ac:dyDescent="0.25">
      <c r="A180" s="4">
        <v>41817</v>
      </c>
      <c r="B180" s="10">
        <f>'Volumi Totali'!B179/'Volumi Totali'!N179</f>
        <v>0.90420483528429285</v>
      </c>
      <c r="C180" s="10">
        <f>'Volumi Totali'!C179/'Volumi Totali'!N179</f>
        <v>7.7298727042790668E-4</v>
      </c>
      <c r="D180" s="10">
        <f>'Volumi Totali'!D179/'Volumi Totali'!N179</f>
        <v>6.8405507193290777E-2</v>
      </c>
      <c r="E180" s="10">
        <f>'Volumi Totali'!E179/'Volumi Totali'!N179</f>
        <v>0</v>
      </c>
      <c r="F180" s="10">
        <f>'Volumi Totali'!F179/'Volumi Totali'!N179</f>
        <v>0</v>
      </c>
      <c r="G180" s="10">
        <f>'Volumi Totali'!G179/'Volumi Totali'!N179</f>
        <v>0</v>
      </c>
      <c r="H180" s="10">
        <f>'Volumi Totali'!H179/'Volumi Totali'!N179</f>
        <v>1.0888156031351119E-2</v>
      </c>
      <c r="I180" s="10">
        <f>'Volumi Totali'!I179/'Volumi Totali'!N179</f>
        <v>0</v>
      </c>
      <c r="J180" s="10">
        <f>'Volumi Totali'!J179/'Volumi Totali'!N179</f>
        <v>0</v>
      </c>
      <c r="K180" s="10">
        <f>'Volumi Totali'!K179/'Volumi Totali'!N179</f>
        <v>1.5728514220637344E-2</v>
      </c>
      <c r="L180" s="10">
        <f>'Volumi Totali'!L179/'Volumi Totali'!N179</f>
        <v>0</v>
      </c>
      <c r="N180" s="11">
        <f t="shared" si="2"/>
        <v>1</v>
      </c>
      <c r="O180" s="5"/>
      <c r="P180" s="5"/>
      <c r="Q180" s="18"/>
    </row>
    <row r="181" spans="1:17" x14ac:dyDescent="0.25">
      <c r="A181" s="3">
        <v>41818</v>
      </c>
      <c r="B181" s="10">
        <f>'Volumi Totali'!B180/'Volumi Totali'!N180</f>
        <v>0.87311984611100613</v>
      </c>
      <c r="C181" s="10">
        <f>'Volumi Totali'!C180/'Volumi Totali'!N180</f>
        <v>5.419324113313923E-4</v>
      </c>
      <c r="D181" s="10">
        <f>'Volumi Totali'!D180/'Volumi Totali'!N180</f>
        <v>9.5552407099418854E-2</v>
      </c>
      <c r="E181" s="10">
        <f>'Volumi Totali'!E180/'Volumi Totali'!N180</f>
        <v>0</v>
      </c>
      <c r="F181" s="10">
        <f>'Volumi Totali'!F180/'Volumi Totali'!N180</f>
        <v>0</v>
      </c>
      <c r="G181" s="10">
        <f>'Volumi Totali'!G180/'Volumi Totali'!N180</f>
        <v>0</v>
      </c>
      <c r="H181" s="10">
        <f>'Volumi Totali'!H180/'Volumi Totali'!N180</f>
        <v>1.2054020938428046E-2</v>
      </c>
      <c r="I181" s="10">
        <f>'Volumi Totali'!I180/'Volumi Totali'!N180</f>
        <v>0</v>
      </c>
      <c r="J181" s="10">
        <f>'Volumi Totali'!J180/'Volumi Totali'!N180</f>
        <v>0</v>
      </c>
      <c r="K181" s="10">
        <f>'Volumi Totali'!K180/'Volumi Totali'!N180</f>
        <v>1.8731793439815621E-2</v>
      </c>
      <c r="L181" s="10">
        <f>'Volumi Totali'!L180/'Volumi Totali'!N180</f>
        <v>0</v>
      </c>
      <c r="N181" s="11">
        <f t="shared" si="2"/>
        <v>0.99999999999999989</v>
      </c>
      <c r="O181" s="5"/>
      <c r="P181" s="5"/>
      <c r="Q181" s="18"/>
    </row>
    <row r="182" spans="1:17" x14ac:dyDescent="0.25">
      <c r="A182" s="4">
        <v>41819</v>
      </c>
      <c r="B182" s="10">
        <f>'Volumi Totali'!B181/'Volumi Totali'!N181</f>
        <v>0.77413180792383018</v>
      </c>
      <c r="C182" s="10">
        <f>'Volumi Totali'!C181/'Volumi Totali'!N181</f>
        <v>1.1774499668594774E-3</v>
      </c>
      <c r="D182" s="10">
        <f>'Volumi Totali'!D181/'Volumi Totali'!N181</f>
        <v>0.18976581683427179</v>
      </c>
      <c r="E182" s="10">
        <f>'Volumi Totali'!E181/'Volumi Totali'!N181</f>
        <v>0</v>
      </c>
      <c r="F182" s="10">
        <f>'Volumi Totali'!F181/'Volumi Totali'!N181</f>
        <v>0</v>
      </c>
      <c r="G182" s="10">
        <f>'Volumi Totali'!G181/'Volumi Totali'!N181</f>
        <v>0</v>
      </c>
      <c r="H182" s="10">
        <f>'Volumi Totali'!H181/'Volumi Totali'!N181</f>
        <v>1.2051265230153926E-2</v>
      </c>
      <c r="I182" s="10">
        <f>'Volumi Totali'!I181/'Volumi Totali'!N181</f>
        <v>0</v>
      </c>
      <c r="J182" s="10">
        <f>'Volumi Totali'!J181/'Volumi Totali'!N181</f>
        <v>0</v>
      </c>
      <c r="K182" s="10">
        <f>'Volumi Totali'!K181/'Volumi Totali'!N181</f>
        <v>2.2873660044884569E-2</v>
      </c>
      <c r="L182" s="10">
        <f>'Volumi Totali'!L181/'Volumi Totali'!N181</f>
        <v>0</v>
      </c>
      <c r="N182" s="11">
        <f t="shared" si="2"/>
        <v>0.99999999999999989</v>
      </c>
      <c r="O182" s="5"/>
      <c r="P182" s="5"/>
      <c r="Q182" s="18"/>
    </row>
    <row r="183" spans="1:17" x14ac:dyDescent="0.25">
      <c r="A183" s="3">
        <v>41820</v>
      </c>
      <c r="B183" s="10">
        <f>'Volumi Totali'!B182/'Volumi Totali'!N182</f>
        <v>0.89152661969116098</v>
      </c>
      <c r="C183" s="10">
        <f>'Volumi Totali'!C182/'Volumi Totali'!N182</f>
        <v>3.8463102164417546E-4</v>
      </c>
      <c r="D183" s="10">
        <f>'Volumi Totali'!D182/'Volumi Totali'!N182</f>
        <v>8.2341151545870836E-2</v>
      </c>
      <c r="E183" s="10">
        <f>'Volumi Totali'!E182/'Volumi Totali'!N182</f>
        <v>0</v>
      </c>
      <c r="F183" s="10">
        <f>'Volumi Totali'!F182/'Volumi Totali'!N182</f>
        <v>0</v>
      </c>
      <c r="G183" s="10">
        <f>'Volumi Totali'!G182/'Volumi Totali'!N182</f>
        <v>0</v>
      </c>
      <c r="H183" s="10">
        <f>'Volumi Totali'!H182/'Volumi Totali'!N182</f>
        <v>2.3924210865449952E-3</v>
      </c>
      <c r="I183" s="10">
        <f>'Volumi Totali'!I182/'Volumi Totali'!N182</f>
        <v>0</v>
      </c>
      <c r="J183" s="10">
        <f>'Volumi Totali'!J182/'Volumi Totali'!N182</f>
        <v>0</v>
      </c>
      <c r="K183" s="10">
        <f>'Volumi Totali'!K182/'Volumi Totali'!N182</f>
        <v>2.3355176654779042E-2</v>
      </c>
      <c r="L183" s="10">
        <f>'Volumi Totali'!L182/'Volumi Totali'!N182</f>
        <v>0</v>
      </c>
      <c r="N183" s="11">
        <f t="shared" si="2"/>
        <v>1</v>
      </c>
      <c r="O183" s="5"/>
      <c r="P183" s="5"/>
      <c r="Q183" s="18"/>
    </row>
    <row r="184" spans="1:17" x14ac:dyDescent="0.25">
      <c r="A184" s="15">
        <v>41821</v>
      </c>
      <c r="B184" s="10">
        <f>'Volumi Totali'!B183/'Volumi Totali'!N183</f>
        <v>0.83648679679229854</v>
      </c>
      <c r="C184" s="10">
        <f>'Volumi Totali'!C183/'Volumi Totali'!N183</f>
        <v>5.2624325758305283E-3</v>
      </c>
      <c r="D184" s="10">
        <f>'Volumi Totali'!D183/'Volumi Totali'!N183</f>
        <v>0.14111421713161895</v>
      </c>
      <c r="E184" s="10">
        <f>'Volumi Totali'!E183/'Volumi Totali'!N183</f>
        <v>0</v>
      </c>
      <c r="F184" s="10">
        <f>'Volumi Totali'!F183/'Volumi Totali'!N183</f>
        <v>0</v>
      </c>
      <c r="G184" s="10">
        <f>'Volumi Totali'!G183/'Volumi Totali'!N183</f>
        <v>0</v>
      </c>
      <c r="H184" s="10">
        <f>'Volumi Totali'!H183/'Volumi Totali'!N183</f>
        <v>2.1439620706261227E-3</v>
      </c>
      <c r="I184" s="10">
        <f>'Volumi Totali'!I183/'Volumi Totali'!N183</f>
        <v>0</v>
      </c>
      <c r="J184" s="10">
        <f>'Volumi Totali'!J183/'Volumi Totali'!N183</f>
        <v>0</v>
      </c>
      <c r="K184" s="10">
        <f>'Volumi Totali'!K183/'Volumi Totali'!N183</f>
        <v>1.4992591429625848E-2</v>
      </c>
      <c r="L184" s="10">
        <f>'Volumi Totali'!L183/'Volumi Totali'!N183</f>
        <v>0</v>
      </c>
      <c r="N184" s="11">
        <f t="shared" si="2"/>
        <v>1</v>
      </c>
      <c r="O184" s="5"/>
      <c r="P184" s="5"/>
      <c r="Q184" s="18"/>
    </row>
    <row r="185" spans="1:17" x14ac:dyDescent="0.25">
      <c r="A185" s="3">
        <v>41822</v>
      </c>
      <c r="B185" s="10">
        <f>'Volumi Totali'!B184/'Volumi Totali'!N184</f>
        <v>0.73667382741536902</v>
      </c>
      <c r="C185" s="10">
        <f>'Volumi Totali'!C184/'Volumi Totali'!N184</f>
        <v>4.5001707733216935E-3</v>
      </c>
      <c r="D185" s="10">
        <f>'Volumi Totali'!D184/'Volumi Totali'!N184</f>
        <v>0.2253358768318823</v>
      </c>
      <c r="E185" s="10">
        <f>'Volumi Totali'!E184/'Volumi Totali'!N184</f>
        <v>0</v>
      </c>
      <c r="F185" s="10">
        <f>'Volumi Totali'!F184/'Volumi Totali'!N184</f>
        <v>0</v>
      </c>
      <c r="G185" s="10">
        <f>'Volumi Totali'!G184/'Volumi Totali'!N184</f>
        <v>0</v>
      </c>
      <c r="H185" s="10">
        <f>'Volumi Totali'!H184/'Volumi Totali'!N184</f>
        <v>2.8901530018610819E-3</v>
      </c>
      <c r="I185" s="10">
        <f>'Volumi Totali'!I184/'Volumi Totali'!N184</f>
        <v>0</v>
      </c>
      <c r="J185" s="10">
        <f>'Volumi Totali'!J184/'Volumi Totali'!N184</f>
        <v>0</v>
      </c>
      <c r="K185" s="10">
        <f>'Volumi Totali'!K184/'Volumi Totali'!N184</f>
        <v>3.0599971977565928E-2</v>
      </c>
      <c r="L185" s="10">
        <f>'Volumi Totali'!L184/'Volumi Totali'!N184</f>
        <v>0</v>
      </c>
      <c r="N185" s="11">
        <f t="shared" si="2"/>
        <v>1</v>
      </c>
      <c r="O185" s="5"/>
      <c r="P185" s="5"/>
      <c r="Q185" s="18"/>
    </row>
    <row r="186" spans="1:17" x14ac:dyDescent="0.25">
      <c r="A186" s="4">
        <v>41823</v>
      </c>
      <c r="B186" s="10">
        <f>'Volumi Totali'!B185/'Volumi Totali'!N185</f>
        <v>0.81951353012556649</v>
      </c>
      <c r="C186" s="10">
        <f>'Volumi Totali'!C185/'Volumi Totali'!N185</f>
        <v>6.0557677465181382E-3</v>
      </c>
      <c r="D186" s="10">
        <f>'Volumi Totali'!D185/'Volumi Totali'!N185</f>
        <v>0.12619011970026797</v>
      </c>
      <c r="E186" s="10">
        <f>'Volumi Totali'!E185/'Volumi Totali'!N185</f>
        <v>0</v>
      </c>
      <c r="F186" s="10">
        <f>'Volumi Totali'!F185/'Volumi Totali'!N185</f>
        <v>0</v>
      </c>
      <c r="G186" s="10">
        <f>'Volumi Totali'!G185/'Volumi Totali'!N185</f>
        <v>0</v>
      </c>
      <c r="H186" s="10">
        <f>'Volumi Totali'!H185/'Volumi Totali'!N185</f>
        <v>7.2887357780949905E-3</v>
      </c>
      <c r="I186" s="10">
        <f>'Volumi Totali'!I185/'Volumi Totali'!N185</f>
        <v>0</v>
      </c>
      <c r="J186" s="10">
        <f>'Volumi Totali'!J185/'Volumi Totali'!N185</f>
        <v>0</v>
      </c>
      <c r="K186" s="10">
        <f>'Volumi Totali'!K185/'Volumi Totali'!N185</f>
        <v>4.0951846649552419E-2</v>
      </c>
      <c r="L186" s="10">
        <f>'Volumi Totali'!L185/'Volumi Totali'!N185</f>
        <v>0</v>
      </c>
      <c r="N186" s="11">
        <f t="shared" si="2"/>
        <v>1</v>
      </c>
      <c r="O186" s="5"/>
      <c r="P186" s="5"/>
      <c r="Q186" s="18"/>
    </row>
    <row r="187" spans="1:17" x14ac:dyDescent="0.25">
      <c r="A187" s="3">
        <v>41824</v>
      </c>
      <c r="B187" s="10">
        <f>'Volumi Totali'!B186/'Volumi Totali'!N186</f>
        <v>0.84211403296170628</v>
      </c>
      <c r="C187" s="10">
        <f>'Volumi Totali'!C186/'Volumi Totali'!N186</f>
        <v>8.5085433834222006E-3</v>
      </c>
      <c r="D187" s="10">
        <f>'Volumi Totali'!D186/'Volumi Totali'!N186</f>
        <v>0.13425116638390694</v>
      </c>
      <c r="E187" s="10">
        <f>'Volumi Totali'!E186/'Volumi Totali'!N186</f>
        <v>0</v>
      </c>
      <c r="F187" s="10">
        <f>'Volumi Totali'!F186/'Volumi Totali'!N186</f>
        <v>0</v>
      </c>
      <c r="G187" s="10">
        <f>'Volumi Totali'!G186/'Volumi Totali'!N186</f>
        <v>0</v>
      </c>
      <c r="H187" s="10">
        <f>'Volumi Totali'!H186/'Volumi Totali'!N186</f>
        <v>5.62571952253999E-3</v>
      </c>
      <c r="I187" s="10">
        <f>'Volumi Totali'!I186/'Volumi Totali'!N186</f>
        <v>0</v>
      </c>
      <c r="J187" s="10">
        <f>'Volumi Totali'!J186/'Volumi Totali'!N186</f>
        <v>0</v>
      </c>
      <c r="K187" s="10">
        <f>'Volumi Totali'!K186/'Volumi Totali'!N186</f>
        <v>9.5005377484246242E-3</v>
      </c>
      <c r="L187" s="10">
        <f>'Volumi Totali'!L186/'Volumi Totali'!N186</f>
        <v>0</v>
      </c>
      <c r="N187" s="11">
        <f t="shared" si="2"/>
        <v>1</v>
      </c>
      <c r="O187" s="5"/>
      <c r="P187" s="5"/>
      <c r="Q187" s="18"/>
    </row>
    <row r="188" spans="1:17" x14ac:dyDescent="0.25">
      <c r="A188" s="4">
        <v>41825</v>
      </c>
      <c r="B188" s="10">
        <f>'Volumi Totali'!B187/'Volumi Totali'!N187</f>
        <v>0.60164103861132456</v>
      </c>
      <c r="C188" s="10">
        <f>'Volumi Totali'!C187/'Volumi Totali'!N187</f>
        <v>1.4270073327879811E-2</v>
      </c>
      <c r="D188" s="10">
        <f>'Volumi Totali'!D187/'Volumi Totali'!N187</f>
        <v>0.35217177262153165</v>
      </c>
      <c r="E188" s="10">
        <f>'Volumi Totali'!E187/'Volumi Totali'!N187</f>
        <v>0</v>
      </c>
      <c r="F188" s="10">
        <f>'Volumi Totali'!F187/'Volumi Totali'!N187</f>
        <v>0</v>
      </c>
      <c r="G188" s="10">
        <f>'Volumi Totali'!G187/'Volumi Totali'!N187</f>
        <v>0</v>
      </c>
      <c r="H188" s="10">
        <f>'Volumi Totali'!H187/'Volumi Totali'!N187</f>
        <v>4.5275339142187426E-3</v>
      </c>
      <c r="I188" s="10">
        <f>'Volumi Totali'!I187/'Volumi Totali'!N187</f>
        <v>0</v>
      </c>
      <c r="J188" s="10">
        <f>'Volumi Totali'!J187/'Volumi Totali'!N187</f>
        <v>0</v>
      </c>
      <c r="K188" s="10">
        <f>'Volumi Totali'!K187/'Volumi Totali'!N187</f>
        <v>2.7389581525045208E-2</v>
      </c>
      <c r="L188" s="10">
        <f>'Volumi Totali'!L187/'Volumi Totali'!N187</f>
        <v>0</v>
      </c>
      <c r="N188" s="11">
        <f t="shared" si="2"/>
        <v>1</v>
      </c>
      <c r="O188" s="5"/>
      <c r="P188" s="5"/>
      <c r="Q188" s="18"/>
    </row>
    <row r="189" spans="1:17" x14ac:dyDescent="0.25">
      <c r="A189" s="3">
        <v>41826</v>
      </c>
      <c r="B189" s="10">
        <f>'Volumi Totali'!B188/'Volumi Totali'!N188</f>
        <v>0.76218180894325083</v>
      </c>
      <c r="C189" s="10">
        <f>'Volumi Totali'!C188/'Volumi Totali'!N188</f>
        <v>1.1255943297907758E-2</v>
      </c>
      <c r="D189" s="10">
        <f>'Volumi Totali'!D188/'Volumi Totali'!N188</f>
        <v>0.19429057773154279</v>
      </c>
      <c r="E189" s="10">
        <f>'Volumi Totali'!E188/'Volumi Totali'!N188</f>
        <v>0</v>
      </c>
      <c r="F189" s="10">
        <f>'Volumi Totali'!F188/'Volumi Totali'!N188</f>
        <v>0</v>
      </c>
      <c r="G189" s="10">
        <f>'Volumi Totali'!G188/'Volumi Totali'!N188</f>
        <v>0</v>
      </c>
      <c r="H189" s="10">
        <f>'Volumi Totali'!H188/'Volumi Totali'!N188</f>
        <v>5.8723537527737785E-3</v>
      </c>
      <c r="I189" s="10">
        <f>'Volumi Totali'!I188/'Volumi Totali'!N188</f>
        <v>0</v>
      </c>
      <c r="J189" s="10">
        <f>'Volumi Totali'!J188/'Volumi Totali'!N188</f>
        <v>0</v>
      </c>
      <c r="K189" s="10">
        <f>'Volumi Totali'!K188/'Volumi Totali'!N188</f>
        <v>2.6399316274524881E-2</v>
      </c>
      <c r="L189" s="10">
        <f>'Volumi Totali'!L188/'Volumi Totali'!N188</f>
        <v>0</v>
      </c>
      <c r="N189" s="11">
        <f t="shared" si="2"/>
        <v>1</v>
      </c>
      <c r="O189" s="5"/>
      <c r="P189" s="5"/>
      <c r="Q189" s="18"/>
    </row>
    <row r="190" spans="1:17" x14ac:dyDescent="0.25">
      <c r="A190" s="4">
        <v>41827</v>
      </c>
      <c r="B190" s="10">
        <f>'Volumi Totali'!B189/'Volumi Totali'!N189</f>
        <v>0.76240099991731269</v>
      </c>
      <c r="C190" s="10">
        <f>'Volumi Totali'!C189/'Volumi Totali'!N189</f>
        <v>8.196401372780604E-3</v>
      </c>
      <c r="D190" s="10">
        <f>'Volumi Totali'!D189/'Volumi Totali'!N189</f>
        <v>0.21448156167061244</v>
      </c>
      <c r="E190" s="10">
        <f>'Volumi Totali'!E189/'Volumi Totali'!N189</f>
        <v>0</v>
      </c>
      <c r="F190" s="10">
        <f>'Volumi Totali'!F189/'Volumi Totali'!N189</f>
        <v>0</v>
      </c>
      <c r="G190" s="10">
        <f>'Volumi Totali'!G189/'Volumi Totali'!N189</f>
        <v>0</v>
      </c>
      <c r="H190" s="10">
        <f>'Volumi Totali'!H189/'Volumi Totali'!N189</f>
        <v>4.7665042080652486E-3</v>
      </c>
      <c r="I190" s="10">
        <f>'Volumi Totali'!I189/'Volumi Totali'!N189</f>
        <v>0</v>
      </c>
      <c r="J190" s="10">
        <f>'Volumi Totali'!J189/'Volumi Totali'!N189</f>
        <v>0</v>
      </c>
      <c r="K190" s="10">
        <f>'Volumi Totali'!K189/'Volumi Totali'!N189</f>
        <v>1.0154532831229029E-2</v>
      </c>
      <c r="L190" s="10">
        <f>'Volumi Totali'!L189/'Volumi Totali'!N189</f>
        <v>0</v>
      </c>
      <c r="N190" s="11">
        <f t="shared" si="2"/>
        <v>1</v>
      </c>
      <c r="O190" s="5"/>
      <c r="P190" s="5"/>
      <c r="Q190" s="18"/>
    </row>
    <row r="191" spans="1:17" x14ac:dyDescent="0.25">
      <c r="A191" s="3">
        <v>41828</v>
      </c>
      <c r="B191" s="10">
        <f>'Volumi Totali'!B190/'Volumi Totali'!N190</f>
        <v>0.73029552389534547</v>
      </c>
      <c r="C191" s="10">
        <f>'Volumi Totali'!C190/'Volumi Totali'!N190</f>
        <v>1.6273499487395385E-2</v>
      </c>
      <c r="D191" s="10">
        <f>'Volumi Totali'!D190/'Volumi Totali'!N190</f>
        <v>0.20424626100808008</v>
      </c>
      <c r="E191" s="10">
        <f>'Volumi Totali'!E190/'Volumi Totali'!N190</f>
        <v>0</v>
      </c>
      <c r="F191" s="10">
        <f>'Volumi Totali'!F190/'Volumi Totali'!N190</f>
        <v>0</v>
      </c>
      <c r="G191" s="10">
        <f>'Volumi Totali'!G190/'Volumi Totali'!N190</f>
        <v>0</v>
      </c>
      <c r="H191" s="10">
        <f>'Volumi Totali'!H190/'Volumi Totali'!N190</f>
        <v>6.9334828545690418E-3</v>
      </c>
      <c r="I191" s="10">
        <f>'Volumi Totali'!I190/'Volumi Totali'!N190</f>
        <v>0</v>
      </c>
      <c r="J191" s="10">
        <f>'Volumi Totali'!J190/'Volumi Totali'!N190</f>
        <v>0</v>
      </c>
      <c r="K191" s="10">
        <f>'Volumi Totali'!K190/'Volumi Totali'!N190</f>
        <v>4.2251232754610048E-2</v>
      </c>
      <c r="L191" s="10">
        <f>'Volumi Totali'!L190/'Volumi Totali'!N190</f>
        <v>0</v>
      </c>
      <c r="N191" s="11">
        <f t="shared" si="2"/>
        <v>1</v>
      </c>
      <c r="O191" s="5"/>
      <c r="P191" s="5"/>
      <c r="Q191" s="18"/>
    </row>
    <row r="192" spans="1:17" x14ac:dyDescent="0.25">
      <c r="A192" s="4">
        <v>41829</v>
      </c>
      <c r="B192" s="10">
        <f>'Volumi Totali'!B191/'Volumi Totali'!N191</f>
        <v>0.73816484753170741</v>
      </c>
      <c r="C192" s="10">
        <f>'Volumi Totali'!C191/'Volumi Totali'!N191</f>
        <v>1.3450347350908991E-2</v>
      </c>
      <c r="D192" s="10">
        <f>'Volumi Totali'!D191/'Volumi Totali'!N191</f>
        <v>0.2239156043665253</v>
      </c>
      <c r="E192" s="10">
        <f>'Volumi Totali'!E191/'Volumi Totali'!N191</f>
        <v>0</v>
      </c>
      <c r="F192" s="10">
        <f>'Volumi Totali'!F191/'Volumi Totali'!N191</f>
        <v>0</v>
      </c>
      <c r="G192" s="10">
        <f>'Volumi Totali'!G191/'Volumi Totali'!N191</f>
        <v>0</v>
      </c>
      <c r="H192" s="10">
        <f>'Volumi Totali'!H191/'Volumi Totali'!N191</f>
        <v>5.2287945295896665E-3</v>
      </c>
      <c r="I192" s="10">
        <f>'Volumi Totali'!I191/'Volumi Totali'!N191</f>
        <v>0</v>
      </c>
      <c r="J192" s="10">
        <f>'Volumi Totali'!J191/'Volumi Totali'!N191</f>
        <v>0</v>
      </c>
      <c r="K192" s="10">
        <f>'Volumi Totali'!K191/'Volumi Totali'!N191</f>
        <v>1.9240406221268654E-2</v>
      </c>
      <c r="L192" s="10">
        <f>'Volumi Totali'!L191/'Volumi Totali'!N191</f>
        <v>0</v>
      </c>
      <c r="N192" s="11">
        <f t="shared" si="2"/>
        <v>1</v>
      </c>
      <c r="O192" s="5"/>
      <c r="P192" s="5"/>
      <c r="Q192" s="18"/>
    </row>
    <row r="193" spans="1:17" x14ac:dyDescent="0.25">
      <c r="A193" s="3">
        <v>41830</v>
      </c>
      <c r="B193" s="10">
        <f>'Volumi Totali'!B192/'Volumi Totali'!N192</f>
        <v>0.85654847753601071</v>
      </c>
      <c r="C193" s="10">
        <f>'Volumi Totali'!C192/'Volumi Totali'!N192</f>
        <v>1.520516883724894E-2</v>
      </c>
      <c r="D193" s="10">
        <f>'Volumi Totali'!D192/'Volumi Totali'!N192</f>
        <v>0.10726825937388419</v>
      </c>
      <c r="E193" s="10">
        <f>'Volumi Totali'!E192/'Volumi Totali'!N192</f>
        <v>0</v>
      </c>
      <c r="F193" s="10">
        <f>'Volumi Totali'!F192/'Volumi Totali'!N192</f>
        <v>0</v>
      </c>
      <c r="G193" s="10">
        <f>'Volumi Totali'!G192/'Volumi Totali'!N192</f>
        <v>0</v>
      </c>
      <c r="H193" s="10">
        <f>'Volumi Totali'!H192/'Volumi Totali'!N192</f>
        <v>4.8056831751737026E-3</v>
      </c>
      <c r="I193" s="10">
        <f>'Volumi Totali'!I192/'Volumi Totali'!N192</f>
        <v>0</v>
      </c>
      <c r="J193" s="10">
        <f>'Volumi Totali'!J192/'Volumi Totali'!N192</f>
        <v>0</v>
      </c>
      <c r="K193" s="10">
        <f>'Volumi Totali'!K192/'Volumi Totali'!N192</f>
        <v>1.61724110776825E-2</v>
      </c>
      <c r="L193" s="10">
        <f>'Volumi Totali'!L192/'Volumi Totali'!N192</f>
        <v>0</v>
      </c>
      <c r="N193" s="11">
        <f t="shared" si="2"/>
        <v>1</v>
      </c>
      <c r="O193" s="5"/>
      <c r="P193" s="5"/>
      <c r="Q193" s="18"/>
    </row>
    <row r="194" spans="1:17" x14ac:dyDescent="0.25">
      <c r="A194" s="4">
        <v>41831</v>
      </c>
      <c r="B194" s="10">
        <f>'Volumi Totali'!B193/'Volumi Totali'!N193</f>
        <v>0.85140795558786919</v>
      </c>
      <c r="C194" s="10">
        <f>'Volumi Totali'!C193/'Volumi Totali'!N193</f>
        <v>2.1020605839753452E-2</v>
      </c>
      <c r="D194" s="10">
        <f>'Volumi Totali'!D193/'Volumi Totali'!N193</f>
        <v>0.10322980864196318</v>
      </c>
      <c r="E194" s="10">
        <f>'Volumi Totali'!E193/'Volumi Totali'!N193</f>
        <v>0</v>
      </c>
      <c r="F194" s="10">
        <f>'Volumi Totali'!F193/'Volumi Totali'!N193</f>
        <v>0</v>
      </c>
      <c r="G194" s="10">
        <f>'Volumi Totali'!G193/'Volumi Totali'!N193</f>
        <v>0</v>
      </c>
      <c r="H194" s="10">
        <f>'Volumi Totali'!H193/'Volumi Totali'!N193</f>
        <v>6.0320493922192946E-3</v>
      </c>
      <c r="I194" s="10">
        <f>'Volumi Totali'!I193/'Volumi Totali'!N193</f>
        <v>0</v>
      </c>
      <c r="J194" s="10">
        <f>'Volumi Totali'!J193/'Volumi Totali'!N193</f>
        <v>0</v>
      </c>
      <c r="K194" s="10">
        <f>'Volumi Totali'!K193/'Volumi Totali'!N193</f>
        <v>1.8309580538194932E-2</v>
      </c>
      <c r="L194" s="10">
        <f>'Volumi Totali'!L193/'Volumi Totali'!N193</f>
        <v>0</v>
      </c>
      <c r="N194" s="11">
        <f t="shared" si="2"/>
        <v>1</v>
      </c>
      <c r="O194" s="5"/>
      <c r="P194" s="5"/>
      <c r="Q194" s="18"/>
    </row>
    <row r="195" spans="1:17" x14ac:dyDescent="0.25">
      <c r="A195" s="3">
        <v>41832</v>
      </c>
      <c r="B195" s="10">
        <f>'Volumi Totali'!B194/'Volumi Totali'!N194</f>
        <v>0.67729126583395094</v>
      </c>
      <c r="C195" s="10">
        <f>'Volumi Totali'!C194/'Volumi Totali'!N194</f>
        <v>8.774146000195937E-3</v>
      </c>
      <c r="D195" s="10">
        <f>'Volumi Totali'!D194/'Volumi Totali'!N194</f>
        <v>0.30367028959143216</v>
      </c>
      <c r="E195" s="10">
        <f>'Volumi Totali'!E194/'Volumi Totali'!N194</f>
        <v>0</v>
      </c>
      <c r="F195" s="10">
        <f>'Volumi Totali'!F194/'Volumi Totali'!N194</f>
        <v>0</v>
      </c>
      <c r="G195" s="10">
        <f>'Volumi Totali'!G194/'Volumi Totali'!N194</f>
        <v>0</v>
      </c>
      <c r="H195" s="10">
        <f>'Volumi Totali'!H194/'Volumi Totali'!N194</f>
        <v>3.3219233628850281E-3</v>
      </c>
      <c r="I195" s="10">
        <f>'Volumi Totali'!I194/'Volumi Totali'!N194</f>
        <v>0</v>
      </c>
      <c r="J195" s="10">
        <f>'Volumi Totali'!J194/'Volumi Totali'!N194</f>
        <v>0</v>
      </c>
      <c r="K195" s="10">
        <f>'Volumi Totali'!K194/'Volumi Totali'!N194</f>
        <v>6.942375211536015E-3</v>
      </c>
      <c r="L195" s="10">
        <f>'Volumi Totali'!L194/'Volumi Totali'!N194</f>
        <v>0</v>
      </c>
      <c r="N195" s="11">
        <f t="shared" ref="N195:N258" si="3">B195+C195+D195+E195+F195+G195+H195+I195+J195+K195+L195</f>
        <v>1.0000000000000002</v>
      </c>
      <c r="O195" s="5"/>
      <c r="P195" s="5"/>
      <c r="Q195" s="18"/>
    </row>
    <row r="196" spans="1:17" x14ac:dyDescent="0.25">
      <c r="A196" s="4">
        <v>41833</v>
      </c>
      <c r="B196" s="10">
        <f>'Volumi Totali'!B195/'Volumi Totali'!N195</f>
        <v>0.65825500219292021</v>
      </c>
      <c r="C196" s="10">
        <f>'Volumi Totali'!C195/'Volumi Totali'!N195</f>
        <v>3.7674619614483291E-3</v>
      </c>
      <c r="D196" s="10">
        <f>'Volumi Totali'!D195/'Volumi Totali'!N195</f>
        <v>0.31981072384905501</v>
      </c>
      <c r="E196" s="10">
        <f>'Volumi Totali'!E195/'Volumi Totali'!N195</f>
        <v>0</v>
      </c>
      <c r="F196" s="10">
        <f>'Volumi Totali'!F195/'Volumi Totali'!N195</f>
        <v>0</v>
      </c>
      <c r="G196" s="10">
        <f>'Volumi Totali'!G195/'Volumi Totali'!N195</f>
        <v>0</v>
      </c>
      <c r="H196" s="10">
        <f>'Volumi Totali'!H195/'Volumi Totali'!N195</f>
        <v>7.1153453868252337E-3</v>
      </c>
      <c r="I196" s="10">
        <f>'Volumi Totali'!I195/'Volumi Totali'!N195</f>
        <v>0</v>
      </c>
      <c r="J196" s="10">
        <f>'Volumi Totali'!J195/'Volumi Totali'!N195</f>
        <v>0</v>
      </c>
      <c r="K196" s="10">
        <f>'Volumi Totali'!K195/'Volumi Totali'!N195</f>
        <v>1.1051466609751211E-2</v>
      </c>
      <c r="L196" s="10">
        <f>'Volumi Totali'!L195/'Volumi Totali'!N195</f>
        <v>0</v>
      </c>
      <c r="N196" s="11">
        <f t="shared" si="3"/>
        <v>0.99999999999999989</v>
      </c>
      <c r="O196" s="5"/>
      <c r="P196" s="5"/>
      <c r="Q196" s="18"/>
    </row>
    <row r="197" spans="1:17" x14ac:dyDescent="0.25">
      <c r="A197" s="3">
        <v>41834</v>
      </c>
      <c r="B197" s="10">
        <f>'Volumi Totali'!B196/'Volumi Totali'!N196</f>
        <v>0.73520405314590065</v>
      </c>
      <c r="C197" s="10">
        <f>'Volumi Totali'!C196/'Volumi Totali'!N196</f>
        <v>6.5917140556830227E-3</v>
      </c>
      <c r="D197" s="10">
        <f>'Volumi Totali'!D196/'Volumi Totali'!N196</f>
        <v>0.23764643054173767</v>
      </c>
      <c r="E197" s="10">
        <f>'Volumi Totali'!E196/'Volumi Totali'!N196</f>
        <v>0</v>
      </c>
      <c r="F197" s="10">
        <f>'Volumi Totali'!F196/'Volumi Totali'!N196</f>
        <v>0</v>
      </c>
      <c r="G197" s="10">
        <f>'Volumi Totali'!G196/'Volumi Totali'!N196</f>
        <v>0</v>
      </c>
      <c r="H197" s="10">
        <f>'Volumi Totali'!H196/'Volumi Totali'!N196</f>
        <v>5.8023423100767701E-3</v>
      </c>
      <c r="I197" s="10">
        <f>'Volumi Totali'!I196/'Volumi Totali'!N196</f>
        <v>0</v>
      </c>
      <c r="J197" s="10">
        <f>'Volumi Totali'!J196/'Volumi Totali'!N196</f>
        <v>0</v>
      </c>
      <c r="K197" s="10">
        <f>'Volumi Totali'!K196/'Volumi Totali'!N196</f>
        <v>1.4755459946601834E-2</v>
      </c>
      <c r="L197" s="10">
        <f>'Volumi Totali'!L196/'Volumi Totali'!N196</f>
        <v>0</v>
      </c>
      <c r="N197" s="11">
        <f t="shared" si="3"/>
        <v>1</v>
      </c>
      <c r="O197" s="5"/>
      <c r="P197" s="5"/>
      <c r="Q197" s="18"/>
    </row>
    <row r="198" spans="1:17" x14ac:dyDescent="0.25">
      <c r="A198" s="4">
        <v>41835</v>
      </c>
      <c r="B198" s="10">
        <f>'Volumi Totali'!B197/'Volumi Totali'!N197</f>
        <v>0.81729472978995388</v>
      </c>
      <c r="C198" s="10">
        <f>'Volumi Totali'!C197/'Volumi Totali'!N197</f>
        <v>1.3234248536762666E-2</v>
      </c>
      <c r="D198" s="10">
        <f>'Volumi Totali'!D197/'Volumi Totali'!N197</f>
        <v>0.13000181676172784</v>
      </c>
      <c r="E198" s="10">
        <f>'Volumi Totali'!E197/'Volumi Totali'!N197</f>
        <v>0</v>
      </c>
      <c r="F198" s="10">
        <f>'Volumi Totali'!F197/'Volumi Totali'!N197</f>
        <v>0</v>
      </c>
      <c r="G198" s="10">
        <f>'Volumi Totali'!G197/'Volumi Totali'!N197</f>
        <v>0</v>
      </c>
      <c r="H198" s="10">
        <f>'Volumi Totali'!H197/'Volumi Totali'!N197</f>
        <v>1.0237982256469179E-2</v>
      </c>
      <c r="I198" s="10">
        <f>'Volumi Totali'!I197/'Volumi Totali'!N197</f>
        <v>0</v>
      </c>
      <c r="J198" s="10">
        <f>'Volumi Totali'!J197/'Volumi Totali'!N197</f>
        <v>0</v>
      </c>
      <c r="K198" s="10">
        <f>'Volumi Totali'!K197/'Volumi Totali'!N197</f>
        <v>2.9231222655086396E-2</v>
      </c>
      <c r="L198" s="10">
        <f>'Volumi Totali'!L197/'Volumi Totali'!N197</f>
        <v>0</v>
      </c>
      <c r="N198" s="11">
        <f t="shared" si="3"/>
        <v>1</v>
      </c>
      <c r="O198" s="5"/>
      <c r="P198" s="5"/>
      <c r="Q198" s="18"/>
    </row>
    <row r="199" spans="1:17" x14ac:dyDescent="0.25">
      <c r="A199" s="3">
        <v>41836</v>
      </c>
      <c r="B199" s="10">
        <f>'Volumi Totali'!B198/'Volumi Totali'!N198</f>
        <v>0.74558981621502873</v>
      </c>
      <c r="C199" s="10">
        <f>'Volumi Totali'!C198/'Volumi Totali'!N198</f>
        <v>1.9900569548404714E-2</v>
      </c>
      <c r="D199" s="10">
        <f>'Volumi Totali'!D198/'Volumi Totali'!N198</f>
        <v>0.19462063825234796</v>
      </c>
      <c r="E199" s="10">
        <f>'Volumi Totali'!E198/'Volumi Totali'!N198</f>
        <v>0</v>
      </c>
      <c r="F199" s="10">
        <f>'Volumi Totali'!F198/'Volumi Totali'!N198</f>
        <v>0</v>
      </c>
      <c r="G199" s="10">
        <f>'Volumi Totali'!G198/'Volumi Totali'!N198</f>
        <v>0</v>
      </c>
      <c r="H199" s="10">
        <f>'Volumi Totali'!H198/'Volumi Totali'!N198</f>
        <v>1.9989820423054801E-2</v>
      </c>
      <c r="I199" s="10">
        <f>'Volumi Totali'!I198/'Volumi Totali'!N198</f>
        <v>0</v>
      </c>
      <c r="J199" s="10">
        <f>'Volumi Totali'!J198/'Volumi Totali'!N198</f>
        <v>0</v>
      </c>
      <c r="K199" s="10">
        <f>'Volumi Totali'!K198/'Volumi Totali'!N198</f>
        <v>1.9899155561163742E-2</v>
      </c>
      <c r="L199" s="10">
        <f>'Volumi Totali'!L198/'Volumi Totali'!N198</f>
        <v>0</v>
      </c>
      <c r="N199" s="11">
        <f t="shared" si="3"/>
        <v>0.99999999999999989</v>
      </c>
      <c r="O199" s="5"/>
      <c r="P199" s="5"/>
      <c r="Q199" s="18"/>
    </row>
    <row r="200" spans="1:17" x14ac:dyDescent="0.25">
      <c r="A200" s="4">
        <v>41837</v>
      </c>
      <c r="B200" s="10">
        <f>'Volumi Totali'!B199/'Volumi Totali'!N199</f>
        <v>0.77490367988442754</v>
      </c>
      <c r="C200" s="10">
        <f>'Volumi Totali'!C199/'Volumi Totali'!N199</f>
        <v>4.4517215331805436E-2</v>
      </c>
      <c r="D200" s="10">
        <f>'Volumi Totali'!D199/'Volumi Totali'!N199</f>
        <v>0.12434444379051203</v>
      </c>
      <c r="E200" s="10">
        <f>'Volumi Totali'!E199/'Volumi Totali'!N199</f>
        <v>0</v>
      </c>
      <c r="F200" s="10">
        <f>'Volumi Totali'!F199/'Volumi Totali'!N199</f>
        <v>0</v>
      </c>
      <c r="G200" s="10">
        <f>'Volumi Totali'!G199/'Volumi Totali'!N199</f>
        <v>0</v>
      </c>
      <c r="H200" s="10">
        <f>'Volumi Totali'!H199/'Volumi Totali'!N199</f>
        <v>2.3545493680823565E-2</v>
      </c>
      <c r="I200" s="10">
        <f>'Volumi Totali'!I199/'Volumi Totali'!N199</f>
        <v>0</v>
      </c>
      <c r="J200" s="10">
        <f>'Volumi Totali'!J199/'Volumi Totali'!N199</f>
        <v>0</v>
      </c>
      <c r="K200" s="10">
        <f>'Volumi Totali'!K199/'Volumi Totali'!N199</f>
        <v>3.2689167312431419E-2</v>
      </c>
      <c r="L200" s="10">
        <f>'Volumi Totali'!L199/'Volumi Totali'!N199</f>
        <v>0</v>
      </c>
      <c r="N200" s="11">
        <f t="shared" si="3"/>
        <v>1</v>
      </c>
      <c r="O200" s="5"/>
      <c r="P200" s="5"/>
      <c r="Q200" s="18"/>
    </row>
    <row r="201" spans="1:17" x14ac:dyDescent="0.25">
      <c r="A201" s="3">
        <v>41838</v>
      </c>
      <c r="B201" s="10">
        <f>'Volumi Totali'!B200/'Volumi Totali'!N200</f>
        <v>0.77096042705177459</v>
      </c>
      <c r="C201" s="10">
        <f>'Volumi Totali'!C200/'Volumi Totali'!N200</f>
        <v>3.3385432784384127E-2</v>
      </c>
      <c r="D201" s="10">
        <f>'Volumi Totali'!D200/'Volumi Totali'!N200</f>
        <v>0.13696240143274124</v>
      </c>
      <c r="E201" s="10">
        <f>'Volumi Totali'!E200/'Volumi Totali'!N200</f>
        <v>0</v>
      </c>
      <c r="F201" s="10">
        <f>'Volumi Totali'!F200/'Volumi Totali'!N200</f>
        <v>0</v>
      </c>
      <c r="G201" s="10">
        <f>'Volumi Totali'!G200/'Volumi Totali'!N200</f>
        <v>0</v>
      </c>
      <c r="H201" s="10">
        <f>'Volumi Totali'!H200/'Volumi Totali'!N200</f>
        <v>1.8968171669751375E-2</v>
      </c>
      <c r="I201" s="10">
        <f>'Volumi Totali'!I200/'Volumi Totali'!N200</f>
        <v>0</v>
      </c>
      <c r="J201" s="10">
        <f>'Volumi Totali'!J200/'Volumi Totali'!N200</f>
        <v>0</v>
      </c>
      <c r="K201" s="10">
        <f>'Volumi Totali'!K200/'Volumi Totali'!N200</f>
        <v>3.9723567061348643E-2</v>
      </c>
      <c r="L201" s="10">
        <f>'Volumi Totali'!L200/'Volumi Totali'!N200</f>
        <v>0</v>
      </c>
      <c r="N201" s="11">
        <f t="shared" si="3"/>
        <v>0.99999999999999989</v>
      </c>
      <c r="O201" s="5"/>
      <c r="P201" s="5"/>
      <c r="Q201" s="18"/>
    </row>
    <row r="202" spans="1:17" x14ac:dyDescent="0.25">
      <c r="A202" s="4">
        <v>41839</v>
      </c>
      <c r="B202" s="10">
        <f>'Volumi Totali'!B201/'Volumi Totali'!N201</f>
        <v>0.7517441390847871</v>
      </c>
      <c r="C202" s="10">
        <f>'Volumi Totali'!C201/'Volumi Totali'!N201</f>
        <v>5.6043115084867E-2</v>
      </c>
      <c r="D202" s="10">
        <f>'Volumi Totali'!D201/'Volumi Totali'!N201</f>
        <v>0.1642213745098382</v>
      </c>
      <c r="E202" s="10">
        <f>'Volumi Totali'!E201/'Volumi Totali'!N201</f>
        <v>0</v>
      </c>
      <c r="F202" s="10">
        <f>'Volumi Totali'!F201/'Volumi Totali'!N201</f>
        <v>0</v>
      </c>
      <c r="G202" s="10">
        <f>'Volumi Totali'!G201/'Volumi Totali'!N201</f>
        <v>0</v>
      </c>
      <c r="H202" s="10">
        <f>'Volumi Totali'!H201/'Volumi Totali'!N201</f>
        <v>1.7640307641319401E-2</v>
      </c>
      <c r="I202" s="10">
        <f>'Volumi Totali'!I201/'Volumi Totali'!N201</f>
        <v>0</v>
      </c>
      <c r="J202" s="10">
        <f>'Volumi Totali'!J201/'Volumi Totali'!N201</f>
        <v>0</v>
      </c>
      <c r="K202" s="10">
        <f>'Volumi Totali'!K201/'Volumi Totali'!N201</f>
        <v>1.0351063679188328E-2</v>
      </c>
      <c r="L202" s="10">
        <f>'Volumi Totali'!L201/'Volumi Totali'!N201</f>
        <v>0</v>
      </c>
      <c r="N202" s="11">
        <f t="shared" si="3"/>
        <v>1</v>
      </c>
      <c r="O202" s="5"/>
      <c r="P202" s="5"/>
      <c r="Q202" s="18"/>
    </row>
    <row r="203" spans="1:17" x14ac:dyDescent="0.25">
      <c r="A203" s="3">
        <v>41840</v>
      </c>
      <c r="B203" s="10">
        <f>'Volumi Totali'!B202/'Volumi Totali'!N202</f>
        <v>0.72184614320377216</v>
      </c>
      <c r="C203" s="10">
        <f>'Volumi Totali'!C202/'Volumi Totali'!N202</f>
        <v>2.1931133803676478E-2</v>
      </c>
      <c r="D203" s="10">
        <f>'Volumi Totali'!D202/'Volumi Totali'!N202</f>
        <v>0.22438044709917884</v>
      </c>
      <c r="E203" s="10">
        <f>'Volumi Totali'!E202/'Volumi Totali'!N202</f>
        <v>0</v>
      </c>
      <c r="F203" s="10">
        <f>'Volumi Totali'!F202/'Volumi Totali'!N202</f>
        <v>0</v>
      </c>
      <c r="G203" s="10">
        <f>'Volumi Totali'!G202/'Volumi Totali'!N202</f>
        <v>0</v>
      </c>
      <c r="H203" s="10">
        <f>'Volumi Totali'!H202/'Volumi Totali'!N202</f>
        <v>1.4643772590117982E-2</v>
      </c>
      <c r="I203" s="10">
        <f>'Volumi Totali'!I202/'Volumi Totali'!N202</f>
        <v>0</v>
      </c>
      <c r="J203" s="10">
        <f>'Volumi Totali'!J202/'Volumi Totali'!N202</f>
        <v>0</v>
      </c>
      <c r="K203" s="10">
        <f>'Volumi Totali'!K202/'Volumi Totali'!N202</f>
        <v>1.719850330325453E-2</v>
      </c>
      <c r="L203" s="10">
        <f>'Volumi Totali'!L202/'Volumi Totali'!N202</f>
        <v>0</v>
      </c>
      <c r="N203" s="11">
        <f t="shared" si="3"/>
        <v>1</v>
      </c>
      <c r="O203" s="5"/>
      <c r="P203" s="5"/>
      <c r="Q203" s="18"/>
    </row>
    <row r="204" spans="1:17" x14ac:dyDescent="0.25">
      <c r="A204" s="4">
        <v>41841</v>
      </c>
      <c r="B204" s="10">
        <f>'Volumi Totali'!B203/'Volumi Totali'!N203</f>
        <v>0.83904726828504872</v>
      </c>
      <c r="C204" s="10">
        <f>'Volumi Totali'!C203/'Volumi Totali'!N203</f>
        <v>1.0728422333591453E-2</v>
      </c>
      <c r="D204" s="10">
        <f>'Volumi Totali'!D203/'Volumi Totali'!N203</f>
        <v>0.12168805479111272</v>
      </c>
      <c r="E204" s="10">
        <f>'Volumi Totali'!E203/'Volumi Totali'!N203</f>
        <v>0</v>
      </c>
      <c r="F204" s="10">
        <f>'Volumi Totali'!F203/'Volumi Totali'!N203</f>
        <v>0</v>
      </c>
      <c r="G204" s="10">
        <f>'Volumi Totali'!G203/'Volumi Totali'!N203</f>
        <v>0</v>
      </c>
      <c r="H204" s="10">
        <f>'Volumi Totali'!H203/'Volumi Totali'!N203</f>
        <v>1.9044796236972597E-2</v>
      </c>
      <c r="I204" s="10">
        <f>'Volumi Totali'!I203/'Volumi Totali'!N203</f>
        <v>0</v>
      </c>
      <c r="J204" s="10">
        <f>'Volumi Totali'!J203/'Volumi Totali'!N203</f>
        <v>0</v>
      </c>
      <c r="K204" s="10">
        <f>'Volumi Totali'!K203/'Volumi Totali'!N203</f>
        <v>9.4914583532744682E-3</v>
      </c>
      <c r="L204" s="10">
        <f>'Volumi Totali'!L203/'Volumi Totali'!N203</f>
        <v>0</v>
      </c>
      <c r="N204" s="11">
        <f t="shared" si="3"/>
        <v>1</v>
      </c>
      <c r="O204" s="5"/>
      <c r="P204" s="5"/>
      <c r="Q204" s="18"/>
    </row>
    <row r="205" spans="1:17" x14ac:dyDescent="0.25">
      <c r="A205" s="3">
        <v>41842</v>
      </c>
      <c r="B205" s="10">
        <f>'Volumi Totali'!B204/'Volumi Totali'!N204</f>
        <v>0.85439953192947771</v>
      </c>
      <c r="C205" s="10">
        <f>'Volumi Totali'!C204/'Volumi Totali'!N204</f>
        <v>2.4952906453871101E-2</v>
      </c>
      <c r="D205" s="10">
        <f>'Volumi Totali'!D204/'Volumi Totali'!N204</f>
        <v>8.1004102379038184E-2</v>
      </c>
      <c r="E205" s="10">
        <f>'Volumi Totali'!E204/'Volumi Totali'!N204</f>
        <v>0</v>
      </c>
      <c r="F205" s="10">
        <f>'Volumi Totali'!F204/'Volumi Totali'!N204</f>
        <v>0</v>
      </c>
      <c r="G205" s="10">
        <f>'Volumi Totali'!G204/'Volumi Totali'!N204</f>
        <v>0</v>
      </c>
      <c r="H205" s="10">
        <f>'Volumi Totali'!H204/'Volumi Totali'!N204</f>
        <v>2.3315353617101086E-2</v>
      </c>
      <c r="I205" s="10">
        <f>'Volumi Totali'!I204/'Volumi Totali'!N204</f>
        <v>0</v>
      </c>
      <c r="J205" s="10">
        <f>'Volumi Totali'!J204/'Volumi Totali'!N204</f>
        <v>0</v>
      </c>
      <c r="K205" s="10">
        <f>'Volumi Totali'!K204/'Volumi Totali'!N204</f>
        <v>1.6328105620511967E-2</v>
      </c>
      <c r="L205" s="10">
        <f>'Volumi Totali'!L204/'Volumi Totali'!N204</f>
        <v>0</v>
      </c>
      <c r="N205" s="11">
        <f t="shared" si="3"/>
        <v>1</v>
      </c>
      <c r="O205" s="5"/>
      <c r="P205" s="5"/>
      <c r="Q205" s="18"/>
    </row>
    <row r="206" spans="1:17" x14ac:dyDescent="0.25">
      <c r="A206" s="4">
        <v>41843</v>
      </c>
      <c r="B206" s="10">
        <f>'Volumi Totali'!B205/'Volumi Totali'!N205</f>
        <v>0.84952661975827459</v>
      </c>
      <c r="C206" s="10">
        <f>'Volumi Totali'!C205/'Volumi Totali'!N205</f>
        <v>2.5192445063251186E-2</v>
      </c>
      <c r="D206" s="10">
        <f>'Volumi Totali'!D205/'Volumi Totali'!N205</f>
        <v>9.3836248953420173E-2</v>
      </c>
      <c r="E206" s="10">
        <f>'Volumi Totali'!E205/'Volumi Totali'!N205</f>
        <v>0</v>
      </c>
      <c r="F206" s="10">
        <f>'Volumi Totali'!F205/'Volumi Totali'!N205</f>
        <v>0</v>
      </c>
      <c r="G206" s="10">
        <f>'Volumi Totali'!G205/'Volumi Totali'!N205</f>
        <v>0</v>
      </c>
      <c r="H206" s="10">
        <f>'Volumi Totali'!H205/'Volumi Totali'!N205</f>
        <v>2.1125295841041419E-2</v>
      </c>
      <c r="I206" s="10">
        <f>'Volumi Totali'!I205/'Volumi Totali'!N205</f>
        <v>0</v>
      </c>
      <c r="J206" s="10">
        <f>'Volumi Totali'!J205/'Volumi Totali'!N205</f>
        <v>0</v>
      </c>
      <c r="K206" s="10">
        <f>'Volumi Totali'!K205/'Volumi Totali'!N205</f>
        <v>1.0319390384012679E-2</v>
      </c>
      <c r="L206" s="10">
        <f>'Volumi Totali'!L205/'Volumi Totali'!N205</f>
        <v>0</v>
      </c>
      <c r="N206" s="11">
        <f t="shared" si="3"/>
        <v>0.99999999999999989</v>
      </c>
      <c r="O206" s="5"/>
      <c r="P206" s="5"/>
      <c r="Q206" s="18"/>
    </row>
    <row r="207" spans="1:17" x14ac:dyDescent="0.25">
      <c r="A207" s="3">
        <v>41844</v>
      </c>
      <c r="B207" s="10">
        <f>'Volumi Totali'!B206/'Volumi Totali'!N206</f>
        <v>0.81895615782035158</v>
      </c>
      <c r="C207" s="10">
        <f>'Volumi Totali'!C206/'Volumi Totali'!N206</f>
        <v>1.0325984266889531E-2</v>
      </c>
      <c r="D207" s="10">
        <f>'Volumi Totali'!D206/'Volumi Totali'!N206</f>
        <v>0.15268842682755226</v>
      </c>
      <c r="E207" s="10">
        <f>'Volumi Totali'!E206/'Volumi Totali'!N206</f>
        <v>0</v>
      </c>
      <c r="F207" s="10">
        <f>'Volumi Totali'!F206/'Volumi Totali'!N206</f>
        <v>0</v>
      </c>
      <c r="G207" s="10">
        <f>'Volumi Totali'!G206/'Volumi Totali'!N206</f>
        <v>0</v>
      </c>
      <c r="H207" s="10">
        <f>'Volumi Totali'!H206/'Volumi Totali'!N206</f>
        <v>1.1453883268404491E-2</v>
      </c>
      <c r="I207" s="10">
        <f>'Volumi Totali'!I206/'Volumi Totali'!N206</f>
        <v>0</v>
      </c>
      <c r="J207" s="10">
        <f>'Volumi Totali'!J206/'Volumi Totali'!N206</f>
        <v>0</v>
      </c>
      <c r="K207" s="10">
        <f>'Volumi Totali'!K206/'Volumi Totali'!N206</f>
        <v>6.5755478168020775E-3</v>
      </c>
      <c r="L207" s="10">
        <f>'Volumi Totali'!L206/'Volumi Totali'!N206</f>
        <v>0</v>
      </c>
      <c r="N207" s="11">
        <f t="shared" si="3"/>
        <v>0.99999999999999989</v>
      </c>
      <c r="O207" s="5"/>
      <c r="P207" s="5"/>
      <c r="Q207" s="18"/>
    </row>
    <row r="208" spans="1:17" x14ac:dyDescent="0.25">
      <c r="A208" s="4">
        <v>41845</v>
      </c>
      <c r="B208" s="10">
        <f>'Volumi Totali'!B207/'Volumi Totali'!N207</f>
        <v>0.76658889759278792</v>
      </c>
      <c r="C208" s="10">
        <f>'Volumi Totali'!C207/'Volumi Totali'!N207</f>
        <v>9.5516620798478547E-3</v>
      </c>
      <c r="D208" s="10">
        <f>'Volumi Totali'!D207/'Volumi Totali'!N207</f>
        <v>0.1978329372462756</v>
      </c>
      <c r="E208" s="10">
        <f>'Volumi Totali'!E207/'Volumi Totali'!N207</f>
        <v>0</v>
      </c>
      <c r="F208" s="10">
        <f>'Volumi Totali'!F207/'Volumi Totali'!N207</f>
        <v>0</v>
      </c>
      <c r="G208" s="10">
        <f>'Volumi Totali'!G207/'Volumi Totali'!N207</f>
        <v>0</v>
      </c>
      <c r="H208" s="10">
        <f>'Volumi Totali'!H207/'Volumi Totali'!N207</f>
        <v>1.1417333255755707E-2</v>
      </c>
      <c r="I208" s="10">
        <f>'Volumi Totali'!I207/'Volumi Totali'!N207</f>
        <v>0</v>
      </c>
      <c r="J208" s="10">
        <f>'Volumi Totali'!J207/'Volumi Totali'!N207</f>
        <v>0</v>
      </c>
      <c r="K208" s="10">
        <f>'Volumi Totali'!K207/'Volumi Totali'!N207</f>
        <v>1.4609169825332974E-2</v>
      </c>
      <c r="L208" s="10">
        <f>'Volumi Totali'!L207/'Volumi Totali'!N207</f>
        <v>0</v>
      </c>
      <c r="N208" s="11">
        <f t="shared" si="3"/>
        <v>1</v>
      </c>
      <c r="O208" s="5"/>
      <c r="P208" s="5"/>
      <c r="Q208" s="18"/>
    </row>
    <row r="209" spans="1:17" x14ac:dyDescent="0.25">
      <c r="A209" s="3">
        <v>41846</v>
      </c>
      <c r="B209" s="10">
        <f>'Volumi Totali'!B208/'Volumi Totali'!N208</f>
        <v>0.85906085951144529</v>
      </c>
      <c r="C209" s="10">
        <f>'Volumi Totali'!C208/'Volumi Totali'!N208</f>
        <v>1.1673445824775999E-2</v>
      </c>
      <c r="D209" s="10">
        <f>'Volumi Totali'!D208/'Volumi Totali'!N208</f>
        <v>0.1052724841278382</v>
      </c>
      <c r="E209" s="10">
        <f>'Volumi Totali'!E208/'Volumi Totali'!N208</f>
        <v>0</v>
      </c>
      <c r="F209" s="10">
        <f>'Volumi Totali'!F208/'Volumi Totali'!N208</f>
        <v>0</v>
      </c>
      <c r="G209" s="10">
        <f>'Volumi Totali'!G208/'Volumi Totali'!N208</f>
        <v>0</v>
      </c>
      <c r="H209" s="10">
        <f>'Volumi Totali'!H208/'Volumi Totali'!N208</f>
        <v>1.0011950907566732E-2</v>
      </c>
      <c r="I209" s="10">
        <f>'Volumi Totali'!I208/'Volumi Totali'!N208</f>
        <v>0</v>
      </c>
      <c r="J209" s="10">
        <f>'Volumi Totali'!J208/'Volumi Totali'!N208</f>
        <v>0</v>
      </c>
      <c r="K209" s="10">
        <f>'Volumi Totali'!K208/'Volumi Totali'!N208</f>
        <v>1.398125962837383E-2</v>
      </c>
      <c r="L209" s="10">
        <f>'Volumi Totali'!L208/'Volumi Totali'!N208</f>
        <v>0</v>
      </c>
      <c r="N209" s="11">
        <f t="shared" si="3"/>
        <v>1</v>
      </c>
      <c r="O209" s="5"/>
      <c r="P209" s="5"/>
      <c r="Q209" s="18"/>
    </row>
    <row r="210" spans="1:17" x14ac:dyDescent="0.25">
      <c r="A210" s="4">
        <v>41847</v>
      </c>
      <c r="B210" s="10">
        <f>'Volumi Totali'!B209/'Volumi Totali'!N209</f>
        <v>0.77993736206783426</v>
      </c>
      <c r="C210" s="10">
        <f>'Volumi Totali'!C209/'Volumi Totali'!N209</f>
        <v>9.9874976950693646E-3</v>
      </c>
      <c r="D210" s="10">
        <f>'Volumi Totali'!D209/'Volumi Totali'!N209</f>
        <v>0.18122724037752908</v>
      </c>
      <c r="E210" s="10">
        <f>'Volumi Totali'!E209/'Volumi Totali'!N209</f>
        <v>0</v>
      </c>
      <c r="F210" s="10">
        <f>'Volumi Totali'!F209/'Volumi Totali'!N209</f>
        <v>0</v>
      </c>
      <c r="G210" s="10">
        <f>'Volumi Totali'!G209/'Volumi Totali'!N209</f>
        <v>0</v>
      </c>
      <c r="H210" s="10">
        <f>'Volumi Totali'!H209/'Volumi Totali'!N209</f>
        <v>1.1218867384674714E-2</v>
      </c>
      <c r="I210" s="10">
        <f>'Volumi Totali'!I209/'Volumi Totali'!N209</f>
        <v>0</v>
      </c>
      <c r="J210" s="10">
        <f>'Volumi Totali'!J209/'Volumi Totali'!N209</f>
        <v>0</v>
      </c>
      <c r="K210" s="10">
        <f>'Volumi Totali'!K209/'Volumi Totali'!N209</f>
        <v>1.7629032474892559E-2</v>
      </c>
      <c r="L210" s="10">
        <f>'Volumi Totali'!L209/'Volumi Totali'!N209</f>
        <v>0</v>
      </c>
      <c r="N210" s="11">
        <f t="shared" si="3"/>
        <v>0.99999999999999989</v>
      </c>
      <c r="O210" s="5"/>
      <c r="P210" s="5"/>
      <c r="Q210" s="18"/>
    </row>
    <row r="211" spans="1:17" x14ac:dyDescent="0.25">
      <c r="A211" s="3">
        <v>41848</v>
      </c>
      <c r="B211" s="10">
        <f>'Volumi Totali'!B210/'Volumi Totali'!N210</f>
        <v>0.88143458219355575</v>
      </c>
      <c r="C211" s="10">
        <f>'Volumi Totali'!C210/'Volumi Totali'!N210</f>
        <v>7.2961431555918395E-3</v>
      </c>
      <c r="D211" s="10">
        <f>'Volumi Totali'!D210/'Volumi Totali'!N210</f>
        <v>8.6288541373247193E-2</v>
      </c>
      <c r="E211" s="10">
        <f>'Volumi Totali'!E210/'Volumi Totali'!N210</f>
        <v>0</v>
      </c>
      <c r="F211" s="10">
        <f>'Volumi Totali'!F210/'Volumi Totali'!N210</f>
        <v>0</v>
      </c>
      <c r="G211" s="10">
        <f>'Volumi Totali'!G210/'Volumi Totali'!N210</f>
        <v>0</v>
      </c>
      <c r="H211" s="10">
        <f>'Volumi Totali'!H210/'Volumi Totali'!N210</f>
        <v>6.4752340765883987E-3</v>
      </c>
      <c r="I211" s="10">
        <f>'Volumi Totali'!I210/'Volumi Totali'!N210</f>
        <v>0</v>
      </c>
      <c r="J211" s="10">
        <f>'Volumi Totali'!J210/'Volumi Totali'!N210</f>
        <v>0</v>
      </c>
      <c r="K211" s="10">
        <f>'Volumi Totali'!K210/'Volumi Totali'!N210</f>
        <v>1.8505499201016812E-2</v>
      </c>
      <c r="L211" s="10">
        <f>'Volumi Totali'!L210/'Volumi Totali'!N210</f>
        <v>0</v>
      </c>
      <c r="N211" s="11">
        <f t="shared" si="3"/>
        <v>0.99999999999999989</v>
      </c>
      <c r="O211" s="5"/>
      <c r="P211" s="5"/>
      <c r="Q211" s="18"/>
    </row>
    <row r="212" spans="1:17" x14ac:dyDescent="0.25">
      <c r="A212" s="4">
        <v>41849</v>
      </c>
      <c r="B212" s="10">
        <f>'Volumi Totali'!B211/'Volumi Totali'!N211</f>
        <v>0.86370935414986705</v>
      </c>
      <c r="C212" s="10">
        <f>'Volumi Totali'!C211/'Volumi Totali'!N211</f>
        <v>9.4532028998462851E-3</v>
      </c>
      <c r="D212" s="10">
        <f>'Volumi Totali'!D211/'Volumi Totali'!N211</f>
        <v>8.3350549456694387E-2</v>
      </c>
      <c r="E212" s="10">
        <f>'Volumi Totali'!E211/'Volumi Totali'!N211</f>
        <v>0</v>
      </c>
      <c r="F212" s="10">
        <f>'Volumi Totali'!F211/'Volumi Totali'!N211</f>
        <v>0</v>
      </c>
      <c r="G212" s="10">
        <f>'Volumi Totali'!G211/'Volumi Totali'!N211</f>
        <v>0</v>
      </c>
      <c r="H212" s="10">
        <f>'Volumi Totali'!H211/'Volumi Totali'!N211</f>
        <v>2.0893441350240446E-2</v>
      </c>
      <c r="I212" s="10">
        <f>'Volumi Totali'!I211/'Volumi Totali'!N211</f>
        <v>0</v>
      </c>
      <c r="J212" s="10">
        <f>'Volumi Totali'!J211/'Volumi Totali'!N211</f>
        <v>0</v>
      </c>
      <c r="K212" s="10">
        <f>'Volumi Totali'!K211/'Volumi Totali'!N211</f>
        <v>2.2593452143351823E-2</v>
      </c>
      <c r="L212" s="10">
        <f>'Volumi Totali'!L211/'Volumi Totali'!N211</f>
        <v>0</v>
      </c>
      <c r="N212" s="11">
        <f t="shared" si="3"/>
        <v>1</v>
      </c>
      <c r="O212" s="5"/>
      <c r="P212" s="5"/>
      <c r="Q212" s="18"/>
    </row>
    <row r="213" spans="1:17" x14ac:dyDescent="0.25">
      <c r="A213" s="3">
        <v>41850</v>
      </c>
      <c r="B213" s="10">
        <f>'Volumi Totali'!B212/'Volumi Totali'!N212</f>
        <v>0.84724211284854589</v>
      </c>
      <c r="C213" s="10">
        <f>'Volumi Totali'!C212/'Volumi Totali'!N212</f>
        <v>2.6955273841607327E-2</v>
      </c>
      <c r="D213" s="10">
        <f>'Volumi Totali'!D212/'Volumi Totali'!N212</f>
        <v>0.10254616192294184</v>
      </c>
      <c r="E213" s="10">
        <f>'Volumi Totali'!E212/'Volumi Totali'!N212</f>
        <v>0</v>
      </c>
      <c r="F213" s="10">
        <f>'Volumi Totali'!F212/'Volumi Totali'!N212</f>
        <v>0</v>
      </c>
      <c r="G213" s="10">
        <f>'Volumi Totali'!G212/'Volumi Totali'!N212</f>
        <v>0</v>
      </c>
      <c r="H213" s="10">
        <f>'Volumi Totali'!H212/'Volumi Totali'!N212</f>
        <v>4.5396500301164806E-3</v>
      </c>
      <c r="I213" s="10">
        <f>'Volumi Totali'!I212/'Volumi Totali'!N212</f>
        <v>0</v>
      </c>
      <c r="J213" s="10">
        <f>'Volumi Totali'!J212/'Volumi Totali'!N212</f>
        <v>0</v>
      </c>
      <c r="K213" s="10">
        <f>'Volumi Totali'!K212/'Volumi Totali'!N212</f>
        <v>1.8716801356788399E-2</v>
      </c>
      <c r="L213" s="10">
        <f>'Volumi Totali'!L212/'Volumi Totali'!N212</f>
        <v>0</v>
      </c>
      <c r="N213" s="11">
        <f t="shared" si="3"/>
        <v>1</v>
      </c>
      <c r="O213" s="5"/>
      <c r="P213" s="5"/>
      <c r="Q213" s="18"/>
    </row>
    <row r="214" spans="1:17" x14ac:dyDescent="0.25">
      <c r="A214" s="4">
        <v>41851</v>
      </c>
      <c r="B214" s="10">
        <f>'Volumi Totali'!B213/'Volumi Totali'!N213</f>
        <v>0.84508053031183228</v>
      </c>
      <c r="C214" s="10">
        <f>'Volumi Totali'!C213/'Volumi Totali'!N213</f>
        <v>2.1537876630557003E-2</v>
      </c>
      <c r="D214" s="10">
        <f>'Volumi Totali'!D213/'Volumi Totali'!N213</f>
        <v>0.11463289328493871</v>
      </c>
      <c r="E214" s="10">
        <f>'Volumi Totali'!E213/'Volumi Totali'!N213</f>
        <v>0</v>
      </c>
      <c r="F214" s="10">
        <f>'Volumi Totali'!F213/'Volumi Totali'!N213</f>
        <v>0</v>
      </c>
      <c r="G214" s="10">
        <f>'Volumi Totali'!G213/'Volumi Totali'!N213</f>
        <v>0</v>
      </c>
      <c r="H214" s="10">
        <f>'Volumi Totali'!H213/'Volumi Totali'!N213</f>
        <v>4.1774651435640912E-3</v>
      </c>
      <c r="I214" s="10">
        <f>'Volumi Totali'!I213/'Volumi Totali'!N213</f>
        <v>0</v>
      </c>
      <c r="J214" s="10">
        <f>'Volumi Totali'!J213/'Volumi Totali'!N213</f>
        <v>0</v>
      </c>
      <c r="K214" s="10">
        <f>'Volumi Totali'!K213/'Volumi Totali'!N213</f>
        <v>1.4571234629107933E-2</v>
      </c>
      <c r="L214" s="10">
        <f>'Volumi Totali'!L213/'Volumi Totali'!N213</f>
        <v>0</v>
      </c>
      <c r="N214" s="11">
        <f t="shared" si="3"/>
        <v>1</v>
      </c>
      <c r="O214" s="5"/>
      <c r="P214" s="5"/>
      <c r="Q214" s="18"/>
    </row>
    <row r="215" spans="1:17" x14ac:dyDescent="0.25">
      <c r="A215" s="14">
        <v>41852</v>
      </c>
      <c r="B215" s="10">
        <f>'Volumi Totali'!B214/'Volumi Totali'!N214</f>
        <v>0.87339835334546589</v>
      </c>
      <c r="C215" s="10">
        <f>'Volumi Totali'!C214/'Volumi Totali'!N214</f>
        <v>1.8850519755424105E-2</v>
      </c>
      <c r="D215" s="10">
        <f>'Volumi Totali'!D214/'Volumi Totali'!N214</f>
        <v>8.8674201255176596E-2</v>
      </c>
      <c r="E215" s="10">
        <f>'Volumi Totali'!E214/'Volumi Totali'!N214</f>
        <v>0</v>
      </c>
      <c r="F215" s="10">
        <f>'Volumi Totali'!F214/'Volumi Totali'!N214</f>
        <v>0</v>
      </c>
      <c r="G215" s="10">
        <f>'Volumi Totali'!G214/'Volumi Totali'!N214</f>
        <v>0</v>
      </c>
      <c r="H215" s="10">
        <f>'Volumi Totali'!H214/'Volumi Totali'!N214</f>
        <v>6.9608063693605421E-3</v>
      </c>
      <c r="I215" s="10">
        <f>'Volumi Totali'!I214/'Volumi Totali'!N214</f>
        <v>0</v>
      </c>
      <c r="J215" s="10">
        <f>'Volumi Totali'!J214/'Volumi Totali'!N214</f>
        <v>0</v>
      </c>
      <c r="K215" s="10">
        <f>'Volumi Totali'!K214/'Volumi Totali'!N214</f>
        <v>1.2116119274572902E-2</v>
      </c>
      <c r="L215" s="10">
        <f>'Volumi Totali'!L214/'Volumi Totali'!N214</f>
        <v>0</v>
      </c>
      <c r="N215" s="11">
        <f t="shared" si="3"/>
        <v>1</v>
      </c>
      <c r="O215" s="5"/>
      <c r="P215" s="5"/>
      <c r="Q215" s="18"/>
    </row>
    <row r="216" spans="1:17" x14ac:dyDescent="0.25">
      <c r="A216" s="4">
        <v>41853</v>
      </c>
      <c r="B216" s="10">
        <f>'Volumi Totali'!B215/'Volumi Totali'!N215</f>
        <v>0.83760591094207071</v>
      </c>
      <c r="C216" s="10">
        <f>'Volumi Totali'!C215/'Volumi Totali'!N215</f>
        <v>2.2096592001646539E-2</v>
      </c>
      <c r="D216" s="10">
        <f>'Volumi Totali'!D215/'Volumi Totali'!N215</f>
        <v>0.11161725934642112</v>
      </c>
      <c r="E216" s="10">
        <f>'Volumi Totali'!E215/'Volumi Totali'!N215</f>
        <v>0</v>
      </c>
      <c r="F216" s="10">
        <f>'Volumi Totali'!F215/'Volumi Totali'!N215</f>
        <v>0</v>
      </c>
      <c r="G216" s="10">
        <f>'Volumi Totali'!G215/'Volumi Totali'!N215</f>
        <v>0</v>
      </c>
      <c r="H216" s="10">
        <f>'Volumi Totali'!H215/'Volumi Totali'!N215</f>
        <v>1.0123621593331843E-2</v>
      </c>
      <c r="I216" s="10">
        <f>'Volumi Totali'!I215/'Volumi Totali'!N215</f>
        <v>0</v>
      </c>
      <c r="J216" s="10">
        <f>'Volumi Totali'!J215/'Volumi Totali'!N215</f>
        <v>0</v>
      </c>
      <c r="K216" s="10">
        <f>'Volumi Totali'!K215/'Volumi Totali'!N215</f>
        <v>1.8556616116529819E-2</v>
      </c>
      <c r="L216" s="10">
        <f>'Volumi Totali'!L215/'Volumi Totali'!N215</f>
        <v>0</v>
      </c>
      <c r="N216" s="11">
        <f t="shared" si="3"/>
        <v>0.99999999999999989</v>
      </c>
      <c r="O216" s="5"/>
      <c r="P216" s="5"/>
      <c r="Q216" s="18"/>
    </row>
    <row r="217" spans="1:17" x14ac:dyDescent="0.25">
      <c r="A217" s="3">
        <v>41854</v>
      </c>
      <c r="B217" s="10">
        <f>'Volumi Totali'!B216/'Volumi Totali'!N216</f>
        <v>0.88626749560194451</v>
      </c>
      <c r="C217" s="10">
        <f>'Volumi Totali'!C216/'Volumi Totali'!N216</f>
        <v>6.3069103288155804E-3</v>
      </c>
      <c r="D217" s="10">
        <f>'Volumi Totali'!D216/'Volumi Totali'!N216</f>
        <v>6.9443390745974734E-2</v>
      </c>
      <c r="E217" s="10">
        <f>'Volumi Totali'!E216/'Volumi Totali'!N216</f>
        <v>0</v>
      </c>
      <c r="F217" s="10">
        <f>'Volumi Totali'!F216/'Volumi Totali'!N216</f>
        <v>0</v>
      </c>
      <c r="G217" s="10">
        <f>'Volumi Totali'!G216/'Volumi Totali'!N216</f>
        <v>0</v>
      </c>
      <c r="H217" s="10">
        <f>'Volumi Totali'!H216/'Volumi Totali'!N216</f>
        <v>1.2897001190537785E-2</v>
      </c>
      <c r="I217" s="10">
        <f>'Volumi Totali'!I216/'Volumi Totali'!N216</f>
        <v>0</v>
      </c>
      <c r="J217" s="10">
        <f>'Volumi Totali'!J216/'Volumi Totali'!N216</f>
        <v>0</v>
      </c>
      <c r="K217" s="10">
        <f>'Volumi Totali'!K216/'Volumi Totali'!N216</f>
        <v>2.5085202132727403E-2</v>
      </c>
      <c r="L217" s="10">
        <f>'Volumi Totali'!L216/'Volumi Totali'!N216</f>
        <v>0</v>
      </c>
      <c r="N217" s="11">
        <f t="shared" si="3"/>
        <v>1</v>
      </c>
      <c r="O217" s="5"/>
      <c r="P217" s="5"/>
      <c r="Q217" s="18"/>
    </row>
    <row r="218" spans="1:17" x14ac:dyDescent="0.25">
      <c r="A218" s="4">
        <v>41855</v>
      </c>
      <c r="B218" s="10">
        <f>'Volumi Totali'!B217/'Volumi Totali'!N217</f>
        <v>0.83806079500851394</v>
      </c>
      <c r="C218" s="10">
        <f>'Volumi Totali'!C217/'Volumi Totali'!N217</f>
        <v>2.9026381125858217E-2</v>
      </c>
      <c r="D218" s="10">
        <f>'Volumi Totali'!D217/'Volumi Totali'!N217</f>
        <v>9.7729892649993558E-2</v>
      </c>
      <c r="E218" s="10">
        <f>'Volumi Totali'!E217/'Volumi Totali'!N217</f>
        <v>0</v>
      </c>
      <c r="F218" s="10">
        <f>'Volumi Totali'!F217/'Volumi Totali'!N217</f>
        <v>0</v>
      </c>
      <c r="G218" s="10">
        <f>'Volumi Totali'!G217/'Volumi Totali'!N217</f>
        <v>0</v>
      </c>
      <c r="H218" s="10">
        <f>'Volumi Totali'!H217/'Volumi Totali'!N217</f>
        <v>1.9928761728202866E-2</v>
      </c>
      <c r="I218" s="10">
        <f>'Volumi Totali'!I217/'Volumi Totali'!N217</f>
        <v>0</v>
      </c>
      <c r="J218" s="10">
        <f>'Volumi Totali'!J217/'Volumi Totali'!N217</f>
        <v>0</v>
      </c>
      <c r="K218" s="10">
        <f>'Volumi Totali'!K217/'Volumi Totali'!N217</f>
        <v>1.525416948743147E-2</v>
      </c>
      <c r="L218" s="10">
        <f>'Volumi Totali'!L217/'Volumi Totali'!N217</f>
        <v>0</v>
      </c>
      <c r="N218" s="11">
        <f t="shared" si="3"/>
        <v>1</v>
      </c>
      <c r="O218" s="5"/>
      <c r="P218" s="5"/>
      <c r="Q218" s="18"/>
    </row>
    <row r="219" spans="1:17" x14ac:dyDescent="0.25">
      <c r="A219" s="3">
        <v>41856</v>
      </c>
      <c r="B219" s="10">
        <f>'Volumi Totali'!B218/'Volumi Totali'!N218</f>
        <v>0.85099610818410654</v>
      </c>
      <c r="C219" s="10">
        <f>'Volumi Totali'!C218/'Volumi Totali'!N218</f>
        <v>2.0263640972827002E-2</v>
      </c>
      <c r="D219" s="10">
        <f>'Volumi Totali'!D218/'Volumi Totali'!N218</f>
        <v>0.11041309367463398</v>
      </c>
      <c r="E219" s="10">
        <f>'Volumi Totali'!E218/'Volumi Totali'!N218</f>
        <v>0</v>
      </c>
      <c r="F219" s="10">
        <f>'Volumi Totali'!F218/'Volumi Totali'!N218</f>
        <v>0</v>
      </c>
      <c r="G219" s="10">
        <f>'Volumi Totali'!G218/'Volumi Totali'!N218</f>
        <v>0</v>
      </c>
      <c r="H219" s="10">
        <f>'Volumi Totali'!H218/'Volumi Totali'!N218</f>
        <v>7.4439683478153612E-3</v>
      </c>
      <c r="I219" s="10">
        <f>'Volumi Totali'!I218/'Volumi Totali'!N218</f>
        <v>0</v>
      </c>
      <c r="J219" s="10">
        <f>'Volumi Totali'!J218/'Volumi Totali'!N218</f>
        <v>0</v>
      </c>
      <c r="K219" s="10">
        <f>'Volumi Totali'!K218/'Volumi Totali'!N218</f>
        <v>8.4923746070546691E-3</v>
      </c>
      <c r="L219" s="10">
        <f>'Volumi Totali'!L218/'Volumi Totali'!N218</f>
        <v>2.390814213562421E-3</v>
      </c>
      <c r="N219" s="11">
        <f t="shared" si="3"/>
        <v>1</v>
      </c>
      <c r="O219" s="5"/>
      <c r="P219" s="5"/>
      <c r="Q219" s="18"/>
    </row>
    <row r="220" spans="1:17" x14ac:dyDescent="0.25">
      <c r="A220" s="4">
        <v>41857</v>
      </c>
      <c r="B220" s="10">
        <f>'Volumi Totali'!B219/'Volumi Totali'!N219</f>
        <v>0.90203102726911244</v>
      </c>
      <c r="C220" s="10">
        <f>'Volumi Totali'!C219/'Volumi Totali'!N219</f>
        <v>1.2651106638186563E-2</v>
      </c>
      <c r="D220" s="10">
        <f>'Volumi Totali'!D219/'Volumi Totali'!N219</f>
        <v>6.5184603746011746E-2</v>
      </c>
      <c r="E220" s="10">
        <f>'Volumi Totali'!E219/'Volumi Totali'!N219</f>
        <v>0</v>
      </c>
      <c r="F220" s="10">
        <f>'Volumi Totali'!F219/'Volumi Totali'!N219</f>
        <v>0</v>
      </c>
      <c r="G220" s="10">
        <f>'Volumi Totali'!G219/'Volumi Totali'!N219</f>
        <v>0</v>
      </c>
      <c r="H220" s="10">
        <f>'Volumi Totali'!H219/'Volumi Totali'!N219</f>
        <v>4.7541432086481593E-3</v>
      </c>
      <c r="I220" s="10">
        <f>'Volumi Totali'!I219/'Volumi Totali'!N219</f>
        <v>0</v>
      </c>
      <c r="J220" s="10">
        <f>'Volumi Totali'!J219/'Volumi Totali'!N219</f>
        <v>0</v>
      </c>
      <c r="K220" s="10">
        <f>'Volumi Totali'!K219/'Volumi Totali'!N219</f>
        <v>1.3150468685439055E-2</v>
      </c>
      <c r="L220" s="10">
        <f>'Volumi Totali'!L219/'Volumi Totali'!N219</f>
        <v>2.2286504526020739E-3</v>
      </c>
      <c r="N220" s="11">
        <f t="shared" si="3"/>
        <v>1</v>
      </c>
      <c r="O220" s="5"/>
      <c r="P220" s="5"/>
      <c r="Q220" s="18"/>
    </row>
    <row r="221" spans="1:17" x14ac:dyDescent="0.25">
      <c r="A221" s="3">
        <v>41858</v>
      </c>
      <c r="B221" s="10">
        <f>'Volumi Totali'!B220/'Volumi Totali'!N220</f>
        <v>0.74057076920323606</v>
      </c>
      <c r="C221" s="10">
        <f>'Volumi Totali'!C220/'Volumi Totali'!N220</f>
        <v>1.4766840360674478E-2</v>
      </c>
      <c r="D221" s="10">
        <f>'Volumi Totali'!D220/'Volumi Totali'!N220</f>
        <v>0.21994846728116774</v>
      </c>
      <c r="E221" s="10">
        <f>'Volumi Totali'!E220/'Volumi Totali'!N220</f>
        <v>0</v>
      </c>
      <c r="F221" s="10">
        <f>'Volumi Totali'!F220/'Volumi Totali'!N220</f>
        <v>0</v>
      </c>
      <c r="G221" s="10">
        <f>'Volumi Totali'!G220/'Volumi Totali'!N220</f>
        <v>0</v>
      </c>
      <c r="H221" s="10">
        <f>'Volumi Totali'!H220/'Volumi Totali'!N220</f>
        <v>5.8748550230629179E-3</v>
      </c>
      <c r="I221" s="10">
        <f>'Volumi Totali'!I220/'Volumi Totali'!N220</f>
        <v>0</v>
      </c>
      <c r="J221" s="10">
        <f>'Volumi Totali'!J220/'Volumi Totali'!N220</f>
        <v>0</v>
      </c>
      <c r="K221" s="10">
        <f>'Volumi Totali'!K220/'Volumi Totali'!N220</f>
        <v>9.3343425473454943E-3</v>
      </c>
      <c r="L221" s="10">
        <f>'Volumi Totali'!L220/'Volumi Totali'!N220</f>
        <v>9.5047255845132801E-3</v>
      </c>
      <c r="N221" s="11">
        <f t="shared" si="3"/>
        <v>0.99999999999999989</v>
      </c>
      <c r="O221" s="5"/>
      <c r="P221" s="5"/>
      <c r="Q221" s="18"/>
    </row>
    <row r="222" spans="1:17" x14ac:dyDescent="0.25">
      <c r="A222" s="4">
        <v>41859</v>
      </c>
      <c r="B222" s="10">
        <f>'Volumi Totali'!B221/'Volumi Totali'!N221</f>
        <v>0.82468888514978289</v>
      </c>
      <c r="C222" s="10">
        <f>'Volumi Totali'!C221/'Volumi Totali'!N221</f>
        <v>1.4323606518230116E-2</v>
      </c>
      <c r="D222" s="10">
        <f>'Volumi Totali'!D221/'Volumi Totali'!N221</f>
        <v>0.12742307292098443</v>
      </c>
      <c r="E222" s="10">
        <f>'Volumi Totali'!E221/'Volumi Totali'!N221</f>
        <v>0</v>
      </c>
      <c r="F222" s="10">
        <f>'Volumi Totali'!F221/'Volumi Totali'!N221</f>
        <v>0</v>
      </c>
      <c r="G222" s="10">
        <f>'Volumi Totali'!G221/'Volumi Totali'!N221</f>
        <v>0</v>
      </c>
      <c r="H222" s="10">
        <f>'Volumi Totali'!H221/'Volumi Totali'!N221</f>
        <v>6.5175150675917904E-3</v>
      </c>
      <c r="I222" s="10">
        <f>'Volumi Totali'!I221/'Volumi Totali'!N221</f>
        <v>0</v>
      </c>
      <c r="J222" s="10">
        <f>'Volumi Totali'!J221/'Volumi Totali'!N221</f>
        <v>0</v>
      </c>
      <c r="K222" s="10">
        <f>'Volumi Totali'!K221/'Volumi Totali'!N221</f>
        <v>2.0067156429970083E-2</v>
      </c>
      <c r="L222" s="10">
        <f>'Volumi Totali'!L221/'Volumi Totali'!N221</f>
        <v>6.9797639134407379E-3</v>
      </c>
      <c r="N222" s="11">
        <f t="shared" si="3"/>
        <v>1</v>
      </c>
      <c r="O222" s="5"/>
      <c r="P222" s="5"/>
      <c r="Q222" s="18"/>
    </row>
    <row r="223" spans="1:17" x14ac:dyDescent="0.25">
      <c r="A223" s="3">
        <v>41860</v>
      </c>
      <c r="B223" s="10">
        <f>'Volumi Totali'!B222/'Volumi Totali'!N222</f>
        <v>0.70846463780356084</v>
      </c>
      <c r="C223" s="10">
        <f>'Volumi Totali'!C222/'Volumi Totali'!N222</f>
        <v>2.9143734775791078E-2</v>
      </c>
      <c r="D223" s="10">
        <f>'Volumi Totali'!D222/'Volumi Totali'!N222</f>
        <v>0.21393708081165255</v>
      </c>
      <c r="E223" s="10">
        <f>'Volumi Totali'!E222/'Volumi Totali'!N222</f>
        <v>0</v>
      </c>
      <c r="F223" s="10">
        <f>'Volumi Totali'!F222/'Volumi Totali'!N222</f>
        <v>0</v>
      </c>
      <c r="G223" s="10">
        <f>'Volumi Totali'!G222/'Volumi Totali'!N222</f>
        <v>0</v>
      </c>
      <c r="H223" s="10">
        <f>'Volumi Totali'!H222/'Volumi Totali'!N222</f>
        <v>6.4702943813580828E-3</v>
      </c>
      <c r="I223" s="10">
        <f>'Volumi Totali'!I222/'Volumi Totali'!N222</f>
        <v>0</v>
      </c>
      <c r="J223" s="10">
        <f>'Volumi Totali'!J222/'Volumi Totali'!N222</f>
        <v>0</v>
      </c>
      <c r="K223" s="10">
        <f>'Volumi Totali'!K222/'Volumi Totali'!N222</f>
        <v>2.1095461591665053E-2</v>
      </c>
      <c r="L223" s="10">
        <f>'Volumi Totali'!L222/'Volumi Totali'!N222</f>
        <v>2.0888790635972408E-2</v>
      </c>
      <c r="N223" s="11">
        <f t="shared" si="3"/>
        <v>1</v>
      </c>
      <c r="O223" s="5"/>
      <c r="P223" s="5"/>
      <c r="Q223" s="18"/>
    </row>
    <row r="224" spans="1:17" x14ac:dyDescent="0.25">
      <c r="A224" s="4">
        <v>41861</v>
      </c>
      <c r="B224" s="10">
        <f>'Volumi Totali'!B223/'Volumi Totali'!N223</f>
        <v>0.80877405161083415</v>
      </c>
      <c r="C224" s="10">
        <f>'Volumi Totali'!C223/'Volumi Totali'!N223</f>
        <v>2.6854157527520205E-2</v>
      </c>
      <c r="D224" s="10">
        <f>'Volumi Totali'!D223/'Volumi Totali'!N223</f>
        <v>9.4618078414572454E-2</v>
      </c>
      <c r="E224" s="10">
        <f>'Volumi Totali'!E223/'Volumi Totali'!N223</f>
        <v>0</v>
      </c>
      <c r="F224" s="10">
        <f>'Volumi Totali'!F223/'Volumi Totali'!N223</f>
        <v>0</v>
      </c>
      <c r="G224" s="10">
        <f>'Volumi Totali'!G223/'Volumi Totali'!N223</f>
        <v>0</v>
      </c>
      <c r="H224" s="10">
        <f>'Volumi Totali'!H223/'Volumi Totali'!N223</f>
        <v>8.6544371773734103E-3</v>
      </c>
      <c r="I224" s="10">
        <f>'Volumi Totali'!I223/'Volumi Totali'!N223</f>
        <v>0</v>
      </c>
      <c r="J224" s="10">
        <f>'Volumi Totali'!J223/'Volumi Totali'!N223</f>
        <v>0</v>
      </c>
      <c r="K224" s="10">
        <f>'Volumi Totali'!K223/'Volumi Totali'!N223</f>
        <v>2.3339801119327333E-2</v>
      </c>
      <c r="L224" s="10">
        <f>'Volumi Totali'!L223/'Volumi Totali'!N223</f>
        <v>3.7759474150372493E-2</v>
      </c>
      <c r="N224" s="11">
        <f t="shared" si="3"/>
        <v>1</v>
      </c>
      <c r="O224" s="5"/>
      <c r="P224" s="5"/>
      <c r="Q224" s="18"/>
    </row>
    <row r="225" spans="1:17" x14ac:dyDescent="0.25">
      <c r="A225" s="3">
        <v>41862</v>
      </c>
      <c r="B225" s="10">
        <f>'Volumi Totali'!B224/'Volumi Totali'!N224</f>
        <v>0.68055218935799322</v>
      </c>
      <c r="C225" s="10">
        <f>'Volumi Totali'!C224/'Volumi Totali'!N224</f>
        <v>1.2555612170158605E-2</v>
      </c>
      <c r="D225" s="10">
        <f>'Volumi Totali'!D224/'Volumi Totali'!N224</f>
        <v>0.26838072166133614</v>
      </c>
      <c r="E225" s="10">
        <f>'Volumi Totali'!E224/'Volumi Totali'!N224</f>
        <v>0</v>
      </c>
      <c r="F225" s="10">
        <f>'Volumi Totali'!F224/'Volumi Totali'!N224</f>
        <v>0</v>
      </c>
      <c r="G225" s="10">
        <f>'Volumi Totali'!G224/'Volumi Totali'!N224</f>
        <v>0</v>
      </c>
      <c r="H225" s="10">
        <f>'Volumi Totali'!H224/'Volumi Totali'!N224</f>
        <v>6.0952939006221037E-3</v>
      </c>
      <c r="I225" s="10">
        <f>'Volumi Totali'!I224/'Volumi Totali'!N224</f>
        <v>0</v>
      </c>
      <c r="J225" s="10">
        <f>'Volumi Totali'!J224/'Volumi Totali'!N224</f>
        <v>0</v>
      </c>
      <c r="K225" s="10">
        <f>'Volumi Totali'!K224/'Volumi Totali'!N224</f>
        <v>1.0293373759048517E-2</v>
      </c>
      <c r="L225" s="10">
        <f>'Volumi Totali'!L224/'Volumi Totali'!N224</f>
        <v>2.2122809150841492E-2</v>
      </c>
      <c r="N225" s="11">
        <f t="shared" si="3"/>
        <v>1.0000000000000002</v>
      </c>
      <c r="O225" s="5"/>
      <c r="P225" s="5"/>
      <c r="Q225" s="18"/>
    </row>
    <row r="226" spans="1:17" x14ac:dyDescent="0.25">
      <c r="A226" s="4">
        <v>41863</v>
      </c>
      <c r="B226" s="10">
        <f>'Volumi Totali'!B225/'Volumi Totali'!N225</f>
        <v>0.67805381064378878</v>
      </c>
      <c r="C226" s="10">
        <f>'Volumi Totali'!C225/'Volumi Totali'!N225</f>
        <v>1.4066189484272219E-2</v>
      </c>
      <c r="D226" s="10">
        <f>'Volumi Totali'!D225/'Volumi Totali'!N225</f>
        <v>0.2809910251563193</v>
      </c>
      <c r="E226" s="10">
        <f>'Volumi Totali'!E225/'Volumi Totali'!N225</f>
        <v>0</v>
      </c>
      <c r="F226" s="10">
        <f>'Volumi Totali'!F225/'Volumi Totali'!N225</f>
        <v>0</v>
      </c>
      <c r="G226" s="10">
        <f>'Volumi Totali'!G225/'Volumi Totali'!N225</f>
        <v>0</v>
      </c>
      <c r="H226" s="10">
        <f>'Volumi Totali'!H225/'Volumi Totali'!N225</f>
        <v>5.5580407794684093E-3</v>
      </c>
      <c r="I226" s="10">
        <f>'Volumi Totali'!I225/'Volumi Totali'!N225</f>
        <v>0</v>
      </c>
      <c r="J226" s="10">
        <f>'Volumi Totali'!J225/'Volumi Totali'!N225</f>
        <v>0</v>
      </c>
      <c r="K226" s="10">
        <f>'Volumi Totali'!K225/'Volumi Totali'!N225</f>
        <v>4.5742995767487429E-3</v>
      </c>
      <c r="L226" s="10">
        <f>'Volumi Totali'!L225/'Volumi Totali'!N225</f>
        <v>1.6756634359402573E-2</v>
      </c>
      <c r="N226" s="11">
        <f t="shared" si="3"/>
        <v>0.99999999999999989</v>
      </c>
      <c r="O226" s="5"/>
      <c r="P226" s="5"/>
      <c r="Q226" s="18"/>
    </row>
    <row r="227" spans="1:17" x14ac:dyDescent="0.25">
      <c r="A227" s="3">
        <v>41864</v>
      </c>
      <c r="B227" s="10">
        <f>'Volumi Totali'!B226/'Volumi Totali'!N226</f>
        <v>0.75602581389320722</v>
      </c>
      <c r="C227" s="10">
        <f>'Volumi Totali'!C226/'Volumi Totali'!N226</f>
        <v>8.5390516405151589E-3</v>
      </c>
      <c r="D227" s="10">
        <f>'Volumi Totali'!D226/'Volumi Totali'!N226</f>
        <v>0.21686935187639581</v>
      </c>
      <c r="E227" s="10">
        <f>'Volumi Totali'!E226/'Volumi Totali'!N226</f>
        <v>0</v>
      </c>
      <c r="F227" s="10">
        <f>'Volumi Totali'!F226/'Volumi Totali'!N226</f>
        <v>0</v>
      </c>
      <c r="G227" s="10">
        <f>'Volumi Totali'!G226/'Volumi Totali'!N226</f>
        <v>0</v>
      </c>
      <c r="H227" s="10">
        <f>'Volumi Totali'!H226/'Volumi Totali'!N226</f>
        <v>2.6251128502890277E-3</v>
      </c>
      <c r="I227" s="10">
        <f>'Volumi Totali'!I226/'Volumi Totali'!N226</f>
        <v>0</v>
      </c>
      <c r="J227" s="10">
        <f>'Volumi Totali'!J226/'Volumi Totali'!N226</f>
        <v>0</v>
      </c>
      <c r="K227" s="10">
        <f>'Volumi Totali'!K226/'Volumi Totali'!N226</f>
        <v>8.4236130757403098E-3</v>
      </c>
      <c r="L227" s="10">
        <f>'Volumi Totali'!L226/'Volumi Totali'!N226</f>
        <v>7.5170566638524602E-3</v>
      </c>
      <c r="N227" s="11">
        <f t="shared" si="3"/>
        <v>1</v>
      </c>
      <c r="O227" s="5"/>
      <c r="P227" s="5"/>
      <c r="Q227" s="18"/>
    </row>
    <row r="228" spans="1:17" x14ac:dyDescent="0.25">
      <c r="A228" s="4">
        <v>41865</v>
      </c>
      <c r="B228" s="10">
        <f>'Volumi Totali'!B227/'Volumi Totali'!N227</f>
        <v>0.85620726051149554</v>
      </c>
      <c r="C228" s="10">
        <f>'Volumi Totali'!C227/'Volumi Totali'!N227</f>
        <v>1.5914776577801954E-2</v>
      </c>
      <c r="D228" s="10">
        <f>'Volumi Totali'!D227/'Volumi Totali'!N227</f>
        <v>0.11671846913616973</v>
      </c>
      <c r="E228" s="10">
        <f>'Volumi Totali'!E227/'Volumi Totali'!N227</f>
        <v>0</v>
      </c>
      <c r="F228" s="10">
        <f>'Volumi Totali'!F227/'Volumi Totali'!N227</f>
        <v>0</v>
      </c>
      <c r="G228" s="10">
        <f>'Volumi Totali'!G227/'Volumi Totali'!N227</f>
        <v>0</v>
      </c>
      <c r="H228" s="10">
        <f>'Volumi Totali'!H227/'Volumi Totali'!N227</f>
        <v>2.3869558262634778E-3</v>
      </c>
      <c r="I228" s="10">
        <f>'Volumi Totali'!I227/'Volumi Totali'!N227</f>
        <v>0</v>
      </c>
      <c r="J228" s="10">
        <f>'Volumi Totali'!J227/'Volumi Totali'!N227</f>
        <v>0</v>
      </c>
      <c r="K228" s="10">
        <f>'Volumi Totali'!K227/'Volumi Totali'!N227</f>
        <v>4.726873210306245E-3</v>
      </c>
      <c r="L228" s="10">
        <f>'Volumi Totali'!L227/'Volumi Totali'!N227</f>
        <v>4.0456647379629954E-3</v>
      </c>
      <c r="N228" s="11">
        <f t="shared" si="3"/>
        <v>1</v>
      </c>
      <c r="O228" s="5"/>
      <c r="P228" s="5"/>
      <c r="Q228" s="18"/>
    </row>
    <row r="229" spans="1:17" x14ac:dyDescent="0.25">
      <c r="A229" s="3">
        <v>41866</v>
      </c>
      <c r="B229" s="10">
        <f>'Volumi Totali'!B228/'Volumi Totali'!N228</f>
        <v>0.89879443297508144</v>
      </c>
      <c r="C229" s="10">
        <f>'Volumi Totali'!C228/'Volumi Totali'!N228</f>
        <v>1.0562624395617158E-2</v>
      </c>
      <c r="D229" s="10">
        <f>'Volumi Totali'!D228/'Volumi Totali'!N228</f>
        <v>6.9755293285215611E-2</v>
      </c>
      <c r="E229" s="10">
        <f>'Volumi Totali'!E228/'Volumi Totali'!N228</f>
        <v>0</v>
      </c>
      <c r="F229" s="10">
        <f>'Volumi Totali'!F228/'Volumi Totali'!N228</f>
        <v>0</v>
      </c>
      <c r="G229" s="10">
        <f>'Volumi Totali'!G228/'Volumi Totali'!N228</f>
        <v>0</v>
      </c>
      <c r="H229" s="10">
        <f>'Volumi Totali'!H228/'Volumi Totali'!N228</f>
        <v>6.4169757589576607E-3</v>
      </c>
      <c r="I229" s="10">
        <f>'Volumi Totali'!I228/'Volumi Totali'!N228</f>
        <v>0</v>
      </c>
      <c r="J229" s="10">
        <f>'Volumi Totali'!J228/'Volumi Totali'!N228</f>
        <v>0</v>
      </c>
      <c r="K229" s="10">
        <f>'Volumi Totali'!K228/'Volumi Totali'!N228</f>
        <v>9.7220904566059571E-3</v>
      </c>
      <c r="L229" s="10">
        <f>'Volumi Totali'!L228/'Volumi Totali'!N228</f>
        <v>4.7485831285221649E-3</v>
      </c>
      <c r="N229" s="11">
        <f t="shared" si="3"/>
        <v>0.99999999999999989</v>
      </c>
      <c r="O229" s="5"/>
      <c r="P229" s="5"/>
      <c r="Q229" s="18"/>
    </row>
    <row r="230" spans="1:17" x14ac:dyDescent="0.25">
      <c r="A230" s="4">
        <v>41867</v>
      </c>
      <c r="B230" s="10">
        <f>'Volumi Totali'!B229/'Volumi Totali'!N229</f>
        <v>0.90607988432019682</v>
      </c>
      <c r="C230" s="10">
        <f>'Volumi Totali'!C229/'Volumi Totali'!N229</f>
        <v>3.7427359338563469E-3</v>
      </c>
      <c r="D230" s="10">
        <f>'Volumi Totali'!D229/'Volumi Totali'!N229</f>
        <v>7.0489106147878511E-2</v>
      </c>
      <c r="E230" s="10">
        <f>'Volumi Totali'!E229/'Volumi Totali'!N229</f>
        <v>0</v>
      </c>
      <c r="F230" s="10">
        <f>'Volumi Totali'!F229/'Volumi Totali'!N229</f>
        <v>0</v>
      </c>
      <c r="G230" s="10">
        <f>'Volumi Totali'!G229/'Volumi Totali'!N229</f>
        <v>0</v>
      </c>
      <c r="H230" s="10">
        <f>'Volumi Totali'!H229/'Volumi Totali'!N229</f>
        <v>3.2819675757334169E-3</v>
      </c>
      <c r="I230" s="10">
        <f>'Volumi Totali'!I229/'Volumi Totali'!N229</f>
        <v>0</v>
      </c>
      <c r="J230" s="10">
        <f>'Volumi Totali'!J229/'Volumi Totali'!N229</f>
        <v>0</v>
      </c>
      <c r="K230" s="10">
        <f>'Volumi Totali'!K229/'Volumi Totali'!N229</f>
        <v>1.1769891385100003E-2</v>
      </c>
      <c r="L230" s="10">
        <f>'Volumi Totali'!L229/'Volumi Totali'!N229</f>
        <v>4.6364146372349013E-3</v>
      </c>
      <c r="N230" s="11">
        <f t="shared" si="3"/>
        <v>0.99999999999999989</v>
      </c>
      <c r="O230" s="5"/>
      <c r="P230" s="5"/>
      <c r="Q230" s="18"/>
    </row>
    <row r="231" spans="1:17" x14ac:dyDescent="0.25">
      <c r="A231" s="3">
        <v>41868</v>
      </c>
      <c r="B231" s="10">
        <f>'Volumi Totali'!B230/'Volumi Totali'!N230</f>
        <v>0.84988376958384937</v>
      </c>
      <c r="C231" s="10">
        <f>'Volumi Totali'!C230/'Volumi Totali'!N230</f>
        <v>4.1324504941803652E-3</v>
      </c>
      <c r="D231" s="10">
        <f>'Volumi Totali'!D230/'Volumi Totali'!N230</f>
        <v>0.12835182793785543</v>
      </c>
      <c r="E231" s="10">
        <f>'Volumi Totali'!E230/'Volumi Totali'!N230</f>
        <v>0</v>
      </c>
      <c r="F231" s="10">
        <f>'Volumi Totali'!F230/'Volumi Totali'!N230</f>
        <v>0</v>
      </c>
      <c r="G231" s="10">
        <f>'Volumi Totali'!G230/'Volumi Totali'!N230</f>
        <v>0</v>
      </c>
      <c r="H231" s="10">
        <f>'Volumi Totali'!H230/'Volumi Totali'!N230</f>
        <v>2.5266143661269998E-3</v>
      </c>
      <c r="I231" s="10">
        <f>'Volumi Totali'!I230/'Volumi Totali'!N230</f>
        <v>0</v>
      </c>
      <c r="J231" s="10">
        <f>'Volumi Totali'!J230/'Volumi Totali'!N230</f>
        <v>0</v>
      </c>
      <c r="K231" s="10">
        <f>'Volumi Totali'!K230/'Volumi Totali'!N230</f>
        <v>1.2940872243628242E-2</v>
      </c>
      <c r="L231" s="10">
        <f>'Volumi Totali'!L230/'Volumi Totali'!N230</f>
        <v>2.1644653743595854E-3</v>
      </c>
      <c r="N231" s="11">
        <f t="shared" si="3"/>
        <v>1</v>
      </c>
      <c r="O231" s="5"/>
      <c r="P231" s="5"/>
      <c r="Q231" s="18"/>
    </row>
    <row r="232" spans="1:17" x14ac:dyDescent="0.25">
      <c r="A232" s="4">
        <v>41869</v>
      </c>
      <c r="B232" s="10">
        <f>'Volumi Totali'!B231/'Volumi Totali'!N231</f>
        <v>0.84727425922313238</v>
      </c>
      <c r="C232" s="10">
        <f>'Volumi Totali'!C231/'Volumi Totali'!N231</f>
        <v>8.2705665149534133E-3</v>
      </c>
      <c r="D232" s="10">
        <f>'Volumi Totali'!D231/'Volumi Totali'!N231</f>
        <v>0.12923235672121922</v>
      </c>
      <c r="E232" s="10">
        <f>'Volumi Totali'!E231/'Volumi Totali'!N231</f>
        <v>0</v>
      </c>
      <c r="F232" s="10">
        <f>'Volumi Totali'!F231/'Volumi Totali'!N231</f>
        <v>0</v>
      </c>
      <c r="G232" s="10">
        <f>'Volumi Totali'!G231/'Volumi Totali'!N231</f>
        <v>0</v>
      </c>
      <c r="H232" s="10">
        <f>'Volumi Totali'!H231/'Volumi Totali'!N231</f>
        <v>1.8055701794990888E-3</v>
      </c>
      <c r="I232" s="10">
        <f>'Volumi Totali'!I231/'Volumi Totali'!N231</f>
        <v>0</v>
      </c>
      <c r="J232" s="10">
        <f>'Volumi Totali'!J231/'Volumi Totali'!N231</f>
        <v>0</v>
      </c>
      <c r="K232" s="10">
        <f>'Volumi Totali'!K231/'Volumi Totali'!N231</f>
        <v>1.1678162712968714E-2</v>
      </c>
      <c r="L232" s="10">
        <f>'Volumi Totali'!L231/'Volumi Totali'!N231</f>
        <v>1.7390846482272229E-3</v>
      </c>
      <c r="N232" s="11">
        <f t="shared" si="3"/>
        <v>1</v>
      </c>
      <c r="O232" s="5"/>
      <c r="P232" s="5"/>
      <c r="Q232" s="18"/>
    </row>
    <row r="233" spans="1:17" x14ac:dyDescent="0.25">
      <c r="A233" s="3">
        <v>41870</v>
      </c>
      <c r="B233" s="10">
        <f>'Volumi Totali'!B232/'Volumi Totali'!N232</f>
        <v>0.79898965106857778</v>
      </c>
      <c r="C233" s="10">
        <f>'Volumi Totali'!C232/'Volumi Totali'!N232</f>
        <v>3.6639975521916951E-3</v>
      </c>
      <c r="D233" s="10">
        <f>'Volumi Totali'!D232/'Volumi Totali'!N232</f>
        <v>0.17989452955643476</v>
      </c>
      <c r="E233" s="10">
        <f>'Volumi Totali'!E232/'Volumi Totali'!N232</f>
        <v>0</v>
      </c>
      <c r="F233" s="10">
        <f>'Volumi Totali'!F232/'Volumi Totali'!N232</f>
        <v>0</v>
      </c>
      <c r="G233" s="10">
        <f>'Volumi Totali'!G232/'Volumi Totali'!N232</f>
        <v>0</v>
      </c>
      <c r="H233" s="10">
        <f>'Volumi Totali'!H232/'Volumi Totali'!N232</f>
        <v>2.0435764028135239E-3</v>
      </c>
      <c r="I233" s="10">
        <f>'Volumi Totali'!I232/'Volumi Totali'!N232</f>
        <v>0</v>
      </c>
      <c r="J233" s="10">
        <f>'Volumi Totali'!J232/'Volumi Totali'!N232</f>
        <v>0</v>
      </c>
      <c r="K233" s="10">
        <f>'Volumi Totali'!K232/'Volumi Totali'!N232</f>
        <v>1.4016214567349902E-2</v>
      </c>
      <c r="L233" s="10">
        <f>'Volumi Totali'!L232/'Volumi Totali'!N232</f>
        <v>1.3920308526323619E-3</v>
      </c>
      <c r="N233" s="11">
        <f t="shared" si="3"/>
        <v>1</v>
      </c>
      <c r="O233" s="5"/>
      <c r="P233" s="5"/>
      <c r="Q233" s="18"/>
    </row>
    <row r="234" spans="1:17" x14ac:dyDescent="0.25">
      <c r="A234" s="4">
        <v>41871</v>
      </c>
      <c r="B234" s="10">
        <f>'Volumi Totali'!B233/'Volumi Totali'!N233</f>
        <v>0.79513762870960958</v>
      </c>
      <c r="C234" s="10">
        <f>'Volumi Totali'!C233/'Volumi Totali'!N233</f>
        <v>3.2565410877418367E-3</v>
      </c>
      <c r="D234" s="10">
        <f>'Volumi Totali'!D233/'Volumi Totali'!N233</f>
        <v>0.18270822943930437</v>
      </c>
      <c r="E234" s="10">
        <f>'Volumi Totali'!E233/'Volumi Totali'!N233</f>
        <v>0</v>
      </c>
      <c r="F234" s="10">
        <f>'Volumi Totali'!F233/'Volumi Totali'!N233</f>
        <v>0</v>
      </c>
      <c r="G234" s="10">
        <f>'Volumi Totali'!G233/'Volumi Totali'!N233</f>
        <v>0</v>
      </c>
      <c r="H234" s="10">
        <f>'Volumi Totali'!H233/'Volumi Totali'!N233</f>
        <v>4.8988165509880836E-3</v>
      </c>
      <c r="I234" s="10">
        <f>'Volumi Totali'!I233/'Volumi Totali'!N233</f>
        <v>0</v>
      </c>
      <c r="J234" s="10">
        <f>'Volumi Totali'!J233/'Volumi Totali'!N233</f>
        <v>0</v>
      </c>
      <c r="K234" s="10">
        <f>'Volumi Totali'!K233/'Volumi Totali'!N233</f>
        <v>1.2348203208150204E-2</v>
      </c>
      <c r="L234" s="10">
        <f>'Volumi Totali'!L233/'Volumi Totali'!N233</f>
        <v>1.6505810042058678E-3</v>
      </c>
      <c r="N234" s="11">
        <f t="shared" si="3"/>
        <v>1</v>
      </c>
      <c r="O234" s="5"/>
      <c r="P234" s="5"/>
      <c r="Q234" s="18"/>
    </row>
    <row r="235" spans="1:17" x14ac:dyDescent="0.25">
      <c r="A235" s="3">
        <v>41872</v>
      </c>
      <c r="B235" s="10">
        <f>'Volumi Totali'!B234/'Volumi Totali'!N234</f>
        <v>0.81437539032221773</v>
      </c>
      <c r="C235" s="10">
        <f>'Volumi Totali'!C234/'Volumi Totali'!N234</f>
        <v>2.5184363192693724E-3</v>
      </c>
      <c r="D235" s="10">
        <f>'Volumi Totali'!D234/'Volumi Totali'!N234</f>
        <v>0.17554195380884238</v>
      </c>
      <c r="E235" s="10">
        <f>'Volumi Totali'!E234/'Volumi Totali'!N234</f>
        <v>0</v>
      </c>
      <c r="F235" s="10">
        <f>'Volumi Totali'!F234/'Volumi Totali'!N234</f>
        <v>0</v>
      </c>
      <c r="G235" s="10">
        <f>'Volumi Totali'!G234/'Volumi Totali'!N234</f>
        <v>0</v>
      </c>
      <c r="H235" s="10">
        <f>'Volumi Totali'!H234/'Volumi Totali'!N234</f>
        <v>2.3273280061829296E-3</v>
      </c>
      <c r="I235" s="10">
        <f>'Volumi Totali'!I234/'Volumi Totali'!N234</f>
        <v>0</v>
      </c>
      <c r="J235" s="10">
        <f>'Volumi Totali'!J234/'Volumi Totali'!N234</f>
        <v>0</v>
      </c>
      <c r="K235" s="10">
        <f>'Volumi Totali'!K234/'Volumi Totali'!N234</f>
        <v>3.984648680809934E-3</v>
      </c>
      <c r="L235" s="10">
        <f>'Volumi Totali'!L234/'Volumi Totali'!N234</f>
        <v>1.252242862677683E-3</v>
      </c>
      <c r="N235" s="11">
        <f t="shared" si="3"/>
        <v>1.0000000000000002</v>
      </c>
      <c r="O235" s="5"/>
      <c r="P235" s="5"/>
      <c r="Q235" s="18"/>
    </row>
    <row r="236" spans="1:17" x14ac:dyDescent="0.25">
      <c r="A236" s="4">
        <v>41873</v>
      </c>
      <c r="B236" s="10">
        <f>'Volumi Totali'!B235/'Volumi Totali'!N235</f>
        <v>0.83570111009999115</v>
      </c>
      <c r="C236" s="10">
        <f>'Volumi Totali'!C235/'Volumi Totali'!N235</f>
        <v>3.8749905290833991E-3</v>
      </c>
      <c r="D236" s="10">
        <f>'Volumi Totali'!D235/'Volumi Totali'!N235</f>
        <v>0.15000949091551966</v>
      </c>
      <c r="E236" s="10">
        <f>'Volumi Totali'!E235/'Volumi Totali'!N235</f>
        <v>0</v>
      </c>
      <c r="F236" s="10">
        <f>'Volumi Totali'!F235/'Volumi Totali'!N235</f>
        <v>0</v>
      </c>
      <c r="G236" s="10">
        <f>'Volumi Totali'!G235/'Volumi Totali'!N235</f>
        <v>0</v>
      </c>
      <c r="H236" s="10">
        <f>'Volumi Totali'!H235/'Volumi Totali'!N235</f>
        <v>2.7031224483522204E-3</v>
      </c>
      <c r="I236" s="10">
        <f>'Volumi Totali'!I235/'Volumi Totali'!N235</f>
        <v>0</v>
      </c>
      <c r="J236" s="10">
        <f>'Volumi Totali'!J235/'Volumi Totali'!N235</f>
        <v>0</v>
      </c>
      <c r="K236" s="10">
        <f>'Volumi Totali'!K235/'Volumi Totali'!N235</f>
        <v>6.5550285110302035E-3</v>
      </c>
      <c r="L236" s="10">
        <f>'Volumi Totali'!L235/'Volumi Totali'!N235</f>
        <v>1.1562574960233577E-3</v>
      </c>
      <c r="N236" s="11">
        <f t="shared" si="3"/>
        <v>0.99999999999999989</v>
      </c>
      <c r="O236" s="5"/>
      <c r="P236" s="5"/>
      <c r="Q236" s="18"/>
    </row>
    <row r="237" spans="1:17" x14ac:dyDescent="0.25">
      <c r="A237" s="3">
        <v>41874</v>
      </c>
      <c r="B237" s="10">
        <f>'Volumi Totali'!B236/'Volumi Totali'!N236</f>
        <v>0.84611055998375273</v>
      </c>
      <c r="C237" s="10">
        <f>'Volumi Totali'!C236/'Volumi Totali'!N236</f>
        <v>3.5021694526319899E-3</v>
      </c>
      <c r="D237" s="10">
        <f>'Volumi Totali'!D236/'Volumi Totali'!N236</f>
        <v>0.14174424979842945</v>
      </c>
      <c r="E237" s="10">
        <f>'Volumi Totali'!E236/'Volumi Totali'!N236</f>
        <v>0</v>
      </c>
      <c r="F237" s="10">
        <f>'Volumi Totali'!F236/'Volumi Totali'!N236</f>
        <v>0</v>
      </c>
      <c r="G237" s="10">
        <f>'Volumi Totali'!G236/'Volumi Totali'!N236</f>
        <v>0</v>
      </c>
      <c r="H237" s="10">
        <f>'Volumi Totali'!H236/'Volumi Totali'!N236</f>
        <v>2.7332988886670786E-3</v>
      </c>
      <c r="I237" s="10">
        <f>'Volumi Totali'!I236/'Volumi Totali'!N236</f>
        <v>0</v>
      </c>
      <c r="J237" s="10">
        <f>'Volumi Totali'!J236/'Volumi Totali'!N236</f>
        <v>0</v>
      </c>
      <c r="K237" s="10">
        <f>'Volumi Totali'!K236/'Volumi Totali'!N236</f>
        <v>4.43826617099602E-3</v>
      </c>
      <c r="L237" s="10">
        <f>'Volumi Totali'!L236/'Volumi Totali'!N236</f>
        <v>1.4714557055227756E-3</v>
      </c>
      <c r="N237" s="11">
        <f t="shared" si="3"/>
        <v>1.0000000000000002</v>
      </c>
      <c r="O237" s="5"/>
      <c r="P237" s="5"/>
      <c r="Q237" s="18"/>
    </row>
    <row r="238" spans="1:17" x14ac:dyDescent="0.25">
      <c r="A238" s="4">
        <v>41875</v>
      </c>
      <c r="B238" s="10">
        <f>'Volumi Totali'!B237/'Volumi Totali'!N237</f>
        <v>0.7050630341591303</v>
      </c>
      <c r="C238" s="10">
        <f>'Volumi Totali'!C237/'Volumi Totali'!N237</f>
        <v>3.0346247793334793E-3</v>
      </c>
      <c r="D238" s="10">
        <f>'Volumi Totali'!D237/'Volumi Totali'!N237</f>
        <v>0.28411628257993082</v>
      </c>
      <c r="E238" s="10">
        <f>'Volumi Totali'!E237/'Volumi Totali'!N237</f>
        <v>0</v>
      </c>
      <c r="F238" s="10">
        <f>'Volumi Totali'!F237/'Volumi Totali'!N237</f>
        <v>0</v>
      </c>
      <c r="G238" s="10">
        <f>'Volumi Totali'!G237/'Volumi Totali'!N237</f>
        <v>0</v>
      </c>
      <c r="H238" s="10">
        <f>'Volumi Totali'!H237/'Volumi Totali'!N237</f>
        <v>4.1011206983401355E-3</v>
      </c>
      <c r="I238" s="10">
        <f>'Volumi Totali'!I237/'Volumi Totali'!N237</f>
        <v>0</v>
      </c>
      <c r="J238" s="10">
        <f>'Volumi Totali'!J237/'Volumi Totali'!N237</f>
        <v>0</v>
      </c>
      <c r="K238" s="10">
        <f>'Volumi Totali'!K237/'Volumi Totali'!N237</f>
        <v>2.3260693772132381E-3</v>
      </c>
      <c r="L238" s="10">
        <f>'Volumi Totali'!L237/'Volumi Totali'!N237</f>
        <v>1.3588684060520742E-3</v>
      </c>
      <c r="N238" s="11">
        <f t="shared" si="3"/>
        <v>1</v>
      </c>
      <c r="O238" s="5"/>
      <c r="P238" s="5"/>
      <c r="Q238" s="18"/>
    </row>
    <row r="239" spans="1:17" x14ac:dyDescent="0.25">
      <c r="A239" s="3">
        <v>41876</v>
      </c>
      <c r="B239" s="10">
        <f>'Volumi Totali'!B238/'Volumi Totali'!N238</f>
        <v>0.80614151363326725</v>
      </c>
      <c r="C239" s="10">
        <f>'Volumi Totali'!C238/'Volumi Totali'!N238</f>
        <v>1.2780386546715603E-2</v>
      </c>
      <c r="D239" s="10">
        <f>'Volumi Totali'!D238/'Volumi Totali'!N238</f>
        <v>0.16563784634745218</v>
      </c>
      <c r="E239" s="10">
        <f>'Volumi Totali'!E238/'Volumi Totali'!N238</f>
        <v>0</v>
      </c>
      <c r="F239" s="10">
        <f>'Volumi Totali'!F238/'Volumi Totali'!N238</f>
        <v>0</v>
      </c>
      <c r="G239" s="10">
        <f>'Volumi Totali'!G238/'Volumi Totali'!N238</f>
        <v>0</v>
      </c>
      <c r="H239" s="10">
        <f>'Volumi Totali'!H238/'Volumi Totali'!N238</f>
        <v>7.8746869272336151E-3</v>
      </c>
      <c r="I239" s="10">
        <f>'Volumi Totali'!I238/'Volumi Totali'!N238</f>
        <v>0</v>
      </c>
      <c r="J239" s="10">
        <f>'Volumi Totali'!J238/'Volumi Totali'!N238</f>
        <v>0</v>
      </c>
      <c r="K239" s="10">
        <f>'Volumi Totali'!K238/'Volumi Totali'!N238</f>
        <v>5.8742973099544229E-3</v>
      </c>
      <c r="L239" s="10">
        <f>'Volumi Totali'!L238/'Volumi Totali'!N238</f>
        <v>1.6912692353769679E-3</v>
      </c>
      <c r="N239" s="11">
        <f t="shared" si="3"/>
        <v>1</v>
      </c>
      <c r="O239" s="5"/>
      <c r="P239" s="5"/>
      <c r="Q239" s="18"/>
    </row>
    <row r="240" spans="1:17" x14ac:dyDescent="0.25">
      <c r="A240" s="4">
        <v>41877</v>
      </c>
      <c r="B240" s="10">
        <f>'Volumi Totali'!B239/'Volumi Totali'!N239</f>
        <v>0.80134063176133641</v>
      </c>
      <c r="C240" s="10">
        <f>'Volumi Totali'!C239/'Volumi Totali'!N239</f>
        <v>1.5715934504523753E-2</v>
      </c>
      <c r="D240" s="10">
        <f>'Volumi Totali'!D239/'Volumi Totali'!N239</f>
        <v>0.16746722786135745</v>
      </c>
      <c r="E240" s="10">
        <f>'Volumi Totali'!E239/'Volumi Totali'!N239</f>
        <v>0</v>
      </c>
      <c r="F240" s="10">
        <f>'Volumi Totali'!F239/'Volumi Totali'!N239</f>
        <v>0</v>
      </c>
      <c r="G240" s="10">
        <f>'Volumi Totali'!G239/'Volumi Totali'!N239</f>
        <v>0</v>
      </c>
      <c r="H240" s="10">
        <f>'Volumi Totali'!H239/'Volumi Totali'!N239</f>
        <v>6.6014526154855868E-3</v>
      </c>
      <c r="I240" s="10">
        <f>'Volumi Totali'!I239/'Volumi Totali'!N239</f>
        <v>0</v>
      </c>
      <c r="J240" s="10">
        <f>'Volumi Totali'!J239/'Volumi Totali'!N239</f>
        <v>0</v>
      </c>
      <c r="K240" s="10">
        <f>'Volumi Totali'!K239/'Volumi Totali'!N239</f>
        <v>5.4320211027413592E-3</v>
      </c>
      <c r="L240" s="10">
        <f>'Volumi Totali'!L239/'Volumi Totali'!N239</f>
        <v>3.4427321545554735E-3</v>
      </c>
      <c r="N240" s="11">
        <f t="shared" si="3"/>
        <v>1</v>
      </c>
      <c r="O240" s="5"/>
      <c r="P240" s="5"/>
      <c r="Q240" s="18"/>
    </row>
    <row r="241" spans="1:18" x14ac:dyDescent="0.25">
      <c r="A241" s="3">
        <v>41878</v>
      </c>
      <c r="B241" s="10">
        <f>'Volumi Totali'!B240/'Volumi Totali'!N240</f>
        <v>0.75777693738337115</v>
      </c>
      <c r="C241" s="10">
        <f>'Volumi Totali'!C240/'Volumi Totali'!N240</f>
        <v>5.6000245984327603E-3</v>
      </c>
      <c r="D241" s="10">
        <f>'Volumi Totali'!D240/'Volumi Totali'!N240</f>
        <v>0.21941019101158143</v>
      </c>
      <c r="E241" s="10">
        <f>'Volumi Totali'!E240/'Volumi Totali'!N240</f>
        <v>0</v>
      </c>
      <c r="F241" s="10">
        <f>'Volumi Totali'!F240/'Volumi Totali'!N240</f>
        <v>0</v>
      </c>
      <c r="G241" s="10">
        <f>'Volumi Totali'!G240/'Volumi Totali'!N240</f>
        <v>0</v>
      </c>
      <c r="H241" s="10">
        <f>'Volumi Totali'!H240/'Volumi Totali'!N240</f>
        <v>4.1944476666502832E-3</v>
      </c>
      <c r="I241" s="10">
        <f>'Volumi Totali'!I240/'Volumi Totali'!N240</f>
        <v>0</v>
      </c>
      <c r="J241" s="10">
        <f>'Volumi Totali'!J240/'Volumi Totali'!N240</f>
        <v>0</v>
      </c>
      <c r="K241" s="10">
        <f>'Volumi Totali'!K240/'Volumi Totali'!N240</f>
        <v>1.1006493792191357E-2</v>
      </c>
      <c r="L241" s="10">
        <f>'Volumi Totali'!L240/'Volumi Totali'!N240</f>
        <v>2.0119055477730036E-3</v>
      </c>
      <c r="N241" s="11">
        <f t="shared" si="3"/>
        <v>1</v>
      </c>
      <c r="O241" s="5"/>
      <c r="P241" s="5"/>
      <c r="Q241" s="18"/>
    </row>
    <row r="242" spans="1:18" x14ac:dyDescent="0.25">
      <c r="A242" s="4">
        <v>41879</v>
      </c>
      <c r="B242" s="10">
        <f>'Volumi Totali'!B241/'Volumi Totali'!N241</f>
        <v>0.81588111648454897</v>
      </c>
      <c r="C242" s="10">
        <f>'Volumi Totali'!C241/'Volumi Totali'!N241</f>
        <v>1.5026967577906438E-2</v>
      </c>
      <c r="D242" s="10">
        <f>'Volumi Totali'!D241/'Volumi Totali'!N241</f>
        <v>0.14874487933138003</v>
      </c>
      <c r="E242" s="10">
        <f>'Volumi Totali'!E241/'Volumi Totali'!N241</f>
        <v>0</v>
      </c>
      <c r="F242" s="10">
        <f>'Volumi Totali'!F241/'Volumi Totali'!N241</f>
        <v>0</v>
      </c>
      <c r="G242" s="10">
        <f>'Volumi Totali'!G241/'Volumi Totali'!N241</f>
        <v>0</v>
      </c>
      <c r="H242" s="10">
        <f>'Volumi Totali'!H241/'Volumi Totali'!N241</f>
        <v>1.0139115904781226E-2</v>
      </c>
      <c r="I242" s="10">
        <f>'Volumi Totali'!I241/'Volumi Totali'!N241</f>
        <v>0</v>
      </c>
      <c r="J242" s="10">
        <f>'Volumi Totali'!J241/'Volumi Totali'!N241</f>
        <v>0</v>
      </c>
      <c r="K242" s="10">
        <f>'Volumi Totali'!K241/'Volumi Totali'!N241</f>
        <v>6.5091391460145821E-3</v>
      </c>
      <c r="L242" s="10">
        <f>'Volumi Totali'!L241/'Volumi Totali'!N241</f>
        <v>3.6987815553687809E-3</v>
      </c>
      <c r="N242" s="11">
        <f t="shared" si="3"/>
        <v>1</v>
      </c>
      <c r="O242" s="5"/>
      <c r="P242" s="5"/>
      <c r="Q242" s="18"/>
    </row>
    <row r="243" spans="1:18" x14ac:dyDescent="0.25">
      <c r="A243" s="3">
        <v>41880</v>
      </c>
      <c r="B243" s="10">
        <f>'Volumi Totali'!B242/'Volumi Totali'!N242</f>
        <v>0.85305671233778424</v>
      </c>
      <c r="C243" s="10">
        <f>'Volumi Totali'!C242/'Volumi Totali'!N242</f>
        <v>8.2062808918936178E-3</v>
      </c>
      <c r="D243" s="10">
        <f>'Volumi Totali'!D242/'Volumi Totali'!N242</f>
        <v>0.1188300914390371</v>
      </c>
      <c r="E243" s="10">
        <f>'Volumi Totali'!E242/'Volumi Totali'!N242</f>
        <v>0</v>
      </c>
      <c r="F243" s="10">
        <f>'Volumi Totali'!F242/'Volumi Totali'!N242</f>
        <v>0</v>
      </c>
      <c r="G243" s="10">
        <f>'Volumi Totali'!G242/'Volumi Totali'!N242</f>
        <v>0</v>
      </c>
      <c r="H243" s="10">
        <f>'Volumi Totali'!H242/'Volumi Totali'!N242</f>
        <v>1.0634845959199953E-2</v>
      </c>
      <c r="I243" s="10">
        <f>'Volumi Totali'!I242/'Volumi Totali'!N242</f>
        <v>0</v>
      </c>
      <c r="J243" s="10">
        <f>'Volumi Totali'!J242/'Volumi Totali'!N242</f>
        <v>0</v>
      </c>
      <c r="K243" s="10">
        <f>'Volumi Totali'!K242/'Volumi Totali'!N242</f>
        <v>7.1884577334038052E-3</v>
      </c>
      <c r="L243" s="10">
        <f>'Volumi Totali'!L242/'Volumi Totali'!N242</f>
        <v>2.0836116386812489E-3</v>
      </c>
      <c r="N243" s="11">
        <f t="shared" si="3"/>
        <v>0.99999999999999989</v>
      </c>
      <c r="O243" s="5"/>
      <c r="P243" s="5"/>
      <c r="Q243" s="18"/>
    </row>
    <row r="244" spans="1:18" x14ac:dyDescent="0.25">
      <c r="A244" s="4">
        <v>41881</v>
      </c>
      <c r="B244" s="10">
        <f>'Volumi Totali'!B243/'Volumi Totali'!N243</f>
        <v>0.77350695962313809</v>
      </c>
      <c r="C244" s="10">
        <f>'Volumi Totali'!C243/'Volumi Totali'!N243</f>
        <v>1.1241129646650133E-2</v>
      </c>
      <c r="D244" s="10">
        <f>'Volumi Totali'!D243/'Volumi Totali'!N243</f>
        <v>0.18279219164313359</v>
      </c>
      <c r="E244" s="10">
        <f>'Volumi Totali'!E243/'Volumi Totali'!N243</f>
        <v>0</v>
      </c>
      <c r="F244" s="10">
        <f>'Volumi Totali'!F243/'Volumi Totali'!N243</f>
        <v>0</v>
      </c>
      <c r="G244" s="10">
        <f>'Volumi Totali'!G243/'Volumi Totali'!N243</f>
        <v>0</v>
      </c>
      <c r="H244" s="10">
        <f>'Volumi Totali'!H243/'Volumi Totali'!N243</f>
        <v>2.221583474520834E-2</v>
      </c>
      <c r="I244" s="10">
        <f>'Volumi Totali'!I243/'Volumi Totali'!N243</f>
        <v>0</v>
      </c>
      <c r="J244" s="10">
        <f>'Volumi Totali'!J243/'Volumi Totali'!N243</f>
        <v>0</v>
      </c>
      <c r="K244" s="10">
        <f>'Volumi Totali'!K243/'Volumi Totali'!N243</f>
        <v>7.0333290050971957E-3</v>
      </c>
      <c r="L244" s="10">
        <f>'Volumi Totali'!L243/'Volumi Totali'!N243</f>
        <v>3.2105553367726123E-3</v>
      </c>
      <c r="N244" s="11">
        <f t="shared" si="3"/>
        <v>1</v>
      </c>
      <c r="O244" s="5"/>
      <c r="P244" s="5"/>
      <c r="Q244" s="18"/>
    </row>
    <row r="245" spans="1:18" x14ac:dyDescent="0.25">
      <c r="A245" s="3">
        <v>41882</v>
      </c>
      <c r="B245" s="10">
        <f>'Volumi Totali'!B244/'Volumi Totali'!N244</f>
        <v>0.86893586832260217</v>
      </c>
      <c r="C245" s="10">
        <f>'Volumi Totali'!C244/'Volumi Totali'!N244</f>
        <v>2.2070768190837532E-3</v>
      </c>
      <c r="D245" s="10">
        <f>'Volumi Totali'!D244/'Volumi Totali'!N244</f>
        <v>0.12021340884100092</v>
      </c>
      <c r="E245" s="10">
        <f>'Volumi Totali'!E244/'Volumi Totali'!N244</f>
        <v>0</v>
      </c>
      <c r="F245" s="10">
        <f>'Volumi Totali'!F244/'Volumi Totali'!N244</f>
        <v>0</v>
      </c>
      <c r="G245" s="10">
        <f>'Volumi Totali'!G244/'Volumi Totali'!N244</f>
        <v>0</v>
      </c>
      <c r="H245" s="10">
        <f>'Volumi Totali'!H244/'Volumi Totali'!N244</f>
        <v>6.004089998660549E-3</v>
      </c>
      <c r="I245" s="10">
        <f>'Volumi Totali'!I244/'Volumi Totali'!N244</f>
        <v>0</v>
      </c>
      <c r="J245" s="10">
        <f>'Volumi Totali'!J244/'Volumi Totali'!N244</f>
        <v>0</v>
      </c>
      <c r="K245" s="10">
        <f>'Volumi Totali'!K244/'Volumi Totali'!N244</f>
        <v>2.1948114956062887E-3</v>
      </c>
      <c r="L245" s="10">
        <f>'Volumi Totali'!L244/'Volumi Totali'!N244</f>
        <v>4.447445230463481E-4</v>
      </c>
      <c r="N245" s="11">
        <f t="shared" si="3"/>
        <v>1</v>
      </c>
      <c r="O245" s="5"/>
      <c r="P245" s="5"/>
      <c r="Q245" s="18"/>
    </row>
    <row r="246" spans="1:18" x14ac:dyDescent="0.25">
      <c r="A246" s="15">
        <v>41883</v>
      </c>
      <c r="B246" s="10">
        <f>'Volumi Totali'!B245/'Volumi Totali'!N245</f>
        <v>0.87865148670652593</v>
      </c>
      <c r="C246" s="10">
        <f>'Volumi Totali'!C245/'Volumi Totali'!N245</f>
        <v>1.1486071791399743E-2</v>
      </c>
      <c r="D246" s="10">
        <f>'Volumi Totali'!D245/'Volumi Totali'!N245</f>
        <v>9.3966942887997396E-2</v>
      </c>
      <c r="E246" s="10">
        <f>'Volumi Totali'!E245/'Volumi Totali'!N245</f>
        <v>0</v>
      </c>
      <c r="F246" s="10">
        <f>'Volumi Totali'!F245/'Volumi Totali'!N245</f>
        <v>0</v>
      </c>
      <c r="G246" s="10">
        <f>'Volumi Totali'!G245/'Volumi Totali'!N245</f>
        <v>0</v>
      </c>
      <c r="H246" s="10">
        <f>'Volumi Totali'!H245/'Volumi Totali'!N245</f>
        <v>1.1536988165727294E-2</v>
      </c>
      <c r="I246" s="10">
        <f>'Volumi Totali'!I245/'Volumi Totali'!N245</f>
        <v>0</v>
      </c>
      <c r="J246" s="10">
        <f>'Volumi Totali'!J245/'Volumi Totali'!N245</f>
        <v>0</v>
      </c>
      <c r="K246" s="10">
        <f>'Volumi Totali'!K245/'Volumi Totali'!N245</f>
        <v>3.1554820937776404E-3</v>
      </c>
      <c r="L246" s="10">
        <f>'Volumi Totali'!L245/'Volumi Totali'!N245</f>
        <v>1.2030283545719979E-3</v>
      </c>
      <c r="N246" s="11">
        <f t="shared" si="3"/>
        <v>1.0000000000000002</v>
      </c>
      <c r="O246" s="5"/>
      <c r="P246" s="5"/>
      <c r="Q246" s="18"/>
      <c r="R246" t="s">
        <v>1879</v>
      </c>
    </row>
    <row r="247" spans="1:18" x14ac:dyDescent="0.25">
      <c r="A247" s="3">
        <v>41884</v>
      </c>
      <c r="B247" s="10">
        <f>'Volumi Totali'!B246/'Volumi Totali'!N246</f>
        <v>0.85622765201582163</v>
      </c>
      <c r="C247" s="10">
        <f>'Volumi Totali'!C246/'Volumi Totali'!N246</f>
        <v>8.4498635984396175E-3</v>
      </c>
      <c r="D247" s="10">
        <f>'Volumi Totali'!D246/'Volumi Totali'!N246</f>
        <v>0.12448080107267756</v>
      </c>
      <c r="E247" s="10">
        <f>'Volumi Totali'!E246/'Volumi Totali'!N246</f>
        <v>0</v>
      </c>
      <c r="F247" s="10">
        <f>'Volumi Totali'!F246/'Volumi Totali'!N246</f>
        <v>0</v>
      </c>
      <c r="G247" s="10">
        <f>'Volumi Totali'!G246/'Volumi Totali'!N246</f>
        <v>0</v>
      </c>
      <c r="H247" s="10">
        <f>'Volumi Totali'!H246/'Volumi Totali'!N246</f>
        <v>8.0272878698642858E-3</v>
      </c>
      <c r="I247" s="10">
        <f>'Volumi Totali'!I246/'Volumi Totali'!N246</f>
        <v>0</v>
      </c>
      <c r="J247" s="10">
        <f>'Volumi Totali'!J246/'Volumi Totali'!N246</f>
        <v>0</v>
      </c>
      <c r="K247" s="10">
        <f>'Volumi Totali'!K246/'Volumi Totali'!N246</f>
        <v>1.9414709502300227E-3</v>
      </c>
      <c r="L247" s="10">
        <f>'Volumi Totali'!L246/'Volumi Totali'!N246</f>
        <v>8.7292449296690977E-4</v>
      </c>
      <c r="N247" s="11">
        <f t="shared" si="3"/>
        <v>1</v>
      </c>
      <c r="O247" s="5"/>
      <c r="P247" s="5"/>
      <c r="Q247" s="18"/>
    </row>
    <row r="248" spans="1:18" x14ac:dyDescent="0.25">
      <c r="A248" s="4">
        <v>41885</v>
      </c>
      <c r="B248" s="10">
        <f>'Volumi Totali'!B247/'Volumi Totali'!N247</f>
        <v>0.86912169345256707</v>
      </c>
      <c r="C248" s="10">
        <f>'Volumi Totali'!C247/'Volumi Totali'!N247</f>
        <v>1.2573283409417798E-2</v>
      </c>
      <c r="D248" s="10">
        <f>'Volumi Totali'!D247/'Volumi Totali'!N247</f>
        <v>9.4626143872595006E-2</v>
      </c>
      <c r="E248" s="10">
        <f>'Volumi Totali'!E247/'Volumi Totali'!N247</f>
        <v>0</v>
      </c>
      <c r="F248" s="10">
        <f>'Volumi Totali'!F247/'Volumi Totali'!N247</f>
        <v>0</v>
      </c>
      <c r="G248" s="10">
        <f>'Volumi Totali'!G247/'Volumi Totali'!N247</f>
        <v>0</v>
      </c>
      <c r="H248" s="10">
        <f>'Volumi Totali'!H247/'Volumi Totali'!N247</f>
        <v>9.9950102140787533E-3</v>
      </c>
      <c r="I248" s="10">
        <f>'Volumi Totali'!I247/'Volumi Totali'!N247</f>
        <v>0</v>
      </c>
      <c r="J248" s="10">
        <f>'Volumi Totali'!J247/'Volumi Totali'!N247</f>
        <v>0</v>
      </c>
      <c r="K248" s="10">
        <f>'Volumi Totali'!K247/'Volumi Totali'!N247</f>
        <v>1.1333523544493778E-2</v>
      </c>
      <c r="L248" s="10">
        <f>'Volumi Totali'!L247/'Volumi Totali'!N247</f>
        <v>2.3503455068476019E-3</v>
      </c>
      <c r="N248" s="11">
        <f t="shared" si="3"/>
        <v>1</v>
      </c>
      <c r="O248" s="5"/>
      <c r="P248" s="5"/>
      <c r="Q248" s="18"/>
    </row>
    <row r="249" spans="1:18" x14ac:dyDescent="0.25">
      <c r="A249" s="3">
        <v>41886</v>
      </c>
      <c r="B249" s="10">
        <f>'Volumi Totali'!B248/'Volumi Totali'!N248</f>
        <v>0.85585135788722644</v>
      </c>
      <c r="C249" s="10">
        <f>'Volumi Totali'!C248/'Volumi Totali'!N248</f>
        <v>4.0957245923660644E-3</v>
      </c>
      <c r="D249" s="10">
        <f>'Volumi Totali'!D248/'Volumi Totali'!N248</f>
        <v>0.11912036985232467</v>
      </c>
      <c r="E249" s="10">
        <f>'Volumi Totali'!E248/'Volumi Totali'!N248</f>
        <v>0</v>
      </c>
      <c r="F249" s="10">
        <f>'Volumi Totali'!F248/'Volumi Totali'!N248</f>
        <v>0</v>
      </c>
      <c r="G249" s="10">
        <f>'Volumi Totali'!G248/'Volumi Totali'!N248</f>
        <v>0</v>
      </c>
      <c r="H249" s="10">
        <f>'Volumi Totali'!H248/'Volumi Totali'!N248</f>
        <v>6.1238652989837276E-3</v>
      </c>
      <c r="I249" s="10">
        <f>'Volumi Totali'!I248/'Volumi Totali'!N248</f>
        <v>0</v>
      </c>
      <c r="J249" s="10">
        <f>'Volumi Totali'!J248/'Volumi Totali'!N248</f>
        <v>0</v>
      </c>
      <c r="K249" s="10">
        <f>'Volumi Totali'!K248/'Volumi Totali'!N248</f>
        <v>1.2904416871481883E-2</v>
      </c>
      <c r="L249" s="10">
        <f>'Volumi Totali'!L248/'Volumi Totali'!N248</f>
        <v>1.9042654976172153E-3</v>
      </c>
      <c r="N249" s="11">
        <f t="shared" si="3"/>
        <v>1</v>
      </c>
      <c r="O249" s="5"/>
      <c r="P249" s="5"/>
      <c r="Q249" s="18"/>
    </row>
    <row r="250" spans="1:18" x14ac:dyDescent="0.25">
      <c r="A250" s="4">
        <v>41887</v>
      </c>
      <c r="B250" s="10">
        <f>'Volumi Totali'!B249/'Volumi Totali'!N249</f>
        <v>0.86393823839478723</v>
      </c>
      <c r="C250" s="10">
        <f>'Volumi Totali'!C249/'Volumi Totali'!N249</f>
        <v>6.7266081629502976E-3</v>
      </c>
      <c r="D250" s="10">
        <f>'Volumi Totali'!D249/'Volumi Totali'!N249</f>
        <v>0.10474753610347227</v>
      </c>
      <c r="E250" s="10">
        <f>'Volumi Totali'!E249/'Volumi Totali'!N249</f>
        <v>0</v>
      </c>
      <c r="F250" s="10">
        <f>'Volumi Totali'!F249/'Volumi Totali'!N249</f>
        <v>0</v>
      </c>
      <c r="G250" s="10">
        <f>'Volumi Totali'!G249/'Volumi Totali'!N249</f>
        <v>0</v>
      </c>
      <c r="H250" s="10">
        <f>'Volumi Totali'!H249/'Volumi Totali'!N249</f>
        <v>9.4957271119316747E-3</v>
      </c>
      <c r="I250" s="10">
        <f>'Volumi Totali'!I249/'Volumi Totali'!N249</f>
        <v>0</v>
      </c>
      <c r="J250" s="10">
        <f>'Volumi Totali'!J249/'Volumi Totali'!N249</f>
        <v>0</v>
      </c>
      <c r="K250" s="10">
        <f>'Volumi Totali'!K249/'Volumi Totali'!N249</f>
        <v>1.3617281316639052E-2</v>
      </c>
      <c r="L250" s="10">
        <f>'Volumi Totali'!L249/'Volumi Totali'!N249</f>
        <v>1.4746089102194706E-3</v>
      </c>
      <c r="N250" s="11">
        <f t="shared" si="3"/>
        <v>1.0000000000000002</v>
      </c>
      <c r="O250" s="5"/>
      <c r="P250" s="5"/>
      <c r="Q250" s="18"/>
    </row>
    <row r="251" spans="1:18" x14ac:dyDescent="0.25">
      <c r="A251" s="3">
        <v>41888</v>
      </c>
      <c r="B251" s="10">
        <f>'Volumi Totali'!B250/'Volumi Totali'!N250</f>
        <v>0.83840315729402992</v>
      </c>
      <c r="C251" s="10">
        <f>'Volumi Totali'!C250/'Volumi Totali'!N250</f>
        <v>5.1993902292429301E-3</v>
      </c>
      <c r="D251" s="10">
        <f>'Volumi Totali'!D250/'Volumi Totali'!N250</f>
        <v>0.12688109660039201</v>
      </c>
      <c r="E251" s="10">
        <f>'Volumi Totali'!E250/'Volumi Totali'!N250</f>
        <v>0</v>
      </c>
      <c r="F251" s="10">
        <f>'Volumi Totali'!F250/'Volumi Totali'!N250</f>
        <v>0</v>
      </c>
      <c r="G251" s="10">
        <f>'Volumi Totali'!G250/'Volumi Totali'!N250</f>
        <v>0</v>
      </c>
      <c r="H251" s="10">
        <f>'Volumi Totali'!H250/'Volumi Totali'!N250</f>
        <v>9.511772156543679E-3</v>
      </c>
      <c r="I251" s="10">
        <f>'Volumi Totali'!I250/'Volumi Totali'!N250</f>
        <v>0</v>
      </c>
      <c r="J251" s="10">
        <f>'Volumi Totali'!J250/'Volumi Totali'!N250</f>
        <v>0</v>
      </c>
      <c r="K251" s="10">
        <f>'Volumi Totali'!K250/'Volumi Totali'!N250</f>
        <v>1.7499512841374826E-2</v>
      </c>
      <c r="L251" s="10">
        <f>'Volumi Totali'!L250/'Volumi Totali'!N250</f>
        <v>2.5050708784165954E-3</v>
      </c>
      <c r="N251" s="11">
        <f t="shared" si="3"/>
        <v>1</v>
      </c>
      <c r="O251" s="5"/>
      <c r="P251" s="5"/>
      <c r="Q251" s="18"/>
    </row>
    <row r="252" spans="1:18" x14ac:dyDescent="0.25">
      <c r="A252" s="4">
        <v>41889</v>
      </c>
      <c r="B252" s="10">
        <f>'Volumi Totali'!B251/'Volumi Totali'!N251</f>
        <v>0.76190435044626725</v>
      </c>
      <c r="C252" s="10">
        <f>'Volumi Totali'!C251/'Volumi Totali'!N251</f>
        <v>7.4426306748915285E-3</v>
      </c>
      <c r="D252" s="10">
        <f>'Volumi Totali'!D251/'Volumi Totali'!N251</f>
        <v>0.2088719430918049</v>
      </c>
      <c r="E252" s="10">
        <f>'Volumi Totali'!E251/'Volumi Totali'!N251</f>
        <v>0</v>
      </c>
      <c r="F252" s="10">
        <f>'Volumi Totali'!F251/'Volumi Totali'!N251</f>
        <v>0</v>
      </c>
      <c r="G252" s="10">
        <f>'Volumi Totali'!G251/'Volumi Totali'!N251</f>
        <v>0</v>
      </c>
      <c r="H252" s="10">
        <f>'Volumi Totali'!H251/'Volumi Totali'!N251</f>
        <v>1.2848360275575054E-2</v>
      </c>
      <c r="I252" s="10">
        <f>'Volumi Totali'!I251/'Volumi Totali'!N251</f>
        <v>0</v>
      </c>
      <c r="J252" s="10">
        <f>'Volumi Totali'!J251/'Volumi Totali'!N251</f>
        <v>0</v>
      </c>
      <c r="K252" s="10">
        <f>'Volumi Totali'!K251/'Volumi Totali'!N251</f>
        <v>5.9894802890747643E-3</v>
      </c>
      <c r="L252" s="10">
        <f>'Volumi Totali'!L251/'Volumi Totali'!N251</f>
        <v>2.9432352223864788E-3</v>
      </c>
      <c r="N252" s="11">
        <f t="shared" si="3"/>
        <v>0.99999999999999989</v>
      </c>
      <c r="O252" s="5"/>
      <c r="P252" s="5"/>
      <c r="Q252" s="18"/>
    </row>
    <row r="253" spans="1:18" x14ac:dyDescent="0.25">
      <c r="A253" s="3">
        <v>41890</v>
      </c>
      <c r="B253" s="10">
        <f>'Volumi Totali'!B252/'Volumi Totali'!N252</f>
        <v>0.8872055384534856</v>
      </c>
      <c r="C253" s="10">
        <f>'Volumi Totali'!C252/'Volumi Totali'!N252</f>
        <v>3.1711480453751146E-3</v>
      </c>
      <c r="D253" s="10">
        <f>'Volumi Totali'!D252/'Volumi Totali'!N252</f>
        <v>9.9237451563559662E-2</v>
      </c>
      <c r="E253" s="10">
        <f>'Volumi Totali'!E252/'Volumi Totali'!N252</f>
        <v>0</v>
      </c>
      <c r="F253" s="10">
        <f>'Volumi Totali'!F252/'Volumi Totali'!N252</f>
        <v>0</v>
      </c>
      <c r="G253" s="10">
        <f>'Volumi Totali'!G252/'Volumi Totali'!N252</f>
        <v>0</v>
      </c>
      <c r="H253" s="10">
        <f>'Volumi Totali'!H252/'Volumi Totali'!N252</f>
        <v>4.6601616663479286E-3</v>
      </c>
      <c r="I253" s="10">
        <f>'Volumi Totali'!I252/'Volumi Totali'!N252</f>
        <v>0</v>
      </c>
      <c r="J253" s="10">
        <f>'Volumi Totali'!J252/'Volumi Totali'!N252</f>
        <v>0</v>
      </c>
      <c r="K253" s="10">
        <f>'Volumi Totali'!K252/'Volumi Totali'!N252</f>
        <v>2.6282268441202932E-3</v>
      </c>
      <c r="L253" s="10">
        <f>'Volumi Totali'!L252/'Volumi Totali'!N252</f>
        <v>3.0974734271114498E-3</v>
      </c>
      <c r="N253" s="11">
        <f t="shared" si="3"/>
        <v>1.0000000000000002</v>
      </c>
      <c r="O253" s="5"/>
      <c r="P253" s="5"/>
      <c r="Q253" s="18"/>
    </row>
    <row r="254" spans="1:18" x14ac:dyDescent="0.25">
      <c r="A254" s="4">
        <v>41891</v>
      </c>
      <c r="B254" s="10">
        <f>'Volumi Totali'!B253/'Volumi Totali'!N253</f>
        <v>0.88957643771749684</v>
      </c>
      <c r="C254" s="10">
        <f>'Volumi Totali'!C253/'Volumi Totali'!N253</f>
        <v>7.5352986541837239E-3</v>
      </c>
      <c r="D254" s="10">
        <f>'Volumi Totali'!D253/'Volumi Totali'!N253</f>
        <v>9.2979605332630777E-2</v>
      </c>
      <c r="E254" s="10">
        <f>'Volumi Totali'!E253/'Volumi Totali'!N253</f>
        <v>0</v>
      </c>
      <c r="F254" s="10">
        <f>'Volumi Totali'!F253/'Volumi Totali'!N253</f>
        <v>0</v>
      </c>
      <c r="G254" s="10">
        <f>'Volumi Totali'!G253/'Volumi Totali'!N253</f>
        <v>0</v>
      </c>
      <c r="H254" s="10">
        <f>'Volumi Totali'!H253/'Volumi Totali'!N253</f>
        <v>5.3528546470474692E-3</v>
      </c>
      <c r="I254" s="10">
        <f>'Volumi Totali'!I253/'Volumi Totali'!N253</f>
        <v>0</v>
      </c>
      <c r="J254" s="10">
        <f>'Volumi Totali'!J253/'Volumi Totali'!N253</f>
        <v>0</v>
      </c>
      <c r="K254" s="10">
        <f>'Volumi Totali'!K253/'Volumi Totali'!N253</f>
        <v>2.4285231856523686E-3</v>
      </c>
      <c r="L254" s="10">
        <f>'Volumi Totali'!L253/'Volumi Totali'!N253</f>
        <v>2.1272804629888704E-3</v>
      </c>
      <c r="N254" s="11">
        <f t="shared" si="3"/>
        <v>1</v>
      </c>
      <c r="O254" s="5"/>
      <c r="P254" s="5"/>
      <c r="Q254" s="18"/>
    </row>
    <row r="255" spans="1:18" x14ac:dyDescent="0.25">
      <c r="A255" s="3">
        <v>41892</v>
      </c>
      <c r="B255" s="10">
        <f>'Volumi Totali'!B254/'Volumi Totali'!N254</f>
        <v>0.81212594363515656</v>
      </c>
      <c r="C255" s="10">
        <f>'Volumi Totali'!C254/'Volumi Totali'!N254</f>
        <v>5.7535002211911495E-3</v>
      </c>
      <c r="D255" s="10">
        <f>'Volumi Totali'!D254/'Volumi Totali'!N254</f>
        <v>0.16780483973290844</v>
      </c>
      <c r="E255" s="10">
        <f>'Volumi Totali'!E254/'Volumi Totali'!N254</f>
        <v>0</v>
      </c>
      <c r="F255" s="10">
        <f>'Volumi Totali'!F254/'Volumi Totali'!N254</f>
        <v>0</v>
      </c>
      <c r="G255" s="10">
        <f>'Volumi Totali'!G254/'Volumi Totali'!N254</f>
        <v>0</v>
      </c>
      <c r="H255" s="10">
        <f>'Volumi Totali'!H254/'Volumi Totali'!N254</f>
        <v>9.9789942358438286E-3</v>
      </c>
      <c r="I255" s="10">
        <f>'Volumi Totali'!I254/'Volumi Totali'!N254</f>
        <v>0</v>
      </c>
      <c r="J255" s="10">
        <f>'Volumi Totali'!J254/'Volumi Totali'!N254</f>
        <v>0</v>
      </c>
      <c r="K255" s="10">
        <f>'Volumi Totali'!K254/'Volumi Totali'!N254</f>
        <v>2.2027523641686233E-3</v>
      </c>
      <c r="L255" s="10">
        <f>'Volumi Totali'!L254/'Volumi Totali'!N254</f>
        <v>2.1339698107314398E-3</v>
      </c>
      <c r="N255" s="11">
        <f t="shared" si="3"/>
        <v>1</v>
      </c>
      <c r="O255" s="5"/>
      <c r="P255" s="5"/>
      <c r="Q255" s="18"/>
    </row>
    <row r="256" spans="1:18" x14ac:dyDescent="0.25">
      <c r="A256" s="4">
        <v>41893</v>
      </c>
      <c r="B256" s="10">
        <f>'Volumi Totali'!B255/'Volumi Totali'!N255</f>
        <v>0.78678451868907928</v>
      </c>
      <c r="C256" s="10">
        <f>'Volumi Totali'!C255/'Volumi Totali'!N255</f>
        <v>4.9261509201997443E-3</v>
      </c>
      <c r="D256" s="10">
        <f>'Volumi Totali'!D255/'Volumi Totali'!N255</f>
        <v>0.19305863607925858</v>
      </c>
      <c r="E256" s="10">
        <f>'Volumi Totali'!E255/'Volumi Totali'!N255</f>
        <v>0</v>
      </c>
      <c r="F256" s="10">
        <f>'Volumi Totali'!F255/'Volumi Totali'!N255</f>
        <v>0</v>
      </c>
      <c r="G256" s="10">
        <f>'Volumi Totali'!G255/'Volumi Totali'!N255</f>
        <v>0</v>
      </c>
      <c r="H256" s="10">
        <f>'Volumi Totali'!H255/'Volumi Totali'!N255</f>
        <v>8.0796101992491216E-3</v>
      </c>
      <c r="I256" s="10">
        <f>'Volumi Totali'!I255/'Volumi Totali'!N255</f>
        <v>0</v>
      </c>
      <c r="J256" s="10">
        <f>'Volumi Totali'!J255/'Volumi Totali'!N255</f>
        <v>0</v>
      </c>
      <c r="K256" s="10">
        <f>'Volumi Totali'!K255/'Volumi Totali'!N255</f>
        <v>1.8616273440918612E-3</v>
      </c>
      <c r="L256" s="10">
        <f>'Volumi Totali'!L255/'Volumi Totali'!N255</f>
        <v>5.2894567681213735E-3</v>
      </c>
      <c r="N256" s="11">
        <f t="shared" si="3"/>
        <v>1</v>
      </c>
      <c r="O256" s="5"/>
      <c r="P256" s="5"/>
      <c r="Q256" s="18"/>
    </row>
    <row r="257" spans="1:17" x14ac:dyDescent="0.25">
      <c r="A257" s="3">
        <v>41894</v>
      </c>
      <c r="B257" s="10">
        <f>'Volumi Totali'!B256/'Volumi Totali'!N256</f>
        <v>0.84789083776208707</v>
      </c>
      <c r="C257" s="10">
        <f>'Volumi Totali'!C256/'Volumi Totali'!N256</f>
        <v>1.0712495349897776E-2</v>
      </c>
      <c r="D257" s="10">
        <f>'Volumi Totali'!D256/'Volumi Totali'!N256</f>
        <v>0.12226672442597568</v>
      </c>
      <c r="E257" s="10">
        <f>'Volumi Totali'!E256/'Volumi Totali'!N256</f>
        <v>0</v>
      </c>
      <c r="F257" s="10">
        <f>'Volumi Totali'!F256/'Volumi Totali'!N256</f>
        <v>0</v>
      </c>
      <c r="G257" s="10">
        <f>'Volumi Totali'!G256/'Volumi Totali'!N256</f>
        <v>0</v>
      </c>
      <c r="H257" s="10">
        <f>'Volumi Totali'!H256/'Volumi Totali'!N256</f>
        <v>9.1330671549734004E-3</v>
      </c>
      <c r="I257" s="10">
        <f>'Volumi Totali'!I256/'Volumi Totali'!N256</f>
        <v>0</v>
      </c>
      <c r="J257" s="10">
        <f>'Volumi Totali'!J256/'Volumi Totali'!N256</f>
        <v>0</v>
      </c>
      <c r="K257" s="10">
        <f>'Volumi Totali'!K256/'Volumi Totali'!N256</f>
        <v>3.5677742821568609E-3</v>
      </c>
      <c r="L257" s="10">
        <f>'Volumi Totali'!L256/'Volumi Totali'!N256</f>
        <v>6.4291010249091689E-3</v>
      </c>
      <c r="N257" s="11">
        <f t="shared" si="3"/>
        <v>0.99999999999999989</v>
      </c>
      <c r="O257" s="5"/>
      <c r="P257" s="5"/>
      <c r="Q257" s="18"/>
    </row>
    <row r="258" spans="1:17" x14ac:dyDescent="0.25">
      <c r="A258" s="4">
        <v>41895</v>
      </c>
      <c r="B258" s="10">
        <f>'Volumi Totali'!B257/'Volumi Totali'!N257</f>
        <v>0.84487067619626732</v>
      </c>
      <c r="C258" s="10">
        <f>'Volumi Totali'!C257/'Volumi Totali'!N257</f>
        <v>7.1454661018947206E-3</v>
      </c>
      <c r="D258" s="10">
        <f>'Volumi Totali'!D257/'Volumi Totali'!N257</f>
        <v>0.12881893008955314</v>
      </c>
      <c r="E258" s="10">
        <f>'Volumi Totali'!E257/'Volumi Totali'!N257</f>
        <v>0</v>
      </c>
      <c r="F258" s="10">
        <f>'Volumi Totali'!F257/'Volumi Totali'!N257</f>
        <v>0</v>
      </c>
      <c r="G258" s="10">
        <f>'Volumi Totali'!G257/'Volumi Totali'!N257</f>
        <v>0</v>
      </c>
      <c r="H258" s="10">
        <f>'Volumi Totali'!H257/'Volumi Totali'!N257</f>
        <v>8.4996548268603186E-3</v>
      </c>
      <c r="I258" s="10">
        <f>'Volumi Totali'!I257/'Volumi Totali'!N257</f>
        <v>0</v>
      </c>
      <c r="J258" s="10">
        <f>'Volumi Totali'!J257/'Volumi Totali'!N257</f>
        <v>0</v>
      </c>
      <c r="K258" s="10">
        <f>'Volumi Totali'!K257/'Volumi Totali'!N257</f>
        <v>4.6245666907730508E-3</v>
      </c>
      <c r="L258" s="10">
        <f>'Volumi Totali'!L257/'Volumi Totali'!N257</f>
        <v>6.0407060946514237E-3</v>
      </c>
      <c r="N258" s="11">
        <f t="shared" si="3"/>
        <v>1</v>
      </c>
      <c r="O258" s="5"/>
      <c r="P258" s="5"/>
      <c r="Q258" s="18"/>
    </row>
    <row r="259" spans="1:17" x14ac:dyDescent="0.25">
      <c r="A259" s="3">
        <v>41896</v>
      </c>
      <c r="B259" s="10">
        <f>'Volumi Totali'!B258/'Volumi Totali'!N258</f>
        <v>0.79420765037919316</v>
      </c>
      <c r="C259" s="10">
        <f>'Volumi Totali'!C258/'Volumi Totali'!N258</f>
        <v>5.9594025992536853E-2</v>
      </c>
      <c r="D259" s="10">
        <f>'Volumi Totali'!D258/'Volumi Totali'!N258</f>
        <v>0.12619329616142969</v>
      </c>
      <c r="E259" s="10">
        <f>'Volumi Totali'!E258/'Volumi Totali'!N258</f>
        <v>0</v>
      </c>
      <c r="F259" s="10">
        <f>'Volumi Totali'!F258/'Volumi Totali'!N258</f>
        <v>0</v>
      </c>
      <c r="G259" s="10">
        <f>'Volumi Totali'!G258/'Volumi Totali'!N258</f>
        <v>0</v>
      </c>
      <c r="H259" s="10">
        <f>'Volumi Totali'!H258/'Volumi Totali'!N258</f>
        <v>7.4702363782070706E-3</v>
      </c>
      <c r="I259" s="10">
        <f>'Volumi Totali'!I258/'Volumi Totali'!N258</f>
        <v>0</v>
      </c>
      <c r="J259" s="10">
        <f>'Volumi Totali'!J258/'Volumi Totali'!N258</f>
        <v>0</v>
      </c>
      <c r="K259" s="10">
        <f>'Volumi Totali'!K258/'Volumi Totali'!N258</f>
        <v>5.6677780099473061E-3</v>
      </c>
      <c r="L259" s="10">
        <f>'Volumi Totali'!L258/'Volumi Totali'!N258</f>
        <v>6.8670130786859162E-3</v>
      </c>
      <c r="N259" s="11">
        <f t="shared" ref="N259:N322" si="4">B259+C259+D259+E259+F259+G259+H259+I259+J259+K259+L259</f>
        <v>1</v>
      </c>
      <c r="O259" s="5"/>
      <c r="P259" s="5"/>
      <c r="Q259" s="18"/>
    </row>
    <row r="260" spans="1:17" x14ac:dyDescent="0.25">
      <c r="A260" s="4">
        <v>41897</v>
      </c>
      <c r="B260" s="10">
        <f>'Volumi Totali'!B259/'Volumi Totali'!N259</f>
        <v>0.79514032320879946</v>
      </c>
      <c r="C260" s="10">
        <f>'Volumi Totali'!C259/'Volumi Totali'!N259</f>
        <v>1.6544610288385785E-2</v>
      </c>
      <c r="D260" s="10">
        <f>'Volumi Totali'!D259/'Volumi Totali'!N259</f>
        <v>0.16273970745850039</v>
      </c>
      <c r="E260" s="10">
        <f>'Volumi Totali'!E259/'Volumi Totali'!N259</f>
        <v>0</v>
      </c>
      <c r="F260" s="10">
        <f>'Volumi Totali'!F259/'Volumi Totali'!N259</f>
        <v>0</v>
      </c>
      <c r="G260" s="10">
        <f>'Volumi Totali'!G259/'Volumi Totali'!N259</f>
        <v>0</v>
      </c>
      <c r="H260" s="10">
        <f>'Volumi Totali'!H259/'Volumi Totali'!N259</f>
        <v>6.8607098124374181E-3</v>
      </c>
      <c r="I260" s="10">
        <f>'Volumi Totali'!I259/'Volumi Totali'!N259</f>
        <v>0</v>
      </c>
      <c r="J260" s="10">
        <f>'Volumi Totali'!J259/'Volumi Totali'!N259</f>
        <v>0</v>
      </c>
      <c r="K260" s="10">
        <f>'Volumi Totali'!K259/'Volumi Totali'!N259</f>
        <v>1.4937043532186467E-2</v>
      </c>
      <c r="L260" s="10">
        <f>'Volumi Totali'!L259/'Volumi Totali'!N259</f>
        <v>3.7776056996905289E-3</v>
      </c>
      <c r="N260" s="11">
        <f t="shared" si="4"/>
        <v>1.0000000000000002</v>
      </c>
      <c r="O260" s="5"/>
      <c r="P260" s="5"/>
      <c r="Q260" s="18"/>
    </row>
    <row r="261" spans="1:17" x14ac:dyDescent="0.25">
      <c r="A261" s="3">
        <v>41898</v>
      </c>
      <c r="B261" s="10">
        <f>'Volumi Totali'!B260/'Volumi Totali'!N260</f>
        <v>0.84059366862164464</v>
      </c>
      <c r="C261" s="10">
        <f>'Volumi Totali'!C260/'Volumi Totali'!N260</f>
        <v>2.9550966255098232E-2</v>
      </c>
      <c r="D261" s="10">
        <f>'Volumi Totali'!D260/'Volumi Totali'!N260</f>
        <v>0.11147763438736868</v>
      </c>
      <c r="E261" s="10">
        <f>'Volumi Totali'!E260/'Volumi Totali'!N260</f>
        <v>0</v>
      </c>
      <c r="F261" s="10">
        <f>'Volumi Totali'!F260/'Volumi Totali'!N260</f>
        <v>0</v>
      </c>
      <c r="G261" s="10">
        <f>'Volumi Totali'!G260/'Volumi Totali'!N260</f>
        <v>0</v>
      </c>
      <c r="H261" s="10">
        <f>'Volumi Totali'!H260/'Volumi Totali'!N260</f>
        <v>7.4992507254913925E-3</v>
      </c>
      <c r="I261" s="10">
        <f>'Volumi Totali'!I260/'Volumi Totali'!N260</f>
        <v>0</v>
      </c>
      <c r="J261" s="10">
        <f>'Volumi Totali'!J260/'Volumi Totali'!N260</f>
        <v>0</v>
      </c>
      <c r="K261" s="10">
        <f>'Volumi Totali'!K260/'Volumi Totali'!N260</f>
        <v>6.5469752454915542E-3</v>
      </c>
      <c r="L261" s="10">
        <f>'Volumi Totali'!L260/'Volumi Totali'!N260</f>
        <v>4.3315047649054583E-3</v>
      </c>
      <c r="N261" s="11">
        <f t="shared" si="4"/>
        <v>1</v>
      </c>
      <c r="O261" s="5"/>
      <c r="P261" s="5"/>
      <c r="Q261" s="18"/>
    </row>
    <row r="262" spans="1:17" x14ac:dyDescent="0.25">
      <c r="A262" s="4">
        <v>41899</v>
      </c>
      <c r="B262" s="10">
        <f>'Volumi Totali'!B261/'Volumi Totali'!N261</f>
        <v>0.79776132188150861</v>
      </c>
      <c r="C262" s="10">
        <f>'Volumi Totali'!C261/'Volumi Totali'!N261</f>
        <v>4.8568543377874071E-2</v>
      </c>
      <c r="D262" s="10">
        <f>'Volumi Totali'!D261/'Volumi Totali'!N261</f>
        <v>0.11638022581819144</v>
      </c>
      <c r="E262" s="10">
        <f>'Volumi Totali'!E261/'Volumi Totali'!N261</f>
        <v>0</v>
      </c>
      <c r="F262" s="10">
        <f>'Volumi Totali'!F261/'Volumi Totali'!N261</f>
        <v>0</v>
      </c>
      <c r="G262" s="10">
        <f>'Volumi Totali'!G261/'Volumi Totali'!N261</f>
        <v>0</v>
      </c>
      <c r="H262" s="10">
        <f>'Volumi Totali'!H261/'Volumi Totali'!N261</f>
        <v>1.1048854886985203E-2</v>
      </c>
      <c r="I262" s="10">
        <f>'Volumi Totali'!I261/'Volumi Totali'!N261</f>
        <v>0</v>
      </c>
      <c r="J262" s="10">
        <f>'Volumi Totali'!J261/'Volumi Totali'!N261</f>
        <v>0</v>
      </c>
      <c r="K262" s="10">
        <f>'Volumi Totali'!K261/'Volumi Totali'!N261</f>
        <v>2.1767721308791083E-2</v>
      </c>
      <c r="L262" s="10">
        <f>'Volumi Totali'!L261/'Volumi Totali'!N261</f>
        <v>4.4733327266496033E-3</v>
      </c>
      <c r="N262" s="11">
        <f t="shared" si="4"/>
        <v>1</v>
      </c>
      <c r="O262" s="5"/>
      <c r="P262" s="5"/>
      <c r="Q262" s="18"/>
    </row>
    <row r="263" spans="1:17" x14ac:dyDescent="0.25">
      <c r="A263" s="3">
        <v>41900</v>
      </c>
      <c r="B263" s="10">
        <f>'Volumi Totali'!B262/'Volumi Totali'!N262</f>
        <v>0.85267720866608587</v>
      </c>
      <c r="C263" s="10">
        <f>'Volumi Totali'!C262/'Volumi Totali'!N262</f>
        <v>1.2144750284333299E-2</v>
      </c>
      <c r="D263" s="10">
        <f>'Volumi Totali'!D262/'Volumi Totali'!N262</f>
        <v>0.11298556579637618</v>
      </c>
      <c r="E263" s="10">
        <f>'Volumi Totali'!E262/'Volumi Totali'!N262</f>
        <v>0</v>
      </c>
      <c r="F263" s="10">
        <f>'Volumi Totali'!F262/'Volumi Totali'!N262</f>
        <v>0</v>
      </c>
      <c r="G263" s="10">
        <f>'Volumi Totali'!G262/'Volumi Totali'!N262</f>
        <v>0</v>
      </c>
      <c r="H263" s="10">
        <f>'Volumi Totali'!H262/'Volumi Totali'!N262</f>
        <v>6.2580402434701636E-3</v>
      </c>
      <c r="I263" s="10">
        <f>'Volumi Totali'!I262/'Volumi Totali'!N262</f>
        <v>0</v>
      </c>
      <c r="J263" s="10">
        <f>'Volumi Totali'!J262/'Volumi Totali'!N262</f>
        <v>0</v>
      </c>
      <c r="K263" s="10">
        <f>'Volumi Totali'!K262/'Volumi Totali'!N262</f>
        <v>1.0853613137824285E-2</v>
      </c>
      <c r="L263" s="10">
        <f>'Volumi Totali'!L262/'Volumi Totali'!N262</f>
        <v>5.0808218719102438E-3</v>
      </c>
      <c r="N263" s="11">
        <f t="shared" si="4"/>
        <v>1</v>
      </c>
      <c r="O263" s="5"/>
      <c r="P263" s="5"/>
      <c r="Q263" s="18"/>
    </row>
    <row r="264" spans="1:17" x14ac:dyDescent="0.25">
      <c r="A264" s="4">
        <v>41901</v>
      </c>
      <c r="B264" s="10">
        <f>'Volumi Totali'!B263/'Volumi Totali'!N263</f>
        <v>0.88239127507315918</v>
      </c>
      <c r="C264" s="10">
        <f>'Volumi Totali'!C263/'Volumi Totali'!N263</f>
        <v>9.4734248847896663E-3</v>
      </c>
      <c r="D264" s="10">
        <f>'Volumi Totali'!D263/'Volumi Totali'!N263</f>
        <v>9.1159046631047902E-2</v>
      </c>
      <c r="E264" s="10">
        <f>'Volumi Totali'!E263/'Volumi Totali'!N263</f>
        <v>0</v>
      </c>
      <c r="F264" s="10">
        <f>'Volumi Totali'!F263/'Volumi Totali'!N263</f>
        <v>0</v>
      </c>
      <c r="G264" s="10">
        <f>'Volumi Totali'!G263/'Volumi Totali'!N263</f>
        <v>0</v>
      </c>
      <c r="H264" s="10">
        <f>'Volumi Totali'!H263/'Volumi Totali'!N263</f>
        <v>3.9963658781527614E-3</v>
      </c>
      <c r="I264" s="10">
        <f>'Volumi Totali'!I263/'Volumi Totali'!N263</f>
        <v>0</v>
      </c>
      <c r="J264" s="10">
        <f>'Volumi Totali'!J263/'Volumi Totali'!N263</f>
        <v>0</v>
      </c>
      <c r="K264" s="10">
        <f>'Volumi Totali'!K263/'Volumi Totali'!N263</f>
        <v>8.217706079609961E-3</v>
      </c>
      <c r="L264" s="10">
        <f>'Volumi Totali'!L263/'Volumi Totali'!N263</f>
        <v>4.762181453240583E-3</v>
      </c>
      <c r="N264" s="11">
        <f t="shared" si="4"/>
        <v>1</v>
      </c>
      <c r="O264" s="5"/>
      <c r="P264" s="5"/>
      <c r="Q264" s="18"/>
    </row>
    <row r="265" spans="1:17" x14ac:dyDescent="0.25">
      <c r="A265" s="3">
        <v>41902</v>
      </c>
      <c r="B265" s="10">
        <f>'Volumi Totali'!B264/'Volumi Totali'!N264</f>
        <v>0.84864905892606102</v>
      </c>
      <c r="C265" s="10">
        <f>'Volumi Totali'!C264/'Volumi Totali'!N264</f>
        <v>7.4271641413151384E-3</v>
      </c>
      <c r="D265" s="10">
        <f>'Volumi Totali'!D264/'Volumi Totali'!N264</f>
        <v>0.12640228957244995</v>
      </c>
      <c r="E265" s="10">
        <f>'Volumi Totali'!E264/'Volumi Totali'!N264</f>
        <v>0</v>
      </c>
      <c r="F265" s="10">
        <f>'Volumi Totali'!F264/'Volumi Totali'!N264</f>
        <v>0</v>
      </c>
      <c r="G265" s="10">
        <f>'Volumi Totali'!G264/'Volumi Totali'!N264</f>
        <v>0</v>
      </c>
      <c r="H265" s="10">
        <f>'Volumi Totali'!H264/'Volumi Totali'!N264</f>
        <v>8.3481324027528999E-3</v>
      </c>
      <c r="I265" s="10">
        <f>'Volumi Totali'!I264/'Volumi Totali'!N264</f>
        <v>0</v>
      </c>
      <c r="J265" s="10">
        <f>'Volumi Totali'!J264/'Volumi Totali'!N264</f>
        <v>0</v>
      </c>
      <c r="K265" s="10">
        <f>'Volumi Totali'!K264/'Volumi Totali'!N264</f>
        <v>4.8690340772990382E-3</v>
      </c>
      <c r="L265" s="10">
        <f>'Volumi Totali'!L264/'Volumi Totali'!N264</f>
        <v>4.3043208801219783E-3</v>
      </c>
      <c r="N265" s="11">
        <f t="shared" si="4"/>
        <v>1</v>
      </c>
      <c r="O265" s="5"/>
      <c r="P265" s="5"/>
      <c r="Q265" s="18"/>
    </row>
    <row r="266" spans="1:17" x14ac:dyDescent="0.25">
      <c r="A266" s="4">
        <v>41903</v>
      </c>
      <c r="B266" s="10">
        <f>'Volumi Totali'!B265/'Volumi Totali'!N265</f>
        <v>0.87582715599628946</v>
      </c>
      <c r="C266" s="10">
        <f>'Volumi Totali'!C265/'Volumi Totali'!N265</f>
        <v>1.0200514238431282E-2</v>
      </c>
      <c r="D266" s="10">
        <f>'Volumi Totali'!D265/'Volumi Totali'!N265</f>
        <v>9.6585117294496398E-2</v>
      </c>
      <c r="E266" s="10">
        <f>'Volumi Totali'!E265/'Volumi Totali'!N265</f>
        <v>0</v>
      </c>
      <c r="F266" s="10">
        <f>'Volumi Totali'!F265/'Volumi Totali'!N265</f>
        <v>0</v>
      </c>
      <c r="G266" s="10">
        <f>'Volumi Totali'!G265/'Volumi Totali'!N265</f>
        <v>0</v>
      </c>
      <c r="H266" s="10">
        <f>'Volumi Totali'!H265/'Volumi Totali'!N265</f>
        <v>7.8946393780424829E-3</v>
      </c>
      <c r="I266" s="10">
        <f>'Volumi Totali'!I265/'Volumi Totali'!N265</f>
        <v>0</v>
      </c>
      <c r="J266" s="10">
        <f>'Volumi Totali'!J265/'Volumi Totali'!N265</f>
        <v>0</v>
      </c>
      <c r="K266" s="10">
        <f>'Volumi Totali'!K265/'Volumi Totali'!N265</f>
        <v>4.694125930422813E-3</v>
      </c>
      <c r="L266" s="10">
        <f>'Volumi Totali'!L265/'Volumi Totali'!N265</f>
        <v>4.7984471623175101E-3</v>
      </c>
      <c r="N266" s="11">
        <f t="shared" si="4"/>
        <v>0.99999999999999989</v>
      </c>
      <c r="O266" s="5"/>
      <c r="P266" s="5"/>
      <c r="Q266" s="18"/>
    </row>
    <row r="267" spans="1:17" x14ac:dyDescent="0.25">
      <c r="A267" s="3">
        <v>41904</v>
      </c>
      <c r="B267" s="10">
        <f>'Volumi Totali'!B266/'Volumi Totali'!N266</f>
        <v>0.9034461154430663</v>
      </c>
      <c r="C267" s="10">
        <f>'Volumi Totali'!C266/'Volumi Totali'!N266</f>
        <v>1.0010489704520144E-2</v>
      </c>
      <c r="D267" s="10">
        <f>'Volumi Totali'!D266/'Volumi Totali'!N266</f>
        <v>6.9495509392468097E-2</v>
      </c>
      <c r="E267" s="10">
        <f>'Volumi Totali'!E266/'Volumi Totali'!N266</f>
        <v>0</v>
      </c>
      <c r="F267" s="10">
        <f>'Volumi Totali'!F266/'Volumi Totali'!N266</f>
        <v>0</v>
      </c>
      <c r="G267" s="10">
        <f>'Volumi Totali'!G266/'Volumi Totali'!N266</f>
        <v>0</v>
      </c>
      <c r="H267" s="10">
        <f>'Volumi Totali'!H266/'Volumi Totali'!N266</f>
        <v>5.1606770056944855E-3</v>
      </c>
      <c r="I267" s="10">
        <f>'Volumi Totali'!I266/'Volumi Totali'!N266</f>
        <v>0</v>
      </c>
      <c r="J267" s="10">
        <f>'Volumi Totali'!J266/'Volumi Totali'!N266</f>
        <v>0</v>
      </c>
      <c r="K267" s="10">
        <f>'Volumi Totali'!K266/'Volumi Totali'!N266</f>
        <v>5.1917559474797337E-3</v>
      </c>
      <c r="L267" s="10">
        <f>'Volumi Totali'!L266/'Volumi Totali'!N266</f>
        <v>6.6954525067712779E-3</v>
      </c>
      <c r="N267" s="11">
        <f t="shared" si="4"/>
        <v>1</v>
      </c>
      <c r="O267" s="5"/>
      <c r="P267" s="5"/>
      <c r="Q267" s="18"/>
    </row>
    <row r="268" spans="1:17" x14ac:dyDescent="0.25">
      <c r="A268" s="4">
        <v>41905</v>
      </c>
      <c r="B268" s="10">
        <f>'Volumi Totali'!B267/'Volumi Totali'!N267</f>
        <v>0.89206144531973586</v>
      </c>
      <c r="C268" s="10">
        <f>'Volumi Totali'!C267/'Volumi Totali'!N267</f>
        <v>6.3909889322825882E-3</v>
      </c>
      <c r="D268" s="10">
        <f>'Volumi Totali'!D267/'Volumi Totali'!N267</f>
        <v>9.2207143711208625E-2</v>
      </c>
      <c r="E268" s="10">
        <f>'Volumi Totali'!E267/'Volumi Totali'!N267</f>
        <v>0</v>
      </c>
      <c r="F268" s="10">
        <f>'Volumi Totali'!F267/'Volumi Totali'!N267</f>
        <v>0</v>
      </c>
      <c r="G268" s="10">
        <f>'Volumi Totali'!G267/'Volumi Totali'!N267</f>
        <v>0</v>
      </c>
      <c r="H268" s="10">
        <f>'Volumi Totali'!H267/'Volumi Totali'!N267</f>
        <v>4.0593992918219511E-3</v>
      </c>
      <c r="I268" s="10">
        <f>'Volumi Totali'!I267/'Volumi Totali'!N267</f>
        <v>0</v>
      </c>
      <c r="J268" s="10">
        <f>'Volumi Totali'!J267/'Volumi Totali'!N267</f>
        <v>0</v>
      </c>
      <c r="K268" s="10">
        <f>'Volumi Totali'!K267/'Volumi Totali'!N267</f>
        <v>2.8985988842778758E-3</v>
      </c>
      <c r="L268" s="10">
        <f>'Volumi Totali'!L267/'Volumi Totali'!N267</f>
        <v>2.3824238606730947E-3</v>
      </c>
      <c r="N268" s="11">
        <f t="shared" si="4"/>
        <v>1</v>
      </c>
      <c r="O268" s="5"/>
      <c r="P268" s="5"/>
      <c r="Q268" s="18"/>
    </row>
    <row r="269" spans="1:17" x14ac:dyDescent="0.25">
      <c r="A269" s="3">
        <v>41906</v>
      </c>
      <c r="B269" s="10">
        <f>'Volumi Totali'!B268/'Volumi Totali'!N268</f>
        <v>0.90081221540152212</v>
      </c>
      <c r="C269" s="10">
        <f>'Volumi Totali'!C268/'Volumi Totali'!N268</f>
        <v>1.027435394737438E-2</v>
      </c>
      <c r="D269" s="10">
        <f>'Volumi Totali'!D268/'Volumi Totali'!N268</f>
        <v>7.8302430575633117E-2</v>
      </c>
      <c r="E269" s="10">
        <f>'Volumi Totali'!E268/'Volumi Totali'!N268</f>
        <v>0</v>
      </c>
      <c r="F269" s="10">
        <f>'Volumi Totali'!F268/'Volumi Totali'!N268</f>
        <v>0</v>
      </c>
      <c r="G269" s="10">
        <f>'Volumi Totali'!G268/'Volumi Totali'!N268</f>
        <v>0</v>
      </c>
      <c r="H269" s="10">
        <f>'Volumi Totali'!H268/'Volumi Totali'!N268</f>
        <v>3.6102253129064879E-3</v>
      </c>
      <c r="I269" s="10">
        <f>'Volumi Totali'!I268/'Volumi Totali'!N268</f>
        <v>0</v>
      </c>
      <c r="J269" s="10">
        <f>'Volumi Totali'!J268/'Volumi Totali'!N268</f>
        <v>0</v>
      </c>
      <c r="K269" s="10">
        <f>'Volumi Totali'!K268/'Volumi Totali'!N268</f>
        <v>2.203111556103345E-3</v>
      </c>
      <c r="L269" s="10">
        <f>'Volumi Totali'!L268/'Volumi Totali'!N268</f>
        <v>4.7976632064605472E-3</v>
      </c>
      <c r="N269" s="11">
        <f t="shared" si="4"/>
        <v>1</v>
      </c>
      <c r="O269" s="5"/>
      <c r="P269" s="5"/>
      <c r="Q269" s="18"/>
    </row>
    <row r="270" spans="1:17" x14ac:dyDescent="0.25">
      <c r="A270" s="4">
        <v>41907</v>
      </c>
      <c r="B270" s="10">
        <f>'Volumi Totali'!B269/'Volumi Totali'!N269</f>
        <v>0.89629439572662406</v>
      </c>
      <c r="C270" s="10">
        <f>'Volumi Totali'!C269/'Volumi Totali'!N269</f>
        <v>2.4913898325752127E-2</v>
      </c>
      <c r="D270" s="10">
        <f>'Volumi Totali'!D269/'Volumi Totali'!N269</f>
        <v>6.8421399556826565E-2</v>
      </c>
      <c r="E270" s="10">
        <f>'Volumi Totali'!E269/'Volumi Totali'!N269</f>
        <v>0</v>
      </c>
      <c r="F270" s="10">
        <f>'Volumi Totali'!F269/'Volumi Totali'!N269</f>
        <v>0</v>
      </c>
      <c r="G270" s="10">
        <f>'Volumi Totali'!G269/'Volumi Totali'!N269</f>
        <v>0</v>
      </c>
      <c r="H270" s="10">
        <f>'Volumi Totali'!H269/'Volumi Totali'!N269</f>
        <v>4.2176416611369155E-3</v>
      </c>
      <c r="I270" s="10">
        <f>'Volumi Totali'!I269/'Volumi Totali'!N269</f>
        <v>0</v>
      </c>
      <c r="J270" s="10">
        <f>'Volumi Totali'!J269/'Volumi Totali'!N269</f>
        <v>0</v>
      </c>
      <c r="K270" s="10">
        <f>'Volumi Totali'!K269/'Volumi Totali'!N269</f>
        <v>3.4150198970777641E-3</v>
      </c>
      <c r="L270" s="10">
        <f>'Volumi Totali'!L269/'Volumi Totali'!N269</f>
        <v>2.7376448325825663E-3</v>
      </c>
      <c r="N270" s="11">
        <f t="shared" si="4"/>
        <v>0.99999999999999989</v>
      </c>
      <c r="O270" s="5"/>
      <c r="P270" s="5"/>
      <c r="Q270" s="18"/>
    </row>
    <row r="271" spans="1:17" x14ac:dyDescent="0.25">
      <c r="A271" s="3">
        <v>41908</v>
      </c>
      <c r="B271" s="10">
        <f>'Volumi Totali'!B270/'Volumi Totali'!N270</f>
        <v>0.90151591433431222</v>
      </c>
      <c r="C271" s="10">
        <f>'Volumi Totali'!C270/'Volumi Totali'!N270</f>
        <v>2.089132739993305E-2</v>
      </c>
      <c r="D271" s="10">
        <f>'Volumi Totali'!D270/'Volumi Totali'!N270</f>
        <v>6.504241062586355E-2</v>
      </c>
      <c r="E271" s="10">
        <f>'Volumi Totali'!E270/'Volumi Totali'!N270</f>
        <v>0</v>
      </c>
      <c r="F271" s="10">
        <f>'Volumi Totali'!F270/'Volumi Totali'!N270</f>
        <v>0</v>
      </c>
      <c r="G271" s="10">
        <f>'Volumi Totali'!G270/'Volumi Totali'!N270</f>
        <v>0</v>
      </c>
      <c r="H271" s="10">
        <f>'Volumi Totali'!H270/'Volumi Totali'!N270</f>
        <v>3.4291614067946479E-3</v>
      </c>
      <c r="I271" s="10">
        <f>'Volumi Totali'!I270/'Volumi Totali'!N270</f>
        <v>0</v>
      </c>
      <c r="J271" s="10">
        <f>'Volumi Totali'!J270/'Volumi Totali'!N270</f>
        <v>0</v>
      </c>
      <c r="K271" s="10">
        <f>'Volumi Totali'!K270/'Volumi Totali'!N270</f>
        <v>4.1681584602581354E-3</v>
      </c>
      <c r="L271" s="10">
        <f>'Volumi Totali'!L270/'Volumi Totali'!N270</f>
        <v>4.9530277728383884E-3</v>
      </c>
      <c r="N271" s="11">
        <f t="shared" si="4"/>
        <v>0.99999999999999989</v>
      </c>
      <c r="O271" s="5"/>
      <c r="P271" s="5"/>
      <c r="Q271" s="18"/>
    </row>
    <row r="272" spans="1:17" x14ac:dyDescent="0.25">
      <c r="A272" s="4">
        <v>41909</v>
      </c>
      <c r="B272" s="10">
        <f>'Volumi Totali'!B271/'Volumi Totali'!N271</f>
        <v>0.9192145835445954</v>
      </c>
      <c r="C272" s="10">
        <f>'Volumi Totali'!C271/'Volumi Totali'!N271</f>
        <v>1.3551737800145491E-2</v>
      </c>
      <c r="D272" s="10">
        <f>'Volumi Totali'!D271/'Volumi Totali'!N271</f>
        <v>5.440468634118064E-2</v>
      </c>
      <c r="E272" s="10">
        <f>'Volumi Totali'!E271/'Volumi Totali'!N271</f>
        <v>0</v>
      </c>
      <c r="F272" s="10">
        <f>'Volumi Totali'!F271/'Volumi Totali'!N271</f>
        <v>0</v>
      </c>
      <c r="G272" s="10">
        <f>'Volumi Totali'!G271/'Volumi Totali'!N271</f>
        <v>0</v>
      </c>
      <c r="H272" s="10">
        <f>'Volumi Totali'!H271/'Volumi Totali'!N271</f>
        <v>5.8505259338841702E-3</v>
      </c>
      <c r="I272" s="10">
        <f>'Volumi Totali'!I271/'Volumi Totali'!N271</f>
        <v>0</v>
      </c>
      <c r="J272" s="10">
        <f>'Volumi Totali'!J271/'Volumi Totali'!N271</f>
        <v>0</v>
      </c>
      <c r="K272" s="10">
        <f>'Volumi Totali'!K271/'Volumi Totali'!N271</f>
        <v>4.257268769456239E-3</v>
      </c>
      <c r="L272" s="10">
        <f>'Volumi Totali'!L271/'Volumi Totali'!N271</f>
        <v>2.7211976107381006E-3</v>
      </c>
      <c r="N272" s="11">
        <f t="shared" si="4"/>
        <v>1</v>
      </c>
      <c r="O272" s="5"/>
      <c r="P272" s="5"/>
      <c r="Q272" s="18"/>
    </row>
    <row r="273" spans="1:17" x14ac:dyDescent="0.25">
      <c r="A273" s="3">
        <v>41910</v>
      </c>
      <c r="B273" s="10">
        <f>'Volumi Totali'!B272/'Volumi Totali'!N272</f>
        <v>0.90469120855754293</v>
      </c>
      <c r="C273" s="10">
        <f>'Volumi Totali'!C272/'Volumi Totali'!N272</f>
        <v>1.7781038621199612E-2</v>
      </c>
      <c r="D273" s="10">
        <f>'Volumi Totali'!D272/'Volumi Totali'!N272</f>
        <v>6.6709066145101997E-2</v>
      </c>
      <c r="E273" s="10">
        <f>'Volumi Totali'!E272/'Volumi Totali'!N272</f>
        <v>0</v>
      </c>
      <c r="F273" s="10">
        <f>'Volumi Totali'!F272/'Volumi Totali'!N272</f>
        <v>0</v>
      </c>
      <c r="G273" s="10">
        <f>'Volumi Totali'!G272/'Volumi Totali'!N272</f>
        <v>0</v>
      </c>
      <c r="H273" s="10">
        <f>'Volumi Totali'!H272/'Volumi Totali'!N272</f>
        <v>3.2340968432183503E-3</v>
      </c>
      <c r="I273" s="10">
        <f>'Volumi Totali'!I272/'Volumi Totali'!N272</f>
        <v>0</v>
      </c>
      <c r="J273" s="10">
        <f>'Volumi Totali'!J272/'Volumi Totali'!N272</f>
        <v>0</v>
      </c>
      <c r="K273" s="10">
        <f>'Volumi Totali'!K272/'Volumi Totali'!N272</f>
        <v>4.6037021640974755E-3</v>
      </c>
      <c r="L273" s="10">
        <f>'Volumi Totali'!L272/'Volumi Totali'!N272</f>
        <v>2.9808876688396401E-3</v>
      </c>
      <c r="N273" s="11">
        <f t="shared" si="4"/>
        <v>1</v>
      </c>
      <c r="O273" s="5"/>
      <c r="P273" s="5"/>
      <c r="Q273" s="18"/>
    </row>
    <row r="274" spans="1:17" x14ac:dyDescent="0.25">
      <c r="A274" s="4">
        <v>41911</v>
      </c>
      <c r="B274" s="10">
        <f>'Volumi Totali'!B273/'Volumi Totali'!N273</f>
        <v>0.94129389104241601</v>
      </c>
      <c r="C274" s="10">
        <f>'Volumi Totali'!C273/'Volumi Totali'!N273</f>
        <v>3.5358369718848058E-3</v>
      </c>
      <c r="D274" s="10">
        <f>'Volumi Totali'!D273/'Volumi Totali'!N273</f>
        <v>4.960680240428688E-2</v>
      </c>
      <c r="E274" s="10">
        <f>'Volumi Totali'!E273/'Volumi Totali'!N273</f>
        <v>0</v>
      </c>
      <c r="F274" s="10">
        <f>'Volumi Totali'!F273/'Volumi Totali'!N273</f>
        <v>0</v>
      </c>
      <c r="G274" s="10">
        <f>'Volumi Totali'!G273/'Volumi Totali'!N273</f>
        <v>0</v>
      </c>
      <c r="H274" s="10">
        <f>'Volumi Totali'!H273/'Volumi Totali'!N273</f>
        <v>2.4302162936528059E-3</v>
      </c>
      <c r="I274" s="10">
        <f>'Volumi Totali'!I273/'Volumi Totali'!N273</f>
        <v>0</v>
      </c>
      <c r="J274" s="10">
        <f>'Volumi Totali'!J273/'Volumi Totali'!N273</f>
        <v>0</v>
      </c>
      <c r="K274" s="10">
        <f>'Volumi Totali'!K273/'Volumi Totali'!N273</f>
        <v>2.1815233292740901E-3</v>
      </c>
      <c r="L274" s="10">
        <f>'Volumi Totali'!L273/'Volumi Totali'!N273</f>
        <v>9.5172995848542222E-4</v>
      </c>
      <c r="N274" s="11">
        <f t="shared" si="4"/>
        <v>1</v>
      </c>
      <c r="O274" s="5"/>
      <c r="P274" s="5"/>
      <c r="Q274" s="18"/>
    </row>
    <row r="275" spans="1:17" x14ac:dyDescent="0.25">
      <c r="A275" s="3">
        <v>41912</v>
      </c>
      <c r="B275" s="10">
        <f>'Volumi Totali'!B274/'Volumi Totali'!N274</f>
        <v>0.9247648593776453</v>
      </c>
      <c r="C275" s="10">
        <f>'Volumi Totali'!C274/'Volumi Totali'!N274</f>
        <v>2.9136489125533901E-3</v>
      </c>
      <c r="D275" s="10">
        <f>'Volumi Totali'!D274/'Volumi Totali'!N274</f>
        <v>6.5450521817382382E-2</v>
      </c>
      <c r="E275" s="10">
        <f>'Volumi Totali'!E274/'Volumi Totali'!N274</f>
        <v>0</v>
      </c>
      <c r="F275" s="10">
        <f>'Volumi Totali'!F274/'Volumi Totali'!N274</f>
        <v>0</v>
      </c>
      <c r="G275" s="10">
        <f>'Volumi Totali'!G274/'Volumi Totali'!N274</f>
        <v>0</v>
      </c>
      <c r="H275" s="10">
        <f>'Volumi Totali'!H274/'Volumi Totali'!N274</f>
        <v>2.1873682587164201E-3</v>
      </c>
      <c r="I275" s="10">
        <f>'Volumi Totali'!I274/'Volumi Totali'!N274</f>
        <v>0</v>
      </c>
      <c r="J275" s="10">
        <f>'Volumi Totali'!J274/'Volumi Totali'!N274</f>
        <v>0</v>
      </c>
      <c r="K275" s="10">
        <f>'Volumi Totali'!K274/'Volumi Totali'!N274</f>
        <v>4.1205729266722982E-3</v>
      </c>
      <c r="L275" s="10">
        <f>'Volumi Totali'!L274/'Volumi Totali'!N274</f>
        <v>5.6302870703019321E-4</v>
      </c>
      <c r="N275" s="11">
        <f t="shared" si="4"/>
        <v>1.0000000000000002</v>
      </c>
      <c r="O275" s="5"/>
      <c r="P275" s="5"/>
      <c r="Q275" s="18"/>
    </row>
    <row r="276" spans="1:17" x14ac:dyDescent="0.25">
      <c r="A276" s="15">
        <v>41913</v>
      </c>
      <c r="B276" s="10">
        <f>'Volumi Totali'!B275/'Volumi Totali'!N275</f>
        <v>0.94265043066597176</v>
      </c>
      <c r="C276" s="10">
        <f>'Volumi Totali'!C275/'Volumi Totali'!N275</f>
        <v>2.3359433571651213E-3</v>
      </c>
      <c r="D276" s="10">
        <f>'Volumi Totali'!D275/'Volumi Totali'!N275</f>
        <v>4.2126620579122614E-2</v>
      </c>
      <c r="E276" s="10">
        <f>'Volumi Totali'!E275/'Volumi Totali'!N275</f>
        <v>0</v>
      </c>
      <c r="F276" s="10">
        <f>'Volumi Totali'!F275/'Volumi Totali'!N275</f>
        <v>0</v>
      </c>
      <c r="G276" s="10">
        <f>'Volumi Totali'!G275/'Volumi Totali'!N275</f>
        <v>0</v>
      </c>
      <c r="H276" s="10">
        <f>'Volumi Totali'!H275/'Volumi Totali'!N275</f>
        <v>2.3410466519852304E-3</v>
      </c>
      <c r="I276" s="10">
        <f>'Volumi Totali'!I275/'Volumi Totali'!N275</f>
        <v>0</v>
      </c>
      <c r="J276" s="10">
        <f>'Volumi Totali'!J275/'Volumi Totali'!N275</f>
        <v>0</v>
      </c>
      <c r="K276" s="10">
        <f>'Volumi Totali'!K275/'Volumi Totali'!N275</f>
        <v>8.0237810663521415E-3</v>
      </c>
      <c r="L276" s="10">
        <f>'Volumi Totali'!L275/'Volumi Totali'!N275</f>
        <v>2.5221776794031848E-3</v>
      </c>
      <c r="N276" s="11">
        <f t="shared" si="4"/>
        <v>1</v>
      </c>
      <c r="O276" s="5"/>
      <c r="P276" s="5"/>
      <c r="Q276" s="18"/>
    </row>
    <row r="277" spans="1:17" x14ac:dyDescent="0.25">
      <c r="A277" s="3">
        <v>41914</v>
      </c>
      <c r="B277" s="10">
        <f>'Volumi Totali'!B276/'Volumi Totali'!N276</f>
        <v>0.93667007180906392</v>
      </c>
      <c r="C277" s="10">
        <f>'Volumi Totali'!C276/'Volumi Totali'!N276</f>
        <v>8.9959930975006628E-3</v>
      </c>
      <c r="D277" s="10">
        <f>'Volumi Totali'!D276/'Volumi Totali'!N276</f>
        <v>4.8384677779637265E-2</v>
      </c>
      <c r="E277" s="10">
        <f>'Volumi Totali'!E276/'Volumi Totali'!N276</f>
        <v>0</v>
      </c>
      <c r="F277" s="10">
        <f>'Volumi Totali'!F276/'Volumi Totali'!N276</f>
        <v>0</v>
      </c>
      <c r="G277" s="10">
        <f>'Volumi Totali'!G276/'Volumi Totali'!N276</f>
        <v>0</v>
      </c>
      <c r="H277" s="10">
        <f>'Volumi Totali'!H276/'Volumi Totali'!N276</f>
        <v>2.6590820205771764E-3</v>
      </c>
      <c r="I277" s="10">
        <f>'Volumi Totali'!I276/'Volumi Totali'!N276</f>
        <v>0</v>
      </c>
      <c r="J277" s="10">
        <f>'Volumi Totali'!J276/'Volumi Totali'!N276</f>
        <v>0</v>
      </c>
      <c r="K277" s="10">
        <f>'Volumi Totali'!K276/'Volumi Totali'!N276</f>
        <v>1.9765481731305662E-3</v>
      </c>
      <c r="L277" s="10">
        <f>'Volumi Totali'!L276/'Volumi Totali'!N276</f>
        <v>1.3136271200903874E-3</v>
      </c>
      <c r="N277" s="11">
        <f t="shared" si="4"/>
        <v>1</v>
      </c>
      <c r="O277" s="5"/>
      <c r="P277" s="5"/>
      <c r="Q277" s="18"/>
    </row>
    <row r="278" spans="1:17" x14ac:dyDescent="0.25">
      <c r="A278" s="4">
        <v>41915</v>
      </c>
      <c r="B278" s="10">
        <f>'Volumi Totali'!B277/'Volumi Totali'!N277</f>
        <v>0.94086073478735222</v>
      </c>
      <c r="C278" s="10">
        <f>'Volumi Totali'!C277/'Volumi Totali'!N277</f>
        <v>8.0406367851361231E-3</v>
      </c>
      <c r="D278" s="10">
        <f>'Volumi Totali'!D277/'Volumi Totali'!N277</f>
        <v>4.4796324196813966E-2</v>
      </c>
      <c r="E278" s="10">
        <f>'Volumi Totali'!E277/'Volumi Totali'!N277</f>
        <v>0</v>
      </c>
      <c r="F278" s="10">
        <f>'Volumi Totali'!F277/'Volumi Totali'!N277</f>
        <v>0</v>
      </c>
      <c r="G278" s="10">
        <f>'Volumi Totali'!G277/'Volumi Totali'!N277</f>
        <v>0</v>
      </c>
      <c r="H278" s="10">
        <f>'Volumi Totali'!H277/'Volumi Totali'!N277</f>
        <v>3.4662521031911813E-3</v>
      </c>
      <c r="I278" s="10">
        <f>'Volumi Totali'!I277/'Volumi Totali'!N277</f>
        <v>0</v>
      </c>
      <c r="J278" s="10">
        <f>'Volumi Totali'!J277/'Volumi Totali'!N277</f>
        <v>0</v>
      </c>
      <c r="K278" s="10">
        <f>'Volumi Totali'!K277/'Volumi Totali'!N277</f>
        <v>1.7956954278653798E-3</v>
      </c>
      <c r="L278" s="10">
        <f>'Volumi Totali'!L277/'Volumi Totali'!N277</f>
        <v>1.0403566996410832E-3</v>
      </c>
      <c r="N278" s="11">
        <f t="shared" si="4"/>
        <v>1</v>
      </c>
      <c r="O278" s="5"/>
      <c r="P278" s="5"/>
      <c r="Q278" s="18"/>
    </row>
    <row r="279" spans="1:17" x14ac:dyDescent="0.25">
      <c r="A279" s="3">
        <v>41916</v>
      </c>
      <c r="B279" s="10">
        <f>'Volumi Totali'!B278/'Volumi Totali'!N278</f>
        <v>0.8663919648479983</v>
      </c>
      <c r="C279" s="10">
        <f>'Volumi Totali'!C278/'Volumi Totali'!N278</f>
        <v>3.0908494140828658E-3</v>
      </c>
      <c r="D279" s="10">
        <f>'Volumi Totali'!D278/'Volumi Totali'!N278</f>
        <v>0.12745214292454815</v>
      </c>
      <c r="E279" s="10">
        <f>'Volumi Totali'!E278/'Volumi Totali'!N278</f>
        <v>0</v>
      </c>
      <c r="F279" s="10">
        <f>'Volumi Totali'!F278/'Volumi Totali'!N278</f>
        <v>0</v>
      </c>
      <c r="G279" s="10">
        <f>'Volumi Totali'!G278/'Volumi Totali'!N278</f>
        <v>0</v>
      </c>
      <c r="H279" s="10">
        <f>'Volumi Totali'!H278/'Volumi Totali'!N278</f>
        <v>1.2085999625648387E-3</v>
      </c>
      <c r="I279" s="10">
        <f>'Volumi Totali'!I278/'Volumi Totali'!N278</f>
        <v>0</v>
      </c>
      <c r="J279" s="10">
        <f>'Volumi Totali'!J278/'Volumi Totali'!N278</f>
        <v>0</v>
      </c>
      <c r="K279" s="10">
        <f>'Volumi Totali'!K278/'Volumi Totali'!N278</f>
        <v>1.0132988364928077E-3</v>
      </c>
      <c r="L279" s="10">
        <f>'Volumi Totali'!L278/'Volumi Totali'!N278</f>
        <v>8.4314401431303404E-4</v>
      </c>
      <c r="N279" s="11">
        <f t="shared" si="4"/>
        <v>1</v>
      </c>
      <c r="O279" s="5"/>
      <c r="P279" s="5"/>
      <c r="Q279" s="18"/>
    </row>
    <row r="280" spans="1:17" x14ac:dyDescent="0.25">
      <c r="A280" s="4">
        <v>41917</v>
      </c>
      <c r="B280" s="10">
        <f>'Volumi Totali'!B279/'Volumi Totali'!N279</f>
        <v>0.90746293837093273</v>
      </c>
      <c r="C280" s="10">
        <f>'Volumi Totali'!C279/'Volumi Totali'!N279</f>
        <v>1.9750487411651328E-3</v>
      </c>
      <c r="D280" s="10">
        <f>'Volumi Totali'!D279/'Volumi Totali'!N279</f>
        <v>8.8707918399102498E-2</v>
      </c>
      <c r="E280" s="10">
        <f>'Volumi Totali'!E279/'Volumi Totali'!N279</f>
        <v>0</v>
      </c>
      <c r="F280" s="10">
        <f>'Volumi Totali'!F279/'Volumi Totali'!N279</f>
        <v>0</v>
      </c>
      <c r="G280" s="10">
        <f>'Volumi Totali'!G279/'Volumi Totali'!N279</f>
        <v>0</v>
      </c>
      <c r="H280" s="10">
        <f>'Volumi Totali'!H279/'Volumi Totali'!N279</f>
        <v>9.3758063435276794E-4</v>
      </c>
      <c r="I280" s="10">
        <f>'Volumi Totali'!I279/'Volumi Totali'!N279</f>
        <v>0</v>
      </c>
      <c r="J280" s="10">
        <f>'Volumi Totali'!J279/'Volumi Totali'!N279</f>
        <v>0</v>
      </c>
      <c r="K280" s="10">
        <f>'Volumi Totali'!K279/'Volumi Totali'!N279</f>
        <v>5.9630751416092826E-4</v>
      </c>
      <c r="L280" s="10">
        <f>'Volumi Totali'!L279/'Volumi Totali'!N279</f>
        <v>3.202063402859662E-4</v>
      </c>
      <c r="N280" s="11">
        <f t="shared" si="4"/>
        <v>1.0000000000000002</v>
      </c>
      <c r="O280" s="5"/>
      <c r="P280" s="5"/>
      <c r="Q280" s="18"/>
    </row>
    <row r="281" spans="1:17" x14ac:dyDescent="0.25">
      <c r="A281" s="3">
        <v>41918</v>
      </c>
      <c r="B281" s="10">
        <f>'Volumi Totali'!B280/'Volumi Totali'!N280</f>
        <v>0.88912979582518226</v>
      </c>
      <c r="C281" s="10">
        <f>'Volumi Totali'!C280/'Volumi Totali'!N280</f>
        <v>2.4608787582390754E-3</v>
      </c>
      <c r="D281" s="10">
        <f>'Volumi Totali'!D280/'Volumi Totali'!N280</f>
        <v>0.10670979945116475</v>
      </c>
      <c r="E281" s="10">
        <f>'Volumi Totali'!E280/'Volumi Totali'!N280</f>
        <v>0</v>
      </c>
      <c r="F281" s="10">
        <f>'Volumi Totali'!F280/'Volumi Totali'!N280</f>
        <v>0</v>
      </c>
      <c r="G281" s="10">
        <f>'Volumi Totali'!G280/'Volumi Totali'!N280</f>
        <v>0</v>
      </c>
      <c r="H281" s="10">
        <f>'Volumi Totali'!H280/'Volumi Totali'!N280</f>
        <v>7.3569566395985083E-4</v>
      </c>
      <c r="I281" s="10">
        <f>'Volumi Totali'!I280/'Volumi Totali'!N280</f>
        <v>0</v>
      </c>
      <c r="J281" s="10">
        <f>'Volumi Totali'!J280/'Volumi Totali'!N280</f>
        <v>0</v>
      </c>
      <c r="K281" s="10">
        <f>'Volumi Totali'!K280/'Volumi Totali'!N280</f>
        <v>5.7620509930709888E-4</v>
      </c>
      <c r="L281" s="10">
        <f>'Volumi Totali'!L280/'Volumi Totali'!N280</f>
        <v>3.8762520214694806E-4</v>
      </c>
      <c r="N281" s="11">
        <f t="shared" si="4"/>
        <v>1</v>
      </c>
      <c r="O281" s="5"/>
      <c r="P281" s="5"/>
      <c r="Q281" s="18"/>
    </row>
    <row r="282" spans="1:17" x14ac:dyDescent="0.25">
      <c r="A282" s="4">
        <v>41919</v>
      </c>
      <c r="B282" s="10">
        <f>'Volumi Totali'!B281/'Volumi Totali'!N281</f>
        <v>0.86794244704274559</v>
      </c>
      <c r="C282" s="10">
        <f>'Volumi Totali'!C281/'Volumi Totali'!N281</f>
        <v>2.4069398419928733E-3</v>
      </c>
      <c r="D282" s="10">
        <f>'Volumi Totali'!D281/'Volumi Totali'!N281</f>
        <v>0.12518860365964443</v>
      </c>
      <c r="E282" s="10">
        <f>'Volumi Totali'!E281/'Volumi Totali'!N281</f>
        <v>0</v>
      </c>
      <c r="F282" s="10">
        <f>'Volumi Totali'!F281/'Volumi Totali'!N281</f>
        <v>0</v>
      </c>
      <c r="G282" s="10">
        <f>'Volumi Totali'!G281/'Volumi Totali'!N281</f>
        <v>0</v>
      </c>
      <c r="H282" s="10">
        <f>'Volumi Totali'!H281/'Volumi Totali'!N281</f>
        <v>1.2040432581277903E-3</v>
      </c>
      <c r="I282" s="10">
        <f>'Volumi Totali'!I281/'Volumi Totali'!N281</f>
        <v>0</v>
      </c>
      <c r="J282" s="10">
        <f>'Volumi Totali'!J281/'Volumi Totali'!N281</f>
        <v>0</v>
      </c>
      <c r="K282" s="10">
        <f>'Volumi Totali'!K281/'Volumi Totali'!N281</f>
        <v>2.6331169300262847E-3</v>
      </c>
      <c r="L282" s="10">
        <f>'Volumi Totali'!L281/'Volumi Totali'!N281</f>
        <v>6.248492674630243E-4</v>
      </c>
      <c r="N282" s="11">
        <f t="shared" si="4"/>
        <v>1.0000000000000002</v>
      </c>
      <c r="O282" s="5"/>
      <c r="P282" s="5"/>
      <c r="Q282" s="18"/>
    </row>
    <row r="283" spans="1:17" x14ac:dyDescent="0.25">
      <c r="A283" s="3">
        <v>41920</v>
      </c>
      <c r="B283" s="10">
        <f>'Volumi Totali'!B282/'Volumi Totali'!N282</f>
        <v>0.89451380836022643</v>
      </c>
      <c r="C283" s="10">
        <f>'Volumi Totali'!C282/'Volumi Totali'!N282</f>
        <v>6.5046368330776375E-3</v>
      </c>
      <c r="D283" s="10">
        <f>'Volumi Totali'!D282/'Volumi Totali'!N282</f>
        <v>9.5616164424385905E-2</v>
      </c>
      <c r="E283" s="10">
        <f>'Volumi Totali'!E282/'Volumi Totali'!N282</f>
        <v>0</v>
      </c>
      <c r="F283" s="10">
        <f>'Volumi Totali'!F282/'Volumi Totali'!N282</f>
        <v>0</v>
      </c>
      <c r="G283" s="10">
        <f>'Volumi Totali'!G282/'Volumi Totali'!N282</f>
        <v>0</v>
      </c>
      <c r="H283" s="10">
        <f>'Volumi Totali'!H282/'Volumi Totali'!N282</f>
        <v>1.9014524297464217E-3</v>
      </c>
      <c r="I283" s="10">
        <f>'Volumi Totali'!I282/'Volumi Totali'!N282</f>
        <v>0</v>
      </c>
      <c r="J283" s="10">
        <f>'Volumi Totali'!J282/'Volumi Totali'!N282</f>
        <v>0</v>
      </c>
      <c r="K283" s="10">
        <f>'Volumi Totali'!K282/'Volumi Totali'!N282</f>
        <v>1.0025638034591882E-3</v>
      </c>
      <c r="L283" s="10">
        <f>'Volumi Totali'!L282/'Volumi Totali'!N282</f>
        <v>4.613741491044501E-4</v>
      </c>
      <c r="N283" s="11">
        <f t="shared" si="4"/>
        <v>1</v>
      </c>
      <c r="O283" s="5"/>
      <c r="P283" s="5"/>
      <c r="Q283" s="18"/>
    </row>
    <row r="284" spans="1:17" x14ac:dyDescent="0.25">
      <c r="A284" s="4">
        <v>41921</v>
      </c>
      <c r="B284" s="10">
        <f>'Volumi Totali'!B283/'Volumi Totali'!N283</f>
        <v>0.90562748778320423</v>
      </c>
      <c r="C284" s="10">
        <f>'Volumi Totali'!C283/'Volumi Totali'!N283</f>
        <v>2.3234928633998611E-3</v>
      </c>
      <c r="D284" s="10">
        <f>'Volumi Totali'!D283/'Volumi Totali'!N283</f>
        <v>9.0043347302701984E-2</v>
      </c>
      <c r="E284" s="10">
        <f>'Volumi Totali'!E283/'Volumi Totali'!N283</f>
        <v>0</v>
      </c>
      <c r="F284" s="10">
        <f>'Volumi Totali'!F283/'Volumi Totali'!N283</f>
        <v>0</v>
      </c>
      <c r="G284" s="10">
        <f>'Volumi Totali'!G283/'Volumi Totali'!N283</f>
        <v>0</v>
      </c>
      <c r="H284" s="10">
        <f>'Volumi Totali'!H283/'Volumi Totali'!N283</f>
        <v>7.2311732962780228E-4</v>
      </c>
      <c r="I284" s="10">
        <f>'Volumi Totali'!I283/'Volumi Totali'!N283</f>
        <v>0</v>
      </c>
      <c r="J284" s="10">
        <f>'Volumi Totali'!J283/'Volumi Totali'!N283</f>
        <v>0</v>
      </c>
      <c r="K284" s="10">
        <f>'Volumi Totali'!K283/'Volumi Totali'!N283</f>
        <v>1.1627371517068325E-3</v>
      </c>
      <c r="L284" s="10">
        <f>'Volumi Totali'!L283/'Volumi Totali'!N283</f>
        <v>1.1981756935930613E-4</v>
      </c>
      <c r="N284" s="11">
        <f t="shared" si="4"/>
        <v>1</v>
      </c>
      <c r="O284" s="5"/>
      <c r="P284" s="5"/>
      <c r="Q284" s="18"/>
    </row>
    <row r="285" spans="1:17" x14ac:dyDescent="0.25">
      <c r="A285" s="3">
        <v>41922</v>
      </c>
      <c r="B285" s="10">
        <f>'Volumi Totali'!B284/'Volumi Totali'!N284</f>
        <v>0.86777780323757314</v>
      </c>
      <c r="C285" s="10">
        <f>'Volumi Totali'!C284/'Volumi Totali'!N284</f>
        <v>2.7909146899161544E-3</v>
      </c>
      <c r="D285" s="10">
        <f>'Volumi Totali'!D284/'Volumi Totali'!N284</f>
        <v>0.1254733128868433</v>
      </c>
      <c r="E285" s="10">
        <f>'Volumi Totali'!E284/'Volumi Totali'!N284</f>
        <v>0</v>
      </c>
      <c r="F285" s="10">
        <f>'Volumi Totali'!F284/'Volumi Totali'!N284</f>
        <v>0</v>
      </c>
      <c r="G285" s="10">
        <f>'Volumi Totali'!G284/'Volumi Totali'!N284</f>
        <v>0</v>
      </c>
      <c r="H285" s="10">
        <f>'Volumi Totali'!H284/'Volumi Totali'!N284</f>
        <v>2.4130056513260094E-3</v>
      </c>
      <c r="I285" s="10">
        <f>'Volumi Totali'!I284/'Volumi Totali'!N284</f>
        <v>0</v>
      </c>
      <c r="J285" s="10">
        <f>'Volumi Totali'!J284/'Volumi Totali'!N284</f>
        <v>0</v>
      </c>
      <c r="K285" s="10">
        <f>'Volumi Totali'!K284/'Volumi Totali'!N284</f>
        <v>1.2606374607660525E-3</v>
      </c>
      <c r="L285" s="10">
        <f>'Volumi Totali'!L284/'Volumi Totali'!N284</f>
        <v>2.8432607357536829E-4</v>
      </c>
      <c r="N285" s="11">
        <f t="shared" si="4"/>
        <v>0.99999999999999989</v>
      </c>
      <c r="O285" s="5"/>
      <c r="P285" s="5"/>
      <c r="Q285" s="18"/>
    </row>
    <row r="286" spans="1:17" x14ac:dyDescent="0.25">
      <c r="A286" s="4">
        <v>41923</v>
      </c>
      <c r="B286" s="10">
        <f>'Volumi Totali'!B285/'Volumi Totali'!N285</f>
        <v>0.7701924909868052</v>
      </c>
      <c r="C286" s="10">
        <f>'Volumi Totali'!C285/'Volumi Totali'!N285</f>
        <v>1.5188637773540485E-2</v>
      </c>
      <c r="D286" s="10">
        <f>'Volumi Totali'!D285/'Volumi Totali'!N285</f>
        <v>0.20191322297093392</v>
      </c>
      <c r="E286" s="10">
        <f>'Volumi Totali'!E285/'Volumi Totali'!N285</f>
        <v>0</v>
      </c>
      <c r="F286" s="10">
        <f>'Volumi Totali'!F285/'Volumi Totali'!N285</f>
        <v>0</v>
      </c>
      <c r="G286" s="10">
        <f>'Volumi Totali'!G285/'Volumi Totali'!N285</f>
        <v>0</v>
      </c>
      <c r="H286" s="10">
        <f>'Volumi Totali'!H285/'Volumi Totali'!N285</f>
        <v>4.7253154986089127E-3</v>
      </c>
      <c r="I286" s="10">
        <f>'Volumi Totali'!I285/'Volumi Totali'!N285</f>
        <v>0</v>
      </c>
      <c r="J286" s="10">
        <f>'Volumi Totali'!J285/'Volumi Totali'!N285</f>
        <v>0</v>
      </c>
      <c r="K286" s="10">
        <f>'Volumi Totali'!K285/'Volumi Totali'!N285</f>
        <v>5.9656271330390774E-3</v>
      </c>
      <c r="L286" s="10">
        <f>'Volumi Totali'!L285/'Volumi Totali'!N285</f>
        <v>2.0147056370723843E-3</v>
      </c>
      <c r="N286" s="11">
        <f t="shared" si="4"/>
        <v>1</v>
      </c>
      <c r="O286" s="5"/>
      <c r="P286" s="5"/>
      <c r="Q286" s="18"/>
    </row>
    <row r="287" spans="1:17" x14ac:dyDescent="0.25">
      <c r="A287" s="3">
        <v>41924</v>
      </c>
      <c r="B287" s="10">
        <f>'Volumi Totali'!B286/'Volumi Totali'!N286</f>
        <v>0.84533570728021346</v>
      </c>
      <c r="C287" s="10">
        <f>'Volumi Totali'!C286/'Volumi Totali'!N286</f>
        <v>1.3131531795324619E-2</v>
      </c>
      <c r="D287" s="10">
        <f>'Volumi Totali'!D286/'Volumi Totali'!N286</f>
        <v>0.13061315108459015</v>
      </c>
      <c r="E287" s="10">
        <f>'Volumi Totali'!E286/'Volumi Totali'!N286</f>
        <v>0</v>
      </c>
      <c r="F287" s="10">
        <f>'Volumi Totali'!F286/'Volumi Totali'!N286</f>
        <v>0</v>
      </c>
      <c r="G287" s="10">
        <f>'Volumi Totali'!G286/'Volumi Totali'!N286</f>
        <v>0</v>
      </c>
      <c r="H287" s="10">
        <f>'Volumi Totali'!H286/'Volumi Totali'!N286</f>
        <v>2.8400675293815659E-3</v>
      </c>
      <c r="I287" s="10">
        <f>'Volumi Totali'!I286/'Volumi Totali'!N286</f>
        <v>0</v>
      </c>
      <c r="J287" s="10">
        <f>'Volumi Totali'!J286/'Volumi Totali'!N286</f>
        <v>0</v>
      </c>
      <c r="K287" s="10">
        <f>'Volumi Totali'!K286/'Volumi Totali'!N286</f>
        <v>4.3723131461963919E-3</v>
      </c>
      <c r="L287" s="10">
        <f>'Volumi Totali'!L286/'Volumi Totali'!N286</f>
        <v>3.7072291642938032E-3</v>
      </c>
      <c r="N287" s="11">
        <f t="shared" si="4"/>
        <v>1</v>
      </c>
      <c r="O287" s="5"/>
      <c r="P287" s="5"/>
      <c r="Q287" s="18"/>
    </row>
    <row r="288" spans="1:17" x14ac:dyDescent="0.25">
      <c r="A288" s="4">
        <v>41925</v>
      </c>
      <c r="B288" s="10">
        <f>'Volumi Totali'!B287/'Volumi Totali'!N287</f>
        <v>0.87704836002335418</v>
      </c>
      <c r="C288" s="10">
        <f>'Volumi Totali'!C287/'Volumi Totali'!N287</f>
        <v>1.1546074446991569E-2</v>
      </c>
      <c r="D288" s="10">
        <f>'Volumi Totali'!D287/'Volumi Totali'!N287</f>
        <v>0.10460191294024951</v>
      </c>
      <c r="E288" s="10">
        <f>'Volumi Totali'!E287/'Volumi Totali'!N287</f>
        <v>0</v>
      </c>
      <c r="F288" s="10">
        <f>'Volumi Totali'!F287/'Volumi Totali'!N287</f>
        <v>0</v>
      </c>
      <c r="G288" s="10">
        <f>'Volumi Totali'!G287/'Volumi Totali'!N287</f>
        <v>0</v>
      </c>
      <c r="H288" s="10">
        <f>'Volumi Totali'!H287/'Volumi Totali'!N287</f>
        <v>2.2923618872444014E-3</v>
      </c>
      <c r="I288" s="10">
        <f>'Volumi Totali'!I287/'Volumi Totali'!N287</f>
        <v>0</v>
      </c>
      <c r="J288" s="10">
        <f>'Volumi Totali'!J287/'Volumi Totali'!N287</f>
        <v>0</v>
      </c>
      <c r="K288" s="10">
        <f>'Volumi Totali'!K287/'Volumi Totali'!N287</f>
        <v>3.3925631197596296E-3</v>
      </c>
      <c r="L288" s="10">
        <f>'Volumi Totali'!L287/'Volumi Totali'!N287</f>
        <v>1.1187275824007345E-3</v>
      </c>
      <c r="N288" s="11">
        <f t="shared" si="4"/>
        <v>0.99999999999999989</v>
      </c>
      <c r="O288" s="5"/>
      <c r="P288" s="5"/>
      <c r="Q288" s="18"/>
    </row>
    <row r="289" spans="1:17" x14ac:dyDescent="0.25">
      <c r="A289" s="3">
        <v>41926</v>
      </c>
      <c r="B289" s="10">
        <f>'Volumi Totali'!B288/'Volumi Totali'!N288</f>
        <v>0.81401983174491455</v>
      </c>
      <c r="C289" s="10">
        <f>'Volumi Totali'!C288/'Volumi Totali'!N288</f>
        <v>4.8955600808134334E-3</v>
      </c>
      <c r="D289" s="10">
        <f>'Volumi Totali'!D288/'Volumi Totali'!N288</f>
        <v>0.17442608392646716</v>
      </c>
      <c r="E289" s="10">
        <f>'Volumi Totali'!E288/'Volumi Totali'!N288</f>
        <v>0</v>
      </c>
      <c r="F289" s="10">
        <f>'Volumi Totali'!F288/'Volumi Totali'!N288</f>
        <v>0</v>
      </c>
      <c r="G289" s="10">
        <f>'Volumi Totali'!G288/'Volumi Totali'!N288</f>
        <v>0</v>
      </c>
      <c r="H289" s="10">
        <f>'Volumi Totali'!H288/'Volumi Totali'!N288</f>
        <v>1.348970110479271E-3</v>
      </c>
      <c r="I289" s="10">
        <f>'Volumi Totali'!I288/'Volumi Totali'!N288</f>
        <v>0</v>
      </c>
      <c r="J289" s="10">
        <f>'Volumi Totali'!J288/'Volumi Totali'!N288</f>
        <v>0</v>
      </c>
      <c r="K289" s="10">
        <f>'Volumi Totali'!K288/'Volumi Totali'!N288</f>
        <v>4.6215449096738605E-3</v>
      </c>
      <c r="L289" s="10">
        <f>'Volumi Totali'!L288/'Volumi Totali'!N288</f>
        <v>6.8800922765174918E-4</v>
      </c>
      <c r="N289" s="11">
        <f t="shared" si="4"/>
        <v>1</v>
      </c>
      <c r="O289" s="5"/>
      <c r="P289" s="5"/>
      <c r="Q289" s="18"/>
    </row>
    <row r="290" spans="1:17" x14ac:dyDescent="0.25">
      <c r="A290" s="4">
        <v>41927</v>
      </c>
      <c r="B290" s="10">
        <f>'Volumi Totali'!B289/'Volumi Totali'!N289</f>
        <v>0.82629955177833403</v>
      </c>
      <c r="C290" s="10">
        <f>'Volumi Totali'!C289/'Volumi Totali'!N289</f>
        <v>7.7056126143037196E-3</v>
      </c>
      <c r="D290" s="10">
        <f>'Volumi Totali'!D289/'Volumi Totali'!N289</f>
        <v>0.15818830280764795</v>
      </c>
      <c r="E290" s="10">
        <f>'Volumi Totali'!E289/'Volumi Totali'!N289</f>
        <v>0</v>
      </c>
      <c r="F290" s="10">
        <f>'Volumi Totali'!F289/'Volumi Totali'!N289</f>
        <v>0</v>
      </c>
      <c r="G290" s="10">
        <f>'Volumi Totali'!G289/'Volumi Totali'!N289</f>
        <v>0</v>
      </c>
      <c r="H290" s="10">
        <f>'Volumi Totali'!H289/'Volumi Totali'!N289</f>
        <v>3.4190555361883566E-3</v>
      </c>
      <c r="I290" s="10">
        <f>'Volumi Totali'!I289/'Volumi Totali'!N289</f>
        <v>0</v>
      </c>
      <c r="J290" s="10">
        <f>'Volumi Totali'!J289/'Volumi Totali'!N289</f>
        <v>0</v>
      </c>
      <c r="K290" s="10">
        <f>'Volumi Totali'!K289/'Volumi Totali'!N289</f>
        <v>2.8662836975638533E-3</v>
      </c>
      <c r="L290" s="10">
        <f>'Volumi Totali'!L289/'Volumi Totali'!N289</f>
        <v>1.5211935659621002E-3</v>
      </c>
      <c r="N290" s="11">
        <f t="shared" si="4"/>
        <v>1</v>
      </c>
      <c r="O290" s="5"/>
      <c r="P290" s="5"/>
      <c r="Q290" s="18"/>
    </row>
    <row r="291" spans="1:17" x14ac:dyDescent="0.25">
      <c r="A291" s="3">
        <v>41928</v>
      </c>
      <c r="B291" s="10">
        <f>'Volumi Totali'!B290/'Volumi Totali'!N290</f>
        <v>0.85634546276826318</v>
      </c>
      <c r="C291" s="10">
        <f>'Volumi Totali'!C290/'Volumi Totali'!N290</f>
        <v>3.79542842877836E-3</v>
      </c>
      <c r="D291" s="10">
        <f>'Volumi Totali'!D290/'Volumi Totali'!N290</f>
        <v>0.13341348312282381</v>
      </c>
      <c r="E291" s="10">
        <f>'Volumi Totali'!E290/'Volumi Totali'!N290</f>
        <v>0</v>
      </c>
      <c r="F291" s="10">
        <f>'Volumi Totali'!F290/'Volumi Totali'!N290</f>
        <v>0</v>
      </c>
      <c r="G291" s="10">
        <f>'Volumi Totali'!G290/'Volumi Totali'!N290</f>
        <v>0</v>
      </c>
      <c r="H291" s="10">
        <f>'Volumi Totali'!H290/'Volumi Totali'!N290</f>
        <v>1.8768528901294493E-3</v>
      </c>
      <c r="I291" s="10">
        <f>'Volumi Totali'!I290/'Volumi Totali'!N290</f>
        <v>0</v>
      </c>
      <c r="J291" s="10">
        <f>'Volumi Totali'!J290/'Volumi Totali'!N290</f>
        <v>0</v>
      </c>
      <c r="K291" s="10">
        <f>'Volumi Totali'!K290/'Volumi Totali'!N290</f>
        <v>3.3299750038502233E-3</v>
      </c>
      <c r="L291" s="10">
        <f>'Volumi Totali'!L290/'Volumi Totali'!N290</f>
        <v>1.2387977861550228E-3</v>
      </c>
      <c r="N291" s="11">
        <f t="shared" si="4"/>
        <v>1</v>
      </c>
      <c r="O291" s="5"/>
      <c r="P291" s="5"/>
      <c r="Q291" s="18"/>
    </row>
    <row r="292" spans="1:17" x14ac:dyDescent="0.25">
      <c r="A292" s="4">
        <v>41929</v>
      </c>
      <c r="B292" s="10">
        <f>'Volumi Totali'!B291/'Volumi Totali'!N291</f>
        <v>0.77385770115210673</v>
      </c>
      <c r="C292" s="10">
        <f>'Volumi Totali'!C291/'Volumi Totali'!N291</f>
        <v>1.3979475049921209E-2</v>
      </c>
      <c r="D292" s="10">
        <f>'Volumi Totali'!D291/'Volumi Totali'!N291</f>
        <v>0.20263103766416246</v>
      </c>
      <c r="E292" s="10">
        <f>'Volumi Totali'!E291/'Volumi Totali'!N291</f>
        <v>0</v>
      </c>
      <c r="F292" s="10">
        <f>'Volumi Totali'!F291/'Volumi Totali'!N291</f>
        <v>0</v>
      </c>
      <c r="G292" s="10">
        <f>'Volumi Totali'!G291/'Volumi Totali'!N291</f>
        <v>0</v>
      </c>
      <c r="H292" s="10">
        <f>'Volumi Totali'!H291/'Volumi Totali'!N291</f>
        <v>3.5865320413230122E-3</v>
      </c>
      <c r="I292" s="10">
        <f>'Volumi Totali'!I291/'Volumi Totali'!N291</f>
        <v>0</v>
      </c>
      <c r="J292" s="10">
        <f>'Volumi Totali'!J291/'Volumi Totali'!N291</f>
        <v>0</v>
      </c>
      <c r="K292" s="10">
        <f>'Volumi Totali'!K291/'Volumi Totali'!N291</f>
        <v>4.679720481052984E-3</v>
      </c>
      <c r="L292" s="10">
        <f>'Volumi Totali'!L291/'Volumi Totali'!N291</f>
        <v>1.2655336114336144E-3</v>
      </c>
      <c r="N292" s="11">
        <f t="shared" si="4"/>
        <v>1</v>
      </c>
      <c r="O292" s="5"/>
      <c r="P292" s="5"/>
      <c r="Q292" s="18"/>
    </row>
    <row r="293" spans="1:17" x14ac:dyDescent="0.25">
      <c r="A293" s="3">
        <v>41930</v>
      </c>
      <c r="B293" s="10">
        <f>'Volumi Totali'!B292/'Volumi Totali'!N292</f>
        <v>0.81542216960092606</v>
      </c>
      <c r="C293" s="10">
        <f>'Volumi Totali'!C292/'Volumi Totali'!N292</f>
        <v>4.9385437177717076E-3</v>
      </c>
      <c r="D293" s="10">
        <f>'Volumi Totali'!D292/'Volumi Totali'!N292</f>
        <v>0.170425290429153</v>
      </c>
      <c r="E293" s="10">
        <f>'Volumi Totali'!E292/'Volumi Totali'!N292</f>
        <v>0</v>
      </c>
      <c r="F293" s="10">
        <f>'Volumi Totali'!F292/'Volumi Totali'!N292</f>
        <v>0</v>
      </c>
      <c r="G293" s="10">
        <f>'Volumi Totali'!G292/'Volumi Totali'!N292</f>
        <v>0</v>
      </c>
      <c r="H293" s="10">
        <f>'Volumi Totali'!H292/'Volumi Totali'!N292</f>
        <v>4.3455185028081029E-3</v>
      </c>
      <c r="I293" s="10">
        <f>'Volumi Totali'!I292/'Volumi Totali'!N292</f>
        <v>0</v>
      </c>
      <c r="J293" s="10">
        <f>'Volumi Totali'!J292/'Volumi Totali'!N292</f>
        <v>0</v>
      </c>
      <c r="K293" s="10">
        <f>'Volumi Totali'!K292/'Volumi Totali'!N292</f>
        <v>2.9089875924669015E-3</v>
      </c>
      <c r="L293" s="10">
        <f>'Volumi Totali'!L292/'Volumi Totali'!N292</f>
        <v>1.9594901568742037E-3</v>
      </c>
      <c r="N293" s="11">
        <f t="shared" si="4"/>
        <v>1</v>
      </c>
      <c r="O293" s="5"/>
      <c r="P293" s="5"/>
      <c r="Q293" s="18"/>
    </row>
    <row r="294" spans="1:17" x14ac:dyDescent="0.25">
      <c r="A294" s="4">
        <v>41931</v>
      </c>
      <c r="B294" s="10">
        <f>'Volumi Totali'!B293/'Volumi Totali'!N293</f>
        <v>0.77263828193510908</v>
      </c>
      <c r="C294" s="10">
        <f>'Volumi Totali'!C293/'Volumi Totali'!N293</f>
        <v>7.2825309263933741E-3</v>
      </c>
      <c r="D294" s="10">
        <f>'Volumi Totali'!D293/'Volumi Totali'!N293</f>
        <v>0.20592209228153355</v>
      </c>
      <c r="E294" s="10">
        <f>'Volumi Totali'!E293/'Volumi Totali'!N293</f>
        <v>0</v>
      </c>
      <c r="F294" s="10">
        <f>'Volumi Totali'!F293/'Volumi Totali'!N293</f>
        <v>0</v>
      </c>
      <c r="G294" s="10">
        <f>'Volumi Totali'!G293/'Volumi Totali'!N293</f>
        <v>0</v>
      </c>
      <c r="H294" s="10">
        <f>'Volumi Totali'!H293/'Volumi Totali'!N293</f>
        <v>6.2518362107220728E-3</v>
      </c>
      <c r="I294" s="10">
        <f>'Volumi Totali'!I293/'Volumi Totali'!N293</f>
        <v>0</v>
      </c>
      <c r="J294" s="10">
        <f>'Volumi Totali'!J293/'Volumi Totali'!N293</f>
        <v>0</v>
      </c>
      <c r="K294" s="10">
        <f>'Volumi Totali'!K293/'Volumi Totali'!N293</f>
        <v>5.4304156312365032E-3</v>
      </c>
      <c r="L294" s="10">
        <f>'Volumi Totali'!L293/'Volumi Totali'!N293</f>
        <v>2.4748430150054257E-3</v>
      </c>
      <c r="N294" s="11">
        <f t="shared" si="4"/>
        <v>1</v>
      </c>
      <c r="O294" s="5"/>
      <c r="P294" s="5"/>
      <c r="Q294" s="18"/>
    </row>
    <row r="295" spans="1:17" x14ac:dyDescent="0.25">
      <c r="A295" s="3">
        <v>41932</v>
      </c>
      <c r="B295" s="10">
        <f>'Volumi Totali'!B294/'Volumi Totali'!N294</f>
        <v>0.85499798631024237</v>
      </c>
      <c r="C295" s="10">
        <f>'Volumi Totali'!C294/'Volumi Totali'!N294</f>
        <v>1.5407981251803702E-2</v>
      </c>
      <c r="D295" s="10">
        <f>'Volumi Totali'!D294/'Volumi Totali'!N294</f>
        <v>0.11731630509644204</v>
      </c>
      <c r="E295" s="10">
        <f>'Volumi Totali'!E294/'Volumi Totali'!N294</f>
        <v>0</v>
      </c>
      <c r="F295" s="10">
        <f>'Volumi Totali'!F294/'Volumi Totali'!N294</f>
        <v>0</v>
      </c>
      <c r="G295" s="10">
        <f>'Volumi Totali'!G294/'Volumi Totali'!N294</f>
        <v>0</v>
      </c>
      <c r="H295" s="10">
        <f>'Volumi Totali'!H294/'Volumi Totali'!N294</f>
        <v>4.4929704157886611E-3</v>
      </c>
      <c r="I295" s="10">
        <f>'Volumi Totali'!I294/'Volumi Totali'!N294</f>
        <v>0</v>
      </c>
      <c r="J295" s="10">
        <f>'Volumi Totali'!J294/'Volumi Totali'!N294</f>
        <v>0</v>
      </c>
      <c r="K295" s="10">
        <f>'Volumi Totali'!K294/'Volumi Totali'!N294</f>
        <v>5.7912717614666534E-3</v>
      </c>
      <c r="L295" s="10">
        <f>'Volumi Totali'!L294/'Volumi Totali'!N294</f>
        <v>1.9934851642565746E-3</v>
      </c>
      <c r="N295" s="11">
        <f t="shared" si="4"/>
        <v>1</v>
      </c>
      <c r="O295" s="5"/>
      <c r="P295" s="5"/>
      <c r="Q295" s="18"/>
    </row>
    <row r="296" spans="1:17" x14ac:dyDescent="0.25">
      <c r="A296" s="4">
        <v>41933</v>
      </c>
      <c r="B296" s="10">
        <f>'Volumi Totali'!B295/'Volumi Totali'!N295</f>
        <v>0.86349054806202541</v>
      </c>
      <c r="C296" s="10">
        <f>'Volumi Totali'!C295/'Volumi Totali'!N295</f>
        <v>8.9335296247991802E-3</v>
      </c>
      <c r="D296" s="10">
        <f>'Volumi Totali'!D295/'Volumi Totali'!N295</f>
        <v>0.11860009723693857</v>
      </c>
      <c r="E296" s="10">
        <f>'Volumi Totali'!E295/'Volumi Totali'!N295</f>
        <v>0</v>
      </c>
      <c r="F296" s="10">
        <f>'Volumi Totali'!F295/'Volumi Totali'!N295</f>
        <v>0</v>
      </c>
      <c r="G296" s="10">
        <f>'Volumi Totali'!G295/'Volumi Totali'!N295</f>
        <v>0</v>
      </c>
      <c r="H296" s="10">
        <f>'Volumi Totali'!H295/'Volumi Totali'!N295</f>
        <v>3.1014432972876686E-3</v>
      </c>
      <c r="I296" s="10">
        <f>'Volumi Totali'!I295/'Volumi Totali'!N295</f>
        <v>0</v>
      </c>
      <c r="J296" s="10">
        <f>'Volumi Totali'!J295/'Volumi Totali'!N295</f>
        <v>0</v>
      </c>
      <c r="K296" s="10">
        <f>'Volumi Totali'!K295/'Volumi Totali'!N295</f>
        <v>4.2859593645993887E-3</v>
      </c>
      <c r="L296" s="10">
        <f>'Volumi Totali'!L295/'Volumi Totali'!N295</f>
        <v>1.5884224143497331E-3</v>
      </c>
      <c r="N296" s="11">
        <f t="shared" si="4"/>
        <v>1</v>
      </c>
      <c r="O296" s="5"/>
      <c r="P296" s="5"/>
      <c r="Q296" s="18"/>
    </row>
    <row r="297" spans="1:17" x14ac:dyDescent="0.25">
      <c r="A297" s="3">
        <v>41934</v>
      </c>
      <c r="B297" s="10">
        <f>'Volumi Totali'!B296/'Volumi Totali'!N296</f>
        <v>0.82995435618204882</v>
      </c>
      <c r="C297" s="10">
        <f>'Volumi Totali'!C296/'Volumi Totali'!N296</f>
        <v>7.6684494433866797E-3</v>
      </c>
      <c r="D297" s="10">
        <f>'Volumi Totali'!D296/'Volumi Totali'!N296</f>
        <v>0.14930380736828763</v>
      </c>
      <c r="E297" s="10">
        <f>'Volumi Totali'!E296/'Volumi Totali'!N296</f>
        <v>0</v>
      </c>
      <c r="F297" s="10">
        <f>'Volumi Totali'!F296/'Volumi Totali'!N296</f>
        <v>0</v>
      </c>
      <c r="G297" s="10">
        <f>'Volumi Totali'!G296/'Volumi Totali'!N296</f>
        <v>0</v>
      </c>
      <c r="H297" s="10">
        <f>'Volumi Totali'!H296/'Volumi Totali'!N296</f>
        <v>4.5433500774323676E-3</v>
      </c>
      <c r="I297" s="10">
        <f>'Volumi Totali'!I296/'Volumi Totali'!N296</f>
        <v>0</v>
      </c>
      <c r="J297" s="10">
        <f>'Volumi Totali'!J296/'Volumi Totali'!N296</f>
        <v>0</v>
      </c>
      <c r="K297" s="10">
        <f>'Volumi Totali'!K296/'Volumi Totali'!N296</f>
        <v>7.1486451937819691E-3</v>
      </c>
      <c r="L297" s="10">
        <f>'Volumi Totali'!L296/'Volumi Totali'!N296</f>
        <v>1.3813917350625254E-3</v>
      </c>
      <c r="N297" s="11">
        <f t="shared" si="4"/>
        <v>1</v>
      </c>
      <c r="O297" s="5"/>
      <c r="P297" s="5"/>
      <c r="Q297" s="18"/>
    </row>
    <row r="298" spans="1:17" x14ac:dyDescent="0.25">
      <c r="A298" s="4">
        <v>41935</v>
      </c>
      <c r="B298" s="10">
        <f>'Volumi Totali'!B297/'Volumi Totali'!N297</f>
        <v>0.87634841720251577</v>
      </c>
      <c r="C298" s="10">
        <f>'Volumi Totali'!C297/'Volumi Totali'!N297</f>
        <v>1.2527884709118102E-2</v>
      </c>
      <c r="D298" s="10">
        <f>'Volumi Totali'!D297/'Volumi Totali'!N297</f>
        <v>0.10572332174437088</v>
      </c>
      <c r="E298" s="10">
        <f>'Volumi Totali'!E297/'Volumi Totali'!N297</f>
        <v>0</v>
      </c>
      <c r="F298" s="10">
        <f>'Volumi Totali'!F297/'Volumi Totali'!N297</f>
        <v>0</v>
      </c>
      <c r="G298" s="10">
        <f>'Volumi Totali'!G297/'Volumi Totali'!N297</f>
        <v>0</v>
      </c>
      <c r="H298" s="10">
        <f>'Volumi Totali'!H297/'Volumi Totali'!N297</f>
        <v>3.2170988918723336E-3</v>
      </c>
      <c r="I298" s="10">
        <f>'Volumi Totali'!I297/'Volumi Totali'!N297</f>
        <v>0</v>
      </c>
      <c r="J298" s="10">
        <f>'Volumi Totali'!J297/'Volumi Totali'!N297</f>
        <v>0</v>
      </c>
      <c r="K298" s="10">
        <f>'Volumi Totali'!K297/'Volumi Totali'!N297</f>
        <v>1.6660851814411116E-3</v>
      </c>
      <c r="L298" s="10">
        <f>'Volumi Totali'!L297/'Volumi Totali'!N297</f>
        <v>5.1719227068175346E-4</v>
      </c>
      <c r="N298" s="11">
        <f t="shared" si="4"/>
        <v>1</v>
      </c>
      <c r="O298" s="5"/>
      <c r="P298" s="5"/>
      <c r="Q298" s="18"/>
    </row>
    <row r="299" spans="1:17" x14ac:dyDescent="0.25">
      <c r="A299" s="3">
        <v>41936</v>
      </c>
      <c r="B299" s="10">
        <f>'Volumi Totali'!B298/'Volumi Totali'!N298</f>
        <v>0.79642494079330683</v>
      </c>
      <c r="C299" s="10">
        <f>'Volumi Totali'!C298/'Volumi Totali'!N298</f>
        <v>1.4413698650016878E-2</v>
      </c>
      <c r="D299" s="10">
        <f>'Volumi Totali'!D298/'Volumi Totali'!N298</f>
        <v>0.18179799278247083</v>
      </c>
      <c r="E299" s="10">
        <f>'Volumi Totali'!E298/'Volumi Totali'!N298</f>
        <v>0</v>
      </c>
      <c r="F299" s="10">
        <f>'Volumi Totali'!F298/'Volumi Totali'!N298</f>
        <v>0</v>
      </c>
      <c r="G299" s="10">
        <f>'Volumi Totali'!G298/'Volumi Totali'!N298</f>
        <v>0</v>
      </c>
      <c r="H299" s="10">
        <f>'Volumi Totali'!H298/'Volumi Totali'!N298</f>
        <v>2.7014890152460111E-3</v>
      </c>
      <c r="I299" s="10">
        <f>'Volumi Totali'!I298/'Volumi Totali'!N298</f>
        <v>0</v>
      </c>
      <c r="J299" s="10">
        <f>'Volumi Totali'!J298/'Volumi Totali'!N298</f>
        <v>0</v>
      </c>
      <c r="K299" s="10">
        <f>'Volumi Totali'!K298/'Volumi Totali'!N298</f>
        <v>3.1538237564448248E-3</v>
      </c>
      <c r="L299" s="10">
        <f>'Volumi Totali'!L298/'Volumi Totali'!N298</f>
        <v>1.5080550025146173E-3</v>
      </c>
      <c r="N299" s="11">
        <f t="shared" si="4"/>
        <v>0.99999999999999989</v>
      </c>
      <c r="O299" s="5"/>
      <c r="P299" s="5"/>
      <c r="Q299" s="18"/>
    </row>
    <row r="300" spans="1:17" x14ac:dyDescent="0.25">
      <c r="A300" s="4">
        <v>41937</v>
      </c>
      <c r="B300" s="10">
        <f>'Volumi Totali'!B299/'Volumi Totali'!N299</f>
        <v>0.86824077965651147</v>
      </c>
      <c r="C300" s="10">
        <f>'Volumi Totali'!C299/'Volumi Totali'!N299</f>
        <v>1.3054911948578496E-2</v>
      </c>
      <c r="D300" s="10">
        <f>'Volumi Totali'!D299/'Volumi Totali'!N299</f>
        <v>0.11353490505150651</v>
      </c>
      <c r="E300" s="10">
        <f>'Volumi Totali'!E299/'Volumi Totali'!N299</f>
        <v>0</v>
      </c>
      <c r="F300" s="10">
        <f>'Volumi Totali'!F299/'Volumi Totali'!N299</f>
        <v>0</v>
      </c>
      <c r="G300" s="10">
        <f>'Volumi Totali'!G299/'Volumi Totali'!N299</f>
        <v>0</v>
      </c>
      <c r="H300" s="10">
        <f>'Volumi Totali'!H299/'Volumi Totali'!N299</f>
        <v>2.6149482061027115E-3</v>
      </c>
      <c r="I300" s="10">
        <f>'Volumi Totali'!I299/'Volumi Totali'!N299</f>
        <v>0</v>
      </c>
      <c r="J300" s="10">
        <f>'Volumi Totali'!J299/'Volumi Totali'!N299</f>
        <v>0</v>
      </c>
      <c r="K300" s="10">
        <f>'Volumi Totali'!K299/'Volumi Totali'!N299</f>
        <v>1.9269652763558554E-3</v>
      </c>
      <c r="L300" s="10">
        <f>'Volumi Totali'!L299/'Volumi Totali'!N299</f>
        <v>6.2748986094497065E-4</v>
      </c>
      <c r="N300" s="11">
        <f t="shared" si="4"/>
        <v>1.0000000000000002</v>
      </c>
      <c r="O300" s="5"/>
      <c r="P300" s="5"/>
      <c r="Q300" s="18"/>
    </row>
    <row r="301" spans="1:17" x14ac:dyDescent="0.25">
      <c r="A301" s="3">
        <v>41938</v>
      </c>
      <c r="B301" s="10">
        <f>'Volumi Totali'!B300/'Volumi Totali'!N300</f>
        <v>0.81760612614554617</v>
      </c>
      <c r="C301" s="10">
        <f>'Volumi Totali'!C300/'Volumi Totali'!N300</f>
        <v>3.1962905306160402E-2</v>
      </c>
      <c r="D301" s="10">
        <f>'Volumi Totali'!D300/'Volumi Totali'!N300</f>
        <v>0.1440894348316239</v>
      </c>
      <c r="E301" s="10">
        <f>'Volumi Totali'!E300/'Volumi Totali'!N300</f>
        <v>0</v>
      </c>
      <c r="F301" s="10">
        <f>'Volumi Totali'!F300/'Volumi Totali'!N300</f>
        <v>0</v>
      </c>
      <c r="G301" s="10">
        <f>'Volumi Totali'!G300/'Volumi Totali'!N300</f>
        <v>0</v>
      </c>
      <c r="H301" s="10">
        <f>'Volumi Totali'!H300/'Volumi Totali'!N300</f>
        <v>2.7254988158945388E-3</v>
      </c>
      <c r="I301" s="10">
        <f>'Volumi Totali'!I300/'Volumi Totali'!N300</f>
        <v>0</v>
      </c>
      <c r="J301" s="10">
        <f>'Volumi Totali'!J300/'Volumi Totali'!N300</f>
        <v>0</v>
      </c>
      <c r="K301" s="10">
        <f>'Volumi Totali'!K300/'Volumi Totali'!N300</f>
        <v>2.9227107082866201E-3</v>
      </c>
      <c r="L301" s="10">
        <f>'Volumi Totali'!L300/'Volumi Totali'!N300</f>
        <v>6.9332419248838107E-4</v>
      </c>
      <c r="N301" s="11">
        <f t="shared" si="4"/>
        <v>1.0000000000000002</v>
      </c>
      <c r="O301" s="5"/>
      <c r="P301" s="5"/>
      <c r="Q301" s="18"/>
    </row>
    <row r="302" spans="1:17" x14ac:dyDescent="0.25">
      <c r="A302" s="4">
        <v>41939</v>
      </c>
      <c r="B302" s="10">
        <f>'Volumi Totali'!B301/'Volumi Totali'!N301</f>
        <v>0.80382143606063972</v>
      </c>
      <c r="C302" s="10">
        <f>'Volumi Totali'!C301/'Volumi Totali'!N301</f>
        <v>1.8473029148009721E-2</v>
      </c>
      <c r="D302" s="10">
        <f>'Volumi Totali'!D301/'Volumi Totali'!N301</f>
        <v>0.16618744526267748</v>
      </c>
      <c r="E302" s="10">
        <f>'Volumi Totali'!E301/'Volumi Totali'!N301</f>
        <v>0</v>
      </c>
      <c r="F302" s="10">
        <f>'Volumi Totali'!F301/'Volumi Totali'!N301</f>
        <v>0</v>
      </c>
      <c r="G302" s="10">
        <f>'Volumi Totali'!G301/'Volumi Totali'!N301</f>
        <v>0</v>
      </c>
      <c r="H302" s="10">
        <f>'Volumi Totali'!H301/'Volumi Totali'!N301</f>
        <v>8.7159703462482575E-3</v>
      </c>
      <c r="I302" s="10">
        <f>'Volumi Totali'!I301/'Volumi Totali'!N301</f>
        <v>0</v>
      </c>
      <c r="J302" s="10">
        <f>'Volumi Totali'!J301/'Volumi Totali'!N301</f>
        <v>0</v>
      </c>
      <c r="K302" s="10">
        <f>'Volumi Totali'!K301/'Volumi Totali'!N301</f>
        <v>1.9142335541328991E-3</v>
      </c>
      <c r="L302" s="10">
        <f>'Volumi Totali'!L301/'Volumi Totali'!N301</f>
        <v>8.8788562829194878E-4</v>
      </c>
      <c r="N302" s="11">
        <f t="shared" si="4"/>
        <v>1</v>
      </c>
      <c r="O302" s="5"/>
      <c r="P302" s="5"/>
      <c r="Q302" s="18"/>
    </row>
    <row r="303" spans="1:17" x14ac:dyDescent="0.25">
      <c r="A303" s="3">
        <v>41940</v>
      </c>
      <c r="B303" s="10">
        <f>'Volumi Totali'!B302/'Volumi Totali'!N302</f>
        <v>0.74508359337110475</v>
      </c>
      <c r="C303" s="10">
        <f>'Volumi Totali'!C302/'Volumi Totali'!N302</f>
        <v>2.5915364768440793E-2</v>
      </c>
      <c r="D303" s="10">
        <f>'Volumi Totali'!D302/'Volumi Totali'!N302</f>
        <v>0.21101211648286675</v>
      </c>
      <c r="E303" s="10">
        <f>'Volumi Totali'!E302/'Volumi Totali'!N302</f>
        <v>0</v>
      </c>
      <c r="F303" s="10">
        <f>'Volumi Totali'!F302/'Volumi Totali'!N302</f>
        <v>0</v>
      </c>
      <c r="G303" s="10">
        <f>'Volumi Totali'!G302/'Volumi Totali'!N302</f>
        <v>0</v>
      </c>
      <c r="H303" s="10">
        <f>'Volumi Totali'!H302/'Volumi Totali'!N302</f>
        <v>7.8240671759257016E-3</v>
      </c>
      <c r="I303" s="10">
        <f>'Volumi Totali'!I302/'Volumi Totali'!N302</f>
        <v>0</v>
      </c>
      <c r="J303" s="10">
        <f>'Volumi Totali'!J302/'Volumi Totali'!N302</f>
        <v>0</v>
      </c>
      <c r="K303" s="10">
        <f>'Volumi Totali'!K302/'Volumi Totali'!N302</f>
        <v>3.1554003575050469E-3</v>
      </c>
      <c r="L303" s="10">
        <f>'Volumi Totali'!L302/'Volumi Totali'!N302</f>
        <v>7.009457844157011E-3</v>
      </c>
      <c r="N303" s="11">
        <f t="shared" si="4"/>
        <v>1</v>
      </c>
      <c r="O303" s="5"/>
      <c r="P303" s="5"/>
      <c r="Q303" s="18"/>
    </row>
    <row r="304" spans="1:17" x14ac:dyDescent="0.25">
      <c r="A304" s="4">
        <v>41941</v>
      </c>
      <c r="B304" s="10">
        <f>'Volumi Totali'!B303/'Volumi Totali'!N303</f>
        <v>0.85513168554155905</v>
      </c>
      <c r="C304" s="10">
        <f>'Volumi Totali'!C303/'Volumi Totali'!N303</f>
        <v>1.6291906808709955E-2</v>
      </c>
      <c r="D304" s="10">
        <f>'Volumi Totali'!D303/'Volumi Totali'!N303</f>
        <v>0.11993098856460492</v>
      </c>
      <c r="E304" s="10">
        <f>'Volumi Totali'!E303/'Volumi Totali'!N303</f>
        <v>0</v>
      </c>
      <c r="F304" s="10">
        <f>'Volumi Totali'!F303/'Volumi Totali'!N303</f>
        <v>0</v>
      </c>
      <c r="G304" s="10">
        <f>'Volumi Totali'!G303/'Volumi Totali'!N303</f>
        <v>0</v>
      </c>
      <c r="H304" s="10">
        <f>'Volumi Totali'!H303/'Volumi Totali'!N303</f>
        <v>1.1265475222135553E-3</v>
      </c>
      <c r="I304" s="10">
        <f>'Volumi Totali'!I303/'Volumi Totali'!N303</f>
        <v>0</v>
      </c>
      <c r="J304" s="10">
        <f>'Volumi Totali'!J303/'Volumi Totali'!N303</f>
        <v>0</v>
      </c>
      <c r="K304" s="10">
        <f>'Volumi Totali'!K303/'Volumi Totali'!N303</f>
        <v>6.3826881979963555E-3</v>
      </c>
      <c r="L304" s="10">
        <f>'Volumi Totali'!L303/'Volumi Totali'!N303</f>
        <v>1.1361833649161787E-3</v>
      </c>
      <c r="N304" s="11">
        <f t="shared" si="4"/>
        <v>1</v>
      </c>
      <c r="O304" s="5"/>
      <c r="P304" s="5"/>
      <c r="Q304" s="18"/>
    </row>
    <row r="305" spans="1:17" x14ac:dyDescent="0.25">
      <c r="A305" s="3">
        <v>41942</v>
      </c>
      <c r="B305" s="10">
        <f>'Volumi Totali'!B304/'Volumi Totali'!N304</f>
        <v>0.90850088157511177</v>
      </c>
      <c r="C305" s="10">
        <f>'Volumi Totali'!C304/'Volumi Totali'!N304</f>
        <v>6.6249616276170247E-3</v>
      </c>
      <c r="D305" s="10">
        <f>'Volumi Totali'!D304/'Volumi Totali'!N304</f>
        <v>8.0302857108967687E-2</v>
      </c>
      <c r="E305" s="10">
        <f>'Volumi Totali'!E304/'Volumi Totali'!N304</f>
        <v>0</v>
      </c>
      <c r="F305" s="10">
        <f>'Volumi Totali'!F304/'Volumi Totali'!N304</f>
        <v>0</v>
      </c>
      <c r="G305" s="10">
        <f>'Volumi Totali'!G304/'Volumi Totali'!N304</f>
        <v>0</v>
      </c>
      <c r="H305" s="10">
        <f>'Volumi Totali'!H304/'Volumi Totali'!N304</f>
        <v>1.4578871356866429E-3</v>
      </c>
      <c r="I305" s="10">
        <f>'Volumi Totali'!I304/'Volumi Totali'!N304</f>
        <v>0</v>
      </c>
      <c r="J305" s="10">
        <f>'Volumi Totali'!J304/'Volumi Totali'!N304</f>
        <v>0</v>
      </c>
      <c r="K305" s="10">
        <f>'Volumi Totali'!K304/'Volumi Totali'!N304</f>
        <v>2.71666085292012E-3</v>
      </c>
      <c r="L305" s="10">
        <f>'Volumi Totali'!L304/'Volumi Totali'!N304</f>
        <v>3.9675169969674492E-4</v>
      </c>
      <c r="N305" s="11">
        <f t="shared" si="4"/>
        <v>1</v>
      </c>
      <c r="O305" s="5"/>
      <c r="P305" s="5"/>
      <c r="Q305" s="18"/>
    </row>
    <row r="306" spans="1:17" x14ac:dyDescent="0.25">
      <c r="A306" s="4">
        <v>41943</v>
      </c>
      <c r="B306" s="10">
        <f>'Volumi Totali'!B305/'Volumi Totali'!N305</f>
        <v>0.83069482741598843</v>
      </c>
      <c r="C306" s="10">
        <f>'Volumi Totali'!C305/'Volumi Totali'!N305</f>
        <v>1.0001524933591228E-2</v>
      </c>
      <c r="D306" s="10">
        <f>'Volumi Totali'!D305/'Volumi Totali'!N305</f>
        <v>0.15255295270646577</v>
      </c>
      <c r="E306" s="10">
        <f>'Volumi Totali'!E305/'Volumi Totali'!N305</f>
        <v>0</v>
      </c>
      <c r="F306" s="10">
        <f>'Volumi Totali'!F305/'Volumi Totali'!N305</f>
        <v>0</v>
      </c>
      <c r="G306" s="10">
        <f>'Volumi Totali'!G305/'Volumi Totali'!N305</f>
        <v>0</v>
      </c>
      <c r="H306" s="10">
        <f>'Volumi Totali'!H305/'Volumi Totali'!N305</f>
        <v>2.4700216132684982E-3</v>
      </c>
      <c r="I306" s="10">
        <f>'Volumi Totali'!I305/'Volumi Totali'!N305</f>
        <v>0</v>
      </c>
      <c r="J306" s="10">
        <f>'Volumi Totali'!J305/'Volumi Totali'!N305</f>
        <v>0</v>
      </c>
      <c r="K306" s="10">
        <f>'Volumi Totali'!K305/'Volumi Totali'!N305</f>
        <v>3.5699867377790278E-3</v>
      </c>
      <c r="L306" s="10">
        <f>'Volumi Totali'!L305/'Volumi Totali'!N305</f>
        <v>7.1068659290702597E-4</v>
      </c>
      <c r="N306" s="11">
        <f t="shared" si="4"/>
        <v>0.99999999999999989</v>
      </c>
      <c r="O306" s="5"/>
      <c r="P306" s="5"/>
      <c r="Q306" s="18"/>
    </row>
    <row r="307" spans="1:17" x14ac:dyDescent="0.25">
      <c r="A307" s="14">
        <v>41944</v>
      </c>
      <c r="B307" s="10">
        <f>'Volumi Totali'!B306/'Volumi Totali'!N306</f>
        <v>0.83786272157980324</v>
      </c>
      <c r="C307" s="10">
        <f>'Volumi Totali'!C306/'Volumi Totali'!N306</f>
        <v>9.5558511677838534E-3</v>
      </c>
      <c r="D307" s="10">
        <f>'Volumi Totali'!D306/'Volumi Totali'!N306</f>
        <v>0.12440532154260549</v>
      </c>
      <c r="E307" s="10">
        <f>'Volumi Totali'!E306/'Volumi Totali'!N306</f>
        <v>0</v>
      </c>
      <c r="F307" s="10">
        <f>'Volumi Totali'!F306/'Volumi Totali'!N306</f>
        <v>0</v>
      </c>
      <c r="G307" s="10">
        <f>'Volumi Totali'!G306/'Volumi Totali'!N306</f>
        <v>0</v>
      </c>
      <c r="H307" s="10">
        <f>'Volumi Totali'!H306/'Volumi Totali'!N306</f>
        <v>1.7017296731676238E-3</v>
      </c>
      <c r="I307" s="10">
        <f>'Volumi Totali'!I306/'Volumi Totali'!N306</f>
        <v>0</v>
      </c>
      <c r="J307" s="10">
        <f>'Volumi Totali'!J306/'Volumi Totali'!N306</f>
        <v>0</v>
      </c>
      <c r="K307" s="10">
        <f>'Volumi Totali'!K306/'Volumi Totali'!N306</f>
        <v>1.6421450194011853E-3</v>
      </c>
      <c r="L307" s="10">
        <f>'Volumi Totali'!L306/'Volumi Totali'!N306</f>
        <v>2.4832231017238655E-2</v>
      </c>
      <c r="N307" s="11">
        <f t="shared" si="4"/>
        <v>1.0000000000000002</v>
      </c>
      <c r="O307" s="5"/>
      <c r="P307" s="5"/>
      <c r="Q307" s="18"/>
    </row>
    <row r="308" spans="1:17" x14ac:dyDescent="0.25">
      <c r="A308" s="4">
        <v>41945</v>
      </c>
      <c r="B308" s="10">
        <f>'Volumi Totali'!B307/'Volumi Totali'!N307</f>
        <v>0.79425218140509268</v>
      </c>
      <c r="C308" s="10">
        <f>'Volumi Totali'!C307/'Volumi Totali'!N307</f>
        <v>1.1069894047950616E-2</v>
      </c>
      <c r="D308" s="10">
        <f>'Volumi Totali'!D307/'Volumi Totali'!N307</f>
        <v>0.18753081625017207</v>
      </c>
      <c r="E308" s="10">
        <f>'Volumi Totali'!E307/'Volumi Totali'!N307</f>
        <v>0</v>
      </c>
      <c r="F308" s="10">
        <f>'Volumi Totali'!F307/'Volumi Totali'!N307</f>
        <v>0</v>
      </c>
      <c r="G308" s="10">
        <f>'Volumi Totali'!G307/'Volumi Totali'!N307</f>
        <v>0</v>
      </c>
      <c r="H308" s="10">
        <f>'Volumi Totali'!H307/'Volumi Totali'!N307</f>
        <v>2.4811783737106793E-3</v>
      </c>
      <c r="I308" s="10">
        <f>'Volumi Totali'!I307/'Volumi Totali'!N307</f>
        <v>0</v>
      </c>
      <c r="J308" s="10">
        <f>'Volumi Totali'!J307/'Volumi Totali'!N307</f>
        <v>0</v>
      </c>
      <c r="K308" s="10">
        <f>'Volumi Totali'!K307/'Volumi Totali'!N307</f>
        <v>3.8127450240958726E-3</v>
      </c>
      <c r="L308" s="10">
        <f>'Volumi Totali'!L307/'Volumi Totali'!N307</f>
        <v>8.5318489897808901E-4</v>
      </c>
      <c r="N308" s="11">
        <f t="shared" si="4"/>
        <v>1</v>
      </c>
      <c r="O308" s="5"/>
      <c r="P308" s="5"/>
      <c r="Q308" s="18"/>
    </row>
    <row r="309" spans="1:17" x14ac:dyDescent="0.25">
      <c r="A309" s="3">
        <v>41946</v>
      </c>
      <c r="B309" s="10">
        <f>'Volumi Totali'!B308/'Volumi Totali'!N308</f>
        <v>0.84686401647096066</v>
      </c>
      <c r="C309" s="10">
        <f>'Volumi Totali'!C308/'Volumi Totali'!N308</f>
        <v>1.3899138910944058E-2</v>
      </c>
      <c r="D309" s="10">
        <f>'Volumi Totali'!D308/'Volumi Totali'!N308</f>
        <v>0.133061346218494</v>
      </c>
      <c r="E309" s="10">
        <f>'Volumi Totali'!E308/'Volumi Totali'!N308</f>
        <v>0</v>
      </c>
      <c r="F309" s="10">
        <f>'Volumi Totali'!F308/'Volumi Totali'!N308</f>
        <v>0</v>
      </c>
      <c r="G309" s="10">
        <f>'Volumi Totali'!G308/'Volumi Totali'!N308</f>
        <v>0</v>
      </c>
      <c r="H309" s="10">
        <f>'Volumi Totali'!H308/'Volumi Totali'!N308</f>
        <v>2.6749614452378492E-3</v>
      </c>
      <c r="I309" s="10">
        <f>'Volumi Totali'!I308/'Volumi Totali'!N308</f>
        <v>0</v>
      </c>
      <c r="J309" s="10">
        <f>'Volumi Totali'!J308/'Volumi Totali'!N308</f>
        <v>0</v>
      </c>
      <c r="K309" s="10">
        <f>'Volumi Totali'!K308/'Volumi Totali'!N308</f>
        <v>2.5097547799402746E-3</v>
      </c>
      <c r="L309" s="10">
        <f>'Volumi Totali'!L308/'Volumi Totali'!N308</f>
        <v>9.9078217442318288E-4</v>
      </c>
      <c r="N309" s="11">
        <f t="shared" si="4"/>
        <v>1</v>
      </c>
      <c r="O309" s="5"/>
      <c r="P309" s="5"/>
      <c r="Q309" s="18"/>
    </row>
    <row r="310" spans="1:17" x14ac:dyDescent="0.25">
      <c r="A310" s="4">
        <v>41947</v>
      </c>
      <c r="B310" s="10">
        <f>'Volumi Totali'!B309/'Volumi Totali'!N309</f>
        <v>0.85143478631165015</v>
      </c>
      <c r="C310" s="10">
        <f>'Volumi Totali'!C309/'Volumi Totali'!N309</f>
        <v>1.5017731358524557E-2</v>
      </c>
      <c r="D310" s="10">
        <f>'Volumi Totali'!D309/'Volumi Totali'!N309</f>
        <v>0.12705144089926046</v>
      </c>
      <c r="E310" s="10">
        <f>'Volumi Totali'!E309/'Volumi Totali'!N309</f>
        <v>0</v>
      </c>
      <c r="F310" s="10">
        <f>'Volumi Totali'!F309/'Volumi Totali'!N309</f>
        <v>0</v>
      </c>
      <c r="G310" s="10">
        <f>'Volumi Totali'!G309/'Volumi Totali'!N309</f>
        <v>0</v>
      </c>
      <c r="H310" s="10">
        <f>'Volumi Totali'!H309/'Volumi Totali'!N309</f>
        <v>2.2979575245776979E-3</v>
      </c>
      <c r="I310" s="10">
        <f>'Volumi Totali'!I309/'Volumi Totali'!N309</f>
        <v>0</v>
      </c>
      <c r="J310" s="10">
        <f>'Volumi Totali'!J309/'Volumi Totali'!N309</f>
        <v>0</v>
      </c>
      <c r="K310" s="10">
        <f>'Volumi Totali'!K309/'Volumi Totali'!N309</f>
        <v>3.6669534966665392E-3</v>
      </c>
      <c r="L310" s="10">
        <f>'Volumi Totali'!L309/'Volumi Totali'!N309</f>
        <v>5.3113040932065885E-4</v>
      </c>
      <c r="N310" s="11">
        <f t="shared" si="4"/>
        <v>1.0000000000000002</v>
      </c>
      <c r="O310" s="5"/>
      <c r="P310" s="5"/>
      <c r="Q310" s="18"/>
    </row>
    <row r="311" spans="1:17" x14ac:dyDescent="0.25">
      <c r="A311" s="3">
        <v>41948</v>
      </c>
      <c r="B311" s="10">
        <f>'Volumi Totali'!B310/'Volumi Totali'!N310</f>
        <v>0.8586407451663004</v>
      </c>
      <c r="C311" s="10">
        <f>'Volumi Totali'!C310/'Volumi Totali'!N310</f>
        <v>1.342389821303833E-2</v>
      </c>
      <c r="D311" s="10">
        <f>'Volumi Totali'!D310/'Volumi Totali'!N310</f>
        <v>0.12372499613730384</v>
      </c>
      <c r="E311" s="10">
        <f>'Volumi Totali'!E310/'Volumi Totali'!N310</f>
        <v>0</v>
      </c>
      <c r="F311" s="10">
        <f>'Volumi Totali'!F310/'Volumi Totali'!N310</f>
        <v>0</v>
      </c>
      <c r="G311" s="10">
        <f>'Volumi Totali'!G310/'Volumi Totali'!N310</f>
        <v>0</v>
      </c>
      <c r="H311" s="10">
        <f>'Volumi Totali'!H310/'Volumi Totali'!N310</f>
        <v>1.1030456416872049E-3</v>
      </c>
      <c r="I311" s="10">
        <f>'Volumi Totali'!I310/'Volumi Totali'!N310</f>
        <v>0</v>
      </c>
      <c r="J311" s="10">
        <f>'Volumi Totali'!J310/'Volumi Totali'!N310</f>
        <v>0</v>
      </c>
      <c r="K311" s="10">
        <f>'Volumi Totali'!K310/'Volumi Totali'!N310</f>
        <v>2.6473008744381543E-3</v>
      </c>
      <c r="L311" s="10">
        <f>'Volumi Totali'!L310/'Volumi Totali'!N310</f>
        <v>4.6001396723203134E-4</v>
      </c>
      <c r="N311" s="11">
        <f t="shared" si="4"/>
        <v>1</v>
      </c>
      <c r="O311" s="5"/>
      <c r="P311" s="5"/>
      <c r="Q311" s="18"/>
    </row>
    <row r="312" spans="1:17" x14ac:dyDescent="0.25">
      <c r="A312" s="4">
        <v>41949</v>
      </c>
      <c r="B312" s="10">
        <f>'Volumi Totali'!B311/'Volumi Totali'!N311</f>
        <v>0.86226475394995195</v>
      </c>
      <c r="C312" s="10">
        <f>'Volumi Totali'!C311/'Volumi Totali'!N311</f>
        <v>1.9100652861531345E-2</v>
      </c>
      <c r="D312" s="10">
        <f>'Volumi Totali'!D311/'Volumi Totali'!N311</f>
        <v>0.11292654455691303</v>
      </c>
      <c r="E312" s="10">
        <f>'Volumi Totali'!E311/'Volumi Totali'!N311</f>
        <v>0</v>
      </c>
      <c r="F312" s="10">
        <f>'Volumi Totali'!F311/'Volumi Totali'!N311</f>
        <v>0</v>
      </c>
      <c r="G312" s="10">
        <f>'Volumi Totali'!G311/'Volumi Totali'!N311</f>
        <v>0</v>
      </c>
      <c r="H312" s="10">
        <f>'Volumi Totali'!H311/'Volumi Totali'!N311</f>
        <v>1.3086497260565105E-3</v>
      </c>
      <c r="I312" s="10">
        <f>'Volumi Totali'!I311/'Volumi Totali'!N311</f>
        <v>0</v>
      </c>
      <c r="J312" s="10">
        <f>'Volumi Totali'!J311/'Volumi Totali'!N311</f>
        <v>0</v>
      </c>
      <c r="K312" s="10">
        <f>'Volumi Totali'!K311/'Volumi Totali'!N311</f>
        <v>3.7786985605082375E-3</v>
      </c>
      <c r="L312" s="10">
        <f>'Volumi Totali'!L311/'Volumi Totali'!N311</f>
        <v>6.2070034503893174E-4</v>
      </c>
      <c r="N312" s="11">
        <f t="shared" si="4"/>
        <v>1</v>
      </c>
      <c r="O312" s="5"/>
      <c r="P312" s="5"/>
      <c r="Q312" s="18"/>
    </row>
    <row r="313" spans="1:17" x14ac:dyDescent="0.25">
      <c r="A313" s="3">
        <v>41950</v>
      </c>
      <c r="B313" s="10">
        <f>'Volumi Totali'!B312/'Volumi Totali'!N312</f>
        <v>0.83709259723365914</v>
      </c>
      <c r="C313" s="10">
        <f>'Volumi Totali'!C312/'Volumi Totali'!N312</f>
        <v>2.1584688856268821E-2</v>
      </c>
      <c r="D313" s="10">
        <f>'Volumi Totali'!D312/'Volumi Totali'!N312</f>
        <v>0.12018754549902737</v>
      </c>
      <c r="E313" s="10">
        <f>'Volumi Totali'!E312/'Volumi Totali'!N312</f>
        <v>0</v>
      </c>
      <c r="F313" s="10">
        <f>'Volumi Totali'!F312/'Volumi Totali'!N312</f>
        <v>0</v>
      </c>
      <c r="G313" s="10">
        <f>'Volumi Totali'!G312/'Volumi Totali'!N312</f>
        <v>0</v>
      </c>
      <c r="H313" s="10">
        <f>'Volumi Totali'!H312/'Volumi Totali'!N312</f>
        <v>1.4911249547496011E-3</v>
      </c>
      <c r="I313" s="10">
        <f>'Volumi Totali'!I312/'Volumi Totali'!N312</f>
        <v>0</v>
      </c>
      <c r="J313" s="10">
        <f>'Volumi Totali'!J312/'Volumi Totali'!N312</f>
        <v>0</v>
      </c>
      <c r="K313" s="10">
        <f>'Volumi Totali'!K312/'Volumi Totali'!N312</f>
        <v>1.9070656260069457E-2</v>
      </c>
      <c r="L313" s="10">
        <f>'Volumi Totali'!L312/'Volumi Totali'!N312</f>
        <v>5.7338719622561948E-4</v>
      </c>
      <c r="N313" s="11">
        <f t="shared" si="4"/>
        <v>0.99999999999999989</v>
      </c>
      <c r="O313" s="5"/>
      <c r="P313" s="5"/>
      <c r="Q313" s="18"/>
    </row>
    <row r="314" spans="1:17" x14ac:dyDescent="0.25">
      <c r="A314" s="4">
        <v>41951</v>
      </c>
      <c r="B314" s="10">
        <f>'Volumi Totali'!B313/'Volumi Totali'!N313</f>
        <v>0.80963698578551146</v>
      </c>
      <c r="C314" s="10">
        <f>'Volumi Totali'!C313/'Volumi Totali'!N313</f>
        <v>1.3581517275762824E-2</v>
      </c>
      <c r="D314" s="10">
        <f>'Volumi Totali'!D313/'Volumi Totali'!N313</f>
        <v>0.14306308787933458</v>
      </c>
      <c r="E314" s="10">
        <f>'Volumi Totali'!E313/'Volumi Totali'!N313</f>
        <v>0</v>
      </c>
      <c r="F314" s="10">
        <f>'Volumi Totali'!F313/'Volumi Totali'!N313</f>
        <v>0</v>
      </c>
      <c r="G314" s="10">
        <f>'Volumi Totali'!G313/'Volumi Totali'!N313</f>
        <v>0</v>
      </c>
      <c r="H314" s="10">
        <f>'Volumi Totali'!H313/'Volumi Totali'!N313</f>
        <v>3.8618553638271268E-3</v>
      </c>
      <c r="I314" s="10">
        <f>'Volumi Totali'!I313/'Volumi Totali'!N313</f>
        <v>0</v>
      </c>
      <c r="J314" s="10">
        <f>'Volumi Totali'!J313/'Volumi Totali'!N313</f>
        <v>0</v>
      </c>
      <c r="K314" s="10">
        <f>'Volumi Totali'!K313/'Volumi Totali'!N313</f>
        <v>2.9431316115527271E-2</v>
      </c>
      <c r="L314" s="10">
        <f>'Volumi Totali'!L313/'Volumi Totali'!N313</f>
        <v>4.2523758003676983E-4</v>
      </c>
      <c r="N314" s="11">
        <f t="shared" si="4"/>
        <v>1</v>
      </c>
      <c r="O314" s="5"/>
      <c r="P314" s="5"/>
      <c r="Q314" s="18"/>
    </row>
    <row r="315" spans="1:17" x14ac:dyDescent="0.25">
      <c r="A315" s="3">
        <v>41952</v>
      </c>
      <c r="B315" s="10">
        <f>'Volumi Totali'!B314/'Volumi Totali'!N314</f>
        <v>0.90479423272547466</v>
      </c>
      <c r="C315" s="10">
        <f>'Volumi Totali'!C314/'Volumi Totali'!N314</f>
        <v>9.0018907319744084E-3</v>
      </c>
      <c r="D315" s="10">
        <f>'Volumi Totali'!D314/'Volumi Totali'!N314</f>
        <v>7.0042906480648121E-2</v>
      </c>
      <c r="E315" s="10">
        <f>'Volumi Totali'!E314/'Volumi Totali'!N314</f>
        <v>0</v>
      </c>
      <c r="F315" s="10">
        <f>'Volumi Totali'!F314/'Volumi Totali'!N314</f>
        <v>0</v>
      </c>
      <c r="G315" s="10">
        <f>'Volumi Totali'!G314/'Volumi Totali'!N314</f>
        <v>0</v>
      </c>
      <c r="H315" s="10">
        <f>'Volumi Totali'!H314/'Volumi Totali'!N314</f>
        <v>1.6539325782217371E-3</v>
      </c>
      <c r="I315" s="10">
        <f>'Volumi Totali'!I314/'Volumi Totali'!N314</f>
        <v>0</v>
      </c>
      <c r="J315" s="10">
        <f>'Volumi Totali'!J314/'Volumi Totali'!N314</f>
        <v>0</v>
      </c>
      <c r="K315" s="10">
        <f>'Volumi Totali'!K314/'Volumi Totali'!N314</f>
        <v>1.4032130407352525E-2</v>
      </c>
      <c r="L315" s="10">
        <f>'Volumi Totali'!L314/'Volumi Totali'!N314</f>
        <v>4.749070763285007E-4</v>
      </c>
      <c r="N315" s="11">
        <f t="shared" si="4"/>
        <v>1</v>
      </c>
      <c r="O315" s="5"/>
      <c r="P315" s="5"/>
      <c r="Q315" s="18"/>
    </row>
    <row r="316" spans="1:17" x14ac:dyDescent="0.25">
      <c r="A316" s="4">
        <v>41953</v>
      </c>
      <c r="B316" s="10">
        <f>'Volumi Totali'!B315/'Volumi Totali'!N315</f>
        <v>0.87158530742702167</v>
      </c>
      <c r="C316" s="10">
        <f>'Volumi Totali'!C315/'Volumi Totali'!N315</f>
        <v>1.5610914605128499E-2</v>
      </c>
      <c r="D316" s="10">
        <f>'Volumi Totali'!D315/'Volumi Totali'!N315</f>
        <v>0.10148568598289913</v>
      </c>
      <c r="E316" s="10">
        <f>'Volumi Totali'!E315/'Volumi Totali'!N315</f>
        <v>0</v>
      </c>
      <c r="F316" s="10">
        <f>'Volumi Totali'!F315/'Volumi Totali'!N315</f>
        <v>0</v>
      </c>
      <c r="G316" s="10">
        <f>'Volumi Totali'!G315/'Volumi Totali'!N315</f>
        <v>0</v>
      </c>
      <c r="H316" s="10">
        <f>'Volumi Totali'!H315/'Volumi Totali'!N315</f>
        <v>1.9416967732329103E-3</v>
      </c>
      <c r="I316" s="10">
        <f>'Volumi Totali'!I315/'Volumi Totali'!N315</f>
        <v>0</v>
      </c>
      <c r="J316" s="10">
        <f>'Volumi Totali'!J315/'Volumi Totali'!N315</f>
        <v>0</v>
      </c>
      <c r="K316" s="10">
        <f>'Volumi Totali'!K315/'Volumi Totali'!N315</f>
        <v>8.9183922329381226E-3</v>
      </c>
      <c r="L316" s="10">
        <f>'Volumi Totali'!L315/'Volumi Totali'!N315</f>
        <v>4.58002978779701E-4</v>
      </c>
      <c r="N316" s="11">
        <f t="shared" si="4"/>
        <v>1</v>
      </c>
      <c r="O316" s="5"/>
      <c r="P316" s="5"/>
      <c r="Q316" s="18"/>
    </row>
    <row r="317" spans="1:17" x14ac:dyDescent="0.25">
      <c r="A317" s="3">
        <v>41954</v>
      </c>
      <c r="B317" s="10">
        <f>'Volumi Totali'!B316/'Volumi Totali'!N316</f>
        <v>0.80642229627385642</v>
      </c>
      <c r="C317" s="10">
        <f>'Volumi Totali'!C316/'Volumi Totali'!N316</f>
        <v>3.9795121926383396E-2</v>
      </c>
      <c r="D317" s="10">
        <f>'Volumi Totali'!D316/'Volumi Totali'!N316</f>
        <v>0.14174263464852768</v>
      </c>
      <c r="E317" s="10">
        <f>'Volumi Totali'!E316/'Volumi Totali'!N316</f>
        <v>0</v>
      </c>
      <c r="F317" s="10">
        <f>'Volumi Totali'!F316/'Volumi Totali'!N316</f>
        <v>0</v>
      </c>
      <c r="G317" s="10">
        <f>'Volumi Totali'!G316/'Volumi Totali'!N316</f>
        <v>0</v>
      </c>
      <c r="H317" s="10">
        <f>'Volumi Totali'!H316/'Volumi Totali'!N316</f>
        <v>1.5349053889959499E-3</v>
      </c>
      <c r="I317" s="10">
        <f>'Volumi Totali'!I316/'Volumi Totali'!N316</f>
        <v>0</v>
      </c>
      <c r="J317" s="10">
        <f>'Volumi Totali'!J316/'Volumi Totali'!N316</f>
        <v>0</v>
      </c>
      <c r="K317" s="10">
        <f>'Volumi Totali'!K316/'Volumi Totali'!N316</f>
        <v>9.8668852575868275E-3</v>
      </c>
      <c r="L317" s="10">
        <f>'Volumi Totali'!L316/'Volumi Totali'!N316</f>
        <v>6.3815650464972421E-4</v>
      </c>
      <c r="N317" s="11">
        <f t="shared" si="4"/>
        <v>0.99999999999999989</v>
      </c>
      <c r="O317" s="5"/>
      <c r="P317" s="5"/>
      <c r="Q317" s="18"/>
    </row>
    <row r="318" spans="1:17" x14ac:dyDescent="0.25">
      <c r="A318" s="4">
        <v>41955</v>
      </c>
      <c r="B318" s="10">
        <f>'Volumi Totali'!B317/'Volumi Totali'!N317</f>
        <v>0.82815227161684057</v>
      </c>
      <c r="C318" s="10">
        <f>'Volumi Totali'!C317/'Volumi Totali'!N317</f>
        <v>8.0887167291870694E-3</v>
      </c>
      <c r="D318" s="10">
        <f>'Volumi Totali'!D317/'Volumi Totali'!N317</f>
        <v>0.1579699481326752</v>
      </c>
      <c r="E318" s="10">
        <f>'Volumi Totali'!E317/'Volumi Totali'!N317</f>
        <v>0</v>
      </c>
      <c r="F318" s="10">
        <f>'Volumi Totali'!F317/'Volumi Totali'!N317</f>
        <v>0</v>
      </c>
      <c r="G318" s="10">
        <f>'Volumi Totali'!G317/'Volumi Totali'!N317</f>
        <v>0</v>
      </c>
      <c r="H318" s="10">
        <f>'Volumi Totali'!H317/'Volumi Totali'!N317</f>
        <v>1.3574923449655993E-3</v>
      </c>
      <c r="I318" s="10">
        <f>'Volumi Totali'!I317/'Volumi Totali'!N317</f>
        <v>0</v>
      </c>
      <c r="J318" s="10">
        <f>'Volumi Totali'!J317/'Volumi Totali'!N317</f>
        <v>0</v>
      </c>
      <c r="K318" s="10">
        <f>'Volumi Totali'!K317/'Volumi Totali'!N317</f>
        <v>4.1524646579788388E-3</v>
      </c>
      <c r="L318" s="10">
        <f>'Volumi Totali'!L317/'Volumi Totali'!N317</f>
        <v>2.7910651835275492E-4</v>
      </c>
      <c r="N318" s="11">
        <f t="shared" si="4"/>
        <v>1</v>
      </c>
      <c r="O318" s="5"/>
      <c r="P318" s="5"/>
      <c r="Q318" s="18"/>
    </row>
    <row r="319" spans="1:17" x14ac:dyDescent="0.25">
      <c r="A319" s="3">
        <v>41956</v>
      </c>
      <c r="B319" s="10">
        <f>'Volumi Totali'!B318/'Volumi Totali'!N318</f>
        <v>0.80130284542647212</v>
      </c>
      <c r="C319" s="10">
        <f>'Volumi Totali'!C318/'Volumi Totali'!N318</f>
        <v>6.6148097051538582E-3</v>
      </c>
      <c r="D319" s="10">
        <f>'Volumi Totali'!D318/'Volumi Totali'!N318</f>
        <v>0.18981409162252658</v>
      </c>
      <c r="E319" s="10">
        <f>'Volumi Totali'!E318/'Volumi Totali'!N318</f>
        <v>0</v>
      </c>
      <c r="F319" s="10">
        <f>'Volumi Totali'!F318/'Volumi Totali'!N318</f>
        <v>0</v>
      </c>
      <c r="G319" s="10">
        <f>'Volumi Totali'!G318/'Volumi Totali'!N318</f>
        <v>0</v>
      </c>
      <c r="H319" s="10">
        <f>'Volumi Totali'!H318/'Volumi Totali'!N318</f>
        <v>5.5930109372094908E-4</v>
      </c>
      <c r="I319" s="10">
        <f>'Volumi Totali'!I318/'Volumi Totali'!N318</f>
        <v>0</v>
      </c>
      <c r="J319" s="10">
        <f>'Volumi Totali'!J318/'Volumi Totali'!N318</f>
        <v>0</v>
      </c>
      <c r="K319" s="10">
        <f>'Volumi Totali'!K318/'Volumi Totali'!N318</f>
        <v>1.4727414770543338E-3</v>
      </c>
      <c r="L319" s="10">
        <f>'Volumi Totali'!L318/'Volumi Totali'!N318</f>
        <v>2.3621067507219236E-4</v>
      </c>
      <c r="N319" s="11">
        <f t="shared" si="4"/>
        <v>1</v>
      </c>
      <c r="O319" s="5"/>
      <c r="P319" s="5"/>
      <c r="Q319" s="18"/>
    </row>
    <row r="320" spans="1:17" x14ac:dyDescent="0.25">
      <c r="A320" s="4">
        <v>41957</v>
      </c>
      <c r="B320" s="10">
        <f>'Volumi Totali'!B319/'Volumi Totali'!N319</f>
        <v>0.78568636697723226</v>
      </c>
      <c r="C320" s="10">
        <f>'Volumi Totali'!C319/'Volumi Totali'!N319</f>
        <v>7.9901073596825526E-3</v>
      </c>
      <c r="D320" s="10">
        <f>'Volumi Totali'!D319/'Volumi Totali'!N319</f>
        <v>0.20148129383924512</v>
      </c>
      <c r="E320" s="10">
        <f>'Volumi Totali'!E319/'Volumi Totali'!N319</f>
        <v>0</v>
      </c>
      <c r="F320" s="10">
        <f>'Volumi Totali'!F319/'Volumi Totali'!N319</f>
        <v>0</v>
      </c>
      <c r="G320" s="10">
        <f>'Volumi Totali'!G319/'Volumi Totali'!N319</f>
        <v>0</v>
      </c>
      <c r="H320" s="10">
        <f>'Volumi Totali'!H319/'Volumi Totali'!N319</f>
        <v>1.7349294960850041E-3</v>
      </c>
      <c r="I320" s="10">
        <f>'Volumi Totali'!I319/'Volumi Totali'!N319</f>
        <v>0</v>
      </c>
      <c r="J320" s="10">
        <f>'Volumi Totali'!J319/'Volumi Totali'!N319</f>
        <v>0</v>
      </c>
      <c r="K320" s="10">
        <f>'Volumi Totali'!K319/'Volumi Totali'!N319</f>
        <v>2.830857517939306E-3</v>
      </c>
      <c r="L320" s="10">
        <f>'Volumi Totali'!L319/'Volumi Totali'!N319</f>
        <v>2.7644480981574239E-4</v>
      </c>
      <c r="N320" s="11">
        <f t="shared" si="4"/>
        <v>0.99999999999999989</v>
      </c>
      <c r="O320" s="5"/>
      <c r="P320" s="5"/>
      <c r="Q320" s="18"/>
    </row>
    <row r="321" spans="1:17" x14ac:dyDescent="0.25">
      <c r="A321" s="3">
        <v>41958</v>
      </c>
      <c r="B321" s="10">
        <f>'Volumi Totali'!B320/'Volumi Totali'!N320</f>
        <v>0.79208502211164955</v>
      </c>
      <c r="C321" s="10">
        <f>'Volumi Totali'!C320/'Volumi Totali'!N320</f>
        <v>5.8825564671884916E-3</v>
      </c>
      <c r="D321" s="10">
        <f>'Volumi Totali'!D320/'Volumi Totali'!N320</f>
        <v>0.19600144501691016</v>
      </c>
      <c r="E321" s="10">
        <f>'Volumi Totali'!E320/'Volumi Totali'!N320</f>
        <v>0</v>
      </c>
      <c r="F321" s="10">
        <f>'Volumi Totali'!F320/'Volumi Totali'!N320</f>
        <v>0</v>
      </c>
      <c r="G321" s="10">
        <f>'Volumi Totali'!G320/'Volumi Totali'!N320</f>
        <v>0</v>
      </c>
      <c r="H321" s="10">
        <f>'Volumi Totali'!H320/'Volumi Totali'!N320</f>
        <v>1.5781768401138547E-3</v>
      </c>
      <c r="I321" s="10">
        <f>'Volumi Totali'!I320/'Volumi Totali'!N320</f>
        <v>0</v>
      </c>
      <c r="J321" s="10">
        <f>'Volumi Totali'!J320/'Volumi Totali'!N320</f>
        <v>0</v>
      </c>
      <c r="K321" s="10">
        <f>'Volumi Totali'!K320/'Volumi Totali'!N320</f>
        <v>4.1817455765998717E-3</v>
      </c>
      <c r="L321" s="10">
        <f>'Volumi Totali'!L320/'Volumi Totali'!N320</f>
        <v>2.710539875380638E-4</v>
      </c>
      <c r="N321" s="11">
        <f t="shared" si="4"/>
        <v>1</v>
      </c>
      <c r="O321" s="5"/>
      <c r="P321" s="5"/>
      <c r="Q321" s="18"/>
    </row>
    <row r="322" spans="1:17" x14ac:dyDescent="0.25">
      <c r="A322" s="4">
        <v>41959</v>
      </c>
      <c r="B322" s="10">
        <f>'Volumi Totali'!B321/'Volumi Totali'!N321</f>
        <v>0.78623372477500686</v>
      </c>
      <c r="C322" s="10">
        <f>'Volumi Totali'!C321/'Volumi Totali'!N321</f>
        <v>5.1738241808474928E-3</v>
      </c>
      <c r="D322" s="10">
        <f>'Volumi Totali'!D321/'Volumi Totali'!N321</f>
        <v>0.19752590230549358</v>
      </c>
      <c r="E322" s="10">
        <f>'Volumi Totali'!E321/'Volumi Totali'!N321</f>
        <v>0</v>
      </c>
      <c r="F322" s="10">
        <f>'Volumi Totali'!F321/'Volumi Totali'!N321</f>
        <v>0</v>
      </c>
      <c r="G322" s="10">
        <f>'Volumi Totali'!G321/'Volumi Totali'!N321</f>
        <v>0</v>
      </c>
      <c r="H322" s="10">
        <f>'Volumi Totali'!H321/'Volumi Totali'!N321</f>
        <v>1.7901187321492499E-3</v>
      </c>
      <c r="I322" s="10">
        <f>'Volumi Totali'!I321/'Volumi Totali'!N321</f>
        <v>0</v>
      </c>
      <c r="J322" s="10">
        <f>'Volumi Totali'!J321/'Volumi Totali'!N321</f>
        <v>0</v>
      </c>
      <c r="K322" s="10">
        <f>'Volumi Totali'!K321/'Volumi Totali'!N321</f>
        <v>8.9286026791619462E-3</v>
      </c>
      <c r="L322" s="10">
        <f>'Volumi Totali'!L321/'Volumi Totali'!N321</f>
        <v>3.4782732734091191E-4</v>
      </c>
      <c r="N322" s="11">
        <f t="shared" si="4"/>
        <v>1</v>
      </c>
      <c r="O322" s="5"/>
      <c r="P322" s="5"/>
      <c r="Q322" s="18"/>
    </row>
    <row r="323" spans="1:17" x14ac:dyDescent="0.25">
      <c r="A323" s="3">
        <v>41960</v>
      </c>
      <c r="B323" s="10">
        <f>'Volumi Totali'!B322/'Volumi Totali'!N322</f>
        <v>0.89666638439864244</v>
      </c>
      <c r="C323" s="10">
        <f>'Volumi Totali'!C322/'Volumi Totali'!N322</f>
        <v>9.3159030344762851E-3</v>
      </c>
      <c r="D323" s="10">
        <f>'Volumi Totali'!D322/'Volumi Totali'!N322</f>
        <v>8.5676012157091599E-2</v>
      </c>
      <c r="E323" s="10">
        <f>'Volumi Totali'!E322/'Volumi Totali'!N322</f>
        <v>0</v>
      </c>
      <c r="F323" s="10">
        <f>'Volumi Totali'!F322/'Volumi Totali'!N322</f>
        <v>0</v>
      </c>
      <c r="G323" s="10">
        <f>'Volumi Totali'!G322/'Volumi Totali'!N322</f>
        <v>0</v>
      </c>
      <c r="H323" s="10">
        <f>'Volumi Totali'!H322/'Volumi Totali'!N322</f>
        <v>3.2991884049219681E-3</v>
      </c>
      <c r="I323" s="10">
        <f>'Volumi Totali'!I322/'Volumi Totali'!N322</f>
        <v>0</v>
      </c>
      <c r="J323" s="10">
        <f>'Volumi Totali'!J322/'Volumi Totali'!N322</f>
        <v>0</v>
      </c>
      <c r="K323" s="10">
        <f>'Volumi Totali'!K322/'Volumi Totali'!N322</f>
        <v>4.860171612479737E-3</v>
      </c>
      <c r="L323" s="10">
        <f>'Volumi Totali'!L322/'Volumi Totali'!N322</f>
        <v>1.8234039238797215E-4</v>
      </c>
      <c r="N323" s="11">
        <f t="shared" ref="N323:N386" si="5">B323+C323+D323+E323+F323+G323+H323+I323+J323+K323+L323</f>
        <v>1</v>
      </c>
      <c r="O323" s="5"/>
      <c r="P323" s="5"/>
      <c r="Q323" s="18"/>
    </row>
    <row r="324" spans="1:17" x14ac:dyDescent="0.25">
      <c r="A324" s="4">
        <v>41961</v>
      </c>
      <c r="B324" s="10">
        <f>'Volumi Totali'!B323/'Volumi Totali'!N323</f>
        <v>0.87120682335078159</v>
      </c>
      <c r="C324" s="10">
        <f>'Volumi Totali'!C323/'Volumi Totali'!N323</f>
        <v>1.2289606154493217E-2</v>
      </c>
      <c r="D324" s="10">
        <f>'Volumi Totali'!D323/'Volumi Totali'!N323</f>
        <v>0.10882048478222235</v>
      </c>
      <c r="E324" s="10">
        <f>'Volumi Totali'!E323/'Volumi Totali'!N323</f>
        <v>0</v>
      </c>
      <c r="F324" s="10">
        <f>'Volumi Totali'!F323/'Volumi Totali'!N323</f>
        <v>0</v>
      </c>
      <c r="G324" s="10">
        <f>'Volumi Totali'!G323/'Volumi Totali'!N323</f>
        <v>0</v>
      </c>
      <c r="H324" s="10">
        <f>'Volumi Totali'!H323/'Volumi Totali'!N323</f>
        <v>1.3494817275842722E-3</v>
      </c>
      <c r="I324" s="10">
        <f>'Volumi Totali'!I323/'Volumi Totali'!N323</f>
        <v>0</v>
      </c>
      <c r="J324" s="10">
        <f>'Volumi Totali'!J323/'Volumi Totali'!N323</f>
        <v>0</v>
      </c>
      <c r="K324" s="10">
        <f>'Volumi Totali'!K323/'Volumi Totali'!N323</f>
        <v>5.8804061022897525E-3</v>
      </c>
      <c r="L324" s="10">
        <f>'Volumi Totali'!L323/'Volumi Totali'!N323</f>
        <v>4.5319788262877808E-4</v>
      </c>
      <c r="N324" s="11">
        <f t="shared" si="5"/>
        <v>1.0000000000000002</v>
      </c>
      <c r="O324" s="5"/>
      <c r="P324" s="5"/>
      <c r="Q324" s="18"/>
    </row>
    <row r="325" spans="1:17" x14ac:dyDescent="0.25">
      <c r="A325" s="3">
        <v>41962</v>
      </c>
      <c r="B325" s="10">
        <f>'Volumi Totali'!B324/'Volumi Totali'!N324</f>
        <v>0.84687655279489216</v>
      </c>
      <c r="C325" s="10">
        <f>'Volumi Totali'!C324/'Volumi Totali'!N324</f>
        <v>1.9455105316733924E-2</v>
      </c>
      <c r="D325" s="10">
        <f>'Volumi Totali'!D324/'Volumi Totali'!N324</f>
        <v>0.12786038574534064</v>
      </c>
      <c r="E325" s="10">
        <f>'Volumi Totali'!E324/'Volumi Totali'!N324</f>
        <v>0</v>
      </c>
      <c r="F325" s="10">
        <f>'Volumi Totali'!F324/'Volumi Totali'!N324</f>
        <v>0</v>
      </c>
      <c r="G325" s="10">
        <f>'Volumi Totali'!G324/'Volumi Totali'!N324</f>
        <v>0</v>
      </c>
      <c r="H325" s="10">
        <f>'Volumi Totali'!H324/'Volumi Totali'!N324</f>
        <v>1.1523672802664943E-3</v>
      </c>
      <c r="I325" s="10">
        <f>'Volumi Totali'!I324/'Volumi Totali'!N324</f>
        <v>0</v>
      </c>
      <c r="J325" s="10">
        <f>'Volumi Totali'!J324/'Volumi Totali'!N324</f>
        <v>0</v>
      </c>
      <c r="K325" s="10">
        <f>'Volumi Totali'!K324/'Volumi Totali'!N324</f>
        <v>3.9018822401508182E-3</v>
      </c>
      <c r="L325" s="10">
        <f>'Volumi Totali'!L324/'Volumi Totali'!N324</f>
        <v>7.5370662261597617E-4</v>
      </c>
      <c r="N325" s="11">
        <f t="shared" si="5"/>
        <v>1</v>
      </c>
      <c r="O325" s="5"/>
      <c r="P325" s="5"/>
      <c r="Q325" s="18"/>
    </row>
    <row r="326" spans="1:17" x14ac:dyDescent="0.25">
      <c r="A326" s="4">
        <v>41963</v>
      </c>
      <c r="B326" s="10">
        <f>'Volumi Totali'!B325/'Volumi Totali'!N325</f>
        <v>0.8411515841612609</v>
      </c>
      <c r="C326" s="10">
        <f>'Volumi Totali'!C325/'Volumi Totali'!N325</f>
        <v>3.1087126719233475E-2</v>
      </c>
      <c r="D326" s="10">
        <f>'Volumi Totali'!D325/'Volumi Totali'!N325</f>
        <v>0.12276788913861333</v>
      </c>
      <c r="E326" s="10">
        <f>'Volumi Totali'!E325/'Volumi Totali'!N325</f>
        <v>0</v>
      </c>
      <c r="F326" s="10">
        <f>'Volumi Totali'!F325/'Volumi Totali'!N325</f>
        <v>0</v>
      </c>
      <c r="G326" s="10">
        <f>'Volumi Totali'!G325/'Volumi Totali'!N325</f>
        <v>0</v>
      </c>
      <c r="H326" s="10">
        <f>'Volumi Totali'!H325/'Volumi Totali'!N325</f>
        <v>7.7444135516836602E-4</v>
      </c>
      <c r="I326" s="10">
        <f>'Volumi Totali'!I325/'Volumi Totali'!N325</f>
        <v>0</v>
      </c>
      <c r="J326" s="10">
        <f>'Volumi Totali'!J325/'Volumi Totali'!N325</f>
        <v>0</v>
      </c>
      <c r="K326" s="10">
        <f>'Volumi Totali'!K325/'Volumi Totali'!N325</f>
        <v>3.7261989790254801E-3</v>
      </c>
      <c r="L326" s="10">
        <f>'Volumi Totali'!L325/'Volumi Totali'!N325</f>
        <v>4.9275964669846708E-4</v>
      </c>
      <c r="N326" s="11">
        <f t="shared" si="5"/>
        <v>1</v>
      </c>
      <c r="O326" s="5"/>
      <c r="P326" s="5"/>
      <c r="Q326" s="18"/>
    </row>
    <row r="327" spans="1:17" x14ac:dyDescent="0.25">
      <c r="A327" s="3">
        <v>41964</v>
      </c>
      <c r="B327" s="10">
        <f>'Volumi Totali'!B326/'Volumi Totali'!N326</f>
        <v>0.86473994561397838</v>
      </c>
      <c r="C327" s="10">
        <f>'Volumi Totali'!C326/'Volumi Totali'!N326</f>
        <v>2.0858992992993691E-2</v>
      </c>
      <c r="D327" s="10">
        <f>'Volumi Totali'!D326/'Volumi Totali'!N326</f>
        <v>0.11157048878704015</v>
      </c>
      <c r="E327" s="10">
        <f>'Volumi Totali'!E326/'Volumi Totali'!N326</f>
        <v>0</v>
      </c>
      <c r="F327" s="10">
        <f>'Volumi Totali'!F326/'Volumi Totali'!N326</f>
        <v>0</v>
      </c>
      <c r="G327" s="10">
        <f>'Volumi Totali'!G326/'Volumi Totali'!N326</f>
        <v>0</v>
      </c>
      <c r="H327" s="10">
        <f>'Volumi Totali'!H326/'Volumi Totali'!N326</f>
        <v>9.9822811467855949E-4</v>
      </c>
      <c r="I327" s="10">
        <f>'Volumi Totali'!I326/'Volumi Totali'!N326</f>
        <v>0</v>
      </c>
      <c r="J327" s="10">
        <f>'Volumi Totali'!J326/'Volumi Totali'!N326</f>
        <v>0</v>
      </c>
      <c r="K327" s="10">
        <f>'Volumi Totali'!K326/'Volumi Totali'!N326</f>
        <v>1.5351182896549871E-3</v>
      </c>
      <c r="L327" s="10">
        <f>'Volumi Totali'!L326/'Volumi Totali'!N326</f>
        <v>2.972262016542463E-4</v>
      </c>
      <c r="N327" s="11">
        <f t="shared" si="5"/>
        <v>1</v>
      </c>
      <c r="O327" s="5"/>
      <c r="P327" s="5"/>
      <c r="Q327" s="18"/>
    </row>
    <row r="328" spans="1:17" x14ac:dyDescent="0.25">
      <c r="A328" s="4">
        <v>41965</v>
      </c>
      <c r="B328" s="10">
        <f>'Volumi Totali'!B327/'Volumi Totali'!N327</f>
        <v>0.80546664670359625</v>
      </c>
      <c r="C328" s="10">
        <f>'Volumi Totali'!C327/'Volumi Totali'!N327</f>
        <v>5.9254246419844996E-2</v>
      </c>
      <c r="D328" s="10">
        <f>'Volumi Totali'!D327/'Volumi Totali'!N327</f>
        <v>0.12902391185928208</v>
      </c>
      <c r="E328" s="10">
        <f>'Volumi Totali'!E327/'Volumi Totali'!N327</f>
        <v>0</v>
      </c>
      <c r="F328" s="10">
        <f>'Volumi Totali'!F327/'Volumi Totali'!N327</f>
        <v>0</v>
      </c>
      <c r="G328" s="10">
        <f>'Volumi Totali'!G327/'Volumi Totali'!N327</f>
        <v>0</v>
      </c>
      <c r="H328" s="10">
        <f>'Volumi Totali'!H327/'Volumi Totali'!N327</f>
        <v>1.4174377701468314E-3</v>
      </c>
      <c r="I328" s="10">
        <f>'Volumi Totali'!I327/'Volumi Totali'!N327</f>
        <v>0</v>
      </c>
      <c r="J328" s="10">
        <f>'Volumi Totali'!J327/'Volumi Totali'!N327</f>
        <v>0</v>
      </c>
      <c r="K328" s="10">
        <f>'Volumi Totali'!K327/'Volumi Totali'!N327</f>
        <v>2.9810651261420467E-3</v>
      </c>
      <c r="L328" s="10">
        <f>'Volumi Totali'!L327/'Volumi Totali'!N327</f>
        <v>1.8566921209878092E-3</v>
      </c>
      <c r="N328" s="11">
        <f t="shared" si="5"/>
        <v>1</v>
      </c>
      <c r="O328" s="5"/>
      <c r="P328" s="5"/>
      <c r="Q328" s="18"/>
    </row>
    <row r="329" spans="1:17" x14ac:dyDescent="0.25">
      <c r="A329" s="3">
        <v>41966</v>
      </c>
      <c r="B329" s="10">
        <f>'Volumi Totali'!B328/'Volumi Totali'!N328</f>
        <v>0.83010730537819855</v>
      </c>
      <c r="C329" s="10">
        <f>'Volumi Totali'!C328/'Volumi Totali'!N328</f>
        <v>7.0568105988304125E-2</v>
      </c>
      <c r="D329" s="10">
        <f>'Volumi Totali'!D328/'Volumi Totali'!N328</f>
        <v>9.242364641053484E-2</v>
      </c>
      <c r="E329" s="10">
        <f>'Volumi Totali'!E328/'Volumi Totali'!N328</f>
        <v>0</v>
      </c>
      <c r="F329" s="10">
        <f>'Volumi Totali'!F328/'Volumi Totali'!N328</f>
        <v>0</v>
      </c>
      <c r="G329" s="10">
        <f>'Volumi Totali'!G328/'Volumi Totali'!N328</f>
        <v>0</v>
      </c>
      <c r="H329" s="10">
        <f>'Volumi Totali'!H328/'Volumi Totali'!N328</f>
        <v>1.7119223693308015E-3</v>
      </c>
      <c r="I329" s="10">
        <f>'Volumi Totali'!I328/'Volumi Totali'!N328</f>
        <v>0</v>
      </c>
      <c r="J329" s="10">
        <f>'Volumi Totali'!J328/'Volumi Totali'!N328</f>
        <v>0</v>
      </c>
      <c r="K329" s="10">
        <f>'Volumi Totali'!K328/'Volumi Totali'!N328</f>
        <v>2.8840854279230661E-3</v>
      </c>
      <c r="L329" s="10">
        <f>'Volumi Totali'!L328/'Volumi Totali'!N328</f>
        <v>2.3049344257085849E-3</v>
      </c>
      <c r="N329" s="11">
        <f t="shared" si="5"/>
        <v>0.99999999999999989</v>
      </c>
      <c r="O329" s="5"/>
      <c r="P329" s="5"/>
      <c r="Q329" s="18"/>
    </row>
    <row r="330" spans="1:17" x14ac:dyDescent="0.25">
      <c r="A330" s="4">
        <v>41967</v>
      </c>
      <c r="B330" s="10">
        <f>'Volumi Totali'!B329/'Volumi Totali'!N329</f>
        <v>0.87993455561243805</v>
      </c>
      <c r="C330" s="10">
        <f>'Volumi Totali'!C329/'Volumi Totali'!N329</f>
        <v>2.3787857084638021E-2</v>
      </c>
      <c r="D330" s="10">
        <f>'Volumi Totali'!D329/'Volumi Totali'!N329</f>
        <v>9.3356686279025408E-2</v>
      </c>
      <c r="E330" s="10">
        <f>'Volumi Totali'!E329/'Volumi Totali'!N329</f>
        <v>0</v>
      </c>
      <c r="F330" s="10">
        <f>'Volumi Totali'!F329/'Volumi Totali'!N329</f>
        <v>0</v>
      </c>
      <c r="G330" s="10">
        <f>'Volumi Totali'!G329/'Volumi Totali'!N329</f>
        <v>0</v>
      </c>
      <c r="H330" s="10">
        <f>'Volumi Totali'!H329/'Volumi Totali'!N329</f>
        <v>8.4476858123173654E-4</v>
      </c>
      <c r="I330" s="10">
        <f>'Volumi Totali'!I329/'Volumi Totali'!N329</f>
        <v>0</v>
      </c>
      <c r="J330" s="10">
        <f>'Volumi Totali'!J329/'Volumi Totali'!N329</f>
        <v>0</v>
      </c>
      <c r="K330" s="10">
        <f>'Volumi Totali'!K329/'Volumi Totali'!N329</f>
        <v>1.6921829319136836E-3</v>
      </c>
      <c r="L330" s="10">
        <f>'Volumi Totali'!L329/'Volumi Totali'!N329</f>
        <v>3.8394951075313252E-4</v>
      </c>
      <c r="N330" s="11">
        <f t="shared" si="5"/>
        <v>1</v>
      </c>
      <c r="O330" s="5"/>
      <c r="P330" s="5"/>
      <c r="Q330" s="18"/>
    </row>
    <row r="331" spans="1:17" x14ac:dyDescent="0.25">
      <c r="A331" s="3">
        <v>41968</v>
      </c>
      <c r="B331" s="10">
        <f>'Volumi Totali'!B330/'Volumi Totali'!N330</f>
        <v>0.80290289940594428</v>
      </c>
      <c r="C331" s="10">
        <f>'Volumi Totali'!C330/'Volumi Totali'!N330</f>
        <v>8.2618317661828297E-2</v>
      </c>
      <c r="D331" s="10">
        <f>'Volumi Totali'!D330/'Volumi Totali'!N330</f>
        <v>0.10947032020274575</v>
      </c>
      <c r="E331" s="10">
        <f>'Volumi Totali'!E330/'Volumi Totali'!N330</f>
        <v>0</v>
      </c>
      <c r="F331" s="10">
        <f>'Volumi Totali'!F330/'Volumi Totali'!N330</f>
        <v>0</v>
      </c>
      <c r="G331" s="10">
        <f>'Volumi Totali'!G330/'Volumi Totali'!N330</f>
        <v>0</v>
      </c>
      <c r="H331" s="10">
        <f>'Volumi Totali'!H330/'Volumi Totali'!N330</f>
        <v>2.660427287287236E-3</v>
      </c>
      <c r="I331" s="10">
        <f>'Volumi Totali'!I330/'Volumi Totali'!N330</f>
        <v>0</v>
      </c>
      <c r="J331" s="10">
        <f>'Volumi Totali'!J330/'Volumi Totali'!N330</f>
        <v>0</v>
      </c>
      <c r="K331" s="10">
        <f>'Volumi Totali'!K330/'Volumi Totali'!N330</f>
        <v>1.8854279002998224E-3</v>
      </c>
      <c r="L331" s="10">
        <f>'Volumi Totali'!L330/'Volumi Totali'!N330</f>
        <v>4.6260754189463715E-4</v>
      </c>
      <c r="N331" s="11">
        <f t="shared" si="5"/>
        <v>0.99999999999999989</v>
      </c>
      <c r="O331" s="5"/>
      <c r="P331" s="5"/>
      <c r="Q331" s="18"/>
    </row>
    <row r="332" spans="1:17" x14ac:dyDescent="0.25">
      <c r="A332" s="4">
        <v>41969</v>
      </c>
      <c r="B332" s="10">
        <f>'Volumi Totali'!B331/'Volumi Totali'!N331</f>
        <v>0.78682797760418477</v>
      </c>
      <c r="C332" s="10">
        <f>'Volumi Totali'!C331/'Volumi Totali'!N331</f>
        <v>0.10079191228295843</v>
      </c>
      <c r="D332" s="10">
        <f>'Volumi Totali'!D331/'Volumi Totali'!N331</f>
        <v>0.10563638393205541</v>
      </c>
      <c r="E332" s="10">
        <f>'Volumi Totali'!E331/'Volumi Totali'!N331</f>
        <v>0</v>
      </c>
      <c r="F332" s="10">
        <f>'Volumi Totali'!F331/'Volumi Totali'!N331</f>
        <v>0</v>
      </c>
      <c r="G332" s="10">
        <f>'Volumi Totali'!G331/'Volumi Totali'!N331</f>
        <v>0</v>
      </c>
      <c r="H332" s="10">
        <f>'Volumi Totali'!H331/'Volumi Totali'!N331</f>
        <v>1.2366874845424639E-3</v>
      </c>
      <c r="I332" s="10">
        <f>'Volumi Totali'!I331/'Volumi Totali'!N331</f>
        <v>0</v>
      </c>
      <c r="J332" s="10">
        <f>'Volumi Totali'!J331/'Volumi Totali'!N331</f>
        <v>0</v>
      </c>
      <c r="K332" s="10">
        <f>'Volumi Totali'!K331/'Volumi Totali'!N331</f>
        <v>4.1486578131793572E-3</v>
      </c>
      <c r="L332" s="10">
        <f>'Volumi Totali'!L331/'Volumi Totali'!N331</f>
        <v>1.3583808830795461E-3</v>
      </c>
      <c r="N332" s="11">
        <f t="shared" si="5"/>
        <v>1</v>
      </c>
      <c r="O332" s="5"/>
      <c r="P332" s="5"/>
      <c r="Q332" s="18"/>
    </row>
    <row r="333" spans="1:17" x14ac:dyDescent="0.25">
      <c r="A333" s="3">
        <v>41970</v>
      </c>
      <c r="B333" s="10">
        <f>'Volumi Totali'!B332/'Volumi Totali'!N332</f>
        <v>0.52989948178092139</v>
      </c>
      <c r="C333" s="10">
        <f>'Volumi Totali'!C332/'Volumi Totali'!N332</f>
        <v>0.32439271353155591</v>
      </c>
      <c r="D333" s="10">
        <f>'Volumi Totali'!D332/'Volumi Totali'!N332</f>
        <v>0.10689358821402922</v>
      </c>
      <c r="E333" s="10">
        <f>'Volumi Totali'!E332/'Volumi Totali'!N332</f>
        <v>0</v>
      </c>
      <c r="F333" s="10">
        <f>'Volumi Totali'!F332/'Volumi Totali'!N332</f>
        <v>0</v>
      </c>
      <c r="G333" s="10">
        <f>'Volumi Totali'!G332/'Volumi Totali'!N332</f>
        <v>0</v>
      </c>
      <c r="H333" s="10">
        <f>'Volumi Totali'!H332/'Volumi Totali'!N332</f>
        <v>6.5788963590918039E-4</v>
      </c>
      <c r="I333" s="10">
        <f>'Volumi Totali'!I332/'Volumi Totali'!N332</f>
        <v>0</v>
      </c>
      <c r="J333" s="10">
        <f>'Volumi Totali'!J332/'Volumi Totali'!N332</f>
        <v>0</v>
      </c>
      <c r="K333" s="10">
        <f>'Volumi Totali'!K332/'Volumi Totali'!N332</f>
        <v>5.1749825305799652E-3</v>
      </c>
      <c r="L333" s="10">
        <f>'Volumi Totali'!L332/'Volumi Totali'!N332</f>
        <v>3.2981344307004341E-2</v>
      </c>
      <c r="N333" s="11">
        <f t="shared" si="5"/>
        <v>1</v>
      </c>
      <c r="O333" s="5"/>
      <c r="P333" s="5"/>
      <c r="Q333" s="18"/>
    </row>
    <row r="334" spans="1:17" x14ac:dyDescent="0.25">
      <c r="A334" s="4">
        <v>41971</v>
      </c>
      <c r="B334" s="10">
        <f>'Volumi Totali'!B333/'Volumi Totali'!N333</f>
        <v>0.81824863661480518</v>
      </c>
      <c r="C334" s="10">
        <f>'Volumi Totali'!C333/'Volumi Totali'!N333</f>
        <v>0.10039855321559786</v>
      </c>
      <c r="D334" s="10">
        <f>'Volumi Totali'!D333/'Volumi Totali'!N333</f>
        <v>7.157255217549692E-2</v>
      </c>
      <c r="E334" s="10">
        <f>'Volumi Totali'!E333/'Volumi Totali'!N333</f>
        <v>0</v>
      </c>
      <c r="F334" s="10">
        <f>'Volumi Totali'!F333/'Volumi Totali'!N333</f>
        <v>0</v>
      </c>
      <c r="G334" s="10">
        <f>'Volumi Totali'!G333/'Volumi Totali'!N333</f>
        <v>0</v>
      </c>
      <c r="H334" s="10">
        <f>'Volumi Totali'!H333/'Volumi Totali'!N333</f>
        <v>6.3009406266679481E-4</v>
      </c>
      <c r="I334" s="10">
        <f>'Volumi Totali'!I333/'Volumi Totali'!N333</f>
        <v>0</v>
      </c>
      <c r="J334" s="10">
        <f>'Volumi Totali'!J333/'Volumi Totali'!N333</f>
        <v>0</v>
      </c>
      <c r="K334" s="10">
        <f>'Volumi Totali'!K333/'Volumi Totali'!N333</f>
        <v>1.6673779443257873E-3</v>
      </c>
      <c r="L334" s="10">
        <f>'Volumi Totali'!L333/'Volumi Totali'!N333</f>
        <v>7.4827859871074267E-3</v>
      </c>
      <c r="N334" s="11">
        <f t="shared" si="5"/>
        <v>1</v>
      </c>
      <c r="O334" s="5"/>
      <c r="P334" s="5"/>
      <c r="Q334" s="18"/>
    </row>
    <row r="335" spans="1:17" x14ac:dyDescent="0.25">
      <c r="A335" s="3">
        <v>41972</v>
      </c>
      <c r="B335" s="10">
        <f>'Volumi Totali'!B334/'Volumi Totali'!N334</f>
        <v>0.780396989586992</v>
      </c>
      <c r="C335" s="10">
        <f>'Volumi Totali'!C334/'Volumi Totali'!N334</f>
        <v>9.5344295178020011E-2</v>
      </c>
      <c r="D335" s="10">
        <f>'Volumi Totali'!D334/'Volumi Totali'!N334</f>
        <v>0.11494304212507385</v>
      </c>
      <c r="E335" s="10">
        <f>'Volumi Totali'!E334/'Volumi Totali'!N334</f>
        <v>0</v>
      </c>
      <c r="F335" s="10">
        <f>'Volumi Totali'!F334/'Volumi Totali'!N334</f>
        <v>0</v>
      </c>
      <c r="G335" s="10">
        <f>'Volumi Totali'!G334/'Volumi Totali'!N334</f>
        <v>0</v>
      </c>
      <c r="H335" s="10">
        <f>'Volumi Totali'!H334/'Volumi Totali'!N334</f>
        <v>8.6695549956654762E-4</v>
      </c>
      <c r="I335" s="10">
        <f>'Volumi Totali'!I334/'Volumi Totali'!N334</f>
        <v>0</v>
      </c>
      <c r="J335" s="10">
        <f>'Volumi Totali'!J334/'Volumi Totali'!N334</f>
        <v>0</v>
      </c>
      <c r="K335" s="10">
        <f>'Volumi Totali'!K334/'Volumi Totali'!N334</f>
        <v>2.8985477822871262E-3</v>
      </c>
      <c r="L335" s="10">
        <f>'Volumi Totali'!L334/'Volumi Totali'!N334</f>
        <v>5.5501698280605088E-3</v>
      </c>
      <c r="N335" s="11">
        <f t="shared" si="5"/>
        <v>1</v>
      </c>
      <c r="O335" s="5"/>
      <c r="P335" s="5"/>
      <c r="Q335" s="18"/>
    </row>
    <row r="336" spans="1:17" x14ac:dyDescent="0.25">
      <c r="A336" s="4">
        <v>41973</v>
      </c>
      <c r="B336" s="10">
        <f>'Volumi Totali'!B335/'Volumi Totali'!N335</f>
        <v>0.68731754980701987</v>
      </c>
      <c r="C336" s="10">
        <f>'Volumi Totali'!C335/'Volumi Totali'!N335</f>
        <v>0.21359647001509499</v>
      </c>
      <c r="D336" s="10">
        <f>'Volumi Totali'!D335/'Volumi Totali'!N335</f>
        <v>9.0174527992646636E-2</v>
      </c>
      <c r="E336" s="10">
        <f>'Volumi Totali'!E335/'Volumi Totali'!N335</f>
        <v>0</v>
      </c>
      <c r="F336" s="10">
        <f>'Volumi Totali'!F335/'Volumi Totali'!N335</f>
        <v>0</v>
      </c>
      <c r="G336" s="10">
        <f>'Volumi Totali'!G335/'Volumi Totali'!N335</f>
        <v>0</v>
      </c>
      <c r="H336" s="10">
        <f>'Volumi Totali'!H335/'Volumi Totali'!N335</f>
        <v>1.1162956059605834E-3</v>
      </c>
      <c r="I336" s="10">
        <f>'Volumi Totali'!I335/'Volumi Totali'!N335</f>
        <v>0</v>
      </c>
      <c r="J336" s="10">
        <f>'Volumi Totali'!J335/'Volumi Totali'!N335</f>
        <v>0</v>
      </c>
      <c r="K336" s="10">
        <f>'Volumi Totali'!K335/'Volumi Totali'!N335</f>
        <v>3.2230764981314216E-3</v>
      </c>
      <c r="L336" s="10">
        <f>'Volumi Totali'!L335/'Volumi Totali'!N335</f>
        <v>4.5720800811465349E-3</v>
      </c>
      <c r="N336" s="11">
        <f t="shared" si="5"/>
        <v>1.0000000000000002</v>
      </c>
      <c r="O336" s="5"/>
      <c r="P336" s="5"/>
      <c r="Q336" s="18"/>
    </row>
    <row r="337" spans="1:17" x14ac:dyDescent="0.25">
      <c r="A337" s="3">
        <v>41974</v>
      </c>
      <c r="B337" s="10">
        <f>'Volumi Totali'!B336/'Volumi Totali'!N336</f>
        <v>0.70479024895758391</v>
      </c>
      <c r="C337" s="10">
        <f>'Volumi Totali'!C336/'Volumi Totali'!N336</f>
        <v>0.20693439788636023</v>
      </c>
      <c r="D337" s="10">
        <f>'Volumi Totali'!D336/'Volumi Totali'!N336</f>
        <v>7.6399910078278871E-2</v>
      </c>
      <c r="E337" s="10">
        <f>'Volumi Totali'!E336/'Volumi Totali'!N336</f>
        <v>0</v>
      </c>
      <c r="F337" s="10">
        <f>'Volumi Totali'!F336/'Volumi Totali'!N336</f>
        <v>0</v>
      </c>
      <c r="G337" s="10">
        <f>'Volumi Totali'!G336/'Volumi Totali'!N336</f>
        <v>0</v>
      </c>
      <c r="H337" s="10">
        <f>'Volumi Totali'!H336/'Volumi Totali'!N336</f>
        <v>4.7164565856875869E-3</v>
      </c>
      <c r="I337" s="10">
        <f>'Volumi Totali'!I336/'Volumi Totali'!N336</f>
        <v>0</v>
      </c>
      <c r="J337" s="10">
        <f>'Volumi Totali'!J336/'Volumi Totali'!N336</f>
        <v>0</v>
      </c>
      <c r="K337" s="10">
        <f>'Volumi Totali'!K336/'Volumi Totali'!N336</f>
        <v>2.7778190531472843E-3</v>
      </c>
      <c r="L337" s="10">
        <f>'Volumi Totali'!L336/'Volumi Totali'!N336</f>
        <v>4.3811674389421448E-3</v>
      </c>
      <c r="N337" s="11">
        <f t="shared" si="5"/>
        <v>1</v>
      </c>
      <c r="O337" s="5"/>
      <c r="P337" s="5"/>
      <c r="Q337" s="18"/>
    </row>
    <row r="338" spans="1:17" x14ac:dyDescent="0.25">
      <c r="A338" s="4">
        <v>41975</v>
      </c>
      <c r="B338" s="10">
        <f>'Volumi Totali'!B337/'Volumi Totali'!N337</f>
        <v>0.73661220820601048</v>
      </c>
      <c r="C338" s="10">
        <f>'Volumi Totali'!C337/'Volumi Totali'!N337</f>
        <v>0.13142857108813316</v>
      </c>
      <c r="D338" s="10">
        <f>'Volumi Totali'!D337/'Volumi Totali'!N337</f>
        <v>0.12224839823588642</v>
      </c>
      <c r="E338" s="10">
        <f>'Volumi Totali'!E337/'Volumi Totali'!N337</f>
        <v>0</v>
      </c>
      <c r="F338" s="10">
        <f>'Volumi Totali'!F337/'Volumi Totali'!N337</f>
        <v>0</v>
      </c>
      <c r="G338" s="10">
        <f>'Volumi Totali'!G337/'Volumi Totali'!N337</f>
        <v>0</v>
      </c>
      <c r="H338" s="10">
        <f>'Volumi Totali'!H337/'Volumi Totali'!N337</f>
        <v>1.2702942796781452E-3</v>
      </c>
      <c r="I338" s="10">
        <f>'Volumi Totali'!I337/'Volumi Totali'!N337</f>
        <v>0</v>
      </c>
      <c r="J338" s="10">
        <f>'Volumi Totali'!J337/'Volumi Totali'!N337</f>
        <v>0</v>
      </c>
      <c r="K338" s="10">
        <f>'Volumi Totali'!K337/'Volumi Totali'!N337</f>
        <v>5.5794170146392453E-3</v>
      </c>
      <c r="L338" s="10">
        <f>'Volumi Totali'!L337/'Volumi Totali'!N337</f>
        <v>2.8611111756525302E-3</v>
      </c>
      <c r="N338" s="11">
        <f t="shared" si="5"/>
        <v>1</v>
      </c>
      <c r="O338" s="5"/>
      <c r="P338" s="5"/>
      <c r="Q338" s="18"/>
    </row>
    <row r="339" spans="1:17" x14ac:dyDescent="0.25">
      <c r="A339" s="3">
        <v>41976</v>
      </c>
      <c r="B339" s="10">
        <f>'Volumi Totali'!B338/'Volumi Totali'!N338</f>
        <v>0.82109491509086663</v>
      </c>
      <c r="C339" s="10">
        <f>'Volumi Totali'!C338/'Volumi Totali'!N338</f>
        <v>6.5428587097667273E-2</v>
      </c>
      <c r="D339" s="10">
        <f>'Volumi Totali'!D338/'Volumi Totali'!N338</f>
        <v>0.1055874597711132</v>
      </c>
      <c r="E339" s="10">
        <f>'Volumi Totali'!E338/'Volumi Totali'!N338</f>
        <v>0</v>
      </c>
      <c r="F339" s="10">
        <f>'Volumi Totali'!F338/'Volumi Totali'!N338</f>
        <v>0</v>
      </c>
      <c r="G339" s="10">
        <f>'Volumi Totali'!G338/'Volumi Totali'!N338</f>
        <v>0</v>
      </c>
      <c r="H339" s="10">
        <f>'Volumi Totali'!H338/'Volumi Totali'!N338</f>
        <v>1.6097402054236051E-3</v>
      </c>
      <c r="I339" s="10">
        <f>'Volumi Totali'!I338/'Volumi Totali'!N338</f>
        <v>0</v>
      </c>
      <c r="J339" s="10">
        <f>'Volumi Totali'!J338/'Volumi Totali'!N338</f>
        <v>0</v>
      </c>
      <c r="K339" s="10">
        <f>'Volumi Totali'!K338/'Volumi Totali'!N338</f>
        <v>4.8254660124956907E-3</v>
      </c>
      <c r="L339" s="10">
        <f>'Volumi Totali'!L338/'Volumi Totali'!N338</f>
        <v>1.4538318224335853E-3</v>
      </c>
      <c r="N339" s="11">
        <f t="shared" si="5"/>
        <v>1</v>
      </c>
      <c r="O339" s="5"/>
      <c r="P339" s="5"/>
      <c r="Q339" s="18"/>
    </row>
    <row r="340" spans="1:17" x14ac:dyDescent="0.25">
      <c r="A340" s="4">
        <v>41977</v>
      </c>
      <c r="B340" s="10">
        <f>'Volumi Totali'!B339/'Volumi Totali'!N339</f>
        <v>0.75274438055410353</v>
      </c>
      <c r="C340" s="10">
        <f>'Volumi Totali'!C339/'Volumi Totali'!N339</f>
        <v>0.12242975789768715</v>
      </c>
      <c r="D340" s="10">
        <f>'Volumi Totali'!D339/'Volumi Totali'!N339</f>
        <v>0.11872602924956106</v>
      </c>
      <c r="E340" s="10">
        <f>'Volumi Totali'!E339/'Volumi Totali'!N339</f>
        <v>0</v>
      </c>
      <c r="F340" s="10">
        <f>'Volumi Totali'!F339/'Volumi Totali'!N339</f>
        <v>0</v>
      </c>
      <c r="G340" s="10">
        <f>'Volumi Totali'!G339/'Volumi Totali'!N339</f>
        <v>0</v>
      </c>
      <c r="H340" s="10">
        <f>'Volumi Totali'!H339/'Volumi Totali'!N339</f>
        <v>9.3523163457787388E-4</v>
      </c>
      <c r="I340" s="10">
        <f>'Volumi Totali'!I339/'Volumi Totali'!N339</f>
        <v>0</v>
      </c>
      <c r="J340" s="10">
        <f>'Volumi Totali'!J339/'Volumi Totali'!N339</f>
        <v>0</v>
      </c>
      <c r="K340" s="10">
        <f>'Volumi Totali'!K339/'Volumi Totali'!N339</f>
        <v>3.7369373495311667E-3</v>
      </c>
      <c r="L340" s="10">
        <f>'Volumi Totali'!L339/'Volumi Totali'!N339</f>
        <v>1.427663314539246E-3</v>
      </c>
      <c r="N340" s="11">
        <f t="shared" si="5"/>
        <v>1</v>
      </c>
      <c r="O340" s="5"/>
      <c r="P340" s="5"/>
      <c r="Q340" s="18"/>
    </row>
    <row r="341" spans="1:17" x14ac:dyDescent="0.25">
      <c r="A341" s="3">
        <v>41978</v>
      </c>
      <c r="B341" s="10">
        <f>'Volumi Totali'!B340/'Volumi Totali'!N340</f>
        <v>0.80181677109910499</v>
      </c>
      <c r="C341" s="10">
        <f>'Volumi Totali'!C340/'Volumi Totali'!N340</f>
        <v>6.7670487731466111E-2</v>
      </c>
      <c r="D341" s="10">
        <f>'Volumi Totali'!D340/'Volumi Totali'!N340</f>
        <v>0.1241622919227172</v>
      </c>
      <c r="E341" s="10">
        <f>'Volumi Totali'!E340/'Volumi Totali'!N340</f>
        <v>0</v>
      </c>
      <c r="F341" s="10">
        <f>'Volumi Totali'!F340/'Volumi Totali'!N340</f>
        <v>0</v>
      </c>
      <c r="G341" s="10">
        <f>'Volumi Totali'!G340/'Volumi Totali'!N340</f>
        <v>0</v>
      </c>
      <c r="H341" s="10">
        <f>'Volumi Totali'!H340/'Volumi Totali'!N340</f>
        <v>2.4218016334525195E-3</v>
      </c>
      <c r="I341" s="10">
        <f>'Volumi Totali'!I340/'Volumi Totali'!N340</f>
        <v>0</v>
      </c>
      <c r="J341" s="10">
        <f>'Volumi Totali'!J340/'Volumi Totali'!N340</f>
        <v>0</v>
      </c>
      <c r="K341" s="10">
        <f>'Volumi Totali'!K340/'Volumi Totali'!N340</f>
        <v>2.842679121555957E-3</v>
      </c>
      <c r="L341" s="10">
        <f>'Volumi Totali'!L340/'Volumi Totali'!N340</f>
        <v>1.0859684917032101E-3</v>
      </c>
      <c r="N341" s="11">
        <f t="shared" si="5"/>
        <v>1</v>
      </c>
      <c r="O341" s="5"/>
      <c r="P341" s="5"/>
      <c r="Q341" s="18"/>
    </row>
    <row r="342" spans="1:17" x14ac:dyDescent="0.25">
      <c r="A342" s="4">
        <v>41979</v>
      </c>
      <c r="B342" s="10">
        <f>'Volumi Totali'!B341/'Volumi Totali'!N341</f>
        <v>0.68699439511086968</v>
      </c>
      <c r="C342" s="10">
        <f>'Volumi Totali'!C341/'Volumi Totali'!N341</f>
        <v>0.13745631379695022</v>
      </c>
      <c r="D342" s="10">
        <f>'Volumi Totali'!D341/'Volumi Totali'!N341</f>
        <v>0.16569050418911213</v>
      </c>
      <c r="E342" s="10">
        <f>'Volumi Totali'!E341/'Volumi Totali'!N341</f>
        <v>0</v>
      </c>
      <c r="F342" s="10">
        <f>'Volumi Totali'!F341/'Volumi Totali'!N341</f>
        <v>0</v>
      </c>
      <c r="G342" s="10">
        <f>'Volumi Totali'!G341/'Volumi Totali'!N341</f>
        <v>0</v>
      </c>
      <c r="H342" s="10">
        <f>'Volumi Totali'!H341/'Volumi Totali'!N341</f>
        <v>1.833208237910911E-3</v>
      </c>
      <c r="I342" s="10">
        <f>'Volumi Totali'!I341/'Volumi Totali'!N341</f>
        <v>0</v>
      </c>
      <c r="J342" s="10">
        <f>'Volumi Totali'!J341/'Volumi Totali'!N341</f>
        <v>0</v>
      </c>
      <c r="K342" s="10">
        <f>'Volumi Totali'!K341/'Volumi Totali'!N341</f>
        <v>4.9202783763561617E-3</v>
      </c>
      <c r="L342" s="10">
        <f>'Volumi Totali'!L341/'Volumi Totali'!N341</f>
        <v>3.1053002888008657E-3</v>
      </c>
      <c r="N342" s="11">
        <f t="shared" si="5"/>
        <v>0.99999999999999989</v>
      </c>
      <c r="O342" s="5"/>
      <c r="P342" s="5"/>
      <c r="Q342" s="18"/>
    </row>
    <row r="343" spans="1:17" x14ac:dyDescent="0.25">
      <c r="A343" s="3">
        <v>41980</v>
      </c>
      <c r="B343" s="10">
        <f>'Volumi Totali'!B342/'Volumi Totali'!N342</f>
        <v>0.69829966910729746</v>
      </c>
      <c r="C343" s="10">
        <f>'Volumi Totali'!C342/'Volumi Totali'!N342</f>
        <v>0.10061844589397127</v>
      </c>
      <c r="D343" s="10">
        <f>'Volumi Totali'!D342/'Volumi Totali'!N342</f>
        <v>0.18923951689945115</v>
      </c>
      <c r="E343" s="10">
        <f>'Volumi Totali'!E342/'Volumi Totali'!N342</f>
        <v>0</v>
      </c>
      <c r="F343" s="10">
        <f>'Volumi Totali'!F342/'Volumi Totali'!N342</f>
        <v>0</v>
      </c>
      <c r="G343" s="10">
        <f>'Volumi Totali'!G342/'Volumi Totali'!N342</f>
        <v>0</v>
      </c>
      <c r="H343" s="10">
        <f>'Volumi Totali'!H342/'Volumi Totali'!N342</f>
        <v>2.3544681486864709E-3</v>
      </c>
      <c r="I343" s="10">
        <f>'Volumi Totali'!I342/'Volumi Totali'!N342</f>
        <v>0</v>
      </c>
      <c r="J343" s="10">
        <f>'Volumi Totali'!J342/'Volumi Totali'!N342</f>
        <v>0</v>
      </c>
      <c r="K343" s="10">
        <f>'Volumi Totali'!K342/'Volumi Totali'!N342</f>
        <v>6.9194772538562644E-3</v>
      </c>
      <c r="L343" s="10">
        <f>'Volumi Totali'!L342/'Volumi Totali'!N342</f>
        <v>2.5684226967373383E-3</v>
      </c>
      <c r="N343" s="11">
        <f t="shared" si="5"/>
        <v>0.99999999999999989</v>
      </c>
      <c r="O343" s="5"/>
      <c r="P343" s="5"/>
      <c r="Q343" s="18"/>
    </row>
    <row r="344" spans="1:17" x14ac:dyDescent="0.25">
      <c r="A344" s="4">
        <v>41981</v>
      </c>
      <c r="B344" s="10">
        <f>'Volumi Totali'!B343/'Volumi Totali'!N343</f>
        <v>0.79164763509788794</v>
      </c>
      <c r="C344" s="10">
        <f>'Volumi Totali'!C343/'Volumi Totali'!N343</f>
        <v>0.10758686856941024</v>
      </c>
      <c r="D344" s="10">
        <f>'Volumi Totali'!D343/'Volumi Totali'!N343</f>
        <v>9.6154103932304696E-2</v>
      </c>
      <c r="E344" s="10">
        <f>'Volumi Totali'!E343/'Volumi Totali'!N343</f>
        <v>0</v>
      </c>
      <c r="F344" s="10">
        <f>'Volumi Totali'!F343/'Volumi Totali'!N343</f>
        <v>0</v>
      </c>
      <c r="G344" s="10">
        <f>'Volumi Totali'!G343/'Volumi Totali'!N343</f>
        <v>0</v>
      </c>
      <c r="H344" s="10">
        <f>'Volumi Totali'!H343/'Volumi Totali'!N343</f>
        <v>1.526979699250388E-3</v>
      </c>
      <c r="I344" s="10">
        <f>'Volumi Totali'!I343/'Volumi Totali'!N343</f>
        <v>0</v>
      </c>
      <c r="J344" s="10">
        <f>'Volumi Totali'!J343/'Volumi Totali'!N343</f>
        <v>0</v>
      </c>
      <c r="K344" s="10">
        <f>'Volumi Totali'!K343/'Volumi Totali'!N343</f>
        <v>1.6441432308884792E-3</v>
      </c>
      <c r="L344" s="10">
        <f>'Volumi Totali'!L343/'Volumi Totali'!N343</f>
        <v>1.4402694702583077E-3</v>
      </c>
      <c r="N344" s="11">
        <f t="shared" si="5"/>
        <v>1</v>
      </c>
      <c r="O344" s="5"/>
      <c r="P344" s="5"/>
      <c r="Q344" s="18"/>
    </row>
    <row r="345" spans="1:17" x14ac:dyDescent="0.25">
      <c r="A345" s="3">
        <v>41982</v>
      </c>
      <c r="B345" s="10">
        <f>'Volumi Totali'!B344/'Volumi Totali'!N344</f>
        <v>0.86058956300467038</v>
      </c>
      <c r="C345" s="10">
        <f>'Volumi Totali'!C344/'Volumi Totali'!N344</f>
        <v>4.2397412628347536E-2</v>
      </c>
      <c r="D345" s="10">
        <f>'Volumi Totali'!D344/'Volumi Totali'!N344</f>
        <v>9.4304960227979698E-2</v>
      </c>
      <c r="E345" s="10">
        <f>'Volumi Totali'!E344/'Volumi Totali'!N344</f>
        <v>0</v>
      </c>
      <c r="F345" s="10">
        <f>'Volumi Totali'!F344/'Volumi Totali'!N344</f>
        <v>0</v>
      </c>
      <c r="G345" s="10">
        <f>'Volumi Totali'!G344/'Volumi Totali'!N344</f>
        <v>0</v>
      </c>
      <c r="H345" s="10">
        <f>'Volumi Totali'!H344/'Volumi Totali'!N344</f>
        <v>7.5526273963682491E-4</v>
      </c>
      <c r="I345" s="10">
        <f>'Volumi Totali'!I344/'Volumi Totali'!N344</f>
        <v>0</v>
      </c>
      <c r="J345" s="10">
        <f>'Volumi Totali'!J344/'Volumi Totali'!N344</f>
        <v>0</v>
      </c>
      <c r="K345" s="10">
        <f>'Volumi Totali'!K344/'Volumi Totali'!N344</f>
        <v>1.1109973204343686E-3</v>
      </c>
      <c r="L345" s="10">
        <f>'Volumi Totali'!L344/'Volumi Totali'!N344</f>
        <v>8.4180407893124428E-4</v>
      </c>
      <c r="N345" s="11">
        <f t="shared" si="5"/>
        <v>1</v>
      </c>
      <c r="O345" s="5"/>
      <c r="P345" s="5"/>
      <c r="Q345" s="18"/>
    </row>
    <row r="346" spans="1:17" x14ac:dyDescent="0.25">
      <c r="A346" s="4">
        <v>41983</v>
      </c>
      <c r="B346" s="10">
        <f>'Volumi Totali'!B345/'Volumi Totali'!N345</f>
        <v>0.83720388366139364</v>
      </c>
      <c r="C346" s="10">
        <f>'Volumi Totali'!C345/'Volumi Totali'!N345</f>
        <v>5.6885852494294446E-2</v>
      </c>
      <c r="D346" s="10">
        <f>'Volumi Totali'!D345/'Volumi Totali'!N345</f>
        <v>0.10102791230011952</v>
      </c>
      <c r="E346" s="10">
        <f>'Volumi Totali'!E345/'Volumi Totali'!N345</f>
        <v>0</v>
      </c>
      <c r="F346" s="10">
        <f>'Volumi Totali'!F345/'Volumi Totali'!N345</f>
        <v>0</v>
      </c>
      <c r="G346" s="10">
        <f>'Volumi Totali'!G345/'Volumi Totali'!N345</f>
        <v>0</v>
      </c>
      <c r="H346" s="10">
        <f>'Volumi Totali'!H345/'Volumi Totali'!N345</f>
        <v>9.2370328112655823E-4</v>
      </c>
      <c r="I346" s="10">
        <f>'Volumi Totali'!I345/'Volumi Totali'!N345</f>
        <v>0</v>
      </c>
      <c r="J346" s="10">
        <f>'Volumi Totali'!J345/'Volumi Totali'!N345</f>
        <v>0</v>
      </c>
      <c r="K346" s="10">
        <f>'Volumi Totali'!K345/'Volumi Totali'!N345</f>
        <v>1.9931605696474311E-3</v>
      </c>
      <c r="L346" s="10">
        <f>'Volumi Totali'!L345/'Volumi Totali'!N345</f>
        <v>1.9654876934183706E-3</v>
      </c>
      <c r="N346" s="11">
        <f t="shared" si="5"/>
        <v>1</v>
      </c>
      <c r="O346" s="5"/>
      <c r="P346" s="5"/>
      <c r="Q346" s="18"/>
    </row>
    <row r="347" spans="1:17" x14ac:dyDescent="0.25">
      <c r="A347" s="3">
        <v>41984</v>
      </c>
      <c r="B347" s="10">
        <f>'Volumi Totali'!B346/'Volumi Totali'!N346</f>
        <v>0.88078294472799346</v>
      </c>
      <c r="C347" s="10">
        <f>'Volumi Totali'!C346/'Volumi Totali'!N346</f>
        <v>4.4021358469720669E-2</v>
      </c>
      <c r="D347" s="10">
        <f>'Volumi Totali'!D346/'Volumi Totali'!N346</f>
        <v>7.2449980296564548E-2</v>
      </c>
      <c r="E347" s="10">
        <f>'Volumi Totali'!E346/'Volumi Totali'!N346</f>
        <v>0</v>
      </c>
      <c r="F347" s="10">
        <f>'Volumi Totali'!F346/'Volumi Totali'!N346</f>
        <v>0</v>
      </c>
      <c r="G347" s="10">
        <f>'Volumi Totali'!G346/'Volumi Totali'!N346</f>
        <v>0</v>
      </c>
      <c r="H347" s="10">
        <f>'Volumi Totali'!H346/'Volumi Totali'!N346</f>
        <v>6.2374748750644669E-4</v>
      </c>
      <c r="I347" s="10">
        <f>'Volumi Totali'!I346/'Volumi Totali'!N346</f>
        <v>0</v>
      </c>
      <c r="J347" s="10">
        <f>'Volumi Totali'!J346/'Volumi Totali'!N346</f>
        <v>0</v>
      </c>
      <c r="K347" s="10">
        <f>'Volumi Totali'!K346/'Volumi Totali'!N346</f>
        <v>9.2496155046347208E-4</v>
      </c>
      <c r="L347" s="10">
        <f>'Volumi Totali'!L346/'Volumi Totali'!N346</f>
        <v>1.1970074677514102E-3</v>
      </c>
      <c r="N347" s="11">
        <f t="shared" si="5"/>
        <v>1</v>
      </c>
      <c r="O347" s="5"/>
      <c r="P347" s="5"/>
      <c r="Q347" s="18"/>
    </row>
    <row r="348" spans="1:17" x14ac:dyDescent="0.25">
      <c r="A348" s="4">
        <v>41985</v>
      </c>
      <c r="B348" s="10">
        <f>'Volumi Totali'!B347/'Volumi Totali'!N347</f>
        <v>0.81878944868218895</v>
      </c>
      <c r="C348" s="10">
        <f>'Volumi Totali'!C347/'Volumi Totali'!N347</f>
        <v>7.8116517278805336E-2</v>
      </c>
      <c r="D348" s="10">
        <f>'Volumi Totali'!D347/'Volumi Totali'!N347</f>
        <v>9.9324329306438613E-2</v>
      </c>
      <c r="E348" s="10">
        <f>'Volumi Totali'!E347/'Volumi Totali'!N347</f>
        <v>0</v>
      </c>
      <c r="F348" s="10">
        <f>'Volumi Totali'!F347/'Volumi Totali'!N347</f>
        <v>0</v>
      </c>
      <c r="G348" s="10">
        <f>'Volumi Totali'!G347/'Volumi Totali'!N347</f>
        <v>0</v>
      </c>
      <c r="H348" s="10">
        <f>'Volumi Totali'!H347/'Volumi Totali'!N347</f>
        <v>7.9055798868630752E-4</v>
      </c>
      <c r="I348" s="10">
        <f>'Volumi Totali'!I347/'Volumi Totali'!N347</f>
        <v>0</v>
      </c>
      <c r="J348" s="10">
        <f>'Volumi Totali'!J347/'Volumi Totali'!N347</f>
        <v>0</v>
      </c>
      <c r="K348" s="10">
        <f>'Volumi Totali'!K347/'Volumi Totali'!N347</f>
        <v>1.5392844524896769E-3</v>
      </c>
      <c r="L348" s="10">
        <f>'Volumi Totali'!L347/'Volumi Totali'!N347</f>
        <v>1.4398622913911734E-3</v>
      </c>
      <c r="N348" s="11">
        <f t="shared" si="5"/>
        <v>1</v>
      </c>
      <c r="O348" s="5"/>
      <c r="P348" s="5"/>
      <c r="Q348" s="18"/>
    </row>
    <row r="349" spans="1:17" x14ac:dyDescent="0.25">
      <c r="A349" s="3">
        <v>41986</v>
      </c>
      <c r="B349" s="10">
        <f>'Volumi Totali'!B348/'Volumi Totali'!N348</f>
        <v>0.77455176313531904</v>
      </c>
      <c r="C349" s="10">
        <f>'Volumi Totali'!C348/'Volumi Totali'!N348</f>
        <v>8.0331576800821744E-2</v>
      </c>
      <c r="D349" s="10">
        <f>'Volumi Totali'!D348/'Volumi Totali'!N348</f>
        <v>0.1407625220937542</v>
      </c>
      <c r="E349" s="10">
        <f>'Volumi Totali'!E348/'Volumi Totali'!N348</f>
        <v>0</v>
      </c>
      <c r="F349" s="10">
        <f>'Volumi Totali'!F348/'Volumi Totali'!N348</f>
        <v>0</v>
      </c>
      <c r="G349" s="10">
        <f>'Volumi Totali'!G348/'Volumi Totali'!N348</f>
        <v>0</v>
      </c>
      <c r="H349" s="10">
        <f>'Volumi Totali'!H348/'Volumi Totali'!N348</f>
        <v>1.1561325574835635E-3</v>
      </c>
      <c r="I349" s="10">
        <f>'Volumi Totali'!I348/'Volumi Totali'!N348</f>
        <v>0</v>
      </c>
      <c r="J349" s="10">
        <f>'Volumi Totali'!J348/'Volumi Totali'!N348</f>
        <v>0</v>
      </c>
      <c r="K349" s="10">
        <f>'Volumi Totali'!K348/'Volumi Totali'!N348</f>
        <v>1.7440168083683088E-3</v>
      </c>
      <c r="L349" s="10">
        <f>'Volumi Totali'!L348/'Volumi Totali'!N348</f>
        <v>1.4539886042531985E-3</v>
      </c>
      <c r="N349" s="11">
        <f t="shared" si="5"/>
        <v>1</v>
      </c>
      <c r="O349" s="5"/>
      <c r="P349" s="5"/>
      <c r="Q349" s="18"/>
    </row>
    <row r="350" spans="1:17" x14ac:dyDescent="0.25">
      <c r="A350" s="4">
        <v>41987</v>
      </c>
      <c r="B350" s="10">
        <f>'Volumi Totali'!B349/'Volumi Totali'!N349</f>
        <v>0.8583046533535148</v>
      </c>
      <c r="C350" s="10">
        <f>'Volumi Totali'!C349/'Volumi Totali'!N349</f>
        <v>2.9852758359365506E-2</v>
      </c>
      <c r="D350" s="10">
        <f>'Volumi Totali'!D349/'Volumi Totali'!N349</f>
        <v>0.10698735149632964</v>
      </c>
      <c r="E350" s="10">
        <f>'Volumi Totali'!E349/'Volumi Totali'!N349</f>
        <v>0</v>
      </c>
      <c r="F350" s="10">
        <f>'Volumi Totali'!F349/'Volumi Totali'!N349</f>
        <v>0</v>
      </c>
      <c r="G350" s="10">
        <f>'Volumi Totali'!G349/'Volumi Totali'!N349</f>
        <v>0</v>
      </c>
      <c r="H350" s="10">
        <f>'Volumi Totali'!H349/'Volumi Totali'!N349</f>
        <v>9.5590714945542946E-4</v>
      </c>
      <c r="I350" s="10">
        <f>'Volumi Totali'!I349/'Volumi Totali'!N349</f>
        <v>0</v>
      </c>
      <c r="J350" s="10">
        <f>'Volumi Totali'!J349/'Volumi Totali'!N349</f>
        <v>0</v>
      </c>
      <c r="K350" s="10">
        <f>'Volumi Totali'!K349/'Volumi Totali'!N349</f>
        <v>2.0216672287209896E-3</v>
      </c>
      <c r="L350" s="10">
        <f>'Volumi Totali'!L349/'Volumi Totali'!N349</f>
        <v>1.877662412613688E-3</v>
      </c>
      <c r="N350" s="11">
        <f t="shared" si="5"/>
        <v>1.0000000000000002</v>
      </c>
      <c r="O350" s="5"/>
      <c r="P350" s="5"/>
      <c r="Q350" s="18"/>
    </row>
    <row r="351" spans="1:17" x14ac:dyDescent="0.25">
      <c r="A351" s="3">
        <v>41988</v>
      </c>
      <c r="B351" s="10">
        <f>'Volumi Totali'!B350/'Volumi Totali'!N350</f>
        <v>0.77286314813274504</v>
      </c>
      <c r="C351" s="10">
        <f>'Volumi Totali'!C350/'Volumi Totali'!N350</f>
        <v>0.11790413617561983</v>
      </c>
      <c r="D351" s="10">
        <f>'Volumi Totali'!D350/'Volumi Totali'!N350</f>
        <v>0.10260686978919936</v>
      </c>
      <c r="E351" s="10">
        <f>'Volumi Totali'!E350/'Volumi Totali'!N350</f>
        <v>0</v>
      </c>
      <c r="F351" s="10">
        <f>'Volumi Totali'!F350/'Volumi Totali'!N350</f>
        <v>0</v>
      </c>
      <c r="G351" s="10">
        <f>'Volumi Totali'!G350/'Volumi Totali'!N350</f>
        <v>0</v>
      </c>
      <c r="H351" s="10">
        <f>'Volumi Totali'!H350/'Volumi Totali'!N350</f>
        <v>1.0743138882131588E-3</v>
      </c>
      <c r="I351" s="10">
        <f>'Volumi Totali'!I350/'Volumi Totali'!N350</f>
        <v>0</v>
      </c>
      <c r="J351" s="10">
        <f>'Volumi Totali'!J350/'Volumi Totali'!N350</f>
        <v>0</v>
      </c>
      <c r="K351" s="10">
        <f>'Volumi Totali'!K350/'Volumi Totali'!N350</f>
        <v>3.593431777934422E-3</v>
      </c>
      <c r="L351" s="10">
        <f>'Volumi Totali'!L350/'Volumi Totali'!N350</f>
        <v>1.9581002362881726E-3</v>
      </c>
      <c r="N351" s="11">
        <f t="shared" si="5"/>
        <v>1</v>
      </c>
      <c r="O351" s="5"/>
      <c r="P351" s="5"/>
      <c r="Q351" s="18"/>
    </row>
    <row r="352" spans="1:17" x14ac:dyDescent="0.25">
      <c r="A352" s="4">
        <v>41989</v>
      </c>
      <c r="B352" s="10">
        <f>'Volumi Totali'!B351/'Volumi Totali'!N351</f>
        <v>0.72271963945995987</v>
      </c>
      <c r="C352" s="10">
        <f>'Volumi Totali'!C351/'Volumi Totali'!N351</f>
        <v>0.14634224469556253</v>
      </c>
      <c r="D352" s="10">
        <f>'Volumi Totali'!D351/'Volumi Totali'!N351</f>
        <v>0.12223426251519613</v>
      </c>
      <c r="E352" s="10">
        <f>'Volumi Totali'!E351/'Volumi Totali'!N351</f>
        <v>0</v>
      </c>
      <c r="F352" s="10">
        <f>'Volumi Totali'!F351/'Volumi Totali'!N351</f>
        <v>0</v>
      </c>
      <c r="G352" s="10">
        <f>'Volumi Totali'!G351/'Volumi Totali'!N351</f>
        <v>0</v>
      </c>
      <c r="H352" s="10">
        <f>'Volumi Totali'!H351/'Volumi Totali'!N351</f>
        <v>9.6055406140718009E-4</v>
      </c>
      <c r="I352" s="10">
        <f>'Volumi Totali'!I351/'Volumi Totali'!N351</f>
        <v>0</v>
      </c>
      <c r="J352" s="10">
        <f>'Volumi Totali'!J351/'Volumi Totali'!N351</f>
        <v>0</v>
      </c>
      <c r="K352" s="10">
        <f>'Volumi Totali'!K351/'Volumi Totali'!N351</f>
        <v>1.6710531079012093E-3</v>
      </c>
      <c r="L352" s="10">
        <f>'Volumi Totali'!L351/'Volumi Totali'!N351</f>
        <v>6.072246159973111E-3</v>
      </c>
      <c r="N352" s="11">
        <f t="shared" si="5"/>
        <v>1</v>
      </c>
      <c r="O352" s="5"/>
      <c r="P352" s="5"/>
      <c r="Q352" s="18"/>
    </row>
    <row r="353" spans="1:17" x14ac:dyDescent="0.25">
      <c r="A353" s="3">
        <v>41990</v>
      </c>
      <c r="B353" s="10">
        <f>'Volumi Totali'!B352/'Volumi Totali'!N352</f>
        <v>0.77418259048556159</v>
      </c>
      <c r="C353" s="10">
        <f>'Volumi Totali'!C352/'Volumi Totali'!N352</f>
        <v>0.12325667549308883</v>
      </c>
      <c r="D353" s="10">
        <f>'Volumi Totali'!D352/'Volumi Totali'!N352</f>
        <v>8.1796334249689517E-2</v>
      </c>
      <c r="E353" s="10">
        <f>'Volumi Totali'!E352/'Volumi Totali'!N352</f>
        <v>0</v>
      </c>
      <c r="F353" s="10">
        <f>'Volumi Totali'!F352/'Volumi Totali'!N352</f>
        <v>0</v>
      </c>
      <c r="G353" s="10">
        <f>'Volumi Totali'!G352/'Volumi Totali'!N352</f>
        <v>0</v>
      </c>
      <c r="H353" s="10">
        <f>'Volumi Totali'!H352/'Volumi Totali'!N352</f>
        <v>6.8812749878204189E-4</v>
      </c>
      <c r="I353" s="10">
        <f>'Volumi Totali'!I352/'Volumi Totali'!N352</f>
        <v>0</v>
      </c>
      <c r="J353" s="10">
        <f>'Volumi Totali'!J352/'Volumi Totali'!N352</f>
        <v>0</v>
      </c>
      <c r="K353" s="10">
        <f>'Volumi Totali'!K352/'Volumi Totali'!N352</f>
        <v>1.8650662179495066E-3</v>
      </c>
      <c r="L353" s="10">
        <f>'Volumi Totali'!L352/'Volumi Totali'!N352</f>
        <v>1.8211206054928493E-2</v>
      </c>
      <c r="N353" s="11">
        <f t="shared" si="5"/>
        <v>1</v>
      </c>
      <c r="O353" s="5"/>
      <c r="P353" s="5"/>
      <c r="Q353" s="18"/>
    </row>
    <row r="354" spans="1:17" x14ac:dyDescent="0.25">
      <c r="A354" s="4">
        <v>41991</v>
      </c>
      <c r="B354" s="10">
        <f>'Volumi Totali'!B353/'Volumi Totali'!N353</f>
        <v>0.8021109731066256</v>
      </c>
      <c r="C354" s="10">
        <f>'Volumi Totali'!C353/'Volumi Totali'!N353</f>
        <v>8.2246628207875677E-2</v>
      </c>
      <c r="D354" s="10">
        <f>'Volumi Totali'!D353/'Volumi Totali'!N353</f>
        <v>8.8073107604334733E-2</v>
      </c>
      <c r="E354" s="10">
        <f>'Volumi Totali'!E353/'Volumi Totali'!N353</f>
        <v>0</v>
      </c>
      <c r="F354" s="10">
        <f>'Volumi Totali'!F353/'Volumi Totali'!N353</f>
        <v>0</v>
      </c>
      <c r="G354" s="10">
        <f>'Volumi Totali'!G353/'Volumi Totali'!N353</f>
        <v>0</v>
      </c>
      <c r="H354" s="10">
        <f>'Volumi Totali'!H353/'Volumi Totali'!N353</f>
        <v>3.6365585690076508E-4</v>
      </c>
      <c r="I354" s="10">
        <f>'Volumi Totali'!I353/'Volumi Totali'!N353</f>
        <v>0</v>
      </c>
      <c r="J354" s="10">
        <f>'Volumi Totali'!J353/'Volumi Totali'!N353</f>
        <v>0</v>
      </c>
      <c r="K354" s="10">
        <f>'Volumi Totali'!K353/'Volumi Totali'!N353</f>
        <v>1.6553303369128182E-3</v>
      </c>
      <c r="L354" s="10">
        <f>'Volumi Totali'!L353/'Volumi Totali'!N353</f>
        <v>2.5550304887350432E-2</v>
      </c>
      <c r="N354" s="11">
        <f t="shared" si="5"/>
        <v>1</v>
      </c>
      <c r="O354" s="5"/>
      <c r="P354" s="5"/>
      <c r="Q354" s="18"/>
    </row>
    <row r="355" spans="1:17" x14ac:dyDescent="0.25">
      <c r="A355" s="3">
        <v>41992</v>
      </c>
      <c r="B355" s="10">
        <f>'Volumi Totali'!B354/'Volumi Totali'!N354</f>
        <v>0.67818974230577567</v>
      </c>
      <c r="C355" s="10">
        <f>'Volumi Totali'!C354/'Volumi Totali'!N354</f>
        <v>0.17805402237023232</v>
      </c>
      <c r="D355" s="10">
        <f>'Volumi Totali'!D354/'Volumi Totali'!N354</f>
        <v>7.914714076456085E-2</v>
      </c>
      <c r="E355" s="10">
        <f>'Volumi Totali'!E354/'Volumi Totali'!N354</f>
        <v>0</v>
      </c>
      <c r="F355" s="10">
        <f>'Volumi Totali'!F354/'Volumi Totali'!N354</f>
        <v>0</v>
      </c>
      <c r="G355" s="10">
        <f>'Volumi Totali'!G354/'Volumi Totali'!N354</f>
        <v>0</v>
      </c>
      <c r="H355" s="10">
        <f>'Volumi Totali'!H354/'Volumi Totali'!N354</f>
        <v>4.695753197247113E-4</v>
      </c>
      <c r="I355" s="10">
        <f>'Volumi Totali'!I354/'Volumi Totali'!N354</f>
        <v>0</v>
      </c>
      <c r="J355" s="10">
        <f>'Volumi Totali'!J354/'Volumi Totali'!N354</f>
        <v>0</v>
      </c>
      <c r="K355" s="10">
        <f>'Volumi Totali'!K354/'Volumi Totali'!N354</f>
        <v>1.3428231483124965E-3</v>
      </c>
      <c r="L355" s="10">
        <f>'Volumi Totali'!L354/'Volumi Totali'!N354</f>
        <v>6.2796696091393961E-2</v>
      </c>
      <c r="N355" s="11">
        <f t="shared" si="5"/>
        <v>0.99999999999999989</v>
      </c>
      <c r="O355" s="5"/>
      <c r="P355" s="5"/>
      <c r="Q355" s="18"/>
    </row>
    <row r="356" spans="1:17" x14ac:dyDescent="0.25">
      <c r="A356" s="4">
        <v>41993</v>
      </c>
      <c r="B356" s="10">
        <f>'Volumi Totali'!B355/'Volumi Totali'!N355</f>
        <v>0.75937580646382763</v>
      </c>
      <c r="C356" s="10">
        <f>'Volumi Totali'!C355/'Volumi Totali'!N355</f>
        <v>0.11741130281446045</v>
      </c>
      <c r="D356" s="10">
        <f>'Volumi Totali'!D355/'Volumi Totali'!N355</f>
        <v>9.43599087498012E-2</v>
      </c>
      <c r="E356" s="10">
        <f>'Volumi Totali'!E355/'Volumi Totali'!N355</f>
        <v>0</v>
      </c>
      <c r="F356" s="10">
        <f>'Volumi Totali'!F355/'Volumi Totali'!N355</f>
        <v>0</v>
      </c>
      <c r="G356" s="10">
        <f>'Volumi Totali'!G355/'Volumi Totali'!N355</f>
        <v>0</v>
      </c>
      <c r="H356" s="10">
        <f>'Volumi Totali'!H355/'Volumi Totali'!N355</f>
        <v>4.6268814091118544E-4</v>
      </c>
      <c r="I356" s="10">
        <f>'Volumi Totali'!I355/'Volumi Totali'!N355</f>
        <v>0</v>
      </c>
      <c r="J356" s="10">
        <f>'Volumi Totali'!J355/'Volumi Totali'!N355</f>
        <v>0</v>
      </c>
      <c r="K356" s="10">
        <f>'Volumi Totali'!K355/'Volumi Totali'!N355</f>
        <v>1.5740426273113291E-3</v>
      </c>
      <c r="L356" s="10">
        <f>'Volumi Totali'!L355/'Volumi Totali'!N355</f>
        <v>2.6816251203688222E-2</v>
      </c>
      <c r="N356" s="11">
        <f t="shared" si="5"/>
        <v>1</v>
      </c>
      <c r="O356" s="5"/>
      <c r="P356" s="5"/>
      <c r="Q356" s="18"/>
    </row>
    <row r="357" spans="1:17" x14ac:dyDescent="0.25">
      <c r="A357" s="3">
        <v>41994</v>
      </c>
      <c r="B357" s="10">
        <f>'Volumi Totali'!B356/'Volumi Totali'!N356</f>
        <v>0.78482955982846836</v>
      </c>
      <c r="C357" s="10">
        <f>'Volumi Totali'!C356/'Volumi Totali'!N356</f>
        <v>7.860784666479434E-2</v>
      </c>
      <c r="D357" s="10">
        <f>'Volumi Totali'!D356/'Volumi Totali'!N356</f>
        <v>0.11289859609455484</v>
      </c>
      <c r="E357" s="10">
        <f>'Volumi Totali'!E356/'Volumi Totali'!N356</f>
        <v>0</v>
      </c>
      <c r="F357" s="10">
        <f>'Volumi Totali'!F356/'Volumi Totali'!N356</f>
        <v>0</v>
      </c>
      <c r="G357" s="10">
        <f>'Volumi Totali'!G356/'Volumi Totali'!N356</f>
        <v>0</v>
      </c>
      <c r="H357" s="10">
        <f>'Volumi Totali'!H356/'Volumi Totali'!N356</f>
        <v>1.2608798104716812E-3</v>
      </c>
      <c r="I357" s="10">
        <f>'Volumi Totali'!I356/'Volumi Totali'!N356</f>
        <v>0</v>
      </c>
      <c r="J357" s="10">
        <f>'Volumi Totali'!J356/'Volumi Totali'!N356</f>
        <v>0</v>
      </c>
      <c r="K357" s="10">
        <f>'Volumi Totali'!K356/'Volumi Totali'!N356</f>
        <v>4.0022818869392528E-3</v>
      </c>
      <c r="L357" s="10">
        <f>'Volumi Totali'!L356/'Volumi Totali'!N356</f>
        <v>1.8400835714771566E-2</v>
      </c>
      <c r="N357" s="11">
        <f t="shared" si="5"/>
        <v>1</v>
      </c>
      <c r="O357" s="5"/>
      <c r="P357" s="5"/>
      <c r="Q357" s="18"/>
    </row>
    <row r="358" spans="1:17" x14ac:dyDescent="0.25">
      <c r="A358" s="4">
        <v>41995</v>
      </c>
      <c r="B358" s="10">
        <f>'Volumi Totali'!B357/'Volumi Totali'!N357</f>
        <v>0.81470342701096854</v>
      </c>
      <c r="C358" s="10">
        <f>'Volumi Totali'!C357/'Volumi Totali'!N357</f>
        <v>7.8507997201069074E-2</v>
      </c>
      <c r="D358" s="10">
        <f>'Volumi Totali'!D357/'Volumi Totali'!N357</f>
        <v>9.0449016953276215E-2</v>
      </c>
      <c r="E358" s="10">
        <f>'Volumi Totali'!E357/'Volumi Totali'!N357</f>
        <v>0</v>
      </c>
      <c r="F358" s="10">
        <f>'Volumi Totali'!F357/'Volumi Totali'!N357</f>
        <v>0</v>
      </c>
      <c r="G358" s="10">
        <f>'Volumi Totali'!G357/'Volumi Totali'!N357</f>
        <v>0</v>
      </c>
      <c r="H358" s="10">
        <f>'Volumi Totali'!H357/'Volumi Totali'!N357</f>
        <v>7.1167119585952162E-4</v>
      </c>
      <c r="I358" s="10">
        <f>'Volumi Totali'!I357/'Volumi Totali'!N357</f>
        <v>0</v>
      </c>
      <c r="J358" s="10">
        <f>'Volumi Totali'!J357/'Volumi Totali'!N357</f>
        <v>0</v>
      </c>
      <c r="K358" s="10">
        <f>'Volumi Totali'!K357/'Volumi Totali'!N357</f>
        <v>3.5986984956585975E-3</v>
      </c>
      <c r="L358" s="10">
        <f>'Volumi Totali'!L357/'Volumi Totali'!N357</f>
        <v>1.2029189143168034E-2</v>
      </c>
      <c r="N358" s="11">
        <f t="shared" si="5"/>
        <v>1</v>
      </c>
      <c r="O358" s="5"/>
      <c r="P358" s="5"/>
      <c r="Q358" s="18"/>
    </row>
    <row r="359" spans="1:17" x14ac:dyDescent="0.25">
      <c r="A359" s="3">
        <v>41996</v>
      </c>
      <c r="B359" s="10">
        <f>'Volumi Totali'!B358/'Volumi Totali'!N358</f>
        <v>0.76944271321149327</v>
      </c>
      <c r="C359" s="10">
        <f>'Volumi Totali'!C358/'Volumi Totali'!N358</f>
        <v>0.12900196257983498</v>
      </c>
      <c r="D359" s="10">
        <f>'Volumi Totali'!D358/'Volumi Totali'!N358</f>
        <v>8.8268972088656153E-2</v>
      </c>
      <c r="E359" s="10">
        <f>'Volumi Totali'!E358/'Volumi Totali'!N358</f>
        <v>0</v>
      </c>
      <c r="F359" s="10">
        <f>'Volumi Totali'!F358/'Volumi Totali'!N358</f>
        <v>0</v>
      </c>
      <c r="G359" s="10">
        <f>'Volumi Totali'!G358/'Volumi Totali'!N358</f>
        <v>0</v>
      </c>
      <c r="H359" s="10">
        <f>'Volumi Totali'!H358/'Volumi Totali'!N358</f>
        <v>1.1624136366221343E-3</v>
      </c>
      <c r="I359" s="10">
        <f>'Volumi Totali'!I358/'Volumi Totali'!N358</f>
        <v>0</v>
      </c>
      <c r="J359" s="10">
        <f>'Volumi Totali'!J358/'Volumi Totali'!N358</f>
        <v>0</v>
      </c>
      <c r="K359" s="10">
        <f>'Volumi Totali'!K358/'Volumi Totali'!N358</f>
        <v>1.9205195787939246E-3</v>
      </c>
      <c r="L359" s="10">
        <f>'Volumi Totali'!L358/'Volumi Totali'!N358</f>
        <v>1.0203418904599587E-2</v>
      </c>
      <c r="N359" s="11">
        <f t="shared" si="5"/>
        <v>1</v>
      </c>
      <c r="O359" s="5"/>
      <c r="P359" s="5"/>
      <c r="Q359" s="18"/>
    </row>
    <row r="360" spans="1:17" x14ac:dyDescent="0.25">
      <c r="A360" s="4">
        <v>41997</v>
      </c>
      <c r="B360" s="10">
        <f>'Volumi Totali'!B359/'Volumi Totali'!N359</f>
        <v>0.79676977833959051</v>
      </c>
      <c r="C360" s="10">
        <f>'Volumi Totali'!C359/'Volumi Totali'!N359</f>
        <v>7.5409181084558866E-2</v>
      </c>
      <c r="D360" s="10">
        <f>'Volumi Totali'!D359/'Volumi Totali'!N359</f>
        <v>0.10961121131834058</v>
      </c>
      <c r="E360" s="10">
        <f>'Volumi Totali'!E359/'Volumi Totali'!N359</f>
        <v>0</v>
      </c>
      <c r="F360" s="10">
        <f>'Volumi Totali'!F359/'Volumi Totali'!N359</f>
        <v>0</v>
      </c>
      <c r="G360" s="10">
        <f>'Volumi Totali'!G359/'Volumi Totali'!N359</f>
        <v>0</v>
      </c>
      <c r="H360" s="10">
        <f>'Volumi Totali'!H359/'Volumi Totali'!N359</f>
        <v>3.4296002007828375E-3</v>
      </c>
      <c r="I360" s="10">
        <f>'Volumi Totali'!I359/'Volumi Totali'!N359</f>
        <v>0</v>
      </c>
      <c r="J360" s="10">
        <f>'Volumi Totali'!J359/'Volumi Totali'!N359</f>
        <v>0</v>
      </c>
      <c r="K360" s="10">
        <f>'Volumi Totali'!K359/'Volumi Totali'!N359</f>
        <v>6.4089277831139903E-3</v>
      </c>
      <c r="L360" s="10">
        <f>'Volumi Totali'!L359/'Volumi Totali'!N359</f>
        <v>8.3713012736131801E-3</v>
      </c>
      <c r="N360" s="11">
        <f t="shared" si="5"/>
        <v>1</v>
      </c>
      <c r="O360" s="5"/>
      <c r="P360" s="5"/>
      <c r="Q360" s="18"/>
    </row>
    <row r="361" spans="1:17" x14ac:dyDescent="0.25">
      <c r="A361" s="3">
        <v>41998</v>
      </c>
      <c r="B361" s="10">
        <f>'Volumi Totali'!B360/'Volumi Totali'!N360</f>
        <v>0.75301278941745364</v>
      </c>
      <c r="C361" s="10">
        <f>'Volumi Totali'!C360/'Volumi Totali'!N360</f>
        <v>9.407669566806072E-2</v>
      </c>
      <c r="D361" s="10">
        <f>'Volumi Totali'!D360/'Volumi Totali'!N360</f>
        <v>0.12501732320106698</v>
      </c>
      <c r="E361" s="10">
        <f>'Volumi Totali'!E360/'Volumi Totali'!N360</f>
        <v>0</v>
      </c>
      <c r="F361" s="10">
        <f>'Volumi Totali'!F360/'Volumi Totali'!N360</f>
        <v>0</v>
      </c>
      <c r="G361" s="10">
        <f>'Volumi Totali'!G360/'Volumi Totali'!N360</f>
        <v>0</v>
      </c>
      <c r="H361" s="10">
        <f>'Volumi Totali'!H360/'Volumi Totali'!N360</f>
        <v>4.1093413785618657E-3</v>
      </c>
      <c r="I361" s="10">
        <f>'Volumi Totali'!I360/'Volumi Totali'!N360</f>
        <v>0</v>
      </c>
      <c r="J361" s="10">
        <f>'Volumi Totali'!J360/'Volumi Totali'!N360</f>
        <v>0</v>
      </c>
      <c r="K361" s="10">
        <f>'Volumi Totali'!K360/'Volumi Totali'!N360</f>
        <v>5.1362767372513619E-3</v>
      </c>
      <c r="L361" s="10">
        <f>'Volumi Totali'!L360/'Volumi Totali'!N360</f>
        <v>1.8647573597605448E-2</v>
      </c>
      <c r="N361" s="11">
        <f t="shared" si="5"/>
        <v>1</v>
      </c>
      <c r="O361" s="5"/>
      <c r="P361" s="5"/>
      <c r="Q361" s="18"/>
    </row>
    <row r="362" spans="1:17" x14ac:dyDescent="0.25">
      <c r="A362" s="4">
        <v>41999</v>
      </c>
      <c r="B362" s="10">
        <f>'Volumi Totali'!B361/'Volumi Totali'!N361</f>
        <v>0.79077017656574589</v>
      </c>
      <c r="C362" s="10">
        <f>'Volumi Totali'!C361/'Volumi Totali'!N361</f>
        <v>9.6941325725080671E-2</v>
      </c>
      <c r="D362" s="10">
        <f>'Volumi Totali'!D361/'Volumi Totali'!N361</f>
        <v>0.10063147411308863</v>
      </c>
      <c r="E362" s="10">
        <f>'Volumi Totali'!E361/'Volumi Totali'!N361</f>
        <v>0</v>
      </c>
      <c r="F362" s="10">
        <f>'Volumi Totali'!F361/'Volumi Totali'!N361</f>
        <v>0</v>
      </c>
      <c r="G362" s="10">
        <f>'Volumi Totali'!G361/'Volumi Totali'!N361</f>
        <v>0</v>
      </c>
      <c r="H362" s="10">
        <f>'Volumi Totali'!H361/'Volumi Totali'!N361</f>
        <v>1.6908762984486777E-3</v>
      </c>
      <c r="I362" s="10">
        <f>'Volumi Totali'!I361/'Volumi Totali'!N361</f>
        <v>0</v>
      </c>
      <c r="J362" s="10">
        <f>'Volumi Totali'!J361/'Volumi Totali'!N361</f>
        <v>0</v>
      </c>
      <c r="K362" s="10">
        <f>'Volumi Totali'!K361/'Volumi Totali'!N361</f>
        <v>3.9303597971777253E-3</v>
      </c>
      <c r="L362" s="10">
        <f>'Volumi Totali'!L361/'Volumi Totali'!N361</f>
        <v>6.0357875004583769E-3</v>
      </c>
      <c r="N362" s="11">
        <f t="shared" si="5"/>
        <v>0.99999999999999989</v>
      </c>
      <c r="O362" s="5"/>
      <c r="P362" s="5"/>
      <c r="Q362" s="18"/>
    </row>
    <row r="363" spans="1:17" x14ac:dyDescent="0.25">
      <c r="A363" s="3">
        <v>42000</v>
      </c>
      <c r="B363" s="10">
        <f>'Volumi Totali'!B362/'Volumi Totali'!N362</f>
        <v>0.82371683044230704</v>
      </c>
      <c r="C363" s="10">
        <f>'Volumi Totali'!C362/'Volumi Totali'!N362</f>
        <v>4.5456636341701773E-2</v>
      </c>
      <c r="D363" s="10">
        <f>'Volumi Totali'!D362/'Volumi Totali'!N362</f>
        <v>0.11829687220639723</v>
      </c>
      <c r="E363" s="10">
        <f>'Volumi Totali'!E362/'Volumi Totali'!N362</f>
        <v>0</v>
      </c>
      <c r="F363" s="10">
        <f>'Volumi Totali'!F362/'Volumi Totali'!N362</f>
        <v>0</v>
      </c>
      <c r="G363" s="10">
        <f>'Volumi Totali'!G362/'Volumi Totali'!N362</f>
        <v>0</v>
      </c>
      <c r="H363" s="10">
        <f>'Volumi Totali'!H362/'Volumi Totali'!N362</f>
        <v>5.3206470135898198E-3</v>
      </c>
      <c r="I363" s="10">
        <f>'Volumi Totali'!I362/'Volumi Totali'!N362</f>
        <v>0</v>
      </c>
      <c r="J363" s="10">
        <f>'Volumi Totali'!J362/'Volumi Totali'!N362</f>
        <v>0</v>
      </c>
      <c r="K363" s="10">
        <f>'Volumi Totali'!K362/'Volumi Totali'!N362</f>
        <v>2.3993521879279909E-3</v>
      </c>
      <c r="L363" s="10">
        <f>'Volumi Totali'!L362/'Volumi Totali'!N362</f>
        <v>4.8096618080761266E-3</v>
      </c>
      <c r="N363" s="11">
        <f t="shared" si="5"/>
        <v>1</v>
      </c>
      <c r="O363" s="5"/>
      <c r="P363" s="5"/>
      <c r="Q363" s="18"/>
    </row>
    <row r="364" spans="1:17" x14ac:dyDescent="0.25">
      <c r="A364" s="4">
        <v>42001</v>
      </c>
      <c r="B364" s="10">
        <f>'Volumi Totali'!B363/'Volumi Totali'!N363</f>
        <v>0.79695822763850532</v>
      </c>
      <c r="C364" s="10">
        <f>'Volumi Totali'!C363/'Volumi Totali'!N363</f>
        <v>6.8638220168941555E-2</v>
      </c>
      <c r="D364" s="10">
        <f>'Volumi Totali'!D363/'Volumi Totali'!N363</f>
        <v>0.11616250068764487</v>
      </c>
      <c r="E364" s="10">
        <f>'Volumi Totali'!E363/'Volumi Totali'!N363</f>
        <v>0</v>
      </c>
      <c r="F364" s="10">
        <f>'Volumi Totali'!F363/'Volumi Totali'!N363</f>
        <v>0</v>
      </c>
      <c r="G364" s="10">
        <f>'Volumi Totali'!G363/'Volumi Totali'!N363</f>
        <v>0</v>
      </c>
      <c r="H364" s="10">
        <f>'Volumi Totali'!H363/'Volumi Totali'!N363</f>
        <v>8.0082814966264786E-3</v>
      </c>
      <c r="I364" s="10">
        <f>'Volumi Totali'!I363/'Volumi Totali'!N363</f>
        <v>0</v>
      </c>
      <c r="J364" s="10">
        <f>'Volumi Totali'!J363/'Volumi Totali'!N363</f>
        <v>0</v>
      </c>
      <c r="K364" s="10">
        <f>'Volumi Totali'!K363/'Volumi Totali'!N363</f>
        <v>2.1842194817744418E-3</v>
      </c>
      <c r="L364" s="10">
        <f>'Volumi Totali'!L363/'Volumi Totali'!N363</f>
        <v>8.0485505265073271E-3</v>
      </c>
      <c r="N364" s="11">
        <f t="shared" si="5"/>
        <v>1.0000000000000002</v>
      </c>
      <c r="O364" s="5"/>
      <c r="P364" s="5"/>
      <c r="Q364" s="18"/>
    </row>
    <row r="365" spans="1:17" x14ac:dyDescent="0.25">
      <c r="A365" s="3">
        <v>42002</v>
      </c>
      <c r="B365" s="10">
        <f>'Volumi Totali'!B364/'Volumi Totali'!N364</f>
        <v>0.81272164873129871</v>
      </c>
      <c r="C365" s="10">
        <f>'Volumi Totali'!C364/'Volumi Totali'!N364</f>
        <v>7.5693270889357622E-2</v>
      </c>
      <c r="D365" s="10">
        <f>'Volumi Totali'!D364/'Volumi Totali'!N364</f>
        <v>9.7211484475315427E-2</v>
      </c>
      <c r="E365" s="10">
        <f>'Volumi Totali'!E364/'Volumi Totali'!N364</f>
        <v>0</v>
      </c>
      <c r="F365" s="10">
        <f>'Volumi Totali'!F364/'Volumi Totali'!N364</f>
        <v>0</v>
      </c>
      <c r="G365" s="10">
        <f>'Volumi Totali'!G364/'Volumi Totali'!N364</f>
        <v>0</v>
      </c>
      <c r="H365" s="10">
        <f>'Volumi Totali'!H364/'Volumi Totali'!N364</f>
        <v>4.7803425275752274E-3</v>
      </c>
      <c r="I365" s="10">
        <f>'Volumi Totali'!I364/'Volumi Totali'!N364</f>
        <v>0</v>
      </c>
      <c r="J365" s="10">
        <f>'Volumi Totali'!J364/'Volumi Totali'!N364</f>
        <v>0</v>
      </c>
      <c r="K365" s="10">
        <f>'Volumi Totali'!K364/'Volumi Totali'!N364</f>
        <v>3.4181543221828781E-3</v>
      </c>
      <c r="L365" s="10">
        <f>'Volumi Totali'!L364/'Volumi Totali'!N364</f>
        <v>6.1750990542701195E-3</v>
      </c>
      <c r="N365" s="11">
        <f t="shared" si="5"/>
        <v>1</v>
      </c>
      <c r="O365" s="5"/>
      <c r="P365" s="5"/>
      <c r="Q365" s="18"/>
    </row>
    <row r="366" spans="1:17" x14ac:dyDescent="0.25">
      <c r="A366" s="4">
        <v>42003</v>
      </c>
      <c r="B366" s="10">
        <f>'Volumi Totali'!B365/'Volumi Totali'!N365</f>
        <v>0.83199949634953019</v>
      </c>
      <c r="C366" s="10">
        <f>'Volumi Totali'!C365/'Volumi Totali'!N365</f>
        <v>5.2829175494163855E-2</v>
      </c>
      <c r="D366" s="10">
        <f>'Volumi Totali'!D365/'Volumi Totali'!N365</f>
        <v>0.10202840179566268</v>
      </c>
      <c r="E366" s="10">
        <f>'Volumi Totali'!E365/'Volumi Totali'!N365</f>
        <v>0</v>
      </c>
      <c r="F366" s="10">
        <f>'Volumi Totali'!F365/'Volumi Totali'!N365</f>
        <v>0</v>
      </c>
      <c r="G366" s="10">
        <f>'Volumi Totali'!G365/'Volumi Totali'!N365</f>
        <v>0</v>
      </c>
      <c r="H366" s="10">
        <f>'Volumi Totali'!H365/'Volumi Totali'!N365</f>
        <v>3.8136381693739873E-3</v>
      </c>
      <c r="I366" s="10">
        <f>'Volumi Totali'!I365/'Volumi Totali'!N365</f>
        <v>0</v>
      </c>
      <c r="J366" s="10">
        <f>'Volumi Totali'!J365/'Volumi Totali'!N365</f>
        <v>0</v>
      </c>
      <c r="K366" s="10">
        <f>'Volumi Totali'!K365/'Volumi Totali'!N365</f>
        <v>2.8543513766911043E-3</v>
      </c>
      <c r="L366" s="10">
        <f>'Volumi Totali'!L365/'Volumi Totali'!N365</f>
        <v>6.4749368145781312E-3</v>
      </c>
      <c r="N366" s="11">
        <f t="shared" si="5"/>
        <v>0.99999999999999989</v>
      </c>
      <c r="O366" s="5"/>
      <c r="P366" s="5"/>
      <c r="Q366" s="18"/>
    </row>
    <row r="367" spans="1:17" x14ac:dyDescent="0.25">
      <c r="A367" s="3">
        <v>42004</v>
      </c>
      <c r="B367" s="10">
        <f>'Volumi Totali'!B366/'Volumi Totali'!N366</f>
        <v>0.85572216981962934</v>
      </c>
      <c r="C367" s="10">
        <f>'Volumi Totali'!C366/'Volumi Totali'!N366</f>
        <v>3.9336620611507882E-2</v>
      </c>
      <c r="D367" s="10">
        <f>'Volumi Totali'!D366/'Volumi Totali'!N366</f>
        <v>9.6819493003532708E-2</v>
      </c>
      <c r="E367" s="10">
        <f>'Volumi Totali'!E366/'Volumi Totali'!N366</f>
        <v>0</v>
      </c>
      <c r="F367" s="10">
        <f>'Volumi Totali'!F366/'Volumi Totali'!N366</f>
        <v>0</v>
      </c>
      <c r="G367" s="10">
        <f>'Volumi Totali'!G366/'Volumi Totali'!N366</f>
        <v>0</v>
      </c>
      <c r="H367" s="10">
        <f>'Volumi Totali'!H366/'Volumi Totali'!N366</f>
        <v>2.3075143722524312E-3</v>
      </c>
      <c r="I367" s="10">
        <f>'Volumi Totali'!I366/'Volumi Totali'!N366</f>
        <v>0</v>
      </c>
      <c r="J367" s="10">
        <f>'Volumi Totali'!J366/'Volumi Totali'!N366</f>
        <v>0</v>
      </c>
      <c r="K367" s="10">
        <f>'Volumi Totali'!K366/'Volumi Totali'!N366</f>
        <v>3.2309374597812913E-3</v>
      </c>
      <c r="L367" s="10">
        <f>'Volumi Totali'!L366/'Volumi Totali'!N366</f>
        <v>2.5832647332963742E-3</v>
      </c>
      <c r="N367" s="11">
        <f t="shared" si="5"/>
        <v>1</v>
      </c>
      <c r="O367" s="5"/>
      <c r="P367" s="5"/>
      <c r="Q367" s="18"/>
    </row>
    <row r="368" spans="1:17" x14ac:dyDescent="0.25">
      <c r="A368" s="4">
        <v>42005</v>
      </c>
      <c r="B368" s="10">
        <f>'Volumi Totali'!B367/'Volumi Totali'!N367</f>
        <v>0.86724710836695895</v>
      </c>
      <c r="C368" s="10">
        <f>'Volumi Totali'!C367/'Volumi Totali'!N367</f>
        <v>4.3059605884963166E-2</v>
      </c>
      <c r="D368" s="10">
        <f>'Volumi Totali'!D367/'Volumi Totali'!N367</f>
        <v>8.3167687090686518E-2</v>
      </c>
      <c r="E368" s="10">
        <f>'Volumi Totali'!E367/'Volumi Totali'!N367</f>
        <v>0</v>
      </c>
      <c r="F368" s="10">
        <f>'Volumi Totali'!F367/'Volumi Totali'!N367</f>
        <v>0</v>
      </c>
      <c r="G368" s="10">
        <f>'Volumi Totali'!G367/'Volumi Totali'!N367</f>
        <v>0</v>
      </c>
      <c r="H368" s="10">
        <f>'Volumi Totali'!H367/'Volumi Totali'!N367</f>
        <v>2.6978215414791141E-3</v>
      </c>
      <c r="I368" s="10">
        <f>'Volumi Totali'!I367/'Volumi Totali'!N367</f>
        <v>0</v>
      </c>
      <c r="J368" s="10">
        <f>'Volumi Totali'!J367/'Volumi Totali'!N367</f>
        <v>0</v>
      </c>
      <c r="K368" s="10">
        <f>'Volumi Totali'!K367/'Volumi Totali'!N367</f>
        <v>1.6140526718361244E-3</v>
      </c>
      <c r="L368" s="10">
        <f>'Volumi Totali'!L367/'Volumi Totali'!N367</f>
        <v>2.2137244440761021E-3</v>
      </c>
      <c r="N368" s="11">
        <f t="shared" si="5"/>
        <v>1</v>
      </c>
      <c r="O368" s="5"/>
      <c r="P368" s="5"/>
      <c r="Q368" s="18"/>
    </row>
    <row r="369" spans="1:17" x14ac:dyDescent="0.25">
      <c r="A369" s="3">
        <v>42006</v>
      </c>
      <c r="B369" s="10">
        <f>'Volumi Totali'!B368/'Volumi Totali'!N368</f>
        <v>0.84524826953491106</v>
      </c>
      <c r="C369" s="10">
        <f>'Volumi Totali'!C368/'Volumi Totali'!N368</f>
        <v>4.9458634217551922E-2</v>
      </c>
      <c r="D369" s="10">
        <f>'Volumi Totali'!D368/'Volumi Totali'!N368</f>
        <v>9.1979493779014029E-2</v>
      </c>
      <c r="E369" s="10">
        <f>'Volumi Totali'!E368/'Volumi Totali'!N368</f>
        <v>0</v>
      </c>
      <c r="F369" s="10">
        <f>'Volumi Totali'!F368/'Volumi Totali'!N368</f>
        <v>0</v>
      </c>
      <c r="G369" s="10">
        <f>'Volumi Totali'!G368/'Volumi Totali'!N368</f>
        <v>0</v>
      </c>
      <c r="H369" s="10">
        <f>'Volumi Totali'!H368/'Volumi Totali'!N368</f>
        <v>3.75104356948291E-3</v>
      </c>
      <c r="I369" s="10">
        <f>'Volumi Totali'!I368/'Volumi Totali'!N368</f>
        <v>0</v>
      </c>
      <c r="J369" s="10">
        <f>'Volumi Totali'!J368/'Volumi Totali'!N368</f>
        <v>0</v>
      </c>
      <c r="K369" s="10">
        <f>'Volumi Totali'!K368/'Volumi Totali'!N368</f>
        <v>3.607492280489111E-3</v>
      </c>
      <c r="L369" s="10">
        <f>'Volumi Totali'!L368/'Volumi Totali'!N368</f>
        <v>5.9550666185509988E-3</v>
      </c>
      <c r="N369" s="11">
        <f t="shared" si="5"/>
        <v>1</v>
      </c>
      <c r="O369" s="5"/>
      <c r="P369" s="5"/>
      <c r="Q369" s="18"/>
    </row>
    <row r="370" spans="1:17" x14ac:dyDescent="0.25">
      <c r="A370" s="4">
        <v>42007</v>
      </c>
      <c r="B370" s="10">
        <f>'Volumi Totali'!B369/'Volumi Totali'!N369</f>
        <v>0.81296751860962047</v>
      </c>
      <c r="C370" s="10">
        <f>'Volumi Totali'!C369/'Volumi Totali'!N369</f>
        <v>5.3396370879587304E-2</v>
      </c>
      <c r="D370" s="10">
        <f>'Volumi Totali'!D369/'Volumi Totali'!N369</f>
        <v>0.12772294646223342</v>
      </c>
      <c r="E370" s="10">
        <f>'Volumi Totali'!E369/'Volumi Totali'!N369</f>
        <v>0</v>
      </c>
      <c r="F370" s="10">
        <f>'Volumi Totali'!F369/'Volumi Totali'!N369</f>
        <v>0</v>
      </c>
      <c r="G370" s="10">
        <f>'Volumi Totali'!G369/'Volumi Totali'!N369</f>
        <v>0</v>
      </c>
      <c r="H370" s="10">
        <f>'Volumi Totali'!H369/'Volumi Totali'!N369</f>
        <v>1.0419847854874142E-3</v>
      </c>
      <c r="I370" s="10">
        <f>'Volumi Totali'!I369/'Volumi Totali'!N369</f>
        <v>0</v>
      </c>
      <c r="J370" s="10">
        <f>'Volumi Totali'!J369/'Volumi Totali'!N369</f>
        <v>0</v>
      </c>
      <c r="K370" s="10">
        <f>'Volumi Totali'!K369/'Volumi Totali'!N369</f>
        <v>1.5282246761800964E-3</v>
      </c>
      <c r="L370" s="10">
        <f>'Volumi Totali'!L369/'Volumi Totali'!N369</f>
        <v>3.342954586891253E-3</v>
      </c>
      <c r="N370" s="11">
        <f t="shared" si="5"/>
        <v>1</v>
      </c>
      <c r="O370" s="5"/>
      <c r="P370" s="5"/>
      <c r="Q370" s="18"/>
    </row>
    <row r="371" spans="1:17" x14ac:dyDescent="0.25">
      <c r="A371" s="3">
        <v>42008</v>
      </c>
      <c r="B371" s="10">
        <f>'Volumi Totali'!B370/'Volumi Totali'!N370</f>
        <v>0.87541515618521426</v>
      </c>
      <c r="C371" s="10">
        <f>'Volumi Totali'!C370/'Volumi Totali'!N370</f>
        <v>5.9815128463548056E-2</v>
      </c>
      <c r="D371" s="10">
        <f>'Volumi Totali'!D370/'Volumi Totali'!N370</f>
        <v>6.1186261963072905E-2</v>
      </c>
      <c r="E371" s="10">
        <f>'Volumi Totali'!E370/'Volumi Totali'!N370</f>
        <v>0</v>
      </c>
      <c r="F371" s="10">
        <f>'Volumi Totali'!F370/'Volumi Totali'!N370</f>
        <v>0</v>
      </c>
      <c r="G371" s="10">
        <f>'Volumi Totali'!G370/'Volumi Totali'!N370</f>
        <v>0</v>
      </c>
      <c r="H371" s="10">
        <f>'Volumi Totali'!H370/'Volumi Totali'!N370</f>
        <v>4.6325522735007999E-4</v>
      </c>
      <c r="I371" s="10">
        <f>'Volumi Totali'!I370/'Volumi Totali'!N370</f>
        <v>0</v>
      </c>
      <c r="J371" s="10">
        <f>'Volumi Totali'!J370/'Volumi Totali'!N370</f>
        <v>0</v>
      </c>
      <c r="K371" s="10">
        <f>'Volumi Totali'!K370/'Volumi Totali'!N370</f>
        <v>9.5494656434828807E-4</v>
      </c>
      <c r="L371" s="10">
        <f>'Volumi Totali'!L370/'Volumi Totali'!N370</f>
        <v>2.1652515964664569E-3</v>
      </c>
      <c r="N371" s="11">
        <f t="shared" si="5"/>
        <v>1</v>
      </c>
      <c r="O371" s="5"/>
      <c r="P371" s="5"/>
      <c r="Q371" s="18"/>
    </row>
    <row r="372" spans="1:17" x14ac:dyDescent="0.25">
      <c r="A372" s="4">
        <v>42009</v>
      </c>
      <c r="B372" s="10">
        <f>'Volumi Totali'!B371/'Volumi Totali'!N371</f>
        <v>0.75945346189045781</v>
      </c>
      <c r="C372" s="10">
        <f>'Volumi Totali'!C371/'Volumi Totali'!N371</f>
        <v>5.2721819446153222E-2</v>
      </c>
      <c r="D372" s="10">
        <f>'Volumi Totali'!D371/'Volumi Totali'!N371</f>
        <v>0.18396916580387124</v>
      </c>
      <c r="E372" s="10">
        <f>'Volumi Totali'!E371/'Volumi Totali'!N371</f>
        <v>0</v>
      </c>
      <c r="F372" s="10">
        <f>'Volumi Totali'!F371/'Volumi Totali'!N371</f>
        <v>0</v>
      </c>
      <c r="G372" s="10">
        <f>'Volumi Totali'!G371/'Volumi Totali'!N371</f>
        <v>0</v>
      </c>
      <c r="H372" s="10">
        <f>'Volumi Totali'!H371/'Volumi Totali'!N371</f>
        <v>6.0476008793482552E-4</v>
      </c>
      <c r="I372" s="10">
        <f>'Volumi Totali'!I371/'Volumi Totali'!N371</f>
        <v>0</v>
      </c>
      <c r="J372" s="10">
        <f>'Volumi Totali'!J371/'Volumi Totali'!N371</f>
        <v>0</v>
      </c>
      <c r="K372" s="10">
        <f>'Volumi Totali'!K371/'Volumi Totali'!N371</f>
        <v>7.5601920956294851E-4</v>
      </c>
      <c r="L372" s="10">
        <f>'Volumi Totali'!L371/'Volumi Totali'!N371</f>
        <v>2.4947735620199883E-3</v>
      </c>
      <c r="N372" s="11">
        <f t="shared" si="5"/>
        <v>1</v>
      </c>
      <c r="O372" s="5"/>
      <c r="P372" s="5"/>
      <c r="Q372" s="18"/>
    </row>
    <row r="373" spans="1:17" x14ac:dyDescent="0.25">
      <c r="A373" s="3">
        <v>42010</v>
      </c>
      <c r="B373" s="10">
        <f>'Volumi Totali'!B372/'Volumi Totali'!N372</f>
        <v>0.81908478796226514</v>
      </c>
      <c r="C373" s="10">
        <f>'Volumi Totali'!C372/'Volumi Totali'!N372</f>
        <v>6.1739057205244946E-2</v>
      </c>
      <c r="D373" s="10">
        <f>'Volumi Totali'!D372/'Volumi Totali'!N372</f>
        <v>0.11426848893009148</v>
      </c>
      <c r="E373" s="10">
        <f>'Volumi Totali'!E372/'Volumi Totali'!N372</f>
        <v>0</v>
      </c>
      <c r="F373" s="10">
        <f>'Volumi Totali'!F372/'Volumi Totali'!N372</f>
        <v>0</v>
      </c>
      <c r="G373" s="10">
        <f>'Volumi Totali'!G372/'Volumi Totali'!N372</f>
        <v>0</v>
      </c>
      <c r="H373" s="10">
        <f>'Volumi Totali'!H372/'Volumi Totali'!N372</f>
        <v>1.2243442497892009E-3</v>
      </c>
      <c r="I373" s="10">
        <f>'Volumi Totali'!I372/'Volumi Totali'!N372</f>
        <v>0</v>
      </c>
      <c r="J373" s="10">
        <f>'Volumi Totali'!J372/'Volumi Totali'!N372</f>
        <v>0</v>
      </c>
      <c r="K373" s="10">
        <f>'Volumi Totali'!K372/'Volumi Totali'!N372</f>
        <v>1.0968957462784649E-3</v>
      </c>
      <c r="L373" s="10">
        <f>'Volumi Totali'!L372/'Volumi Totali'!N372</f>
        <v>2.5864259063308115E-3</v>
      </c>
      <c r="N373" s="11">
        <f t="shared" si="5"/>
        <v>1</v>
      </c>
      <c r="O373" s="5"/>
      <c r="P373" s="5"/>
      <c r="Q373" s="18"/>
    </row>
    <row r="374" spans="1:17" x14ac:dyDescent="0.25">
      <c r="A374" s="4">
        <v>42011</v>
      </c>
      <c r="B374" s="10">
        <f>'Volumi Totali'!B373/'Volumi Totali'!N373</f>
        <v>0.85226911493709345</v>
      </c>
      <c r="C374" s="10">
        <f>'Volumi Totali'!C373/'Volumi Totali'!N373</f>
        <v>2.6988978951316352E-2</v>
      </c>
      <c r="D374" s="10">
        <f>'Volumi Totali'!D373/'Volumi Totali'!N373</f>
        <v>0.11615074786727937</v>
      </c>
      <c r="E374" s="10">
        <f>'Volumi Totali'!E373/'Volumi Totali'!N373</f>
        <v>0</v>
      </c>
      <c r="F374" s="10">
        <f>'Volumi Totali'!F373/'Volumi Totali'!N373</f>
        <v>0</v>
      </c>
      <c r="G374" s="10">
        <f>'Volumi Totali'!G373/'Volumi Totali'!N373</f>
        <v>0</v>
      </c>
      <c r="H374" s="10">
        <f>'Volumi Totali'!H373/'Volumi Totali'!N373</f>
        <v>7.2488184168930162E-4</v>
      </c>
      <c r="I374" s="10">
        <f>'Volumi Totali'!I373/'Volumi Totali'!N373</f>
        <v>0</v>
      </c>
      <c r="J374" s="10">
        <f>'Volumi Totali'!J373/'Volumi Totali'!N373</f>
        <v>0</v>
      </c>
      <c r="K374" s="10">
        <f>'Volumi Totali'!K373/'Volumi Totali'!N373</f>
        <v>9.6671476249117927E-4</v>
      </c>
      <c r="L374" s="10">
        <f>'Volumi Totali'!L373/'Volumi Totali'!N373</f>
        <v>2.899561640130336E-3</v>
      </c>
      <c r="N374" s="11">
        <f t="shared" si="5"/>
        <v>1</v>
      </c>
      <c r="O374" s="5"/>
      <c r="P374" s="5"/>
      <c r="Q374" s="18"/>
    </row>
    <row r="375" spans="1:17" x14ac:dyDescent="0.25">
      <c r="A375" s="3">
        <v>42012</v>
      </c>
      <c r="B375" s="10">
        <f>'Volumi Totali'!B374/'Volumi Totali'!N374</f>
        <v>0.8322465087295402</v>
      </c>
      <c r="C375" s="10">
        <f>'Volumi Totali'!C374/'Volumi Totali'!N374</f>
        <v>3.4295511503931182E-2</v>
      </c>
      <c r="D375" s="10">
        <f>'Volumi Totali'!D374/'Volumi Totali'!N374</f>
        <v>0.12180265530888101</v>
      </c>
      <c r="E375" s="10">
        <f>'Volumi Totali'!E374/'Volumi Totali'!N374</f>
        <v>0</v>
      </c>
      <c r="F375" s="10">
        <f>'Volumi Totali'!F374/'Volumi Totali'!N374</f>
        <v>0</v>
      </c>
      <c r="G375" s="10">
        <f>'Volumi Totali'!G374/'Volumi Totali'!N374</f>
        <v>0</v>
      </c>
      <c r="H375" s="10">
        <f>'Volumi Totali'!H374/'Volumi Totali'!N374</f>
        <v>7.5946528645981059E-4</v>
      </c>
      <c r="I375" s="10">
        <f>'Volumi Totali'!I374/'Volumi Totali'!N374</f>
        <v>0</v>
      </c>
      <c r="J375" s="10">
        <f>'Volumi Totali'!J374/'Volumi Totali'!N374</f>
        <v>0</v>
      </c>
      <c r="K375" s="10">
        <f>'Volumi Totali'!K374/'Volumi Totali'!N374</f>
        <v>1.6197205917423655E-3</v>
      </c>
      <c r="L375" s="10">
        <f>'Volumi Totali'!L374/'Volumi Totali'!N374</f>
        <v>9.2761385794454827E-3</v>
      </c>
      <c r="N375" s="11">
        <f t="shared" si="5"/>
        <v>1</v>
      </c>
      <c r="O375" s="5"/>
      <c r="P375" s="5"/>
      <c r="Q375" s="18"/>
    </row>
    <row r="376" spans="1:17" x14ac:dyDescent="0.25">
      <c r="A376" s="4">
        <v>42013</v>
      </c>
      <c r="B376" s="10">
        <f>'Volumi Totali'!B375/'Volumi Totali'!N375</f>
        <v>0.85445907850560177</v>
      </c>
      <c r="C376" s="10">
        <f>'Volumi Totali'!C375/'Volumi Totali'!N375</f>
        <v>4.9860868411722506E-2</v>
      </c>
      <c r="D376" s="10">
        <f>'Volumi Totali'!D375/'Volumi Totali'!N375</f>
        <v>8.9065762162607781E-2</v>
      </c>
      <c r="E376" s="10">
        <f>'Volumi Totali'!E375/'Volumi Totali'!N375</f>
        <v>0</v>
      </c>
      <c r="F376" s="10">
        <f>'Volumi Totali'!F375/'Volumi Totali'!N375</f>
        <v>0</v>
      </c>
      <c r="G376" s="10">
        <f>'Volumi Totali'!G375/'Volumi Totali'!N375</f>
        <v>0</v>
      </c>
      <c r="H376" s="10">
        <f>'Volumi Totali'!H375/'Volumi Totali'!N375</f>
        <v>7.0101012194344271E-4</v>
      </c>
      <c r="I376" s="10">
        <f>'Volumi Totali'!I375/'Volumi Totali'!N375</f>
        <v>0</v>
      </c>
      <c r="J376" s="10">
        <f>'Volumi Totali'!J375/'Volumi Totali'!N375</f>
        <v>0</v>
      </c>
      <c r="K376" s="10">
        <f>'Volumi Totali'!K375/'Volumi Totali'!N375</f>
        <v>2.0840866137559304E-3</v>
      </c>
      <c r="L376" s="10">
        <f>'Volumi Totali'!L375/'Volumi Totali'!N375</f>
        <v>3.829194184368538E-3</v>
      </c>
      <c r="N376" s="11">
        <f t="shared" si="5"/>
        <v>1</v>
      </c>
      <c r="O376" s="5"/>
      <c r="P376" s="5"/>
      <c r="Q376" s="18"/>
    </row>
    <row r="377" spans="1:17" x14ac:dyDescent="0.25">
      <c r="A377" s="3">
        <v>42014</v>
      </c>
      <c r="B377" s="10">
        <f>'Volumi Totali'!B376/'Volumi Totali'!N376</f>
        <v>0.76559976671333541</v>
      </c>
      <c r="C377" s="10">
        <f>'Volumi Totali'!C376/'Volumi Totali'!N376</f>
        <v>7.7758710607671838E-2</v>
      </c>
      <c r="D377" s="10">
        <f>'Volumi Totali'!D376/'Volumi Totali'!N376</f>
        <v>0.14601432000538478</v>
      </c>
      <c r="E377" s="10">
        <f>'Volumi Totali'!E376/'Volumi Totali'!N376</f>
        <v>0</v>
      </c>
      <c r="F377" s="10">
        <f>'Volumi Totali'!F376/'Volumi Totali'!N376</f>
        <v>0</v>
      </c>
      <c r="G377" s="10">
        <f>'Volumi Totali'!G376/'Volumi Totali'!N376</f>
        <v>0</v>
      </c>
      <c r="H377" s="10">
        <f>'Volumi Totali'!H376/'Volumi Totali'!N376</f>
        <v>1.1642766051975298E-3</v>
      </c>
      <c r="I377" s="10">
        <f>'Volumi Totali'!I376/'Volumi Totali'!N376</f>
        <v>0</v>
      </c>
      <c r="J377" s="10">
        <f>'Volumi Totali'!J376/'Volumi Totali'!N376</f>
        <v>0</v>
      </c>
      <c r="K377" s="10">
        <f>'Volumi Totali'!K376/'Volumi Totali'!N376</f>
        <v>3.2663744297111072E-3</v>
      </c>
      <c r="L377" s="10">
        <f>'Volumi Totali'!L376/'Volumi Totali'!N376</f>
        <v>6.1965516386993848E-3</v>
      </c>
      <c r="N377" s="11">
        <f t="shared" si="5"/>
        <v>1</v>
      </c>
      <c r="O377" s="5"/>
      <c r="P377" s="5"/>
      <c r="Q377" s="18"/>
    </row>
    <row r="378" spans="1:17" x14ac:dyDescent="0.25">
      <c r="A378" s="4">
        <v>42015</v>
      </c>
      <c r="B378" s="10">
        <f>'Volumi Totali'!B377/'Volumi Totali'!N377</f>
        <v>0.84900986011638013</v>
      </c>
      <c r="C378" s="10">
        <f>'Volumi Totali'!C377/'Volumi Totali'!N377</f>
        <v>2.6034536016447302E-2</v>
      </c>
      <c r="D378" s="10">
        <f>'Volumi Totali'!D377/'Volumi Totali'!N377</f>
        <v>0.12041882521045423</v>
      </c>
      <c r="E378" s="10">
        <f>'Volumi Totali'!E377/'Volumi Totali'!N377</f>
        <v>0</v>
      </c>
      <c r="F378" s="10">
        <f>'Volumi Totali'!F377/'Volumi Totali'!N377</f>
        <v>0</v>
      </c>
      <c r="G378" s="10">
        <f>'Volumi Totali'!G377/'Volumi Totali'!N377</f>
        <v>0</v>
      </c>
      <c r="H378" s="10">
        <f>'Volumi Totali'!H377/'Volumi Totali'!N377</f>
        <v>6.0323697370582761E-4</v>
      </c>
      <c r="I378" s="10">
        <f>'Volumi Totali'!I377/'Volumi Totali'!N377</f>
        <v>0</v>
      </c>
      <c r="J378" s="10">
        <f>'Volumi Totali'!J377/'Volumi Totali'!N377</f>
        <v>0</v>
      </c>
      <c r="K378" s="10">
        <f>'Volumi Totali'!K377/'Volumi Totali'!N377</f>
        <v>2.0419189055829647E-3</v>
      </c>
      <c r="L378" s="10">
        <f>'Volumi Totali'!L377/'Volumi Totali'!N377</f>
        <v>1.8916227774295332E-3</v>
      </c>
      <c r="N378" s="11">
        <f t="shared" si="5"/>
        <v>0.99999999999999989</v>
      </c>
      <c r="O378" s="5"/>
      <c r="P378" s="5"/>
      <c r="Q378" s="18"/>
    </row>
    <row r="379" spans="1:17" x14ac:dyDescent="0.25">
      <c r="A379" s="3">
        <v>42016</v>
      </c>
      <c r="B379" s="10">
        <f>'Volumi Totali'!B378/'Volumi Totali'!N378</f>
        <v>0.88645358000891139</v>
      </c>
      <c r="C379" s="10">
        <f>'Volumi Totali'!C378/'Volumi Totali'!N378</f>
        <v>2.6322839573701483E-2</v>
      </c>
      <c r="D379" s="10">
        <f>'Volumi Totali'!D378/'Volumi Totali'!N378</f>
        <v>8.1618634761105022E-2</v>
      </c>
      <c r="E379" s="10">
        <f>'Volumi Totali'!E378/'Volumi Totali'!N378</f>
        <v>0</v>
      </c>
      <c r="F379" s="10">
        <f>'Volumi Totali'!F378/'Volumi Totali'!N378</f>
        <v>0</v>
      </c>
      <c r="G379" s="10">
        <f>'Volumi Totali'!G378/'Volumi Totali'!N378</f>
        <v>0</v>
      </c>
      <c r="H379" s="10">
        <f>'Volumi Totali'!H378/'Volumi Totali'!N378</f>
        <v>5.6519908031902428E-4</v>
      </c>
      <c r="I379" s="10">
        <f>'Volumi Totali'!I378/'Volumi Totali'!N378</f>
        <v>0</v>
      </c>
      <c r="J379" s="10">
        <f>'Volumi Totali'!J378/'Volumi Totali'!N378</f>
        <v>0</v>
      </c>
      <c r="K379" s="10">
        <f>'Volumi Totali'!K378/'Volumi Totali'!N378</f>
        <v>2.1847353053168999E-3</v>
      </c>
      <c r="L379" s="10">
        <f>'Volumi Totali'!L378/'Volumi Totali'!N378</f>
        <v>2.8550112706462226E-3</v>
      </c>
      <c r="N379" s="11">
        <f t="shared" si="5"/>
        <v>1</v>
      </c>
      <c r="O379" s="5"/>
      <c r="P379" s="5"/>
      <c r="Q379" s="18"/>
    </row>
    <row r="380" spans="1:17" x14ac:dyDescent="0.25">
      <c r="A380" s="4">
        <v>42017</v>
      </c>
      <c r="B380" s="10">
        <f>'Volumi Totali'!B379/'Volumi Totali'!N379</f>
        <v>0.90802660854045503</v>
      </c>
      <c r="C380" s="10">
        <f>'Volumi Totali'!C379/'Volumi Totali'!N379</f>
        <v>3.8810198367377376E-2</v>
      </c>
      <c r="D380" s="10">
        <f>'Volumi Totali'!D379/'Volumi Totali'!N379</f>
        <v>5.0359493323875272E-2</v>
      </c>
      <c r="E380" s="10">
        <f>'Volumi Totali'!E379/'Volumi Totali'!N379</f>
        <v>0</v>
      </c>
      <c r="F380" s="10">
        <f>'Volumi Totali'!F379/'Volumi Totali'!N379</f>
        <v>0</v>
      </c>
      <c r="G380" s="10">
        <f>'Volumi Totali'!G379/'Volumi Totali'!N379</f>
        <v>0</v>
      </c>
      <c r="H380" s="10">
        <f>'Volumi Totali'!H379/'Volumi Totali'!N379</f>
        <v>1.9485874816243227E-4</v>
      </c>
      <c r="I380" s="10">
        <f>'Volumi Totali'!I379/'Volumi Totali'!N379</f>
        <v>0</v>
      </c>
      <c r="J380" s="10">
        <f>'Volumi Totali'!J379/'Volumi Totali'!N379</f>
        <v>0</v>
      </c>
      <c r="K380" s="10">
        <f>'Volumi Totali'!K379/'Volumi Totali'!N379</f>
        <v>9.7175080423174062E-4</v>
      </c>
      <c r="L380" s="10">
        <f>'Volumi Totali'!L379/'Volumi Totali'!N379</f>
        <v>1.6370902158981827E-3</v>
      </c>
      <c r="N380" s="11">
        <f t="shared" si="5"/>
        <v>1</v>
      </c>
      <c r="O380" s="5"/>
      <c r="P380" s="5"/>
      <c r="Q380" s="18"/>
    </row>
    <row r="381" spans="1:17" x14ac:dyDescent="0.25">
      <c r="A381" s="3">
        <v>42018</v>
      </c>
      <c r="B381" s="10">
        <f>'Volumi Totali'!B380/'Volumi Totali'!N380</f>
        <v>0.93443044937733843</v>
      </c>
      <c r="C381" s="10">
        <f>'Volumi Totali'!C380/'Volumi Totali'!N380</f>
        <v>1.8053581378081367E-2</v>
      </c>
      <c r="D381" s="10">
        <f>'Volumi Totali'!D380/'Volumi Totali'!N380</f>
        <v>4.5184006047809082E-2</v>
      </c>
      <c r="E381" s="10">
        <f>'Volumi Totali'!E380/'Volumi Totali'!N380</f>
        <v>0</v>
      </c>
      <c r="F381" s="10">
        <f>'Volumi Totali'!F380/'Volumi Totali'!N380</f>
        <v>0</v>
      </c>
      <c r="G381" s="10">
        <f>'Volumi Totali'!G380/'Volumi Totali'!N380</f>
        <v>0</v>
      </c>
      <c r="H381" s="10">
        <f>'Volumi Totali'!H380/'Volumi Totali'!N380</f>
        <v>1.9949263887475012E-4</v>
      </c>
      <c r="I381" s="10">
        <f>'Volumi Totali'!I380/'Volumi Totali'!N380</f>
        <v>0</v>
      </c>
      <c r="J381" s="10">
        <f>'Volumi Totali'!J380/'Volumi Totali'!N380</f>
        <v>0</v>
      </c>
      <c r="K381" s="10">
        <f>'Volumi Totali'!K380/'Volumi Totali'!N380</f>
        <v>3.94822202771783E-4</v>
      </c>
      <c r="L381" s="10">
        <f>'Volumi Totali'!L380/'Volumi Totali'!N380</f>
        <v>1.7376483551245746E-3</v>
      </c>
      <c r="N381" s="11">
        <f t="shared" si="5"/>
        <v>0.99999999999999989</v>
      </c>
      <c r="O381" s="5"/>
      <c r="P381" s="5"/>
      <c r="Q381" s="18"/>
    </row>
    <row r="382" spans="1:17" x14ac:dyDescent="0.25">
      <c r="A382" s="4">
        <v>42019</v>
      </c>
      <c r="B382" s="10">
        <f>'Volumi Totali'!B381/'Volumi Totali'!N381</f>
        <v>0.93148032924168955</v>
      </c>
      <c r="C382" s="10">
        <f>'Volumi Totali'!C381/'Volumi Totali'!N381</f>
        <v>2.6037615452848231E-2</v>
      </c>
      <c r="D382" s="10">
        <f>'Volumi Totali'!D381/'Volumi Totali'!N381</f>
        <v>3.9721257713159888E-2</v>
      </c>
      <c r="E382" s="10">
        <f>'Volumi Totali'!E381/'Volumi Totali'!N381</f>
        <v>0</v>
      </c>
      <c r="F382" s="10">
        <f>'Volumi Totali'!F381/'Volumi Totali'!N381</f>
        <v>0</v>
      </c>
      <c r="G382" s="10">
        <f>'Volumi Totali'!G381/'Volumi Totali'!N381</f>
        <v>0</v>
      </c>
      <c r="H382" s="10">
        <f>'Volumi Totali'!H381/'Volumi Totali'!N381</f>
        <v>1.5969014530231267E-4</v>
      </c>
      <c r="I382" s="10">
        <f>'Volumi Totali'!I381/'Volumi Totali'!N381</f>
        <v>0</v>
      </c>
      <c r="J382" s="10">
        <f>'Volumi Totali'!J381/'Volumi Totali'!N381</f>
        <v>0</v>
      </c>
      <c r="K382" s="10">
        <f>'Volumi Totali'!K381/'Volumi Totali'!N381</f>
        <v>3.6077511106461565E-4</v>
      </c>
      <c r="L382" s="10">
        <f>'Volumi Totali'!L381/'Volumi Totali'!N381</f>
        <v>2.2403323359353484E-3</v>
      </c>
      <c r="N382" s="11">
        <f t="shared" si="5"/>
        <v>0.99999999999999989</v>
      </c>
      <c r="O382" s="5"/>
      <c r="P382" s="5"/>
      <c r="Q382" s="18"/>
    </row>
    <row r="383" spans="1:17" x14ac:dyDescent="0.25">
      <c r="A383" s="3">
        <v>42020</v>
      </c>
      <c r="B383" s="10">
        <f>'Volumi Totali'!B382/'Volumi Totali'!N382</f>
        <v>0.89448247422219596</v>
      </c>
      <c r="C383" s="10">
        <f>'Volumi Totali'!C382/'Volumi Totali'!N382</f>
        <v>3.8449871952881694E-2</v>
      </c>
      <c r="D383" s="10">
        <f>'Volumi Totali'!D382/'Volumi Totali'!N382</f>
        <v>6.2143728138044897E-2</v>
      </c>
      <c r="E383" s="10">
        <f>'Volumi Totali'!E382/'Volumi Totali'!N382</f>
        <v>0</v>
      </c>
      <c r="F383" s="10">
        <f>'Volumi Totali'!F382/'Volumi Totali'!N382</f>
        <v>0</v>
      </c>
      <c r="G383" s="10">
        <f>'Volumi Totali'!G382/'Volumi Totali'!N382</f>
        <v>0</v>
      </c>
      <c r="H383" s="10">
        <f>'Volumi Totali'!H382/'Volumi Totali'!N382</f>
        <v>3.371799191629594E-4</v>
      </c>
      <c r="I383" s="10">
        <f>'Volumi Totali'!I382/'Volumi Totali'!N382</f>
        <v>0</v>
      </c>
      <c r="J383" s="10">
        <f>'Volumi Totali'!J382/'Volumi Totali'!N382</f>
        <v>0</v>
      </c>
      <c r="K383" s="10">
        <f>'Volumi Totali'!K382/'Volumi Totali'!N382</f>
        <v>1.568004193574845E-3</v>
      </c>
      <c r="L383" s="10">
        <f>'Volumi Totali'!L382/'Volumi Totali'!N382</f>
        <v>3.0187415741396899E-3</v>
      </c>
      <c r="N383" s="11">
        <f t="shared" si="5"/>
        <v>1</v>
      </c>
      <c r="O383" s="5"/>
      <c r="P383" s="5"/>
      <c r="Q383" s="18"/>
    </row>
    <row r="384" spans="1:17" x14ac:dyDescent="0.25">
      <c r="A384" s="4">
        <v>42021</v>
      </c>
      <c r="B384" s="10">
        <f>'Volumi Totali'!B383/'Volumi Totali'!N383</f>
        <v>0.90955307238321292</v>
      </c>
      <c r="C384" s="10">
        <f>'Volumi Totali'!C383/'Volumi Totali'!N383</f>
        <v>2.8590482426605453E-2</v>
      </c>
      <c r="D384" s="10">
        <f>'Volumi Totali'!D383/'Volumi Totali'!N383</f>
        <v>5.8711296801308592E-2</v>
      </c>
      <c r="E384" s="10">
        <f>'Volumi Totali'!E383/'Volumi Totali'!N383</f>
        <v>0</v>
      </c>
      <c r="F384" s="10">
        <f>'Volumi Totali'!F383/'Volumi Totali'!N383</f>
        <v>0</v>
      </c>
      <c r="G384" s="10">
        <f>'Volumi Totali'!G383/'Volumi Totali'!N383</f>
        <v>0</v>
      </c>
      <c r="H384" s="10">
        <f>'Volumi Totali'!H383/'Volumi Totali'!N383</f>
        <v>4.9737338487352439E-4</v>
      </c>
      <c r="I384" s="10">
        <f>'Volumi Totali'!I383/'Volumi Totali'!N383</f>
        <v>0</v>
      </c>
      <c r="J384" s="10">
        <f>'Volumi Totali'!J383/'Volumi Totali'!N383</f>
        <v>0</v>
      </c>
      <c r="K384" s="10">
        <f>'Volumi Totali'!K383/'Volumi Totali'!N383</f>
        <v>1.1253101898529318E-3</v>
      </c>
      <c r="L384" s="10">
        <f>'Volumi Totali'!L383/'Volumi Totali'!N383</f>
        <v>1.5224648141465174E-3</v>
      </c>
      <c r="N384" s="11">
        <f t="shared" si="5"/>
        <v>1</v>
      </c>
      <c r="O384" s="5"/>
      <c r="P384" s="5"/>
      <c r="Q384" s="18"/>
    </row>
    <row r="385" spans="1:17" x14ac:dyDescent="0.25">
      <c r="A385" s="3">
        <v>42022</v>
      </c>
      <c r="B385" s="10">
        <f>'Volumi Totali'!B384/'Volumi Totali'!N384</f>
        <v>0.9099972323593154</v>
      </c>
      <c r="C385" s="10">
        <f>'Volumi Totali'!C384/'Volumi Totali'!N384</f>
        <v>3.5411584466730088E-2</v>
      </c>
      <c r="D385" s="10">
        <f>'Volumi Totali'!D384/'Volumi Totali'!N384</f>
        <v>5.126396486457465E-2</v>
      </c>
      <c r="E385" s="10">
        <f>'Volumi Totali'!E384/'Volumi Totali'!N384</f>
        <v>0</v>
      </c>
      <c r="F385" s="10">
        <f>'Volumi Totali'!F384/'Volumi Totali'!N384</f>
        <v>0</v>
      </c>
      <c r="G385" s="10">
        <f>'Volumi Totali'!G384/'Volumi Totali'!N384</f>
        <v>0</v>
      </c>
      <c r="H385" s="10">
        <f>'Volumi Totali'!H384/'Volumi Totali'!N384</f>
        <v>3.5876487606867981E-4</v>
      </c>
      <c r="I385" s="10">
        <f>'Volumi Totali'!I384/'Volumi Totali'!N384</f>
        <v>0</v>
      </c>
      <c r="J385" s="10">
        <f>'Volumi Totali'!J384/'Volumi Totali'!N384</f>
        <v>0</v>
      </c>
      <c r="K385" s="10">
        <f>'Volumi Totali'!K384/'Volumi Totali'!N384</f>
        <v>1.3246865987208358E-3</v>
      </c>
      <c r="L385" s="10">
        <f>'Volumi Totali'!L384/'Volumi Totali'!N384</f>
        <v>1.6437668345903665E-3</v>
      </c>
      <c r="N385" s="11">
        <f t="shared" si="5"/>
        <v>1</v>
      </c>
      <c r="O385" s="5"/>
      <c r="P385" s="5"/>
      <c r="Q385" s="18"/>
    </row>
    <row r="386" spans="1:17" x14ac:dyDescent="0.25">
      <c r="A386" s="4">
        <v>42023</v>
      </c>
      <c r="B386" s="10">
        <f>'Volumi Totali'!B385/'Volumi Totali'!N385</f>
        <v>0.90537573362253654</v>
      </c>
      <c r="C386" s="10">
        <f>'Volumi Totali'!C385/'Volumi Totali'!N385</f>
        <v>5.3062957490531748E-2</v>
      </c>
      <c r="D386" s="10">
        <f>'Volumi Totali'!D385/'Volumi Totali'!N385</f>
        <v>3.5356590896408496E-2</v>
      </c>
      <c r="E386" s="10">
        <f>'Volumi Totali'!E385/'Volumi Totali'!N385</f>
        <v>0</v>
      </c>
      <c r="F386" s="10">
        <f>'Volumi Totali'!F385/'Volumi Totali'!N385</f>
        <v>0</v>
      </c>
      <c r="G386" s="10">
        <f>'Volumi Totali'!G385/'Volumi Totali'!N385</f>
        <v>0</v>
      </c>
      <c r="H386" s="10">
        <f>'Volumi Totali'!H385/'Volumi Totali'!N385</f>
        <v>8.2781979149228343E-4</v>
      </c>
      <c r="I386" s="10">
        <f>'Volumi Totali'!I385/'Volumi Totali'!N385</f>
        <v>0</v>
      </c>
      <c r="J386" s="10">
        <f>'Volumi Totali'!J385/'Volumi Totali'!N385</f>
        <v>0</v>
      </c>
      <c r="K386" s="10">
        <f>'Volumi Totali'!K385/'Volumi Totali'!N385</f>
        <v>2.6085057755715524E-3</v>
      </c>
      <c r="L386" s="10">
        <f>'Volumi Totali'!L385/'Volumi Totali'!N385</f>
        <v>2.7683924234594231E-3</v>
      </c>
      <c r="N386" s="11">
        <f t="shared" si="5"/>
        <v>1</v>
      </c>
      <c r="O386" s="5"/>
      <c r="P386" s="5"/>
      <c r="Q386" s="18"/>
    </row>
    <row r="387" spans="1:17" x14ac:dyDescent="0.25">
      <c r="A387" s="3">
        <v>42024</v>
      </c>
      <c r="B387" s="10">
        <f>'Volumi Totali'!B386/'Volumi Totali'!N386</f>
        <v>0.91579461368333337</v>
      </c>
      <c r="C387" s="10">
        <f>'Volumi Totali'!C386/'Volumi Totali'!N386</f>
        <v>3.9207924531922796E-2</v>
      </c>
      <c r="D387" s="10">
        <f>'Volumi Totali'!D386/'Volumi Totali'!N386</f>
        <v>4.0729482912320619E-2</v>
      </c>
      <c r="E387" s="10">
        <f>'Volumi Totali'!E386/'Volumi Totali'!N386</f>
        <v>0</v>
      </c>
      <c r="F387" s="10">
        <f>'Volumi Totali'!F386/'Volumi Totali'!N386</f>
        <v>0</v>
      </c>
      <c r="G387" s="10">
        <f>'Volumi Totali'!G386/'Volumi Totali'!N386</f>
        <v>0</v>
      </c>
      <c r="H387" s="10">
        <f>'Volumi Totali'!H386/'Volumi Totali'!N386</f>
        <v>3.0743399307637631E-4</v>
      </c>
      <c r="I387" s="10">
        <f>'Volumi Totali'!I386/'Volumi Totali'!N386</f>
        <v>0</v>
      </c>
      <c r="J387" s="10">
        <f>'Volumi Totali'!J386/'Volumi Totali'!N386</f>
        <v>0</v>
      </c>
      <c r="K387" s="10">
        <f>'Volumi Totali'!K386/'Volumi Totali'!N386</f>
        <v>2.6217943514087057E-3</v>
      </c>
      <c r="L387" s="10">
        <f>'Volumi Totali'!L386/'Volumi Totali'!N386</f>
        <v>1.3387505279381117E-3</v>
      </c>
      <c r="N387" s="11">
        <f t="shared" ref="N387:N450" si="6">B387+C387+D387+E387+F387+G387+H387+I387+J387+K387+L387</f>
        <v>1</v>
      </c>
      <c r="O387" s="5"/>
      <c r="P387" s="5"/>
      <c r="Q387" s="18"/>
    </row>
    <row r="388" spans="1:17" x14ac:dyDescent="0.25">
      <c r="A388" s="4">
        <v>42025</v>
      </c>
      <c r="B388" s="10">
        <f>'Volumi Totali'!B387/'Volumi Totali'!N387</f>
        <v>0.92240703831407944</v>
      </c>
      <c r="C388" s="10">
        <f>'Volumi Totali'!C387/'Volumi Totali'!N387</f>
        <v>3.5201125952704318E-2</v>
      </c>
      <c r="D388" s="10">
        <f>'Volumi Totali'!D387/'Volumi Totali'!N387</f>
        <v>3.6723233501408367E-2</v>
      </c>
      <c r="E388" s="10">
        <f>'Volumi Totali'!E387/'Volumi Totali'!N387</f>
        <v>0</v>
      </c>
      <c r="F388" s="10">
        <f>'Volumi Totali'!F387/'Volumi Totali'!N387</f>
        <v>0</v>
      </c>
      <c r="G388" s="10">
        <f>'Volumi Totali'!G387/'Volumi Totali'!N387</f>
        <v>0</v>
      </c>
      <c r="H388" s="10">
        <f>'Volumi Totali'!H387/'Volumi Totali'!N387</f>
        <v>3.0889104385506871E-4</v>
      </c>
      <c r="I388" s="10">
        <f>'Volumi Totali'!I387/'Volumi Totali'!N387</f>
        <v>0</v>
      </c>
      <c r="J388" s="10">
        <f>'Volumi Totali'!J387/'Volumi Totali'!N387</f>
        <v>0</v>
      </c>
      <c r="K388" s="10">
        <f>'Volumi Totali'!K387/'Volumi Totali'!N387</f>
        <v>3.3359061410165756E-3</v>
      </c>
      <c r="L388" s="10">
        <f>'Volumi Totali'!L387/'Volumi Totali'!N387</f>
        <v>2.0238050469362731E-3</v>
      </c>
      <c r="N388" s="11">
        <f t="shared" si="6"/>
        <v>1</v>
      </c>
      <c r="O388" s="5"/>
      <c r="P388" s="5"/>
      <c r="Q388" s="18"/>
    </row>
    <row r="389" spans="1:17" x14ac:dyDescent="0.25">
      <c r="A389" s="3">
        <v>42026</v>
      </c>
      <c r="B389" s="10">
        <f>'Volumi Totali'!B388/'Volumi Totali'!N388</f>
        <v>0.92003191310472665</v>
      </c>
      <c r="C389" s="10">
        <f>'Volumi Totali'!C388/'Volumi Totali'!N388</f>
        <v>3.0324251417097801E-2</v>
      </c>
      <c r="D389" s="10">
        <f>'Volumi Totali'!D388/'Volumi Totali'!N388</f>
        <v>4.5548225290896881E-2</v>
      </c>
      <c r="E389" s="10">
        <f>'Volumi Totali'!E388/'Volumi Totali'!N388</f>
        <v>0</v>
      </c>
      <c r="F389" s="10">
        <f>'Volumi Totali'!F388/'Volumi Totali'!N388</f>
        <v>0</v>
      </c>
      <c r="G389" s="10">
        <f>'Volumi Totali'!G388/'Volumi Totali'!N388</f>
        <v>0</v>
      </c>
      <c r="H389" s="10">
        <f>'Volumi Totali'!H388/'Volumi Totali'!N388</f>
        <v>4.2904250510357071E-4</v>
      </c>
      <c r="I389" s="10">
        <f>'Volumi Totali'!I388/'Volumi Totali'!N388</f>
        <v>0</v>
      </c>
      <c r="J389" s="10">
        <f>'Volumi Totali'!J388/'Volumi Totali'!N388</f>
        <v>0</v>
      </c>
      <c r="K389" s="10">
        <f>'Volumi Totali'!K388/'Volumi Totali'!N388</f>
        <v>2.022393862994438E-3</v>
      </c>
      <c r="L389" s="10">
        <f>'Volumi Totali'!L388/'Volumi Totali'!N388</f>
        <v>1.644173819180704E-3</v>
      </c>
      <c r="N389" s="11">
        <f t="shared" si="6"/>
        <v>1</v>
      </c>
      <c r="O389" s="5"/>
      <c r="P389" s="5"/>
      <c r="Q389" s="18"/>
    </row>
    <row r="390" spans="1:17" x14ac:dyDescent="0.25">
      <c r="A390" s="4">
        <v>42027</v>
      </c>
      <c r="B390" s="10">
        <f>'Volumi Totali'!B389/'Volumi Totali'!N389</f>
        <v>0.90871264607414526</v>
      </c>
      <c r="C390" s="10">
        <f>'Volumi Totali'!C389/'Volumi Totali'!N389</f>
        <v>3.9889066468884606E-2</v>
      </c>
      <c r="D390" s="10">
        <f>'Volumi Totali'!D389/'Volumi Totali'!N389</f>
        <v>4.6780707273598544E-2</v>
      </c>
      <c r="E390" s="10">
        <f>'Volumi Totali'!E389/'Volumi Totali'!N389</f>
        <v>0</v>
      </c>
      <c r="F390" s="10">
        <f>'Volumi Totali'!F389/'Volumi Totali'!N389</f>
        <v>0</v>
      </c>
      <c r="G390" s="10">
        <f>'Volumi Totali'!G389/'Volumi Totali'!N389</f>
        <v>0</v>
      </c>
      <c r="H390" s="10">
        <f>'Volumi Totali'!H389/'Volumi Totali'!N389</f>
        <v>4.5281176582785459E-4</v>
      </c>
      <c r="I390" s="10">
        <f>'Volumi Totali'!I389/'Volumi Totali'!N389</f>
        <v>0</v>
      </c>
      <c r="J390" s="10">
        <f>'Volumi Totali'!J389/'Volumi Totali'!N389</f>
        <v>0</v>
      </c>
      <c r="K390" s="10">
        <f>'Volumi Totali'!K389/'Volumi Totali'!N389</f>
        <v>2.5934536461588837E-3</v>
      </c>
      <c r="L390" s="10">
        <f>'Volumi Totali'!L389/'Volumi Totali'!N389</f>
        <v>1.5713147713848651E-3</v>
      </c>
      <c r="N390" s="11">
        <f t="shared" si="6"/>
        <v>1</v>
      </c>
      <c r="O390" s="5"/>
      <c r="P390" s="5"/>
      <c r="Q390" s="18"/>
    </row>
    <row r="391" spans="1:17" x14ac:dyDescent="0.25">
      <c r="A391" s="3">
        <v>42028</v>
      </c>
      <c r="B391" s="10">
        <f>'Volumi Totali'!B390/'Volumi Totali'!N390</f>
        <v>0.80688033446146268</v>
      </c>
      <c r="C391" s="10">
        <f>'Volumi Totali'!C390/'Volumi Totali'!N390</f>
        <v>3.0788886569278633E-2</v>
      </c>
      <c r="D391" s="10">
        <f>'Volumi Totali'!D390/'Volumi Totali'!N390</f>
        <v>0.15819901118617938</v>
      </c>
      <c r="E391" s="10">
        <f>'Volumi Totali'!E390/'Volumi Totali'!N390</f>
        <v>0</v>
      </c>
      <c r="F391" s="10">
        <f>'Volumi Totali'!F390/'Volumi Totali'!N390</f>
        <v>0</v>
      </c>
      <c r="G391" s="10">
        <f>'Volumi Totali'!G390/'Volumi Totali'!N390</f>
        <v>0</v>
      </c>
      <c r="H391" s="10">
        <f>'Volumi Totali'!H390/'Volumi Totali'!N390</f>
        <v>5.2516815474078053E-4</v>
      </c>
      <c r="I391" s="10">
        <f>'Volumi Totali'!I390/'Volumi Totali'!N390</f>
        <v>0</v>
      </c>
      <c r="J391" s="10">
        <f>'Volumi Totali'!J390/'Volumi Totali'!N390</f>
        <v>0</v>
      </c>
      <c r="K391" s="10">
        <f>'Volumi Totali'!K390/'Volumi Totali'!N390</f>
        <v>1.6854544244554238E-3</v>
      </c>
      <c r="L391" s="10">
        <f>'Volumi Totali'!L390/'Volumi Totali'!N390</f>
        <v>1.9211452038831057E-3</v>
      </c>
      <c r="N391" s="11">
        <f t="shared" si="6"/>
        <v>1</v>
      </c>
      <c r="O391" s="5"/>
      <c r="P391" s="5"/>
      <c r="Q391" s="18"/>
    </row>
    <row r="392" spans="1:17" x14ac:dyDescent="0.25">
      <c r="A392" s="4">
        <v>42029</v>
      </c>
      <c r="B392" s="10">
        <f>'Volumi Totali'!B391/'Volumi Totali'!N391</f>
        <v>0.76658388469825278</v>
      </c>
      <c r="C392" s="10">
        <f>'Volumi Totali'!C391/'Volumi Totali'!N391</f>
        <v>2.0365615135705482E-2</v>
      </c>
      <c r="D392" s="10">
        <f>'Volumi Totali'!D391/'Volumi Totali'!N391</f>
        <v>0.20951623452129522</v>
      </c>
      <c r="E392" s="10">
        <f>'Volumi Totali'!E391/'Volumi Totali'!N391</f>
        <v>0</v>
      </c>
      <c r="F392" s="10">
        <f>'Volumi Totali'!F391/'Volumi Totali'!N391</f>
        <v>0</v>
      </c>
      <c r="G392" s="10">
        <f>'Volumi Totali'!G391/'Volumi Totali'!N391</f>
        <v>0</v>
      </c>
      <c r="H392" s="10">
        <f>'Volumi Totali'!H391/'Volumi Totali'!N391</f>
        <v>5.6000864859889862E-4</v>
      </c>
      <c r="I392" s="10">
        <f>'Volumi Totali'!I391/'Volumi Totali'!N391</f>
        <v>0</v>
      </c>
      <c r="J392" s="10">
        <f>'Volumi Totali'!J391/'Volumi Totali'!N391</f>
        <v>0</v>
      </c>
      <c r="K392" s="10">
        <f>'Volumi Totali'!K391/'Volumi Totali'!N391</f>
        <v>1.3799454952003107E-3</v>
      </c>
      <c r="L392" s="10">
        <f>'Volumi Totali'!L391/'Volumi Totali'!N391</f>
        <v>1.5943115009473558E-3</v>
      </c>
      <c r="N392" s="11">
        <f t="shared" si="6"/>
        <v>1</v>
      </c>
      <c r="O392" s="5"/>
      <c r="P392" s="5"/>
      <c r="Q392" s="18"/>
    </row>
    <row r="393" spans="1:17" x14ac:dyDescent="0.25">
      <c r="A393" s="3">
        <v>42030</v>
      </c>
      <c r="B393" s="10">
        <f>'Volumi Totali'!B392/'Volumi Totali'!N392</f>
        <v>0.89769990311021064</v>
      </c>
      <c r="C393" s="10">
        <f>'Volumi Totali'!C392/'Volumi Totali'!N392</f>
        <v>2.5884126052486182E-2</v>
      </c>
      <c r="D393" s="10">
        <f>'Volumi Totali'!D392/'Volumi Totali'!N392</f>
        <v>7.3997912242920613E-2</v>
      </c>
      <c r="E393" s="10">
        <f>'Volumi Totali'!E392/'Volumi Totali'!N392</f>
        <v>0</v>
      </c>
      <c r="F393" s="10">
        <f>'Volumi Totali'!F392/'Volumi Totali'!N392</f>
        <v>0</v>
      </c>
      <c r="G393" s="10">
        <f>'Volumi Totali'!G392/'Volumi Totali'!N392</f>
        <v>0</v>
      </c>
      <c r="H393" s="10">
        <f>'Volumi Totali'!H392/'Volumi Totali'!N392</f>
        <v>2.449816092312675E-4</v>
      </c>
      <c r="I393" s="10">
        <f>'Volumi Totali'!I392/'Volumi Totali'!N392</f>
        <v>0</v>
      </c>
      <c r="J393" s="10">
        <f>'Volumi Totali'!J392/'Volumi Totali'!N392</f>
        <v>0</v>
      </c>
      <c r="K393" s="10">
        <f>'Volumi Totali'!K392/'Volumi Totali'!N392</f>
        <v>9.2651533532420963E-4</v>
      </c>
      <c r="L393" s="10">
        <f>'Volumi Totali'!L392/'Volumi Totali'!N392</f>
        <v>1.2465616498270671E-3</v>
      </c>
      <c r="N393" s="11">
        <f t="shared" si="6"/>
        <v>0.99999999999999989</v>
      </c>
      <c r="O393" s="5"/>
      <c r="P393" s="5"/>
      <c r="Q393" s="18"/>
    </row>
    <row r="394" spans="1:17" x14ac:dyDescent="0.25">
      <c r="A394" s="4">
        <v>42031</v>
      </c>
      <c r="B394" s="10">
        <f>'Volumi Totali'!B393/'Volumi Totali'!N393</f>
        <v>0.88091624972331861</v>
      </c>
      <c r="C394" s="10">
        <f>'Volumi Totali'!C393/'Volumi Totali'!N393</f>
        <v>2.6110628271715293E-2</v>
      </c>
      <c r="D394" s="10">
        <f>'Volumi Totali'!D393/'Volumi Totali'!N393</f>
        <v>8.9337435268062107E-2</v>
      </c>
      <c r="E394" s="10">
        <f>'Volumi Totali'!E393/'Volumi Totali'!N393</f>
        <v>0</v>
      </c>
      <c r="F394" s="10">
        <f>'Volumi Totali'!F393/'Volumi Totali'!N393</f>
        <v>0</v>
      </c>
      <c r="G394" s="10">
        <f>'Volumi Totali'!G393/'Volumi Totali'!N393</f>
        <v>0</v>
      </c>
      <c r="H394" s="10">
        <f>'Volumi Totali'!H393/'Volumi Totali'!N393</f>
        <v>3.5404107209763503E-4</v>
      </c>
      <c r="I394" s="10">
        <f>'Volumi Totali'!I393/'Volumi Totali'!N393</f>
        <v>0</v>
      </c>
      <c r="J394" s="10">
        <f>'Volumi Totali'!J393/'Volumi Totali'!N393</f>
        <v>0</v>
      </c>
      <c r="K394" s="10">
        <f>'Volumi Totali'!K393/'Volumi Totali'!N393</f>
        <v>1.4562627532363885E-3</v>
      </c>
      <c r="L394" s="10">
        <f>'Volumi Totali'!L393/'Volumi Totali'!N393</f>
        <v>1.8253829115699686E-3</v>
      </c>
      <c r="N394" s="11">
        <f t="shared" si="6"/>
        <v>1</v>
      </c>
      <c r="O394" s="5"/>
      <c r="P394" s="5"/>
      <c r="Q394" s="18"/>
    </row>
    <row r="395" spans="1:17" x14ac:dyDescent="0.25">
      <c r="A395" s="3">
        <v>42032</v>
      </c>
      <c r="B395" s="10">
        <f>'Volumi Totali'!B394/'Volumi Totali'!N394</f>
        <v>0.90252831732908823</v>
      </c>
      <c r="C395" s="10">
        <f>'Volumi Totali'!C394/'Volumi Totali'!N394</f>
        <v>2.808748575815842E-2</v>
      </c>
      <c r="D395" s="10">
        <f>'Volumi Totali'!D394/'Volumi Totali'!N394</f>
        <v>6.7060123718590367E-2</v>
      </c>
      <c r="E395" s="10">
        <f>'Volumi Totali'!E394/'Volumi Totali'!N394</f>
        <v>0</v>
      </c>
      <c r="F395" s="10">
        <f>'Volumi Totali'!F394/'Volumi Totali'!N394</f>
        <v>0</v>
      </c>
      <c r="G395" s="10">
        <f>'Volumi Totali'!G394/'Volumi Totali'!N394</f>
        <v>0</v>
      </c>
      <c r="H395" s="10">
        <f>'Volumi Totali'!H394/'Volumi Totali'!N394</f>
        <v>3.2747841619529624E-4</v>
      </c>
      <c r="I395" s="10">
        <f>'Volumi Totali'!I394/'Volumi Totali'!N394</f>
        <v>0</v>
      </c>
      <c r="J395" s="10">
        <f>'Volumi Totali'!J394/'Volumi Totali'!N394</f>
        <v>0</v>
      </c>
      <c r="K395" s="10">
        <f>'Volumi Totali'!K394/'Volumi Totali'!N394</f>
        <v>1.3731790842773121E-3</v>
      </c>
      <c r="L395" s="10">
        <f>'Volumi Totali'!L394/'Volumi Totali'!N394</f>
        <v>6.2341569369036816E-4</v>
      </c>
      <c r="N395" s="11">
        <f t="shared" si="6"/>
        <v>1</v>
      </c>
      <c r="O395" s="5"/>
      <c r="P395" s="5"/>
      <c r="Q395" s="18"/>
    </row>
    <row r="396" spans="1:17" x14ac:dyDescent="0.25">
      <c r="A396" s="4">
        <v>42033</v>
      </c>
      <c r="B396" s="10">
        <f>'Volumi Totali'!B395/'Volumi Totali'!N395</f>
        <v>0.90261157004044879</v>
      </c>
      <c r="C396" s="10">
        <f>'Volumi Totali'!C395/'Volumi Totali'!N395</f>
        <v>3.0743274992654623E-2</v>
      </c>
      <c r="D396" s="10">
        <f>'Volumi Totali'!D395/'Volumi Totali'!N395</f>
        <v>6.1407254079157939E-2</v>
      </c>
      <c r="E396" s="10">
        <f>'Volumi Totali'!E395/'Volumi Totali'!N395</f>
        <v>0</v>
      </c>
      <c r="F396" s="10">
        <f>'Volumi Totali'!F395/'Volumi Totali'!N395</f>
        <v>0</v>
      </c>
      <c r="G396" s="10">
        <f>'Volumi Totali'!G395/'Volumi Totali'!N395</f>
        <v>0</v>
      </c>
      <c r="H396" s="10">
        <f>'Volumi Totali'!H395/'Volumi Totali'!N395</f>
        <v>7.7404572700700322E-4</v>
      </c>
      <c r="I396" s="10">
        <f>'Volumi Totali'!I395/'Volumi Totali'!N395</f>
        <v>0</v>
      </c>
      <c r="J396" s="10">
        <f>'Volumi Totali'!J395/'Volumi Totali'!N395</f>
        <v>0</v>
      </c>
      <c r="K396" s="10">
        <f>'Volumi Totali'!K395/'Volumi Totali'!N395</f>
        <v>1.8836280180288068E-3</v>
      </c>
      <c r="L396" s="10">
        <f>'Volumi Totali'!L395/'Volumi Totali'!N395</f>
        <v>2.5802271427028743E-3</v>
      </c>
      <c r="N396" s="11">
        <f t="shared" si="6"/>
        <v>1</v>
      </c>
      <c r="O396" s="5"/>
      <c r="P396" s="5"/>
      <c r="Q396" s="18"/>
    </row>
    <row r="397" spans="1:17" x14ac:dyDescent="0.25">
      <c r="A397" s="3">
        <v>42034</v>
      </c>
      <c r="B397" s="10">
        <f>'Volumi Totali'!B396/'Volumi Totali'!N396</f>
        <v>0.90692828001671422</v>
      </c>
      <c r="C397" s="10">
        <f>'Volumi Totali'!C396/'Volumi Totali'!N396</f>
        <v>2.7522927335904824E-2</v>
      </c>
      <c r="D397" s="10">
        <f>'Volumi Totali'!D396/'Volumi Totali'!N396</f>
        <v>6.1533283250679228E-2</v>
      </c>
      <c r="E397" s="10">
        <f>'Volumi Totali'!E396/'Volumi Totali'!N396</f>
        <v>0</v>
      </c>
      <c r="F397" s="10">
        <f>'Volumi Totali'!F396/'Volumi Totali'!N396</f>
        <v>0</v>
      </c>
      <c r="G397" s="10">
        <f>'Volumi Totali'!G396/'Volumi Totali'!N396</f>
        <v>0</v>
      </c>
      <c r="H397" s="10">
        <f>'Volumi Totali'!H396/'Volumi Totali'!N396</f>
        <v>7.4691058678176536E-4</v>
      </c>
      <c r="I397" s="10">
        <f>'Volumi Totali'!I396/'Volumi Totali'!N396</f>
        <v>0</v>
      </c>
      <c r="J397" s="10">
        <f>'Volumi Totali'!J396/'Volumi Totali'!N396</f>
        <v>0</v>
      </c>
      <c r="K397" s="10">
        <f>'Volumi Totali'!K396/'Volumi Totali'!N396</f>
        <v>1.8405682179131323E-3</v>
      </c>
      <c r="L397" s="10">
        <f>'Volumi Totali'!L396/'Volumi Totali'!N396</f>
        <v>1.4280305920068329E-3</v>
      </c>
      <c r="N397" s="11">
        <f t="shared" si="6"/>
        <v>0.99999999999999989</v>
      </c>
      <c r="O397" s="5"/>
      <c r="P397" s="5"/>
      <c r="Q397" s="18"/>
    </row>
    <row r="398" spans="1:17" x14ac:dyDescent="0.25">
      <c r="A398" s="4">
        <v>42035</v>
      </c>
      <c r="B398" s="10">
        <f>'Volumi Totali'!B397/'Volumi Totali'!N397</f>
        <v>0.92728463613564072</v>
      </c>
      <c r="C398" s="10">
        <f>'Volumi Totali'!C397/'Volumi Totali'!N397</f>
        <v>2.2146098265276117E-2</v>
      </c>
      <c r="D398" s="10">
        <f>'Volumi Totali'!D397/'Volumi Totali'!N397</f>
        <v>4.7862696327447343E-2</v>
      </c>
      <c r="E398" s="10">
        <f>'Volumi Totali'!E397/'Volumi Totali'!N397</f>
        <v>0</v>
      </c>
      <c r="F398" s="10">
        <f>'Volumi Totali'!F397/'Volumi Totali'!N397</f>
        <v>0</v>
      </c>
      <c r="G398" s="10">
        <f>'Volumi Totali'!G397/'Volumi Totali'!N397</f>
        <v>0</v>
      </c>
      <c r="H398" s="10">
        <f>'Volumi Totali'!H397/'Volumi Totali'!N397</f>
        <v>4.0553462020973896E-4</v>
      </c>
      <c r="I398" s="10">
        <f>'Volumi Totali'!I397/'Volumi Totali'!N397</f>
        <v>0</v>
      </c>
      <c r="J398" s="10">
        <f>'Volumi Totali'!J397/'Volumi Totali'!N397</f>
        <v>0</v>
      </c>
      <c r="K398" s="10">
        <f>'Volumi Totali'!K397/'Volumi Totali'!N397</f>
        <v>1.3120004092281585E-3</v>
      </c>
      <c r="L398" s="10">
        <f>'Volumi Totali'!L397/'Volumi Totali'!N397</f>
        <v>9.8903424219793658E-4</v>
      </c>
      <c r="N398" s="11">
        <f t="shared" si="6"/>
        <v>1</v>
      </c>
      <c r="O398" s="5"/>
      <c r="P398" s="5"/>
      <c r="Q398" s="18"/>
    </row>
    <row r="399" spans="1:17" x14ac:dyDescent="0.25">
      <c r="A399" s="3">
        <v>42036</v>
      </c>
      <c r="B399" s="10">
        <f>'Volumi Totali'!B398/'Volumi Totali'!N398</f>
        <v>0.88197626389725381</v>
      </c>
      <c r="C399" s="10">
        <f>'Volumi Totali'!C398/'Volumi Totali'!N398</f>
        <v>2.5800754117940621E-2</v>
      </c>
      <c r="D399" s="10">
        <f>'Volumi Totali'!D398/'Volumi Totali'!N398</f>
        <v>8.0590378624081901E-2</v>
      </c>
      <c r="E399" s="10">
        <f>'Volumi Totali'!E398/'Volumi Totali'!N398</f>
        <v>0</v>
      </c>
      <c r="F399" s="10">
        <f>'Volumi Totali'!F398/'Volumi Totali'!N398</f>
        <v>0</v>
      </c>
      <c r="G399" s="10">
        <f>'Volumi Totali'!G398/'Volumi Totali'!N398</f>
        <v>0</v>
      </c>
      <c r="H399" s="10">
        <f>'Volumi Totali'!H398/'Volumi Totali'!N398</f>
        <v>5.1628395817539783E-4</v>
      </c>
      <c r="I399" s="10">
        <f>'Volumi Totali'!I398/'Volumi Totali'!N398</f>
        <v>0</v>
      </c>
      <c r="J399" s="10">
        <f>'Volumi Totali'!J398/'Volumi Totali'!N398</f>
        <v>0</v>
      </c>
      <c r="K399" s="10">
        <f>'Volumi Totali'!K398/'Volumi Totali'!N398</f>
        <v>8.9672809923964161E-3</v>
      </c>
      <c r="L399" s="10">
        <f>'Volumi Totali'!L398/'Volumi Totali'!N398</f>
        <v>2.1490384101518303E-3</v>
      </c>
      <c r="N399" s="11">
        <f t="shared" si="6"/>
        <v>0.99999999999999989</v>
      </c>
      <c r="O399" s="5"/>
      <c r="P399" s="5"/>
      <c r="Q399" s="18"/>
    </row>
    <row r="400" spans="1:17" x14ac:dyDescent="0.25">
      <c r="A400" s="4">
        <v>42037</v>
      </c>
      <c r="B400" s="10">
        <f>'Volumi Totali'!B399/'Volumi Totali'!N399</f>
        <v>0.89378683825807437</v>
      </c>
      <c r="C400" s="10">
        <f>'Volumi Totali'!C399/'Volumi Totali'!N399</f>
        <v>4.3292403079028957E-2</v>
      </c>
      <c r="D400" s="10">
        <f>'Volumi Totali'!D399/'Volumi Totali'!N399</f>
        <v>5.7091279916264837E-2</v>
      </c>
      <c r="E400" s="10">
        <f>'Volumi Totali'!E399/'Volumi Totali'!N399</f>
        <v>0</v>
      </c>
      <c r="F400" s="10">
        <f>'Volumi Totali'!F399/'Volumi Totali'!N399</f>
        <v>0</v>
      </c>
      <c r="G400" s="10">
        <f>'Volumi Totali'!G399/'Volumi Totali'!N399</f>
        <v>0</v>
      </c>
      <c r="H400" s="10">
        <f>'Volumi Totali'!H399/'Volumi Totali'!N399</f>
        <v>4.8832275047665122E-4</v>
      </c>
      <c r="I400" s="10">
        <f>'Volumi Totali'!I399/'Volumi Totali'!N399</f>
        <v>0</v>
      </c>
      <c r="J400" s="10">
        <f>'Volumi Totali'!J399/'Volumi Totali'!N399</f>
        <v>0</v>
      </c>
      <c r="K400" s="10">
        <f>'Volumi Totali'!K399/'Volumi Totali'!N399</f>
        <v>4.5112846935065976E-3</v>
      </c>
      <c r="L400" s="10">
        <f>'Volumi Totali'!L399/'Volumi Totali'!N399</f>
        <v>8.2987130264860131E-4</v>
      </c>
      <c r="N400" s="11">
        <f t="shared" si="6"/>
        <v>0.99999999999999989</v>
      </c>
      <c r="O400" s="5"/>
      <c r="P400" s="5"/>
      <c r="Q400" s="18"/>
    </row>
    <row r="401" spans="1:17" x14ac:dyDescent="0.25">
      <c r="A401" s="3">
        <v>42038</v>
      </c>
      <c r="B401" s="10">
        <f>'Volumi Totali'!B400/'Volumi Totali'!N400</f>
        <v>0.91473111004908059</v>
      </c>
      <c r="C401" s="10">
        <f>'Volumi Totali'!C400/'Volumi Totali'!N400</f>
        <v>2.8353867535087455E-2</v>
      </c>
      <c r="D401" s="10">
        <f>'Volumi Totali'!D400/'Volumi Totali'!N400</f>
        <v>5.4400928805207582E-2</v>
      </c>
      <c r="E401" s="10">
        <f>'Volumi Totali'!E400/'Volumi Totali'!N400</f>
        <v>0</v>
      </c>
      <c r="F401" s="10">
        <f>'Volumi Totali'!F400/'Volumi Totali'!N400</f>
        <v>0</v>
      </c>
      <c r="G401" s="10">
        <f>'Volumi Totali'!G400/'Volumi Totali'!N400</f>
        <v>0</v>
      </c>
      <c r="H401" s="10">
        <f>'Volumi Totali'!H400/'Volumi Totali'!N400</f>
        <v>2.5562149734402153E-4</v>
      </c>
      <c r="I401" s="10">
        <f>'Volumi Totali'!I400/'Volumi Totali'!N400</f>
        <v>0</v>
      </c>
      <c r="J401" s="10">
        <f>'Volumi Totali'!J400/'Volumi Totali'!N400</f>
        <v>0</v>
      </c>
      <c r="K401" s="10">
        <f>'Volumi Totali'!K400/'Volumi Totali'!N400</f>
        <v>1.390722695824638E-3</v>
      </c>
      <c r="L401" s="10">
        <f>'Volumi Totali'!L400/'Volumi Totali'!N400</f>
        <v>8.6774941745572072E-4</v>
      </c>
      <c r="N401" s="11">
        <f t="shared" si="6"/>
        <v>1.0000000000000002</v>
      </c>
      <c r="O401" s="5"/>
      <c r="P401" s="5"/>
      <c r="Q401" s="18"/>
    </row>
    <row r="402" spans="1:17" x14ac:dyDescent="0.25">
      <c r="A402" s="4">
        <v>42039</v>
      </c>
      <c r="B402" s="10">
        <f>'Volumi Totali'!B401/'Volumi Totali'!N401</f>
        <v>0.85746093186515737</v>
      </c>
      <c r="C402" s="10">
        <f>'Volumi Totali'!C401/'Volumi Totali'!N401</f>
        <v>2.0165742097722875E-2</v>
      </c>
      <c r="D402" s="10">
        <f>'Volumi Totali'!D401/'Volumi Totali'!N401</f>
        <v>0.11876412494090796</v>
      </c>
      <c r="E402" s="10">
        <f>'Volumi Totali'!E401/'Volumi Totali'!N401</f>
        <v>0</v>
      </c>
      <c r="F402" s="10">
        <f>'Volumi Totali'!F401/'Volumi Totali'!N401</f>
        <v>0</v>
      </c>
      <c r="G402" s="10">
        <f>'Volumi Totali'!G401/'Volumi Totali'!N401</f>
        <v>0</v>
      </c>
      <c r="H402" s="10">
        <f>'Volumi Totali'!H401/'Volumi Totali'!N401</f>
        <v>6.3633368621436722E-4</v>
      </c>
      <c r="I402" s="10">
        <f>'Volumi Totali'!I401/'Volumi Totali'!N401</f>
        <v>0</v>
      </c>
      <c r="J402" s="10">
        <f>'Volumi Totali'!J401/'Volumi Totali'!N401</f>
        <v>0</v>
      </c>
      <c r="K402" s="10">
        <f>'Volumi Totali'!K401/'Volumi Totali'!N401</f>
        <v>1.8905584730880439E-3</v>
      </c>
      <c r="L402" s="10">
        <f>'Volumi Totali'!L401/'Volumi Totali'!N401</f>
        <v>1.0823089369093979E-3</v>
      </c>
      <c r="N402" s="11">
        <f t="shared" si="6"/>
        <v>1</v>
      </c>
      <c r="O402" s="5"/>
      <c r="P402" s="5"/>
      <c r="Q402" s="18"/>
    </row>
    <row r="403" spans="1:17" x14ac:dyDescent="0.25">
      <c r="A403" s="3">
        <v>42040</v>
      </c>
      <c r="B403" s="10">
        <f>'Volumi Totali'!B402/'Volumi Totali'!N402</f>
        <v>0.79449122079156043</v>
      </c>
      <c r="C403" s="10">
        <f>'Volumi Totali'!C402/'Volumi Totali'!N402</f>
        <v>4.3108392738868788E-2</v>
      </c>
      <c r="D403" s="10">
        <f>'Volumi Totali'!D402/'Volumi Totali'!N402</f>
        <v>0.15845435883216946</v>
      </c>
      <c r="E403" s="10">
        <f>'Volumi Totali'!E402/'Volumi Totali'!N402</f>
        <v>0</v>
      </c>
      <c r="F403" s="10">
        <f>'Volumi Totali'!F402/'Volumi Totali'!N402</f>
        <v>0</v>
      </c>
      <c r="G403" s="10">
        <f>'Volumi Totali'!G402/'Volumi Totali'!N402</f>
        <v>0</v>
      </c>
      <c r="H403" s="10">
        <f>'Volumi Totali'!H402/'Volumi Totali'!N402</f>
        <v>4.8502763856570277E-4</v>
      </c>
      <c r="I403" s="10">
        <f>'Volumi Totali'!I402/'Volumi Totali'!N402</f>
        <v>0</v>
      </c>
      <c r="J403" s="10">
        <f>'Volumi Totali'!J402/'Volumi Totali'!N402</f>
        <v>0</v>
      </c>
      <c r="K403" s="10">
        <f>'Volumi Totali'!K402/'Volumi Totali'!N402</f>
        <v>1.7473838729121732E-3</v>
      </c>
      <c r="L403" s="10">
        <f>'Volumi Totali'!L402/'Volumi Totali'!N402</f>
        <v>1.7136161259234217E-3</v>
      </c>
      <c r="N403" s="11">
        <f t="shared" si="6"/>
        <v>1</v>
      </c>
      <c r="O403" s="5"/>
      <c r="P403" s="5"/>
      <c r="Q403" s="18"/>
    </row>
    <row r="404" spans="1:17" x14ac:dyDescent="0.25">
      <c r="A404" s="4">
        <v>42041</v>
      </c>
      <c r="B404" s="10">
        <f>'Volumi Totali'!B403/'Volumi Totali'!N403</f>
        <v>0.85196410267960776</v>
      </c>
      <c r="C404" s="10">
        <f>'Volumi Totali'!C403/'Volumi Totali'!N403</f>
        <v>6.2414887442750699E-2</v>
      </c>
      <c r="D404" s="10">
        <f>'Volumi Totali'!D403/'Volumi Totali'!N403</f>
        <v>8.133150086304107E-2</v>
      </c>
      <c r="E404" s="10">
        <f>'Volumi Totali'!E403/'Volumi Totali'!N403</f>
        <v>0</v>
      </c>
      <c r="F404" s="10">
        <f>'Volumi Totali'!F403/'Volumi Totali'!N403</f>
        <v>0</v>
      </c>
      <c r="G404" s="10">
        <f>'Volumi Totali'!G403/'Volumi Totali'!N403</f>
        <v>0</v>
      </c>
      <c r="H404" s="10">
        <f>'Volumi Totali'!H403/'Volumi Totali'!N403</f>
        <v>5.0461735514120817E-4</v>
      </c>
      <c r="I404" s="10">
        <f>'Volumi Totali'!I403/'Volumi Totali'!N403</f>
        <v>0</v>
      </c>
      <c r="J404" s="10">
        <f>'Volumi Totali'!J403/'Volumi Totali'!N403</f>
        <v>0</v>
      </c>
      <c r="K404" s="10">
        <f>'Volumi Totali'!K403/'Volumi Totali'!N403</f>
        <v>1.4072314703830789E-3</v>
      </c>
      <c r="L404" s="10">
        <f>'Volumi Totali'!L403/'Volumi Totali'!N403</f>
        <v>2.3776601890761798E-3</v>
      </c>
      <c r="N404" s="11">
        <f t="shared" si="6"/>
        <v>1</v>
      </c>
      <c r="O404" s="5"/>
      <c r="P404" s="5"/>
      <c r="Q404" s="18"/>
    </row>
    <row r="405" spans="1:17" x14ac:dyDescent="0.25">
      <c r="A405" s="3">
        <v>42042</v>
      </c>
      <c r="B405" s="10">
        <f>'Volumi Totali'!B404/'Volumi Totali'!N404</f>
        <v>0.92118374682605164</v>
      </c>
      <c r="C405" s="10">
        <f>'Volumi Totali'!C404/'Volumi Totali'!N404</f>
        <v>2.2099165765915578E-2</v>
      </c>
      <c r="D405" s="10">
        <f>'Volumi Totali'!D404/'Volumi Totali'!N404</f>
        <v>5.4255702447271417E-2</v>
      </c>
      <c r="E405" s="10">
        <f>'Volumi Totali'!E404/'Volumi Totali'!N404</f>
        <v>0</v>
      </c>
      <c r="F405" s="10">
        <f>'Volumi Totali'!F404/'Volumi Totali'!N404</f>
        <v>0</v>
      </c>
      <c r="G405" s="10">
        <f>'Volumi Totali'!G404/'Volumi Totali'!N404</f>
        <v>0</v>
      </c>
      <c r="H405" s="10">
        <f>'Volumi Totali'!H404/'Volumi Totali'!N404</f>
        <v>5.1486718984848189E-4</v>
      </c>
      <c r="I405" s="10">
        <f>'Volumi Totali'!I404/'Volumi Totali'!N404</f>
        <v>0</v>
      </c>
      <c r="J405" s="10">
        <f>'Volumi Totali'!J404/'Volumi Totali'!N404</f>
        <v>0</v>
      </c>
      <c r="K405" s="10">
        <f>'Volumi Totali'!K404/'Volumi Totali'!N404</f>
        <v>1.2863791511833417E-3</v>
      </c>
      <c r="L405" s="10">
        <f>'Volumi Totali'!L404/'Volumi Totali'!N404</f>
        <v>6.6013861972954015E-4</v>
      </c>
      <c r="N405" s="11">
        <f t="shared" si="6"/>
        <v>1</v>
      </c>
      <c r="O405" s="5"/>
      <c r="P405" s="5"/>
      <c r="Q405" s="18"/>
    </row>
    <row r="406" spans="1:17" x14ac:dyDescent="0.25">
      <c r="A406" s="4">
        <v>42043</v>
      </c>
      <c r="B406" s="10">
        <f>'Volumi Totali'!B405/'Volumi Totali'!N405</f>
        <v>0.92865756139698152</v>
      </c>
      <c r="C406" s="10">
        <f>'Volumi Totali'!C405/'Volumi Totali'!N405</f>
        <v>2.420537061670755E-2</v>
      </c>
      <c r="D406" s="10">
        <f>'Volumi Totali'!D405/'Volumi Totali'!N405</f>
        <v>4.2975679855255688E-2</v>
      </c>
      <c r="E406" s="10">
        <f>'Volumi Totali'!E405/'Volumi Totali'!N405</f>
        <v>0</v>
      </c>
      <c r="F406" s="10">
        <f>'Volumi Totali'!F405/'Volumi Totali'!N405</f>
        <v>0</v>
      </c>
      <c r="G406" s="10">
        <f>'Volumi Totali'!G405/'Volumi Totali'!N405</f>
        <v>0</v>
      </c>
      <c r="H406" s="10">
        <f>'Volumi Totali'!H405/'Volumi Totali'!N405</f>
        <v>6.2911821242248207E-4</v>
      </c>
      <c r="I406" s="10">
        <f>'Volumi Totali'!I405/'Volumi Totali'!N405</f>
        <v>0</v>
      </c>
      <c r="J406" s="10">
        <f>'Volumi Totali'!J405/'Volumi Totali'!N405</f>
        <v>0</v>
      </c>
      <c r="K406" s="10">
        <f>'Volumi Totali'!K405/'Volumi Totali'!N405</f>
        <v>2.4282392235137579E-3</v>
      </c>
      <c r="L406" s="10">
        <f>'Volumi Totali'!L405/'Volumi Totali'!N405</f>
        <v>1.1040306951190231E-3</v>
      </c>
      <c r="N406" s="11">
        <f t="shared" si="6"/>
        <v>1.0000000000000002</v>
      </c>
      <c r="O406" s="5"/>
      <c r="P406" s="5"/>
      <c r="Q406" s="18"/>
    </row>
    <row r="407" spans="1:17" x14ac:dyDescent="0.25">
      <c r="A407" s="3">
        <v>42044</v>
      </c>
      <c r="B407" s="10">
        <f>'Volumi Totali'!B406/'Volumi Totali'!N406</f>
        <v>0.92221771071606007</v>
      </c>
      <c r="C407" s="10">
        <f>'Volumi Totali'!C406/'Volumi Totali'!N406</f>
        <v>2.075164893043014E-2</v>
      </c>
      <c r="D407" s="10">
        <f>'Volumi Totali'!D406/'Volumi Totali'!N406</f>
        <v>4.6865316586280299E-2</v>
      </c>
      <c r="E407" s="10">
        <f>'Volumi Totali'!E406/'Volumi Totali'!N406</f>
        <v>0</v>
      </c>
      <c r="F407" s="10">
        <f>'Volumi Totali'!F406/'Volumi Totali'!N406</f>
        <v>0</v>
      </c>
      <c r="G407" s="10">
        <f>'Volumi Totali'!G406/'Volumi Totali'!N406</f>
        <v>0</v>
      </c>
      <c r="H407" s="10">
        <f>'Volumi Totali'!H406/'Volumi Totali'!N406</f>
        <v>4.1821396653465311E-4</v>
      </c>
      <c r="I407" s="10">
        <f>'Volumi Totali'!I406/'Volumi Totali'!N406</f>
        <v>0</v>
      </c>
      <c r="J407" s="10">
        <f>'Volumi Totali'!J406/'Volumi Totali'!N406</f>
        <v>0</v>
      </c>
      <c r="K407" s="10">
        <f>'Volumi Totali'!K406/'Volumi Totali'!N406</f>
        <v>8.9743613567772954E-3</v>
      </c>
      <c r="L407" s="10">
        <f>'Volumi Totali'!L406/'Volumi Totali'!N406</f>
        <v>7.7274844391751708E-4</v>
      </c>
      <c r="N407" s="11">
        <f t="shared" si="6"/>
        <v>1</v>
      </c>
      <c r="O407" s="5"/>
      <c r="P407" s="5"/>
      <c r="Q407" s="18"/>
    </row>
    <row r="408" spans="1:17" x14ac:dyDescent="0.25">
      <c r="A408" s="4">
        <v>42045</v>
      </c>
      <c r="B408" s="10">
        <f>'Volumi Totali'!B407/'Volumi Totali'!N407</f>
        <v>0.87278998449404899</v>
      </c>
      <c r="C408" s="10">
        <f>'Volumi Totali'!C407/'Volumi Totali'!N407</f>
        <v>3.514712548817002E-2</v>
      </c>
      <c r="D408" s="10">
        <f>'Volumi Totali'!D407/'Volumi Totali'!N407</f>
        <v>8.0322752611568293E-2</v>
      </c>
      <c r="E408" s="10">
        <f>'Volumi Totali'!E407/'Volumi Totali'!N407</f>
        <v>0</v>
      </c>
      <c r="F408" s="10">
        <f>'Volumi Totali'!F407/'Volumi Totali'!N407</f>
        <v>0</v>
      </c>
      <c r="G408" s="10">
        <f>'Volumi Totali'!G407/'Volumi Totali'!N407</f>
        <v>0</v>
      </c>
      <c r="H408" s="10">
        <f>'Volumi Totali'!H407/'Volumi Totali'!N407</f>
        <v>6.1890705882659304E-4</v>
      </c>
      <c r="I408" s="10">
        <f>'Volumi Totali'!I407/'Volumi Totali'!N407</f>
        <v>0</v>
      </c>
      <c r="J408" s="10">
        <f>'Volumi Totali'!J407/'Volumi Totali'!N407</f>
        <v>0</v>
      </c>
      <c r="K408" s="10">
        <f>'Volumi Totali'!K407/'Volumi Totali'!N407</f>
        <v>9.8646088623539213E-3</v>
      </c>
      <c r="L408" s="10">
        <f>'Volumi Totali'!L407/'Volumi Totali'!N407</f>
        <v>1.2566214850322083E-3</v>
      </c>
      <c r="N408" s="11">
        <f t="shared" si="6"/>
        <v>1</v>
      </c>
      <c r="O408" s="5"/>
      <c r="P408" s="5"/>
      <c r="Q408" s="18"/>
    </row>
    <row r="409" spans="1:17" x14ac:dyDescent="0.25">
      <c r="A409" s="3">
        <v>42046</v>
      </c>
      <c r="B409" s="10">
        <f>'Volumi Totali'!B408/'Volumi Totali'!N408</f>
        <v>0.87404746335998862</v>
      </c>
      <c r="C409" s="10">
        <f>'Volumi Totali'!C408/'Volumi Totali'!N408</f>
        <v>2.325253132008915E-2</v>
      </c>
      <c r="D409" s="10">
        <f>'Volumi Totali'!D408/'Volumi Totali'!N408</f>
        <v>6.1094758687669198E-2</v>
      </c>
      <c r="E409" s="10">
        <f>'Volumi Totali'!E408/'Volumi Totali'!N408</f>
        <v>0</v>
      </c>
      <c r="F409" s="10">
        <f>'Volumi Totali'!F408/'Volumi Totali'!N408</f>
        <v>0</v>
      </c>
      <c r="G409" s="10">
        <f>'Volumi Totali'!G408/'Volumi Totali'!N408</f>
        <v>0</v>
      </c>
      <c r="H409" s="10">
        <f>'Volumi Totali'!H408/'Volumi Totali'!N408</f>
        <v>1.1729742465463313E-3</v>
      </c>
      <c r="I409" s="10">
        <f>'Volumi Totali'!I408/'Volumi Totali'!N408</f>
        <v>0</v>
      </c>
      <c r="J409" s="10">
        <f>'Volumi Totali'!J408/'Volumi Totali'!N408</f>
        <v>0</v>
      </c>
      <c r="K409" s="10">
        <f>'Volumi Totali'!K408/'Volumi Totali'!N408</f>
        <v>3.9373419870056707E-2</v>
      </c>
      <c r="L409" s="10">
        <f>'Volumi Totali'!L408/'Volumi Totali'!N408</f>
        <v>1.0588525156499458E-3</v>
      </c>
      <c r="N409" s="11">
        <f t="shared" si="6"/>
        <v>1</v>
      </c>
      <c r="O409" s="5"/>
      <c r="P409" s="5"/>
      <c r="Q409" s="18"/>
    </row>
    <row r="410" spans="1:17" x14ac:dyDescent="0.25">
      <c r="A410" s="4">
        <v>42047</v>
      </c>
      <c r="B410" s="10">
        <f>'Volumi Totali'!B409/'Volumi Totali'!N409</f>
        <v>0.87289158497312158</v>
      </c>
      <c r="C410" s="10">
        <f>'Volumi Totali'!C409/'Volumi Totali'!N409</f>
        <v>3.1130064014843209E-2</v>
      </c>
      <c r="D410" s="10">
        <f>'Volumi Totali'!D409/'Volumi Totali'!N409</f>
        <v>6.1632017145785388E-2</v>
      </c>
      <c r="E410" s="10">
        <f>'Volumi Totali'!E409/'Volumi Totali'!N409</f>
        <v>0</v>
      </c>
      <c r="F410" s="10">
        <f>'Volumi Totali'!F409/'Volumi Totali'!N409</f>
        <v>0</v>
      </c>
      <c r="G410" s="10">
        <f>'Volumi Totali'!G409/'Volumi Totali'!N409</f>
        <v>0</v>
      </c>
      <c r="H410" s="10">
        <f>'Volumi Totali'!H409/'Volumi Totali'!N409</f>
        <v>1.4629897630325116E-3</v>
      </c>
      <c r="I410" s="10">
        <f>'Volumi Totali'!I409/'Volumi Totali'!N409</f>
        <v>0</v>
      </c>
      <c r="J410" s="10">
        <f>'Volumi Totali'!J409/'Volumi Totali'!N409</f>
        <v>0</v>
      </c>
      <c r="K410" s="10">
        <f>'Volumi Totali'!K409/'Volumi Totali'!N409</f>
        <v>3.1565930030330376E-2</v>
      </c>
      <c r="L410" s="10">
        <f>'Volumi Totali'!L409/'Volumi Totali'!N409</f>
        <v>1.3174140728869238E-3</v>
      </c>
      <c r="N410" s="11">
        <f t="shared" si="6"/>
        <v>0.99999999999999989</v>
      </c>
      <c r="O410" s="5"/>
      <c r="P410" s="5"/>
      <c r="Q410" s="18"/>
    </row>
    <row r="411" spans="1:17" x14ac:dyDescent="0.25">
      <c r="A411" s="3">
        <v>42048</v>
      </c>
      <c r="B411" s="10">
        <f>'Volumi Totali'!B410/'Volumi Totali'!N410</f>
        <v>0.92063843170719384</v>
      </c>
      <c r="C411" s="10">
        <f>'Volumi Totali'!C410/'Volumi Totali'!N410</f>
        <v>2.1656037373986588E-2</v>
      </c>
      <c r="D411" s="10">
        <f>'Volumi Totali'!D410/'Volumi Totali'!N410</f>
        <v>5.2069947103200502E-2</v>
      </c>
      <c r="E411" s="10">
        <f>'Volumi Totali'!E410/'Volumi Totali'!N410</f>
        <v>0</v>
      </c>
      <c r="F411" s="10">
        <f>'Volumi Totali'!F410/'Volumi Totali'!N410</f>
        <v>0</v>
      </c>
      <c r="G411" s="10">
        <f>'Volumi Totali'!G410/'Volumi Totali'!N410</f>
        <v>0</v>
      </c>
      <c r="H411" s="10">
        <f>'Volumi Totali'!H410/'Volumi Totali'!N410</f>
        <v>2.7926460321154293E-4</v>
      </c>
      <c r="I411" s="10">
        <f>'Volumi Totali'!I410/'Volumi Totali'!N410</f>
        <v>0</v>
      </c>
      <c r="J411" s="10">
        <f>'Volumi Totali'!J410/'Volumi Totali'!N410</f>
        <v>0</v>
      </c>
      <c r="K411" s="10">
        <f>'Volumi Totali'!K410/'Volumi Totali'!N410</f>
        <v>4.920170190732813E-3</v>
      </c>
      <c r="L411" s="10">
        <f>'Volumi Totali'!L410/'Volumi Totali'!N410</f>
        <v>4.3614902167466796E-4</v>
      </c>
      <c r="N411" s="11">
        <f t="shared" si="6"/>
        <v>0.99999999999999989</v>
      </c>
      <c r="O411" s="5"/>
      <c r="P411" s="5"/>
      <c r="Q411" s="18"/>
    </row>
    <row r="412" spans="1:17" x14ac:dyDescent="0.25">
      <c r="A412" s="4">
        <v>42049</v>
      </c>
      <c r="B412" s="10">
        <f>'Volumi Totali'!B411/'Volumi Totali'!N411</f>
        <v>0.92487768953995086</v>
      </c>
      <c r="C412" s="10">
        <f>'Volumi Totali'!C411/'Volumi Totali'!N411</f>
        <v>1.5183411061245194E-2</v>
      </c>
      <c r="D412" s="10">
        <f>'Volumi Totali'!D411/'Volumi Totali'!N411</f>
        <v>5.5193992781555817E-2</v>
      </c>
      <c r="E412" s="10">
        <f>'Volumi Totali'!E411/'Volumi Totali'!N411</f>
        <v>0</v>
      </c>
      <c r="F412" s="10">
        <f>'Volumi Totali'!F411/'Volumi Totali'!N411</f>
        <v>0</v>
      </c>
      <c r="G412" s="10">
        <f>'Volumi Totali'!G411/'Volumi Totali'!N411</f>
        <v>0</v>
      </c>
      <c r="H412" s="10">
        <f>'Volumi Totali'!H411/'Volumi Totali'!N411</f>
        <v>3.6349790016081796E-4</v>
      </c>
      <c r="I412" s="10">
        <f>'Volumi Totali'!I411/'Volumi Totali'!N411</f>
        <v>0</v>
      </c>
      <c r="J412" s="10">
        <f>'Volumi Totali'!J411/'Volumi Totali'!N411</f>
        <v>0</v>
      </c>
      <c r="K412" s="10">
        <f>'Volumi Totali'!K411/'Volumi Totali'!N411</f>
        <v>3.8750482942090186E-3</v>
      </c>
      <c r="L412" s="10">
        <f>'Volumi Totali'!L411/'Volumi Totali'!N411</f>
        <v>5.0636042287827447E-4</v>
      </c>
      <c r="N412" s="11">
        <f t="shared" si="6"/>
        <v>1</v>
      </c>
      <c r="O412" s="5"/>
      <c r="P412" s="5"/>
      <c r="Q412" s="18"/>
    </row>
    <row r="413" spans="1:17" x14ac:dyDescent="0.25">
      <c r="A413" s="3">
        <v>42050</v>
      </c>
      <c r="B413" s="10">
        <f>'Volumi Totali'!B412/'Volumi Totali'!N412</f>
        <v>0.91775011625558589</v>
      </c>
      <c r="C413" s="10">
        <f>'Volumi Totali'!C412/'Volumi Totali'!N412</f>
        <v>1.8408425935475085E-2</v>
      </c>
      <c r="D413" s="10">
        <f>'Volumi Totali'!D412/'Volumi Totali'!N412</f>
        <v>5.9702345129343318E-2</v>
      </c>
      <c r="E413" s="10">
        <f>'Volumi Totali'!E412/'Volumi Totali'!N412</f>
        <v>0</v>
      </c>
      <c r="F413" s="10">
        <f>'Volumi Totali'!F412/'Volumi Totali'!N412</f>
        <v>0</v>
      </c>
      <c r="G413" s="10">
        <f>'Volumi Totali'!G412/'Volumi Totali'!N412</f>
        <v>0</v>
      </c>
      <c r="H413" s="10">
        <f>'Volumi Totali'!H412/'Volumi Totali'!N412</f>
        <v>2.1325627696993681E-4</v>
      </c>
      <c r="I413" s="10">
        <f>'Volumi Totali'!I412/'Volumi Totali'!N412</f>
        <v>0</v>
      </c>
      <c r="J413" s="10">
        <f>'Volumi Totali'!J412/'Volumi Totali'!N412</f>
        <v>0</v>
      </c>
      <c r="K413" s="10">
        <f>'Volumi Totali'!K412/'Volumi Totali'!N412</f>
        <v>3.4463908594344807E-3</v>
      </c>
      <c r="L413" s="10">
        <f>'Volumi Totali'!L412/'Volumi Totali'!N412</f>
        <v>4.794655431912931E-4</v>
      </c>
      <c r="N413" s="11">
        <f t="shared" si="6"/>
        <v>1</v>
      </c>
      <c r="O413" s="5"/>
      <c r="P413" s="5"/>
      <c r="Q413" s="18"/>
    </row>
    <row r="414" spans="1:17" x14ac:dyDescent="0.25">
      <c r="A414" s="4">
        <v>42051</v>
      </c>
      <c r="B414" s="10">
        <f>'Volumi Totali'!B413/'Volumi Totali'!N413</f>
        <v>0.92561751862753594</v>
      </c>
      <c r="C414" s="10">
        <f>'Volumi Totali'!C413/'Volumi Totali'!N413</f>
        <v>1.2856239060285355E-2</v>
      </c>
      <c r="D414" s="10">
        <f>'Volumi Totali'!D413/'Volumi Totali'!N413</f>
        <v>5.808431823025989E-2</v>
      </c>
      <c r="E414" s="10">
        <f>'Volumi Totali'!E413/'Volumi Totali'!N413</f>
        <v>0</v>
      </c>
      <c r="F414" s="10">
        <f>'Volumi Totali'!F413/'Volumi Totali'!N413</f>
        <v>0</v>
      </c>
      <c r="G414" s="10">
        <f>'Volumi Totali'!G413/'Volumi Totali'!N413</f>
        <v>0</v>
      </c>
      <c r="H414" s="10">
        <f>'Volumi Totali'!H413/'Volumi Totali'!N413</f>
        <v>2.8935307904257501E-4</v>
      </c>
      <c r="I414" s="10">
        <f>'Volumi Totali'!I413/'Volumi Totali'!N413</f>
        <v>0</v>
      </c>
      <c r="J414" s="10">
        <f>'Volumi Totali'!J413/'Volumi Totali'!N413</f>
        <v>0</v>
      </c>
      <c r="K414" s="10">
        <f>'Volumi Totali'!K413/'Volumi Totali'!N413</f>
        <v>2.5008772484412627E-3</v>
      </c>
      <c r="L414" s="10">
        <f>'Volumi Totali'!L413/'Volumi Totali'!N413</f>
        <v>6.5169375443494167E-4</v>
      </c>
      <c r="N414" s="11">
        <f t="shared" si="6"/>
        <v>1</v>
      </c>
      <c r="O414" s="5"/>
      <c r="P414" s="5"/>
      <c r="Q414" s="18"/>
    </row>
    <row r="415" spans="1:17" x14ac:dyDescent="0.25">
      <c r="A415" s="3">
        <v>42052</v>
      </c>
      <c r="B415" s="10">
        <f>'Volumi Totali'!B414/'Volumi Totali'!N414</f>
        <v>0.91986902091943867</v>
      </c>
      <c r="C415" s="10">
        <f>'Volumi Totali'!C414/'Volumi Totali'!N414</f>
        <v>1.4396067333103953E-2</v>
      </c>
      <c r="D415" s="10">
        <f>'Volumi Totali'!D414/'Volumi Totali'!N414</f>
        <v>6.1345219903965929E-2</v>
      </c>
      <c r="E415" s="10">
        <f>'Volumi Totali'!E414/'Volumi Totali'!N414</f>
        <v>0</v>
      </c>
      <c r="F415" s="10">
        <f>'Volumi Totali'!F414/'Volumi Totali'!N414</f>
        <v>0</v>
      </c>
      <c r="G415" s="10">
        <f>'Volumi Totali'!G414/'Volumi Totali'!N414</f>
        <v>0</v>
      </c>
      <c r="H415" s="10">
        <f>'Volumi Totali'!H414/'Volumi Totali'!N414</f>
        <v>5.6392743606987453E-4</v>
      </c>
      <c r="I415" s="10">
        <f>'Volumi Totali'!I414/'Volumi Totali'!N414</f>
        <v>0</v>
      </c>
      <c r="J415" s="10">
        <f>'Volumi Totali'!J414/'Volumi Totali'!N414</f>
        <v>0</v>
      </c>
      <c r="K415" s="10">
        <f>'Volumi Totali'!K414/'Volumi Totali'!N414</f>
        <v>3.4812896272481669E-3</v>
      </c>
      <c r="L415" s="10">
        <f>'Volumi Totali'!L414/'Volumi Totali'!N414</f>
        <v>3.4447478017335349E-4</v>
      </c>
      <c r="N415" s="11">
        <f t="shared" si="6"/>
        <v>0.99999999999999989</v>
      </c>
      <c r="O415" s="5"/>
      <c r="P415" s="5"/>
      <c r="Q415" s="18"/>
    </row>
    <row r="416" spans="1:17" x14ac:dyDescent="0.25">
      <c r="A416" s="4">
        <v>42053</v>
      </c>
      <c r="B416" s="10">
        <f>'Volumi Totali'!B415/'Volumi Totali'!N415</f>
        <v>0.92535120369682222</v>
      </c>
      <c r="C416" s="10">
        <f>'Volumi Totali'!C415/'Volumi Totali'!N415</f>
        <v>1.4125845531180261E-2</v>
      </c>
      <c r="D416" s="10">
        <f>'Volumi Totali'!D415/'Volumi Totali'!N415</f>
        <v>5.5234002140284073E-2</v>
      </c>
      <c r="E416" s="10">
        <f>'Volumi Totali'!E415/'Volumi Totali'!N415</f>
        <v>0</v>
      </c>
      <c r="F416" s="10">
        <f>'Volumi Totali'!F415/'Volumi Totali'!N415</f>
        <v>0</v>
      </c>
      <c r="G416" s="10">
        <f>'Volumi Totali'!G415/'Volumi Totali'!N415</f>
        <v>0</v>
      </c>
      <c r="H416" s="10">
        <f>'Volumi Totali'!H415/'Volumi Totali'!N415</f>
        <v>1.2322202348202423E-3</v>
      </c>
      <c r="I416" s="10">
        <f>'Volumi Totali'!I415/'Volumi Totali'!N415</f>
        <v>0</v>
      </c>
      <c r="J416" s="10">
        <f>'Volumi Totali'!J415/'Volumi Totali'!N415</f>
        <v>0</v>
      </c>
      <c r="K416" s="10">
        <f>'Volumi Totali'!K415/'Volumi Totali'!N415</f>
        <v>3.6347522678463E-3</v>
      </c>
      <c r="L416" s="10">
        <f>'Volumi Totali'!L415/'Volumi Totali'!N415</f>
        <v>4.2197612904685096E-4</v>
      </c>
      <c r="N416" s="11">
        <f t="shared" si="6"/>
        <v>0.99999999999999989</v>
      </c>
      <c r="O416" s="5"/>
      <c r="P416" s="5"/>
      <c r="Q416" s="18"/>
    </row>
    <row r="417" spans="1:17" x14ac:dyDescent="0.25">
      <c r="A417" s="3">
        <v>42054</v>
      </c>
      <c r="B417" s="10">
        <f>'Volumi Totali'!B416/'Volumi Totali'!N416</f>
        <v>0.92161405262055318</v>
      </c>
      <c r="C417" s="10">
        <f>'Volumi Totali'!C416/'Volumi Totali'!N416</f>
        <v>1.5569352989657876E-2</v>
      </c>
      <c r="D417" s="10">
        <f>'Volumi Totali'!D416/'Volumi Totali'!N416</f>
        <v>5.6354122954881139E-2</v>
      </c>
      <c r="E417" s="10">
        <f>'Volumi Totali'!E416/'Volumi Totali'!N416</f>
        <v>0</v>
      </c>
      <c r="F417" s="10">
        <f>'Volumi Totali'!F416/'Volumi Totali'!N416</f>
        <v>0</v>
      </c>
      <c r="G417" s="10">
        <f>'Volumi Totali'!G416/'Volumi Totali'!N416</f>
        <v>0</v>
      </c>
      <c r="H417" s="10">
        <f>'Volumi Totali'!H416/'Volumi Totali'!N416</f>
        <v>1.7820915062549752E-3</v>
      </c>
      <c r="I417" s="10">
        <f>'Volumi Totali'!I416/'Volumi Totali'!N416</f>
        <v>0</v>
      </c>
      <c r="J417" s="10">
        <f>'Volumi Totali'!J416/'Volumi Totali'!N416</f>
        <v>0</v>
      </c>
      <c r="K417" s="10">
        <f>'Volumi Totali'!K416/'Volumi Totali'!N416</f>
        <v>4.2686662975267064E-3</v>
      </c>
      <c r="L417" s="10">
        <f>'Volumi Totali'!L416/'Volumi Totali'!N416</f>
        <v>4.1171363112607514E-4</v>
      </c>
      <c r="N417" s="11">
        <f t="shared" si="6"/>
        <v>1</v>
      </c>
      <c r="O417" s="5"/>
      <c r="P417" s="5"/>
      <c r="Q417" s="18"/>
    </row>
    <row r="418" spans="1:17" x14ac:dyDescent="0.25">
      <c r="A418" s="4">
        <v>42055</v>
      </c>
      <c r="B418" s="10">
        <f>'Volumi Totali'!B417/'Volumi Totali'!N417</f>
        <v>0.90332025153909135</v>
      </c>
      <c r="C418" s="10">
        <f>'Volumi Totali'!C417/'Volumi Totali'!N417</f>
        <v>3.9224196408661968E-2</v>
      </c>
      <c r="D418" s="10">
        <f>'Volumi Totali'!D417/'Volumi Totali'!N417</f>
        <v>5.4118177428899662E-2</v>
      </c>
      <c r="E418" s="10">
        <f>'Volumi Totali'!E417/'Volumi Totali'!N417</f>
        <v>0</v>
      </c>
      <c r="F418" s="10">
        <f>'Volumi Totali'!F417/'Volumi Totali'!N417</f>
        <v>0</v>
      </c>
      <c r="G418" s="10">
        <f>'Volumi Totali'!G417/'Volumi Totali'!N417</f>
        <v>0</v>
      </c>
      <c r="H418" s="10">
        <f>'Volumi Totali'!H417/'Volumi Totali'!N417</f>
        <v>8.9043064746066472E-4</v>
      </c>
      <c r="I418" s="10">
        <f>'Volumi Totali'!I417/'Volumi Totali'!N417</f>
        <v>0</v>
      </c>
      <c r="J418" s="10">
        <f>'Volumi Totali'!J417/'Volumi Totali'!N417</f>
        <v>0</v>
      </c>
      <c r="K418" s="10">
        <f>'Volumi Totali'!K417/'Volumi Totali'!N417</f>
        <v>2.3234958452496911E-3</v>
      </c>
      <c r="L418" s="10">
        <f>'Volumi Totali'!L417/'Volumi Totali'!N417</f>
        <v>1.2344813063664808E-4</v>
      </c>
      <c r="N418" s="11">
        <f t="shared" si="6"/>
        <v>1</v>
      </c>
      <c r="O418" s="5"/>
      <c r="P418" s="5"/>
      <c r="Q418" s="18"/>
    </row>
    <row r="419" spans="1:17" x14ac:dyDescent="0.25">
      <c r="A419" s="3">
        <v>42056</v>
      </c>
      <c r="B419" s="10">
        <f>'Volumi Totali'!B418/'Volumi Totali'!N418</f>
        <v>0.89925749508743569</v>
      </c>
      <c r="C419" s="10">
        <f>'Volumi Totali'!C418/'Volumi Totali'!N418</f>
        <v>2.3016927565929528E-2</v>
      </c>
      <c r="D419" s="10">
        <f>'Volumi Totali'!D418/'Volumi Totali'!N418</f>
        <v>6.8389307735999452E-2</v>
      </c>
      <c r="E419" s="10">
        <f>'Volumi Totali'!E418/'Volumi Totali'!N418</f>
        <v>0</v>
      </c>
      <c r="F419" s="10">
        <f>'Volumi Totali'!F418/'Volumi Totali'!N418</f>
        <v>0</v>
      </c>
      <c r="G419" s="10">
        <f>'Volumi Totali'!G418/'Volumi Totali'!N418</f>
        <v>0</v>
      </c>
      <c r="H419" s="10">
        <f>'Volumi Totali'!H418/'Volumi Totali'!N418</f>
        <v>1.0449928153541252E-3</v>
      </c>
      <c r="I419" s="10">
        <f>'Volumi Totali'!I418/'Volumi Totali'!N418</f>
        <v>0</v>
      </c>
      <c r="J419" s="10">
        <f>'Volumi Totali'!J418/'Volumi Totali'!N418</f>
        <v>0</v>
      </c>
      <c r="K419" s="10">
        <f>'Volumi Totali'!K418/'Volumi Totali'!N418</f>
        <v>8.0641235409173433E-3</v>
      </c>
      <c r="L419" s="10">
        <f>'Volumi Totali'!L418/'Volumi Totali'!N418</f>
        <v>2.2715325436384242E-4</v>
      </c>
      <c r="N419" s="11">
        <f t="shared" si="6"/>
        <v>1</v>
      </c>
      <c r="O419" s="5"/>
      <c r="P419" s="5"/>
      <c r="Q419" s="18"/>
    </row>
    <row r="420" spans="1:17" x14ac:dyDescent="0.25">
      <c r="A420" s="4">
        <v>42057</v>
      </c>
      <c r="B420" s="10">
        <f>'Volumi Totali'!B419/'Volumi Totali'!N419</f>
        <v>0.90208524578531424</v>
      </c>
      <c r="C420" s="10">
        <f>'Volumi Totali'!C419/'Volumi Totali'!N419</f>
        <v>2.7159616886100777E-2</v>
      </c>
      <c r="D420" s="10">
        <f>'Volumi Totali'!D419/'Volumi Totali'!N419</f>
        <v>6.5294581164181034E-2</v>
      </c>
      <c r="E420" s="10">
        <f>'Volumi Totali'!E419/'Volumi Totali'!N419</f>
        <v>0</v>
      </c>
      <c r="F420" s="10">
        <f>'Volumi Totali'!F419/'Volumi Totali'!N419</f>
        <v>0</v>
      </c>
      <c r="G420" s="10">
        <f>'Volumi Totali'!G419/'Volumi Totali'!N419</f>
        <v>0</v>
      </c>
      <c r="H420" s="10">
        <f>'Volumi Totali'!H419/'Volumi Totali'!N419</f>
        <v>1.3106498954358146E-3</v>
      </c>
      <c r="I420" s="10">
        <f>'Volumi Totali'!I419/'Volumi Totali'!N419</f>
        <v>0</v>
      </c>
      <c r="J420" s="10">
        <f>'Volumi Totali'!J419/'Volumi Totali'!N419</f>
        <v>0</v>
      </c>
      <c r="K420" s="10">
        <f>'Volumi Totali'!K419/'Volumi Totali'!N419</f>
        <v>3.5019035167465542E-3</v>
      </c>
      <c r="L420" s="10">
        <f>'Volumi Totali'!L419/'Volumi Totali'!N419</f>
        <v>6.4800275222157025E-4</v>
      </c>
      <c r="N420" s="11">
        <f t="shared" si="6"/>
        <v>1</v>
      </c>
      <c r="O420" s="5"/>
      <c r="P420" s="5"/>
      <c r="Q420" s="18"/>
    </row>
    <row r="421" spans="1:17" x14ac:dyDescent="0.25">
      <c r="A421" s="3">
        <v>42058</v>
      </c>
      <c r="B421" s="10">
        <f>'Volumi Totali'!B420/'Volumi Totali'!N420</f>
        <v>0.90025809960565406</v>
      </c>
      <c r="C421" s="10">
        <f>'Volumi Totali'!C420/'Volumi Totali'!N420</f>
        <v>2.4119616195818872E-2</v>
      </c>
      <c r="D421" s="10">
        <f>'Volumi Totali'!D420/'Volumi Totali'!N420</f>
        <v>6.6269974888288397E-2</v>
      </c>
      <c r="E421" s="10">
        <f>'Volumi Totali'!E420/'Volumi Totali'!N420</f>
        <v>0</v>
      </c>
      <c r="F421" s="10">
        <f>'Volumi Totali'!F420/'Volumi Totali'!N420</f>
        <v>0</v>
      </c>
      <c r="G421" s="10">
        <f>'Volumi Totali'!G420/'Volumi Totali'!N420</f>
        <v>0</v>
      </c>
      <c r="H421" s="10">
        <f>'Volumi Totali'!H420/'Volumi Totali'!N420</f>
        <v>4.5291216478148596E-3</v>
      </c>
      <c r="I421" s="10">
        <f>'Volumi Totali'!I420/'Volumi Totali'!N420</f>
        <v>0</v>
      </c>
      <c r="J421" s="10">
        <f>'Volumi Totali'!J420/'Volumi Totali'!N420</f>
        <v>0</v>
      </c>
      <c r="K421" s="10">
        <f>'Volumi Totali'!K420/'Volumi Totali'!N420</f>
        <v>4.4407975452376951E-3</v>
      </c>
      <c r="L421" s="10">
        <f>'Volumi Totali'!L420/'Volumi Totali'!N420</f>
        <v>3.8239011718615767E-4</v>
      </c>
      <c r="N421" s="11">
        <f t="shared" si="6"/>
        <v>1.0000000000000002</v>
      </c>
      <c r="O421" s="5"/>
      <c r="P421" s="5"/>
      <c r="Q421" s="18"/>
    </row>
    <row r="422" spans="1:17" x14ac:dyDescent="0.25">
      <c r="A422" s="4">
        <v>42059</v>
      </c>
      <c r="B422" s="10">
        <f>'Volumi Totali'!B421/'Volumi Totali'!N421</f>
        <v>0.88600013838682767</v>
      </c>
      <c r="C422" s="10">
        <f>'Volumi Totali'!C421/'Volumi Totali'!N421</f>
        <v>3.9149808233167702E-2</v>
      </c>
      <c r="D422" s="10">
        <f>'Volumi Totali'!D421/'Volumi Totali'!N421</f>
        <v>5.8768231201088476E-2</v>
      </c>
      <c r="E422" s="10">
        <f>'Volumi Totali'!E421/'Volumi Totali'!N421</f>
        <v>0</v>
      </c>
      <c r="F422" s="10">
        <f>'Volumi Totali'!F421/'Volumi Totali'!N421</f>
        <v>0</v>
      </c>
      <c r="G422" s="10">
        <f>'Volumi Totali'!G421/'Volumi Totali'!N421</f>
        <v>0</v>
      </c>
      <c r="H422" s="10">
        <f>'Volumi Totali'!H421/'Volumi Totali'!N421</f>
        <v>4.8660627019610058E-3</v>
      </c>
      <c r="I422" s="10">
        <f>'Volumi Totali'!I421/'Volumi Totali'!N421</f>
        <v>0</v>
      </c>
      <c r="J422" s="10">
        <f>'Volumi Totali'!J421/'Volumi Totali'!N421</f>
        <v>0</v>
      </c>
      <c r="K422" s="10">
        <f>'Volumi Totali'!K421/'Volumi Totali'!N421</f>
        <v>1.0636506407690713E-2</v>
      </c>
      <c r="L422" s="10">
        <f>'Volumi Totali'!L421/'Volumi Totali'!N421</f>
        <v>5.7925306926447898E-4</v>
      </c>
      <c r="N422" s="11">
        <f t="shared" si="6"/>
        <v>1</v>
      </c>
      <c r="O422" s="5"/>
      <c r="P422" s="5"/>
      <c r="Q422" s="18"/>
    </row>
    <row r="423" spans="1:17" x14ac:dyDescent="0.25">
      <c r="A423" s="3">
        <v>42060</v>
      </c>
      <c r="B423" s="10">
        <f>'Volumi Totali'!B422/'Volumi Totali'!N422</f>
        <v>0.88798745963535375</v>
      </c>
      <c r="C423" s="10">
        <f>'Volumi Totali'!C422/'Volumi Totali'!N422</f>
        <v>3.8839351990529535E-2</v>
      </c>
      <c r="D423" s="10">
        <f>'Volumi Totali'!D422/'Volumi Totali'!N422</f>
        <v>5.9348137707342159E-2</v>
      </c>
      <c r="E423" s="10">
        <f>'Volumi Totali'!E422/'Volumi Totali'!N422</f>
        <v>0</v>
      </c>
      <c r="F423" s="10">
        <f>'Volumi Totali'!F422/'Volumi Totali'!N422</f>
        <v>0</v>
      </c>
      <c r="G423" s="10">
        <f>'Volumi Totali'!G422/'Volumi Totali'!N422</f>
        <v>0</v>
      </c>
      <c r="H423" s="10">
        <f>'Volumi Totali'!H422/'Volumi Totali'!N422</f>
        <v>2.5752424196032334E-3</v>
      </c>
      <c r="I423" s="10">
        <f>'Volumi Totali'!I422/'Volumi Totali'!N422</f>
        <v>0</v>
      </c>
      <c r="J423" s="10">
        <f>'Volumi Totali'!J422/'Volumi Totali'!N422</f>
        <v>0</v>
      </c>
      <c r="K423" s="10">
        <f>'Volumi Totali'!K422/'Volumi Totali'!N422</f>
        <v>1.0392578481941712E-2</v>
      </c>
      <c r="L423" s="10">
        <f>'Volumi Totali'!L422/'Volumi Totali'!N422</f>
        <v>8.5722976522965464E-4</v>
      </c>
      <c r="N423" s="11">
        <f t="shared" si="6"/>
        <v>1.0000000000000002</v>
      </c>
      <c r="O423" s="5"/>
      <c r="P423" s="5"/>
      <c r="Q423" s="18"/>
    </row>
    <row r="424" spans="1:17" x14ac:dyDescent="0.25">
      <c r="A424" s="4">
        <v>42061</v>
      </c>
      <c r="B424" s="10">
        <f>'Volumi Totali'!B423/'Volumi Totali'!N423</f>
        <v>0.87904288795220586</v>
      </c>
      <c r="C424" s="10">
        <f>'Volumi Totali'!C423/'Volumi Totali'!N423</f>
        <v>5.3993425089144169E-2</v>
      </c>
      <c r="D424" s="10">
        <f>'Volumi Totali'!D423/'Volumi Totali'!N423</f>
        <v>5.9198207861106654E-2</v>
      </c>
      <c r="E424" s="10">
        <f>'Volumi Totali'!E423/'Volumi Totali'!N423</f>
        <v>0</v>
      </c>
      <c r="F424" s="10">
        <f>'Volumi Totali'!F423/'Volumi Totali'!N423</f>
        <v>0</v>
      </c>
      <c r="G424" s="10">
        <f>'Volumi Totali'!G423/'Volumi Totali'!N423</f>
        <v>0</v>
      </c>
      <c r="H424" s="10">
        <f>'Volumi Totali'!H423/'Volumi Totali'!N423</f>
        <v>2.0113671319775166E-3</v>
      </c>
      <c r="I424" s="10">
        <f>'Volumi Totali'!I423/'Volumi Totali'!N423</f>
        <v>0</v>
      </c>
      <c r="J424" s="10">
        <f>'Volumi Totali'!J423/'Volumi Totali'!N423</f>
        <v>0</v>
      </c>
      <c r="K424" s="10">
        <f>'Volumi Totali'!K423/'Volumi Totali'!N423</f>
        <v>4.8365624630085429E-3</v>
      </c>
      <c r="L424" s="10">
        <f>'Volumi Totali'!L423/'Volumi Totali'!N423</f>
        <v>9.1754950255727556E-4</v>
      </c>
      <c r="N424" s="11">
        <f t="shared" si="6"/>
        <v>1</v>
      </c>
      <c r="O424" s="5"/>
      <c r="P424" s="5"/>
      <c r="Q424" s="18"/>
    </row>
    <row r="425" spans="1:17" x14ac:dyDescent="0.25">
      <c r="A425" s="3">
        <v>42062</v>
      </c>
      <c r="B425" s="10">
        <f>'Volumi Totali'!B424/'Volumi Totali'!N424</f>
        <v>0.92723407956808923</v>
      </c>
      <c r="C425" s="10">
        <f>'Volumi Totali'!C424/'Volumi Totali'!N424</f>
        <v>1.9181047826608223E-2</v>
      </c>
      <c r="D425" s="10">
        <f>'Volumi Totali'!D424/'Volumi Totali'!N424</f>
        <v>4.9735664795628728E-2</v>
      </c>
      <c r="E425" s="10">
        <f>'Volumi Totali'!E424/'Volumi Totali'!N424</f>
        <v>0</v>
      </c>
      <c r="F425" s="10">
        <f>'Volumi Totali'!F424/'Volumi Totali'!N424</f>
        <v>0</v>
      </c>
      <c r="G425" s="10">
        <f>'Volumi Totali'!G424/'Volumi Totali'!N424</f>
        <v>0</v>
      </c>
      <c r="H425" s="10">
        <f>'Volumi Totali'!H424/'Volumi Totali'!N424</f>
        <v>7.7934692312069348E-4</v>
      </c>
      <c r="I425" s="10">
        <f>'Volumi Totali'!I424/'Volumi Totali'!N424</f>
        <v>0</v>
      </c>
      <c r="J425" s="10">
        <f>'Volumi Totali'!J424/'Volumi Totali'!N424</f>
        <v>0</v>
      </c>
      <c r="K425" s="10">
        <f>'Volumi Totali'!K424/'Volumi Totali'!N424</f>
        <v>2.4916812816159384E-3</v>
      </c>
      <c r="L425" s="10">
        <f>'Volumi Totali'!L424/'Volumi Totali'!N424</f>
        <v>5.7817960493721779E-4</v>
      </c>
      <c r="N425" s="11">
        <f t="shared" si="6"/>
        <v>1</v>
      </c>
      <c r="O425" s="5"/>
      <c r="P425" s="5"/>
      <c r="Q425" s="18"/>
    </row>
    <row r="426" spans="1:17" x14ac:dyDescent="0.25">
      <c r="A426" s="4">
        <v>42063</v>
      </c>
      <c r="B426" s="10">
        <f>'Volumi Totali'!B425/'Volumi Totali'!N425</f>
        <v>0.88923343721206038</v>
      </c>
      <c r="C426" s="10">
        <f>'Volumi Totali'!C425/'Volumi Totali'!N425</f>
        <v>3.3153816035589478E-2</v>
      </c>
      <c r="D426" s="10">
        <f>'Volumi Totali'!D425/'Volumi Totali'!N425</f>
        <v>6.5412616732885481E-2</v>
      </c>
      <c r="E426" s="10">
        <f>'Volumi Totali'!E425/'Volumi Totali'!N425</f>
        <v>0</v>
      </c>
      <c r="F426" s="10">
        <f>'Volumi Totali'!F425/'Volumi Totali'!N425</f>
        <v>0</v>
      </c>
      <c r="G426" s="10">
        <f>'Volumi Totali'!G425/'Volumi Totali'!N425</f>
        <v>0</v>
      </c>
      <c r="H426" s="10">
        <f>'Volumi Totali'!H425/'Volumi Totali'!N425</f>
        <v>4.3387844697244486E-3</v>
      </c>
      <c r="I426" s="10">
        <f>'Volumi Totali'!I425/'Volumi Totali'!N425</f>
        <v>0</v>
      </c>
      <c r="J426" s="10">
        <f>'Volumi Totali'!J425/'Volumi Totali'!N425</f>
        <v>0</v>
      </c>
      <c r="K426" s="10">
        <f>'Volumi Totali'!K425/'Volumi Totali'!N425</f>
        <v>7.0752109947662001E-3</v>
      </c>
      <c r="L426" s="10">
        <f>'Volumi Totali'!L425/'Volumi Totali'!N425</f>
        <v>7.8613455497402221E-4</v>
      </c>
      <c r="N426" s="11">
        <f t="shared" si="6"/>
        <v>0.99999999999999989</v>
      </c>
      <c r="O426" s="5"/>
      <c r="P426" s="5"/>
      <c r="Q426" s="18"/>
    </row>
    <row r="427" spans="1:17" x14ac:dyDescent="0.25">
      <c r="A427" s="3">
        <v>42064</v>
      </c>
      <c r="B427" s="10">
        <f>'Volumi Totali'!B426/'Volumi Totali'!N426</f>
        <v>0.88348708167716949</v>
      </c>
      <c r="C427" s="10">
        <f>'Volumi Totali'!C426/'Volumi Totali'!N426</f>
        <v>5.245377142816296E-2</v>
      </c>
      <c r="D427" s="10">
        <f>'Volumi Totali'!D426/'Volumi Totali'!N426</f>
        <v>5.9470523753519938E-2</v>
      </c>
      <c r="E427" s="10">
        <f>'Volumi Totali'!E426/'Volumi Totali'!N426</f>
        <v>0</v>
      </c>
      <c r="F427" s="10">
        <f>'Volumi Totali'!F426/'Volumi Totali'!N426</f>
        <v>0</v>
      </c>
      <c r="G427" s="10">
        <f>'Volumi Totali'!G426/'Volumi Totali'!N426</f>
        <v>0</v>
      </c>
      <c r="H427" s="10">
        <f>'Volumi Totali'!H426/'Volumi Totali'!N426</f>
        <v>8.1485430874495132E-4</v>
      </c>
      <c r="I427" s="10">
        <f>'Volumi Totali'!I426/'Volumi Totali'!N426</f>
        <v>0</v>
      </c>
      <c r="J427" s="10">
        <f>'Volumi Totali'!J426/'Volumi Totali'!N426</f>
        <v>0</v>
      </c>
      <c r="K427" s="10">
        <f>'Volumi Totali'!K426/'Volumi Totali'!N426</f>
        <v>3.1506882339032371E-3</v>
      </c>
      <c r="L427" s="10">
        <f>'Volumi Totali'!L426/'Volumi Totali'!N426</f>
        <v>6.2308059849936457E-4</v>
      </c>
      <c r="N427" s="11">
        <f t="shared" si="6"/>
        <v>0.99999999999999989</v>
      </c>
      <c r="O427" s="5"/>
      <c r="P427" s="5"/>
      <c r="Q427" s="18"/>
    </row>
    <row r="428" spans="1:17" x14ac:dyDescent="0.25">
      <c r="A428" s="4">
        <v>42065</v>
      </c>
      <c r="B428" s="10">
        <f>'Volumi Totali'!B427/'Volumi Totali'!N427</f>
        <v>0.91050099886745672</v>
      </c>
      <c r="C428" s="10">
        <f>'Volumi Totali'!C427/'Volumi Totali'!N427</f>
        <v>2.8896346975229175E-2</v>
      </c>
      <c r="D428" s="10">
        <f>'Volumi Totali'!D427/'Volumi Totali'!N427</f>
        <v>5.4953123003778248E-2</v>
      </c>
      <c r="E428" s="10">
        <f>'Volumi Totali'!E427/'Volumi Totali'!N427</f>
        <v>0</v>
      </c>
      <c r="F428" s="10">
        <f>'Volumi Totali'!F427/'Volumi Totali'!N427</f>
        <v>0</v>
      </c>
      <c r="G428" s="10">
        <f>'Volumi Totali'!G427/'Volumi Totali'!N427</f>
        <v>0</v>
      </c>
      <c r="H428" s="10">
        <f>'Volumi Totali'!H427/'Volumi Totali'!N427</f>
        <v>1.5281256802201202E-3</v>
      </c>
      <c r="I428" s="10">
        <f>'Volumi Totali'!I427/'Volumi Totali'!N427</f>
        <v>0</v>
      </c>
      <c r="J428" s="10">
        <f>'Volumi Totali'!J427/'Volumi Totali'!N427</f>
        <v>0</v>
      </c>
      <c r="K428" s="10">
        <f>'Volumi Totali'!K427/'Volumi Totali'!N427</f>
        <v>3.482434508626198E-3</v>
      </c>
      <c r="L428" s="10">
        <f>'Volumi Totali'!L427/'Volumi Totali'!N427</f>
        <v>6.3897096468955273E-4</v>
      </c>
      <c r="N428" s="11">
        <f t="shared" si="6"/>
        <v>1</v>
      </c>
      <c r="O428" s="5"/>
      <c r="P428" s="5"/>
      <c r="Q428" s="18"/>
    </row>
    <row r="429" spans="1:17" x14ac:dyDescent="0.25">
      <c r="A429" s="3">
        <v>42066</v>
      </c>
      <c r="B429" s="10">
        <f>'Volumi Totali'!B428/'Volumi Totali'!N428</f>
        <v>0.89092093038562747</v>
      </c>
      <c r="C429" s="10">
        <f>'Volumi Totali'!C428/'Volumi Totali'!N428</f>
        <v>5.3849539090064416E-2</v>
      </c>
      <c r="D429" s="10">
        <f>'Volumi Totali'!D428/'Volumi Totali'!N428</f>
        <v>4.9757164092708334E-2</v>
      </c>
      <c r="E429" s="10">
        <f>'Volumi Totali'!E428/'Volumi Totali'!N428</f>
        <v>0</v>
      </c>
      <c r="F429" s="10">
        <f>'Volumi Totali'!F428/'Volumi Totali'!N428</f>
        <v>0</v>
      </c>
      <c r="G429" s="10">
        <f>'Volumi Totali'!G428/'Volumi Totali'!N428</f>
        <v>0</v>
      </c>
      <c r="H429" s="10">
        <f>'Volumi Totali'!H428/'Volumi Totali'!N428</f>
        <v>4.0658917043061938E-4</v>
      </c>
      <c r="I429" s="10">
        <f>'Volumi Totali'!I428/'Volumi Totali'!N428</f>
        <v>0</v>
      </c>
      <c r="J429" s="10">
        <f>'Volumi Totali'!J428/'Volumi Totali'!N428</f>
        <v>0</v>
      </c>
      <c r="K429" s="10">
        <f>'Volumi Totali'!K428/'Volumi Totali'!N428</f>
        <v>4.4982932576961071E-3</v>
      </c>
      <c r="L429" s="10">
        <f>'Volumi Totali'!L428/'Volumi Totali'!N428</f>
        <v>5.6748400347305435E-4</v>
      </c>
      <c r="N429" s="11">
        <f t="shared" si="6"/>
        <v>1</v>
      </c>
      <c r="O429" s="5"/>
      <c r="P429" s="5"/>
      <c r="Q429" s="18"/>
    </row>
    <row r="430" spans="1:17" x14ac:dyDescent="0.25">
      <c r="A430" s="4">
        <v>42067</v>
      </c>
      <c r="B430" s="10">
        <f>'Volumi Totali'!B429/'Volumi Totali'!N429</f>
        <v>0.88205844984840265</v>
      </c>
      <c r="C430" s="10">
        <f>'Volumi Totali'!C429/'Volumi Totali'!N429</f>
        <v>6.0786643610616947E-2</v>
      </c>
      <c r="D430" s="10">
        <f>'Volumi Totali'!D429/'Volumi Totali'!N429</f>
        <v>5.2093733038977082E-2</v>
      </c>
      <c r="E430" s="10">
        <f>'Volumi Totali'!E429/'Volumi Totali'!N429</f>
        <v>0</v>
      </c>
      <c r="F430" s="10">
        <f>'Volumi Totali'!F429/'Volumi Totali'!N429</f>
        <v>0</v>
      </c>
      <c r="G430" s="10">
        <f>'Volumi Totali'!G429/'Volumi Totali'!N429</f>
        <v>0</v>
      </c>
      <c r="H430" s="10">
        <f>'Volumi Totali'!H429/'Volumi Totali'!N429</f>
        <v>4.5495825851229137E-4</v>
      </c>
      <c r="I430" s="10">
        <f>'Volumi Totali'!I429/'Volumi Totali'!N429</f>
        <v>0</v>
      </c>
      <c r="J430" s="10">
        <f>'Volumi Totali'!J429/'Volumi Totali'!N429</f>
        <v>0</v>
      </c>
      <c r="K430" s="10">
        <f>'Volumi Totali'!K429/'Volumi Totali'!N429</f>
        <v>4.1251467077860551E-3</v>
      </c>
      <c r="L430" s="10">
        <f>'Volumi Totali'!L429/'Volumi Totali'!N429</f>
        <v>4.8106853570496213E-4</v>
      </c>
      <c r="N430" s="11">
        <f t="shared" si="6"/>
        <v>1</v>
      </c>
      <c r="O430" s="5"/>
      <c r="P430" s="5"/>
      <c r="Q430" s="18"/>
    </row>
    <row r="431" spans="1:17" x14ac:dyDescent="0.25">
      <c r="A431" s="3">
        <v>42068</v>
      </c>
      <c r="B431" s="10">
        <f>'Volumi Totali'!B430/'Volumi Totali'!N430</f>
        <v>0.8853605142509573</v>
      </c>
      <c r="C431" s="10">
        <f>'Volumi Totali'!C430/'Volumi Totali'!N430</f>
        <v>6.6205898666409441E-2</v>
      </c>
      <c r="D431" s="10">
        <f>'Volumi Totali'!D430/'Volumi Totali'!N430</f>
        <v>4.3776068252398825E-2</v>
      </c>
      <c r="E431" s="10">
        <f>'Volumi Totali'!E430/'Volumi Totali'!N430</f>
        <v>0</v>
      </c>
      <c r="F431" s="10">
        <f>'Volumi Totali'!F430/'Volumi Totali'!N430</f>
        <v>0</v>
      </c>
      <c r="G431" s="10">
        <f>'Volumi Totali'!G430/'Volumi Totali'!N430</f>
        <v>0</v>
      </c>
      <c r="H431" s="10">
        <f>'Volumi Totali'!H430/'Volumi Totali'!N430</f>
        <v>9.6972425194867139E-4</v>
      </c>
      <c r="I431" s="10">
        <f>'Volumi Totali'!I430/'Volumi Totali'!N430</f>
        <v>0</v>
      </c>
      <c r="J431" s="10">
        <f>'Volumi Totali'!J430/'Volumi Totali'!N430</f>
        <v>0</v>
      </c>
      <c r="K431" s="10">
        <f>'Volumi Totali'!K430/'Volumi Totali'!N430</f>
        <v>3.1431687312267051E-3</v>
      </c>
      <c r="L431" s="10">
        <f>'Volumi Totali'!L430/'Volumi Totali'!N430</f>
        <v>5.4462584705910729E-4</v>
      </c>
      <c r="N431" s="11">
        <f t="shared" si="6"/>
        <v>0.99999999999999989</v>
      </c>
      <c r="O431" s="5"/>
      <c r="P431" s="5"/>
      <c r="Q431" s="18"/>
    </row>
    <row r="432" spans="1:17" x14ac:dyDescent="0.25">
      <c r="A432" s="4">
        <v>42069</v>
      </c>
      <c r="B432" s="10">
        <f>'Volumi Totali'!B431/'Volumi Totali'!N431</f>
        <v>0.90971365138912452</v>
      </c>
      <c r="C432" s="10">
        <f>'Volumi Totali'!C431/'Volumi Totali'!N431</f>
        <v>3.0774279441318941E-2</v>
      </c>
      <c r="D432" s="10">
        <f>'Volumi Totali'!D431/'Volumi Totali'!N431</f>
        <v>5.404697358653527E-2</v>
      </c>
      <c r="E432" s="10">
        <f>'Volumi Totali'!E431/'Volumi Totali'!N431</f>
        <v>0</v>
      </c>
      <c r="F432" s="10">
        <f>'Volumi Totali'!F431/'Volumi Totali'!N431</f>
        <v>0</v>
      </c>
      <c r="G432" s="10">
        <f>'Volumi Totali'!G431/'Volumi Totali'!N431</f>
        <v>0</v>
      </c>
      <c r="H432" s="10">
        <f>'Volumi Totali'!H431/'Volumi Totali'!N431</f>
        <v>2.4432340053076197E-3</v>
      </c>
      <c r="I432" s="10">
        <f>'Volumi Totali'!I431/'Volumi Totali'!N431</f>
        <v>0</v>
      </c>
      <c r="J432" s="10">
        <f>'Volumi Totali'!J431/'Volumi Totali'!N431</f>
        <v>0</v>
      </c>
      <c r="K432" s="10">
        <f>'Volumi Totali'!K431/'Volumi Totali'!N431</f>
        <v>2.3175302008423414E-3</v>
      </c>
      <c r="L432" s="10">
        <f>'Volumi Totali'!L431/'Volumi Totali'!N431</f>
        <v>7.0433137687126758E-4</v>
      </c>
      <c r="N432" s="11">
        <f t="shared" si="6"/>
        <v>1</v>
      </c>
      <c r="O432" s="5"/>
      <c r="P432" s="5"/>
      <c r="Q432" s="18"/>
    </row>
    <row r="433" spans="1:17" x14ac:dyDescent="0.25">
      <c r="A433" s="3">
        <v>42070</v>
      </c>
      <c r="B433" s="10">
        <f>'Volumi Totali'!B432/'Volumi Totali'!N432</f>
        <v>0.87763064195698648</v>
      </c>
      <c r="C433" s="10">
        <f>'Volumi Totali'!C432/'Volumi Totali'!N432</f>
        <v>6.0570442439395585E-2</v>
      </c>
      <c r="D433" s="10">
        <f>'Volumi Totali'!D432/'Volumi Totali'!N432</f>
        <v>5.7925128912878057E-2</v>
      </c>
      <c r="E433" s="10">
        <f>'Volumi Totali'!E432/'Volumi Totali'!N432</f>
        <v>0</v>
      </c>
      <c r="F433" s="10">
        <f>'Volumi Totali'!F432/'Volumi Totali'!N432</f>
        <v>0</v>
      </c>
      <c r="G433" s="10">
        <f>'Volumi Totali'!G432/'Volumi Totali'!N432</f>
        <v>0</v>
      </c>
      <c r="H433" s="10">
        <f>'Volumi Totali'!H432/'Volumi Totali'!N432</f>
        <v>1.2435878348465727E-3</v>
      </c>
      <c r="I433" s="10">
        <f>'Volumi Totali'!I432/'Volumi Totali'!N432</f>
        <v>0</v>
      </c>
      <c r="J433" s="10">
        <f>'Volumi Totali'!J432/'Volumi Totali'!N432</f>
        <v>0</v>
      </c>
      <c r="K433" s="10">
        <f>'Volumi Totali'!K432/'Volumi Totali'!N432</f>
        <v>2.256566167400048E-3</v>
      </c>
      <c r="L433" s="10">
        <f>'Volumi Totali'!L432/'Volumi Totali'!N432</f>
        <v>3.7363268849323572E-4</v>
      </c>
      <c r="N433" s="11">
        <f t="shared" si="6"/>
        <v>0.99999999999999989</v>
      </c>
      <c r="O433" s="5"/>
      <c r="P433" s="5"/>
      <c r="Q433" s="18"/>
    </row>
    <row r="434" spans="1:17" x14ac:dyDescent="0.25">
      <c r="A434" s="4">
        <v>42071</v>
      </c>
      <c r="B434" s="10">
        <f>'Volumi Totali'!B433/'Volumi Totali'!N433</f>
        <v>0.91304845579380234</v>
      </c>
      <c r="C434" s="10">
        <f>'Volumi Totali'!C433/'Volumi Totali'!N433</f>
        <v>3.045147074576264E-2</v>
      </c>
      <c r="D434" s="10">
        <f>'Volumi Totali'!D433/'Volumi Totali'!N433</f>
        <v>5.3017291688569293E-2</v>
      </c>
      <c r="E434" s="10">
        <f>'Volumi Totali'!E433/'Volumi Totali'!N433</f>
        <v>0</v>
      </c>
      <c r="F434" s="10">
        <f>'Volumi Totali'!F433/'Volumi Totali'!N433</f>
        <v>0</v>
      </c>
      <c r="G434" s="10">
        <f>'Volumi Totali'!G433/'Volumi Totali'!N433</f>
        <v>0</v>
      </c>
      <c r="H434" s="10">
        <f>'Volumi Totali'!H433/'Volumi Totali'!N433</f>
        <v>1.6180327969914777E-3</v>
      </c>
      <c r="I434" s="10">
        <f>'Volumi Totali'!I433/'Volumi Totali'!N433</f>
        <v>0</v>
      </c>
      <c r="J434" s="10">
        <f>'Volumi Totali'!J433/'Volumi Totali'!N433</f>
        <v>0</v>
      </c>
      <c r="K434" s="10">
        <f>'Volumi Totali'!K433/'Volumi Totali'!N433</f>
        <v>1.3354035481038416E-3</v>
      </c>
      <c r="L434" s="10">
        <f>'Volumi Totali'!L433/'Volumi Totali'!N433</f>
        <v>5.293454267703727E-4</v>
      </c>
      <c r="N434" s="11">
        <f t="shared" si="6"/>
        <v>0.99999999999999989</v>
      </c>
      <c r="O434" s="5"/>
      <c r="P434" s="5"/>
      <c r="Q434" s="18"/>
    </row>
    <row r="435" spans="1:17" x14ac:dyDescent="0.25">
      <c r="A435" s="3">
        <v>42072</v>
      </c>
      <c r="B435" s="10">
        <f>'Volumi Totali'!B434/'Volumi Totali'!N434</f>
        <v>0.91811399686106543</v>
      </c>
      <c r="C435" s="10">
        <f>'Volumi Totali'!C434/'Volumi Totali'!N434</f>
        <v>3.6635538273346459E-2</v>
      </c>
      <c r="D435" s="10">
        <f>'Volumi Totali'!D434/'Volumi Totali'!N434</f>
        <v>4.2105448677402443E-2</v>
      </c>
      <c r="E435" s="10">
        <f>'Volumi Totali'!E434/'Volumi Totali'!N434</f>
        <v>0</v>
      </c>
      <c r="F435" s="10">
        <f>'Volumi Totali'!F434/'Volumi Totali'!N434</f>
        <v>0</v>
      </c>
      <c r="G435" s="10">
        <f>'Volumi Totali'!G434/'Volumi Totali'!N434</f>
        <v>0</v>
      </c>
      <c r="H435" s="10">
        <f>'Volumi Totali'!H434/'Volumi Totali'!N434</f>
        <v>1.7201896243881083E-3</v>
      </c>
      <c r="I435" s="10">
        <f>'Volumi Totali'!I434/'Volumi Totali'!N434</f>
        <v>0</v>
      </c>
      <c r="J435" s="10">
        <f>'Volumi Totali'!J434/'Volumi Totali'!N434</f>
        <v>0</v>
      </c>
      <c r="K435" s="10">
        <f>'Volumi Totali'!K434/'Volumi Totali'!N434</f>
        <v>9.7444366386349463E-4</v>
      </c>
      <c r="L435" s="10">
        <f>'Volumi Totali'!L434/'Volumi Totali'!N434</f>
        <v>4.5038289993404209E-4</v>
      </c>
      <c r="N435" s="11">
        <f t="shared" si="6"/>
        <v>0.99999999999999989</v>
      </c>
      <c r="O435" s="5"/>
      <c r="P435" s="5"/>
      <c r="Q435" s="18"/>
    </row>
    <row r="436" spans="1:17" x14ac:dyDescent="0.25">
      <c r="A436" s="4">
        <v>42073</v>
      </c>
      <c r="B436" s="10">
        <f>'Volumi Totali'!B435/'Volumi Totali'!N435</f>
        <v>0.91537310117195414</v>
      </c>
      <c r="C436" s="10">
        <f>'Volumi Totali'!C435/'Volumi Totali'!N435</f>
        <v>2.2179267593734037E-2</v>
      </c>
      <c r="D436" s="10">
        <f>'Volumi Totali'!D435/'Volumi Totali'!N435</f>
        <v>5.4344993309291871E-2</v>
      </c>
      <c r="E436" s="10">
        <f>'Volumi Totali'!E435/'Volumi Totali'!N435</f>
        <v>0</v>
      </c>
      <c r="F436" s="10">
        <f>'Volumi Totali'!F435/'Volumi Totali'!N435</f>
        <v>0</v>
      </c>
      <c r="G436" s="10">
        <f>'Volumi Totali'!G435/'Volumi Totali'!N435</f>
        <v>0</v>
      </c>
      <c r="H436" s="10">
        <f>'Volumi Totali'!H435/'Volumi Totali'!N435</f>
        <v>2.4622935094546039E-3</v>
      </c>
      <c r="I436" s="10">
        <f>'Volumi Totali'!I435/'Volumi Totali'!N435</f>
        <v>0</v>
      </c>
      <c r="J436" s="10">
        <f>'Volumi Totali'!J435/'Volumi Totali'!N435</f>
        <v>0</v>
      </c>
      <c r="K436" s="10">
        <f>'Volumi Totali'!K435/'Volumi Totali'!N435</f>
        <v>5.3982873445834155E-3</v>
      </c>
      <c r="L436" s="10">
        <f>'Volumi Totali'!L435/'Volumi Totali'!N435</f>
        <v>2.4205707098193602E-4</v>
      </c>
      <c r="N436" s="11">
        <f t="shared" si="6"/>
        <v>0.99999999999999989</v>
      </c>
      <c r="O436" s="5"/>
      <c r="P436" s="5"/>
      <c r="Q436" s="18"/>
    </row>
    <row r="437" spans="1:17" x14ac:dyDescent="0.25">
      <c r="A437" s="3">
        <v>42074</v>
      </c>
      <c r="B437" s="10">
        <f>'Volumi Totali'!B436/'Volumi Totali'!N436</f>
        <v>0.91913735171241795</v>
      </c>
      <c r="C437" s="10">
        <f>'Volumi Totali'!C436/'Volumi Totali'!N436</f>
        <v>2.0453166574704851E-2</v>
      </c>
      <c r="D437" s="10">
        <f>'Volumi Totali'!D436/'Volumi Totali'!N436</f>
        <v>5.2636491446143914E-2</v>
      </c>
      <c r="E437" s="10">
        <f>'Volumi Totali'!E436/'Volumi Totali'!N436</f>
        <v>0</v>
      </c>
      <c r="F437" s="10">
        <f>'Volumi Totali'!F436/'Volumi Totali'!N436</f>
        <v>0</v>
      </c>
      <c r="G437" s="10">
        <f>'Volumi Totali'!G436/'Volumi Totali'!N436</f>
        <v>0</v>
      </c>
      <c r="H437" s="10">
        <f>'Volumi Totali'!H436/'Volumi Totali'!N436</f>
        <v>2.5933692071464409E-3</v>
      </c>
      <c r="I437" s="10">
        <f>'Volumi Totali'!I436/'Volumi Totali'!N436</f>
        <v>0</v>
      </c>
      <c r="J437" s="10">
        <f>'Volumi Totali'!J436/'Volumi Totali'!N436</f>
        <v>0</v>
      </c>
      <c r="K437" s="10">
        <f>'Volumi Totali'!K436/'Volumi Totali'!N436</f>
        <v>4.5975946426182711E-3</v>
      </c>
      <c r="L437" s="10">
        <f>'Volumi Totali'!L436/'Volumi Totali'!N436</f>
        <v>5.8202641696857471E-4</v>
      </c>
      <c r="N437" s="11">
        <f t="shared" si="6"/>
        <v>1</v>
      </c>
      <c r="O437" s="5"/>
      <c r="P437" s="5"/>
      <c r="Q437" s="18"/>
    </row>
    <row r="438" spans="1:17" x14ac:dyDescent="0.25">
      <c r="A438" s="4">
        <v>42075</v>
      </c>
      <c r="B438" s="10">
        <f>'Volumi Totali'!B437/'Volumi Totali'!N437</f>
        <v>0.91432418304857022</v>
      </c>
      <c r="C438" s="10">
        <f>'Volumi Totali'!C437/'Volumi Totali'!N437</f>
        <v>1.9292191999997307E-2</v>
      </c>
      <c r="D438" s="10">
        <f>'Volumi Totali'!D437/'Volumi Totali'!N437</f>
        <v>6.0416857997332832E-2</v>
      </c>
      <c r="E438" s="10">
        <f>'Volumi Totali'!E437/'Volumi Totali'!N437</f>
        <v>0</v>
      </c>
      <c r="F438" s="10">
        <f>'Volumi Totali'!F437/'Volumi Totali'!N437</f>
        <v>0</v>
      </c>
      <c r="G438" s="10">
        <f>'Volumi Totali'!G437/'Volumi Totali'!N437</f>
        <v>0</v>
      </c>
      <c r="H438" s="10">
        <f>'Volumi Totali'!H437/'Volumi Totali'!N437</f>
        <v>1.7571134952887972E-3</v>
      </c>
      <c r="I438" s="10">
        <f>'Volumi Totali'!I437/'Volumi Totali'!N437</f>
        <v>0</v>
      </c>
      <c r="J438" s="10">
        <f>'Volumi Totali'!J437/'Volumi Totali'!N437</f>
        <v>0</v>
      </c>
      <c r="K438" s="10">
        <f>'Volumi Totali'!K437/'Volumi Totali'!N437</f>
        <v>3.0310986444655472E-3</v>
      </c>
      <c r="L438" s="10">
        <f>'Volumi Totali'!L437/'Volumi Totali'!N437</f>
        <v>1.1785548143453484E-3</v>
      </c>
      <c r="N438" s="11">
        <f t="shared" si="6"/>
        <v>1.0000000000000002</v>
      </c>
      <c r="O438" s="5"/>
      <c r="P438" s="5"/>
      <c r="Q438" s="18"/>
    </row>
    <row r="439" spans="1:17" x14ac:dyDescent="0.25">
      <c r="A439" s="3">
        <v>42076</v>
      </c>
      <c r="B439" s="10">
        <f>'Volumi Totali'!B438/'Volumi Totali'!N438</f>
        <v>0.92047051550274306</v>
      </c>
      <c r="C439" s="10">
        <f>'Volumi Totali'!C438/'Volumi Totali'!N438</f>
        <v>2.0553078528088506E-2</v>
      </c>
      <c r="D439" s="10">
        <f>'Volumi Totali'!D438/'Volumi Totali'!N438</f>
        <v>4.9879093679212179E-2</v>
      </c>
      <c r="E439" s="10">
        <f>'Volumi Totali'!E438/'Volumi Totali'!N438</f>
        <v>0</v>
      </c>
      <c r="F439" s="10">
        <f>'Volumi Totali'!F438/'Volumi Totali'!N438</f>
        <v>0</v>
      </c>
      <c r="G439" s="10">
        <f>'Volumi Totali'!G438/'Volumi Totali'!N438</f>
        <v>0</v>
      </c>
      <c r="H439" s="10">
        <f>'Volumi Totali'!H438/'Volumi Totali'!N438</f>
        <v>1.66839766622942E-3</v>
      </c>
      <c r="I439" s="10">
        <f>'Volumi Totali'!I438/'Volumi Totali'!N438</f>
        <v>0</v>
      </c>
      <c r="J439" s="10">
        <f>'Volumi Totali'!J438/'Volumi Totali'!N438</f>
        <v>0</v>
      </c>
      <c r="K439" s="10">
        <f>'Volumi Totali'!K438/'Volumi Totali'!N438</f>
        <v>7.0343205450284574E-3</v>
      </c>
      <c r="L439" s="10">
        <f>'Volumi Totali'!L438/'Volumi Totali'!N438</f>
        <v>3.945940786984055E-4</v>
      </c>
      <c r="N439" s="11">
        <f t="shared" si="6"/>
        <v>1</v>
      </c>
      <c r="O439" s="5"/>
      <c r="P439" s="5"/>
      <c r="Q439" s="18"/>
    </row>
    <row r="440" spans="1:17" x14ac:dyDescent="0.25">
      <c r="A440" s="4">
        <v>42077</v>
      </c>
      <c r="B440" s="10">
        <f>'Volumi Totali'!B439/'Volumi Totali'!N439</f>
        <v>0.89821338068341727</v>
      </c>
      <c r="C440" s="10">
        <f>'Volumi Totali'!C439/'Volumi Totali'!N439</f>
        <v>3.1701204774481802E-2</v>
      </c>
      <c r="D440" s="10">
        <f>'Volumi Totali'!D439/'Volumi Totali'!N439</f>
        <v>6.057616533516734E-2</v>
      </c>
      <c r="E440" s="10">
        <f>'Volumi Totali'!E439/'Volumi Totali'!N439</f>
        <v>0</v>
      </c>
      <c r="F440" s="10">
        <f>'Volumi Totali'!F439/'Volumi Totali'!N439</f>
        <v>0</v>
      </c>
      <c r="G440" s="10">
        <f>'Volumi Totali'!G439/'Volumi Totali'!N439</f>
        <v>0</v>
      </c>
      <c r="H440" s="10">
        <f>'Volumi Totali'!H439/'Volumi Totali'!N439</f>
        <v>3.3144714468499453E-3</v>
      </c>
      <c r="I440" s="10">
        <f>'Volumi Totali'!I439/'Volumi Totali'!N439</f>
        <v>0</v>
      </c>
      <c r="J440" s="10">
        <f>'Volumi Totali'!J439/'Volumi Totali'!N439</f>
        <v>0</v>
      </c>
      <c r="K440" s="10">
        <f>'Volumi Totali'!K439/'Volumi Totali'!N439</f>
        <v>5.5675620730022655E-3</v>
      </c>
      <c r="L440" s="10">
        <f>'Volumi Totali'!L439/'Volumi Totali'!N439</f>
        <v>6.2721568708141843E-4</v>
      </c>
      <c r="N440" s="11">
        <f t="shared" si="6"/>
        <v>1</v>
      </c>
      <c r="O440" s="5"/>
      <c r="P440" s="5"/>
      <c r="Q440" s="18"/>
    </row>
    <row r="441" spans="1:17" x14ac:dyDescent="0.25">
      <c r="A441" s="3">
        <v>42078</v>
      </c>
      <c r="B441" s="10">
        <f>'Volumi Totali'!B440/'Volumi Totali'!N440</f>
        <v>0.88352069056049809</v>
      </c>
      <c r="C441" s="10">
        <f>'Volumi Totali'!C440/'Volumi Totali'!N440</f>
        <v>3.0052295573509746E-2</v>
      </c>
      <c r="D441" s="10">
        <f>'Volumi Totali'!D440/'Volumi Totali'!N440</f>
        <v>7.6445675409019795E-2</v>
      </c>
      <c r="E441" s="10">
        <f>'Volumi Totali'!E440/'Volumi Totali'!N440</f>
        <v>0</v>
      </c>
      <c r="F441" s="10">
        <f>'Volumi Totali'!F440/'Volumi Totali'!N440</f>
        <v>0</v>
      </c>
      <c r="G441" s="10">
        <f>'Volumi Totali'!G440/'Volumi Totali'!N440</f>
        <v>0</v>
      </c>
      <c r="H441" s="10">
        <f>'Volumi Totali'!H440/'Volumi Totali'!N440</f>
        <v>5.1905115246819447E-3</v>
      </c>
      <c r="I441" s="10">
        <f>'Volumi Totali'!I440/'Volumi Totali'!N440</f>
        <v>0</v>
      </c>
      <c r="J441" s="10">
        <f>'Volumi Totali'!J440/'Volumi Totali'!N440</f>
        <v>0</v>
      </c>
      <c r="K441" s="10">
        <f>'Volumi Totali'!K440/'Volumi Totali'!N440</f>
        <v>4.2556260127280541E-3</v>
      </c>
      <c r="L441" s="10">
        <f>'Volumi Totali'!L440/'Volumi Totali'!N440</f>
        <v>5.3520091956242393E-4</v>
      </c>
      <c r="N441" s="11">
        <f t="shared" si="6"/>
        <v>1.0000000000000002</v>
      </c>
      <c r="O441" s="5"/>
      <c r="P441" s="5"/>
      <c r="Q441" s="18"/>
    </row>
    <row r="442" spans="1:17" x14ac:dyDescent="0.25">
      <c r="A442" s="4">
        <v>42079</v>
      </c>
      <c r="B442" s="10">
        <f>'Volumi Totali'!B441/'Volumi Totali'!N441</f>
        <v>0.89529611377714335</v>
      </c>
      <c r="C442" s="10">
        <f>'Volumi Totali'!C441/'Volumi Totali'!N441</f>
        <v>3.5780719881972595E-2</v>
      </c>
      <c r="D442" s="10">
        <f>'Volumi Totali'!D441/'Volumi Totali'!N441</f>
        <v>5.4385366012793403E-2</v>
      </c>
      <c r="E442" s="10">
        <f>'Volumi Totali'!E441/'Volumi Totali'!N441</f>
        <v>0</v>
      </c>
      <c r="F442" s="10">
        <f>'Volumi Totali'!F441/'Volumi Totali'!N441</f>
        <v>0</v>
      </c>
      <c r="G442" s="10">
        <f>'Volumi Totali'!G441/'Volumi Totali'!N441</f>
        <v>0</v>
      </c>
      <c r="H442" s="10">
        <f>'Volumi Totali'!H441/'Volumi Totali'!N441</f>
        <v>4.5900148732643418E-3</v>
      </c>
      <c r="I442" s="10">
        <f>'Volumi Totali'!I441/'Volumi Totali'!N441</f>
        <v>0</v>
      </c>
      <c r="J442" s="10">
        <f>'Volumi Totali'!J441/'Volumi Totali'!N441</f>
        <v>0</v>
      </c>
      <c r="K442" s="10">
        <f>'Volumi Totali'!K441/'Volumi Totali'!N441</f>
        <v>8.7259757500545935E-3</v>
      </c>
      <c r="L442" s="10">
        <f>'Volumi Totali'!L441/'Volumi Totali'!N441</f>
        <v>1.2218097047716947E-3</v>
      </c>
      <c r="N442" s="11">
        <f t="shared" si="6"/>
        <v>1</v>
      </c>
      <c r="O442" s="5"/>
      <c r="P442" s="5"/>
      <c r="Q442" s="18"/>
    </row>
    <row r="443" spans="1:17" x14ac:dyDescent="0.25">
      <c r="A443" s="3">
        <v>42080</v>
      </c>
      <c r="B443" s="10">
        <f>'Volumi Totali'!B442/'Volumi Totali'!N442</f>
        <v>0.89753788322396344</v>
      </c>
      <c r="C443" s="10">
        <f>'Volumi Totali'!C442/'Volumi Totali'!N442</f>
        <v>3.3626398833199081E-2</v>
      </c>
      <c r="D443" s="10">
        <f>'Volumi Totali'!D442/'Volumi Totali'!N442</f>
        <v>6.2339411124264187E-2</v>
      </c>
      <c r="E443" s="10">
        <f>'Volumi Totali'!E442/'Volumi Totali'!N442</f>
        <v>0</v>
      </c>
      <c r="F443" s="10">
        <f>'Volumi Totali'!F442/'Volumi Totali'!N442</f>
        <v>0</v>
      </c>
      <c r="G443" s="10">
        <f>'Volumi Totali'!G442/'Volumi Totali'!N442</f>
        <v>0</v>
      </c>
      <c r="H443" s="10">
        <f>'Volumi Totali'!H442/'Volumi Totali'!N442</f>
        <v>2.5514689160309077E-3</v>
      </c>
      <c r="I443" s="10">
        <f>'Volumi Totali'!I442/'Volumi Totali'!N442</f>
        <v>0</v>
      </c>
      <c r="J443" s="10">
        <f>'Volumi Totali'!J442/'Volumi Totali'!N442</f>
        <v>0</v>
      </c>
      <c r="K443" s="10">
        <f>'Volumi Totali'!K442/'Volumi Totali'!N442</f>
        <v>3.4384770998452233E-3</v>
      </c>
      <c r="L443" s="10">
        <f>'Volumi Totali'!L442/'Volumi Totali'!N442</f>
        <v>5.0636080269710613E-4</v>
      </c>
      <c r="N443" s="11">
        <f t="shared" si="6"/>
        <v>0.99999999999999989</v>
      </c>
      <c r="O443" s="5"/>
      <c r="P443" s="5"/>
      <c r="Q443" s="18"/>
    </row>
    <row r="444" spans="1:17" x14ac:dyDescent="0.25">
      <c r="A444" s="4">
        <v>42081</v>
      </c>
      <c r="B444" s="10">
        <f>'Volumi Totali'!B443/'Volumi Totali'!N443</f>
        <v>0.92196435658756937</v>
      </c>
      <c r="C444" s="10">
        <f>'Volumi Totali'!C443/'Volumi Totali'!N443</f>
        <v>2.6403132699293081E-2</v>
      </c>
      <c r="D444" s="10">
        <f>'Volumi Totali'!D443/'Volumi Totali'!N443</f>
        <v>4.8130136187532806E-2</v>
      </c>
      <c r="E444" s="10">
        <f>'Volumi Totali'!E443/'Volumi Totali'!N443</f>
        <v>0</v>
      </c>
      <c r="F444" s="10">
        <f>'Volumi Totali'!F443/'Volumi Totali'!N443</f>
        <v>0</v>
      </c>
      <c r="G444" s="10">
        <f>'Volumi Totali'!G443/'Volumi Totali'!N443</f>
        <v>0</v>
      </c>
      <c r="H444" s="10">
        <f>'Volumi Totali'!H443/'Volumi Totali'!N443</f>
        <v>8.3867575785711082E-4</v>
      </c>
      <c r="I444" s="10">
        <f>'Volumi Totali'!I443/'Volumi Totali'!N443</f>
        <v>0</v>
      </c>
      <c r="J444" s="10">
        <f>'Volumi Totali'!J443/'Volumi Totali'!N443</f>
        <v>0</v>
      </c>
      <c r="K444" s="10">
        <f>'Volumi Totali'!K443/'Volumi Totali'!N443</f>
        <v>2.4193963265005578E-3</v>
      </c>
      <c r="L444" s="10">
        <f>'Volumi Totali'!L443/'Volumi Totali'!N443</f>
        <v>2.4430244124704997E-4</v>
      </c>
      <c r="N444" s="11">
        <f t="shared" si="6"/>
        <v>1</v>
      </c>
      <c r="O444" s="5"/>
      <c r="P444" s="5"/>
      <c r="Q444" s="18"/>
    </row>
    <row r="445" spans="1:17" x14ac:dyDescent="0.25">
      <c r="A445" s="3">
        <v>42082</v>
      </c>
      <c r="B445" s="10">
        <f>'Volumi Totali'!B444/'Volumi Totali'!N444</f>
        <v>0.89880352192849977</v>
      </c>
      <c r="C445" s="10">
        <f>'Volumi Totali'!C444/'Volumi Totali'!N444</f>
        <v>4.7241387192070265E-2</v>
      </c>
      <c r="D445" s="10">
        <f>'Volumi Totali'!D444/'Volumi Totali'!N444</f>
        <v>4.9869346059758506E-2</v>
      </c>
      <c r="E445" s="10">
        <f>'Volumi Totali'!E444/'Volumi Totali'!N444</f>
        <v>0</v>
      </c>
      <c r="F445" s="10">
        <f>'Volumi Totali'!F444/'Volumi Totali'!N444</f>
        <v>0</v>
      </c>
      <c r="G445" s="10">
        <f>'Volumi Totali'!G444/'Volumi Totali'!N444</f>
        <v>0</v>
      </c>
      <c r="H445" s="10">
        <f>'Volumi Totali'!H444/'Volumi Totali'!N444</f>
        <v>8.8712787123212901E-4</v>
      </c>
      <c r="I445" s="10">
        <f>'Volumi Totali'!I444/'Volumi Totali'!N444</f>
        <v>0</v>
      </c>
      <c r="J445" s="10">
        <f>'Volumi Totali'!J444/'Volumi Totali'!N444</f>
        <v>0</v>
      </c>
      <c r="K445" s="10">
        <f>'Volumi Totali'!K444/'Volumi Totali'!N444</f>
        <v>2.7693109424692624E-3</v>
      </c>
      <c r="L445" s="10">
        <f>'Volumi Totali'!L444/'Volumi Totali'!N444</f>
        <v>4.293060059700585E-4</v>
      </c>
      <c r="N445" s="11">
        <f t="shared" si="6"/>
        <v>0.99999999999999989</v>
      </c>
      <c r="O445" s="5"/>
      <c r="P445" s="5"/>
      <c r="Q445" s="18"/>
    </row>
    <row r="446" spans="1:17" x14ac:dyDescent="0.25">
      <c r="A446" s="4">
        <v>42083</v>
      </c>
      <c r="B446" s="10">
        <f>'Volumi Totali'!B445/'Volumi Totali'!N445</f>
        <v>0.911289913648483</v>
      </c>
      <c r="C446" s="10">
        <f>'Volumi Totali'!C445/'Volumi Totali'!N445</f>
        <v>2.2079476219745851E-2</v>
      </c>
      <c r="D446" s="10">
        <f>'Volumi Totali'!D445/'Volumi Totali'!N445</f>
        <v>5.0158050170295038E-2</v>
      </c>
      <c r="E446" s="10">
        <f>'Volumi Totali'!E445/'Volumi Totali'!N445</f>
        <v>0</v>
      </c>
      <c r="F446" s="10">
        <f>'Volumi Totali'!F445/'Volumi Totali'!N445</f>
        <v>0</v>
      </c>
      <c r="G446" s="10">
        <f>'Volumi Totali'!G445/'Volumi Totali'!N445</f>
        <v>0</v>
      </c>
      <c r="H446" s="10">
        <f>'Volumi Totali'!H445/'Volumi Totali'!N445</f>
        <v>1.3836209750481636E-3</v>
      </c>
      <c r="I446" s="10">
        <f>'Volumi Totali'!I445/'Volumi Totali'!N445</f>
        <v>0</v>
      </c>
      <c r="J446" s="10">
        <f>'Volumi Totali'!J445/'Volumi Totali'!N445</f>
        <v>0</v>
      </c>
      <c r="K446" s="10">
        <f>'Volumi Totali'!K445/'Volumi Totali'!N445</f>
        <v>1.4365356022814761E-2</v>
      </c>
      <c r="L446" s="10">
        <f>'Volumi Totali'!L445/'Volumi Totali'!N445</f>
        <v>7.2358296361313336E-4</v>
      </c>
      <c r="N446" s="11">
        <f t="shared" si="6"/>
        <v>0.99999999999999989</v>
      </c>
      <c r="O446" s="5"/>
      <c r="P446" s="5"/>
      <c r="Q446" s="18"/>
    </row>
    <row r="447" spans="1:17" x14ac:dyDescent="0.25">
      <c r="A447" s="3">
        <v>42084</v>
      </c>
      <c r="B447" s="10">
        <f>'Volumi Totali'!B446/'Volumi Totali'!N446</f>
        <v>0.88040473094772631</v>
      </c>
      <c r="C447" s="10">
        <f>'Volumi Totali'!C446/'Volumi Totali'!N446</f>
        <v>2.0256334534164797E-2</v>
      </c>
      <c r="D447" s="10">
        <f>'Volumi Totali'!D446/'Volumi Totali'!N446</f>
        <v>5.270114098347984E-2</v>
      </c>
      <c r="E447" s="10">
        <f>'Volumi Totali'!E446/'Volumi Totali'!N446</f>
        <v>0</v>
      </c>
      <c r="F447" s="10">
        <f>'Volumi Totali'!F446/'Volumi Totali'!N446</f>
        <v>0</v>
      </c>
      <c r="G447" s="10">
        <f>'Volumi Totali'!G446/'Volumi Totali'!N446</f>
        <v>0</v>
      </c>
      <c r="H447" s="10">
        <f>'Volumi Totali'!H446/'Volumi Totali'!N446</f>
        <v>3.1662006322225019E-3</v>
      </c>
      <c r="I447" s="10">
        <f>'Volumi Totali'!I446/'Volumi Totali'!N446</f>
        <v>0</v>
      </c>
      <c r="J447" s="10">
        <f>'Volumi Totali'!J446/'Volumi Totali'!N446</f>
        <v>0</v>
      </c>
      <c r="K447" s="10">
        <f>'Volumi Totali'!K446/'Volumi Totali'!N446</f>
        <v>4.209805647036137E-2</v>
      </c>
      <c r="L447" s="10">
        <f>'Volumi Totali'!L446/'Volumi Totali'!N446</f>
        <v>1.3735364320452293E-3</v>
      </c>
      <c r="N447" s="11">
        <f t="shared" si="6"/>
        <v>1</v>
      </c>
      <c r="O447" s="5"/>
      <c r="P447" s="5"/>
      <c r="Q447" s="18"/>
    </row>
    <row r="448" spans="1:17" x14ac:dyDescent="0.25">
      <c r="A448" s="4">
        <v>42085</v>
      </c>
      <c r="B448" s="10">
        <f>'Volumi Totali'!B447/'Volumi Totali'!N447</f>
        <v>0.90789325640065455</v>
      </c>
      <c r="C448" s="10">
        <f>'Volumi Totali'!C447/'Volumi Totali'!N447</f>
        <v>1.5071399326346661E-2</v>
      </c>
      <c r="D448" s="10">
        <f>'Volumi Totali'!D447/'Volumi Totali'!N447</f>
        <v>5.2788304893502357E-2</v>
      </c>
      <c r="E448" s="10">
        <f>'Volumi Totali'!E447/'Volumi Totali'!N447</f>
        <v>0</v>
      </c>
      <c r="F448" s="10">
        <f>'Volumi Totali'!F447/'Volumi Totali'!N447</f>
        <v>0</v>
      </c>
      <c r="G448" s="10">
        <f>'Volumi Totali'!G447/'Volumi Totali'!N447</f>
        <v>0</v>
      </c>
      <c r="H448" s="10">
        <f>'Volumi Totali'!H447/'Volumi Totali'!N447</f>
        <v>5.3664285663287074E-3</v>
      </c>
      <c r="I448" s="10">
        <f>'Volumi Totali'!I447/'Volumi Totali'!N447</f>
        <v>0</v>
      </c>
      <c r="J448" s="10">
        <f>'Volumi Totali'!J447/'Volumi Totali'!N447</f>
        <v>0</v>
      </c>
      <c r="K448" s="10">
        <f>'Volumi Totali'!K447/'Volumi Totali'!N447</f>
        <v>1.6875112175024798E-2</v>
      </c>
      <c r="L448" s="10">
        <f>'Volumi Totali'!L447/'Volumi Totali'!N447</f>
        <v>2.0054986381428815E-3</v>
      </c>
      <c r="N448" s="11">
        <f t="shared" si="6"/>
        <v>1</v>
      </c>
      <c r="O448" s="5"/>
      <c r="P448" s="5"/>
      <c r="Q448" s="18"/>
    </row>
    <row r="449" spans="1:17" x14ac:dyDescent="0.25">
      <c r="A449" s="3">
        <v>42086</v>
      </c>
      <c r="B449" s="10">
        <f>'Volumi Totali'!B448/'Volumi Totali'!N448</f>
        <v>0.9041144601558514</v>
      </c>
      <c r="C449" s="10">
        <f>'Volumi Totali'!C448/'Volumi Totali'!N448</f>
        <v>2.6563492322682292E-2</v>
      </c>
      <c r="D449" s="10">
        <f>'Volumi Totali'!D448/'Volumi Totali'!N448</f>
        <v>4.984818800590126E-2</v>
      </c>
      <c r="E449" s="10">
        <f>'Volumi Totali'!E448/'Volumi Totali'!N448</f>
        <v>0</v>
      </c>
      <c r="F449" s="10">
        <f>'Volumi Totali'!F448/'Volumi Totali'!N448</f>
        <v>0</v>
      </c>
      <c r="G449" s="10">
        <f>'Volumi Totali'!G448/'Volumi Totali'!N448</f>
        <v>0</v>
      </c>
      <c r="H449" s="10">
        <f>'Volumi Totali'!H448/'Volumi Totali'!N448</f>
        <v>1.8086331815741839E-3</v>
      </c>
      <c r="I449" s="10">
        <f>'Volumi Totali'!I448/'Volumi Totali'!N448</f>
        <v>0</v>
      </c>
      <c r="J449" s="10">
        <f>'Volumi Totali'!J448/'Volumi Totali'!N448</f>
        <v>0</v>
      </c>
      <c r="K449" s="10">
        <f>'Volumi Totali'!K448/'Volumi Totali'!N448</f>
        <v>1.4039082076450719E-2</v>
      </c>
      <c r="L449" s="10">
        <f>'Volumi Totali'!L448/'Volumi Totali'!N448</f>
        <v>3.6261442575401068E-3</v>
      </c>
      <c r="N449" s="11">
        <f t="shared" si="6"/>
        <v>1</v>
      </c>
      <c r="O449" s="5"/>
      <c r="P449" s="5"/>
      <c r="Q449" s="18"/>
    </row>
    <row r="450" spans="1:17" x14ac:dyDescent="0.25">
      <c r="A450" s="4">
        <v>42087</v>
      </c>
      <c r="B450" s="10">
        <f>'Volumi Totali'!B449/'Volumi Totali'!N449</f>
        <v>0.92483521705819338</v>
      </c>
      <c r="C450" s="10">
        <f>'Volumi Totali'!C449/'Volumi Totali'!N449</f>
        <v>1.4049250786475842E-2</v>
      </c>
      <c r="D450" s="10">
        <f>'Volumi Totali'!D449/'Volumi Totali'!N449</f>
        <v>4.6487429979683199E-2</v>
      </c>
      <c r="E450" s="10">
        <f>'Volumi Totali'!E449/'Volumi Totali'!N449</f>
        <v>0</v>
      </c>
      <c r="F450" s="10">
        <f>'Volumi Totali'!F449/'Volumi Totali'!N449</f>
        <v>0</v>
      </c>
      <c r="G450" s="10">
        <f>'Volumi Totali'!G449/'Volumi Totali'!N449</f>
        <v>0</v>
      </c>
      <c r="H450" s="10">
        <f>'Volumi Totali'!H449/'Volumi Totali'!N449</f>
        <v>1.2033979282742157E-3</v>
      </c>
      <c r="I450" s="10">
        <f>'Volumi Totali'!I449/'Volumi Totali'!N449</f>
        <v>0</v>
      </c>
      <c r="J450" s="10">
        <f>'Volumi Totali'!J449/'Volumi Totali'!N449</f>
        <v>0</v>
      </c>
      <c r="K450" s="10">
        <f>'Volumi Totali'!K449/'Volumi Totali'!N449</f>
        <v>1.2470298729504052E-2</v>
      </c>
      <c r="L450" s="10">
        <f>'Volumi Totali'!L449/'Volumi Totali'!N449</f>
        <v>9.544055178693653E-4</v>
      </c>
      <c r="N450" s="11">
        <f t="shared" si="6"/>
        <v>1</v>
      </c>
      <c r="O450" s="5"/>
      <c r="P450" s="5"/>
      <c r="Q450" s="18"/>
    </row>
    <row r="451" spans="1:17" x14ac:dyDescent="0.25">
      <c r="A451" s="3">
        <v>42088</v>
      </c>
      <c r="B451" s="10">
        <f>'Volumi Totali'!B450/'Volumi Totali'!N450</f>
        <v>0.89127768529865581</v>
      </c>
      <c r="C451" s="10">
        <f>'Volumi Totali'!C450/'Volumi Totali'!N450</f>
        <v>2.8838940775380698E-2</v>
      </c>
      <c r="D451" s="10">
        <f>'Volumi Totali'!D450/'Volumi Totali'!N450</f>
        <v>5.4397238952345349E-2</v>
      </c>
      <c r="E451" s="10">
        <f>'Volumi Totali'!E450/'Volumi Totali'!N450</f>
        <v>0</v>
      </c>
      <c r="F451" s="10">
        <f>'Volumi Totali'!F450/'Volumi Totali'!N450</f>
        <v>0</v>
      </c>
      <c r="G451" s="10">
        <f>'Volumi Totali'!G450/'Volumi Totali'!N450</f>
        <v>0</v>
      </c>
      <c r="H451" s="10">
        <f>'Volumi Totali'!H450/'Volumi Totali'!N450</f>
        <v>2.4485789961939375E-3</v>
      </c>
      <c r="I451" s="10">
        <f>'Volumi Totali'!I450/'Volumi Totali'!N450</f>
        <v>0</v>
      </c>
      <c r="J451" s="10">
        <f>'Volumi Totali'!J450/'Volumi Totali'!N450</f>
        <v>0</v>
      </c>
      <c r="K451" s="10">
        <f>'Volumi Totali'!K450/'Volumi Totali'!N450</f>
        <v>2.2420192814910627E-2</v>
      </c>
      <c r="L451" s="10">
        <f>'Volumi Totali'!L450/'Volumi Totali'!N450</f>
        <v>6.1736316251362127E-4</v>
      </c>
      <c r="N451" s="11">
        <f t="shared" ref="N451:N514" si="7">B451+C451+D451+E451+F451+G451+H451+I451+J451+K451+L451</f>
        <v>1</v>
      </c>
      <c r="O451" s="5"/>
      <c r="P451" s="5"/>
      <c r="Q451" s="18"/>
    </row>
    <row r="452" spans="1:17" x14ac:dyDescent="0.25">
      <c r="A452" s="4">
        <v>42089</v>
      </c>
      <c r="B452" s="10">
        <f>'Volumi Totali'!B451/'Volumi Totali'!N451</f>
        <v>0.90168585818398361</v>
      </c>
      <c r="C452" s="10">
        <f>'Volumi Totali'!C451/'Volumi Totali'!N451</f>
        <v>2.1351136132942348E-2</v>
      </c>
      <c r="D452" s="10">
        <f>'Volumi Totali'!D451/'Volumi Totali'!N451</f>
        <v>5.8004368392886363E-2</v>
      </c>
      <c r="E452" s="10">
        <f>'Volumi Totali'!E451/'Volumi Totali'!N451</f>
        <v>0</v>
      </c>
      <c r="F452" s="10">
        <f>'Volumi Totali'!F451/'Volumi Totali'!N451</f>
        <v>0</v>
      </c>
      <c r="G452" s="10">
        <f>'Volumi Totali'!G451/'Volumi Totali'!N451</f>
        <v>0</v>
      </c>
      <c r="H452" s="10">
        <f>'Volumi Totali'!H451/'Volumi Totali'!N451</f>
        <v>1.5569062425783071E-3</v>
      </c>
      <c r="I452" s="10">
        <f>'Volumi Totali'!I451/'Volumi Totali'!N451</f>
        <v>0</v>
      </c>
      <c r="J452" s="10">
        <f>'Volumi Totali'!J451/'Volumi Totali'!N451</f>
        <v>0</v>
      </c>
      <c r="K452" s="10">
        <f>'Volumi Totali'!K451/'Volumi Totali'!N451</f>
        <v>1.6852168761249391E-2</v>
      </c>
      <c r="L452" s="10">
        <f>'Volumi Totali'!L451/'Volumi Totali'!N451</f>
        <v>5.4956228635993909E-4</v>
      </c>
      <c r="N452" s="11">
        <f t="shared" si="7"/>
        <v>1</v>
      </c>
      <c r="O452" s="5"/>
      <c r="P452" s="5"/>
      <c r="Q452" s="18"/>
    </row>
    <row r="453" spans="1:17" x14ac:dyDescent="0.25">
      <c r="A453" s="3">
        <v>42090</v>
      </c>
      <c r="B453" s="10">
        <f>'Volumi Totali'!B452/'Volumi Totali'!N452</f>
        <v>0.90398295363474679</v>
      </c>
      <c r="C453" s="10">
        <f>'Volumi Totali'!C452/'Volumi Totali'!N452</f>
        <v>2.3000651551774869E-2</v>
      </c>
      <c r="D453" s="10">
        <f>'Volumi Totali'!D452/'Volumi Totali'!N452</f>
        <v>5.8056188347286146E-2</v>
      </c>
      <c r="E453" s="10">
        <f>'Volumi Totali'!E452/'Volumi Totali'!N452</f>
        <v>0</v>
      </c>
      <c r="F453" s="10">
        <f>'Volumi Totali'!F452/'Volumi Totali'!N452</f>
        <v>0</v>
      </c>
      <c r="G453" s="10">
        <f>'Volumi Totali'!G452/'Volumi Totali'!N452</f>
        <v>0</v>
      </c>
      <c r="H453" s="10">
        <f>'Volumi Totali'!H452/'Volumi Totali'!N452</f>
        <v>2.1997133088463737E-3</v>
      </c>
      <c r="I453" s="10">
        <f>'Volumi Totali'!I452/'Volumi Totali'!N452</f>
        <v>0</v>
      </c>
      <c r="J453" s="10">
        <f>'Volumi Totali'!J452/'Volumi Totali'!N452</f>
        <v>0</v>
      </c>
      <c r="K453" s="10">
        <f>'Volumi Totali'!K452/'Volumi Totali'!N452</f>
        <v>1.1446243472511931E-2</v>
      </c>
      <c r="L453" s="10">
        <f>'Volumi Totali'!L452/'Volumi Totali'!N452</f>
        <v>1.3142496848338725E-3</v>
      </c>
      <c r="N453" s="11">
        <f t="shared" si="7"/>
        <v>0.99999999999999989</v>
      </c>
      <c r="O453" s="5"/>
      <c r="P453" s="5"/>
      <c r="Q453" s="18"/>
    </row>
    <row r="454" spans="1:17" x14ac:dyDescent="0.25">
      <c r="A454" s="4">
        <v>42091</v>
      </c>
      <c r="B454" s="10">
        <f>'Volumi Totali'!B453/'Volumi Totali'!N453</f>
        <v>0.92307525869545359</v>
      </c>
      <c r="C454" s="10">
        <f>'Volumi Totali'!C453/'Volumi Totali'!N453</f>
        <v>1.0720192513692713E-2</v>
      </c>
      <c r="D454" s="10">
        <f>'Volumi Totali'!D453/'Volumi Totali'!N453</f>
        <v>4.854476200582207E-2</v>
      </c>
      <c r="E454" s="10">
        <f>'Volumi Totali'!E453/'Volumi Totali'!N453</f>
        <v>0</v>
      </c>
      <c r="F454" s="10">
        <f>'Volumi Totali'!F453/'Volumi Totali'!N453</f>
        <v>0</v>
      </c>
      <c r="G454" s="10">
        <f>'Volumi Totali'!G453/'Volumi Totali'!N453</f>
        <v>0</v>
      </c>
      <c r="H454" s="10">
        <f>'Volumi Totali'!H453/'Volumi Totali'!N453</f>
        <v>4.2704221675709973E-3</v>
      </c>
      <c r="I454" s="10">
        <f>'Volumi Totali'!I453/'Volumi Totali'!N453</f>
        <v>0</v>
      </c>
      <c r="J454" s="10">
        <f>'Volumi Totali'!J453/'Volumi Totali'!N453</f>
        <v>0</v>
      </c>
      <c r="K454" s="10">
        <f>'Volumi Totali'!K453/'Volumi Totali'!N453</f>
        <v>1.1879956539635658E-2</v>
      </c>
      <c r="L454" s="10">
        <f>'Volumi Totali'!L453/'Volumi Totali'!N453</f>
        <v>1.5094080778249193E-3</v>
      </c>
      <c r="N454" s="11">
        <f t="shared" si="7"/>
        <v>1</v>
      </c>
      <c r="O454" s="5"/>
      <c r="P454" s="5"/>
      <c r="Q454" s="18"/>
    </row>
    <row r="455" spans="1:17" x14ac:dyDescent="0.25">
      <c r="A455" s="3">
        <v>42092</v>
      </c>
      <c r="B455" s="10">
        <f>'Volumi Totali'!B454/'Volumi Totali'!N454</f>
        <v>0.91784066809819931</v>
      </c>
      <c r="C455" s="10">
        <f>'Volumi Totali'!C454/'Volumi Totali'!N454</f>
        <v>1.7672897412099944E-2</v>
      </c>
      <c r="D455" s="10">
        <f>'Volumi Totali'!D454/'Volumi Totali'!N454</f>
        <v>5.2537468180291223E-2</v>
      </c>
      <c r="E455" s="10">
        <f>'Volumi Totali'!E454/'Volumi Totali'!N454</f>
        <v>0</v>
      </c>
      <c r="F455" s="10">
        <f>'Volumi Totali'!F454/'Volumi Totali'!N454</f>
        <v>0</v>
      </c>
      <c r="G455" s="10">
        <f>'Volumi Totali'!G454/'Volumi Totali'!N454</f>
        <v>0</v>
      </c>
      <c r="H455" s="10">
        <f>'Volumi Totali'!H454/'Volumi Totali'!N454</f>
        <v>2.4790419880995496E-3</v>
      </c>
      <c r="I455" s="10">
        <f>'Volumi Totali'!I454/'Volumi Totali'!N454</f>
        <v>0</v>
      </c>
      <c r="J455" s="10">
        <f>'Volumi Totali'!J454/'Volumi Totali'!N454</f>
        <v>0</v>
      </c>
      <c r="K455" s="10">
        <f>'Volumi Totali'!K454/'Volumi Totali'!N454</f>
        <v>9.1768839538996071E-3</v>
      </c>
      <c r="L455" s="10">
        <f>'Volumi Totali'!L454/'Volumi Totali'!N454</f>
        <v>2.9304036741035811E-4</v>
      </c>
      <c r="N455" s="11">
        <f t="shared" si="7"/>
        <v>1</v>
      </c>
      <c r="O455" s="5"/>
      <c r="P455" s="5"/>
      <c r="Q455" s="18"/>
    </row>
    <row r="456" spans="1:17" x14ac:dyDescent="0.25">
      <c r="A456" s="4">
        <v>42093</v>
      </c>
      <c r="B456" s="10">
        <f>'Volumi Totali'!B455/'Volumi Totali'!N455</f>
        <v>0.88941726578716029</v>
      </c>
      <c r="C456" s="10">
        <f>'Volumi Totali'!C455/'Volumi Totali'!N455</f>
        <v>3.7785429244254307E-2</v>
      </c>
      <c r="D456" s="10">
        <f>'Volumi Totali'!D455/'Volumi Totali'!N455</f>
        <v>5.0144524121021293E-2</v>
      </c>
      <c r="E456" s="10">
        <f>'Volumi Totali'!E455/'Volumi Totali'!N455</f>
        <v>0</v>
      </c>
      <c r="F456" s="10">
        <f>'Volumi Totali'!F455/'Volumi Totali'!N455</f>
        <v>0</v>
      </c>
      <c r="G456" s="10">
        <f>'Volumi Totali'!G455/'Volumi Totali'!N455</f>
        <v>0</v>
      </c>
      <c r="H456" s="10">
        <f>'Volumi Totali'!H455/'Volumi Totali'!N455</f>
        <v>4.1773187928670049E-3</v>
      </c>
      <c r="I456" s="10">
        <f>'Volumi Totali'!I455/'Volumi Totali'!N455</f>
        <v>0</v>
      </c>
      <c r="J456" s="10">
        <f>'Volumi Totali'!J455/'Volumi Totali'!N455</f>
        <v>0</v>
      </c>
      <c r="K456" s="10">
        <f>'Volumi Totali'!K455/'Volumi Totali'!N455</f>
        <v>1.7315913903530447E-2</v>
      </c>
      <c r="L456" s="10">
        <f>'Volumi Totali'!L455/'Volumi Totali'!N455</f>
        <v>1.1595481511666103E-3</v>
      </c>
      <c r="N456" s="11">
        <f t="shared" si="7"/>
        <v>1</v>
      </c>
      <c r="O456" s="5"/>
      <c r="P456" s="5"/>
      <c r="Q456" s="18"/>
    </row>
    <row r="457" spans="1:17" x14ac:dyDescent="0.25">
      <c r="A457" s="3">
        <v>42094</v>
      </c>
      <c r="B457" s="10">
        <f>'Volumi Totali'!B456/'Volumi Totali'!N456</f>
        <v>0.88654427022082072</v>
      </c>
      <c r="C457" s="10">
        <f>'Volumi Totali'!C456/'Volumi Totali'!N456</f>
        <v>5.3178970146974668E-2</v>
      </c>
      <c r="D457" s="10">
        <f>'Volumi Totali'!D456/'Volumi Totali'!N456</f>
        <v>4.399053628068636E-2</v>
      </c>
      <c r="E457" s="10">
        <f>'Volumi Totali'!E456/'Volumi Totali'!N456</f>
        <v>0</v>
      </c>
      <c r="F457" s="10">
        <f>'Volumi Totali'!F456/'Volumi Totali'!N456</f>
        <v>0</v>
      </c>
      <c r="G457" s="10">
        <f>'Volumi Totali'!G456/'Volumi Totali'!N456</f>
        <v>0</v>
      </c>
      <c r="H457" s="10">
        <f>'Volumi Totali'!H456/'Volumi Totali'!N456</f>
        <v>8.4510286154139119E-3</v>
      </c>
      <c r="I457" s="10">
        <f>'Volumi Totali'!I456/'Volumi Totali'!N456</f>
        <v>0</v>
      </c>
      <c r="J457" s="10">
        <f>'Volumi Totali'!J456/'Volumi Totali'!N456</f>
        <v>0</v>
      </c>
      <c r="K457" s="10">
        <f>'Volumi Totali'!K456/'Volumi Totali'!N456</f>
        <v>6.3860358328587203E-3</v>
      </c>
      <c r="L457" s="10">
        <f>'Volumi Totali'!L456/'Volumi Totali'!N456</f>
        <v>1.4491589032455724E-3</v>
      </c>
      <c r="N457" s="11">
        <f t="shared" si="7"/>
        <v>1</v>
      </c>
      <c r="O457" s="5"/>
      <c r="P457" s="5"/>
      <c r="Q457" s="18"/>
    </row>
    <row r="458" spans="1:17" x14ac:dyDescent="0.25">
      <c r="A458" s="4">
        <v>42095</v>
      </c>
      <c r="B458" s="10">
        <f>'Volumi Totali'!B457/'Volumi Totali'!N457</f>
        <v>0.90768776686677788</v>
      </c>
      <c r="C458" s="10">
        <f>'Volumi Totali'!C457/'Volumi Totali'!N457</f>
        <v>2.8093279983221593E-2</v>
      </c>
      <c r="D458" s="10">
        <f>'Volumi Totali'!D457/'Volumi Totali'!N457</f>
        <v>4.9432187286205534E-2</v>
      </c>
      <c r="E458" s="10">
        <f>'Volumi Totali'!E457/'Volumi Totali'!N457</f>
        <v>0</v>
      </c>
      <c r="F458" s="10">
        <f>'Volumi Totali'!F457/'Volumi Totali'!N457</f>
        <v>0</v>
      </c>
      <c r="G458" s="10">
        <f>'Volumi Totali'!G457/'Volumi Totali'!N457</f>
        <v>0</v>
      </c>
      <c r="H458" s="10">
        <f>'Volumi Totali'!H457/'Volumi Totali'!N457</f>
        <v>4.7295606487603604E-3</v>
      </c>
      <c r="I458" s="10">
        <f>'Volumi Totali'!I457/'Volumi Totali'!N457</f>
        <v>0</v>
      </c>
      <c r="J458" s="10">
        <f>'Volumi Totali'!J457/'Volumi Totali'!N457</f>
        <v>0</v>
      </c>
      <c r="K458" s="10">
        <f>'Volumi Totali'!K457/'Volumi Totali'!N457</f>
        <v>9.6396891566560491E-3</v>
      </c>
      <c r="L458" s="10">
        <f>'Volumi Totali'!L457/'Volumi Totali'!N457</f>
        <v>4.1751605837860853E-4</v>
      </c>
      <c r="N458" s="11">
        <f t="shared" si="7"/>
        <v>1.0000000000000002</v>
      </c>
      <c r="O458" s="5"/>
      <c r="P458" s="5"/>
      <c r="Q458" s="18"/>
    </row>
    <row r="459" spans="1:17" x14ac:dyDescent="0.25">
      <c r="A459" s="3">
        <v>42096</v>
      </c>
      <c r="B459" s="10">
        <f>'Volumi Totali'!B458/'Volumi Totali'!N458</f>
        <v>0.9290968728286676</v>
      </c>
      <c r="C459" s="10">
        <f>'Volumi Totali'!C458/'Volumi Totali'!N458</f>
        <v>1.3204636268578684E-2</v>
      </c>
      <c r="D459" s="10">
        <f>'Volumi Totali'!D458/'Volumi Totali'!N458</f>
        <v>4.4380407820078446E-2</v>
      </c>
      <c r="E459" s="10">
        <f>'Volumi Totali'!E458/'Volumi Totali'!N458</f>
        <v>0</v>
      </c>
      <c r="F459" s="10">
        <f>'Volumi Totali'!F458/'Volumi Totali'!N458</f>
        <v>0</v>
      </c>
      <c r="G459" s="10">
        <f>'Volumi Totali'!G458/'Volumi Totali'!N458</f>
        <v>0</v>
      </c>
      <c r="H459" s="10">
        <f>'Volumi Totali'!H458/'Volumi Totali'!N458</f>
        <v>3.1413946206406435E-3</v>
      </c>
      <c r="I459" s="10">
        <f>'Volumi Totali'!I458/'Volumi Totali'!N458</f>
        <v>0</v>
      </c>
      <c r="J459" s="10">
        <f>'Volumi Totali'!J458/'Volumi Totali'!N458</f>
        <v>0</v>
      </c>
      <c r="K459" s="10">
        <f>'Volumi Totali'!K458/'Volumi Totali'!N458</f>
        <v>9.5950259937488264E-3</v>
      </c>
      <c r="L459" s="10">
        <f>'Volumi Totali'!L458/'Volumi Totali'!N458</f>
        <v>5.8166246828581577E-4</v>
      </c>
      <c r="N459" s="11">
        <f t="shared" si="7"/>
        <v>1</v>
      </c>
      <c r="O459" s="5"/>
      <c r="P459" s="5"/>
      <c r="Q459" s="18"/>
    </row>
    <row r="460" spans="1:17" x14ac:dyDescent="0.25">
      <c r="A460" s="4">
        <v>42097</v>
      </c>
      <c r="B460" s="10">
        <f>'Volumi Totali'!B459/'Volumi Totali'!N459</f>
        <v>0.90756615933258566</v>
      </c>
      <c r="C460" s="10">
        <f>'Volumi Totali'!C459/'Volumi Totali'!N459</f>
        <v>3.9628629758835035E-2</v>
      </c>
      <c r="D460" s="10">
        <f>'Volumi Totali'!D459/'Volumi Totali'!N459</f>
        <v>4.1313069037386865E-2</v>
      </c>
      <c r="E460" s="10">
        <f>'Volumi Totali'!E459/'Volumi Totali'!N459</f>
        <v>0</v>
      </c>
      <c r="F460" s="10">
        <f>'Volumi Totali'!F459/'Volumi Totali'!N459</f>
        <v>0</v>
      </c>
      <c r="G460" s="10">
        <f>'Volumi Totali'!G459/'Volumi Totali'!N459</f>
        <v>0</v>
      </c>
      <c r="H460" s="10">
        <f>'Volumi Totali'!H459/'Volumi Totali'!N459</f>
        <v>5.4616061551983376E-3</v>
      </c>
      <c r="I460" s="10">
        <f>'Volumi Totali'!I459/'Volumi Totali'!N459</f>
        <v>0</v>
      </c>
      <c r="J460" s="10">
        <f>'Volumi Totali'!J459/'Volumi Totali'!N459</f>
        <v>0</v>
      </c>
      <c r="K460" s="10">
        <f>'Volumi Totali'!K459/'Volumi Totali'!N459</f>
        <v>5.4255334332181781E-3</v>
      </c>
      <c r="L460" s="10">
        <f>'Volumi Totali'!L459/'Volumi Totali'!N459</f>
        <v>6.0500228277594967E-4</v>
      </c>
      <c r="N460" s="11">
        <f t="shared" si="7"/>
        <v>1</v>
      </c>
      <c r="O460" s="5"/>
      <c r="P460" s="5"/>
      <c r="Q460" s="18"/>
    </row>
    <row r="461" spans="1:17" x14ac:dyDescent="0.25">
      <c r="A461" s="3">
        <v>42098</v>
      </c>
      <c r="B461" s="10">
        <f>'Volumi Totali'!B460/'Volumi Totali'!N460</f>
        <v>0.89791987465704071</v>
      </c>
      <c r="C461" s="10">
        <f>'Volumi Totali'!C460/'Volumi Totali'!N460</f>
        <v>2.1756418526178101E-2</v>
      </c>
      <c r="D461" s="10">
        <f>'Volumi Totali'!D460/'Volumi Totali'!N460</f>
        <v>5.7076900133500315E-2</v>
      </c>
      <c r="E461" s="10">
        <f>'Volumi Totali'!E460/'Volumi Totali'!N460</f>
        <v>0</v>
      </c>
      <c r="F461" s="10">
        <f>'Volumi Totali'!F460/'Volumi Totali'!N460</f>
        <v>0</v>
      </c>
      <c r="G461" s="10">
        <f>'Volumi Totali'!G460/'Volumi Totali'!N460</f>
        <v>0</v>
      </c>
      <c r="H461" s="10">
        <f>'Volumi Totali'!H460/'Volumi Totali'!N460</f>
        <v>9.2697011785041143E-3</v>
      </c>
      <c r="I461" s="10">
        <f>'Volumi Totali'!I460/'Volumi Totali'!N460</f>
        <v>0</v>
      </c>
      <c r="J461" s="10">
        <f>'Volumi Totali'!J460/'Volumi Totali'!N460</f>
        <v>0</v>
      </c>
      <c r="K461" s="10">
        <f>'Volumi Totali'!K460/'Volumi Totali'!N460</f>
        <v>1.3310430453164388E-2</v>
      </c>
      <c r="L461" s="10">
        <f>'Volumi Totali'!L460/'Volumi Totali'!N460</f>
        <v>6.6667505161233521E-4</v>
      </c>
      <c r="N461" s="11">
        <f t="shared" si="7"/>
        <v>0.99999999999999989</v>
      </c>
      <c r="O461" s="5"/>
      <c r="P461" s="5"/>
      <c r="Q461" s="18"/>
    </row>
    <row r="462" spans="1:17" x14ac:dyDescent="0.25">
      <c r="A462" s="4">
        <v>42099</v>
      </c>
      <c r="B462" s="10">
        <f>'Volumi Totali'!B461/'Volumi Totali'!N461</f>
        <v>0.92775751501198744</v>
      </c>
      <c r="C462" s="10">
        <f>'Volumi Totali'!C461/'Volumi Totali'!N461</f>
        <v>1.0626820857272458E-2</v>
      </c>
      <c r="D462" s="10">
        <f>'Volumi Totali'!D461/'Volumi Totali'!N461</f>
        <v>4.7826076486876937E-2</v>
      </c>
      <c r="E462" s="10">
        <f>'Volumi Totali'!E461/'Volumi Totali'!N461</f>
        <v>0</v>
      </c>
      <c r="F462" s="10">
        <f>'Volumi Totali'!F461/'Volumi Totali'!N461</f>
        <v>0</v>
      </c>
      <c r="G462" s="10">
        <f>'Volumi Totali'!G461/'Volumi Totali'!N461</f>
        <v>0</v>
      </c>
      <c r="H462" s="10">
        <f>'Volumi Totali'!H461/'Volumi Totali'!N461</f>
        <v>6.7726223050202788E-3</v>
      </c>
      <c r="I462" s="10">
        <f>'Volumi Totali'!I461/'Volumi Totali'!N461</f>
        <v>0</v>
      </c>
      <c r="J462" s="10">
        <f>'Volumi Totali'!J461/'Volumi Totali'!N461</f>
        <v>0</v>
      </c>
      <c r="K462" s="10">
        <f>'Volumi Totali'!K461/'Volumi Totali'!N461</f>
        <v>6.4465010809405306E-3</v>
      </c>
      <c r="L462" s="10">
        <f>'Volumi Totali'!L461/'Volumi Totali'!N461</f>
        <v>5.704642579023488E-4</v>
      </c>
      <c r="N462" s="11">
        <f t="shared" si="7"/>
        <v>1.0000000000000002</v>
      </c>
      <c r="O462" s="5"/>
      <c r="P462" s="5"/>
      <c r="Q462" s="18"/>
    </row>
    <row r="463" spans="1:17" x14ac:dyDescent="0.25">
      <c r="A463" s="3">
        <v>42100</v>
      </c>
      <c r="B463" s="10">
        <f>'Volumi Totali'!B462/'Volumi Totali'!N462</f>
        <v>0.91839558617088102</v>
      </c>
      <c r="C463" s="10">
        <f>'Volumi Totali'!C462/'Volumi Totali'!N462</f>
        <v>2.465881742873165E-2</v>
      </c>
      <c r="D463" s="10">
        <f>'Volumi Totali'!D462/'Volumi Totali'!N462</f>
        <v>4.9403266574974715E-2</v>
      </c>
      <c r="E463" s="10">
        <f>'Volumi Totali'!E462/'Volumi Totali'!N462</f>
        <v>0</v>
      </c>
      <c r="F463" s="10">
        <f>'Volumi Totali'!F462/'Volumi Totali'!N462</f>
        <v>0</v>
      </c>
      <c r="G463" s="10">
        <f>'Volumi Totali'!G462/'Volumi Totali'!N462</f>
        <v>0</v>
      </c>
      <c r="H463" s="10">
        <f>'Volumi Totali'!H462/'Volumi Totali'!N462</f>
        <v>1.7443107510850542E-3</v>
      </c>
      <c r="I463" s="10">
        <f>'Volumi Totali'!I462/'Volumi Totali'!N462</f>
        <v>0</v>
      </c>
      <c r="J463" s="10">
        <f>'Volumi Totali'!J462/'Volumi Totali'!N462</f>
        <v>0</v>
      </c>
      <c r="K463" s="10">
        <f>'Volumi Totali'!K462/'Volumi Totali'!N462</f>
        <v>5.2903256741996451E-3</v>
      </c>
      <c r="L463" s="10">
        <f>'Volumi Totali'!L462/'Volumi Totali'!N462</f>
        <v>5.0769340012790664E-4</v>
      </c>
      <c r="N463" s="11">
        <f t="shared" si="7"/>
        <v>1</v>
      </c>
      <c r="O463" s="5"/>
      <c r="P463" s="5"/>
      <c r="Q463" s="18"/>
    </row>
    <row r="464" spans="1:17" x14ac:dyDescent="0.25">
      <c r="A464" s="4">
        <v>42101</v>
      </c>
      <c r="B464" s="10">
        <f>'Volumi Totali'!B463/'Volumi Totali'!N463</f>
        <v>0.8857849488122167</v>
      </c>
      <c r="C464" s="10">
        <f>'Volumi Totali'!C463/'Volumi Totali'!N463</f>
        <v>5.4936471356123354E-2</v>
      </c>
      <c r="D464" s="10">
        <f>'Volumi Totali'!D463/'Volumi Totali'!N463</f>
        <v>4.3085379195474116E-2</v>
      </c>
      <c r="E464" s="10">
        <f>'Volumi Totali'!E463/'Volumi Totali'!N463</f>
        <v>0</v>
      </c>
      <c r="F464" s="10">
        <f>'Volumi Totali'!F463/'Volumi Totali'!N463</f>
        <v>0</v>
      </c>
      <c r="G464" s="10">
        <f>'Volumi Totali'!G463/'Volumi Totali'!N463</f>
        <v>0</v>
      </c>
      <c r="H464" s="10">
        <f>'Volumi Totali'!H463/'Volumi Totali'!N463</f>
        <v>4.5732987596737188E-3</v>
      </c>
      <c r="I464" s="10">
        <f>'Volumi Totali'!I463/'Volumi Totali'!N463</f>
        <v>0</v>
      </c>
      <c r="J464" s="10">
        <f>'Volumi Totali'!J463/'Volumi Totali'!N463</f>
        <v>0</v>
      </c>
      <c r="K464" s="10">
        <f>'Volumi Totali'!K463/'Volumi Totali'!N463</f>
        <v>9.8452046746291735E-3</v>
      </c>
      <c r="L464" s="10">
        <f>'Volumi Totali'!L463/'Volumi Totali'!N463</f>
        <v>1.7746972018828865E-3</v>
      </c>
      <c r="N464" s="11">
        <f t="shared" si="7"/>
        <v>0.99999999999999989</v>
      </c>
      <c r="O464" s="5"/>
      <c r="P464" s="5"/>
      <c r="Q464" s="18"/>
    </row>
    <row r="465" spans="1:17" x14ac:dyDescent="0.25">
      <c r="A465" s="3">
        <v>42102</v>
      </c>
      <c r="B465" s="10">
        <f>'Volumi Totali'!B464/'Volumi Totali'!N464</f>
        <v>0.91995250654676963</v>
      </c>
      <c r="C465" s="10">
        <f>'Volumi Totali'!C464/'Volumi Totali'!N464</f>
        <v>2.877291629292628E-2</v>
      </c>
      <c r="D465" s="10">
        <f>'Volumi Totali'!D464/'Volumi Totali'!N464</f>
        <v>4.524023249911166E-2</v>
      </c>
      <c r="E465" s="10">
        <f>'Volumi Totali'!E464/'Volumi Totali'!N464</f>
        <v>0</v>
      </c>
      <c r="F465" s="10">
        <f>'Volumi Totali'!F464/'Volumi Totali'!N464</f>
        <v>0</v>
      </c>
      <c r="G465" s="10">
        <f>'Volumi Totali'!G464/'Volumi Totali'!N464</f>
        <v>0</v>
      </c>
      <c r="H465" s="10">
        <f>'Volumi Totali'!H464/'Volumi Totali'!N464</f>
        <v>1.0219146432042248E-3</v>
      </c>
      <c r="I465" s="10">
        <f>'Volumi Totali'!I464/'Volumi Totali'!N464</f>
        <v>0</v>
      </c>
      <c r="J465" s="10">
        <f>'Volumi Totali'!J464/'Volumi Totali'!N464</f>
        <v>0</v>
      </c>
      <c r="K465" s="10">
        <f>'Volumi Totali'!K464/'Volumi Totali'!N464</f>
        <v>4.4183184857940839E-3</v>
      </c>
      <c r="L465" s="10">
        <f>'Volumi Totali'!L464/'Volumi Totali'!N464</f>
        <v>5.9411153219407226E-4</v>
      </c>
      <c r="N465" s="11">
        <f t="shared" si="7"/>
        <v>1</v>
      </c>
      <c r="O465" s="5"/>
      <c r="P465" s="5"/>
      <c r="Q465" s="18"/>
    </row>
    <row r="466" spans="1:17" x14ac:dyDescent="0.25">
      <c r="A466" s="4">
        <v>42103</v>
      </c>
      <c r="B466" s="10">
        <f>'Volumi Totali'!B465/'Volumi Totali'!N465</f>
        <v>0.90517552881472296</v>
      </c>
      <c r="C466" s="10">
        <f>'Volumi Totali'!C465/'Volumi Totali'!N465</f>
        <v>2.9353809185728042E-2</v>
      </c>
      <c r="D466" s="10">
        <f>'Volumi Totali'!D465/'Volumi Totali'!N465</f>
        <v>5.6632491918307153E-2</v>
      </c>
      <c r="E466" s="10">
        <f>'Volumi Totali'!E465/'Volumi Totali'!N465</f>
        <v>0</v>
      </c>
      <c r="F466" s="10">
        <f>'Volumi Totali'!F465/'Volumi Totali'!N465</f>
        <v>0</v>
      </c>
      <c r="G466" s="10">
        <f>'Volumi Totali'!G465/'Volumi Totali'!N465</f>
        <v>0</v>
      </c>
      <c r="H466" s="10">
        <f>'Volumi Totali'!H465/'Volumi Totali'!N465</f>
        <v>1.0193706350326915E-3</v>
      </c>
      <c r="I466" s="10">
        <f>'Volumi Totali'!I465/'Volumi Totali'!N465</f>
        <v>0</v>
      </c>
      <c r="J466" s="10">
        <f>'Volumi Totali'!J465/'Volumi Totali'!N465</f>
        <v>0</v>
      </c>
      <c r="K466" s="10">
        <f>'Volumi Totali'!K465/'Volumi Totali'!N465</f>
        <v>7.2111250666643473E-3</v>
      </c>
      <c r="L466" s="10">
        <f>'Volumi Totali'!L465/'Volumi Totali'!N465</f>
        <v>6.0767437954480216E-4</v>
      </c>
      <c r="N466" s="11">
        <f t="shared" si="7"/>
        <v>0.99999999999999989</v>
      </c>
      <c r="O466" s="5"/>
      <c r="P466" s="5"/>
      <c r="Q466" s="18"/>
    </row>
    <row r="467" spans="1:17" x14ac:dyDescent="0.25">
      <c r="A467" s="3">
        <v>42104</v>
      </c>
      <c r="B467" s="10">
        <f>'Volumi Totali'!B466/'Volumi Totali'!N466</f>
        <v>0.92882009907264318</v>
      </c>
      <c r="C467" s="10">
        <f>'Volumi Totali'!C466/'Volumi Totali'!N466</f>
        <v>1.5895616597521849E-2</v>
      </c>
      <c r="D467" s="10">
        <f>'Volumi Totali'!D466/'Volumi Totali'!N466</f>
        <v>4.6569963079706574E-2</v>
      </c>
      <c r="E467" s="10">
        <f>'Volumi Totali'!E466/'Volumi Totali'!N466</f>
        <v>0</v>
      </c>
      <c r="F467" s="10">
        <f>'Volumi Totali'!F466/'Volumi Totali'!N466</f>
        <v>0</v>
      </c>
      <c r="G467" s="10">
        <f>'Volumi Totali'!G466/'Volumi Totali'!N466</f>
        <v>0</v>
      </c>
      <c r="H467" s="10">
        <f>'Volumi Totali'!H466/'Volumi Totali'!N466</f>
        <v>2.1575884380196212E-3</v>
      </c>
      <c r="I467" s="10">
        <f>'Volumi Totali'!I466/'Volumi Totali'!N466</f>
        <v>0</v>
      </c>
      <c r="J467" s="10">
        <f>'Volumi Totali'!J466/'Volumi Totali'!N466</f>
        <v>0</v>
      </c>
      <c r="K467" s="10">
        <f>'Volumi Totali'!K466/'Volumi Totali'!N466</f>
        <v>5.9685100978875789E-3</v>
      </c>
      <c r="L467" s="10">
        <f>'Volumi Totali'!L466/'Volumi Totali'!N466</f>
        <v>5.8822271422123522E-4</v>
      </c>
      <c r="N467" s="11">
        <f t="shared" si="7"/>
        <v>1</v>
      </c>
      <c r="O467" s="5"/>
      <c r="P467" s="5"/>
      <c r="Q467" s="18"/>
    </row>
    <row r="468" spans="1:17" x14ac:dyDescent="0.25">
      <c r="A468" s="4">
        <v>42105</v>
      </c>
      <c r="B468" s="10">
        <f>'Volumi Totali'!B467/'Volumi Totali'!N467</f>
        <v>0.90366995957803631</v>
      </c>
      <c r="C468" s="10">
        <f>'Volumi Totali'!C467/'Volumi Totali'!N467</f>
        <v>1.4135566728322359E-2</v>
      </c>
      <c r="D468" s="10">
        <f>'Volumi Totali'!D467/'Volumi Totali'!N467</f>
        <v>7.3400406378699962E-2</v>
      </c>
      <c r="E468" s="10">
        <f>'Volumi Totali'!E467/'Volumi Totali'!N467</f>
        <v>0</v>
      </c>
      <c r="F468" s="10">
        <f>'Volumi Totali'!F467/'Volumi Totali'!N467</f>
        <v>0</v>
      </c>
      <c r="G468" s="10">
        <f>'Volumi Totali'!G467/'Volumi Totali'!N467</f>
        <v>0</v>
      </c>
      <c r="H468" s="10">
        <f>'Volumi Totali'!H467/'Volumi Totali'!N467</f>
        <v>2.5008132378052015E-3</v>
      </c>
      <c r="I468" s="10">
        <f>'Volumi Totali'!I467/'Volumi Totali'!N467</f>
        <v>0</v>
      </c>
      <c r="J468" s="10">
        <f>'Volumi Totali'!J467/'Volumi Totali'!N467</f>
        <v>0</v>
      </c>
      <c r="K468" s="10">
        <f>'Volumi Totali'!K467/'Volumi Totali'!N467</f>
        <v>4.8246495843748786E-3</v>
      </c>
      <c r="L468" s="10">
        <f>'Volumi Totali'!L467/'Volumi Totali'!N467</f>
        <v>1.4686044927613138E-3</v>
      </c>
      <c r="N468" s="11">
        <f t="shared" si="7"/>
        <v>1</v>
      </c>
      <c r="O468" s="5"/>
      <c r="P468" s="5"/>
      <c r="Q468" s="18"/>
    </row>
    <row r="469" spans="1:17" x14ac:dyDescent="0.25">
      <c r="A469" s="3">
        <v>42106</v>
      </c>
      <c r="B469" s="10">
        <f>'Volumi Totali'!B468/'Volumi Totali'!N468</f>
        <v>0.9189259398908689</v>
      </c>
      <c r="C469" s="10">
        <f>'Volumi Totali'!C468/'Volumi Totali'!N468</f>
        <v>1.4792245620768488E-2</v>
      </c>
      <c r="D469" s="10">
        <f>'Volumi Totali'!D468/'Volumi Totali'!N468</f>
        <v>5.3727336271971633E-2</v>
      </c>
      <c r="E469" s="10">
        <f>'Volumi Totali'!E468/'Volumi Totali'!N468</f>
        <v>0</v>
      </c>
      <c r="F469" s="10">
        <f>'Volumi Totali'!F468/'Volumi Totali'!N468</f>
        <v>0</v>
      </c>
      <c r="G469" s="10">
        <f>'Volumi Totali'!G468/'Volumi Totali'!N468</f>
        <v>0</v>
      </c>
      <c r="H469" s="10">
        <f>'Volumi Totali'!H468/'Volumi Totali'!N468</f>
        <v>1.6812741810659226E-3</v>
      </c>
      <c r="I469" s="10">
        <f>'Volumi Totali'!I468/'Volumi Totali'!N468</f>
        <v>0</v>
      </c>
      <c r="J469" s="10">
        <f>'Volumi Totali'!J468/'Volumi Totali'!N468</f>
        <v>0</v>
      </c>
      <c r="K469" s="10">
        <f>'Volumi Totali'!K468/'Volumi Totali'!N468</f>
        <v>3.4738173350680412E-3</v>
      </c>
      <c r="L469" s="10">
        <f>'Volumi Totali'!L468/'Volumi Totali'!N468</f>
        <v>7.399386700257039E-3</v>
      </c>
      <c r="N469" s="11">
        <f t="shared" si="7"/>
        <v>1</v>
      </c>
      <c r="O469" s="5"/>
      <c r="P469" s="5"/>
      <c r="Q469" s="18"/>
    </row>
    <row r="470" spans="1:17" x14ac:dyDescent="0.25">
      <c r="A470" s="4">
        <v>42107</v>
      </c>
      <c r="B470" s="10">
        <f>'Volumi Totali'!B469/'Volumi Totali'!N469</f>
        <v>0.94366439928923596</v>
      </c>
      <c r="C470" s="10">
        <f>'Volumi Totali'!C469/'Volumi Totali'!N469</f>
        <v>1.1274534652470553E-2</v>
      </c>
      <c r="D470" s="10">
        <f>'Volumi Totali'!D469/'Volumi Totali'!N469</f>
        <v>3.9838920519929676E-2</v>
      </c>
      <c r="E470" s="10">
        <f>'Volumi Totali'!E469/'Volumi Totali'!N469</f>
        <v>0</v>
      </c>
      <c r="F470" s="10">
        <f>'Volumi Totali'!F469/'Volumi Totali'!N469</f>
        <v>0</v>
      </c>
      <c r="G470" s="10">
        <f>'Volumi Totali'!G469/'Volumi Totali'!N469</f>
        <v>0</v>
      </c>
      <c r="H470" s="10">
        <f>'Volumi Totali'!H469/'Volumi Totali'!N469</f>
        <v>2.0021901555579398E-3</v>
      </c>
      <c r="I470" s="10">
        <f>'Volumi Totali'!I469/'Volumi Totali'!N469</f>
        <v>0</v>
      </c>
      <c r="J470" s="10">
        <f>'Volumi Totali'!J469/'Volumi Totali'!N469</f>
        <v>0</v>
      </c>
      <c r="K470" s="10">
        <f>'Volumi Totali'!K469/'Volumi Totali'!N469</f>
        <v>2.8416337767563577E-3</v>
      </c>
      <c r="L470" s="10">
        <f>'Volumi Totali'!L469/'Volumi Totali'!N469</f>
        <v>3.7832160604951411E-4</v>
      </c>
      <c r="N470" s="11">
        <f t="shared" si="7"/>
        <v>1</v>
      </c>
      <c r="O470" s="5"/>
      <c r="P470" s="5"/>
      <c r="Q470" s="18"/>
    </row>
    <row r="471" spans="1:17" x14ac:dyDescent="0.25">
      <c r="A471" s="3">
        <v>42108</v>
      </c>
      <c r="B471" s="10">
        <f>'Volumi Totali'!B470/'Volumi Totali'!N470</f>
        <v>0.92906412759768309</v>
      </c>
      <c r="C471" s="10">
        <f>'Volumi Totali'!C470/'Volumi Totali'!N470</f>
        <v>1.8648621321440313E-2</v>
      </c>
      <c r="D471" s="10">
        <f>'Volumi Totali'!D470/'Volumi Totali'!N470</f>
        <v>4.8890758531549693E-2</v>
      </c>
      <c r="E471" s="10">
        <f>'Volumi Totali'!E470/'Volumi Totali'!N470</f>
        <v>0</v>
      </c>
      <c r="F471" s="10">
        <f>'Volumi Totali'!F470/'Volumi Totali'!N470</f>
        <v>0</v>
      </c>
      <c r="G471" s="10">
        <f>'Volumi Totali'!G470/'Volumi Totali'!N470</f>
        <v>0</v>
      </c>
      <c r="H471" s="10">
        <f>'Volumi Totali'!H470/'Volumi Totali'!N470</f>
        <v>1.0969863396320322E-3</v>
      </c>
      <c r="I471" s="10">
        <f>'Volumi Totali'!I470/'Volumi Totali'!N470</f>
        <v>0</v>
      </c>
      <c r="J471" s="10">
        <f>'Volumi Totali'!J470/'Volumi Totali'!N470</f>
        <v>0</v>
      </c>
      <c r="K471" s="10">
        <f>'Volumi Totali'!K470/'Volumi Totali'!N470</f>
        <v>1.9961156162443491E-3</v>
      </c>
      <c r="L471" s="10">
        <f>'Volumi Totali'!L470/'Volumi Totali'!N470</f>
        <v>3.0339059345051237E-4</v>
      </c>
      <c r="N471" s="11">
        <f t="shared" si="7"/>
        <v>1</v>
      </c>
      <c r="O471" s="5"/>
      <c r="P471" s="5"/>
      <c r="Q471" s="18"/>
    </row>
    <row r="472" spans="1:17" x14ac:dyDescent="0.25">
      <c r="A472" s="4">
        <v>42109</v>
      </c>
      <c r="B472" s="10">
        <f>'Volumi Totali'!B471/'Volumi Totali'!N471</f>
        <v>0.92798366367062002</v>
      </c>
      <c r="C472" s="10">
        <f>'Volumi Totali'!C471/'Volumi Totali'!N471</f>
        <v>1.6826356743210855E-2</v>
      </c>
      <c r="D472" s="10">
        <f>'Volumi Totali'!D471/'Volumi Totali'!N471</f>
        <v>5.0598183813977488E-2</v>
      </c>
      <c r="E472" s="10">
        <f>'Volumi Totali'!E471/'Volumi Totali'!N471</f>
        <v>0</v>
      </c>
      <c r="F472" s="10">
        <f>'Volumi Totali'!F471/'Volumi Totali'!N471</f>
        <v>0</v>
      </c>
      <c r="G472" s="10">
        <f>'Volumi Totali'!G471/'Volumi Totali'!N471</f>
        <v>0</v>
      </c>
      <c r="H472" s="10">
        <f>'Volumi Totali'!H471/'Volumi Totali'!N471</f>
        <v>9.0379899944589154E-4</v>
      </c>
      <c r="I472" s="10">
        <f>'Volumi Totali'!I471/'Volumi Totali'!N471</f>
        <v>0</v>
      </c>
      <c r="J472" s="10">
        <f>'Volumi Totali'!J471/'Volumi Totali'!N471</f>
        <v>0</v>
      </c>
      <c r="K472" s="10">
        <f>'Volumi Totali'!K471/'Volumi Totali'!N471</f>
        <v>3.3860175129873291E-3</v>
      </c>
      <c r="L472" s="10">
        <f>'Volumi Totali'!L471/'Volumi Totali'!N471</f>
        <v>3.0197925975842974E-4</v>
      </c>
      <c r="N472" s="11">
        <f t="shared" si="7"/>
        <v>1</v>
      </c>
      <c r="O472" s="5"/>
      <c r="P472" s="5"/>
      <c r="Q472" s="18"/>
    </row>
    <row r="473" spans="1:17" x14ac:dyDescent="0.25">
      <c r="A473" s="3">
        <v>42110</v>
      </c>
      <c r="B473" s="10">
        <f>'Volumi Totali'!B472/'Volumi Totali'!N472</f>
        <v>0.94371389962584185</v>
      </c>
      <c r="C473" s="10">
        <f>'Volumi Totali'!C472/'Volumi Totali'!N472</f>
        <v>9.3821263659900501E-3</v>
      </c>
      <c r="D473" s="10">
        <f>'Volumi Totali'!D472/'Volumi Totali'!N472</f>
        <v>4.1779163247241104E-2</v>
      </c>
      <c r="E473" s="10">
        <f>'Volumi Totali'!E472/'Volumi Totali'!N472</f>
        <v>0</v>
      </c>
      <c r="F473" s="10">
        <f>'Volumi Totali'!F472/'Volumi Totali'!N472</f>
        <v>0</v>
      </c>
      <c r="G473" s="10">
        <f>'Volumi Totali'!G472/'Volumi Totali'!N472</f>
        <v>0</v>
      </c>
      <c r="H473" s="10">
        <f>'Volumi Totali'!H472/'Volumi Totali'!N472</f>
        <v>1.6344762251657066E-3</v>
      </c>
      <c r="I473" s="10">
        <f>'Volumi Totali'!I472/'Volumi Totali'!N472</f>
        <v>0</v>
      </c>
      <c r="J473" s="10">
        <f>'Volumi Totali'!J472/'Volumi Totali'!N472</f>
        <v>0</v>
      </c>
      <c r="K473" s="10">
        <f>'Volumi Totali'!K472/'Volumi Totali'!N472</f>
        <v>3.1597641731044316E-3</v>
      </c>
      <c r="L473" s="10">
        <f>'Volumi Totali'!L472/'Volumi Totali'!N472</f>
        <v>3.3057036265687873E-4</v>
      </c>
      <c r="N473" s="11">
        <f t="shared" si="7"/>
        <v>0.99999999999999989</v>
      </c>
      <c r="O473" s="5"/>
      <c r="P473" s="5"/>
      <c r="Q473" s="18"/>
    </row>
    <row r="474" spans="1:17" x14ac:dyDescent="0.25">
      <c r="A474" s="4">
        <v>42111</v>
      </c>
      <c r="B474" s="10">
        <f>'Volumi Totali'!B473/'Volumi Totali'!N473</f>
        <v>0.92748747493761752</v>
      </c>
      <c r="C474" s="10">
        <f>'Volumi Totali'!C473/'Volumi Totali'!N473</f>
        <v>1.4166136560543144E-2</v>
      </c>
      <c r="D474" s="10">
        <f>'Volumi Totali'!D473/'Volumi Totali'!N473</f>
        <v>5.1168028235846166E-2</v>
      </c>
      <c r="E474" s="10">
        <f>'Volumi Totali'!E473/'Volumi Totali'!N473</f>
        <v>0</v>
      </c>
      <c r="F474" s="10">
        <f>'Volumi Totali'!F473/'Volumi Totali'!N473</f>
        <v>0</v>
      </c>
      <c r="G474" s="10">
        <f>'Volumi Totali'!G473/'Volumi Totali'!N473</f>
        <v>0</v>
      </c>
      <c r="H474" s="10">
        <f>'Volumi Totali'!H473/'Volumi Totali'!N473</f>
        <v>1.2350731165100923E-3</v>
      </c>
      <c r="I474" s="10">
        <f>'Volumi Totali'!I473/'Volumi Totali'!N473</f>
        <v>0</v>
      </c>
      <c r="J474" s="10">
        <f>'Volumi Totali'!J473/'Volumi Totali'!N473</f>
        <v>0</v>
      </c>
      <c r="K474" s="10">
        <f>'Volumi Totali'!K473/'Volumi Totali'!N473</f>
        <v>5.4003634442691241E-3</v>
      </c>
      <c r="L474" s="10">
        <f>'Volumi Totali'!L473/'Volumi Totali'!N473</f>
        <v>5.4292370521390166E-4</v>
      </c>
      <c r="N474" s="11">
        <f t="shared" si="7"/>
        <v>0.99999999999999989</v>
      </c>
      <c r="O474" s="5"/>
      <c r="P474" s="5"/>
      <c r="Q474" s="18"/>
    </row>
    <row r="475" spans="1:17" x14ac:dyDescent="0.25">
      <c r="A475" s="3">
        <v>42112</v>
      </c>
      <c r="B475" s="10">
        <f>'Volumi Totali'!B474/'Volumi Totali'!N474</f>
        <v>0.9273444707363655</v>
      </c>
      <c r="C475" s="10">
        <f>'Volumi Totali'!C474/'Volumi Totali'!N474</f>
        <v>1.323001411048608E-2</v>
      </c>
      <c r="D475" s="10">
        <f>'Volumi Totali'!D474/'Volumi Totali'!N474</f>
        <v>5.2593454018793721E-2</v>
      </c>
      <c r="E475" s="10">
        <f>'Volumi Totali'!E474/'Volumi Totali'!N474</f>
        <v>0</v>
      </c>
      <c r="F475" s="10">
        <f>'Volumi Totali'!F474/'Volumi Totali'!N474</f>
        <v>0</v>
      </c>
      <c r="G475" s="10">
        <f>'Volumi Totali'!G474/'Volumi Totali'!N474</f>
        <v>0</v>
      </c>
      <c r="H475" s="10">
        <f>'Volumi Totali'!H474/'Volumi Totali'!N474</f>
        <v>2.822025545656109E-3</v>
      </c>
      <c r="I475" s="10">
        <f>'Volumi Totali'!I474/'Volumi Totali'!N474</f>
        <v>0</v>
      </c>
      <c r="J475" s="10">
        <f>'Volumi Totali'!J474/'Volumi Totali'!N474</f>
        <v>0</v>
      </c>
      <c r="K475" s="10">
        <f>'Volumi Totali'!K474/'Volumi Totali'!N474</f>
        <v>3.2914672554731888E-3</v>
      </c>
      <c r="L475" s="10">
        <f>'Volumi Totali'!L474/'Volumi Totali'!N474</f>
        <v>7.1856833322534982E-4</v>
      </c>
      <c r="N475" s="11">
        <f t="shared" si="7"/>
        <v>0.99999999999999989</v>
      </c>
      <c r="O475" s="5"/>
      <c r="P475" s="5"/>
      <c r="Q475" s="18"/>
    </row>
    <row r="476" spans="1:17" x14ac:dyDescent="0.25">
      <c r="A476" s="4">
        <v>42113</v>
      </c>
      <c r="B476" s="10">
        <f>'Volumi Totali'!B475/'Volumi Totali'!N475</f>
        <v>0.92159466583719163</v>
      </c>
      <c r="C476" s="10">
        <f>'Volumi Totali'!C475/'Volumi Totali'!N475</f>
        <v>1.2087636005230846E-2</v>
      </c>
      <c r="D476" s="10">
        <f>'Volumi Totali'!D475/'Volumi Totali'!N475</f>
        <v>6.0394374907397269E-2</v>
      </c>
      <c r="E476" s="10">
        <f>'Volumi Totali'!E475/'Volumi Totali'!N475</f>
        <v>0</v>
      </c>
      <c r="F476" s="10">
        <f>'Volumi Totali'!F475/'Volumi Totali'!N475</f>
        <v>0</v>
      </c>
      <c r="G476" s="10">
        <f>'Volumi Totali'!G475/'Volumi Totali'!N475</f>
        <v>0</v>
      </c>
      <c r="H476" s="10">
        <f>'Volumi Totali'!H475/'Volumi Totali'!N475</f>
        <v>9.4009220548036396E-4</v>
      </c>
      <c r="I476" s="10">
        <f>'Volumi Totali'!I475/'Volumi Totali'!N475</f>
        <v>0</v>
      </c>
      <c r="J476" s="10">
        <f>'Volumi Totali'!J475/'Volumi Totali'!N475</f>
        <v>0</v>
      </c>
      <c r="K476" s="10">
        <f>'Volumi Totali'!K475/'Volumi Totali'!N475</f>
        <v>3.5564970997514337E-3</v>
      </c>
      <c r="L476" s="10">
        <f>'Volumi Totali'!L475/'Volumi Totali'!N475</f>
        <v>1.4267339449484998E-3</v>
      </c>
      <c r="N476" s="11">
        <f t="shared" si="7"/>
        <v>1.0000000000000002</v>
      </c>
      <c r="O476" s="5"/>
      <c r="P476" s="5"/>
      <c r="Q476" s="18"/>
    </row>
    <row r="477" spans="1:17" x14ac:dyDescent="0.25">
      <c r="A477" s="3">
        <v>42114</v>
      </c>
      <c r="B477" s="10">
        <f>'Volumi Totali'!B476/'Volumi Totali'!N476</f>
        <v>0.90987709646118164</v>
      </c>
      <c r="C477" s="10">
        <f>'Volumi Totali'!C476/'Volumi Totali'!N476</f>
        <v>3.5218491739503852E-2</v>
      </c>
      <c r="D477" s="10">
        <f>'Volumi Totali'!D476/'Volumi Totali'!N476</f>
        <v>4.756171002216391E-2</v>
      </c>
      <c r="E477" s="10">
        <f>'Volumi Totali'!E476/'Volumi Totali'!N476</f>
        <v>0</v>
      </c>
      <c r="F477" s="10">
        <f>'Volumi Totali'!F476/'Volumi Totali'!N476</f>
        <v>0</v>
      </c>
      <c r="G477" s="10">
        <f>'Volumi Totali'!G476/'Volumi Totali'!N476</f>
        <v>0</v>
      </c>
      <c r="H477" s="10">
        <f>'Volumi Totali'!H476/'Volumi Totali'!N476</f>
        <v>1.3875047284407256E-3</v>
      </c>
      <c r="I477" s="10">
        <f>'Volumi Totali'!I476/'Volumi Totali'!N476</f>
        <v>0</v>
      </c>
      <c r="J477" s="10">
        <f>'Volumi Totali'!J476/'Volumi Totali'!N476</f>
        <v>0</v>
      </c>
      <c r="K477" s="10">
        <f>'Volumi Totali'!K476/'Volumi Totali'!N476</f>
        <v>5.5552706724208102E-3</v>
      </c>
      <c r="L477" s="10">
        <f>'Volumi Totali'!L476/'Volumi Totali'!N476</f>
        <v>3.9992637628900331E-4</v>
      </c>
      <c r="N477" s="11">
        <f t="shared" si="7"/>
        <v>1</v>
      </c>
      <c r="O477" s="5"/>
      <c r="P477" s="5"/>
      <c r="Q477" s="18"/>
    </row>
    <row r="478" spans="1:17" x14ac:dyDescent="0.25">
      <c r="A478" s="4">
        <v>42115</v>
      </c>
      <c r="B478" s="10">
        <f>'Volumi Totali'!B477/'Volumi Totali'!N477</f>
        <v>0.92827467119052842</v>
      </c>
      <c r="C478" s="10">
        <f>'Volumi Totali'!C477/'Volumi Totali'!N477</f>
        <v>2.5232139278810333E-2</v>
      </c>
      <c r="D478" s="10">
        <f>'Volumi Totali'!D477/'Volumi Totali'!N477</f>
        <v>3.9216241543773775E-2</v>
      </c>
      <c r="E478" s="10">
        <f>'Volumi Totali'!E477/'Volumi Totali'!N477</f>
        <v>0</v>
      </c>
      <c r="F478" s="10">
        <f>'Volumi Totali'!F477/'Volumi Totali'!N477</f>
        <v>0</v>
      </c>
      <c r="G478" s="10">
        <f>'Volumi Totali'!G477/'Volumi Totali'!N477</f>
        <v>0</v>
      </c>
      <c r="H478" s="10">
        <f>'Volumi Totali'!H477/'Volumi Totali'!N477</f>
        <v>3.766911709178956E-3</v>
      </c>
      <c r="I478" s="10">
        <f>'Volumi Totali'!I477/'Volumi Totali'!N477</f>
        <v>0</v>
      </c>
      <c r="J478" s="10">
        <f>'Volumi Totali'!J477/'Volumi Totali'!N477</f>
        <v>0</v>
      </c>
      <c r="K478" s="10">
        <f>'Volumi Totali'!K477/'Volumi Totali'!N477</f>
        <v>2.9769231318109894E-3</v>
      </c>
      <c r="L478" s="10">
        <f>'Volumi Totali'!L477/'Volumi Totali'!N477</f>
        <v>5.3311314589751498E-4</v>
      </c>
      <c r="N478" s="11">
        <f t="shared" si="7"/>
        <v>1</v>
      </c>
      <c r="O478" s="5"/>
      <c r="P478" s="5"/>
      <c r="Q478" s="18"/>
    </row>
    <row r="479" spans="1:17" x14ac:dyDescent="0.25">
      <c r="A479" s="3">
        <v>42116</v>
      </c>
      <c r="B479" s="10">
        <f>'Volumi Totali'!B478/'Volumi Totali'!N478</f>
        <v>0.9203579098896052</v>
      </c>
      <c r="C479" s="10">
        <f>'Volumi Totali'!C478/'Volumi Totali'!N478</f>
        <v>2.7183398908980746E-2</v>
      </c>
      <c r="D479" s="10">
        <f>'Volumi Totali'!D478/'Volumi Totali'!N478</f>
        <v>4.3635753167988796E-2</v>
      </c>
      <c r="E479" s="10">
        <f>'Volumi Totali'!E478/'Volumi Totali'!N478</f>
        <v>0</v>
      </c>
      <c r="F479" s="10">
        <f>'Volumi Totali'!F478/'Volumi Totali'!N478</f>
        <v>0</v>
      </c>
      <c r="G479" s="10">
        <f>'Volumi Totali'!G478/'Volumi Totali'!N478</f>
        <v>0</v>
      </c>
      <c r="H479" s="10">
        <f>'Volumi Totali'!H478/'Volumi Totali'!N478</f>
        <v>1.1560867643965723E-3</v>
      </c>
      <c r="I479" s="10">
        <f>'Volumi Totali'!I478/'Volumi Totali'!N478</f>
        <v>0</v>
      </c>
      <c r="J479" s="10">
        <f>'Volumi Totali'!J478/'Volumi Totali'!N478</f>
        <v>0</v>
      </c>
      <c r="K479" s="10">
        <f>'Volumi Totali'!K478/'Volumi Totali'!N478</f>
        <v>7.3800293691423319E-3</v>
      </c>
      <c r="L479" s="10">
        <f>'Volumi Totali'!L478/'Volumi Totali'!N478</f>
        <v>2.8682189988634414E-4</v>
      </c>
      <c r="N479" s="11">
        <f t="shared" si="7"/>
        <v>1</v>
      </c>
      <c r="O479" s="5"/>
      <c r="P479" s="5"/>
      <c r="Q479" s="18"/>
    </row>
    <row r="480" spans="1:17" x14ac:dyDescent="0.25">
      <c r="A480" s="4">
        <v>42117</v>
      </c>
      <c r="B480" s="10">
        <f>'Volumi Totali'!B479/'Volumi Totali'!N479</f>
        <v>0.92126150529133222</v>
      </c>
      <c r="C480" s="10">
        <f>'Volumi Totali'!C479/'Volumi Totali'!N479</f>
        <v>2.147584081470752E-2</v>
      </c>
      <c r="D480" s="10">
        <f>'Volumi Totali'!D479/'Volumi Totali'!N479</f>
        <v>3.936608383014633E-2</v>
      </c>
      <c r="E480" s="10">
        <f>'Volumi Totali'!E479/'Volumi Totali'!N479</f>
        <v>0</v>
      </c>
      <c r="F480" s="10">
        <f>'Volumi Totali'!F479/'Volumi Totali'!N479</f>
        <v>0</v>
      </c>
      <c r="G480" s="10">
        <f>'Volumi Totali'!G479/'Volumi Totali'!N479</f>
        <v>0</v>
      </c>
      <c r="H480" s="10">
        <f>'Volumi Totali'!H479/'Volumi Totali'!N479</f>
        <v>2.4591128018089949E-3</v>
      </c>
      <c r="I480" s="10">
        <f>'Volumi Totali'!I479/'Volumi Totali'!N479</f>
        <v>0</v>
      </c>
      <c r="J480" s="10">
        <f>'Volumi Totali'!J479/'Volumi Totali'!N479</f>
        <v>0</v>
      </c>
      <c r="K480" s="10">
        <f>'Volumi Totali'!K479/'Volumi Totali'!N479</f>
        <v>1.4903930259703706E-2</v>
      </c>
      <c r="L480" s="10">
        <f>'Volumi Totali'!L479/'Volumi Totali'!N479</f>
        <v>5.3352700230126107E-4</v>
      </c>
      <c r="N480" s="11">
        <f t="shared" si="7"/>
        <v>1</v>
      </c>
      <c r="O480" s="5"/>
      <c r="P480" s="5"/>
      <c r="Q480" s="18"/>
    </row>
    <row r="481" spans="1:17" x14ac:dyDescent="0.25">
      <c r="A481" s="3">
        <v>42118</v>
      </c>
      <c r="B481" s="10">
        <f>'Volumi Totali'!B480/'Volumi Totali'!N480</f>
        <v>0.92796580379364169</v>
      </c>
      <c r="C481" s="10">
        <f>'Volumi Totali'!C480/'Volumi Totali'!N480</f>
        <v>1.9310213542415907E-2</v>
      </c>
      <c r="D481" s="10">
        <f>'Volumi Totali'!D480/'Volumi Totali'!N480</f>
        <v>4.3639966383537017E-2</v>
      </c>
      <c r="E481" s="10">
        <f>'Volumi Totali'!E480/'Volumi Totali'!N480</f>
        <v>0</v>
      </c>
      <c r="F481" s="10">
        <f>'Volumi Totali'!F480/'Volumi Totali'!N480</f>
        <v>0</v>
      </c>
      <c r="G481" s="10">
        <f>'Volumi Totali'!G480/'Volumi Totali'!N480</f>
        <v>0</v>
      </c>
      <c r="H481" s="10">
        <f>'Volumi Totali'!H480/'Volumi Totali'!N480</f>
        <v>8.1696225286545738E-4</v>
      </c>
      <c r="I481" s="10">
        <f>'Volumi Totali'!I480/'Volumi Totali'!N480</f>
        <v>0</v>
      </c>
      <c r="J481" s="10">
        <f>'Volumi Totali'!J480/'Volumi Totali'!N480</f>
        <v>0</v>
      </c>
      <c r="K481" s="10">
        <f>'Volumi Totali'!K480/'Volumi Totali'!N480</f>
        <v>7.9794753538760064E-3</v>
      </c>
      <c r="L481" s="10">
        <f>'Volumi Totali'!L480/'Volumi Totali'!N480</f>
        <v>2.8757867366396731E-4</v>
      </c>
      <c r="N481" s="11">
        <f t="shared" si="7"/>
        <v>1</v>
      </c>
      <c r="O481" s="5"/>
      <c r="P481" s="5"/>
      <c r="Q481" s="18"/>
    </row>
    <row r="482" spans="1:17" x14ac:dyDescent="0.25">
      <c r="A482" s="4">
        <v>42119</v>
      </c>
      <c r="B482" s="10">
        <f>'Volumi Totali'!B481/'Volumi Totali'!N481</f>
        <v>0.91960117935497587</v>
      </c>
      <c r="C482" s="10">
        <f>'Volumi Totali'!C481/'Volumi Totali'!N481</f>
        <v>1.3963743182401733E-2</v>
      </c>
      <c r="D482" s="10">
        <f>'Volumi Totali'!D481/'Volumi Totali'!N481</f>
        <v>5.7215609816906647E-2</v>
      </c>
      <c r="E482" s="10">
        <f>'Volumi Totali'!E481/'Volumi Totali'!N481</f>
        <v>0</v>
      </c>
      <c r="F482" s="10">
        <f>'Volumi Totali'!F481/'Volumi Totali'!N481</f>
        <v>0</v>
      </c>
      <c r="G482" s="10">
        <f>'Volumi Totali'!G481/'Volumi Totali'!N481</f>
        <v>0</v>
      </c>
      <c r="H482" s="10">
        <f>'Volumi Totali'!H481/'Volumi Totali'!N481</f>
        <v>5.0896563711068966E-3</v>
      </c>
      <c r="I482" s="10">
        <f>'Volumi Totali'!I481/'Volumi Totali'!N481</f>
        <v>0</v>
      </c>
      <c r="J482" s="10">
        <f>'Volumi Totali'!J481/'Volumi Totali'!N481</f>
        <v>0</v>
      </c>
      <c r="K482" s="10">
        <f>'Volumi Totali'!K481/'Volumi Totali'!N481</f>
        <v>3.7371892997301458E-3</v>
      </c>
      <c r="L482" s="10">
        <f>'Volumi Totali'!L481/'Volumi Totali'!N481</f>
        <v>3.9262197487865058E-4</v>
      </c>
      <c r="N482" s="11">
        <f t="shared" si="7"/>
        <v>1</v>
      </c>
      <c r="O482" s="5"/>
      <c r="P482" s="5"/>
      <c r="Q482" s="18"/>
    </row>
    <row r="483" spans="1:17" x14ac:dyDescent="0.25">
      <c r="A483" s="3">
        <v>42120</v>
      </c>
      <c r="B483" s="10">
        <f>'Volumi Totali'!B482/'Volumi Totali'!N482</f>
        <v>0.93808716133516235</v>
      </c>
      <c r="C483" s="10">
        <f>'Volumi Totali'!C482/'Volumi Totali'!N482</f>
        <v>1.6003652821699754E-2</v>
      </c>
      <c r="D483" s="10">
        <f>'Volumi Totali'!D482/'Volumi Totali'!N482</f>
        <v>4.1879556709032706E-2</v>
      </c>
      <c r="E483" s="10">
        <f>'Volumi Totali'!E482/'Volumi Totali'!N482</f>
        <v>0</v>
      </c>
      <c r="F483" s="10">
        <f>'Volumi Totali'!F482/'Volumi Totali'!N482</f>
        <v>0</v>
      </c>
      <c r="G483" s="10">
        <f>'Volumi Totali'!G482/'Volumi Totali'!N482</f>
        <v>0</v>
      </c>
      <c r="H483" s="10">
        <f>'Volumi Totali'!H482/'Volumi Totali'!N482</f>
        <v>6.4672419964558196E-4</v>
      </c>
      <c r="I483" s="10">
        <f>'Volumi Totali'!I482/'Volumi Totali'!N482</f>
        <v>0</v>
      </c>
      <c r="J483" s="10">
        <f>'Volumi Totali'!J482/'Volumi Totali'!N482</f>
        <v>0</v>
      </c>
      <c r="K483" s="10">
        <f>'Volumi Totali'!K482/'Volumi Totali'!N482</f>
        <v>3.0962642197324714E-3</v>
      </c>
      <c r="L483" s="10">
        <f>'Volumi Totali'!L482/'Volumi Totali'!N482</f>
        <v>2.8664071472714878E-4</v>
      </c>
      <c r="N483" s="11">
        <f t="shared" si="7"/>
        <v>1.0000000000000002</v>
      </c>
      <c r="O483" s="5"/>
      <c r="P483" s="5"/>
      <c r="Q483" s="18"/>
    </row>
    <row r="484" spans="1:17" x14ac:dyDescent="0.25">
      <c r="A484" s="4">
        <v>42121</v>
      </c>
      <c r="B484" s="10">
        <f>'Volumi Totali'!B483/'Volumi Totali'!N483</f>
        <v>0.94204735850399346</v>
      </c>
      <c r="C484" s="10">
        <f>'Volumi Totali'!C483/'Volumi Totali'!N483</f>
        <v>1.9033317861295092E-2</v>
      </c>
      <c r="D484" s="10">
        <f>'Volumi Totali'!D483/'Volumi Totali'!N483</f>
        <v>3.5779434413072554E-2</v>
      </c>
      <c r="E484" s="10">
        <f>'Volumi Totali'!E483/'Volumi Totali'!N483</f>
        <v>0</v>
      </c>
      <c r="F484" s="10">
        <f>'Volumi Totali'!F483/'Volumi Totali'!N483</f>
        <v>0</v>
      </c>
      <c r="G484" s="10">
        <f>'Volumi Totali'!G483/'Volumi Totali'!N483</f>
        <v>0</v>
      </c>
      <c r="H484" s="10">
        <f>'Volumi Totali'!H483/'Volumi Totali'!N483</f>
        <v>6.4151241803242856E-4</v>
      </c>
      <c r="I484" s="10">
        <f>'Volumi Totali'!I483/'Volumi Totali'!N483</f>
        <v>0</v>
      </c>
      <c r="J484" s="10">
        <f>'Volumi Totali'!J483/'Volumi Totali'!N483</f>
        <v>0</v>
      </c>
      <c r="K484" s="10">
        <f>'Volumi Totali'!K483/'Volumi Totali'!N483</f>
        <v>2.167558803961786E-3</v>
      </c>
      <c r="L484" s="10">
        <f>'Volumi Totali'!L483/'Volumi Totali'!N483</f>
        <v>3.3081799964471131E-4</v>
      </c>
      <c r="N484" s="11">
        <f t="shared" si="7"/>
        <v>1</v>
      </c>
      <c r="O484" s="5"/>
      <c r="P484" s="5"/>
      <c r="Q484" s="18"/>
    </row>
    <row r="485" spans="1:17" x14ac:dyDescent="0.25">
      <c r="A485" s="3">
        <v>42122</v>
      </c>
      <c r="B485" s="10">
        <f>'Volumi Totali'!B484/'Volumi Totali'!N484</f>
        <v>0.92426763052387262</v>
      </c>
      <c r="C485" s="10">
        <f>'Volumi Totali'!C484/'Volumi Totali'!N484</f>
        <v>2.4508642181315002E-2</v>
      </c>
      <c r="D485" s="10">
        <f>'Volumi Totali'!D484/'Volumi Totali'!N484</f>
        <v>4.3661756758566053E-2</v>
      </c>
      <c r="E485" s="10">
        <f>'Volumi Totali'!E484/'Volumi Totali'!N484</f>
        <v>0</v>
      </c>
      <c r="F485" s="10">
        <f>'Volumi Totali'!F484/'Volumi Totali'!N484</f>
        <v>0</v>
      </c>
      <c r="G485" s="10">
        <f>'Volumi Totali'!G484/'Volumi Totali'!N484</f>
        <v>0</v>
      </c>
      <c r="H485" s="10">
        <f>'Volumi Totali'!H484/'Volumi Totali'!N484</f>
        <v>4.2142491733265282E-3</v>
      </c>
      <c r="I485" s="10">
        <f>'Volumi Totali'!I484/'Volumi Totali'!N484</f>
        <v>0</v>
      </c>
      <c r="J485" s="10">
        <f>'Volumi Totali'!J484/'Volumi Totali'!N484</f>
        <v>0</v>
      </c>
      <c r="K485" s="10">
        <f>'Volumi Totali'!K484/'Volumi Totali'!N484</f>
        <v>2.9572930683759236E-3</v>
      </c>
      <c r="L485" s="10">
        <f>'Volumi Totali'!L484/'Volumi Totali'!N484</f>
        <v>3.9042829454385823E-4</v>
      </c>
      <c r="N485" s="11">
        <f t="shared" si="7"/>
        <v>1</v>
      </c>
      <c r="O485" s="5"/>
      <c r="P485" s="5"/>
      <c r="Q485" s="18"/>
    </row>
    <row r="486" spans="1:17" x14ac:dyDescent="0.25">
      <c r="A486" s="4">
        <v>42123</v>
      </c>
      <c r="B486" s="10">
        <f>'Volumi Totali'!B485/'Volumi Totali'!N485</f>
        <v>0.90458663856292987</v>
      </c>
      <c r="C486" s="10">
        <f>'Volumi Totali'!C485/'Volumi Totali'!N485</f>
        <v>2.6272302910436394E-2</v>
      </c>
      <c r="D486" s="10">
        <f>'Volumi Totali'!D485/'Volumi Totali'!N485</f>
        <v>6.5560736473440573E-2</v>
      </c>
      <c r="E486" s="10">
        <f>'Volumi Totali'!E485/'Volumi Totali'!N485</f>
        <v>0</v>
      </c>
      <c r="F486" s="10">
        <f>'Volumi Totali'!F485/'Volumi Totali'!N485</f>
        <v>0</v>
      </c>
      <c r="G486" s="10">
        <f>'Volumi Totali'!G485/'Volumi Totali'!N485</f>
        <v>0</v>
      </c>
      <c r="H486" s="10">
        <f>'Volumi Totali'!H485/'Volumi Totali'!N485</f>
        <v>1.3867000517964402E-3</v>
      </c>
      <c r="I486" s="10">
        <f>'Volumi Totali'!I485/'Volumi Totali'!N485</f>
        <v>0</v>
      </c>
      <c r="J486" s="10">
        <f>'Volumi Totali'!J485/'Volumi Totali'!N485</f>
        <v>0</v>
      </c>
      <c r="K486" s="10">
        <f>'Volumi Totali'!K485/'Volumi Totali'!N485</f>
        <v>1.4572555644390853E-3</v>
      </c>
      <c r="L486" s="10">
        <f>'Volumi Totali'!L485/'Volumi Totali'!N485</f>
        <v>7.3636643695759848E-4</v>
      </c>
      <c r="N486" s="11">
        <f t="shared" si="7"/>
        <v>1</v>
      </c>
      <c r="O486" s="5"/>
      <c r="P486" s="5"/>
      <c r="Q486" s="18"/>
    </row>
    <row r="487" spans="1:17" x14ac:dyDescent="0.25">
      <c r="A487" s="3">
        <v>42124</v>
      </c>
      <c r="B487" s="10">
        <f>'Volumi Totali'!B486/'Volumi Totali'!N486</f>
        <v>0.92457319283977812</v>
      </c>
      <c r="C487" s="10">
        <f>'Volumi Totali'!C486/'Volumi Totali'!N486</f>
        <v>1.6269717093496155E-2</v>
      </c>
      <c r="D487" s="10">
        <f>'Volumi Totali'!D486/'Volumi Totali'!N486</f>
        <v>5.5770037590841981E-2</v>
      </c>
      <c r="E487" s="10">
        <f>'Volumi Totali'!E486/'Volumi Totali'!N486</f>
        <v>0</v>
      </c>
      <c r="F487" s="10">
        <f>'Volumi Totali'!F486/'Volumi Totali'!N486</f>
        <v>0</v>
      </c>
      <c r="G487" s="10">
        <f>'Volumi Totali'!G486/'Volumi Totali'!N486</f>
        <v>0</v>
      </c>
      <c r="H487" s="10">
        <f>'Volumi Totali'!H486/'Volumi Totali'!N486</f>
        <v>8.0893934707339146E-4</v>
      </c>
      <c r="I487" s="10">
        <f>'Volumi Totali'!I486/'Volumi Totali'!N486</f>
        <v>0</v>
      </c>
      <c r="J487" s="10">
        <f>'Volumi Totali'!J486/'Volumi Totali'!N486</f>
        <v>0</v>
      </c>
      <c r="K487" s="10">
        <f>'Volumi Totali'!K486/'Volumi Totali'!N486</f>
        <v>2.3030808589952203E-3</v>
      </c>
      <c r="L487" s="10">
        <f>'Volumi Totali'!L486/'Volumi Totali'!N486</f>
        <v>2.7503226981507716E-4</v>
      </c>
      <c r="N487" s="11">
        <f t="shared" si="7"/>
        <v>0.99999999999999989</v>
      </c>
      <c r="O487" s="5"/>
      <c r="P487" s="5"/>
      <c r="Q487" s="18"/>
    </row>
    <row r="488" spans="1:17" x14ac:dyDescent="0.25">
      <c r="A488" s="4">
        <v>42125</v>
      </c>
      <c r="B488" s="10">
        <f>'Volumi Totali'!B487/'Volumi Totali'!N487</f>
        <v>0.90382321451766245</v>
      </c>
      <c r="C488" s="10">
        <f>'Volumi Totali'!C487/'Volumi Totali'!N487</f>
        <v>3.1894339058528572E-2</v>
      </c>
      <c r="D488" s="10">
        <f>'Volumi Totali'!D487/'Volumi Totali'!N487</f>
        <v>5.6186980772290333E-2</v>
      </c>
      <c r="E488" s="10">
        <f>'Volumi Totali'!E487/'Volumi Totali'!N487</f>
        <v>0</v>
      </c>
      <c r="F488" s="10">
        <f>'Volumi Totali'!F487/'Volumi Totali'!N487</f>
        <v>0</v>
      </c>
      <c r="G488" s="10">
        <f>'Volumi Totali'!G487/'Volumi Totali'!N487</f>
        <v>0</v>
      </c>
      <c r="H488" s="10">
        <f>'Volumi Totali'!H487/'Volumi Totali'!N487</f>
        <v>6.5185678788032503E-4</v>
      </c>
      <c r="I488" s="10">
        <f>'Volumi Totali'!I487/'Volumi Totali'!N487</f>
        <v>0</v>
      </c>
      <c r="J488" s="10">
        <f>'Volumi Totali'!J487/'Volumi Totali'!N487</f>
        <v>0</v>
      </c>
      <c r="K488" s="10">
        <f>'Volumi Totali'!K487/'Volumi Totali'!N487</f>
        <v>7.1839709904995119E-3</v>
      </c>
      <c r="L488" s="10">
        <f>'Volumi Totali'!L487/'Volumi Totali'!N487</f>
        <v>2.5963787313877353E-4</v>
      </c>
      <c r="N488" s="11">
        <f t="shared" si="7"/>
        <v>1</v>
      </c>
      <c r="O488" s="5"/>
      <c r="P488" s="5"/>
      <c r="Q488" s="18"/>
    </row>
    <row r="489" spans="1:17" x14ac:dyDescent="0.25">
      <c r="A489" s="3">
        <v>42126</v>
      </c>
      <c r="B489" s="10">
        <f>'Volumi Totali'!B488/'Volumi Totali'!N488</f>
        <v>0.92711673905186109</v>
      </c>
      <c r="C489" s="10">
        <f>'Volumi Totali'!C488/'Volumi Totali'!N488</f>
        <v>7.9616441180801554E-3</v>
      </c>
      <c r="D489" s="10">
        <f>'Volumi Totali'!D488/'Volumi Totali'!N488</f>
        <v>5.9741211990192111E-2</v>
      </c>
      <c r="E489" s="10">
        <f>'Volumi Totali'!E488/'Volumi Totali'!N488</f>
        <v>0</v>
      </c>
      <c r="F489" s="10">
        <f>'Volumi Totali'!F488/'Volumi Totali'!N488</f>
        <v>0</v>
      </c>
      <c r="G489" s="10">
        <f>'Volumi Totali'!G488/'Volumi Totali'!N488</f>
        <v>0</v>
      </c>
      <c r="H489" s="10">
        <f>'Volumi Totali'!H488/'Volumi Totali'!N488</f>
        <v>9.143587607114322E-4</v>
      </c>
      <c r="I489" s="10">
        <f>'Volumi Totali'!I488/'Volumi Totali'!N488</f>
        <v>0</v>
      </c>
      <c r="J489" s="10">
        <f>'Volumi Totali'!J488/'Volumi Totali'!N488</f>
        <v>0</v>
      </c>
      <c r="K489" s="10">
        <f>'Volumi Totali'!K488/'Volumi Totali'!N488</f>
        <v>3.4754951778170041E-3</v>
      </c>
      <c r="L489" s="10">
        <f>'Volumi Totali'!L488/'Volumi Totali'!N488</f>
        <v>7.9055090133822693E-4</v>
      </c>
      <c r="N489" s="11">
        <f t="shared" si="7"/>
        <v>1</v>
      </c>
      <c r="O489" s="5"/>
      <c r="P489" s="5"/>
      <c r="Q489" s="18"/>
    </row>
    <row r="490" spans="1:17" x14ac:dyDescent="0.25">
      <c r="A490" s="4">
        <v>42127</v>
      </c>
      <c r="B490" s="10">
        <f>'Volumi Totali'!B489/'Volumi Totali'!N489</f>
        <v>0.89384707496965266</v>
      </c>
      <c r="C490" s="10">
        <f>'Volumi Totali'!C489/'Volumi Totali'!N489</f>
        <v>2.1191078860916136E-2</v>
      </c>
      <c r="D490" s="10">
        <f>'Volumi Totali'!D489/'Volumi Totali'!N489</f>
        <v>8.0900117600137489E-2</v>
      </c>
      <c r="E490" s="10">
        <f>'Volumi Totali'!E489/'Volumi Totali'!N489</f>
        <v>0</v>
      </c>
      <c r="F490" s="10">
        <f>'Volumi Totali'!F489/'Volumi Totali'!N489</f>
        <v>0</v>
      </c>
      <c r="G490" s="10">
        <f>'Volumi Totali'!G489/'Volumi Totali'!N489</f>
        <v>0</v>
      </c>
      <c r="H490" s="10">
        <f>'Volumi Totali'!H489/'Volumi Totali'!N489</f>
        <v>6.5953126591917859E-4</v>
      </c>
      <c r="I490" s="10">
        <f>'Volumi Totali'!I489/'Volumi Totali'!N489</f>
        <v>0</v>
      </c>
      <c r="J490" s="10">
        <f>'Volumi Totali'!J489/'Volumi Totali'!N489</f>
        <v>0</v>
      </c>
      <c r="K490" s="10">
        <f>'Volumi Totali'!K489/'Volumi Totali'!N489</f>
        <v>3.0711750521448251E-3</v>
      </c>
      <c r="L490" s="10">
        <f>'Volumi Totali'!L489/'Volumi Totali'!N489</f>
        <v>3.3102225122969763E-4</v>
      </c>
      <c r="N490" s="11">
        <f t="shared" si="7"/>
        <v>1</v>
      </c>
      <c r="O490" s="5"/>
      <c r="P490" s="5"/>
      <c r="Q490" s="18"/>
    </row>
    <row r="491" spans="1:17" x14ac:dyDescent="0.25">
      <c r="A491" s="3">
        <v>42128</v>
      </c>
      <c r="B491" s="10">
        <f>'Volumi Totali'!B490/'Volumi Totali'!N490</f>
        <v>0.91970306756771569</v>
      </c>
      <c r="C491" s="10">
        <f>'Volumi Totali'!C490/'Volumi Totali'!N490</f>
        <v>1.1359980024580132E-2</v>
      </c>
      <c r="D491" s="10">
        <f>'Volumi Totali'!D490/'Volumi Totali'!N490</f>
        <v>6.3380877080229422E-2</v>
      </c>
      <c r="E491" s="10">
        <f>'Volumi Totali'!E490/'Volumi Totali'!N490</f>
        <v>0</v>
      </c>
      <c r="F491" s="10">
        <f>'Volumi Totali'!F490/'Volumi Totali'!N490</f>
        <v>0</v>
      </c>
      <c r="G491" s="10">
        <f>'Volumi Totali'!G490/'Volumi Totali'!N490</f>
        <v>0</v>
      </c>
      <c r="H491" s="10">
        <f>'Volumi Totali'!H490/'Volumi Totali'!N490</f>
        <v>8.4129382444658415E-4</v>
      </c>
      <c r="I491" s="10">
        <f>'Volumi Totali'!I490/'Volumi Totali'!N490</f>
        <v>0</v>
      </c>
      <c r="J491" s="10">
        <f>'Volumi Totali'!J490/'Volumi Totali'!N490</f>
        <v>0</v>
      </c>
      <c r="K491" s="10">
        <f>'Volumi Totali'!K490/'Volumi Totali'!N490</f>
        <v>4.5407939319375354E-3</v>
      </c>
      <c r="L491" s="10">
        <f>'Volumi Totali'!L490/'Volumi Totali'!N490</f>
        <v>1.7398757109060654E-4</v>
      </c>
      <c r="N491" s="11">
        <f t="shared" si="7"/>
        <v>1</v>
      </c>
      <c r="O491" s="5"/>
      <c r="P491" s="5"/>
      <c r="Q491" s="18"/>
    </row>
    <row r="492" spans="1:17" x14ac:dyDescent="0.25">
      <c r="A492" s="4">
        <v>42129</v>
      </c>
      <c r="B492" s="10">
        <f>'Volumi Totali'!B491/'Volumi Totali'!N491</f>
        <v>0.92865067260238932</v>
      </c>
      <c r="C492" s="10">
        <f>'Volumi Totali'!C491/'Volumi Totali'!N491</f>
        <v>2.1481860107970471E-2</v>
      </c>
      <c r="D492" s="10">
        <f>'Volumi Totali'!D491/'Volumi Totali'!N491</f>
        <v>4.7720003115540324E-2</v>
      </c>
      <c r="E492" s="10">
        <f>'Volumi Totali'!E491/'Volumi Totali'!N491</f>
        <v>0</v>
      </c>
      <c r="F492" s="10">
        <f>'Volumi Totali'!F491/'Volumi Totali'!N491</f>
        <v>0</v>
      </c>
      <c r="G492" s="10">
        <f>'Volumi Totali'!G491/'Volumi Totali'!N491</f>
        <v>0</v>
      </c>
      <c r="H492" s="10">
        <f>'Volumi Totali'!H491/'Volumi Totali'!N491</f>
        <v>8.684937336618958E-4</v>
      </c>
      <c r="I492" s="10">
        <f>'Volumi Totali'!I491/'Volumi Totali'!N491</f>
        <v>0</v>
      </c>
      <c r="J492" s="10">
        <f>'Volumi Totali'!J491/'Volumi Totali'!N491</f>
        <v>0</v>
      </c>
      <c r="K492" s="10">
        <f>'Volumi Totali'!K491/'Volumi Totali'!N491</f>
        <v>1.0302084388841631E-3</v>
      </c>
      <c r="L492" s="10">
        <f>'Volumi Totali'!L491/'Volumi Totali'!N491</f>
        <v>2.4876200155381169E-4</v>
      </c>
      <c r="N492" s="11">
        <f t="shared" si="7"/>
        <v>1</v>
      </c>
      <c r="O492" s="5"/>
      <c r="P492" s="5"/>
      <c r="Q492" s="18"/>
    </row>
    <row r="493" spans="1:17" x14ac:dyDescent="0.25">
      <c r="A493" s="3">
        <v>42130</v>
      </c>
      <c r="B493" s="10">
        <f>'Volumi Totali'!B492/'Volumi Totali'!N492</f>
        <v>0.94691081675474509</v>
      </c>
      <c r="C493" s="10">
        <f>'Volumi Totali'!C492/'Volumi Totali'!N492</f>
        <v>1.5216847096011506E-2</v>
      </c>
      <c r="D493" s="10">
        <f>'Volumi Totali'!D492/'Volumi Totali'!N492</f>
        <v>3.5230720220228967E-2</v>
      </c>
      <c r="E493" s="10">
        <f>'Volumi Totali'!E492/'Volumi Totali'!N492</f>
        <v>0</v>
      </c>
      <c r="F493" s="10">
        <f>'Volumi Totali'!F492/'Volumi Totali'!N492</f>
        <v>0</v>
      </c>
      <c r="G493" s="10">
        <f>'Volumi Totali'!G492/'Volumi Totali'!N492</f>
        <v>0</v>
      </c>
      <c r="H493" s="10">
        <f>'Volumi Totali'!H492/'Volumi Totali'!N492</f>
        <v>9.578178037744704E-4</v>
      </c>
      <c r="I493" s="10">
        <f>'Volumi Totali'!I492/'Volumi Totali'!N492</f>
        <v>0</v>
      </c>
      <c r="J493" s="10">
        <f>'Volumi Totali'!J492/'Volumi Totali'!N492</f>
        <v>0</v>
      </c>
      <c r="K493" s="10">
        <f>'Volumi Totali'!K492/'Volumi Totali'!N492</f>
        <v>1.5480368607515081E-3</v>
      </c>
      <c r="L493" s="10">
        <f>'Volumi Totali'!L492/'Volumi Totali'!N492</f>
        <v>1.3576126448848247E-4</v>
      </c>
      <c r="N493" s="11">
        <f t="shared" si="7"/>
        <v>1</v>
      </c>
      <c r="O493" s="5"/>
      <c r="P493" s="5"/>
      <c r="Q493" s="18"/>
    </row>
    <row r="494" spans="1:17" x14ac:dyDescent="0.25">
      <c r="A494" s="4">
        <v>42131</v>
      </c>
      <c r="B494" s="10">
        <f>'Volumi Totali'!B493/'Volumi Totali'!N493</f>
        <v>0.87689230794945461</v>
      </c>
      <c r="C494" s="10">
        <f>'Volumi Totali'!C493/'Volumi Totali'!N493</f>
        <v>6.7324031173901094E-2</v>
      </c>
      <c r="D494" s="10">
        <f>'Volumi Totali'!D493/'Volumi Totali'!N493</f>
        <v>5.256001571529656E-2</v>
      </c>
      <c r="E494" s="10">
        <f>'Volumi Totali'!E493/'Volumi Totali'!N493</f>
        <v>0</v>
      </c>
      <c r="F494" s="10">
        <f>'Volumi Totali'!F493/'Volumi Totali'!N493</f>
        <v>0</v>
      </c>
      <c r="G494" s="10">
        <f>'Volumi Totali'!G493/'Volumi Totali'!N493</f>
        <v>0</v>
      </c>
      <c r="H494" s="10">
        <f>'Volumi Totali'!H493/'Volumi Totali'!N493</f>
        <v>8.8710809549269259E-4</v>
      </c>
      <c r="I494" s="10">
        <f>'Volumi Totali'!I493/'Volumi Totali'!N493</f>
        <v>0</v>
      </c>
      <c r="J494" s="10">
        <f>'Volumi Totali'!J493/'Volumi Totali'!N493</f>
        <v>0</v>
      </c>
      <c r="K494" s="10">
        <f>'Volumi Totali'!K493/'Volumi Totali'!N493</f>
        <v>1.817722291509157E-3</v>
      </c>
      <c r="L494" s="10">
        <f>'Volumi Totali'!L493/'Volumi Totali'!N493</f>
        <v>5.1881477434589463E-4</v>
      </c>
      <c r="N494" s="11">
        <f t="shared" si="7"/>
        <v>0.99999999999999989</v>
      </c>
      <c r="O494" s="5"/>
      <c r="P494" s="5"/>
      <c r="Q494" s="18"/>
    </row>
    <row r="495" spans="1:17" x14ac:dyDescent="0.25">
      <c r="A495" s="3">
        <v>42132</v>
      </c>
      <c r="B495" s="10">
        <f>'Volumi Totali'!B494/'Volumi Totali'!N494</f>
        <v>0.93463255732603723</v>
      </c>
      <c r="C495" s="10">
        <f>'Volumi Totali'!C494/'Volumi Totali'!N494</f>
        <v>1.2588755272600567E-2</v>
      </c>
      <c r="D495" s="10">
        <f>'Volumi Totali'!D494/'Volumi Totali'!N494</f>
        <v>4.9185057484729448E-2</v>
      </c>
      <c r="E495" s="10">
        <f>'Volumi Totali'!E494/'Volumi Totali'!N494</f>
        <v>0</v>
      </c>
      <c r="F495" s="10">
        <f>'Volumi Totali'!F494/'Volumi Totali'!N494</f>
        <v>0</v>
      </c>
      <c r="G495" s="10">
        <f>'Volumi Totali'!G494/'Volumi Totali'!N494</f>
        <v>0</v>
      </c>
      <c r="H495" s="10">
        <f>'Volumi Totali'!H494/'Volumi Totali'!N494</f>
        <v>4.7563399931401364E-4</v>
      </c>
      <c r="I495" s="10">
        <f>'Volumi Totali'!I494/'Volumi Totali'!N494</f>
        <v>0</v>
      </c>
      <c r="J495" s="10">
        <f>'Volumi Totali'!J494/'Volumi Totali'!N494</f>
        <v>0</v>
      </c>
      <c r="K495" s="10">
        <f>'Volumi Totali'!K494/'Volumi Totali'!N494</f>
        <v>1.7507567508221347E-3</v>
      </c>
      <c r="L495" s="10">
        <f>'Volumi Totali'!L494/'Volumi Totali'!N494</f>
        <v>1.367239166496623E-3</v>
      </c>
      <c r="N495" s="11">
        <f t="shared" si="7"/>
        <v>1.0000000000000002</v>
      </c>
      <c r="O495" s="5"/>
      <c r="P495" s="5"/>
      <c r="Q495" s="18"/>
    </row>
    <row r="496" spans="1:17" x14ac:dyDescent="0.25">
      <c r="A496" s="4">
        <v>42133</v>
      </c>
      <c r="B496" s="10">
        <f>'Volumi Totali'!B495/'Volumi Totali'!N495</f>
        <v>0.92561312603178814</v>
      </c>
      <c r="C496" s="10">
        <f>'Volumi Totali'!C495/'Volumi Totali'!N495</f>
        <v>8.4120626372161059E-3</v>
      </c>
      <c r="D496" s="10">
        <f>'Volumi Totali'!D495/'Volumi Totali'!N495</f>
        <v>6.1911617357927239E-2</v>
      </c>
      <c r="E496" s="10">
        <f>'Volumi Totali'!E495/'Volumi Totali'!N495</f>
        <v>0</v>
      </c>
      <c r="F496" s="10">
        <f>'Volumi Totali'!F495/'Volumi Totali'!N495</f>
        <v>0</v>
      </c>
      <c r="G496" s="10">
        <f>'Volumi Totali'!G495/'Volumi Totali'!N495</f>
        <v>0</v>
      </c>
      <c r="H496" s="10">
        <f>'Volumi Totali'!H495/'Volumi Totali'!N495</f>
        <v>1.570509242263784E-3</v>
      </c>
      <c r="I496" s="10">
        <f>'Volumi Totali'!I495/'Volumi Totali'!N495</f>
        <v>0</v>
      </c>
      <c r="J496" s="10">
        <f>'Volumi Totali'!J495/'Volumi Totali'!N495</f>
        <v>0</v>
      </c>
      <c r="K496" s="10">
        <f>'Volumi Totali'!K495/'Volumi Totali'!N495</f>
        <v>1.6500659956242383E-3</v>
      </c>
      <c r="L496" s="10">
        <f>'Volumi Totali'!L495/'Volumi Totali'!N495</f>
        <v>8.4261873518044999E-4</v>
      </c>
      <c r="N496" s="11">
        <f t="shared" si="7"/>
        <v>0.99999999999999989</v>
      </c>
      <c r="O496" s="5"/>
      <c r="P496" s="5"/>
      <c r="Q496" s="18"/>
    </row>
    <row r="497" spans="1:17" x14ac:dyDescent="0.25">
      <c r="A497" s="3">
        <v>42134</v>
      </c>
      <c r="B497" s="10">
        <f>'Volumi Totali'!B496/'Volumi Totali'!N496</f>
        <v>0.90049173872231392</v>
      </c>
      <c r="C497" s="10">
        <f>'Volumi Totali'!C496/'Volumi Totali'!N496</f>
        <v>3.4500673190886427E-2</v>
      </c>
      <c r="D497" s="10">
        <f>'Volumi Totali'!D496/'Volumi Totali'!N496</f>
        <v>5.9588005738550602E-2</v>
      </c>
      <c r="E497" s="10">
        <f>'Volumi Totali'!E496/'Volumi Totali'!N496</f>
        <v>0</v>
      </c>
      <c r="F497" s="10">
        <f>'Volumi Totali'!F496/'Volumi Totali'!N496</f>
        <v>0</v>
      </c>
      <c r="G497" s="10">
        <f>'Volumi Totali'!G496/'Volumi Totali'!N496</f>
        <v>0</v>
      </c>
      <c r="H497" s="10">
        <f>'Volumi Totali'!H496/'Volumi Totali'!N496</f>
        <v>1.5493942720976647E-3</v>
      </c>
      <c r="I497" s="10">
        <f>'Volumi Totali'!I496/'Volumi Totali'!N496</f>
        <v>0</v>
      </c>
      <c r="J497" s="10">
        <f>'Volumi Totali'!J496/'Volumi Totali'!N496</f>
        <v>0</v>
      </c>
      <c r="K497" s="10">
        <f>'Volumi Totali'!K496/'Volumi Totali'!N496</f>
        <v>3.4700987650412717E-3</v>
      </c>
      <c r="L497" s="10">
        <f>'Volumi Totali'!L496/'Volumi Totali'!N496</f>
        <v>4.0008931111011983E-4</v>
      </c>
      <c r="N497" s="11">
        <f t="shared" si="7"/>
        <v>1</v>
      </c>
      <c r="O497" s="5"/>
      <c r="P497" s="5"/>
      <c r="Q497" s="18"/>
    </row>
    <row r="498" spans="1:17" x14ac:dyDescent="0.25">
      <c r="A498" s="4">
        <v>42135</v>
      </c>
      <c r="B498" s="10">
        <f>'Volumi Totali'!B497/'Volumi Totali'!N497</f>
        <v>0.93704445210104037</v>
      </c>
      <c r="C498" s="10">
        <f>'Volumi Totali'!C497/'Volumi Totali'!N497</f>
        <v>2.0480487177180217E-2</v>
      </c>
      <c r="D498" s="10">
        <f>'Volumi Totali'!D497/'Volumi Totali'!N497</f>
        <v>3.7048515618573669E-2</v>
      </c>
      <c r="E498" s="10">
        <f>'Volumi Totali'!E497/'Volumi Totali'!N497</f>
        <v>0</v>
      </c>
      <c r="F498" s="10">
        <f>'Volumi Totali'!F497/'Volumi Totali'!N497</f>
        <v>0</v>
      </c>
      <c r="G498" s="10">
        <f>'Volumi Totali'!G497/'Volumi Totali'!N497</f>
        <v>0</v>
      </c>
      <c r="H498" s="10">
        <f>'Volumi Totali'!H497/'Volumi Totali'!N497</f>
        <v>1.8061572965211536E-3</v>
      </c>
      <c r="I498" s="10">
        <f>'Volumi Totali'!I497/'Volumi Totali'!N497</f>
        <v>0</v>
      </c>
      <c r="J498" s="10">
        <f>'Volumi Totali'!J497/'Volumi Totali'!N497</f>
        <v>0</v>
      </c>
      <c r="K498" s="10">
        <f>'Volumi Totali'!K497/'Volumi Totali'!N497</f>
        <v>3.2753476258517576E-3</v>
      </c>
      <c r="L498" s="10">
        <f>'Volumi Totali'!L497/'Volumi Totali'!N497</f>
        <v>3.4504018083280941E-4</v>
      </c>
      <c r="N498" s="11">
        <f t="shared" si="7"/>
        <v>1</v>
      </c>
      <c r="O498" s="5"/>
      <c r="P498" s="5"/>
      <c r="Q498" s="18"/>
    </row>
    <row r="499" spans="1:17" x14ac:dyDescent="0.25">
      <c r="A499" s="3">
        <v>42136</v>
      </c>
      <c r="B499" s="10">
        <f>'Volumi Totali'!B498/'Volumi Totali'!N498</f>
        <v>0.91526001200025076</v>
      </c>
      <c r="C499" s="10">
        <f>'Volumi Totali'!C498/'Volumi Totali'!N498</f>
        <v>4.619189968356114E-2</v>
      </c>
      <c r="D499" s="10">
        <f>'Volumi Totali'!D498/'Volumi Totali'!N498</f>
        <v>3.4331672369894796E-2</v>
      </c>
      <c r="E499" s="10">
        <f>'Volumi Totali'!E498/'Volumi Totali'!N498</f>
        <v>0</v>
      </c>
      <c r="F499" s="10">
        <f>'Volumi Totali'!F498/'Volumi Totali'!N498</f>
        <v>0</v>
      </c>
      <c r="G499" s="10">
        <f>'Volumi Totali'!G498/'Volumi Totali'!N498</f>
        <v>0</v>
      </c>
      <c r="H499" s="10">
        <f>'Volumi Totali'!H498/'Volumi Totali'!N498</f>
        <v>1.3106199086923406E-3</v>
      </c>
      <c r="I499" s="10">
        <f>'Volumi Totali'!I498/'Volumi Totali'!N498</f>
        <v>0</v>
      </c>
      <c r="J499" s="10">
        <f>'Volumi Totali'!J498/'Volumi Totali'!N498</f>
        <v>0</v>
      </c>
      <c r="K499" s="10">
        <f>'Volumi Totali'!K498/'Volumi Totali'!N498</f>
        <v>2.1176298930320179E-3</v>
      </c>
      <c r="L499" s="10">
        <f>'Volumi Totali'!L498/'Volumi Totali'!N498</f>
        <v>7.8816614456889448E-4</v>
      </c>
      <c r="N499" s="11">
        <f t="shared" si="7"/>
        <v>0.99999999999999989</v>
      </c>
      <c r="O499" s="5"/>
      <c r="P499" s="5"/>
      <c r="Q499" s="18"/>
    </row>
    <row r="500" spans="1:17" x14ac:dyDescent="0.25">
      <c r="A500" s="4">
        <v>42137</v>
      </c>
      <c r="B500" s="10">
        <f>'Volumi Totali'!B499/'Volumi Totali'!N499</f>
        <v>0.90427559424045767</v>
      </c>
      <c r="C500" s="10">
        <f>'Volumi Totali'!C499/'Volumi Totali'!N499</f>
        <v>2.987355592160432E-2</v>
      </c>
      <c r="D500" s="10">
        <f>'Volumi Totali'!D499/'Volumi Totali'!N499</f>
        <v>6.3645064285340947E-2</v>
      </c>
      <c r="E500" s="10">
        <f>'Volumi Totali'!E499/'Volumi Totali'!N499</f>
        <v>0</v>
      </c>
      <c r="F500" s="10">
        <f>'Volumi Totali'!F499/'Volumi Totali'!N499</f>
        <v>0</v>
      </c>
      <c r="G500" s="10">
        <f>'Volumi Totali'!G499/'Volumi Totali'!N499</f>
        <v>0</v>
      </c>
      <c r="H500" s="10">
        <f>'Volumi Totali'!H499/'Volumi Totali'!N499</f>
        <v>7.4324659494747348E-4</v>
      </c>
      <c r="I500" s="10">
        <f>'Volumi Totali'!I499/'Volumi Totali'!N499</f>
        <v>0</v>
      </c>
      <c r="J500" s="10">
        <f>'Volumi Totali'!J499/'Volumi Totali'!N499</f>
        <v>0</v>
      </c>
      <c r="K500" s="10">
        <f>'Volumi Totali'!K499/'Volumi Totali'!N499</f>
        <v>1.2111193283738978E-3</v>
      </c>
      <c r="L500" s="10">
        <f>'Volumi Totali'!L499/'Volumi Totali'!N499</f>
        <v>2.5141962927565162E-4</v>
      </c>
      <c r="N500" s="11">
        <f t="shared" si="7"/>
        <v>1</v>
      </c>
      <c r="O500" s="5"/>
      <c r="P500" s="5"/>
      <c r="Q500" s="18"/>
    </row>
    <row r="501" spans="1:17" x14ac:dyDescent="0.25">
      <c r="A501" s="3">
        <v>42138</v>
      </c>
      <c r="B501" s="10">
        <f>'Volumi Totali'!B500/'Volumi Totali'!N500</f>
        <v>0.93077274530932652</v>
      </c>
      <c r="C501" s="10">
        <f>'Volumi Totali'!C500/'Volumi Totali'!N500</f>
        <v>2.3735759162128011E-2</v>
      </c>
      <c r="D501" s="10">
        <f>'Volumi Totali'!D500/'Volumi Totali'!N500</f>
        <v>4.1112494117309765E-2</v>
      </c>
      <c r="E501" s="10">
        <f>'Volumi Totali'!E500/'Volumi Totali'!N500</f>
        <v>0</v>
      </c>
      <c r="F501" s="10">
        <f>'Volumi Totali'!F500/'Volumi Totali'!N500</f>
        <v>0</v>
      </c>
      <c r="G501" s="10">
        <f>'Volumi Totali'!G500/'Volumi Totali'!N500</f>
        <v>0</v>
      </c>
      <c r="H501" s="10">
        <f>'Volumi Totali'!H500/'Volumi Totali'!N500</f>
        <v>9.2971668231825726E-4</v>
      </c>
      <c r="I501" s="10">
        <f>'Volumi Totali'!I500/'Volumi Totali'!N500</f>
        <v>0</v>
      </c>
      <c r="J501" s="10">
        <f>'Volumi Totali'!J500/'Volumi Totali'!N500</f>
        <v>0</v>
      </c>
      <c r="K501" s="10">
        <f>'Volumi Totali'!K500/'Volumi Totali'!N500</f>
        <v>3.1086376955165285E-3</v>
      </c>
      <c r="L501" s="10">
        <f>'Volumi Totali'!L500/'Volumi Totali'!N500</f>
        <v>3.4064703340087052E-4</v>
      </c>
      <c r="N501" s="11">
        <f t="shared" si="7"/>
        <v>0.99999999999999989</v>
      </c>
      <c r="O501" s="5"/>
      <c r="P501" s="5"/>
      <c r="Q501" s="18"/>
    </row>
    <row r="502" spans="1:17" x14ac:dyDescent="0.25">
      <c r="A502" s="4">
        <v>42139</v>
      </c>
      <c r="B502" s="10">
        <f>'Volumi Totali'!B501/'Volumi Totali'!N501</f>
        <v>0.93936954999668931</v>
      </c>
      <c r="C502" s="10">
        <f>'Volumi Totali'!C501/'Volumi Totali'!N501</f>
        <v>1.398757121824715E-2</v>
      </c>
      <c r="D502" s="10">
        <f>'Volumi Totali'!D501/'Volumi Totali'!N501</f>
        <v>3.9767741117497361E-2</v>
      </c>
      <c r="E502" s="10">
        <f>'Volumi Totali'!E501/'Volumi Totali'!N501</f>
        <v>0</v>
      </c>
      <c r="F502" s="10">
        <f>'Volumi Totali'!F501/'Volumi Totali'!N501</f>
        <v>0</v>
      </c>
      <c r="G502" s="10">
        <f>'Volumi Totali'!G501/'Volumi Totali'!N501</f>
        <v>0</v>
      </c>
      <c r="H502" s="10">
        <f>'Volumi Totali'!H501/'Volumi Totali'!N501</f>
        <v>2.1248480083914728E-3</v>
      </c>
      <c r="I502" s="10">
        <f>'Volumi Totali'!I501/'Volumi Totali'!N501</f>
        <v>0</v>
      </c>
      <c r="J502" s="10">
        <f>'Volumi Totali'!J501/'Volumi Totali'!N501</f>
        <v>0</v>
      </c>
      <c r="K502" s="10">
        <f>'Volumi Totali'!K501/'Volumi Totali'!N501</f>
        <v>4.37015603599327E-3</v>
      </c>
      <c r="L502" s="10">
        <f>'Volumi Totali'!L501/'Volumi Totali'!N501</f>
        <v>3.8013362318138594E-4</v>
      </c>
      <c r="N502" s="11">
        <f t="shared" si="7"/>
        <v>0.99999999999999989</v>
      </c>
      <c r="O502" s="5"/>
      <c r="P502" s="5"/>
      <c r="Q502" s="18"/>
    </row>
    <row r="503" spans="1:17" x14ac:dyDescent="0.25">
      <c r="A503" s="3">
        <v>42140</v>
      </c>
      <c r="B503" s="10">
        <f>'Volumi Totali'!B502/'Volumi Totali'!N502</f>
        <v>0.9210498558090251</v>
      </c>
      <c r="C503" s="10">
        <f>'Volumi Totali'!C502/'Volumi Totali'!N502</f>
        <v>5.282434414742113E-3</v>
      </c>
      <c r="D503" s="10">
        <f>'Volumi Totali'!D502/'Volumi Totali'!N502</f>
        <v>6.2900852322229667E-2</v>
      </c>
      <c r="E503" s="10">
        <f>'Volumi Totali'!E502/'Volumi Totali'!N502</f>
        <v>0</v>
      </c>
      <c r="F503" s="10">
        <f>'Volumi Totali'!F502/'Volumi Totali'!N502</f>
        <v>0</v>
      </c>
      <c r="G503" s="10">
        <f>'Volumi Totali'!G502/'Volumi Totali'!N502</f>
        <v>0</v>
      </c>
      <c r="H503" s="10">
        <f>'Volumi Totali'!H502/'Volumi Totali'!N502</f>
        <v>4.0274804194785473E-3</v>
      </c>
      <c r="I503" s="10">
        <f>'Volumi Totali'!I502/'Volumi Totali'!N502</f>
        <v>0</v>
      </c>
      <c r="J503" s="10">
        <f>'Volumi Totali'!J502/'Volumi Totali'!N502</f>
        <v>0</v>
      </c>
      <c r="K503" s="10">
        <f>'Volumi Totali'!K502/'Volumi Totali'!N502</f>
        <v>6.220867584330666E-3</v>
      </c>
      <c r="L503" s="10">
        <f>'Volumi Totali'!L502/'Volumi Totali'!N502</f>
        <v>5.1850945019394062E-4</v>
      </c>
      <c r="N503" s="11">
        <f t="shared" si="7"/>
        <v>1</v>
      </c>
      <c r="O503" s="5"/>
      <c r="P503" s="5"/>
      <c r="Q503" s="18"/>
    </row>
    <row r="504" spans="1:17" x14ac:dyDescent="0.25">
      <c r="A504" s="4">
        <v>42141</v>
      </c>
      <c r="B504" s="10">
        <f>'Volumi Totali'!B503/'Volumi Totali'!N503</f>
        <v>0.92262122770447352</v>
      </c>
      <c r="C504" s="10">
        <f>'Volumi Totali'!C503/'Volumi Totali'!N503</f>
        <v>2.9062614247327419E-2</v>
      </c>
      <c r="D504" s="10">
        <f>'Volumi Totali'!D503/'Volumi Totali'!N503</f>
        <v>3.9916255362477455E-2</v>
      </c>
      <c r="E504" s="10">
        <f>'Volumi Totali'!E503/'Volumi Totali'!N503</f>
        <v>0</v>
      </c>
      <c r="F504" s="10">
        <f>'Volumi Totali'!F503/'Volumi Totali'!N503</f>
        <v>0</v>
      </c>
      <c r="G504" s="10">
        <f>'Volumi Totali'!G503/'Volumi Totali'!N503</f>
        <v>0</v>
      </c>
      <c r="H504" s="10">
        <f>'Volumi Totali'!H503/'Volumi Totali'!N503</f>
        <v>3.194533430073095E-3</v>
      </c>
      <c r="I504" s="10">
        <f>'Volumi Totali'!I503/'Volumi Totali'!N503</f>
        <v>0</v>
      </c>
      <c r="J504" s="10">
        <f>'Volumi Totali'!J503/'Volumi Totali'!N503</f>
        <v>0</v>
      </c>
      <c r="K504" s="10">
        <f>'Volumi Totali'!K503/'Volumi Totali'!N503</f>
        <v>4.3774024048161284E-3</v>
      </c>
      <c r="L504" s="10">
        <f>'Volumi Totali'!L503/'Volumi Totali'!N503</f>
        <v>8.279668508323917E-4</v>
      </c>
      <c r="N504" s="11">
        <f t="shared" si="7"/>
        <v>1</v>
      </c>
      <c r="O504" s="5"/>
      <c r="P504" s="5"/>
      <c r="Q504" s="18"/>
    </row>
    <row r="505" spans="1:17" x14ac:dyDescent="0.25">
      <c r="A505" s="3">
        <v>42142</v>
      </c>
      <c r="B505" s="10">
        <f>'Volumi Totali'!B504/'Volumi Totali'!N504</f>
        <v>0.89660424959306217</v>
      </c>
      <c r="C505" s="10">
        <f>'Volumi Totali'!C504/'Volumi Totali'!N504</f>
        <v>6.3366559460790353E-2</v>
      </c>
      <c r="D505" s="10">
        <f>'Volumi Totali'!D504/'Volumi Totali'!N504</f>
        <v>3.370188559235094E-2</v>
      </c>
      <c r="E505" s="10">
        <f>'Volumi Totali'!E504/'Volumi Totali'!N504</f>
        <v>0</v>
      </c>
      <c r="F505" s="10">
        <f>'Volumi Totali'!F504/'Volumi Totali'!N504</f>
        <v>0</v>
      </c>
      <c r="G505" s="10">
        <f>'Volumi Totali'!G504/'Volumi Totali'!N504</f>
        <v>0</v>
      </c>
      <c r="H505" s="10">
        <f>'Volumi Totali'!H504/'Volumi Totali'!N504</f>
        <v>3.5500191500129948E-3</v>
      </c>
      <c r="I505" s="10">
        <f>'Volumi Totali'!I504/'Volumi Totali'!N504</f>
        <v>0</v>
      </c>
      <c r="J505" s="10">
        <f>'Volumi Totali'!J504/'Volumi Totali'!N504</f>
        <v>0</v>
      </c>
      <c r="K505" s="10">
        <f>'Volumi Totali'!K504/'Volumi Totali'!N504</f>
        <v>2.2625761725963314E-3</v>
      </c>
      <c r="L505" s="10">
        <f>'Volumi Totali'!L504/'Volumi Totali'!N504</f>
        <v>5.14710031187164E-4</v>
      </c>
      <c r="N505" s="11">
        <f t="shared" si="7"/>
        <v>1</v>
      </c>
      <c r="O505" s="5"/>
      <c r="P505" s="5"/>
      <c r="Q505" s="18"/>
    </row>
    <row r="506" spans="1:17" x14ac:dyDescent="0.25">
      <c r="A506" s="4">
        <v>42143</v>
      </c>
      <c r="B506" s="10">
        <f>'Volumi Totali'!B505/'Volumi Totali'!N505</f>
        <v>0.89818189730117848</v>
      </c>
      <c r="C506" s="10">
        <f>'Volumi Totali'!C505/'Volumi Totali'!N505</f>
        <v>6.007581182698557E-2</v>
      </c>
      <c r="D506" s="10">
        <f>'Volumi Totali'!D505/'Volumi Totali'!N505</f>
        <v>3.258861662177933E-2</v>
      </c>
      <c r="E506" s="10">
        <f>'Volumi Totali'!E505/'Volumi Totali'!N505</f>
        <v>0</v>
      </c>
      <c r="F506" s="10">
        <f>'Volumi Totali'!F505/'Volumi Totali'!N505</f>
        <v>0</v>
      </c>
      <c r="G506" s="10">
        <f>'Volumi Totali'!G505/'Volumi Totali'!N505</f>
        <v>0</v>
      </c>
      <c r="H506" s="10">
        <f>'Volumi Totali'!H505/'Volumi Totali'!N505</f>
        <v>4.0461354162823569E-3</v>
      </c>
      <c r="I506" s="10">
        <f>'Volumi Totali'!I505/'Volumi Totali'!N505</f>
        <v>0</v>
      </c>
      <c r="J506" s="10">
        <f>'Volumi Totali'!J505/'Volumi Totali'!N505</f>
        <v>0</v>
      </c>
      <c r="K506" s="10">
        <f>'Volumi Totali'!K505/'Volumi Totali'!N505</f>
        <v>2.1620339844598685E-3</v>
      </c>
      <c r="L506" s="10">
        <f>'Volumi Totali'!L505/'Volumi Totali'!N505</f>
        <v>2.945504849314455E-3</v>
      </c>
      <c r="N506" s="11">
        <f t="shared" si="7"/>
        <v>1.0000000000000002</v>
      </c>
      <c r="O506" s="5"/>
      <c r="P506" s="5"/>
      <c r="Q506" s="18"/>
    </row>
    <row r="507" spans="1:17" x14ac:dyDescent="0.25">
      <c r="A507" s="3">
        <v>42144</v>
      </c>
      <c r="B507" s="10">
        <f>'Volumi Totali'!B506/'Volumi Totali'!N506</f>
        <v>0.91169803862631782</v>
      </c>
      <c r="C507" s="10">
        <f>'Volumi Totali'!C506/'Volumi Totali'!N506</f>
        <v>2.7373999188851441E-2</v>
      </c>
      <c r="D507" s="10">
        <f>'Volumi Totali'!D506/'Volumi Totali'!N506</f>
        <v>5.2490487827330651E-2</v>
      </c>
      <c r="E507" s="10">
        <f>'Volumi Totali'!E506/'Volumi Totali'!N506</f>
        <v>0</v>
      </c>
      <c r="F507" s="10">
        <f>'Volumi Totali'!F506/'Volumi Totali'!N506</f>
        <v>0</v>
      </c>
      <c r="G507" s="10">
        <f>'Volumi Totali'!G506/'Volumi Totali'!N506</f>
        <v>0</v>
      </c>
      <c r="H507" s="10">
        <f>'Volumi Totali'!H506/'Volumi Totali'!N506</f>
        <v>3.6639915626432854E-3</v>
      </c>
      <c r="I507" s="10">
        <f>'Volumi Totali'!I506/'Volumi Totali'!N506</f>
        <v>0</v>
      </c>
      <c r="J507" s="10">
        <f>'Volumi Totali'!J506/'Volumi Totali'!N506</f>
        <v>0</v>
      </c>
      <c r="K507" s="10">
        <f>'Volumi Totali'!K506/'Volumi Totali'!N506</f>
        <v>2.8320201922463258E-3</v>
      </c>
      <c r="L507" s="10">
        <f>'Volumi Totali'!L506/'Volumi Totali'!N506</f>
        <v>1.9414626026104395E-3</v>
      </c>
      <c r="N507" s="11">
        <f t="shared" si="7"/>
        <v>1</v>
      </c>
      <c r="O507" s="5"/>
      <c r="P507" s="5"/>
      <c r="Q507" s="18"/>
    </row>
    <row r="508" spans="1:17" x14ac:dyDescent="0.25">
      <c r="A508" s="4">
        <v>42145</v>
      </c>
      <c r="B508" s="10">
        <f>'Volumi Totali'!B507/'Volumi Totali'!N507</f>
        <v>0.91249457883799401</v>
      </c>
      <c r="C508" s="10">
        <f>'Volumi Totali'!C507/'Volumi Totali'!N507</f>
        <v>1.099312909803158E-2</v>
      </c>
      <c r="D508" s="10">
        <f>'Volumi Totali'!D507/'Volumi Totali'!N507</f>
        <v>6.6992003827562333E-2</v>
      </c>
      <c r="E508" s="10">
        <f>'Volumi Totali'!E507/'Volumi Totali'!N507</f>
        <v>0</v>
      </c>
      <c r="F508" s="10">
        <f>'Volumi Totali'!F507/'Volumi Totali'!N507</f>
        <v>0</v>
      </c>
      <c r="G508" s="10">
        <f>'Volumi Totali'!G507/'Volumi Totali'!N507</f>
        <v>0</v>
      </c>
      <c r="H508" s="10">
        <f>'Volumi Totali'!H507/'Volumi Totali'!N507</f>
        <v>6.6667685320698162E-3</v>
      </c>
      <c r="I508" s="10">
        <f>'Volumi Totali'!I507/'Volumi Totali'!N507</f>
        <v>0</v>
      </c>
      <c r="J508" s="10">
        <f>'Volumi Totali'!J507/'Volumi Totali'!N507</f>
        <v>0</v>
      </c>
      <c r="K508" s="10">
        <f>'Volumi Totali'!K507/'Volumi Totali'!N507</f>
        <v>2.2398511106278209E-3</v>
      </c>
      <c r="L508" s="10">
        <f>'Volumi Totali'!L507/'Volumi Totali'!N507</f>
        <v>6.1366859371448995E-4</v>
      </c>
      <c r="N508" s="11">
        <f t="shared" si="7"/>
        <v>1.0000000000000002</v>
      </c>
      <c r="O508" s="5"/>
      <c r="P508" s="5"/>
      <c r="Q508" s="18"/>
    </row>
    <row r="509" spans="1:17" x14ac:dyDescent="0.25">
      <c r="A509" s="3">
        <v>42146</v>
      </c>
      <c r="B509" s="10">
        <f>'Volumi Totali'!B508/'Volumi Totali'!N508</f>
        <v>0.82979847724926925</v>
      </c>
      <c r="C509" s="10">
        <f>'Volumi Totali'!C508/'Volumi Totali'!N508</f>
        <v>9.6621140989961284E-3</v>
      </c>
      <c r="D509" s="10">
        <f>'Volumi Totali'!D508/'Volumi Totali'!N508</f>
        <v>0.15419015811005937</v>
      </c>
      <c r="E509" s="10">
        <f>'Volumi Totali'!E508/'Volumi Totali'!N508</f>
        <v>0</v>
      </c>
      <c r="F509" s="10">
        <f>'Volumi Totali'!F508/'Volumi Totali'!N508</f>
        <v>0</v>
      </c>
      <c r="G509" s="10">
        <f>'Volumi Totali'!G508/'Volumi Totali'!N508</f>
        <v>0</v>
      </c>
      <c r="H509" s="10">
        <f>'Volumi Totali'!H508/'Volumi Totali'!N508</f>
        <v>1.624134693166625E-3</v>
      </c>
      <c r="I509" s="10">
        <f>'Volumi Totali'!I508/'Volumi Totali'!N508</f>
        <v>0</v>
      </c>
      <c r="J509" s="10">
        <f>'Volumi Totali'!J508/'Volumi Totali'!N508</f>
        <v>0</v>
      </c>
      <c r="K509" s="10">
        <f>'Volumi Totali'!K508/'Volumi Totali'!N508</f>
        <v>3.3238955779604936E-3</v>
      </c>
      <c r="L509" s="10">
        <f>'Volumi Totali'!L508/'Volumi Totali'!N508</f>
        <v>1.401220270548168E-3</v>
      </c>
      <c r="N509" s="11">
        <f t="shared" si="7"/>
        <v>0.99999999999999989</v>
      </c>
      <c r="O509" s="5"/>
      <c r="P509" s="5"/>
      <c r="Q509" s="18"/>
    </row>
    <row r="510" spans="1:17" x14ac:dyDescent="0.25">
      <c r="A510" s="4">
        <v>42147</v>
      </c>
      <c r="B510" s="10">
        <f>'Volumi Totali'!B509/'Volumi Totali'!N509</f>
        <v>0.82206916582072254</v>
      </c>
      <c r="C510" s="10">
        <f>'Volumi Totali'!C509/'Volumi Totali'!N509</f>
        <v>1.6782481511886795E-2</v>
      </c>
      <c r="D510" s="10">
        <f>'Volumi Totali'!D509/'Volumi Totali'!N509</f>
        <v>0.15207575982296667</v>
      </c>
      <c r="E510" s="10">
        <f>'Volumi Totali'!E509/'Volumi Totali'!N509</f>
        <v>0</v>
      </c>
      <c r="F510" s="10">
        <f>'Volumi Totali'!F509/'Volumi Totali'!N509</f>
        <v>0</v>
      </c>
      <c r="G510" s="10">
        <f>'Volumi Totali'!G509/'Volumi Totali'!N509</f>
        <v>0</v>
      </c>
      <c r="H510" s="10">
        <f>'Volumi Totali'!H509/'Volumi Totali'!N509</f>
        <v>1.5769881423347608E-3</v>
      </c>
      <c r="I510" s="10">
        <f>'Volumi Totali'!I509/'Volumi Totali'!N509</f>
        <v>0</v>
      </c>
      <c r="J510" s="10">
        <f>'Volumi Totali'!J509/'Volumi Totali'!N509</f>
        <v>0</v>
      </c>
      <c r="K510" s="10">
        <f>'Volumi Totali'!K509/'Volumi Totali'!N509</f>
        <v>5.0852337409156576E-3</v>
      </c>
      <c r="L510" s="10">
        <f>'Volumi Totali'!L509/'Volumi Totali'!N509</f>
        <v>2.4103709611736253E-3</v>
      </c>
      <c r="N510" s="11">
        <f t="shared" si="7"/>
        <v>1</v>
      </c>
      <c r="O510" s="5"/>
      <c r="P510" s="5"/>
      <c r="Q510" s="18"/>
    </row>
    <row r="511" spans="1:17" x14ac:dyDescent="0.25">
      <c r="A511" s="3">
        <v>42148</v>
      </c>
      <c r="B511" s="10">
        <f>'Volumi Totali'!B510/'Volumi Totali'!N510</f>
        <v>0.85436416908927071</v>
      </c>
      <c r="C511" s="10">
        <f>'Volumi Totali'!C510/'Volumi Totali'!N510</f>
        <v>1.106300631359382E-2</v>
      </c>
      <c r="D511" s="10">
        <f>'Volumi Totali'!D510/'Volumi Totali'!N510</f>
        <v>0.12807073315700626</v>
      </c>
      <c r="E511" s="10">
        <f>'Volumi Totali'!E510/'Volumi Totali'!N510</f>
        <v>0</v>
      </c>
      <c r="F511" s="10">
        <f>'Volumi Totali'!F510/'Volumi Totali'!N510</f>
        <v>0</v>
      </c>
      <c r="G511" s="10">
        <f>'Volumi Totali'!G510/'Volumi Totali'!N510</f>
        <v>0</v>
      </c>
      <c r="H511" s="10">
        <f>'Volumi Totali'!H510/'Volumi Totali'!N510</f>
        <v>9.5020915886110313E-4</v>
      </c>
      <c r="I511" s="10">
        <f>'Volumi Totali'!I510/'Volumi Totali'!N510</f>
        <v>0</v>
      </c>
      <c r="J511" s="10">
        <f>'Volumi Totali'!J510/'Volumi Totali'!N510</f>
        <v>0</v>
      </c>
      <c r="K511" s="10">
        <f>'Volumi Totali'!K510/'Volumi Totali'!N510</f>
        <v>3.694746402769007E-3</v>
      </c>
      <c r="L511" s="10">
        <f>'Volumi Totali'!L510/'Volumi Totali'!N510</f>
        <v>1.8571358784991402E-3</v>
      </c>
      <c r="N511" s="11">
        <f t="shared" si="7"/>
        <v>1</v>
      </c>
      <c r="O511" s="5"/>
      <c r="P511" s="5"/>
      <c r="Q511" s="18"/>
    </row>
    <row r="512" spans="1:17" x14ac:dyDescent="0.25">
      <c r="A512" s="4">
        <v>42149</v>
      </c>
      <c r="B512" s="10">
        <f>'Volumi Totali'!B511/'Volumi Totali'!N511</f>
        <v>0.88351261176444651</v>
      </c>
      <c r="C512" s="10">
        <f>'Volumi Totali'!C511/'Volumi Totali'!N511</f>
        <v>1.9351106205396054E-2</v>
      </c>
      <c r="D512" s="10">
        <f>'Volumi Totali'!D511/'Volumi Totali'!N511</f>
        <v>8.925719865022054E-2</v>
      </c>
      <c r="E512" s="10">
        <f>'Volumi Totali'!E511/'Volumi Totali'!N511</f>
        <v>0</v>
      </c>
      <c r="F512" s="10">
        <f>'Volumi Totali'!F511/'Volumi Totali'!N511</f>
        <v>0</v>
      </c>
      <c r="G512" s="10">
        <f>'Volumi Totali'!G511/'Volumi Totali'!N511</f>
        <v>0</v>
      </c>
      <c r="H512" s="10">
        <f>'Volumi Totali'!H511/'Volumi Totali'!N511</f>
        <v>1.7176672508197233E-3</v>
      </c>
      <c r="I512" s="10">
        <f>'Volumi Totali'!I511/'Volumi Totali'!N511</f>
        <v>0</v>
      </c>
      <c r="J512" s="10">
        <f>'Volumi Totali'!J511/'Volumi Totali'!N511</f>
        <v>0</v>
      </c>
      <c r="K512" s="10">
        <f>'Volumi Totali'!K511/'Volumi Totali'!N511</f>
        <v>3.41732600824593E-3</v>
      </c>
      <c r="L512" s="10">
        <f>'Volumi Totali'!L511/'Volumi Totali'!N511</f>
        <v>2.7440901208712924E-3</v>
      </c>
      <c r="N512" s="11">
        <f t="shared" si="7"/>
        <v>1</v>
      </c>
      <c r="O512" s="5"/>
      <c r="P512" s="5"/>
      <c r="Q512" s="18"/>
    </row>
    <row r="513" spans="1:17" x14ac:dyDescent="0.25">
      <c r="A513" s="3">
        <v>42150</v>
      </c>
      <c r="B513" s="10">
        <f>'Volumi Totali'!B512/'Volumi Totali'!N512</f>
        <v>0.8884943150698752</v>
      </c>
      <c r="C513" s="10">
        <f>'Volumi Totali'!C512/'Volumi Totali'!N512</f>
        <v>2.7237097507342045E-2</v>
      </c>
      <c r="D513" s="10">
        <f>'Volumi Totali'!D512/'Volumi Totali'!N512</f>
        <v>7.4732514526543961E-2</v>
      </c>
      <c r="E513" s="10">
        <f>'Volumi Totali'!E512/'Volumi Totali'!N512</f>
        <v>0</v>
      </c>
      <c r="F513" s="10">
        <f>'Volumi Totali'!F512/'Volumi Totali'!N512</f>
        <v>0</v>
      </c>
      <c r="G513" s="10">
        <f>'Volumi Totali'!G512/'Volumi Totali'!N512</f>
        <v>0</v>
      </c>
      <c r="H513" s="10">
        <f>'Volumi Totali'!H512/'Volumi Totali'!N512</f>
        <v>1.7532413543823271E-3</v>
      </c>
      <c r="I513" s="10">
        <f>'Volumi Totali'!I512/'Volumi Totali'!N512</f>
        <v>0</v>
      </c>
      <c r="J513" s="10">
        <f>'Volumi Totali'!J512/'Volumi Totali'!N512</f>
        <v>0</v>
      </c>
      <c r="K513" s="10">
        <f>'Volumi Totali'!K512/'Volumi Totali'!N512</f>
        <v>7.2371851396580535E-3</v>
      </c>
      <c r="L513" s="10">
        <f>'Volumi Totali'!L512/'Volumi Totali'!N512</f>
        <v>5.4564640219846756E-4</v>
      </c>
      <c r="N513" s="11">
        <f t="shared" si="7"/>
        <v>1.0000000000000002</v>
      </c>
      <c r="O513" s="5"/>
      <c r="P513" s="5"/>
      <c r="Q513" s="18"/>
    </row>
    <row r="514" spans="1:17" x14ac:dyDescent="0.25">
      <c r="A514" s="4">
        <v>42151</v>
      </c>
      <c r="B514" s="10">
        <f>'Volumi Totali'!B513/'Volumi Totali'!N513</f>
        <v>0.88961992491715514</v>
      </c>
      <c r="C514" s="10">
        <f>'Volumi Totali'!C513/'Volumi Totali'!N513</f>
        <v>2.5335772841783809E-2</v>
      </c>
      <c r="D514" s="10">
        <f>'Volumi Totali'!D513/'Volumi Totali'!N513</f>
        <v>7.9118886649424625E-2</v>
      </c>
      <c r="E514" s="10">
        <f>'Volumi Totali'!E513/'Volumi Totali'!N513</f>
        <v>0</v>
      </c>
      <c r="F514" s="10">
        <f>'Volumi Totali'!F513/'Volumi Totali'!N513</f>
        <v>0</v>
      </c>
      <c r="G514" s="10">
        <f>'Volumi Totali'!G513/'Volumi Totali'!N513</f>
        <v>0</v>
      </c>
      <c r="H514" s="10">
        <f>'Volumi Totali'!H513/'Volumi Totali'!N513</f>
        <v>2.0883895036277857E-3</v>
      </c>
      <c r="I514" s="10">
        <f>'Volumi Totali'!I513/'Volumi Totali'!N513</f>
        <v>0</v>
      </c>
      <c r="J514" s="10">
        <f>'Volumi Totali'!J513/'Volumi Totali'!N513</f>
        <v>0</v>
      </c>
      <c r="K514" s="10">
        <f>'Volumi Totali'!K513/'Volumi Totali'!N513</f>
        <v>2.8025601520642257E-3</v>
      </c>
      <c r="L514" s="10">
        <f>'Volumi Totali'!L513/'Volumi Totali'!N513</f>
        <v>1.0344659359444372E-3</v>
      </c>
      <c r="N514" s="11">
        <f t="shared" si="7"/>
        <v>1</v>
      </c>
      <c r="O514" s="5"/>
      <c r="P514" s="5"/>
      <c r="Q514" s="18"/>
    </row>
    <row r="515" spans="1:17" x14ac:dyDescent="0.25">
      <c r="A515" s="3">
        <v>42152</v>
      </c>
      <c r="B515" s="10">
        <f>'Volumi Totali'!B514/'Volumi Totali'!N514</f>
        <v>0.83365724134538688</v>
      </c>
      <c r="C515" s="10">
        <f>'Volumi Totali'!C514/'Volumi Totali'!N514</f>
        <v>7.4928241917329677E-2</v>
      </c>
      <c r="D515" s="10">
        <f>'Volumi Totali'!D514/'Volumi Totali'!N514</f>
        <v>7.8461893468181942E-2</v>
      </c>
      <c r="E515" s="10">
        <f>'Volumi Totali'!E514/'Volumi Totali'!N514</f>
        <v>0</v>
      </c>
      <c r="F515" s="10">
        <f>'Volumi Totali'!F514/'Volumi Totali'!N514</f>
        <v>0</v>
      </c>
      <c r="G515" s="10">
        <f>'Volumi Totali'!G514/'Volumi Totali'!N514</f>
        <v>0</v>
      </c>
      <c r="H515" s="10">
        <f>'Volumi Totali'!H514/'Volumi Totali'!N514</f>
        <v>1.7861155825955786E-3</v>
      </c>
      <c r="I515" s="10">
        <f>'Volumi Totali'!I514/'Volumi Totali'!N514</f>
        <v>0</v>
      </c>
      <c r="J515" s="10">
        <f>'Volumi Totali'!J514/'Volumi Totali'!N514</f>
        <v>0</v>
      </c>
      <c r="K515" s="10">
        <f>'Volumi Totali'!K514/'Volumi Totali'!N514</f>
        <v>4.1734100617563177E-3</v>
      </c>
      <c r="L515" s="10">
        <f>'Volumi Totali'!L514/'Volumi Totali'!N514</f>
        <v>6.9930976247495943E-3</v>
      </c>
      <c r="N515" s="11">
        <f t="shared" ref="N515:N578" si="8">B515+C515+D515+E515+F515+G515+H515+I515+J515+K515+L515</f>
        <v>1</v>
      </c>
      <c r="O515" s="5"/>
      <c r="P515" s="5"/>
      <c r="Q515" s="18"/>
    </row>
    <row r="516" spans="1:17" x14ac:dyDescent="0.25">
      <c r="A516" s="4">
        <v>42153</v>
      </c>
      <c r="B516" s="10">
        <f>'Volumi Totali'!B515/'Volumi Totali'!N515</f>
        <v>0.78914477920363379</v>
      </c>
      <c r="C516" s="10">
        <f>'Volumi Totali'!C515/'Volumi Totali'!N515</f>
        <v>0.10392671619400777</v>
      </c>
      <c r="D516" s="10">
        <f>'Volumi Totali'!D515/'Volumi Totali'!N515</f>
        <v>9.3965529004708531E-2</v>
      </c>
      <c r="E516" s="10">
        <f>'Volumi Totali'!E515/'Volumi Totali'!N515</f>
        <v>0</v>
      </c>
      <c r="F516" s="10">
        <f>'Volumi Totali'!F515/'Volumi Totali'!N515</f>
        <v>0</v>
      </c>
      <c r="G516" s="10">
        <f>'Volumi Totali'!G515/'Volumi Totali'!N515</f>
        <v>0</v>
      </c>
      <c r="H516" s="10">
        <f>'Volumi Totali'!H515/'Volumi Totali'!N515</f>
        <v>1.5766904808404922E-3</v>
      </c>
      <c r="I516" s="10">
        <f>'Volumi Totali'!I515/'Volumi Totali'!N515</f>
        <v>0</v>
      </c>
      <c r="J516" s="10">
        <f>'Volumi Totali'!J515/'Volumi Totali'!N515</f>
        <v>0</v>
      </c>
      <c r="K516" s="10">
        <f>'Volumi Totali'!K515/'Volumi Totali'!N515</f>
        <v>2.59844774342438E-3</v>
      </c>
      <c r="L516" s="10">
        <f>'Volumi Totali'!L515/'Volumi Totali'!N515</f>
        <v>8.7878373733850379E-3</v>
      </c>
      <c r="N516" s="11">
        <f t="shared" si="8"/>
        <v>1</v>
      </c>
      <c r="O516" s="5"/>
      <c r="P516" s="5"/>
      <c r="Q516" s="18"/>
    </row>
    <row r="517" spans="1:17" x14ac:dyDescent="0.25">
      <c r="A517" s="3">
        <v>42154</v>
      </c>
      <c r="B517" s="10">
        <f>'Volumi Totali'!B516/'Volumi Totali'!N516</f>
        <v>0.87911772711159641</v>
      </c>
      <c r="C517" s="10">
        <f>'Volumi Totali'!C516/'Volumi Totali'!N516</f>
        <v>3.0381085493958893E-2</v>
      </c>
      <c r="D517" s="10">
        <f>'Volumi Totali'!D516/'Volumi Totali'!N516</f>
        <v>8.2773099942851674E-2</v>
      </c>
      <c r="E517" s="10">
        <f>'Volumi Totali'!E516/'Volumi Totali'!N516</f>
        <v>0</v>
      </c>
      <c r="F517" s="10">
        <f>'Volumi Totali'!F516/'Volumi Totali'!N516</f>
        <v>0</v>
      </c>
      <c r="G517" s="10">
        <f>'Volumi Totali'!G516/'Volumi Totali'!N516</f>
        <v>0</v>
      </c>
      <c r="H517" s="10">
        <f>'Volumi Totali'!H516/'Volumi Totali'!N516</f>
        <v>1.0416397111343834E-3</v>
      </c>
      <c r="I517" s="10">
        <f>'Volumi Totali'!I516/'Volumi Totali'!N516</f>
        <v>0</v>
      </c>
      <c r="J517" s="10">
        <f>'Volumi Totali'!J516/'Volumi Totali'!N516</f>
        <v>0</v>
      </c>
      <c r="K517" s="10">
        <f>'Volumi Totali'!K516/'Volumi Totali'!N516</f>
        <v>2.3032677431835888E-3</v>
      </c>
      <c r="L517" s="10">
        <f>'Volumi Totali'!L516/'Volumi Totali'!N516</f>
        <v>4.3831799972750881E-3</v>
      </c>
      <c r="N517" s="11">
        <f t="shared" si="8"/>
        <v>1</v>
      </c>
      <c r="O517" s="5"/>
      <c r="P517" s="5"/>
      <c r="Q517" s="18"/>
    </row>
    <row r="518" spans="1:17" x14ac:dyDescent="0.25">
      <c r="A518" s="4">
        <v>42155</v>
      </c>
      <c r="B518" s="10">
        <f>'Volumi Totali'!B517/'Volumi Totali'!N517</f>
        <v>0.85709634321929318</v>
      </c>
      <c r="C518" s="10">
        <f>'Volumi Totali'!C517/'Volumi Totali'!N517</f>
        <v>1.444725291975861E-2</v>
      </c>
      <c r="D518" s="10">
        <f>'Volumi Totali'!D517/'Volumi Totali'!N517</f>
        <v>0.12055426509987335</v>
      </c>
      <c r="E518" s="10">
        <f>'Volumi Totali'!E517/'Volumi Totali'!N517</f>
        <v>0</v>
      </c>
      <c r="F518" s="10">
        <f>'Volumi Totali'!F517/'Volumi Totali'!N517</f>
        <v>0</v>
      </c>
      <c r="G518" s="10">
        <f>'Volumi Totali'!G517/'Volumi Totali'!N517</f>
        <v>0</v>
      </c>
      <c r="H518" s="10">
        <f>'Volumi Totali'!H517/'Volumi Totali'!N517</f>
        <v>2.5656800954868678E-3</v>
      </c>
      <c r="I518" s="10">
        <f>'Volumi Totali'!I517/'Volumi Totali'!N517</f>
        <v>0</v>
      </c>
      <c r="J518" s="10">
        <f>'Volumi Totali'!J517/'Volumi Totali'!N517</f>
        <v>0</v>
      </c>
      <c r="K518" s="10">
        <f>'Volumi Totali'!K517/'Volumi Totali'!N517</f>
        <v>3.3537237097211324E-3</v>
      </c>
      <c r="L518" s="10">
        <f>'Volumi Totali'!L517/'Volumi Totali'!N517</f>
        <v>1.9827349558668812E-3</v>
      </c>
      <c r="N518" s="11">
        <f t="shared" si="8"/>
        <v>0.99999999999999989</v>
      </c>
      <c r="O518" s="5"/>
      <c r="P518" s="5"/>
      <c r="Q518" s="18"/>
    </row>
    <row r="519" spans="1:17" x14ac:dyDescent="0.25">
      <c r="A519" s="3">
        <v>42156</v>
      </c>
      <c r="B519" s="10">
        <f>'Volumi Totali'!B518/'Volumi Totali'!N518</f>
        <v>0.90014107690069389</v>
      </c>
      <c r="C519" s="10">
        <f>'Volumi Totali'!C518/'Volumi Totali'!N518</f>
        <v>2.6826553590781628E-2</v>
      </c>
      <c r="D519" s="10">
        <f>'Volumi Totali'!D518/'Volumi Totali'!N518</f>
        <v>6.8948657095637481E-2</v>
      </c>
      <c r="E519" s="10">
        <f>'Volumi Totali'!E518/'Volumi Totali'!N518</f>
        <v>0</v>
      </c>
      <c r="F519" s="10">
        <f>'Volumi Totali'!F518/'Volumi Totali'!N518</f>
        <v>0</v>
      </c>
      <c r="G519" s="10">
        <f>'Volumi Totali'!G518/'Volumi Totali'!N518</f>
        <v>0</v>
      </c>
      <c r="H519" s="10">
        <f>'Volumi Totali'!H518/'Volumi Totali'!N518</f>
        <v>7.5639382035494961E-4</v>
      </c>
      <c r="I519" s="10">
        <f>'Volumi Totali'!I518/'Volumi Totali'!N518</f>
        <v>0</v>
      </c>
      <c r="J519" s="10">
        <f>'Volumi Totali'!J518/'Volumi Totali'!N518</f>
        <v>0</v>
      </c>
      <c r="K519" s="10">
        <f>'Volumi Totali'!K518/'Volumi Totali'!N518</f>
        <v>2.6138091691256769E-3</v>
      </c>
      <c r="L519" s="10">
        <f>'Volumi Totali'!L518/'Volumi Totali'!N518</f>
        <v>7.1350942340634522E-4</v>
      </c>
      <c r="N519" s="11">
        <f t="shared" si="8"/>
        <v>1</v>
      </c>
      <c r="O519" s="5"/>
      <c r="P519" s="5"/>
      <c r="Q519" s="18"/>
    </row>
    <row r="520" spans="1:17" x14ac:dyDescent="0.25">
      <c r="A520" s="4">
        <v>42157</v>
      </c>
      <c r="B520" s="10">
        <f>'Volumi Totali'!B519/'Volumi Totali'!N519</f>
        <v>0.90863136285111368</v>
      </c>
      <c r="C520" s="10">
        <f>'Volumi Totali'!C519/'Volumi Totali'!N519</f>
        <v>2.248612803836797E-2</v>
      </c>
      <c r="D520" s="10">
        <f>'Volumi Totali'!D519/'Volumi Totali'!N519</f>
        <v>6.08648443823896E-2</v>
      </c>
      <c r="E520" s="10">
        <f>'Volumi Totali'!E519/'Volumi Totali'!N519</f>
        <v>0</v>
      </c>
      <c r="F520" s="10">
        <f>'Volumi Totali'!F519/'Volumi Totali'!N519</f>
        <v>0</v>
      </c>
      <c r="G520" s="10">
        <f>'Volumi Totali'!G519/'Volumi Totali'!N519</f>
        <v>0</v>
      </c>
      <c r="H520" s="10">
        <f>'Volumi Totali'!H519/'Volumi Totali'!N519</f>
        <v>1.8662939112238867E-3</v>
      </c>
      <c r="I520" s="10">
        <f>'Volumi Totali'!I519/'Volumi Totali'!N519</f>
        <v>0</v>
      </c>
      <c r="J520" s="10">
        <f>'Volumi Totali'!J519/'Volumi Totali'!N519</f>
        <v>0</v>
      </c>
      <c r="K520" s="10">
        <f>'Volumi Totali'!K519/'Volumi Totali'!N519</f>
        <v>3.0363361055790652E-3</v>
      </c>
      <c r="L520" s="10">
        <f>'Volumi Totali'!L519/'Volumi Totali'!N519</f>
        <v>3.1150347113257865E-3</v>
      </c>
      <c r="N520" s="11">
        <f t="shared" si="8"/>
        <v>1</v>
      </c>
      <c r="O520" s="5"/>
      <c r="P520" s="5"/>
      <c r="Q520" s="18"/>
    </row>
    <row r="521" spans="1:17" x14ac:dyDescent="0.25">
      <c r="A521" s="3">
        <v>42158</v>
      </c>
      <c r="B521" s="10">
        <f>'Volumi Totali'!B520/'Volumi Totali'!N520</f>
        <v>0.91396890083918292</v>
      </c>
      <c r="C521" s="10">
        <f>'Volumi Totali'!C520/'Volumi Totali'!N520</f>
        <v>2.0000599276605177E-2</v>
      </c>
      <c r="D521" s="10">
        <f>'Volumi Totali'!D520/'Volumi Totali'!N520</f>
        <v>5.9840652144746098E-2</v>
      </c>
      <c r="E521" s="10">
        <f>'Volumi Totali'!E520/'Volumi Totali'!N520</f>
        <v>0</v>
      </c>
      <c r="F521" s="10">
        <f>'Volumi Totali'!F520/'Volumi Totali'!N520</f>
        <v>0</v>
      </c>
      <c r="G521" s="10">
        <f>'Volumi Totali'!G520/'Volumi Totali'!N520</f>
        <v>0</v>
      </c>
      <c r="H521" s="10">
        <f>'Volumi Totali'!H520/'Volumi Totali'!N520</f>
        <v>1.053779515016358E-3</v>
      </c>
      <c r="I521" s="10">
        <f>'Volumi Totali'!I520/'Volumi Totali'!N520</f>
        <v>0</v>
      </c>
      <c r="J521" s="10">
        <f>'Volumi Totali'!J520/'Volumi Totali'!N520</f>
        <v>0</v>
      </c>
      <c r="K521" s="10">
        <f>'Volumi Totali'!K520/'Volumi Totali'!N520</f>
        <v>3.9305646410945794E-3</v>
      </c>
      <c r="L521" s="10">
        <f>'Volumi Totali'!L520/'Volumi Totali'!N520</f>
        <v>1.2055035833548966E-3</v>
      </c>
      <c r="N521" s="11">
        <f t="shared" si="8"/>
        <v>1</v>
      </c>
      <c r="O521" s="5"/>
      <c r="P521" s="5"/>
      <c r="Q521" s="18"/>
    </row>
    <row r="522" spans="1:17" x14ac:dyDescent="0.25">
      <c r="A522" s="4">
        <v>42159</v>
      </c>
      <c r="B522" s="10">
        <f>'Volumi Totali'!B521/'Volumi Totali'!N521</f>
        <v>0.91369046178897739</v>
      </c>
      <c r="C522" s="10">
        <f>'Volumi Totali'!C521/'Volumi Totali'!N521</f>
        <v>1.4986518690513279E-2</v>
      </c>
      <c r="D522" s="10">
        <f>'Volumi Totali'!D521/'Volumi Totali'!N521</f>
        <v>6.6085154529145526E-2</v>
      </c>
      <c r="E522" s="10">
        <f>'Volumi Totali'!E521/'Volumi Totali'!N521</f>
        <v>0</v>
      </c>
      <c r="F522" s="10">
        <f>'Volumi Totali'!F521/'Volumi Totali'!N521</f>
        <v>0</v>
      </c>
      <c r="G522" s="10">
        <f>'Volumi Totali'!G521/'Volumi Totali'!N521</f>
        <v>0</v>
      </c>
      <c r="H522" s="10">
        <f>'Volumi Totali'!H521/'Volumi Totali'!N521</f>
        <v>1.6803402915526267E-3</v>
      </c>
      <c r="I522" s="10">
        <f>'Volumi Totali'!I521/'Volumi Totali'!N521</f>
        <v>0</v>
      </c>
      <c r="J522" s="10">
        <f>'Volumi Totali'!J521/'Volumi Totali'!N521</f>
        <v>0</v>
      </c>
      <c r="K522" s="10">
        <f>'Volumi Totali'!K521/'Volumi Totali'!N521</f>
        <v>2.498673333931372E-3</v>
      </c>
      <c r="L522" s="10">
        <f>'Volumi Totali'!L521/'Volumi Totali'!N521</f>
        <v>1.0588513658797989E-3</v>
      </c>
      <c r="N522" s="11">
        <f t="shared" si="8"/>
        <v>1</v>
      </c>
      <c r="O522" s="5"/>
      <c r="P522" s="5"/>
      <c r="Q522" s="18"/>
    </row>
    <row r="523" spans="1:17" x14ac:dyDescent="0.25">
      <c r="A523" s="3">
        <v>42160</v>
      </c>
      <c r="B523" s="10">
        <f>'Volumi Totali'!B522/'Volumi Totali'!N522</f>
        <v>0.91097140735887716</v>
      </c>
      <c r="C523" s="10">
        <f>'Volumi Totali'!C522/'Volumi Totali'!N522</f>
        <v>1.0031103645908722E-2</v>
      </c>
      <c r="D523" s="10">
        <f>'Volumi Totali'!D522/'Volumi Totali'!N522</f>
        <v>7.4402851217151941E-2</v>
      </c>
      <c r="E523" s="10">
        <f>'Volumi Totali'!E522/'Volumi Totali'!N522</f>
        <v>0</v>
      </c>
      <c r="F523" s="10">
        <f>'Volumi Totali'!F522/'Volumi Totali'!N522</f>
        <v>0</v>
      </c>
      <c r="G523" s="10">
        <f>'Volumi Totali'!G522/'Volumi Totali'!N522</f>
        <v>0</v>
      </c>
      <c r="H523" s="10">
        <f>'Volumi Totali'!H522/'Volumi Totali'!N522</f>
        <v>1.6738686541330173E-3</v>
      </c>
      <c r="I523" s="10">
        <f>'Volumi Totali'!I522/'Volumi Totali'!N522</f>
        <v>0</v>
      </c>
      <c r="J523" s="10">
        <f>'Volumi Totali'!J522/'Volumi Totali'!N522</f>
        <v>0</v>
      </c>
      <c r="K523" s="10">
        <f>'Volumi Totali'!K522/'Volumi Totali'!N522</f>
        <v>2.1851407302371827E-3</v>
      </c>
      <c r="L523" s="10">
        <f>'Volumi Totali'!L522/'Volumi Totali'!N522</f>
        <v>7.3562839369201052E-4</v>
      </c>
      <c r="N523" s="11">
        <f t="shared" si="8"/>
        <v>1</v>
      </c>
      <c r="O523" s="5"/>
      <c r="P523" s="5"/>
      <c r="Q523" s="18"/>
    </row>
    <row r="524" spans="1:17" x14ac:dyDescent="0.25">
      <c r="A524" s="4">
        <v>42161</v>
      </c>
      <c r="B524" s="10">
        <f>'Volumi Totali'!B523/'Volumi Totali'!N523</f>
        <v>0.8880869968633931</v>
      </c>
      <c r="C524" s="10">
        <f>'Volumi Totali'!C523/'Volumi Totali'!N523</f>
        <v>8.6762305986519336E-3</v>
      </c>
      <c r="D524" s="10">
        <f>'Volumi Totali'!D523/'Volumi Totali'!N523</f>
        <v>9.450110477336289E-2</v>
      </c>
      <c r="E524" s="10">
        <f>'Volumi Totali'!E523/'Volumi Totali'!N523</f>
        <v>0</v>
      </c>
      <c r="F524" s="10">
        <f>'Volumi Totali'!F523/'Volumi Totali'!N523</f>
        <v>0</v>
      </c>
      <c r="G524" s="10">
        <f>'Volumi Totali'!G523/'Volumi Totali'!N523</f>
        <v>0</v>
      </c>
      <c r="H524" s="10">
        <f>'Volumi Totali'!H523/'Volumi Totali'!N523</f>
        <v>4.9107066281215981E-3</v>
      </c>
      <c r="I524" s="10">
        <f>'Volumi Totali'!I523/'Volumi Totali'!N523</f>
        <v>0</v>
      </c>
      <c r="J524" s="10">
        <f>'Volumi Totali'!J523/'Volumi Totali'!N523</f>
        <v>0</v>
      </c>
      <c r="K524" s="10">
        <f>'Volumi Totali'!K523/'Volumi Totali'!N523</f>
        <v>2.8795511815829355E-3</v>
      </c>
      <c r="L524" s="10">
        <f>'Volumi Totali'!L523/'Volumi Totali'!N523</f>
        <v>9.4540995488758993E-4</v>
      </c>
      <c r="N524" s="11">
        <f t="shared" si="8"/>
        <v>1.0000000000000002</v>
      </c>
      <c r="O524" s="5"/>
      <c r="P524" s="5"/>
      <c r="Q524" s="18"/>
    </row>
    <row r="525" spans="1:17" x14ac:dyDescent="0.25">
      <c r="A525" s="3">
        <v>42162</v>
      </c>
      <c r="B525" s="10">
        <f>'Volumi Totali'!B524/'Volumi Totali'!N524</f>
        <v>0.90566858883690571</v>
      </c>
      <c r="C525" s="10">
        <f>'Volumi Totali'!C524/'Volumi Totali'!N524</f>
        <v>6.8677238602981175E-3</v>
      </c>
      <c r="D525" s="10">
        <f>'Volumi Totali'!D524/'Volumi Totali'!N524</f>
        <v>7.8937955608747681E-2</v>
      </c>
      <c r="E525" s="10">
        <f>'Volumi Totali'!E524/'Volumi Totali'!N524</f>
        <v>0</v>
      </c>
      <c r="F525" s="10">
        <f>'Volumi Totali'!F524/'Volumi Totali'!N524</f>
        <v>0</v>
      </c>
      <c r="G525" s="10">
        <f>'Volumi Totali'!G524/'Volumi Totali'!N524</f>
        <v>0</v>
      </c>
      <c r="H525" s="10">
        <f>'Volumi Totali'!H524/'Volumi Totali'!N524</f>
        <v>4.141347513872266E-3</v>
      </c>
      <c r="I525" s="10">
        <f>'Volumi Totali'!I524/'Volumi Totali'!N524</f>
        <v>0</v>
      </c>
      <c r="J525" s="10">
        <f>'Volumi Totali'!J524/'Volumi Totali'!N524</f>
        <v>0</v>
      </c>
      <c r="K525" s="10">
        <f>'Volumi Totali'!K524/'Volumi Totali'!N524</f>
        <v>3.7966488956587968E-3</v>
      </c>
      <c r="L525" s="10">
        <f>'Volumi Totali'!L524/'Volumi Totali'!N524</f>
        <v>5.8773528451746269E-4</v>
      </c>
      <c r="N525" s="11">
        <f t="shared" si="8"/>
        <v>1</v>
      </c>
      <c r="O525" s="5"/>
      <c r="P525" s="5"/>
      <c r="Q525" s="18"/>
    </row>
    <row r="526" spans="1:17" x14ac:dyDescent="0.25">
      <c r="A526" s="4">
        <v>42163</v>
      </c>
      <c r="B526" s="10">
        <f>'Volumi Totali'!B525/'Volumi Totali'!N525</f>
        <v>0.91819490008762727</v>
      </c>
      <c r="C526" s="10">
        <f>'Volumi Totali'!C525/'Volumi Totali'!N525</f>
        <v>8.918411385830419E-3</v>
      </c>
      <c r="D526" s="10">
        <f>'Volumi Totali'!D525/'Volumi Totali'!N525</f>
        <v>6.7171849815293908E-2</v>
      </c>
      <c r="E526" s="10">
        <f>'Volumi Totali'!E525/'Volumi Totali'!N525</f>
        <v>0</v>
      </c>
      <c r="F526" s="10">
        <f>'Volumi Totali'!F525/'Volumi Totali'!N525</f>
        <v>0</v>
      </c>
      <c r="G526" s="10">
        <f>'Volumi Totali'!G525/'Volumi Totali'!N525</f>
        <v>0</v>
      </c>
      <c r="H526" s="10">
        <f>'Volumi Totali'!H525/'Volumi Totali'!N525</f>
        <v>2.3736844769785756E-3</v>
      </c>
      <c r="I526" s="10">
        <f>'Volumi Totali'!I525/'Volumi Totali'!N525</f>
        <v>0</v>
      </c>
      <c r="J526" s="10">
        <f>'Volumi Totali'!J525/'Volumi Totali'!N525</f>
        <v>0</v>
      </c>
      <c r="K526" s="10">
        <f>'Volumi Totali'!K525/'Volumi Totali'!N525</f>
        <v>3.0845290812579942E-3</v>
      </c>
      <c r="L526" s="10">
        <f>'Volumi Totali'!L525/'Volumi Totali'!N525</f>
        <v>2.5662515301186378E-4</v>
      </c>
      <c r="N526" s="11">
        <f t="shared" si="8"/>
        <v>1</v>
      </c>
      <c r="O526" s="5"/>
      <c r="P526" s="5"/>
      <c r="Q526" s="18"/>
    </row>
    <row r="527" spans="1:17" x14ac:dyDescent="0.25">
      <c r="A527" s="3">
        <v>42164</v>
      </c>
      <c r="B527" s="10">
        <f>'Volumi Totali'!B526/'Volumi Totali'!N526</f>
        <v>0.93788654646139202</v>
      </c>
      <c r="C527" s="10">
        <f>'Volumi Totali'!C526/'Volumi Totali'!N526</f>
        <v>7.0070162121187362E-3</v>
      </c>
      <c r="D527" s="10">
        <f>'Volumi Totali'!D526/'Volumi Totali'!N526</f>
        <v>4.8970849042180166E-2</v>
      </c>
      <c r="E527" s="10">
        <f>'Volumi Totali'!E526/'Volumi Totali'!N526</f>
        <v>0</v>
      </c>
      <c r="F527" s="10">
        <f>'Volumi Totali'!F526/'Volumi Totali'!N526</f>
        <v>0</v>
      </c>
      <c r="G527" s="10">
        <f>'Volumi Totali'!G526/'Volumi Totali'!N526</f>
        <v>0</v>
      </c>
      <c r="H527" s="10">
        <f>'Volumi Totali'!H526/'Volumi Totali'!N526</f>
        <v>2.7990288857981526E-3</v>
      </c>
      <c r="I527" s="10">
        <f>'Volumi Totali'!I526/'Volumi Totali'!N526</f>
        <v>0</v>
      </c>
      <c r="J527" s="10">
        <f>'Volumi Totali'!J526/'Volumi Totali'!N526</f>
        <v>0</v>
      </c>
      <c r="K527" s="10">
        <f>'Volumi Totali'!K526/'Volumi Totali'!N526</f>
        <v>2.7666778186330372E-3</v>
      </c>
      <c r="L527" s="10">
        <f>'Volumi Totali'!L526/'Volumi Totali'!N526</f>
        <v>5.6988157987792731E-4</v>
      </c>
      <c r="N527" s="11">
        <f t="shared" si="8"/>
        <v>1.0000000000000002</v>
      </c>
      <c r="O527" s="5"/>
      <c r="P527" s="5"/>
      <c r="Q527" s="18"/>
    </row>
    <row r="528" spans="1:17" x14ac:dyDescent="0.25">
      <c r="A528" s="4">
        <v>42165</v>
      </c>
      <c r="B528" s="10">
        <f>'Volumi Totali'!B527/'Volumi Totali'!N527</f>
        <v>0.90894912672636075</v>
      </c>
      <c r="C528" s="10">
        <f>'Volumi Totali'!C527/'Volumi Totali'!N527</f>
        <v>1.4891465651892167E-2</v>
      </c>
      <c r="D528" s="10">
        <f>'Volumi Totali'!D527/'Volumi Totali'!N527</f>
        <v>6.9311885712254467E-2</v>
      </c>
      <c r="E528" s="10">
        <f>'Volumi Totali'!E527/'Volumi Totali'!N527</f>
        <v>0</v>
      </c>
      <c r="F528" s="10">
        <f>'Volumi Totali'!F527/'Volumi Totali'!N527</f>
        <v>0</v>
      </c>
      <c r="G528" s="10">
        <f>'Volumi Totali'!G527/'Volumi Totali'!N527</f>
        <v>0</v>
      </c>
      <c r="H528" s="10">
        <f>'Volumi Totali'!H527/'Volumi Totali'!N527</f>
        <v>1.0608635531048132E-3</v>
      </c>
      <c r="I528" s="10">
        <f>'Volumi Totali'!I527/'Volumi Totali'!N527</f>
        <v>0</v>
      </c>
      <c r="J528" s="10">
        <f>'Volumi Totali'!J527/'Volumi Totali'!N527</f>
        <v>0</v>
      </c>
      <c r="K528" s="10">
        <f>'Volumi Totali'!K527/'Volumi Totali'!N527</f>
        <v>5.3626672611723995E-3</v>
      </c>
      <c r="L528" s="10">
        <f>'Volumi Totali'!L527/'Volumi Totali'!N527</f>
        <v>4.2399109521546136E-4</v>
      </c>
      <c r="N528" s="11">
        <f t="shared" si="8"/>
        <v>1</v>
      </c>
      <c r="O528" s="5"/>
      <c r="P528" s="5"/>
      <c r="Q528" s="18"/>
    </row>
    <row r="529" spans="1:17" x14ac:dyDescent="0.25">
      <c r="A529" s="3">
        <v>42166</v>
      </c>
      <c r="B529" s="10">
        <f>'Volumi Totali'!B528/'Volumi Totali'!N528</f>
        <v>0.91320972821748381</v>
      </c>
      <c r="C529" s="10">
        <f>'Volumi Totali'!C528/'Volumi Totali'!N528</f>
        <v>1.2441595689568999E-2</v>
      </c>
      <c r="D529" s="10">
        <f>'Volumi Totali'!D528/'Volumi Totali'!N528</f>
        <v>6.641801719211067E-2</v>
      </c>
      <c r="E529" s="10">
        <f>'Volumi Totali'!E528/'Volumi Totali'!N528</f>
        <v>0</v>
      </c>
      <c r="F529" s="10">
        <f>'Volumi Totali'!F528/'Volumi Totali'!N528</f>
        <v>0</v>
      </c>
      <c r="G529" s="10">
        <f>'Volumi Totali'!G528/'Volumi Totali'!N528</f>
        <v>0</v>
      </c>
      <c r="H529" s="10">
        <f>'Volumi Totali'!H528/'Volumi Totali'!N528</f>
        <v>2.508602833458697E-3</v>
      </c>
      <c r="I529" s="10">
        <f>'Volumi Totali'!I528/'Volumi Totali'!N528</f>
        <v>0</v>
      </c>
      <c r="J529" s="10">
        <f>'Volumi Totali'!J528/'Volumi Totali'!N528</f>
        <v>0</v>
      </c>
      <c r="K529" s="10">
        <f>'Volumi Totali'!K528/'Volumi Totali'!N528</f>
        <v>4.2583091252938188E-3</v>
      </c>
      <c r="L529" s="10">
        <f>'Volumi Totali'!L528/'Volumi Totali'!N528</f>
        <v>1.1637469420840312E-3</v>
      </c>
      <c r="N529" s="11">
        <f t="shared" si="8"/>
        <v>1</v>
      </c>
      <c r="O529" s="5"/>
      <c r="P529" s="5"/>
      <c r="Q529" s="18"/>
    </row>
    <row r="530" spans="1:17" x14ac:dyDescent="0.25">
      <c r="A530" s="4">
        <v>42167</v>
      </c>
      <c r="B530" s="10">
        <f>'Volumi Totali'!B529/'Volumi Totali'!N529</f>
        <v>0.91781269122871023</v>
      </c>
      <c r="C530" s="10">
        <f>'Volumi Totali'!C529/'Volumi Totali'!N529</f>
        <v>9.08390799886492E-3</v>
      </c>
      <c r="D530" s="10">
        <f>'Volumi Totali'!D529/'Volumi Totali'!N529</f>
        <v>6.3059494365918498E-2</v>
      </c>
      <c r="E530" s="10">
        <f>'Volumi Totali'!E529/'Volumi Totali'!N529</f>
        <v>0</v>
      </c>
      <c r="F530" s="10">
        <f>'Volumi Totali'!F529/'Volumi Totali'!N529</f>
        <v>0</v>
      </c>
      <c r="G530" s="10">
        <f>'Volumi Totali'!G529/'Volumi Totali'!N529</f>
        <v>0</v>
      </c>
      <c r="H530" s="10">
        <f>'Volumi Totali'!H529/'Volumi Totali'!N529</f>
        <v>2.4682212503655157E-3</v>
      </c>
      <c r="I530" s="10">
        <f>'Volumi Totali'!I529/'Volumi Totali'!N529</f>
        <v>0</v>
      </c>
      <c r="J530" s="10">
        <f>'Volumi Totali'!J529/'Volumi Totali'!N529</f>
        <v>0</v>
      </c>
      <c r="K530" s="10">
        <f>'Volumi Totali'!K529/'Volumi Totali'!N529</f>
        <v>7.0553531860462768E-3</v>
      </c>
      <c r="L530" s="10">
        <f>'Volumi Totali'!L529/'Volumi Totali'!N529</f>
        <v>5.2033197009456334E-4</v>
      </c>
      <c r="N530" s="11">
        <f t="shared" si="8"/>
        <v>1</v>
      </c>
      <c r="O530" s="5"/>
      <c r="P530" s="5"/>
      <c r="Q530" s="18"/>
    </row>
    <row r="531" spans="1:17" x14ac:dyDescent="0.25">
      <c r="A531" s="3">
        <v>42168</v>
      </c>
      <c r="B531" s="10">
        <f>'Volumi Totali'!B530/'Volumi Totali'!N530</f>
        <v>0.88779386031490781</v>
      </c>
      <c r="C531" s="10">
        <f>'Volumi Totali'!C530/'Volumi Totali'!N530</f>
        <v>5.3810905172341893E-3</v>
      </c>
      <c r="D531" s="10">
        <f>'Volumi Totali'!D530/'Volumi Totali'!N530</f>
        <v>9.8121529266343835E-2</v>
      </c>
      <c r="E531" s="10">
        <f>'Volumi Totali'!E530/'Volumi Totali'!N530</f>
        <v>0</v>
      </c>
      <c r="F531" s="10">
        <f>'Volumi Totali'!F530/'Volumi Totali'!N530</f>
        <v>0</v>
      </c>
      <c r="G531" s="10">
        <f>'Volumi Totali'!G530/'Volumi Totali'!N530</f>
        <v>0</v>
      </c>
      <c r="H531" s="10">
        <f>'Volumi Totali'!H530/'Volumi Totali'!N530</f>
        <v>2.5484213739643056E-3</v>
      </c>
      <c r="I531" s="10">
        <f>'Volumi Totali'!I530/'Volumi Totali'!N530</f>
        <v>0</v>
      </c>
      <c r="J531" s="10">
        <f>'Volumi Totali'!J530/'Volumi Totali'!N530</f>
        <v>0</v>
      </c>
      <c r="K531" s="10">
        <f>'Volumi Totali'!K530/'Volumi Totali'!N530</f>
        <v>4.5638448180664141E-3</v>
      </c>
      <c r="L531" s="10">
        <f>'Volumi Totali'!L530/'Volumi Totali'!N530</f>
        <v>1.5912537094834331E-3</v>
      </c>
      <c r="N531" s="11">
        <f t="shared" si="8"/>
        <v>1</v>
      </c>
      <c r="O531" s="5"/>
      <c r="P531" s="5"/>
      <c r="Q531" s="18"/>
    </row>
    <row r="532" spans="1:17" x14ac:dyDescent="0.25">
      <c r="A532" s="4">
        <v>42169</v>
      </c>
      <c r="B532" s="10">
        <f>'Volumi Totali'!B531/'Volumi Totali'!N531</f>
        <v>0.77246899399785518</v>
      </c>
      <c r="C532" s="10">
        <f>'Volumi Totali'!C531/'Volumi Totali'!N531</f>
        <v>2.0056929261297436E-2</v>
      </c>
      <c r="D532" s="10">
        <f>'Volumi Totali'!D531/'Volumi Totali'!N531</f>
        <v>0.19863905667337806</v>
      </c>
      <c r="E532" s="10">
        <f>'Volumi Totali'!E531/'Volumi Totali'!N531</f>
        <v>0</v>
      </c>
      <c r="F532" s="10">
        <f>'Volumi Totali'!F531/'Volumi Totali'!N531</f>
        <v>0</v>
      </c>
      <c r="G532" s="10">
        <f>'Volumi Totali'!G531/'Volumi Totali'!N531</f>
        <v>0</v>
      </c>
      <c r="H532" s="10">
        <f>'Volumi Totali'!H531/'Volumi Totali'!N531</f>
        <v>1.6055245384418552E-3</v>
      </c>
      <c r="I532" s="10">
        <f>'Volumi Totali'!I531/'Volumi Totali'!N531</f>
        <v>0</v>
      </c>
      <c r="J532" s="10">
        <f>'Volumi Totali'!J531/'Volumi Totali'!N531</f>
        <v>0</v>
      </c>
      <c r="K532" s="10">
        <f>'Volumi Totali'!K531/'Volumi Totali'!N531</f>
        <v>5.5303799453565441E-3</v>
      </c>
      <c r="L532" s="10">
        <f>'Volumi Totali'!L531/'Volumi Totali'!N531</f>
        <v>1.6991155836709659E-3</v>
      </c>
      <c r="N532" s="11">
        <f t="shared" si="8"/>
        <v>1</v>
      </c>
      <c r="O532" s="5"/>
      <c r="P532" s="5"/>
      <c r="Q532" s="18"/>
    </row>
    <row r="533" spans="1:17" x14ac:dyDescent="0.25">
      <c r="A533" s="3">
        <v>42170</v>
      </c>
      <c r="B533" s="10">
        <f>'Volumi Totali'!B532/'Volumi Totali'!N532</f>
        <v>0.87974368094977906</v>
      </c>
      <c r="C533" s="10">
        <f>'Volumi Totali'!C532/'Volumi Totali'!N532</f>
        <v>2.9079023180148749E-2</v>
      </c>
      <c r="D533" s="10">
        <f>'Volumi Totali'!D532/'Volumi Totali'!N532</f>
        <v>8.3756815361541156E-2</v>
      </c>
      <c r="E533" s="10">
        <f>'Volumi Totali'!E532/'Volumi Totali'!N532</f>
        <v>0</v>
      </c>
      <c r="F533" s="10">
        <f>'Volumi Totali'!F532/'Volumi Totali'!N532</f>
        <v>0</v>
      </c>
      <c r="G533" s="10">
        <f>'Volumi Totali'!G532/'Volumi Totali'!N532</f>
        <v>0</v>
      </c>
      <c r="H533" s="10">
        <f>'Volumi Totali'!H532/'Volumi Totali'!N532</f>
        <v>1.1973148866136175E-3</v>
      </c>
      <c r="I533" s="10">
        <f>'Volumi Totali'!I532/'Volumi Totali'!N532</f>
        <v>0</v>
      </c>
      <c r="J533" s="10">
        <f>'Volumi Totali'!J532/'Volumi Totali'!N532</f>
        <v>0</v>
      </c>
      <c r="K533" s="10">
        <f>'Volumi Totali'!K532/'Volumi Totali'!N532</f>
        <v>4.5071173742805013E-3</v>
      </c>
      <c r="L533" s="10">
        <f>'Volumi Totali'!L532/'Volumi Totali'!N532</f>
        <v>1.7160482476368825E-3</v>
      </c>
      <c r="N533" s="11">
        <f t="shared" si="8"/>
        <v>1</v>
      </c>
      <c r="O533" s="5"/>
      <c r="P533" s="5"/>
      <c r="Q533" s="18"/>
    </row>
    <row r="534" spans="1:17" x14ac:dyDescent="0.25">
      <c r="A534" s="4">
        <v>42171</v>
      </c>
      <c r="B534" s="10">
        <f>'Volumi Totali'!B533/'Volumi Totali'!N533</f>
        <v>0.77851771551561</v>
      </c>
      <c r="C534" s="10">
        <f>'Volumi Totali'!C533/'Volumi Totali'!N533</f>
        <v>2.8503679109860073E-2</v>
      </c>
      <c r="D534" s="10">
        <f>'Volumi Totali'!D533/'Volumi Totali'!N533</f>
        <v>0.18809438518887073</v>
      </c>
      <c r="E534" s="10">
        <f>'Volumi Totali'!E533/'Volumi Totali'!N533</f>
        <v>0</v>
      </c>
      <c r="F534" s="10">
        <f>'Volumi Totali'!F533/'Volumi Totali'!N533</f>
        <v>0</v>
      </c>
      <c r="G534" s="10">
        <f>'Volumi Totali'!G533/'Volumi Totali'!N533</f>
        <v>0</v>
      </c>
      <c r="H534" s="10">
        <f>'Volumi Totali'!H533/'Volumi Totali'!N533</f>
        <v>8.9052832694481207E-4</v>
      </c>
      <c r="I534" s="10">
        <f>'Volumi Totali'!I533/'Volumi Totali'!N533</f>
        <v>0</v>
      </c>
      <c r="J534" s="10">
        <f>'Volumi Totali'!J533/'Volumi Totali'!N533</f>
        <v>0</v>
      </c>
      <c r="K534" s="10">
        <f>'Volumi Totali'!K533/'Volumi Totali'!N533</f>
        <v>2.0426080732616377E-3</v>
      </c>
      <c r="L534" s="10">
        <f>'Volumi Totali'!L533/'Volumi Totali'!N533</f>
        <v>1.9510837854527757E-3</v>
      </c>
      <c r="N534" s="11">
        <f t="shared" si="8"/>
        <v>1</v>
      </c>
      <c r="O534" s="5"/>
      <c r="P534" s="5"/>
      <c r="Q534" s="18"/>
    </row>
    <row r="535" spans="1:17" x14ac:dyDescent="0.25">
      <c r="A535" s="3">
        <v>42172</v>
      </c>
      <c r="B535" s="10">
        <f>'Volumi Totali'!B534/'Volumi Totali'!N534</f>
        <v>0.75281786177543553</v>
      </c>
      <c r="C535" s="10">
        <f>'Volumi Totali'!C534/'Volumi Totali'!N534</f>
        <v>1.8032241862666352E-2</v>
      </c>
      <c r="D535" s="10">
        <f>'Volumi Totali'!D534/'Volumi Totali'!N534</f>
        <v>0.22380756106281918</v>
      </c>
      <c r="E535" s="10">
        <f>'Volumi Totali'!E534/'Volumi Totali'!N534</f>
        <v>0</v>
      </c>
      <c r="F535" s="10">
        <f>'Volumi Totali'!F534/'Volumi Totali'!N534</f>
        <v>0</v>
      </c>
      <c r="G535" s="10">
        <f>'Volumi Totali'!G534/'Volumi Totali'!N534</f>
        <v>0</v>
      </c>
      <c r="H535" s="10">
        <f>'Volumi Totali'!H534/'Volumi Totali'!N534</f>
        <v>6.0265388447676026E-4</v>
      </c>
      <c r="I535" s="10">
        <f>'Volumi Totali'!I534/'Volumi Totali'!N534</f>
        <v>0</v>
      </c>
      <c r="J535" s="10">
        <f>'Volumi Totali'!J534/'Volumi Totali'!N534</f>
        <v>0</v>
      </c>
      <c r="K535" s="10">
        <f>'Volumi Totali'!K534/'Volumi Totali'!N534</f>
        <v>2.1900143495477324E-3</v>
      </c>
      <c r="L535" s="10">
        <f>'Volumi Totali'!L534/'Volumi Totali'!N534</f>
        <v>2.5496670650544699E-3</v>
      </c>
      <c r="N535" s="11">
        <f t="shared" si="8"/>
        <v>1</v>
      </c>
      <c r="O535" s="5"/>
      <c r="P535" s="5"/>
      <c r="Q535" s="18"/>
    </row>
    <row r="536" spans="1:17" x14ac:dyDescent="0.25">
      <c r="A536" s="4">
        <v>42173</v>
      </c>
      <c r="B536" s="10">
        <f>'Volumi Totali'!B535/'Volumi Totali'!N535</f>
        <v>0.77966040698362837</v>
      </c>
      <c r="C536" s="10">
        <f>'Volumi Totali'!C535/'Volumi Totali'!N535</f>
        <v>2.8113396318984747E-2</v>
      </c>
      <c r="D536" s="10">
        <f>'Volumi Totali'!D535/'Volumi Totali'!N535</f>
        <v>0.18712609793181187</v>
      </c>
      <c r="E536" s="10">
        <f>'Volumi Totali'!E535/'Volumi Totali'!N535</f>
        <v>0</v>
      </c>
      <c r="F536" s="10">
        <f>'Volumi Totali'!F535/'Volumi Totali'!N535</f>
        <v>0</v>
      </c>
      <c r="G536" s="10">
        <f>'Volumi Totali'!G535/'Volumi Totali'!N535</f>
        <v>0</v>
      </c>
      <c r="H536" s="10">
        <f>'Volumi Totali'!H535/'Volumi Totali'!N535</f>
        <v>4.6610707476852248E-4</v>
      </c>
      <c r="I536" s="10">
        <f>'Volumi Totali'!I535/'Volumi Totali'!N535</f>
        <v>0</v>
      </c>
      <c r="J536" s="10">
        <f>'Volumi Totali'!J535/'Volumi Totali'!N535</f>
        <v>0</v>
      </c>
      <c r="K536" s="10">
        <f>'Volumi Totali'!K535/'Volumi Totali'!N535</f>
        <v>2.0248641611576349E-3</v>
      </c>
      <c r="L536" s="10">
        <f>'Volumi Totali'!L535/'Volumi Totali'!N535</f>
        <v>2.6091275296488618E-3</v>
      </c>
      <c r="N536" s="11">
        <f t="shared" si="8"/>
        <v>1.0000000000000002</v>
      </c>
      <c r="O536" s="5"/>
      <c r="P536" s="5"/>
      <c r="Q536" s="18"/>
    </row>
    <row r="537" spans="1:17" x14ac:dyDescent="0.25">
      <c r="A537" s="3">
        <v>42174</v>
      </c>
      <c r="B537" s="10">
        <f>'Volumi Totali'!B536/'Volumi Totali'!N536</f>
        <v>0.72321869301215924</v>
      </c>
      <c r="C537" s="10">
        <f>'Volumi Totali'!C536/'Volumi Totali'!N536</f>
        <v>4.9795692145122479E-2</v>
      </c>
      <c r="D537" s="10">
        <f>'Volumi Totali'!D536/'Volumi Totali'!N536</f>
        <v>0.21956632589857328</v>
      </c>
      <c r="E537" s="10">
        <f>'Volumi Totali'!E536/'Volumi Totali'!N536</f>
        <v>0</v>
      </c>
      <c r="F537" s="10">
        <f>'Volumi Totali'!F536/'Volumi Totali'!N536</f>
        <v>0</v>
      </c>
      <c r="G537" s="10">
        <f>'Volumi Totali'!G536/'Volumi Totali'!N536</f>
        <v>0</v>
      </c>
      <c r="H537" s="10">
        <f>'Volumi Totali'!H536/'Volumi Totali'!N536</f>
        <v>1.0926154064083587E-3</v>
      </c>
      <c r="I537" s="10">
        <f>'Volumi Totali'!I536/'Volumi Totali'!N536</f>
        <v>0</v>
      </c>
      <c r="J537" s="10">
        <f>'Volumi Totali'!J536/'Volumi Totali'!N536</f>
        <v>0</v>
      </c>
      <c r="K537" s="10">
        <f>'Volumi Totali'!K536/'Volumi Totali'!N536</f>
        <v>2.3217851053096141E-3</v>
      </c>
      <c r="L537" s="10">
        <f>'Volumi Totali'!L536/'Volumi Totali'!N536</f>
        <v>4.0048884324270367E-3</v>
      </c>
      <c r="N537" s="11">
        <f t="shared" si="8"/>
        <v>1</v>
      </c>
      <c r="O537" s="5"/>
      <c r="P537" s="5"/>
      <c r="Q537" s="18"/>
    </row>
    <row r="538" spans="1:17" x14ac:dyDescent="0.25">
      <c r="A538" s="4">
        <v>42175</v>
      </c>
      <c r="B538" s="10">
        <f>'Volumi Totali'!B537/'Volumi Totali'!N537</f>
        <v>0.75913526337478565</v>
      </c>
      <c r="C538" s="10">
        <f>'Volumi Totali'!C537/'Volumi Totali'!N537</f>
        <v>2.4345734336584459E-2</v>
      </c>
      <c r="D538" s="10">
        <f>'Volumi Totali'!D537/'Volumi Totali'!N537</f>
        <v>0.21104137874915613</v>
      </c>
      <c r="E538" s="10">
        <f>'Volumi Totali'!E537/'Volumi Totali'!N537</f>
        <v>0</v>
      </c>
      <c r="F538" s="10">
        <f>'Volumi Totali'!F537/'Volumi Totali'!N537</f>
        <v>0</v>
      </c>
      <c r="G538" s="10">
        <f>'Volumi Totali'!G537/'Volumi Totali'!N537</f>
        <v>0</v>
      </c>
      <c r="H538" s="10">
        <f>'Volumi Totali'!H537/'Volumi Totali'!N537</f>
        <v>1.7278642215370506E-3</v>
      </c>
      <c r="I538" s="10">
        <f>'Volumi Totali'!I537/'Volumi Totali'!N537</f>
        <v>0</v>
      </c>
      <c r="J538" s="10">
        <f>'Volumi Totali'!J537/'Volumi Totali'!N537</f>
        <v>0</v>
      </c>
      <c r="K538" s="10">
        <f>'Volumi Totali'!K537/'Volumi Totali'!N537</f>
        <v>1.8056634206989116E-3</v>
      </c>
      <c r="L538" s="10">
        <f>'Volumi Totali'!L537/'Volumi Totali'!N537</f>
        <v>1.944095897237867E-3</v>
      </c>
      <c r="N538" s="11">
        <f t="shared" si="8"/>
        <v>1</v>
      </c>
      <c r="O538" s="5"/>
      <c r="P538" s="5"/>
      <c r="Q538" s="18"/>
    </row>
    <row r="539" spans="1:17" x14ac:dyDescent="0.25">
      <c r="A539" s="3">
        <v>42176</v>
      </c>
      <c r="B539" s="10">
        <f>'Volumi Totali'!B538/'Volumi Totali'!N538</f>
        <v>0.73364411827581422</v>
      </c>
      <c r="C539" s="10">
        <f>'Volumi Totali'!C538/'Volumi Totali'!N538</f>
        <v>3.9097627907778244E-2</v>
      </c>
      <c r="D539" s="10">
        <f>'Volumi Totali'!D538/'Volumi Totali'!N538</f>
        <v>0.22118807176561867</v>
      </c>
      <c r="E539" s="10">
        <f>'Volumi Totali'!E538/'Volumi Totali'!N538</f>
        <v>0</v>
      </c>
      <c r="F539" s="10">
        <f>'Volumi Totali'!F538/'Volumi Totali'!N538</f>
        <v>0</v>
      </c>
      <c r="G539" s="10">
        <f>'Volumi Totali'!G538/'Volumi Totali'!N538</f>
        <v>0</v>
      </c>
      <c r="H539" s="10">
        <f>'Volumi Totali'!H538/'Volumi Totali'!N538</f>
        <v>1.3859160177524036E-3</v>
      </c>
      <c r="I539" s="10">
        <f>'Volumi Totali'!I538/'Volumi Totali'!N538</f>
        <v>0</v>
      </c>
      <c r="J539" s="10">
        <f>'Volumi Totali'!J538/'Volumi Totali'!N538</f>
        <v>0</v>
      </c>
      <c r="K539" s="10">
        <f>'Volumi Totali'!K538/'Volumi Totali'!N538</f>
        <v>2.9348117729364916E-3</v>
      </c>
      <c r="L539" s="10">
        <f>'Volumi Totali'!L538/'Volumi Totali'!N538</f>
        <v>1.7494542601000204E-3</v>
      </c>
      <c r="N539" s="11">
        <f t="shared" si="8"/>
        <v>1</v>
      </c>
      <c r="O539" s="5"/>
      <c r="P539" s="5"/>
      <c r="Q539" s="18"/>
    </row>
    <row r="540" spans="1:17" x14ac:dyDescent="0.25">
      <c r="A540" s="4">
        <v>42177</v>
      </c>
      <c r="B540" s="10">
        <f>'Volumi Totali'!B539/'Volumi Totali'!N539</f>
        <v>0.8243550426463081</v>
      </c>
      <c r="C540" s="10">
        <f>'Volumi Totali'!C539/'Volumi Totali'!N539</f>
        <v>2.9028293561066083E-2</v>
      </c>
      <c r="D540" s="10">
        <f>'Volumi Totali'!D539/'Volumi Totali'!N539</f>
        <v>0.14162971765333085</v>
      </c>
      <c r="E540" s="10">
        <f>'Volumi Totali'!E539/'Volumi Totali'!N539</f>
        <v>0</v>
      </c>
      <c r="F540" s="10">
        <f>'Volumi Totali'!F539/'Volumi Totali'!N539</f>
        <v>0</v>
      </c>
      <c r="G540" s="10">
        <f>'Volumi Totali'!G539/'Volumi Totali'!N539</f>
        <v>0</v>
      </c>
      <c r="H540" s="10">
        <f>'Volumi Totali'!H539/'Volumi Totali'!N539</f>
        <v>1.1249994350541251E-3</v>
      </c>
      <c r="I540" s="10">
        <f>'Volumi Totali'!I539/'Volumi Totali'!N539</f>
        <v>0</v>
      </c>
      <c r="J540" s="10">
        <f>'Volumi Totali'!J539/'Volumi Totali'!N539</f>
        <v>0</v>
      </c>
      <c r="K540" s="10">
        <f>'Volumi Totali'!K539/'Volumi Totali'!N539</f>
        <v>2.8309263066895228E-3</v>
      </c>
      <c r="L540" s="10">
        <f>'Volumi Totali'!L539/'Volumi Totali'!N539</f>
        <v>1.0310203975513639E-3</v>
      </c>
      <c r="N540" s="11">
        <f t="shared" si="8"/>
        <v>1.0000000000000002</v>
      </c>
      <c r="O540" s="5"/>
      <c r="P540" s="5"/>
      <c r="Q540" s="18"/>
    </row>
    <row r="541" spans="1:17" x14ac:dyDescent="0.25">
      <c r="A541" s="3">
        <v>42178</v>
      </c>
      <c r="B541" s="10">
        <f>'Volumi Totali'!B540/'Volumi Totali'!N540</f>
        <v>0.83837227697697669</v>
      </c>
      <c r="C541" s="10">
        <f>'Volumi Totali'!C540/'Volumi Totali'!N540</f>
        <v>2.7039749090376593E-2</v>
      </c>
      <c r="D541" s="10">
        <f>'Volumi Totali'!D540/'Volumi Totali'!N540</f>
        <v>0.12941841755519487</v>
      </c>
      <c r="E541" s="10">
        <f>'Volumi Totali'!E540/'Volumi Totali'!N540</f>
        <v>0</v>
      </c>
      <c r="F541" s="10">
        <f>'Volumi Totali'!F540/'Volumi Totali'!N540</f>
        <v>0</v>
      </c>
      <c r="G541" s="10">
        <f>'Volumi Totali'!G540/'Volumi Totali'!N540</f>
        <v>0</v>
      </c>
      <c r="H541" s="10">
        <f>'Volumi Totali'!H540/'Volumi Totali'!N540</f>
        <v>1.895017548236495E-3</v>
      </c>
      <c r="I541" s="10">
        <f>'Volumi Totali'!I540/'Volumi Totali'!N540</f>
        <v>0</v>
      </c>
      <c r="J541" s="10">
        <f>'Volumi Totali'!J540/'Volumi Totali'!N540</f>
        <v>0</v>
      </c>
      <c r="K541" s="10">
        <f>'Volumi Totali'!K540/'Volumi Totali'!N540</f>
        <v>1.8059571059384782E-3</v>
      </c>
      <c r="L541" s="10">
        <f>'Volumi Totali'!L540/'Volumi Totali'!N540</f>
        <v>1.4685817232768317E-3</v>
      </c>
      <c r="N541" s="11">
        <f t="shared" si="8"/>
        <v>0.99999999999999989</v>
      </c>
      <c r="O541" s="5"/>
      <c r="P541" s="5"/>
      <c r="Q541" s="18"/>
    </row>
    <row r="542" spans="1:17" x14ac:dyDescent="0.25">
      <c r="A542" s="4">
        <v>42179</v>
      </c>
      <c r="B542" s="10">
        <f>'Volumi Totali'!B541/'Volumi Totali'!N541</f>
        <v>0.80922468270348202</v>
      </c>
      <c r="C542" s="10">
        <f>'Volumi Totali'!C541/'Volumi Totali'!N541</f>
        <v>3.0886247733912887E-2</v>
      </c>
      <c r="D542" s="10">
        <f>'Volumi Totali'!D541/'Volumi Totali'!N541</f>
        <v>0.15477438550473122</v>
      </c>
      <c r="E542" s="10">
        <f>'Volumi Totali'!E541/'Volumi Totali'!N541</f>
        <v>0</v>
      </c>
      <c r="F542" s="10">
        <f>'Volumi Totali'!F541/'Volumi Totali'!N541</f>
        <v>0</v>
      </c>
      <c r="G542" s="10">
        <f>'Volumi Totali'!G541/'Volumi Totali'!N541</f>
        <v>0</v>
      </c>
      <c r="H542" s="10">
        <f>'Volumi Totali'!H541/'Volumi Totali'!N541</f>
        <v>1.4333320285511231E-3</v>
      </c>
      <c r="I542" s="10">
        <f>'Volumi Totali'!I541/'Volumi Totali'!N541</f>
        <v>0</v>
      </c>
      <c r="J542" s="10">
        <f>'Volumi Totali'!J541/'Volumi Totali'!N541</f>
        <v>0</v>
      </c>
      <c r="K542" s="10">
        <f>'Volumi Totali'!K541/'Volumi Totali'!N541</f>
        <v>3.0888813753754377E-3</v>
      </c>
      <c r="L542" s="10">
        <f>'Volumi Totali'!L541/'Volumi Totali'!N541</f>
        <v>5.9247065394735731E-4</v>
      </c>
      <c r="N542" s="11">
        <f t="shared" si="8"/>
        <v>1</v>
      </c>
      <c r="O542" s="5"/>
      <c r="P542" s="5"/>
      <c r="Q542" s="18"/>
    </row>
    <row r="543" spans="1:17" x14ac:dyDescent="0.25">
      <c r="A543" s="3">
        <v>42180</v>
      </c>
      <c r="B543" s="10">
        <f>'Volumi Totali'!B542/'Volumi Totali'!N542</f>
        <v>0.77512135789388925</v>
      </c>
      <c r="C543" s="10">
        <f>'Volumi Totali'!C542/'Volumi Totali'!N542</f>
        <v>1.5797089639853549E-2</v>
      </c>
      <c r="D543" s="10">
        <f>'Volumi Totali'!D542/'Volumi Totali'!N542</f>
        <v>0.20284482621111422</v>
      </c>
      <c r="E543" s="10">
        <f>'Volumi Totali'!E542/'Volumi Totali'!N542</f>
        <v>0</v>
      </c>
      <c r="F543" s="10">
        <f>'Volumi Totali'!F542/'Volumi Totali'!N542</f>
        <v>0</v>
      </c>
      <c r="G543" s="10">
        <f>'Volumi Totali'!G542/'Volumi Totali'!N542</f>
        <v>0</v>
      </c>
      <c r="H543" s="10">
        <f>'Volumi Totali'!H542/'Volumi Totali'!N542</f>
        <v>9.746491291962138E-4</v>
      </c>
      <c r="I543" s="10">
        <f>'Volumi Totali'!I542/'Volumi Totali'!N542</f>
        <v>0</v>
      </c>
      <c r="J543" s="10">
        <f>'Volumi Totali'!J542/'Volumi Totali'!N542</f>
        <v>0</v>
      </c>
      <c r="K543" s="10">
        <f>'Volumi Totali'!K542/'Volumi Totali'!N542</f>
        <v>3.9505816473078912E-3</v>
      </c>
      <c r="L543" s="10">
        <f>'Volumi Totali'!L542/'Volumi Totali'!N542</f>
        <v>1.3114954786389158E-3</v>
      </c>
      <c r="N543" s="11">
        <f t="shared" si="8"/>
        <v>1</v>
      </c>
      <c r="O543" s="5"/>
      <c r="P543" s="5"/>
      <c r="Q543" s="18"/>
    </row>
    <row r="544" spans="1:17" x14ac:dyDescent="0.25">
      <c r="A544" s="4">
        <v>42181</v>
      </c>
      <c r="B544" s="10">
        <f>'Volumi Totali'!B543/'Volumi Totali'!N543</f>
        <v>0.8457505472868212</v>
      </c>
      <c r="C544" s="10">
        <f>'Volumi Totali'!C543/'Volumi Totali'!N543</f>
        <v>2.0832492885044518E-2</v>
      </c>
      <c r="D544" s="10">
        <f>'Volumi Totali'!D543/'Volumi Totali'!N543</f>
        <v>0.12703465348480858</v>
      </c>
      <c r="E544" s="10">
        <f>'Volumi Totali'!E543/'Volumi Totali'!N543</f>
        <v>0</v>
      </c>
      <c r="F544" s="10">
        <f>'Volumi Totali'!F543/'Volumi Totali'!N543</f>
        <v>0</v>
      </c>
      <c r="G544" s="10">
        <f>'Volumi Totali'!G543/'Volumi Totali'!N543</f>
        <v>0</v>
      </c>
      <c r="H544" s="10">
        <f>'Volumi Totali'!H543/'Volumi Totali'!N543</f>
        <v>1.6892027772141189E-3</v>
      </c>
      <c r="I544" s="10">
        <f>'Volumi Totali'!I543/'Volumi Totali'!N543</f>
        <v>0</v>
      </c>
      <c r="J544" s="10">
        <f>'Volumi Totali'!J543/'Volumi Totali'!N543</f>
        <v>0</v>
      </c>
      <c r="K544" s="10">
        <f>'Volumi Totali'!K543/'Volumi Totali'!N543</f>
        <v>4.0535665198062031E-3</v>
      </c>
      <c r="L544" s="10">
        <f>'Volumi Totali'!L543/'Volumi Totali'!N543</f>
        <v>6.3953704630534901E-4</v>
      </c>
      <c r="N544" s="11">
        <f t="shared" si="8"/>
        <v>0.99999999999999989</v>
      </c>
      <c r="O544" s="5"/>
      <c r="P544" s="5"/>
      <c r="Q544" s="18"/>
    </row>
    <row r="545" spans="1:17" x14ac:dyDescent="0.25">
      <c r="A545" s="3">
        <v>42182</v>
      </c>
      <c r="B545" s="10">
        <f>'Volumi Totali'!B544/'Volumi Totali'!N544</f>
        <v>0.80090955768516237</v>
      </c>
      <c r="C545" s="10">
        <f>'Volumi Totali'!C544/'Volumi Totali'!N544</f>
        <v>1.3572259663317458E-2</v>
      </c>
      <c r="D545" s="10">
        <f>'Volumi Totali'!D544/'Volumi Totali'!N544</f>
        <v>0.17865295319909788</v>
      </c>
      <c r="E545" s="10">
        <f>'Volumi Totali'!E544/'Volumi Totali'!N544</f>
        <v>0</v>
      </c>
      <c r="F545" s="10">
        <f>'Volumi Totali'!F544/'Volumi Totali'!N544</f>
        <v>0</v>
      </c>
      <c r="G545" s="10">
        <f>'Volumi Totali'!G544/'Volumi Totali'!N544</f>
        <v>0</v>
      </c>
      <c r="H545" s="10">
        <f>'Volumi Totali'!H544/'Volumi Totali'!N544</f>
        <v>9.7992057983716072E-4</v>
      </c>
      <c r="I545" s="10">
        <f>'Volumi Totali'!I544/'Volumi Totali'!N544</f>
        <v>0</v>
      </c>
      <c r="J545" s="10">
        <f>'Volumi Totali'!J544/'Volumi Totali'!N544</f>
        <v>0</v>
      </c>
      <c r="K545" s="10">
        <f>'Volumi Totali'!K544/'Volumi Totali'!N544</f>
        <v>4.5769890271020281E-3</v>
      </c>
      <c r="L545" s="10">
        <f>'Volumi Totali'!L544/'Volumi Totali'!N544</f>
        <v>1.3083198454830833E-3</v>
      </c>
      <c r="N545" s="11">
        <f t="shared" si="8"/>
        <v>1</v>
      </c>
      <c r="O545" s="5"/>
      <c r="P545" s="5"/>
      <c r="Q545" s="18"/>
    </row>
    <row r="546" spans="1:17" x14ac:dyDescent="0.25">
      <c r="A546" s="4">
        <v>42183</v>
      </c>
      <c r="B546" s="10">
        <f>'Volumi Totali'!B545/'Volumi Totali'!N545</f>
        <v>0.82453108525657737</v>
      </c>
      <c r="C546" s="10">
        <f>'Volumi Totali'!C545/'Volumi Totali'!N545</f>
        <v>1.393493265797489E-2</v>
      </c>
      <c r="D546" s="10">
        <f>'Volumi Totali'!D545/'Volumi Totali'!N545</f>
        <v>0.15453693904817795</v>
      </c>
      <c r="E546" s="10">
        <f>'Volumi Totali'!E545/'Volumi Totali'!N545</f>
        <v>0</v>
      </c>
      <c r="F546" s="10">
        <f>'Volumi Totali'!F545/'Volumi Totali'!N545</f>
        <v>0</v>
      </c>
      <c r="G546" s="10">
        <f>'Volumi Totali'!G545/'Volumi Totali'!N545</f>
        <v>0</v>
      </c>
      <c r="H546" s="10">
        <f>'Volumi Totali'!H545/'Volumi Totali'!N545</f>
        <v>1.9309287451343454E-3</v>
      </c>
      <c r="I546" s="10">
        <f>'Volumi Totali'!I545/'Volumi Totali'!N545</f>
        <v>0</v>
      </c>
      <c r="J546" s="10">
        <f>'Volumi Totali'!J545/'Volumi Totali'!N545</f>
        <v>0</v>
      </c>
      <c r="K546" s="10">
        <f>'Volumi Totali'!K545/'Volumi Totali'!N545</f>
        <v>4.3904798731044829E-3</v>
      </c>
      <c r="L546" s="10">
        <f>'Volumi Totali'!L545/'Volumi Totali'!N545</f>
        <v>6.7563441903092871E-4</v>
      </c>
      <c r="N546" s="11">
        <f t="shared" si="8"/>
        <v>0.99999999999999989</v>
      </c>
      <c r="O546" s="5"/>
      <c r="P546" s="5"/>
      <c r="Q546" s="18"/>
    </row>
    <row r="547" spans="1:17" x14ac:dyDescent="0.25">
      <c r="A547" s="3">
        <v>42184</v>
      </c>
      <c r="B547" s="10">
        <f>'Volumi Totali'!B546/'Volumi Totali'!N546</f>
        <v>0.71728619068467114</v>
      </c>
      <c r="C547" s="10">
        <f>'Volumi Totali'!C546/'Volumi Totali'!N546</f>
        <v>1.7353263939243954E-2</v>
      </c>
      <c r="D547" s="10">
        <f>'Volumi Totali'!D546/'Volumi Totali'!N546</f>
        <v>0.26274762424459491</v>
      </c>
      <c r="E547" s="10">
        <f>'Volumi Totali'!E546/'Volumi Totali'!N546</f>
        <v>0</v>
      </c>
      <c r="F547" s="10">
        <f>'Volumi Totali'!F546/'Volumi Totali'!N546</f>
        <v>0</v>
      </c>
      <c r="G547" s="10">
        <f>'Volumi Totali'!G546/'Volumi Totali'!N546</f>
        <v>0</v>
      </c>
      <c r="H547" s="10">
        <f>'Volumi Totali'!H546/'Volumi Totali'!N546</f>
        <v>7.8692568680613665E-4</v>
      </c>
      <c r="I547" s="10">
        <f>'Volumi Totali'!I546/'Volumi Totali'!N546</f>
        <v>0</v>
      </c>
      <c r="J547" s="10">
        <f>'Volumi Totali'!J546/'Volumi Totali'!N546</f>
        <v>0</v>
      </c>
      <c r="K547" s="10">
        <f>'Volumi Totali'!K546/'Volumi Totali'!N546</f>
        <v>1.3471839081005573E-3</v>
      </c>
      <c r="L547" s="10">
        <f>'Volumi Totali'!L546/'Volumi Totali'!N546</f>
        <v>4.7881153658327005E-4</v>
      </c>
      <c r="N547" s="11">
        <f t="shared" si="8"/>
        <v>0.99999999999999989</v>
      </c>
      <c r="O547" s="5"/>
      <c r="P547" s="5"/>
      <c r="Q547" s="18"/>
    </row>
    <row r="548" spans="1:17" x14ac:dyDescent="0.25">
      <c r="A548" s="4">
        <v>42185</v>
      </c>
      <c r="B548" s="10">
        <f>'Volumi Totali'!B547/'Volumi Totali'!N547</f>
        <v>0.72861301213397911</v>
      </c>
      <c r="C548" s="10">
        <f>'Volumi Totali'!C547/'Volumi Totali'!N547</f>
        <v>1.682276736920095E-2</v>
      </c>
      <c r="D548" s="10">
        <f>'Volumi Totali'!D547/'Volumi Totali'!N547</f>
        <v>0.25180241890986182</v>
      </c>
      <c r="E548" s="10">
        <f>'Volumi Totali'!E547/'Volumi Totali'!N547</f>
        <v>0</v>
      </c>
      <c r="F548" s="10">
        <f>'Volumi Totali'!F547/'Volumi Totali'!N547</f>
        <v>0</v>
      </c>
      <c r="G548" s="10">
        <f>'Volumi Totali'!G547/'Volumi Totali'!N547</f>
        <v>0</v>
      </c>
      <c r="H548" s="10">
        <f>'Volumi Totali'!H547/'Volumi Totali'!N547</f>
        <v>3.3680547062658238E-4</v>
      </c>
      <c r="I548" s="10">
        <f>'Volumi Totali'!I547/'Volumi Totali'!N547</f>
        <v>0</v>
      </c>
      <c r="J548" s="10">
        <f>'Volumi Totali'!J547/'Volumi Totali'!N547</f>
        <v>0</v>
      </c>
      <c r="K548" s="10">
        <f>'Volumi Totali'!K547/'Volumi Totali'!N547</f>
        <v>1.7302796151294798E-3</v>
      </c>
      <c r="L548" s="10">
        <f>'Volumi Totali'!L547/'Volumi Totali'!N547</f>
        <v>6.9471650120207621E-4</v>
      </c>
      <c r="N548" s="11">
        <f t="shared" si="8"/>
        <v>1</v>
      </c>
      <c r="O548" s="5"/>
      <c r="P548" s="5"/>
      <c r="Q548" s="18"/>
    </row>
    <row r="549" spans="1:17" x14ac:dyDescent="0.25">
      <c r="A549" s="3">
        <v>42186</v>
      </c>
      <c r="B549" s="10">
        <f>'Volumi Totali'!B548/'Volumi Totali'!N548</f>
        <v>0.77713384477149794</v>
      </c>
      <c r="C549" s="10">
        <f>'Volumi Totali'!C548/'Volumi Totali'!N548</f>
        <v>1.6050189589860049E-2</v>
      </c>
      <c r="D549" s="10">
        <f>'Volumi Totali'!D548/'Volumi Totali'!N548</f>
        <v>0.20451105527794228</v>
      </c>
      <c r="E549" s="10">
        <f>'Volumi Totali'!E548/'Volumi Totali'!N548</f>
        <v>0</v>
      </c>
      <c r="F549" s="10">
        <f>'Volumi Totali'!F548/'Volumi Totali'!N548</f>
        <v>0</v>
      </c>
      <c r="G549" s="10">
        <f>'Volumi Totali'!G548/'Volumi Totali'!N548</f>
        <v>0</v>
      </c>
      <c r="H549" s="10">
        <f>'Volumi Totali'!H548/'Volumi Totali'!N548</f>
        <v>4.8836452682922795E-4</v>
      </c>
      <c r="I549" s="10">
        <f>'Volumi Totali'!I548/'Volumi Totali'!N548</f>
        <v>0</v>
      </c>
      <c r="J549" s="10">
        <f>'Volumi Totali'!J548/'Volumi Totali'!N548</f>
        <v>0</v>
      </c>
      <c r="K549" s="10">
        <f>'Volumi Totali'!K548/'Volumi Totali'!N548</f>
        <v>1.4182581975720583E-3</v>
      </c>
      <c r="L549" s="10">
        <f>'Volumi Totali'!L548/'Volumi Totali'!N548</f>
        <v>3.9828763629843955E-4</v>
      </c>
      <c r="N549" s="11">
        <f t="shared" si="8"/>
        <v>0.99999999999999989</v>
      </c>
      <c r="O549" s="5"/>
      <c r="P549" s="5"/>
      <c r="Q549" s="18"/>
    </row>
    <row r="550" spans="1:17" x14ac:dyDescent="0.25">
      <c r="A550" s="4">
        <v>42187</v>
      </c>
      <c r="B550" s="10">
        <f>'Volumi Totali'!B549/'Volumi Totali'!N549</f>
        <v>0.76055257478166483</v>
      </c>
      <c r="C550" s="10">
        <f>'Volumi Totali'!C549/'Volumi Totali'!N549</f>
        <v>1.4261026863665942E-2</v>
      </c>
      <c r="D550" s="10">
        <f>'Volumi Totali'!D549/'Volumi Totali'!N549</f>
        <v>0.22191567538878279</v>
      </c>
      <c r="E550" s="10">
        <f>'Volumi Totali'!E549/'Volumi Totali'!N549</f>
        <v>0</v>
      </c>
      <c r="F550" s="10">
        <f>'Volumi Totali'!F549/'Volumi Totali'!N549</f>
        <v>0</v>
      </c>
      <c r="G550" s="10">
        <f>'Volumi Totali'!G549/'Volumi Totali'!N549</f>
        <v>0</v>
      </c>
      <c r="H550" s="10">
        <f>'Volumi Totali'!H549/'Volumi Totali'!N549</f>
        <v>8.1225500367715039E-4</v>
      </c>
      <c r="I550" s="10">
        <f>'Volumi Totali'!I549/'Volumi Totali'!N549</f>
        <v>0</v>
      </c>
      <c r="J550" s="10">
        <f>'Volumi Totali'!J549/'Volumi Totali'!N549</f>
        <v>0</v>
      </c>
      <c r="K550" s="10">
        <f>'Volumi Totali'!K549/'Volumi Totali'!N549</f>
        <v>2.0720495631884072E-3</v>
      </c>
      <c r="L550" s="10">
        <f>'Volumi Totali'!L549/'Volumi Totali'!N549</f>
        <v>3.8641839902093221E-4</v>
      </c>
      <c r="N550" s="11">
        <f t="shared" si="8"/>
        <v>1</v>
      </c>
      <c r="O550" s="5"/>
      <c r="P550" s="5"/>
      <c r="Q550" s="18"/>
    </row>
    <row r="551" spans="1:17" x14ac:dyDescent="0.25">
      <c r="A551" s="3">
        <v>42188</v>
      </c>
      <c r="B551" s="10">
        <f>'Volumi Totali'!B550/'Volumi Totali'!N550</f>
        <v>0.80396174750867022</v>
      </c>
      <c r="C551" s="10">
        <f>'Volumi Totali'!C550/'Volumi Totali'!N550</f>
        <v>1.0608233399888752E-2</v>
      </c>
      <c r="D551" s="10">
        <f>'Volumi Totali'!D550/'Volumi Totali'!N550</f>
        <v>0.18083542699691704</v>
      </c>
      <c r="E551" s="10">
        <f>'Volumi Totali'!E550/'Volumi Totali'!N550</f>
        <v>0</v>
      </c>
      <c r="F551" s="10">
        <f>'Volumi Totali'!F550/'Volumi Totali'!N550</f>
        <v>0</v>
      </c>
      <c r="G551" s="10">
        <f>'Volumi Totali'!G550/'Volumi Totali'!N550</f>
        <v>0</v>
      </c>
      <c r="H551" s="10">
        <f>'Volumi Totali'!H550/'Volumi Totali'!N550</f>
        <v>8.093345019919107E-4</v>
      </c>
      <c r="I551" s="10">
        <f>'Volumi Totali'!I550/'Volumi Totali'!N550</f>
        <v>0</v>
      </c>
      <c r="J551" s="10">
        <f>'Volumi Totali'!J550/'Volumi Totali'!N550</f>
        <v>0</v>
      </c>
      <c r="K551" s="10">
        <f>'Volumi Totali'!K550/'Volumi Totali'!N550</f>
        <v>2.7515936954105231E-3</v>
      </c>
      <c r="L551" s="10">
        <f>'Volumi Totali'!L550/'Volumi Totali'!N550</f>
        <v>1.0336638971215511E-3</v>
      </c>
      <c r="N551" s="11">
        <f t="shared" si="8"/>
        <v>1</v>
      </c>
      <c r="O551" s="5"/>
      <c r="P551" s="5"/>
      <c r="Q551" s="18"/>
    </row>
    <row r="552" spans="1:17" x14ac:dyDescent="0.25">
      <c r="A552" s="4">
        <v>42189</v>
      </c>
      <c r="B552" s="10">
        <f>'Volumi Totali'!B551/'Volumi Totali'!N551</f>
        <v>0.78694736625738726</v>
      </c>
      <c r="C552" s="10">
        <f>'Volumi Totali'!C551/'Volumi Totali'!N551</f>
        <v>6.9689407586885181E-3</v>
      </c>
      <c r="D552" s="10">
        <f>'Volumi Totali'!D551/'Volumi Totali'!N551</f>
        <v>0.1984477281330711</v>
      </c>
      <c r="E552" s="10">
        <f>'Volumi Totali'!E551/'Volumi Totali'!N551</f>
        <v>0</v>
      </c>
      <c r="F552" s="10">
        <f>'Volumi Totali'!F551/'Volumi Totali'!N551</f>
        <v>0</v>
      </c>
      <c r="G552" s="10">
        <f>'Volumi Totali'!G551/'Volumi Totali'!N551</f>
        <v>0</v>
      </c>
      <c r="H552" s="10">
        <f>'Volumi Totali'!H551/'Volumi Totali'!N551</f>
        <v>4.9487746656592122E-4</v>
      </c>
      <c r="I552" s="10">
        <f>'Volumi Totali'!I551/'Volumi Totali'!N551</f>
        <v>0</v>
      </c>
      <c r="J552" s="10">
        <f>'Volumi Totali'!J551/'Volumi Totali'!N551</f>
        <v>0</v>
      </c>
      <c r="K552" s="10">
        <f>'Volumi Totali'!K551/'Volumi Totali'!N551</f>
        <v>6.7899425261008445E-3</v>
      </c>
      <c r="L552" s="10">
        <f>'Volumi Totali'!L551/'Volumi Totali'!N551</f>
        <v>3.5114485818634535E-4</v>
      </c>
      <c r="N552" s="11">
        <f t="shared" si="8"/>
        <v>1</v>
      </c>
      <c r="O552" s="5"/>
      <c r="P552" s="5"/>
      <c r="Q552" s="18"/>
    </row>
    <row r="553" spans="1:17" x14ac:dyDescent="0.25">
      <c r="A553" s="3">
        <v>42190</v>
      </c>
      <c r="B553" s="10">
        <f>'Volumi Totali'!B552/'Volumi Totali'!N552</f>
        <v>0.74617276391762999</v>
      </c>
      <c r="C553" s="10">
        <f>'Volumi Totali'!C552/'Volumi Totali'!N552</f>
        <v>1.353649230446443E-2</v>
      </c>
      <c r="D553" s="10">
        <f>'Volumi Totali'!D552/'Volumi Totali'!N552</f>
        <v>0.23775035538433675</v>
      </c>
      <c r="E553" s="10">
        <f>'Volumi Totali'!E552/'Volumi Totali'!N552</f>
        <v>0</v>
      </c>
      <c r="F553" s="10">
        <f>'Volumi Totali'!F552/'Volumi Totali'!N552</f>
        <v>0</v>
      </c>
      <c r="G553" s="10">
        <f>'Volumi Totali'!G552/'Volumi Totali'!N552</f>
        <v>0</v>
      </c>
      <c r="H553" s="10">
        <f>'Volumi Totali'!H552/'Volumi Totali'!N552</f>
        <v>3.5931324277235912E-4</v>
      </c>
      <c r="I553" s="10">
        <f>'Volumi Totali'!I552/'Volumi Totali'!N552</f>
        <v>0</v>
      </c>
      <c r="J553" s="10">
        <f>'Volumi Totali'!J552/'Volumi Totali'!N552</f>
        <v>0</v>
      </c>
      <c r="K553" s="10">
        <f>'Volumi Totali'!K552/'Volumi Totali'!N552</f>
        <v>1.661530136027345E-3</v>
      </c>
      <c r="L553" s="10">
        <f>'Volumi Totali'!L552/'Volumi Totali'!N552</f>
        <v>5.1954501476913801E-4</v>
      </c>
      <c r="N553" s="11">
        <f t="shared" si="8"/>
        <v>1</v>
      </c>
      <c r="O553" s="5"/>
      <c r="P553" s="5"/>
      <c r="Q553" s="18"/>
    </row>
    <row r="554" spans="1:17" x14ac:dyDescent="0.25">
      <c r="A554" s="4">
        <v>42191</v>
      </c>
      <c r="B554" s="10">
        <f>'Volumi Totali'!B553/'Volumi Totali'!N553</f>
        <v>0.67154376140821281</v>
      </c>
      <c r="C554" s="10">
        <f>'Volumi Totali'!C553/'Volumi Totali'!N553</f>
        <v>1.2678532763196667E-2</v>
      </c>
      <c r="D554" s="10">
        <f>'Volumi Totali'!D553/'Volumi Totali'!N553</f>
        <v>0.31380095055899976</v>
      </c>
      <c r="E554" s="10">
        <f>'Volumi Totali'!E553/'Volumi Totali'!N553</f>
        <v>0</v>
      </c>
      <c r="F554" s="10">
        <f>'Volumi Totali'!F553/'Volumi Totali'!N553</f>
        <v>0</v>
      </c>
      <c r="G554" s="10">
        <f>'Volumi Totali'!G553/'Volumi Totali'!N553</f>
        <v>0</v>
      </c>
      <c r="H554" s="10">
        <f>'Volumi Totali'!H553/'Volumi Totali'!N553</f>
        <v>4.6144144794249591E-4</v>
      </c>
      <c r="I554" s="10">
        <f>'Volumi Totali'!I553/'Volumi Totali'!N553</f>
        <v>0</v>
      </c>
      <c r="J554" s="10">
        <f>'Volumi Totali'!J553/'Volumi Totali'!N553</f>
        <v>0</v>
      </c>
      <c r="K554" s="10">
        <f>'Volumi Totali'!K553/'Volumi Totali'!N553</f>
        <v>1.2513812265273804E-3</v>
      </c>
      <c r="L554" s="10">
        <f>'Volumi Totali'!L553/'Volumi Totali'!N553</f>
        <v>2.6393259512082776E-4</v>
      </c>
      <c r="N554" s="11">
        <f t="shared" si="8"/>
        <v>0.99999999999999978</v>
      </c>
      <c r="O554" s="5"/>
      <c r="P554" s="5"/>
      <c r="Q554" s="18"/>
    </row>
    <row r="555" spans="1:17" x14ac:dyDescent="0.25">
      <c r="A555" s="3">
        <v>42192</v>
      </c>
      <c r="B555" s="10">
        <f>'Volumi Totali'!B554/'Volumi Totali'!N554</f>
        <v>0.66878562185074208</v>
      </c>
      <c r="C555" s="10">
        <f>'Volumi Totali'!C554/'Volumi Totali'!N554</f>
        <v>1.4192644308349904E-2</v>
      </c>
      <c r="D555" s="10">
        <f>'Volumi Totali'!D554/'Volumi Totali'!N554</f>
        <v>0.3145083415464921</v>
      </c>
      <c r="E555" s="10">
        <f>'Volumi Totali'!E554/'Volumi Totali'!N554</f>
        <v>0</v>
      </c>
      <c r="F555" s="10">
        <f>'Volumi Totali'!F554/'Volumi Totali'!N554</f>
        <v>0</v>
      </c>
      <c r="G555" s="10">
        <f>'Volumi Totali'!G554/'Volumi Totali'!N554</f>
        <v>0</v>
      </c>
      <c r="H555" s="10">
        <f>'Volumi Totali'!H554/'Volumi Totali'!N554</f>
        <v>3.6475718362957525E-4</v>
      </c>
      <c r="I555" s="10">
        <f>'Volumi Totali'!I554/'Volumi Totali'!N554</f>
        <v>0</v>
      </c>
      <c r="J555" s="10">
        <f>'Volumi Totali'!J554/'Volumi Totali'!N554</f>
        <v>0</v>
      </c>
      <c r="K555" s="10">
        <f>'Volumi Totali'!K554/'Volumi Totali'!N554</f>
        <v>1.8037160457911056E-3</v>
      </c>
      <c r="L555" s="10">
        <f>'Volumi Totali'!L554/'Volumi Totali'!N554</f>
        <v>3.4491906499516919E-4</v>
      </c>
      <c r="N555" s="11">
        <f t="shared" si="8"/>
        <v>0.99999999999999989</v>
      </c>
      <c r="O555" s="5"/>
      <c r="P555" s="5"/>
      <c r="Q555" s="18"/>
    </row>
    <row r="556" spans="1:17" x14ac:dyDescent="0.25">
      <c r="A556" s="4">
        <v>42193</v>
      </c>
      <c r="B556" s="10">
        <f>'Volumi Totali'!B555/'Volumi Totali'!N555</f>
        <v>0.60488439050130549</v>
      </c>
      <c r="C556" s="10">
        <f>'Volumi Totali'!C555/'Volumi Totali'!N555</f>
        <v>1.3135080193365675E-2</v>
      </c>
      <c r="D556" s="10">
        <f>'Volumi Totali'!D555/'Volumi Totali'!N555</f>
        <v>0.38005279378853501</v>
      </c>
      <c r="E556" s="10">
        <f>'Volumi Totali'!E555/'Volumi Totali'!N555</f>
        <v>0</v>
      </c>
      <c r="F556" s="10">
        <f>'Volumi Totali'!F555/'Volumi Totali'!N555</f>
        <v>0</v>
      </c>
      <c r="G556" s="10">
        <f>'Volumi Totali'!G555/'Volumi Totali'!N555</f>
        <v>0</v>
      </c>
      <c r="H556" s="10">
        <f>'Volumi Totali'!H555/'Volumi Totali'!N555</f>
        <v>3.1753805206034157E-4</v>
      </c>
      <c r="I556" s="10">
        <f>'Volumi Totali'!I555/'Volumi Totali'!N555</f>
        <v>0</v>
      </c>
      <c r="J556" s="10">
        <f>'Volumi Totali'!J555/'Volumi Totali'!N555</f>
        <v>0</v>
      </c>
      <c r="K556" s="10">
        <f>'Volumi Totali'!K555/'Volumi Totali'!N555</f>
        <v>1.1649768270664835E-3</v>
      </c>
      <c r="L556" s="10">
        <f>'Volumi Totali'!L555/'Volumi Totali'!N555</f>
        <v>4.4522063766704972E-4</v>
      </c>
      <c r="N556" s="11">
        <f t="shared" si="8"/>
        <v>1</v>
      </c>
      <c r="O556" s="5"/>
      <c r="P556" s="5"/>
      <c r="Q556" s="18"/>
    </row>
    <row r="557" spans="1:17" x14ac:dyDescent="0.25">
      <c r="A557" s="3">
        <v>42194</v>
      </c>
      <c r="B557" s="10">
        <f>'Volumi Totali'!B556/'Volumi Totali'!N556</f>
        <v>0.48061285162714984</v>
      </c>
      <c r="C557" s="10">
        <f>'Volumi Totali'!C556/'Volumi Totali'!N556</f>
        <v>1.1152414361901506E-2</v>
      </c>
      <c r="D557" s="10">
        <f>'Volumi Totali'!D556/'Volumi Totali'!N556</f>
        <v>0.50587826276769354</v>
      </c>
      <c r="E557" s="10">
        <f>'Volumi Totali'!E556/'Volumi Totali'!N556</f>
        <v>0</v>
      </c>
      <c r="F557" s="10">
        <f>'Volumi Totali'!F556/'Volumi Totali'!N556</f>
        <v>0</v>
      </c>
      <c r="G557" s="10">
        <f>'Volumi Totali'!G556/'Volumi Totali'!N556</f>
        <v>0</v>
      </c>
      <c r="H557" s="10">
        <f>'Volumi Totali'!H556/'Volumi Totali'!N556</f>
        <v>3.8793723421216202E-4</v>
      </c>
      <c r="I557" s="10">
        <f>'Volumi Totali'!I556/'Volumi Totali'!N556</f>
        <v>0</v>
      </c>
      <c r="J557" s="10">
        <f>'Volumi Totali'!J556/'Volumi Totali'!N556</f>
        <v>0</v>
      </c>
      <c r="K557" s="10">
        <f>'Volumi Totali'!K556/'Volumi Totali'!N556</f>
        <v>1.7415674722607286E-3</v>
      </c>
      <c r="L557" s="10">
        <f>'Volumi Totali'!L556/'Volumi Totali'!N556</f>
        <v>2.2696653678222771E-4</v>
      </c>
      <c r="N557" s="11">
        <f t="shared" si="8"/>
        <v>1</v>
      </c>
      <c r="O557" s="5"/>
      <c r="P557" s="5"/>
      <c r="Q557" s="18"/>
    </row>
    <row r="558" spans="1:17" x14ac:dyDescent="0.25">
      <c r="A558" s="4">
        <v>42195</v>
      </c>
      <c r="B558" s="10">
        <f>'Volumi Totali'!B557/'Volumi Totali'!N557</f>
        <v>0.60825344485692656</v>
      </c>
      <c r="C558" s="10">
        <f>'Volumi Totali'!C557/'Volumi Totali'!N557</f>
        <v>8.1489239033800519E-3</v>
      </c>
      <c r="D558" s="10">
        <f>'Volumi Totali'!D557/'Volumi Totali'!N557</f>
        <v>0.37936377768153007</v>
      </c>
      <c r="E558" s="10">
        <f>'Volumi Totali'!E557/'Volumi Totali'!N557</f>
        <v>0</v>
      </c>
      <c r="F558" s="10">
        <f>'Volumi Totali'!F557/'Volumi Totali'!N557</f>
        <v>0</v>
      </c>
      <c r="G558" s="10">
        <f>'Volumi Totali'!G557/'Volumi Totali'!N557</f>
        <v>0</v>
      </c>
      <c r="H558" s="10">
        <f>'Volumi Totali'!H557/'Volumi Totali'!N557</f>
        <v>1.9274587695775026E-4</v>
      </c>
      <c r="I558" s="10">
        <f>'Volumi Totali'!I557/'Volumi Totali'!N557</f>
        <v>0</v>
      </c>
      <c r="J558" s="10">
        <f>'Volumi Totali'!J557/'Volumi Totali'!N557</f>
        <v>0</v>
      </c>
      <c r="K558" s="10">
        <f>'Volumi Totali'!K557/'Volumi Totali'!N557</f>
        <v>3.6777672829469486E-3</v>
      </c>
      <c r="L558" s="10">
        <f>'Volumi Totali'!L557/'Volumi Totali'!N557</f>
        <v>3.6334039825859323E-4</v>
      </c>
      <c r="N558" s="11">
        <f t="shared" si="8"/>
        <v>1</v>
      </c>
      <c r="O558" s="5"/>
      <c r="P558" s="5"/>
      <c r="Q558" s="18"/>
    </row>
    <row r="559" spans="1:17" x14ac:dyDescent="0.25">
      <c r="A559" s="3">
        <v>42196</v>
      </c>
      <c r="B559" s="10">
        <f>'Volumi Totali'!B558/'Volumi Totali'!N558</f>
        <v>0.66746965631885935</v>
      </c>
      <c r="C559" s="10">
        <f>'Volumi Totali'!C558/'Volumi Totali'!N558</f>
        <v>6.6151907923059448E-3</v>
      </c>
      <c r="D559" s="10">
        <f>'Volumi Totali'!D558/'Volumi Totali'!N558</f>
        <v>0.31899801698845109</v>
      </c>
      <c r="E559" s="10">
        <f>'Volumi Totali'!E558/'Volumi Totali'!N558</f>
        <v>0</v>
      </c>
      <c r="F559" s="10">
        <f>'Volumi Totali'!F558/'Volumi Totali'!N558</f>
        <v>0</v>
      </c>
      <c r="G559" s="10">
        <f>'Volumi Totali'!G558/'Volumi Totali'!N558</f>
        <v>0</v>
      </c>
      <c r="H559" s="10">
        <f>'Volumi Totali'!H558/'Volumi Totali'!N558</f>
        <v>3.0407205377633122E-4</v>
      </c>
      <c r="I559" s="10">
        <f>'Volumi Totali'!I558/'Volumi Totali'!N558</f>
        <v>0</v>
      </c>
      <c r="J559" s="10">
        <f>'Volumi Totali'!J558/'Volumi Totali'!N558</f>
        <v>0</v>
      </c>
      <c r="K559" s="10">
        <f>'Volumi Totali'!K558/'Volumi Totali'!N558</f>
        <v>6.4335236516767595E-3</v>
      </c>
      <c r="L559" s="10">
        <f>'Volumi Totali'!L558/'Volumi Totali'!N558</f>
        <v>1.7954019493051423E-4</v>
      </c>
      <c r="N559" s="11">
        <f t="shared" si="8"/>
        <v>1</v>
      </c>
      <c r="O559" s="5"/>
      <c r="P559" s="5"/>
      <c r="Q559" s="18"/>
    </row>
    <row r="560" spans="1:17" x14ac:dyDescent="0.25">
      <c r="A560" s="4">
        <v>42197</v>
      </c>
      <c r="B560" s="10">
        <f>'Volumi Totali'!B559/'Volumi Totali'!N559</f>
        <v>0.73979338589169352</v>
      </c>
      <c r="C560" s="10">
        <f>'Volumi Totali'!C559/'Volumi Totali'!N559</f>
        <v>5.5604316238306774E-3</v>
      </c>
      <c r="D560" s="10">
        <f>'Volumi Totali'!D559/'Volumi Totali'!N559</f>
        <v>0.25186944890186552</v>
      </c>
      <c r="E560" s="10">
        <f>'Volumi Totali'!E559/'Volumi Totali'!N559</f>
        <v>0</v>
      </c>
      <c r="F560" s="10">
        <f>'Volumi Totali'!F559/'Volumi Totali'!N559</f>
        <v>0</v>
      </c>
      <c r="G560" s="10">
        <f>'Volumi Totali'!G559/'Volumi Totali'!N559</f>
        <v>0</v>
      </c>
      <c r="H560" s="10">
        <f>'Volumi Totali'!H559/'Volumi Totali'!N559</f>
        <v>8.6579631219718949E-4</v>
      </c>
      <c r="I560" s="10">
        <f>'Volumi Totali'!I559/'Volumi Totali'!N559</f>
        <v>0</v>
      </c>
      <c r="J560" s="10">
        <f>'Volumi Totali'!J559/'Volumi Totali'!N559</f>
        <v>0</v>
      </c>
      <c r="K560" s="10">
        <f>'Volumi Totali'!K559/'Volumi Totali'!N559</f>
        <v>1.7862721497162914E-3</v>
      </c>
      <c r="L560" s="10">
        <f>'Volumi Totali'!L559/'Volumi Totali'!N559</f>
        <v>1.2466512069675645E-4</v>
      </c>
      <c r="N560" s="11">
        <f t="shared" si="8"/>
        <v>0.99999999999999989</v>
      </c>
      <c r="O560" s="5"/>
      <c r="P560" s="5"/>
      <c r="Q560" s="18"/>
    </row>
    <row r="561" spans="1:17" x14ac:dyDescent="0.25">
      <c r="A561" s="3">
        <v>42198</v>
      </c>
      <c r="B561" s="10">
        <f>'Volumi Totali'!B560/'Volumi Totali'!N560</f>
        <v>0.79969614229691388</v>
      </c>
      <c r="C561" s="10">
        <f>'Volumi Totali'!C560/'Volumi Totali'!N560</f>
        <v>1.3194865853314041E-2</v>
      </c>
      <c r="D561" s="10">
        <f>'Volumi Totali'!D560/'Volumi Totali'!N560</f>
        <v>0.18423557616670203</v>
      </c>
      <c r="E561" s="10">
        <f>'Volumi Totali'!E560/'Volumi Totali'!N560</f>
        <v>0</v>
      </c>
      <c r="F561" s="10">
        <f>'Volumi Totali'!F560/'Volumi Totali'!N560</f>
        <v>0</v>
      </c>
      <c r="G561" s="10">
        <f>'Volumi Totali'!G560/'Volumi Totali'!N560</f>
        <v>0</v>
      </c>
      <c r="H561" s="10">
        <f>'Volumi Totali'!H560/'Volumi Totali'!N560</f>
        <v>2.2552462440226953E-4</v>
      </c>
      <c r="I561" s="10">
        <f>'Volumi Totali'!I560/'Volumi Totali'!N560</f>
        <v>0</v>
      </c>
      <c r="J561" s="10">
        <f>'Volumi Totali'!J560/'Volumi Totali'!N560</f>
        <v>0</v>
      </c>
      <c r="K561" s="10">
        <f>'Volumi Totali'!K560/'Volumi Totali'!N560</f>
        <v>2.341164682359263E-3</v>
      </c>
      <c r="L561" s="10">
        <f>'Volumi Totali'!L560/'Volumi Totali'!N560</f>
        <v>3.0672637630848096E-4</v>
      </c>
      <c r="N561" s="11">
        <f t="shared" si="8"/>
        <v>1</v>
      </c>
      <c r="O561" s="5"/>
      <c r="P561" s="5"/>
      <c r="Q561" s="18"/>
    </row>
    <row r="562" spans="1:17" x14ac:dyDescent="0.25">
      <c r="A562" s="4">
        <v>42199</v>
      </c>
      <c r="B562" s="10">
        <f>'Volumi Totali'!B561/'Volumi Totali'!N561</f>
        <v>0.81998609056149119</v>
      </c>
      <c r="C562" s="10">
        <f>'Volumi Totali'!C561/'Volumi Totali'!N561</f>
        <v>2.2600225810728593E-2</v>
      </c>
      <c r="D562" s="10">
        <f>'Volumi Totali'!D561/'Volumi Totali'!N561</f>
        <v>0.15467164319906809</v>
      </c>
      <c r="E562" s="10">
        <f>'Volumi Totali'!E561/'Volumi Totali'!N561</f>
        <v>0</v>
      </c>
      <c r="F562" s="10">
        <f>'Volumi Totali'!F561/'Volumi Totali'!N561</f>
        <v>0</v>
      </c>
      <c r="G562" s="10">
        <f>'Volumi Totali'!G561/'Volumi Totali'!N561</f>
        <v>0</v>
      </c>
      <c r="H562" s="10">
        <f>'Volumi Totali'!H561/'Volumi Totali'!N561</f>
        <v>3.8594196199009728E-4</v>
      </c>
      <c r="I562" s="10">
        <f>'Volumi Totali'!I561/'Volumi Totali'!N561</f>
        <v>0</v>
      </c>
      <c r="J562" s="10">
        <f>'Volumi Totali'!J561/'Volumi Totali'!N561</f>
        <v>0</v>
      </c>
      <c r="K562" s="10">
        <f>'Volumi Totali'!K561/'Volumi Totali'!N561</f>
        <v>2.0281576930141535E-3</v>
      </c>
      <c r="L562" s="10">
        <f>'Volumi Totali'!L561/'Volumi Totali'!N561</f>
        <v>3.2794077370787867E-4</v>
      </c>
      <c r="N562" s="11">
        <f t="shared" si="8"/>
        <v>1</v>
      </c>
      <c r="O562" s="5"/>
      <c r="P562" s="5"/>
      <c r="Q562" s="18"/>
    </row>
    <row r="563" spans="1:17" x14ac:dyDescent="0.25">
      <c r="A563" s="3">
        <v>42200</v>
      </c>
      <c r="B563" s="10">
        <f>'Volumi Totali'!B562/'Volumi Totali'!N562</f>
        <v>0.76852134168717867</v>
      </c>
      <c r="C563" s="10">
        <f>'Volumi Totali'!C562/'Volumi Totali'!N562</f>
        <v>1.6014985363715071E-2</v>
      </c>
      <c r="D563" s="10">
        <f>'Volumi Totali'!D562/'Volumi Totali'!N562</f>
        <v>0.2108105939330191</v>
      </c>
      <c r="E563" s="10">
        <f>'Volumi Totali'!E562/'Volumi Totali'!N562</f>
        <v>0</v>
      </c>
      <c r="F563" s="10">
        <f>'Volumi Totali'!F562/'Volumi Totali'!N562</f>
        <v>0</v>
      </c>
      <c r="G563" s="10">
        <f>'Volumi Totali'!G562/'Volumi Totali'!N562</f>
        <v>0</v>
      </c>
      <c r="H563" s="10">
        <f>'Volumi Totali'!H562/'Volumi Totali'!N562</f>
        <v>5.5978425057733603E-4</v>
      </c>
      <c r="I563" s="10">
        <f>'Volumi Totali'!I562/'Volumi Totali'!N562</f>
        <v>0</v>
      </c>
      <c r="J563" s="10">
        <f>'Volumi Totali'!J562/'Volumi Totali'!N562</f>
        <v>0</v>
      </c>
      <c r="K563" s="10">
        <f>'Volumi Totali'!K562/'Volumi Totali'!N562</f>
        <v>3.7198070266749594E-3</v>
      </c>
      <c r="L563" s="10">
        <f>'Volumi Totali'!L562/'Volumi Totali'!N562</f>
        <v>3.734877388348262E-4</v>
      </c>
      <c r="N563" s="11">
        <f t="shared" si="8"/>
        <v>0.99999999999999989</v>
      </c>
      <c r="O563" s="5"/>
      <c r="P563" s="5"/>
      <c r="Q563" s="18"/>
    </row>
    <row r="564" spans="1:17" x14ac:dyDescent="0.25">
      <c r="A564" s="4">
        <v>42201</v>
      </c>
      <c r="B564" s="10">
        <f>'Volumi Totali'!B563/'Volumi Totali'!N563</f>
        <v>0.73116897018104432</v>
      </c>
      <c r="C564" s="10">
        <f>'Volumi Totali'!C563/'Volumi Totali'!N563</f>
        <v>1.1567702895968516E-2</v>
      </c>
      <c r="D564" s="10">
        <f>'Volumi Totali'!D563/'Volumi Totali'!N563</f>
        <v>0.25556027148881055</v>
      </c>
      <c r="E564" s="10">
        <f>'Volumi Totali'!E563/'Volumi Totali'!N563</f>
        <v>0</v>
      </c>
      <c r="F564" s="10">
        <f>'Volumi Totali'!F563/'Volumi Totali'!N563</f>
        <v>0</v>
      </c>
      <c r="G564" s="10">
        <f>'Volumi Totali'!G563/'Volumi Totali'!N563</f>
        <v>0</v>
      </c>
      <c r="H564" s="10">
        <f>'Volumi Totali'!H563/'Volumi Totali'!N563</f>
        <v>1.9547546625531067E-4</v>
      </c>
      <c r="I564" s="10">
        <f>'Volumi Totali'!I563/'Volumi Totali'!N563</f>
        <v>0</v>
      </c>
      <c r="J564" s="10">
        <f>'Volumi Totali'!J563/'Volumi Totali'!N563</f>
        <v>0</v>
      </c>
      <c r="K564" s="10">
        <f>'Volumi Totali'!K563/'Volumi Totali'!N563</f>
        <v>1.2989536085548303E-3</v>
      </c>
      <c r="L564" s="10">
        <f>'Volumi Totali'!L563/'Volumi Totali'!N563</f>
        <v>2.086263593664473E-4</v>
      </c>
      <c r="N564" s="11">
        <f t="shared" si="8"/>
        <v>1</v>
      </c>
      <c r="O564" s="5"/>
      <c r="P564" s="5"/>
      <c r="Q564" s="18"/>
    </row>
    <row r="565" spans="1:17" x14ac:dyDescent="0.25">
      <c r="A565" s="3">
        <v>42202</v>
      </c>
      <c r="B565" s="10">
        <f>'Volumi Totali'!B564/'Volumi Totali'!N564</f>
        <v>0.73554545245639724</v>
      </c>
      <c r="C565" s="10">
        <f>'Volumi Totali'!C564/'Volumi Totali'!N564</f>
        <v>7.9940589923906506E-3</v>
      </c>
      <c r="D565" s="10">
        <f>'Volumi Totali'!D564/'Volumi Totali'!N564</f>
        <v>0.25204309443172629</v>
      </c>
      <c r="E565" s="10">
        <f>'Volumi Totali'!E564/'Volumi Totali'!N564</f>
        <v>0</v>
      </c>
      <c r="F565" s="10">
        <f>'Volumi Totali'!F564/'Volumi Totali'!N564</f>
        <v>0</v>
      </c>
      <c r="G565" s="10">
        <f>'Volumi Totali'!G564/'Volumi Totali'!N564</f>
        <v>0</v>
      </c>
      <c r="H565" s="10">
        <f>'Volumi Totali'!H564/'Volumi Totali'!N564</f>
        <v>2.8060741508426675E-4</v>
      </c>
      <c r="I565" s="10">
        <f>'Volumi Totali'!I564/'Volumi Totali'!N564</f>
        <v>0</v>
      </c>
      <c r="J565" s="10">
        <f>'Volumi Totali'!J564/'Volumi Totali'!N564</f>
        <v>0</v>
      </c>
      <c r="K565" s="10">
        <f>'Volumi Totali'!K564/'Volumi Totali'!N564</f>
        <v>3.8113663437770867E-3</v>
      </c>
      <c r="L565" s="10">
        <f>'Volumi Totali'!L564/'Volumi Totali'!N564</f>
        <v>3.2542036062451494E-4</v>
      </c>
      <c r="N565" s="11">
        <f t="shared" si="8"/>
        <v>1</v>
      </c>
      <c r="O565" s="5"/>
      <c r="P565" s="5"/>
      <c r="Q565" s="18"/>
    </row>
    <row r="566" spans="1:17" x14ac:dyDescent="0.25">
      <c r="A566" s="4">
        <v>42203</v>
      </c>
      <c r="B566" s="10">
        <f>'Volumi Totali'!B565/'Volumi Totali'!N565</f>
        <v>0.74330650530936593</v>
      </c>
      <c r="C566" s="10">
        <f>'Volumi Totali'!C565/'Volumi Totali'!N565</f>
        <v>2.0130609179567229E-3</v>
      </c>
      <c r="D566" s="10">
        <f>'Volumi Totali'!D565/'Volumi Totali'!N565</f>
        <v>0.2500040283056793</v>
      </c>
      <c r="E566" s="10">
        <f>'Volumi Totali'!E565/'Volumi Totali'!N565</f>
        <v>0</v>
      </c>
      <c r="F566" s="10">
        <f>'Volumi Totali'!F565/'Volumi Totali'!N565</f>
        <v>0</v>
      </c>
      <c r="G566" s="10">
        <f>'Volumi Totali'!G565/'Volumi Totali'!N565</f>
        <v>0</v>
      </c>
      <c r="H566" s="10">
        <f>'Volumi Totali'!H565/'Volumi Totali'!N565</f>
        <v>4.6288626065634408E-4</v>
      </c>
      <c r="I566" s="10">
        <f>'Volumi Totali'!I565/'Volumi Totali'!N565</f>
        <v>0</v>
      </c>
      <c r="J566" s="10">
        <f>'Volumi Totali'!J565/'Volumi Totali'!N565</f>
        <v>0</v>
      </c>
      <c r="K566" s="10">
        <f>'Volumi Totali'!K565/'Volumi Totali'!N565</f>
        <v>4.1346647537772669E-3</v>
      </c>
      <c r="L566" s="10">
        <f>'Volumi Totali'!L565/'Volumi Totali'!N565</f>
        <v>7.8854452564472511E-5</v>
      </c>
      <c r="N566" s="11">
        <f t="shared" si="8"/>
        <v>1</v>
      </c>
      <c r="O566" s="5"/>
      <c r="P566" s="5"/>
      <c r="Q566" s="18"/>
    </row>
    <row r="567" spans="1:17" x14ac:dyDescent="0.25">
      <c r="A567" s="3">
        <v>42204</v>
      </c>
      <c r="B567" s="10">
        <f>'Volumi Totali'!B566/'Volumi Totali'!N566</f>
        <v>0.75920968512394171</v>
      </c>
      <c r="C567" s="10">
        <f>'Volumi Totali'!C566/'Volumi Totali'!N566</f>
        <v>4.2517227857927446E-3</v>
      </c>
      <c r="D567" s="10">
        <f>'Volumi Totali'!D566/'Volumi Totali'!N566</f>
        <v>0.23239318094275496</v>
      </c>
      <c r="E567" s="10">
        <f>'Volumi Totali'!E566/'Volumi Totali'!N566</f>
        <v>0</v>
      </c>
      <c r="F567" s="10">
        <f>'Volumi Totali'!F566/'Volumi Totali'!N566</f>
        <v>0</v>
      </c>
      <c r="G567" s="10">
        <f>'Volumi Totali'!G566/'Volumi Totali'!N566</f>
        <v>0</v>
      </c>
      <c r="H567" s="10">
        <f>'Volumi Totali'!H566/'Volumi Totali'!N566</f>
        <v>7.4393388614394913E-4</v>
      </c>
      <c r="I567" s="10">
        <f>'Volumi Totali'!I566/'Volumi Totali'!N566</f>
        <v>0</v>
      </c>
      <c r="J567" s="10">
        <f>'Volumi Totali'!J566/'Volumi Totali'!N566</f>
        <v>0</v>
      </c>
      <c r="K567" s="10">
        <f>'Volumi Totali'!K566/'Volumi Totali'!N566</f>
        <v>3.2737250365096546E-3</v>
      </c>
      <c r="L567" s="10">
        <f>'Volumi Totali'!L566/'Volumi Totali'!N566</f>
        <v>1.2775222485698806E-4</v>
      </c>
      <c r="N567" s="11">
        <f t="shared" si="8"/>
        <v>1</v>
      </c>
      <c r="O567" s="5"/>
      <c r="P567" s="5"/>
      <c r="Q567" s="18"/>
    </row>
    <row r="568" spans="1:17" x14ac:dyDescent="0.25">
      <c r="A568" s="4">
        <v>42205</v>
      </c>
      <c r="B568" s="10">
        <f>'Volumi Totali'!B567/'Volumi Totali'!N567</f>
        <v>0.83065894222196024</v>
      </c>
      <c r="C568" s="10">
        <f>'Volumi Totali'!C567/'Volumi Totali'!N567</f>
        <v>1.0429777876252686E-2</v>
      </c>
      <c r="D568" s="10">
        <f>'Volumi Totali'!D567/'Volumi Totali'!N567</f>
        <v>0.15515613560170563</v>
      </c>
      <c r="E568" s="10">
        <f>'Volumi Totali'!E567/'Volumi Totali'!N567</f>
        <v>0</v>
      </c>
      <c r="F568" s="10">
        <f>'Volumi Totali'!F567/'Volumi Totali'!N567</f>
        <v>0</v>
      </c>
      <c r="G568" s="10">
        <f>'Volumi Totali'!G567/'Volumi Totali'!N567</f>
        <v>0</v>
      </c>
      <c r="H568" s="10">
        <f>'Volumi Totali'!H567/'Volumi Totali'!N567</f>
        <v>8.2000112210679863E-4</v>
      </c>
      <c r="I568" s="10">
        <f>'Volumi Totali'!I567/'Volumi Totali'!N567</f>
        <v>0</v>
      </c>
      <c r="J568" s="10">
        <f>'Volumi Totali'!J567/'Volumi Totali'!N567</f>
        <v>0</v>
      </c>
      <c r="K568" s="10">
        <f>'Volumi Totali'!K567/'Volumi Totali'!N567</f>
        <v>2.7033337617430779E-3</v>
      </c>
      <c r="L568" s="10">
        <f>'Volumi Totali'!L567/'Volumi Totali'!N567</f>
        <v>2.3180941623161865E-4</v>
      </c>
      <c r="N568" s="11">
        <f t="shared" si="8"/>
        <v>0.99999999999999989</v>
      </c>
      <c r="O568" s="5"/>
      <c r="P568" s="5"/>
      <c r="Q568" s="18"/>
    </row>
    <row r="569" spans="1:17" x14ac:dyDescent="0.25">
      <c r="A569" s="3">
        <v>42206</v>
      </c>
      <c r="B569" s="10">
        <f>'Volumi Totali'!B568/'Volumi Totali'!N568</f>
        <v>0.81712915548983567</v>
      </c>
      <c r="C569" s="10">
        <f>'Volumi Totali'!C568/'Volumi Totali'!N568</f>
        <v>1.8734314485557887E-2</v>
      </c>
      <c r="D569" s="10">
        <f>'Volumi Totali'!D568/'Volumi Totali'!N568</f>
        <v>0.15792347343338708</v>
      </c>
      <c r="E569" s="10">
        <f>'Volumi Totali'!E568/'Volumi Totali'!N568</f>
        <v>0</v>
      </c>
      <c r="F569" s="10">
        <f>'Volumi Totali'!F568/'Volumi Totali'!N568</f>
        <v>0</v>
      </c>
      <c r="G569" s="10">
        <f>'Volumi Totali'!G568/'Volumi Totali'!N568</f>
        <v>0</v>
      </c>
      <c r="H569" s="10">
        <f>'Volumi Totali'!H568/'Volumi Totali'!N568</f>
        <v>1.5808632412004683E-3</v>
      </c>
      <c r="I569" s="10">
        <f>'Volumi Totali'!I568/'Volumi Totali'!N568</f>
        <v>0</v>
      </c>
      <c r="J569" s="10">
        <f>'Volumi Totali'!J568/'Volumi Totali'!N568</f>
        <v>0</v>
      </c>
      <c r="K569" s="10">
        <f>'Volumi Totali'!K568/'Volumi Totali'!N568</f>
        <v>3.7943853644484336E-3</v>
      </c>
      <c r="L569" s="10">
        <f>'Volumi Totali'!L568/'Volumi Totali'!N568</f>
        <v>8.3780798557050269E-4</v>
      </c>
      <c r="N569" s="11">
        <f t="shared" si="8"/>
        <v>1</v>
      </c>
      <c r="O569" s="5"/>
      <c r="P569" s="5"/>
      <c r="Q569" s="18"/>
    </row>
    <row r="570" spans="1:17" x14ac:dyDescent="0.25">
      <c r="A570" s="4">
        <v>42207</v>
      </c>
      <c r="B570" s="10">
        <f>'Volumi Totali'!B569/'Volumi Totali'!N569</f>
        <v>0.85235311450359064</v>
      </c>
      <c r="C570" s="10">
        <f>'Volumi Totali'!C569/'Volumi Totali'!N569</f>
        <v>1.6171929704715725E-2</v>
      </c>
      <c r="D570" s="10">
        <f>'Volumi Totali'!D569/'Volumi Totali'!N569</f>
        <v>0.12713775684985326</v>
      </c>
      <c r="E570" s="10">
        <f>'Volumi Totali'!E569/'Volumi Totali'!N569</f>
        <v>0</v>
      </c>
      <c r="F570" s="10">
        <f>'Volumi Totali'!F569/'Volumi Totali'!N569</f>
        <v>0</v>
      </c>
      <c r="G570" s="10">
        <f>'Volumi Totali'!G569/'Volumi Totali'!N569</f>
        <v>0</v>
      </c>
      <c r="H570" s="10">
        <f>'Volumi Totali'!H569/'Volumi Totali'!N569</f>
        <v>1.2577503281197709E-3</v>
      </c>
      <c r="I570" s="10">
        <f>'Volumi Totali'!I569/'Volumi Totali'!N569</f>
        <v>0</v>
      </c>
      <c r="J570" s="10">
        <f>'Volumi Totali'!J569/'Volumi Totali'!N569</f>
        <v>0</v>
      </c>
      <c r="K570" s="10">
        <f>'Volumi Totali'!K569/'Volumi Totali'!N569</f>
        <v>2.2338563687984902E-3</v>
      </c>
      <c r="L570" s="10">
        <f>'Volumi Totali'!L569/'Volumi Totali'!N569</f>
        <v>8.4559224492212755E-4</v>
      </c>
      <c r="N570" s="11">
        <f t="shared" si="8"/>
        <v>1</v>
      </c>
      <c r="O570" s="5"/>
      <c r="P570" s="5"/>
      <c r="Q570" s="18"/>
    </row>
    <row r="571" spans="1:17" x14ac:dyDescent="0.25">
      <c r="A571" s="3">
        <v>42208</v>
      </c>
      <c r="B571" s="10">
        <f>'Volumi Totali'!B570/'Volumi Totali'!N570</f>
        <v>0.88377146023808173</v>
      </c>
      <c r="C571" s="10">
        <f>'Volumi Totali'!C570/'Volumi Totali'!N570</f>
        <v>8.7259751922294619E-3</v>
      </c>
      <c r="D571" s="10">
        <f>'Volumi Totali'!D570/'Volumi Totali'!N570</f>
        <v>0.10385803801238337</v>
      </c>
      <c r="E571" s="10">
        <f>'Volumi Totali'!E570/'Volumi Totali'!N570</f>
        <v>0</v>
      </c>
      <c r="F571" s="10">
        <f>'Volumi Totali'!F570/'Volumi Totali'!N570</f>
        <v>0</v>
      </c>
      <c r="G571" s="10">
        <f>'Volumi Totali'!G570/'Volumi Totali'!N570</f>
        <v>0</v>
      </c>
      <c r="H571" s="10">
        <f>'Volumi Totali'!H570/'Volumi Totali'!N570</f>
        <v>1.755734692583088E-3</v>
      </c>
      <c r="I571" s="10">
        <f>'Volumi Totali'!I570/'Volumi Totali'!N570</f>
        <v>0</v>
      </c>
      <c r="J571" s="10">
        <f>'Volumi Totali'!J570/'Volumi Totali'!N570</f>
        <v>0</v>
      </c>
      <c r="K571" s="10">
        <f>'Volumi Totali'!K570/'Volumi Totali'!N570</f>
        <v>1.6449014065430744E-3</v>
      </c>
      <c r="L571" s="10">
        <f>'Volumi Totali'!L570/'Volumi Totali'!N570</f>
        <v>2.4389045817927235E-4</v>
      </c>
      <c r="N571" s="11">
        <f t="shared" si="8"/>
        <v>1</v>
      </c>
      <c r="O571" s="5"/>
      <c r="P571" s="5"/>
      <c r="Q571" s="18"/>
    </row>
    <row r="572" spans="1:17" x14ac:dyDescent="0.25">
      <c r="A572" s="4">
        <v>42209</v>
      </c>
      <c r="B572" s="10">
        <f>'Volumi Totali'!B571/'Volumi Totali'!N571</f>
        <v>0.70854244164349378</v>
      </c>
      <c r="C572" s="10">
        <f>'Volumi Totali'!C571/'Volumi Totali'!N571</f>
        <v>5.283792872104255E-3</v>
      </c>
      <c r="D572" s="10">
        <f>'Volumi Totali'!D571/'Volumi Totali'!N571</f>
        <v>0.28331297923455268</v>
      </c>
      <c r="E572" s="10">
        <f>'Volumi Totali'!E571/'Volumi Totali'!N571</f>
        <v>0</v>
      </c>
      <c r="F572" s="10">
        <f>'Volumi Totali'!F571/'Volumi Totali'!N571</f>
        <v>0</v>
      </c>
      <c r="G572" s="10">
        <f>'Volumi Totali'!G571/'Volumi Totali'!N571</f>
        <v>0</v>
      </c>
      <c r="H572" s="10">
        <f>'Volumi Totali'!H571/'Volumi Totali'!N571</f>
        <v>3.2585859158042581E-4</v>
      </c>
      <c r="I572" s="10">
        <f>'Volumi Totali'!I571/'Volumi Totali'!N571</f>
        <v>0</v>
      </c>
      <c r="J572" s="10">
        <f>'Volumi Totali'!J571/'Volumi Totali'!N571</f>
        <v>0</v>
      </c>
      <c r="K572" s="10">
        <f>'Volumi Totali'!K571/'Volumi Totali'!N571</f>
        <v>2.4595200031328748E-3</v>
      </c>
      <c r="L572" s="10">
        <f>'Volumi Totali'!L571/'Volumi Totali'!N571</f>
        <v>7.5407655136012719E-5</v>
      </c>
      <c r="N572" s="11">
        <f t="shared" si="8"/>
        <v>1</v>
      </c>
      <c r="O572" s="5"/>
      <c r="P572" s="5"/>
      <c r="Q572" s="18"/>
    </row>
    <row r="573" spans="1:17" x14ac:dyDescent="0.25">
      <c r="A573" s="3">
        <v>42210</v>
      </c>
      <c r="B573" s="10">
        <f>'Volumi Totali'!B572/'Volumi Totali'!N572</f>
        <v>0.65987915149854059</v>
      </c>
      <c r="C573" s="10">
        <f>'Volumi Totali'!C572/'Volumi Totali'!N572</f>
        <v>7.5698539130100422E-3</v>
      </c>
      <c r="D573" s="10">
        <f>'Volumi Totali'!D572/'Volumi Totali'!N572</f>
        <v>0.32859185381292094</v>
      </c>
      <c r="E573" s="10">
        <f>'Volumi Totali'!E572/'Volumi Totali'!N572</f>
        <v>0</v>
      </c>
      <c r="F573" s="10">
        <f>'Volumi Totali'!F572/'Volumi Totali'!N572</f>
        <v>0</v>
      </c>
      <c r="G573" s="10">
        <f>'Volumi Totali'!G572/'Volumi Totali'!N572</f>
        <v>0</v>
      </c>
      <c r="H573" s="10">
        <f>'Volumi Totali'!H572/'Volumi Totali'!N572</f>
        <v>8.9457438765599127E-4</v>
      </c>
      <c r="I573" s="10">
        <f>'Volumi Totali'!I572/'Volumi Totali'!N572</f>
        <v>0</v>
      </c>
      <c r="J573" s="10">
        <f>'Volumi Totali'!J572/'Volumi Totali'!N572</f>
        <v>0</v>
      </c>
      <c r="K573" s="10">
        <f>'Volumi Totali'!K572/'Volumi Totali'!N572</f>
        <v>2.0532958875287082E-3</v>
      </c>
      <c r="L573" s="10">
        <f>'Volumi Totali'!L572/'Volumi Totali'!N572</f>
        <v>1.011270500343685E-3</v>
      </c>
      <c r="N573" s="11">
        <f t="shared" si="8"/>
        <v>0.99999999999999989</v>
      </c>
      <c r="O573" s="5"/>
      <c r="P573" s="5"/>
      <c r="Q573" s="18"/>
    </row>
    <row r="574" spans="1:17" x14ac:dyDescent="0.25">
      <c r="A574" s="4">
        <v>42211</v>
      </c>
      <c r="B574" s="10">
        <f>'Volumi Totali'!B573/'Volumi Totali'!N573</f>
        <v>0.65878904167342101</v>
      </c>
      <c r="C574" s="10">
        <f>'Volumi Totali'!C573/'Volumi Totali'!N573</f>
        <v>9.5852176290982735E-3</v>
      </c>
      <c r="D574" s="10">
        <f>'Volumi Totali'!D573/'Volumi Totali'!N573</f>
        <v>0.32655264224648117</v>
      </c>
      <c r="E574" s="10">
        <f>'Volumi Totali'!E573/'Volumi Totali'!N573</f>
        <v>0</v>
      </c>
      <c r="F574" s="10">
        <f>'Volumi Totali'!F573/'Volumi Totali'!N573</f>
        <v>0</v>
      </c>
      <c r="G574" s="10">
        <f>'Volumi Totali'!G573/'Volumi Totali'!N573</f>
        <v>0</v>
      </c>
      <c r="H574" s="10">
        <f>'Volumi Totali'!H573/'Volumi Totali'!N573</f>
        <v>7.8932397107743405E-4</v>
      </c>
      <c r="I574" s="10">
        <f>'Volumi Totali'!I573/'Volumi Totali'!N573</f>
        <v>0</v>
      </c>
      <c r="J574" s="10">
        <f>'Volumi Totali'!J573/'Volumi Totali'!N573</f>
        <v>0</v>
      </c>
      <c r="K574" s="10">
        <f>'Volumi Totali'!K573/'Volumi Totali'!N573</f>
        <v>4.1244221784051335E-3</v>
      </c>
      <c r="L574" s="10">
        <f>'Volumi Totali'!L573/'Volumi Totali'!N573</f>
        <v>1.5935230151690818E-4</v>
      </c>
      <c r="N574" s="11">
        <f t="shared" si="8"/>
        <v>0.99999999999999989</v>
      </c>
      <c r="O574" s="5"/>
      <c r="P574" s="5"/>
      <c r="Q574" s="18"/>
    </row>
    <row r="575" spans="1:17" x14ac:dyDescent="0.25">
      <c r="A575" s="3">
        <v>42212</v>
      </c>
      <c r="B575" s="10">
        <f>'Volumi Totali'!B574/'Volumi Totali'!N574</f>
        <v>0.83679270747409717</v>
      </c>
      <c r="C575" s="10">
        <f>'Volumi Totali'!C574/'Volumi Totali'!N574</f>
        <v>1.8219771656688723E-2</v>
      </c>
      <c r="D575" s="10">
        <f>'Volumi Totali'!D574/'Volumi Totali'!N574</f>
        <v>0.14126347602246431</v>
      </c>
      <c r="E575" s="10">
        <f>'Volumi Totali'!E574/'Volumi Totali'!N574</f>
        <v>0</v>
      </c>
      <c r="F575" s="10">
        <f>'Volumi Totali'!F574/'Volumi Totali'!N574</f>
        <v>0</v>
      </c>
      <c r="G575" s="10">
        <f>'Volumi Totali'!G574/'Volumi Totali'!N574</f>
        <v>0</v>
      </c>
      <c r="H575" s="10">
        <f>'Volumi Totali'!H574/'Volumi Totali'!N574</f>
        <v>5.0105808105094512E-4</v>
      </c>
      <c r="I575" s="10">
        <f>'Volumi Totali'!I574/'Volumi Totali'!N574</f>
        <v>0</v>
      </c>
      <c r="J575" s="10">
        <f>'Volumi Totali'!J574/'Volumi Totali'!N574</f>
        <v>0</v>
      </c>
      <c r="K575" s="10">
        <f>'Volumi Totali'!K574/'Volumi Totali'!N574</f>
        <v>2.8880453855007061E-3</v>
      </c>
      <c r="L575" s="10">
        <f>'Volumi Totali'!L574/'Volumi Totali'!N574</f>
        <v>3.3494138019810147E-4</v>
      </c>
      <c r="N575" s="11">
        <f t="shared" si="8"/>
        <v>1</v>
      </c>
      <c r="O575" s="5"/>
      <c r="P575" s="5"/>
      <c r="Q575" s="18"/>
    </row>
    <row r="576" spans="1:17" x14ac:dyDescent="0.25">
      <c r="A576" s="4">
        <v>42213</v>
      </c>
      <c r="B576" s="10">
        <f>'Volumi Totali'!B575/'Volumi Totali'!N575</f>
        <v>0.699760693697142</v>
      </c>
      <c r="C576" s="10">
        <f>'Volumi Totali'!C575/'Volumi Totali'!N575</f>
        <v>3.9352054411633834E-3</v>
      </c>
      <c r="D576" s="10">
        <f>'Volumi Totali'!D575/'Volumi Totali'!N575</f>
        <v>0.29221667432170823</v>
      </c>
      <c r="E576" s="10">
        <f>'Volumi Totali'!E575/'Volumi Totali'!N575</f>
        <v>0</v>
      </c>
      <c r="F576" s="10">
        <f>'Volumi Totali'!F575/'Volumi Totali'!N575</f>
        <v>0</v>
      </c>
      <c r="G576" s="10">
        <f>'Volumi Totali'!G575/'Volumi Totali'!N575</f>
        <v>0</v>
      </c>
      <c r="H576" s="10">
        <f>'Volumi Totali'!H575/'Volumi Totali'!N575</f>
        <v>8.682678280886333E-4</v>
      </c>
      <c r="I576" s="10">
        <f>'Volumi Totali'!I575/'Volumi Totali'!N575</f>
        <v>0</v>
      </c>
      <c r="J576" s="10">
        <f>'Volumi Totali'!J575/'Volumi Totali'!N575</f>
        <v>0</v>
      </c>
      <c r="K576" s="10">
        <f>'Volumi Totali'!K575/'Volumi Totali'!N575</f>
        <v>2.7312924269577215E-3</v>
      </c>
      <c r="L576" s="10">
        <f>'Volumi Totali'!L575/'Volumi Totali'!N575</f>
        <v>4.8786628494002746E-4</v>
      </c>
      <c r="N576" s="11">
        <f t="shared" si="8"/>
        <v>1</v>
      </c>
      <c r="O576" s="5"/>
      <c r="P576" s="5"/>
      <c r="Q576" s="18"/>
    </row>
    <row r="577" spans="1:17" x14ac:dyDescent="0.25">
      <c r="A577" s="3">
        <v>42214</v>
      </c>
      <c r="B577" s="10">
        <f>'Volumi Totali'!B576/'Volumi Totali'!N576</f>
        <v>0.78197515045334254</v>
      </c>
      <c r="C577" s="10">
        <f>'Volumi Totali'!C576/'Volumi Totali'!N576</f>
        <v>5.5314078424191044E-3</v>
      </c>
      <c r="D577" s="10">
        <f>'Volumi Totali'!D576/'Volumi Totali'!N576</f>
        <v>0.20946738683203872</v>
      </c>
      <c r="E577" s="10">
        <f>'Volumi Totali'!E576/'Volumi Totali'!N576</f>
        <v>0</v>
      </c>
      <c r="F577" s="10">
        <f>'Volumi Totali'!F576/'Volumi Totali'!N576</f>
        <v>0</v>
      </c>
      <c r="G577" s="10">
        <f>'Volumi Totali'!G576/'Volumi Totali'!N576</f>
        <v>0</v>
      </c>
      <c r="H577" s="10">
        <f>'Volumi Totali'!H576/'Volumi Totali'!N576</f>
        <v>7.4874074699503757E-4</v>
      </c>
      <c r="I577" s="10">
        <f>'Volumi Totali'!I576/'Volumi Totali'!N576</f>
        <v>0</v>
      </c>
      <c r="J577" s="10">
        <f>'Volumi Totali'!J576/'Volumi Totali'!N576</f>
        <v>0</v>
      </c>
      <c r="K577" s="10">
        <f>'Volumi Totali'!K576/'Volumi Totali'!N576</f>
        <v>1.9936204904961838E-3</v>
      </c>
      <c r="L577" s="10">
        <f>'Volumi Totali'!L576/'Volumi Totali'!N576</f>
        <v>2.836936347084567E-4</v>
      </c>
      <c r="N577" s="11">
        <f t="shared" si="8"/>
        <v>1</v>
      </c>
      <c r="O577" s="5"/>
      <c r="P577" s="5"/>
      <c r="Q577" s="18"/>
    </row>
    <row r="578" spans="1:17" x14ac:dyDescent="0.25">
      <c r="A578" s="4">
        <v>42215</v>
      </c>
      <c r="B578" s="10">
        <f>'Volumi Totali'!B577/'Volumi Totali'!N577</f>
        <v>0.7881006914667642</v>
      </c>
      <c r="C578" s="10">
        <f>'Volumi Totali'!C577/'Volumi Totali'!N577</f>
        <v>1.1809926976893058E-2</v>
      </c>
      <c r="D578" s="10">
        <f>'Volumi Totali'!D577/'Volumi Totali'!N577</f>
        <v>0.19745062586941484</v>
      </c>
      <c r="E578" s="10">
        <f>'Volumi Totali'!E577/'Volumi Totali'!N577</f>
        <v>0</v>
      </c>
      <c r="F578" s="10">
        <f>'Volumi Totali'!F577/'Volumi Totali'!N577</f>
        <v>0</v>
      </c>
      <c r="G578" s="10">
        <f>'Volumi Totali'!G577/'Volumi Totali'!N577</f>
        <v>0</v>
      </c>
      <c r="H578" s="10">
        <f>'Volumi Totali'!H577/'Volumi Totali'!N577</f>
        <v>6.6863144845875466E-4</v>
      </c>
      <c r="I578" s="10">
        <f>'Volumi Totali'!I577/'Volumi Totali'!N577</f>
        <v>0</v>
      </c>
      <c r="J578" s="10">
        <f>'Volumi Totali'!J577/'Volumi Totali'!N577</f>
        <v>0</v>
      </c>
      <c r="K578" s="10">
        <f>'Volumi Totali'!K577/'Volumi Totali'!N577</f>
        <v>1.8117449871127445E-3</v>
      </c>
      <c r="L578" s="10">
        <f>'Volumi Totali'!L577/'Volumi Totali'!N577</f>
        <v>1.5837925135643195E-4</v>
      </c>
      <c r="N578" s="11">
        <f t="shared" si="8"/>
        <v>1.0000000000000002</v>
      </c>
      <c r="O578" s="5"/>
      <c r="P578" s="5"/>
      <c r="Q578" s="18"/>
    </row>
    <row r="579" spans="1:17" x14ac:dyDescent="0.25">
      <c r="A579" s="3">
        <v>42216</v>
      </c>
      <c r="B579" s="10">
        <f>'Volumi Totali'!B578/'Volumi Totali'!N578</f>
        <v>0.82062385833693741</v>
      </c>
      <c r="C579" s="10">
        <f>'Volumi Totali'!C578/'Volumi Totali'!N578</f>
        <v>1.4710703096530053E-2</v>
      </c>
      <c r="D579" s="10">
        <f>'Volumi Totali'!D578/'Volumi Totali'!N578</f>
        <v>0.16116687085802289</v>
      </c>
      <c r="E579" s="10">
        <f>'Volumi Totali'!E578/'Volumi Totali'!N578</f>
        <v>0</v>
      </c>
      <c r="F579" s="10">
        <f>'Volumi Totali'!F578/'Volumi Totali'!N578</f>
        <v>0</v>
      </c>
      <c r="G579" s="10">
        <f>'Volumi Totali'!G578/'Volumi Totali'!N578</f>
        <v>0</v>
      </c>
      <c r="H579" s="10">
        <f>'Volumi Totali'!H578/'Volumi Totali'!N578</f>
        <v>6.1998879005256257E-4</v>
      </c>
      <c r="I579" s="10">
        <f>'Volumi Totali'!I578/'Volumi Totali'!N578</f>
        <v>0</v>
      </c>
      <c r="J579" s="10">
        <f>'Volumi Totali'!J578/'Volumi Totali'!N578</f>
        <v>0</v>
      </c>
      <c r="K579" s="10">
        <f>'Volumi Totali'!K578/'Volumi Totali'!N578</f>
        <v>2.4299101318399981E-3</v>
      </c>
      <c r="L579" s="10">
        <f>'Volumi Totali'!L578/'Volumi Totali'!N578</f>
        <v>4.4866878661713286E-4</v>
      </c>
      <c r="N579" s="11">
        <f t="shared" ref="N579:N642" si="9">B579+C579+D579+E579+F579+G579+H579+I579+J579+K579+L579</f>
        <v>1.0000000000000002</v>
      </c>
      <c r="O579" s="5"/>
      <c r="P579" s="5"/>
      <c r="Q579" s="18"/>
    </row>
    <row r="580" spans="1:17" x14ac:dyDescent="0.25">
      <c r="A580" s="4">
        <v>42217</v>
      </c>
      <c r="B580" s="10">
        <f>'Volumi Totali'!B579/'Volumi Totali'!N579</f>
        <v>0.74204282612567352</v>
      </c>
      <c r="C580" s="10">
        <f>'Volumi Totali'!C579/'Volumi Totali'!N579</f>
        <v>7.6735314710734363E-3</v>
      </c>
      <c r="D580" s="10">
        <f>'Volumi Totali'!D579/'Volumi Totali'!N579</f>
        <v>0.24550620700561088</v>
      </c>
      <c r="E580" s="10">
        <f>'Volumi Totali'!E579/'Volumi Totali'!N579</f>
        <v>0</v>
      </c>
      <c r="F580" s="10">
        <f>'Volumi Totali'!F579/'Volumi Totali'!N579</f>
        <v>0</v>
      </c>
      <c r="G580" s="10">
        <f>'Volumi Totali'!G579/'Volumi Totali'!N579</f>
        <v>0</v>
      </c>
      <c r="H580" s="10">
        <f>'Volumi Totali'!H579/'Volumi Totali'!N579</f>
        <v>1.8744247898479635E-3</v>
      </c>
      <c r="I580" s="10">
        <f>'Volumi Totali'!I579/'Volumi Totali'!N579</f>
        <v>0</v>
      </c>
      <c r="J580" s="10">
        <f>'Volumi Totali'!J579/'Volumi Totali'!N579</f>
        <v>0</v>
      </c>
      <c r="K580" s="10">
        <f>'Volumi Totali'!K579/'Volumi Totali'!N579</f>
        <v>2.4692700708911657E-3</v>
      </c>
      <c r="L580" s="10">
        <f>'Volumi Totali'!L579/'Volumi Totali'!N579</f>
        <v>4.3374053690304568E-4</v>
      </c>
      <c r="N580" s="11">
        <f t="shared" si="9"/>
        <v>1</v>
      </c>
      <c r="O580" s="5"/>
      <c r="P580" s="5"/>
      <c r="Q580" s="18"/>
    </row>
    <row r="581" spans="1:17" x14ac:dyDescent="0.25">
      <c r="A581" s="3">
        <v>42218</v>
      </c>
      <c r="B581" s="10">
        <f>'Volumi Totali'!B580/'Volumi Totali'!N580</f>
        <v>0.70926816773790757</v>
      </c>
      <c r="C581" s="10">
        <f>'Volumi Totali'!C580/'Volumi Totali'!N580</f>
        <v>8.2447792016520863E-3</v>
      </c>
      <c r="D581" s="10">
        <f>'Volumi Totali'!D580/'Volumi Totali'!N580</f>
        <v>0.27817230035298918</v>
      </c>
      <c r="E581" s="10">
        <f>'Volumi Totali'!E580/'Volumi Totali'!N580</f>
        <v>0</v>
      </c>
      <c r="F581" s="10">
        <f>'Volumi Totali'!F580/'Volumi Totali'!N580</f>
        <v>0</v>
      </c>
      <c r="G581" s="10">
        <f>'Volumi Totali'!G580/'Volumi Totali'!N580</f>
        <v>0</v>
      </c>
      <c r="H581" s="10">
        <f>'Volumi Totali'!H580/'Volumi Totali'!N580</f>
        <v>2.3306892494376987E-3</v>
      </c>
      <c r="I581" s="10">
        <f>'Volumi Totali'!I580/'Volumi Totali'!N580</f>
        <v>0</v>
      </c>
      <c r="J581" s="10">
        <f>'Volumi Totali'!J580/'Volumi Totali'!N580</f>
        <v>0</v>
      </c>
      <c r="K581" s="10">
        <f>'Volumi Totali'!K580/'Volumi Totali'!N580</f>
        <v>1.7164400118463497E-3</v>
      </c>
      <c r="L581" s="10">
        <f>'Volumi Totali'!L580/'Volumi Totali'!N580</f>
        <v>2.6762344616714558E-4</v>
      </c>
      <c r="N581" s="11">
        <f t="shared" si="9"/>
        <v>1</v>
      </c>
      <c r="O581" s="5"/>
      <c r="P581" s="5"/>
      <c r="Q581" s="18"/>
    </row>
    <row r="582" spans="1:17" x14ac:dyDescent="0.25">
      <c r="A582" s="4">
        <v>42219</v>
      </c>
      <c r="B582" s="10">
        <f>'Volumi Totali'!B581/'Volumi Totali'!N581</f>
        <v>0.78645631408239536</v>
      </c>
      <c r="C582" s="10">
        <f>'Volumi Totali'!C581/'Volumi Totali'!N581</f>
        <v>8.4696196863814042E-3</v>
      </c>
      <c r="D582" s="10">
        <f>'Volumi Totali'!D581/'Volumi Totali'!N581</f>
        <v>0.20123101777462099</v>
      </c>
      <c r="E582" s="10">
        <f>'Volumi Totali'!E581/'Volumi Totali'!N581</f>
        <v>0</v>
      </c>
      <c r="F582" s="10">
        <f>'Volumi Totali'!F581/'Volumi Totali'!N581</f>
        <v>0</v>
      </c>
      <c r="G582" s="10">
        <f>'Volumi Totali'!G581/'Volumi Totali'!N581</f>
        <v>0</v>
      </c>
      <c r="H582" s="10">
        <f>'Volumi Totali'!H581/'Volumi Totali'!N581</f>
        <v>1.5044193921922985E-3</v>
      </c>
      <c r="I582" s="10">
        <f>'Volumi Totali'!I581/'Volumi Totali'!N581</f>
        <v>0</v>
      </c>
      <c r="J582" s="10">
        <f>'Volumi Totali'!J581/'Volumi Totali'!N581</f>
        <v>0</v>
      </c>
      <c r="K582" s="10">
        <f>'Volumi Totali'!K581/'Volumi Totali'!N581</f>
        <v>2.0765880509444352E-3</v>
      </c>
      <c r="L582" s="10">
        <f>'Volumi Totali'!L581/'Volumi Totali'!N581</f>
        <v>2.6204101346550212E-4</v>
      </c>
      <c r="N582" s="11">
        <f t="shared" si="9"/>
        <v>0.99999999999999989</v>
      </c>
      <c r="O582" s="5"/>
      <c r="P582" s="5"/>
      <c r="Q582" s="18"/>
    </row>
    <row r="583" spans="1:17" x14ac:dyDescent="0.25">
      <c r="A583" s="3">
        <v>42220</v>
      </c>
      <c r="B583" s="10">
        <f>'Volumi Totali'!B582/'Volumi Totali'!N582</f>
        <v>0.82574104008387106</v>
      </c>
      <c r="C583" s="10">
        <f>'Volumi Totali'!C582/'Volumi Totali'!N582</f>
        <v>6.735672712459834E-3</v>
      </c>
      <c r="D583" s="10">
        <f>'Volumi Totali'!D582/'Volumi Totali'!N582</f>
        <v>0.16297047418062482</v>
      </c>
      <c r="E583" s="10">
        <f>'Volumi Totali'!E582/'Volumi Totali'!N582</f>
        <v>0</v>
      </c>
      <c r="F583" s="10">
        <f>'Volumi Totali'!F582/'Volumi Totali'!N582</f>
        <v>0</v>
      </c>
      <c r="G583" s="10">
        <f>'Volumi Totali'!G582/'Volumi Totali'!N582</f>
        <v>0</v>
      </c>
      <c r="H583" s="10">
        <f>'Volumi Totali'!H582/'Volumi Totali'!N582</f>
        <v>8.7177195621556444E-4</v>
      </c>
      <c r="I583" s="10">
        <f>'Volumi Totali'!I582/'Volumi Totali'!N582</f>
        <v>0</v>
      </c>
      <c r="J583" s="10">
        <f>'Volumi Totali'!J582/'Volumi Totali'!N582</f>
        <v>0</v>
      </c>
      <c r="K583" s="10">
        <f>'Volumi Totali'!K582/'Volumi Totali'!N582</f>
        <v>3.5191997879705874E-3</v>
      </c>
      <c r="L583" s="10">
        <f>'Volumi Totali'!L582/'Volumi Totali'!N582</f>
        <v>1.61841278858177E-4</v>
      </c>
      <c r="N583" s="11">
        <f t="shared" si="9"/>
        <v>1</v>
      </c>
      <c r="O583" s="5"/>
      <c r="P583" s="5"/>
      <c r="Q583" s="18"/>
    </row>
    <row r="584" spans="1:17" x14ac:dyDescent="0.25">
      <c r="A584" s="4">
        <v>42221</v>
      </c>
      <c r="B584" s="10">
        <f>'Volumi Totali'!B583/'Volumi Totali'!N583</f>
        <v>0.87363374823557716</v>
      </c>
      <c r="C584" s="10">
        <f>'Volumi Totali'!C583/'Volumi Totali'!N583</f>
        <v>9.517130283280344E-3</v>
      </c>
      <c r="D584" s="10">
        <f>'Volumi Totali'!D583/'Volumi Totali'!N583</f>
        <v>0.11133187782686904</v>
      </c>
      <c r="E584" s="10">
        <f>'Volumi Totali'!E583/'Volumi Totali'!N583</f>
        <v>0</v>
      </c>
      <c r="F584" s="10">
        <f>'Volumi Totali'!F583/'Volumi Totali'!N583</f>
        <v>0</v>
      </c>
      <c r="G584" s="10">
        <f>'Volumi Totali'!G583/'Volumi Totali'!N583</f>
        <v>0</v>
      </c>
      <c r="H584" s="10">
        <f>'Volumi Totali'!H583/'Volumi Totali'!N583</f>
        <v>1.3686118516178566E-3</v>
      </c>
      <c r="I584" s="10">
        <f>'Volumi Totali'!I583/'Volumi Totali'!N583</f>
        <v>0</v>
      </c>
      <c r="J584" s="10">
        <f>'Volumi Totali'!J583/'Volumi Totali'!N583</f>
        <v>0</v>
      </c>
      <c r="K584" s="10">
        <f>'Volumi Totali'!K583/'Volumi Totali'!N583</f>
        <v>2.3902529071608324E-3</v>
      </c>
      <c r="L584" s="10">
        <f>'Volumi Totali'!L583/'Volumi Totali'!N583</f>
        <v>1.7583788954948182E-3</v>
      </c>
      <c r="N584" s="11">
        <f t="shared" si="9"/>
        <v>1.0000000000000002</v>
      </c>
      <c r="O584" s="5"/>
      <c r="P584" s="5"/>
      <c r="Q584" s="18"/>
    </row>
    <row r="585" spans="1:17" x14ac:dyDescent="0.25">
      <c r="A585" s="3">
        <v>42222</v>
      </c>
      <c r="B585" s="10">
        <f>'Volumi Totali'!B584/'Volumi Totali'!N584</f>
        <v>0.80711993505622515</v>
      </c>
      <c r="C585" s="10">
        <f>'Volumi Totali'!C584/'Volumi Totali'!N584</f>
        <v>1.6128611764105592E-2</v>
      </c>
      <c r="D585" s="10">
        <f>'Volumi Totali'!D584/'Volumi Totali'!N584</f>
        <v>0.16662737461199542</v>
      </c>
      <c r="E585" s="10">
        <f>'Volumi Totali'!E584/'Volumi Totali'!N584</f>
        <v>0</v>
      </c>
      <c r="F585" s="10">
        <f>'Volumi Totali'!F584/'Volumi Totali'!N584</f>
        <v>0</v>
      </c>
      <c r="G585" s="10">
        <f>'Volumi Totali'!G584/'Volumi Totali'!N584</f>
        <v>0</v>
      </c>
      <c r="H585" s="10">
        <f>'Volumi Totali'!H584/'Volumi Totali'!N584</f>
        <v>7.7174205336626965E-3</v>
      </c>
      <c r="I585" s="10">
        <f>'Volumi Totali'!I584/'Volumi Totali'!N584</f>
        <v>0</v>
      </c>
      <c r="J585" s="10">
        <f>'Volumi Totali'!J584/'Volumi Totali'!N584</f>
        <v>0</v>
      </c>
      <c r="K585" s="10">
        <f>'Volumi Totali'!K584/'Volumi Totali'!N584</f>
        <v>2.1005966221832504E-3</v>
      </c>
      <c r="L585" s="10">
        <f>'Volumi Totali'!L584/'Volumi Totali'!N584</f>
        <v>3.0606141182787768E-4</v>
      </c>
      <c r="N585" s="11">
        <f t="shared" si="9"/>
        <v>0.99999999999999989</v>
      </c>
      <c r="O585" s="5"/>
      <c r="P585" s="5"/>
      <c r="Q585" s="18"/>
    </row>
    <row r="586" spans="1:17" x14ac:dyDescent="0.25">
      <c r="A586" s="4">
        <v>42223</v>
      </c>
      <c r="B586" s="10">
        <f>'Volumi Totali'!B585/'Volumi Totali'!N585</f>
        <v>0.89313358776636043</v>
      </c>
      <c r="C586" s="10">
        <f>'Volumi Totali'!C585/'Volumi Totali'!N585</f>
        <v>7.6446582602747951E-3</v>
      </c>
      <c r="D586" s="10">
        <f>'Volumi Totali'!D585/'Volumi Totali'!N585</f>
        <v>8.8143040290237298E-2</v>
      </c>
      <c r="E586" s="10">
        <f>'Volumi Totali'!E585/'Volumi Totali'!N585</f>
        <v>0</v>
      </c>
      <c r="F586" s="10">
        <f>'Volumi Totali'!F585/'Volumi Totali'!N585</f>
        <v>3.4545943335983278E-3</v>
      </c>
      <c r="G586" s="10">
        <f>'Volumi Totali'!G585/'Volumi Totali'!N585</f>
        <v>0</v>
      </c>
      <c r="H586" s="10">
        <f>'Volumi Totali'!H585/'Volumi Totali'!N585</f>
        <v>2.7037993915605216E-3</v>
      </c>
      <c r="I586" s="10">
        <f>'Volumi Totali'!I585/'Volumi Totali'!N585</f>
        <v>0</v>
      </c>
      <c r="J586" s="10">
        <f>'Volumi Totali'!J585/'Volumi Totali'!N585</f>
        <v>0</v>
      </c>
      <c r="K586" s="10">
        <f>'Volumi Totali'!K585/'Volumi Totali'!N585</f>
        <v>4.8341069866605132E-3</v>
      </c>
      <c r="L586" s="10">
        <f>'Volumi Totali'!L585/'Volumi Totali'!N585</f>
        <v>8.6212971308087692E-5</v>
      </c>
      <c r="N586" s="11">
        <f t="shared" si="9"/>
        <v>1</v>
      </c>
      <c r="O586" s="5"/>
      <c r="P586" s="5"/>
      <c r="Q586" s="18"/>
    </row>
    <row r="587" spans="1:17" x14ac:dyDescent="0.25">
      <c r="A587" s="3">
        <v>42224</v>
      </c>
      <c r="B587" s="10">
        <f>'Volumi Totali'!B586/'Volumi Totali'!N586</f>
        <v>0.9008471453712551</v>
      </c>
      <c r="C587" s="10">
        <f>'Volumi Totali'!C586/'Volumi Totali'!N586</f>
        <v>1.0439241359055497E-2</v>
      </c>
      <c r="D587" s="10">
        <f>'Volumi Totali'!D586/'Volumi Totali'!N586</f>
        <v>7.5685904228496442E-2</v>
      </c>
      <c r="E587" s="10">
        <f>'Volumi Totali'!E586/'Volumi Totali'!N586</f>
        <v>0</v>
      </c>
      <c r="F587" s="10">
        <f>'Volumi Totali'!F586/'Volumi Totali'!N586</f>
        <v>1.0376032925760779E-2</v>
      </c>
      <c r="G587" s="10">
        <f>'Volumi Totali'!G586/'Volumi Totali'!N586</f>
        <v>0</v>
      </c>
      <c r="H587" s="10">
        <f>'Volumi Totali'!H586/'Volumi Totali'!N586</f>
        <v>9.0310953633651527E-4</v>
      </c>
      <c r="I587" s="10">
        <f>'Volumi Totali'!I586/'Volumi Totali'!N586</f>
        <v>0</v>
      </c>
      <c r="J587" s="10">
        <f>'Volumi Totali'!J586/'Volumi Totali'!N586</f>
        <v>0</v>
      </c>
      <c r="K587" s="10">
        <f>'Volumi Totali'!K586/'Volumi Totali'!N586</f>
        <v>1.4045908098877936E-3</v>
      </c>
      <c r="L587" s="10">
        <f>'Volumi Totali'!L586/'Volumi Totali'!N586</f>
        <v>3.439757692079263E-4</v>
      </c>
      <c r="N587" s="11">
        <f t="shared" si="9"/>
        <v>1</v>
      </c>
      <c r="O587" s="5"/>
      <c r="P587" s="5"/>
      <c r="Q587" s="18"/>
    </row>
    <row r="588" spans="1:17" x14ac:dyDescent="0.25">
      <c r="A588" s="4">
        <v>42225</v>
      </c>
      <c r="B588" s="10">
        <f>'Volumi Totali'!B587/'Volumi Totali'!N587</f>
        <v>0.84628306335714498</v>
      </c>
      <c r="C588" s="10">
        <f>'Volumi Totali'!C587/'Volumi Totali'!N587</f>
        <v>1.8924082579406004E-2</v>
      </c>
      <c r="D588" s="10">
        <f>'Volumi Totali'!D587/'Volumi Totali'!N587</f>
        <v>0.10902187420592928</v>
      </c>
      <c r="E588" s="10">
        <f>'Volumi Totali'!E587/'Volumi Totali'!N587</f>
        <v>0</v>
      </c>
      <c r="F588" s="10">
        <f>'Volumi Totali'!F587/'Volumi Totali'!N587</f>
        <v>1.8931232884402086E-2</v>
      </c>
      <c r="G588" s="10">
        <f>'Volumi Totali'!G587/'Volumi Totali'!N587</f>
        <v>0</v>
      </c>
      <c r="H588" s="10">
        <f>'Volumi Totali'!H587/'Volumi Totali'!N587</f>
        <v>3.6223231668209913E-3</v>
      </c>
      <c r="I588" s="10">
        <f>'Volumi Totali'!I587/'Volumi Totali'!N587</f>
        <v>0</v>
      </c>
      <c r="J588" s="10">
        <f>'Volumi Totali'!J587/'Volumi Totali'!N587</f>
        <v>0</v>
      </c>
      <c r="K588" s="10">
        <f>'Volumi Totali'!K587/'Volumi Totali'!N587</f>
        <v>2.7565315101312528E-3</v>
      </c>
      <c r="L588" s="10">
        <f>'Volumi Totali'!L587/'Volumi Totali'!N587</f>
        <v>4.6089229616534834E-4</v>
      </c>
      <c r="N588" s="11">
        <f t="shared" si="9"/>
        <v>0.99999999999999989</v>
      </c>
      <c r="O588" s="5"/>
      <c r="P588" s="5"/>
      <c r="Q588" s="18"/>
    </row>
    <row r="589" spans="1:17" x14ac:dyDescent="0.25">
      <c r="A589" s="3">
        <v>42226</v>
      </c>
      <c r="B589" s="10">
        <f>'Volumi Totali'!B588/'Volumi Totali'!N588</f>
        <v>0.86663466057807426</v>
      </c>
      <c r="C589" s="10">
        <f>'Volumi Totali'!C588/'Volumi Totali'!N588</f>
        <v>1.9537965590893616E-2</v>
      </c>
      <c r="D589" s="10">
        <f>'Volumi Totali'!D588/'Volumi Totali'!N588</f>
        <v>9.2527255778631551E-2</v>
      </c>
      <c r="E589" s="10">
        <f>'Volumi Totali'!E588/'Volumi Totali'!N588</f>
        <v>0</v>
      </c>
      <c r="F589" s="10">
        <f>'Volumi Totali'!F588/'Volumi Totali'!N588</f>
        <v>1.6741770267169876E-2</v>
      </c>
      <c r="G589" s="10">
        <f>'Volumi Totali'!G588/'Volumi Totali'!N588</f>
        <v>0</v>
      </c>
      <c r="H589" s="10">
        <f>'Volumi Totali'!H588/'Volumi Totali'!N588</f>
        <v>1.3758735063859747E-3</v>
      </c>
      <c r="I589" s="10">
        <f>'Volumi Totali'!I588/'Volumi Totali'!N588</f>
        <v>0</v>
      </c>
      <c r="J589" s="10">
        <f>'Volumi Totali'!J588/'Volumi Totali'!N588</f>
        <v>0</v>
      </c>
      <c r="K589" s="10">
        <f>'Volumi Totali'!K588/'Volumi Totali'!N588</f>
        <v>2.466220316397618E-3</v>
      </c>
      <c r="L589" s="10">
        <f>'Volumi Totali'!L588/'Volumi Totali'!N588</f>
        <v>7.1625396244712571E-4</v>
      </c>
      <c r="N589" s="11">
        <f t="shared" si="9"/>
        <v>1</v>
      </c>
      <c r="O589" s="5"/>
      <c r="P589" s="5"/>
      <c r="Q589" s="18"/>
    </row>
    <row r="590" spans="1:17" x14ac:dyDescent="0.25">
      <c r="A590" s="4">
        <v>42227</v>
      </c>
      <c r="B590" s="10">
        <f>'Volumi Totali'!B589/'Volumi Totali'!N589</f>
        <v>0.82697452323840381</v>
      </c>
      <c r="C590" s="10">
        <f>'Volumi Totali'!C589/'Volumi Totali'!N589</f>
        <v>9.1841224038956976E-3</v>
      </c>
      <c r="D590" s="10">
        <f>'Volumi Totali'!D589/'Volumi Totali'!N589</f>
        <v>0.1114049677387952</v>
      </c>
      <c r="E590" s="10">
        <f>'Volumi Totali'!E589/'Volumi Totali'!N589</f>
        <v>0</v>
      </c>
      <c r="F590" s="10">
        <f>'Volumi Totali'!F589/'Volumi Totali'!N589</f>
        <v>4.7572193998958429E-2</v>
      </c>
      <c r="G590" s="10">
        <f>'Volumi Totali'!G589/'Volumi Totali'!N589</f>
        <v>0</v>
      </c>
      <c r="H590" s="10">
        <f>'Volumi Totali'!H589/'Volumi Totali'!N589</f>
        <v>2.2506970410784643E-3</v>
      </c>
      <c r="I590" s="10">
        <f>'Volumi Totali'!I589/'Volumi Totali'!N589</f>
        <v>0</v>
      </c>
      <c r="J590" s="10">
        <f>'Volumi Totali'!J589/'Volumi Totali'!N589</f>
        <v>0</v>
      </c>
      <c r="K590" s="10">
        <f>'Volumi Totali'!K589/'Volumi Totali'!N589</f>
        <v>2.3779268921603619E-3</v>
      </c>
      <c r="L590" s="10">
        <f>'Volumi Totali'!L589/'Volumi Totali'!N589</f>
        <v>2.3556868670798563E-4</v>
      </c>
      <c r="N590" s="11">
        <f t="shared" si="9"/>
        <v>0.99999999999999978</v>
      </c>
      <c r="O590" s="5"/>
      <c r="P590" s="5"/>
      <c r="Q590" s="18"/>
    </row>
    <row r="591" spans="1:17" x14ac:dyDescent="0.25">
      <c r="A591" s="3">
        <v>42228</v>
      </c>
      <c r="B591" s="10">
        <f>'Volumi Totali'!B590/'Volumi Totali'!N590</f>
        <v>0.81357091899466649</v>
      </c>
      <c r="C591" s="10">
        <f>'Volumi Totali'!C590/'Volumi Totali'!N590</f>
        <v>8.7215382611098031E-3</v>
      </c>
      <c r="D591" s="10">
        <f>'Volumi Totali'!D590/'Volumi Totali'!N590</f>
        <v>0.1067926742755777</v>
      </c>
      <c r="E591" s="10">
        <f>'Volumi Totali'!E590/'Volumi Totali'!N590</f>
        <v>0</v>
      </c>
      <c r="F591" s="10">
        <f>'Volumi Totali'!F590/'Volumi Totali'!N590</f>
        <v>6.5249143768443124E-2</v>
      </c>
      <c r="G591" s="10">
        <f>'Volumi Totali'!G590/'Volumi Totali'!N590</f>
        <v>0</v>
      </c>
      <c r="H591" s="10">
        <f>'Volumi Totali'!H590/'Volumi Totali'!N590</f>
        <v>1.5753883950564995E-3</v>
      </c>
      <c r="I591" s="10">
        <f>'Volumi Totali'!I590/'Volumi Totali'!N590</f>
        <v>0</v>
      </c>
      <c r="J591" s="10">
        <f>'Volumi Totali'!J590/'Volumi Totali'!N590</f>
        <v>0</v>
      </c>
      <c r="K591" s="10">
        <f>'Volumi Totali'!K590/'Volumi Totali'!N590</f>
        <v>3.4418254347692726E-3</v>
      </c>
      <c r="L591" s="10">
        <f>'Volumi Totali'!L590/'Volumi Totali'!N590</f>
        <v>6.485108703771339E-4</v>
      </c>
      <c r="N591" s="11">
        <f t="shared" si="9"/>
        <v>1</v>
      </c>
      <c r="O591" s="5"/>
      <c r="P591" s="5"/>
      <c r="Q591" s="18"/>
    </row>
    <row r="592" spans="1:17" x14ac:dyDescent="0.25">
      <c r="A592" s="4">
        <v>42229</v>
      </c>
      <c r="B592" s="10">
        <f>'Volumi Totali'!B591/'Volumi Totali'!N591</f>
        <v>0.80263083052134954</v>
      </c>
      <c r="C592" s="10">
        <f>'Volumi Totali'!C591/'Volumi Totali'!N591</f>
        <v>5.8832632591435787E-3</v>
      </c>
      <c r="D592" s="10">
        <f>'Volumi Totali'!D591/'Volumi Totali'!N591</f>
        <v>6.9840232238928199E-2</v>
      </c>
      <c r="E592" s="10">
        <f>'Volumi Totali'!E591/'Volumi Totali'!N591</f>
        <v>0</v>
      </c>
      <c r="F592" s="10">
        <f>'Volumi Totali'!F591/'Volumi Totali'!N591</f>
        <v>0.11795517536347924</v>
      </c>
      <c r="G592" s="10">
        <f>'Volumi Totali'!G591/'Volumi Totali'!N591</f>
        <v>0</v>
      </c>
      <c r="H592" s="10">
        <f>'Volumi Totali'!H591/'Volumi Totali'!N591</f>
        <v>1.4860795857948883E-3</v>
      </c>
      <c r="I592" s="10">
        <f>'Volumi Totali'!I591/'Volumi Totali'!N591</f>
        <v>0</v>
      </c>
      <c r="J592" s="10">
        <f>'Volumi Totali'!J591/'Volumi Totali'!N591</f>
        <v>0</v>
      </c>
      <c r="K592" s="10">
        <f>'Volumi Totali'!K591/'Volumi Totali'!N591</f>
        <v>1.9206259555077166E-3</v>
      </c>
      <c r="L592" s="10">
        <f>'Volumi Totali'!L591/'Volumi Totali'!N591</f>
        <v>2.8379307579684277E-4</v>
      </c>
      <c r="N592" s="11">
        <f t="shared" si="9"/>
        <v>1</v>
      </c>
      <c r="O592" s="5"/>
      <c r="P592" s="5"/>
      <c r="Q592" s="18"/>
    </row>
    <row r="593" spans="1:17" x14ac:dyDescent="0.25">
      <c r="A593" s="3">
        <v>42230</v>
      </c>
      <c r="B593" s="10">
        <f>'Volumi Totali'!B592/'Volumi Totali'!N592</f>
        <v>0.76432972225871909</v>
      </c>
      <c r="C593" s="10">
        <f>'Volumi Totali'!C592/'Volumi Totali'!N592</f>
        <v>1.1938786700484524E-2</v>
      </c>
      <c r="D593" s="10">
        <f>'Volumi Totali'!D592/'Volumi Totali'!N592</f>
        <v>8.9073901090522392E-2</v>
      </c>
      <c r="E593" s="10">
        <f>'Volumi Totali'!E592/'Volumi Totali'!N592</f>
        <v>0</v>
      </c>
      <c r="F593" s="10">
        <f>'Volumi Totali'!F592/'Volumi Totali'!N592</f>
        <v>0.13082550245117783</v>
      </c>
      <c r="G593" s="10">
        <f>'Volumi Totali'!G592/'Volumi Totali'!N592</f>
        <v>0</v>
      </c>
      <c r="H593" s="10">
        <f>'Volumi Totali'!H592/'Volumi Totali'!N592</f>
        <v>1.3976824371270725E-3</v>
      </c>
      <c r="I593" s="10">
        <f>'Volumi Totali'!I592/'Volumi Totali'!N592</f>
        <v>0</v>
      </c>
      <c r="J593" s="10">
        <f>'Volumi Totali'!J592/'Volumi Totali'!N592</f>
        <v>0</v>
      </c>
      <c r="K593" s="10">
        <f>'Volumi Totali'!K592/'Volumi Totali'!N592</f>
        <v>2.1120409213430088E-3</v>
      </c>
      <c r="L593" s="10">
        <f>'Volumi Totali'!L592/'Volumi Totali'!N592</f>
        <v>3.2236414062603816E-4</v>
      </c>
      <c r="N593" s="11">
        <f t="shared" si="9"/>
        <v>1</v>
      </c>
      <c r="O593" s="5"/>
      <c r="P593" s="5"/>
      <c r="Q593" s="18"/>
    </row>
    <row r="594" spans="1:17" x14ac:dyDescent="0.25">
      <c r="A594" s="4">
        <v>42231</v>
      </c>
      <c r="B594" s="10">
        <f>'Volumi Totali'!B593/'Volumi Totali'!N593</f>
        <v>0.79969368343353353</v>
      </c>
      <c r="C594" s="10">
        <f>'Volumi Totali'!C593/'Volumi Totali'!N593</f>
        <v>7.2901670676910439E-3</v>
      </c>
      <c r="D594" s="10">
        <f>'Volumi Totali'!D593/'Volumi Totali'!N593</f>
        <v>8.3453549589319415E-2</v>
      </c>
      <c r="E594" s="10">
        <f>'Volumi Totali'!E593/'Volumi Totali'!N593</f>
        <v>0</v>
      </c>
      <c r="F594" s="10">
        <f>'Volumi Totali'!F593/'Volumi Totali'!N593</f>
        <v>0.10572408181807871</v>
      </c>
      <c r="G594" s="10">
        <f>'Volumi Totali'!G593/'Volumi Totali'!N593</f>
        <v>0</v>
      </c>
      <c r="H594" s="10">
        <f>'Volumi Totali'!H593/'Volumi Totali'!N593</f>
        <v>2.0302040187203758E-3</v>
      </c>
      <c r="I594" s="10">
        <f>'Volumi Totali'!I593/'Volumi Totali'!N593</f>
        <v>0</v>
      </c>
      <c r="J594" s="10">
        <f>'Volumi Totali'!J593/'Volumi Totali'!N593</f>
        <v>0</v>
      </c>
      <c r="K594" s="10">
        <f>'Volumi Totali'!K593/'Volumi Totali'!N593</f>
        <v>1.5316242219882879E-3</v>
      </c>
      <c r="L594" s="10">
        <f>'Volumi Totali'!L593/'Volumi Totali'!N593</f>
        <v>2.7668985066860434E-4</v>
      </c>
      <c r="N594" s="11">
        <f t="shared" si="9"/>
        <v>0.99999999999999989</v>
      </c>
      <c r="O594" s="5"/>
      <c r="P594" s="5"/>
      <c r="Q594" s="18"/>
    </row>
    <row r="595" spans="1:17" x14ac:dyDescent="0.25">
      <c r="A595" s="3">
        <v>42232</v>
      </c>
      <c r="B595" s="10">
        <f>'Volumi Totali'!B594/'Volumi Totali'!N594</f>
        <v>0.80548518142539305</v>
      </c>
      <c r="C595" s="10">
        <f>'Volumi Totali'!C594/'Volumi Totali'!N594</f>
        <v>8.1763915239659278E-3</v>
      </c>
      <c r="D595" s="10">
        <f>'Volumi Totali'!D594/'Volumi Totali'!N594</f>
        <v>8.6674835089262298E-2</v>
      </c>
      <c r="E595" s="10">
        <f>'Volumi Totali'!E594/'Volumi Totali'!N594</f>
        <v>0</v>
      </c>
      <c r="F595" s="10">
        <f>'Volumi Totali'!F594/'Volumi Totali'!N594</f>
        <v>9.6244867495153319E-2</v>
      </c>
      <c r="G595" s="10">
        <f>'Volumi Totali'!G594/'Volumi Totali'!N594</f>
        <v>0</v>
      </c>
      <c r="H595" s="10">
        <f>'Volumi Totali'!H594/'Volumi Totali'!N594</f>
        <v>1.741861366017432E-3</v>
      </c>
      <c r="I595" s="10">
        <f>'Volumi Totali'!I594/'Volumi Totali'!N594</f>
        <v>0</v>
      </c>
      <c r="J595" s="10">
        <f>'Volumi Totali'!J594/'Volumi Totali'!N594</f>
        <v>0</v>
      </c>
      <c r="K595" s="10">
        <f>'Volumi Totali'!K594/'Volumi Totali'!N594</f>
        <v>1.2672222364976267E-3</v>
      </c>
      <c r="L595" s="10">
        <f>'Volumi Totali'!L594/'Volumi Totali'!N594</f>
        <v>4.0964086371040025E-4</v>
      </c>
      <c r="N595" s="11">
        <f t="shared" si="9"/>
        <v>1</v>
      </c>
      <c r="O595" s="5"/>
      <c r="P595" s="5"/>
      <c r="Q595" s="18"/>
    </row>
    <row r="596" spans="1:17" x14ac:dyDescent="0.25">
      <c r="A596" s="4">
        <v>42233</v>
      </c>
      <c r="B596" s="10">
        <f>'Volumi Totali'!B595/'Volumi Totali'!N595</f>
        <v>0.8214502170670771</v>
      </c>
      <c r="C596" s="10">
        <f>'Volumi Totali'!C595/'Volumi Totali'!N595</f>
        <v>1.2809028470460828E-2</v>
      </c>
      <c r="D596" s="10">
        <f>'Volumi Totali'!D595/'Volumi Totali'!N595</f>
        <v>8.6981105189660582E-2</v>
      </c>
      <c r="E596" s="10">
        <f>'Volumi Totali'!E595/'Volumi Totali'!N595</f>
        <v>0</v>
      </c>
      <c r="F596" s="10">
        <f>'Volumi Totali'!F595/'Volumi Totali'!N595</f>
        <v>7.3824845393143157E-2</v>
      </c>
      <c r="G596" s="10">
        <f>'Volumi Totali'!G595/'Volumi Totali'!N595</f>
        <v>0</v>
      </c>
      <c r="H596" s="10">
        <f>'Volumi Totali'!H595/'Volumi Totali'!N595</f>
        <v>1.7217931545498589E-3</v>
      </c>
      <c r="I596" s="10">
        <f>'Volumi Totali'!I595/'Volumi Totali'!N595</f>
        <v>0</v>
      </c>
      <c r="J596" s="10">
        <f>'Volumi Totali'!J595/'Volumi Totali'!N595</f>
        <v>0</v>
      </c>
      <c r="K596" s="10">
        <f>'Volumi Totali'!K595/'Volumi Totali'!N595</f>
        <v>3.0468427902381563E-3</v>
      </c>
      <c r="L596" s="10">
        <f>'Volumi Totali'!L595/'Volumi Totali'!N595</f>
        <v>1.6616793487037723E-4</v>
      </c>
      <c r="N596" s="11">
        <f t="shared" si="9"/>
        <v>1.0000000000000002</v>
      </c>
      <c r="O596" s="5"/>
      <c r="P596" s="5"/>
      <c r="Q596" s="18"/>
    </row>
    <row r="597" spans="1:17" x14ac:dyDescent="0.25">
      <c r="A597" s="3">
        <v>42234</v>
      </c>
      <c r="B597" s="10">
        <f>'Volumi Totali'!B596/'Volumi Totali'!N596</f>
        <v>0.88668877287606518</v>
      </c>
      <c r="C597" s="10">
        <f>'Volumi Totali'!C596/'Volumi Totali'!N596</f>
        <v>6.1373668718766993E-3</v>
      </c>
      <c r="D597" s="10">
        <f>'Volumi Totali'!D596/'Volumi Totali'!N596</f>
        <v>7.2883295947924961E-2</v>
      </c>
      <c r="E597" s="10">
        <f>'Volumi Totali'!E596/'Volumi Totali'!N596</f>
        <v>0</v>
      </c>
      <c r="F597" s="10">
        <f>'Volumi Totali'!F596/'Volumi Totali'!N596</f>
        <v>3.1255594110320792E-2</v>
      </c>
      <c r="G597" s="10">
        <f>'Volumi Totali'!G596/'Volumi Totali'!N596</f>
        <v>0</v>
      </c>
      <c r="H597" s="10">
        <f>'Volumi Totali'!H596/'Volumi Totali'!N596</f>
        <v>6.8831816279513473E-4</v>
      </c>
      <c r="I597" s="10">
        <f>'Volumi Totali'!I596/'Volumi Totali'!N596</f>
        <v>0</v>
      </c>
      <c r="J597" s="10">
        <f>'Volumi Totali'!J596/'Volumi Totali'!N596</f>
        <v>0</v>
      </c>
      <c r="K597" s="10">
        <f>'Volumi Totali'!K596/'Volumi Totali'!N596</f>
        <v>1.747744962784052E-3</v>
      </c>
      <c r="L597" s="10">
        <f>'Volumi Totali'!L596/'Volumi Totali'!N596</f>
        <v>5.9890706823314058E-4</v>
      </c>
      <c r="N597" s="11">
        <f t="shared" si="9"/>
        <v>1</v>
      </c>
      <c r="O597" s="5"/>
      <c r="P597" s="5"/>
      <c r="Q597" s="18"/>
    </row>
    <row r="598" spans="1:17" x14ac:dyDescent="0.25">
      <c r="A598" s="4">
        <v>42235</v>
      </c>
      <c r="B598" s="10">
        <f>'Volumi Totali'!B597/'Volumi Totali'!N597</f>
        <v>0.88576150158673006</v>
      </c>
      <c r="C598" s="10">
        <f>'Volumi Totali'!C597/'Volumi Totali'!N597</f>
        <v>6.9078081579226269E-3</v>
      </c>
      <c r="D598" s="10">
        <f>'Volumi Totali'!D597/'Volumi Totali'!N597</f>
        <v>8.3566664295194729E-2</v>
      </c>
      <c r="E598" s="10">
        <f>'Volumi Totali'!E597/'Volumi Totali'!N597</f>
        <v>0</v>
      </c>
      <c r="F598" s="10">
        <f>'Volumi Totali'!F597/'Volumi Totali'!N597</f>
        <v>2.1627591197490057E-2</v>
      </c>
      <c r="G598" s="10">
        <f>'Volumi Totali'!G597/'Volumi Totali'!N597</f>
        <v>0</v>
      </c>
      <c r="H598" s="10">
        <f>'Volumi Totali'!H597/'Volumi Totali'!N597</f>
        <v>5.152239839718571E-4</v>
      </c>
      <c r="I598" s="10">
        <f>'Volumi Totali'!I597/'Volumi Totali'!N597</f>
        <v>0</v>
      </c>
      <c r="J598" s="10">
        <f>'Volumi Totali'!J597/'Volumi Totali'!N597</f>
        <v>0</v>
      </c>
      <c r="K598" s="10">
        <f>'Volumi Totali'!K597/'Volumi Totali'!N597</f>
        <v>1.0877241810407382E-3</v>
      </c>
      <c r="L598" s="10">
        <f>'Volumi Totali'!L597/'Volumi Totali'!N597</f>
        <v>5.3348659764989703E-4</v>
      </c>
      <c r="N598" s="11">
        <f t="shared" si="9"/>
        <v>0.99999999999999989</v>
      </c>
      <c r="O598" s="5"/>
      <c r="P598" s="5"/>
      <c r="Q598" s="18"/>
    </row>
    <row r="599" spans="1:17" x14ac:dyDescent="0.25">
      <c r="A599" s="3">
        <v>42236</v>
      </c>
      <c r="B599" s="10">
        <f>'Volumi Totali'!B598/'Volumi Totali'!N598</f>
        <v>0.84160413111198862</v>
      </c>
      <c r="C599" s="10">
        <f>'Volumi Totali'!C598/'Volumi Totali'!N598</f>
        <v>5.6171697568857953E-3</v>
      </c>
      <c r="D599" s="10">
        <f>'Volumi Totali'!D598/'Volumi Totali'!N598</f>
        <v>7.5174610366622832E-2</v>
      </c>
      <c r="E599" s="10">
        <f>'Volumi Totali'!E598/'Volumi Totali'!N598</f>
        <v>0</v>
      </c>
      <c r="F599" s="10">
        <f>'Volumi Totali'!F598/'Volumi Totali'!N598</f>
        <v>7.4153994233649226E-2</v>
      </c>
      <c r="G599" s="10">
        <f>'Volumi Totali'!G598/'Volumi Totali'!N598</f>
        <v>0</v>
      </c>
      <c r="H599" s="10">
        <f>'Volumi Totali'!H598/'Volumi Totali'!N598</f>
        <v>1.8158570682647731E-3</v>
      </c>
      <c r="I599" s="10">
        <f>'Volumi Totali'!I598/'Volumi Totali'!N598</f>
        <v>0</v>
      </c>
      <c r="J599" s="10">
        <f>'Volumi Totali'!J598/'Volumi Totali'!N598</f>
        <v>0</v>
      </c>
      <c r="K599" s="10">
        <f>'Volumi Totali'!K598/'Volumi Totali'!N598</f>
        <v>1.2867481782758232E-3</v>
      </c>
      <c r="L599" s="10">
        <f>'Volumi Totali'!L598/'Volumi Totali'!N598</f>
        <v>3.474892843128849E-4</v>
      </c>
      <c r="N599" s="11">
        <f t="shared" si="9"/>
        <v>0.99999999999999989</v>
      </c>
      <c r="O599" s="5"/>
      <c r="P599" s="5"/>
      <c r="Q599" s="18"/>
    </row>
    <row r="600" spans="1:17" x14ac:dyDescent="0.25">
      <c r="A600" s="4">
        <v>42237</v>
      </c>
      <c r="B600" s="10">
        <f>'Volumi Totali'!B599/'Volumi Totali'!N599</f>
        <v>0.84932962523877298</v>
      </c>
      <c r="C600" s="10">
        <f>'Volumi Totali'!C599/'Volumi Totali'!N599</f>
        <v>9.7360388726138603E-3</v>
      </c>
      <c r="D600" s="10">
        <f>'Volumi Totali'!D599/'Volumi Totali'!N599</f>
        <v>6.3061821240995866E-2</v>
      </c>
      <c r="E600" s="10">
        <f>'Volumi Totali'!E599/'Volumi Totali'!N599</f>
        <v>0</v>
      </c>
      <c r="F600" s="10">
        <f>'Volumi Totali'!F599/'Volumi Totali'!N599</f>
        <v>7.4069409968102032E-2</v>
      </c>
      <c r="G600" s="10">
        <f>'Volumi Totali'!G599/'Volumi Totali'!N599</f>
        <v>0</v>
      </c>
      <c r="H600" s="10">
        <f>'Volumi Totali'!H599/'Volumi Totali'!N599</f>
        <v>1.4786614077215777E-3</v>
      </c>
      <c r="I600" s="10">
        <f>'Volumi Totali'!I599/'Volumi Totali'!N599</f>
        <v>0</v>
      </c>
      <c r="J600" s="10">
        <f>'Volumi Totali'!J599/'Volumi Totali'!N599</f>
        <v>0</v>
      </c>
      <c r="K600" s="10">
        <f>'Volumi Totali'!K599/'Volumi Totali'!N599</f>
        <v>1.8233220070080745E-3</v>
      </c>
      <c r="L600" s="10">
        <f>'Volumi Totali'!L599/'Volumi Totali'!N599</f>
        <v>5.0112126478565205E-4</v>
      </c>
      <c r="N600" s="11">
        <f t="shared" si="9"/>
        <v>1.0000000000000002</v>
      </c>
      <c r="O600" s="5"/>
      <c r="P600" s="5"/>
      <c r="Q600" s="18"/>
    </row>
    <row r="601" spans="1:17" x14ac:dyDescent="0.25">
      <c r="A601" s="3">
        <v>42238</v>
      </c>
      <c r="B601" s="10">
        <f>'Volumi Totali'!B600/'Volumi Totali'!N600</f>
        <v>0.88123876136622903</v>
      </c>
      <c r="C601" s="10">
        <f>'Volumi Totali'!C600/'Volumi Totali'!N600</f>
        <v>6.9200287757632244E-3</v>
      </c>
      <c r="D601" s="10">
        <f>'Volumi Totali'!D600/'Volumi Totali'!N600</f>
        <v>7.2673080656289121E-2</v>
      </c>
      <c r="E601" s="10">
        <f>'Volumi Totali'!E600/'Volumi Totali'!N600</f>
        <v>0</v>
      </c>
      <c r="F601" s="10">
        <f>'Volumi Totali'!F600/'Volumi Totali'!N600</f>
        <v>3.6011856027614038E-2</v>
      </c>
      <c r="G601" s="10">
        <f>'Volumi Totali'!G600/'Volumi Totali'!N600</f>
        <v>0</v>
      </c>
      <c r="H601" s="10">
        <f>'Volumi Totali'!H600/'Volumi Totali'!N600</f>
        <v>8.4524247499513162E-4</v>
      </c>
      <c r="I601" s="10">
        <f>'Volumi Totali'!I600/'Volumi Totali'!N600</f>
        <v>0</v>
      </c>
      <c r="J601" s="10">
        <f>'Volumi Totali'!J600/'Volumi Totali'!N600</f>
        <v>0</v>
      </c>
      <c r="K601" s="10">
        <f>'Volumi Totali'!K600/'Volumi Totali'!N600</f>
        <v>1.995574268172979E-3</v>
      </c>
      <c r="L601" s="10">
        <f>'Volumi Totali'!L600/'Volumi Totali'!N600</f>
        <v>3.1545643093649735E-4</v>
      </c>
      <c r="N601" s="11">
        <f t="shared" si="9"/>
        <v>1</v>
      </c>
      <c r="O601" s="5"/>
      <c r="P601" s="5"/>
      <c r="Q601" s="18"/>
    </row>
    <row r="602" spans="1:17" x14ac:dyDescent="0.25">
      <c r="A602" s="4">
        <v>42239</v>
      </c>
      <c r="B602" s="10">
        <f>'Volumi Totali'!B601/'Volumi Totali'!N601</f>
        <v>0.82602025276760049</v>
      </c>
      <c r="C602" s="10">
        <f>'Volumi Totali'!C601/'Volumi Totali'!N601</f>
        <v>7.0716086312039425E-3</v>
      </c>
      <c r="D602" s="10">
        <f>'Volumi Totali'!D601/'Volumi Totali'!N601</f>
        <v>9.2715350071328653E-2</v>
      </c>
      <c r="E602" s="10">
        <f>'Volumi Totali'!E601/'Volumi Totali'!N601</f>
        <v>0</v>
      </c>
      <c r="F602" s="10">
        <f>'Volumi Totali'!F601/'Volumi Totali'!N601</f>
        <v>7.1321916471458469E-2</v>
      </c>
      <c r="G602" s="10">
        <f>'Volumi Totali'!G601/'Volumi Totali'!N601</f>
        <v>0</v>
      </c>
      <c r="H602" s="10">
        <f>'Volumi Totali'!H601/'Volumi Totali'!N601</f>
        <v>1.3939478823610664E-3</v>
      </c>
      <c r="I602" s="10">
        <f>'Volumi Totali'!I601/'Volumi Totali'!N601</f>
        <v>0</v>
      </c>
      <c r="J602" s="10">
        <f>'Volumi Totali'!J601/'Volumi Totali'!N601</f>
        <v>0</v>
      </c>
      <c r="K602" s="10">
        <f>'Volumi Totali'!K601/'Volumi Totali'!N601</f>
        <v>1.3743369357191314E-3</v>
      </c>
      <c r="L602" s="10">
        <f>'Volumi Totali'!L601/'Volumi Totali'!N601</f>
        <v>1.0258724032829173E-4</v>
      </c>
      <c r="N602" s="11">
        <f t="shared" si="9"/>
        <v>1</v>
      </c>
      <c r="O602" s="5"/>
      <c r="P602" s="5"/>
      <c r="Q602" s="18"/>
    </row>
    <row r="603" spans="1:17" x14ac:dyDescent="0.25">
      <c r="A603" s="3">
        <v>42240</v>
      </c>
      <c r="B603" s="10">
        <f>'Volumi Totali'!B602/'Volumi Totali'!N602</f>
        <v>0.86863073263105228</v>
      </c>
      <c r="C603" s="10">
        <f>'Volumi Totali'!C602/'Volumi Totali'!N602</f>
        <v>8.0161260078754921E-3</v>
      </c>
      <c r="D603" s="10">
        <f>'Volumi Totali'!D602/'Volumi Totali'!N602</f>
        <v>0.10676067168152953</v>
      </c>
      <c r="E603" s="10">
        <f>'Volumi Totali'!E602/'Volumi Totali'!N602</f>
        <v>0</v>
      </c>
      <c r="F603" s="10">
        <f>'Volumi Totali'!F602/'Volumi Totali'!N602</f>
        <v>1.3566437702106068E-2</v>
      </c>
      <c r="G603" s="10">
        <f>'Volumi Totali'!G602/'Volumi Totali'!N602</f>
        <v>0</v>
      </c>
      <c r="H603" s="10">
        <f>'Volumi Totali'!H602/'Volumi Totali'!N602</f>
        <v>1.136071082665445E-3</v>
      </c>
      <c r="I603" s="10">
        <f>'Volumi Totali'!I602/'Volumi Totali'!N602</f>
        <v>0</v>
      </c>
      <c r="J603" s="10">
        <f>'Volumi Totali'!J602/'Volumi Totali'!N602</f>
        <v>0</v>
      </c>
      <c r="K603" s="10">
        <f>'Volumi Totali'!K602/'Volumi Totali'!N602</f>
        <v>1.8405747903048697E-3</v>
      </c>
      <c r="L603" s="10">
        <f>'Volumi Totali'!L602/'Volumi Totali'!N602</f>
        <v>4.9386104466322634E-5</v>
      </c>
      <c r="N603" s="11">
        <f t="shared" si="9"/>
        <v>1</v>
      </c>
      <c r="O603" s="5"/>
      <c r="P603" s="5"/>
      <c r="Q603" s="18"/>
    </row>
    <row r="604" spans="1:17" x14ac:dyDescent="0.25">
      <c r="A604" s="4">
        <v>42241</v>
      </c>
      <c r="B604" s="10">
        <f>'Volumi Totali'!B603/'Volumi Totali'!N603</f>
        <v>0.81996753535684841</v>
      </c>
      <c r="C604" s="10">
        <f>'Volumi Totali'!C603/'Volumi Totali'!N603</f>
        <v>7.963762141389703E-3</v>
      </c>
      <c r="D604" s="10">
        <f>'Volumi Totali'!D603/'Volumi Totali'!N603</f>
        <v>0.15307379640705895</v>
      </c>
      <c r="E604" s="10">
        <f>'Volumi Totali'!E603/'Volumi Totali'!N603</f>
        <v>0</v>
      </c>
      <c r="F604" s="10">
        <f>'Volumi Totali'!F603/'Volumi Totali'!N603</f>
        <v>1.7545575369586851E-2</v>
      </c>
      <c r="G604" s="10">
        <f>'Volumi Totali'!G603/'Volumi Totali'!N603</f>
        <v>0</v>
      </c>
      <c r="H604" s="10">
        <f>'Volumi Totali'!H603/'Volumi Totali'!N603</f>
        <v>4.3286101385716302E-4</v>
      </c>
      <c r="I604" s="10">
        <f>'Volumi Totali'!I603/'Volumi Totali'!N603</f>
        <v>0</v>
      </c>
      <c r="J604" s="10">
        <f>'Volumi Totali'!J603/'Volumi Totali'!N603</f>
        <v>0</v>
      </c>
      <c r="K604" s="10">
        <f>'Volumi Totali'!K603/'Volumi Totali'!N603</f>
        <v>9.3047198990995868E-4</v>
      </c>
      <c r="L604" s="10">
        <f>'Volumi Totali'!L603/'Volumi Totali'!N603</f>
        <v>8.5997721348967209E-5</v>
      </c>
      <c r="N604" s="11">
        <f t="shared" si="9"/>
        <v>1</v>
      </c>
      <c r="O604" s="5"/>
      <c r="P604" s="5"/>
      <c r="Q604" s="18"/>
    </row>
    <row r="605" spans="1:17" x14ac:dyDescent="0.25">
      <c r="A605" s="3">
        <v>42242</v>
      </c>
      <c r="B605" s="10">
        <f>'Volumi Totali'!B604/'Volumi Totali'!N604</f>
        <v>0.8442864333033625</v>
      </c>
      <c r="C605" s="10">
        <f>'Volumi Totali'!C604/'Volumi Totali'!N604</f>
        <v>5.2057605773764047E-3</v>
      </c>
      <c r="D605" s="10">
        <f>'Volumi Totali'!D604/'Volumi Totali'!N604</f>
        <v>0.12081487230937449</v>
      </c>
      <c r="E605" s="10">
        <f>'Volumi Totali'!E604/'Volumi Totali'!N604</f>
        <v>0</v>
      </c>
      <c r="F605" s="10">
        <f>'Volumi Totali'!F604/'Volumi Totali'!N604</f>
        <v>2.8049537487214799E-2</v>
      </c>
      <c r="G605" s="10">
        <f>'Volumi Totali'!G604/'Volumi Totali'!N604</f>
        <v>0</v>
      </c>
      <c r="H605" s="10">
        <f>'Volumi Totali'!H604/'Volumi Totali'!N604</f>
        <v>4.8563457569536972E-4</v>
      </c>
      <c r="I605" s="10">
        <f>'Volumi Totali'!I604/'Volumi Totali'!N604</f>
        <v>0</v>
      </c>
      <c r="J605" s="10">
        <f>'Volumi Totali'!J604/'Volumi Totali'!N604</f>
        <v>0</v>
      </c>
      <c r="K605" s="10">
        <f>'Volumi Totali'!K604/'Volumi Totali'!N604</f>
        <v>1.001183349401708E-3</v>
      </c>
      <c r="L605" s="10">
        <f>'Volumi Totali'!L604/'Volumi Totali'!N604</f>
        <v>1.5657839757471503E-4</v>
      </c>
      <c r="N605" s="11">
        <f t="shared" si="9"/>
        <v>1</v>
      </c>
      <c r="O605" s="5"/>
      <c r="P605" s="5"/>
      <c r="Q605" s="18"/>
    </row>
    <row r="606" spans="1:17" x14ac:dyDescent="0.25">
      <c r="A606" s="4">
        <v>42243</v>
      </c>
      <c r="B606" s="10">
        <f>'Volumi Totali'!B605/'Volumi Totali'!N605</f>
        <v>0.88346490018319512</v>
      </c>
      <c r="C606" s="10">
        <f>'Volumi Totali'!C605/'Volumi Totali'!N605</f>
        <v>8.1634618576187108E-3</v>
      </c>
      <c r="D606" s="10">
        <f>'Volumi Totali'!D605/'Volumi Totali'!N605</f>
        <v>7.8085901065111318E-2</v>
      </c>
      <c r="E606" s="10">
        <f>'Volumi Totali'!E605/'Volumi Totali'!N605</f>
        <v>0</v>
      </c>
      <c r="F606" s="10">
        <f>'Volumi Totali'!F605/'Volumi Totali'!N605</f>
        <v>2.7693709098651161E-2</v>
      </c>
      <c r="G606" s="10">
        <f>'Volumi Totali'!G605/'Volumi Totali'!N605</f>
        <v>0</v>
      </c>
      <c r="H606" s="10">
        <f>'Volumi Totali'!H605/'Volumi Totali'!N605</f>
        <v>8.9667730905498085E-4</v>
      </c>
      <c r="I606" s="10">
        <f>'Volumi Totali'!I605/'Volumi Totali'!N605</f>
        <v>0</v>
      </c>
      <c r="J606" s="10">
        <f>'Volumi Totali'!J605/'Volumi Totali'!N605</f>
        <v>0</v>
      </c>
      <c r="K606" s="10">
        <f>'Volumi Totali'!K605/'Volumi Totali'!N605</f>
        <v>1.5166038559665136E-3</v>
      </c>
      <c r="L606" s="10">
        <f>'Volumi Totali'!L605/'Volumi Totali'!N605</f>
        <v>1.7874663040218033E-4</v>
      </c>
      <c r="N606" s="11">
        <f t="shared" si="9"/>
        <v>1</v>
      </c>
      <c r="O606" s="5"/>
      <c r="P606" s="5"/>
      <c r="Q606" s="18"/>
    </row>
    <row r="607" spans="1:17" x14ac:dyDescent="0.25">
      <c r="A607" s="3">
        <v>42244</v>
      </c>
      <c r="B607" s="10">
        <f>'Volumi Totali'!B606/'Volumi Totali'!N606</f>
        <v>0.85122588876714911</v>
      </c>
      <c r="C607" s="10">
        <f>'Volumi Totali'!C606/'Volumi Totali'!N606</f>
        <v>1.1254296827834466E-2</v>
      </c>
      <c r="D607" s="10">
        <f>'Volumi Totali'!D606/'Volumi Totali'!N606</f>
        <v>0.1137229703400886</v>
      </c>
      <c r="E607" s="10">
        <f>'Volumi Totali'!E606/'Volumi Totali'!N606</f>
        <v>0</v>
      </c>
      <c r="F607" s="10">
        <f>'Volumi Totali'!F606/'Volumi Totali'!N606</f>
        <v>1.960889613985306E-2</v>
      </c>
      <c r="G607" s="10">
        <f>'Volumi Totali'!G606/'Volumi Totali'!N606</f>
        <v>0</v>
      </c>
      <c r="H607" s="10">
        <f>'Volumi Totali'!H606/'Volumi Totali'!N606</f>
        <v>6.7624657751186085E-4</v>
      </c>
      <c r="I607" s="10">
        <f>'Volumi Totali'!I606/'Volumi Totali'!N606</f>
        <v>0</v>
      </c>
      <c r="J607" s="10">
        <f>'Volumi Totali'!J606/'Volumi Totali'!N606</f>
        <v>0</v>
      </c>
      <c r="K607" s="10">
        <f>'Volumi Totali'!K606/'Volumi Totali'!N606</f>
        <v>1.5645077980235237E-3</v>
      </c>
      <c r="L607" s="10">
        <f>'Volumi Totali'!L606/'Volumi Totali'!N606</f>
        <v>1.9471935495393741E-3</v>
      </c>
      <c r="N607" s="11">
        <f t="shared" si="9"/>
        <v>1</v>
      </c>
      <c r="O607" s="5"/>
      <c r="P607" s="5"/>
      <c r="Q607" s="18"/>
    </row>
    <row r="608" spans="1:17" x14ac:dyDescent="0.25">
      <c r="A608" s="4">
        <v>42245</v>
      </c>
      <c r="B608" s="10">
        <f>'Volumi Totali'!B607/'Volumi Totali'!N607</f>
        <v>0.86871143881519775</v>
      </c>
      <c r="C608" s="10">
        <f>'Volumi Totali'!C607/'Volumi Totali'!N607</f>
        <v>1.8503997060798399E-2</v>
      </c>
      <c r="D608" s="10">
        <f>'Volumi Totali'!D607/'Volumi Totali'!N607</f>
        <v>8.6456108345052129E-2</v>
      </c>
      <c r="E608" s="10">
        <f>'Volumi Totali'!E607/'Volumi Totali'!N607</f>
        <v>0</v>
      </c>
      <c r="F608" s="10">
        <f>'Volumi Totali'!F607/'Volumi Totali'!N607</f>
        <v>1.9022563439879393E-2</v>
      </c>
      <c r="G608" s="10">
        <f>'Volumi Totali'!G607/'Volumi Totali'!N607</f>
        <v>0</v>
      </c>
      <c r="H608" s="10">
        <f>'Volumi Totali'!H607/'Volumi Totali'!N607</f>
        <v>1.5204793939163595E-3</v>
      </c>
      <c r="I608" s="10">
        <f>'Volumi Totali'!I607/'Volumi Totali'!N607</f>
        <v>0</v>
      </c>
      <c r="J608" s="10">
        <f>'Volumi Totali'!J607/'Volumi Totali'!N607</f>
        <v>0</v>
      </c>
      <c r="K608" s="10">
        <f>'Volumi Totali'!K607/'Volumi Totali'!N607</f>
        <v>2.0266301800260979E-3</v>
      </c>
      <c r="L608" s="10">
        <f>'Volumi Totali'!L607/'Volumi Totali'!N607</f>
        <v>3.7587827651299204E-3</v>
      </c>
      <c r="N608" s="11">
        <f t="shared" si="9"/>
        <v>1</v>
      </c>
      <c r="O608" s="5"/>
      <c r="P608" s="5"/>
      <c r="Q608" s="18"/>
    </row>
    <row r="609" spans="1:17" x14ac:dyDescent="0.25">
      <c r="A609" s="3">
        <v>42246</v>
      </c>
      <c r="B609" s="10">
        <f>'Volumi Totali'!B608/'Volumi Totali'!N608</f>
        <v>0.85330218662696322</v>
      </c>
      <c r="C609" s="10">
        <f>'Volumi Totali'!C608/'Volumi Totali'!N608</f>
        <v>1.7969649279992488E-2</v>
      </c>
      <c r="D609" s="10">
        <f>'Volumi Totali'!D608/'Volumi Totali'!N608</f>
        <v>6.582338061002363E-2</v>
      </c>
      <c r="E609" s="10">
        <f>'Volumi Totali'!E608/'Volumi Totali'!N608</f>
        <v>0</v>
      </c>
      <c r="F609" s="10">
        <f>'Volumi Totali'!F608/'Volumi Totali'!N608</f>
        <v>5.8797877148942301E-2</v>
      </c>
      <c r="G609" s="10">
        <f>'Volumi Totali'!G608/'Volumi Totali'!N608</f>
        <v>0</v>
      </c>
      <c r="H609" s="10">
        <f>'Volumi Totali'!H608/'Volumi Totali'!N608</f>
        <v>8.7257254086170043E-4</v>
      </c>
      <c r="I609" s="10">
        <f>'Volumi Totali'!I608/'Volumi Totali'!N608</f>
        <v>0</v>
      </c>
      <c r="J609" s="10">
        <f>'Volumi Totali'!J608/'Volumi Totali'!N608</f>
        <v>0</v>
      </c>
      <c r="K609" s="10">
        <f>'Volumi Totali'!K608/'Volumi Totali'!N608</f>
        <v>1.2268587067649449E-3</v>
      </c>
      <c r="L609" s="10">
        <f>'Volumi Totali'!L608/'Volumi Totali'!N608</f>
        <v>2.0074750864517584E-3</v>
      </c>
      <c r="N609" s="11">
        <f t="shared" si="9"/>
        <v>1</v>
      </c>
      <c r="O609" s="5"/>
      <c r="P609" s="5"/>
      <c r="Q609" s="18"/>
    </row>
    <row r="610" spans="1:17" x14ac:dyDescent="0.25">
      <c r="A610" s="4">
        <v>42247</v>
      </c>
      <c r="B610" s="10">
        <f>'Volumi Totali'!B609/'Volumi Totali'!N609</f>
        <v>0.83937349755803659</v>
      </c>
      <c r="C610" s="10">
        <f>'Volumi Totali'!C609/'Volumi Totali'!N609</f>
        <v>2.5758776506344859E-2</v>
      </c>
      <c r="D610" s="10">
        <f>'Volumi Totali'!D609/'Volumi Totali'!N609</f>
        <v>7.1043209130518689E-2</v>
      </c>
      <c r="E610" s="10">
        <f>'Volumi Totali'!E609/'Volumi Totali'!N609</f>
        <v>0</v>
      </c>
      <c r="F610" s="10">
        <f>'Volumi Totali'!F609/'Volumi Totali'!N609</f>
        <v>5.8652027125883695E-2</v>
      </c>
      <c r="G610" s="10">
        <f>'Volumi Totali'!G609/'Volumi Totali'!N609</f>
        <v>0</v>
      </c>
      <c r="H610" s="10">
        <f>'Volumi Totali'!H609/'Volumi Totali'!N609</f>
        <v>8.2937511788725934E-4</v>
      </c>
      <c r="I610" s="10">
        <f>'Volumi Totali'!I609/'Volumi Totali'!N609</f>
        <v>0</v>
      </c>
      <c r="J610" s="10">
        <f>'Volumi Totali'!J609/'Volumi Totali'!N609</f>
        <v>0</v>
      </c>
      <c r="K610" s="10">
        <f>'Volumi Totali'!K609/'Volumi Totali'!N609</f>
        <v>3.0276001481397545E-3</v>
      </c>
      <c r="L610" s="10">
        <f>'Volumi Totali'!L609/'Volumi Totali'!N609</f>
        <v>1.3155144131891394E-3</v>
      </c>
      <c r="N610" s="11">
        <f t="shared" si="9"/>
        <v>0.99999999999999989</v>
      </c>
      <c r="O610" s="5"/>
      <c r="P610" s="5"/>
      <c r="Q610" s="18"/>
    </row>
    <row r="611" spans="1:17" x14ac:dyDescent="0.25">
      <c r="A611" s="3">
        <v>42248</v>
      </c>
      <c r="B611" s="10">
        <f>'Volumi Totali'!B610/'Volumi Totali'!N610</f>
        <v>0.88606499239692571</v>
      </c>
      <c r="C611" s="10">
        <f>'Volumi Totali'!C610/'Volumi Totali'!N610</f>
        <v>1.7307835580665152E-2</v>
      </c>
      <c r="D611" s="10">
        <f>'Volumi Totali'!D610/'Volumi Totali'!N610</f>
        <v>5.9258761622626541E-2</v>
      </c>
      <c r="E611" s="10">
        <f>'Volumi Totali'!E610/'Volumi Totali'!N610</f>
        <v>0</v>
      </c>
      <c r="F611" s="10">
        <f>'Volumi Totali'!F610/'Volumi Totali'!N610</f>
        <v>3.3541465069999533E-2</v>
      </c>
      <c r="G611" s="10">
        <f>'Volumi Totali'!G610/'Volumi Totali'!N610</f>
        <v>0</v>
      </c>
      <c r="H611" s="10">
        <f>'Volumi Totali'!H610/'Volumi Totali'!N610</f>
        <v>5.944652375212471E-4</v>
      </c>
      <c r="I611" s="10">
        <f>'Volumi Totali'!I610/'Volumi Totali'!N610</f>
        <v>0</v>
      </c>
      <c r="J611" s="10">
        <f>'Volumi Totali'!J610/'Volumi Totali'!N610</f>
        <v>0</v>
      </c>
      <c r="K611" s="10">
        <f>'Volumi Totali'!K610/'Volumi Totali'!N610</f>
        <v>3.024994326224642E-3</v>
      </c>
      <c r="L611" s="10">
        <f>'Volumi Totali'!L610/'Volumi Totali'!N610</f>
        <v>2.0748576603718983E-4</v>
      </c>
      <c r="N611" s="11">
        <f t="shared" si="9"/>
        <v>1</v>
      </c>
      <c r="O611" s="5"/>
      <c r="P611" s="5"/>
      <c r="Q611" s="18"/>
    </row>
    <row r="612" spans="1:17" x14ac:dyDescent="0.25">
      <c r="A612" s="4">
        <v>42249</v>
      </c>
      <c r="B612" s="10">
        <f>'Volumi Totali'!B611/'Volumi Totali'!N611</f>
        <v>0.83121259013878557</v>
      </c>
      <c r="C612" s="10">
        <f>'Volumi Totali'!C611/'Volumi Totali'!N611</f>
        <v>1.7677334937592597E-2</v>
      </c>
      <c r="D612" s="10">
        <f>'Volumi Totali'!D611/'Volumi Totali'!N611</f>
        <v>0.10735572898403974</v>
      </c>
      <c r="E612" s="10">
        <f>'Volumi Totali'!E611/'Volumi Totali'!N611</f>
        <v>0</v>
      </c>
      <c r="F612" s="10">
        <f>'Volumi Totali'!F611/'Volumi Totali'!N611</f>
        <v>3.9156943326067908E-2</v>
      </c>
      <c r="G612" s="10">
        <f>'Volumi Totali'!G611/'Volumi Totali'!N611</f>
        <v>0</v>
      </c>
      <c r="H612" s="10">
        <f>'Volumi Totali'!H611/'Volumi Totali'!N611</f>
        <v>7.8126114591998074E-4</v>
      </c>
      <c r="I612" s="10">
        <f>'Volumi Totali'!I611/'Volumi Totali'!N611</f>
        <v>0</v>
      </c>
      <c r="J612" s="10">
        <f>'Volumi Totali'!J611/'Volumi Totali'!N611</f>
        <v>0</v>
      </c>
      <c r="K612" s="10">
        <f>'Volumi Totali'!K611/'Volumi Totali'!N611</f>
        <v>2.6989021404508428E-3</v>
      </c>
      <c r="L612" s="10">
        <f>'Volumi Totali'!L611/'Volumi Totali'!N611</f>
        <v>1.1172393271433241E-3</v>
      </c>
      <c r="N612" s="11">
        <f t="shared" si="9"/>
        <v>1</v>
      </c>
      <c r="O612" s="5"/>
      <c r="P612" s="5"/>
      <c r="Q612" s="18"/>
    </row>
    <row r="613" spans="1:17" x14ac:dyDescent="0.25">
      <c r="A613" s="3">
        <v>42250</v>
      </c>
      <c r="B613" s="10">
        <f>'Volumi Totali'!B612/'Volumi Totali'!N612</f>
        <v>0.84144316985629242</v>
      </c>
      <c r="C613" s="10">
        <f>'Volumi Totali'!C612/'Volumi Totali'!N612</f>
        <v>1.5501094761749136E-2</v>
      </c>
      <c r="D613" s="10">
        <f>'Volumi Totali'!D612/'Volumi Totali'!N612</f>
        <v>0.10640006045375937</v>
      </c>
      <c r="E613" s="10">
        <f>'Volumi Totali'!E612/'Volumi Totali'!N612</f>
        <v>0</v>
      </c>
      <c r="F613" s="10">
        <f>'Volumi Totali'!F612/'Volumi Totali'!N612</f>
        <v>3.3836344549848123E-2</v>
      </c>
      <c r="G613" s="10">
        <f>'Volumi Totali'!G612/'Volumi Totali'!N612</f>
        <v>0</v>
      </c>
      <c r="H613" s="10">
        <f>'Volumi Totali'!H612/'Volumi Totali'!N612</f>
        <v>1.2900331677432987E-3</v>
      </c>
      <c r="I613" s="10">
        <f>'Volumi Totali'!I612/'Volumi Totali'!N612</f>
        <v>0</v>
      </c>
      <c r="J613" s="10">
        <f>'Volumi Totali'!J612/'Volumi Totali'!N612</f>
        <v>0</v>
      </c>
      <c r="K613" s="10">
        <f>'Volumi Totali'!K612/'Volumi Totali'!N612</f>
        <v>1.1079980419912967E-3</v>
      </c>
      <c r="L613" s="10">
        <f>'Volumi Totali'!L612/'Volumi Totali'!N612</f>
        <v>4.212991686164127E-4</v>
      </c>
      <c r="N613" s="11">
        <f t="shared" si="9"/>
        <v>1</v>
      </c>
      <c r="O613" s="5"/>
      <c r="P613" s="5"/>
      <c r="Q613" s="18"/>
    </row>
    <row r="614" spans="1:17" x14ac:dyDescent="0.25">
      <c r="A614" s="4">
        <v>42251</v>
      </c>
      <c r="B614" s="10">
        <f>'Volumi Totali'!B613/'Volumi Totali'!N613</f>
        <v>0.89438291145991466</v>
      </c>
      <c r="C614" s="10">
        <f>'Volumi Totali'!C613/'Volumi Totali'!N613</f>
        <v>2.014810582342158E-2</v>
      </c>
      <c r="D614" s="10">
        <f>'Volumi Totali'!D613/'Volumi Totali'!N613</f>
        <v>6.1504398272946362E-2</v>
      </c>
      <c r="E614" s="10">
        <f>'Volumi Totali'!E613/'Volumi Totali'!N613</f>
        <v>0</v>
      </c>
      <c r="F614" s="10">
        <f>'Volumi Totali'!F613/'Volumi Totali'!N613</f>
        <v>2.024039250039978E-2</v>
      </c>
      <c r="G614" s="10">
        <f>'Volumi Totali'!G613/'Volumi Totali'!N613</f>
        <v>0</v>
      </c>
      <c r="H614" s="10">
        <f>'Volumi Totali'!H613/'Volumi Totali'!N613</f>
        <v>8.1974291483223962E-4</v>
      </c>
      <c r="I614" s="10">
        <f>'Volumi Totali'!I613/'Volumi Totali'!N613</f>
        <v>0</v>
      </c>
      <c r="J614" s="10">
        <f>'Volumi Totali'!J613/'Volumi Totali'!N613</f>
        <v>0</v>
      </c>
      <c r="K614" s="10">
        <f>'Volumi Totali'!K613/'Volumi Totali'!N613</f>
        <v>2.5819789847492747E-3</v>
      </c>
      <c r="L614" s="10">
        <f>'Volumi Totali'!L613/'Volumi Totali'!N613</f>
        <v>3.2247004373611965E-4</v>
      </c>
      <c r="N614" s="11">
        <f t="shared" si="9"/>
        <v>1.0000000000000002</v>
      </c>
      <c r="O614" s="5"/>
      <c r="P614" s="5"/>
      <c r="Q614" s="18"/>
    </row>
    <row r="615" spans="1:17" x14ac:dyDescent="0.25">
      <c r="A615" s="3">
        <v>42252</v>
      </c>
      <c r="B615" s="10">
        <f>'Volumi Totali'!B614/'Volumi Totali'!N614</f>
        <v>0.83634686421511306</v>
      </c>
      <c r="C615" s="10">
        <f>'Volumi Totali'!C614/'Volumi Totali'!N614</f>
        <v>3.4666717914898268E-2</v>
      </c>
      <c r="D615" s="10">
        <f>'Volumi Totali'!D614/'Volumi Totali'!N614</f>
        <v>0.10789721762561548</v>
      </c>
      <c r="E615" s="10">
        <f>'Volumi Totali'!E614/'Volumi Totali'!N614</f>
        <v>0</v>
      </c>
      <c r="F615" s="10">
        <f>'Volumi Totali'!F614/'Volumi Totali'!N614</f>
        <v>1.8144018319894158E-2</v>
      </c>
      <c r="G615" s="10">
        <f>'Volumi Totali'!G614/'Volumi Totali'!N614</f>
        <v>0</v>
      </c>
      <c r="H615" s="10">
        <f>'Volumi Totali'!H614/'Volumi Totali'!N614</f>
        <v>1.0115996326310976E-3</v>
      </c>
      <c r="I615" s="10">
        <f>'Volumi Totali'!I614/'Volumi Totali'!N614</f>
        <v>0</v>
      </c>
      <c r="J615" s="10">
        <f>'Volumi Totali'!J614/'Volumi Totali'!N614</f>
        <v>0</v>
      </c>
      <c r="K615" s="10">
        <f>'Volumi Totali'!K614/'Volumi Totali'!N614</f>
        <v>1.5501106557211234E-3</v>
      </c>
      <c r="L615" s="10">
        <f>'Volumi Totali'!L614/'Volumi Totali'!N614</f>
        <v>3.8347163612676653E-4</v>
      </c>
      <c r="N615" s="11">
        <f t="shared" si="9"/>
        <v>0.99999999999999989</v>
      </c>
      <c r="O615" s="5"/>
      <c r="P615" s="5"/>
      <c r="Q615" s="18"/>
    </row>
    <row r="616" spans="1:17" x14ac:dyDescent="0.25">
      <c r="A616" s="4">
        <v>42253</v>
      </c>
      <c r="B616" s="10">
        <f>'Volumi Totali'!B615/'Volumi Totali'!N615</f>
        <v>0.83273486143974085</v>
      </c>
      <c r="C616" s="10">
        <f>'Volumi Totali'!C615/'Volumi Totali'!N615</f>
        <v>9.2855901338226628E-3</v>
      </c>
      <c r="D616" s="10">
        <f>'Volumi Totali'!D615/'Volumi Totali'!N615</f>
        <v>0.13995759259054039</v>
      </c>
      <c r="E616" s="10">
        <f>'Volumi Totali'!E615/'Volumi Totali'!N615</f>
        <v>0</v>
      </c>
      <c r="F616" s="10">
        <f>'Volumi Totali'!F615/'Volumi Totali'!N615</f>
        <v>1.6082426357882301E-2</v>
      </c>
      <c r="G616" s="10">
        <f>'Volumi Totali'!G615/'Volumi Totali'!N615</f>
        <v>0</v>
      </c>
      <c r="H616" s="10">
        <f>'Volumi Totali'!H615/'Volumi Totali'!N615</f>
        <v>6.811938996958164E-4</v>
      </c>
      <c r="I616" s="10">
        <f>'Volumi Totali'!I615/'Volumi Totali'!N615</f>
        <v>0</v>
      </c>
      <c r="J616" s="10">
        <f>'Volumi Totali'!J615/'Volumi Totali'!N615</f>
        <v>0</v>
      </c>
      <c r="K616" s="10">
        <f>'Volumi Totali'!K615/'Volumi Totali'!N615</f>
        <v>9.4562318535852197E-4</v>
      </c>
      <c r="L616" s="10">
        <f>'Volumi Totali'!L615/'Volumi Totali'!N615</f>
        <v>3.1271239295950568E-4</v>
      </c>
      <c r="N616" s="11">
        <f t="shared" si="9"/>
        <v>1</v>
      </c>
      <c r="O616" s="5"/>
      <c r="P616" s="5"/>
      <c r="Q616" s="18"/>
    </row>
    <row r="617" spans="1:17" x14ac:dyDescent="0.25">
      <c r="A617" s="3">
        <v>42254</v>
      </c>
      <c r="B617" s="10">
        <f>'Volumi Totali'!B616/'Volumi Totali'!N616</f>
        <v>0.87363805556519747</v>
      </c>
      <c r="C617" s="10">
        <f>'Volumi Totali'!C616/'Volumi Totali'!N616</f>
        <v>9.6506577329306415E-3</v>
      </c>
      <c r="D617" s="10">
        <f>'Volumi Totali'!D616/'Volumi Totali'!N616</f>
        <v>9.2941893971055609E-2</v>
      </c>
      <c r="E617" s="10">
        <f>'Volumi Totali'!E616/'Volumi Totali'!N616</f>
        <v>0</v>
      </c>
      <c r="F617" s="10">
        <f>'Volumi Totali'!F616/'Volumi Totali'!N616</f>
        <v>2.0159362411838293E-2</v>
      </c>
      <c r="G617" s="10">
        <f>'Volumi Totali'!G616/'Volumi Totali'!N616</f>
        <v>0</v>
      </c>
      <c r="H617" s="10">
        <f>'Volumi Totali'!H616/'Volumi Totali'!N616</f>
        <v>6.1441009334300847E-4</v>
      </c>
      <c r="I617" s="10">
        <f>'Volumi Totali'!I616/'Volumi Totali'!N616</f>
        <v>0</v>
      </c>
      <c r="J617" s="10">
        <f>'Volumi Totali'!J616/'Volumi Totali'!N616</f>
        <v>0</v>
      </c>
      <c r="K617" s="10">
        <f>'Volumi Totali'!K616/'Volumi Totali'!N616</f>
        <v>2.8688960826574504E-3</v>
      </c>
      <c r="L617" s="10">
        <f>'Volumi Totali'!L616/'Volumi Totali'!N616</f>
        <v>1.2672414297748309E-4</v>
      </c>
      <c r="N617" s="11">
        <f t="shared" si="9"/>
        <v>0.99999999999999978</v>
      </c>
      <c r="O617" s="5"/>
      <c r="P617" s="5"/>
      <c r="Q617" s="18"/>
    </row>
    <row r="618" spans="1:17" x14ac:dyDescent="0.25">
      <c r="A618" s="4">
        <v>42255</v>
      </c>
      <c r="B618" s="10">
        <f>'Volumi Totali'!B617/'Volumi Totali'!N617</f>
        <v>0.89026126865675348</v>
      </c>
      <c r="C618" s="10">
        <f>'Volumi Totali'!C617/'Volumi Totali'!N617</f>
        <v>6.4145763424242825E-3</v>
      </c>
      <c r="D618" s="10">
        <f>'Volumi Totali'!D617/'Volumi Totali'!N617</f>
        <v>8.4997972177513703E-2</v>
      </c>
      <c r="E618" s="10">
        <f>'Volumi Totali'!E617/'Volumi Totali'!N617</f>
        <v>0</v>
      </c>
      <c r="F618" s="10">
        <f>'Volumi Totali'!F617/'Volumi Totali'!N617</f>
        <v>1.4172135880832598E-2</v>
      </c>
      <c r="G618" s="10">
        <f>'Volumi Totali'!G617/'Volumi Totali'!N617</f>
        <v>0</v>
      </c>
      <c r="H618" s="10">
        <f>'Volumi Totali'!H617/'Volumi Totali'!N617</f>
        <v>7.7277507962660247E-4</v>
      </c>
      <c r="I618" s="10">
        <f>'Volumi Totali'!I617/'Volumi Totali'!N617</f>
        <v>0</v>
      </c>
      <c r="J618" s="10">
        <f>'Volumi Totali'!J617/'Volumi Totali'!N617</f>
        <v>0</v>
      </c>
      <c r="K618" s="10">
        <f>'Volumi Totali'!K617/'Volumi Totali'!N617</f>
        <v>3.0052180203120082E-3</v>
      </c>
      <c r="L618" s="10">
        <f>'Volumi Totali'!L617/'Volumi Totali'!N617</f>
        <v>3.760538425373069E-4</v>
      </c>
      <c r="N618" s="11">
        <f t="shared" si="9"/>
        <v>1</v>
      </c>
      <c r="O618" s="5"/>
      <c r="P618" s="5"/>
      <c r="Q618" s="18"/>
    </row>
    <row r="619" spans="1:17" x14ac:dyDescent="0.25">
      <c r="A619" s="3">
        <v>42256</v>
      </c>
      <c r="B619" s="10">
        <f>'Volumi Totali'!B618/'Volumi Totali'!N618</f>
        <v>0.88573087290192742</v>
      </c>
      <c r="C619" s="10">
        <f>'Volumi Totali'!C618/'Volumi Totali'!N618</f>
        <v>9.5244258865140857E-3</v>
      </c>
      <c r="D619" s="10">
        <f>'Volumi Totali'!D618/'Volumi Totali'!N618</f>
        <v>8.6133511571008819E-2</v>
      </c>
      <c r="E619" s="10">
        <f>'Volumi Totali'!E618/'Volumi Totali'!N618</f>
        <v>0</v>
      </c>
      <c r="F619" s="10">
        <f>'Volumi Totali'!F618/'Volumi Totali'!N618</f>
        <v>1.3743617755134651E-2</v>
      </c>
      <c r="G619" s="10">
        <f>'Volumi Totali'!G618/'Volumi Totali'!N618</f>
        <v>0</v>
      </c>
      <c r="H619" s="10">
        <f>'Volumi Totali'!H618/'Volumi Totali'!N618</f>
        <v>1.7417671252219602E-3</v>
      </c>
      <c r="I619" s="10">
        <f>'Volumi Totali'!I618/'Volumi Totali'!N618</f>
        <v>0</v>
      </c>
      <c r="J619" s="10">
        <f>'Volumi Totali'!J618/'Volumi Totali'!N618</f>
        <v>0</v>
      </c>
      <c r="K619" s="10">
        <f>'Volumi Totali'!K618/'Volumi Totali'!N618</f>
        <v>2.4305818916477619E-3</v>
      </c>
      <c r="L619" s="10">
        <f>'Volumi Totali'!L618/'Volumi Totali'!N618</f>
        <v>6.9522286854531738E-4</v>
      </c>
      <c r="N619" s="11">
        <f t="shared" si="9"/>
        <v>1</v>
      </c>
      <c r="O619" s="5"/>
      <c r="P619" s="5"/>
      <c r="Q619" s="18"/>
    </row>
    <row r="620" spans="1:17" x14ac:dyDescent="0.25">
      <c r="A620" s="4">
        <v>42257</v>
      </c>
      <c r="B620" s="10">
        <f>'Volumi Totali'!B619/'Volumi Totali'!N619</f>
        <v>0.89868696520331348</v>
      </c>
      <c r="C620" s="10">
        <f>'Volumi Totali'!C619/'Volumi Totali'!N619</f>
        <v>9.9492024028751541E-3</v>
      </c>
      <c r="D620" s="10">
        <f>'Volumi Totali'!D619/'Volumi Totali'!N619</f>
        <v>6.0164647093755519E-2</v>
      </c>
      <c r="E620" s="10">
        <f>'Volumi Totali'!E619/'Volumi Totali'!N619</f>
        <v>0</v>
      </c>
      <c r="F620" s="10">
        <f>'Volumi Totali'!F619/'Volumi Totali'!N619</f>
        <v>2.8075395073007117E-2</v>
      </c>
      <c r="G620" s="10">
        <f>'Volumi Totali'!G619/'Volumi Totali'!N619</f>
        <v>0</v>
      </c>
      <c r="H620" s="10">
        <f>'Volumi Totali'!H619/'Volumi Totali'!N619</f>
        <v>8.1394593746938169E-4</v>
      </c>
      <c r="I620" s="10">
        <f>'Volumi Totali'!I619/'Volumi Totali'!N619</f>
        <v>0</v>
      </c>
      <c r="J620" s="10">
        <f>'Volumi Totali'!J619/'Volumi Totali'!N619</f>
        <v>0</v>
      </c>
      <c r="K620" s="10">
        <f>'Volumi Totali'!K619/'Volumi Totali'!N619</f>
        <v>1.9630012328008648E-3</v>
      </c>
      <c r="L620" s="10">
        <f>'Volumi Totali'!L619/'Volumi Totali'!N619</f>
        <v>3.4684305677852188E-4</v>
      </c>
      <c r="N620" s="11">
        <f t="shared" si="9"/>
        <v>1</v>
      </c>
      <c r="O620" s="5"/>
      <c r="P620" s="5"/>
      <c r="Q620" s="18"/>
    </row>
    <row r="621" spans="1:17" x14ac:dyDescent="0.25">
      <c r="A621" s="3">
        <v>42258</v>
      </c>
      <c r="B621" s="10">
        <f>'Volumi Totali'!B620/'Volumi Totali'!N620</f>
        <v>0.8512712678334704</v>
      </c>
      <c r="C621" s="10">
        <f>'Volumi Totali'!C620/'Volumi Totali'!N620</f>
        <v>3.4448131597565978E-3</v>
      </c>
      <c r="D621" s="10">
        <f>'Volumi Totali'!D620/'Volumi Totali'!N620</f>
        <v>5.541474981887233E-2</v>
      </c>
      <c r="E621" s="10">
        <f>'Volumi Totali'!E620/'Volumi Totali'!N620</f>
        <v>0</v>
      </c>
      <c r="F621" s="10">
        <f>'Volumi Totali'!F620/'Volumi Totali'!N620</f>
        <v>8.6018484808257065E-2</v>
      </c>
      <c r="G621" s="10">
        <f>'Volumi Totali'!G620/'Volumi Totali'!N620</f>
        <v>0</v>
      </c>
      <c r="H621" s="10">
        <f>'Volumi Totali'!H620/'Volumi Totali'!N620</f>
        <v>1.119931801590877E-3</v>
      </c>
      <c r="I621" s="10">
        <f>'Volumi Totali'!I620/'Volumi Totali'!N620</f>
        <v>0</v>
      </c>
      <c r="J621" s="10">
        <f>'Volumi Totali'!J620/'Volumi Totali'!N620</f>
        <v>0</v>
      </c>
      <c r="K621" s="10">
        <f>'Volumi Totali'!K620/'Volumi Totali'!N620</f>
        <v>2.5527023734743188E-3</v>
      </c>
      <c r="L621" s="10">
        <f>'Volumi Totali'!L620/'Volumi Totali'!N620</f>
        <v>1.7805020457840095E-4</v>
      </c>
      <c r="N621" s="11">
        <f t="shared" si="9"/>
        <v>0.99999999999999989</v>
      </c>
      <c r="O621" s="5"/>
      <c r="P621" s="5"/>
      <c r="Q621" s="18"/>
    </row>
    <row r="622" spans="1:17" x14ac:dyDescent="0.25">
      <c r="A622" s="4">
        <v>42259</v>
      </c>
      <c r="B622" s="10">
        <f>'Volumi Totali'!B621/'Volumi Totali'!N621</f>
        <v>0.88320745924963706</v>
      </c>
      <c r="C622" s="10">
        <f>'Volumi Totali'!C621/'Volumi Totali'!N621</f>
        <v>1.2203314626566724E-3</v>
      </c>
      <c r="D622" s="10">
        <f>'Volumi Totali'!D621/'Volumi Totali'!N621</f>
        <v>7.4611377359834835E-2</v>
      </c>
      <c r="E622" s="10">
        <f>'Volumi Totali'!E621/'Volumi Totali'!N621</f>
        <v>0</v>
      </c>
      <c r="F622" s="10">
        <f>'Volumi Totali'!F621/'Volumi Totali'!N621</f>
        <v>3.7979799012848758E-2</v>
      </c>
      <c r="G622" s="10">
        <f>'Volumi Totali'!G621/'Volumi Totali'!N621</f>
        <v>0</v>
      </c>
      <c r="H622" s="10">
        <f>'Volumi Totali'!H621/'Volumi Totali'!N621</f>
        <v>1.0816250258077068E-3</v>
      </c>
      <c r="I622" s="10">
        <f>'Volumi Totali'!I621/'Volumi Totali'!N621</f>
        <v>0</v>
      </c>
      <c r="J622" s="10">
        <f>'Volumi Totali'!J621/'Volumi Totali'!N621</f>
        <v>0</v>
      </c>
      <c r="K622" s="10">
        <f>'Volumi Totali'!K621/'Volumi Totali'!N621</f>
        <v>1.8465509520960283E-3</v>
      </c>
      <c r="L622" s="10">
        <f>'Volumi Totali'!L621/'Volumi Totali'!N621</f>
        <v>5.2856937118978313E-5</v>
      </c>
      <c r="N622" s="11">
        <f t="shared" si="9"/>
        <v>1</v>
      </c>
      <c r="O622" s="5"/>
      <c r="P622" s="5"/>
      <c r="Q622" s="18"/>
    </row>
    <row r="623" spans="1:17" x14ac:dyDescent="0.25">
      <c r="A623" s="3">
        <v>42260</v>
      </c>
      <c r="B623" s="10">
        <f>'Volumi Totali'!B622/'Volumi Totali'!N622</f>
        <v>0.89757930747162351</v>
      </c>
      <c r="C623" s="10">
        <f>'Volumi Totali'!C622/'Volumi Totali'!N622</f>
        <v>3.0540564840399985E-3</v>
      </c>
      <c r="D623" s="10">
        <f>'Volumi Totali'!D622/'Volumi Totali'!N622</f>
        <v>6.4509444696999471E-2</v>
      </c>
      <c r="E623" s="10">
        <f>'Volumi Totali'!E622/'Volumi Totali'!N622</f>
        <v>0</v>
      </c>
      <c r="F623" s="10">
        <f>'Volumi Totali'!F622/'Volumi Totali'!N622</f>
        <v>3.1288013288533707E-2</v>
      </c>
      <c r="G623" s="10">
        <f>'Volumi Totali'!G622/'Volumi Totali'!N622</f>
        <v>0</v>
      </c>
      <c r="H623" s="10">
        <f>'Volumi Totali'!H622/'Volumi Totali'!N622</f>
        <v>8.8078260397769054E-4</v>
      </c>
      <c r="I623" s="10">
        <f>'Volumi Totali'!I622/'Volumi Totali'!N622</f>
        <v>0</v>
      </c>
      <c r="J623" s="10">
        <f>'Volumi Totali'!J622/'Volumi Totali'!N622</f>
        <v>0</v>
      </c>
      <c r="K623" s="10">
        <f>'Volumi Totali'!K622/'Volumi Totali'!N622</f>
        <v>2.611503662949129E-3</v>
      </c>
      <c r="L623" s="10">
        <f>'Volumi Totali'!L622/'Volumi Totali'!N622</f>
        <v>7.6891791876506052E-5</v>
      </c>
      <c r="N623" s="11">
        <f t="shared" si="9"/>
        <v>1</v>
      </c>
      <c r="O623" s="5"/>
      <c r="P623" s="5"/>
      <c r="Q623" s="18"/>
    </row>
    <row r="624" spans="1:17" x14ac:dyDescent="0.25">
      <c r="A624" s="4">
        <v>42261</v>
      </c>
      <c r="B624" s="10">
        <f>'Volumi Totali'!B623/'Volumi Totali'!N623</f>
        <v>0.90224639923000238</v>
      </c>
      <c r="C624" s="10">
        <f>'Volumi Totali'!C623/'Volumi Totali'!N623</f>
        <v>1.1809279502251555E-2</v>
      </c>
      <c r="D624" s="10">
        <f>'Volumi Totali'!D623/'Volumi Totali'!N623</f>
        <v>4.8800745935168956E-2</v>
      </c>
      <c r="E624" s="10">
        <f>'Volumi Totali'!E623/'Volumi Totali'!N623</f>
        <v>0</v>
      </c>
      <c r="F624" s="10">
        <f>'Volumi Totali'!F623/'Volumi Totali'!N623</f>
        <v>3.1843396583135675E-2</v>
      </c>
      <c r="G624" s="10">
        <f>'Volumi Totali'!G623/'Volumi Totali'!N623</f>
        <v>0</v>
      </c>
      <c r="H624" s="10">
        <f>'Volumi Totali'!H623/'Volumi Totali'!N623</f>
        <v>2.6472534460829809E-3</v>
      </c>
      <c r="I624" s="10">
        <f>'Volumi Totali'!I623/'Volumi Totali'!N623</f>
        <v>0</v>
      </c>
      <c r="J624" s="10">
        <f>'Volumi Totali'!J623/'Volumi Totali'!N623</f>
        <v>0</v>
      </c>
      <c r="K624" s="10">
        <f>'Volumi Totali'!K623/'Volumi Totali'!N623</f>
        <v>2.4538087380976932E-3</v>
      </c>
      <c r="L624" s="10">
        <f>'Volumi Totali'!L623/'Volumi Totali'!N623</f>
        <v>1.9911656526073356E-4</v>
      </c>
      <c r="N624" s="11">
        <f t="shared" si="9"/>
        <v>0.99999999999999978</v>
      </c>
      <c r="O624" s="5"/>
      <c r="P624" s="5"/>
      <c r="Q624" s="18"/>
    </row>
    <row r="625" spans="1:17" x14ac:dyDescent="0.25">
      <c r="A625" s="3">
        <v>42262</v>
      </c>
      <c r="B625" s="10">
        <f>'Volumi Totali'!B624/'Volumi Totali'!N624</f>
        <v>0.88924289576636584</v>
      </c>
      <c r="C625" s="10">
        <f>'Volumi Totali'!C624/'Volumi Totali'!N624</f>
        <v>3.1368233490225272E-2</v>
      </c>
      <c r="D625" s="10">
        <f>'Volumi Totali'!D624/'Volumi Totali'!N624</f>
        <v>4.2571197206622363E-2</v>
      </c>
      <c r="E625" s="10">
        <f>'Volumi Totali'!E624/'Volumi Totali'!N624</f>
        <v>0</v>
      </c>
      <c r="F625" s="10">
        <f>'Volumi Totali'!F624/'Volumi Totali'!N624</f>
        <v>3.2615031987668248E-2</v>
      </c>
      <c r="G625" s="10">
        <f>'Volumi Totali'!G624/'Volumi Totali'!N624</f>
        <v>0</v>
      </c>
      <c r="H625" s="10">
        <f>'Volumi Totali'!H624/'Volumi Totali'!N624</f>
        <v>1.8696645101675584E-3</v>
      </c>
      <c r="I625" s="10">
        <f>'Volumi Totali'!I624/'Volumi Totali'!N624</f>
        <v>0</v>
      </c>
      <c r="J625" s="10">
        <f>'Volumi Totali'!J624/'Volumi Totali'!N624</f>
        <v>0</v>
      </c>
      <c r="K625" s="10">
        <f>'Volumi Totali'!K624/'Volumi Totali'!N624</f>
        <v>2.1626197300286427E-3</v>
      </c>
      <c r="L625" s="10">
        <f>'Volumi Totali'!L624/'Volumi Totali'!N624</f>
        <v>1.7035730892206761E-4</v>
      </c>
      <c r="N625" s="11">
        <f t="shared" si="9"/>
        <v>1</v>
      </c>
      <c r="O625" s="5"/>
      <c r="P625" s="5"/>
      <c r="Q625" s="18"/>
    </row>
    <row r="626" spans="1:17" x14ac:dyDescent="0.25">
      <c r="A626" s="4">
        <v>42263</v>
      </c>
      <c r="B626" s="10">
        <f>'Volumi Totali'!B625/'Volumi Totali'!N625</f>
        <v>0.89978261424990658</v>
      </c>
      <c r="C626" s="10">
        <f>'Volumi Totali'!C625/'Volumi Totali'!N625</f>
        <v>1.4136997153634926E-2</v>
      </c>
      <c r="D626" s="10">
        <f>'Volumi Totali'!D625/'Volumi Totali'!N625</f>
        <v>5.3281574310925409E-2</v>
      </c>
      <c r="E626" s="10">
        <f>'Volumi Totali'!E625/'Volumi Totali'!N625</f>
        <v>0</v>
      </c>
      <c r="F626" s="10">
        <f>'Volumi Totali'!F625/'Volumi Totali'!N625</f>
        <v>2.7496742429778436E-2</v>
      </c>
      <c r="G626" s="10">
        <f>'Volumi Totali'!G625/'Volumi Totali'!N625</f>
        <v>0</v>
      </c>
      <c r="H626" s="10">
        <f>'Volumi Totali'!H625/'Volumi Totali'!N625</f>
        <v>1.9010756369123756E-3</v>
      </c>
      <c r="I626" s="10">
        <f>'Volumi Totali'!I625/'Volumi Totali'!N625</f>
        <v>0</v>
      </c>
      <c r="J626" s="10">
        <f>'Volumi Totali'!J625/'Volumi Totali'!N625</f>
        <v>0</v>
      </c>
      <c r="K626" s="10">
        <f>'Volumi Totali'!K625/'Volumi Totali'!N625</f>
        <v>3.0480816114024697E-3</v>
      </c>
      <c r="L626" s="10">
        <f>'Volumi Totali'!L625/'Volumi Totali'!N625</f>
        <v>3.5291460743978474E-4</v>
      </c>
      <c r="N626" s="11">
        <f t="shared" si="9"/>
        <v>0.99999999999999989</v>
      </c>
      <c r="O626" s="5"/>
      <c r="P626" s="5"/>
      <c r="Q626" s="18"/>
    </row>
    <row r="627" spans="1:17" x14ac:dyDescent="0.25">
      <c r="A627" s="3">
        <v>42264</v>
      </c>
      <c r="B627" s="10">
        <f>'Volumi Totali'!B626/'Volumi Totali'!N626</f>
        <v>0.85667173480482617</v>
      </c>
      <c r="C627" s="10">
        <f>'Volumi Totali'!C626/'Volumi Totali'!N626</f>
        <v>2.461606783629107E-2</v>
      </c>
      <c r="D627" s="10">
        <f>'Volumi Totali'!D626/'Volumi Totali'!N626</f>
        <v>7.3595754219171861E-2</v>
      </c>
      <c r="E627" s="10">
        <f>'Volumi Totali'!E626/'Volumi Totali'!N626</f>
        <v>0</v>
      </c>
      <c r="F627" s="10">
        <f>'Volumi Totali'!F626/'Volumi Totali'!N626</f>
        <v>4.062442924631355E-2</v>
      </c>
      <c r="G627" s="10">
        <f>'Volumi Totali'!G626/'Volumi Totali'!N626</f>
        <v>0</v>
      </c>
      <c r="H627" s="10">
        <f>'Volumi Totali'!H626/'Volumi Totali'!N626</f>
        <v>2.8546676131856164E-3</v>
      </c>
      <c r="I627" s="10">
        <f>'Volumi Totali'!I626/'Volumi Totali'!N626</f>
        <v>0</v>
      </c>
      <c r="J627" s="10">
        <f>'Volumi Totali'!J626/'Volumi Totali'!N626</f>
        <v>0</v>
      </c>
      <c r="K627" s="10">
        <f>'Volumi Totali'!K626/'Volumi Totali'!N626</f>
        <v>1.4552932440543556E-3</v>
      </c>
      <c r="L627" s="10">
        <f>'Volumi Totali'!L626/'Volumi Totali'!N626</f>
        <v>1.8205303615738882E-4</v>
      </c>
      <c r="N627" s="11">
        <f t="shared" si="9"/>
        <v>1.0000000000000002</v>
      </c>
      <c r="O627" s="5"/>
      <c r="P627" s="5"/>
      <c r="Q627" s="18"/>
    </row>
    <row r="628" spans="1:17" x14ac:dyDescent="0.25">
      <c r="A628" s="4">
        <v>42265</v>
      </c>
      <c r="B628" s="10">
        <f>'Volumi Totali'!B627/'Volumi Totali'!N627</f>
        <v>0.88501398270676501</v>
      </c>
      <c r="C628" s="10">
        <f>'Volumi Totali'!C627/'Volumi Totali'!N627</f>
        <v>2.1911858777263087E-2</v>
      </c>
      <c r="D628" s="10">
        <f>'Volumi Totali'!D627/'Volumi Totali'!N627</f>
        <v>6.8762135102026348E-2</v>
      </c>
      <c r="E628" s="10">
        <f>'Volumi Totali'!E627/'Volumi Totali'!N627</f>
        <v>0</v>
      </c>
      <c r="F628" s="10">
        <f>'Volumi Totali'!F627/'Volumi Totali'!N627</f>
        <v>2.1188272338348493E-2</v>
      </c>
      <c r="G628" s="10">
        <f>'Volumi Totali'!G627/'Volumi Totali'!N627</f>
        <v>0</v>
      </c>
      <c r="H628" s="10">
        <f>'Volumi Totali'!H627/'Volumi Totali'!N627</f>
        <v>5.5644015758707051E-4</v>
      </c>
      <c r="I628" s="10">
        <f>'Volumi Totali'!I627/'Volumi Totali'!N627</f>
        <v>0</v>
      </c>
      <c r="J628" s="10">
        <f>'Volumi Totali'!J627/'Volumi Totali'!N627</f>
        <v>0</v>
      </c>
      <c r="K628" s="10">
        <f>'Volumi Totali'!K627/'Volumi Totali'!N627</f>
        <v>1.5761942422543788E-3</v>
      </c>
      <c r="L628" s="10">
        <f>'Volumi Totali'!L627/'Volumi Totali'!N627</f>
        <v>9.9111667575558279E-4</v>
      </c>
      <c r="N628" s="11">
        <f t="shared" si="9"/>
        <v>1</v>
      </c>
      <c r="O628" s="5"/>
      <c r="P628" s="5"/>
      <c r="Q628" s="18"/>
    </row>
    <row r="629" spans="1:17" x14ac:dyDescent="0.25">
      <c r="A629" s="3">
        <v>42266</v>
      </c>
      <c r="B629" s="10">
        <f>'Volumi Totali'!B628/'Volumi Totali'!N628</f>
        <v>0.87820805930636581</v>
      </c>
      <c r="C629" s="10">
        <f>'Volumi Totali'!C628/'Volumi Totali'!N628</f>
        <v>3.0485617431192723E-2</v>
      </c>
      <c r="D629" s="10">
        <f>'Volumi Totali'!D628/'Volumi Totali'!N628</f>
        <v>6.2021622158591833E-2</v>
      </c>
      <c r="E629" s="10">
        <f>'Volumi Totali'!E628/'Volumi Totali'!N628</f>
        <v>0</v>
      </c>
      <c r="F629" s="10">
        <f>'Volumi Totali'!F628/'Volumi Totali'!N628</f>
        <v>2.6733790133792606E-2</v>
      </c>
      <c r="G629" s="10">
        <f>'Volumi Totali'!G628/'Volumi Totali'!N628</f>
        <v>0</v>
      </c>
      <c r="H629" s="10">
        <f>'Volumi Totali'!H628/'Volumi Totali'!N628</f>
        <v>9.0427949407047563E-4</v>
      </c>
      <c r="I629" s="10">
        <f>'Volumi Totali'!I628/'Volumi Totali'!N628</f>
        <v>0</v>
      </c>
      <c r="J629" s="10">
        <f>'Volumi Totali'!J628/'Volumi Totali'!N628</f>
        <v>0</v>
      </c>
      <c r="K629" s="10">
        <f>'Volumi Totali'!K628/'Volumi Totali'!N628</f>
        <v>1.2753173216222345E-3</v>
      </c>
      <c r="L629" s="10">
        <f>'Volumi Totali'!L628/'Volumi Totali'!N628</f>
        <v>3.7131415436430913E-4</v>
      </c>
      <c r="N629" s="11">
        <f t="shared" si="9"/>
        <v>1</v>
      </c>
      <c r="O629" s="5"/>
      <c r="P629" s="5"/>
      <c r="Q629" s="18"/>
    </row>
    <row r="630" spans="1:17" x14ac:dyDescent="0.25">
      <c r="A630" s="4">
        <v>42267</v>
      </c>
      <c r="B630" s="10">
        <f>'Volumi Totali'!B629/'Volumi Totali'!N629</f>
        <v>0.87532517081466499</v>
      </c>
      <c r="C630" s="10">
        <f>'Volumi Totali'!C629/'Volumi Totali'!N629</f>
        <v>2.6968634772213177E-2</v>
      </c>
      <c r="D630" s="10">
        <f>'Volumi Totali'!D629/'Volumi Totali'!N629</f>
        <v>5.9955353550239919E-2</v>
      </c>
      <c r="E630" s="10">
        <f>'Volumi Totali'!E629/'Volumi Totali'!N629</f>
        <v>0</v>
      </c>
      <c r="F630" s="10">
        <f>'Volumi Totali'!F629/'Volumi Totali'!N629</f>
        <v>3.080299617697049E-2</v>
      </c>
      <c r="G630" s="10">
        <f>'Volumi Totali'!G629/'Volumi Totali'!N629</f>
        <v>0</v>
      </c>
      <c r="H630" s="10">
        <f>'Volumi Totali'!H629/'Volumi Totali'!N629</f>
        <v>1.4146687790447953E-3</v>
      </c>
      <c r="I630" s="10">
        <f>'Volumi Totali'!I629/'Volumi Totali'!N629</f>
        <v>0</v>
      </c>
      <c r="J630" s="10">
        <f>'Volumi Totali'!J629/'Volumi Totali'!N629</f>
        <v>0</v>
      </c>
      <c r="K630" s="10">
        <f>'Volumi Totali'!K629/'Volumi Totali'!N629</f>
        <v>5.3471995315019375E-3</v>
      </c>
      <c r="L630" s="10">
        <f>'Volumi Totali'!L629/'Volumi Totali'!N629</f>
        <v>1.8597637536468096E-4</v>
      </c>
      <c r="N630" s="11">
        <f t="shared" si="9"/>
        <v>1.0000000000000002</v>
      </c>
      <c r="O630" s="5"/>
      <c r="P630" s="5"/>
      <c r="Q630" s="18"/>
    </row>
    <row r="631" spans="1:17" x14ac:dyDescent="0.25">
      <c r="A631" s="3">
        <v>42268</v>
      </c>
      <c r="B631" s="10">
        <f>'Volumi Totali'!B630/'Volumi Totali'!N630</f>
        <v>0.91647813605295558</v>
      </c>
      <c r="C631" s="10">
        <f>'Volumi Totali'!C630/'Volumi Totali'!N630</f>
        <v>1.1425192707332523E-2</v>
      </c>
      <c r="D631" s="10">
        <f>'Volumi Totali'!D630/'Volumi Totali'!N630</f>
        <v>4.7840002220545845E-2</v>
      </c>
      <c r="E631" s="10">
        <f>'Volumi Totali'!E630/'Volumi Totali'!N630</f>
        <v>0</v>
      </c>
      <c r="F631" s="10">
        <f>'Volumi Totali'!F630/'Volumi Totali'!N630</f>
        <v>1.9748281009703803E-2</v>
      </c>
      <c r="G631" s="10">
        <f>'Volumi Totali'!G630/'Volumi Totali'!N630</f>
        <v>0</v>
      </c>
      <c r="H631" s="10">
        <f>'Volumi Totali'!H630/'Volumi Totali'!N630</f>
        <v>4.8076121503723093E-4</v>
      </c>
      <c r="I631" s="10">
        <f>'Volumi Totali'!I630/'Volumi Totali'!N630</f>
        <v>0</v>
      </c>
      <c r="J631" s="10">
        <f>'Volumi Totali'!J630/'Volumi Totali'!N630</f>
        <v>0</v>
      </c>
      <c r="K631" s="10">
        <f>'Volumi Totali'!K630/'Volumi Totali'!N630</f>
        <v>3.9358802484962185E-3</v>
      </c>
      <c r="L631" s="10">
        <f>'Volumi Totali'!L630/'Volumi Totali'!N630</f>
        <v>9.1746545928833185E-5</v>
      </c>
      <c r="N631" s="11">
        <f t="shared" si="9"/>
        <v>1.0000000000000002</v>
      </c>
      <c r="O631" s="5"/>
      <c r="P631" s="5"/>
      <c r="Q631" s="18"/>
    </row>
    <row r="632" spans="1:17" x14ac:dyDescent="0.25">
      <c r="A632" s="4">
        <v>42269</v>
      </c>
      <c r="B632" s="10">
        <f>'Volumi Totali'!B631/'Volumi Totali'!N631</f>
        <v>0.91754088637737596</v>
      </c>
      <c r="C632" s="10">
        <f>'Volumi Totali'!C631/'Volumi Totali'!N631</f>
        <v>9.2517198778231322E-3</v>
      </c>
      <c r="D632" s="10">
        <f>'Volumi Totali'!D631/'Volumi Totali'!N631</f>
        <v>5.2916551924985684E-2</v>
      </c>
      <c r="E632" s="10">
        <f>'Volumi Totali'!E631/'Volumi Totali'!N631</f>
        <v>0</v>
      </c>
      <c r="F632" s="10">
        <f>'Volumi Totali'!F631/'Volumi Totali'!N631</f>
        <v>1.7900582744656231E-2</v>
      </c>
      <c r="G632" s="10">
        <f>'Volumi Totali'!G631/'Volumi Totali'!N631</f>
        <v>0</v>
      </c>
      <c r="H632" s="10">
        <f>'Volumi Totali'!H631/'Volumi Totali'!N631</f>
        <v>7.3390650242481919E-4</v>
      </c>
      <c r="I632" s="10">
        <f>'Volumi Totali'!I631/'Volumi Totali'!N631</f>
        <v>0</v>
      </c>
      <c r="J632" s="10">
        <f>'Volumi Totali'!J631/'Volumi Totali'!N631</f>
        <v>0</v>
      </c>
      <c r="K632" s="10">
        <f>'Volumi Totali'!K631/'Volumi Totali'!N631</f>
        <v>1.5523054401168027E-3</v>
      </c>
      <c r="L632" s="10">
        <f>'Volumi Totali'!L631/'Volumi Totali'!N631</f>
        <v>1.0404713261731589E-4</v>
      </c>
      <c r="N632" s="11">
        <f t="shared" si="9"/>
        <v>0.99999999999999989</v>
      </c>
      <c r="O632" s="5"/>
      <c r="P632" s="5"/>
      <c r="Q632" s="18"/>
    </row>
    <row r="633" spans="1:17" x14ac:dyDescent="0.25">
      <c r="A633" s="3">
        <v>42270</v>
      </c>
      <c r="B633" s="10">
        <f>'Volumi Totali'!B632/'Volumi Totali'!N632</f>
        <v>0.88903474181713027</v>
      </c>
      <c r="C633" s="10">
        <f>'Volumi Totali'!C632/'Volumi Totali'!N632</f>
        <v>5.0799585607304493E-2</v>
      </c>
      <c r="D633" s="10">
        <f>'Volumi Totali'!D632/'Volumi Totali'!N632</f>
        <v>4.6472380673257256E-2</v>
      </c>
      <c r="E633" s="10">
        <f>'Volumi Totali'!E632/'Volumi Totali'!N632</f>
        <v>0</v>
      </c>
      <c r="F633" s="10">
        <f>'Volumi Totali'!F632/'Volumi Totali'!N632</f>
        <v>1.0333075394181622E-2</v>
      </c>
      <c r="G633" s="10">
        <f>'Volumi Totali'!G632/'Volumi Totali'!N632</f>
        <v>0</v>
      </c>
      <c r="H633" s="10">
        <f>'Volumi Totali'!H632/'Volumi Totali'!N632</f>
        <v>1.3761563851172715E-3</v>
      </c>
      <c r="I633" s="10">
        <f>'Volumi Totali'!I632/'Volumi Totali'!N632</f>
        <v>0</v>
      </c>
      <c r="J633" s="10">
        <f>'Volumi Totali'!J632/'Volumi Totali'!N632</f>
        <v>0</v>
      </c>
      <c r="K633" s="10">
        <f>'Volumi Totali'!K632/'Volumi Totali'!N632</f>
        <v>1.8555027551467001E-3</v>
      </c>
      <c r="L633" s="10">
        <f>'Volumi Totali'!L632/'Volumi Totali'!N632</f>
        <v>1.285573678623481E-4</v>
      </c>
      <c r="N633" s="11">
        <f t="shared" si="9"/>
        <v>0.99999999999999978</v>
      </c>
      <c r="O633" s="5"/>
      <c r="P633" s="5"/>
      <c r="Q633" s="18"/>
    </row>
    <row r="634" spans="1:17" x14ac:dyDescent="0.25">
      <c r="A634" s="4">
        <v>42271</v>
      </c>
      <c r="B634" s="10">
        <f>'Volumi Totali'!B633/'Volumi Totali'!N633</f>
        <v>0.9052330519386742</v>
      </c>
      <c r="C634" s="10">
        <f>'Volumi Totali'!C633/'Volumi Totali'!N633</f>
        <v>1.4437640855428606E-2</v>
      </c>
      <c r="D634" s="10">
        <f>'Volumi Totali'!D633/'Volumi Totali'!N633</f>
        <v>4.7914831094674905E-2</v>
      </c>
      <c r="E634" s="10">
        <f>'Volumi Totali'!E633/'Volumi Totali'!N633</f>
        <v>0</v>
      </c>
      <c r="F634" s="10">
        <f>'Volumi Totali'!F633/'Volumi Totali'!N633</f>
        <v>3.0387658377371431E-2</v>
      </c>
      <c r="G634" s="10">
        <f>'Volumi Totali'!G633/'Volumi Totali'!N633</f>
        <v>0</v>
      </c>
      <c r="H634" s="10">
        <f>'Volumi Totali'!H633/'Volumi Totali'!N633</f>
        <v>5.8015736998595787E-4</v>
      </c>
      <c r="I634" s="10">
        <f>'Volumi Totali'!I633/'Volumi Totali'!N633</f>
        <v>0</v>
      </c>
      <c r="J634" s="10">
        <f>'Volumi Totali'!J633/'Volumi Totali'!N633</f>
        <v>0</v>
      </c>
      <c r="K634" s="10">
        <f>'Volumi Totali'!K633/'Volumi Totali'!N633</f>
        <v>1.3194116724560975E-3</v>
      </c>
      <c r="L634" s="10">
        <f>'Volumi Totali'!L633/'Volumi Totali'!N633</f>
        <v>1.272486914087945E-4</v>
      </c>
      <c r="N634" s="11">
        <f t="shared" si="9"/>
        <v>1</v>
      </c>
      <c r="O634" s="5"/>
      <c r="P634" s="5"/>
      <c r="Q634" s="18"/>
    </row>
    <row r="635" spans="1:17" x14ac:dyDescent="0.25">
      <c r="A635" s="3">
        <v>42272</v>
      </c>
      <c r="B635" s="10">
        <f>'Volumi Totali'!B634/'Volumi Totali'!N634</f>
        <v>0.90408868118859143</v>
      </c>
      <c r="C635" s="10">
        <f>'Volumi Totali'!C634/'Volumi Totali'!N634</f>
        <v>1.6310311876959915E-2</v>
      </c>
      <c r="D635" s="10">
        <f>'Volumi Totali'!D634/'Volumi Totali'!N634</f>
        <v>3.880818734779564E-2</v>
      </c>
      <c r="E635" s="10">
        <f>'Volumi Totali'!E634/'Volumi Totali'!N634</f>
        <v>0</v>
      </c>
      <c r="F635" s="10">
        <f>'Volumi Totali'!F634/'Volumi Totali'!N634</f>
        <v>3.6523871274776923E-2</v>
      </c>
      <c r="G635" s="10">
        <f>'Volumi Totali'!G634/'Volumi Totali'!N634</f>
        <v>0</v>
      </c>
      <c r="H635" s="10">
        <f>'Volumi Totali'!H634/'Volumi Totali'!N634</f>
        <v>2.9379769275384863E-3</v>
      </c>
      <c r="I635" s="10">
        <f>'Volumi Totali'!I634/'Volumi Totali'!N634</f>
        <v>0</v>
      </c>
      <c r="J635" s="10">
        <f>'Volumi Totali'!J634/'Volumi Totali'!N634</f>
        <v>0</v>
      </c>
      <c r="K635" s="10">
        <f>'Volumi Totali'!K634/'Volumi Totali'!N634</f>
        <v>1.2827422174477279E-3</v>
      </c>
      <c r="L635" s="10">
        <f>'Volumi Totali'!L634/'Volumi Totali'!N634</f>
        <v>4.8229166889856266E-5</v>
      </c>
      <c r="N635" s="11">
        <f t="shared" si="9"/>
        <v>1.0000000000000002</v>
      </c>
      <c r="O635" s="5"/>
      <c r="P635" s="5"/>
      <c r="Q635" s="18"/>
    </row>
    <row r="636" spans="1:17" x14ac:dyDescent="0.25">
      <c r="A636" s="4">
        <v>42273</v>
      </c>
      <c r="B636" s="10">
        <f>'Volumi Totali'!B635/'Volumi Totali'!N635</f>
        <v>0.90555626377228604</v>
      </c>
      <c r="C636" s="10">
        <f>'Volumi Totali'!C635/'Volumi Totali'!N635</f>
        <v>2.8984583485423977E-2</v>
      </c>
      <c r="D636" s="10">
        <f>'Volumi Totali'!D635/'Volumi Totali'!N635</f>
        <v>3.5077644747402846E-2</v>
      </c>
      <c r="E636" s="10">
        <f>'Volumi Totali'!E635/'Volumi Totali'!N635</f>
        <v>0</v>
      </c>
      <c r="F636" s="10">
        <f>'Volumi Totali'!F635/'Volumi Totali'!N635</f>
        <v>2.4388608813365714E-2</v>
      </c>
      <c r="G636" s="10">
        <f>'Volumi Totali'!G635/'Volumi Totali'!N635</f>
        <v>0</v>
      </c>
      <c r="H636" s="10">
        <f>'Volumi Totali'!H635/'Volumi Totali'!N635</f>
        <v>2.5774250242619214E-3</v>
      </c>
      <c r="I636" s="10">
        <f>'Volumi Totali'!I635/'Volumi Totali'!N635</f>
        <v>0</v>
      </c>
      <c r="J636" s="10">
        <f>'Volumi Totali'!J635/'Volumi Totali'!N635</f>
        <v>0</v>
      </c>
      <c r="K636" s="10">
        <f>'Volumi Totali'!K635/'Volumi Totali'!N635</f>
        <v>3.0076996795077356E-3</v>
      </c>
      <c r="L636" s="10">
        <f>'Volumi Totali'!L635/'Volumi Totali'!N635</f>
        <v>4.077744777517453E-4</v>
      </c>
      <c r="N636" s="11">
        <f t="shared" si="9"/>
        <v>1</v>
      </c>
      <c r="O636" s="5"/>
      <c r="P636" s="5"/>
      <c r="Q636" s="18"/>
    </row>
    <row r="637" spans="1:17" x14ac:dyDescent="0.25">
      <c r="A637" s="3">
        <v>42274</v>
      </c>
      <c r="B637" s="10">
        <f>'Volumi Totali'!B636/'Volumi Totali'!N636</f>
        <v>0.9056923034964377</v>
      </c>
      <c r="C637" s="10">
        <f>'Volumi Totali'!C636/'Volumi Totali'!N636</f>
        <v>1.7190582700861198E-2</v>
      </c>
      <c r="D637" s="10">
        <f>'Volumi Totali'!D636/'Volumi Totali'!N636</f>
        <v>4.7775989161252114E-2</v>
      </c>
      <c r="E637" s="10">
        <f>'Volumi Totali'!E636/'Volumi Totali'!N636</f>
        <v>0</v>
      </c>
      <c r="F637" s="10">
        <f>'Volumi Totali'!F636/'Volumi Totali'!N636</f>
        <v>2.6430114519787121E-2</v>
      </c>
      <c r="G637" s="10">
        <f>'Volumi Totali'!G636/'Volumi Totali'!N636</f>
        <v>0</v>
      </c>
      <c r="H637" s="10">
        <f>'Volumi Totali'!H636/'Volumi Totali'!N636</f>
        <v>1.0210507241725296E-3</v>
      </c>
      <c r="I637" s="10">
        <f>'Volumi Totali'!I636/'Volumi Totali'!N636</f>
        <v>0</v>
      </c>
      <c r="J637" s="10">
        <f>'Volumi Totali'!J636/'Volumi Totali'!N636</f>
        <v>0</v>
      </c>
      <c r="K637" s="10">
        <f>'Volumi Totali'!K636/'Volumi Totali'!N636</f>
        <v>1.6916382102908449E-3</v>
      </c>
      <c r="L637" s="10">
        <f>'Volumi Totali'!L636/'Volumi Totali'!N636</f>
        <v>1.9832118719853025E-4</v>
      </c>
      <c r="N637" s="11">
        <f t="shared" si="9"/>
        <v>1</v>
      </c>
      <c r="O637" s="5"/>
      <c r="P637" s="5"/>
      <c r="Q637" s="18"/>
    </row>
    <row r="638" spans="1:17" x14ac:dyDescent="0.25">
      <c r="A638" s="4">
        <v>42275</v>
      </c>
      <c r="B638" s="10">
        <f>'Volumi Totali'!B637/'Volumi Totali'!N637</f>
        <v>0.84306527385037566</v>
      </c>
      <c r="C638" s="10">
        <f>'Volumi Totali'!C637/'Volumi Totali'!N637</f>
        <v>2.0565975750914175E-2</v>
      </c>
      <c r="D638" s="10">
        <f>'Volumi Totali'!D637/'Volumi Totali'!N637</f>
        <v>8.8842698204601528E-2</v>
      </c>
      <c r="E638" s="10">
        <f>'Volumi Totali'!E637/'Volumi Totali'!N637</f>
        <v>0</v>
      </c>
      <c r="F638" s="10">
        <f>'Volumi Totali'!F637/'Volumi Totali'!N637</f>
        <v>4.50611617195898E-2</v>
      </c>
      <c r="G638" s="10">
        <f>'Volumi Totali'!G637/'Volumi Totali'!N637</f>
        <v>0</v>
      </c>
      <c r="H638" s="10">
        <f>'Volumi Totali'!H637/'Volumi Totali'!N637</f>
        <v>7.7954455439464788E-4</v>
      </c>
      <c r="I638" s="10">
        <f>'Volumi Totali'!I637/'Volumi Totali'!N637</f>
        <v>0</v>
      </c>
      <c r="J638" s="10">
        <f>'Volumi Totali'!J637/'Volumi Totali'!N637</f>
        <v>0</v>
      </c>
      <c r="K638" s="10">
        <f>'Volumi Totali'!K637/'Volumi Totali'!N637</f>
        <v>1.5401557042254242E-3</v>
      </c>
      <c r="L638" s="10">
        <f>'Volumi Totali'!L637/'Volumi Totali'!N637</f>
        <v>1.4519021589880625E-4</v>
      </c>
      <c r="N638" s="11">
        <f t="shared" si="9"/>
        <v>1</v>
      </c>
      <c r="O638" s="5"/>
      <c r="P638" s="5"/>
      <c r="Q638" s="18"/>
    </row>
    <row r="639" spans="1:17" x14ac:dyDescent="0.25">
      <c r="A639" s="3">
        <v>42276</v>
      </c>
      <c r="B639" s="10">
        <f>'Volumi Totali'!B638/'Volumi Totali'!N638</f>
        <v>0.82438679073055776</v>
      </c>
      <c r="C639" s="10">
        <f>'Volumi Totali'!C638/'Volumi Totali'!N638</f>
        <v>3.5058772794905296E-2</v>
      </c>
      <c r="D639" s="10">
        <f>'Volumi Totali'!D638/'Volumi Totali'!N638</f>
        <v>0.10521755352802982</v>
      </c>
      <c r="E639" s="10">
        <f>'Volumi Totali'!E638/'Volumi Totali'!N638</f>
        <v>0</v>
      </c>
      <c r="F639" s="10">
        <f>'Volumi Totali'!F638/'Volumi Totali'!N638</f>
        <v>3.3205807143416373E-2</v>
      </c>
      <c r="G639" s="10">
        <f>'Volumi Totali'!G638/'Volumi Totali'!N638</f>
        <v>0</v>
      </c>
      <c r="H639" s="10">
        <f>'Volumi Totali'!H638/'Volumi Totali'!N638</f>
        <v>6.870828461258856E-4</v>
      </c>
      <c r="I639" s="10">
        <f>'Volumi Totali'!I638/'Volumi Totali'!N638</f>
        <v>0</v>
      </c>
      <c r="J639" s="10">
        <f>'Volumi Totali'!J638/'Volumi Totali'!N638</f>
        <v>0</v>
      </c>
      <c r="K639" s="10">
        <f>'Volumi Totali'!K638/'Volumi Totali'!N638</f>
        <v>1.2239026501844772E-3</v>
      </c>
      <c r="L639" s="10">
        <f>'Volumi Totali'!L638/'Volumi Totali'!N638</f>
        <v>2.2009030678038364E-4</v>
      </c>
      <c r="N639" s="11">
        <f t="shared" si="9"/>
        <v>1</v>
      </c>
      <c r="O639" s="5"/>
      <c r="P639" s="5"/>
      <c r="Q639" s="18"/>
    </row>
    <row r="640" spans="1:17" x14ac:dyDescent="0.25">
      <c r="A640" s="4">
        <v>42277</v>
      </c>
      <c r="B640" s="10">
        <f>'Volumi Totali'!B639/'Volumi Totali'!N639</f>
        <v>0.87369282945269044</v>
      </c>
      <c r="C640" s="10">
        <f>'Volumi Totali'!C639/'Volumi Totali'!N639</f>
        <v>3.1852406249663963E-2</v>
      </c>
      <c r="D640" s="10">
        <f>'Volumi Totali'!D639/'Volumi Totali'!N639</f>
        <v>6.0673715477716175E-2</v>
      </c>
      <c r="E640" s="10">
        <f>'Volumi Totali'!E639/'Volumi Totali'!N639</f>
        <v>0</v>
      </c>
      <c r="F640" s="10">
        <f>'Volumi Totali'!F639/'Volumi Totali'!N639</f>
        <v>2.7433074226519541E-2</v>
      </c>
      <c r="G640" s="10">
        <f>'Volumi Totali'!G639/'Volumi Totali'!N639</f>
        <v>0</v>
      </c>
      <c r="H640" s="10">
        <f>'Volumi Totali'!H639/'Volumi Totali'!N639</f>
        <v>4.0558004003848347E-3</v>
      </c>
      <c r="I640" s="10">
        <f>'Volumi Totali'!I639/'Volumi Totali'!N639</f>
        <v>0</v>
      </c>
      <c r="J640" s="10">
        <f>'Volumi Totali'!J639/'Volumi Totali'!N639</f>
        <v>0</v>
      </c>
      <c r="K640" s="10">
        <f>'Volumi Totali'!K639/'Volumi Totali'!N639</f>
        <v>1.6122395145465531E-3</v>
      </c>
      <c r="L640" s="10">
        <f>'Volumi Totali'!L639/'Volumi Totali'!N639</f>
        <v>6.7993467847851641E-4</v>
      </c>
      <c r="N640" s="11">
        <f t="shared" si="9"/>
        <v>1</v>
      </c>
      <c r="O640" s="5"/>
      <c r="P640" s="5"/>
      <c r="Q640" s="18"/>
    </row>
    <row r="641" spans="1:17" x14ac:dyDescent="0.25">
      <c r="A641" s="3">
        <v>42278</v>
      </c>
      <c r="B641" s="10">
        <f>'Volumi Totali'!B640/'Volumi Totali'!N640</f>
        <v>0.87651986601679754</v>
      </c>
      <c r="C641" s="10">
        <f>'Volumi Totali'!C640/'Volumi Totali'!N640</f>
        <v>2.3854244647386294E-2</v>
      </c>
      <c r="D641" s="10">
        <f>'Volumi Totali'!D640/'Volumi Totali'!N640</f>
        <v>7.0331470116857767E-2</v>
      </c>
      <c r="E641" s="10">
        <f>'Volumi Totali'!E640/'Volumi Totali'!N640</f>
        <v>0</v>
      </c>
      <c r="F641" s="10">
        <f>'Volumi Totali'!F640/'Volumi Totali'!N640</f>
        <v>2.5500735417142865E-2</v>
      </c>
      <c r="G641" s="10">
        <f>'Volumi Totali'!G640/'Volumi Totali'!N640</f>
        <v>0</v>
      </c>
      <c r="H641" s="10">
        <f>'Volumi Totali'!H640/'Volumi Totali'!N640</f>
        <v>1.1624300983663477E-3</v>
      </c>
      <c r="I641" s="10">
        <f>'Volumi Totali'!I640/'Volumi Totali'!N640</f>
        <v>0</v>
      </c>
      <c r="J641" s="10">
        <f>'Volumi Totali'!J640/'Volumi Totali'!N640</f>
        <v>0</v>
      </c>
      <c r="K641" s="10">
        <f>'Volumi Totali'!K640/'Volumi Totali'!N640</f>
        <v>2.0796427183050526E-3</v>
      </c>
      <c r="L641" s="10">
        <f>'Volumi Totali'!L640/'Volumi Totali'!N640</f>
        <v>5.5161098514410736E-4</v>
      </c>
      <c r="N641" s="11">
        <f t="shared" si="9"/>
        <v>1</v>
      </c>
      <c r="O641" s="5"/>
      <c r="P641" s="5"/>
      <c r="Q641" s="18"/>
    </row>
    <row r="642" spans="1:17" x14ac:dyDescent="0.25">
      <c r="A642" s="4">
        <v>42279</v>
      </c>
      <c r="B642" s="10">
        <f>'Volumi Totali'!B641/'Volumi Totali'!N641</f>
        <v>0.90707094388268628</v>
      </c>
      <c r="C642" s="10">
        <f>'Volumi Totali'!C641/'Volumi Totali'!N641</f>
        <v>2.7091587480402895E-2</v>
      </c>
      <c r="D642" s="10">
        <f>'Volumi Totali'!D641/'Volumi Totali'!N641</f>
        <v>5.2188880990608741E-2</v>
      </c>
      <c r="E642" s="10">
        <f>'Volumi Totali'!E641/'Volumi Totali'!N641</f>
        <v>0</v>
      </c>
      <c r="F642" s="10">
        <f>'Volumi Totali'!F641/'Volumi Totali'!N641</f>
        <v>1.0109665425195929E-2</v>
      </c>
      <c r="G642" s="10">
        <f>'Volumi Totali'!G641/'Volumi Totali'!N641</f>
        <v>0</v>
      </c>
      <c r="H642" s="10">
        <f>'Volumi Totali'!H641/'Volumi Totali'!N641</f>
        <v>1.1334065305844368E-3</v>
      </c>
      <c r="I642" s="10">
        <f>'Volumi Totali'!I641/'Volumi Totali'!N641</f>
        <v>0</v>
      </c>
      <c r="J642" s="10">
        <f>'Volumi Totali'!J641/'Volumi Totali'!N641</f>
        <v>0</v>
      </c>
      <c r="K642" s="10">
        <f>'Volumi Totali'!K641/'Volumi Totali'!N641</f>
        <v>2.2741423127697735E-3</v>
      </c>
      <c r="L642" s="10">
        <f>'Volumi Totali'!L641/'Volumi Totali'!N641</f>
        <v>1.3137337775197841E-4</v>
      </c>
      <c r="N642" s="11">
        <f t="shared" si="9"/>
        <v>1</v>
      </c>
      <c r="O642" s="5"/>
      <c r="P642" s="5"/>
      <c r="Q642" s="18"/>
    </row>
    <row r="643" spans="1:17" x14ac:dyDescent="0.25">
      <c r="A643" s="3">
        <v>42280</v>
      </c>
      <c r="B643" s="10">
        <f>'Volumi Totali'!B642/'Volumi Totali'!N642</f>
        <v>0.90757279573299221</v>
      </c>
      <c r="C643" s="10">
        <f>'Volumi Totali'!C642/'Volumi Totali'!N642</f>
        <v>2.1788916188699728E-2</v>
      </c>
      <c r="D643" s="10">
        <f>'Volumi Totali'!D642/'Volumi Totali'!N642</f>
        <v>5.7912160243172049E-2</v>
      </c>
      <c r="E643" s="10">
        <f>'Volumi Totali'!E642/'Volumi Totali'!N642</f>
        <v>0</v>
      </c>
      <c r="F643" s="10">
        <f>'Volumi Totali'!F642/'Volumi Totali'!N642</f>
        <v>8.9930796796572586E-3</v>
      </c>
      <c r="G643" s="10">
        <f>'Volumi Totali'!G642/'Volumi Totali'!N642</f>
        <v>0</v>
      </c>
      <c r="H643" s="10">
        <f>'Volumi Totali'!H642/'Volumi Totali'!N642</f>
        <v>8.673388873416427E-4</v>
      </c>
      <c r="I643" s="10">
        <f>'Volumi Totali'!I642/'Volumi Totali'!N642</f>
        <v>0</v>
      </c>
      <c r="J643" s="10">
        <f>'Volumi Totali'!J642/'Volumi Totali'!N642</f>
        <v>0</v>
      </c>
      <c r="K643" s="10">
        <f>'Volumi Totali'!K642/'Volumi Totali'!N642</f>
        <v>2.760155138691078E-3</v>
      </c>
      <c r="L643" s="10">
        <f>'Volumi Totali'!L642/'Volumi Totali'!N642</f>
        <v>1.0555412944603409E-4</v>
      </c>
      <c r="N643" s="11">
        <f t="shared" ref="N643:N706" si="10">B643+C643+D643+E643+F643+G643+H643+I643+J643+K643+L643</f>
        <v>1</v>
      </c>
      <c r="O643" s="5"/>
      <c r="P643" s="5"/>
      <c r="Q643" s="18"/>
    </row>
    <row r="644" spans="1:17" x14ac:dyDescent="0.25">
      <c r="A644" s="4">
        <v>42281</v>
      </c>
      <c r="B644" s="10">
        <f>'Volumi Totali'!B643/'Volumi Totali'!N643</f>
        <v>0.89704554643696122</v>
      </c>
      <c r="C644" s="10">
        <f>'Volumi Totali'!C643/'Volumi Totali'!N643</f>
        <v>2.4550712954189258E-2</v>
      </c>
      <c r="D644" s="10">
        <f>'Volumi Totali'!D643/'Volumi Totali'!N643</f>
        <v>6.7797086213329832E-2</v>
      </c>
      <c r="E644" s="10">
        <f>'Volumi Totali'!E643/'Volumi Totali'!N643</f>
        <v>0</v>
      </c>
      <c r="F644" s="10">
        <f>'Volumi Totali'!F643/'Volumi Totali'!N643</f>
        <v>7.1422050095842887E-3</v>
      </c>
      <c r="G644" s="10">
        <f>'Volumi Totali'!G643/'Volumi Totali'!N643</f>
        <v>0</v>
      </c>
      <c r="H644" s="10">
        <f>'Volumi Totali'!H643/'Volumi Totali'!N643</f>
        <v>5.4551465840327546E-4</v>
      </c>
      <c r="I644" s="10">
        <f>'Volumi Totali'!I643/'Volumi Totali'!N643</f>
        <v>0</v>
      </c>
      <c r="J644" s="10">
        <f>'Volumi Totali'!J643/'Volumi Totali'!N643</f>
        <v>0</v>
      </c>
      <c r="K644" s="10">
        <f>'Volumi Totali'!K643/'Volumi Totali'!N643</f>
        <v>2.8537214002467616E-3</v>
      </c>
      <c r="L644" s="10">
        <f>'Volumi Totali'!L643/'Volumi Totali'!N643</f>
        <v>6.5213327285401052E-5</v>
      </c>
      <c r="N644" s="11">
        <f t="shared" si="10"/>
        <v>0.99999999999999989</v>
      </c>
      <c r="O644" s="5"/>
      <c r="P644" s="5"/>
      <c r="Q644" s="18"/>
    </row>
    <row r="645" spans="1:17" x14ac:dyDescent="0.25">
      <c r="A645" s="3">
        <v>42282</v>
      </c>
      <c r="B645" s="10">
        <f>'Volumi Totali'!B644/'Volumi Totali'!N644</f>
        <v>0.91285581178034203</v>
      </c>
      <c r="C645" s="10">
        <f>'Volumi Totali'!C644/'Volumi Totali'!N644</f>
        <v>2.4396661177225245E-2</v>
      </c>
      <c r="D645" s="10">
        <f>'Volumi Totali'!D644/'Volumi Totali'!N644</f>
        <v>4.9956146666389707E-2</v>
      </c>
      <c r="E645" s="10">
        <f>'Volumi Totali'!E644/'Volumi Totali'!N644</f>
        <v>0</v>
      </c>
      <c r="F645" s="10">
        <f>'Volumi Totali'!F644/'Volumi Totali'!N644</f>
        <v>9.1639208702084893E-3</v>
      </c>
      <c r="G645" s="10">
        <f>'Volumi Totali'!G644/'Volumi Totali'!N644</f>
        <v>0</v>
      </c>
      <c r="H645" s="10">
        <f>'Volumi Totali'!H644/'Volumi Totali'!N644</f>
        <v>6.8233682544425144E-4</v>
      </c>
      <c r="I645" s="10">
        <f>'Volumi Totali'!I644/'Volumi Totali'!N644</f>
        <v>0</v>
      </c>
      <c r="J645" s="10">
        <f>'Volumi Totali'!J644/'Volumi Totali'!N644</f>
        <v>0</v>
      </c>
      <c r="K645" s="10">
        <f>'Volumi Totali'!K644/'Volumi Totali'!N644</f>
        <v>2.9114028877207966E-3</v>
      </c>
      <c r="L645" s="10">
        <f>'Volumi Totali'!L644/'Volumi Totali'!N644</f>
        <v>3.3719792669434431E-5</v>
      </c>
      <c r="N645" s="11">
        <f t="shared" si="10"/>
        <v>1</v>
      </c>
      <c r="O645" s="5"/>
      <c r="P645" s="5"/>
      <c r="Q645" s="18"/>
    </row>
    <row r="646" spans="1:17" x14ac:dyDescent="0.25">
      <c r="A646" s="4">
        <v>42283</v>
      </c>
      <c r="B646" s="10">
        <f>'Volumi Totali'!B645/'Volumi Totali'!N645</f>
        <v>0.91300761721129986</v>
      </c>
      <c r="C646" s="10">
        <f>'Volumi Totali'!C645/'Volumi Totali'!N645</f>
        <v>1.1577232753096746E-2</v>
      </c>
      <c r="D646" s="10">
        <f>'Volumi Totali'!D645/'Volumi Totali'!N645</f>
        <v>6.5410698580093463E-2</v>
      </c>
      <c r="E646" s="10">
        <f>'Volumi Totali'!E645/'Volumi Totali'!N645</f>
        <v>0</v>
      </c>
      <c r="F646" s="10">
        <f>'Volumi Totali'!F645/'Volumi Totali'!N645</f>
        <v>8.7097327717480955E-3</v>
      </c>
      <c r="G646" s="10">
        <f>'Volumi Totali'!G645/'Volumi Totali'!N645</f>
        <v>0</v>
      </c>
      <c r="H646" s="10">
        <f>'Volumi Totali'!H645/'Volumi Totali'!N645</f>
        <v>4.3208131656977637E-4</v>
      </c>
      <c r="I646" s="10">
        <f>'Volumi Totali'!I645/'Volumi Totali'!N645</f>
        <v>0</v>
      </c>
      <c r="J646" s="10">
        <f>'Volumi Totali'!J645/'Volumi Totali'!N645</f>
        <v>0</v>
      </c>
      <c r="K646" s="10">
        <f>'Volumi Totali'!K645/'Volumi Totali'!N645</f>
        <v>7.9002144490764265E-4</v>
      </c>
      <c r="L646" s="10">
        <f>'Volumi Totali'!L645/'Volumi Totali'!N645</f>
        <v>7.2615922284384181E-5</v>
      </c>
      <c r="N646" s="11">
        <f t="shared" si="10"/>
        <v>1</v>
      </c>
      <c r="O646" s="5"/>
      <c r="P646" s="5"/>
      <c r="Q646" s="18"/>
    </row>
    <row r="647" spans="1:17" x14ac:dyDescent="0.25">
      <c r="A647" s="3">
        <v>42284</v>
      </c>
      <c r="B647" s="10">
        <f>'Volumi Totali'!B646/'Volumi Totali'!N646</f>
        <v>0.90732536466181679</v>
      </c>
      <c r="C647" s="10">
        <f>'Volumi Totali'!C646/'Volumi Totali'!N646</f>
        <v>1.4718118327943173E-2</v>
      </c>
      <c r="D647" s="10">
        <f>'Volumi Totali'!D646/'Volumi Totali'!N646</f>
        <v>6.6878911916511796E-2</v>
      </c>
      <c r="E647" s="10">
        <f>'Volumi Totali'!E646/'Volumi Totali'!N646</f>
        <v>0</v>
      </c>
      <c r="F647" s="10">
        <f>'Volumi Totali'!F646/'Volumi Totali'!N646</f>
        <v>8.6130658844881768E-3</v>
      </c>
      <c r="G647" s="10">
        <f>'Volumi Totali'!G646/'Volumi Totali'!N646</f>
        <v>0</v>
      </c>
      <c r="H647" s="10">
        <f>'Volumi Totali'!H646/'Volumi Totali'!N646</f>
        <v>7.8715185750361882E-4</v>
      </c>
      <c r="I647" s="10">
        <f>'Volumi Totali'!I646/'Volumi Totali'!N646</f>
        <v>0</v>
      </c>
      <c r="J647" s="10">
        <f>'Volumi Totali'!J646/'Volumi Totali'!N646</f>
        <v>0</v>
      </c>
      <c r="K647" s="10">
        <f>'Volumi Totali'!K646/'Volumi Totali'!N646</f>
        <v>1.6154503790365203E-3</v>
      </c>
      <c r="L647" s="10">
        <f>'Volumi Totali'!L646/'Volumi Totali'!N646</f>
        <v>6.1936972699878798E-5</v>
      </c>
      <c r="N647" s="11">
        <f t="shared" si="10"/>
        <v>1</v>
      </c>
      <c r="O647" s="5"/>
      <c r="P647" s="5"/>
      <c r="Q647" s="18"/>
    </row>
    <row r="648" spans="1:17" x14ac:dyDescent="0.25">
      <c r="A648" s="4">
        <v>42285</v>
      </c>
      <c r="B648" s="10">
        <f>'Volumi Totali'!B647/'Volumi Totali'!N647</f>
        <v>0.89446878931806595</v>
      </c>
      <c r="C648" s="10">
        <f>'Volumi Totali'!C647/'Volumi Totali'!N647</f>
        <v>3.2140933726226548E-2</v>
      </c>
      <c r="D648" s="10">
        <f>'Volumi Totali'!D647/'Volumi Totali'!N647</f>
        <v>5.4973552365697557E-2</v>
      </c>
      <c r="E648" s="10">
        <f>'Volumi Totali'!E647/'Volumi Totali'!N647</f>
        <v>0</v>
      </c>
      <c r="F648" s="10">
        <f>'Volumi Totali'!F647/'Volumi Totali'!N647</f>
        <v>1.4988860746871994E-2</v>
      </c>
      <c r="G648" s="10">
        <f>'Volumi Totali'!G647/'Volumi Totali'!N647</f>
        <v>0</v>
      </c>
      <c r="H648" s="10">
        <f>'Volumi Totali'!H647/'Volumi Totali'!N647</f>
        <v>1.3618990585983267E-3</v>
      </c>
      <c r="I648" s="10">
        <f>'Volumi Totali'!I647/'Volumi Totali'!N647</f>
        <v>0</v>
      </c>
      <c r="J648" s="10">
        <f>'Volumi Totali'!J647/'Volumi Totali'!N647</f>
        <v>0</v>
      </c>
      <c r="K648" s="10">
        <f>'Volumi Totali'!K647/'Volumi Totali'!N647</f>
        <v>1.8959146023444123E-3</v>
      </c>
      <c r="L648" s="10">
        <f>'Volumi Totali'!L647/'Volumi Totali'!N647</f>
        <v>1.700501821952435E-4</v>
      </c>
      <c r="N648" s="11">
        <f t="shared" si="10"/>
        <v>1</v>
      </c>
      <c r="O648" s="5"/>
      <c r="P648" s="5"/>
      <c r="Q648" s="18"/>
    </row>
    <row r="649" spans="1:17" x14ac:dyDescent="0.25">
      <c r="A649" s="3">
        <v>42286</v>
      </c>
      <c r="B649" s="10">
        <f>'Volumi Totali'!B648/'Volumi Totali'!N648</f>
        <v>0.88441479298936743</v>
      </c>
      <c r="C649" s="10">
        <f>'Volumi Totali'!C648/'Volumi Totali'!N648</f>
        <v>4.338851894223316E-2</v>
      </c>
      <c r="D649" s="10">
        <f>'Volumi Totali'!D648/'Volumi Totali'!N648</f>
        <v>4.9848588224135605E-2</v>
      </c>
      <c r="E649" s="10">
        <f>'Volumi Totali'!E648/'Volumi Totali'!N648</f>
        <v>0</v>
      </c>
      <c r="F649" s="10">
        <f>'Volumi Totali'!F648/'Volumi Totali'!N648</f>
        <v>1.9694208199511981E-2</v>
      </c>
      <c r="G649" s="10">
        <f>'Volumi Totali'!G648/'Volumi Totali'!N648</f>
        <v>0</v>
      </c>
      <c r="H649" s="10">
        <f>'Volumi Totali'!H648/'Volumi Totali'!N648</f>
        <v>1.0305796387410895E-3</v>
      </c>
      <c r="I649" s="10">
        <f>'Volumi Totali'!I648/'Volumi Totali'!N648</f>
        <v>0</v>
      </c>
      <c r="J649" s="10">
        <f>'Volumi Totali'!J648/'Volumi Totali'!N648</f>
        <v>0</v>
      </c>
      <c r="K649" s="10">
        <f>'Volumi Totali'!K648/'Volumi Totali'!N648</f>
        <v>1.4778555850143598E-3</v>
      </c>
      <c r="L649" s="10">
        <f>'Volumi Totali'!L648/'Volumi Totali'!N648</f>
        <v>1.4545642099634388E-4</v>
      </c>
      <c r="N649" s="11">
        <f t="shared" si="10"/>
        <v>1</v>
      </c>
      <c r="O649" s="5"/>
      <c r="P649" s="5"/>
      <c r="Q649" s="18"/>
    </row>
    <row r="650" spans="1:17" x14ac:dyDescent="0.25">
      <c r="A650" s="4">
        <v>42287</v>
      </c>
      <c r="B650" s="10">
        <f>'Volumi Totali'!B649/'Volumi Totali'!N649</f>
        <v>0.92238205468490286</v>
      </c>
      <c r="C650" s="10">
        <f>'Volumi Totali'!C649/'Volumi Totali'!N649</f>
        <v>9.4534205090557513E-3</v>
      </c>
      <c r="D650" s="10">
        <f>'Volumi Totali'!D649/'Volumi Totali'!N649</f>
        <v>5.8014421149860496E-2</v>
      </c>
      <c r="E650" s="10">
        <f>'Volumi Totali'!E649/'Volumi Totali'!N649</f>
        <v>0</v>
      </c>
      <c r="F650" s="10">
        <f>'Volumi Totali'!F649/'Volumi Totali'!N649</f>
        <v>8.2052569174886365E-3</v>
      </c>
      <c r="G650" s="10">
        <f>'Volumi Totali'!G649/'Volumi Totali'!N649</f>
        <v>0</v>
      </c>
      <c r="H650" s="10">
        <f>'Volumi Totali'!H649/'Volumi Totali'!N649</f>
        <v>7.3743264811762521E-4</v>
      </c>
      <c r="I650" s="10">
        <f>'Volumi Totali'!I649/'Volumi Totali'!N649</f>
        <v>0</v>
      </c>
      <c r="J650" s="10">
        <f>'Volumi Totali'!J649/'Volumi Totali'!N649</f>
        <v>0</v>
      </c>
      <c r="K650" s="10">
        <f>'Volumi Totali'!K649/'Volumi Totali'!N649</f>
        <v>1.0639503424146369E-3</v>
      </c>
      <c r="L650" s="10">
        <f>'Volumi Totali'!L649/'Volumi Totali'!N649</f>
        <v>1.4346374815996874E-4</v>
      </c>
      <c r="N650" s="11">
        <f t="shared" si="10"/>
        <v>1</v>
      </c>
      <c r="O650" s="5"/>
      <c r="P650" s="5"/>
      <c r="Q650" s="18"/>
    </row>
    <row r="651" spans="1:17" x14ac:dyDescent="0.25">
      <c r="A651" s="3">
        <v>42288</v>
      </c>
      <c r="B651" s="10">
        <f>'Volumi Totali'!B650/'Volumi Totali'!N650</f>
        <v>0.9174560526376051</v>
      </c>
      <c r="C651" s="10">
        <f>'Volumi Totali'!C650/'Volumi Totali'!N650</f>
        <v>7.3361917338285376E-3</v>
      </c>
      <c r="D651" s="10">
        <f>'Volumi Totali'!D650/'Volumi Totali'!N650</f>
        <v>6.6663904224682491E-2</v>
      </c>
      <c r="E651" s="10">
        <f>'Volumi Totali'!E650/'Volumi Totali'!N650</f>
        <v>0</v>
      </c>
      <c r="F651" s="10">
        <f>'Volumi Totali'!F650/'Volumi Totali'!N650</f>
        <v>5.5682106899962161E-3</v>
      </c>
      <c r="G651" s="10">
        <f>'Volumi Totali'!G650/'Volumi Totali'!N650</f>
        <v>0</v>
      </c>
      <c r="H651" s="10">
        <f>'Volumi Totali'!H650/'Volumi Totali'!N650</f>
        <v>1.8216305749986642E-3</v>
      </c>
      <c r="I651" s="10">
        <f>'Volumi Totali'!I650/'Volumi Totali'!N650</f>
        <v>0</v>
      </c>
      <c r="J651" s="10">
        <f>'Volumi Totali'!J650/'Volumi Totali'!N650</f>
        <v>0</v>
      </c>
      <c r="K651" s="10">
        <f>'Volumi Totali'!K650/'Volumi Totali'!N650</f>
        <v>1.0933818069205714E-3</v>
      </c>
      <c r="L651" s="10">
        <f>'Volumi Totali'!L650/'Volumi Totali'!N650</f>
        <v>6.0628331968468905E-5</v>
      </c>
      <c r="N651" s="11">
        <f t="shared" si="10"/>
        <v>1</v>
      </c>
      <c r="O651" s="5"/>
      <c r="P651" s="5"/>
      <c r="Q651" s="18"/>
    </row>
    <row r="652" spans="1:17" x14ac:dyDescent="0.25">
      <c r="A652" s="4">
        <v>42289</v>
      </c>
      <c r="B652" s="10">
        <f>'Volumi Totali'!B651/'Volumi Totali'!N651</f>
        <v>0.91923073324197224</v>
      </c>
      <c r="C652" s="10">
        <f>'Volumi Totali'!C651/'Volumi Totali'!N651</f>
        <v>6.5196166047169343E-3</v>
      </c>
      <c r="D652" s="10">
        <f>'Volumi Totali'!D651/'Volumi Totali'!N651</f>
        <v>6.6187382914159612E-2</v>
      </c>
      <c r="E652" s="10">
        <f>'Volumi Totali'!E651/'Volumi Totali'!N651</f>
        <v>0</v>
      </c>
      <c r="F652" s="10">
        <f>'Volumi Totali'!F651/'Volumi Totali'!N651</f>
        <v>5.7922484514945777E-3</v>
      </c>
      <c r="G652" s="10">
        <f>'Volumi Totali'!G651/'Volumi Totali'!N651</f>
        <v>0</v>
      </c>
      <c r="H652" s="10">
        <f>'Volumi Totali'!H651/'Volumi Totali'!N651</f>
        <v>9.1165519313318787E-4</v>
      </c>
      <c r="I652" s="10">
        <f>'Volumi Totali'!I651/'Volumi Totali'!N651</f>
        <v>0</v>
      </c>
      <c r="J652" s="10">
        <f>'Volumi Totali'!J651/'Volumi Totali'!N651</f>
        <v>0</v>
      </c>
      <c r="K652" s="10">
        <f>'Volumi Totali'!K651/'Volumi Totali'!N651</f>
        <v>1.1676270368647561E-3</v>
      </c>
      <c r="L652" s="10">
        <f>'Volumi Totali'!L651/'Volumi Totali'!N651</f>
        <v>1.907365576587151E-4</v>
      </c>
      <c r="N652" s="11">
        <f t="shared" si="10"/>
        <v>1</v>
      </c>
      <c r="O652" s="5"/>
      <c r="P652" s="5"/>
      <c r="Q652" s="18"/>
    </row>
    <row r="653" spans="1:17" x14ac:dyDescent="0.25">
      <c r="A653" s="3">
        <v>42290</v>
      </c>
      <c r="B653" s="10">
        <f>'Volumi Totali'!B652/'Volumi Totali'!N652</f>
        <v>0.92399107259181357</v>
      </c>
      <c r="C653" s="10">
        <f>'Volumi Totali'!C652/'Volumi Totali'!N652</f>
        <v>1.1654014961325312E-2</v>
      </c>
      <c r="D653" s="10">
        <f>'Volumi Totali'!D652/'Volumi Totali'!N652</f>
        <v>5.2623435390190078E-2</v>
      </c>
      <c r="E653" s="10">
        <f>'Volumi Totali'!E652/'Volumi Totali'!N652</f>
        <v>0</v>
      </c>
      <c r="F653" s="10">
        <f>'Volumi Totali'!F652/'Volumi Totali'!N652</f>
        <v>9.9299590617413537E-3</v>
      </c>
      <c r="G653" s="10">
        <f>'Volumi Totali'!G652/'Volumi Totali'!N652</f>
        <v>0</v>
      </c>
      <c r="H653" s="10">
        <f>'Volumi Totali'!H652/'Volumi Totali'!N652</f>
        <v>6.84215741503614E-4</v>
      </c>
      <c r="I653" s="10">
        <f>'Volumi Totali'!I652/'Volumi Totali'!N652</f>
        <v>0</v>
      </c>
      <c r="J653" s="10">
        <f>'Volumi Totali'!J652/'Volumi Totali'!N652</f>
        <v>0</v>
      </c>
      <c r="K653" s="10">
        <f>'Volumi Totali'!K652/'Volumi Totali'!N652</f>
        <v>1.0851902172844541E-3</v>
      </c>
      <c r="L653" s="10">
        <f>'Volumi Totali'!L652/'Volumi Totali'!N652</f>
        <v>3.2112036141637934E-5</v>
      </c>
      <c r="N653" s="11">
        <f t="shared" si="10"/>
        <v>1</v>
      </c>
      <c r="O653" s="5"/>
      <c r="P653" s="5"/>
      <c r="Q653" s="18"/>
    </row>
    <row r="654" spans="1:17" x14ac:dyDescent="0.25">
      <c r="A654" s="4">
        <v>42291</v>
      </c>
      <c r="B654" s="10">
        <f>'Volumi Totali'!B653/'Volumi Totali'!N653</f>
        <v>0.89651354537669037</v>
      </c>
      <c r="C654" s="10">
        <f>'Volumi Totali'!C653/'Volumi Totali'!N653</f>
        <v>1.1047259157919849E-2</v>
      </c>
      <c r="D654" s="10">
        <f>'Volumi Totali'!D653/'Volumi Totali'!N653</f>
        <v>5.8165684958664712E-2</v>
      </c>
      <c r="E654" s="10">
        <f>'Volumi Totali'!E653/'Volumi Totali'!N653</f>
        <v>0</v>
      </c>
      <c r="F654" s="10">
        <f>'Volumi Totali'!F653/'Volumi Totali'!N653</f>
        <v>3.1719864017059438E-2</v>
      </c>
      <c r="G654" s="10">
        <f>'Volumi Totali'!G653/'Volumi Totali'!N653</f>
        <v>0</v>
      </c>
      <c r="H654" s="10">
        <f>'Volumi Totali'!H653/'Volumi Totali'!N653</f>
        <v>6.7630417803008066E-4</v>
      </c>
      <c r="I654" s="10">
        <f>'Volumi Totali'!I653/'Volumi Totali'!N653</f>
        <v>0</v>
      </c>
      <c r="J654" s="10">
        <f>'Volumi Totali'!J653/'Volumi Totali'!N653</f>
        <v>0</v>
      </c>
      <c r="K654" s="10">
        <f>'Volumi Totali'!K653/'Volumi Totali'!N653</f>
        <v>1.7415722157516423E-3</v>
      </c>
      <c r="L654" s="10">
        <f>'Volumi Totali'!L653/'Volumi Totali'!N653</f>
        <v>1.3577009588391686E-4</v>
      </c>
      <c r="N654" s="11">
        <f t="shared" si="10"/>
        <v>1</v>
      </c>
      <c r="O654" s="5"/>
      <c r="P654" s="5"/>
      <c r="Q654" s="18"/>
    </row>
    <row r="655" spans="1:17" x14ac:dyDescent="0.25">
      <c r="A655" s="3">
        <v>42292</v>
      </c>
      <c r="B655" s="10">
        <f>'Volumi Totali'!B654/'Volumi Totali'!N654</f>
        <v>0.91438435507527271</v>
      </c>
      <c r="C655" s="10">
        <f>'Volumi Totali'!C654/'Volumi Totali'!N654</f>
        <v>1.5984244030328262E-2</v>
      </c>
      <c r="D655" s="10">
        <f>'Volumi Totali'!D654/'Volumi Totali'!N654</f>
        <v>5.1777351696253943E-2</v>
      </c>
      <c r="E655" s="10">
        <f>'Volumi Totali'!E654/'Volumi Totali'!N654</f>
        <v>0</v>
      </c>
      <c r="F655" s="10">
        <f>'Volumi Totali'!F654/'Volumi Totali'!N654</f>
        <v>1.3450025261709828E-2</v>
      </c>
      <c r="G655" s="10">
        <f>'Volumi Totali'!G654/'Volumi Totali'!N654</f>
        <v>0</v>
      </c>
      <c r="H655" s="10">
        <f>'Volumi Totali'!H654/'Volumi Totali'!N654</f>
        <v>9.6968569444797392E-4</v>
      </c>
      <c r="I655" s="10">
        <f>'Volumi Totali'!I654/'Volumi Totali'!N654</f>
        <v>0</v>
      </c>
      <c r="J655" s="10">
        <f>'Volumi Totali'!J654/'Volumi Totali'!N654</f>
        <v>0</v>
      </c>
      <c r="K655" s="10">
        <f>'Volumi Totali'!K654/'Volumi Totali'!N654</f>
        <v>2.9213100185834975E-3</v>
      </c>
      <c r="L655" s="10">
        <f>'Volumi Totali'!L654/'Volumi Totali'!N654</f>
        <v>5.1302822340378062E-4</v>
      </c>
      <c r="N655" s="11">
        <f t="shared" si="10"/>
        <v>1</v>
      </c>
      <c r="O655" s="5"/>
      <c r="P655" s="5"/>
      <c r="Q655" s="18"/>
    </row>
    <row r="656" spans="1:17" x14ac:dyDescent="0.25">
      <c r="A656" s="4">
        <v>42293</v>
      </c>
      <c r="B656" s="10">
        <f>'Volumi Totali'!B655/'Volumi Totali'!N655</f>
        <v>0.94367469974524476</v>
      </c>
      <c r="C656" s="10">
        <f>'Volumi Totali'!C655/'Volumi Totali'!N655</f>
        <v>9.0052244274841271E-3</v>
      </c>
      <c r="D656" s="10">
        <f>'Volumi Totali'!D655/'Volumi Totali'!N655</f>
        <v>3.8712702750157972E-2</v>
      </c>
      <c r="E656" s="10">
        <f>'Volumi Totali'!E655/'Volumi Totali'!N655</f>
        <v>0</v>
      </c>
      <c r="F656" s="10">
        <f>'Volumi Totali'!F655/'Volumi Totali'!N655</f>
        <v>6.5684111915668975E-3</v>
      </c>
      <c r="G656" s="10">
        <f>'Volumi Totali'!G655/'Volumi Totali'!N655</f>
        <v>0</v>
      </c>
      <c r="H656" s="10">
        <f>'Volumi Totali'!H655/'Volumi Totali'!N655</f>
        <v>9.3632801287759867E-4</v>
      </c>
      <c r="I656" s="10">
        <f>'Volumi Totali'!I655/'Volumi Totali'!N655</f>
        <v>0</v>
      </c>
      <c r="J656" s="10">
        <f>'Volumi Totali'!J655/'Volumi Totali'!N655</f>
        <v>0</v>
      </c>
      <c r="K656" s="10">
        <f>'Volumi Totali'!K655/'Volumi Totali'!N655</f>
        <v>1.0597891514011538E-3</v>
      </c>
      <c r="L656" s="10">
        <f>'Volumi Totali'!L655/'Volumi Totali'!N655</f>
        <v>4.2844721267488794E-5</v>
      </c>
      <c r="N656" s="11">
        <f t="shared" si="10"/>
        <v>0.99999999999999989</v>
      </c>
      <c r="O656" s="5"/>
      <c r="P656" s="5"/>
      <c r="Q656" s="18"/>
    </row>
    <row r="657" spans="1:17" x14ac:dyDescent="0.25">
      <c r="A657" s="3">
        <v>42294</v>
      </c>
      <c r="B657" s="10">
        <f>'Volumi Totali'!B656/'Volumi Totali'!N656</f>
        <v>0.93045002579868885</v>
      </c>
      <c r="C657" s="10">
        <f>'Volumi Totali'!C656/'Volumi Totali'!N656</f>
        <v>8.5072350482404031E-3</v>
      </c>
      <c r="D657" s="10">
        <f>'Volumi Totali'!D656/'Volumi Totali'!N656</f>
        <v>5.2872019980048555E-2</v>
      </c>
      <c r="E657" s="10">
        <f>'Volumi Totali'!E656/'Volumi Totali'!N656</f>
        <v>0</v>
      </c>
      <c r="F657" s="10">
        <f>'Volumi Totali'!F656/'Volumi Totali'!N656</f>
        <v>6.7600404887354628E-3</v>
      </c>
      <c r="G657" s="10">
        <f>'Volumi Totali'!G656/'Volumi Totali'!N656</f>
        <v>0</v>
      </c>
      <c r="H657" s="10">
        <f>'Volumi Totali'!H656/'Volumi Totali'!N656</f>
        <v>5.4759214103616393E-4</v>
      </c>
      <c r="I657" s="10">
        <f>'Volumi Totali'!I656/'Volumi Totali'!N656</f>
        <v>0</v>
      </c>
      <c r="J657" s="10">
        <f>'Volumi Totali'!J656/'Volumi Totali'!N656</f>
        <v>0</v>
      </c>
      <c r="K657" s="10">
        <f>'Volumi Totali'!K656/'Volumi Totali'!N656</f>
        <v>7.7753604041085262E-4</v>
      </c>
      <c r="L657" s="10">
        <f>'Volumi Totali'!L656/'Volumi Totali'!N656</f>
        <v>8.5550502839665E-5</v>
      </c>
      <c r="N657" s="11">
        <f t="shared" si="10"/>
        <v>0.99999999999999989</v>
      </c>
      <c r="O657" s="5"/>
      <c r="P657" s="5"/>
      <c r="Q657" s="18"/>
    </row>
    <row r="658" spans="1:17" x14ac:dyDescent="0.25">
      <c r="A658" s="4">
        <v>42295</v>
      </c>
      <c r="B658" s="10">
        <f>'Volumi Totali'!B657/'Volumi Totali'!N657</f>
        <v>0.93234985052222152</v>
      </c>
      <c r="C658" s="10">
        <f>'Volumi Totali'!C657/'Volumi Totali'!N657</f>
        <v>1.0071438055814319E-2</v>
      </c>
      <c r="D658" s="10">
        <f>'Volumi Totali'!D657/'Volumi Totali'!N657</f>
        <v>5.060986975162813E-2</v>
      </c>
      <c r="E658" s="10">
        <f>'Volumi Totali'!E657/'Volumi Totali'!N657</f>
        <v>0</v>
      </c>
      <c r="F658" s="10">
        <f>'Volumi Totali'!F657/'Volumi Totali'!N657</f>
        <v>5.5560392575795007E-3</v>
      </c>
      <c r="G658" s="10">
        <f>'Volumi Totali'!G657/'Volumi Totali'!N657</f>
        <v>0</v>
      </c>
      <c r="H658" s="10">
        <f>'Volumi Totali'!H657/'Volumi Totali'!N657</f>
        <v>4.4576316161865304E-4</v>
      </c>
      <c r="I658" s="10">
        <f>'Volumi Totali'!I657/'Volumi Totali'!N657</f>
        <v>0</v>
      </c>
      <c r="J658" s="10">
        <f>'Volumi Totali'!J657/'Volumi Totali'!N657</f>
        <v>0</v>
      </c>
      <c r="K658" s="10">
        <f>'Volumi Totali'!K657/'Volumi Totali'!N657</f>
        <v>8.8396256271012033E-4</v>
      </c>
      <c r="L658" s="10">
        <f>'Volumi Totali'!L657/'Volumi Totali'!N657</f>
        <v>8.3076688427716528E-5</v>
      </c>
      <c r="N658" s="11">
        <f t="shared" si="10"/>
        <v>1.0000000000000002</v>
      </c>
      <c r="O658" s="5"/>
      <c r="P658" s="5"/>
      <c r="Q658" s="18"/>
    </row>
    <row r="659" spans="1:17" x14ac:dyDescent="0.25">
      <c r="A659" s="3">
        <v>42296</v>
      </c>
      <c r="B659" s="10">
        <f>'Volumi Totali'!B658/'Volumi Totali'!N658</f>
        <v>0.9315745874294965</v>
      </c>
      <c r="C659" s="10">
        <f>'Volumi Totali'!C658/'Volumi Totali'!N658</f>
        <v>1.1065241975824159E-2</v>
      </c>
      <c r="D659" s="10">
        <f>'Volumi Totali'!D658/'Volumi Totali'!N658</f>
        <v>4.5716815974629871E-2</v>
      </c>
      <c r="E659" s="10">
        <f>'Volumi Totali'!E658/'Volumi Totali'!N658</f>
        <v>0</v>
      </c>
      <c r="F659" s="10">
        <f>'Volumi Totali'!F658/'Volumi Totali'!N658</f>
        <v>8.9894948726479615E-3</v>
      </c>
      <c r="G659" s="10">
        <f>'Volumi Totali'!G658/'Volumi Totali'!N658</f>
        <v>0</v>
      </c>
      <c r="H659" s="10">
        <f>'Volumi Totali'!H658/'Volumi Totali'!N658</f>
        <v>1.1303715746641425E-3</v>
      </c>
      <c r="I659" s="10">
        <f>'Volumi Totali'!I658/'Volumi Totali'!N658</f>
        <v>0</v>
      </c>
      <c r="J659" s="10">
        <f>'Volumi Totali'!J658/'Volumi Totali'!N658</f>
        <v>0</v>
      </c>
      <c r="K659" s="10">
        <f>'Volumi Totali'!K658/'Volumi Totali'!N658</f>
        <v>1.4529713385581439E-3</v>
      </c>
      <c r="L659" s="10">
        <f>'Volumi Totali'!L658/'Volumi Totali'!N658</f>
        <v>7.051683417918497E-5</v>
      </c>
      <c r="N659" s="11">
        <f t="shared" si="10"/>
        <v>0.99999999999999989</v>
      </c>
      <c r="O659" s="5"/>
      <c r="P659" s="5"/>
      <c r="Q659" s="18"/>
    </row>
    <row r="660" spans="1:17" x14ac:dyDescent="0.25">
      <c r="A660" s="4">
        <v>42297</v>
      </c>
      <c r="B660" s="10">
        <f>'Volumi Totali'!B659/'Volumi Totali'!N659</f>
        <v>0.93765739974475759</v>
      </c>
      <c r="C660" s="10">
        <f>'Volumi Totali'!C659/'Volumi Totali'!N659</f>
        <v>1.2777873109089602E-2</v>
      </c>
      <c r="D660" s="10">
        <f>'Volumi Totali'!D659/'Volumi Totali'!N659</f>
        <v>3.5313092328829142E-2</v>
      </c>
      <c r="E660" s="10">
        <f>'Volumi Totali'!E659/'Volumi Totali'!N659</f>
        <v>0</v>
      </c>
      <c r="F660" s="10">
        <f>'Volumi Totali'!F659/'Volumi Totali'!N659</f>
        <v>1.1653891141004704E-2</v>
      </c>
      <c r="G660" s="10">
        <f>'Volumi Totali'!G659/'Volumi Totali'!N659</f>
        <v>0</v>
      </c>
      <c r="H660" s="10">
        <f>'Volumi Totali'!H659/'Volumi Totali'!N659</f>
        <v>1.1032192029836216E-3</v>
      </c>
      <c r="I660" s="10">
        <f>'Volumi Totali'!I659/'Volumi Totali'!N659</f>
        <v>0</v>
      </c>
      <c r="J660" s="10">
        <f>'Volumi Totali'!J659/'Volumi Totali'!N659</f>
        <v>0</v>
      </c>
      <c r="K660" s="10">
        <f>'Volumi Totali'!K659/'Volumi Totali'!N659</f>
        <v>1.3986332818807326E-3</v>
      </c>
      <c r="L660" s="10">
        <f>'Volumi Totali'!L659/'Volumi Totali'!N659</f>
        <v>9.5891191454580129E-5</v>
      </c>
      <c r="N660" s="11">
        <f t="shared" si="10"/>
        <v>1</v>
      </c>
      <c r="O660" s="5"/>
      <c r="P660" s="5"/>
      <c r="Q660" s="18"/>
    </row>
    <row r="661" spans="1:17" x14ac:dyDescent="0.25">
      <c r="A661" s="3">
        <v>42298</v>
      </c>
      <c r="B661" s="10">
        <f>'Volumi Totali'!B660/'Volumi Totali'!N660</f>
        <v>0.93030795129840249</v>
      </c>
      <c r="C661" s="10">
        <f>'Volumi Totali'!C660/'Volumi Totali'!N660</f>
        <v>8.8360621853711165E-3</v>
      </c>
      <c r="D661" s="10">
        <f>'Volumi Totali'!D660/'Volumi Totali'!N660</f>
        <v>3.5869325721325861E-2</v>
      </c>
      <c r="E661" s="10">
        <f>'Volumi Totali'!E660/'Volumi Totali'!N660</f>
        <v>0</v>
      </c>
      <c r="F661" s="10">
        <f>'Volumi Totali'!F660/'Volumi Totali'!N660</f>
        <v>2.210203954849331E-2</v>
      </c>
      <c r="G661" s="10">
        <f>'Volumi Totali'!G660/'Volumi Totali'!N660</f>
        <v>0</v>
      </c>
      <c r="H661" s="10">
        <f>'Volumi Totali'!H660/'Volumi Totali'!N660</f>
        <v>7.7106846887697823E-4</v>
      </c>
      <c r="I661" s="10">
        <f>'Volumi Totali'!I660/'Volumi Totali'!N660</f>
        <v>0</v>
      </c>
      <c r="J661" s="10">
        <f>'Volumi Totali'!J660/'Volumi Totali'!N660</f>
        <v>0</v>
      </c>
      <c r="K661" s="10">
        <f>'Volumi Totali'!K660/'Volumi Totali'!N660</f>
        <v>1.9850595096920429E-3</v>
      </c>
      <c r="L661" s="10">
        <f>'Volumi Totali'!L660/'Volumi Totali'!N660</f>
        <v>1.2849326783817498E-4</v>
      </c>
      <c r="N661" s="11">
        <f t="shared" si="10"/>
        <v>1</v>
      </c>
      <c r="O661" s="5"/>
      <c r="P661" s="5"/>
      <c r="Q661" s="18"/>
    </row>
    <row r="662" spans="1:17" x14ac:dyDescent="0.25">
      <c r="A662" s="4">
        <v>42299</v>
      </c>
      <c r="B662" s="10">
        <f>'Volumi Totali'!B661/'Volumi Totali'!N661</f>
        <v>0.93704042332895232</v>
      </c>
      <c r="C662" s="10">
        <f>'Volumi Totali'!C661/'Volumi Totali'!N661</f>
        <v>7.5632693616610076E-3</v>
      </c>
      <c r="D662" s="10">
        <f>'Volumi Totali'!D661/'Volumi Totali'!N661</f>
        <v>3.0119492815588053E-2</v>
      </c>
      <c r="E662" s="10">
        <f>'Volumi Totali'!E661/'Volumi Totali'!N661</f>
        <v>0</v>
      </c>
      <c r="F662" s="10">
        <f>'Volumi Totali'!F661/'Volumi Totali'!N661</f>
        <v>2.29205947425699E-2</v>
      </c>
      <c r="G662" s="10">
        <f>'Volumi Totali'!G661/'Volumi Totali'!N661</f>
        <v>0</v>
      </c>
      <c r="H662" s="10">
        <f>'Volumi Totali'!H661/'Volumi Totali'!N661</f>
        <v>3.6994764151624949E-4</v>
      </c>
      <c r="I662" s="10">
        <f>'Volumi Totali'!I661/'Volumi Totali'!N661</f>
        <v>0</v>
      </c>
      <c r="J662" s="10">
        <f>'Volumi Totali'!J661/'Volumi Totali'!N661</f>
        <v>0</v>
      </c>
      <c r="K662" s="10">
        <f>'Volumi Totali'!K661/'Volumi Totali'!N661</f>
        <v>1.9331108789861289E-3</v>
      </c>
      <c r="L662" s="10">
        <f>'Volumi Totali'!L661/'Volumi Totali'!N661</f>
        <v>5.3161230726358627E-5</v>
      </c>
      <c r="N662" s="11">
        <f t="shared" si="10"/>
        <v>1</v>
      </c>
      <c r="O662" s="5"/>
      <c r="P662" s="5"/>
      <c r="Q662" s="18"/>
    </row>
    <row r="663" spans="1:17" x14ac:dyDescent="0.25">
      <c r="A663" s="3">
        <v>42300</v>
      </c>
      <c r="B663" s="10">
        <f>'Volumi Totali'!B662/'Volumi Totali'!N662</f>
        <v>0.92253093294706467</v>
      </c>
      <c r="C663" s="10">
        <f>'Volumi Totali'!C662/'Volumi Totali'!N662</f>
        <v>9.2814586181465784E-3</v>
      </c>
      <c r="D663" s="10">
        <f>'Volumi Totali'!D662/'Volumi Totali'!N662</f>
        <v>3.7493436846886559E-2</v>
      </c>
      <c r="E663" s="10">
        <f>'Volumi Totali'!E662/'Volumi Totali'!N662</f>
        <v>0</v>
      </c>
      <c r="F663" s="10">
        <f>'Volumi Totali'!F662/'Volumi Totali'!N662</f>
        <v>2.7536400766049258E-2</v>
      </c>
      <c r="G663" s="10">
        <f>'Volumi Totali'!G662/'Volumi Totali'!N662</f>
        <v>0</v>
      </c>
      <c r="H663" s="10">
        <f>'Volumi Totali'!H662/'Volumi Totali'!N662</f>
        <v>7.3564341491827066E-4</v>
      </c>
      <c r="I663" s="10">
        <f>'Volumi Totali'!I662/'Volumi Totali'!N662</f>
        <v>0</v>
      </c>
      <c r="J663" s="10">
        <f>'Volumi Totali'!J662/'Volumi Totali'!N662</f>
        <v>0</v>
      </c>
      <c r="K663" s="10">
        <f>'Volumi Totali'!K662/'Volumi Totali'!N662</f>
        <v>2.3207954875273224E-3</v>
      </c>
      <c r="L663" s="10">
        <f>'Volumi Totali'!L662/'Volumi Totali'!N662</f>
        <v>1.0133191940734676E-4</v>
      </c>
      <c r="N663" s="11">
        <f t="shared" si="10"/>
        <v>0.99999999999999989</v>
      </c>
      <c r="O663" s="5"/>
      <c r="P663" s="5"/>
      <c r="Q663" s="18"/>
    </row>
    <row r="664" spans="1:17" x14ac:dyDescent="0.25">
      <c r="A664" s="4">
        <v>42301</v>
      </c>
      <c r="B664" s="10">
        <f>'Volumi Totali'!B663/'Volumi Totali'!N663</f>
        <v>0.94548121288696318</v>
      </c>
      <c r="C664" s="10">
        <f>'Volumi Totali'!C663/'Volumi Totali'!N663</f>
        <v>6.9209819572296433E-3</v>
      </c>
      <c r="D664" s="10">
        <f>'Volumi Totali'!D663/'Volumi Totali'!N663</f>
        <v>3.480940494023993E-2</v>
      </c>
      <c r="E664" s="10">
        <f>'Volumi Totali'!E663/'Volumi Totali'!N663</f>
        <v>0</v>
      </c>
      <c r="F664" s="10">
        <f>'Volumi Totali'!F663/'Volumi Totali'!N663</f>
        <v>9.4158884388732059E-3</v>
      </c>
      <c r="G664" s="10">
        <f>'Volumi Totali'!G663/'Volumi Totali'!N663</f>
        <v>0</v>
      </c>
      <c r="H664" s="10">
        <f>'Volumi Totali'!H663/'Volumi Totali'!N663</f>
        <v>7.9389020523608909E-4</v>
      </c>
      <c r="I664" s="10">
        <f>'Volumi Totali'!I663/'Volumi Totali'!N663</f>
        <v>0</v>
      </c>
      <c r="J664" s="10">
        <f>'Volumi Totali'!J663/'Volumi Totali'!N663</f>
        <v>0</v>
      </c>
      <c r="K664" s="10">
        <f>'Volumi Totali'!K663/'Volumi Totali'!N663</f>
        <v>2.5442535567888436E-3</v>
      </c>
      <c r="L664" s="10">
        <f>'Volumi Totali'!L663/'Volumi Totali'!N663</f>
        <v>3.4368014669128773E-5</v>
      </c>
      <c r="N664" s="11">
        <f t="shared" si="10"/>
        <v>1.0000000000000002</v>
      </c>
      <c r="O664" s="5"/>
      <c r="P664" s="5"/>
      <c r="Q664" s="18"/>
    </row>
    <row r="665" spans="1:17" x14ac:dyDescent="0.25">
      <c r="A665" s="3">
        <v>42302</v>
      </c>
      <c r="B665" s="10">
        <f>'Volumi Totali'!B664/'Volumi Totali'!N664</f>
        <v>0.94484714598587061</v>
      </c>
      <c r="C665" s="10">
        <f>'Volumi Totali'!C664/'Volumi Totali'!N664</f>
        <v>5.9336320578947796E-3</v>
      </c>
      <c r="D665" s="10">
        <f>'Volumi Totali'!D664/'Volumi Totali'!N664</f>
        <v>3.4240067987015177E-2</v>
      </c>
      <c r="E665" s="10">
        <f>'Volumi Totali'!E664/'Volumi Totali'!N664</f>
        <v>0</v>
      </c>
      <c r="F665" s="10">
        <f>'Volumi Totali'!F664/'Volumi Totali'!N664</f>
        <v>1.3131645686298703E-2</v>
      </c>
      <c r="G665" s="10">
        <f>'Volumi Totali'!G664/'Volumi Totali'!N664</f>
        <v>0</v>
      </c>
      <c r="H665" s="10">
        <f>'Volumi Totali'!H664/'Volumi Totali'!N664</f>
        <v>5.8320938144753893E-4</v>
      </c>
      <c r="I665" s="10">
        <f>'Volumi Totali'!I664/'Volumi Totali'!N664</f>
        <v>0</v>
      </c>
      <c r="J665" s="10">
        <f>'Volumi Totali'!J664/'Volumi Totali'!N664</f>
        <v>0</v>
      </c>
      <c r="K665" s="10">
        <f>'Volumi Totali'!K664/'Volumi Totali'!N664</f>
        <v>1.1141305976495952E-3</v>
      </c>
      <c r="L665" s="10">
        <f>'Volumi Totali'!L664/'Volumi Totali'!N664</f>
        <v>1.5016830382358758E-4</v>
      </c>
      <c r="N665" s="11">
        <f t="shared" si="10"/>
        <v>1</v>
      </c>
      <c r="O665" s="5"/>
      <c r="P665" s="5"/>
      <c r="Q665" s="18"/>
    </row>
    <row r="666" spans="1:17" x14ac:dyDescent="0.25">
      <c r="A666" s="4">
        <v>42303</v>
      </c>
      <c r="B666" s="10">
        <f>'Volumi Totali'!B665/'Volumi Totali'!N665</f>
        <v>0.92219340655035686</v>
      </c>
      <c r="C666" s="10">
        <f>'Volumi Totali'!C665/'Volumi Totali'!N665</f>
        <v>1.2264137206138953E-2</v>
      </c>
      <c r="D666" s="10">
        <f>'Volumi Totali'!D665/'Volumi Totali'!N665</f>
        <v>3.2162230308302411E-2</v>
      </c>
      <c r="E666" s="10">
        <f>'Volumi Totali'!E665/'Volumi Totali'!N665</f>
        <v>0</v>
      </c>
      <c r="F666" s="10">
        <f>'Volumi Totali'!F665/'Volumi Totali'!N665</f>
        <v>3.1280498895696028E-2</v>
      </c>
      <c r="G666" s="10">
        <f>'Volumi Totali'!G665/'Volumi Totali'!N665</f>
        <v>0</v>
      </c>
      <c r="H666" s="10">
        <f>'Volumi Totali'!H665/'Volumi Totali'!N665</f>
        <v>6.0066875450325648E-4</v>
      </c>
      <c r="I666" s="10">
        <f>'Volumi Totali'!I665/'Volumi Totali'!N665</f>
        <v>0</v>
      </c>
      <c r="J666" s="10">
        <f>'Volumi Totali'!J665/'Volumi Totali'!N665</f>
        <v>0</v>
      </c>
      <c r="K666" s="10">
        <f>'Volumi Totali'!K665/'Volumi Totali'!N665</f>
        <v>1.1703189446542362E-3</v>
      </c>
      <c r="L666" s="10">
        <f>'Volumi Totali'!L665/'Volumi Totali'!N665</f>
        <v>3.2873934034829657E-4</v>
      </c>
      <c r="N666" s="11">
        <f t="shared" si="10"/>
        <v>1.0000000000000002</v>
      </c>
      <c r="O666" s="5"/>
      <c r="P666" s="5"/>
      <c r="Q666" s="18"/>
    </row>
    <row r="667" spans="1:17" x14ac:dyDescent="0.25">
      <c r="A667" s="3">
        <v>42304</v>
      </c>
      <c r="B667" s="10">
        <f>'Volumi Totali'!B666/'Volumi Totali'!N666</f>
        <v>0.9307702954985454</v>
      </c>
      <c r="C667" s="10">
        <f>'Volumi Totali'!C666/'Volumi Totali'!N666</f>
        <v>7.1839496676336951E-3</v>
      </c>
      <c r="D667" s="10">
        <f>'Volumi Totali'!D666/'Volumi Totali'!N666</f>
        <v>2.2148177776045639E-2</v>
      </c>
      <c r="E667" s="10">
        <f>'Volumi Totali'!E666/'Volumi Totali'!N666</f>
        <v>0</v>
      </c>
      <c r="F667" s="10">
        <f>'Volumi Totali'!F666/'Volumi Totali'!N666</f>
        <v>3.7092155938246503E-2</v>
      </c>
      <c r="G667" s="10">
        <f>'Volumi Totali'!G666/'Volumi Totali'!N666</f>
        <v>0</v>
      </c>
      <c r="H667" s="10">
        <f>'Volumi Totali'!H666/'Volumi Totali'!N666</f>
        <v>4.6327778727552039E-4</v>
      </c>
      <c r="I667" s="10">
        <f>'Volumi Totali'!I666/'Volumi Totali'!N666</f>
        <v>0</v>
      </c>
      <c r="J667" s="10">
        <f>'Volumi Totali'!J666/'Volumi Totali'!N666</f>
        <v>0</v>
      </c>
      <c r="K667" s="10">
        <f>'Volumi Totali'!K666/'Volumi Totali'!N666</f>
        <v>2.2662663016587078E-3</v>
      </c>
      <c r="L667" s="10">
        <f>'Volumi Totali'!L666/'Volumi Totali'!N666</f>
        <v>7.5877030594494622E-5</v>
      </c>
      <c r="N667" s="11">
        <f t="shared" si="10"/>
        <v>1</v>
      </c>
      <c r="O667" s="5"/>
      <c r="P667" s="5"/>
      <c r="Q667" s="18"/>
    </row>
    <row r="668" spans="1:17" x14ac:dyDescent="0.25">
      <c r="A668" s="4">
        <v>42305</v>
      </c>
      <c r="B668" s="10">
        <f>'Volumi Totali'!B667/'Volumi Totali'!N667</f>
        <v>0.92252697012493223</v>
      </c>
      <c r="C668" s="10">
        <f>'Volumi Totali'!C667/'Volumi Totali'!N667</f>
        <v>6.3616795746288951E-3</v>
      </c>
      <c r="D668" s="10">
        <f>'Volumi Totali'!D667/'Volumi Totali'!N667</f>
        <v>2.6022733650403237E-2</v>
      </c>
      <c r="E668" s="10">
        <f>'Volumi Totali'!E667/'Volumi Totali'!N667</f>
        <v>0</v>
      </c>
      <c r="F668" s="10">
        <f>'Volumi Totali'!F667/'Volumi Totali'!N667</f>
        <v>4.3087669612817056E-2</v>
      </c>
      <c r="G668" s="10">
        <f>'Volumi Totali'!G667/'Volumi Totali'!N667</f>
        <v>0</v>
      </c>
      <c r="H668" s="10">
        <f>'Volumi Totali'!H667/'Volumi Totali'!N667</f>
        <v>7.4629249127747277E-4</v>
      </c>
      <c r="I668" s="10">
        <f>'Volumi Totali'!I667/'Volumi Totali'!N667</f>
        <v>0</v>
      </c>
      <c r="J668" s="10">
        <f>'Volumi Totali'!J667/'Volumi Totali'!N667</f>
        <v>0</v>
      </c>
      <c r="K668" s="10">
        <f>'Volumi Totali'!K667/'Volumi Totali'!N667</f>
        <v>1.1315313552605912E-3</v>
      </c>
      <c r="L668" s="10">
        <f>'Volumi Totali'!L667/'Volumi Totali'!N667</f>
        <v>1.2312319068056402E-4</v>
      </c>
      <c r="N668" s="11">
        <f t="shared" si="10"/>
        <v>0.99999999999999989</v>
      </c>
      <c r="O668" s="5"/>
      <c r="P668" s="5"/>
      <c r="Q668" s="18"/>
    </row>
    <row r="669" spans="1:17" x14ac:dyDescent="0.25">
      <c r="A669" s="3">
        <v>42306</v>
      </c>
      <c r="B669" s="10">
        <f>'Volumi Totali'!B668/'Volumi Totali'!N668</f>
        <v>0.81697633241381551</v>
      </c>
      <c r="C669" s="10">
        <f>'Volumi Totali'!C668/'Volumi Totali'!N668</f>
        <v>6.9701124852850991E-3</v>
      </c>
      <c r="D669" s="10">
        <f>'Volumi Totali'!D668/'Volumi Totali'!N668</f>
        <v>0.1451130872892607</v>
      </c>
      <c r="E669" s="10">
        <f>'Volumi Totali'!E668/'Volumi Totali'!N668</f>
        <v>0</v>
      </c>
      <c r="F669" s="10">
        <f>'Volumi Totali'!F668/'Volumi Totali'!N668</f>
        <v>2.8871372225069577E-2</v>
      </c>
      <c r="G669" s="10">
        <f>'Volumi Totali'!G668/'Volumi Totali'!N668</f>
        <v>0</v>
      </c>
      <c r="H669" s="10">
        <f>'Volumi Totali'!H668/'Volumi Totali'!N668</f>
        <v>5.7702463056483492E-4</v>
      </c>
      <c r="I669" s="10">
        <f>'Volumi Totali'!I668/'Volumi Totali'!N668</f>
        <v>0</v>
      </c>
      <c r="J669" s="10">
        <f>'Volumi Totali'!J668/'Volumi Totali'!N668</f>
        <v>0</v>
      </c>
      <c r="K669" s="10">
        <f>'Volumi Totali'!K668/'Volumi Totali'!N668</f>
        <v>1.3880486903752563E-3</v>
      </c>
      <c r="L669" s="10">
        <f>'Volumi Totali'!L668/'Volumi Totali'!N668</f>
        <v>1.040222656290129E-4</v>
      </c>
      <c r="N669" s="11">
        <f t="shared" si="10"/>
        <v>0.99999999999999989</v>
      </c>
      <c r="O669" s="5"/>
      <c r="P669" s="5"/>
      <c r="Q669" s="18"/>
    </row>
    <row r="670" spans="1:17" x14ac:dyDescent="0.25">
      <c r="A670" s="4">
        <v>42307</v>
      </c>
      <c r="B670" s="10">
        <f>'Volumi Totali'!B669/'Volumi Totali'!N669</f>
        <v>0.83177119751981032</v>
      </c>
      <c r="C670" s="10">
        <f>'Volumi Totali'!C669/'Volumi Totali'!N669</f>
        <v>1.0592158209223221E-2</v>
      </c>
      <c r="D670" s="10">
        <f>'Volumi Totali'!D669/'Volumi Totali'!N669</f>
        <v>0.12965667059787125</v>
      </c>
      <c r="E670" s="10">
        <f>'Volumi Totali'!E669/'Volumi Totali'!N669</f>
        <v>0</v>
      </c>
      <c r="F670" s="10">
        <f>'Volumi Totali'!F669/'Volumi Totali'!N669</f>
        <v>2.5803442858248173E-2</v>
      </c>
      <c r="G670" s="10">
        <f>'Volumi Totali'!G669/'Volumi Totali'!N669</f>
        <v>0</v>
      </c>
      <c r="H670" s="10">
        <f>'Volumi Totali'!H669/'Volumi Totali'!N669</f>
        <v>7.0488904498326559E-4</v>
      </c>
      <c r="I670" s="10">
        <f>'Volumi Totali'!I669/'Volumi Totali'!N669</f>
        <v>0</v>
      </c>
      <c r="J670" s="10">
        <f>'Volumi Totali'!J669/'Volumi Totali'!N669</f>
        <v>0</v>
      </c>
      <c r="K670" s="10">
        <f>'Volumi Totali'!K669/'Volumi Totali'!N669</f>
        <v>1.2633086047152617E-3</v>
      </c>
      <c r="L670" s="10">
        <f>'Volumi Totali'!L669/'Volumi Totali'!N669</f>
        <v>2.0833316514853506E-4</v>
      </c>
      <c r="N670" s="11">
        <f t="shared" si="10"/>
        <v>1</v>
      </c>
      <c r="O670" s="5"/>
      <c r="P670" s="5"/>
      <c r="Q670" s="18"/>
    </row>
    <row r="671" spans="1:17" x14ac:dyDescent="0.25">
      <c r="A671" s="3">
        <v>42308</v>
      </c>
      <c r="B671" s="10">
        <f>'Volumi Totali'!B670/'Volumi Totali'!N670</f>
        <v>0.88219494180834634</v>
      </c>
      <c r="C671" s="10">
        <f>'Volumi Totali'!C670/'Volumi Totali'!N670</f>
        <v>5.7964288986340345E-3</v>
      </c>
      <c r="D671" s="10">
        <f>'Volumi Totali'!D670/'Volumi Totali'!N670</f>
        <v>9.8481855599336851E-2</v>
      </c>
      <c r="E671" s="10">
        <f>'Volumi Totali'!E670/'Volumi Totali'!N670</f>
        <v>0</v>
      </c>
      <c r="F671" s="10">
        <f>'Volumi Totali'!F670/'Volumi Totali'!N670</f>
        <v>1.2233073180332361E-2</v>
      </c>
      <c r="G671" s="10">
        <f>'Volumi Totali'!G670/'Volumi Totali'!N670</f>
        <v>0</v>
      </c>
      <c r="H671" s="10">
        <f>'Volumi Totali'!H670/'Volumi Totali'!N670</f>
        <v>3.6167776148840166E-4</v>
      </c>
      <c r="I671" s="10">
        <f>'Volumi Totali'!I670/'Volumi Totali'!N670</f>
        <v>0</v>
      </c>
      <c r="J671" s="10">
        <f>'Volumi Totali'!J670/'Volumi Totali'!N670</f>
        <v>0</v>
      </c>
      <c r="K671" s="10">
        <f>'Volumi Totali'!K670/'Volumi Totali'!N670</f>
        <v>6.0864754391410454E-4</v>
      </c>
      <c r="L671" s="10">
        <f>'Volumi Totali'!L670/'Volumi Totali'!N670</f>
        <v>3.2337520794792146E-4</v>
      </c>
      <c r="N671" s="11">
        <f t="shared" si="10"/>
        <v>1.0000000000000002</v>
      </c>
      <c r="O671" s="5"/>
      <c r="P671" s="5"/>
      <c r="Q671" s="18"/>
    </row>
    <row r="672" spans="1:17" x14ac:dyDescent="0.25">
      <c r="A672" s="4">
        <v>42309</v>
      </c>
      <c r="B672" s="10">
        <f>'Volumi Totali'!B671/'Volumi Totali'!N671</f>
        <v>0.88099516350415075</v>
      </c>
      <c r="C672" s="10">
        <f>'Volumi Totali'!C671/'Volumi Totali'!N671</f>
        <v>1.1669386440111288E-2</v>
      </c>
      <c r="D672" s="10">
        <f>'Volumi Totali'!D671/'Volumi Totali'!N671</f>
        <v>9.0513133235437845E-2</v>
      </c>
      <c r="E672" s="10">
        <f>'Volumi Totali'!E671/'Volumi Totali'!N671</f>
        <v>0</v>
      </c>
      <c r="F672" s="10">
        <f>'Volumi Totali'!F671/'Volumi Totali'!N671</f>
        <v>1.4022002176279082E-2</v>
      </c>
      <c r="G672" s="10">
        <f>'Volumi Totali'!G671/'Volumi Totali'!N671</f>
        <v>0</v>
      </c>
      <c r="H672" s="10">
        <f>'Volumi Totali'!H671/'Volumi Totali'!N671</f>
        <v>6.5748857317765195E-4</v>
      </c>
      <c r="I672" s="10">
        <f>'Volumi Totali'!I671/'Volumi Totali'!N671</f>
        <v>0</v>
      </c>
      <c r="J672" s="10">
        <f>'Volumi Totali'!J671/'Volumi Totali'!N671</f>
        <v>0</v>
      </c>
      <c r="K672" s="10">
        <f>'Volumi Totali'!K671/'Volumi Totali'!N671</f>
        <v>1.8932023219770638E-3</v>
      </c>
      <c r="L672" s="10">
        <f>'Volumi Totali'!L671/'Volumi Totali'!N671</f>
        <v>2.4962374886631795E-4</v>
      </c>
      <c r="N672" s="11">
        <f t="shared" si="10"/>
        <v>1</v>
      </c>
      <c r="O672" s="5"/>
      <c r="P672" s="5"/>
      <c r="Q672" s="18"/>
    </row>
    <row r="673" spans="1:17" x14ac:dyDescent="0.25">
      <c r="A673" s="3">
        <v>42310</v>
      </c>
      <c r="B673" s="10">
        <f>'Volumi Totali'!B672/'Volumi Totali'!N672</f>
        <v>0.92588085638174178</v>
      </c>
      <c r="C673" s="10">
        <f>'Volumi Totali'!C672/'Volumi Totali'!N672</f>
        <v>5.2052204498172269E-3</v>
      </c>
      <c r="D673" s="10">
        <f>'Volumi Totali'!D672/'Volumi Totali'!N672</f>
        <v>5.7254481548418584E-2</v>
      </c>
      <c r="E673" s="10">
        <f>'Volumi Totali'!E672/'Volumi Totali'!N672</f>
        <v>0</v>
      </c>
      <c r="F673" s="10">
        <f>'Volumi Totali'!F672/'Volumi Totali'!N672</f>
        <v>1.0403645643834952E-2</v>
      </c>
      <c r="G673" s="10">
        <f>'Volumi Totali'!G672/'Volumi Totali'!N672</f>
        <v>0</v>
      </c>
      <c r="H673" s="10">
        <f>'Volumi Totali'!H672/'Volumi Totali'!N672</f>
        <v>4.1501025493128897E-4</v>
      </c>
      <c r="I673" s="10">
        <f>'Volumi Totali'!I672/'Volumi Totali'!N672</f>
        <v>0</v>
      </c>
      <c r="J673" s="10">
        <f>'Volumi Totali'!J672/'Volumi Totali'!N672</f>
        <v>0</v>
      </c>
      <c r="K673" s="10">
        <f>'Volumi Totali'!K672/'Volumi Totali'!N672</f>
        <v>8.0673676572605251E-4</v>
      </c>
      <c r="L673" s="10">
        <f>'Volumi Totali'!L672/'Volumi Totali'!N672</f>
        <v>3.4048955530119984E-5</v>
      </c>
      <c r="N673" s="11">
        <f t="shared" si="10"/>
        <v>1</v>
      </c>
      <c r="O673" s="5"/>
      <c r="P673" s="5"/>
      <c r="Q673" s="18"/>
    </row>
    <row r="674" spans="1:17" x14ac:dyDescent="0.25">
      <c r="A674" s="4">
        <v>42311</v>
      </c>
      <c r="B674" s="10">
        <f>'Volumi Totali'!B673/'Volumi Totali'!N673</f>
        <v>0.90448903829894356</v>
      </c>
      <c r="C674" s="10">
        <f>'Volumi Totali'!C673/'Volumi Totali'!N673</f>
        <v>4.5207780276403046E-3</v>
      </c>
      <c r="D674" s="10">
        <f>'Volumi Totali'!D673/'Volumi Totali'!N673</f>
        <v>8.1603722127570458E-2</v>
      </c>
      <c r="E674" s="10">
        <f>'Volumi Totali'!E673/'Volumi Totali'!N673</f>
        <v>0</v>
      </c>
      <c r="F674" s="10">
        <f>'Volumi Totali'!F673/'Volumi Totali'!N673</f>
        <v>8.3695574037529301E-3</v>
      </c>
      <c r="G674" s="10">
        <f>'Volumi Totali'!G673/'Volumi Totali'!N673</f>
        <v>0</v>
      </c>
      <c r="H674" s="10">
        <f>'Volumi Totali'!H673/'Volumi Totali'!N673</f>
        <v>3.1255373724282378E-4</v>
      </c>
      <c r="I674" s="10">
        <f>'Volumi Totali'!I673/'Volumi Totali'!N673</f>
        <v>0</v>
      </c>
      <c r="J674" s="10">
        <f>'Volumi Totali'!J673/'Volumi Totali'!N673</f>
        <v>0</v>
      </c>
      <c r="K674" s="10">
        <f>'Volumi Totali'!K673/'Volumi Totali'!N673</f>
        <v>6.085586795939429E-4</v>
      </c>
      <c r="L674" s="10">
        <f>'Volumi Totali'!L673/'Volumi Totali'!N673</f>
        <v>9.5791725255959555E-5</v>
      </c>
      <c r="N674" s="11">
        <f t="shared" si="10"/>
        <v>1</v>
      </c>
      <c r="O674" s="5"/>
      <c r="P674" s="5"/>
      <c r="Q674" s="18"/>
    </row>
    <row r="675" spans="1:17" x14ac:dyDescent="0.25">
      <c r="A675" s="3">
        <v>42312</v>
      </c>
      <c r="B675" s="10">
        <f>'Volumi Totali'!B674/'Volumi Totali'!N674</f>
        <v>0.90608233742901778</v>
      </c>
      <c r="C675" s="10">
        <f>'Volumi Totali'!C674/'Volumi Totali'!N674</f>
        <v>4.6500324095248803E-3</v>
      </c>
      <c r="D675" s="10">
        <f>'Volumi Totali'!D674/'Volumi Totali'!N674</f>
        <v>7.7436907244814626E-2</v>
      </c>
      <c r="E675" s="10">
        <f>'Volumi Totali'!E674/'Volumi Totali'!N674</f>
        <v>0</v>
      </c>
      <c r="F675" s="10">
        <f>'Volumi Totali'!F674/'Volumi Totali'!N674</f>
        <v>1.0507465026629482E-2</v>
      </c>
      <c r="G675" s="10">
        <f>'Volumi Totali'!G674/'Volumi Totali'!N674</f>
        <v>0</v>
      </c>
      <c r="H675" s="10">
        <f>'Volumi Totali'!H674/'Volumi Totali'!N674</f>
        <v>2.7985892885122864E-4</v>
      </c>
      <c r="I675" s="10">
        <f>'Volumi Totali'!I674/'Volumi Totali'!N674</f>
        <v>0</v>
      </c>
      <c r="J675" s="10">
        <f>'Volumi Totali'!J674/'Volumi Totali'!N674</f>
        <v>0</v>
      </c>
      <c r="K675" s="10">
        <f>'Volumi Totali'!K674/'Volumi Totali'!N674</f>
        <v>8.6326402431769801E-4</v>
      </c>
      <c r="L675" s="10">
        <f>'Volumi Totali'!L674/'Volumi Totali'!N674</f>
        <v>1.8013493684431004E-4</v>
      </c>
      <c r="N675" s="11">
        <f t="shared" si="10"/>
        <v>1</v>
      </c>
      <c r="O675" s="5"/>
      <c r="P675" s="5"/>
      <c r="Q675" s="18"/>
    </row>
    <row r="676" spans="1:17" x14ac:dyDescent="0.25">
      <c r="A676" s="4">
        <v>42313</v>
      </c>
      <c r="B676" s="10">
        <f>'Volumi Totali'!B675/'Volumi Totali'!N675</f>
        <v>0.90715311163750922</v>
      </c>
      <c r="C676" s="10">
        <f>'Volumi Totali'!C675/'Volumi Totali'!N675</f>
        <v>7.0565252944325184E-3</v>
      </c>
      <c r="D676" s="10">
        <f>'Volumi Totali'!D675/'Volumi Totali'!N675</f>
        <v>7.7778263279071669E-2</v>
      </c>
      <c r="E676" s="10">
        <f>'Volumi Totali'!E675/'Volumi Totali'!N675</f>
        <v>0</v>
      </c>
      <c r="F676" s="10">
        <f>'Volumi Totali'!F675/'Volumi Totali'!N675</f>
        <v>7.0495345537999361E-3</v>
      </c>
      <c r="G676" s="10">
        <f>'Volumi Totali'!G675/'Volumi Totali'!N675</f>
        <v>0</v>
      </c>
      <c r="H676" s="10">
        <f>'Volumi Totali'!H675/'Volumi Totali'!N675</f>
        <v>1.1289149872821399E-4</v>
      </c>
      <c r="I676" s="10">
        <f>'Volumi Totali'!I675/'Volumi Totali'!N675</f>
        <v>0</v>
      </c>
      <c r="J676" s="10">
        <f>'Volumi Totali'!J675/'Volumi Totali'!N675</f>
        <v>0</v>
      </c>
      <c r="K676" s="10">
        <f>'Volumi Totali'!K675/'Volumi Totali'!N675</f>
        <v>7.8758161966031924E-4</v>
      </c>
      <c r="L676" s="10">
        <f>'Volumi Totali'!L675/'Volumi Totali'!N675</f>
        <v>6.209211679811579E-5</v>
      </c>
      <c r="N676" s="11">
        <f t="shared" si="10"/>
        <v>1</v>
      </c>
      <c r="O676" s="5"/>
      <c r="P676" s="5"/>
      <c r="Q676" s="18"/>
    </row>
    <row r="677" spans="1:17" x14ac:dyDescent="0.25">
      <c r="A677" s="3">
        <v>42314</v>
      </c>
      <c r="B677" s="10">
        <f>'Volumi Totali'!B676/'Volumi Totali'!N676</f>
        <v>0.92064371866252959</v>
      </c>
      <c r="C677" s="10">
        <f>'Volumi Totali'!C676/'Volumi Totali'!N676</f>
        <v>5.9019965692895101E-3</v>
      </c>
      <c r="D677" s="10">
        <f>'Volumi Totali'!D676/'Volumi Totali'!N676</f>
        <v>6.5749331213162093E-2</v>
      </c>
      <c r="E677" s="10">
        <f>'Volumi Totali'!E676/'Volumi Totali'!N676</f>
        <v>0</v>
      </c>
      <c r="F677" s="10">
        <f>'Volumi Totali'!F676/'Volumi Totali'!N676</f>
        <v>6.8561531690848965E-3</v>
      </c>
      <c r="G677" s="10">
        <f>'Volumi Totali'!G676/'Volumi Totali'!N676</f>
        <v>0</v>
      </c>
      <c r="H677" s="10">
        <f>'Volumi Totali'!H676/'Volumi Totali'!N676</f>
        <v>1.3190537943425095E-4</v>
      </c>
      <c r="I677" s="10">
        <f>'Volumi Totali'!I676/'Volumi Totali'!N676</f>
        <v>0</v>
      </c>
      <c r="J677" s="10">
        <f>'Volumi Totali'!J676/'Volumi Totali'!N676</f>
        <v>0</v>
      </c>
      <c r="K677" s="10">
        <f>'Volumi Totali'!K676/'Volumi Totali'!N676</f>
        <v>6.6973234238860491E-4</v>
      </c>
      <c r="L677" s="10">
        <f>'Volumi Totali'!L676/'Volumi Totali'!N676</f>
        <v>4.7162664111063099E-5</v>
      </c>
      <c r="N677" s="11">
        <f t="shared" si="10"/>
        <v>1</v>
      </c>
      <c r="O677" s="5"/>
      <c r="P677" s="5"/>
      <c r="Q677" s="18"/>
    </row>
    <row r="678" spans="1:17" x14ac:dyDescent="0.25">
      <c r="A678" s="4">
        <v>42315</v>
      </c>
      <c r="B678" s="10">
        <f>'Volumi Totali'!B677/'Volumi Totali'!N677</f>
        <v>0.93433711460477131</v>
      </c>
      <c r="C678" s="10">
        <f>'Volumi Totali'!C677/'Volumi Totali'!N677</f>
        <v>6.0580248971649348E-3</v>
      </c>
      <c r="D678" s="10">
        <f>'Volumi Totali'!D677/'Volumi Totali'!N677</f>
        <v>4.3536320057442533E-2</v>
      </c>
      <c r="E678" s="10">
        <f>'Volumi Totali'!E677/'Volumi Totali'!N677</f>
        <v>0</v>
      </c>
      <c r="F678" s="10">
        <f>'Volumi Totali'!F677/'Volumi Totali'!N677</f>
        <v>1.4688446519982792E-2</v>
      </c>
      <c r="G678" s="10">
        <f>'Volumi Totali'!G677/'Volumi Totali'!N677</f>
        <v>0</v>
      </c>
      <c r="H678" s="10">
        <f>'Volumi Totali'!H677/'Volumi Totali'!N677</f>
        <v>2.5984838668357212E-4</v>
      </c>
      <c r="I678" s="10">
        <f>'Volumi Totali'!I677/'Volumi Totali'!N677</f>
        <v>0</v>
      </c>
      <c r="J678" s="10">
        <f>'Volumi Totali'!J677/'Volumi Totali'!N677</f>
        <v>0</v>
      </c>
      <c r="K678" s="10">
        <f>'Volumi Totali'!K677/'Volumi Totali'!N677</f>
        <v>1.072757366766939E-3</v>
      </c>
      <c r="L678" s="10">
        <f>'Volumi Totali'!L677/'Volumi Totali'!N677</f>
        <v>4.7488167187917228E-5</v>
      </c>
      <c r="N678" s="11">
        <f t="shared" si="10"/>
        <v>1</v>
      </c>
      <c r="O678" s="5"/>
      <c r="P678" s="5"/>
      <c r="Q678" s="18"/>
    </row>
    <row r="679" spans="1:17" x14ac:dyDescent="0.25">
      <c r="A679" s="3">
        <v>42316</v>
      </c>
      <c r="B679" s="10">
        <f>'Volumi Totali'!B678/'Volumi Totali'!N678</f>
        <v>0.93098463047819413</v>
      </c>
      <c r="C679" s="10">
        <f>'Volumi Totali'!C678/'Volumi Totali'!N678</f>
        <v>5.621003684207245E-3</v>
      </c>
      <c r="D679" s="10">
        <f>'Volumi Totali'!D678/'Volumi Totali'!N678</f>
        <v>4.3111507677268845E-2</v>
      </c>
      <c r="E679" s="10">
        <f>'Volumi Totali'!E678/'Volumi Totali'!N678</f>
        <v>0</v>
      </c>
      <c r="F679" s="10">
        <f>'Volumi Totali'!F678/'Volumi Totali'!N678</f>
        <v>1.8352134422440564E-2</v>
      </c>
      <c r="G679" s="10">
        <f>'Volumi Totali'!G678/'Volumi Totali'!N678</f>
        <v>0</v>
      </c>
      <c r="H679" s="10">
        <f>'Volumi Totali'!H678/'Volumi Totali'!N678</f>
        <v>9.0741967491608398E-4</v>
      </c>
      <c r="I679" s="10">
        <f>'Volumi Totali'!I678/'Volumi Totali'!N678</f>
        <v>0</v>
      </c>
      <c r="J679" s="10">
        <f>'Volumi Totali'!J678/'Volumi Totali'!N678</f>
        <v>0</v>
      </c>
      <c r="K679" s="10">
        <f>'Volumi Totali'!K678/'Volumi Totali'!N678</f>
        <v>9.9276089092708067E-4</v>
      </c>
      <c r="L679" s="10">
        <f>'Volumi Totali'!L678/'Volumi Totali'!N678</f>
        <v>3.0543172046040922E-5</v>
      </c>
      <c r="N679" s="11">
        <f t="shared" si="10"/>
        <v>0.99999999999999989</v>
      </c>
      <c r="O679" s="5"/>
      <c r="P679" s="5"/>
      <c r="Q679" s="18"/>
    </row>
    <row r="680" spans="1:17" x14ac:dyDescent="0.25">
      <c r="A680" s="4">
        <v>42317</v>
      </c>
      <c r="B680" s="10">
        <f>'Volumi Totali'!B679/'Volumi Totali'!N679</f>
        <v>0.91107596072653185</v>
      </c>
      <c r="C680" s="10">
        <f>'Volumi Totali'!C679/'Volumi Totali'!N679</f>
        <v>4.0775030725130161E-3</v>
      </c>
      <c r="D680" s="10">
        <f>'Volumi Totali'!D679/'Volumi Totali'!N679</f>
        <v>5.603303314724474E-2</v>
      </c>
      <c r="E680" s="10">
        <f>'Volumi Totali'!E679/'Volumi Totali'!N679</f>
        <v>0</v>
      </c>
      <c r="F680" s="10">
        <f>'Volumi Totali'!F679/'Volumi Totali'!N679</f>
        <v>2.7313022199013378E-2</v>
      </c>
      <c r="G680" s="10">
        <f>'Volumi Totali'!G679/'Volumi Totali'!N679</f>
        <v>0</v>
      </c>
      <c r="H680" s="10">
        <f>'Volumi Totali'!H679/'Volumi Totali'!N679</f>
        <v>4.4925887909255316E-4</v>
      </c>
      <c r="I680" s="10">
        <f>'Volumi Totali'!I679/'Volumi Totali'!N679</f>
        <v>0</v>
      </c>
      <c r="J680" s="10">
        <f>'Volumi Totali'!J679/'Volumi Totali'!N679</f>
        <v>0</v>
      </c>
      <c r="K680" s="10">
        <f>'Volumi Totali'!K679/'Volumi Totali'!N679</f>
        <v>1.0234187241250816E-3</v>
      </c>
      <c r="L680" s="10">
        <f>'Volumi Totali'!L679/'Volumi Totali'!N679</f>
        <v>2.7803251479421429E-5</v>
      </c>
      <c r="N680" s="11">
        <f t="shared" si="10"/>
        <v>0.99999999999999989</v>
      </c>
      <c r="O680" s="5"/>
      <c r="P680" s="5"/>
      <c r="Q680" s="18"/>
    </row>
    <row r="681" spans="1:17" x14ac:dyDescent="0.25">
      <c r="A681" s="3">
        <v>42318</v>
      </c>
      <c r="B681" s="10">
        <f>'Volumi Totali'!B680/'Volumi Totali'!N680</f>
        <v>0.93258944166498159</v>
      </c>
      <c r="C681" s="10">
        <f>'Volumi Totali'!C680/'Volumi Totali'!N680</f>
        <v>4.0364191348799547E-3</v>
      </c>
      <c r="D681" s="10">
        <f>'Volumi Totali'!D680/'Volumi Totali'!N680</f>
        <v>5.4180153976806089E-2</v>
      </c>
      <c r="E681" s="10">
        <f>'Volumi Totali'!E680/'Volumi Totali'!N680</f>
        <v>0</v>
      </c>
      <c r="F681" s="10">
        <f>'Volumi Totali'!F680/'Volumi Totali'!N680</f>
        <v>8.3193179012298803E-3</v>
      </c>
      <c r="G681" s="10">
        <f>'Volumi Totali'!G680/'Volumi Totali'!N680</f>
        <v>0</v>
      </c>
      <c r="H681" s="10">
        <f>'Volumi Totali'!H680/'Volumi Totali'!N680</f>
        <v>2.9228265157606588E-4</v>
      </c>
      <c r="I681" s="10">
        <f>'Volumi Totali'!I680/'Volumi Totali'!N680</f>
        <v>0</v>
      </c>
      <c r="J681" s="10">
        <f>'Volumi Totali'!J680/'Volumi Totali'!N680</f>
        <v>0</v>
      </c>
      <c r="K681" s="10">
        <f>'Volumi Totali'!K680/'Volumi Totali'!N680</f>
        <v>4.7862939139984195E-4</v>
      </c>
      <c r="L681" s="10">
        <f>'Volumi Totali'!L680/'Volumi Totali'!N680</f>
        <v>1.0375527912662237E-4</v>
      </c>
      <c r="N681" s="11">
        <f t="shared" si="10"/>
        <v>1</v>
      </c>
      <c r="O681" s="5"/>
      <c r="P681" s="5"/>
      <c r="Q681" s="18"/>
    </row>
    <row r="682" spans="1:17" x14ac:dyDescent="0.25">
      <c r="A682" s="4">
        <v>42319</v>
      </c>
      <c r="B682" s="10">
        <f>'Volumi Totali'!B681/'Volumi Totali'!N681</f>
        <v>0.95103621955757001</v>
      </c>
      <c r="C682" s="10">
        <f>'Volumi Totali'!C681/'Volumi Totali'!N681</f>
        <v>3.9631127984826554E-3</v>
      </c>
      <c r="D682" s="10">
        <f>'Volumi Totali'!D681/'Volumi Totali'!N681</f>
        <v>3.2407445198636309E-2</v>
      </c>
      <c r="E682" s="10">
        <f>'Volumi Totali'!E681/'Volumi Totali'!N681</f>
        <v>0</v>
      </c>
      <c r="F682" s="10">
        <f>'Volumi Totali'!F681/'Volumi Totali'!N681</f>
        <v>1.1356830947995871E-2</v>
      </c>
      <c r="G682" s="10">
        <f>'Volumi Totali'!G681/'Volumi Totali'!N681</f>
        <v>0</v>
      </c>
      <c r="H682" s="10">
        <f>'Volumi Totali'!H681/'Volumi Totali'!N681</f>
        <v>3.5128917014366615E-4</v>
      </c>
      <c r="I682" s="10">
        <f>'Volumi Totali'!I681/'Volumi Totali'!N681</f>
        <v>0</v>
      </c>
      <c r="J682" s="10">
        <f>'Volumi Totali'!J681/'Volumi Totali'!N681</f>
        <v>0</v>
      </c>
      <c r="K682" s="10">
        <f>'Volumi Totali'!K681/'Volumi Totali'!N681</f>
        <v>8.5317906040126333E-4</v>
      </c>
      <c r="L682" s="10">
        <f>'Volumi Totali'!L681/'Volumi Totali'!N681</f>
        <v>3.1923266770242892E-5</v>
      </c>
      <c r="N682" s="11">
        <f t="shared" si="10"/>
        <v>1</v>
      </c>
      <c r="O682" s="5"/>
      <c r="P682" s="5"/>
      <c r="Q682" s="18"/>
    </row>
    <row r="683" spans="1:17" x14ac:dyDescent="0.25">
      <c r="A683" s="3">
        <v>42320</v>
      </c>
      <c r="B683" s="10">
        <f>'Volumi Totali'!B682/'Volumi Totali'!N682</f>
        <v>0.93362099373702157</v>
      </c>
      <c r="C683" s="10">
        <f>'Volumi Totali'!C682/'Volumi Totali'!N682</f>
        <v>5.9936626676160175E-3</v>
      </c>
      <c r="D683" s="10">
        <f>'Volumi Totali'!D682/'Volumi Totali'!N682</f>
        <v>4.9170894429940472E-2</v>
      </c>
      <c r="E683" s="10">
        <f>'Volumi Totali'!E682/'Volumi Totali'!N682</f>
        <v>0</v>
      </c>
      <c r="F683" s="10">
        <f>'Volumi Totali'!F682/'Volumi Totali'!N682</f>
        <v>9.5905359965119102E-3</v>
      </c>
      <c r="G683" s="10">
        <f>'Volumi Totali'!G682/'Volumi Totali'!N682</f>
        <v>0</v>
      </c>
      <c r="H683" s="10">
        <f>'Volumi Totali'!H682/'Volumi Totali'!N682</f>
        <v>5.5196773159309491E-4</v>
      </c>
      <c r="I683" s="10">
        <f>'Volumi Totali'!I682/'Volumi Totali'!N682</f>
        <v>0</v>
      </c>
      <c r="J683" s="10">
        <f>'Volumi Totali'!J682/'Volumi Totali'!N682</f>
        <v>0</v>
      </c>
      <c r="K683" s="10">
        <f>'Volumi Totali'!K682/'Volumi Totali'!N682</f>
        <v>1.0300931089391838E-3</v>
      </c>
      <c r="L683" s="10">
        <f>'Volumi Totali'!L682/'Volumi Totali'!N682</f>
        <v>4.1852328377793997E-5</v>
      </c>
      <c r="N683" s="11">
        <f t="shared" si="10"/>
        <v>1</v>
      </c>
      <c r="O683" s="5"/>
      <c r="P683" s="5"/>
      <c r="Q683" s="18"/>
    </row>
    <row r="684" spans="1:17" x14ac:dyDescent="0.25">
      <c r="A684" s="4">
        <v>42321</v>
      </c>
      <c r="B684" s="10">
        <f>'Volumi Totali'!B683/'Volumi Totali'!N683</f>
        <v>0.94188756746265401</v>
      </c>
      <c r="C684" s="10">
        <f>'Volumi Totali'!C683/'Volumi Totali'!N683</f>
        <v>5.9740844081446623E-3</v>
      </c>
      <c r="D684" s="10">
        <f>'Volumi Totali'!D683/'Volumi Totali'!N683</f>
        <v>4.0706937849674829E-2</v>
      </c>
      <c r="E684" s="10">
        <f>'Volumi Totali'!E683/'Volumi Totali'!N683</f>
        <v>0</v>
      </c>
      <c r="F684" s="10">
        <f>'Volumi Totali'!F683/'Volumi Totali'!N683</f>
        <v>9.8470656633268955E-3</v>
      </c>
      <c r="G684" s="10">
        <f>'Volumi Totali'!G683/'Volumi Totali'!N683</f>
        <v>0</v>
      </c>
      <c r="H684" s="10">
        <f>'Volumi Totali'!H683/'Volumi Totali'!N683</f>
        <v>4.6200542412625E-4</v>
      </c>
      <c r="I684" s="10">
        <f>'Volumi Totali'!I683/'Volumi Totali'!N683</f>
        <v>0</v>
      </c>
      <c r="J684" s="10">
        <f>'Volumi Totali'!J683/'Volumi Totali'!N683</f>
        <v>0</v>
      </c>
      <c r="K684" s="10">
        <f>'Volumi Totali'!K683/'Volumi Totali'!N683</f>
        <v>1.1024157968036825E-3</v>
      </c>
      <c r="L684" s="10">
        <f>'Volumi Totali'!L683/'Volumi Totali'!N683</f>
        <v>1.9923395269675198E-5</v>
      </c>
      <c r="N684" s="11">
        <f t="shared" si="10"/>
        <v>1</v>
      </c>
      <c r="O684" s="5"/>
      <c r="P684" s="5"/>
      <c r="Q684" s="18"/>
    </row>
    <row r="685" spans="1:17" x14ac:dyDescent="0.25">
      <c r="A685" s="3">
        <v>42322</v>
      </c>
      <c r="B685" s="10">
        <f>'Volumi Totali'!B684/'Volumi Totali'!N684</f>
        <v>0.95310353907940493</v>
      </c>
      <c r="C685" s="10">
        <f>'Volumi Totali'!C684/'Volumi Totali'!N684</f>
        <v>3.5633019394837508E-3</v>
      </c>
      <c r="D685" s="10">
        <f>'Volumi Totali'!D684/'Volumi Totali'!N684</f>
        <v>3.1934843381554681E-2</v>
      </c>
      <c r="E685" s="10">
        <f>'Volumi Totali'!E684/'Volumi Totali'!N684</f>
        <v>0</v>
      </c>
      <c r="F685" s="10">
        <f>'Volumi Totali'!F684/'Volumi Totali'!N684</f>
        <v>9.1951831491926209E-3</v>
      </c>
      <c r="G685" s="10">
        <f>'Volumi Totali'!G684/'Volumi Totali'!N684</f>
        <v>0</v>
      </c>
      <c r="H685" s="10">
        <f>'Volumi Totali'!H684/'Volumi Totali'!N684</f>
        <v>5.4386538580069742E-4</v>
      </c>
      <c r="I685" s="10">
        <f>'Volumi Totali'!I684/'Volumi Totali'!N684</f>
        <v>0</v>
      </c>
      <c r="J685" s="10">
        <f>'Volumi Totali'!J684/'Volumi Totali'!N684</f>
        <v>0</v>
      </c>
      <c r="K685" s="10">
        <f>'Volumi Totali'!K684/'Volumi Totali'!N684</f>
        <v>1.6462585292609229E-3</v>
      </c>
      <c r="L685" s="10">
        <f>'Volumi Totali'!L684/'Volumi Totali'!N684</f>
        <v>1.3008535302363162E-5</v>
      </c>
      <c r="N685" s="11">
        <f t="shared" si="10"/>
        <v>1</v>
      </c>
      <c r="O685" s="5"/>
      <c r="P685" s="5"/>
      <c r="Q685" s="18"/>
    </row>
    <row r="686" spans="1:17" x14ac:dyDescent="0.25">
      <c r="A686" s="4">
        <v>42323</v>
      </c>
      <c r="B686" s="10">
        <f>'Volumi Totali'!B685/'Volumi Totali'!N685</f>
        <v>0.94649270261621055</v>
      </c>
      <c r="C686" s="10">
        <f>'Volumi Totali'!C685/'Volumi Totali'!N685</f>
        <v>5.8633477251076975E-3</v>
      </c>
      <c r="D686" s="10">
        <f>'Volumi Totali'!D685/'Volumi Totali'!N685</f>
        <v>3.7468078983377555E-2</v>
      </c>
      <c r="E686" s="10">
        <f>'Volumi Totali'!E685/'Volumi Totali'!N685</f>
        <v>0</v>
      </c>
      <c r="F686" s="10">
        <f>'Volumi Totali'!F685/'Volumi Totali'!N685</f>
        <v>8.8166431801226571E-3</v>
      </c>
      <c r="G686" s="10">
        <f>'Volumi Totali'!G685/'Volumi Totali'!N685</f>
        <v>0</v>
      </c>
      <c r="H686" s="10">
        <f>'Volumi Totali'!H685/'Volumi Totali'!N685</f>
        <v>5.0836431304358105E-4</v>
      </c>
      <c r="I686" s="10">
        <f>'Volumi Totali'!I685/'Volumi Totali'!N685</f>
        <v>0</v>
      </c>
      <c r="J686" s="10">
        <f>'Volumi Totali'!J685/'Volumi Totali'!N685</f>
        <v>0</v>
      </c>
      <c r="K686" s="10">
        <f>'Volumi Totali'!K685/'Volumi Totali'!N685</f>
        <v>8.4035209114944091E-4</v>
      </c>
      <c r="L686" s="10">
        <f>'Volumi Totali'!L685/'Volumi Totali'!N685</f>
        <v>1.0511090988520583E-5</v>
      </c>
      <c r="N686" s="11">
        <f t="shared" si="10"/>
        <v>0.99999999999999989</v>
      </c>
      <c r="O686" s="5"/>
      <c r="P686" s="5"/>
      <c r="Q686" s="18"/>
    </row>
    <row r="687" spans="1:17" x14ac:dyDescent="0.25">
      <c r="A687" s="3">
        <v>42324</v>
      </c>
      <c r="B687" s="10">
        <f>'Volumi Totali'!B686/'Volumi Totali'!N686</f>
        <v>0.94844271782632716</v>
      </c>
      <c r="C687" s="10">
        <f>'Volumi Totali'!C686/'Volumi Totali'!N686</f>
        <v>6.9526952825747536E-3</v>
      </c>
      <c r="D687" s="10">
        <f>'Volumi Totali'!D686/'Volumi Totali'!N686</f>
        <v>3.1193184115021075E-2</v>
      </c>
      <c r="E687" s="10">
        <f>'Volumi Totali'!E686/'Volumi Totali'!N686</f>
        <v>0</v>
      </c>
      <c r="F687" s="10">
        <f>'Volumi Totali'!F686/'Volumi Totali'!N686</f>
        <v>1.2274479699305936E-2</v>
      </c>
      <c r="G687" s="10">
        <f>'Volumi Totali'!G686/'Volumi Totali'!N686</f>
        <v>0</v>
      </c>
      <c r="H687" s="10">
        <f>'Volumi Totali'!H686/'Volumi Totali'!N686</f>
        <v>3.1313567693870689E-4</v>
      </c>
      <c r="I687" s="10">
        <f>'Volumi Totali'!I686/'Volumi Totali'!N686</f>
        <v>0</v>
      </c>
      <c r="J687" s="10">
        <f>'Volumi Totali'!J686/'Volumi Totali'!N686</f>
        <v>0</v>
      </c>
      <c r="K687" s="10">
        <f>'Volumi Totali'!K686/'Volumi Totali'!N686</f>
        <v>8.140420624968681E-4</v>
      </c>
      <c r="L687" s="10">
        <f>'Volumi Totali'!L686/'Volumi Totali'!N686</f>
        <v>9.7453373354448889E-6</v>
      </c>
      <c r="N687" s="11">
        <f t="shared" si="10"/>
        <v>1</v>
      </c>
      <c r="O687" s="5"/>
      <c r="P687" s="5"/>
      <c r="Q687" s="18"/>
    </row>
    <row r="688" spans="1:17" x14ac:dyDescent="0.25">
      <c r="A688" s="4">
        <v>42325</v>
      </c>
      <c r="B688" s="10">
        <f>'Volumi Totali'!B687/'Volumi Totali'!N687</f>
        <v>0.94326491326248418</v>
      </c>
      <c r="C688" s="10">
        <f>'Volumi Totali'!C687/'Volumi Totali'!N687</f>
        <v>4.5068338508736077E-3</v>
      </c>
      <c r="D688" s="10">
        <f>'Volumi Totali'!D687/'Volumi Totali'!N687</f>
        <v>2.9721529930650751E-2</v>
      </c>
      <c r="E688" s="10">
        <f>'Volumi Totali'!E687/'Volumi Totali'!N687</f>
        <v>0</v>
      </c>
      <c r="F688" s="10">
        <f>'Volumi Totali'!F687/'Volumi Totali'!N687</f>
        <v>2.118469542617055E-2</v>
      </c>
      <c r="G688" s="10">
        <f>'Volumi Totali'!G687/'Volumi Totali'!N687</f>
        <v>0</v>
      </c>
      <c r="H688" s="10">
        <f>'Volumi Totali'!H687/'Volumi Totali'!N687</f>
        <v>2.1455829344095242E-4</v>
      </c>
      <c r="I688" s="10">
        <f>'Volumi Totali'!I687/'Volumi Totali'!N687</f>
        <v>0</v>
      </c>
      <c r="J688" s="10">
        <f>'Volumi Totali'!J687/'Volumi Totali'!N687</f>
        <v>0</v>
      </c>
      <c r="K688" s="10">
        <f>'Volumi Totali'!K687/'Volumi Totali'!N687</f>
        <v>1.0930802740235471E-3</v>
      </c>
      <c r="L688" s="10">
        <f>'Volumi Totali'!L687/'Volumi Totali'!N687</f>
        <v>1.4388962356440046E-5</v>
      </c>
      <c r="N688" s="11">
        <f t="shared" si="10"/>
        <v>1</v>
      </c>
      <c r="O688" s="5"/>
      <c r="P688" s="5"/>
      <c r="Q688" s="18"/>
    </row>
    <row r="689" spans="1:17" x14ac:dyDescent="0.25">
      <c r="A689" s="3">
        <v>42326</v>
      </c>
      <c r="B689" s="10">
        <f>'Volumi Totali'!B688/'Volumi Totali'!N688</f>
        <v>0.94789535052435625</v>
      </c>
      <c r="C689" s="10">
        <f>'Volumi Totali'!C688/'Volumi Totali'!N688</f>
        <v>5.3429552742637228E-3</v>
      </c>
      <c r="D689" s="10">
        <f>'Volumi Totali'!D688/'Volumi Totali'!N688</f>
        <v>3.0870389007342673E-2</v>
      </c>
      <c r="E689" s="10">
        <f>'Volumi Totali'!E688/'Volumi Totali'!N688</f>
        <v>0</v>
      </c>
      <c r="F689" s="10">
        <f>'Volumi Totali'!F688/'Volumi Totali'!N688</f>
        <v>1.4745529506884764E-2</v>
      </c>
      <c r="G689" s="10">
        <f>'Volumi Totali'!G688/'Volumi Totali'!N688</f>
        <v>0</v>
      </c>
      <c r="H689" s="10">
        <f>'Volumi Totali'!H688/'Volumi Totali'!N688</f>
        <v>4.2233754260774856E-4</v>
      </c>
      <c r="I689" s="10">
        <f>'Volumi Totali'!I688/'Volumi Totali'!N688</f>
        <v>0</v>
      </c>
      <c r="J689" s="10">
        <f>'Volumi Totali'!J688/'Volumi Totali'!N688</f>
        <v>0</v>
      </c>
      <c r="K689" s="10">
        <f>'Volumi Totali'!K688/'Volumi Totali'!N688</f>
        <v>6.8583304348323086E-4</v>
      </c>
      <c r="L689" s="10">
        <f>'Volumi Totali'!L688/'Volumi Totali'!N688</f>
        <v>3.7605101061598282E-5</v>
      </c>
      <c r="N689" s="11">
        <f t="shared" si="10"/>
        <v>1</v>
      </c>
      <c r="O689" s="5"/>
      <c r="P689" s="5"/>
      <c r="Q689" s="18"/>
    </row>
    <row r="690" spans="1:17" x14ac:dyDescent="0.25">
      <c r="A690" s="4">
        <v>42327</v>
      </c>
      <c r="B690" s="10">
        <f>'Volumi Totali'!B689/'Volumi Totali'!N689</f>
        <v>0.95462529359683712</v>
      </c>
      <c r="C690" s="10">
        <f>'Volumi Totali'!C689/'Volumi Totali'!N689</f>
        <v>3.684199430835811E-3</v>
      </c>
      <c r="D690" s="10">
        <f>'Volumi Totali'!D689/'Volumi Totali'!N689</f>
        <v>3.0730717793233428E-2</v>
      </c>
      <c r="E690" s="10">
        <f>'Volumi Totali'!E689/'Volumi Totali'!N689</f>
        <v>0</v>
      </c>
      <c r="F690" s="10">
        <f>'Volumi Totali'!F689/'Volumi Totali'!N689</f>
        <v>9.4066363012327622E-3</v>
      </c>
      <c r="G690" s="10">
        <f>'Volumi Totali'!G689/'Volumi Totali'!N689</f>
        <v>0</v>
      </c>
      <c r="H690" s="10">
        <f>'Volumi Totali'!H689/'Volumi Totali'!N689</f>
        <v>5.0871101333257204E-4</v>
      </c>
      <c r="I690" s="10">
        <f>'Volumi Totali'!I689/'Volumi Totali'!N689</f>
        <v>0</v>
      </c>
      <c r="J690" s="10">
        <f>'Volumi Totali'!J689/'Volumi Totali'!N689</f>
        <v>0</v>
      </c>
      <c r="K690" s="10">
        <f>'Volumi Totali'!K689/'Volumi Totali'!N689</f>
        <v>1.0188430071493134E-3</v>
      </c>
      <c r="L690" s="10">
        <f>'Volumi Totali'!L689/'Volumi Totali'!N689</f>
        <v>2.5598857378988347E-5</v>
      </c>
      <c r="N690" s="11">
        <f t="shared" si="10"/>
        <v>1</v>
      </c>
      <c r="O690" s="5"/>
      <c r="P690" s="5"/>
      <c r="Q690" s="18"/>
    </row>
    <row r="691" spans="1:17" x14ac:dyDescent="0.25">
      <c r="A691" s="3">
        <v>42328</v>
      </c>
      <c r="B691" s="10">
        <f>'Volumi Totali'!B690/'Volumi Totali'!N690</f>
        <v>0.95224518923850732</v>
      </c>
      <c r="C691" s="10">
        <f>'Volumi Totali'!C690/'Volumi Totali'!N690</f>
        <v>5.603303363461814E-3</v>
      </c>
      <c r="D691" s="10">
        <f>'Volumi Totali'!D690/'Volumi Totali'!N690</f>
        <v>3.0424320595346683E-2</v>
      </c>
      <c r="E691" s="10">
        <f>'Volumi Totali'!E690/'Volumi Totali'!N690</f>
        <v>0</v>
      </c>
      <c r="F691" s="10">
        <f>'Volumi Totali'!F690/'Volumi Totali'!N690</f>
        <v>1.1005938496880479E-2</v>
      </c>
      <c r="G691" s="10">
        <f>'Volumi Totali'!G690/'Volumi Totali'!N690</f>
        <v>0</v>
      </c>
      <c r="H691" s="10">
        <f>'Volumi Totali'!H690/'Volumi Totali'!N690</f>
        <v>1.749240780413634E-4</v>
      </c>
      <c r="I691" s="10">
        <f>'Volumi Totali'!I690/'Volumi Totali'!N690</f>
        <v>0</v>
      </c>
      <c r="J691" s="10">
        <f>'Volumi Totali'!J690/'Volumi Totali'!N690</f>
        <v>0</v>
      </c>
      <c r="K691" s="10">
        <f>'Volumi Totali'!K690/'Volumi Totali'!N690</f>
        <v>5.0992052778485529E-4</v>
      </c>
      <c r="L691" s="10">
        <f>'Volumi Totali'!L690/'Volumi Totali'!N690</f>
        <v>3.6403699977473421E-5</v>
      </c>
      <c r="N691" s="11">
        <f t="shared" si="10"/>
        <v>1</v>
      </c>
      <c r="O691" s="5"/>
      <c r="P691" s="5"/>
      <c r="Q691" s="18"/>
    </row>
    <row r="692" spans="1:17" x14ac:dyDescent="0.25">
      <c r="A692" s="4">
        <v>42329</v>
      </c>
      <c r="B692" s="10">
        <f>'Volumi Totali'!B691/'Volumi Totali'!N691</f>
        <v>0.94144892429683025</v>
      </c>
      <c r="C692" s="10">
        <f>'Volumi Totali'!C691/'Volumi Totali'!N691</f>
        <v>6.0968753797443842E-3</v>
      </c>
      <c r="D692" s="10">
        <f>'Volumi Totali'!D691/'Volumi Totali'!N691</f>
        <v>3.5289019695296443E-2</v>
      </c>
      <c r="E692" s="10">
        <f>'Volumi Totali'!E691/'Volumi Totali'!N691</f>
        <v>0</v>
      </c>
      <c r="F692" s="10">
        <f>'Volumi Totali'!F691/'Volumi Totali'!N691</f>
        <v>1.5222358281064927E-2</v>
      </c>
      <c r="G692" s="10">
        <f>'Volumi Totali'!G691/'Volumi Totali'!N691</f>
        <v>0</v>
      </c>
      <c r="H692" s="10">
        <f>'Volumi Totali'!H691/'Volumi Totali'!N691</f>
        <v>9.8740216783132747E-4</v>
      </c>
      <c r="I692" s="10">
        <f>'Volumi Totali'!I691/'Volumi Totali'!N691</f>
        <v>0</v>
      </c>
      <c r="J692" s="10">
        <f>'Volumi Totali'!J691/'Volumi Totali'!N691</f>
        <v>0</v>
      </c>
      <c r="K692" s="10">
        <f>'Volumi Totali'!K691/'Volumi Totali'!N691</f>
        <v>8.81340813157083E-4</v>
      </c>
      <c r="L692" s="10">
        <f>'Volumi Totali'!L691/'Volumi Totali'!N691</f>
        <v>7.4079366075589662E-5</v>
      </c>
      <c r="N692" s="11">
        <f t="shared" si="10"/>
        <v>0.99999999999999989</v>
      </c>
      <c r="O692" s="5"/>
      <c r="P692" s="5"/>
      <c r="Q692" s="18"/>
    </row>
    <row r="693" spans="1:17" x14ac:dyDescent="0.25">
      <c r="A693" s="3">
        <v>42330</v>
      </c>
      <c r="B693" s="10">
        <f>'Volumi Totali'!B692/'Volumi Totali'!N692</f>
        <v>0.93405338578512087</v>
      </c>
      <c r="C693" s="10">
        <f>'Volumi Totali'!C692/'Volumi Totali'!N692</f>
        <v>6.9560066729143048E-3</v>
      </c>
      <c r="D693" s="10">
        <f>'Volumi Totali'!D692/'Volumi Totali'!N692</f>
        <v>4.2669878234815474E-2</v>
      </c>
      <c r="E693" s="10">
        <f>'Volumi Totali'!E692/'Volumi Totali'!N692</f>
        <v>0</v>
      </c>
      <c r="F693" s="10">
        <f>'Volumi Totali'!F692/'Volumi Totali'!N692</f>
        <v>1.4830987599844954E-2</v>
      </c>
      <c r="G693" s="10">
        <f>'Volumi Totali'!G692/'Volumi Totali'!N692</f>
        <v>0</v>
      </c>
      <c r="H693" s="10">
        <f>'Volumi Totali'!H692/'Volumi Totali'!N692</f>
        <v>3.3254586313544003E-4</v>
      </c>
      <c r="I693" s="10">
        <f>'Volumi Totali'!I692/'Volumi Totali'!N692</f>
        <v>0</v>
      </c>
      <c r="J693" s="10">
        <f>'Volumi Totali'!J692/'Volumi Totali'!N692</f>
        <v>0</v>
      </c>
      <c r="K693" s="10">
        <f>'Volumi Totali'!K692/'Volumi Totali'!N692</f>
        <v>1.1351988020538383E-3</v>
      </c>
      <c r="L693" s="10">
        <f>'Volumi Totali'!L692/'Volumi Totali'!N692</f>
        <v>2.1997042115130366E-5</v>
      </c>
      <c r="N693" s="11">
        <f t="shared" si="10"/>
        <v>1</v>
      </c>
      <c r="O693" s="5"/>
      <c r="P693" s="5"/>
      <c r="Q693" s="18"/>
    </row>
    <row r="694" spans="1:17" x14ac:dyDescent="0.25">
      <c r="A694" s="4">
        <v>42331</v>
      </c>
      <c r="B694" s="10">
        <f>'Volumi Totali'!B693/'Volumi Totali'!N693</f>
        <v>0.92630547217648562</v>
      </c>
      <c r="C694" s="10">
        <f>'Volumi Totali'!C693/'Volumi Totali'!N693</f>
        <v>1.0600048838613194E-2</v>
      </c>
      <c r="D694" s="10">
        <f>'Volumi Totali'!D693/'Volumi Totali'!N693</f>
        <v>4.6831537662566716E-2</v>
      </c>
      <c r="E694" s="10">
        <f>'Volumi Totali'!E693/'Volumi Totali'!N693</f>
        <v>0</v>
      </c>
      <c r="F694" s="10">
        <f>'Volumi Totali'!F693/'Volumi Totali'!N693</f>
        <v>1.4895473636789849E-2</v>
      </c>
      <c r="G694" s="10">
        <f>'Volumi Totali'!G693/'Volumi Totali'!N693</f>
        <v>0</v>
      </c>
      <c r="H694" s="10">
        <f>'Volumi Totali'!H693/'Volumi Totali'!N693</f>
        <v>2.6630662909338574E-4</v>
      </c>
      <c r="I694" s="10">
        <f>'Volumi Totali'!I693/'Volumi Totali'!N693</f>
        <v>0</v>
      </c>
      <c r="J694" s="10">
        <f>'Volumi Totali'!J693/'Volumi Totali'!N693</f>
        <v>0</v>
      </c>
      <c r="K694" s="10">
        <f>'Volumi Totali'!K693/'Volumi Totali'!N693</f>
        <v>1.0776316859313108E-3</v>
      </c>
      <c r="L694" s="10">
        <f>'Volumi Totali'!L693/'Volumi Totali'!N693</f>
        <v>2.3529370519896612E-5</v>
      </c>
      <c r="N694" s="11">
        <f t="shared" si="10"/>
        <v>1.0000000000000002</v>
      </c>
      <c r="O694" s="5"/>
      <c r="P694" s="5"/>
      <c r="Q694" s="18"/>
    </row>
    <row r="695" spans="1:17" x14ac:dyDescent="0.25">
      <c r="A695" s="3">
        <v>42332</v>
      </c>
      <c r="B695" s="10">
        <f>'Volumi Totali'!B694/'Volumi Totali'!N694</f>
        <v>0.92819959227954263</v>
      </c>
      <c r="C695" s="10">
        <f>'Volumi Totali'!C694/'Volumi Totali'!N694</f>
        <v>6.2572056730607192E-3</v>
      </c>
      <c r="D695" s="10">
        <f>'Volumi Totali'!D694/'Volumi Totali'!N694</f>
        <v>4.7735455181681666E-2</v>
      </c>
      <c r="E695" s="10">
        <f>'Volumi Totali'!E694/'Volumi Totali'!N694</f>
        <v>0</v>
      </c>
      <c r="F695" s="10">
        <f>'Volumi Totali'!F694/'Volumi Totali'!N694</f>
        <v>1.6570657410276163E-2</v>
      </c>
      <c r="G695" s="10">
        <f>'Volumi Totali'!G694/'Volumi Totali'!N694</f>
        <v>0</v>
      </c>
      <c r="H695" s="10">
        <f>'Volumi Totali'!H694/'Volumi Totali'!N694</f>
        <v>4.2514478678889366E-4</v>
      </c>
      <c r="I695" s="10">
        <f>'Volumi Totali'!I694/'Volumi Totali'!N694</f>
        <v>0</v>
      </c>
      <c r="J695" s="10">
        <f>'Volumi Totali'!J694/'Volumi Totali'!N694</f>
        <v>0</v>
      </c>
      <c r="K695" s="10">
        <f>'Volumi Totali'!K694/'Volumi Totali'!N694</f>
        <v>7.8260907774054878E-4</v>
      </c>
      <c r="L695" s="10">
        <f>'Volumi Totali'!L694/'Volumi Totali'!N694</f>
        <v>2.933559090936823E-5</v>
      </c>
      <c r="N695" s="11">
        <f t="shared" si="10"/>
        <v>1</v>
      </c>
      <c r="O695" s="5"/>
      <c r="P695" s="5"/>
      <c r="Q695" s="18"/>
    </row>
    <row r="696" spans="1:17" x14ac:dyDescent="0.25">
      <c r="A696" s="4">
        <v>42333</v>
      </c>
      <c r="B696" s="10">
        <f>'Volumi Totali'!B695/'Volumi Totali'!N695</f>
        <v>0.91761060557534291</v>
      </c>
      <c r="C696" s="10">
        <f>'Volumi Totali'!C695/'Volumi Totali'!N695</f>
        <v>4.3462786690137102E-3</v>
      </c>
      <c r="D696" s="10">
        <f>'Volumi Totali'!D695/'Volumi Totali'!N695</f>
        <v>6.3365429043723775E-2</v>
      </c>
      <c r="E696" s="10">
        <f>'Volumi Totali'!E695/'Volumi Totali'!N695</f>
        <v>0</v>
      </c>
      <c r="F696" s="10">
        <f>'Volumi Totali'!F695/'Volumi Totali'!N695</f>
        <v>1.3719838739574781E-2</v>
      </c>
      <c r="G696" s="10">
        <f>'Volumi Totali'!G695/'Volumi Totali'!N695</f>
        <v>0</v>
      </c>
      <c r="H696" s="10">
        <f>'Volumi Totali'!H695/'Volumi Totali'!N695</f>
        <v>4.1488246542060688E-4</v>
      </c>
      <c r="I696" s="10">
        <f>'Volumi Totali'!I695/'Volumi Totali'!N695</f>
        <v>0</v>
      </c>
      <c r="J696" s="10">
        <f>'Volumi Totali'!J695/'Volumi Totali'!N695</f>
        <v>0</v>
      </c>
      <c r="K696" s="10">
        <f>'Volumi Totali'!K695/'Volumi Totali'!N695</f>
        <v>5.0986564251912999E-4</v>
      </c>
      <c r="L696" s="10">
        <f>'Volumi Totali'!L695/'Volumi Totali'!N695</f>
        <v>3.3099864405073103E-5</v>
      </c>
      <c r="N696" s="11">
        <f t="shared" si="10"/>
        <v>1</v>
      </c>
      <c r="O696" s="5"/>
      <c r="P696" s="5"/>
      <c r="Q696" s="18"/>
    </row>
    <row r="697" spans="1:17" x14ac:dyDescent="0.25">
      <c r="A697" s="3">
        <v>42334</v>
      </c>
      <c r="B697" s="10">
        <f>'Volumi Totali'!B696/'Volumi Totali'!N696</f>
        <v>0.91276890272523603</v>
      </c>
      <c r="C697" s="10">
        <f>'Volumi Totali'!C696/'Volumi Totali'!N696</f>
        <v>3.4454757166911226E-3</v>
      </c>
      <c r="D697" s="10">
        <f>'Volumi Totali'!D696/'Volumi Totali'!N696</f>
        <v>7.4841802494788681E-2</v>
      </c>
      <c r="E697" s="10">
        <f>'Volumi Totali'!E696/'Volumi Totali'!N696</f>
        <v>0</v>
      </c>
      <c r="F697" s="10">
        <f>'Volumi Totali'!F696/'Volumi Totali'!N696</f>
        <v>8.1506421994419452E-3</v>
      </c>
      <c r="G697" s="10">
        <f>'Volumi Totali'!G696/'Volumi Totali'!N696</f>
        <v>0</v>
      </c>
      <c r="H697" s="10">
        <f>'Volumi Totali'!H696/'Volumi Totali'!N696</f>
        <v>2.5593315701407564E-4</v>
      </c>
      <c r="I697" s="10">
        <f>'Volumi Totali'!I696/'Volumi Totali'!N696</f>
        <v>0</v>
      </c>
      <c r="J697" s="10">
        <f>'Volumi Totali'!J696/'Volumi Totali'!N696</f>
        <v>0</v>
      </c>
      <c r="K697" s="10">
        <f>'Volumi Totali'!K696/'Volumi Totali'!N696</f>
        <v>5.0360790823562288E-4</v>
      </c>
      <c r="L697" s="10">
        <f>'Volumi Totali'!L696/'Volumi Totali'!N696</f>
        <v>3.3635798592485488E-5</v>
      </c>
      <c r="N697" s="11">
        <f t="shared" si="10"/>
        <v>1</v>
      </c>
      <c r="O697" s="5"/>
      <c r="P697" s="5"/>
      <c r="Q697" s="18"/>
    </row>
    <row r="698" spans="1:17" x14ac:dyDescent="0.25">
      <c r="A698" s="4">
        <v>42335</v>
      </c>
      <c r="B698" s="10">
        <f>'Volumi Totali'!B697/'Volumi Totali'!N697</f>
        <v>0.94115810182336923</v>
      </c>
      <c r="C698" s="10">
        <f>'Volumi Totali'!C697/'Volumi Totali'!N697</f>
        <v>3.4077028650936845E-3</v>
      </c>
      <c r="D698" s="10">
        <f>'Volumi Totali'!D697/'Volumi Totali'!N697</f>
        <v>4.7427944200524319E-2</v>
      </c>
      <c r="E698" s="10">
        <f>'Volumi Totali'!E697/'Volumi Totali'!N697</f>
        <v>0</v>
      </c>
      <c r="F698" s="10">
        <f>'Volumi Totali'!F697/'Volumi Totali'!N697</f>
        <v>6.8876055711600982E-3</v>
      </c>
      <c r="G698" s="10">
        <f>'Volumi Totali'!G697/'Volumi Totali'!N697</f>
        <v>0</v>
      </c>
      <c r="H698" s="10">
        <f>'Volumi Totali'!H697/'Volumi Totali'!N697</f>
        <v>5.230863980514196E-4</v>
      </c>
      <c r="I698" s="10">
        <f>'Volumi Totali'!I697/'Volumi Totali'!N697</f>
        <v>0</v>
      </c>
      <c r="J698" s="10">
        <f>'Volumi Totali'!J697/'Volumi Totali'!N697</f>
        <v>0</v>
      </c>
      <c r="K698" s="10">
        <f>'Volumi Totali'!K697/'Volumi Totali'!N697</f>
        <v>5.5568122349410455E-4</v>
      </c>
      <c r="L698" s="10">
        <f>'Volumi Totali'!L697/'Volumi Totali'!N697</f>
        <v>3.9877918307167698E-5</v>
      </c>
      <c r="N698" s="11">
        <f t="shared" si="10"/>
        <v>1</v>
      </c>
      <c r="O698" s="5"/>
      <c r="P698" s="5"/>
      <c r="Q698" s="18"/>
    </row>
    <row r="699" spans="1:17" x14ac:dyDescent="0.25">
      <c r="A699" s="3">
        <v>42336</v>
      </c>
      <c r="B699" s="10">
        <f>'Volumi Totali'!B698/'Volumi Totali'!N698</f>
        <v>0.93895834756225482</v>
      </c>
      <c r="C699" s="10">
        <f>'Volumi Totali'!C698/'Volumi Totali'!N698</f>
        <v>4.9854570433301715E-3</v>
      </c>
      <c r="D699" s="10">
        <f>'Volumi Totali'!D698/'Volumi Totali'!N698</f>
        <v>4.3146850682093056E-2</v>
      </c>
      <c r="E699" s="10">
        <f>'Volumi Totali'!E698/'Volumi Totali'!N698</f>
        <v>0</v>
      </c>
      <c r="F699" s="10">
        <f>'Volumi Totali'!F698/'Volumi Totali'!N698</f>
        <v>1.1794528371632107E-2</v>
      </c>
      <c r="G699" s="10">
        <f>'Volumi Totali'!G698/'Volumi Totali'!N698</f>
        <v>0</v>
      </c>
      <c r="H699" s="10">
        <f>'Volumi Totali'!H698/'Volumi Totali'!N698</f>
        <v>3.5822452235837723E-4</v>
      </c>
      <c r="I699" s="10">
        <f>'Volumi Totali'!I698/'Volumi Totali'!N698</f>
        <v>0</v>
      </c>
      <c r="J699" s="10">
        <f>'Volumi Totali'!J698/'Volumi Totali'!N698</f>
        <v>0</v>
      </c>
      <c r="K699" s="10">
        <f>'Volumi Totali'!K698/'Volumi Totali'!N698</f>
        <v>6.5200127538743511E-4</v>
      </c>
      <c r="L699" s="10">
        <f>'Volumi Totali'!L698/'Volumi Totali'!N698</f>
        <v>1.0459054294402001E-4</v>
      </c>
      <c r="N699" s="11">
        <f t="shared" si="10"/>
        <v>0.99999999999999989</v>
      </c>
      <c r="O699" s="5"/>
      <c r="P699" s="5"/>
      <c r="Q699" s="18"/>
    </row>
    <row r="700" spans="1:17" x14ac:dyDescent="0.25">
      <c r="A700" s="4">
        <v>42337</v>
      </c>
      <c r="B700" s="10">
        <f>'Volumi Totali'!B699/'Volumi Totali'!N699</f>
        <v>0.92215934345133777</v>
      </c>
      <c r="C700" s="10">
        <f>'Volumi Totali'!C699/'Volumi Totali'!N699</f>
        <v>4.5143916286654448E-3</v>
      </c>
      <c r="D700" s="10">
        <f>'Volumi Totali'!D699/'Volumi Totali'!N699</f>
        <v>6.2080586803819539E-2</v>
      </c>
      <c r="E700" s="10">
        <f>'Volumi Totali'!E699/'Volumi Totali'!N699</f>
        <v>0</v>
      </c>
      <c r="F700" s="10">
        <f>'Volumi Totali'!F699/'Volumi Totali'!N699</f>
        <v>1.0231741676078401E-2</v>
      </c>
      <c r="G700" s="10">
        <f>'Volumi Totali'!G699/'Volumi Totali'!N699</f>
        <v>0</v>
      </c>
      <c r="H700" s="10">
        <f>'Volumi Totali'!H699/'Volumi Totali'!N699</f>
        <v>3.2578507390900851E-4</v>
      </c>
      <c r="I700" s="10">
        <f>'Volumi Totali'!I699/'Volumi Totali'!N699</f>
        <v>0</v>
      </c>
      <c r="J700" s="10">
        <f>'Volumi Totali'!J699/'Volumi Totali'!N699</f>
        <v>0</v>
      </c>
      <c r="K700" s="10">
        <f>'Volumi Totali'!K699/'Volumi Totali'!N699</f>
        <v>5.9362896662896038E-4</v>
      </c>
      <c r="L700" s="10">
        <f>'Volumi Totali'!L699/'Volumi Totali'!N699</f>
        <v>9.4522399560879324E-5</v>
      </c>
      <c r="N700" s="11">
        <f t="shared" si="10"/>
        <v>1</v>
      </c>
      <c r="O700" s="5"/>
      <c r="P700" s="5"/>
      <c r="Q700" s="18"/>
    </row>
    <row r="701" spans="1:17" x14ac:dyDescent="0.25">
      <c r="A701" s="3">
        <v>42338</v>
      </c>
      <c r="B701" s="10">
        <f>'Volumi Totali'!B700/'Volumi Totali'!N700</f>
        <v>0.94119865918544632</v>
      </c>
      <c r="C701" s="10">
        <f>'Volumi Totali'!C700/'Volumi Totali'!N700</f>
        <v>3.5795598475706998E-3</v>
      </c>
      <c r="D701" s="10">
        <f>'Volumi Totali'!D700/'Volumi Totali'!N700</f>
        <v>4.3833938246721757E-2</v>
      </c>
      <c r="E701" s="10">
        <f>'Volumi Totali'!E700/'Volumi Totali'!N700</f>
        <v>0</v>
      </c>
      <c r="F701" s="10">
        <f>'Volumi Totali'!F700/'Volumi Totali'!N700</f>
        <v>1.0297021754225462E-2</v>
      </c>
      <c r="G701" s="10">
        <f>'Volumi Totali'!G700/'Volumi Totali'!N700</f>
        <v>0</v>
      </c>
      <c r="H701" s="10">
        <f>'Volumi Totali'!H700/'Volumi Totali'!N700</f>
        <v>4.0235672985473544E-4</v>
      </c>
      <c r="I701" s="10">
        <f>'Volumi Totali'!I700/'Volumi Totali'!N700</f>
        <v>0</v>
      </c>
      <c r="J701" s="10">
        <f>'Volumi Totali'!J700/'Volumi Totali'!N700</f>
        <v>0</v>
      </c>
      <c r="K701" s="10">
        <f>'Volumi Totali'!K700/'Volumi Totali'!N700</f>
        <v>6.4554023426843864E-4</v>
      </c>
      <c r="L701" s="10">
        <f>'Volumi Totali'!L700/'Volumi Totali'!N700</f>
        <v>4.2924001912599017E-5</v>
      </c>
      <c r="N701" s="11">
        <f t="shared" si="10"/>
        <v>1</v>
      </c>
      <c r="O701" s="5"/>
      <c r="P701" s="5"/>
      <c r="Q701" s="18"/>
    </row>
    <row r="702" spans="1:17" x14ac:dyDescent="0.25">
      <c r="A702" s="4">
        <v>42339</v>
      </c>
      <c r="B702" s="10">
        <f>'Volumi Totali'!B701/'Volumi Totali'!N701</f>
        <v>0.93984216916322627</v>
      </c>
      <c r="C702" s="10">
        <f>'Volumi Totali'!C701/'Volumi Totali'!N701</f>
        <v>4.8568560530263755E-3</v>
      </c>
      <c r="D702" s="10">
        <f>'Volumi Totali'!D701/'Volumi Totali'!N701</f>
        <v>4.4178436899886167E-2</v>
      </c>
      <c r="E702" s="10">
        <f>'Volumi Totali'!E701/'Volumi Totali'!N701</f>
        <v>0</v>
      </c>
      <c r="F702" s="10">
        <f>'Volumi Totali'!F701/'Volumi Totali'!N701</f>
        <v>1.0149879392865709E-2</v>
      </c>
      <c r="G702" s="10">
        <f>'Volumi Totali'!G701/'Volumi Totali'!N701</f>
        <v>0</v>
      </c>
      <c r="H702" s="10">
        <f>'Volumi Totali'!H701/'Volumi Totali'!N701</f>
        <v>3.2253525333172809E-4</v>
      </c>
      <c r="I702" s="10">
        <f>'Volumi Totali'!I701/'Volumi Totali'!N701</f>
        <v>0</v>
      </c>
      <c r="J702" s="10">
        <f>'Volumi Totali'!J701/'Volumi Totali'!N701</f>
        <v>0</v>
      </c>
      <c r="K702" s="10">
        <f>'Volumi Totali'!K701/'Volumi Totali'!N701</f>
        <v>5.7534281885892517E-4</v>
      </c>
      <c r="L702" s="10">
        <f>'Volumi Totali'!L701/'Volumi Totali'!N701</f>
        <v>7.4780418804859349E-5</v>
      </c>
      <c r="N702" s="11">
        <f t="shared" si="10"/>
        <v>1</v>
      </c>
      <c r="O702" s="5"/>
      <c r="P702" s="5"/>
      <c r="Q702" s="18"/>
    </row>
    <row r="703" spans="1:17" x14ac:dyDescent="0.25">
      <c r="A703" s="3">
        <v>42340</v>
      </c>
      <c r="B703" s="10">
        <f>'Volumi Totali'!B702/'Volumi Totali'!N702</f>
        <v>0.94173976225220202</v>
      </c>
      <c r="C703" s="10">
        <f>'Volumi Totali'!C702/'Volumi Totali'!N702</f>
        <v>5.7102531022222821E-3</v>
      </c>
      <c r="D703" s="10">
        <f>'Volumi Totali'!D702/'Volumi Totali'!N702</f>
        <v>4.2643933621800488E-2</v>
      </c>
      <c r="E703" s="10">
        <f>'Volumi Totali'!E702/'Volumi Totali'!N702</f>
        <v>0</v>
      </c>
      <c r="F703" s="10">
        <f>'Volumi Totali'!F702/'Volumi Totali'!N702</f>
        <v>8.8036379613671521E-3</v>
      </c>
      <c r="G703" s="10">
        <f>'Volumi Totali'!G702/'Volumi Totali'!N702</f>
        <v>0</v>
      </c>
      <c r="H703" s="10">
        <f>'Volumi Totali'!H702/'Volumi Totali'!N702</f>
        <v>2.7027820763191306E-4</v>
      </c>
      <c r="I703" s="10">
        <f>'Volumi Totali'!I702/'Volumi Totali'!N702</f>
        <v>0</v>
      </c>
      <c r="J703" s="10">
        <f>'Volumi Totali'!J702/'Volumi Totali'!N702</f>
        <v>0</v>
      </c>
      <c r="K703" s="10">
        <f>'Volumi Totali'!K702/'Volumi Totali'!N702</f>
        <v>7.8746522563266077E-4</v>
      </c>
      <c r="L703" s="10">
        <f>'Volumi Totali'!L702/'Volumi Totali'!N702</f>
        <v>4.4669629143488461E-5</v>
      </c>
      <c r="N703" s="11">
        <f t="shared" si="10"/>
        <v>1</v>
      </c>
      <c r="O703" s="5"/>
      <c r="P703" s="5"/>
      <c r="Q703" s="18"/>
    </row>
    <row r="704" spans="1:17" x14ac:dyDescent="0.25">
      <c r="A704" s="4">
        <v>42341</v>
      </c>
      <c r="B704" s="10">
        <f>'Volumi Totali'!B703/'Volumi Totali'!N703</f>
        <v>0.94908150381442069</v>
      </c>
      <c r="C704" s="10">
        <f>'Volumi Totali'!C703/'Volumi Totali'!N703</f>
        <v>2.6032001148893359E-3</v>
      </c>
      <c r="D704" s="10">
        <f>'Volumi Totali'!D703/'Volumi Totali'!N703</f>
        <v>3.6369458816995784E-2</v>
      </c>
      <c r="E704" s="10">
        <f>'Volumi Totali'!E703/'Volumi Totali'!N703</f>
        <v>0</v>
      </c>
      <c r="F704" s="10">
        <f>'Volumi Totali'!F703/'Volumi Totali'!N703</f>
        <v>1.0105010372359384E-2</v>
      </c>
      <c r="G704" s="10">
        <f>'Volumi Totali'!G703/'Volumi Totali'!N703</f>
        <v>0</v>
      </c>
      <c r="H704" s="10">
        <f>'Volumi Totali'!H703/'Volumi Totali'!N703</f>
        <v>3.6037658595312812E-4</v>
      </c>
      <c r="I704" s="10">
        <f>'Volumi Totali'!I703/'Volumi Totali'!N703</f>
        <v>0</v>
      </c>
      <c r="J704" s="10">
        <f>'Volumi Totali'!J703/'Volumi Totali'!N703</f>
        <v>0</v>
      </c>
      <c r="K704" s="10">
        <f>'Volumi Totali'!K703/'Volumi Totali'!N703</f>
        <v>1.4475135559478896E-3</v>
      </c>
      <c r="L704" s="10">
        <f>'Volumi Totali'!L703/'Volumi Totali'!N703</f>
        <v>3.2936739433842523E-5</v>
      </c>
      <c r="N704" s="11">
        <f t="shared" si="10"/>
        <v>1</v>
      </c>
      <c r="O704" s="5"/>
      <c r="P704" s="5"/>
      <c r="Q704" s="18"/>
    </row>
    <row r="705" spans="1:17" x14ac:dyDescent="0.25">
      <c r="A705" s="3">
        <v>42342</v>
      </c>
      <c r="B705" s="10">
        <f>'Volumi Totali'!B704/'Volumi Totali'!N704</f>
        <v>0.93297718094474003</v>
      </c>
      <c r="C705" s="10">
        <f>'Volumi Totali'!C704/'Volumi Totali'!N704</f>
        <v>2.4249986501017617E-2</v>
      </c>
      <c r="D705" s="10">
        <f>'Volumi Totali'!D704/'Volumi Totali'!N704</f>
        <v>3.475893450778695E-2</v>
      </c>
      <c r="E705" s="10">
        <f>'Volumi Totali'!E704/'Volumi Totali'!N704</f>
        <v>0</v>
      </c>
      <c r="F705" s="10">
        <f>'Volumi Totali'!F704/'Volumi Totali'!N704</f>
        <v>6.290695260296751E-3</v>
      </c>
      <c r="G705" s="10">
        <f>'Volumi Totali'!G704/'Volumi Totali'!N704</f>
        <v>0</v>
      </c>
      <c r="H705" s="10">
        <f>'Volumi Totali'!H704/'Volumi Totali'!N704</f>
        <v>5.7938075611665551E-4</v>
      </c>
      <c r="I705" s="10">
        <f>'Volumi Totali'!I704/'Volumi Totali'!N704</f>
        <v>0</v>
      </c>
      <c r="J705" s="10">
        <f>'Volumi Totali'!J704/'Volumi Totali'!N704</f>
        <v>0</v>
      </c>
      <c r="K705" s="10">
        <f>'Volumi Totali'!K704/'Volumi Totali'!N704</f>
        <v>9.4157846397250006E-4</v>
      </c>
      <c r="L705" s="10">
        <f>'Volumi Totali'!L704/'Volumi Totali'!N704</f>
        <v>2.0224356606952105E-4</v>
      </c>
      <c r="N705" s="11">
        <f t="shared" si="10"/>
        <v>1</v>
      </c>
      <c r="O705" s="5"/>
      <c r="P705" s="5"/>
      <c r="Q705" s="18"/>
    </row>
    <row r="706" spans="1:17" x14ac:dyDescent="0.25">
      <c r="A706" s="4">
        <v>42343</v>
      </c>
      <c r="B706" s="10">
        <f>'Volumi Totali'!B705/'Volumi Totali'!N705</f>
        <v>0.94652575458504251</v>
      </c>
      <c r="C706" s="10">
        <f>'Volumi Totali'!C705/'Volumi Totali'!N705</f>
        <v>1.0228093711279128E-2</v>
      </c>
      <c r="D706" s="10">
        <f>'Volumi Totali'!D705/'Volumi Totali'!N705</f>
        <v>3.8050414732455698E-2</v>
      </c>
      <c r="E706" s="10">
        <f>'Volumi Totali'!E705/'Volumi Totali'!N705</f>
        <v>0</v>
      </c>
      <c r="F706" s="10">
        <f>'Volumi Totali'!F705/'Volumi Totali'!N705</f>
        <v>3.3236260066712713E-3</v>
      </c>
      <c r="G706" s="10">
        <f>'Volumi Totali'!G705/'Volumi Totali'!N705</f>
        <v>0</v>
      </c>
      <c r="H706" s="10">
        <f>'Volumi Totali'!H705/'Volumi Totali'!N705</f>
        <v>8.8309007038901884E-4</v>
      </c>
      <c r="I706" s="10">
        <f>'Volumi Totali'!I705/'Volumi Totali'!N705</f>
        <v>0</v>
      </c>
      <c r="J706" s="10">
        <f>'Volumi Totali'!J705/'Volumi Totali'!N705</f>
        <v>0</v>
      </c>
      <c r="K706" s="10">
        <f>'Volumi Totali'!K705/'Volumi Totali'!N705</f>
        <v>8.7469328899528111E-4</v>
      </c>
      <c r="L706" s="10">
        <f>'Volumi Totali'!L705/'Volumi Totali'!N705</f>
        <v>1.1432760516711651E-4</v>
      </c>
      <c r="N706" s="11">
        <f t="shared" si="10"/>
        <v>1</v>
      </c>
      <c r="O706" s="5"/>
      <c r="P706" s="5"/>
      <c r="Q706" s="18"/>
    </row>
    <row r="707" spans="1:17" x14ac:dyDescent="0.25">
      <c r="A707" s="3">
        <v>42344</v>
      </c>
      <c r="B707" s="10">
        <f>'Volumi Totali'!B706/'Volumi Totali'!N706</f>
        <v>0.93260698997346148</v>
      </c>
      <c r="C707" s="10">
        <f>'Volumi Totali'!C706/'Volumi Totali'!N706</f>
        <v>1.2017080372848028E-2</v>
      </c>
      <c r="D707" s="10">
        <f>'Volumi Totali'!D706/'Volumi Totali'!N706</f>
        <v>4.872998049754982E-2</v>
      </c>
      <c r="E707" s="10">
        <f>'Volumi Totali'!E706/'Volumi Totali'!N706</f>
        <v>0</v>
      </c>
      <c r="F707" s="10">
        <f>'Volumi Totali'!F706/'Volumi Totali'!N706</f>
        <v>5.3202325249883916E-3</v>
      </c>
      <c r="G707" s="10">
        <f>'Volumi Totali'!G706/'Volumi Totali'!N706</f>
        <v>0</v>
      </c>
      <c r="H707" s="10">
        <f>'Volumi Totali'!H706/'Volumi Totali'!N706</f>
        <v>5.2504567030230923E-4</v>
      </c>
      <c r="I707" s="10">
        <f>'Volumi Totali'!I706/'Volumi Totali'!N706</f>
        <v>0</v>
      </c>
      <c r="J707" s="10">
        <f>'Volumi Totali'!J706/'Volumi Totali'!N706</f>
        <v>0</v>
      </c>
      <c r="K707" s="10">
        <f>'Volumi Totali'!K706/'Volumi Totali'!N706</f>
        <v>6.628583155761582E-4</v>
      </c>
      <c r="L707" s="10">
        <f>'Volumi Totali'!L706/'Volumi Totali'!N706</f>
        <v>1.3781264527384899E-4</v>
      </c>
      <c r="N707" s="11">
        <f t="shared" ref="N707:N731" si="11">B707+C707+D707+E707+F707+G707+H707+I707+J707+K707+L707</f>
        <v>0.99999999999999989</v>
      </c>
      <c r="O707" s="5"/>
      <c r="P707" s="5"/>
      <c r="Q707" s="18"/>
    </row>
    <row r="708" spans="1:17" x14ac:dyDescent="0.25">
      <c r="A708" s="4">
        <v>42345</v>
      </c>
      <c r="B708" s="10">
        <f>'Volumi Totali'!B707/'Volumi Totali'!N707</f>
        <v>0.9179331926070502</v>
      </c>
      <c r="C708" s="10">
        <f>'Volumi Totali'!C707/'Volumi Totali'!N707</f>
        <v>1.2539904383972247E-2</v>
      </c>
      <c r="D708" s="10">
        <f>'Volumi Totali'!D707/'Volumi Totali'!N707</f>
        <v>6.0913657707396762E-2</v>
      </c>
      <c r="E708" s="10">
        <f>'Volumi Totali'!E707/'Volumi Totali'!N707</f>
        <v>0</v>
      </c>
      <c r="F708" s="10">
        <f>'Volumi Totali'!F707/'Volumi Totali'!N707</f>
        <v>7.528085609691192E-3</v>
      </c>
      <c r="G708" s="10">
        <f>'Volumi Totali'!G707/'Volumi Totali'!N707</f>
        <v>0</v>
      </c>
      <c r="H708" s="10">
        <f>'Volumi Totali'!H707/'Volumi Totali'!N707</f>
        <v>4.3230773957718117E-4</v>
      </c>
      <c r="I708" s="10">
        <f>'Volumi Totali'!I707/'Volumi Totali'!N707</f>
        <v>0</v>
      </c>
      <c r="J708" s="10">
        <f>'Volumi Totali'!J707/'Volumi Totali'!N707</f>
        <v>0</v>
      </c>
      <c r="K708" s="10">
        <f>'Volumi Totali'!K707/'Volumi Totali'!N707</f>
        <v>5.8578892133772634E-4</v>
      </c>
      <c r="L708" s="10">
        <f>'Volumi Totali'!L707/'Volumi Totali'!N707</f>
        <v>6.7063030974730205E-5</v>
      </c>
      <c r="N708" s="11">
        <f t="shared" si="11"/>
        <v>1</v>
      </c>
      <c r="O708" s="5"/>
      <c r="P708" s="5"/>
      <c r="Q708" s="18"/>
    </row>
    <row r="709" spans="1:17" x14ac:dyDescent="0.25">
      <c r="A709" s="3">
        <v>42346</v>
      </c>
      <c r="B709" s="10">
        <f>'Volumi Totali'!B708/'Volumi Totali'!N708</f>
        <v>0.90973765422650488</v>
      </c>
      <c r="C709" s="10">
        <f>'Volumi Totali'!C708/'Volumi Totali'!N708</f>
        <v>3.8149349461258697E-2</v>
      </c>
      <c r="D709" s="10">
        <f>'Volumi Totali'!D708/'Volumi Totali'!N708</f>
        <v>4.3201733735398255E-2</v>
      </c>
      <c r="E709" s="10">
        <f>'Volumi Totali'!E708/'Volumi Totali'!N708</f>
        <v>0</v>
      </c>
      <c r="F709" s="10">
        <f>'Volumi Totali'!F708/'Volumi Totali'!N708</f>
        <v>7.0180782685637585E-3</v>
      </c>
      <c r="G709" s="10">
        <f>'Volumi Totali'!G708/'Volumi Totali'!N708</f>
        <v>0</v>
      </c>
      <c r="H709" s="10">
        <f>'Volumi Totali'!H708/'Volumi Totali'!N708</f>
        <v>6.3728884347585715E-4</v>
      </c>
      <c r="I709" s="10">
        <f>'Volumi Totali'!I708/'Volumi Totali'!N708</f>
        <v>0</v>
      </c>
      <c r="J709" s="10">
        <f>'Volumi Totali'!J708/'Volumi Totali'!N708</f>
        <v>0</v>
      </c>
      <c r="K709" s="10">
        <f>'Volumi Totali'!K708/'Volumi Totali'!N708</f>
        <v>6.9398080994248035E-4</v>
      </c>
      <c r="L709" s="10">
        <f>'Volumi Totali'!L708/'Volumi Totali'!N708</f>
        <v>5.6191465485601864E-4</v>
      </c>
      <c r="N709" s="11">
        <f t="shared" si="11"/>
        <v>0.99999999999999978</v>
      </c>
      <c r="O709" s="5"/>
      <c r="P709" s="5"/>
      <c r="Q709" s="18"/>
    </row>
    <row r="710" spans="1:17" x14ac:dyDescent="0.25">
      <c r="A710" s="4">
        <v>42347</v>
      </c>
      <c r="B710" s="10">
        <f>'Volumi Totali'!B709/'Volumi Totali'!N709</f>
        <v>0.89057263105502615</v>
      </c>
      <c r="C710" s="10">
        <f>'Volumi Totali'!C709/'Volumi Totali'!N709</f>
        <v>5.5858118281385205E-2</v>
      </c>
      <c r="D710" s="10">
        <f>'Volumi Totali'!D709/'Volumi Totali'!N709</f>
        <v>4.4146022244842473E-2</v>
      </c>
      <c r="E710" s="10">
        <f>'Volumi Totali'!E709/'Volumi Totali'!N709</f>
        <v>0</v>
      </c>
      <c r="F710" s="10">
        <f>'Volumi Totali'!F709/'Volumi Totali'!N709</f>
        <v>6.1145101073262209E-3</v>
      </c>
      <c r="G710" s="10">
        <f>'Volumi Totali'!G709/'Volumi Totali'!N709</f>
        <v>0</v>
      </c>
      <c r="H710" s="10">
        <f>'Volumi Totali'!H709/'Volumi Totali'!N709</f>
        <v>3.4713027787182203E-4</v>
      </c>
      <c r="I710" s="10">
        <f>'Volumi Totali'!I709/'Volumi Totali'!N709</f>
        <v>0</v>
      </c>
      <c r="J710" s="10">
        <f>'Volumi Totali'!J709/'Volumi Totali'!N709</f>
        <v>0</v>
      </c>
      <c r="K710" s="10">
        <f>'Volumi Totali'!K709/'Volumi Totali'!N709</f>
        <v>1.1897523435383346E-3</v>
      </c>
      <c r="L710" s="10">
        <f>'Volumi Totali'!L709/'Volumi Totali'!N709</f>
        <v>1.771835690009782E-3</v>
      </c>
      <c r="N710" s="11">
        <f t="shared" si="11"/>
        <v>1</v>
      </c>
      <c r="O710" s="5"/>
      <c r="P710" s="5"/>
      <c r="Q710" s="18"/>
    </row>
    <row r="711" spans="1:17" x14ac:dyDescent="0.25">
      <c r="A711" s="3">
        <v>42348</v>
      </c>
      <c r="B711" s="10">
        <f>'Volumi Totali'!B710/'Volumi Totali'!N710</f>
        <v>0.89276593316881026</v>
      </c>
      <c r="C711" s="10">
        <f>'Volumi Totali'!C710/'Volumi Totali'!N710</f>
        <v>5.5195810438814844E-2</v>
      </c>
      <c r="D711" s="10">
        <f>'Volumi Totali'!D710/'Volumi Totali'!N710</f>
        <v>4.3461015938382717E-2</v>
      </c>
      <c r="E711" s="10">
        <f>'Volumi Totali'!E710/'Volumi Totali'!N710</f>
        <v>0</v>
      </c>
      <c r="F711" s="10">
        <f>'Volumi Totali'!F710/'Volumi Totali'!N710</f>
        <v>6.3284125379309388E-3</v>
      </c>
      <c r="G711" s="10">
        <f>'Volumi Totali'!G710/'Volumi Totali'!N710</f>
        <v>0</v>
      </c>
      <c r="H711" s="10">
        <f>'Volumi Totali'!H710/'Volumi Totali'!N710</f>
        <v>3.86085749048989E-4</v>
      </c>
      <c r="I711" s="10">
        <f>'Volumi Totali'!I710/'Volumi Totali'!N710</f>
        <v>0</v>
      </c>
      <c r="J711" s="10">
        <f>'Volumi Totali'!J710/'Volumi Totali'!N710</f>
        <v>0</v>
      </c>
      <c r="K711" s="10">
        <f>'Volumi Totali'!K710/'Volumi Totali'!N710</f>
        <v>5.4262273316313912E-4</v>
      </c>
      <c r="L711" s="10">
        <f>'Volumi Totali'!L710/'Volumi Totali'!N710</f>
        <v>1.3201194338491177E-3</v>
      </c>
      <c r="N711" s="11">
        <f t="shared" si="11"/>
        <v>1</v>
      </c>
      <c r="O711" s="5"/>
      <c r="P711" s="5"/>
      <c r="Q711" s="18"/>
    </row>
    <row r="712" spans="1:17" x14ac:dyDescent="0.25">
      <c r="A712" s="4">
        <v>42349</v>
      </c>
      <c r="B712" s="10">
        <f>'Volumi Totali'!B711/'Volumi Totali'!N711</f>
        <v>0.92131761240487597</v>
      </c>
      <c r="C712" s="10">
        <f>'Volumi Totali'!C711/'Volumi Totali'!N711</f>
        <v>2.8778635821792738E-2</v>
      </c>
      <c r="D712" s="10">
        <f>'Volumi Totali'!D711/'Volumi Totali'!N711</f>
        <v>4.2239735206887306E-2</v>
      </c>
      <c r="E712" s="10">
        <f>'Volumi Totali'!E711/'Volumi Totali'!N711</f>
        <v>0</v>
      </c>
      <c r="F712" s="10">
        <f>'Volumi Totali'!F711/'Volumi Totali'!N711</f>
        <v>6.6523808624567244E-3</v>
      </c>
      <c r="G712" s="10">
        <f>'Volumi Totali'!G711/'Volumi Totali'!N711</f>
        <v>0</v>
      </c>
      <c r="H712" s="10">
        <f>'Volumi Totali'!H711/'Volumi Totali'!N711</f>
        <v>1.5946009512365182E-4</v>
      </c>
      <c r="I712" s="10">
        <f>'Volumi Totali'!I711/'Volumi Totali'!N711</f>
        <v>0</v>
      </c>
      <c r="J712" s="10">
        <f>'Volumi Totali'!J711/'Volumi Totali'!N711</f>
        <v>0</v>
      </c>
      <c r="K712" s="10">
        <f>'Volumi Totali'!K711/'Volumi Totali'!N711</f>
        <v>3.8526362842785018E-4</v>
      </c>
      <c r="L712" s="10">
        <f>'Volumi Totali'!L711/'Volumi Totali'!N711</f>
        <v>4.6691198043575274E-4</v>
      </c>
      <c r="N712" s="11">
        <f t="shared" si="11"/>
        <v>1</v>
      </c>
      <c r="O712" s="5"/>
      <c r="P712" s="5"/>
      <c r="Q712" s="18"/>
    </row>
    <row r="713" spans="1:17" x14ac:dyDescent="0.25">
      <c r="A713" s="3">
        <v>42350</v>
      </c>
      <c r="B713" s="10">
        <f>'Volumi Totali'!B712/'Volumi Totali'!N712</f>
        <v>0.93628278812214016</v>
      </c>
      <c r="C713" s="10">
        <f>'Volumi Totali'!C712/'Volumi Totali'!N712</f>
        <v>9.3507668612863581E-3</v>
      </c>
      <c r="D713" s="10">
        <f>'Volumi Totali'!D712/'Volumi Totali'!N712</f>
        <v>4.3997891251274554E-2</v>
      </c>
      <c r="E713" s="10">
        <f>'Volumi Totali'!E712/'Volumi Totali'!N712</f>
        <v>0</v>
      </c>
      <c r="F713" s="10">
        <f>'Volumi Totali'!F712/'Volumi Totali'!N712</f>
        <v>9.7643179507061438E-3</v>
      </c>
      <c r="G713" s="10">
        <f>'Volumi Totali'!G712/'Volumi Totali'!N712</f>
        <v>0</v>
      </c>
      <c r="H713" s="10">
        <f>'Volumi Totali'!H712/'Volumi Totali'!N712</f>
        <v>1.2111392430065436E-4</v>
      </c>
      <c r="I713" s="10">
        <f>'Volumi Totali'!I712/'Volumi Totali'!N712</f>
        <v>0</v>
      </c>
      <c r="J713" s="10">
        <f>'Volumi Totali'!J712/'Volumi Totali'!N712</f>
        <v>0</v>
      </c>
      <c r="K713" s="10">
        <f>'Volumi Totali'!K712/'Volumi Totali'!N712</f>
        <v>3.3958156362992912E-4</v>
      </c>
      <c r="L713" s="10">
        <f>'Volumi Totali'!L712/'Volumi Totali'!N712</f>
        <v>1.4354032666222475E-4</v>
      </c>
      <c r="N713" s="11">
        <f t="shared" si="11"/>
        <v>0.99999999999999989</v>
      </c>
      <c r="O713" s="5"/>
      <c r="P713" s="5"/>
      <c r="Q713" s="18"/>
    </row>
    <row r="714" spans="1:17" x14ac:dyDescent="0.25">
      <c r="A714" s="4">
        <v>42351</v>
      </c>
      <c r="B714" s="10">
        <f>'Volumi Totali'!B713/'Volumi Totali'!N713</f>
        <v>0.91680624424681212</v>
      </c>
      <c r="C714" s="10">
        <f>'Volumi Totali'!C713/'Volumi Totali'!N713</f>
        <v>2.3216345412988566E-2</v>
      </c>
      <c r="D714" s="10">
        <f>'Volumi Totali'!D713/'Volumi Totali'!N713</f>
        <v>5.3601687784428545E-2</v>
      </c>
      <c r="E714" s="10">
        <f>'Volumi Totali'!E713/'Volumi Totali'!N713</f>
        <v>0</v>
      </c>
      <c r="F714" s="10">
        <f>'Volumi Totali'!F713/'Volumi Totali'!N713</f>
        <v>4.556735507212405E-3</v>
      </c>
      <c r="G714" s="10">
        <f>'Volumi Totali'!G713/'Volumi Totali'!N713</f>
        <v>0</v>
      </c>
      <c r="H714" s="10">
        <f>'Volumi Totali'!H713/'Volumi Totali'!N713</f>
        <v>4.8267948718098177E-4</v>
      </c>
      <c r="I714" s="10">
        <f>'Volumi Totali'!I713/'Volumi Totali'!N713</f>
        <v>0</v>
      </c>
      <c r="J714" s="10">
        <f>'Volumi Totali'!J713/'Volumi Totali'!N713</f>
        <v>0</v>
      </c>
      <c r="K714" s="10">
        <f>'Volumi Totali'!K713/'Volumi Totali'!N713</f>
        <v>1.1173256555380481E-3</v>
      </c>
      <c r="L714" s="10">
        <f>'Volumi Totali'!L713/'Volumi Totali'!N713</f>
        <v>2.1898190583937926E-4</v>
      </c>
      <c r="N714" s="11">
        <f t="shared" si="11"/>
        <v>0.99999999999999989</v>
      </c>
      <c r="O714" s="5"/>
      <c r="P714" s="5"/>
      <c r="Q714" s="18"/>
    </row>
    <row r="715" spans="1:17" x14ac:dyDescent="0.25">
      <c r="A715" s="3">
        <v>42352</v>
      </c>
      <c r="B715" s="10">
        <f>'Volumi Totali'!B714/'Volumi Totali'!N714</f>
        <v>0.95452189864335901</v>
      </c>
      <c r="C715" s="10">
        <f>'Volumi Totali'!C714/'Volumi Totali'!N714</f>
        <v>1.7797368597237483E-2</v>
      </c>
      <c r="D715" s="10">
        <f>'Volumi Totali'!D714/'Volumi Totali'!N714</f>
        <v>2.2027676000233743E-2</v>
      </c>
      <c r="E715" s="10">
        <f>'Volumi Totali'!E714/'Volumi Totali'!N714</f>
        <v>0</v>
      </c>
      <c r="F715" s="10">
        <f>'Volumi Totali'!F714/'Volumi Totali'!N714</f>
        <v>4.1212910777649863E-3</v>
      </c>
      <c r="G715" s="10">
        <f>'Volumi Totali'!G714/'Volumi Totali'!N714</f>
        <v>0</v>
      </c>
      <c r="H715" s="10">
        <f>'Volumi Totali'!H714/'Volumi Totali'!N714</f>
        <v>7.1924149624204184E-4</v>
      </c>
      <c r="I715" s="10">
        <f>'Volumi Totali'!I714/'Volumi Totali'!N714</f>
        <v>0</v>
      </c>
      <c r="J715" s="10">
        <f>'Volumi Totali'!J714/'Volumi Totali'!N714</f>
        <v>0</v>
      </c>
      <c r="K715" s="10">
        <f>'Volumi Totali'!K714/'Volumi Totali'!N714</f>
        <v>7.4949455053327626E-4</v>
      </c>
      <c r="L715" s="10">
        <f>'Volumi Totali'!L714/'Volumi Totali'!N714</f>
        <v>6.3029634629489215E-5</v>
      </c>
      <c r="N715" s="11">
        <f t="shared" si="11"/>
        <v>0.99999999999999989</v>
      </c>
      <c r="O715" s="5"/>
      <c r="P715" s="5"/>
      <c r="Q715" s="18"/>
    </row>
    <row r="716" spans="1:17" x14ac:dyDescent="0.25">
      <c r="A716" s="4">
        <v>42353</v>
      </c>
      <c r="B716" s="10">
        <f>'Volumi Totali'!B715/'Volumi Totali'!N715</f>
        <v>0.88562195235877461</v>
      </c>
      <c r="C716" s="10">
        <f>'Volumi Totali'!C715/'Volumi Totali'!N715</f>
        <v>5.2298520698559774E-2</v>
      </c>
      <c r="D716" s="10">
        <f>'Volumi Totali'!D715/'Volumi Totali'!N715</f>
        <v>5.460236443430392E-2</v>
      </c>
      <c r="E716" s="10">
        <f>'Volumi Totali'!E715/'Volumi Totali'!N715</f>
        <v>0</v>
      </c>
      <c r="F716" s="10">
        <f>'Volumi Totali'!F715/'Volumi Totali'!N715</f>
        <v>6.1649422128696634E-3</v>
      </c>
      <c r="G716" s="10">
        <f>'Volumi Totali'!G715/'Volumi Totali'!N715</f>
        <v>0</v>
      </c>
      <c r="H716" s="10">
        <f>'Volumi Totali'!H715/'Volumi Totali'!N715</f>
        <v>4.1096915587625799E-4</v>
      </c>
      <c r="I716" s="10">
        <f>'Volumi Totali'!I715/'Volumi Totali'!N715</f>
        <v>0</v>
      </c>
      <c r="J716" s="10">
        <f>'Volumi Totali'!J715/'Volumi Totali'!N715</f>
        <v>0</v>
      </c>
      <c r="K716" s="10">
        <f>'Volumi Totali'!K715/'Volumi Totali'!N715</f>
        <v>6.2736404221471083E-4</v>
      </c>
      <c r="L716" s="10">
        <f>'Volumi Totali'!L715/'Volumi Totali'!N715</f>
        <v>2.7388709740109636E-4</v>
      </c>
      <c r="N716" s="11">
        <f t="shared" si="11"/>
        <v>1</v>
      </c>
      <c r="O716" s="5"/>
      <c r="P716" s="5"/>
      <c r="Q716" s="18"/>
    </row>
    <row r="717" spans="1:17" x14ac:dyDescent="0.25">
      <c r="A717" s="3">
        <v>42354</v>
      </c>
      <c r="B717" s="10">
        <f>'Volumi Totali'!B716/'Volumi Totali'!N716</f>
        <v>0.95327185767219502</v>
      </c>
      <c r="C717" s="10">
        <f>'Volumi Totali'!C716/'Volumi Totali'!N716</f>
        <v>1.1037638324608991E-2</v>
      </c>
      <c r="D717" s="10">
        <f>'Volumi Totali'!D716/'Volumi Totali'!N716</f>
        <v>3.204557971926663E-2</v>
      </c>
      <c r="E717" s="10">
        <f>'Volumi Totali'!E716/'Volumi Totali'!N716</f>
        <v>0</v>
      </c>
      <c r="F717" s="10">
        <f>'Volumi Totali'!F716/'Volumi Totali'!N716</f>
        <v>2.8327480357401703E-3</v>
      </c>
      <c r="G717" s="10">
        <f>'Volumi Totali'!G716/'Volumi Totali'!N716</f>
        <v>0</v>
      </c>
      <c r="H717" s="10">
        <f>'Volumi Totali'!H716/'Volumi Totali'!N716</f>
        <v>2.4142653639889634E-4</v>
      </c>
      <c r="I717" s="10">
        <f>'Volumi Totali'!I716/'Volumi Totali'!N716</f>
        <v>0</v>
      </c>
      <c r="J717" s="10">
        <f>'Volumi Totali'!J716/'Volumi Totali'!N716</f>
        <v>0</v>
      </c>
      <c r="K717" s="10">
        <f>'Volumi Totali'!K716/'Volumi Totali'!N716</f>
        <v>4.1091435871829125E-4</v>
      </c>
      <c r="L717" s="10">
        <f>'Volumi Totali'!L716/'Volumi Totali'!N716</f>
        <v>1.5983535307204715E-4</v>
      </c>
      <c r="N717" s="11">
        <f t="shared" si="11"/>
        <v>1</v>
      </c>
      <c r="O717" s="5"/>
      <c r="P717" s="5"/>
      <c r="Q717" s="18"/>
    </row>
    <row r="718" spans="1:17" x14ac:dyDescent="0.25">
      <c r="A718" s="4">
        <v>42355</v>
      </c>
      <c r="B718" s="10">
        <f>'Volumi Totali'!B717/'Volumi Totali'!N717</f>
        <v>0.93179178991033929</v>
      </c>
      <c r="C718" s="10">
        <f>'Volumi Totali'!C717/'Volumi Totali'!N717</f>
        <v>1.0811359219791979E-2</v>
      </c>
      <c r="D718" s="10">
        <f>'Volumi Totali'!D717/'Volumi Totali'!N717</f>
        <v>4.3594083899753652E-2</v>
      </c>
      <c r="E718" s="10">
        <f>'Volumi Totali'!E717/'Volumi Totali'!N717</f>
        <v>0</v>
      </c>
      <c r="F718" s="10">
        <f>'Volumi Totali'!F717/'Volumi Totali'!N717</f>
        <v>1.2444340917202295E-2</v>
      </c>
      <c r="G718" s="10">
        <f>'Volumi Totali'!G717/'Volumi Totali'!N717</f>
        <v>0</v>
      </c>
      <c r="H718" s="10">
        <f>'Volumi Totali'!H717/'Volumi Totali'!N717</f>
        <v>3.7997320397503438E-4</v>
      </c>
      <c r="I718" s="10">
        <f>'Volumi Totali'!I717/'Volumi Totali'!N717</f>
        <v>0</v>
      </c>
      <c r="J718" s="10">
        <f>'Volumi Totali'!J717/'Volumi Totali'!N717</f>
        <v>0</v>
      </c>
      <c r="K718" s="10">
        <f>'Volumi Totali'!K717/'Volumi Totali'!N717</f>
        <v>7.927485925406046E-4</v>
      </c>
      <c r="L718" s="10">
        <f>'Volumi Totali'!L717/'Volumi Totali'!N717</f>
        <v>1.8570425639710087E-4</v>
      </c>
      <c r="N718" s="11">
        <f t="shared" si="11"/>
        <v>0.99999999999999978</v>
      </c>
      <c r="O718" s="5"/>
      <c r="P718" s="5"/>
      <c r="Q718" s="18"/>
    </row>
    <row r="719" spans="1:17" x14ac:dyDescent="0.25">
      <c r="A719" s="3">
        <v>42356</v>
      </c>
      <c r="B719" s="10">
        <f>'Volumi Totali'!B718/'Volumi Totali'!N718</f>
        <v>0.93995520844595959</v>
      </c>
      <c r="C719" s="10">
        <f>'Volumi Totali'!C718/'Volumi Totali'!N718</f>
        <v>1.3007166608063944E-2</v>
      </c>
      <c r="D719" s="10">
        <f>'Volumi Totali'!D718/'Volumi Totali'!N718</f>
        <v>4.1247295077344745E-2</v>
      </c>
      <c r="E719" s="10">
        <f>'Volumi Totali'!E718/'Volumi Totali'!N718</f>
        <v>0</v>
      </c>
      <c r="F719" s="10">
        <f>'Volumi Totali'!F718/'Volumi Totali'!N718</f>
        <v>4.6948827265785821E-3</v>
      </c>
      <c r="G719" s="10">
        <f>'Volumi Totali'!G718/'Volumi Totali'!N718</f>
        <v>0</v>
      </c>
      <c r="H719" s="10">
        <f>'Volumi Totali'!H718/'Volumi Totali'!N718</f>
        <v>2.9506615333522231E-4</v>
      </c>
      <c r="I719" s="10">
        <f>'Volumi Totali'!I718/'Volumi Totali'!N718</f>
        <v>0</v>
      </c>
      <c r="J719" s="10">
        <f>'Volumi Totali'!J718/'Volumi Totali'!N718</f>
        <v>0</v>
      </c>
      <c r="K719" s="10">
        <f>'Volumi Totali'!K718/'Volumi Totali'!N718</f>
        <v>6.2155254400983321E-4</v>
      </c>
      <c r="L719" s="10">
        <f>'Volumi Totali'!L718/'Volumi Totali'!N718</f>
        <v>1.7882844470808515E-4</v>
      </c>
      <c r="N719" s="11">
        <f t="shared" si="11"/>
        <v>0.99999999999999989</v>
      </c>
      <c r="O719" s="5"/>
      <c r="P719" s="5"/>
      <c r="Q719" s="18"/>
    </row>
    <row r="720" spans="1:17" x14ac:dyDescent="0.25">
      <c r="A720" s="4">
        <v>42357</v>
      </c>
      <c r="B720" s="10">
        <f>'Volumi Totali'!B719/'Volumi Totali'!N719</f>
        <v>0.95340681484402379</v>
      </c>
      <c r="C720" s="10">
        <f>'Volumi Totali'!C719/'Volumi Totali'!N719</f>
        <v>9.0060510945484569E-3</v>
      </c>
      <c r="D720" s="10">
        <f>'Volumi Totali'!D719/'Volumi Totali'!N719</f>
        <v>2.9475112747088947E-2</v>
      </c>
      <c r="E720" s="10">
        <f>'Volumi Totali'!E719/'Volumi Totali'!N719</f>
        <v>0</v>
      </c>
      <c r="F720" s="10">
        <f>'Volumi Totali'!F719/'Volumi Totali'!N719</f>
        <v>6.8388002793211009E-3</v>
      </c>
      <c r="G720" s="10">
        <f>'Volumi Totali'!G719/'Volumi Totali'!N719</f>
        <v>0</v>
      </c>
      <c r="H720" s="10">
        <f>'Volumi Totali'!H719/'Volumi Totali'!N719</f>
        <v>4.6556834713342918E-4</v>
      </c>
      <c r="I720" s="10">
        <f>'Volumi Totali'!I719/'Volumi Totali'!N719</f>
        <v>0</v>
      </c>
      <c r="J720" s="10">
        <f>'Volumi Totali'!J719/'Volumi Totali'!N719</f>
        <v>0</v>
      </c>
      <c r="K720" s="10">
        <f>'Volumi Totali'!K719/'Volumi Totali'!N719</f>
        <v>5.419321466632464E-4</v>
      </c>
      <c r="L720" s="10">
        <f>'Volumi Totali'!L719/'Volumi Totali'!N719</f>
        <v>2.6572054122106351E-4</v>
      </c>
      <c r="N720" s="11">
        <f t="shared" si="11"/>
        <v>1</v>
      </c>
      <c r="O720" s="5"/>
      <c r="P720" s="5"/>
      <c r="Q720" s="18"/>
    </row>
    <row r="721" spans="1:21" x14ac:dyDescent="0.25">
      <c r="A721" s="3">
        <v>42358</v>
      </c>
      <c r="B721" s="10">
        <f>'Volumi Totali'!B720/'Volumi Totali'!N720</f>
        <v>0.94969135918689751</v>
      </c>
      <c r="C721" s="10">
        <f>'Volumi Totali'!C720/'Volumi Totali'!N720</f>
        <v>7.2767389266095066E-3</v>
      </c>
      <c r="D721" s="10">
        <f>'Volumi Totali'!D720/'Volumi Totali'!N720</f>
        <v>3.5931765902353197E-2</v>
      </c>
      <c r="E721" s="10">
        <f>'Volumi Totali'!E720/'Volumi Totali'!N720</f>
        <v>0</v>
      </c>
      <c r="F721" s="10">
        <f>'Volumi Totali'!F720/'Volumi Totali'!N720</f>
        <v>5.9463418475564356E-3</v>
      </c>
      <c r="G721" s="10">
        <f>'Volumi Totali'!G720/'Volumi Totali'!N720</f>
        <v>0</v>
      </c>
      <c r="H721" s="10">
        <f>'Volumi Totali'!H720/'Volumi Totali'!N720</f>
        <v>5.4636968238660382E-4</v>
      </c>
      <c r="I721" s="10">
        <f>'Volumi Totali'!I720/'Volumi Totali'!N720</f>
        <v>0</v>
      </c>
      <c r="J721" s="10">
        <f>'Volumi Totali'!J720/'Volumi Totali'!N720</f>
        <v>0</v>
      </c>
      <c r="K721" s="10">
        <f>'Volumi Totali'!K720/'Volumi Totali'!N720</f>
        <v>4.9768202813373161E-4</v>
      </c>
      <c r="L721" s="10">
        <f>'Volumi Totali'!L720/'Volumi Totali'!N720</f>
        <v>1.0974242606299248E-4</v>
      </c>
      <c r="N721" s="11">
        <f t="shared" si="11"/>
        <v>1</v>
      </c>
      <c r="O721" s="5"/>
      <c r="P721" s="5"/>
      <c r="Q721" s="18"/>
    </row>
    <row r="722" spans="1:21" x14ac:dyDescent="0.25">
      <c r="A722" s="4">
        <v>42359</v>
      </c>
      <c r="B722" s="10">
        <f>'Volumi Totali'!B721/'Volumi Totali'!N721</f>
        <v>0.95786489548973286</v>
      </c>
      <c r="C722" s="10">
        <f>'Volumi Totali'!C721/'Volumi Totali'!N721</f>
        <v>6.3230434215897106E-3</v>
      </c>
      <c r="D722" s="10">
        <f>'Volumi Totali'!D721/'Volumi Totali'!N721</f>
        <v>2.7690595843276947E-2</v>
      </c>
      <c r="E722" s="10">
        <f>'Volumi Totali'!E721/'Volumi Totali'!N721</f>
        <v>0</v>
      </c>
      <c r="F722" s="10">
        <f>'Volumi Totali'!F721/'Volumi Totali'!N721</f>
        <v>6.7745765820238875E-3</v>
      </c>
      <c r="G722" s="10">
        <f>'Volumi Totali'!G721/'Volumi Totali'!N721</f>
        <v>0</v>
      </c>
      <c r="H722" s="10">
        <f>'Volumi Totali'!H721/'Volumi Totali'!N721</f>
        <v>7.0088250619595061E-4</v>
      </c>
      <c r="I722" s="10">
        <f>'Volumi Totali'!I721/'Volumi Totali'!N721</f>
        <v>0</v>
      </c>
      <c r="J722" s="10">
        <f>'Volumi Totali'!J721/'Volumi Totali'!N721</f>
        <v>0</v>
      </c>
      <c r="K722" s="10">
        <f>'Volumi Totali'!K721/'Volumi Totali'!N721</f>
        <v>5.3996698906316092E-4</v>
      </c>
      <c r="L722" s="10">
        <f>'Volumi Totali'!L721/'Volumi Totali'!N721</f>
        <v>1.0603916811748276E-4</v>
      </c>
      <c r="N722" s="11">
        <f t="shared" si="11"/>
        <v>0.99999999999999989</v>
      </c>
      <c r="O722" s="5"/>
      <c r="P722" s="5"/>
      <c r="Q722" s="18"/>
    </row>
    <row r="723" spans="1:21" x14ac:dyDescent="0.25">
      <c r="A723" s="3">
        <v>42360</v>
      </c>
      <c r="B723" s="10">
        <f>'Volumi Totali'!B722/'Volumi Totali'!N722</f>
        <v>0.95532521784306479</v>
      </c>
      <c r="C723" s="10">
        <f>'Volumi Totali'!C722/'Volumi Totali'!N722</f>
        <v>8.6478800797430977E-3</v>
      </c>
      <c r="D723" s="10">
        <f>'Volumi Totali'!D722/'Volumi Totali'!N722</f>
        <v>2.5669559515484809E-2</v>
      </c>
      <c r="E723" s="10">
        <f>'Volumi Totali'!E722/'Volumi Totali'!N722</f>
        <v>0</v>
      </c>
      <c r="F723" s="10">
        <f>'Volumi Totali'!F722/'Volumi Totali'!N722</f>
        <v>8.5356434032775961E-3</v>
      </c>
      <c r="G723" s="10">
        <f>'Volumi Totali'!G722/'Volumi Totali'!N722</f>
        <v>0</v>
      </c>
      <c r="H723" s="10">
        <f>'Volumi Totali'!H722/'Volumi Totali'!N722</f>
        <v>4.8712934885177163E-4</v>
      </c>
      <c r="I723" s="10">
        <f>'Volumi Totali'!I722/'Volumi Totali'!N722</f>
        <v>0</v>
      </c>
      <c r="J723" s="10">
        <f>'Volumi Totali'!J722/'Volumi Totali'!N722</f>
        <v>0</v>
      </c>
      <c r="K723" s="10">
        <f>'Volumi Totali'!K722/'Volumi Totali'!N722</f>
        <v>8.9530029915875292E-4</v>
      </c>
      <c r="L723" s="10">
        <f>'Volumi Totali'!L722/'Volumi Totali'!N722</f>
        <v>4.3926951041922023E-4</v>
      </c>
      <c r="N723" s="11">
        <f t="shared" si="11"/>
        <v>0.99999999999999989</v>
      </c>
      <c r="O723" s="5"/>
      <c r="P723" s="5"/>
      <c r="Q723" s="18"/>
    </row>
    <row r="724" spans="1:21" x14ac:dyDescent="0.25">
      <c r="A724" s="4">
        <v>42361</v>
      </c>
      <c r="B724" s="10">
        <f>'Volumi Totali'!B723/'Volumi Totali'!N723</f>
        <v>0.93870313174591991</v>
      </c>
      <c r="C724" s="10">
        <f>'Volumi Totali'!C723/'Volumi Totali'!N723</f>
        <v>7.248619190969004E-3</v>
      </c>
      <c r="D724" s="10">
        <f>'Volumi Totali'!D723/'Volumi Totali'!N723</f>
        <v>4.5271575613208624E-2</v>
      </c>
      <c r="E724" s="10">
        <f>'Volumi Totali'!E723/'Volumi Totali'!N723</f>
        <v>0</v>
      </c>
      <c r="F724" s="10">
        <f>'Volumi Totali'!F723/'Volumi Totali'!N723</f>
        <v>6.6677193258249529E-3</v>
      </c>
      <c r="G724" s="10">
        <f>'Volumi Totali'!G723/'Volumi Totali'!N723</f>
        <v>0</v>
      </c>
      <c r="H724" s="10">
        <f>'Volumi Totali'!H723/'Volumi Totali'!N723</f>
        <v>7.2651793652982785E-4</v>
      </c>
      <c r="I724" s="10">
        <f>'Volumi Totali'!I723/'Volumi Totali'!N723</f>
        <v>0</v>
      </c>
      <c r="J724" s="10">
        <f>'Volumi Totali'!J723/'Volumi Totali'!N723</f>
        <v>0</v>
      </c>
      <c r="K724" s="10">
        <f>'Volumi Totali'!K723/'Volumi Totali'!N723</f>
        <v>1.0299154573244406E-3</v>
      </c>
      <c r="L724" s="10">
        <f>'Volumi Totali'!L723/'Volumi Totali'!N723</f>
        <v>3.5252073022327556E-4</v>
      </c>
      <c r="N724" s="11">
        <f t="shared" si="11"/>
        <v>1</v>
      </c>
      <c r="O724" s="5"/>
      <c r="P724" s="5"/>
      <c r="Q724" s="18"/>
    </row>
    <row r="725" spans="1:21" x14ac:dyDescent="0.25">
      <c r="A725" s="3">
        <v>42362</v>
      </c>
      <c r="B725" s="10">
        <f>'Volumi Totali'!B724/'Volumi Totali'!N724</f>
        <v>0.94467217385516811</v>
      </c>
      <c r="C725" s="10">
        <f>'Volumi Totali'!C724/'Volumi Totali'!N724</f>
        <v>5.4899116349432049E-3</v>
      </c>
      <c r="D725" s="10">
        <f>'Volumi Totali'!D724/'Volumi Totali'!N724</f>
        <v>4.1827921781873861E-2</v>
      </c>
      <c r="E725" s="10">
        <f>'Volumi Totali'!E724/'Volumi Totali'!N724</f>
        <v>0</v>
      </c>
      <c r="F725" s="10">
        <f>'Volumi Totali'!F724/'Volumi Totali'!N724</f>
        <v>5.8614524114029365E-3</v>
      </c>
      <c r="G725" s="10">
        <f>'Volumi Totali'!G724/'Volumi Totali'!N724</f>
        <v>0</v>
      </c>
      <c r="H725" s="10">
        <f>'Volumi Totali'!H724/'Volumi Totali'!N724</f>
        <v>3.9023350858499668E-4</v>
      </c>
      <c r="I725" s="10">
        <f>'Volumi Totali'!I724/'Volumi Totali'!N724</f>
        <v>0</v>
      </c>
      <c r="J725" s="10">
        <f>'Volumi Totali'!J724/'Volumi Totali'!N724</f>
        <v>0</v>
      </c>
      <c r="K725" s="10">
        <f>'Volumi Totali'!K724/'Volumi Totali'!N724</f>
        <v>1.3838571713956111E-3</v>
      </c>
      <c r="L725" s="10">
        <f>'Volumi Totali'!L724/'Volumi Totali'!N724</f>
        <v>3.7444963663130259E-4</v>
      </c>
      <c r="N725" s="11">
        <f t="shared" si="11"/>
        <v>1</v>
      </c>
      <c r="O725" s="5"/>
      <c r="P725" s="5"/>
      <c r="Q725" s="18"/>
    </row>
    <row r="726" spans="1:21" x14ac:dyDescent="0.25">
      <c r="A726" s="4">
        <v>42363</v>
      </c>
      <c r="B726" s="10">
        <f>'Volumi Totali'!B725/'Volumi Totali'!N725</f>
        <v>0.93411258396190955</v>
      </c>
      <c r="C726" s="10">
        <f>'Volumi Totali'!C725/'Volumi Totali'!N725</f>
        <v>1.9505201077005263E-2</v>
      </c>
      <c r="D726" s="10">
        <f>'Volumi Totali'!D725/'Volumi Totali'!N725</f>
        <v>3.8935440805358337E-2</v>
      </c>
      <c r="E726" s="10">
        <f>'Volumi Totali'!E725/'Volumi Totali'!N725</f>
        <v>0</v>
      </c>
      <c r="F726" s="10">
        <f>'Volumi Totali'!F725/'Volumi Totali'!N725</f>
        <v>4.4726778672530606E-3</v>
      </c>
      <c r="G726" s="10">
        <f>'Volumi Totali'!G725/'Volumi Totali'!N725</f>
        <v>0</v>
      </c>
      <c r="H726" s="10">
        <f>'Volumi Totali'!H725/'Volumi Totali'!N725</f>
        <v>2.3850903598582169E-4</v>
      </c>
      <c r="I726" s="10">
        <f>'Volumi Totali'!I725/'Volumi Totali'!N725</f>
        <v>0</v>
      </c>
      <c r="J726" s="10">
        <f>'Volumi Totali'!J725/'Volumi Totali'!N725</f>
        <v>0</v>
      </c>
      <c r="K726" s="10">
        <f>'Volumi Totali'!K725/'Volumi Totali'!N725</f>
        <v>2.3852337808058931E-3</v>
      </c>
      <c r="L726" s="10">
        <f>'Volumi Totali'!L725/'Volumi Totali'!N725</f>
        <v>3.5035347168211949E-4</v>
      </c>
      <c r="N726" s="11">
        <f t="shared" si="11"/>
        <v>1</v>
      </c>
      <c r="O726" s="5"/>
      <c r="P726" s="5"/>
      <c r="Q726" s="18"/>
    </row>
    <row r="727" spans="1:21" x14ac:dyDescent="0.25">
      <c r="A727" s="3">
        <v>42364</v>
      </c>
      <c r="B727" s="10">
        <f>'Volumi Totali'!B726/'Volumi Totali'!N726</f>
        <v>0.95795443750131948</v>
      </c>
      <c r="C727" s="10">
        <f>'Volumi Totali'!C726/'Volumi Totali'!N726</f>
        <v>5.4856056967637059E-3</v>
      </c>
      <c r="D727" s="10">
        <f>'Volumi Totali'!D726/'Volumi Totali'!N726</f>
        <v>3.1996549035234016E-2</v>
      </c>
      <c r="E727" s="10">
        <f>'Volumi Totali'!E726/'Volumi Totali'!N726</f>
        <v>0</v>
      </c>
      <c r="F727" s="10">
        <f>'Volumi Totali'!F726/'Volumi Totali'!N726</f>
        <v>3.507056962359349E-3</v>
      </c>
      <c r="G727" s="10">
        <f>'Volumi Totali'!G726/'Volumi Totali'!N726</f>
        <v>0</v>
      </c>
      <c r="H727" s="10">
        <f>'Volumi Totali'!H726/'Volumi Totali'!N726</f>
        <v>1.3992537313432837E-4</v>
      </c>
      <c r="I727" s="10">
        <f>'Volumi Totali'!I726/'Volumi Totali'!N726</f>
        <v>0</v>
      </c>
      <c r="J727" s="10">
        <f>'Volumi Totali'!J726/'Volumi Totali'!N726</f>
        <v>0</v>
      </c>
      <c r="K727" s="10">
        <f>'Volumi Totali'!K726/'Volumi Totali'!N726</f>
        <v>7.9460096529375749E-4</v>
      </c>
      <c r="L727" s="10">
        <f>'Volumi Totali'!L726/'Volumi Totali'!N726</f>
        <v>1.2182446589541683E-4</v>
      </c>
      <c r="N727" s="11">
        <f t="shared" si="11"/>
        <v>0.99999999999999989</v>
      </c>
      <c r="O727" s="5"/>
      <c r="P727" s="5"/>
      <c r="Q727" s="18"/>
    </row>
    <row r="728" spans="1:21" x14ac:dyDescent="0.25">
      <c r="A728" s="4">
        <v>42365</v>
      </c>
      <c r="B728" s="10">
        <f>'Volumi Totali'!B727/'Volumi Totali'!N727</f>
        <v>0.95067263683046488</v>
      </c>
      <c r="C728" s="10">
        <f>'Volumi Totali'!C727/'Volumi Totali'!N727</f>
        <v>8.2639790096749668E-3</v>
      </c>
      <c r="D728" s="10">
        <f>'Volumi Totali'!D727/'Volumi Totali'!N727</f>
        <v>3.634436434224754E-2</v>
      </c>
      <c r="E728" s="10">
        <f>'Volumi Totali'!E727/'Volumi Totali'!N727</f>
        <v>0</v>
      </c>
      <c r="F728" s="10">
        <f>'Volumi Totali'!F727/'Volumi Totali'!N727</f>
        <v>2.9192748525878401E-3</v>
      </c>
      <c r="G728" s="10">
        <f>'Volumi Totali'!G727/'Volumi Totali'!N727</f>
        <v>0</v>
      </c>
      <c r="H728" s="10">
        <f>'Volumi Totali'!H727/'Volumi Totali'!N727</f>
        <v>2.9388768257419709E-4</v>
      </c>
      <c r="I728" s="10">
        <f>'Volumi Totali'!I727/'Volumi Totali'!N727</f>
        <v>0</v>
      </c>
      <c r="J728" s="10">
        <f>'Volumi Totali'!J727/'Volumi Totali'!N727</f>
        <v>0</v>
      </c>
      <c r="K728" s="10">
        <f>'Volumi Totali'!K727/'Volumi Totali'!N727</f>
        <v>6.6682187408487171E-4</v>
      </c>
      <c r="L728" s="10">
        <f>'Volumi Totali'!L727/'Volumi Totali'!N727</f>
        <v>8.3903540836568927E-4</v>
      </c>
      <c r="N728" s="11">
        <f t="shared" si="11"/>
        <v>1</v>
      </c>
      <c r="O728" s="5"/>
      <c r="P728" s="5"/>
      <c r="Q728" s="18"/>
    </row>
    <row r="729" spans="1:21" x14ac:dyDescent="0.25">
      <c r="A729" s="3">
        <v>42366</v>
      </c>
      <c r="B729" s="10">
        <f>'Volumi Totali'!B728/'Volumi Totali'!N728</f>
        <v>0.95247471865273448</v>
      </c>
      <c r="C729" s="10">
        <f>'Volumi Totali'!C728/'Volumi Totali'!N728</f>
        <v>9.010446221470932E-3</v>
      </c>
      <c r="D729" s="10">
        <f>'Volumi Totali'!D728/'Volumi Totali'!N728</f>
        <v>3.1606205298361049E-2</v>
      </c>
      <c r="E729" s="10">
        <f>'Volumi Totali'!E728/'Volumi Totali'!N728</f>
        <v>0</v>
      </c>
      <c r="F729" s="10">
        <f>'Volumi Totali'!F728/'Volumi Totali'!N728</f>
        <v>4.5117950646410667E-3</v>
      </c>
      <c r="G729" s="10">
        <f>'Volumi Totali'!G728/'Volumi Totali'!N728</f>
        <v>0</v>
      </c>
      <c r="H729" s="10">
        <f>'Volumi Totali'!H728/'Volumi Totali'!N728</f>
        <v>2.8258442384754647E-4</v>
      </c>
      <c r="I729" s="10">
        <f>'Volumi Totali'!I728/'Volumi Totali'!N728</f>
        <v>0</v>
      </c>
      <c r="J729" s="10">
        <f>'Volumi Totali'!J728/'Volumi Totali'!N728</f>
        <v>0</v>
      </c>
      <c r="K729" s="10">
        <f>'Volumi Totali'!K728/'Volumi Totali'!N728</f>
        <v>1.6939522999718376E-3</v>
      </c>
      <c r="L729" s="10">
        <f>'Volumi Totali'!L728/'Volumi Totali'!N728</f>
        <v>4.2029803897308739E-4</v>
      </c>
      <c r="N729" s="11">
        <f t="shared" si="11"/>
        <v>0.99999999999999989</v>
      </c>
      <c r="O729" s="5"/>
      <c r="P729" s="5"/>
      <c r="Q729" s="18"/>
    </row>
    <row r="730" spans="1:21" x14ac:dyDescent="0.25">
      <c r="A730" s="4">
        <v>42367</v>
      </c>
      <c r="B730" s="10">
        <f>'Volumi Totali'!B729/'Volumi Totali'!N729</f>
        <v>0.9468865231840522</v>
      </c>
      <c r="C730" s="10">
        <f>'Volumi Totali'!C729/'Volumi Totali'!N729</f>
        <v>5.7369800235599882E-3</v>
      </c>
      <c r="D730" s="10">
        <f>'Volumi Totali'!D729/'Volumi Totali'!N729</f>
        <v>3.9666592586733621E-2</v>
      </c>
      <c r="E730" s="10">
        <f>'Volumi Totali'!E729/'Volumi Totali'!N729</f>
        <v>0</v>
      </c>
      <c r="F730" s="10">
        <f>'Volumi Totali'!F729/'Volumi Totali'!N729</f>
        <v>3.959245148116128E-3</v>
      </c>
      <c r="G730" s="10">
        <f>'Volumi Totali'!G729/'Volumi Totali'!N729</f>
        <v>0</v>
      </c>
      <c r="H730" s="10">
        <f>'Volumi Totali'!H729/'Volumi Totali'!N729</f>
        <v>2.7490934689944281E-4</v>
      </c>
      <c r="I730" s="10">
        <f>'Volumi Totali'!I729/'Volumi Totali'!N729</f>
        <v>0</v>
      </c>
      <c r="J730" s="10">
        <f>'Volumi Totali'!J729/'Volumi Totali'!N729</f>
        <v>0</v>
      </c>
      <c r="K730" s="10">
        <f>'Volumi Totali'!K729/'Volumi Totali'!N729</f>
        <v>2.5992697101101122E-3</v>
      </c>
      <c r="L730" s="10">
        <f>'Volumi Totali'!L729/'Volumi Totali'!N729</f>
        <v>8.7648000052853068E-4</v>
      </c>
      <c r="N730" s="11">
        <f t="shared" si="11"/>
        <v>1</v>
      </c>
      <c r="O730" s="5"/>
      <c r="P730" s="5"/>
      <c r="Q730" s="18"/>
    </row>
    <row r="731" spans="1:21" x14ac:dyDescent="0.25">
      <c r="A731" s="3">
        <v>42368</v>
      </c>
      <c r="B731" s="10">
        <f>'Volumi Totali'!B730/'Volumi Totali'!N730</f>
        <v>0.92700749610509525</v>
      </c>
      <c r="C731" s="10">
        <f>'Volumi Totali'!C730/'Volumi Totali'!N730</f>
        <v>5.5424449128285485E-3</v>
      </c>
      <c r="D731" s="10">
        <f>'Volumi Totali'!D730/'Volumi Totali'!N730</f>
        <v>4.3542824814811622E-2</v>
      </c>
      <c r="E731" s="10">
        <f>'Volumi Totali'!E730/'Volumi Totali'!N730</f>
        <v>0</v>
      </c>
      <c r="F731" s="10">
        <f>'Volumi Totali'!F730/'Volumi Totali'!N730</f>
        <v>1.19426743407289E-2</v>
      </c>
      <c r="G731" s="10">
        <f>'Volumi Totali'!G730/'Volumi Totali'!N730</f>
        <v>0</v>
      </c>
      <c r="H731" s="10">
        <f>'Volumi Totali'!H730/'Volumi Totali'!N730</f>
        <v>6.7987350624145587E-4</v>
      </c>
      <c r="I731" s="10">
        <f>'Volumi Totali'!I730/'Volumi Totali'!N730</f>
        <v>0</v>
      </c>
      <c r="J731" s="10">
        <f>'Volumi Totali'!J730/'Volumi Totali'!N730</f>
        <v>0</v>
      </c>
      <c r="K731" s="10">
        <f>'Volumi Totali'!K730/'Volumi Totali'!N730</f>
        <v>1.0370280277353754E-2</v>
      </c>
      <c r="L731" s="10">
        <f>'Volumi Totali'!L730/'Volumi Totali'!N730</f>
        <v>9.1440604294046985E-4</v>
      </c>
      <c r="N731" s="11">
        <f t="shared" si="11"/>
        <v>1</v>
      </c>
      <c r="O731" s="5"/>
      <c r="P731" s="5"/>
      <c r="Q731" s="18"/>
    </row>
    <row r="732" spans="1:21" x14ac:dyDescent="0.25">
      <c r="A732" s="4">
        <v>42369</v>
      </c>
      <c r="B732" s="10">
        <f>'Volumi Totali'!B731/'Volumi Totali'!N731</f>
        <v>0.92086666124382921</v>
      </c>
      <c r="C732" s="10">
        <f>'Volumi Totali'!C731/'Volumi Totali'!N731</f>
        <v>7.4947069776882137E-3</v>
      </c>
      <c r="D732" s="10">
        <f>'Volumi Totali'!D731/'Volumi Totali'!N731</f>
        <v>5.3406606637605034E-2</v>
      </c>
      <c r="E732" s="10">
        <f>'Volumi Totali'!E731/'Volumi Totali'!N731</f>
        <v>0</v>
      </c>
      <c r="F732" s="10">
        <f>'Volumi Totali'!F731/'Volumi Totali'!N731</f>
        <v>1.3293372507227386E-2</v>
      </c>
      <c r="G732" s="10">
        <f>'Volumi Totali'!G731/'Volumi Totali'!N731</f>
        <v>0</v>
      </c>
      <c r="H732" s="10">
        <f>'Volumi Totali'!H731/'Volumi Totali'!N731</f>
        <v>5.5075900937933981E-4</v>
      </c>
      <c r="I732" s="10">
        <f>'Volumi Totali'!I731/'Volumi Totali'!N731</f>
        <v>0</v>
      </c>
      <c r="J732" s="10">
        <f>'Volumi Totali'!J731/'Volumi Totali'!N731</f>
        <v>0</v>
      </c>
      <c r="K732" s="10">
        <f>'Volumi Totali'!K731/'Volumi Totali'!N731</f>
        <v>3.8411386789363468E-3</v>
      </c>
      <c r="L732" s="10">
        <f>'Volumi Totali'!L731/'Volumi Totali'!N731</f>
        <v>5.4675494533441556E-4</v>
      </c>
      <c r="N732" s="11">
        <f>B732+C732+D732+E732+F732+G732+H732+I732+J732+K732+L732</f>
        <v>0.99999999999999978</v>
      </c>
      <c r="O732" s="5"/>
      <c r="P732" s="5"/>
      <c r="Q732" s="18"/>
    </row>
    <row r="733" spans="1:21" x14ac:dyDescent="0.25">
      <c r="A733" s="3">
        <v>42370</v>
      </c>
      <c r="B733" s="10">
        <f>'Volumi Totali'!B733/'Volumi Totali'!N733</f>
        <v>0.91428502016263724</v>
      </c>
      <c r="C733" s="10">
        <f>'Volumi Totali'!C733/'Volumi Totali'!N733</f>
        <v>5.3368596033722413E-3</v>
      </c>
      <c r="D733" s="10">
        <f>'Volumi Totali'!D733/'Volumi Totali'!N733</f>
        <v>7.034184938703622E-2</v>
      </c>
      <c r="E733" s="10">
        <f>'Volumi Totali'!E733/'Volumi Totali'!N733</f>
        <v>0</v>
      </c>
      <c r="F733" s="10">
        <f>'Volumi Totali'!F733/'Volumi Totali'!N733</f>
        <v>5.1930846807580538E-3</v>
      </c>
      <c r="G733" s="10">
        <f>'Volumi Totali'!G733/'Volumi Totali'!N733</f>
        <v>0</v>
      </c>
      <c r="H733" s="10">
        <f>'Volumi Totali'!H733/'Volumi Totali'!N733</f>
        <v>2.24077186140541E-3</v>
      </c>
      <c r="I733" s="10">
        <f>'Volumi Totali'!I733/'Volumi Totali'!N733</f>
        <v>0</v>
      </c>
      <c r="J733" s="10">
        <f>'Volumi Totali'!J733/'Volumi Totali'!N733</f>
        <v>0</v>
      </c>
      <c r="K733" s="10">
        <f>'Volumi Totali'!K733/'Volumi Totali'!N733</f>
        <v>2.47774216768783E-3</v>
      </c>
      <c r="L733" s="10">
        <f>'Volumi Totali'!L733/'Volumi Totali'!N733</f>
        <v>1.2467213710295975E-4</v>
      </c>
      <c r="N733" s="11">
        <f>B733+C733+D733+E733+F733+G733+H733+I733+J733+K733+L733</f>
        <v>1</v>
      </c>
      <c r="P733" s="10">
        <f>(B733*BTC!J733+Indice!C733*XRP!J733+Indice!D733*LTC!J733+Indice!E733*ETC!J3+Indice!F733*ETH!J150+Indice!G733*BCH!J3+Indice!H733*XMR!J593+Indice!I733*ZEC!J3+Indice!J733*EOS!J3+Indice!K733*DASH!J689+Indice!L733*XLM!J517)</f>
        <v>8.4400133647892124E-3</v>
      </c>
      <c r="Q733" s="18">
        <f>((B$732*BTC!E733+Indice!C$732*XRP!E733+Indice!D$732*LTC!E733+Indice!F$732*ETH!E150+Indice!H$732*XMR!E228+Indice!K$732*DASH!E689+Indice!L$732*XLM!E517)/S$733)</f>
        <v>434.33</v>
      </c>
      <c r="R733" s="5"/>
      <c r="S733">
        <f>((B$732*BTC!E733+Indice!C732*XRP!E733+Indice!D732*LTC!E733+Indice!F732*ETH!E150+Indice!H732*XMR!E228+Indice!K732*DASH!E689+Indice!L732*XLM!E517)/434.33)</f>
        <v>0.92135786558715005</v>
      </c>
      <c r="U733">
        <f>((B$732*BTC!E733+Indice!C732*XRP!E733+Indice!D732*LTC!E733+Indice!F732*ETH!E150+Indice!H732*XMR!E228+Indice!K732*DASH!E689+Indice!L732*XLM!E517))</f>
        <v>400.17336176046689</v>
      </c>
    </row>
    <row r="734" spans="1:21" x14ac:dyDescent="0.25">
      <c r="A734" s="4">
        <v>42371</v>
      </c>
      <c r="B734" s="10">
        <f>'Volumi Totali'!B734/'Volumi Totali'!N734</f>
        <v>0.88979732709573089</v>
      </c>
      <c r="C734" s="10">
        <f>'Volumi Totali'!C734/'Volumi Totali'!N734</f>
        <v>8.2349254630728307E-3</v>
      </c>
      <c r="D734" s="10">
        <f>'Volumi Totali'!D734/'Volumi Totali'!N734</f>
        <v>8.9293118662378879E-2</v>
      </c>
      <c r="E734" s="10">
        <f>'Volumi Totali'!E734/'Volumi Totali'!N734</f>
        <v>0</v>
      </c>
      <c r="F734" s="10">
        <f>'Volumi Totali'!F734/'Volumi Totali'!N734</f>
        <v>7.553902309970815E-3</v>
      </c>
      <c r="G734" s="10">
        <f>'Volumi Totali'!G734/'Volumi Totali'!N734</f>
        <v>0</v>
      </c>
      <c r="H734" s="10">
        <f>'Volumi Totali'!H734/'Volumi Totali'!N734</f>
        <v>1.9187794078347729E-3</v>
      </c>
      <c r="I734" s="10">
        <f>'Volumi Totali'!I734/'Volumi Totali'!N734</f>
        <v>0</v>
      </c>
      <c r="J734" s="10">
        <f>'Volumi Totali'!J734/'Volumi Totali'!N734</f>
        <v>0</v>
      </c>
      <c r="K734" s="10">
        <f>'Volumi Totali'!K734/'Volumi Totali'!N734</f>
        <v>1.8434485203112679E-3</v>
      </c>
      <c r="L734" s="10">
        <f>'Volumi Totali'!L734/'Volumi Totali'!N734</f>
        <v>1.3584985407005719E-3</v>
      </c>
      <c r="N734" s="11">
        <f t="shared" ref="N734:N797" si="12">B734+C734+D734+E734+F734+G734+H734+I734+J734+K734+L734</f>
        <v>1</v>
      </c>
      <c r="P734" s="10">
        <f>(B734*BTC!J734+Indice!C734*XRP!J734+Indice!D734*LTC!J734+Indice!E734*ETC!J4+Indice!F734*ETH!J151+Indice!G734*BCH!J4+Indice!H734*XMR!J594+Indice!I734*ZEC!J4+Indice!J734*EOS!J4+Indice!K734*DASH!J690+Indice!L734*XLM!J518)</f>
        <v>-2.7849991067911395E-3</v>
      </c>
      <c r="Q734" s="18">
        <f>((B$732*BTC!E734+Indice!C$732*XRP!E734+Indice!D$732*LTC!E734+Indice!F$732*ETH!E151+Indice!H$732*XMR!E229+Indice!K$732*DASH!E690+Indice!L$732*XLM!E518)/S$733)</f>
        <v>433.43931760183631</v>
      </c>
      <c r="R734" s="5"/>
      <c r="S734" s="3"/>
      <c r="T734" s="10"/>
      <c r="U734" s="10"/>
    </row>
    <row r="735" spans="1:21" x14ac:dyDescent="0.25">
      <c r="A735" s="3">
        <v>42372</v>
      </c>
      <c r="B735" s="10">
        <f>'Volumi Totali'!B735/'Volumi Totali'!N735</f>
        <v>0.92358002059411615</v>
      </c>
      <c r="C735" s="10">
        <f>'Volumi Totali'!C735/'Volumi Totali'!N735</f>
        <v>6.797973808915051E-3</v>
      </c>
      <c r="D735" s="10">
        <f>'Volumi Totali'!D735/'Volumi Totali'!N735</f>
        <v>5.6070123645790525E-2</v>
      </c>
      <c r="E735" s="10">
        <f>'Volumi Totali'!E735/'Volumi Totali'!N735</f>
        <v>0</v>
      </c>
      <c r="F735" s="10">
        <f>'Volumi Totali'!F735/'Volumi Totali'!N735</f>
        <v>9.4989824582760347E-3</v>
      </c>
      <c r="G735" s="10">
        <f>'Volumi Totali'!G735/'Volumi Totali'!N735</f>
        <v>0</v>
      </c>
      <c r="H735" s="10">
        <f>'Volumi Totali'!H735/'Volumi Totali'!N735</f>
        <v>1.0075448064638718E-3</v>
      </c>
      <c r="I735" s="10">
        <f>'Volumi Totali'!I735/'Volumi Totali'!N735</f>
        <v>0</v>
      </c>
      <c r="J735" s="10">
        <f>'Volumi Totali'!J735/'Volumi Totali'!N735</f>
        <v>0</v>
      </c>
      <c r="K735" s="10">
        <f>'Volumi Totali'!K735/'Volumi Totali'!N735</f>
        <v>2.030958845603505E-3</v>
      </c>
      <c r="L735" s="10">
        <f>'Volumi Totali'!L735/'Volumi Totali'!N735</f>
        <v>1.0143958408349054E-3</v>
      </c>
      <c r="N735" s="11">
        <f t="shared" si="12"/>
        <v>1.0000000000000002</v>
      </c>
      <c r="P735" s="10">
        <f>(B735*BTC!J735+Indice!C735*XRP!J735+Indice!D735*LTC!J735+Indice!E735*ETC!J5+Indice!F735*ETH!J152+Indice!G735*BCH!J5+Indice!H735*XMR!J595+Indice!I735*ZEC!J5+Indice!J735*EOS!J5+Indice!K735*DASH!J691+Indice!L735*XLM!J519)</f>
        <v>-7.7386065195324061E-3</v>
      </c>
      <c r="Q735" s="18">
        <f>((B$732*BTC!E735+Indice!C$732*XRP!E735+Indice!D$732*LTC!E735+Indice!F$732*ETH!E152+Indice!H$732*XMR!E230+Indice!K$732*DASH!E691+Indice!L$732*XLM!E519)/S$733)</f>
        <v>430.01032282763452</v>
      </c>
      <c r="R735" s="5"/>
      <c r="S735" s="4"/>
      <c r="T735" s="10"/>
      <c r="U735" s="10"/>
    </row>
    <row r="736" spans="1:21" x14ac:dyDescent="0.25">
      <c r="A736" s="4">
        <v>42373</v>
      </c>
      <c r="B736" s="10">
        <f>'Volumi Totali'!B736/'Volumi Totali'!N736</f>
        <v>0.90441515841879527</v>
      </c>
      <c r="C736" s="10">
        <f>'Volumi Totali'!C736/'Volumi Totali'!N736</f>
        <v>7.3058363859328165E-3</v>
      </c>
      <c r="D736" s="10">
        <f>'Volumi Totali'!D736/'Volumi Totali'!N736</f>
        <v>7.7795569525697453E-2</v>
      </c>
      <c r="E736" s="10">
        <f>'Volumi Totali'!E736/'Volumi Totali'!N736</f>
        <v>0</v>
      </c>
      <c r="F736" s="10">
        <f>'Volumi Totali'!F736/'Volumi Totali'!N736</f>
        <v>8.1385024111939649E-3</v>
      </c>
      <c r="G736" s="10">
        <f>'Volumi Totali'!G736/'Volumi Totali'!N736</f>
        <v>0</v>
      </c>
      <c r="H736" s="10">
        <f>'Volumi Totali'!H736/'Volumi Totali'!N736</f>
        <v>6.9060156635703006E-4</v>
      </c>
      <c r="I736" s="10">
        <f>'Volumi Totali'!I736/'Volumi Totali'!N736</f>
        <v>0</v>
      </c>
      <c r="J736" s="10">
        <f>'Volumi Totali'!J736/'Volumi Totali'!N736</f>
        <v>0</v>
      </c>
      <c r="K736" s="10">
        <f>'Volumi Totali'!K736/'Volumi Totali'!N736</f>
        <v>1.5454093388530688E-3</v>
      </c>
      <c r="L736" s="10">
        <f>'Volumi Totali'!L736/'Volumi Totali'!N736</f>
        <v>1.0892235317036444E-4</v>
      </c>
      <c r="N736" s="11">
        <f t="shared" si="12"/>
        <v>1</v>
      </c>
      <c r="P736" s="10">
        <f>(B736*BTC!J736+Indice!C736*XRP!J736+Indice!D736*LTC!J736+Indice!E736*ETC!J6+Indice!F736*ETH!J153+Indice!G736*BCH!J6+Indice!H736*XMR!J596+Indice!I736*ZEC!J6+Indice!J736*EOS!J6+Indice!K736*DASH!J692+Indice!L736*XLM!J520)</f>
        <v>6.6468790505625399E-3</v>
      </c>
      <c r="Q736" s="18">
        <f>((B$732*BTC!E736+Indice!C$732*XRP!E736+Indice!D$732*LTC!E736+Indice!F$732*ETH!E153+Indice!H$732*XMR!E231+Indice!K$732*DASH!E692+Indice!L$732*XLM!E520)/S$733)</f>
        <v>433.08989545578362</v>
      </c>
      <c r="R736" s="5"/>
      <c r="S736" s="3"/>
      <c r="T736" s="10"/>
      <c r="U736" s="10"/>
    </row>
    <row r="737" spans="1:21" x14ac:dyDescent="0.25">
      <c r="A737" s="3">
        <v>42374</v>
      </c>
      <c r="B737" s="10">
        <f>'Volumi Totali'!B737/'Volumi Totali'!N737</f>
        <v>0.9243200106154924</v>
      </c>
      <c r="C737" s="10">
        <f>'Volumi Totali'!C737/'Volumi Totali'!N737</f>
        <v>1.0215858519647522E-2</v>
      </c>
      <c r="D737" s="10">
        <f>'Volumi Totali'!D737/'Volumi Totali'!N737</f>
        <v>5.6350625686996232E-2</v>
      </c>
      <c r="E737" s="10">
        <f>'Volumi Totali'!E737/'Volumi Totali'!N737</f>
        <v>0</v>
      </c>
      <c r="F737" s="10">
        <f>'Volumi Totali'!F737/'Volumi Totali'!N737</f>
        <v>5.8858846348083735E-3</v>
      </c>
      <c r="G737" s="10">
        <f>'Volumi Totali'!G737/'Volumi Totali'!N737</f>
        <v>0</v>
      </c>
      <c r="H737" s="10">
        <f>'Volumi Totali'!H737/'Volumi Totali'!N737</f>
        <v>8.1525203788912557E-4</v>
      </c>
      <c r="I737" s="10">
        <f>'Volumi Totali'!I737/'Volumi Totali'!N737</f>
        <v>0</v>
      </c>
      <c r="J737" s="10">
        <f>'Volumi Totali'!J737/'Volumi Totali'!N737</f>
        <v>0</v>
      </c>
      <c r="K737" s="10">
        <f>'Volumi Totali'!K737/'Volumi Totali'!N737</f>
        <v>1.9240312225278485E-3</v>
      </c>
      <c r="L737" s="10">
        <f>'Volumi Totali'!L737/'Volumi Totali'!N737</f>
        <v>4.8833728263850248E-4</v>
      </c>
      <c r="N737" s="11">
        <f t="shared" si="12"/>
        <v>1</v>
      </c>
      <c r="P737" s="10">
        <f>(B737*BTC!J737+Indice!C737*XRP!J737+Indice!D737*LTC!J737+Indice!E737*ETC!J7+Indice!F737*ETH!J154+Indice!G737*BCH!J7+Indice!H737*XMR!J597+Indice!I737*ZEC!J7+Indice!J737*EOS!J7+Indice!K737*DASH!J693+Indice!L737*XLM!J521)</f>
        <v>-2.5863092510406498E-3</v>
      </c>
      <c r="Q737" s="18">
        <f>((B$732*BTC!E737+Indice!C$732*XRP!E737+Indice!D$732*LTC!E737+Indice!F$732*ETH!E154+Indice!H$732*XMR!E232+Indice!K$732*DASH!E693+Indice!L$732*XLM!E521)/S$733)</f>
        <v>431.95874171328478</v>
      </c>
      <c r="R737" s="5"/>
      <c r="S737" s="4"/>
      <c r="T737" s="10"/>
      <c r="U737" s="10"/>
    </row>
    <row r="738" spans="1:21" x14ac:dyDescent="0.25">
      <c r="A738" s="4">
        <v>42375</v>
      </c>
      <c r="B738" s="10">
        <f>'Volumi Totali'!B738/'Volumi Totali'!N738</f>
        <v>0.92111694382205367</v>
      </c>
      <c r="C738" s="10">
        <f>'Volumi Totali'!C738/'Volumi Totali'!N738</f>
        <v>8.5566399861810132E-3</v>
      </c>
      <c r="D738" s="10">
        <f>'Volumi Totali'!D738/'Volumi Totali'!N738</f>
        <v>5.9767008079041832E-2</v>
      </c>
      <c r="E738" s="10">
        <f>'Volumi Totali'!E738/'Volumi Totali'!N738</f>
        <v>0</v>
      </c>
      <c r="F738" s="10">
        <f>'Volumi Totali'!F738/'Volumi Totali'!N738</f>
        <v>8.3552213321511585E-3</v>
      </c>
      <c r="G738" s="10">
        <f>'Volumi Totali'!G738/'Volumi Totali'!N738</f>
        <v>0</v>
      </c>
      <c r="H738" s="10">
        <f>'Volumi Totali'!H738/'Volumi Totali'!N738</f>
        <v>5.1564149514333189E-4</v>
      </c>
      <c r="I738" s="10">
        <f>'Volumi Totali'!I738/'Volumi Totali'!N738</f>
        <v>0</v>
      </c>
      <c r="J738" s="10">
        <f>'Volumi Totali'!J738/'Volumi Totali'!N738</f>
        <v>0</v>
      </c>
      <c r="K738" s="10">
        <f>'Volumi Totali'!K738/'Volumi Totali'!N738</f>
        <v>9.3463234114713606E-4</v>
      </c>
      <c r="L738" s="10">
        <f>'Volumi Totali'!L738/'Volumi Totali'!N738</f>
        <v>7.5391294428182073E-4</v>
      </c>
      <c r="N738" s="11">
        <f t="shared" si="12"/>
        <v>1</v>
      </c>
      <c r="P738" s="10">
        <f>(B738*BTC!J738+Indice!C738*XRP!J738+Indice!D738*LTC!J738+Indice!E738*ETC!J8+Indice!F738*ETH!J155+Indice!G738*BCH!J8+Indice!H738*XMR!J598+Indice!I738*ZEC!J8+Indice!J738*EOS!J8+Indice!K738*DASH!J694+Indice!L738*XLM!J522)</f>
        <v>-6.2621053374039056E-3</v>
      </c>
      <c r="Q738" s="18">
        <f>((B$732*BTC!E738+Indice!C$732*XRP!E738+Indice!D$732*LTC!E738+Indice!F$732*ETH!E155+Indice!H$732*XMR!E233+Indice!K$732*DASH!E694+Indice!L$732*XLM!E522)/S$733)</f>
        <v>429.10934381877831</v>
      </c>
      <c r="R738" s="5"/>
      <c r="S738" s="3"/>
      <c r="T738" s="10"/>
      <c r="U738" s="10"/>
    </row>
    <row r="739" spans="1:21" x14ac:dyDescent="0.25">
      <c r="A739" s="3">
        <v>42376</v>
      </c>
      <c r="B739" s="10">
        <f>'Volumi Totali'!B739/'Volumi Totali'!N739</f>
        <v>0.93762989330573165</v>
      </c>
      <c r="C739" s="10">
        <f>'Volumi Totali'!C739/'Volumi Totali'!N739</f>
        <v>4.5621894011699153E-3</v>
      </c>
      <c r="D739" s="10">
        <f>'Volumi Totali'!D739/'Volumi Totali'!N739</f>
        <v>4.8836483114878163E-2</v>
      </c>
      <c r="E739" s="10">
        <f>'Volumi Totali'!E739/'Volumi Totali'!N739</f>
        <v>0</v>
      </c>
      <c r="F739" s="10">
        <f>'Volumi Totali'!F739/'Volumi Totali'!N739</f>
        <v>6.9331255493753656E-3</v>
      </c>
      <c r="G739" s="10">
        <f>'Volumi Totali'!G739/'Volumi Totali'!N739</f>
        <v>0</v>
      </c>
      <c r="H739" s="10">
        <f>'Volumi Totali'!H739/'Volumi Totali'!N739</f>
        <v>5.0657084178577338E-4</v>
      </c>
      <c r="I739" s="10">
        <f>'Volumi Totali'!I739/'Volumi Totali'!N739</f>
        <v>0</v>
      </c>
      <c r="J739" s="10">
        <f>'Volumi Totali'!J739/'Volumi Totali'!N739</f>
        <v>0</v>
      </c>
      <c r="K739" s="10">
        <f>'Volumi Totali'!K739/'Volumi Totali'!N739</f>
        <v>1.2461404986817133E-3</v>
      </c>
      <c r="L739" s="10">
        <f>'Volumi Totali'!L739/'Volumi Totali'!N739</f>
        <v>2.8559728837737256E-4</v>
      </c>
      <c r="N739" s="11">
        <f t="shared" si="12"/>
        <v>1</v>
      </c>
      <c r="P739" s="10">
        <f>(B739*BTC!J739+Indice!C739*XRP!J739+Indice!D739*LTC!J739+Indice!E739*ETC!J9+Indice!F739*ETH!J156+Indice!G739*BCH!J9+Indice!H739*XMR!J599+Indice!I739*ZEC!J9+Indice!J739*EOS!J9+Indice!K739*DASH!J695+Indice!L739*XLM!J523)</f>
        <v>6.3198310024240631E-2</v>
      </c>
      <c r="Q739" s="18">
        <f>((B$732*BTC!E739+Indice!C$732*XRP!E739+Indice!D$732*LTC!E739+Indice!F$732*ETH!E156+Indice!H$732*XMR!E234+Indice!K$732*DASH!E695+Indice!L$732*XLM!E523)/S$733)</f>
        <v>458.04248353689928</v>
      </c>
      <c r="R739" s="5"/>
      <c r="S739" s="4"/>
      <c r="T739" s="10"/>
      <c r="U739" s="10"/>
    </row>
    <row r="740" spans="1:21" x14ac:dyDescent="0.25">
      <c r="A740" s="4">
        <v>42377</v>
      </c>
      <c r="B740" s="10">
        <f>'Volumi Totali'!B740/'Volumi Totali'!N740</f>
        <v>0.93080786881418331</v>
      </c>
      <c r="C740" s="10">
        <f>'Volumi Totali'!C740/'Volumi Totali'!N740</f>
        <v>4.714075659508969E-3</v>
      </c>
      <c r="D740" s="10">
        <f>'Volumi Totali'!D740/'Volumi Totali'!N740</f>
        <v>5.3536028738515339E-2</v>
      </c>
      <c r="E740" s="10">
        <f>'Volumi Totali'!E740/'Volumi Totali'!N740</f>
        <v>0</v>
      </c>
      <c r="F740" s="10">
        <f>'Volumi Totali'!F740/'Volumi Totali'!N740</f>
        <v>8.9107218996195749E-3</v>
      </c>
      <c r="G740" s="10">
        <f>'Volumi Totali'!G740/'Volumi Totali'!N740</f>
        <v>0</v>
      </c>
      <c r="H740" s="10">
        <f>'Volumi Totali'!H740/'Volumi Totali'!N740</f>
        <v>3.1723215208616314E-4</v>
      </c>
      <c r="I740" s="10">
        <f>'Volumi Totali'!I740/'Volumi Totali'!N740</f>
        <v>0</v>
      </c>
      <c r="J740" s="10">
        <f>'Volumi Totali'!J740/'Volumi Totali'!N740</f>
        <v>0</v>
      </c>
      <c r="K740" s="10">
        <f>'Volumi Totali'!K740/'Volumi Totali'!N740</f>
        <v>1.2527599597364719E-3</v>
      </c>
      <c r="L740" s="10">
        <f>'Volumi Totali'!L740/'Volumi Totali'!N740</f>
        <v>4.6131277635017319E-4</v>
      </c>
      <c r="N740" s="11">
        <f t="shared" si="12"/>
        <v>1</v>
      </c>
      <c r="P740" s="10">
        <f>(B740*BTC!J740+Indice!C740*XRP!J740+Indice!D740*LTC!J740+Indice!E740*ETC!J10+Indice!F740*ETH!J157+Indice!G740*BCH!J10+Indice!H740*XMR!J600+Indice!I740*ZEC!J10+Indice!J740*EOS!J10+Indice!K740*DASH!J696+Indice!L740*XLM!J524)</f>
        <v>-8.9340476910286272E-3</v>
      </c>
      <c r="Q740" s="18">
        <f>((B$732*BTC!E740+Indice!C$732*XRP!E740+Indice!D$732*LTC!E740+Indice!F$732*ETH!E157+Indice!H$732*XMR!E235+Indice!K$732*DASH!E696+Indice!L$732*XLM!E524)/S$733)</f>
        <v>453.22364711686305</v>
      </c>
      <c r="R740" s="5"/>
      <c r="S740" s="3"/>
      <c r="T740" s="10"/>
      <c r="U740" s="10"/>
    </row>
    <row r="741" spans="1:21" x14ac:dyDescent="0.25">
      <c r="A741" s="3">
        <v>42378</v>
      </c>
      <c r="B741" s="10">
        <f>'Volumi Totali'!B741/'Volumi Totali'!N741</f>
        <v>0.90019521334763208</v>
      </c>
      <c r="C741" s="10">
        <f>'Volumi Totali'!C741/'Volumi Totali'!N741</f>
        <v>8.6549037031244426E-3</v>
      </c>
      <c r="D741" s="10">
        <f>'Volumi Totali'!D741/'Volumi Totali'!N741</f>
        <v>8.1845867046147935E-2</v>
      </c>
      <c r="E741" s="10">
        <f>'Volumi Totali'!E741/'Volumi Totali'!N741</f>
        <v>0</v>
      </c>
      <c r="F741" s="10">
        <f>'Volumi Totali'!F741/'Volumi Totali'!N741</f>
        <v>6.3107092469023964E-3</v>
      </c>
      <c r="G741" s="10">
        <f>'Volumi Totali'!G741/'Volumi Totali'!N741</f>
        <v>0</v>
      </c>
      <c r="H741" s="10">
        <f>'Volumi Totali'!H741/'Volumi Totali'!N741</f>
        <v>8.2344519082044073E-4</v>
      </c>
      <c r="I741" s="10">
        <f>'Volumi Totali'!I741/'Volumi Totali'!N741</f>
        <v>0</v>
      </c>
      <c r="J741" s="10">
        <f>'Volumi Totali'!J741/'Volumi Totali'!N741</f>
        <v>0</v>
      </c>
      <c r="K741" s="10">
        <f>'Volumi Totali'!K741/'Volumi Totali'!N741</f>
        <v>1.0925164907268153E-3</v>
      </c>
      <c r="L741" s="10">
        <f>'Volumi Totali'!L741/'Volumi Totali'!N741</f>
        <v>1.0773449746458586E-3</v>
      </c>
      <c r="N741" s="11">
        <f t="shared" si="12"/>
        <v>1</v>
      </c>
      <c r="P741" s="10">
        <f>(B741*BTC!J741+Indice!C741*XRP!J741+Indice!D741*LTC!J741+Indice!E741*ETC!J11+Indice!F741*ETH!J158+Indice!G741*BCH!J11+Indice!H741*XMR!J601+Indice!I741*ZEC!J11+Indice!J741*EOS!J11+Indice!K741*DASH!J697+Indice!L741*XLM!J525)</f>
        <v>-1.1599962206433334E-2</v>
      </c>
      <c r="Q741" s="18">
        <f>((B$732*BTC!E741+Indice!C$732*XRP!E741+Indice!D$732*LTC!E741+Indice!F$732*ETH!E158+Indice!H$732*XMR!E236+Indice!K$732*DASH!E697+Indice!L$732*XLM!E525)/S$733)</f>
        <v>447.60552433526101</v>
      </c>
      <c r="R741" s="5"/>
      <c r="S741" s="4"/>
      <c r="T741" s="10"/>
      <c r="U741" s="10"/>
    </row>
    <row r="742" spans="1:21" x14ac:dyDescent="0.25">
      <c r="A742" s="4">
        <v>42379</v>
      </c>
      <c r="B742" s="10">
        <f>'Volumi Totali'!B742/'Volumi Totali'!N742</f>
        <v>0.91606406114141448</v>
      </c>
      <c r="C742" s="10">
        <f>'Volumi Totali'!C742/'Volumi Totali'!N742</f>
        <v>4.962858787452137E-3</v>
      </c>
      <c r="D742" s="10">
        <f>'Volumi Totali'!D742/'Volumi Totali'!N742</f>
        <v>6.2655739085011417E-2</v>
      </c>
      <c r="E742" s="10">
        <f>'Volumi Totali'!E742/'Volumi Totali'!N742</f>
        <v>0</v>
      </c>
      <c r="F742" s="10">
        <f>'Volumi Totali'!F742/'Volumi Totali'!N742</f>
        <v>9.9477565148098877E-3</v>
      </c>
      <c r="G742" s="10">
        <f>'Volumi Totali'!G742/'Volumi Totali'!N742</f>
        <v>0</v>
      </c>
      <c r="H742" s="10">
        <f>'Volumi Totali'!H742/'Volumi Totali'!N742</f>
        <v>7.9113686471801378E-4</v>
      </c>
      <c r="I742" s="10">
        <f>'Volumi Totali'!I742/'Volumi Totali'!N742</f>
        <v>0</v>
      </c>
      <c r="J742" s="10">
        <f>'Volumi Totali'!J742/'Volumi Totali'!N742</f>
        <v>0</v>
      </c>
      <c r="K742" s="10">
        <f>'Volumi Totali'!K742/'Volumi Totali'!N742</f>
        <v>4.2672579278215045E-3</v>
      </c>
      <c r="L742" s="10">
        <f>'Volumi Totali'!L742/'Volumi Totali'!N742</f>
        <v>1.3111896787725257E-3</v>
      </c>
      <c r="N742" s="11">
        <f t="shared" si="12"/>
        <v>0.99999999999999989</v>
      </c>
      <c r="P742" s="10">
        <f>(B742*BTC!J742+Indice!C742*XRP!J742+Indice!D742*LTC!J742+Indice!E742*ETC!J12+Indice!F742*ETH!J159+Indice!G742*BCH!J12+Indice!H742*XMR!J602+Indice!I742*ZEC!J12+Indice!J742*EOS!J12+Indice!K742*DASH!J698+Indice!L742*XLM!J526)</f>
        <v>-5.8877600401384964E-4</v>
      </c>
      <c r="Q742" s="18">
        <f>((B$732*BTC!E742+Indice!C$732*XRP!E742+Indice!D$732*LTC!E742+Indice!F$732*ETH!E159+Indice!H$732*XMR!E237+Indice!K$732*DASH!E698+Indice!L$732*XLM!E526)/S$733)</f>
        <v>447.98479218683349</v>
      </c>
      <c r="R742" s="5"/>
      <c r="S742" s="3"/>
      <c r="T742" s="10"/>
      <c r="U742" s="10"/>
    </row>
    <row r="743" spans="1:21" x14ac:dyDescent="0.25">
      <c r="A743" s="3">
        <v>42380</v>
      </c>
      <c r="B743" s="10">
        <f>'Volumi Totali'!B743/'Volumi Totali'!N743</f>
        <v>0.90378998128361554</v>
      </c>
      <c r="C743" s="10">
        <f>'Volumi Totali'!C743/'Volumi Totali'!N743</f>
        <v>4.8325616784155269E-3</v>
      </c>
      <c r="D743" s="10">
        <f>'Volumi Totali'!D743/'Volumi Totali'!N743</f>
        <v>6.5489135941698778E-2</v>
      </c>
      <c r="E743" s="10">
        <f>'Volumi Totali'!E743/'Volumi Totali'!N743</f>
        <v>0</v>
      </c>
      <c r="F743" s="10">
        <f>'Volumi Totali'!F743/'Volumi Totali'!N743</f>
        <v>2.2609719601001638E-2</v>
      </c>
      <c r="G743" s="10">
        <f>'Volumi Totali'!G743/'Volumi Totali'!N743</f>
        <v>0</v>
      </c>
      <c r="H743" s="10">
        <f>'Volumi Totali'!H743/'Volumi Totali'!N743</f>
        <v>4.9269401427156994E-4</v>
      </c>
      <c r="I743" s="10">
        <f>'Volumi Totali'!I743/'Volumi Totali'!N743</f>
        <v>0</v>
      </c>
      <c r="J743" s="10">
        <f>'Volumi Totali'!J743/'Volumi Totali'!N743</f>
        <v>0</v>
      </c>
      <c r="K743" s="10">
        <f>'Volumi Totali'!K743/'Volumi Totali'!N743</f>
        <v>2.2302051169795817E-3</v>
      </c>
      <c r="L743" s="10">
        <f>'Volumi Totali'!L743/'Volumi Totali'!N743</f>
        <v>5.5570236401742399E-4</v>
      </c>
      <c r="N743" s="11">
        <f t="shared" si="12"/>
        <v>1</v>
      </c>
      <c r="P743" s="10">
        <f>(B743*BTC!J743+Indice!C743*XRP!J743+Indice!D743*LTC!J743+Indice!E743*ETC!J13+Indice!F743*ETH!J160+Indice!G743*BCH!J13+Indice!H743*XMR!J603+Indice!I743*ZEC!J13+Indice!J743*EOS!J13+Indice!K743*DASH!J699+Indice!L743*XLM!J527)</f>
        <v>1.2267689384109497E-3</v>
      </c>
      <c r="Q743" s="18">
        <f>((B$732*BTC!E743+Indice!C$732*XRP!E743+Indice!D$732*LTC!E743+Indice!F$732*ETH!E160+Indice!H$732*XMR!E238+Indice!K$732*DASH!E699+Indice!L$732*XLM!E527)/S$733)</f>
        <v>448.42598532610441</v>
      </c>
      <c r="R743" s="5"/>
      <c r="S743" s="4"/>
      <c r="T743" s="10"/>
      <c r="U743" s="10"/>
    </row>
    <row r="744" spans="1:21" x14ac:dyDescent="0.25">
      <c r="A744" s="4">
        <v>42381</v>
      </c>
      <c r="B744" s="10">
        <f>'Volumi Totali'!B744/'Volumi Totali'!N744</f>
        <v>0.93541274647472905</v>
      </c>
      <c r="C744" s="10">
        <f>'Volumi Totali'!C744/'Volumi Totali'!N744</f>
        <v>2.511657704846649E-3</v>
      </c>
      <c r="D744" s="10">
        <f>'Volumi Totali'!D744/'Volumi Totali'!N744</f>
        <v>3.6945352539560203E-2</v>
      </c>
      <c r="E744" s="10">
        <f>'Volumi Totali'!E744/'Volumi Totali'!N744</f>
        <v>0</v>
      </c>
      <c r="F744" s="10">
        <f>'Volumi Totali'!F744/'Volumi Totali'!N744</f>
        <v>2.3454782608069456E-2</v>
      </c>
      <c r="G744" s="10">
        <f>'Volumi Totali'!G744/'Volumi Totali'!N744</f>
        <v>0</v>
      </c>
      <c r="H744" s="10">
        <f>'Volumi Totali'!H744/'Volumi Totali'!N744</f>
        <v>4.1359569877950513E-4</v>
      </c>
      <c r="I744" s="10">
        <f>'Volumi Totali'!I744/'Volumi Totali'!N744</f>
        <v>0</v>
      </c>
      <c r="J744" s="10">
        <f>'Volumi Totali'!J744/'Volumi Totali'!N744</f>
        <v>0</v>
      </c>
      <c r="K744" s="10">
        <f>'Volumi Totali'!K744/'Volumi Totali'!N744</f>
        <v>1.0557953430480422E-3</v>
      </c>
      <c r="L744" s="10">
        <f>'Volumi Totali'!L744/'Volumi Totali'!N744</f>
        <v>2.0606963096714211E-4</v>
      </c>
      <c r="N744" s="11">
        <f t="shared" si="12"/>
        <v>1</v>
      </c>
      <c r="P744" s="10">
        <f>(B744*BTC!J744+Indice!C744*XRP!J744+Indice!D744*LTC!J744+Indice!E744*ETC!J14+Indice!F744*ETH!J161+Indice!G744*BCH!J14+Indice!H744*XMR!J604+Indice!I744*ZEC!J14+Indice!J744*EOS!J14+Indice!K744*DASH!J700+Indice!L744*XLM!J528)</f>
        <v>-2.5212817182616559E-2</v>
      </c>
      <c r="Q744" s="18">
        <f>((B$732*BTC!E744+Indice!C$732*XRP!E744+Indice!D$732*LTC!E744+Indice!F$732*ETH!E161+Indice!H$732*XMR!E239+Indice!K$732*DASH!E700+Indice!L$732*XLM!E528)/S$733)</f>
        <v>435.68936486026234</v>
      </c>
      <c r="R744" s="5"/>
      <c r="S744" s="3"/>
      <c r="T744" s="10"/>
      <c r="U744" s="10"/>
    </row>
    <row r="745" spans="1:21" x14ac:dyDescent="0.25">
      <c r="A745" s="3">
        <v>42382</v>
      </c>
      <c r="B745" s="10">
        <f>'Volumi Totali'!B745/'Volumi Totali'!N745</f>
        <v>0.95391850271484246</v>
      </c>
      <c r="C745" s="10">
        <f>'Volumi Totali'!C745/'Volumi Totali'!N745</f>
        <v>2.7280111836587213E-3</v>
      </c>
      <c r="D745" s="10">
        <f>'Volumi Totali'!D745/'Volumi Totali'!N745</f>
        <v>3.7005321065676312E-2</v>
      </c>
      <c r="E745" s="10">
        <f>'Volumi Totali'!E745/'Volumi Totali'!N745</f>
        <v>0</v>
      </c>
      <c r="F745" s="10">
        <f>'Volumi Totali'!F745/'Volumi Totali'!N745</f>
        <v>5.5182425530564917E-3</v>
      </c>
      <c r="G745" s="10">
        <f>'Volumi Totali'!G745/'Volumi Totali'!N745</f>
        <v>0</v>
      </c>
      <c r="H745" s="10">
        <f>'Volumi Totali'!H745/'Volumi Totali'!N745</f>
        <v>2.361700948908302E-4</v>
      </c>
      <c r="I745" s="10">
        <f>'Volumi Totali'!I745/'Volumi Totali'!N745</f>
        <v>0</v>
      </c>
      <c r="J745" s="10">
        <f>'Volumi Totali'!J745/'Volumi Totali'!N745</f>
        <v>0</v>
      </c>
      <c r="K745" s="10">
        <f>'Volumi Totali'!K745/'Volumi Totali'!N745</f>
        <v>3.1415104536522458E-4</v>
      </c>
      <c r="L745" s="10">
        <f>'Volumi Totali'!L745/'Volumi Totali'!N745</f>
        <v>2.7960134250994947E-4</v>
      </c>
      <c r="N745" s="11">
        <f t="shared" si="12"/>
        <v>1</v>
      </c>
      <c r="P745" s="10">
        <f>(B745*BTC!J745+Indice!C745*XRP!J745+Indice!D745*LTC!J745+Indice!E745*ETC!J15+Indice!F745*ETH!J162+Indice!G745*BCH!J15+Indice!H745*XMR!J605+Indice!I745*ZEC!J15+Indice!J745*EOS!J15+Indice!K745*DASH!J701+Indice!L745*XLM!J529)</f>
        <v>-5.2017586218169112E-3</v>
      </c>
      <c r="Q745" s="18">
        <f>((B$732*BTC!E745+Indice!C$732*XRP!E745+Indice!D$732*LTC!E745+Indice!F$732*ETH!E162+Indice!H$732*XMR!E240+Indice!K$732*DASH!E701+Indice!L$732*XLM!E529)/S$733)</f>
        <v>432.37066953352104</v>
      </c>
      <c r="R745" s="5"/>
      <c r="S745" s="4"/>
      <c r="T745" s="10"/>
      <c r="U745" s="10"/>
    </row>
    <row r="746" spans="1:21" x14ac:dyDescent="0.25">
      <c r="A746" s="4">
        <v>42383</v>
      </c>
      <c r="B746" s="10">
        <f>'Volumi Totali'!B746/'Volumi Totali'!N746</f>
        <v>0.91807009634560244</v>
      </c>
      <c r="C746" s="10">
        <f>'Volumi Totali'!C746/'Volumi Totali'!N746</f>
        <v>1.7744299548376072E-2</v>
      </c>
      <c r="D746" s="10">
        <f>'Volumi Totali'!D746/'Volumi Totali'!N746</f>
        <v>4.2720013637713959E-2</v>
      </c>
      <c r="E746" s="10">
        <f>'Volumi Totali'!E746/'Volumi Totali'!N746</f>
        <v>0</v>
      </c>
      <c r="F746" s="10">
        <f>'Volumi Totali'!F746/'Volumi Totali'!N746</f>
        <v>1.5709296918185834E-2</v>
      </c>
      <c r="G746" s="10">
        <f>'Volumi Totali'!G746/'Volumi Totali'!N746</f>
        <v>0</v>
      </c>
      <c r="H746" s="10">
        <f>'Volumi Totali'!H746/'Volumi Totali'!N746</f>
        <v>7.21244541676294E-4</v>
      </c>
      <c r="I746" s="10">
        <f>'Volumi Totali'!I746/'Volumi Totali'!N746</f>
        <v>0</v>
      </c>
      <c r="J746" s="10">
        <f>'Volumi Totali'!J746/'Volumi Totali'!N746</f>
        <v>0</v>
      </c>
      <c r="K746" s="10">
        <f>'Volumi Totali'!K746/'Volumi Totali'!N746</f>
        <v>3.6953650574526303E-3</v>
      </c>
      <c r="L746" s="10">
        <f>'Volumi Totali'!L746/'Volumi Totali'!N746</f>
        <v>1.3396839509928081E-3</v>
      </c>
      <c r="N746" s="11">
        <f t="shared" si="12"/>
        <v>1</v>
      </c>
      <c r="P746" s="10">
        <f>(B746*BTC!J746+Indice!C746*XRP!J746+Indice!D746*LTC!J746+Indice!E746*ETC!J16+Indice!F746*ETH!J163+Indice!G746*BCH!J16+Indice!H746*XMR!J606+Indice!I746*ZEC!J16+Indice!J746*EOS!J16+Indice!K746*DASH!J702+Indice!L746*XLM!J530)</f>
        <v>-3.6119504173426791E-3</v>
      </c>
      <c r="Q746" s="18">
        <f>((B$732*BTC!E746+Indice!C$732*XRP!E746+Indice!D$732*LTC!E746+Indice!F$732*ETH!E163+Indice!H$732*XMR!E241+Indice!K$732*DASH!E702+Indice!L$732*XLM!E530)/S$733)</f>
        <v>430.31325102811957</v>
      </c>
      <c r="R746" s="5"/>
      <c r="S746" s="3"/>
      <c r="T746" s="10"/>
      <c r="U746" s="10"/>
    </row>
    <row r="747" spans="1:21" x14ac:dyDescent="0.25">
      <c r="A747" s="3">
        <v>42384</v>
      </c>
      <c r="B747" s="10">
        <f>'Volumi Totali'!B747/'Volumi Totali'!N747</f>
        <v>0.93875064783928663</v>
      </c>
      <c r="C747" s="10">
        <f>'Volumi Totali'!C747/'Volumi Totali'!N747</f>
        <v>2.6999478753482252E-3</v>
      </c>
      <c r="D747" s="10">
        <f>'Volumi Totali'!D747/'Volumi Totali'!N747</f>
        <v>3.1328048821226182E-2</v>
      </c>
      <c r="E747" s="10">
        <f>'Volumi Totali'!E747/'Volumi Totali'!N747</f>
        <v>0</v>
      </c>
      <c r="F747" s="10">
        <f>'Volumi Totali'!F747/'Volumi Totali'!N747</f>
        <v>2.3938749368428814E-2</v>
      </c>
      <c r="G747" s="10">
        <f>'Volumi Totali'!G747/'Volumi Totali'!N747</f>
        <v>0</v>
      </c>
      <c r="H747" s="10">
        <f>'Volumi Totali'!H747/'Volumi Totali'!N747</f>
        <v>2.6649691603615347E-4</v>
      </c>
      <c r="I747" s="10">
        <f>'Volumi Totali'!I747/'Volumi Totali'!N747</f>
        <v>0</v>
      </c>
      <c r="J747" s="10">
        <f>'Volumi Totali'!J747/'Volumi Totali'!N747</f>
        <v>0</v>
      </c>
      <c r="K747" s="10">
        <f>'Volumi Totali'!K747/'Volumi Totali'!N747</f>
        <v>2.6432620334201971E-3</v>
      </c>
      <c r="L747" s="10">
        <f>'Volumi Totali'!L747/'Volumi Totali'!N747</f>
        <v>3.7284714625382463E-4</v>
      </c>
      <c r="N747" s="11">
        <f t="shared" si="12"/>
        <v>1</v>
      </c>
      <c r="P747" s="10">
        <f>(B747*BTC!J747+Indice!C747*XRP!J747+Indice!D747*LTC!J747+Indice!E747*ETC!J17+Indice!F747*ETH!J164+Indice!G747*BCH!J17+Indice!H747*XMR!J607+Indice!I747*ZEC!J17+Indice!J747*EOS!J17+Indice!K747*DASH!J703+Indice!L747*XLM!J531)</f>
        <v>-0.1476180934993222</v>
      </c>
      <c r="Q747" s="18">
        <f>((B$732*BTC!E747+Indice!C$732*XRP!E747+Indice!D$732*LTC!E747+Indice!F$732*ETH!E164+Indice!H$732*XMR!E242+Indice!K$732*DASH!E703+Indice!L$732*XLM!E531)/S$733)</f>
        <v>364.34132548977431</v>
      </c>
      <c r="R747" s="5"/>
      <c r="S747" s="4"/>
      <c r="T747" s="10"/>
      <c r="U747" s="10"/>
    </row>
    <row r="748" spans="1:21" x14ac:dyDescent="0.25">
      <c r="A748" s="4">
        <v>42385</v>
      </c>
      <c r="B748" s="10">
        <f>'Volumi Totali'!B748/'Volumi Totali'!N748</f>
        <v>0.93129735845975958</v>
      </c>
      <c r="C748" s="10">
        <f>'Volumi Totali'!C748/'Volumi Totali'!N748</f>
        <v>2.3540035738474226E-3</v>
      </c>
      <c r="D748" s="10">
        <f>'Volumi Totali'!D748/'Volumi Totali'!N748</f>
        <v>3.2270019900491741E-2</v>
      </c>
      <c r="E748" s="10">
        <f>'Volumi Totali'!E748/'Volumi Totali'!N748</f>
        <v>0</v>
      </c>
      <c r="F748" s="10">
        <f>'Volumi Totali'!F748/'Volumi Totali'!N748</f>
        <v>1.9056108862866905E-2</v>
      </c>
      <c r="G748" s="10">
        <f>'Volumi Totali'!G748/'Volumi Totali'!N748</f>
        <v>0</v>
      </c>
      <c r="H748" s="10">
        <f>'Volumi Totali'!H748/'Volumi Totali'!N748</f>
        <v>3.0095842331307691E-4</v>
      </c>
      <c r="I748" s="10">
        <f>'Volumi Totali'!I748/'Volumi Totali'!N748</f>
        <v>0</v>
      </c>
      <c r="J748" s="10">
        <f>'Volumi Totali'!J748/'Volumi Totali'!N748</f>
        <v>0</v>
      </c>
      <c r="K748" s="10">
        <f>'Volumi Totali'!K748/'Volumi Totali'!N748</f>
        <v>1.4534652139907402E-2</v>
      </c>
      <c r="L748" s="10">
        <f>'Volumi Totali'!L748/'Volumi Totali'!N748</f>
        <v>1.8689863981386743E-4</v>
      </c>
      <c r="N748" s="11">
        <f t="shared" si="12"/>
        <v>1</v>
      </c>
      <c r="P748" s="10">
        <f>(B748*BTC!J748+Indice!C748*XRP!J748+Indice!D748*LTC!J748+Indice!E748*ETC!J18+Indice!F748*ETH!J165+Indice!G748*BCH!J18+Indice!H748*XMR!J608+Indice!I748*ZEC!J18+Indice!J748*EOS!J18+Indice!K748*DASH!J704+Indice!L748*XLM!J532)</f>
        <v>6.101964048854279E-2</v>
      </c>
      <c r="Q748" s="18">
        <f>((B$732*BTC!E748+Indice!C$732*XRP!E748+Indice!D$732*LTC!E748+Indice!F$732*ETH!E165+Indice!H$732*XMR!E243+Indice!K$732*DASH!E704+Indice!L$732*XLM!E532)/S$733)</f>
        <v>387.54653128866579</v>
      </c>
      <c r="R748" s="5"/>
      <c r="S748" s="3"/>
      <c r="T748" s="10"/>
      <c r="U748" s="10"/>
    </row>
    <row r="749" spans="1:21" x14ac:dyDescent="0.25">
      <c r="A749" s="3">
        <v>42386</v>
      </c>
      <c r="B749" s="10">
        <f>'Volumi Totali'!B749/'Volumi Totali'!N749</f>
        <v>0.91523422427822787</v>
      </c>
      <c r="C749" s="10">
        <f>'Volumi Totali'!C749/'Volumi Totali'!N749</f>
        <v>9.5558203089358782E-3</v>
      </c>
      <c r="D749" s="10">
        <f>'Volumi Totali'!D749/'Volumi Totali'!N749</f>
        <v>3.8485009837643046E-2</v>
      </c>
      <c r="E749" s="10">
        <f>'Volumi Totali'!E749/'Volumi Totali'!N749</f>
        <v>0</v>
      </c>
      <c r="F749" s="10">
        <f>'Volumi Totali'!F749/'Volumi Totali'!N749</f>
        <v>2.3651500934770971E-2</v>
      </c>
      <c r="G749" s="10">
        <f>'Volumi Totali'!G749/'Volumi Totali'!N749</f>
        <v>0</v>
      </c>
      <c r="H749" s="10">
        <f>'Volumi Totali'!H749/'Volumi Totali'!N749</f>
        <v>1.2346481331581421E-3</v>
      </c>
      <c r="I749" s="10">
        <f>'Volumi Totali'!I749/'Volumi Totali'!N749</f>
        <v>0</v>
      </c>
      <c r="J749" s="10">
        <f>'Volumi Totali'!J749/'Volumi Totali'!N749</f>
        <v>0</v>
      </c>
      <c r="K749" s="10">
        <f>'Volumi Totali'!K749/'Volumi Totali'!N749</f>
        <v>1.1327274612394279E-2</v>
      </c>
      <c r="L749" s="10">
        <f>'Volumi Totali'!L749/'Volumi Totali'!N749</f>
        <v>5.1152189486984069E-4</v>
      </c>
      <c r="N749" s="11">
        <f t="shared" si="12"/>
        <v>0.99999999999999989</v>
      </c>
      <c r="P749" s="10">
        <f>(B749*BTC!J749+Indice!C749*XRP!J749+Indice!D749*LTC!J749+Indice!E749*ETC!J19+Indice!F749*ETH!J166+Indice!G749*BCH!J19+Indice!H749*XMR!J609+Indice!I749*ZEC!J19+Indice!J749*EOS!J19+Indice!K749*DASH!J705+Indice!L749*XLM!J533)</f>
        <v>-6.7944156276747349E-3</v>
      </c>
      <c r="Q749" s="18">
        <f>((B$732*BTC!E749+Indice!C$732*XRP!E749+Indice!D$732*LTC!E749+Indice!F$732*ETH!E166+Indice!H$732*XMR!E244+Indice!K$732*DASH!E705+Indice!L$732*XLM!E533)/S$733)</f>
        <v>382.31183627323924</v>
      </c>
      <c r="R749" s="5"/>
      <c r="S749" s="4"/>
      <c r="T749" s="10"/>
      <c r="U749" s="10"/>
    </row>
    <row r="750" spans="1:21" x14ac:dyDescent="0.25">
      <c r="A750" s="4">
        <v>42387</v>
      </c>
      <c r="B750" s="10">
        <f>'Volumi Totali'!B750/'Volumi Totali'!N750</f>
        <v>0.87683557768346521</v>
      </c>
      <c r="C750" s="10">
        <f>'Volumi Totali'!C750/'Volumi Totali'!N750</f>
        <v>8.2889673980122338E-3</v>
      </c>
      <c r="D750" s="10">
        <f>'Volumi Totali'!D750/'Volumi Totali'!N750</f>
        <v>3.713503167002994E-2</v>
      </c>
      <c r="E750" s="10">
        <f>'Volumi Totali'!E750/'Volumi Totali'!N750</f>
        <v>0</v>
      </c>
      <c r="F750" s="10">
        <f>'Volumi Totali'!F750/'Volumi Totali'!N750</f>
        <v>6.8964137836021136E-2</v>
      </c>
      <c r="G750" s="10">
        <f>'Volumi Totali'!G750/'Volumi Totali'!N750</f>
        <v>0</v>
      </c>
      <c r="H750" s="10">
        <f>'Volumi Totali'!H750/'Volumi Totali'!N750</f>
        <v>1.0614752094286076E-3</v>
      </c>
      <c r="I750" s="10">
        <f>'Volumi Totali'!I750/'Volumi Totali'!N750</f>
        <v>0</v>
      </c>
      <c r="J750" s="10">
        <f>'Volumi Totali'!J750/'Volumi Totali'!N750</f>
        <v>0</v>
      </c>
      <c r="K750" s="10">
        <f>'Volumi Totali'!K750/'Volumi Totali'!N750</f>
        <v>7.4825943691915215E-3</v>
      </c>
      <c r="L750" s="10">
        <f>'Volumi Totali'!L750/'Volumi Totali'!N750</f>
        <v>2.3221583385131154E-4</v>
      </c>
      <c r="N750" s="11">
        <f t="shared" si="12"/>
        <v>1</v>
      </c>
      <c r="P750" s="10">
        <f>(B750*BTC!J750+Indice!C750*XRP!J750+Indice!D750*LTC!J750+Indice!E750*ETC!J20+Indice!F750*ETH!J167+Indice!G750*BCH!J20+Indice!H750*XMR!J610+Indice!I750*ZEC!J20+Indice!J750*EOS!J20+Indice!K750*DASH!J706+Indice!L750*XLM!J534)</f>
        <v>1.7405560657354463E-2</v>
      </c>
      <c r="Q750" s="18">
        <f>((B$732*BTC!E750+Indice!C$732*XRP!E750+Indice!D$732*LTC!E750+Indice!F$732*ETH!E167+Indice!H$732*XMR!E245+Indice!K$732*DASH!E706+Indice!L$732*XLM!E534)/S$733)</f>
        <v>387.17943083367214</v>
      </c>
      <c r="R750" s="5"/>
      <c r="S750" s="3"/>
      <c r="T750" s="10"/>
      <c r="U750" s="10"/>
    </row>
    <row r="751" spans="1:21" x14ac:dyDescent="0.25">
      <c r="A751" s="3">
        <v>42388</v>
      </c>
      <c r="B751" s="10">
        <f>'Volumi Totali'!B751/'Volumi Totali'!N751</f>
        <v>0.90867845390553592</v>
      </c>
      <c r="C751" s="10">
        <f>'Volumi Totali'!C751/'Volumi Totali'!N751</f>
        <v>4.3953674900980896E-3</v>
      </c>
      <c r="D751" s="10">
        <f>'Volumi Totali'!D751/'Volumi Totali'!N751</f>
        <v>3.1574867399239558E-2</v>
      </c>
      <c r="E751" s="10">
        <f>'Volumi Totali'!E751/'Volumi Totali'!N751</f>
        <v>0</v>
      </c>
      <c r="F751" s="10">
        <f>'Volumi Totali'!F751/'Volumi Totali'!N751</f>
        <v>4.7486318188220175E-2</v>
      </c>
      <c r="G751" s="10">
        <f>'Volumi Totali'!G751/'Volumi Totali'!N751</f>
        <v>0</v>
      </c>
      <c r="H751" s="10">
        <f>'Volumi Totali'!H751/'Volumi Totali'!N751</f>
        <v>1.773890761749644E-3</v>
      </c>
      <c r="I751" s="10">
        <f>'Volumi Totali'!I751/'Volumi Totali'!N751</f>
        <v>0</v>
      </c>
      <c r="J751" s="10">
        <f>'Volumi Totali'!J751/'Volumi Totali'!N751</f>
        <v>0</v>
      </c>
      <c r="K751" s="10">
        <f>'Volumi Totali'!K751/'Volumi Totali'!N751</f>
        <v>5.3802067987876291E-3</v>
      </c>
      <c r="L751" s="10">
        <f>'Volumi Totali'!L751/'Volumi Totali'!N751</f>
        <v>7.1089545636901215E-4</v>
      </c>
      <c r="N751" s="11">
        <f t="shared" si="12"/>
        <v>0.99999999999999989</v>
      </c>
      <c r="P751" s="10">
        <f>(B751*BTC!J751+Indice!C751*XRP!J751+Indice!D751*LTC!J751+Indice!E751*ETC!J21+Indice!F751*ETH!J168+Indice!G751*BCH!J21+Indice!H751*XMR!J611+Indice!I751*ZEC!J21+Indice!J751*EOS!J21+Indice!K751*DASH!J707+Indice!L751*XLM!J535)</f>
        <v>-1.8642250724858783E-2</v>
      </c>
      <c r="Q751" s="18">
        <f>((B$732*BTC!E751+Indice!C$732*XRP!E751+Indice!D$732*LTC!E751+Indice!F$732*ETH!E168+Indice!H$732*XMR!E246+Indice!K$732*DASH!E707+Indice!L$732*XLM!E535)/S$733)</f>
        <v>380.15848122504519</v>
      </c>
      <c r="R751" s="5"/>
      <c r="S751" s="4"/>
      <c r="T751" s="10"/>
      <c r="U751" s="10"/>
    </row>
    <row r="752" spans="1:21" x14ac:dyDescent="0.25">
      <c r="A752" s="4">
        <v>42389</v>
      </c>
      <c r="B752" s="10">
        <f>'Volumi Totali'!B752/'Volumi Totali'!N752</f>
        <v>0.93429699892320961</v>
      </c>
      <c r="C752" s="10">
        <f>'Volumi Totali'!C752/'Volumi Totali'!N752</f>
        <v>5.5439151367259075E-3</v>
      </c>
      <c r="D752" s="10">
        <f>'Volumi Totali'!D752/'Volumi Totali'!N752</f>
        <v>3.4069832421874363E-2</v>
      </c>
      <c r="E752" s="10">
        <f>'Volumi Totali'!E752/'Volumi Totali'!N752</f>
        <v>0</v>
      </c>
      <c r="F752" s="10">
        <f>'Volumi Totali'!F752/'Volumi Totali'!N752</f>
        <v>2.2514776891074079E-2</v>
      </c>
      <c r="G752" s="10">
        <f>'Volumi Totali'!G752/'Volumi Totali'!N752</f>
        <v>0</v>
      </c>
      <c r="H752" s="10">
        <f>'Volumi Totali'!H752/'Volumi Totali'!N752</f>
        <v>9.2629882711185588E-4</v>
      </c>
      <c r="I752" s="10">
        <f>'Volumi Totali'!I752/'Volumi Totali'!N752</f>
        <v>0</v>
      </c>
      <c r="J752" s="10">
        <f>'Volumi Totali'!J752/'Volumi Totali'!N752</f>
        <v>0</v>
      </c>
      <c r="K752" s="10">
        <f>'Volumi Totali'!K752/'Volumi Totali'!N752</f>
        <v>2.3586009960164804E-3</v>
      </c>
      <c r="L752" s="10">
        <f>'Volumi Totali'!L752/'Volumi Totali'!N752</f>
        <v>2.8957680398765206E-4</v>
      </c>
      <c r="N752" s="11">
        <f t="shared" si="12"/>
        <v>0.99999999999999989</v>
      </c>
      <c r="P752" s="10">
        <f>(B752*BTC!J752+Indice!C752*XRP!J752+Indice!D752*LTC!J752+Indice!E752*ETC!J22+Indice!F752*ETH!J169+Indice!G752*BCH!J22+Indice!H752*XMR!J612+Indice!I752*ZEC!J22+Indice!J752*EOS!J22+Indice!K752*DASH!J708+Indice!L752*XLM!J536)</f>
        <v>0.10739438498140143</v>
      </c>
      <c r="Q752" s="18">
        <f>((B$732*BTC!E752+Indice!C$732*XRP!E752+Indice!D$732*LTC!E752+Indice!F$732*ETH!E169+Indice!H$732*XMR!E247+Indice!K$732*DASH!E708+Indice!L$732*XLM!E536)/S$733)</f>
        <v>420.24461116668078</v>
      </c>
      <c r="R752" s="5"/>
      <c r="S752" s="3"/>
      <c r="T752" s="10"/>
      <c r="U752" s="10"/>
    </row>
    <row r="753" spans="1:21" x14ac:dyDescent="0.25">
      <c r="A753" s="3">
        <v>42390</v>
      </c>
      <c r="B753" s="10">
        <f>'Volumi Totali'!B753/'Volumi Totali'!N753</f>
        <v>0.9191794970542152</v>
      </c>
      <c r="C753" s="10">
        <f>'Volumi Totali'!C753/'Volumi Totali'!N753</f>
        <v>4.6397460784461282E-3</v>
      </c>
      <c r="D753" s="10">
        <f>'Volumi Totali'!D753/'Volumi Totali'!N753</f>
        <v>4.9297520653931552E-2</v>
      </c>
      <c r="E753" s="10">
        <f>'Volumi Totali'!E753/'Volumi Totali'!N753</f>
        <v>0</v>
      </c>
      <c r="F753" s="10">
        <f>'Volumi Totali'!F753/'Volumi Totali'!N753</f>
        <v>2.1722001237418059E-2</v>
      </c>
      <c r="G753" s="10">
        <f>'Volumi Totali'!G753/'Volumi Totali'!N753</f>
        <v>0</v>
      </c>
      <c r="H753" s="10">
        <f>'Volumi Totali'!H753/'Volumi Totali'!N753</f>
        <v>8.8658896292441382E-4</v>
      </c>
      <c r="I753" s="10">
        <f>'Volumi Totali'!I753/'Volumi Totali'!N753</f>
        <v>0</v>
      </c>
      <c r="J753" s="10">
        <f>'Volumi Totali'!J753/'Volumi Totali'!N753</f>
        <v>0</v>
      </c>
      <c r="K753" s="10">
        <f>'Volumi Totali'!K753/'Volumi Totali'!N753</f>
        <v>3.8892491602288254E-3</v>
      </c>
      <c r="L753" s="10">
        <f>'Volumi Totali'!L753/'Volumi Totali'!N753</f>
        <v>3.8539685283582234E-4</v>
      </c>
      <c r="N753" s="11">
        <f t="shared" si="12"/>
        <v>0.99999999999999989</v>
      </c>
      <c r="P753" s="10">
        <f>(B753*BTC!J753+Indice!C753*XRP!J753+Indice!D753*LTC!J753+Indice!E753*ETC!J23+Indice!F753*ETH!J170+Indice!G753*BCH!J23+Indice!H753*XMR!J613+Indice!I753*ZEC!J23+Indice!J753*EOS!J23+Indice!K753*DASH!J709+Indice!L753*XLM!J537)</f>
        <v>-2.2292049912387164E-2</v>
      </c>
      <c r="Q753" s="18">
        <f>((B$732*BTC!E753+Indice!C$732*XRP!E753+Indice!D$732*LTC!E753+Indice!F$732*ETH!E170+Indice!H$732*XMR!E248+Indice!K$732*DASH!E709+Indice!L$732*XLM!E537)/S$733)</f>
        <v>410.27195956188109</v>
      </c>
      <c r="R753" s="5"/>
      <c r="S753" s="4"/>
      <c r="T753" s="10"/>
      <c r="U753" s="10"/>
    </row>
    <row r="754" spans="1:21" x14ac:dyDescent="0.25">
      <c r="A754" s="4">
        <v>42391</v>
      </c>
      <c r="B754" s="10">
        <f>'Volumi Totali'!B754/'Volumi Totali'!N754</f>
        <v>0.93176487850189682</v>
      </c>
      <c r="C754" s="10">
        <f>'Volumi Totali'!C754/'Volumi Totali'!N754</f>
        <v>3.6192598301944805E-3</v>
      </c>
      <c r="D754" s="10">
        <f>'Volumi Totali'!D754/'Volumi Totali'!N754</f>
        <v>3.6530509201598782E-2</v>
      </c>
      <c r="E754" s="10">
        <f>'Volumi Totali'!E754/'Volumi Totali'!N754</f>
        <v>0</v>
      </c>
      <c r="F754" s="10">
        <f>'Volumi Totali'!F754/'Volumi Totali'!N754</f>
        <v>1.5951430071497061E-2</v>
      </c>
      <c r="G754" s="10">
        <f>'Volumi Totali'!G754/'Volumi Totali'!N754</f>
        <v>0</v>
      </c>
      <c r="H754" s="10">
        <f>'Volumi Totali'!H754/'Volumi Totali'!N754</f>
        <v>6.7645283773502319E-4</v>
      </c>
      <c r="I754" s="10">
        <f>'Volumi Totali'!I754/'Volumi Totali'!N754</f>
        <v>0</v>
      </c>
      <c r="J754" s="10">
        <f>'Volumi Totali'!J754/'Volumi Totali'!N754</f>
        <v>0</v>
      </c>
      <c r="K754" s="10">
        <f>'Volumi Totali'!K754/'Volumi Totali'!N754</f>
        <v>1.1157064731677576E-2</v>
      </c>
      <c r="L754" s="10">
        <f>'Volumi Totali'!L754/'Volumi Totali'!N754</f>
        <v>3.0040482540021681E-4</v>
      </c>
      <c r="N754" s="11">
        <f t="shared" si="12"/>
        <v>0.99999999999999989</v>
      </c>
      <c r="P754" s="10">
        <f>(B754*BTC!J754+Indice!C754*XRP!J754+Indice!D754*LTC!J754+Indice!E754*ETC!J24+Indice!F754*ETH!J171+Indice!G754*BCH!J24+Indice!H754*XMR!J614+Indice!I754*ZEC!J24+Indice!J754*EOS!J24+Indice!K754*DASH!J710+Indice!L754*XLM!J538)</f>
        <v>-6.4551525799898146E-2</v>
      </c>
      <c r="Q754" s="18">
        <f>((B$732*BTC!E754+Indice!C$732*XRP!E754+Indice!D$732*LTC!E754+Indice!F$732*ETH!E171+Indice!H$732*XMR!E249+Indice!K$732*DASH!E710+Indice!L$732*XLM!E538)/S$733)</f>
        <v>382.50785034915532</v>
      </c>
      <c r="R754" s="5"/>
      <c r="S754" s="3"/>
      <c r="T754" s="10"/>
      <c r="U754" s="10"/>
    </row>
    <row r="755" spans="1:21" x14ac:dyDescent="0.25">
      <c r="A755" s="3">
        <v>42392</v>
      </c>
      <c r="B755" s="10">
        <f>'Volumi Totali'!B755/'Volumi Totali'!N755</f>
        <v>0.83680844329802095</v>
      </c>
      <c r="C755" s="10">
        <f>'Volumi Totali'!C755/'Volumi Totali'!N755</f>
        <v>4.6162123873667001E-3</v>
      </c>
      <c r="D755" s="10">
        <f>'Volumi Totali'!D755/'Volumi Totali'!N755</f>
        <v>3.5480830339205904E-2</v>
      </c>
      <c r="E755" s="10">
        <f>'Volumi Totali'!E755/'Volumi Totali'!N755</f>
        <v>0</v>
      </c>
      <c r="F755" s="10">
        <f>'Volumi Totali'!F755/'Volumi Totali'!N755</f>
        <v>0.10966014961368607</v>
      </c>
      <c r="G755" s="10">
        <f>'Volumi Totali'!G755/'Volumi Totali'!N755</f>
        <v>0</v>
      </c>
      <c r="H755" s="10">
        <f>'Volumi Totali'!H755/'Volumi Totali'!N755</f>
        <v>2.7852057568298109E-3</v>
      </c>
      <c r="I755" s="10">
        <f>'Volumi Totali'!I755/'Volumi Totali'!N755</f>
        <v>0</v>
      </c>
      <c r="J755" s="10">
        <f>'Volumi Totali'!J755/'Volumi Totali'!N755</f>
        <v>0</v>
      </c>
      <c r="K755" s="10">
        <f>'Volumi Totali'!K755/'Volumi Totali'!N755</f>
        <v>1.0080519124314838E-2</v>
      </c>
      <c r="L755" s="10">
        <f>'Volumi Totali'!L755/'Volumi Totali'!N755</f>
        <v>5.6863948057575911E-4</v>
      </c>
      <c r="N755" s="11">
        <f t="shared" si="12"/>
        <v>1</v>
      </c>
      <c r="P755" s="10">
        <f>(B755*BTC!J755+Indice!C755*XRP!J755+Indice!D755*LTC!J755+Indice!E755*ETC!J25+Indice!F755*ETH!J172+Indice!G755*BCH!J25+Indice!H755*XMR!J615+Indice!I755*ZEC!J25+Indice!J755*EOS!J25+Indice!K755*DASH!J711+Indice!L755*XLM!J539)</f>
        <v>4.4964424771457512E-2</v>
      </c>
      <c r="Q755" s="18">
        <f>((B$732*BTC!E755+Indice!C$732*XRP!E755+Indice!D$732*LTC!E755+Indice!F$732*ETH!E172+Indice!H$732*XMR!E250+Indice!K$732*DASH!E711+Indice!L$732*XLM!E539)/S$733)</f>
        <v>387.51046285102444</v>
      </c>
      <c r="R755" s="5"/>
      <c r="S755" s="4"/>
      <c r="T755" s="10"/>
      <c r="U755" s="10"/>
    </row>
    <row r="756" spans="1:21" x14ac:dyDescent="0.25">
      <c r="A756" s="4">
        <v>42393</v>
      </c>
      <c r="B756" s="10">
        <f>'Volumi Totali'!B756/'Volumi Totali'!N756</f>
        <v>0.81661747630035619</v>
      </c>
      <c r="C756" s="10">
        <f>'Volumi Totali'!C756/'Volumi Totali'!N756</f>
        <v>5.0909601240172776E-3</v>
      </c>
      <c r="D756" s="10">
        <f>'Volumi Totali'!D756/'Volumi Totali'!N756</f>
        <v>2.6908034997142834E-2</v>
      </c>
      <c r="E756" s="10">
        <f>'Volumi Totali'!E756/'Volumi Totali'!N756</f>
        <v>0</v>
      </c>
      <c r="F756" s="10">
        <f>'Volumi Totali'!F756/'Volumi Totali'!N756</f>
        <v>0.14403159106471697</v>
      </c>
      <c r="G756" s="10">
        <f>'Volumi Totali'!G756/'Volumi Totali'!N756</f>
        <v>0</v>
      </c>
      <c r="H756" s="10">
        <f>'Volumi Totali'!H756/'Volumi Totali'!N756</f>
        <v>2.1636532118200109E-3</v>
      </c>
      <c r="I756" s="10">
        <f>'Volumi Totali'!I756/'Volumi Totali'!N756</f>
        <v>0</v>
      </c>
      <c r="J756" s="10">
        <f>'Volumi Totali'!J756/'Volumi Totali'!N756</f>
        <v>0</v>
      </c>
      <c r="K756" s="10">
        <f>'Volumi Totali'!K756/'Volumi Totali'!N756</f>
        <v>4.7710444990450192E-3</v>
      </c>
      <c r="L756" s="10">
        <f>'Volumi Totali'!L756/'Volumi Totali'!N756</f>
        <v>4.172398029017083E-4</v>
      </c>
      <c r="N756" s="11">
        <f t="shared" si="12"/>
        <v>1</v>
      </c>
      <c r="P756" s="10">
        <f>(B756*BTC!J756+Indice!C756*XRP!J756+Indice!D756*LTC!J756+Indice!E756*ETC!J26+Indice!F756*ETH!J173+Indice!G756*BCH!J26+Indice!H756*XMR!J616+Indice!I756*ZEC!J26+Indice!J756*EOS!J26+Indice!K756*DASH!J712+Indice!L756*XLM!J540)</f>
        <v>5.0095459635570341E-2</v>
      </c>
      <c r="Q756" s="18">
        <f>((B$732*BTC!E756+Indice!C$732*XRP!E756+Indice!D$732*LTC!E756+Indice!F$732*ETH!E173+Indice!H$732*XMR!E251+Indice!K$732*DASH!E712+Indice!L$732*XLM!E540)/S$733)</f>
        <v>402.9889346715683</v>
      </c>
      <c r="R756" s="5"/>
      <c r="S756" s="3"/>
      <c r="T756" s="10"/>
      <c r="U756" s="10"/>
    </row>
    <row r="757" spans="1:21" x14ac:dyDescent="0.25">
      <c r="A757" s="3">
        <v>42394</v>
      </c>
      <c r="B757" s="10">
        <f>'Volumi Totali'!B757/'Volumi Totali'!N757</f>
        <v>0.81266484912876469</v>
      </c>
      <c r="C757" s="10">
        <f>'Volumi Totali'!C757/'Volumi Totali'!N757</f>
        <v>5.6701915432105414E-3</v>
      </c>
      <c r="D757" s="10">
        <f>'Volumi Totali'!D757/'Volumi Totali'!N757</f>
        <v>2.6694253769729007E-2</v>
      </c>
      <c r="E757" s="10">
        <f>'Volumi Totali'!E757/'Volumi Totali'!N757</f>
        <v>0</v>
      </c>
      <c r="F757" s="10">
        <f>'Volumi Totali'!F757/'Volumi Totali'!N757</f>
        <v>0.1477666267244227</v>
      </c>
      <c r="G757" s="10">
        <f>'Volumi Totali'!G757/'Volumi Totali'!N757</f>
        <v>0</v>
      </c>
      <c r="H757" s="10">
        <f>'Volumi Totali'!H757/'Volumi Totali'!N757</f>
        <v>1.02004144642466E-3</v>
      </c>
      <c r="I757" s="10">
        <f>'Volumi Totali'!I757/'Volumi Totali'!N757</f>
        <v>0</v>
      </c>
      <c r="J757" s="10">
        <f>'Volumi Totali'!J757/'Volumi Totali'!N757</f>
        <v>0</v>
      </c>
      <c r="K757" s="10">
        <f>'Volumi Totali'!K757/'Volumi Totali'!N757</f>
        <v>5.6454933696824406E-3</v>
      </c>
      <c r="L757" s="10">
        <f>'Volumi Totali'!L757/'Volumi Totali'!N757</f>
        <v>5.3854401776595349E-4</v>
      </c>
      <c r="N757" s="11">
        <f t="shared" si="12"/>
        <v>1</v>
      </c>
      <c r="P757" s="10">
        <f>(B757*BTC!J757+Indice!C757*XRP!J757+Indice!D757*LTC!J757+Indice!E757*ETC!J27+Indice!F757*ETH!J174+Indice!G757*BCH!J27+Indice!H757*XMR!J617+Indice!I757*ZEC!J27+Indice!J757*EOS!J27+Indice!K757*DASH!J713+Indice!L757*XLM!J541)</f>
        <v>1.4939616299356959E-3</v>
      </c>
      <c r="Q757" s="18">
        <f>((B$732*BTC!E757+Indice!C$732*XRP!E757+Indice!D$732*LTC!E757+Indice!F$732*ETH!E174+Indice!H$732*XMR!E252+Indice!K$732*DASH!E713+Indice!L$732*XLM!E541)/S$733)</f>
        <v>391.75564507347934</v>
      </c>
      <c r="R757" s="5"/>
      <c r="S757" s="4"/>
      <c r="T757" s="10"/>
      <c r="U757" s="10"/>
    </row>
    <row r="758" spans="1:21" x14ac:dyDescent="0.25">
      <c r="A758" s="4">
        <v>42395</v>
      </c>
      <c r="B758" s="10">
        <f>'Volumi Totali'!B758/'Volumi Totali'!N758</f>
        <v>0.76090633946590491</v>
      </c>
      <c r="C758" s="10">
        <f>'Volumi Totali'!C758/'Volumi Totali'!N758</f>
        <v>1.1839881657321976E-2</v>
      </c>
      <c r="D758" s="10">
        <f>'Volumi Totali'!D758/'Volumi Totali'!N758</f>
        <v>3.8297875013292008E-2</v>
      </c>
      <c r="E758" s="10">
        <f>'Volumi Totali'!E758/'Volumi Totali'!N758</f>
        <v>0</v>
      </c>
      <c r="F758" s="10">
        <f>'Volumi Totali'!F758/'Volumi Totali'!N758</f>
        <v>0.18240710005818256</v>
      </c>
      <c r="G758" s="10">
        <f>'Volumi Totali'!G758/'Volumi Totali'!N758</f>
        <v>0</v>
      </c>
      <c r="H758" s="10">
        <f>'Volumi Totali'!H758/'Volumi Totali'!N758</f>
        <v>1.1223522266550594E-3</v>
      </c>
      <c r="I758" s="10">
        <f>'Volumi Totali'!I758/'Volumi Totali'!N758</f>
        <v>0</v>
      </c>
      <c r="J758" s="10">
        <f>'Volumi Totali'!J758/'Volumi Totali'!N758</f>
        <v>0</v>
      </c>
      <c r="K758" s="10">
        <f>'Volumi Totali'!K758/'Volumi Totali'!N758</f>
        <v>3.9107107613986312E-3</v>
      </c>
      <c r="L758" s="10">
        <f>'Volumi Totali'!L758/'Volumi Totali'!N758</f>
        <v>1.515740817244841E-3</v>
      </c>
      <c r="N758" s="11">
        <f t="shared" si="12"/>
        <v>0.99999999999999989</v>
      </c>
      <c r="P758" s="10">
        <f>(B758*BTC!J758+Indice!C758*XRP!J758+Indice!D758*LTC!J758+Indice!E758*ETC!J28+Indice!F758*ETH!J175+Indice!G758*BCH!J28+Indice!H758*XMR!J618+Indice!I758*ZEC!J28+Indice!J758*EOS!J28+Indice!K758*DASH!J714+Indice!L758*XLM!J542)</f>
        <v>-1.6139006335680949E-2</v>
      </c>
      <c r="Q758" s="18">
        <f>((B$732*BTC!E758+Indice!C$732*XRP!E758+Indice!D$732*LTC!E758+Indice!F$732*ETH!E175+Indice!H$732*XMR!E253+Indice!K$732*DASH!E714+Indice!L$732*XLM!E542)/S$733)</f>
        <v>392.17549731375976</v>
      </c>
      <c r="R758" s="5"/>
      <c r="S758" s="3"/>
      <c r="T758" s="10"/>
      <c r="U758" s="10"/>
    </row>
    <row r="759" spans="1:21" x14ac:dyDescent="0.25">
      <c r="A759" s="3">
        <v>42396</v>
      </c>
      <c r="B759" s="10">
        <f>'Volumi Totali'!B759/'Volumi Totali'!N759</f>
        <v>0.75384263527835516</v>
      </c>
      <c r="C759" s="10">
        <f>'Volumi Totali'!C759/'Volumi Totali'!N759</f>
        <v>4.0450825376331587E-2</v>
      </c>
      <c r="D759" s="10">
        <f>'Volumi Totali'!D759/'Volumi Totali'!N759</f>
        <v>8.49097440650812E-2</v>
      </c>
      <c r="E759" s="10">
        <f>'Volumi Totali'!E759/'Volumi Totali'!N759</f>
        <v>0</v>
      </c>
      <c r="F759" s="10">
        <f>'Volumi Totali'!F759/'Volumi Totali'!N759</f>
        <v>0.11065103388937872</v>
      </c>
      <c r="G759" s="10">
        <f>'Volumi Totali'!G759/'Volumi Totali'!N759</f>
        <v>0</v>
      </c>
      <c r="H759" s="10">
        <f>'Volumi Totali'!H759/'Volumi Totali'!N759</f>
        <v>1.9466791814340095E-3</v>
      </c>
      <c r="I759" s="10">
        <f>'Volumi Totali'!I759/'Volumi Totali'!N759</f>
        <v>0</v>
      </c>
      <c r="J759" s="10">
        <f>'Volumi Totali'!J759/'Volumi Totali'!N759</f>
        <v>0</v>
      </c>
      <c r="K759" s="10">
        <f>'Volumi Totali'!K759/'Volumi Totali'!N759</f>
        <v>4.7999202418837822E-3</v>
      </c>
      <c r="L759" s="10">
        <f>'Volumi Totali'!L759/'Volumi Totali'!N759</f>
        <v>3.3991619675355729E-3</v>
      </c>
      <c r="N759" s="11">
        <f t="shared" si="12"/>
        <v>1</v>
      </c>
      <c r="P759" s="10">
        <f>(B759*BTC!J759+Indice!C759*XRP!J759+Indice!D759*LTC!J759+Indice!E759*ETC!J29+Indice!F759*ETH!J176+Indice!G759*BCH!J29+Indice!H759*XMR!J619+Indice!I759*ZEC!J29+Indice!J759*EOS!J29+Indice!K759*DASH!J715+Indice!L759*XLM!J543)</f>
        <v>2.3821107863008329E-2</v>
      </c>
      <c r="Q759" s="18">
        <f>((B$732*BTC!E759+Indice!C$732*XRP!E759+Indice!D$732*LTC!E759+Indice!F$732*ETH!E176+Indice!H$732*XMR!E254+Indice!K$732*DASH!E715+Indice!L$732*XLM!E543)/S$733)</f>
        <v>395.00237301160564</v>
      </c>
      <c r="R759" s="5"/>
      <c r="S759" s="4"/>
      <c r="T759" s="10"/>
      <c r="U759" s="10"/>
    </row>
    <row r="760" spans="1:21" x14ac:dyDescent="0.25">
      <c r="A760" s="4">
        <v>42397</v>
      </c>
      <c r="B760" s="10">
        <f>'Volumi Totali'!B760/'Volumi Totali'!N760</f>
        <v>0.84877821816642596</v>
      </c>
      <c r="C760" s="10">
        <f>'Volumi Totali'!C760/'Volumi Totali'!N760</f>
        <v>3.1573376712857551E-2</v>
      </c>
      <c r="D760" s="10">
        <f>'Volumi Totali'!D760/'Volumi Totali'!N760</f>
        <v>4.4057520293287411E-2</v>
      </c>
      <c r="E760" s="10">
        <f>'Volumi Totali'!E760/'Volumi Totali'!N760</f>
        <v>0</v>
      </c>
      <c r="F760" s="10">
        <f>'Volumi Totali'!F760/'Volumi Totali'!N760</f>
        <v>7.0251959396964755E-2</v>
      </c>
      <c r="G760" s="10">
        <f>'Volumi Totali'!G760/'Volumi Totali'!N760</f>
        <v>0</v>
      </c>
      <c r="H760" s="10">
        <f>'Volumi Totali'!H760/'Volumi Totali'!N760</f>
        <v>7.170675236101581E-4</v>
      </c>
      <c r="I760" s="10">
        <f>'Volumi Totali'!I760/'Volumi Totali'!N760</f>
        <v>0</v>
      </c>
      <c r="J760" s="10">
        <f>'Volumi Totali'!J760/'Volumi Totali'!N760</f>
        <v>0</v>
      </c>
      <c r="K760" s="10">
        <f>'Volumi Totali'!K760/'Volumi Totali'!N760</f>
        <v>2.6507459549413586E-3</v>
      </c>
      <c r="L760" s="10">
        <f>'Volumi Totali'!L760/'Volumi Totali'!N760</f>
        <v>1.9711119519128391E-3</v>
      </c>
      <c r="N760" s="11">
        <f t="shared" si="12"/>
        <v>0.99999999999999989</v>
      </c>
      <c r="P760" s="10">
        <f>(B760*BTC!J760+Indice!C760*XRP!J760+Indice!D760*LTC!J760+Indice!E760*ETC!J30+Indice!F760*ETH!J177+Indice!G760*BCH!J30+Indice!H760*XMR!J620+Indice!I760*ZEC!J30+Indice!J760*EOS!J30+Indice!K760*DASH!J716+Indice!L760*XLM!J544)</f>
        <v>-3.2387797155802249E-2</v>
      </c>
      <c r="Q760" s="18">
        <f>((B$732*BTC!E760+Indice!C$732*XRP!E760+Indice!D$732*LTC!E760+Indice!F$732*ETH!E177+Indice!H$732*XMR!E255+Indice!K$732*DASH!E716+Indice!L$732*XLM!E544)/S$733)</f>
        <v>380.32242856693591</v>
      </c>
      <c r="R760" s="5"/>
      <c r="S760" s="3"/>
      <c r="T760" s="10"/>
      <c r="U760" s="10"/>
    </row>
    <row r="761" spans="1:21" x14ac:dyDescent="0.25">
      <c r="A761" s="3">
        <v>42398</v>
      </c>
      <c r="B761" s="10">
        <f>'Volumi Totali'!B761/'Volumi Totali'!N761</f>
        <v>0.87413296837718013</v>
      </c>
      <c r="C761" s="10">
        <f>'Volumi Totali'!C761/'Volumi Totali'!N761</f>
        <v>2.9387310560051238E-2</v>
      </c>
      <c r="D761" s="10">
        <f>'Volumi Totali'!D761/'Volumi Totali'!N761</f>
        <v>2.5941030974405789E-2</v>
      </c>
      <c r="E761" s="10">
        <f>'Volumi Totali'!E761/'Volumi Totali'!N761</f>
        <v>0</v>
      </c>
      <c r="F761" s="10">
        <f>'Volumi Totali'!F761/'Volumi Totali'!N761</f>
        <v>6.7619750654186683E-2</v>
      </c>
      <c r="G761" s="10">
        <f>'Volumi Totali'!G761/'Volumi Totali'!N761</f>
        <v>0</v>
      </c>
      <c r="H761" s="10">
        <f>'Volumi Totali'!H761/'Volumi Totali'!N761</f>
        <v>8.3299383935530301E-4</v>
      </c>
      <c r="I761" s="10">
        <f>'Volumi Totali'!I761/'Volumi Totali'!N761</f>
        <v>0</v>
      </c>
      <c r="J761" s="10">
        <f>'Volumi Totali'!J761/'Volumi Totali'!N761</f>
        <v>0</v>
      </c>
      <c r="K761" s="10">
        <f>'Volumi Totali'!K761/'Volumi Totali'!N761</f>
        <v>1.2861306332905898E-3</v>
      </c>
      <c r="L761" s="10">
        <f>'Volumi Totali'!L761/'Volumi Totali'!N761</f>
        <v>7.9981496153031417E-4</v>
      </c>
      <c r="N761" s="11">
        <f t="shared" si="12"/>
        <v>1.0000000000000002</v>
      </c>
      <c r="P761" s="10">
        <f>(B761*BTC!J761+Indice!C761*XRP!J761+Indice!D761*LTC!J761+Indice!E761*ETC!J31+Indice!F761*ETH!J178+Indice!G761*BCH!J31+Indice!H761*XMR!J621+Indice!I761*ZEC!J31+Indice!J761*EOS!J31+Indice!K761*DASH!J717+Indice!L761*XLM!J545)</f>
        <v>-1.9828371112747036E-4</v>
      </c>
      <c r="Q761" s="18">
        <f>((B$732*BTC!E761+Indice!C$732*XRP!E761+Indice!D$732*LTC!E761+Indice!F$732*ETH!E178+Indice!H$732*XMR!E256+Indice!K$732*DASH!E717+Indice!L$732*XLM!E545)/S$733)</f>
        <v>379.50243399148923</v>
      </c>
      <c r="R761" s="5"/>
      <c r="S761" s="4"/>
      <c r="T761" s="10"/>
      <c r="U761" s="10"/>
    </row>
    <row r="762" spans="1:21" x14ac:dyDescent="0.25">
      <c r="A762" s="4">
        <v>42399</v>
      </c>
      <c r="B762" s="10">
        <f>'Volumi Totali'!B762/'Volumi Totali'!N762</f>
        <v>0.82393784798188363</v>
      </c>
      <c r="C762" s="10">
        <f>'Volumi Totali'!C762/'Volumi Totali'!N762</f>
        <v>3.3554537209686069E-2</v>
      </c>
      <c r="D762" s="10">
        <f>'Volumi Totali'!D762/'Volumi Totali'!N762</f>
        <v>3.5340927532706845E-2</v>
      </c>
      <c r="E762" s="10">
        <f>'Volumi Totali'!E762/'Volumi Totali'!N762</f>
        <v>0</v>
      </c>
      <c r="F762" s="10">
        <f>'Volumi Totali'!F762/'Volumi Totali'!N762</f>
        <v>0.10134704332132567</v>
      </c>
      <c r="G762" s="10">
        <f>'Volumi Totali'!G762/'Volumi Totali'!N762</f>
        <v>0</v>
      </c>
      <c r="H762" s="10">
        <f>'Volumi Totali'!H762/'Volumi Totali'!N762</f>
        <v>1.0979798091098017E-3</v>
      </c>
      <c r="I762" s="10">
        <f>'Volumi Totali'!I762/'Volumi Totali'!N762</f>
        <v>0</v>
      </c>
      <c r="J762" s="10">
        <f>'Volumi Totali'!J762/'Volumi Totali'!N762</f>
        <v>0</v>
      </c>
      <c r="K762" s="10">
        <f>'Volumi Totali'!K762/'Volumi Totali'!N762</f>
        <v>3.7076713439023108E-3</v>
      </c>
      <c r="L762" s="10">
        <f>'Volumi Totali'!L762/'Volumi Totali'!N762</f>
        <v>1.0139928013856905E-3</v>
      </c>
      <c r="N762" s="11">
        <f t="shared" si="12"/>
        <v>0.99999999999999989</v>
      </c>
      <c r="P762" s="10">
        <f>(B762*BTC!J762+Indice!C762*XRP!J762+Indice!D762*LTC!J762+Indice!E762*ETC!J32+Indice!F762*ETH!J179+Indice!G762*BCH!J32+Indice!H762*XMR!J622+Indice!I762*ZEC!J32+Indice!J762*EOS!J32+Indice!K762*DASH!J718+Indice!L762*XLM!J546)</f>
        <v>-5.2906174799109513E-3</v>
      </c>
      <c r="Q762" s="18">
        <f>((B$732*BTC!E762+Indice!C$732*XRP!E762+Indice!D$732*LTC!E762+Indice!F$732*ETH!E179+Indice!H$732*XMR!E257+Indice!K$732*DASH!E718+Indice!L$732*XLM!E546)/S$733)</f>
        <v>378.29033483918346</v>
      </c>
      <c r="R762" s="5"/>
      <c r="S762" s="3"/>
      <c r="T762" s="10"/>
      <c r="U762" s="10"/>
    </row>
    <row r="763" spans="1:21" x14ac:dyDescent="0.25">
      <c r="A763" s="3">
        <v>42400</v>
      </c>
      <c r="B763" s="10">
        <f>'Volumi Totali'!B763/'Volumi Totali'!N763</f>
        <v>0.8169029229345911</v>
      </c>
      <c r="C763" s="10">
        <f>'Volumi Totali'!C763/'Volumi Totali'!N763</f>
        <v>2.1080041710999479E-2</v>
      </c>
      <c r="D763" s="10">
        <f>'Volumi Totali'!D763/'Volumi Totali'!N763</f>
        <v>3.1271177459642162E-2</v>
      </c>
      <c r="E763" s="10">
        <f>'Volumi Totali'!E763/'Volumi Totali'!N763</f>
        <v>0</v>
      </c>
      <c r="F763" s="10">
        <f>'Volumi Totali'!F763/'Volumi Totali'!N763</f>
        <v>0.1260569489833569</v>
      </c>
      <c r="G763" s="10">
        <f>'Volumi Totali'!G763/'Volumi Totali'!N763</f>
        <v>0</v>
      </c>
      <c r="H763" s="10">
        <f>'Volumi Totali'!H763/'Volumi Totali'!N763</f>
        <v>9.4393426680363377E-4</v>
      </c>
      <c r="I763" s="10">
        <f>'Volumi Totali'!I763/'Volumi Totali'!N763</f>
        <v>0</v>
      </c>
      <c r="J763" s="10">
        <f>'Volumi Totali'!J763/'Volumi Totali'!N763</f>
        <v>0</v>
      </c>
      <c r="K763" s="10">
        <f>'Volumi Totali'!K763/'Volumi Totali'!N763</f>
        <v>3.1766782291985447E-3</v>
      </c>
      <c r="L763" s="10">
        <f>'Volumi Totali'!L763/'Volumi Totali'!N763</f>
        <v>5.6829641540816667E-4</v>
      </c>
      <c r="N763" s="11">
        <f t="shared" si="12"/>
        <v>0.99999999999999989</v>
      </c>
      <c r="P763" s="10">
        <f>(B763*BTC!J763+Indice!C763*XRP!J763+Indice!D763*LTC!J763+Indice!E763*ETC!J33+Indice!F763*ETH!J180+Indice!G763*BCH!J33+Indice!H763*XMR!J623+Indice!I763*ZEC!J33+Indice!J763*EOS!J33+Indice!K763*DASH!J719+Indice!L763*XLM!J547)</f>
        <v>-2.8688440532123008E-2</v>
      </c>
      <c r="Q763" s="18">
        <f>((B$732*BTC!E763+Indice!C$732*XRP!E763+Indice!D$732*LTC!E763+Indice!F$732*ETH!E180+Indice!H$732*XMR!E258+Indice!K$732*DASH!E719+Indice!L$732*XLM!E547)/S$733)</f>
        <v>368.80087729668782</v>
      </c>
      <c r="R763" s="5"/>
      <c r="S763" s="4"/>
      <c r="T763" s="10"/>
      <c r="U763" s="10"/>
    </row>
    <row r="764" spans="1:21" x14ac:dyDescent="0.25">
      <c r="A764" s="4">
        <v>42401</v>
      </c>
      <c r="B764" s="10">
        <f>'Volumi Totali'!B764/'Volumi Totali'!N764</f>
        <v>0.88907173260411254</v>
      </c>
      <c r="C764" s="10">
        <f>'Volumi Totali'!C764/'Volumi Totali'!N764</f>
        <v>1.4291803102401102E-2</v>
      </c>
      <c r="D764" s="10">
        <f>'Volumi Totali'!D764/'Volumi Totali'!N764</f>
        <v>2.5858563230256613E-2</v>
      </c>
      <c r="E764" s="10">
        <f>'Volumi Totali'!E764/'Volumi Totali'!N764</f>
        <v>0</v>
      </c>
      <c r="F764" s="10">
        <f>'Volumi Totali'!F764/'Volumi Totali'!N764</f>
        <v>6.874309445229923E-2</v>
      </c>
      <c r="G764" s="10">
        <f>'Volumi Totali'!G764/'Volumi Totali'!N764</f>
        <v>0</v>
      </c>
      <c r="H764" s="10">
        <f>'Volumi Totali'!H764/'Volumi Totali'!N764</f>
        <v>7.2896147378199885E-4</v>
      </c>
      <c r="I764" s="10">
        <f>'Volumi Totali'!I764/'Volumi Totali'!N764</f>
        <v>0</v>
      </c>
      <c r="J764" s="10">
        <f>'Volumi Totali'!J764/'Volumi Totali'!N764</f>
        <v>0</v>
      </c>
      <c r="K764" s="10">
        <f>'Volumi Totali'!K764/'Volumi Totali'!N764</f>
        <v>1.0621523216581314E-3</v>
      </c>
      <c r="L764" s="10">
        <f>'Volumi Totali'!L764/'Volumi Totali'!N764</f>
        <v>2.4369281549037453E-4</v>
      </c>
      <c r="N764" s="11">
        <f t="shared" si="12"/>
        <v>1</v>
      </c>
      <c r="P764" s="10">
        <f>(B764*BTC!J764+Indice!C764*XRP!J764+Indice!D764*LTC!J764+Indice!E764*ETC!J34+Indice!F764*ETH!J181+Indice!G764*BCH!J34+Indice!H764*XMR!J624+Indice!I764*ZEC!J34+Indice!J764*EOS!J34+Indice!K764*DASH!J720+Indice!L764*XLM!J548)</f>
        <v>6.0988650647314504E-3</v>
      </c>
      <c r="Q764" s="18">
        <f>((B$763*BTC!E764+Indice!C$763*XRP!E764+Indice!D$763*LTC!E763+Indice!F$763*ETH!E181+Indice!H$763*XMR!E259+Indice!K$763*DASH!E720+Indice!L$763*XLM!E548)/S$733)</f>
        <v>331.18648980025915</v>
      </c>
      <c r="R764" s="5"/>
      <c r="S764" s="19">
        <f>S733*((B$763*BTC!E764+Indice!C$763*XRP!E764+Indice!D$763*LTC!E763+Indice!F$763*ETH!E181+Indice!H$763*XMR!E259+Indice!K$763*DASH!E720+Indice!L$763*XLM!E548)/(B$732*BTC!E733+Indice!C$732*XRP!E733+Indice!D$732*LTC!E733+Indice!F$732*ETH!E150+Indice!H$732*XMR!E228+Indice!K$732*DASH!E689+Indice!L$732*XLM!E517))</f>
        <v>0.70255629902071515</v>
      </c>
      <c r="T764" s="10"/>
      <c r="U764" s="10"/>
    </row>
    <row r="765" spans="1:21" x14ac:dyDescent="0.25">
      <c r="A765" s="3">
        <v>42402</v>
      </c>
      <c r="B765" s="10">
        <f>'Volumi Totali'!B765/'Volumi Totali'!N765</f>
        <v>0.87577900317524571</v>
      </c>
      <c r="C765" s="10">
        <f>'Volumi Totali'!C765/'Volumi Totali'!N765</f>
        <v>1.7565031287225332E-2</v>
      </c>
      <c r="D765" s="10">
        <f>'Volumi Totali'!D765/'Volumi Totali'!N765</f>
        <v>2.775449931308346E-2</v>
      </c>
      <c r="E765" s="10">
        <f>'Volumi Totali'!E765/'Volumi Totali'!N765</f>
        <v>0</v>
      </c>
      <c r="F765" s="10">
        <f>'Volumi Totali'!F765/'Volumi Totali'!N765</f>
        <v>7.4855054776122809E-2</v>
      </c>
      <c r="G765" s="10">
        <f>'Volumi Totali'!G765/'Volumi Totali'!N765</f>
        <v>0</v>
      </c>
      <c r="H765" s="10">
        <f>'Volumi Totali'!H765/'Volumi Totali'!N765</f>
        <v>4.4642742887601836E-4</v>
      </c>
      <c r="I765" s="10">
        <f>'Volumi Totali'!I765/'Volumi Totali'!N765</f>
        <v>0</v>
      </c>
      <c r="J765" s="10">
        <f>'Volumi Totali'!J765/'Volumi Totali'!N765</f>
        <v>0</v>
      </c>
      <c r="K765" s="10">
        <f>'Volumi Totali'!K765/'Volumi Totali'!N765</f>
        <v>2.7291219427702722E-3</v>
      </c>
      <c r="L765" s="10">
        <f>'Volumi Totali'!L765/'Volumi Totali'!N765</f>
        <v>8.7086207667637805E-4</v>
      </c>
      <c r="N765" s="11">
        <f t="shared" si="12"/>
        <v>1</v>
      </c>
      <c r="P765" s="10">
        <f>(B765*BTC!J765+Indice!C765*XRP!J765+Indice!D765*LTC!J765+Indice!E765*ETC!J35+Indice!F765*ETH!J182+Indice!G765*BCH!J35+Indice!H765*XMR!J625+Indice!I765*ZEC!J35+Indice!J765*EOS!J35+Indice!K765*DASH!J721+Indice!L765*XLM!J549)</f>
        <v>1.1499523397481351E-2</v>
      </c>
      <c r="Q765" s="18">
        <f>((B$763*BTC!E765+Indice!C$763*XRP!E765+Indice!D$763*LTC!E764+Indice!F$763*ETH!E182+Indice!H$763*XMR!E260+Indice!K$763*DASH!E721+Indice!L$763*XLM!E549)/S$733)</f>
        <v>332.45136260958162</v>
      </c>
      <c r="R765" s="5"/>
      <c r="S765" s="4"/>
      <c r="T765" s="10"/>
      <c r="U765" s="10"/>
    </row>
    <row r="766" spans="1:21" x14ac:dyDescent="0.25">
      <c r="A766" s="4">
        <v>42403</v>
      </c>
      <c r="B766" s="10">
        <f>'Volumi Totali'!B766/'Volumi Totali'!N766</f>
        <v>0.8786744135540675</v>
      </c>
      <c r="C766" s="10">
        <f>'Volumi Totali'!C766/'Volumi Totali'!N766</f>
        <v>1.5367840153772135E-2</v>
      </c>
      <c r="D766" s="10">
        <f>'Volumi Totali'!D766/'Volumi Totali'!N766</f>
        <v>2.6906527344559932E-2</v>
      </c>
      <c r="E766" s="10">
        <f>'Volumi Totali'!E766/'Volumi Totali'!N766</f>
        <v>0</v>
      </c>
      <c r="F766" s="10">
        <f>'Volumi Totali'!F766/'Volumi Totali'!N766</f>
        <v>7.6282920329220849E-2</v>
      </c>
      <c r="G766" s="10">
        <f>'Volumi Totali'!G766/'Volumi Totali'!N766</f>
        <v>0</v>
      </c>
      <c r="H766" s="10">
        <f>'Volumi Totali'!H766/'Volumi Totali'!N766</f>
        <v>4.9912205058743155E-4</v>
      </c>
      <c r="I766" s="10">
        <f>'Volumi Totali'!I766/'Volumi Totali'!N766</f>
        <v>0</v>
      </c>
      <c r="J766" s="10">
        <f>'Volumi Totali'!J766/'Volumi Totali'!N766</f>
        <v>0</v>
      </c>
      <c r="K766" s="10">
        <f>'Volumi Totali'!K766/'Volumi Totali'!N766</f>
        <v>1.6363980030450424E-3</v>
      </c>
      <c r="L766" s="10">
        <f>'Volumi Totali'!L766/'Volumi Totali'!N766</f>
        <v>6.327785647471121E-4</v>
      </c>
      <c r="N766" s="11">
        <f t="shared" si="12"/>
        <v>0.99999999999999989</v>
      </c>
      <c r="P766" s="10">
        <f>(B766*BTC!J766+Indice!C766*XRP!J766+Indice!D766*LTC!J766+Indice!E766*ETC!J36+Indice!F766*ETH!J183+Indice!G766*BCH!J36+Indice!H766*XMR!J626+Indice!I766*ZEC!J36+Indice!J766*EOS!J36+Indice!K766*DASH!J722+Indice!L766*XLM!J550)</f>
        <v>-7.9513133559458958E-3</v>
      </c>
      <c r="Q766" s="18">
        <f>((B$763*BTC!E766+Indice!C$763*XRP!E766+Indice!D$763*LTC!E765+Indice!F$763*ETH!E183+Indice!H$763*XMR!E261+Indice!K$763*DASH!E722+Indice!L$763*XLM!E550)/S$733)</f>
        <v>328.4740752020881</v>
      </c>
      <c r="R766" s="5"/>
      <c r="S766" s="3"/>
      <c r="T766" s="10"/>
      <c r="U766" s="10"/>
    </row>
    <row r="767" spans="1:21" x14ac:dyDescent="0.25">
      <c r="A767" s="3">
        <v>42404</v>
      </c>
      <c r="B767" s="10">
        <f>'Volumi Totali'!B767/'Volumi Totali'!N767</f>
        <v>0.90894325570912504</v>
      </c>
      <c r="C767" s="10">
        <f>'Volumi Totali'!C767/'Volumi Totali'!N767</f>
        <v>1.5409352411666634E-2</v>
      </c>
      <c r="D767" s="10">
        <f>'Volumi Totali'!D767/'Volumi Totali'!N767</f>
        <v>2.7016218192546983E-2</v>
      </c>
      <c r="E767" s="10">
        <f>'Volumi Totali'!E767/'Volumi Totali'!N767</f>
        <v>0</v>
      </c>
      <c r="F767" s="10">
        <f>'Volumi Totali'!F767/'Volumi Totali'!N767</f>
        <v>4.6602205652146789E-2</v>
      </c>
      <c r="G767" s="10">
        <f>'Volumi Totali'!G767/'Volumi Totali'!N767</f>
        <v>0</v>
      </c>
      <c r="H767" s="10">
        <f>'Volumi Totali'!H767/'Volumi Totali'!N767</f>
        <v>4.0956919997635989E-4</v>
      </c>
      <c r="I767" s="10">
        <f>'Volumi Totali'!I767/'Volumi Totali'!N767</f>
        <v>0</v>
      </c>
      <c r="J767" s="10">
        <f>'Volumi Totali'!J767/'Volumi Totali'!N767</f>
        <v>0</v>
      </c>
      <c r="K767" s="10">
        <f>'Volumi Totali'!K767/'Volumi Totali'!N767</f>
        <v>1.3245142580785786E-3</v>
      </c>
      <c r="L767" s="10">
        <f>'Volumi Totali'!L767/'Volumi Totali'!N767</f>
        <v>2.9488457645959699E-4</v>
      </c>
      <c r="N767" s="11">
        <f t="shared" si="12"/>
        <v>0.99999999999999989</v>
      </c>
      <c r="P767" s="10">
        <f>(B767*BTC!J767+Indice!C767*XRP!J767+Indice!D767*LTC!J767+Indice!E767*ETC!J37+Indice!F767*ETH!J184+Indice!G767*BCH!J37+Indice!H767*XMR!J627+Indice!I767*ZEC!J37+Indice!J767*EOS!J37+Indice!K767*DASH!J723+Indice!L767*XLM!J551)</f>
        <v>4.973060262417258E-2</v>
      </c>
      <c r="Q767" s="18">
        <f>((B$763*BTC!E767+Indice!C$763*XRP!E767+Indice!D$763*LTC!E766+Indice!F$763*ETH!E184+Indice!H$763*XMR!E262+Indice!K$763*DASH!E723+Indice!L$763*XLM!E551)/S$733)</f>
        <v>345.89368021568077</v>
      </c>
      <c r="R767" s="5"/>
      <c r="S767" s="4"/>
      <c r="T767" s="10"/>
      <c r="U767" s="10"/>
    </row>
    <row r="768" spans="1:21" x14ac:dyDescent="0.25">
      <c r="A768" s="4">
        <v>42405</v>
      </c>
      <c r="B768" s="10">
        <f>'Volumi Totali'!B768/'Volumi Totali'!N768</f>
        <v>0.89450990134183428</v>
      </c>
      <c r="C768" s="10">
        <f>'Volumi Totali'!C768/'Volumi Totali'!N768</f>
        <v>2.4207591285577385E-2</v>
      </c>
      <c r="D768" s="10">
        <f>'Volumi Totali'!D768/'Volumi Totali'!N768</f>
        <v>2.4736030791469913E-2</v>
      </c>
      <c r="E768" s="10">
        <f>'Volumi Totali'!E768/'Volumi Totali'!N768</f>
        <v>0</v>
      </c>
      <c r="F768" s="10">
        <f>'Volumi Totali'!F768/'Volumi Totali'!N768</f>
        <v>5.3817552923400215E-2</v>
      </c>
      <c r="G768" s="10">
        <f>'Volumi Totali'!G768/'Volumi Totali'!N768</f>
        <v>0</v>
      </c>
      <c r="H768" s="10">
        <f>'Volumi Totali'!H768/'Volumi Totali'!N768</f>
        <v>1.0156897138750109E-3</v>
      </c>
      <c r="I768" s="10">
        <f>'Volumi Totali'!I768/'Volumi Totali'!N768</f>
        <v>0</v>
      </c>
      <c r="J768" s="10">
        <f>'Volumi Totali'!J768/'Volumi Totali'!N768</f>
        <v>0</v>
      </c>
      <c r="K768" s="10">
        <f>'Volumi Totali'!K768/'Volumi Totali'!N768</f>
        <v>1.1574029425120071E-3</v>
      </c>
      <c r="L768" s="10">
        <f>'Volumi Totali'!L768/'Volumi Totali'!N768</f>
        <v>5.5583100133122258E-4</v>
      </c>
      <c r="N768" s="11">
        <f t="shared" si="12"/>
        <v>1</v>
      </c>
      <c r="P768" s="10">
        <f>(B768*BTC!J768+Indice!C768*XRP!J768+Indice!D768*LTC!J768+Indice!E768*ETC!J38+Indice!F768*ETH!J185+Indice!G768*BCH!J38+Indice!H768*XMR!J628+Indice!I768*ZEC!J38+Indice!J768*EOS!J38+Indice!K768*DASH!J724+Indice!L768*XLM!J552)</f>
        <v>-5.2492190449480395E-3</v>
      </c>
      <c r="Q768" s="18">
        <f>((B$763*BTC!E768+Indice!C$763*XRP!E768+Indice!D$763*LTC!E767+Indice!F$763*ETH!E185+Indice!H$763*XMR!E263+Indice!K$763*DASH!E724+Indice!L$763*XLM!E552)/S$733)</f>
        <v>343.19654236218264</v>
      </c>
      <c r="R768" s="5"/>
      <c r="S768" s="3"/>
      <c r="T768" s="10"/>
      <c r="U768" s="10"/>
    </row>
    <row r="769" spans="1:21" x14ac:dyDescent="0.25">
      <c r="A769" s="3">
        <v>42406</v>
      </c>
      <c r="B769" s="10">
        <f>'Volumi Totali'!B769/'Volumi Totali'!N769</f>
        <v>0.9028231359920279</v>
      </c>
      <c r="C769" s="10">
        <f>'Volumi Totali'!C769/'Volumi Totali'!N769</f>
        <v>3.4079353873752917E-2</v>
      </c>
      <c r="D769" s="10">
        <f>'Volumi Totali'!D769/'Volumi Totali'!N769</f>
        <v>2.5566664766280976E-2</v>
      </c>
      <c r="E769" s="10">
        <f>'Volumi Totali'!E769/'Volumi Totali'!N769</f>
        <v>0</v>
      </c>
      <c r="F769" s="10">
        <f>'Volumi Totali'!F769/'Volumi Totali'!N769</f>
        <v>3.5219585289401549E-2</v>
      </c>
      <c r="G769" s="10">
        <f>'Volumi Totali'!G769/'Volumi Totali'!N769</f>
        <v>0</v>
      </c>
      <c r="H769" s="10">
        <f>'Volumi Totali'!H769/'Volumi Totali'!N769</f>
        <v>6.5616468314673806E-4</v>
      </c>
      <c r="I769" s="10">
        <f>'Volumi Totali'!I769/'Volumi Totali'!N769</f>
        <v>0</v>
      </c>
      <c r="J769" s="10">
        <f>'Volumi Totali'!J769/'Volumi Totali'!N769</f>
        <v>0</v>
      </c>
      <c r="K769" s="10">
        <f>'Volumi Totali'!K769/'Volumi Totali'!N769</f>
        <v>1.2988922340158161E-3</v>
      </c>
      <c r="L769" s="10">
        <f>'Volumi Totali'!L769/'Volumi Totali'!N769</f>
        <v>3.5620316137409251E-4</v>
      </c>
      <c r="N769" s="11">
        <f t="shared" si="12"/>
        <v>1</v>
      </c>
      <c r="P769" s="10">
        <f>(B769*BTC!J769+Indice!C769*XRP!J769+Indice!D769*LTC!J769+Indice!E769*ETC!J39+Indice!F769*ETH!J186+Indice!G769*BCH!J39+Indice!H769*XMR!J629+Indice!I769*ZEC!J39+Indice!J769*EOS!J39+Indice!K769*DASH!J725+Indice!L769*XLM!J553)</f>
        <v>-2.0932811674136981E-2</v>
      </c>
      <c r="Q769" s="18">
        <f>((B$763*BTC!E769+Indice!C$763*XRP!E769+Indice!D$763*LTC!E768+Indice!F$763*ETH!E186+Indice!H$763*XMR!E264+Indice!K$763*DASH!E725+Indice!L$763*XLM!E553)/S$733)</f>
        <v>334.30130631526436</v>
      </c>
      <c r="R769" s="5"/>
      <c r="S769" s="4"/>
      <c r="T769" s="10"/>
      <c r="U769" s="10"/>
    </row>
    <row r="770" spans="1:21" x14ac:dyDescent="0.25">
      <c r="A770" s="4">
        <v>42407</v>
      </c>
      <c r="B770" s="10">
        <f>'Volumi Totali'!B770/'Volumi Totali'!N770</f>
        <v>0.77366873286185611</v>
      </c>
      <c r="C770" s="10">
        <f>'Volumi Totali'!C770/'Volumi Totali'!N770</f>
        <v>5.1335580855230066E-2</v>
      </c>
      <c r="D770" s="10">
        <f>'Volumi Totali'!D770/'Volumi Totali'!N770</f>
        <v>2.4392820714405804E-2</v>
      </c>
      <c r="E770" s="10">
        <f>'Volumi Totali'!E770/'Volumi Totali'!N770</f>
        <v>0</v>
      </c>
      <c r="F770" s="10">
        <f>'Volumi Totali'!F770/'Volumi Totali'!N770</f>
        <v>0.14621586380752657</v>
      </c>
      <c r="G770" s="10">
        <f>'Volumi Totali'!G770/'Volumi Totali'!N770</f>
        <v>0</v>
      </c>
      <c r="H770" s="10">
        <f>'Volumi Totali'!H770/'Volumi Totali'!N770</f>
        <v>1.1167983478061871E-3</v>
      </c>
      <c r="I770" s="10">
        <f>'Volumi Totali'!I770/'Volumi Totali'!N770</f>
        <v>0</v>
      </c>
      <c r="J770" s="10">
        <f>'Volumi Totali'!J770/'Volumi Totali'!N770</f>
        <v>0</v>
      </c>
      <c r="K770" s="10">
        <f>'Volumi Totali'!K770/'Volumi Totali'!N770</f>
        <v>2.2586161503773149E-3</v>
      </c>
      <c r="L770" s="10">
        <f>'Volumi Totali'!L770/'Volumi Totali'!N770</f>
        <v>1.0115872627979884E-3</v>
      </c>
      <c r="N770" s="11">
        <f t="shared" si="12"/>
        <v>1.0000000000000002</v>
      </c>
      <c r="P770" s="10">
        <f>(B770*BTC!J770+Indice!C770*XRP!J770+Indice!D770*LTC!J770+Indice!E770*ETC!J40+Indice!F770*ETH!J187+Indice!G770*BCH!J40+Indice!H770*XMR!J630+Indice!I770*ZEC!J40+Indice!J770*EOS!J40+Indice!K770*DASH!J726+Indice!L770*XLM!J554)</f>
        <v>2.6911134549943656E-2</v>
      </c>
      <c r="Q770" s="18">
        <f>((B$763*BTC!E770+Indice!C$763*XRP!E770+Indice!D$763*LTC!E769+Indice!F$763*ETH!E187+Indice!H$763*XMR!E265+Indice!K$763*DASH!E726+Indice!L$763*XLM!E554)/S$733)</f>
        <v>334.44752624557384</v>
      </c>
      <c r="R770" s="5"/>
      <c r="S770" s="3"/>
      <c r="T770" s="10"/>
      <c r="U770" s="10"/>
    </row>
    <row r="771" spans="1:21" x14ac:dyDescent="0.25">
      <c r="A771" s="3">
        <v>42408</v>
      </c>
      <c r="B771" s="10">
        <f>'Volumi Totali'!B771/'Volumi Totali'!N771</f>
        <v>0.80084270832740112</v>
      </c>
      <c r="C771" s="10">
        <f>'Volumi Totali'!C771/'Volumi Totali'!N771</f>
        <v>1.7608389425887983E-2</v>
      </c>
      <c r="D771" s="10">
        <f>'Volumi Totali'!D771/'Volumi Totali'!N771</f>
        <v>1.6199244530611587E-2</v>
      </c>
      <c r="E771" s="10">
        <f>'Volumi Totali'!E771/'Volumi Totali'!N771</f>
        <v>0</v>
      </c>
      <c r="F771" s="10">
        <f>'Volumi Totali'!F771/'Volumi Totali'!N771</f>
        <v>0.16338511005520581</v>
      </c>
      <c r="G771" s="10">
        <f>'Volumi Totali'!G771/'Volumi Totali'!N771</f>
        <v>0</v>
      </c>
      <c r="H771" s="10">
        <f>'Volumi Totali'!H771/'Volumi Totali'!N771</f>
        <v>5.179906498605462E-4</v>
      </c>
      <c r="I771" s="10">
        <f>'Volumi Totali'!I771/'Volumi Totali'!N771</f>
        <v>0</v>
      </c>
      <c r="J771" s="10">
        <f>'Volumi Totali'!J771/'Volumi Totali'!N771</f>
        <v>0</v>
      </c>
      <c r="K771" s="10">
        <f>'Volumi Totali'!K771/'Volumi Totali'!N771</f>
        <v>1.1855121674128847E-3</v>
      </c>
      <c r="L771" s="10">
        <f>'Volumi Totali'!L771/'Volumi Totali'!N771</f>
        <v>2.6104484362012801E-4</v>
      </c>
      <c r="N771" s="11">
        <f t="shared" si="12"/>
        <v>1.0000000000000002</v>
      </c>
      <c r="P771" s="10">
        <f>(B771*BTC!J771+Indice!C771*XRP!J771+Indice!D771*LTC!J771+Indice!E771*ETC!J41+Indice!F771*ETH!J188+Indice!G771*BCH!J41+Indice!H771*XMR!J631+Indice!I771*ZEC!J41+Indice!J771*EOS!J41+Indice!K771*DASH!J727+Indice!L771*XLM!J555)</f>
        <v>3.5503833159637598E-3</v>
      </c>
      <c r="Q771" s="18">
        <f>((B$763*BTC!E771+Indice!C$763*XRP!E771+Indice!D$763*LTC!E770+Indice!F$763*ETH!E188+Indice!H$763*XMR!E266+Indice!K$763*DASH!E727+Indice!L$763*XLM!E555)/S$733)</f>
        <v>331.66648017299707</v>
      </c>
      <c r="R771" s="5"/>
      <c r="S771" s="4"/>
      <c r="T771" s="10"/>
      <c r="U771" s="10"/>
    </row>
    <row r="772" spans="1:21" x14ac:dyDescent="0.25">
      <c r="A772" s="4">
        <v>42409</v>
      </c>
      <c r="B772" s="10">
        <f>'Volumi Totali'!B772/'Volumi Totali'!N772</f>
        <v>0.732135120867907</v>
      </c>
      <c r="C772" s="10">
        <f>'Volumi Totali'!C772/'Volumi Totali'!N772</f>
        <v>1.1471552880845854E-2</v>
      </c>
      <c r="D772" s="10">
        <f>'Volumi Totali'!D772/'Volumi Totali'!N772</f>
        <v>1.5845887677950914E-2</v>
      </c>
      <c r="E772" s="10">
        <f>'Volumi Totali'!E772/'Volumi Totali'!N772</f>
        <v>0</v>
      </c>
      <c r="F772" s="10">
        <f>'Volumi Totali'!F772/'Volumi Totali'!N772</f>
        <v>0.23761949366057289</v>
      </c>
      <c r="G772" s="10">
        <f>'Volumi Totali'!G772/'Volumi Totali'!N772</f>
        <v>0</v>
      </c>
      <c r="H772" s="10">
        <f>'Volumi Totali'!H772/'Volumi Totali'!N772</f>
        <v>5.2549192357096179E-4</v>
      </c>
      <c r="I772" s="10">
        <f>'Volumi Totali'!I772/'Volumi Totali'!N772</f>
        <v>0</v>
      </c>
      <c r="J772" s="10">
        <f>'Volumi Totali'!J772/'Volumi Totali'!N772</f>
        <v>0</v>
      </c>
      <c r="K772" s="10">
        <f>'Volumi Totali'!K772/'Volumi Totali'!N772</f>
        <v>2.1753949500947448E-3</v>
      </c>
      <c r="L772" s="10">
        <f>'Volumi Totali'!L772/'Volumi Totali'!N772</f>
        <v>2.2705803905763555E-4</v>
      </c>
      <c r="N772" s="11">
        <f t="shared" si="12"/>
        <v>1</v>
      </c>
      <c r="P772" s="10">
        <f>(B772*BTC!J772+Indice!C772*XRP!J772+Indice!D772*LTC!J772+Indice!E772*ETC!J42+Indice!F772*ETH!J189+Indice!G772*BCH!J42+Indice!H772*XMR!J632+Indice!I772*ZEC!J42+Indice!J772*EOS!J42+Indice!K772*DASH!J728+Indice!L772*XLM!J556)</f>
        <v>6.9946543090119953E-2</v>
      </c>
      <c r="Q772" s="18">
        <f>((B$763*BTC!E772+Indice!C$763*XRP!E772+Indice!D$763*LTC!E771+Indice!F$763*ETH!E189+Indice!H$763*XMR!E267+Indice!K$763*DASH!E728+Indice!L$763*XLM!E556)/S$733)</f>
        <v>334.06995511651047</v>
      </c>
      <c r="R772" s="5"/>
      <c r="S772" s="3"/>
      <c r="T772" s="10"/>
      <c r="U772" s="10"/>
    </row>
    <row r="773" spans="1:21" x14ac:dyDescent="0.25">
      <c r="A773" s="3">
        <v>42410</v>
      </c>
      <c r="B773" s="10">
        <f>'Volumi Totali'!B773/'Volumi Totali'!N773</f>
        <v>0.73342478718800586</v>
      </c>
      <c r="C773" s="10">
        <f>'Volumi Totali'!C773/'Volumi Totali'!N773</f>
        <v>5.7565873784203763E-3</v>
      </c>
      <c r="D773" s="10">
        <f>'Volumi Totali'!D773/'Volumi Totali'!N773</f>
        <v>1.170641503445544E-2</v>
      </c>
      <c r="E773" s="10">
        <f>'Volumi Totali'!E773/'Volumi Totali'!N773</f>
        <v>0</v>
      </c>
      <c r="F773" s="10">
        <f>'Volumi Totali'!F773/'Volumi Totali'!N773</f>
        <v>0.24674448715985986</v>
      </c>
      <c r="G773" s="10">
        <f>'Volumi Totali'!G773/'Volumi Totali'!N773</f>
        <v>0</v>
      </c>
      <c r="H773" s="10">
        <f>'Volumi Totali'!H773/'Volumi Totali'!N773</f>
        <v>4.5292143891035571E-4</v>
      </c>
      <c r="I773" s="10">
        <f>'Volumi Totali'!I773/'Volumi Totali'!N773</f>
        <v>0</v>
      </c>
      <c r="J773" s="10">
        <f>'Volumi Totali'!J773/'Volumi Totali'!N773</f>
        <v>0</v>
      </c>
      <c r="K773" s="10">
        <f>'Volumi Totali'!K773/'Volumi Totali'!N773</f>
        <v>1.6662774005107644E-3</v>
      </c>
      <c r="L773" s="10">
        <f>'Volumi Totali'!L773/'Volumi Totali'!N773</f>
        <v>2.4852439983730944E-4</v>
      </c>
      <c r="N773" s="11">
        <f t="shared" si="12"/>
        <v>1</v>
      </c>
      <c r="P773" s="10">
        <f>(B773*BTC!J773+Indice!C773*XRP!J773+Indice!D773*LTC!J773+Indice!E773*ETC!J43+Indice!F773*ETH!J190+Indice!G773*BCH!J43+Indice!H773*XMR!J633+Indice!I773*ZEC!J43+Indice!J773*EOS!J43+Indice!K773*DASH!J729+Indice!L773*XLM!J557)</f>
        <v>3.7886430302479297E-2</v>
      </c>
      <c r="Q773" s="18">
        <f>((B$763*BTC!E773+Indice!C$763*XRP!E773+Indice!D$763*LTC!E772+Indice!F$763*ETH!E190+Indice!H$763*XMR!E268+Indice!K$763*DASH!E729+Indice!L$763*XLM!E557)/S$733)</f>
        <v>339.10776292590606</v>
      </c>
      <c r="R773" s="5"/>
      <c r="S773" s="4"/>
      <c r="T773" s="10"/>
      <c r="U773" s="10"/>
    </row>
    <row r="774" spans="1:21" x14ac:dyDescent="0.25">
      <c r="A774" s="4">
        <v>42411</v>
      </c>
      <c r="B774" s="10">
        <f>'Volumi Totali'!B774/'Volumi Totali'!N774</f>
        <v>0.72128860994050747</v>
      </c>
      <c r="C774" s="10">
        <f>'Volumi Totali'!C774/'Volumi Totali'!N774</f>
        <v>5.4843870472409727E-3</v>
      </c>
      <c r="D774" s="10">
        <f>'Volumi Totali'!D774/'Volumi Totali'!N774</f>
        <v>1.2254873437490545E-2</v>
      </c>
      <c r="E774" s="10">
        <f>'Volumi Totali'!E774/'Volumi Totali'!N774</f>
        <v>0</v>
      </c>
      <c r="F774" s="10">
        <f>'Volumi Totali'!F774/'Volumi Totali'!N774</f>
        <v>0.25610460781534417</v>
      </c>
      <c r="G774" s="10">
        <f>'Volumi Totali'!G774/'Volumi Totali'!N774</f>
        <v>0</v>
      </c>
      <c r="H774" s="10">
        <f>'Volumi Totali'!H774/'Volumi Totali'!N774</f>
        <v>2.2032025324449727E-3</v>
      </c>
      <c r="I774" s="10">
        <f>'Volumi Totali'!I774/'Volumi Totali'!N774</f>
        <v>0</v>
      </c>
      <c r="J774" s="10">
        <f>'Volumi Totali'!J774/'Volumi Totali'!N774</f>
        <v>0</v>
      </c>
      <c r="K774" s="10">
        <f>'Volumi Totali'!K774/'Volumi Totali'!N774</f>
        <v>2.3628884812141983E-3</v>
      </c>
      <c r="L774" s="10">
        <f>'Volumi Totali'!L774/'Volumi Totali'!N774</f>
        <v>3.0143074575762557E-4</v>
      </c>
      <c r="N774" s="11">
        <f t="shared" si="12"/>
        <v>1</v>
      </c>
      <c r="P774" s="10">
        <f>(B774*BTC!J774+Indice!C774*XRP!J774+Indice!D774*LTC!J774+Indice!E774*ETC!J44+Indice!F774*ETH!J191+Indice!G774*BCH!J44+Indice!H774*XMR!J634+Indice!I774*ZEC!J44+Indice!J774*EOS!J44+Indice!K774*DASH!J730+Indice!L774*XLM!J558)</f>
        <v>8.0997657300475048E-2</v>
      </c>
      <c r="Q774" s="18">
        <f>((B$763*BTC!E774+Indice!C$763*XRP!E774+Indice!D$763*LTC!E773+Indice!F$763*ETH!E191+Indice!H$763*XMR!E269+Indice!K$763*DASH!E730+Indice!L$763*XLM!E558)/S$733)</f>
        <v>337.54797079222396</v>
      </c>
      <c r="R774" s="5"/>
      <c r="S774" s="3"/>
      <c r="T774" s="10"/>
      <c r="U774" s="10"/>
    </row>
    <row r="775" spans="1:21" x14ac:dyDescent="0.25">
      <c r="A775" s="3">
        <v>42412</v>
      </c>
      <c r="B775" s="10">
        <f>'Volumi Totali'!B775/'Volumi Totali'!N775</f>
        <v>0.71831510115246722</v>
      </c>
      <c r="C775" s="10">
        <f>'Volumi Totali'!C775/'Volumi Totali'!N775</f>
        <v>8.7490532463438356E-3</v>
      </c>
      <c r="D775" s="10">
        <f>'Volumi Totali'!D775/'Volumi Totali'!N775</f>
        <v>1.1160311902448055E-2</v>
      </c>
      <c r="E775" s="10">
        <f>'Volumi Totali'!E775/'Volumi Totali'!N775</f>
        <v>0</v>
      </c>
      <c r="F775" s="10">
        <f>'Volumi Totali'!F775/'Volumi Totali'!N775</f>
        <v>0.25029407207041704</v>
      </c>
      <c r="G775" s="10">
        <f>'Volumi Totali'!G775/'Volumi Totali'!N775</f>
        <v>0</v>
      </c>
      <c r="H775" s="10">
        <f>'Volumi Totali'!H775/'Volumi Totali'!N775</f>
        <v>1.8590019846375916E-3</v>
      </c>
      <c r="I775" s="10">
        <f>'Volumi Totali'!I775/'Volumi Totali'!N775</f>
        <v>0</v>
      </c>
      <c r="J775" s="10">
        <f>'Volumi Totali'!J775/'Volumi Totali'!N775</f>
        <v>0</v>
      </c>
      <c r="K775" s="10">
        <f>'Volumi Totali'!K775/'Volumi Totali'!N775</f>
        <v>1.9564376157550352E-3</v>
      </c>
      <c r="L775" s="10">
        <f>'Volumi Totali'!L775/'Volumi Totali'!N775</f>
        <v>7.6660220279311979E-3</v>
      </c>
      <c r="N775" s="11">
        <f t="shared" si="12"/>
        <v>1</v>
      </c>
      <c r="P775" s="10">
        <f>(B775*BTC!J775+Indice!C775*XRP!J775+Indice!D775*LTC!J775+Indice!E775*ETC!J45+Indice!F775*ETH!J192+Indice!G775*BCH!J45+Indice!H775*XMR!J635+Indice!I775*ZEC!J45+Indice!J775*EOS!J45+Indice!K775*DASH!J731+Indice!L775*XLM!J559)</f>
        <v>-5.3724355138905075E-3</v>
      </c>
      <c r="Q775" s="18">
        <f>((B$763*BTC!E775+Indice!C$763*XRP!E775+Indice!D$763*LTC!E774+Indice!F$763*ETH!E192+Indice!H$763*XMR!E270+Indice!K$763*DASH!E731+Indice!L$763*XLM!E559)/S$733)</f>
        <v>341.57356469436297</v>
      </c>
      <c r="R775" s="5"/>
      <c r="S775" s="4"/>
      <c r="T775" s="10"/>
      <c r="U775" s="10"/>
    </row>
    <row r="776" spans="1:21" x14ac:dyDescent="0.25">
      <c r="A776" s="4">
        <v>42413</v>
      </c>
      <c r="B776" s="10">
        <f>'Volumi Totali'!B776/'Volumi Totali'!N776</f>
        <v>0.69266277690492783</v>
      </c>
      <c r="C776" s="10">
        <f>'Volumi Totali'!C776/'Volumi Totali'!N776</f>
        <v>7.6575006287327987E-3</v>
      </c>
      <c r="D776" s="10">
        <f>'Volumi Totali'!D776/'Volumi Totali'!N776</f>
        <v>1.4695325075302773E-2</v>
      </c>
      <c r="E776" s="10">
        <f>'Volumi Totali'!E776/'Volumi Totali'!N776</f>
        <v>0</v>
      </c>
      <c r="F776" s="10">
        <f>'Volumi Totali'!F776/'Volumi Totali'!N776</f>
        <v>0.27095785225256397</v>
      </c>
      <c r="G776" s="10">
        <f>'Volumi Totali'!G776/'Volumi Totali'!N776</f>
        <v>0</v>
      </c>
      <c r="H776" s="10">
        <f>'Volumi Totali'!H776/'Volumi Totali'!N776</f>
        <v>1.1689691971777771E-2</v>
      </c>
      <c r="I776" s="10">
        <f>'Volumi Totali'!I776/'Volumi Totali'!N776</f>
        <v>0</v>
      </c>
      <c r="J776" s="10">
        <f>'Volumi Totali'!J776/'Volumi Totali'!N776</f>
        <v>0</v>
      </c>
      <c r="K776" s="10">
        <f>'Volumi Totali'!K776/'Volumi Totali'!N776</f>
        <v>1.3528090004799279E-3</v>
      </c>
      <c r="L776" s="10">
        <f>'Volumi Totali'!L776/'Volumi Totali'!N776</f>
        <v>9.8404416621494534E-4</v>
      </c>
      <c r="N776" s="11">
        <f t="shared" si="12"/>
        <v>1.0000000000000002</v>
      </c>
      <c r="P776" s="10">
        <f>(B776*BTC!J776+Indice!C776*XRP!J776+Indice!D776*LTC!J776+Indice!E776*ETC!J46+Indice!F776*ETH!J193+Indice!G776*BCH!J46+Indice!H776*XMR!J636+Indice!I776*ZEC!J46+Indice!J776*EOS!J46+Indice!K776*DASH!J732+Indice!L776*XLM!J560)</f>
        <v>2.8290480795355546E-3</v>
      </c>
      <c r="Q776" s="18">
        <f>((B$763*BTC!E776+Indice!C$763*XRP!E776+Indice!D$763*LTC!E775+Indice!F$763*ETH!E193+Indice!H$763*XMR!E271+Indice!K$763*DASH!E732+Indice!L$763*XLM!E560)/S$733)</f>
        <v>348.29102173958762</v>
      </c>
      <c r="R776" s="5"/>
      <c r="S776" s="3"/>
      <c r="T776" s="10"/>
      <c r="U776" s="10"/>
    </row>
    <row r="777" spans="1:21" x14ac:dyDescent="0.25">
      <c r="A777" s="3">
        <v>42414</v>
      </c>
      <c r="B777" s="10">
        <f>'Volumi Totali'!B777/'Volumi Totali'!N777</f>
        <v>0.83264363599714497</v>
      </c>
      <c r="C777" s="10">
        <f>'Volumi Totali'!C777/'Volumi Totali'!N777</f>
        <v>1.2800295069929172E-2</v>
      </c>
      <c r="D777" s="10">
        <f>'Volumi Totali'!D777/'Volumi Totali'!N777</f>
        <v>2.1514285763481925E-2</v>
      </c>
      <c r="E777" s="10">
        <f>'Volumi Totali'!E777/'Volumi Totali'!N777</f>
        <v>0</v>
      </c>
      <c r="F777" s="10">
        <f>'Volumi Totali'!F777/'Volumi Totali'!N777</f>
        <v>0.12552301442359115</v>
      </c>
      <c r="G777" s="10">
        <f>'Volumi Totali'!G777/'Volumi Totali'!N777</f>
        <v>0</v>
      </c>
      <c r="H777" s="10">
        <f>'Volumi Totali'!H777/'Volumi Totali'!N777</f>
        <v>6.3095146970438068E-3</v>
      </c>
      <c r="I777" s="10">
        <f>'Volumi Totali'!I777/'Volumi Totali'!N777</f>
        <v>0</v>
      </c>
      <c r="J777" s="10">
        <f>'Volumi Totali'!J777/'Volumi Totali'!N777</f>
        <v>0</v>
      </c>
      <c r="K777" s="10">
        <f>'Volumi Totali'!K777/'Volumi Totali'!N777</f>
        <v>6.7562051125105043E-4</v>
      </c>
      <c r="L777" s="10">
        <f>'Volumi Totali'!L777/'Volumi Totali'!N777</f>
        <v>5.3363353755798645E-4</v>
      </c>
      <c r="N777" s="11">
        <f t="shared" si="12"/>
        <v>1</v>
      </c>
      <c r="P777" s="10">
        <f>(B777*BTC!J777+Indice!C777*XRP!J777+Indice!D777*LTC!J777+Indice!E777*ETC!J47+Indice!F777*ETH!J194+Indice!G777*BCH!J47+Indice!H777*XMR!J637+Indice!I777*ZEC!J47+Indice!J777*EOS!J47+Indice!K777*DASH!J733+Indice!L777*XLM!J561)</f>
        <v>2.782108121163971E-2</v>
      </c>
      <c r="Q777" s="18">
        <f>((B$763*BTC!E777+Indice!C$763*XRP!E777+Indice!D$763*LTC!E776+Indice!F$763*ETH!E194+Indice!H$763*XMR!E272+Indice!K$763*DASH!E733+Indice!L$763*XLM!E561)/S$733)</f>
        <v>361.89880747067383</v>
      </c>
      <c r="R777" s="5"/>
      <c r="S777" s="4"/>
      <c r="T777" s="10"/>
      <c r="U777" s="10"/>
    </row>
    <row r="778" spans="1:21" x14ac:dyDescent="0.25">
      <c r="A778" s="4">
        <v>42415</v>
      </c>
      <c r="B778" s="10">
        <f>'Volumi Totali'!B778/'Volumi Totali'!N778</f>
        <v>0.81529866494994629</v>
      </c>
      <c r="C778" s="10">
        <f>'Volumi Totali'!C778/'Volumi Totali'!N778</f>
        <v>8.0822116704351733E-3</v>
      </c>
      <c r="D778" s="10">
        <f>'Volumi Totali'!D778/'Volumi Totali'!N778</f>
        <v>1.6744385525222571E-2</v>
      </c>
      <c r="E778" s="10">
        <f>'Volumi Totali'!E778/'Volumi Totali'!N778</f>
        <v>0</v>
      </c>
      <c r="F778" s="10">
        <f>'Volumi Totali'!F778/'Volumi Totali'!N778</f>
        <v>0.15337462647942227</v>
      </c>
      <c r="G778" s="10">
        <f>'Volumi Totali'!G778/'Volumi Totali'!N778</f>
        <v>0</v>
      </c>
      <c r="H778" s="10">
        <f>'Volumi Totali'!H778/'Volumi Totali'!N778</f>
        <v>4.9572072332126349E-3</v>
      </c>
      <c r="I778" s="10">
        <f>'Volumi Totali'!I778/'Volumi Totali'!N778</f>
        <v>0</v>
      </c>
      <c r="J778" s="10">
        <f>'Volumi Totali'!J778/'Volumi Totali'!N778</f>
        <v>0</v>
      </c>
      <c r="K778" s="10">
        <f>'Volumi Totali'!K778/'Volumi Totali'!N778</f>
        <v>1.2377883370496298E-3</v>
      </c>
      <c r="L778" s="10">
        <f>'Volumi Totali'!L778/'Volumi Totali'!N778</f>
        <v>3.0511580471139968E-4</v>
      </c>
      <c r="N778" s="11">
        <f t="shared" si="12"/>
        <v>1.0000000000000002</v>
      </c>
      <c r="P778" s="10">
        <f>(B778*BTC!J778+Indice!C778*XRP!J778+Indice!D778*LTC!J778+Indice!E778*ETC!J48+Indice!F778*ETH!J195+Indice!G778*BCH!J48+Indice!H778*XMR!J638+Indice!I778*ZEC!J48+Indice!J778*EOS!J48+Indice!K778*DASH!J734+Indice!L778*XLM!J562)</f>
        <v>-1.6372551922377406E-2</v>
      </c>
      <c r="Q778" s="18">
        <f>((B$763*BTC!E778+Indice!C$763*XRP!E778+Indice!D$763*LTC!E777+Indice!F$763*ETH!E195+Indice!H$763*XMR!E273+Indice!K$763*DASH!E734+Indice!L$763*XLM!E562)/S$733)</f>
        <v>355.65752896091811</v>
      </c>
      <c r="R778" s="5"/>
      <c r="S778" s="3"/>
      <c r="T778" s="10"/>
      <c r="U778" s="10"/>
    </row>
    <row r="779" spans="1:21" x14ac:dyDescent="0.25">
      <c r="A779" s="3">
        <v>42416</v>
      </c>
      <c r="B779" s="10">
        <f>'Volumi Totali'!B779/'Volumi Totali'!N779</f>
        <v>0.78920670214372113</v>
      </c>
      <c r="C779" s="10">
        <f>'Volumi Totali'!C779/'Volumi Totali'!N779</f>
        <v>1.0929222653397198E-2</v>
      </c>
      <c r="D779" s="10">
        <f>'Volumi Totali'!D779/'Volumi Totali'!N779</f>
        <v>1.5973819792254072E-2</v>
      </c>
      <c r="E779" s="10">
        <f>'Volumi Totali'!E779/'Volumi Totali'!N779</f>
        <v>0</v>
      </c>
      <c r="F779" s="10">
        <f>'Volumi Totali'!F779/'Volumi Totali'!N779</f>
        <v>0.1715590599495104</v>
      </c>
      <c r="G779" s="10">
        <f>'Volumi Totali'!G779/'Volumi Totali'!N779</f>
        <v>0</v>
      </c>
      <c r="H779" s="10">
        <f>'Volumi Totali'!H779/'Volumi Totali'!N779</f>
        <v>9.13850458040588E-3</v>
      </c>
      <c r="I779" s="10">
        <f>'Volumi Totali'!I779/'Volumi Totali'!N779</f>
        <v>0</v>
      </c>
      <c r="J779" s="10">
        <f>'Volumi Totali'!J779/'Volumi Totali'!N779</f>
        <v>0</v>
      </c>
      <c r="K779" s="10">
        <f>'Volumi Totali'!K779/'Volumi Totali'!N779</f>
        <v>1.9537138102576081E-3</v>
      </c>
      <c r="L779" s="10">
        <f>'Volumi Totali'!L779/'Volumi Totali'!N779</f>
        <v>1.2389770704537306E-3</v>
      </c>
      <c r="N779" s="11">
        <f t="shared" si="12"/>
        <v>1.0000000000000002</v>
      </c>
      <c r="P779" s="10">
        <f>(B779*BTC!J779+Indice!C779*XRP!J779+Indice!D779*LTC!J779+Indice!E779*ETC!J49+Indice!F779*ETH!J196+Indice!G779*BCH!J49+Indice!H779*XMR!J639+Indice!I779*ZEC!J49+Indice!J779*EOS!J49+Indice!K779*DASH!J735+Indice!L779*XLM!J563)</f>
        <v>-1.9008439324740257E-2</v>
      </c>
      <c r="Q779" s="18">
        <f>((B$763*BTC!E779+Indice!C$763*XRP!E779+Indice!D$763*LTC!E778+Indice!F$763*ETH!E196+Indice!H$763*XMR!E274+Indice!K$763*DASH!E735+Indice!L$763*XLM!E563)/S$733)</f>
        <v>362.00402074539988</v>
      </c>
      <c r="R779" s="5"/>
      <c r="S779" s="4"/>
      <c r="T779" s="10"/>
      <c r="U779" s="10"/>
    </row>
    <row r="780" spans="1:21" x14ac:dyDescent="0.25">
      <c r="A780" s="4">
        <v>42417</v>
      </c>
      <c r="B780" s="10">
        <f>'Volumi Totali'!B780/'Volumi Totali'!N780</f>
        <v>0.80805556617505137</v>
      </c>
      <c r="C780" s="10">
        <f>'Volumi Totali'!C780/'Volumi Totali'!N780</f>
        <v>1.5116463751413041E-2</v>
      </c>
      <c r="D780" s="10">
        <f>'Volumi Totali'!D780/'Volumi Totali'!N780</f>
        <v>1.8041422560719948E-2</v>
      </c>
      <c r="E780" s="10">
        <f>'Volumi Totali'!E780/'Volumi Totali'!N780</f>
        <v>0</v>
      </c>
      <c r="F780" s="10">
        <f>'Volumi Totali'!F780/'Volumi Totali'!N780</f>
        <v>0.15007484413429301</v>
      </c>
      <c r="G780" s="10">
        <f>'Volumi Totali'!G780/'Volumi Totali'!N780</f>
        <v>0</v>
      </c>
      <c r="H780" s="10">
        <f>'Volumi Totali'!H780/'Volumi Totali'!N780</f>
        <v>6.0522967172082142E-3</v>
      </c>
      <c r="I780" s="10">
        <f>'Volumi Totali'!I780/'Volumi Totali'!N780</f>
        <v>0</v>
      </c>
      <c r="J780" s="10">
        <f>'Volumi Totali'!J780/'Volumi Totali'!N780</f>
        <v>0</v>
      </c>
      <c r="K780" s="10">
        <f>'Volumi Totali'!K780/'Volumi Totali'!N780</f>
        <v>1.4599248978896626E-3</v>
      </c>
      <c r="L780" s="10">
        <f>'Volumi Totali'!L780/'Volumi Totali'!N780</f>
        <v>1.1994817634247781E-3</v>
      </c>
      <c r="N780" s="11">
        <f t="shared" si="12"/>
        <v>1</v>
      </c>
      <c r="P780" s="10">
        <f>(B780*BTC!J780+Indice!C780*XRP!J780+Indice!D780*LTC!J780+Indice!E780*ETC!J50+Indice!F780*ETH!J197+Indice!G780*BCH!J50+Indice!H780*XMR!J640+Indice!I780*ZEC!J50+Indice!J780*EOS!J50+Indice!K780*DASH!J736+Indice!L780*XLM!J564)</f>
        <v>-3.4111609981962668E-3</v>
      </c>
      <c r="Q780" s="18">
        <f>((B$763*BTC!E780+Indice!C$763*XRP!E780+Indice!D$763*LTC!E779+Indice!F$763*ETH!E197+Indice!H$763*XMR!E275+Indice!K$763*DASH!E736+Indice!L$763*XLM!E564)/S$733)</f>
        <v>369.758043202804</v>
      </c>
      <c r="R780" s="5"/>
      <c r="S780" s="3"/>
      <c r="T780" s="10"/>
      <c r="U780" s="10"/>
    </row>
    <row r="781" spans="1:21" x14ac:dyDescent="0.25">
      <c r="A781" s="3">
        <v>42418</v>
      </c>
      <c r="B781" s="10">
        <f>'Volumi Totali'!B781/'Volumi Totali'!N781</f>
        <v>0.79476519413762947</v>
      </c>
      <c r="C781" s="10">
        <f>'Volumi Totali'!C781/'Volumi Totali'!N781</f>
        <v>8.843837129331223E-3</v>
      </c>
      <c r="D781" s="10">
        <f>'Volumi Totali'!D781/'Volumi Totali'!N781</f>
        <v>1.4727457997072754E-2</v>
      </c>
      <c r="E781" s="10">
        <f>'Volumi Totali'!E781/'Volumi Totali'!N781</f>
        <v>0</v>
      </c>
      <c r="F781" s="10">
        <f>'Volumi Totali'!F781/'Volumi Totali'!N781</f>
        <v>0.17659239714124514</v>
      </c>
      <c r="G781" s="10">
        <f>'Volumi Totali'!G781/'Volumi Totali'!N781</f>
        <v>0</v>
      </c>
      <c r="H781" s="10">
        <f>'Volumi Totali'!H781/'Volumi Totali'!N781</f>
        <v>2.2832028033105928E-3</v>
      </c>
      <c r="I781" s="10">
        <f>'Volumi Totali'!I781/'Volumi Totali'!N781</f>
        <v>0</v>
      </c>
      <c r="J781" s="10">
        <f>'Volumi Totali'!J781/'Volumi Totali'!N781</f>
        <v>0</v>
      </c>
      <c r="K781" s="10">
        <f>'Volumi Totali'!K781/'Volumi Totali'!N781</f>
        <v>2.5580942286013535E-3</v>
      </c>
      <c r="L781" s="10">
        <f>'Volumi Totali'!L781/'Volumi Totali'!N781</f>
        <v>2.2981656280947549E-4</v>
      </c>
      <c r="N781" s="11">
        <f t="shared" si="12"/>
        <v>1</v>
      </c>
      <c r="P781" s="10">
        <f>(B781*BTC!J781+Indice!C781*XRP!J781+Indice!D781*LTC!J781+Indice!E781*ETC!J51+Indice!F781*ETH!J198+Indice!G781*BCH!J51+Indice!H781*XMR!J641+Indice!I781*ZEC!J51+Indice!J781*EOS!J51+Indice!K781*DASH!J737+Indice!L781*XLM!J565)</f>
        <v>4.0440958589553447E-2</v>
      </c>
      <c r="Q781" s="18">
        <f>((B$763*BTC!E781+Indice!C$763*XRP!E781+Indice!D$763*LTC!E780+Indice!F$763*ETH!E198+Indice!H$763*XMR!E276+Indice!K$763*DASH!E737+Indice!L$763*XLM!E565)/S$733)</f>
        <v>375.21020620945689</v>
      </c>
      <c r="R781" s="5"/>
      <c r="S781" s="4"/>
      <c r="T781" s="10"/>
      <c r="U781" s="10"/>
    </row>
    <row r="782" spans="1:21" x14ac:dyDescent="0.25">
      <c r="A782" s="4">
        <v>42419</v>
      </c>
      <c r="B782" s="10">
        <f>'Volumi Totali'!B782/'Volumi Totali'!N782</f>
        <v>0.84113789728645971</v>
      </c>
      <c r="C782" s="10">
        <f>'Volumi Totali'!C782/'Volumi Totali'!N782</f>
        <v>1.0731890056315216E-2</v>
      </c>
      <c r="D782" s="10">
        <f>'Volumi Totali'!D782/'Volumi Totali'!N782</f>
        <v>2.687834120304583E-2</v>
      </c>
      <c r="E782" s="10">
        <f>'Volumi Totali'!E782/'Volumi Totali'!N782</f>
        <v>0</v>
      </c>
      <c r="F782" s="10">
        <f>'Volumi Totali'!F782/'Volumi Totali'!N782</f>
        <v>0.11574729515780699</v>
      </c>
      <c r="G782" s="10">
        <f>'Volumi Totali'!G782/'Volumi Totali'!N782</f>
        <v>0</v>
      </c>
      <c r="H782" s="10">
        <f>'Volumi Totali'!H782/'Volumi Totali'!N782</f>
        <v>3.0186800123092245E-3</v>
      </c>
      <c r="I782" s="10">
        <f>'Volumi Totali'!I782/'Volumi Totali'!N782</f>
        <v>0</v>
      </c>
      <c r="J782" s="10">
        <f>'Volumi Totali'!J782/'Volumi Totali'!N782</f>
        <v>0</v>
      </c>
      <c r="K782" s="10">
        <f>'Volumi Totali'!K782/'Volumi Totali'!N782</f>
        <v>1.8222266416202349E-3</v>
      </c>
      <c r="L782" s="10">
        <f>'Volumi Totali'!L782/'Volumi Totali'!N782</f>
        <v>6.636696424427524E-4</v>
      </c>
      <c r="N782" s="11">
        <f t="shared" si="12"/>
        <v>1</v>
      </c>
      <c r="P782" s="10">
        <f>(B782*BTC!J782+Indice!C782*XRP!J782+Indice!D782*LTC!J782+Indice!E782*ETC!J52+Indice!F782*ETH!J199+Indice!G782*BCH!J52+Indice!H782*XMR!J642+Indice!I782*ZEC!J52+Indice!J782*EOS!J52+Indice!K782*DASH!J738+Indice!L782*XLM!J566)</f>
        <v>6.0619547261895898E-3</v>
      </c>
      <c r="Q782" s="18">
        <f>((B$763*BTC!E782+Indice!C$763*XRP!E782+Indice!D$763*LTC!E781+Indice!F$763*ETH!E199+Indice!H$763*XMR!E277+Indice!K$763*DASH!E738+Indice!L$763*XLM!E566)/S$733)</f>
        <v>373.85616073056588</v>
      </c>
      <c r="R782" s="5"/>
      <c r="S782" s="3"/>
      <c r="T782" s="10"/>
      <c r="U782" s="10"/>
    </row>
    <row r="783" spans="1:21" x14ac:dyDescent="0.25">
      <c r="A783" s="3">
        <v>42420</v>
      </c>
      <c r="B783" s="10">
        <f>'Volumi Totali'!B783/'Volumi Totali'!N783</f>
        <v>0.8763832285156119</v>
      </c>
      <c r="C783" s="10">
        <f>'Volumi Totali'!C783/'Volumi Totali'!N783</f>
        <v>4.8047741615724476E-3</v>
      </c>
      <c r="D783" s="10">
        <f>'Volumi Totali'!D783/'Volumi Totali'!N783</f>
        <v>3.4286715204851201E-2</v>
      </c>
      <c r="E783" s="10">
        <f>'Volumi Totali'!E783/'Volumi Totali'!N783</f>
        <v>0</v>
      </c>
      <c r="F783" s="10">
        <f>'Volumi Totali'!F783/'Volumi Totali'!N783</f>
        <v>8.0476368138538076E-2</v>
      </c>
      <c r="G783" s="10">
        <f>'Volumi Totali'!G783/'Volumi Totali'!N783</f>
        <v>0</v>
      </c>
      <c r="H783" s="10">
        <f>'Volumi Totali'!H783/'Volumi Totali'!N783</f>
        <v>2.8803637975028697E-3</v>
      </c>
      <c r="I783" s="10">
        <f>'Volumi Totali'!I783/'Volumi Totali'!N783</f>
        <v>0</v>
      </c>
      <c r="J783" s="10">
        <f>'Volumi Totali'!J783/'Volumi Totali'!N783</f>
        <v>0</v>
      </c>
      <c r="K783" s="10">
        <f>'Volumi Totali'!K783/'Volumi Totali'!N783</f>
        <v>8.5248489617631125E-4</v>
      </c>
      <c r="L783" s="10">
        <f>'Volumi Totali'!L783/'Volumi Totali'!N783</f>
        <v>3.1606528574724209E-4</v>
      </c>
      <c r="N783" s="11">
        <f t="shared" si="12"/>
        <v>1</v>
      </c>
      <c r="P783" s="10">
        <f>(B783*BTC!J783+Indice!C783*XRP!J783+Indice!D783*LTC!J783+Indice!E783*ETC!J53+Indice!F783*ETH!J200+Indice!G783*BCH!J53+Indice!H783*XMR!J643+Indice!I783*ZEC!J53+Indice!J783*EOS!J53+Indice!K783*DASH!J739+Indice!L783*XLM!J567)</f>
        <v>2.8506474043898802E-2</v>
      </c>
      <c r="Q783" s="18">
        <f>((B$763*BTC!E783+Indice!C$763*XRP!E783+Indice!D$763*LTC!E782+Indice!F$763*ETH!E200+Indice!H$763*XMR!E278+Indice!K$763*DASH!E739+Indice!L$763*XLM!E567)/S$733)</f>
        <v>388.31602838595848</v>
      </c>
      <c r="R783" s="5"/>
      <c r="S783" s="4"/>
      <c r="T783" s="10"/>
      <c r="U783" s="10"/>
    </row>
    <row r="784" spans="1:21" x14ac:dyDescent="0.25">
      <c r="A784" s="4">
        <v>42421</v>
      </c>
      <c r="B784" s="10">
        <f>'Volumi Totali'!B784/'Volumi Totali'!N784</f>
        <v>0.89284091432196955</v>
      </c>
      <c r="C784" s="10">
        <f>'Volumi Totali'!C784/'Volumi Totali'!N784</f>
        <v>4.6974574819656145E-3</v>
      </c>
      <c r="D784" s="10">
        <f>'Volumi Totali'!D784/'Volumi Totali'!N784</f>
        <v>3.4979268648944177E-2</v>
      </c>
      <c r="E784" s="10">
        <f>'Volumi Totali'!E784/'Volumi Totali'!N784</f>
        <v>0</v>
      </c>
      <c r="F784" s="10">
        <f>'Volumi Totali'!F784/'Volumi Totali'!N784</f>
        <v>6.3752337613048188E-2</v>
      </c>
      <c r="G784" s="10">
        <f>'Volumi Totali'!G784/'Volumi Totali'!N784</f>
        <v>0</v>
      </c>
      <c r="H784" s="10">
        <f>'Volumi Totali'!H784/'Volumi Totali'!N784</f>
        <v>1.790329813465007E-3</v>
      </c>
      <c r="I784" s="10">
        <f>'Volumi Totali'!I784/'Volumi Totali'!N784</f>
        <v>0</v>
      </c>
      <c r="J784" s="10">
        <f>'Volumi Totali'!J784/'Volumi Totali'!N784</f>
        <v>0</v>
      </c>
      <c r="K784" s="10">
        <f>'Volumi Totali'!K784/'Volumi Totali'!N784</f>
        <v>1.6472596892335592E-3</v>
      </c>
      <c r="L784" s="10">
        <f>'Volumi Totali'!L784/'Volumi Totali'!N784</f>
        <v>2.9243243137392933E-4</v>
      </c>
      <c r="N784" s="11">
        <f t="shared" si="12"/>
        <v>1</v>
      </c>
      <c r="P784" s="10">
        <f>(B784*BTC!J784+Indice!C784*XRP!J784+Indice!D784*LTC!J784+Indice!E784*ETC!J54+Indice!F784*ETH!J201+Indice!G784*BCH!J54+Indice!H784*XMR!J644+Indice!I784*ZEC!J54+Indice!J784*EOS!J54+Indice!K784*DASH!J740+Indice!L784*XLM!J568)</f>
        <v>6.3526854828042621E-3</v>
      </c>
      <c r="Q784" s="18">
        <f>((B$763*BTC!E784+Indice!C$763*XRP!E784+Indice!D$763*LTC!E783+Indice!F$763*ETH!E201+Indice!H$763*XMR!E279+Indice!K$763*DASH!E740+Indice!L$763*XLM!E568)/S$733)</f>
        <v>389.82087565138238</v>
      </c>
      <c r="R784" s="5"/>
      <c r="S784" s="3"/>
      <c r="T784" s="10"/>
      <c r="U784" s="10"/>
    </row>
    <row r="785" spans="1:21" x14ac:dyDescent="0.25">
      <c r="A785" s="3">
        <v>42422</v>
      </c>
      <c r="B785" s="10">
        <f>'Volumi Totali'!B785/'Volumi Totali'!N785</f>
        <v>0.82530206966058961</v>
      </c>
      <c r="C785" s="10">
        <f>'Volumi Totali'!C785/'Volumi Totali'!N785</f>
        <v>5.8689534731284892E-3</v>
      </c>
      <c r="D785" s="10">
        <f>'Volumi Totali'!D785/'Volumi Totali'!N785</f>
        <v>1.9976738492538677E-2</v>
      </c>
      <c r="E785" s="10">
        <f>'Volumi Totali'!E785/'Volumi Totali'!N785</f>
        <v>0</v>
      </c>
      <c r="F785" s="10">
        <f>'Volumi Totali'!F785/'Volumi Totali'!N785</f>
        <v>0.14552771465340328</v>
      </c>
      <c r="G785" s="10">
        <f>'Volumi Totali'!G785/'Volumi Totali'!N785</f>
        <v>0</v>
      </c>
      <c r="H785" s="10">
        <f>'Volumi Totali'!H785/'Volumi Totali'!N785</f>
        <v>1.2718330838617157E-3</v>
      </c>
      <c r="I785" s="10">
        <f>'Volumi Totali'!I785/'Volumi Totali'!N785</f>
        <v>0</v>
      </c>
      <c r="J785" s="10">
        <f>'Volumi Totali'!J785/'Volumi Totali'!N785</f>
        <v>0</v>
      </c>
      <c r="K785" s="10">
        <f>'Volumi Totali'!K785/'Volumi Totali'!N785</f>
        <v>1.7881422411285455E-3</v>
      </c>
      <c r="L785" s="10">
        <f>'Volumi Totali'!L785/'Volumi Totali'!N785</f>
        <v>2.6454839534966645E-4</v>
      </c>
      <c r="N785" s="11">
        <f t="shared" si="12"/>
        <v>0.99999999999999989</v>
      </c>
      <c r="P785" s="10">
        <f>(B785*BTC!J785+Indice!C785*XRP!J785+Indice!D785*LTC!J785+Indice!E785*ETC!J55+Indice!F785*ETH!J202+Indice!G785*BCH!J55+Indice!H785*XMR!J645+Indice!I785*ZEC!J55+Indice!J785*EOS!J55+Indice!K785*DASH!J741+Indice!L785*XLM!J569)</f>
        <v>2.7734904287226112E-2</v>
      </c>
      <c r="Q785" s="18">
        <f>((B$763*BTC!E785+Indice!C$763*XRP!E785+Indice!D$763*LTC!E784+Indice!F$763*ETH!E202+Indice!H$763*XMR!E280+Indice!K$763*DASH!E741+Indice!L$763*XLM!E569)/S$733)</f>
        <v>389.02332598200968</v>
      </c>
      <c r="R785" s="5"/>
      <c r="S785" s="4"/>
      <c r="T785" s="10"/>
      <c r="U785" s="10"/>
    </row>
    <row r="786" spans="1:21" x14ac:dyDescent="0.25">
      <c r="A786" s="4">
        <v>42423</v>
      </c>
      <c r="B786" s="10">
        <f>'Volumi Totali'!B786/'Volumi Totali'!N786</f>
        <v>0.83419059663239647</v>
      </c>
      <c r="C786" s="10">
        <f>'Volumi Totali'!C786/'Volumi Totali'!N786</f>
        <v>7.8985209644208201E-3</v>
      </c>
      <c r="D786" s="10">
        <f>'Volumi Totali'!D786/'Volumi Totali'!N786</f>
        <v>2.3650254579877832E-2</v>
      </c>
      <c r="E786" s="10">
        <f>'Volumi Totali'!E786/'Volumi Totali'!N786</f>
        <v>0</v>
      </c>
      <c r="F786" s="10">
        <f>'Volumi Totali'!F786/'Volumi Totali'!N786</f>
        <v>0.13094004710029142</v>
      </c>
      <c r="G786" s="10">
        <f>'Volumi Totali'!G786/'Volumi Totali'!N786</f>
        <v>0</v>
      </c>
      <c r="H786" s="10">
        <f>'Volumi Totali'!H786/'Volumi Totali'!N786</f>
        <v>7.9291505585663675E-4</v>
      </c>
      <c r="I786" s="10">
        <f>'Volumi Totali'!I786/'Volumi Totali'!N786</f>
        <v>0</v>
      </c>
      <c r="J786" s="10">
        <f>'Volumi Totali'!J786/'Volumi Totali'!N786</f>
        <v>0</v>
      </c>
      <c r="K786" s="10">
        <f>'Volumi Totali'!K786/'Volumi Totali'!N786</f>
        <v>2.0984109875419555E-3</v>
      </c>
      <c r="L786" s="10">
        <f>'Volumi Totali'!L786/'Volumi Totali'!N786</f>
        <v>4.2925467961483669E-4</v>
      </c>
      <c r="N786" s="11">
        <f t="shared" si="12"/>
        <v>0.99999999999999989</v>
      </c>
      <c r="P786" s="10">
        <f>(B786*BTC!J786+Indice!C786*XRP!J786+Indice!D786*LTC!J786+Indice!E786*ETC!J56+Indice!F786*ETH!J203+Indice!G786*BCH!J56+Indice!H786*XMR!J646+Indice!I786*ZEC!J56+Indice!J786*EOS!J56+Indice!K786*DASH!J742+Indice!L786*XLM!J570)</f>
        <v>-3.6315708033973014E-2</v>
      </c>
      <c r="Q786" s="18">
        <f>((B$763*BTC!E786+Indice!C$763*XRP!E786+Indice!D$763*LTC!E785+Indice!F$763*ETH!E203+Indice!H$763*XMR!E281+Indice!K$763*DASH!E742+Indice!L$763*XLM!E570)/S$733)</f>
        <v>373.93697944729473</v>
      </c>
      <c r="R786" s="5"/>
      <c r="S786" s="3"/>
      <c r="T786" s="10"/>
      <c r="U786" s="10"/>
    </row>
    <row r="787" spans="1:21" x14ac:dyDescent="0.25">
      <c r="A787" s="3">
        <v>42424</v>
      </c>
      <c r="B787" s="10">
        <f>'Volumi Totali'!B787/'Volumi Totali'!N787</f>
        <v>0.8280012951023108</v>
      </c>
      <c r="C787" s="10">
        <f>'Volumi Totali'!C787/'Volumi Totali'!N787</f>
        <v>5.7824558127005342E-3</v>
      </c>
      <c r="D787" s="10">
        <f>'Volumi Totali'!D787/'Volumi Totali'!N787</f>
        <v>2.3339097899394409E-2</v>
      </c>
      <c r="E787" s="10">
        <f>'Volumi Totali'!E787/'Volumi Totali'!N787</f>
        <v>0</v>
      </c>
      <c r="F787" s="10">
        <f>'Volumi Totali'!F787/'Volumi Totali'!N787</f>
        <v>0.1396610660051166</v>
      </c>
      <c r="G787" s="10">
        <f>'Volumi Totali'!G787/'Volumi Totali'!N787</f>
        <v>0</v>
      </c>
      <c r="H787" s="10">
        <f>'Volumi Totali'!H787/'Volumi Totali'!N787</f>
        <v>1.4883531850093251E-3</v>
      </c>
      <c r="I787" s="10">
        <f>'Volumi Totali'!I787/'Volumi Totali'!N787</f>
        <v>0</v>
      </c>
      <c r="J787" s="10">
        <f>'Volumi Totali'!J787/'Volumi Totali'!N787</f>
        <v>0</v>
      </c>
      <c r="K787" s="10">
        <f>'Volumi Totali'!K787/'Volumi Totali'!N787</f>
        <v>1.4706549201359686E-3</v>
      </c>
      <c r="L787" s="10">
        <f>'Volumi Totali'!L787/'Volumi Totali'!N787</f>
        <v>2.5707707533239552E-4</v>
      </c>
      <c r="N787" s="11">
        <f t="shared" si="12"/>
        <v>1</v>
      </c>
      <c r="P787" s="10">
        <f>(B787*BTC!J787+Indice!C787*XRP!J787+Indice!D787*LTC!J787+Indice!E787*ETC!J57+Indice!F787*ETH!J204+Indice!G787*BCH!J57+Indice!H787*XMR!J647+Indice!I787*ZEC!J57+Indice!J787*EOS!J57+Indice!K787*DASH!J743+Indice!L787*XLM!J571)</f>
        <v>2.385848672073845E-2</v>
      </c>
      <c r="Q787" s="18">
        <f>((B$763*BTC!E787+Indice!C$763*XRP!E787+Indice!D$763*LTC!E786+Indice!F$763*ETH!E204+Indice!H$763*XMR!E282+Indice!K$763*DASH!E743+Indice!L$763*XLM!E571)/S$733)</f>
        <v>377.75666791116572</v>
      </c>
      <c r="R787" s="5"/>
      <c r="S787" s="4"/>
      <c r="T787" s="10"/>
      <c r="U787" s="10"/>
    </row>
    <row r="788" spans="1:21" x14ac:dyDescent="0.25">
      <c r="A788" s="4">
        <v>42425</v>
      </c>
      <c r="B788" s="10">
        <f>'Volumi Totali'!B788/'Volumi Totali'!N788</f>
        <v>0.74507425179855802</v>
      </c>
      <c r="C788" s="10">
        <f>'Volumi Totali'!C788/'Volumi Totali'!N788</f>
        <v>8.6853801630921001E-3</v>
      </c>
      <c r="D788" s="10">
        <f>'Volumi Totali'!D788/'Volumi Totali'!N788</f>
        <v>1.6379046901454895E-2</v>
      </c>
      <c r="E788" s="10">
        <f>'Volumi Totali'!E788/'Volumi Totali'!N788</f>
        <v>0</v>
      </c>
      <c r="F788" s="10">
        <f>'Volumi Totali'!F788/'Volumi Totali'!N788</f>
        <v>0.22596804033684958</v>
      </c>
      <c r="G788" s="10">
        <f>'Volumi Totali'!G788/'Volumi Totali'!N788</f>
        <v>0</v>
      </c>
      <c r="H788" s="10">
        <f>'Volumi Totali'!H788/'Volumi Totali'!N788</f>
        <v>2.4726324286396028E-3</v>
      </c>
      <c r="I788" s="10">
        <f>'Volumi Totali'!I788/'Volumi Totali'!N788</f>
        <v>0</v>
      </c>
      <c r="J788" s="10">
        <f>'Volumi Totali'!J788/'Volumi Totali'!N788</f>
        <v>0</v>
      </c>
      <c r="K788" s="10">
        <f>'Volumi Totali'!K788/'Volumi Totali'!N788</f>
        <v>1.323680742997246E-3</v>
      </c>
      <c r="L788" s="10">
        <f>'Volumi Totali'!L788/'Volumi Totali'!N788</f>
        <v>9.6967628408597885E-5</v>
      </c>
      <c r="N788" s="11">
        <f t="shared" si="12"/>
        <v>1</v>
      </c>
      <c r="P788" s="10">
        <f>(B788*BTC!J788+Indice!C788*XRP!J788+Indice!D788*LTC!J788+Indice!E788*ETC!J58+Indice!F788*ETH!J205+Indice!G788*BCH!J58+Indice!H788*XMR!J648+Indice!I788*ZEC!J58+Indice!J788*EOS!J58+Indice!K788*DASH!J744+Indice!L788*XLM!J572)</f>
        <v>-4.3321504188143824E-3</v>
      </c>
      <c r="Q788" s="18">
        <f>((B$763*BTC!E788+Indice!C$763*XRP!E788+Indice!D$763*LTC!E787+Indice!F$763*ETH!E205+Indice!H$763*XMR!E283+Indice!K$763*DASH!E744+Indice!L$763*XLM!E572)/S$733)</f>
        <v>377.37262257706374</v>
      </c>
      <c r="R788" s="5"/>
      <c r="S788" s="3"/>
      <c r="T788" s="10"/>
      <c r="U788" s="10"/>
    </row>
    <row r="789" spans="1:21" x14ac:dyDescent="0.25">
      <c r="A789" s="3">
        <v>42426</v>
      </c>
      <c r="B789" s="10">
        <f>'Volumi Totali'!B789/'Volumi Totali'!N789</f>
        <v>0.83514828153768661</v>
      </c>
      <c r="C789" s="10">
        <f>'Volumi Totali'!C789/'Volumi Totali'!N789</f>
        <v>7.8777983803779185E-3</v>
      </c>
      <c r="D789" s="10">
        <f>'Volumi Totali'!D789/'Volumi Totali'!N789</f>
        <v>2.5119781420046554E-2</v>
      </c>
      <c r="E789" s="10">
        <f>'Volumi Totali'!E789/'Volumi Totali'!N789</f>
        <v>0</v>
      </c>
      <c r="F789" s="10">
        <f>'Volumi Totali'!F789/'Volumi Totali'!N789</f>
        <v>0.12940085153449771</v>
      </c>
      <c r="G789" s="10">
        <f>'Volumi Totali'!G789/'Volumi Totali'!N789</f>
        <v>0</v>
      </c>
      <c r="H789" s="10">
        <f>'Volumi Totali'!H789/'Volumi Totali'!N789</f>
        <v>1.024084179078415E-3</v>
      </c>
      <c r="I789" s="10">
        <f>'Volumi Totali'!I789/'Volumi Totali'!N789</f>
        <v>0</v>
      </c>
      <c r="J789" s="10">
        <f>'Volumi Totali'!J789/'Volumi Totali'!N789</f>
        <v>0</v>
      </c>
      <c r="K789" s="10">
        <f>'Volumi Totali'!K789/'Volumi Totali'!N789</f>
        <v>1.0470390077515876E-3</v>
      </c>
      <c r="L789" s="10">
        <f>'Volumi Totali'!L789/'Volumi Totali'!N789</f>
        <v>3.8216394056117412E-4</v>
      </c>
      <c r="N789" s="11">
        <f t="shared" si="12"/>
        <v>0.99999999999999989</v>
      </c>
      <c r="P789" s="10">
        <f>(B789*BTC!J789+Indice!C789*XRP!J789+Indice!D789*LTC!J789+Indice!E789*ETC!J59+Indice!F789*ETH!J206+Indice!G789*BCH!J59+Indice!H789*XMR!J649+Indice!I789*ZEC!J59+Indice!J789*EOS!J59+Indice!K789*DASH!J745+Indice!L789*XLM!J573)</f>
        <v>1.2637979060892418E-2</v>
      </c>
      <c r="Q789" s="18">
        <f>((B$763*BTC!E789+Indice!C$763*XRP!E789+Indice!D$763*LTC!E788+Indice!F$763*ETH!E206+Indice!H$763*XMR!E284+Indice!K$763*DASH!E745+Indice!L$763*XLM!E573)/S$733)</f>
        <v>384.09544479390547</v>
      </c>
      <c r="R789" s="5"/>
      <c r="S789" s="4"/>
      <c r="T789" s="10"/>
      <c r="U789" s="10"/>
    </row>
    <row r="790" spans="1:21" x14ac:dyDescent="0.25">
      <c r="A790" s="4">
        <v>42427</v>
      </c>
      <c r="B790" s="10">
        <f>'Volumi Totali'!B790/'Volumi Totali'!N790</f>
        <v>0.80281968818433946</v>
      </c>
      <c r="C790" s="10">
        <f>'Volumi Totali'!C790/'Volumi Totali'!N790</f>
        <v>8.0021347917883338E-3</v>
      </c>
      <c r="D790" s="10">
        <f>'Volumi Totali'!D790/'Volumi Totali'!N790</f>
        <v>1.401042387785695E-2</v>
      </c>
      <c r="E790" s="10">
        <f>'Volumi Totali'!E790/'Volumi Totali'!N790</f>
        <v>0</v>
      </c>
      <c r="F790" s="10">
        <f>'Volumi Totali'!F790/'Volumi Totali'!N790</f>
        <v>0.17061489764641122</v>
      </c>
      <c r="G790" s="10">
        <f>'Volumi Totali'!G790/'Volumi Totali'!N790</f>
        <v>0</v>
      </c>
      <c r="H790" s="10">
        <f>'Volumi Totali'!H790/'Volumi Totali'!N790</f>
        <v>1.952395484551265E-3</v>
      </c>
      <c r="I790" s="10">
        <f>'Volumi Totali'!I790/'Volumi Totali'!N790</f>
        <v>0</v>
      </c>
      <c r="J790" s="10">
        <f>'Volumi Totali'!J790/'Volumi Totali'!N790</f>
        <v>0</v>
      </c>
      <c r="K790" s="10">
        <f>'Volumi Totali'!K790/'Volumi Totali'!N790</f>
        <v>2.1788673818091404E-3</v>
      </c>
      <c r="L790" s="10">
        <f>'Volumi Totali'!L790/'Volumi Totali'!N790</f>
        <v>4.2159263324363313E-4</v>
      </c>
      <c r="N790" s="11">
        <f t="shared" si="12"/>
        <v>1.0000000000000002</v>
      </c>
      <c r="P790" s="10">
        <f>(B790*BTC!J790+Indice!C790*XRP!J790+Indice!D790*LTC!J790+Indice!E790*ETC!J60+Indice!F790*ETH!J207+Indice!G790*BCH!J60+Indice!H790*XMR!J650+Indice!I790*ZEC!J60+Indice!J790*EOS!J60+Indice!K790*DASH!J746+Indice!L790*XLM!J574)</f>
        <v>1.2776256897211881E-2</v>
      </c>
      <c r="Q790" s="18">
        <f>((B$763*BTC!E790+Indice!C$763*XRP!E790+Indice!D$763*LTC!E789+Indice!F$763*ETH!E207+Indice!H$763*XMR!E285+Indice!K$763*DASH!E746+Indice!L$763*XLM!E574)/S$733)</f>
        <v>384.49537226543379</v>
      </c>
      <c r="R790" s="5"/>
      <c r="S790" s="3"/>
      <c r="T790" s="10"/>
      <c r="U790" s="10"/>
    </row>
    <row r="791" spans="1:21" x14ac:dyDescent="0.25">
      <c r="A791" s="3">
        <v>42428</v>
      </c>
      <c r="B791" s="10">
        <f>'Volumi Totali'!B791/'Volumi Totali'!N791</f>
        <v>0.81876715713227921</v>
      </c>
      <c r="C791" s="10">
        <f>'Volumi Totali'!C791/'Volumi Totali'!N791</f>
        <v>8.8144985397375589E-3</v>
      </c>
      <c r="D791" s="10">
        <f>'Volumi Totali'!D791/'Volumi Totali'!N791</f>
        <v>1.5235673184235455E-2</v>
      </c>
      <c r="E791" s="10">
        <f>'Volumi Totali'!E791/'Volumi Totali'!N791</f>
        <v>0</v>
      </c>
      <c r="F791" s="10">
        <f>'Volumi Totali'!F791/'Volumi Totali'!N791</f>
        <v>0.15209689839297102</v>
      </c>
      <c r="G791" s="10">
        <f>'Volumi Totali'!G791/'Volumi Totali'!N791</f>
        <v>0</v>
      </c>
      <c r="H791" s="10">
        <f>'Volumi Totali'!H791/'Volumi Totali'!N791</f>
        <v>2.2447880891482237E-3</v>
      </c>
      <c r="I791" s="10">
        <f>'Volumi Totali'!I791/'Volumi Totali'!N791</f>
        <v>0</v>
      </c>
      <c r="J791" s="10">
        <f>'Volumi Totali'!J791/'Volumi Totali'!N791</f>
        <v>0</v>
      </c>
      <c r="K791" s="10">
        <f>'Volumi Totali'!K791/'Volumi Totali'!N791</f>
        <v>2.3250848075227759E-3</v>
      </c>
      <c r="L791" s="10">
        <f>'Volumi Totali'!L791/'Volumi Totali'!N791</f>
        <v>5.1589985410575682E-4</v>
      </c>
      <c r="N791" s="11">
        <f t="shared" si="12"/>
        <v>1</v>
      </c>
      <c r="P791" s="10">
        <f>(B791*BTC!J791+Indice!C791*XRP!J791+Indice!D791*LTC!J791+Indice!E791*ETC!J61+Indice!F791*ETH!J208+Indice!G791*BCH!J61+Indice!H791*XMR!J651+Indice!I791*ZEC!J61+Indice!J791*EOS!J61+Indice!K791*DASH!J747+Indice!L791*XLM!J575)</f>
        <v>3.2823227633594814E-3</v>
      </c>
      <c r="Q791" s="18">
        <f>((B$763*BTC!E791+Indice!C$763*XRP!E791+Indice!D$763*LTC!E790+Indice!F$763*ETH!E208+Indice!H$763*XMR!E286+Indice!K$763*DASH!E747+Indice!L$763*XLM!E575)/S$733)</f>
        <v>385.36917189533239</v>
      </c>
      <c r="R791" s="5"/>
      <c r="S791" s="4"/>
      <c r="T791" s="10"/>
      <c r="U791" s="10"/>
    </row>
    <row r="792" spans="1:21" x14ac:dyDescent="0.25">
      <c r="A792" s="4">
        <v>42429</v>
      </c>
      <c r="B792" s="10">
        <f>'Volumi Totali'!B792/'Volumi Totali'!N792</f>
        <v>0.85770850160149004</v>
      </c>
      <c r="C792" s="10">
        <f>'Volumi Totali'!C792/'Volumi Totali'!N792</f>
        <v>9.7396570858949948E-3</v>
      </c>
      <c r="D792" s="10">
        <f>'Volumi Totali'!D792/'Volumi Totali'!N792</f>
        <v>2.0231676414708456E-2</v>
      </c>
      <c r="E792" s="10">
        <f>'Volumi Totali'!E792/'Volumi Totali'!N792</f>
        <v>0</v>
      </c>
      <c r="F792" s="10">
        <f>'Volumi Totali'!F792/'Volumi Totali'!N792</f>
        <v>0.10807816455832599</v>
      </c>
      <c r="G792" s="10">
        <f>'Volumi Totali'!G792/'Volumi Totali'!N792</f>
        <v>0</v>
      </c>
      <c r="H792" s="10">
        <f>'Volumi Totali'!H792/'Volumi Totali'!N792</f>
        <v>1.9245720109516472E-3</v>
      </c>
      <c r="I792" s="10">
        <f>'Volumi Totali'!I792/'Volumi Totali'!N792</f>
        <v>0</v>
      </c>
      <c r="J792" s="10">
        <f>'Volumi Totali'!J792/'Volumi Totali'!N792</f>
        <v>0</v>
      </c>
      <c r="K792" s="10">
        <f>'Volumi Totali'!K792/'Volumi Totali'!N792</f>
        <v>1.9881355978909267E-3</v>
      </c>
      <c r="L792" s="10">
        <f>'Volumi Totali'!L792/'Volumi Totali'!N792</f>
        <v>3.2929273073790499E-4</v>
      </c>
      <c r="N792" s="11">
        <f t="shared" si="12"/>
        <v>0.99999999999999989</v>
      </c>
      <c r="P792" s="10">
        <f>(B792*BTC!J792+Indice!C792*XRP!J792+Indice!D792*LTC!J792+Indice!E792*ETC!J62+Indice!F792*ETH!J209+Indice!G792*BCH!J62+Indice!H792*XMR!J652+Indice!I792*ZEC!J62+Indice!J792*EOS!J62+Indice!K792*DASH!J748+Indice!L792*XLM!J576)</f>
        <v>6.4710016902818921E-3</v>
      </c>
      <c r="Q792" s="18">
        <f>((B$763*BTC!E792+Indice!C$763*XRP!E792+Indice!D$763*LTC!E791+Indice!F$763*ETH!E209+Indice!H$763*XMR!E287+Indice!K$763*DASH!E748+Indice!L$763*XLM!E576)/S$733)</f>
        <v>389.07597092353103</v>
      </c>
      <c r="R792" s="5"/>
      <c r="S792" s="3"/>
      <c r="T792" s="10"/>
      <c r="U792" s="10"/>
    </row>
    <row r="793" spans="1:21" x14ac:dyDescent="0.25">
      <c r="A793" s="3">
        <v>42430</v>
      </c>
      <c r="B793" s="10">
        <f>'Volumi Totali'!B793/'Volumi Totali'!N793</f>
        <v>0.74684544310581313</v>
      </c>
      <c r="C793" s="10">
        <f>'Volumi Totali'!C793/'Volumi Totali'!N793</f>
        <v>7.3668817436247135E-3</v>
      </c>
      <c r="D793" s="10">
        <f>'Volumi Totali'!D793/'Volumi Totali'!N793</f>
        <v>1.1303825546905002E-2</v>
      </c>
      <c r="E793" s="10">
        <f>'Volumi Totali'!E793/'Volumi Totali'!N793</f>
        <v>0</v>
      </c>
      <c r="F793" s="10">
        <f>'Volumi Totali'!F793/'Volumi Totali'!N793</f>
        <v>0.23032948081738072</v>
      </c>
      <c r="G793" s="10">
        <f>'Volumi Totali'!G793/'Volumi Totali'!N793</f>
        <v>0</v>
      </c>
      <c r="H793" s="10">
        <f>'Volumi Totali'!H793/'Volumi Totali'!N793</f>
        <v>2.0404283627160867E-3</v>
      </c>
      <c r="I793" s="10">
        <f>'Volumi Totali'!I793/'Volumi Totali'!N793</f>
        <v>0</v>
      </c>
      <c r="J793" s="10">
        <f>'Volumi Totali'!J793/'Volumi Totali'!N793</f>
        <v>0</v>
      </c>
      <c r="K793" s="10">
        <f>'Volumi Totali'!K793/'Volumi Totali'!N793</f>
        <v>1.9544515601389286E-3</v>
      </c>
      <c r="L793" s="10">
        <f>'Volumi Totali'!L793/'Volumi Totali'!N793</f>
        <v>1.5948886342137178E-4</v>
      </c>
      <c r="N793" s="11">
        <f t="shared" si="12"/>
        <v>1</v>
      </c>
      <c r="P793" s="10">
        <f>(B793*BTC!J793+Indice!C793*XRP!J793+Indice!D793*LTC!J793+Indice!E793*ETC!J63+Indice!F793*ETH!J210+Indice!G793*BCH!J63+Indice!H793*XMR!J653+Indice!I793*ZEC!J63+Indice!J793*EOS!J63+Indice!K793*DASH!J749+Indice!L793*XLM!J577)</f>
        <v>4.3642740759188517E-2</v>
      </c>
      <c r="Q793" s="18">
        <f>((B$792*BTC!E793+Indice!C$792*XRP!E793+Indice!D$792*LTC!E793+Indice!F$792*ETH!E210+Indice!H$792*XMR!E288+Indice!K$792*DASH!E749+Indice!L$792*XLM!E577)/S$733)</f>
        <v>406.04306609206293</v>
      </c>
      <c r="R793" s="5"/>
      <c r="S793" s="4"/>
      <c r="T793" s="10"/>
      <c r="U793" s="10"/>
    </row>
    <row r="794" spans="1:21" x14ac:dyDescent="0.25">
      <c r="A794" s="4">
        <v>42431</v>
      </c>
      <c r="B794" s="10">
        <f>'Volumi Totali'!B794/'Volumi Totali'!N794</f>
        <v>0.70551959814259368</v>
      </c>
      <c r="C794" s="10">
        <f>'Volumi Totali'!C794/'Volumi Totali'!N794</f>
        <v>3.8533802500679893E-3</v>
      </c>
      <c r="D794" s="10">
        <f>'Volumi Totali'!D794/'Volumi Totali'!N794</f>
        <v>1.3834642992350609E-2</v>
      </c>
      <c r="E794" s="10">
        <f>'Volumi Totali'!E794/'Volumi Totali'!N794</f>
        <v>0</v>
      </c>
      <c r="F794" s="10">
        <f>'Volumi Totali'!F794/'Volumi Totali'!N794</f>
        <v>0.27418912464588735</v>
      </c>
      <c r="G794" s="10">
        <f>'Volumi Totali'!G794/'Volumi Totali'!N794</f>
        <v>0</v>
      </c>
      <c r="H794" s="10">
        <f>'Volumi Totali'!H794/'Volumi Totali'!N794</f>
        <v>1.2018776093850614E-3</v>
      </c>
      <c r="I794" s="10">
        <f>'Volumi Totali'!I794/'Volumi Totali'!N794</f>
        <v>0</v>
      </c>
      <c r="J794" s="10">
        <f>'Volumi Totali'!J794/'Volumi Totali'!N794</f>
        <v>0</v>
      </c>
      <c r="K794" s="10">
        <f>'Volumi Totali'!K794/'Volumi Totali'!N794</f>
        <v>1.1907143389018506E-3</v>
      </c>
      <c r="L794" s="10">
        <f>'Volumi Totali'!L794/'Volumi Totali'!N794</f>
        <v>2.1066202081343778E-4</v>
      </c>
      <c r="N794" s="11">
        <f t="shared" si="12"/>
        <v>1</v>
      </c>
      <c r="P794" s="10">
        <f>(B794*BTC!J794+Indice!C794*XRP!J794+Indice!D794*LTC!J794+Indice!E794*ETC!J64+Indice!F794*ETH!J211+Indice!G794*BCH!J64+Indice!H794*XMR!J654+Indice!I794*ZEC!J64+Indice!J794*EOS!J64+Indice!K794*DASH!J750+Indice!L794*XLM!J578)</f>
        <v>1.1857979025219637E-2</v>
      </c>
      <c r="Q794" s="18">
        <f>((B$792*BTC!E794+Indice!C$792*XRP!E794+Indice!D$792*LTC!E794+Indice!F$792*ETH!E211+Indice!H$792*XMR!E289+Indice!K$792*DASH!E750+Indice!L$792*XLM!E578)/S$733)</f>
        <v>395.77675044692535</v>
      </c>
      <c r="R794" s="5"/>
      <c r="S794" s="3"/>
      <c r="T794" s="10"/>
      <c r="U794" s="10"/>
    </row>
    <row r="795" spans="1:21" x14ac:dyDescent="0.25">
      <c r="A795" s="3">
        <v>42432</v>
      </c>
      <c r="B795" s="10">
        <f>'Volumi Totali'!B795/'Volumi Totali'!N795</f>
        <v>0.69487093704518688</v>
      </c>
      <c r="C795" s="10">
        <f>'Volumi Totali'!C795/'Volumi Totali'!N795</f>
        <v>4.7385987908606731E-3</v>
      </c>
      <c r="D795" s="10">
        <f>'Volumi Totali'!D795/'Volumi Totali'!N795</f>
        <v>1.2530690784237892E-2</v>
      </c>
      <c r="E795" s="10">
        <f>'Volumi Totali'!E795/'Volumi Totali'!N795</f>
        <v>0</v>
      </c>
      <c r="F795" s="10">
        <f>'Volumi Totali'!F795/'Volumi Totali'!N795</f>
        <v>0.27878719338285701</v>
      </c>
      <c r="G795" s="10">
        <f>'Volumi Totali'!G795/'Volumi Totali'!N795</f>
        <v>0</v>
      </c>
      <c r="H795" s="10">
        <f>'Volumi Totali'!H795/'Volumi Totali'!N795</f>
        <v>5.4093493721436127E-3</v>
      </c>
      <c r="I795" s="10">
        <f>'Volumi Totali'!I795/'Volumi Totali'!N795</f>
        <v>0</v>
      </c>
      <c r="J795" s="10">
        <f>'Volumi Totali'!J795/'Volumi Totali'!N795</f>
        <v>0</v>
      </c>
      <c r="K795" s="10">
        <f>'Volumi Totali'!K795/'Volumi Totali'!N795</f>
        <v>3.4937795932924913E-3</v>
      </c>
      <c r="L795" s="10">
        <f>'Volumi Totali'!L795/'Volumi Totali'!N795</f>
        <v>1.6945103142147267E-4</v>
      </c>
      <c r="N795" s="11">
        <f t="shared" si="12"/>
        <v>1</v>
      </c>
      <c r="P795" s="10">
        <f>(B795*BTC!J795+Indice!C795*XRP!J795+Indice!D795*LTC!J795+Indice!E795*ETC!J65+Indice!F795*ETH!J212+Indice!G795*BCH!J65+Indice!H795*XMR!J655+Indice!I795*ZEC!J65+Indice!J795*EOS!J65+Indice!K795*DASH!J751+Indice!L795*XLM!J579)</f>
        <v>2.6797378002903723E-2</v>
      </c>
      <c r="Q795" s="18">
        <f>((B$792*BTC!E795+Indice!C$792*XRP!E795+Indice!D$792*LTC!E795+Indice!F$792*ETH!E212+Indice!H$792*XMR!E290+Indice!K$792*DASH!E751+Indice!L$792*XLM!E579)/S$733)</f>
        <v>393.69528164663257</v>
      </c>
      <c r="R795" s="5"/>
      <c r="S795" s="4"/>
      <c r="T795" s="10"/>
      <c r="U795" s="10"/>
    </row>
    <row r="796" spans="1:21" x14ac:dyDescent="0.25">
      <c r="A796" s="4">
        <v>42433</v>
      </c>
      <c r="B796" s="10">
        <f>'Volumi Totali'!B796/'Volumi Totali'!N796</f>
        <v>0.69938125731029532</v>
      </c>
      <c r="C796" s="10">
        <f>'Volumi Totali'!C796/'Volumi Totali'!N796</f>
        <v>4.3720827520429412E-3</v>
      </c>
      <c r="D796" s="10">
        <f>'Volumi Totali'!D796/'Volumi Totali'!N796</f>
        <v>1.1238306568034123E-2</v>
      </c>
      <c r="E796" s="10">
        <f>'Volumi Totali'!E796/'Volumi Totali'!N796</f>
        <v>0</v>
      </c>
      <c r="F796" s="10">
        <f>'Volumi Totali'!F796/'Volumi Totali'!N796</f>
        <v>0.27342240412561225</v>
      </c>
      <c r="G796" s="10">
        <f>'Volumi Totali'!G796/'Volumi Totali'!N796</f>
        <v>0</v>
      </c>
      <c r="H796" s="10">
        <f>'Volumi Totali'!H796/'Volumi Totali'!N796</f>
        <v>6.3323896284153804E-3</v>
      </c>
      <c r="I796" s="10">
        <f>'Volumi Totali'!I796/'Volumi Totali'!N796</f>
        <v>0</v>
      </c>
      <c r="J796" s="10">
        <f>'Volumi Totali'!J796/'Volumi Totali'!N796</f>
        <v>0</v>
      </c>
      <c r="K796" s="10">
        <f>'Volumi Totali'!K796/'Volumi Totali'!N796</f>
        <v>5.0595164692350007E-3</v>
      </c>
      <c r="L796" s="10">
        <f>'Volumi Totali'!L796/'Volumi Totali'!N796</f>
        <v>1.9404314636497176E-4</v>
      </c>
      <c r="N796" s="11">
        <f t="shared" si="12"/>
        <v>1</v>
      </c>
      <c r="P796" s="10">
        <f>(B796*BTC!J796+Indice!C796*XRP!J796+Indice!D796*LTC!J796+Indice!E796*ETC!J66+Indice!F796*ETH!J213+Indice!G796*BCH!J66+Indice!H796*XMR!J656+Indice!I796*ZEC!J66+Indice!J796*EOS!J66+Indice!K796*DASH!J752+Indice!L796*XLM!J580)</f>
        <v>1.6406376264169166E-2</v>
      </c>
      <c r="Q796" s="18">
        <f>((B$792*BTC!E796+Indice!C$792*XRP!E796+Indice!D$792*LTC!E796+Indice!F$792*ETH!E213+Indice!H$792*XMR!E291+Indice!K$792*DASH!E752+Indice!L$792*XLM!E580)/S$733)</f>
        <v>383.85493832360061</v>
      </c>
      <c r="R796" s="5"/>
      <c r="S796" s="3"/>
      <c r="T796" s="10"/>
      <c r="U796" s="10"/>
    </row>
    <row r="797" spans="1:21" x14ac:dyDescent="0.25">
      <c r="A797" s="3">
        <v>42434</v>
      </c>
      <c r="B797" s="10">
        <f>'Volumi Totali'!B797/'Volumi Totali'!N797</f>
        <v>0.68918178583425682</v>
      </c>
      <c r="C797" s="10">
        <f>'Volumi Totali'!C797/'Volumi Totali'!N797</f>
        <v>5.8474444905233843E-3</v>
      </c>
      <c r="D797" s="10">
        <f>'Volumi Totali'!D797/'Volumi Totali'!N797</f>
        <v>8.5979613463501043E-3</v>
      </c>
      <c r="E797" s="10">
        <f>'Volumi Totali'!E797/'Volumi Totali'!N797</f>
        <v>0</v>
      </c>
      <c r="F797" s="10">
        <f>'Volumi Totali'!F797/'Volumi Totali'!N797</f>
        <v>0.28730765312429257</v>
      </c>
      <c r="G797" s="10">
        <f>'Volumi Totali'!G797/'Volumi Totali'!N797</f>
        <v>0</v>
      </c>
      <c r="H797" s="10">
        <f>'Volumi Totali'!H797/'Volumi Totali'!N797</f>
        <v>5.8558438701726929E-3</v>
      </c>
      <c r="I797" s="10">
        <f>'Volumi Totali'!I797/'Volumi Totali'!N797</f>
        <v>0</v>
      </c>
      <c r="J797" s="10">
        <f>'Volumi Totali'!J797/'Volumi Totali'!N797</f>
        <v>0</v>
      </c>
      <c r="K797" s="10">
        <f>'Volumi Totali'!K797/'Volumi Totali'!N797</f>
        <v>3.005873268765045E-3</v>
      </c>
      <c r="L797" s="10">
        <f>'Volumi Totali'!L797/'Volumi Totali'!N797</f>
        <v>2.0343806563936009E-4</v>
      </c>
      <c r="N797" s="11">
        <f t="shared" si="12"/>
        <v>1</v>
      </c>
      <c r="P797" s="10">
        <f>(B797*BTC!J797+Indice!C797*XRP!J797+Indice!D797*LTC!J797+Indice!E797*ETC!J67+Indice!F797*ETH!J214+Indice!G797*BCH!J67+Indice!H797*XMR!J657+Indice!I797*ZEC!J67+Indice!J797*EOS!J67+Indice!K797*DASH!J753+Indice!L797*XLM!J581)</f>
        <v>6.7947841788839421E-4</v>
      </c>
      <c r="Q797" s="18">
        <f>((B$792*BTC!E797+Indice!C$792*XRP!E797+Indice!D$792*LTC!E797+Indice!F$792*ETH!E214+Indice!H$792*XMR!E292+Indice!K$792*DASH!E753+Indice!L$792*XLM!E581)/S$733)</f>
        <v>374.26976117659422</v>
      </c>
      <c r="R797" s="5"/>
      <c r="S797" s="4"/>
      <c r="T797" s="10"/>
      <c r="U797" s="10"/>
    </row>
    <row r="798" spans="1:21" x14ac:dyDescent="0.25">
      <c r="A798" s="4">
        <v>42435</v>
      </c>
      <c r="B798" s="10">
        <f>'Volumi Totali'!B798/'Volumi Totali'!N798</f>
        <v>0.68402973756842222</v>
      </c>
      <c r="C798" s="10">
        <f>'Volumi Totali'!C798/'Volumi Totali'!N798</f>
        <v>4.2714279613070691E-3</v>
      </c>
      <c r="D798" s="10">
        <f>'Volumi Totali'!D798/'Volumi Totali'!N798</f>
        <v>7.5791660637543118E-3</v>
      </c>
      <c r="E798" s="10">
        <f>'Volumi Totali'!E798/'Volumi Totali'!N798</f>
        <v>0</v>
      </c>
      <c r="F798" s="10">
        <f>'Volumi Totali'!F798/'Volumi Totali'!N798</f>
        <v>0.29331256427601904</v>
      </c>
      <c r="G798" s="10">
        <f>'Volumi Totali'!G798/'Volumi Totali'!N798</f>
        <v>0</v>
      </c>
      <c r="H798" s="10">
        <f>'Volumi Totali'!H798/'Volumi Totali'!N798</f>
        <v>6.8440098284306729E-3</v>
      </c>
      <c r="I798" s="10">
        <f>'Volumi Totali'!I798/'Volumi Totali'!N798</f>
        <v>0</v>
      </c>
      <c r="J798" s="10">
        <f>'Volumi Totali'!J798/'Volumi Totali'!N798</f>
        <v>0</v>
      </c>
      <c r="K798" s="10">
        <f>'Volumi Totali'!K798/'Volumi Totali'!N798</f>
        <v>3.6539882150773322E-3</v>
      </c>
      <c r="L798" s="10">
        <f>'Volumi Totali'!L798/'Volumi Totali'!N798</f>
        <v>3.091060869893882E-4</v>
      </c>
      <c r="N798" s="11">
        <f t="shared" ref="N798:N861" si="13">B798+C798+D798+E798+F798+G798+H798+I798+J798+K798+L798</f>
        <v>1</v>
      </c>
      <c r="P798" s="10">
        <f>(B798*BTC!J798+Indice!C798*XRP!J798+Indice!D798*LTC!J798+Indice!E798*ETC!J68+Indice!F798*ETH!J215+Indice!G798*BCH!J68+Indice!H798*XMR!J658+Indice!I798*ZEC!J68+Indice!J798*EOS!J68+Indice!K798*DASH!J754+Indice!L798*XLM!J582)</f>
        <v>1.6833139258099306E-2</v>
      </c>
      <c r="Q798" s="18">
        <f>((B$792*BTC!E798+Indice!C$792*XRP!E798+Indice!D$792*LTC!E798+Indice!F$792*ETH!E215+Indice!H$792*XMR!E293+Indice!K$792*DASH!E754+Indice!L$792*XLM!E582)/S$733)</f>
        <v>380.96106280603601</v>
      </c>
      <c r="R798" s="5"/>
      <c r="S798" s="3"/>
      <c r="T798" s="10"/>
      <c r="U798" s="10"/>
    </row>
    <row r="799" spans="1:21" x14ac:dyDescent="0.25">
      <c r="A799" s="3">
        <v>42436</v>
      </c>
      <c r="B799" s="10">
        <f>'Volumi Totali'!B799/'Volumi Totali'!N799</f>
        <v>0.69931937401219113</v>
      </c>
      <c r="C799" s="10">
        <f>'Volumi Totali'!C799/'Volumi Totali'!N799</f>
        <v>4.786966460689334E-3</v>
      </c>
      <c r="D799" s="10">
        <f>'Volumi Totali'!D799/'Volumi Totali'!N799</f>
        <v>8.6211369383537469E-3</v>
      </c>
      <c r="E799" s="10">
        <f>'Volumi Totali'!E799/'Volumi Totali'!N799</f>
        <v>0</v>
      </c>
      <c r="F799" s="10">
        <f>'Volumi Totali'!F799/'Volumi Totali'!N799</f>
        <v>0.27793497844210208</v>
      </c>
      <c r="G799" s="10">
        <f>'Volumi Totali'!G799/'Volumi Totali'!N799</f>
        <v>0</v>
      </c>
      <c r="H799" s="10">
        <f>'Volumi Totali'!H799/'Volumi Totali'!N799</f>
        <v>4.19718502963181E-3</v>
      </c>
      <c r="I799" s="10">
        <f>'Volumi Totali'!I799/'Volumi Totali'!N799</f>
        <v>0</v>
      </c>
      <c r="J799" s="10">
        <f>'Volumi Totali'!J799/'Volumi Totali'!N799</f>
        <v>0</v>
      </c>
      <c r="K799" s="10">
        <f>'Volumi Totali'!K799/'Volumi Totali'!N799</f>
        <v>2.487072473593747E-3</v>
      </c>
      <c r="L799" s="10">
        <f>'Volumi Totali'!L799/'Volumi Totali'!N799</f>
        <v>2.6532866434381603E-3</v>
      </c>
      <c r="N799" s="11">
        <f t="shared" si="13"/>
        <v>1</v>
      </c>
      <c r="P799" s="10">
        <f>(B799*BTC!J799+Indice!C799*XRP!J799+Indice!D799*LTC!J799+Indice!E799*ETC!J69+Indice!F799*ETH!J216+Indice!G799*BCH!J69+Indice!H799*XMR!J659+Indice!I799*ZEC!J69+Indice!J799*EOS!J69+Indice!K799*DASH!J755+Indice!L799*XLM!J583)</f>
        <v>-3.4298918188906846E-2</v>
      </c>
      <c r="Q799" s="18">
        <f>((B$792*BTC!E799+Indice!C$792*XRP!E799+Indice!D$792*LTC!E799+Indice!F$792*ETH!E216+Indice!H$792*XMR!E294+Indice!K$792*DASH!E755+Indice!L$792*XLM!E583)/S$733)</f>
        <v>386.90031555902505</v>
      </c>
      <c r="R799" s="5"/>
      <c r="S799" s="4"/>
      <c r="T799" s="10"/>
      <c r="U799" s="10"/>
    </row>
    <row r="800" spans="1:21" x14ac:dyDescent="0.25">
      <c r="A800" s="4">
        <v>42437</v>
      </c>
      <c r="B800" s="10">
        <f>'Volumi Totali'!B800/'Volumi Totali'!N800</f>
        <v>0.71653338848873416</v>
      </c>
      <c r="C800" s="10">
        <f>'Volumi Totali'!C800/'Volumi Totali'!N800</f>
        <v>6.6849087665373464E-3</v>
      </c>
      <c r="D800" s="10">
        <f>'Volumi Totali'!D800/'Volumi Totali'!N800</f>
        <v>9.3595897064303792E-3</v>
      </c>
      <c r="E800" s="10">
        <f>'Volumi Totali'!E800/'Volumi Totali'!N800</f>
        <v>0</v>
      </c>
      <c r="F800" s="10">
        <f>'Volumi Totali'!F800/'Volumi Totali'!N800</f>
        <v>0.260113383807482</v>
      </c>
      <c r="G800" s="10">
        <f>'Volumi Totali'!G800/'Volumi Totali'!N800</f>
        <v>0</v>
      </c>
      <c r="H800" s="10">
        <f>'Volumi Totali'!H800/'Volumi Totali'!N800</f>
        <v>3.4610754536807549E-3</v>
      </c>
      <c r="I800" s="10">
        <f>'Volumi Totali'!I800/'Volumi Totali'!N800</f>
        <v>0</v>
      </c>
      <c r="J800" s="10">
        <f>'Volumi Totali'!J800/'Volumi Totali'!N800</f>
        <v>0</v>
      </c>
      <c r="K800" s="10">
        <f>'Volumi Totali'!K800/'Volumi Totali'!N800</f>
        <v>2.5527580458715423E-3</v>
      </c>
      <c r="L800" s="10">
        <f>'Volumi Totali'!L800/'Volumi Totali'!N800</f>
        <v>1.2948957312638428E-3</v>
      </c>
      <c r="N800" s="11">
        <f t="shared" si="13"/>
        <v>1</v>
      </c>
      <c r="P800" s="10">
        <f>(B800*BTC!J800+Indice!C800*XRP!J800+Indice!D800*LTC!J800+Indice!E800*ETC!J70+Indice!F800*ETH!J217+Indice!G800*BCH!J70+Indice!H800*XMR!J660+Indice!I800*ZEC!J70+Indice!J800*EOS!J70+Indice!K800*DASH!J756+Indice!L800*XLM!J584)</f>
        <v>6.9228828972581749E-3</v>
      </c>
      <c r="Q800" s="18">
        <f>((B$792*BTC!E800+Indice!C$792*XRP!E800+Indice!D$792*LTC!E800+Indice!F$792*ETH!E217+Indice!H$792*XMR!E295+Indice!K$792*DASH!E756+Indice!L$792*XLM!E584)/S$733)</f>
        <v>386.61020874417682</v>
      </c>
      <c r="R800" s="5"/>
      <c r="S800" s="3"/>
      <c r="T800" s="10"/>
      <c r="U800" s="10"/>
    </row>
    <row r="801" spans="1:21" x14ac:dyDescent="0.25">
      <c r="A801" s="3">
        <v>42438</v>
      </c>
      <c r="B801" s="10">
        <f>'Volumi Totali'!B801/'Volumi Totali'!N801</f>
        <v>0.69820027324950096</v>
      </c>
      <c r="C801" s="10">
        <f>'Volumi Totali'!C801/'Volumi Totali'!N801</f>
        <v>3.954380072262796E-3</v>
      </c>
      <c r="D801" s="10">
        <f>'Volumi Totali'!D801/'Volumi Totali'!N801</f>
        <v>1.2438944515089341E-2</v>
      </c>
      <c r="E801" s="10">
        <f>'Volumi Totali'!E801/'Volumi Totali'!N801</f>
        <v>0</v>
      </c>
      <c r="F801" s="10">
        <f>'Volumi Totali'!F801/'Volumi Totali'!N801</f>
        <v>0.27464864783521309</v>
      </c>
      <c r="G801" s="10">
        <f>'Volumi Totali'!G801/'Volumi Totali'!N801</f>
        <v>0</v>
      </c>
      <c r="H801" s="10">
        <f>'Volumi Totali'!H801/'Volumi Totali'!N801</f>
        <v>8.2381131425977323E-3</v>
      </c>
      <c r="I801" s="10">
        <f>'Volumi Totali'!I801/'Volumi Totali'!N801</f>
        <v>0</v>
      </c>
      <c r="J801" s="10">
        <f>'Volumi Totali'!J801/'Volumi Totali'!N801</f>
        <v>0</v>
      </c>
      <c r="K801" s="10">
        <f>'Volumi Totali'!K801/'Volumi Totali'!N801</f>
        <v>1.9976686403081418E-3</v>
      </c>
      <c r="L801" s="10">
        <f>'Volumi Totali'!L801/'Volumi Totali'!N801</f>
        <v>5.2197254502797294E-4</v>
      </c>
      <c r="N801" s="11">
        <f t="shared" si="13"/>
        <v>1</v>
      </c>
      <c r="P801" s="10">
        <f>(B801*BTC!J801+Indice!C801*XRP!J801+Indice!D801*LTC!J801+Indice!E801*ETC!J71+Indice!F801*ETH!J218+Indice!G801*BCH!J71+Indice!H801*XMR!J661+Indice!I801*ZEC!J71+Indice!J801*EOS!J71+Indice!K801*DASH!J757+Indice!L801*XLM!J585)</f>
        <v>6.1324875664468884E-2</v>
      </c>
      <c r="Q801" s="18">
        <f>((B$792*BTC!E801+Indice!C$792*XRP!E801+Indice!D$792*LTC!E801+Indice!F$792*ETH!E218+Indice!H$792*XMR!E296+Indice!K$792*DASH!E757+Indice!L$792*XLM!E585)/S$733)</f>
        <v>387.68012007894492</v>
      </c>
      <c r="R801" s="5"/>
      <c r="S801" s="4"/>
      <c r="T801" s="10"/>
      <c r="U801" s="10"/>
    </row>
    <row r="802" spans="1:21" x14ac:dyDescent="0.25">
      <c r="A802" s="4">
        <v>42439</v>
      </c>
      <c r="B802" s="10">
        <f>'Volumi Totali'!B802/'Volumi Totali'!N802</f>
        <v>0.72891833806441586</v>
      </c>
      <c r="C802" s="10">
        <f>'Volumi Totali'!C802/'Volumi Totali'!N802</f>
        <v>1.2133150681431519E-2</v>
      </c>
      <c r="D802" s="10">
        <f>'Volumi Totali'!D802/'Volumi Totali'!N802</f>
        <v>8.0821937156746113E-3</v>
      </c>
      <c r="E802" s="10">
        <f>'Volumi Totali'!E802/'Volumi Totali'!N802</f>
        <v>0</v>
      </c>
      <c r="F802" s="10">
        <f>'Volumi Totali'!F802/'Volumi Totali'!N802</f>
        <v>0.24156814580580607</v>
      </c>
      <c r="G802" s="10">
        <f>'Volumi Totali'!G802/'Volumi Totali'!N802</f>
        <v>0</v>
      </c>
      <c r="H802" s="10">
        <f>'Volumi Totali'!H802/'Volumi Totali'!N802</f>
        <v>3.9381055116114016E-3</v>
      </c>
      <c r="I802" s="10">
        <f>'Volumi Totali'!I802/'Volumi Totali'!N802</f>
        <v>0</v>
      </c>
      <c r="J802" s="10">
        <f>'Volumi Totali'!J802/'Volumi Totali'!N802</f>
        <v>0</v>
      </c>
      <c r="K802" s="10">
        <f>'Volumi Totali'!K802/'Volumi Totali'!N802</f>
        <v>4.2826065267257052E-3</v>
      </c>
      <c r="L802" s="10">
        <f>'Volumi Totali'!L802/'Volumi Totali'!N802</f>
        <v>1.0774596943348552E-3</v>
      </c>
      <c r="N802" s="11">
        <f t="shared" si="13"/>
        <v>1.0000000000000002</v>
      </c>
      <c r="P802" s="10">
        <f>(B802*BTC!J802+Indice!C802*XRP!J802+Indice!D802*LTC!J802+Indice!E802*ETC!J72+Indice!F802*ETH!J219+Indice!G802*BCH!J72+Indice!H802*XMR!J662+Indice!I802*ZEC!J72+Indice!J802*EOS!J72+Indice!K802*DASH!J758+Indice!L802*XLM!J586)</f>
        <v>-7.2646710088287462E-3</v>
      </c>
      <c r="Q802" s="18">
        <f>((B$792*BTC!E802+Indice!C$792*XRP!E802+Indice!D$792*LTC!E802+Indice!F$792*ETH!E219+Indice!H$792*XMR!E297+Indice!K$792*DASH!E758+Indice!L$792*XLM!E586)/S$733)</f>
        <v>389.72491220820382</v>
      </c>
      <c r="R802" s="5"/>
      <c r="S802" s="3"/>
      <c r="T802" s="10"/>
      <c r="U802" s="10"/>
    </row>
    <row r="803" spans="1:21" x14ac:dyDescent="0.25">
      <c r="A803" s="3">
        <v>42440</v>
      </c>
      <c r="B803" s="10">
        <f>'Volumi Totali'!B803/'Volumi Totali'!N803</f>
        <v>0.73651200956121377</v>
      </c>
      <c r="C803" s="10">
        <f>'Volumi Totali'!C803/'Volumi Totali'!N803</f>
        <v>2.8190294735156132E-2</v>
      </c>
      <c r="D803" s="10">
        <f>'Volumi Totali'!D803/'Volumi Totali'!N803</f>
        <v>1.7966804887946709E-2</v>
      </c>
      <c r="E803" s="10">
        <f>'Volumi Totali'!E803/'Volumi Totali'!N803</f>
        <v>0</v>
      </c>
      <c r="F803" s="10">
        <f>'Volumi Totali'!F803/'Volumi Totali'!N803</f>
        <v>0.20912267617283847</v>
      </c>
      <c r="G803" s="10">
        <f>'Volumi Totali'!G803/'Volumi Totali'!N803</f>
        <v>0</v>
      </c>
      <c r="H803" s="10">
        <f>'Volumi Totali'!H803/'Volumi Totali'!N803</f>
        <v>1.3436595190854524E-3</v>
      </c>
      <c r="I803" s="10">
        <f>'Volumi Totali'!I803/'Volumi Totali'!N803</f>
        <v>0</v>
      </c>
      <c r="J803" s="10">
        <f>'Volumi Totali'!J803/'Volumi Totali'!N803</f>
        <v>0</v>
      </c>
      <c r="K803" s="10">
        <f>'Volumi Totali'!K803/'Volumi Totali'!N803</f>
        <v>3.4098047426649619E-3</v>
      </c>
      <c r="L803" s="10">
        <f>'Volumi Totali'!L803/'Volumi Totali'!N803</f>
        <v>3.4547503810945061E-3</v>
      </c>
      <c r="N803" s="11">
        <f t="shared" si="13"/>
        <v>0.99999999999999989</v>
      </c>
      <c r="P803" s="10">
        <f>(B803*BTC!J803+Indice!C803*XRP!J803+Indice!D803*LTC!J803+Indice!E803*ETC!J73+Indice!F803*ETH!J220+Indice!G803*BCH!J73+Indice!H803*XMR!J663+Indice!I803*ZEC!J73+Indice!J803*EOS!J73+Indice!K803*DASH!J759+Indice!L803*XLM!J587)</f>
        <v>8.3061721050107559E-3</v>
      </c>
      <c r="Q803" s="18">
        <f>((B$792*BTC!E803+Indice!C$792*XRP!E803+Indice!D$792*LTC!E803+Indice!F$792*ETH!E220+Indice!H$792*XMR!E298+Indice!K$792*DASH!E759+Indice!L$792*XLM!E587)/S$733)</f>
        <v>393.94533197785807</v>
      </c>
      <c r="R803" s="5"/>
      <c r="S803" s="4"/>
      <c r="T803" s="10"/>
      <c r="U803" s="10"/>
    </row>
    <row r="804" spans="1:21" x14ac:dyDescent="0.25">
      <c r="A804" s="4">
        <v>42441</v>
      </c>
      <c r="B804" s="10">
        <f>'Volumi Totali'!B804/'Volumi Totali'!N804</f>
        <v>0.63925665357754113</v>
      </c>
      <c r="C804" s="10">
        <f>'Volumi Totali'!C804/'Volumi Totali'!N804</f>
        <v>1.0596601232806318E-2</v>
      </c>
      <c r="D804" s="10">
        <f>'Volumi Totali'!D804/'Volumi Totali'!N804</f>
        <v>7.4228955481601784E-3</v>
      </c>
      <c r="E804" s="10">
        <f>'Volumi Totali'!E804/'Volumi Totali'!N804</f>
        <v>0</v>
      </c>
      <c r="F804" s="10">
        <f>'Volumi Totali'!F804/'Volumi Totali'!N804</f>
        <v>0.3375612359923667</v>
      </c>
      <c r="G804" s="10">
        <f>'Volumi Totali'!G804/'Volumi Totali'!N804</f>
        <v>0</v>
      </c>
      <c r="H804" s="10">
        <f>'Volumi Totali'!H804/'Volumi Totali'!N804</f>
        <v>2.2906268526900813E-3</v>
      </c>
      <c r="I804" s="10">
        <f>'Volumi Totali'!I804/'Volumi Totali'!N804</f>
        <v>0</v>
      </c>
      <c r="J804" s="10">
        <f>'Volumi Totali'!J804/'Volumi Totali'!N804</f>
        <v>0</v>
      </c>
      <c r="K804" s="10">
        <f>'Volumi Totali'!K804/'Volumi Totali'!N804</f>
        <v>2.1625175050598365E-3</v>
      </c>
      <c r="L804" s="10">
        <f>'Volumi Totali'!L804/'Volumi Totali'!N804</f>
        <v>7.0946929137576142E-4</v>
      </c>
      <c r="N804" s="11">
        <f t="shared" si="13"/>
        <v>1</v>
      </c>
      <c r="P804" s="10">
        <f>(B804*BTC!J804+Indice!C804*XRP!J804+Indice!D804*LTC!J804+Indice!E804*ETC!J74+Indice!F804*ETH!J221+Indice!G804*BCH!J74+Indice!H804*XMR!J664+Indice!I804*ZEC!J74+Indice!J804*EOS!J74+Indice!K804*DASH!J760+Indice!L804*XLM!J588)</f>
        <v>5.7376783282925746E-2</v>
      </c>
      <c r="Q804" s="18">
        <f>((B$792*BTC!E804+Indice!C$792*XRP!E804+Indice!D$792*LTC!E804+Indice!F$792*ETH!E221+Indice!H$792*XMR!E299+Indice!K$792*DASH!E760+Indice!L$792*XLM!E588)/S$733)</f>
        <v>384.85666638773898</v>
      </c>
      <c r="R804" s="5"/>
      <c r="S804" s="3"/>
      <c r="T804" s="10"/>
      <c r="U804" s="10"/>
    </row>
    <row r="805" spans="1:21" x14ac:dyDescent="0.25">
      <c r="A805" s="3">
        <v>42442</v>
      </c>
      <c r="B805" s="10">
        <f>'Volumi Totali'!B805/'Volumi Totali'!N805</f>
        <v>0.61266283001298716</v>
      </c>
      <c r="C805" s="10">
        <f>'Volumi Totali'!C805/'Volumi Totali'!N805</f>
        <v>7.0963664601928376E-3</v>
      </c>
      <c r="D805" s="10">
        <f>'Volumi Totali'!D805/'Volumi Totali'!N805</f>
        <v>9.4049928507364822E-3</v>
      </c>
      <c r="E805" s="10">
        <f>'Volumi Totali'!E805/'Volumi Totali'!N805</f>
        <v>0</v>
      </c>
      <c r="F805" s="10">
        <f>'Volumi Totali'!F805/'Volumi Totali'!N805</f>
        <v>0.36200398055917343</v>
      </c>
      <c r="G805" s="10">
        <f>'Volumi Totali'!G805/'Volumi Totali'!N805</f>
        <v>0</v>
      </c>
      <c r="H805" s="10">
        <f>'Volumi Totali'!H805/'Volumi Totali'!N805</f>
        <v>2.2762303435439218E-3</v>
      </c>
      <c r="I805" s="10">
        <f>'Volumi Totali'!I805/'Volumi Totali'!N805</f>
        <v>0</v>
      </c>
      <c r="J805" s="10">
        <f>'Volumi Totali'!J805/'Volumi Totali'!N805</f>
        <v>0</v>
      </c>
      <c r="K805" s="10">
        <f>'Volumi Totali'!K805/'Volumi Totali'!N805</f>
        <v>6.0871595283653237E-3</v>
      </c>
      <c r="L805" s="10">
        <f>'Volumi Totali'!L805/'Volumi Totali'!N805</f>
        <v>4.6844024500083449E-4</v>
      </c>
      <c r="N805" s="11">
        <f t="shared" si="13"/>
        <v>1</v>
      </c>
      <c r="P805" s="10">
        <f>(B805*BTC!J805+Indice!C805*XRP!J805+Indice!D805*LTC!J805+Indice!E805*ETC!J75+Indice!F805*ETH!J222+Indice!G805*BCH!J75+Indice!H805*XMR!J665+Indice!I805*ZEC!J75+Indice!J805*EOS!J75+Indice!K805*DASH!J761+Indice!L805*XLM!J589)</f>
        <v>3.0131727829359245E-2</v>
      </c>
      <c r="Q805" s="18">
        <f>((B$792*BTC!E805+Indice!C$792*XRP!E805+Indice!D$792*LTC!E805+Indice!F$792*ETH!E222+Indice!H$792*XMR!E300+Indice!K$792*DASH!E761+Indice!L$792*XLM!E589)/S$733)</f>
        <v>387.25015546872265</v>
      </c>
      <c r="R805" s="5"/>
      <c r="S805" s="4"/>
      <c r="T805" s="10"/>
      <c r="U805" s="10"/>
    </row>
    <row r="806" spans="1:21" x14ac:dyDescent="0.25">
      <c r="A806" s="4">
        <v>42443</v>
      </c>
      <c r="B806" s="10">
        <f>'Volumi Totali'!B806/'Volumi Totali'!N806</f>
        <v>0.61131221316122675</v>
      </c>
      <c r="C806" s="10">
        <f>'Volumi Totali'!C806/'Volumi Totali'!N806</f>
        <v>5.4338849131347535E-3</v>
      </c>
      <c r="D806" s="10">
        <f>'Volumi Totali'!D806/'Volumi Totali'!N806</f>
        <v>4.3014357026639524E-3</v>
      </c>
      <c r="E806" s="10">
        <f>'Volumi Totali'!E806/'Volumi Totali'!N806</f>
        <v>0</v>
      </c>
      <c r="F806" s="10">
        <f>'Volumi Totali'!F806/'Volumi Totali'!N806</f>
        <v>0.37467719402641142</v>
      </c>
      <c r="G806" s="10">
        <f>'Volumi Totali'!G806/'Volumi Totali'!N806</f>
        <v>0</v>
      </c>
      <c r="H806" s="10">
        <f>'Volumi Totali'!H806/'Volumi Totali'!N806</f>
        <v>1.2567852248693669E-3</v>
      </c>
      <c r="I806" s="10">
        <f>'Volumi Totali'!I806/'Volumi Totali'!N806</f>
        <v>0</v>
      </c>
      <c r="J806" s="10">
        <f>'Volumi Totali'!J806/'Volumi Totali'!N806</f>
        <v>0</v>
      </c>
      <c r="K806" s="10">
        <f>'Volumi Totali'!K806/'Volumi Totali'!N806</f>
        <v>2.5376290674409387E-3</v>
      </c>
      <c r="L806" s="10">
        <f>'Volumi Totali'!L806/'Volumi Totali'!N806</f>
        <v>4.8085790425284936E-4</v>
      </c>
      <c r="N806" s="11">
        <f t="shared" si="13"/>
        <v>1</v>
      </c>
      <c r="P806" s="10">
        <f>(B806*BTC!J806+Indice!C806*XRP!J806+Indice!D806*LTC!J806+Indice!E806*ETC!J76+Indice!F806*ETH!J223+Indice!G806*BCH!J76+Indice!H806*XMR!J666+Indice!I806*ZEC!J76+Indice!J806*EOS!J76+Indice!K806*DASH!J762+Indice!L806*XLM!J590)</f>
        <v>-5.0187063301292995E-2</v>
      </c>
      <c r="Q806" s="18">
        <f>((B$792*BTC!E806+Indice!C$792*XRP!E806+Indice!D$792*LTC!E806+Indice!F$792*ETH!E223+Indice!H$792*XMR!E301+Indice!K$792*DASH!E762+Indice!L$792*XLM!E590)/S$733)</f>
        <v>389.21781988720107</v>
      </c>
      <c r="R806" s="5"/>
      <c r="S806" s="3"/>
      <c r="T806" s="10"/>
      <c r="U806" s="10"/>
    </row>
    <row r="807" spans="1:21" x14ac:dyDescent="0.25">
      <c r="A807" s="3">
        <v>42444</v>
      </c>
      <c r="B807" s="10">
        <f>'Volumi Totali'!B807/'Volumi Totali'!N807</f>
        <v>0.68992405718409511</v>
      </c>
      <c r="C807" s="10">
        <f>'Volumi Totali'!C807/'Volumi Totali'!N807</f>
        <v>2.9399231945427011E-3</v>
      </c>
      <c r="D807" s="10">
        <f>'Volumi Totali'!D807/'Volumi Totali'!N807</f>
        <v>7.7183883098309531E-3</v>
      </c>
      <c r="E807" s="10">
        <f>'Volumi Totali'!E807/'Volumi Totali'!N807</f>
        <v>0</v>
      </c>
      <c r="F807" s="10">
        <f>'Volumi Totali'!F807/'Volumi Totali'!N807</f>
        <v>0.29344787392782196</v>
      </c>
      <c r="G807" s="10">
        <f>'Volumi Totali'!G807/'Volumi Totali'!N807</f>
        <v>0</v>
      </c>
      <c r="H807" s="10">
        <f>'Volumi Totali'!H807/'Volumi Totali'!N807</f>
        <v>2.2902664111429877E-3</v>
      </c>
      <c r="I807" s="10">
        <f>'Volumi Totali'!I807/'Volumi Totali'!N807</f>
        <v>0</v>
      </c>
      <c r="J807" s="10">
        <f>'Volumi Totali'!J807/'Volumi Totali'!N807</f>
        <v>0</v>
      </c>
      <c r="K807" s="10">
        <f>'Volumi Totali'!K807/'Volumi Totali'!N807</f>
        <v>3.2108132542959592E-3</v>
      </c>
      <c r="L807" s="10">
        <f>'Volumi Totali'!L807/'Volumi Totali'!N807</f>
        <v>4.6867771827032942E-4</v>
      </c>
      <c r="N807" s="11">
        <f t="shared" si="13"/>
        <v>1</v>
      </c>
      <c r="P807" s="10">
        <f>(B807*BTC!J807+Indice!C807*XRP!J807+Indice!D807*LTC!J807+Indice!E807*ETC!J77+Indice!F807*ETH!J224+Indice!G807*BCH!J77+Indice!H807*XMR!J667+Indice!I807*ZEC!J77+Indice!J807*EOS!J77+Indice!K807*DASH!J763+Indice!L807*XLM!J591)</f>
        <v>1.1094013861297311E-3</v>
      </c>
      <c r="Q807" s="18">
        <f>((B$792*BTC!E807+Indice!C$792*XRP!E807+Indice!D$792*LTC!E807+Indice!F$792*ETH!E224+Indice!H$792*XMR!E302+Indice!K$792*DASH!E763+Indice!L$792*XLM!E591)/S$733)</f>
        <v>389.64766477768956</v>
      </c>
      <c r="R807" s="5"/>
      <c r="S807" s="4"/>
      <c r="T807" s="10"/>
      <c r="U807" s="10"/>
    </row>
    <row r="808" spans="1:21" x14ac:dyDescent="0.25">
      <c r="A808" s="4">
        <v>42445</v>
      </c>
      <c r="B808" s="10">
        <f>'Volumi Totali'!B808/'Volumi Totali'!N808</f>
        <v>0.71188226065127036</v>
      </c>
      <c r="C808" s="10">
        <f>'Volumi Totali'!C808/'Volumi Totali'!N808</f>
        <v>2.3921724294076138E-3</v>
      </c>
      <c r="D808" s="10">
        <f>'Volumi Totali'!D808/'Volumi Totali'!N808</f>
        <v>7.5674716532694438E-3</v>
      </c>
      <c r="E808" s="10">
        <f>'Volumi Totali'!E808/'Volumi Totali'!N808</f>
        <v>0</v>
      </c>
      <c r="F808" s="10">
        <f>'Volumi Totali'!F808/'Volumi Totali'!N808</f>
        <v>0.26576356743460988</v>
      </c>
      <c r="G808" s="10">
        <f>'Volumi Totali'!G808/'Volumi Totali'!N808</f>
        <v>0</v>
      </c>
      <c r="H808" s="10">
        <f>'Volumi Totali'!H808/'Volumi Totali'!N808</f>
        <v>1.7067163642517419E-3</v>
      </c>
      <c r="I808" s="10">
        <f>'Volumi Totali'!I808/'Volumi Totali'!N808</f>
        <v>0</v>
      </c>
      <c r="J808" s="10">
        <f>'Volumi Totali'!J808/'Volumi Totali'!N808</f>
        <v>0</v>
      </c>
      <c r="K808" s="10">
        <f>'Volumi Totali'!K808/'Volumi Totali'!N808</f>
        <v>1.0417040704684568E-2</v>
      </c>
      <c r="L808" s="10">
        <f>'Volumi Totali'!L808/'Volumi Totali'!N808</f>
        <v>2.7077076250636793E-4</v>
      </c>
      <c r="N808" s="11">
        <f t="shared" si="13"/>
        <v>0.99999999999999989</v>
      </c>
      <c r="P808" s="10">
        <f>(B808*BTC!J808+Indice!C808*XRP!J808+Indice!D808*LTC!J808+Indice!E808*ETC!J78+Indice!F808*ETH!J225+Indice!G808*BCH!J78+Indice!H808*XMR!J668+Indice!I808*ZEC!J78+Indice!J808*EOS!J78+Indice!K808*DASH!J764+Indice!L808*XLM!J592)</f>
        <v>-9.1601581061750426E-3</v>
      </c>
      <c r="Q808" s="18">
        <f>((B$792*BTC!E808+Indice!C$792*XRP!E808+Indice!D$792*LTC!E808+Indice!F$792*ETH!E225+Indice!H$792*XMR!E303+Indice!K$792*DASH!E764+Indice!L$792*XLM!E592)/S$733)</f>
        <v>389.75869647489867</v>
      </c>
      <c r="R808" s="5"/>
      <c r="S808" s="3"/>
      <c r="T808" s="10"/>
      <c r="U808" s="10"/>
    </row>
    <row r="809" spans="1:21" x14ac:dyDescent="0.25">
      <c r="A809" s="3">
        <v>42446</v>
      </c>
      <c r="B809" s="10">
        <f>'Volumi Totali'!B809/'Volumi Totali'!N809</f>
        <v>0.65489315309297036</v>
      </c>
      <c r="C809" s="10">
        <f>'Volumi Totali'!C809/'Volumi Totali'!N809</f>
        <v>1.3836251199239775E-3</v>
      </c>
      <c r="D809" s="10">
        <f>'Volumi Totali'!D809/'Volumi Totali'!N809</f>
        <v>8.1418860577206608E-3</v>
      </c>
      <c r="E809" s="10">
        <f>'Volumi Totali'!E809/'Volumi Totali'!N809</f>
        <v>0</v>
      </c>
      <c r="F809" s="10">
        <f>'Volumi Totali'!F809/'Volumi Totali'!N809</f>
        <v>0.32655512916790264</v>
      </c>
      <c r="G809" s="10">
        <f>'Volumi Totali'!G809/'Volumi Totali'!N809</f>
        <v>0</v>
      </c>
      <c r="H809" s="10">
        <f>'Volumi Totali'!H809/'Volumi Totali'!N809</f>
        <v>4.0033592434304127E-3</v>
      </c>
      <c r="I809" s="10">
        <f>'Volumi Totali'!I809/'Volumi Totali'!N809</f>
        <v>0</v>
      </c>
      <c r="J809" s="10">
        <f>'Volumi Totali'!J809/'Volumi Totali'!N809</f>
        <v>0</v>
      </c>
      <c r="K809" s="10">
        <f>'Volumi Totali'!K809/'Volumi Totali'!N809</f>
        <v>4.6660331562287955E-3</v>
      </c>
      <c r="L809" s="10">
        <f>'Volumi Totali'!L809/'Volumi Totali'!N809</f>
        <v>3.5681416182314896E-4</v>
      </c>
      <c r="N809" s="11">
        <f t="shared" si="13"/>
        <v>1</v>
      </c>
      <c r="P809" s="10">
        <f>(B809*BTC!J809+Indice!C809*XRP!J809+Indice!D809*LTC!J809+Indice!E809*ETC!J79+Indice!F809*ETH!J226+Indice!G809*BCH!J79+Indice!H809*XMR!J669+Indice!I809*ZEC!J79+Indice!J809*EOS!J79+Indice!K809*DASH!J765+Indice!L809*XLM!J593)</f>
        <v>-3.3917687264503046E-2</v>
      </c>
      <c r="Q809" s="18">
        <f>((B$792*BTC!E809+Indice!C$792*XRP!E809+Indice!D$792*LTC!E809+Indice!F$792*ETH!E226+Indice!H$792*XMR!E304+Indice!K$792*DASH!E765+Indice!L$792*XLM!E593)/S$733)</f>
        <v>392.9494008588054</v>
      </c>
      <c r="R809" s="5"/>
      <c r="S809" s="4"/>
      <c r="T809" s="10"/>
      <c r="U809" s="10"/>
    </row>
    <row r="810" spans="1:21" x14ac:dyDescent="0.25">
      <c r="A810" s="4">
        <v>42447</v>
      </c>
      <c r="B810" s="10">
        <f>'Volumi Totali'!B810/'Volumi Totali'!N810</f>
        <v>0.65023380316949386</v>
      </c>
      <c r="C810" s="10">
        <f>'Volumi Totali'!C810/'Volumi Totali'!N810</f>
        <v>1.420879208178065E-3</v>
      </c>
      <c r="D810" s="10">
        <f>'Volumi Totali'!D810/'Volumi Totali'!N810</f>
        <v>9.3068198465657663E-3</v>
      </c>
      <c r="E810" s="10">
        <f>'Volumi Totali'!E810/'Volumi Totali'!N810</f>
        <v>0</v>
      </c>
      <c r="F810" s="10">
        <f>'Volumi Totali'!F810/'Volumi Totali'!N810</f>
        <v>0.33432947656618778</v>
      </c>
      <c r="G810" s="10">
        <f>'Volumi Totali'!G810/'Volumi Totali'!N810</f>
        <v>0</v>
      </c>
      <c r="H810" s="10">
        <f>'Volumi Totali'!H810/'Volumi Totali'!N810</f>
        <v>2.5329376354340074E-3</v>
      </c>
      <c r="I810" s="10">
        <f>'Volumi Totali'!I810/'Volumi Totali'!N810</f>
        <v>0</v>
      </c>
      <c r="J810" s="10">
        <f>'Volumi Totali'!J810/'Volumi Totali'!N810</f>
        <v>0</v>
      </c>
      <c r="K810" s="10">
        <f>'Volumi Totali'!K810/'Volumi Totali'!N810</f>
        <v>1.8660359369860118E-3</v>
      </c>
      <c r="L810" s="10">
        <f>'Volumi Totali'!L810/'Volumi Totali'!N810</f>
        <v>3.1004763715451815E-4</v>
      </c>
      <c r="N810" s="11">
        <f t="shared" si="13"/>
        <v>0.99999999999999989</v>
      </c>
      <c r="P810" s="10">
        <f>(B810*BTC!J810+Indice!C810*XRP!J810+Indice!D810*LTC!J810+Indice!E810*ETC!J80+Indice!F810*ETH!J227+Indice!G810*BCH!J80+Indice!H810*XMR!J670+Indice!I810*ZEC!J80+Indice!J810*EOS!J80+Indice!K810*DASH!J766+Indice!L810*XLM!J594)</f>
        <v>-2.1082507712084909E-2</v>
      </c>
      <c r="Q810" s="18">
        <f>((B$792*BTC!E810+Indice!C$792*XRP!E810+Indice!D$792*LTC!E810+Indice!F$792*ETH!E227+Indice!H$792*XMR!E305+Indice!K$792*DASH!E766+Indice!L$792*XLM!E594)/S$733)</f>
        <v>382.63169722453625</v>
      </c>
      <c r="R810" s="5"/>
      <c r="S810" s="3"/>
      <c r="T810" s="10"/>
      <c r="U810" s="10"/>
    </row>
    <row r="811" spans="1:21" x14ac:dyDescent="0.25">
      <c r="A811" s="3">
        <v>42448</v>
      </c>
      <c r="B811" s="10">
        <f>'Volumi Totali'!B811/'Volumi Totali'!N811</f>
        <v>0.67524428672345116</v>
      </c>
      <c r="C811" s="10">
        <f>'Volumi Totali'!C811/'Volumi Totali'!N811</f>
        <v>1.8956030239034836E-3</v>
      </c>
      <c r="D811" s="10">
        <f>'Volumi Totali'!D811/'Volumi Totali'!N811</f>
        <v>7.1378856161166361E-3</v>
      </c>
      <c r="E811" s="10">
        <f>'Volumi Totali'!E811/'Volumi Totali'!N811</f>
        <v>0</v>
      </c>
      <c r="F811" s="10">
        <f>'Volumi Totali'!F811/'Volumi Totali'!N811</f>
        <v>0.30900721764634087</v>
      </c>
      <c r="G811" s="10">
        <f>'Volumi Totali'!G811/'Volumi Totali'!N811</f>
        <v>0</v>
      </c>
      <c r="H811" s="10">
        <f>'Volumi Totali'!H811/'Volumi Totali'!N811</f>
        <v>3.1556745346347165E-3</v>
      </c>
      <c r="I811" s="10">
        <f>'Volumi Totali'!I811/'Volumi Totali'!N811</f>
        <v>0</v>
      </c>
      <c r="J811" s="10">
        <f>'Volumi Totali'!J811/'Volumi Totali'!N811</f>
        <v>0</v>
      </c>
      <c r="K811" s="10">
        <f>'Volumi Totali'!K811/'Volumi Totali'!N811</f>
        <v>3.0194074798708479E-3</v>
      </c>
      <c r="L811" s="10">
        <f>'Volumi Totali'!L811/'Volumi Totali'!N811</f>
        <v>5.3992497568228302E-4</v>
      </c>
      <c r="N811" s="11">
        <f t="shared" si="13"/>
        <v>1</v>
      </c>
      <c r="P811" s="10">
        <f>(B811*BTC!J811+Indice!C811*XRP!J811+Indice!D811*LTC!J811+Indice!E811*ETC!J81+Indice!F811*ETH!J228+Indice!G811*BCH!J81+Indice!H811*XMR!J671+Indice!I811*ZEC!J81+Indice!J811*EOS!J81+Indice!K811*DASH!J767+Indice!L811*XLM!J595)</f>
        <v>-1.6359362803397958E-2</v>
      </c>
      <c r="Q811" s="18">
        <f>((B$792*BTC!E811+Indice!C$792*XRP!E811+Indice!D$792*LTC!E811+Indice!F$792*ETH!E228+Indice!H$792*XMR!E306+Indice!K$792*DASH!E767+Indice!L$792*XLM!E595)/S$733)</f>
        <v>383.40529410145086</v>
      </c>
      <c r="R811" s="5"/>
      <c r="S811" s="4"/>
      <c r="T811" s="10"/>
      <c r="U811" s="10"/>
    </row>
    <row r="812" spans="1:21" x14ac:dyDescent="0.25">
      <c r="A812" s="4">
        <v>42449</v>
      </c>
      <c r="B812" s="10">
        <f>'Volumi Totali'!B812/'Volumi Totali'!N812</f>
        <v>0.69760658082439186</v>
      </c>
      <c r="C812" s="10">
        <f>'Volumi Totali'!C812/'Volumi Totali'!N812</f>
        <v>1.7609336154717902E-3</v>
      </c>
      <c r="D812" s="10">
        <f>'Volumi Totali'!D812/'Volumi Totali'!N812</f>
        <v>1.4061446022193769E-2</v>
      </c>
      <c r="E812" s="10">
        <f>'Volumi Totali'!E812/'Volumi Totali'!N812</f>
        <v>0</v>
      </c>
      <c r="F812" s="10">
        <f>'Volumi Totali'!F812/'Volumi Totali'!N812</f>
        <v>0.26798882035499821</v>
      </c>
      <c r="G812" s="10">
        <f>'Volumi Totali'!G812/'Volumi Totali'!N812</f>
        <v>0</v>
      </c>
      <c r="H812" s="10">
        <f>'Volumi Totali'!H812/'Volumi Totali'!N812</f>
        <v>1.4875504328463312E-2</v>
      </c>
      <c r="I812" s="10">
        <f>'Volumi Totali'!I812/'Volumi Totali'!N812</f>
        <v>0</v>
      </c>
      <c r="J812" s="10">
        <f>'Volumi Totali'!J812/'Volumi Totali'!N812</f>
        <v>0</v>
      </c>
      <c r="K812" s="10">
        <f>'Volumi Totali'!K812/'Volumi Totali'!N812</f>
        <v>3.3455370215173716E-3</v>
      </c>
      <c r="L812" s="10">
        <f>'Volumi Totali'!L812/'Volumi Totali'!N812</f>
        <v>3.6117783296367098E-4</v>
      </c>
      <c r="N812" s="11">
        <f t="shared" si="13"/>
        <v>1</v>
      </c>
      <c r="P812" s="10">
        <f>(B812*BTC!J812+Indice!C812*XRP!J812+Indice!D812*LTC!J812+Indice!E812*ETC!J82+Indice!F812*ETH!J229+Indice!G812*BCH!J82+Indice!H812*XMR!J672+Indice!I812*ZEC!J82+Indice!J812*EOS!J82+Indice!K812*DASH!J768+Indice!L812*XLM!J596)</f>
        <v>4.9231317507404202E-3</v>
      </c>
      <c r="Q812" s="18">
        <f>((B$792*BTC!E812+Indice!C$792*XRP!E812+Indice!D$792*LTC!E812+Indice!F$792*ETH!E229+Indice!H$792*XMR!E307+Indice!K$792*DASH!E768+Indice!L$792*XLM!E596)/S$733)</f>
        <v>386.4724763863606</v>
      </c>
      <c r="R812" s="5"/>
      <c r="S812" s="3"/>
      <c r="T812" s="10"/>
      <c r="U812" s="10"/>
    </row>
    <row r="813" spans="1:21" x14ac:dyDescent="0.25">
      <c r="A813" s="3">
        <v>42450</v>
      </c>
      <c r="B813" s="10">
        <f>'Volumi Totali'!B813/'Volumi Totali'!N813</f>
        <v>0.66974618647170581</v>
      </c>
      <c r="C813" s="10">
        <f>'Volumi Totali'!C813/'Volumi Totali'!N813</f>
        <v>8.6667233918616339E-4</v>
      </c>
      <c r="D813" s="10">
        <f>'Volumi Totali'!D813/'Volumi Totali'!N813</f>
        <v>5.5126200577834423E-3</v>
      </c>
      <c r="E813" s="10">
        <f>'Volumi Totali'!E813/'Volumi Totali'!N813</f>
        <v>0</v>
      </c>
      <c r="F813" s="10">
        <f>'Volumi Totali'!F813/'Volumi Totali'!N813</f>
        <v>0.31037654264803183</v>
      </c>
      <c r="G813" s="10">
        <f>'Volumi Totali'!G813/'Volumi Totali'!N813</f>
        <v>0</v>
      </c>
      <c r="H813" s="10">
        <f>'Volumi Totali'!H813/'Volumi Totali'!N813</f>
        <v>8.9036830630614596E-3</v>
      </c>
      <c r="I813" s="10">
        <f>'Volumi Totali'!I813/'Volumi Totali'!N813</f>
        <v>0</v>
      </c>
      <c r="J813" s="10">
        <f>'Volumi Totali'!J813/'Volumi Totali'!N813</f>
        <v>0</v>
      </c>
      <c r="K813" s="10">
        <f>'Volumi Totali'!K813/'Volumi Totali'!N813</f>
        <v>4.3288102105437844E-3</v>
      </c>
      <c r="L813" s="10">
        <f>'Volumi Totali'!L813/'Volumi Totali'!N813</f>
        <v>2.654852096875292E-4</v>
      </c>
      <c r="N813" s="11">
        <f t="shared" si="13"/>
        <v>0.99999999999999989</v>
      </c>
      <c r="P813" s="10">
        <f>(B813*BTC!J813+Indice!C813*XRP!J813+Indice!D813*LTC!J813+Indice!E813*ETC!J83+Indice!F813*ETH!J230+Indice!G813*BCH!J83+Indice!H813*XMR!J673+Indice!I813*ZEC!J83+Indice!J813*EOS!J83+Indice!K813*DASH!J769+Indice!L813*XLM!J597)</f>
        <v>4.656770810674591E-2</v>
      </c>
      <c r="Q813" s="18">
        <f>((B$792*BTC!E813+Indice!C$792*XRP!E813+Indice!D$792*LTC!E813+Indice!F$792*ETH!E230+Indice!H$792*XMR!E308+Indice!K$792*DASH!E769+Indice!L$792*XLM!E597)/S$733)</f>
        <v>386.23382541974553</v>
      </c>
      <c r="R813" s="5"/>
      <c r="S813" s="4"/>
      <c r="T813" s="10"/>
      <c r="U813" s="10"/>
    </row>
    <row r="814" spans="1:21" x14ac:dyDescent="0.25">
      <c r="A814" s="4">
        <v>42451</v>
      </c>
      <c r="B814" s="10">
        <f>'Volumi Totali'!B814/'Volumi Totali'!N814</f>
        <v>0.74801488602611965</v>
      </c>
      <c r="C814" s="10">
        <f>'Volumi Totali'!C814/'Volumi Totali'!N814</f>
        <v>6.7645373951800885E-3</v>
      </c>
      <c r="D814" s="10">
        <f>'Volumi Totali'!D814/'Volumi Totali'!N814</f>
        <v>1.416399957653768E-2</v>
      </c>
      <c r="E814" s="10">
        <f>'Volumi Totali'!E814/'Volumi Totali'!N814</f>
        <v>0</v>
      </c>
      <c r="F814" s="10">
        <f>'Volumi Totali'!F814/'Volumi Totali'!N814</f>
        <v>0.22089251849199407</v>
      </c>
      <c r="G814" s="10">
        <f>'Volumi Totali'!G814/'Volumi Totali'!N814</f>
        <v>0</v>
      </c>
      <c r="H814" s="10">
        <f>'Volumi Totali'!H814/'Volumi Totali'!N814</f>
        <v>6.7318686385489362E-3</v>
      </c>
      <c r="I814" s="10">
        <f>'Volumi Totali'!I814/'Volumi Totali'!N814</f>
        <v>0</v>
      </c>
      <c r="J814" s="10">
        <f>'Volumi Totali'!J814/'Volumi Totali'!N814</f>
        <v>0</v>
      </c>
      <c r="K814" s="10">
        <f>'Volumi Totali'!K814/'Volumi Totali'!N814</f>
        <v>3.2218917480556827E-3</v>
      </c>
      <c r="L814" s="10">
        <f>'Volumi Totali'!L814/'Volumi Totali'!N814</f>
        <v>2.1029812356394056E-4</v>
      </c>
      <c r="N814" s="11">
        <f t="shared" si="13"/>
        <v>1</v>
      </c>
      <c r="P814" s="10">
        <f>(B814*BTC!J814+Indice!C814*XRP!J814+Indice!D814*LTC!J814+Indice!E814*ETC!J84+Indice!F814*ETH!J231+Indice!G814*BCH!J84+Indice!H814*XMR!J674+Indice!I814*ZEC!J84+Indice!J814*EOS!J84+Indice!K814*DASH!J770+Indice!L814*XLM!J598)</f>
        <v>-2.5037473468481103E-3</v>
      </c>
      <c r="Q814" s="18">
        <f>((B$792*BTC!E814+Indice!C$792*XRP!E814+Indice!D$792*LTC!E814+Indice!F$792*ETH!E231+Indice!H$792*XMR!E309+Indice!K$792*DASH!E770+Indice!L$792*XLM!E598)/S$733)</f>
        <v>390.61521307483827</v>
      </c>
      <c r="R814" s="5"/>
      <c r="S814" s="3"/>
      <c r="T814" s="10"/>
      <c r="U814" s="10"/>
    </row>
    <row r="815" spans="1:21" x14ac:dyDescent="0.25">
      <c r="A815" s="3">
        <v>42452</v>
      </c>
      <c r="B815" s="10">
        <f>'Volumi Totali'!B815/'Volumi Totali'!N815</f>
        <v>0.72700991841622631</v>
      </c>
      <c r="C815" s="10">
        <f>'Volumi Totali'!C815/'Volumi Totali'!N815</f>
        <v>1.2102396891033443E-2</v>
      </c>
      <c r="D815" s="10">
        <f>'Volumi Totali'!D815/'Volumi Totali'!N815</f>
        <v>2.0150428705387489E-2</v>
      </c>
      <c r="E815" s="10">
        <f>'Volumi Totali'!E815/'Volumi Totali'!N815</f>
        <v>0</v>
      </c>
      <c r="F815" s="10">
        <f>'Volumi Totali'!F815/'Volumi Totali'!N815</f>
        <v>0.22898773770498942</v>
      </c>
      <c r="G815" s="10">
        <f>'Volumi Totali'!G815/'Volumi Totali'!N815</f>
        <v>0</v>
      </c>
      <c r="H815" s="10">
        <f>'Volumi Totali'!H815/'Volumi Totali'!N815</f>
        <v>5.2057048960818409E-3</v>
      </c>
      <c r="I815" s="10">
        <f>'Volumi Totali'!I815/'Volumi Totali'!N815</f>
        <v>0</v>
      </c>
      <c r="J815" s="10">
        <f>'Volumi Totali'!J815/'Volumi Totali'!N815</f>
        <v>0</v>
      </c>
      <c r="K815" s="10">
        <f>'Volumi Totali'!K815/'Volumi Totali'!N815</f>
        <v>6.2956719504906012E-3</v>
      </c>
      <c r="L815" s="10">
        <f>'Volumi Totali'!L815/'Volumi Totali'!N815</f>
        <v>2.4814143579093059E-4</v>
      </c>
      <c r="N815" s="11">
        <f t="shared" si="13"/>
        <v>1.0000000000000002</v>
      </c>
      <c r="P815" s="10">
        <f>(B815*BTC!J815+Indice!C815*XRP!J815+Indice!D815*LTC!J815+Indice!E815*ETC!J85+Indice!F815*ETH!J232+Indice!G815*BCH!J85+Indice!H815*XMR!J675+Indice!I815*ZEC!J85+Indice!J815*EOS!J85+Indice!K815*DASH!J771+Indice!L815*XLM!J599)</f>
        <v>2.3118950013834336E-2</v>
      </c>
      <c r="Q815" s="18">
        <f>((B$792*BTC!E815+Indice!C$792*XRP!E815+Indice!D$792*LTC!E815+Indice!F$792*ETH!E232+Indice!H$792*XMR!E310+Indice!K$792*DASH!E771+Indice!L$792*XLM!E599)/S$733)</f>
        <v>390.70475282284929</v>
      </c>
      <c r="R815" s="5"/>
      <c r="S815" s="4"/>
      <c r="T815" s="10"/>
      <c r="U815" s="10"/>
    </row>
    <row r="816" spans="1:21" x14ac:dyDescent="0.25">
      <c r="A816" s="4">
        <v>42453</v>
      </c>
      <c r="B816" s="10">
        <f>'Volumi Totali'!B816/'Volumi Totali'!N816</f>
        <v>0.69387582968860906</v>
      </c>
      <c r="C816" s="10">
        <f>'Volumi Totali'!C816/'Volumi Totali'!N816</f>
        <v>9.7989535137221351E-3</v>
      </c>
      <c r="D816" s="10">
        <f>'Volumi Totali'!D816/'Volumi Totali'!N816</f>
        <v>1.4154125182616925E-2</v>
      </c>
      <c r="E816" s="10">
        <f>'Volumi Totali'!E816/'Volumi Totali'!N816</f>
        <v>0</v>
      </c>
      <c r="F816" s="10">
        <f>'Volumi Totali'!F816/'Volumi Totali'!N816</f>
        <v>0.26479010040882678</v>
      </c>
      <c r="G816" s="10">
        <f>'Volumi Totali'!G816/'Volumi Totali'!N816</f>
        <v>0</v>
      </c>
      <c r="H816" s="10">
        <f>'Volumi Totali'!H816/'Volumi Totali'!N816</f>
        <v>1.2504174369465895E-2</v>
      </c>
      <c r="I816" s="10">
        <f>'Volumi Totali'!I816/'Volumi Totali'!N816</f>
        <v>0</v>
      </c>
      <c r="J816" s="10">
        <f>'Volumi Totali'!J816/'Volumi Totali'!N816</f>
        <v>0</v>
      </c>
      <c r="K816" s="10">
        <f>'Volumi Totali'!K816/'Volumi Totali'!N816</f>
        <v>4.6818826405783578E-3</v>
      </c>
      <c r="L816" s="10">
        <f>'Volumi Totali'!L816/'Volumi Totali'!N816</f>
        <v>1.9493419618085727E-4</v>
      </c>
      <c r="N816" s="11">
        <f t="shared" si="13"/>
        <v>1</v>
      </c>
      <c r="P816" s="10">
        <f>(B816*BTC!J816+Indice!C816*XRP!J816+Indice!D816*LTC!J816+Indice!E816*ETC!J86+Indice!F816*ETH!J233+Indice!G816*BCH!J86+Indice!H816*XMR!J676+Indice!I816*ZEC!J86+Indice!J816*EOS!J86+Indice!K816*DASH!J772+Indice!L816*XLM!J600)</f>
        <v>-2.723535582495925E-2</v>
      </c>
      <c r="Q816" s="18">
        <f>((B$792*BTC!E816+Indice!C$792*XRP!E816+Indice!D$792*LTC!E816+Indice!F$792*ETH!E233+Indice!H$792*XMR!E311+Indice!K$792*DASH!E772+Indice!L$792*XLM!E600)/S$733)</f>
        <v>389.02897460815041</v>
      </c>
      <c r="R816" s="5"/>
      <c r="S816" s="3"/>
      <c r="T816" s="10"/>
      <c r="U816" s="10"/>
    </row>
    <row r="817" spans="1:21" x14ac:dyDescent="0.25">
      <c r="A817" s="3">
        <v>42454</v>
      </c>
      <c r="B817" s="10">
        <f>'Volumi Totali'!B817/'Volumi Totali'!N817</f>
        <v>0.75150232907815162</v>
      </c>
      <c r="C817" s="10">
        <f>'Volumi Totali'!C817/'Volumi Totali'!N817</f>
        <v>1.0775980058193675E-2</v>
      </c>
      <c r="D817" s="10">
        <f>'Volumi Totali'!D817/'Volumi Totali'!N817</f>
        <v>1.7161733838835892E-2</v>
      </c>
      <c r="E817" s="10">
        <f>'Volumi Totali'!E817/'Volumi Totali'!N817</f>
        <v>0</v>
      </c>
      <c r="F817" s="10">
        <f>'Volumi Totali'!F817/'Volumi Totali'!N817</f>
        <v>0.19705489154024133</v>
      </c>
      <c r="G817" s="10">
        <f>'Volumi Totali'!G817/'Volumi Totali'!N817</f>
        <v>0</v>
      </c>
      <c r="H817" s="10">
        <f>'Volumi Totali'!H817/'Volumi Totali'!N817</f>
        <v>1.0619674436780389E-2</v>
      </c>
      <c r="I817" s="10">
        <f>'Volumi Totali'!I817/'Volumi Totali'!N817</f>
        <v>0</v>
      </c>
      <c r="J817" s="10">
        <f>'Volumi Totali'!J817/'Volumi Totali'!N817</f>
        <v>0</v>
      </c>
      <c r="K817" s="10">
        <f>'Volumi Totali'!K817/'Volumi Totali'!N817</f>
        <v>1.2556008263265679E-2</v>
      </c>
      <c r="L817" s="10">
        <f>'Volumi Totali'!L817/'Volumi Totali'!N817</f>
        <v>3.2938278453145697E-4</v>
      </c>
      <c r="N817" s="11">
        <f t="shared" si="13"/>
        <v>1</v>
      </c>
      <c r="P817" s="10">
        <f>(B817*BTC!J817+Indice!C817*XRP!J817+Indice!D817*LTC!J817+Indice!E817*ETC!J87+Indice!F817*ETH!J234+Indice!G817*BCH!J87+Indice!H817*XMR!J677+Indice!I817*ZEC!J87+Indice!J817*EOS!J87+Indice!K817*DASH!J773+Indice!L817*XLM!J601)</f>
        <v>-7.0443878578223358E-3</v>
      </c>
      <c r="Q817" s="18">
        <f>((B$792*BTC!E817+Indice!C$792*XRP!E817+Indice!D$792*LTC!E817+Indice!F$792*ETH!E234+Indice!H$792*XMR!E312+Indice!K$792*DASH!E773+Indice!L$792*XLM!E601)/S$733)</f>
        <v>389.70877925206514</v>
      </c>
      <c r="R817" s="5"/>
      <c r="S817" s="4"/>
      <c r="T817" s="10"/>
      <c r="U817" s="10"/>
    </row>
    <row r="818" spans="1:21" x14ac:dyDescent="0.25">
      <c r="A818" s="4">
        <v>42455</v>
      </c>
      <c r="B818" s="10">
        <f>'Volumi Totali'!B818/'Volumi Totali'!N818</f>
        <v>0.79185442522595406</v>
      </c>
      <c r="C818" s="10">
        <f>'Volumi Totali'!C818/'Volumi Totali'!N818</f>
        <v>5.4917494296393725E-3</v>
      </c>
      <c r="D818" s="10">
        <f>'Volumi Totali'!D818/'Volumi Totali'!N818</f>
        <v>1.9817110045604023E-2</v>
      </c>
      <c r="E818" s="10">
        <f>'Volumi Totali'!E818/'Volumi Totali'!N818</f>
        <v>0</v>
      </c>
      <c r="F818" s="10">
        <f>'Volumi Totali'!F818/'Volumi Totali'!N818</f>
        <v>0.16715657749714952</v>
      </c>
      <c r="G818" s="10">
        <f>'Volumi Totali'!G818/'Volumi Totali'!N818</f>
        <v>0</v>
      </c>
      <c r="H818" s="10">
        <f>'Volumi Totali'!H818/'Volumi Totali'!N818</f>
        <v>8.9659818130136508E-3</v>
      </c>
      <c r="I818" s="10">
        <f>'Volumi Totali'!I818/'Volumi Totali'!N818</f>
        <v>0</v>
      </c>
      <c r="J818" s="10">
        <f>'Volumi Totali'!J818/'Volumi Totali'!N818</f>
        <v>0</v>
      </c>
      <c r="K818" s="10">
        <f>'Volumi Totali'!K818/'Volumi Totali'!N818</f>
        <v>6.4372133698872994E-3</v>
      </c>
      <c r="L818" s="10">
        <f>'Volumi Totali'!L818/'Volumi Totali'!N818</f>
        <v>2.7694261875209401E-4</v>
      </c>
      <c r="N818" s="11">
        <f t="shared" si="13"/>
        <v>1</v>
      </c>
      <c r="P818" s="10">
        <f>(B818*BTC!J818+Indice!C818*XRP!J818+Indice!D818*LTC!J818+Indice!E818*ETC!J88+Indice!F818*ETH!J235+Indice!G818*BCH!J88+Indice!H818*XMR!J678+Indice!I818*ZEC!J88+Indice!J818*EOS!J88+Indice!K818*DASH!J774+Indice!L818*XLM!J602)</f>
        <v>4.4996090562455229E-3</v>
      </c>
      <c r="Q818" s="18">
        <f>((B$792*BTC!E818+Indice!C$792*XRP!E818+Indice!D$792*LTC!E818+Indice!F$792*ETH!E235+Indice!H$792*XMR!E313+Indice!K$792*DASH!E774+Indice!L$792*XLM!E602)/S$733)</f>
        <v>390.45213366410945</v>
      </c>
      <c r="R818" s="5"/>
      <c r="S818" s="3"/>
      <c r="T818" s="10"/>
      <c r="U818" s="10"/>
    </row>
    <row r="819" spans="1:21" x14ac:dyDescent="0.25">
      <c r="A819" s="3">
        <v>42456</v>
      </c>
      <c r="B819" s="10">
        <f>'Volumi Totali'!B819/'Volumi Totali'!N819</f>
        <v>0.77476514183161804</v>
      </c>
      <c r="C819" s="10">
        <f>'Volumi Totali'!C819/'Volumi Totali'!N819</f>
        <v>4.5490180620235887E-3</v>
      </c>
      <c r="D819" s="10">
        <f>'Volumi Totali'!D819/'Volumi Totali'!N819</f>
        <v>2.2731820319453488E-2</v>
      </c>
      <c r="E819" s="10">
        <f>'Volumi Totali'!E819/'Volumi Totali'!N819</f>
        <v>0</v>
      </c>
      <c r="F819" s="10">
        <f>'Volumi Totali'!F819/'Volumi Totali'!N819</f>
        <v>0.18213388498207311</v>
      </c>
      <c r="G819" s="10">
        <f>'Volumi Totali'!G819/'Volumi Totali'!N819</f>
        <v>0</v>
      </c>
      <c r="H819" s="10">
        <f>'Volumi Totali'!H819/'Volumi Totali'!N819</f>
        <v>1.0678002545314733E-2</v>
      </c>
      <c r="I819" s="10">
        <f>'Volumi Totali'!I819/'Volumi Totali'!N819</f>
        <v>0</v>
      </c>
      <c r="J819" s="10">
        <f>'Volumi Totali'!J819/'Volumi Totali'!N819</f>
        <v>0</v>
      </c>
      <c r="K819" s="10">
        <f>'Volumi Totali'!K819/'Volumi Totali'!N819</f>
        <v>4.8023987444239394E-3</v>
      </c>
      <c r="L819" s="10">
        <f>'Volumi Totali'!L819/'Volumi Totali'!N819</f>
        <v>3.3973351509304807E-4</v>
      </c>
      <c r="N819" s="11">
        <f t="shared" si="13"/>
        <v>1</v>
      </c>
      <c r="P819" s="10">
        <f>(B819*BTC!J819+Indice!C819*XRP!J819+Indice!D819*LTC!J819+Indice!E819*ETC!J89+Indice!F819*ETH!J236+Indice!G819*BCH!J89+Indice!H819*XMR!J679+Indice!I819*ZEC!J89+Indice!J819*EOS!J89+Indice!K819*DASH!J775+Indice!L819*XLM!J603)</f>
        <v>5.8951917437115612E-3</v>
      </c>
      <c r="Q819" s="18">
        <f>((B$792*BTC!E819+Indice!C$792*XRP!E819+Indice!D$792*LTC!E819+Indice!F$792*ETH!E236+Indice!H$792*XMR!E314+Indice!K$792*DASH!E775+Indice!L$792*XLM!E603)/S$733)</f>
        <v>398.59954097395138</v>
      </c>
      <c r="R819" s="5"/>
      <c r="S819" s="4"/>
      <c r="T819" s="10"/>
      <c r="U819" s="10"/>
    </row>
    <row r="820" spans="1:21" x14ac:dyDescent="0.25">
      <c r="A820" s="4">
        <v>42457</v>
      </c>
      <c r="B820" s="10">
        <f>'Volumi Totali'!B820/'Volumi Totali'!N820</f>
        <v>0.71003944070617642</v>
      </c>
      <c r="C820" s="10">
        <f>'Volumi Totali'!C820/'Volumi Totali'!N820</f>
        <v>2.1911676132867902E-2</v>
      </c>
      <c r="D820" s="10">
        <f>'Volumi Totali'!D820/'Volumi Totali'!N820</f>
        <v>1.4788153540272912E-2</v>
      </c>
      <c r="E820" s="10">
        <f>'Volumi Totali'!E820/'Volumi Totali'!N820</f>
        <v>0</v>
      </c>
      <c r="F820" s="10">
        <f>'Volumi Totali'!F820/'Volumi Totali'!N820</f>
        <v>0.24027925833338731</v>
      </c>
      <c r="G820" s="10">
        <f>'Volumi Totali'!G820/'Volumi Totali'!N820</f>
        <v>0</v>
      </c>
      <c r="H820" s="10">
        <f>'Volumi Totali'!H820/'Volumi Totali'!N820</f>
        <v>6.1258916254881514E-3</v>
      </c>
      <c r="I820" s="10">
        <f>'Volumi Totali'!I820/'Volumi Totali'!N820</f>
        <v>0</v>
      </c>
      <c r="J820" s="10">
        <f>'Volumi Totali'!J820/'Volumi Totali'!N820</f>
        <v>0</v>
      </c>
      <c r="K820" s="10">
        <f>'Volumi Totali'!K820/'Volumi Totali'!N820</f>
        <v>5.9836097636795779E-3</v>
      </c>
      <c r="L820" s="10">
        <f>'Volumi Totali'!L820/'Volumi Totali'!N820</f>
        <v>8.7196989812769981E-4</v>
      </c>
      <c r="N820" s="11">
        <f t="shared" si="13"/>
        <v>1.0000000000000002</v>
      </c>
      <c r="P820" s="10">
        <f>(B820*BTC!J820+Indice!C820*XRP!J820+Indice!D820*LTC!J820+Indice!E820*ETC!J90+Indice!F820*ETH!J237+Indice!G820*BCH!J90+Indice!H820*XMR!J680+Indice!I820*ZEC!J90+Indice!J820*EOS!J90+Indice!K820*DASH!J776+Indice!L820*XLM!J604)</f>
        <v>2.3149943915679906E-2</v>
      </c>
      <c r="Q820" s="18">
        <f>((B$792*BTC!E820+Indice!C$792*XRP!E820+Indice!D$792*LTC!E820+Indice!F$792*ETH!E237+Indice!H$792*XMR!E315+Indice!K$792*DASH!E776+Indice!L$792*XLM!E604)/S$733)</f>
        <v>396.38060292760088</v>
      </c>
      <c r="R820" s="5"/>
      <c r="S820" s="3"/>
      <c r="T820" s="10"/>
      <c r="U820" s="10"/>
    </row>
    <row r="821" spans="1:21" x14ac:dyDescent="0.25">
      <c r="A821" s="3">
        <v>42458</v>
      </c>
      <c r="B821" s="10">
        <f>'Volumi Totali'!B821/'Volumi Totali'!N821</f>
        <v>0.7807575076940767</v>
      </c>
      <c r="C821" s="10">
        <f>'Volumi Totali'!C821/'Volumi Totali'!N821</f>
        <v>1.1563594598822936E-2</v>
      </c>
      <c r="D821" s="10">
        <f>'Volumi Totali'!D821/'Volumi Totali'!N821</f>
        <v>1.8270769358385532E-2</v>
      </c>
      <c r="E821" s="10">
        <f>'Volumi Totali'!E821/'Volumi Totali'!N821</f>
        <v>0</v>
      </c>
      <c r="F821" s="10">
        <f>'Volumi Totali'!F821/'Volumi Totali'!N821</f>
        <v>0.18308973014997276</v>
      </c>
      <c r="G821" s="10">
        <f>'Volumi Totali'!G821/'Volumi Totali'!N821</f>
        <v>0</v>
      </c>
      <c r="H821" s="10">
        <f>'Volumi Totali'!H821/'Volumi Totali'!N821</f>
        <v>3.3599339492943053E-3</v>
      </c>
      <c r="I821" s="10">
        <f>'Volumi Totali'!I821/'Volumi Totali'!N821</f>
        <v>0</v>
      </c>
      <c r="J821" s="10">
        <f>'Volumi Totali'!J821/'Volumi Totali'!N821</f>
        <v>0</v>
      </c>
      <c r="K821" s="10">
        <f>'Volumi Totali'!K821/'Volumi Totali'!N821</f>
        <v>2.7818163391200071E-3</v>
      </c>
      <c r="L821" s="10">
        <f>'Volumi Totali'!L821/'Volumi Totali'!N821</f>
        <v>1.7664791032779743E-4</v>
      </c>
      <c r="N821" s="11">
        <f t="shared" si="13"/>
        <v>1.0000000000000002</v>
      </c>
      <c r="P821" s="10">
        <f>(B821*BTC!J821+Indice!C821*XRP!J821+Indice!D821*LTC!J821+Indice!E821*ETC!J91+Indice!F821*ETH!J238+Indice!G821*BCH!J91+Indice!H821*XMR!J681+Indice!I821*ZEC!J91+Indice!J821*EOS!J91+Indice!K821*DASH!J777+Indice!L821*XLM!J605)</f>
        <v>-1.5891458924881103E-2</v>
      </c>
      <c r="Q821" s="18">
        <f>((B$792*BTC!E821+Indice!C$792*XRP!E821+Indice!D$792*LTC!E821+Indice!F$792*ETH!E238+Indice!H$792*XMR!E316+Indice!K$792*DASH!E777+Indice!L$792*XLM!E605)/S$733)</f>
        <v>389.2017321319114</v>
      </c>
      <c r="R821" s="5"/>
      <c r="S821" s="4"/>
      <c r="T821" s="10"/>
      <c r="U821" s="10"/>
    </row>
    <row r="822" spans="1:21" x14ac:dyDescent="0.25">
      <c r="A822" s="4">
        <v>42459</v>
      </c>
      <c r="B822" s="10">
        <f>'Volumi Totali'!B822/'Volumi Totali'!N822</f>
        <v>0.74472482400779694</v>
      </c>
      <c r="C822" s="10">
        <f>'Volumi Totali'!C822/'Volumi Totali'!N822</f>
        <v>1.3653342949908597E-2</v>
      </c>
      <c r="D822" s="10">
        <f>'Volumi Totali'!D822/'Volumi Totali'!N822</f>
        <v>1.635620028152527E-2</v>
      </c>
      <c r="E822" s="10">
        <f>'Volumi Totali'!E822/'Volumi Totali'!N822</f>
        <v>0</v>
      </c>
      <c r="F822" s="10">
        <f>'Volumi Totali'!F822/'Volumi Totali'!N822</f>
        <v>0.21824056077601847</v>
      </c>
      <c r="G822" s="10">
        <f>'Volumi Totali'!G822/'Volumi Totali'!N822</f>
        <v>0</v>
      </c>
      <c r="H822" s="10">
        <f>'Volumi Totali'!H822/'Volumi Totali'!N822</f>
        <v>3.6547331744903725E-3</v>
      </c>
      <c r="I822" s="10">
        <f>'Volumi Totali'!I822/'Volumi Totali'!N822</f>
        <v>0</v>
      </c>
      <c r="J822" s="10">
        <f>'Volumi Totali'!J822/'Volumi Totali'!N822</f>
        <v>0</v>
      </c>
      <c r="K822" s="10">
        <f>'Volumi Totali'!K822/'Volumi Totali'!N822</f>
        <v>3.1634460549047698E-3</v>
      </c>
      <c r="L822" s="10">
        <f>'Volumi Totali'!L822/'Volumi Totali'!N822</f>
        <v>2.0689275535553655E-4</v>
      </c>
      <c r="N822" s="11">
        <f t="shared" si="13"/>
        <v>1</v>
      </c>
      <c r="P822" s="10">
        <f>(B822*BTC!J822+Indice!C822*XRP!J822+Indice!D822*LTC!J822+Indice!E822*ETC!J92+Indice!F822*ETH!J239+Indice!G822*BCH!J92+Indice!H822*XMR!J682+Indice!I822*ZEC!J92+Indice!J822*EOS!J92+Indice!K822*DASH!J778+Indice!L822*XLM!J606)</f>
        <v>2.1064903347291423E-3</v>
      </c>
      <c r="Q822" s="18">
        <f>((B$792*BTC!E822+Indice!C$792*XRP!E822+Indice!D$792*LTC!E822+Indice!F$792*ETH!E239+Indice!H$792*XMR!E317+Indice!K$792*DASH!E778+Indice!L$792*XLM!E606)/S$733)</f>
        <v>387.65243276406864</v>
      </c>
      <c r="R822" s="5"/>
      <c r="S822" s="3"/>
      <c r="T822" s="10"/>
      <c r="U822" s="10"/>
    </row>
    <row r="823" spans="1:21" x14ac:dyDescent="0.25">
      <c r="A823" s="3">
        <v>42460</v>
      </c>
      <c r="B823" s="10">
        <f>'Volumi Totali'!B823/'Volumi Totali'!N823</f>
        <v>0.76829425805840901</v>
      </c>
      <c r="C823" s="10">
        <f>'Volumi Totali'!C823/'Volumi Totali'!N823</f>
        <v>1.3221150027612696E-2</v>
      </c>
      <c r="D823" s="10">
        <f>'Volumi Totali'!D823/'Volumi Totali'!N823</f>
        <v>2.1747191161120026E-2</v>
      </c>
      <c r="E823" s="10">
        <f>'Volumi Totali'!E823/'Volumi Totali'!N823</f>
        <v>0</v>
      </c>
      <c r="F823" s="10">
        <f>'Volumi Totali'!F823/'Volumi Totali'!N823</f>
        <v>0.19096224328878406</v>
      </c>
      <c r="G823" s="10">
        <f>'Volumi Totali'!G823/'Volumi Totali'!N823</f>
        <v>0</v>
      </c>
      <c r="H823" s="10">
        <f>'Volumi Totali'!H823/'Volumi Totali'!N823</f>
        <v>2.5247151269664086E-3</v>
      </c>
      <c r="I823" s="10">
        <f>'Volumi Totali'!I823/'Volumi Totali'!N823</f>
        <v>0</v>
      </c>
      <c r="J823" s="10">
        <f>'Volumi Totali'!J823/'Volumi Totali'!N823</f>
        <v>0</v>
      </c>
      <c r="K823" s="10">
        <f>'Volumi Totali'!K823/'Volumi Totali'!N823</f>
        <v>2.8136586456791379E-3</v>
      </c>
      <c r="L823" s="10">
        <f>'Volumi Totali'!L823/'Volumi Totali'!N823</f>
        <v>4.3678369142863456E-4</v>
      </c>
      <c r="N823" s="11">
        <f t="shared" si="13"/>
        <v>1</v>
      </c>
      <c r="P823" s="10">
        <f>(B823*BTC!J823+Indice!C823*XRP!J823+Indice!D823*LTC!J823+Indice!E823*ETC!J93+Indice!F823*ETH!J240+Indice!G823*BCH!J93+Indice!H823*XMR!J683+Indice!I823*ZEC!J93+Indice!J823*EOS!J93+Indice!K823*DASH!J779+Indice!L823*XLM!J607)</f>
        <v>-5.333670090696423E-3</v>
      </c>
      <c r="Q823" s="18">
        <f>((B$792*BTC!E823+Indice!C$792*XRP!E823+Indice!D$792*LTC!E823+Indice!F$792*ETH!E240+Indice!H$792*XMR!E318+Indice!K$792*DASH!E779+Indice!L$792*XLM!E607)/S$733)</f>
        <v>389.36727894407801</v>
      </c>
      <c r="R823" s="5"/>
      <c r="S823" s="4"/>
      <c r="T823" s="10"/>
      <c r="U823" s="10"/>
    </row>
    <row r="824" spans="1:21" x14ac:dyDescent="0.25">
      <c r="A824" s="4">
        <v>42461</v>
      </c>
      <c r="B824" s="10">
        <f>'Volumi Totali'!B824/'Volumi Totali'!N824</f>
        <v>0.7844390486172711</v>
      </c>
      <c r="C824" s="10">
        <f>'Volumi Totali'!C824/'Volumi Totali'!N824</f>
        <v>1.2665880334742294E-2</v>
      </c>
      <c r="D824" s="10">
        <f>'Volumi Totali'!D824/'Volumi Totali'!N824</f>
        <v>2.0152007466698235E-2</v>
      </c>
      <c r="E824" s="10">
        <f>'Volumi Totali'!E824/'Volumi Totali'!N824</f>
        <v>0</v>
      </c>
      <c r="F824" s="10">
        <f>'Volumi Totali'!F824/'Volumi Totali'!N824</f>
        <v>0.17412670742917705</v>
      </c>
      <c r="G824" s="10">
        <f>'Volumi Totali'!G824/'Volumi Totali'!N824</f>
        <v>0</v>
      </c>
      <c r="H824" s="10">
        <f>'Volumi Totali'!H824/'Volumi Totali'!N824</f>
        <v>5.4137114214097047E-3</v>
      </c>
      <c r="I824" s="10">
        <f>'Volumi Totali'!I824/'Volumi Totali'!N824</f>
        <v>0</v>
      </c>
      <c r="J824" s="10">
        <f>'Volumi Totali'!J824/'Volumi Totali'!N824</f>
        <v>0</v>
      </c>
      <c r="K824" s="10">
        <f>'Volumi Totali'!K824/'Volumi Totali'!N824</f>
        <v>2.8960999068499971E-3</v>
      </c>
      <c r="L824" s="10">
        <f>'Volumi Totali'!L824/'Volumi Totali'!N824</f>
        <v>3.0654482385163086E-4</v>
      </c>
      <c r="N824" s="11">
        <f t="shared" si="13"/>
        <v>0.99999999999999989</v>
      </c>
      <c r="P824" s="10">
        <f>(B824*BTC!J824+Indice!C824*XRP!J824+Indice!D824*LTC!J824+Indice!E824*ETC!J94+Indice!F824*ETH!J241+Indice!G824*BCH!J94+Indice!H824*XMR!J684+Indice!I824*ZEC!J94+Indice!J824*EOS!J94+Indice!K824*DASH!J780+Indice!L824*XLM!J608)</f>
        <v>6.4807590141272801E-3</v>
      </c>
      <c r="Q824" s="18">
        <f>((B$823*BTC!E824+Indice!C$823*XRP!E824+Indice!D$823*LTC!E824+Indice!F$823*ETH!E241+Indice!H$823*XMR!E319+Indice!K$823*DASH!E780+Indice!L$823*XLM!E608)/S$733)</f>
        <v>351.0425204745859</v>
      </c>
      <c r="R824" s="5"/>
      <c r="S824" s="3"/>
      <c r="T824" s="10"/>
      <c r="U824" s="10"/>
    </row>
    <row r="825" spans="1:21" x14ac:dyDescent="0.25">
      <c r="A825" s="3">
        <v>42462</v>
      </c>
      <c r="B825" s="10">
        <f>'Volumi Totali'!B825/'Volumi Totali'!N825</f>
        <v>0.80771801678043142</v>
      </c>
      <c r="C825" s="10">
        <f>'Volumi Totali'!C825/'Volumi Totali'!N825</f>
        <v>6.9028901612274559E-3</v>
      </c>
      <c r="D825" s="10">
        <f>'Volumi Totali'!D825/'Volumi Totali'!N825</f>
        <v>2.0772907840734357E-2</v>
      </c>
      <c r="E825" s="10">
        <f>'Volumi Totali'!E825/'Volumi Totali'!N825</f>
        <v>0</v>
      </c>
      <c r="F825" s="10">
        <f>'Volumi Totali'!F825/'Volumi Totali'!N825</f>
        <v>0.15352286294707909</v>
      </c>
      <c r="G825" s="10">
        <f>'Volumi Totali'!G825/'Volumi Totali'!N825</f>
        <v>0</v>
      </c>
      <c r="H825" s="10">
        <f>'Volumi Totali'!H825/'Volumi Totali'!N825</f>
        <v>7.7604845162331142E-3</v>
      </c>
      <c r="I825" s="10">
        <f>'Volumi Totali'!I825/'Volumi Totali'!N825</f>
        <v>0</v>
      </c>
      <c r="J825" s="10">
        <f>'Volumi Totali'!J825/'Volumi Totali'!N825</f>
        <v>0</v>
      </c>
      <c r="K825" s="10">
        <f>'Volumi Totali'!K825/'Volumi Totali'!N825</f>
        <v>2.7793928963278725E-3</v>
      </c>
      <c r="L825" s="10">
        <f>'Volumi Totali'!L825/'Volumi Totali'!N825</f>
        <v>5.4344485796665933E-4</v>
      </c>
      <c r="N825" s="11">
        <f t="shared" si="13"/>
        <v>1</v>
      </c>
      <c r="P825" s="10">
        <f>(B825*BTC!J825+Indice!C825*XRP!J825+Indice!D825*LTC!J825+Indice!E825*ETC!J95+Indice!F825*ETH!J242+Indice!G825*BCH!J95+Indice!H825*XMR!J685+Indice!I825*ZEC!J95+Indice!J825*EOS!J95+Indice!K825*DASH!J781+Indice!L825*XLM!J609)</f>
        <v>4.9368265076756585E-3</v>
      </c>
      <c r="Q825" s="18">
        <f>((B$823*BTC!E825+Indice!C$823*XRP!E825+Indice!D$823*LTC!E825+Indice!F$823*ETH!E242+Indice!H$823*XMR!E320+Indice!K$823*DASH!E781+Indice!L$823*XLM!E609)/S$733)</f>
        <v>353.45701702122119</v>
      </c>
      <c r="R825" s="5"/>
      <c r="S825" s="4"/>
      <c r="T825" s="10"/>
      <c r="U825" s="10"/>
    </row>
    <row r="826" spans="1:21" x14ac:dyDescent="0.25">
      <c r="A826" s="4">
        <v>42463</v>
      </c>
      <c r="B826" s="10">
        <f>'Volumi Totali'!B826/'Volumi Totali'!N826</f>
        <v>0.8305848304906267</v>
      </c>
      <c r="C826" s="10">
        <f>'Volumi Totali'!C826/'Volumi Totali'!N826</f>
        <v>5.4591073436662304E-3</v>
      </c>
      <c r="D826" s="10">
        <f>'Volumi Totali'!D826/'Volumi Totali'!N826</f>
        <v>2.7964305306043588E-2</v>
      </c>
      <c r="E826" s="10">
        <f>'Volumi Totali'!E826/'Volumi Totali'!N826</f>
        <v>0</v>
      </c>
      <c r="F826" s="10">
        <f>'Volumi Totali'!F826/'Volumi Totali'!N826</f>
        <v>0.12180471743337616</v>
      </c>
      <c r="G826" s="10">
        <f>'Volumi Totali'!G826/'Volumi Totali'!N826</f>
        <v>0</v>
      </c>
      <c r="H826" s="10">
        <f>'Volumi Totali'!H826/'Volumi Totali'!N826</f>
        <v>5.5668218665239615E-3</v>
      </c>
      <c r="I826" s="10">
        <f>'Volumi Totali'!I826/'Volumi Totali'!N826</f>
        <v>0</v>
      </c>
      <c r="J826" s="10">
        <f>'Volumi Totali'!J826/'Volumi Totali'!N826</f>
        <v>0</v>
      </c>
      <c r="K826" s="10">
        <f>'Volumi Totali'!K826/'Volumi Totali'!N826</f>
        <v>7.6705181465794503E-3</v>
      </c>
      <c r="L826" s="10">
        <f>'Volumi Totali'!L826/'Volumi Totali'!N826</f>
        <v>9.4969941318393892E-4</v>
      </c>
      <c r="N826" s="11">
        <f t="shared" si="13"/>
        <v>1</v>
      </c>
      <c r="P826" s="10">
        <f>(B826*BTC!J826+Indice!C826*XRP!J826+Indice!D826*LTC!J826+Indice!E826*ETC!J96+Indice!F826*ETH!J243+Indice!G826*BCH!J96+Indice!H826*XMR!J686+Indice!I826*ZEC!J96+Indice!J826*EOS!J96+Indice!K826*DASH!J782+Indice!L826*XLM!J610)</f>
        <v>-6.009322597969088E-4</v>
      </c>
      <c r="Q826" s="18">
        <f>((B$823*BTC!E826+Indice!C$823*XRP!E826+Indice!D$823*LTC!E826+Indice!F$823*ETH!E243+Indice!H$823*XMR!E321+Indice!K$823*DASH!E782+Indice!L$823*XLM!E610)/S$733)</f>
        <v>353.48577108634976</v>
      </c>
      <c r="R826" s="5"/>
      <c r="S826" s="3"/>
      <c r="T826" s="10"/>
      <c r="U826" s="10"/>
    </row>
    <row r="827" spans="1:21" x14ac:dyDescent="0.25">
      <c r="A827" s="3">
        <v>42464</v>
      </c>
      <c r="B827" s="10">
        <f>'Volumi Totali'!B827/'Volumi Totali'!N827</f>
        <v>0.81222700951124804</v>
      </c>
      <c r="C827" s="10">
        <f>'Volumi Totali'!C827/'Volumi Totali'!N827</f>
        <v>4.818071788289538E-3</v>
      </c>
      <c r="D827" s="10">
        <f>'Volumi Totali'!D827/'Volumi Totali'!N827</f>
        <v>1.9066544729070305E-2</v>
      </c>
      <c r="E827" s="10">
        <f>'Volumi Totali'!E827/'Volumi Totali'!N827</f>
        <v>0</v>
      </c>
      <c r="F827" s="10">
        <f>'Volumi Totali'!F827/'Volumi Totali'!N827</f>
        <v>0.15397909954693034</v>
      </c>
      <c r="G827" s="10">
        <f>'Volumi Totali'!G827/'Volumi Totali'!N827</f>
        <v>0</v>
      </c>
      <c r="H827" s="10">
        <f>'Volumi Totali'!H827/'Volumi Totali'!N827</f>
        <v>4.7514693756267636E-3</v>
      </c>
      <c r="I827" s="10">
        <f>'Volumi Totali'!I827/'Volumi Totali'!N827</f>
        <v>0</v>
      </c>
      <c r="J827" s="10">
        <f>'Volumi Totali'!J827/'Volumi Totali'!N827</f>
        <v>0</v>
      </c>
      <c r="K827" s="10">
        <f>'Volumi Totali'!K827/'Volumi Totali'!N827</f>
        <v>2.2762240743852704E-3</v>
      </c>
      <c r="L827" s="10">
        <f>'Volumi Totali'!L827/'Volumi Totali'!N827</f>
        <v>2.8815809744497617E-3</v>
      </c>
      <c r="N827" s="11">
        <f t="shared" si="13"/>
        <v>1</v>
      </c>
      <c r="P827" s="10">
        <f>(B827*BTC!J827+Indice!C827*XRP!J827+Indice!D827*LTC!J827+Indice!E827*ETC!J97+Indice!F827*ETH!J244+Indice!G827*BCH!J97+Indice!H827*XMR!J687+Indice!I827*ZEC!J97+Indice!J827*EOS!J97+Indice!K827*DASH!J783+Indice!L827*XLM!J611)</f>
        <v>-5.6346272806983609E-3</v>
      </c>
      <c r="Q827" s="18">
        <f>((B$823*BTC!E827+Indice!C$823*XRP!E827+Indice!D$823*LTC!E827+Indice!F$823*ETH!E244+Indice!H$823*XMR!E322+Indice!K$823*DASH!E783+Indice!L$823*XLM!E611)/S$733)</f>
        <v>353.84043005870399</v>
      </c>
      <c r="R827" s="5"/>
      <c r="S827" s="4"/>
      <c r="T827" s="10"/>
      <c r="U827" s="10"/>
    </row>
    <row r="828" spans="1:21" x14ac:dyDescent="0.25">
      <c r="A828" s="4">
        <v>42465</v>
      </c>
      <c r="B828" s="10">
        <f>'Volumi Totali'!B828/'Volumi Totali'!N828</f>
        <v>0.72709824929763012</v>
      </c>
      <c r="C828" s="10">
        <f>'Volumi Totali'!C828/'Volumi Totali'!N828</f>
        <v>5.5568445981311046E-3</v>
      </c>
      <c r="D828" s="10">
        <f>'Volumi Totali'!D828/'Volumi Totali'!N828</f>
        <v>1.0343864135253159E-2</v>
      </c>
      <c r="E828" s="10">
        <f>'Volumi Totali'!E828/'Volumi Totali'!N828</f>
        <v>0</v>
      </c>
      <c r="F828" s="10">
        <f>'Volumi Totali'!F828/'Volumi Totali'!N828</f>
        <v>0.24617373497622075</v>
      </c>
      <c r="G828" s="10">
        <f>'Volumi Totali'!G828/'Volumi Totali'!N828</f>
        <v>0</v>
      </c>
      <c r="H828" s="10">
        <f>'Volumi Totali'!H828/'Volumi Totali'!N828</f>
        <v>4.8437092026606928E-3</v>
      </c>
      <c r="I828" s="10">
        <f>'Volumi Totali'!I828/'Volumi Totali'!N828</f>
        <v>0</v>
      </c>
      <c r="J828" s="10">
        <f>'Volumi Totali'!J828/'Volumi Totali'!N828</f>
        <v>0</v>
      </c>
      <c r="K828" s="10">
        <f>'Volumi Totali'!K828/'Volumi Totali'!N828</f>
        <v>5.0296929786388458E-3</v>
      </c>
      <c r="L828" s="10">
        <f>'Volumi Totali'!L828/'Volumi Totali'!N828</f>
        <v>9.5390481146530879E-4</v>
      </c>
      <c r="N828" s="11">
        <f t="shared" si="13"/>
        <v>0.99999999999999989</v>
      </c>
      <c r="P828" s="10">
        <f>(B828*BTC!J828+Indice!C828*XRP!J828+Indice!D828*LTC!J828+Indice!E828*ETC!J98+Indice!F828*ETH!J245+Indice!G828*BCH!J98+Indice!H828*XMR!J688+Indice!I828*ZEC!J98+Indice!J828*EOS!J98+Indice!K828*DASH!J784+Indice!L828*XLM!J612)</f>
        <v>-1.1890939981644331E-2</v>
      </c>
      <c r="Q828" s="18">
        <f>((B$823*BTC!E828+Indice!C$823*XRP!E828+Indice!D$823*LTC!E828+Indice!F$823*ETH!E245+Indice!H$823*XMR!E323+Indice!K$823*DASH!E784+Indice!L$823*XLM!E612)/S$733)</f>
        <v>355.85100662369558</v>
      </c>
      <c r="R828" s="5"/>
      <c r="S828" s="3"/>
      <c r="T828" s="10"/>
      <c r="U828" s="10"/>
    </row>
    <row r="829" spans="1:21" x14ac:dyDescent="0.25">
      <c r="A829" s="3">
        <v>42466</v>
      </c>
      <c r="B829" s="10">
        <f>'Volumi Totali'!B829/'Volumi Totali'!N829</f>
        <v>0.75325689819438113</v>
      </c>
      <c r="C829" s="10">
        <f>'Volumi Totali'!C829/'Volumi Totali'!N829</f>
        <v>1.015700468620096E-2</v>
      </c>
      <c r="D829" s="10">
        <f>'Volumi Totali'!D829/'Volumi Totali'!N829</f>
        <v>1.3880776582099533E-2</v>
      </c>
      <c r="E829" s="10">
        <f>'Volumi Totali'!E829/'Volumi Totali'!N829</f>
        <v>0</v>
      </c>
      <c r="F829" s="10">
        <f>'Volumi Totali'!F829/'Volumi Totali'!N829</f>
        <v>0.21666891445904984</v>
      </c>
      <c r="G829" s="10">
        <f>'Volumi Totali'!G829/'Volumi Totali'!N829</f>
        <v>0</v>
      </c>
      <c r="H829" s="10">
        <f>'Volumi Totali'!H829/'Volumi Totali'!N829</f>
        <v>3.235329585426351E-3</v>
      </c>
      <c r="I829" s="10">
        <f>'Volumi Totali'!I829/'Volumi Totali'!N829</f>
        <v>0</v>
      </c>
      <c r="J829" s="10">
        <f>'Volumi Totali'!J829/'Volumi Totali'!N829</f>
        <v>0</v>
      </c>
      <c r="K829" s="10">
        <f>'Volumi Totali'!K829/'Volumi Totali'!N829</f>
        <v>2.4183611579436598E-3</v>
      </c>
      <c r="L829" s="10">
        <f>'Volumi Totali'!L829/'Volumi Totali'!N829</f>
        <v>3.8271533489854466E-4</v>
      </c>
      <c r="N829" s="11">
        <f t="shared" si="13"/>
        <v>1.0000000000000002</v>
      </c>
      <c r="P829" s="10">
        <f>(B829*BTC!J829+Indice!C829*XRP!J829+Indice!D829*LTC!J829+Indice!E829*ETC!J99+Indice!F829*ETH!J246+Indice!G829*BCH!J99+Indice!H829*XMR!J689+Indice!I829*ZEC!J99+Indice!J829*EOS!J99+Indice!K829*DASH!J785+Indice!L829*XLM!J613)</f>
        <v>3.1644918648199463E-3</v>
      </c>
      <c r="Q829" s="18">
        <f>((B$823*BTC!E829+Indice!C$823*XRP!E829+Indice!D$823*LTC!E829+Indice!F$823*ETH!E246+Indice!H$823*XMR!E324+Indice!K$823*DASH!E785+Indice!L$823*XLM!E613)/S$733)</f>
        <v>355.38602252005484</v>
      </c>
      <c r="R829" s="5"/>
      <c r="S829" s="4"/>
      <c r="T829" s="10"/>
      <c r="U829" s="10"/>
    </row>
    <row r="830" spans="1:21" x14ac:dyDescent="0.25">
      <c r="A830" s="4">
        <v>42467</v>
      </c>
      <c r="B830" s="10">
        <f>'Volumi Totali'!B830/'Volumi Totali'!N830</f>
        <v>0.77730540039075258</v>
      </c>
      <c r="C830" s="10">
        <f>'Volumi Totali'!C830/'Volumi Totali'!N830</f>
        <v>1.9480529251115701E-2</v>
      </c>
      <c r="D830" s="10">
        <f>'Volumi Totali'!D830/'Volumi Totali'!N830</f>
        <v>1.5453516952734335E-2</v>
      </c>
      <c r="E830" s="10">
        <f>'Volumi Totali'!E830/'Volumi Totali'!N830</f>
        <v>0</v>
      </c>
      <c r="F830" s="10">
        <f>'Volumi Totali'!F830/'Volumi Totali'!N830</f>
        <v>0.18088976510944418</v>
      </c>
      <c r="G830" s="10">
        <f>'Volumi Totali'!G830/'Volumi Totali'!N830</f>
        <v>0</v>
      </c>
      <c r="H830" s="10">
        <f>'Volumi Totali'!H830/'Volumi Totali'!N830</f>
        <v>3.9363692559220521E-3</v>
      </c>
      <c r="I830" s="10">
        <f>'Volumi Totali'!I830/'Volumi Totali'!N830</f>
        <v>0</v>
      </c>
      <c r="J830" s="10">
        <f>'Volumi Totali'!J830/'Volumi Totali'!N830</f>
        <v>0</v>
      </c>
      <c r="K830" s="10">
        <f>'Volumi Totali'!K830/'Volumi Totali'!N830</f>
        <v>2.3465088308920303E-3</v>
      </c>
      <c r="L830" s="10">
        <f>'Volumi Totali'!L830/'Volumi Totali'!N830</f>
        <v>5.8791020913917242E-4</v>
      </c>
      <c r="N830" s="11">
        <f t="shared" si="13"/>
        <v>1</v>
      </c>
      <c r="P830" s="10">
        <f>(B830*BTC!J830+Indice!C830*XRP!J830+Indice!D830*LTC!J830+Indice!E830*ETC!J100+Indice!F830*ETH!J247+Indice!G830*BCH!J100+Indice!H830*XMR!J690+Indice!I830*ZEC!J100+Indice!J830*EOS!J100+Indice!K830*DASH!J786+Indice!L830*XLM!J614)</f>
        <v>-1.3532775840377534E-2</v>
      </c>
      <c r="Q830" s="18">
        <f>((B$823*BTC!E830+Indice!C$823*XRP!E830+Indice!D$823*LTC!E830+Indice!F$823*ETH!E247+Indice!H$823*XMR!E325+Indice!K$823*DASH!E786+Indice!L$823*XLM!E614)/S$733)</f>
        <v>354.69800361506577</v>
      </c>
      <c r="R830" s="5"/>
      <c r="S830" s="3"/>
      <c r="T830" s="10"/>
      <c r="U830" s="10"/>
    </row>
    <row r="831" spans="1:21" x14ac:dyDescent="0.25">
      <c r="A831" s="3">
        <v>42468</v>
      </c>
      <c r="B831" s="10">
        <f>'Volumi Totali'!B831/'Volumi Totali'!N831</f>
        <v>0.78227357600386804</v>
      </c>
      <c r="C831" s="10">
        <f>'Volumi Totali'!C831/'Volumi Totali'!N831</f>
        <v>1.0595083025809787E-2</v>
      </c>
      <c r="D831" s="10">
        <f>'Volumi Totali'!D831/'Volumi Totali'!N831</f>
        <v>1.6671486939526164E-2</v>
      </c>
      <c r="E831" s="10">
        <f>'Volumi Totali'!E831/'Volumi Totali'!N831</f>
        <v>0</v>
      </c>
      <c r="F831" s="10">
        <f>'Volumi Totali'!F831/'Volumi Totali'!N831</f>
        <v>0.18073680891032987</v>
      </c>
      <c r="G831" s="10">
        <f>'Volumi Totali'!G831/'Volumi Totali'!N831</f>
        <v>0</v>
      </c>
      <c r="H831" s="10">
        <f>'Volumi Totali'!H831/'Volumi Totali'!N831</f>
        <v>6.6073242998214649E-3</v>
      </c>
      <c r="I831" s="10">
        <f>'Volumi Totali'!I831/'Volumi Totali'!N831</f>
        <v>0</v>
      </c>
      <c r="J831" s="10">
        <f>'Volumi Totali'!J831/'Volumi Totali'!N831</f>
        <v>0</v>
      </c>
      <c r="K831" s="10">
        <f>'Volumi Totali'!K831/'Volumi Totali'!N831</f>
        <v>2.6967392518394088E-3</v>
      </c>
      <c r="L831" s="10">
        <f>'Volumi Totali'!L831/'Volumi Totali'!N831</f>
        <v>4.1898156880526517E-4</v>
      </c>
      <c r="N831" s="11">
        <f t="shared" si="13"/>
        <v>1</v>
      </c>
      <c r="P831" s="10">
        <f>(B831*BTC!J831+Indice!C831*XRP!J831+Indice!D831*LTC!J831+Indice!E831*ETC!J101+Indice!F831*ETH!J248+Indice!G831*BCH!J101+Indice!H831*XMR!J691+Indice!I831*ZEC!J101+Indice!J831*EOS!J101+Indice!K831*DASH!J787+Indice!L831*XLM!J615)</f>
        <v>-1.2740400355810288E-2</v>
      </c>
      <c r="Q831" s="18">
        <f>((B$823*BTC!E831+Indice!C$823*XRP!E831+Indice!D$823*LTC!E831+Indice!F$823*ETH!E248+Indice!H$823*XMR!E326+Indice!K$823*DASH!E787+Indice!L$823*XLM!E615)/S$733)</f>
        <v>352.63208070726466</v>
      </c>
      <c r="R831" s="5"/>
      <c r="S831" s="4"/>
      <c r="T831" s="10"/>
      <c r="U831" s="10"/>
    </row>
    <row r="832" spans="1:21" x14ac:dyDescent="0.25">
      <c r="A832" s="4">
        <v>42469</v>
      </c>
      <c r="B832" s="10">
        <f>'Volumi Totali'!B832/'Volumi Totali'!N832</f>
        <v>0.71437385585687152</v>
      </c>
      <c r="C832" s="10">
        <f>'Volumi Totali'!C832/'Volumi Totali'!N832</f>
        <v>1.4816105190989668E-2</v>
      </c>
      <c r="D832" s="10">
        <f>'Volumi Totali'!D832/'Volumi Totali'!N832</f>
        <v>1.7568999801280263E-2</v>
      </c>
      <c r="E832" s="10">
        <f>'Volumi Totali'!E832/'Volumi Totali'!N832</f>
        <v>0</v>
      </c>
      <c r="F832" s="10">
        <f>'Volumi Totali'!F832/'Volumi Totali'!N832</f>
        <v>0.23234614151935651</v>
      </c>
      <c r="G832" s="10">
        <f>'Volumi Totali'!G832/'Volumi Totali'!N832</f>
        <v>0</v>
      </c>
      <c r="H832" s="10">
        <f>'Volumi Totali'!H832/'Volumi Totali'!N832</f>
        <v>1.3443230278787681E-2</v>
      </c>
      <c r="I832" s="10">
        <f>'Volumi Totali'!I832/'Volumi Totali'!N832</f>
        <v>0</v>
      </c>
      <c r="J832" s="10">
        <f>'Volumi Totali'!J832/'Volumi Totali'!N832</f>
        <v>0</v>
      </c>
      <c r="K832" s="10">
        <f>'Volumi Totali'!K832/'Volumi Totali'!N832</f>
        <v>7.0333960921952271E-3</v>
      </c>
      <c r="L832" s="10">
        <f>'Volumi Totali'!L832/'Volumi Totali'!N832</f>
        <v>4.1827126051913698E-4</v>
      </c>
      <c r="N832" s="11">
        <f t="shared" si="13"/>
        <v>1</v>
      </c>
      <c r="P832" s="10">
        <f>(B832*BTC!J832+Indice!C832*XRP!J832+Indice!D832*LTC!J832+Indice!E832*ETC!J102+Indice!F832*ETH!J249+Indice!G832*BCH!J102+Indice!H832*XMR!J692+Indice!I832*ZEC!J102+Indice!J832*EOS!J102+Indice!K832*DASH!J788+Indice!L832*XLM!J616)</f>
        <v>-1.7902932808757158E-2</v>
      </c>
      <c r="Q832" s="18">
        <f>((B$823*BTC!E832+Indice!C$823*XRP!E832+Indice!D$823*LTC!E832+Indice!F$823*ETH!E249+Indice!H$823*XMR!E327+Indice!K$823*DASH!E788+Indice!L$823*XLM!E616)/S$733)</f>
        <v>351.72926541061867</v>
      </c>
      <c r="R832" s="5"/>
      <c r="S832" s="3"/>
      <c r="T832" s="10"/>
      <c r="U832" s="10"/>
    </row>
    <row r="833" spans="1:21" x14ac:dyDescent="0.25">
      <c r="A833" s="3">
        <v>42470</v>
      </c>
      <c r="B833" s="10">
        <f>'Volumi Totali'!B833/'Volumi Totali'!N833</f>
        <v>0.60949512287607677</v>
      </c>
      <c r="C833" s="10">
        <f>'Volumi Totali'!C833/'Volumi Totali'!N833</f>
        <v>6.4248214501114176E-3</v>
      </c>
      <c r="D833" s="10">
        <f>'Volumi Totali'!D833/'Volumi Totali'!N833</f>
        <v>1.1757889259262019E-2</v>
      </c>
      <c r="E833" s="10">
        <f>'Volumi Totali'!E833/'Volumi Totali'!N833</f>
        <v>0</v>
      </c>
      <c r="F833" s="10">
        <f>'Volumi Totali'!F833/'Volumi Totali'!N833</f>
        <v>0.35347243237034198</v>
      </c>
      <c r="G833" s="10">
        <f>'Volumi Totali'!G833/'Volumi Totali'!N833</f>
        <v>0</v>
      </c>
      <c r="H833" s="10">
        <f>'Volumi Totali'!H833/'Volumi Totali'!N833</f>
        <v>1.0536967968762067E-2</v>
      </c>
      <c r="I833" s="10">
        <f>'Volumi Totali'!I833/'Volumi Totali'!N833</f>
        <v>0</v>
      </c>
      <c r="J833" s="10">
        <f>'Volumi Totali'!J833/'Volumi Totali'!N833</f>
        <v>0</v>
      </c>
      <c r="K833" s="10">
        <f>'Volumi Totali'!K833/'Volumi Totali'!N833</f>
        <v>7.2503264900635554E-3</v>
      </c>
      <c r="L833" s="10">
        <f>'Volumi Totali'!L833/'Volumi Totali'!N833</f>
        <v>1.0624395853821307E-3</v>
      </c>
      <c r="N833" s="11">
        <f t="shared" si="13"/>
        <v>0.99999999999999989</v>
      </c>
      <c r="P833" s="10">
        <f>(B833*BTC!J833+Indice!C833*XRP!J833+Indice!D833*LTC!J833+Indice!E833*ETC!J103+Indice!F833*ETH!J250+Indice!G833*BCH!J103+Indice!H833*XMR!J693+Indice!I833*ZEC!J103+Indice!J833*EOS!J103+Indice!K833*DASH!J789+Indice!L833*XLM!J617)</f>
        <v>-6.1672256568228436E-3</v>
      </c>
      <c r="Q833" s="18">
        <f>((B$823*BTC!E833+Indice!C$823*XRP!E833+Indice!D$823*LTC!E833+Indice!F$823*ETH!E250+Indice!H$823*XMR!E328+Indice!K$823*DASH!E789+Indice!L$823*XLM!E617)/S$733)</f>
        <v>353.47844152562101</v>
      </c>
      <c r="R833" s="5"/>
      <c r="S833" s="4"/>
      <c r="T833" s="10"/>
      <c r="U833" s="10"/>
    </row>
    <row r="834" spans="1:21" x14ac:dyDescent="0.25">
      <c r="A834" s="4">
        <v>42471</v>
      </c>
      <c r="B834" s="10">
        <f>'Volumi Totali'!B834/'Volumi Totali'!N834</f>
        <v>0.73140889668212838</v>
      </c>
      <c r="C834" s="10">
        <f>'Volumi Totali'!C834/'Volumi Totali'!N834</f>
        <v>2.6973671182196894E-2</v>
      </c>
      <c r="D834" s="10">
        <f>'Volumi Totali'!D834/'Volumi Totali'!N834</f>
        <v>1.5292747897207529E-2</v>
      </c>
      <c r="E834" s="10">
        <f>'Volumi Totali'!E834/'Volumi Totali'!N834</f>
        <v>0</v>
      </c>
      <c r="F834" s="10">
        <f>'Volumi Totali'!F834/'Volumi Totali'!N834</f>
        <v>0.21818101421476382</v>
      </c>
      <c r="G834" s="10">
        <f>'Volumi Totali'!G834/'Volumi Totali'!N834</f>
        <v>0</v>
      </c>
      <c r="H834" s="10">
        <f>'Volumi Totali'!H834/'Volumi Totali'!N834</f>
        <v>4.4377304285731127E-3</v>
      </c>
      <c r="I834" s="10">
        <f>'Volumi Totali'!I834/'Volumi Totali'!N834</f>
        <v>0</v>
      </c>
      <c r="J834" s="10">
        <f>'Volumi Totali'!J834/'Volumi Totali'!N834</f>
        <v>0</v>
      </c>
      <c r="K834" s="10">
        <f>'Volumi Totali'!K834/'Volumi Totali'!N834</f>
        <v>3.3217688647285784E-3</v>
      </c>
      <c r="L834" s="10">
        <f>'Volumi Totali'!L834/'Volumi Totali'!N834</f>
        <v>3.8417073040173663E-4</v>
      </c>
      <c r="N834" s="11">
        <f t="shared" si="13"/>
        <v>1</v>
      </c>
      <c r="P834" s="10">
        <f>(B834*BTC!J834+Indice!C834*XRP!J834+Indice!D834*LTC!J834+Indice!E834*ETC!J104+Indice!F834*ETH!J251+Indice!G834*BCH!J104+Indice!H834*XMR!J694+Indice!I834*ZEC!J104+Indice!J834*EOS!J104+Indice!K834*DASH!J790+Indice!L834*XLM!J618)</f>
        <v>-6.1864792764798711E-3</v>
      </c>
      <c r="Q834" s="18">
        <f>((B$823*BTC!E834+Indice!C$823*XRP!E834+Indice!D$823*LTC!E834+Indice!F$823*ETH!E251+Indice!H$823*XMR!E329+Indice!K$823*DASH!E790+Indice!L$823*XLM!E618)/S$733)</f>
        <v>354.18300820169173</v>
      </c>
      <c r="R834" s="5"/>
      <c r="S834" s="3"/>
      <c r="T834" s="10"/>
      <c r="U834" s="10"/>
    </row>
    <row r="835" spans="1:21" x14ac:dyDescent="0.25">
      <c r="A835" s="3">
        <v>42472</v>
      </c>
      <c r="B835" s="10">
        <f>'Volumi Totali'!B835/'Volumi Totali'!N835</f>
        <v>0.72699281305098096</v>
      </c>
      <c r="C835" s="10">
        <f>'Volumi Totali'!C835/'Volumi Totali'!N835</f>
        <v>1.1159164121900251E-2</v>
      </c>
      <c r="D835" s="10">
        <f>'Volumi Totali'!D835/'Volumi Totali'!N835</f>
        <v>1.3416755109708859E-2</v>
      </c>
      <c r="E835" s="10">
        <f>'Volumi Totali'!E835/'Volumi Totali'!N835</f>
        <v>0</v>
      </c>
      <c r="F835" s="10">
        <f>'Volumi Totali'!F835/'Volumi Totali'!N835</f>
        <v>0.23836168624285375</v>
      </c>
      <c r="G835" s="10">
        <f>'Volumi Totali'!G835/'Volumi Totali'!N835</f>
        <v>0</v>
      </c>
      <c r="H835" s="10">
        <f>'Volumi Totali'!H835/'Volumi Totali'!N835</f>
        <v>6.2407322390088263E-3</v>
      </c>
      <c r="I835" s="10">
        <f>'Volumi Totali'!I835/'Volumi Totali'!N835</f>
        <v>0</v>
      </c>
      <c r="J835" s="10">
        <f>'Volumi Totali'!J835/'Volumi Totali'!N835</f>
        <v>0</v>
      </c>
      <c r="K835" s="10">
        <f>'Volumi Totali'!K835/'Volumi Totali'!N835</f>
        <v>3.4358265320286983E-3</v>
      </c>
      <c r="L835" s="10">
        <f>'Volumi Totali'!L835/'Volumi Totali'!N835</f>
        <v>3.9302270351865661E-4</v>
      </c>
      <c r="N835" s="11">
        <f t="shared" si="13"/>
        <v>1</v>
      </c>
      <c r="P835" s="10">
        <f>(B835*BTC!J835+Indice!C835*XRP!J835+Indice!D835*LTC!J835+Indice!E835*ETC!J105+Indice!F835*ETH!J252+Indice!G835*BCH!J105+Indice!H835*XMR!J695+Indice!I835*ZEC!J105+Indice!J835*EOS!J105+Indice!K835*DASH!J791+Indice!L835*XLM!J619)</f>
        <v>-2.9605982831499043E-2</v>
      </c>
      <c r="Q835" s="18">
        <f>((B$823*BTC!E835+Indice!C$823*XRP!E835+Indice!D$823*LTC!E835+Indice!F$823*ETH!E252+Indice!H$823*XMR!E330+Indice!K$823*DASH!E791+Indice!L$823*XLM!E619)/S$733)</f>
        <v>356.19471719799424</v>
      </c>
      <c r="R835" s="5"/>
      <c r="S835" s="4"/>
      <c r="T835" s="10"/>
      <c r="U835" s="10"/>
    </row>
    <row r="836" spans="1:21" x14ac:dyDescent="0.25">
      <c r="A836" s="4">
        <v>42473</v>
      </c>
      <c r="B836" s="10">
        <f>'Volumi Totali'!B836/'Volumi Totali'!N836</f>
        <v>0.66517811851750663</v>
      </c>
      <c r="C836" s="10">
        <f>'Volumi Totali'!C836/'Volumi Totali'!N836</f>
        <v>1.333449981230932E-2</v>
      </c>
      <c r="D836" s="10">
        <f>'Volumi Totali'!D836/'Volumi Totali'!N836</f>
        <v>1.2480156380871002E-2</v>
      </c>
      <c r="E836" s="10">
        <f>'Volumi Totali'!E836/'Volumi Totali'!N836</f>
        <v>0</v>
      </c>
      <c r="F836" s="10">
        <f>'Volumi Totali'!F836/'Volumi Totali'!N836</f>
        <v>0.30247128613852248</v>
      </c>
      <c r="G836" s="10">
        <f>'Volumi Totali'!G836/'Volumi Totali'!N836</f>
        <v>0</v>
      </c>
      <c r="H836" s="10">
        <f>'Volumi Totali'!H836/'Volumi Totali'!N836</f>
        <v>3.9662243655914885E-3</v>
      </c>
      <c r="I836" s="10">
        <f>'Volumi Totali'!I836/'Volumi Totali'!N836</f>
        <v>0</v>
      </c>
      <c r="J836" s="10">
        <f>'Volumi Totali'!J836/'Volumi Totali'!N836</f>
        <v>0</v>
      </c>
      <c r="K836" s="10">
        <f>'Volumi Totali'!K836/'Volumi Totali'!N836</f>
        <v>2.1546117540299607E-3</v>
      </c>
      <c r="L836" s="10">
        <f>'Volumi Totali'!L836/'Volumi Totali'!N836</f>
        <v>4.1510303116907784E-4</v>
      </c>
      <c r="N836" s="11">
        <f t="shared" si="13"/>
        <v>0.99999999999999989</v>
      </c>
      <c r="P836" s="10">
        <f>(B836*BTC!J836+Indice!C836*XRP!J836+Indice!D836*LTC!J836+Indice!E836*ETC!J106+Indice!F836*ETH!J253+Indice!G836*BCH!J106+Indice!H836*XMR!J696+Indice!I836*ZEC!J106+Indice!J836*EOS!J106+Indice!K836*DASH!J792+Indice!L836*XLM!J620)</f>
        <v>2.1277911647895047E-2</v>
      </c>
      <c r="Q836" s="18">
        <f>((B$823*BTC!E836+Indice!C$823*XRP!E836+Indice!D$823*LTC!E836+Indice!F$823*ETH!E253+Indice!H$823*XMR!E331+Indice!K$823*DASH!E792+Indice!L$823*XLM!E620)/S$733)</f>
        <v>355.1010819136643</v>
      </c>
      <c r="R836" s="5"/>
      <c r="S836" s="3"/>
      <c r="T836" s="10"/>
      <c r="U836" s="10"/>
    </row>
    <row r="837" spans="1:21" x14ac:dyDescent="0.25">
      <c r="A837" s="3">
        <v>42474</v>
      </c>
      <c r="B837" s="10">
        <f>'Volumi Totali'!B837/'Volumi Totali'!N837</f>
        <v>0.74602985944929912</v>
      </c>
      <c r="C837" s="10">
        <f>'Volumi Totali'!C837/'Volumi Totali'!N837</f>
        <v>3.1730611667379126E-3</v>
      </c>
      <c r="D837" s="10">
        <f>'Volumi Totali'!D837/'Volumi Totali'!N837</f>
        <v>1.9618603293576599E-2</v>
      </c>
      <c r="E837" s="10">
        <f>'Volumi Totali'!E837/'Volumi Totali'!N837</f>
        <v>0</v>
      </c>
      <c r="F837" s="10">
        <f>'Volumi Totali'!F837/'Volumi Totali'!N837</f>
        <v>0.22391440142261854</v>
      </c>
      <c r="G837" s="10">
        <f>'Volumi Totali'!G837/'Volumi Totali'!N837</f>
        <v>0</v>
      </c>
      <c r="H837" s="10">
        <f>'Volumi Totali'!H837/'Volumi Totali'!N837</f>
        <v>3.279279105914822E-3</v>
      </c>
      <c r="I837" s="10">
        <f>'Volumi Totali'!I837/'Volumi Totali'!N837</f>
        <v>0</v>
      </c>
      <c r="J837" s="10">
        <f>'Volumi Totali'!J837/'Volumi Totali'!N837</f>
        <v>0</v>
      </c>
      <c r="K837" s="10">
        <f>'Volumi Totali'!K837/'Volumi Totali'!N837</f>
        <v>3.6000747463233221E-3</v>
      </c>
      <c r="L837" s="10">
        <f>'Volumi Totali'!L837/'Volumi Totali'!N837</f>
        <v>3.8472081552970525E-4</v>
      </c>
      <c r="N837" s="11">
        <f t="shared" si="13"/>
        <v>1</v>
      </c>
      <c r="P837" s="10">
        <f>(B837*BTC!J837+Indice!C837*XRP!J837+Indice!D837*LTC!J837+Indice!E837*ETC!J107+Indice!F837*ETH!J254+Indice!G837*BCH!J107+Indice!H837*XMR!J697+Indice!I837*ZEC!J107+Indice!J837*EOS!J107+Indice!K837*DASH!J793+Indice!L837*XLM!J621)</f>
        <v>9.3577050217799208E-3</v>
      </c>
      <c r="Q837" s="18">
        <f>((B$823*BTC!E837+Indice!C$823*XRP!E837+Indice!D$823*LTC!E837+Indice!F$823*ETH!E254+Indice!H$823*XMR!E332+Indice!K$823*DASH!E793+Indice!L$823*XLM!E621)/S$733)</f>
        <v>355.63200098010736</v>
      </c>
      <c r="R837" s="5"/>
      <c r="S837" s="4"/>
      <c r="T837" s="10"/>
      <c r="U837" s="10"/>
    </row>
    <row r="838" spans="1:21" x14ac:dyDescent="0.25">
      <c r="A838" s="4">
        <v>42475</v>
      </c>
      <c r="B838" s="10">
        <f>'Volumi Totali'!B838/'Volumi Totali'!N838</f>
        <v>0.79133995124757317</v>
      </c>
      <c r="C838" s="10">
        <f>'Volumi Totali'!C838/'Volumi Totali'!N838</f>
        <v>2.2536542768219394E-3</v>
      </c>
      <c r="D838" s="10">
        <f>'Volumi Totali'!D838/'Volumi Totali'!N838</f>
        <v>2.0279697226026509E-2</v>
      </c>
      <c r="E838" s="10">
        <f>'Volumi Totali'!E838/'Volumi Totali'!N838</f>
        <v>0</v>
      </c>
      <c r="F838" s="10">
        <f>'Volumi Totali'!F838/'Volumi Totali'!N838</f>
        <v>0.17586615815706128</v>
      </c>
      <c r="G838" s="10">
        <f>'Volumi Totali'!G838/'Volumi Totali'!N838</f>
        <v>0</v>
      </c>
      <c r="H838" s="10">
        <f>'Volumi Totali'!H838/'Volumi Totali'!N838</f>
        <v>5.2851975379546506E-3</v>
      </c>
      <c r="I838" s="10">
        <f>'Volumi Totali'!I838/'Volumi Totali'!N838</f>
        <v>0</v>
      </c>
      <c r="J838" s="10">
        <f>'Volumi Totali'!J838/'Volumi Totali'!N838</f>
        <v>0</v>
      </c>
      <c r="K838" s="10">
        <f>'Volumi Totali'!K838/'Volumi Totali'!N838</f>
        <v>4.3896649383630198E-3</v>
      </c>
      <c r="L838" s="10">
        <f>'Volumi Totali'!L838/'Volumi Totali'!N838</f>
        <v>5.8567661619937997E-4</v>
      </c>
      <c r="N838" s="11">
        <f t="shared" si="13"/>
        <v>0.99999999999999989</v>
      </c>
      <c r="P838" s="10">
        <f>(B838*BTC!J838+Indice!C838*XRP!J838+Indice!D838*LTC!J838+Indice!E838*ETC!J108+Indice!F838*ETH!J255+Indice!G838*BCH!J108+Indice!H838*XMR!J698+Indice!I838*ZEC!J108+Indice!J838*EOS!J108+Indice!K838*DASH!J794+Indice!L838*XLM!J622)</f>
        <v>6.6239221285652313E-3</v>
      </c>
      <c r="Q838" s="18">
        <f>((B$823*BTC!E838+Indice!C$823*XRP!E838+Indice!D$823*LTC!E838+Indice!F$823*ETH!E255+Indice!H$823*XMR!E333+Indice!K$823*DASH!E794+Indice!L$823*XLM!E622)/S$733)</f>
        <v>360.12863522331321</v>
      </c>
      <c r="R838" s="5"/>
      <c r="S838" s="3"/>
      <c r="T838" s="10"/>
      <c r="U838" s="10"/>
    </row>
    <row r="839" spans="1:21" x14ac:dyDescent="0.25">
      <c r="A839" s="3">
        <v>42476</v>
      </c>
      <c r="B839" s="10">
        <f>'Volumi Totali'!B839/'Volumi Totali'!N839</f>
        <v>0.77352604328512153</v>
      </c>
      <c r="C839" s="10">
        <f>'Volumi Totali'!C839/'Volumi Totali'!N839</f>
        <v>1.3840988762677028E-3</v>
      </c>
      <c r="D839" s="10">
        <f>'Volumi Totali'!D839/'Volumi Totali'!N839</f>
        <v>2.2696535334657798E-2</v>
      </c>
      <c r="E839" s="10">
        <f>'Volumi Totali'!E839/'Volumi Totali'!N839</f>
        <v>0</v>
      </c>
      <c r="F839" s="10">
        <f>'Volumi Totali'!F839/'Volumi Totali'!N839</f>
        <v>0.19417206540238807</v>
      </c>
      <c r="G839" s="10">
        <f>'Volumi Totali'!G839/'Volumi Totali'!N839</f>
        <v>0</v>
      </c>
      <c r="H839" s="10">
        <f>'Volumi Totali'!H839/'Volumi Totali'!N839</f>
        <v>2.1974903917476784E-3</v>
      </c>
      <c r="I839" s="10">
        <f>'Volumi Totali'!I839/'Volumi Totali'!N839</f>
        <v>0</v>
      </c>
      <c r="J839" s="10">
        <f>'Volumi Totali'!J839/'Volumi Totali'!N839</f>
        <v>0</v>
      </c>
      <c r="K839" s="10">
        <f>'Volumi Totali'!K839/'Volumi Totali'!N839</f>
        <v>5.6531917953944206E-3</v>
      </c>
      <c r="L839" s="10">
        <f>'Volumi Totali'!L839/'Volumi Totali'!N839</f>
        <v>3.705749144228593E-4</v>
      </c>
      <c r="N839" s="11">
        <f t="shared" si="13"/>
        <v>1</v>
      </c>
      <c r="P839" s="10">
        <f>(B839*BTC!J839+Indice!C839*XRP!J839+Indice!D839*LTC!J839+Indice!E839*ETC!J109+Indice!F839*ETH!J256+Indice!G839*BCH!J109+Indice!H839*XMR!J699+Indice!I839*ZEC!J109+Indice!J839*EOS!J109+Indice!K839*DASH!J795+Indice!L839*XLM!J623)</f>
        <v>1.0695187739386564E-2</v>
      </c>
      <c r="Q839" s="18">
        <f>((B$823*BTC!E839+Indice!C$823*XRP!E839+Indice!D$823*LTC!E839+Indice!F$823*ETH!E256+Indice!H$823*XMR!E334+Indice!K$823*DASH!E795+Indice!L$823*XLM!E623)/S$733)</f>
        <v>360.92298587891923</v>
      </c>
      <c r="R839" s="5"/>
      <c r="S839" s="4"/>
      <c r="T839" s="10"/>
      <c r="U839" s="10"/>
    </row>
    <row r="840" spans="1:21" x14ac:dyDescent="0.25">
      <c r="A840" s="4">
        <v>42477</v>
      </c>
      <c r="B840" s="10">
        <f>'Volumi Totali'!B840/'Volumi Totali'!N840</f>
        <v>0.66368664518476883</v>
      </c>
      <c r="C840" s="10">
        <f>'Volumi Totali'!C840/'Volumi Totali'!N840</f>
        <v>6.9750511351385788E-4</v>
      </c>
      <c r="D840" s="10">
        <f>'Volumi Totali'!D840/'Volumi Totali'!N840</f>
        <v>1.5430368498182695E-2</v>
      </c>
      <c r="E840" s="10">
        <f>'Volumi Totali'!E840/'Volumi Totali'!N840</f>
        <v>0</v>
      </c>
      <c r="F840" s="10">
        <f>'Volumi Totali'!F840/'Volumi Totali'!N840</f>
        <v>0.31346604528249744</v>
      </c>
      <c r="G840" s="10">
        <f>'Volumi Totali'!G840/'Volumi Totali'!N840</f>
        <v>0</v>
      </c>
      <c r="H840" s="10">
        <f>'Volumi Totali'!H840/'Volumi Totali'!N840</f>
        <v>3.9007548848467213E-3</v>
      </c>
      <c r="I840" s="10">
        <f>'Volumi Totali'!I840/'Volumi Totali'!N840</f>
        <v>0</v>
      </c>
      <c r="J840" s="10">
        <f>'Volumi Totali'!J840/'Volumi Totali'!N840</f>
        <v>0</v>
      </c>
      <c r="K840" s="10">
        <f>'Volumi Totali'!K840/'Volumi Totali'!N840</f>
        <v>2.6322153652143751E-3</v>
      </c>
      <c r="L840" s="10">
        <f>'Volumi Totali'!L840/'Volumi Totali'!N840</f>
        <v>1.8646567097605873E-4</v>
      </c>
      <c r="N840" s="11">
        <f t="shared" si="13"/>
        <v>1</v>
      </c>
      <c r="P840" s="10">
        <f>(B840*BTC!J840+Indice!C840*XRP!J840+Indice!D840*LTC!J840+Indice!E840*ETC!J110+Indice!F840*ETH!J257+Indice!G840*BCH!J110+Indice!H840*XMR!J700+Indice!I840*ZEC!J110+Indice!J840*EOS!J110+Indice!K840*DASH!J796+Indice!L840*XLM!J624)</f>
        <v>2.0285521480584108E-2</v>
      </c>
      <c r="Q840" s="18">
        <f>((B$823*BTC!E840+Indice!C$823*XRP!E840+Indice!D$823*LTC!E840+Indice!F$823*ETH!E257+Indice!H$823*XMR!E335+Indice!K$823*DASH!E796+Indice!L$823*XLM!E624)/S$733)</f>
        <v>358.42486346161428</v>
      </c>
      <c r="R840" s="5"/>
      <c r="S840" s="3"/>
      <c r="T840" s="10"/>
      <c r="U840" s="10"/>
    </row>
    <row r="841" spans="1:21" x14ac:dyDescent="0.25">
      <c r="A841" s="3">
        <v>42478</v>
      </c>
      <c r="B841" s="10">
        <f>'Volumi Totali'!B841/'Volumi Totali'!N841</f>
        <v>0.6987764242294342</v>
      </c>
      <c r="C841" s="10">
        <f>'Volumi Totali'!C841/'Volumi Totali'!N841</f>
        <v>1.3382726626463384E-2</v>
      </c>
      <c r="D841" s="10">
        <f>'Volumi Totali'!D841/'Volumi Totali'!N841</f>
        <v>1.654003541347189E-2</v>
      </c>
      <c r="E841" s="10">
        <f>'Volumi Totali'!E841/'Volumi Totali'!N841</f>
        <v>0</v>
      </c>
      <c r="F841" s="10">
        <f>'Volumi Totali'!F841/'Volumi Totali'!N841</f>
        <v>0.264645838419997</v>
      </c>
      <c r="G841" s="10">
        <f>'Volumi Totali'!G841/'Volumi Totali'!N841</f>
        <v>0</v>
      </c>
      <c r="H841" s="10">
        <f>'Volumi Totali'!H841/'Volumi Totali'!N841</f>
        <v>3.7002042297042685E-3</v>
      </c>
      <c r="I841" s="10">
        <f>'Volumi Totali'!I841/'Volumi Totali'!N841</f>
        <v>0</v>
      </c>
      <c r="J841" s="10">
        <f>'Volumi Totali'!J841/'Volumi Totali'!N841</f>
        <v>0</v>
      </c>
      <c r="K841" s="10">
        <f>'Volumi Totali'!K841/'Volumi Totali'!N841</f>
        <v>2.6519937788690917E-3</v>
      </c>
      <c r="L841" s="10">
        <f>'Volumi Totali'!L841/'Volumi Totali'!N841</f>
        <v>3.0277730206018606E-4</v>
      </c>
      <c r="N841" s="11">
        <f t="shared" si="13"/>
        <v>1</v>
      </c>
      <c r="P841" s="10">
        <f>(B841*BTC!J841+Indice!C841*XRP!J841+Indice!D841*LTC!J841+Indice!E841*ETC!J111+Indice!F841*ETH!J258+Indice!G841*BCH!J111+Indice!H841*XMR!J701+Indice!I841*ZEC!J111+Indice!J841*EOS!J111+Indice!K841*DASH!J797+Indice!L841*XLM!J625)</f>
        <v>-5.5343520619977162E-3</v>
      </c>
      <c r="Q841" s="18">
        <f>((B$823*BTC!E841+Indice!C$823*XRP!E841+Indice!D$823*LTC!E841+Indice!F$823*ETH!E258+Indice!H$823*XMR!E336+Indice!K$823*DASH!E797+Indice!L$823*XLM!E625)/S$733)</f>
        <v>359.36013811393957</v>
      </c>
      <c r="R841" s="5"/>
      <c r="S841" s="4"/>
      <c r="T841" s="10"/>
      <c r="U841" s="10"/>
    </row>
    <row r="842" spans="1:21" x14ac:dyDescent="0.25">
      <c r="A842" s="4">
        <v>42479</v>
      </c>
      <c r="B842" s="10">
        <f>'Volumi Totali'!B842/'Volumi Totali'!N842</f>
        <v>0.77700791635713296</v>
      </c>
      <c r="C842" s="10">
        <f>'Volumi Totali'!C842/'Volumi Totali'!N842</f>
        <v>6.2715759820990606E-3</v>
      </c>
      <c r="D842" s="10">
        <f>'Volumi Totali'!D842/'Volumi Totali'!N842</f>
        <v>1.9618638826554655E-2</v>
      </c>
      <c r="E842" s="10">
        <f>'Volumi Totali'!E842/'Volumi Totali'!N842</f>
        <v>0</v>
      </c>
      <c r="F842" s="10">
        <f>'Volumi Totali'!F842/'Volumi Totali'!N842</f>
        <v>0.18978617536062514</v>
      </c>
      <c r="G842" s="10">
        <f>'Volumi Totali'!G842/'Volumi Totali'!N842</f>
        <v>0</v>
      </c>
      <c r="H842" s="10">
        <f>'Volumi Totali'!H842/'Volumi Totali'!N842</f>
        <v>4.1087454142290621E-3</v>
      </c>
      <c r="I842" s="10">
        <f>'Volumi Totali'!I842/'Volumi Totali'!N842</f>
        <v>0</v>
      </c>
      <c r="J842" s="10">
        <f>'Volumi Totali'!J842/'Volumi Totali'!N842</f>
        <v>0</v>
      </c>
      <c r="K842" s="10">
        <f>'Volumi Totali'!K842/'Volumi Totali'!N842</f>
        <v>3.0140441710914331E-3</v>
      </c>
      <c r="L842" s="10">
        <f>'Volumi Totali'!L842/'Volumi Totali'!N842</f>
        <v>1.9290388826764319E-4</v>
      </c>
      <c r="N842" s="11">
        <f t="shared" si="13"/>
        <v>0.99999999999999989</v>
      </c>
      <c r="P842" s="10">
        <f>(B842*BTC!J842+Indice!C842*XRP!J842+Indice!D842*LTC!J842+Indice!E842*ETC!J112+Indice!F842*ETH!J259+Indice!G842*BCH!J112+Indice!H842*XMR!J702+Indice!I842*ZEC!J112+Indice!J842*EOS!J112+Indice!K842*DASH!J798+Indice!L842*XLM!J626)</f>
        <v>5.0435104453714283E-3</v>
      </c>
      <c r="Q842" s="18">
        <f>((B$823*BTC!E842+Indice!C$823*XRP!E842+Indice!D$823*LTC!E842+Indice!F$823*ETH!E259+Indice!H$823*XMR!E337+Indice!K$823*DASH!E798+Indice!L$823*XLM!E626)/S$733)</f>
        <v>365.06385048899648</v>
      </c>
      <c r="R842" s="5"/>
      <c r="S842" s="3"/>
      <c r="T842" s="10"/>
      <c r="U842" s="10"/>
    </row>
    <row r="843" spans="1:21" x14ac:dyDescent="0.25">
      <c r="A843" s="3">
        <v>42480</v>
      </c>
      <c r="B843" s="10">
        <f>'Volumi Totali'!B843/'Volumi Totali'!N843</f>
        <v>0.79168770065194616</v>
      </c>
      <c r="C843" s="10">
        <f>'Volumi Totali'!C843/'Volumi Totali'!N843</f>
        <v>1.4134468820611928E-2</v>
      </c>
      <c r="D843" s="10">
        <f>'Volumi Totali'!D843/'Volumi Totali'!N843</f>
        <v>1.7800947969014717E-2</v>
      </c>
      <c r="E843" s="10">
        <f>'Volumi Totali'!E843/'Volumi Totali'!N843</f>
        <v>0</v>
      </c>
      <c r="F843" s="10">
        <f>'Volumi Totali'!F843/'Volumi Totali'!N843</f>
        <v>0.16981456154733263</v>
      </c>
      <c r="G843" s="10">
        <f>'Volumi Totali'!G843/'Volumi Totali'!N843</f>
        <v>0</v>
      </c>
      <c r="H843" s="10">
        <f>'Volumi Totali'!H843/'Volumi Totali'!N843</f>
        <v>3.4438858383711896E-3</v>
      </c>
      <c r="I843" s="10">
        <f>'Volumi Totali'!I843/'Volumi Totali'!N843</f>
        <v>0</v>
      </c>
      <c r="J843" s="10">
        <f>'Volumi Totali'!J843/'Volumi Totali'!N843</f>
        <v>0</v>
      </c>
      <c r="K843" s="10">
        <f>'Volumi Totali'!K843/'Volumi Totali'!N843</f>
        <v>2.6898338939511774E-3</v>
      </c>
      <c r="L843" s="10">
        <f>'Volumi Totali'!L843/'Volumi Totali'!N843</f>
        <v>4.2860127877217296E-4</v>
      </c>
      <c r="N843" s="11">
        <f t="shared" si="13"/>
        <v>1</v>
      </c>
      <c r="P843" s="10">
        <f>(B843*BTC!J843+Indice!C843*XRP!J843+Indice!D843*LTC!J843+Indice!E843*ETC!J113+Indice!F843*ETH!J260+Indice!G843*BCH!J113+Indice!H843*XMR!J703+Indice!I843*ZEC!J113+Indice!J843*EOS!J113+Indice!K843*DASH!J799+Indice!L843*XLM!J627)</f>
        <v>6.7619781890862381E-3</v>
      </c>
      <c r="Q843" s="18">
        <f>((B$823*BTC!E843+Indice!C$823*XRP!E843+Indice!D$823*LTC!E843+Indice!F$823*ETH!E260+Indice!H$823*XMR!E338+Indice!K$823*DASH!E799+Indice!L$823*XLM!E627)/S$733)</f>
        <v>369.91679029491701</v>
      </c>
      <c r="R843" s="5"/>
      <c r="S843" s="4"/>
      <c r="T843" s="10"/>
      <c r="U843" s="10"/>
    </row>
    <row r="844" spans="1:21" x14ac:dyDescent="0.25">
      <c r="A844" s="4">
        <v>42481</v>
      </c>
      <c r="B844" s="10">
        <f>'Volumi Totali'!B844/'Volumi Totali'!N844</f>
        <v>0.80506331486603755</v>
      </c>
      <c r="C844" s="10">
        <f>'Volumi Totali'!C844/'Volumi Totali'!N844</f>
        <v>1.1940319366420624E-2</v>
      </c>
      <c r="D844" s="10">
        <f>'Volumi Totali'!D844/'Volumi Totali'!N844</f>
        <v>1.9927247834053946E-2</v>
      </c>
      <c r="E844" s="10">
        <f>'Volumi Totali'!E844/'Volumi Totali'!N844</f>
        <v>0</v>
      </c>
      <c r="F844" s="10">
        <f>'Volumi Totali'!F844/'Volumi Totali'!N844</f>
        <v>0.15764224407984936</v>
      </c>
      <c r="G844" s="10">
        <f>'Volumi Totali'!G844/'Volumi Totali'!N844</f>
        <v>0</v>
      </c>
      <c r="H844" s="10">
        <f>'Volumi Totali'!H844/'Volumi Totali'!N844</f>
        <v>2.5713034765229336E-3</v>
      </c>
      <c r="I844" s="10">
        <f>'Volumi Totali'!I844/'Volumi Totali'!N844</f>
        <v>0</v>
      </c>
      <c r="J844" s="10">
        <f>'Volumi Totali'!J844/'Volumi Totali'!N844</f>
        <v>0</v>
      </c>
      <c r="K844" s="10">
        <f>'Volumi Totali'!K844/'Volumi Totali'!N844</f>
        <v>2.2145150529787783E-3</v>
      </c>
      <c r="L844" s="10">
        <f>'Volumi Totali'!L844/'Volumi Totali'!N844</f>
        <v>6.4105532413680005E-4</v>
      </c>
      <c r="N844" s="11">
        <f t="shared" si="13"/>
        <v>1</v>
      </c>
      <c r="P844" s="10">
        <f>(B844*BTC!J844+Indice!C844*XRP!J844+Indice!D844*LTC!J844+Indice!E844*ETC!J114+Indice!F844*ETH!J261+Indice!G844*BCH!J114+Indice!H844*XMR!J704+Indice!I844*ZEC!J114+Indice!J844*EOS!J114+Indice!K844*DASH!J800+Indice!L844*XLM!J628)</f>
        <v>8.4906544209066275E-3</v>
      </c>
      <c r="Q844" s="18">
        <f>((B$823*BTC!E844+Indice!C$823*XRP!E844+Indice!D$823*LTC!E844+Indice!F$823*ETH!E261+Indice!H$823*XMR!E339+Indice!K$823*DASH!E800+Indice!L$823*XLM!E628)/S$733)</f>
        <v>376.53710505472992</v>
      </c>
      <c r="R844" s="5"/>
      <c r="S844" s="3"/>
      <c r="T844" s="10"/>
      <c r="U844" s="10"/>
    </row>
    <row r="845" spans="1:21" x14ac:dyDescent="0.25">
      <c r="A845" s="3">
        <v>42482</v>
      </c>
      <c r="B845" s="10">
        <f>'Volumi Totali'!B845/'Volumi Totali'!N845</f>
        <v>0.78354511030683527</v>
      </c>
      <c r="C845" s="10">
        <f>'Volumi Totali'!C845/'Volumi Totali'!N845</f>
        <v>1.2733973813989677E-2</v>
      </c>
      <c r="D845" s="10">
        <f>'Volumi Totali'!D845/'Volumi Totali'!N845</f>
        <v>2.0917623365176507E-2</v>
      </c>
      <c r="E845" s="10">
        <f>'Volumi Totali'!E845/'Volumi Totali'!N845</f>
        <v>0</v>
      </c>
      <c r="F845" s="10">
        <f>'Volumi Totali'!F845/'Volumi Totali'!N845</f>
        <v>0.17734109924779035</v>
      </c>
      <c r="G845" s="10">
        <f>'Volumi Totali'!G845/'Volumi Totali'!N845</f>
        <v>0</v>
      </c>
      <c r="H845" s="10">
        <f>'Volumi Totali'!H845/'Volumi Totali'!N845</f>
        <v>1.9053645066259704E-3</v>
      </c>
      <c r="I845" s="10">
        <f>'Volumi Totali'!I845/'Volumi Totali'!N845</f>
        <v>0</v>
      </c>
      <c r="J845" s="10">
        <f>'Volumi Totali'!J845/'Volumi Totali'!N845</f>
        <v>0</v>
      </c>
      <c r="K845" s="10">
        <f>'Volumi Totali'!K845/'Volumi Totali'!N845</f>
        <v>3.1973843490340605E-3</v>
      </c>
      <c r="L845" s="10">
        <f>'Volumi Totali'!L845/'Volumi Totali'!N845</f>
        <v>3.5944441054814246E-4</v>
      </c>
      <c r="N845" s="11">
        <f t="shared" si="13"/>
        <v>0.99999999999999989</v>
      </c>
      <c r="P845" s="10">
        <f>(B845*BTC!J845+Indice!C845*XRP!J845+Indice!D845*LTC!J845+Indice!E845*ETC!J115+Indice!F845*ETH!J262+Indice!G845*BCH!J115+Indice!H845*XMR!J705+Indice!I845*ZEC!J115+Indice!J845*EOS!J115+Indice!K845*DASH!J801+Indice!L845*XLM!J629)</f>
        <v>-1.4453159123814395E-2</v>
      </c>
      <c r="Q845" s="18">
        <f>((B$823*BTC!E845+Indice!C$823*XRP!E845+Indice!D$823*LTC!E845+Indice!F$823*ETH!E262+Indice!H$823*XMR!E340+Indice!K$823*DASH!E801+Indice!L$823*XLM!E629)/S$733)</f>
        <v>373.41006221597382</v>
      </c>
      <c r="R845" s="5"/>
      <c r="S845" s="4"/>
      <c r="T845" s="10"/>
      <c r="U845" s="10"/>
    </row>
    <row r="846" spans="1:21" x14ac:dyDescent="0.25">
      <c r="A846" s="4">
        <v>42483</v>
      </c>
      <c r="B846" s="10">
        <f>'Volumi Totali'!B846/'Volumi Totali'!N846</f>
        <v>0.75175852548986211</v>
      </c>
      <c r="C846" s="10">
        <f>'Volumi Totali'!C846/'Volumi Totali'!N846</f>
        <v>5.1469401913339461E-3</v>
      </c>
      <c r="D846" s="10">
        <f>'Volumi Totali'!D846/'Volumi Totali'!N846</f>
        <v>2.0605480594144372E-2</v>
      </c>
      <c r="E846" s="10">
        <f>'Volumi Totali'!E846/'Volumi Totali'!N846</f>
        <v>0</v>
      </c>
      <c r="F846" s="10">
        <f>'Volumi Totali'!F846/'Volumi Totali'!N846</f>
        <v>0.21688474837210242</v>
      </c>
      <c r="G846" s="10">
        <f>'Volumi Totali'!G846/'Volumi Totali'!N846</f>
        <v>0</v>
      </c>
      <c r="H846" s="10">
        <f>'Volumi Totali'!H846/'Volumi Totali'!N846</f>
        <v>1.6621497234701589E-3</v>
      </c>
      <c r="I846" s="10">
        <f>'Volumi Totali'!I846/'Volumi Totali'!N846</f>
        <v>0</v>
      </c>
      <c r="J846" s="10">
        <f>'Volumi Totali'!J846/'Volumi Totali'!N846</f>
        <v>0</v>
      </c>
      <c r="K846" s="10">
        <f>'Volumi Totali'!K846/'Volumi Totali'!N846</f>
        <v>3.6023667437231044E-3</v>
      </c>
      <c r="L846" s="10">
        <f>'Volumi Totali'!L846/'Volumi Totali'!N846</f>
        <v>3.3978888536395001E-4</v>
      </c>
      <c r="N846" s="11">
        <f t="shared" si="13"/>
        <v>0.99999999999999989</v>
      </c>
      <c r="P846" s="10">
        <f>(B846*BTC!J846+Indice!C846*XRP!J846+Indice!D846*LTC!J846+Indice!E846*ETC!J116+Indice!F846*ETH!J263+Indice!G846*BCH!J116+Indice!H846*XMR!J706+Indice!I846*ZEC!J116+Indice!J846*EOS!J116+Indice!K846*DASH!J802+Indice!L846*XLM!J630)</f>
        <v>2.1719845114930671E-2</v>
      </c>
      <c r="Q846" s="18">
        <f>((B$823*BTC!E846+Indice!C$823*XRP!E846+Indice!D$823*LTC!E846+Indice!F$823*ETH!E263+Indice!H$823*XMR!E341+Indice!K$823*DASH!E802+Indice!L$823*XLM!E630)/S$733)</f>
        <v>377.29410086557931</v>
      </c>
      <c r="R846" s="5"/>
      <c r="S846" s="3"/>
      <c r="T846" s="10"/>
      <c r="U846" s="10"/>
    </row>
    <row r="847" spans="1:21" x14ac:dyDescent="0.25">
      <c r="A847" s="3">
        <v>42484</v>
      </c>
      <c r="B847" s="10">
        <f>'Volumi Totali'!B847/'Volumi Totali'!N847</f>
        <v>0.8086918244342457</v>
      </c>
      <c r="C847" s="10">
        <f>'Volumi Totali'!C847/'Volumi Totali'!N847</f>
        <v>5.600191832841518E-3</v>
      </c>
      <c r="D847" s="10">
        <f>'Volumi Totali'!D847/'Volumi Totali'!N847</f>
        <v>5.338985360128997E-2</v>
      </c>
      <c r="E847" s="10">
        <f>'Volumi Totali'!E847/'Volumi Totali'!N847</f>
        <v>0</v>
      </c>
      <c r="F847" s="10">
        <f>'Volumi Totali'!F847/'Volumi Totali'!N847</f>
        <v>0.12790437158463466</v>
      </c>
      <c r="G847" s="10">
        <f>'Volumi Totali'!G847/'Volumi Totali'!N847</f>
        <v>0</v>
      </c>
      <c r="H847" s="10">
        <f>'Volumi Totali'!H847/'Volumi Totali'!N847</f>
        <v>1.3919549212743755E-3</v>
      </c>
      <c r="I847" s="10">
        <f>'Volumi Totali'!I847/'Volumi Totali'!N847</f>
        <v>0</v>
      </c>
      <c r="J847" s="10">
        <f>'Volumi Totali'!J847/'Volumi Totali'!N847</f>
        <v>0</v>
      </c>
      <c r="K847" s="10">
        <f>'Volumi Totali'!K847/'Volumi Totali'!N847</f>
        <v>2.8056335695330137E-3</v>
      </c>
      <c r="L847" s="10">
        <f>'Volumi Totali'!L847/'Volumi Totali'!N847</f>
        <v>2.1617005618073591E-4</v>
      </c>
      <c r="N847" s="11">
        <f t="shared" si="13"/>
        <v>1</v>
      </c>
      <c r="P847" s="10">
        <f>(B847*BTC!J847+Indice!C847*XRP!J847+Indice!D847*LTC!J847+Indice!E847*ETC!J117+Indice!F847*ETH!J264+Indice!G847*BCH!J117+Indice!H847*XMR!J707+Indice!I847*ZEC!J117+Indice!J847*EOS!J117+Indice!K847*DASH!J803+Indice!L847*XLM!J631)</f>
        <v>1.4203607764304871E-2</v>
      </c>
      <c r="Q847" s="18">
        <f>((B$823*BTC!E847+Indice!C$823*XRP!E847+Indice!D$823*LTC!E847+Indice!F$823*ETH!E264+Indice!H$823*XMR!E342+Indice!K$823*DASH!E803+Indice!L$823*XLM!E631)/S$733)</f>
        <v>384.13696563859128</v>
      </c>
      <c r="R847" s="5"/>
      <c r="S847" s="4"/>
      <c r="T847" s="10"/>
      <c r="U847" s="10"/>
    </row>
    <row r="848" spans="1:21" x14ac:dyDescent="0.25">
      <c r="A848" s="4">
        <v>42485</v>
      </c>
      <c r="B848" s="10">
        <f>'Volumi Totali'!B848/'Volumi Totali'!N848</f>
        <v>0.77019567588946825</v>
      </c>
      <c r="C848" s="10">
        <f>'Volumi Totali'!C848/'Volumi Totali'!N848</f>
        <v>5.3522496580177253E-3</v>
      </c>
      <c r="D848" s="10">
        <f>'Volumi Totali'!D848/'Volumi Totali'!N848</f>
        <v>5.84179002616418E-2</v>
      </c>
      <c r="E848" s="10">
        <f>'Volumi Totali'!E848/'Volumi Totali'!N848</f>
        <v>0</v>
      </c>
      <c r="F848" s="10">
        <f>'Volumi Totali'!F848/'Volumi Totali'!N848</f>
        <v>0.16130441796651709</v>
      </c>
      <c r="G848" s="10">
        <f>'Volumi Totali'!G848/'Volumi Totali'!N848</f>
        <v>0</v>
      </c>
      <c r="H848" s="10">
        <f>'Volumi Totali'!H848/'Volumi Totali'!N848</f>
        <v>1.8494661068641615E-3</v>
      </c>
      <c r="I848" s="10">
        <f>'Volumi Totali'!I848/'Volumi Totali'!N848</f>
        <v>0</v>
      </c>
      <c r="J848" s="10">
        <f>'Volumi Totali'!J848/'Volumi Totali'!N848</f>
        <v>0</v>
      </c>
      <c r="K848" s="10">
        <f>'Volumi Totali'!K848/'Volumi Totali'!N848</f>
        <v>2.3862484116866471E-3</v>
      </c>
      <c r="L848" s="10">
        <f>'Volumi Totali'!L848/'Volumi Totali'!N848</f>
        <v>4.9404170580427946E-4</v>
      </c>
      <c r="N848" s="11">
        <f t="shared" si="13"/>
        <v>1</v>
      </c>
      <c r="P848" s="10">
        <f>(B848*BTC!J848+Indice!C848*XRP!J848+Indice!D848*LTC!J848+Indice!E848*ETC!J118+Indice!F848*ETH!J265+Indice!G848*BCH!J118+Indice!H848*XMR!J708+Indice!I848*ZEC!J118+Indice!J848*EOS!J118+Indice!K848*DASH!J804+Indice!L848*XLM!J632)</f>
        <v>-2.5244140849791231E-3</v>
      </c>
      <c r="Q848" s="18">
        <f>((B$823*BTC!E848+Indice!C$823*XRP!E848+Indice!D$823*LTC!E848+Indice!F$823*ETH!E265+Indice!H$823*XMR!E343+Indice!K$823*DASH!E804+Indice!L$823*XLM!E632)/S$733)</f>
        <v>386.44865000490785</v>
      </c>
      <c r="R848" s="5"/>
      <c r="S848" s="3"/>
      <c r="T848" s="10"/>
      <c r="U848" s="10"/>
    </row>
    <row r="849" spans="1:21" x14ac:dyDescent="0.25">
      <c r="A849" s="3">
        <v>42486</v>
      </c>
      <c r="B849" s="10">
        <f>'Volumi Totali'!B849/'Volumi Totali'!N849</f>
        <v>0.75265710525773544</v>
      </c>
      <c r="C849" s="10">
        <f>'Volumi Totali'!C849/'Volumi Totali'!N849</f>
        <v>8.4335115770206026E-3</v>
      </c>
      <c r="D849" s="10">
        <f>'Volumi Totali'!D849/'Volumi Totali'!N849</f>
        <v>6.4021964972676551E-2</v>
      </c>
      <c r="E849" s="10">
        <f>'Volumi Totali'!E849/'Volumi Totali'!N849</f>
        <v>0</v>
      </c>
      <c r="F849" s="10">
        <f>'Volumi Totali'!F849/'Volumi Totali'!N849</f>
        <v>0.16838164210552642</v>
      </c>
      <c r="G849" s="10">
        <f>'Volumi Totali'!G849/'Volumi Totali'!N849</f>
        <v>0</v>
      </c>
      <c r="H849" s="10">
        <f>'Volumi Totali'!H849/'Volumi Totali'!N849</f>
        <v>3.2388636263000893E-3</v>
      </c>
      <c r="I849" s="10">
        <f>'Volumi Totali'!I849/'Volumi Totali'!N849</f>
        <v>0</v>
      </c>
      <c r="J849" s="10">
        <f>'Volumi Totali'!J849/'Volumi Totali'!N849</f>
        <v>0</v>
      </c>
      <c r="K849" s="10">
        <f>'Volumi Totali'!K849/'Volumi Totali'!N849</f>
        <v>2.3744868030662839E-3</v>
      </c>
      <c r="L849" s="10">
        <f>'Volumi Totali'!L849/'Volumi Totali'!N849</f>
        <v>8.9242565767464052E-4</v>
      </c>
      <c r="N849" s="11">
        <f t="shared" si="13"/>
        <v>1</v>
      </c>
      <c r="P849" s="10">
        <f>(B849*BTC!J849+Indice!C849*XRP!J849+Indice!D849*LTC!J849+Indice!E849*ETC!J119+Indice!F849*ETH!J266+Indice!G849*BCH!J119+Indice!H849*XMR!J709+Indice!I849*ZEC!J119+Indice!J849*EOS!J119+Indice!K849*DASH!J805+Indice!L849*XLM!J633)</f>
        <v>7.9922354809441026E-3</v>
      </c>
      <c r="Q849" s="18">
        <f>((B$823*BTC!E849+Indice!C$823*XRP!E849+Indice!D$823*LTC!E849+Indice!F$823*ETH!E266+Indice!H$823*XMR!E344+Indice!K$823*DASH!E805+Indice!L$823*XLM!E633)/S$733)</f>
        <v>390.30881674612391</v>
      </c>
      <c r="R849" s="5"/>
      <c r="S849" s="4"/>
      <c r="T849" s="10"/>
      <c r="U849" s="10"/>
    </row>
    <row r="850" spans="1:21" x14ac:dyDescent="0.25">
      <c r="A850" s="4">
        <v>42487</v>
      </c>
      <c r="B850" s="10">
        <f>'Volumi Totali'!B850/'Volumi Totali'!N850</f>
        <v>0.75573880122722781</v>
      </c>
      <c r="C850" s="10">
        <f>'Volumi Totali'!C850/'Volumi Totali'!N850</f>
        <v>6.438152182854988E-3</v>
      </c>
      <c r="D850" s="10">
        <f>'Volumi Totali'!D850/'Volumi Totali'!N850</f>
        <v>7.6209555985090049E-2</v>
      </c>
      <c r="E850" s="10">
        <f>'Volumi Totali'!E850/'Volumi Totali'!N850</f>
        <v>0</v>
      </c>
      <c r="F850" s="10">
        <f>'Volumi Totali'!F850/'Volumi Totali'!N850</f>
        <v>0.15552171135026599</v>
      </c>
      <c r="G850" s="10">
        <f>'Volumi Totali'!G850/'Volumi Totali'!N850</f>
        <v>0</v>
      </c>
      <c r="H850" s="10">
        <f>'Volumi Totali'!H850/'Volumi Totali'!N850</f>
        <v>2.4236897016147014E-3</v>
      </c>
      <c r="I850" s="10">
        <f>'Volumi Totali'!I850/'Volumi Totali'!N850</f>
        <v>0</v>
      </c>
      <c r="J850" s="10">
        <f>'Volumi Totali'!J850/'Volumi Totali'!N850</f>
        <v>0</v>
      </c>
      <c r="K850" s="10">
        <f>'Volumi Totali'!K850/'Volumi Totali'!N850</f>
        <v>3.4106461757688134E-3</v>
      </c>
      <c r="L850" s="10">
        <f>'Volumi Totali'!L850/'Volumi Totali'!N850</f>
        <v>2.5744337717764827E-4</v>
      </c>
      <c r="N850" s="11">
        <f t="shared" si="13"/>
        <v>1</v>
      </c>
      <c r="P850" s="10">
        <f>(B850*BTC!J850+Indice!C850*XRP!J850+Indice!D850*LTC!J850+Indice!E850*ETC!J120+Indice!F850*ETH!J267+Indice!G850*BCH!J120+Indice!H850*XMR!J710+Indice!I850*ZEC!J120+Indice!J850*EOS!J120+Indice!K850*DASH!J806+Indice!L850*XLM!J634)</f>
        <v>-3.028964591144416E-2</v>
      </c>
      <c r="Q850" s="18">
        <f>((B$823*BTC!E850+Indice!C$823*XRP!E850+Indice!D$823*LTC!E850+Indice!F$823*ETH!E267+Indice!H$823*XMR!E345+Indice!K$823*DASH!E806+Indice!L$823*XLM!E634)/S$733)</f>
        <v>372.53516752551042</v>
      </c>
      <c r="R850" s="5"/>
      <c r="S850" s="3"/>
      <c r="T850" s="10"/>
      <c r="U850" s="10"/>
    </row>
    <row r="851" spans="1:21" x14ac:dyDescent="0.25">
      <c r="A851" s="3">
        <v>42488</v>
      </c>
      <c r="B851" s="10">
        <f>'Volumi Totali'!B851/'Volumi Totali'!N851</f>
        <v>0.81646572056653566</v>
      </c>
      <c r="C851" s="10">
        <f>'Volumi Totali'!C851/'Volumi Totali'!N851</f>
        <v>8.29942127324736E-3</v>
      </c>
      <c r="D851" s="10">
        <f>'Volumi Totali'!D851/'Volumi Totali'!N851</f>
        <v>4.3572093968728791E-2</v>
      </c>
      <c r="E851" s="10">
        <f>'Volumi Totali'!E851/'Volumi Totali'!N851</f>
        <v>0</v>
      </c>
      <c r="F851" s="10">
        <f>'Volumi Totali'!F851/'Volumi Totali'!N851</f>
        <v>0.12761013911941399</v>
      </c>
      <c r="G851" s="10">
        <f>'Volumi Totali'!G851/'Volumi Totali'!N851</f>
        <v>0</v>
      </c>
      <c r="H851" s="10">
        <f>'Volumi Totali'!H851/'Volumi Totali'!N851</f>
        <v>1.0819412857768767E-3</v>
      </c>
      <c r="I851" s="10">
        <f>'Volumi Totali'!I851/'Volumi Totali'!N851</f>
        <v>0</v>
      </c>
      <c r="J851" s="10">
        <f>'Volumi Totali'!J851/'Volumi Totali'!N851</f>
        <v>0</v>
      </c>
      <c r="K851" s="10">
        <f>'Volumi Totali'!K851/'Volumi Totali'!N851</f>
        <v>2.4786307308607251E-3</v>
      </c>
      <c r="L851" s="10">
        <f>'Volumi Totali'!L851/'Volumi Totali'!N851</f>
        <v>4.9205305543660702E-4</v>
      </c>
      <c r="N851" s="11">
        <f t="shared" si="13"/>
        <v>1</v>
      </c>
      <c r="P851" s="10">
        <f>(B851*BTC!J851+Indice!C851*XRP!J851+Indice!D851*LTC!J851+Indice!E851*ETC!J121+Indice!F851*ETH!J268+Indice!G851*BCH!J121+Indice!H851*XMR!J711+Indice!I851*ZEC!J121+Indice!J851*EOS!J121+Indice!K851*DASH!J807+Indice!L851*XLM!J635)</f>
        <v>-3.1413865435236969E-3</v>
      </c>
      <c r="Q851" s="18">
        <f>((B$823*BTC!E851+Indice!C$823*XRP!E851+Indice!D$823*LTC!E851+Indice!F$823*ETH!E268+Indice!H$823*XMR!E346+Indice!K$823*DASH!E807+Indice!L$823*XLM!E635)/S$733)</f>
        <v>376.01343117110628</v>
      </c>
      <c r="R851" s="5"/>
      <c r="S851" s="4"/>
      <c r="T851" s="10"/>
      <c r="U851" s="10"/>
    </row>
    <row r="852" spans="1:21" x14ac:dyDescent="0.25">
      <c r="A852" s="4">
        <v>42489</v>
      </c>
      <c r="B852" s="10">
        <f>'Volumi Totali'!B852/'Volumi Totali'!N852</f>
        <v>0.80198057135578116</v>
      </c>
      <c r="C852" s="10">
        <f>'Volumi Totali'!C852/'Volumi Totali'!N852</f>
        <v>8.7633291406348807E-3</v>
      </c>
      <c r="D852" s="10">
        <f>'Volumi Totali'!D852/'Volumi Totali'!N852</f>
        <v>4.016667637017815E-2</v>
      </c>
      <c r="E852" s="10">
        <f>'Volumi Totali'!E852/'Volumi Totali'!N852</f>
        <v>0</v>
      </c>
      <c r="F852" s="10">
        <f>'Volumi Totali'!F852/'Volumi Totali'!N852</f>
        <v>0.14265594617507765</v>
      </c>
      <c r="G852" s="10">
        <f>'Volumi Totali'!G852/'Volumi Totali'!N852</f>
        <v>0</v>
      </c>
      <c r="H852" s="10">
        <f>'Volumi Totali'!H852/'Volumi Totali'!N852</f>
        <v>1.6503784434603738E-3</v>
      </c>
      <c r="I852" s="10">
        <f>'Volumi Totali'!I852/'Volumi Totali'!N852</f>
        <v>0</v>
      </c>
      <c r="J852" s="10">
        <f>'Volumi Totali'!J852/'Volumi Totali'!N852</f>
        <v>0</v>
      </c>
      <c r="K852" s="10">
        <f>'Volumi Totali'!K852/'Volumi Totali'!N852</f>
        <v>4.5895329979956066E-3</v>
      </c>
      <c r="L852" s="10">
        <f>'Volumi Totali'!L852/'Volumi Totali'!N852</f>
        <v>1.9356551687219224E-4</v>
      </c>
      <c r="N852" s="11">
        <f t="shared" si="13"/>
        <v>1</v>
      </c>
      <c r="P852" s="10">
        <f>(B852*BTC!J852+Indice!C852*XRP!J852+Indice!D852*LTC!J852+Indice!E852*ETC!J122+Indice!F852*ETH!J269+Indice!G852*BCH!J122+Indice!H852*XMR!J712+Indice!I852*ZEC!J122+Indice!J852*EOS!J122+Indice!K852*DASH!J808+Indice!L852*XLM!J636)</f>
        <v>1.5459599479455811E-2</v>
      </c>
      <c r="Q852" s="18">
        <f>((B$823*BTC!E852+Indice!C$823*XRP!E852+Indice!D$823*LTC!E852+Indice!F$823*ETH!E269+Indice!H$823*XMR!E347+Indice!K$823*DASH!E808+Indice!L$823*XLM!E636)/S$733)</f>
        <v>381.15274286227157</v>
      </c>
      <c r="R852" s="5"/>
      <c r="S852" s="3"/>
      <c r="T852" s="10"/>
      <c r="U852" s="10"/>
    </row>
    <row r="853" spans="1:21" x14ac:dyDescent="0.25">
      <c r="A853" s="3">
        <v>42490</v>
      </c>
      <c r="B853" s="10">
        <f>'Volumi Totali'!B853/'Volumi Totali'!N853</f>
        <v>0.63453655301019507</v>
      </c>
      <c r="C853" s="10">
        <f>'Volumi Totali'!C853/'Volumi Totali'!N853</f>
        <v>3.7174007974045903E-3</v>
      </c>
      <c r="D853" s="10">
        <f>'Volumi Totali'!D853/'Volumi Totali'!N853</f>
        <v>2.2903420705672462E-2</v>
      </c>
      <c r="E853" s="10">
        <f>'Volumi Totali'!E853/'Volumi Totali'!N853</f>
        <v>0</v>
      </c>
      <c r="F853" s="10">
        <f>'Volumi Totali'!F853/'Volumi Totali'!N853</f>
        <v>0.3347695515489576</v>
      </c>
      <c r="G853" s="10">
        <f>'Volumi Totali'!G853/'Volumi Totali'!N853</f>
        <v>0</v>
      </c>
      <c r="H853" s="10">
        <f>'Volumi Totali'!H853/'Volumi Totali'!N853</f>
        <v>1.1641551589452162E-3</v>
      </c>
      <c r="I853" s="10">
        <f>'Volumi Totali'!I853/'Volumi Totali'!N853</f>
        <v>0</v>
      </c>
      <c r="J853" s="10">
        <f>'Volumi Totali'!J853/'Volumi Totali'!N853</f>
        <v>0</v>
      </c>
      <c r="K853" s="10">
        <f>'Volumi Totali'!K853/'Volumi Totali'!N853</f>
        <v>2.6891642750316953E-3</v>
      </c>
      <c r="L853" s="10">
        <f>'Volumi Totali'!L853/'Volumi Totali'!N853</f>
        <v>2.1975450379340593E-4</v>
      </c>
      <c r="N853" s="11">
        <f t="shared" si="13"/>
        <v>1</v>
      </c>
      <c r="P853" s="10">
        <f>(B853*BTC!J853+Indice!C853*XRP!J853+Indice!D853*LTC!J853+Indice!E853*ETC!J123+Indice!F853*ETH!J270+Indice!G853*BCH!J123+Indice!H853*XMR!J713+Indice!I853*ZEC!J123+Indice!J853*EOS!J123+Indice!K853*DASH!J809+Indice!L853*XLM!J637)</f>
        <v>5.0804793431356916E-2</v>
      </c>
      <c r="Q853" s="18">
        <f>((B$823*BTC!E853+Indice!C$823*XRP!E853+Indice!D$823*LTC!E853+Indice!F$823*ETH!E270+Indice!H$823*XMR!E348+Indice!K$823*DASH!E809+Indice!L$823*XLM!E637)/S$733)</f>
        <v>375.77605542835886</v>
      </c>
      <c r="R853" s="5"/>
      <c r="S853" s="4"/>
      <c r="T853" s="10"/>
      <c r="U853" s="10"/>
    </row>
    <row r="854" spans="1:21" x14ac:dyDescent="0.25">
      <c r="A854" s="4">
        <v>42491</v>
      </c>
      <c r="B854" s="10">
        <f>'Volumi Totali'!B854/'Volumi Totali'!N854</f>
        <v>0.67962216777643769</v>
      </c>
      <c r="C854" s="10">
        <f>'Volumi Totali'!C854/'Volumi Totali'!N854</f>
        <v>4.0404992974218366E-3</v>
      </c>
      <c r="D854" s="10">
        <f>'Volumi Totali'!D854/'Volumi Totali'!N854</f>
        <v>3.1951690716445866E-2</v>
      </c>
      <c r="E854" s="10">
        <f>'Volumi Totali'!E854/'Volumi Totali'!N854</f>
        <v>0</v>
      </c>
      <c r="F854" s="10">
        <f>'Volumi Totali'!F854/'Volumi Totali'!N854</f>
        <v>0.27936647936876258</v>
      </c>
      <c r="G854" s="10">
        <f>'Volumi Totali'!G854/'Volumi Totali'!N854</f>
        <v>0</v>
      </c>
      <c r="H854" s="10">
        <f>'Volumi Totali'!H854/'Volumi Totali'!N854</f>
        <v>1.0729679911282281E-3</v>
      </c>
      <c r="I854" s="10">
        <f>'Volumi Totali'!I854/'Volumi Totali'!N854</f>
        <v>0</v>
      </c>
      <c r="J854" s="10">
        <f>'Volumi Totali'!J854/'Volumi Totali'!N854</f>
        <v>0</v>
      </c>
      <c r="K854" s="10">
        <f>'Volumi Totali'!K854/'Volumi Totali'!N854</f>
        <v>3.8311307205229194E-3</v>
      </c>
      <c r="L854" s="10">
        <f>'Volumi Totali'!L854/'Volumi Totali'!N854</f>
        <v>1.1506412928086741E-4</v>
      </c>
      <c r="N854" s="11">
        <f t="shared" si="13"/>
        <v>0.99999999999999989</v>
      </c>
      <c r="P854" s="10">
        <f>(B854*BTC!J854+Indice!C854*XRP!J854+Indice!D854*LTC!J854+Indice!E854*ETC!J124+Indice!F854*ETH!J271+Indice!G854*BCH!J124+Indice!H854*XMR!J714+Indice!I854*ZEC!J124+Indice!J854*EOS!J124+Indice!K854*DASH!J810+Indice!L854*XLM!J638)</f>
        <v>7.785806158000356E-3</v>
      </c>
      <c r="Q854" s="18">
        <f>((B$853*BTC!E854+Indice!C$853*XRP!E854+Indice!D$853*LTC!E854+Indice!F$853*ETH!E271+Indice!H$853*XMR!E349+Indice!K$853*DASH!E810+Indice!L$853*XLM!E638)/S$733)</f>
        <v>314.53676683219999</v>
      </c>
      <c r="R854" s="5"/>
      <c r="S854" s="3"/>
      <c r="T854" s="10"/>
      <c r="U854" s="10"/>
    </row>
    <row r="855" spans="1:21" x14ac:dyDescent="0.25">
      <c r="A855" s="3">
        <v>42492</v>
      </c>
      <c r="B855" s="10">
        <f>'Volumi Totali'!B855/'Volumi Totali'!N855</f>
        <v>0.67296254229728858</v>
      </c>
      <c r="C855" s="10">
        <f>'Volumi Totali'!C855/'Volumi Totali'!N855</f>
        <v>4.2792987322267237E-3</v>
      </c>
      <c r="D855" s="10">
        <f>'Volumi Totali'!D855/'Volumi Totali'!N855</f>
        <v>1.9484700630099869E-2</v>
      </c>
      <c r="E855" s="10">
        <f>'Volumi Totali'!E855/'Volumi Totali'!N855</f>
        <v>0</v>
      </c>
      <c r="F855" s="10">
        <f>'Volumi Totali'!F855/'Volumi Totali'!N855</f>
        <v>0.2996340390439387</v>
      </c>
      <c r="G855" s="10">
        <f>'Volumi Totali'!G855/'Volumi Totali'!N855</f>
        <v>0</v>
      </c>
      <c r="H855" s="10">
        <f>'Volumi Totali'!H855/'Volumi Totali'!N855</f>
        <v>1.5558848396419679E-3</v>
      </c>
      <c r="I855" s="10">
        <f>'Volumi Totali'!I855/'Volumi Totali'!N855</f>
        <v>0</v>
      </c>
      <c r="J855" s="10">
        <f>'Volumi Totali'!J855/'Volumi Totali'!N855</f>
        <v>0</v>
      </c>
      <c r="K855" s="10">
        <f>'Volumi Totali'!K855/'Volumi Totali'!N855</f>
        <v>1.9418008476755309E-3</v>
      </c>
      <c r="L855" s="10">
        <f>'Volumi Totali'!L855/'Volumi Totali'!N855</f>
        <v>1.4173360912864079E-4</v>
      </c>
      <c r="N855" s="11">
        <f t="shared" si="13"/>
        <v>1</v>
      </c>
      <c r="P855" s="10">
        <f>(B855*BTC!J855+Indice!C855*XRP!J855+Indice!D855*LTC!J855+Indice!E855*ETC!J125+Indice!F855*ETH!J272+Indice!G855*BCH!J125+Indice!H855*XMR!J715+Indice!I855*ZEC!J125+Indice!J855*EOS!J125+Indice!K855*DASH!J811+Indice!L855*XLM!J639)</f>
        <v>3.1889145614777924E-2</v>
      </c>
      <c r="Q855" s="18">
        <f>((B$853*BTC!E855+Indice!C$853*XRP!E855+Indice!D$853*LTC!E855+Indice!F$853*ETH!E272+Indice!H$853*XMR!E350+Indice!K$853*DASH!E811+Indice!L$853*XLM!E639)/S$733)</f>
        <v>310.04661304264789</v>
      </c>
      <c r="R855" s="5"/>
      <c r="S855" s="4"/>
      <c r="T855" s="10"/>
      <c r="U855" s="10"/>
    </row>
    <row r="856" spans="1:21" x14ac:dyDescent="0.25">
      <c r="A856" s="4">
        <v>42493</v>
      </c>
      <c r="B856" s="10">
        <f>'Volumi Totali'!B856/'Volumi Totali'!N856</f>
        <v>0.70822805352753615</v>
      </c>
      <c r="C856" s="10">
        <f>'Volumi Totali'!C856/'Volumi Totali'!N856</f>
        <v>3.9263886325808933E-3</v>
      </c>
      <c r="D856" s="10">
        <f>'Volumi Totali'!D856/'Volumi Totali'!N856</f>
        <v>2.8192454588728193E-2</v>
      </c>
      <c r="E856" s="10">
        <f>'Volumi Totali'!E856/'Volumi Totali'!N856</f>
        <v>0</v>
      </c>
      <c r="F856" s="10">
        <f>'Volumi Totali'!F856/'Volumi Totali'!N856</f>
        <v>0.25605959125211708</v>
      </c>
      <c r="G856" s="10">
        <f>'Volumi Totali'!G856/'Volumi Totali'!N856</f>
        <v>0</v>
      </c>
      <c r="H856" s="10">
        <f>'Volumi Totali'!H856/'Volumi Totali'!N856</f>
        <v>1.2388121485285685E-3</v>
      </c>
      <c r="I856" s="10">
        <f>'Volumi Totali'!I856/'Volumi Totali'!N856</f>
        <v>0</v>
      </c>
      <c r="J856" s="10">
        <f>'Volumi Totali'!J856/'Volumi Totali'!N856</f>
        <v>0</v>
      </c>
      <c r="K856" s="10">
        <f>'Volumi Totali'!K856/'Volumi Totali'!N856</f>
        <v>2.149006594746242E-3</v>
      </c>
      <c r="L856" s="10">
        <f>'Volumi Totali'!L856/'Volumi Totali'!N856</f>
        <v>2.0569325576288571E-4</v>
      </c>
      <c r="N856" s="11">
        <f t="shared" si="13"/>
        <v>1</v>
      </c>
      <c r="P856" s="10">
        <f>(B856*BTC!J856+Indice!C856*XRP!J856+Indice!D856*LTC!J856+Indice!E856*ETC!J126+Indice!F856*ETH!J273+Indice!G856*BCH!J126+Indice!H856*XMR!J716+Indice!I856*ZEC!J126+Indice!J856*EOS!J126+Indice!K856*DASH!J812+Indice!L856*XLM!J640)</f>
        <v>-1.2486381091778081E-2</v>
      </c>
      <c r="Q856" s="18">
        <f>((B$853*BTC!E856+Indice!C$853*XRP!E856+Indice!D$853*LTC!E856+Indice!F$853*ETH!E273+Indice!H$853*XMR!E351+Indice!K$853*DASH!E812+Indice!L$853*XLM!E640)/S$733)</f>
        <v>313.6164998846636</v>
      </c>
      <c r="R856" s="5"/>
      <c r="S856" s="3"/>
      <c r="T856" s="10"/>
      <c r="U856" s="10"/>
    </row>
    <row r="857" spans="1:21" x14ac:dyDescent="0.25">
      <c r="A857" s="3">
        <v>42494</v>
      </c>
      <c r="B857" s="10">
        <f>'Volumi Totali'!B857/'Volumi Totali'!N857</f>
        <v>0.71373940243403133</v>
      </c>
      <c r="C857" s="10">
        <f>'Volumi Totali'!C857/'Volumi Totali'!N857</f>
        <v>7.979640303648736E-3</v>
      </c>
      <c r="D857" s="10">
        <f>'Volumi Totali'!D857/'Volumi Totali'!N857</f>
        <v>2.4299165515928554E-2</v>
      </c>
      <c r="E857" s="10">
        <f>'Volumi Totali'!E857/'Volumi Totali'!N857</f>
        <v>0</v>
      </c>
      <c r="F857" s="10">
        <f>'Volumi Totali'!F857/'Volumi Totali'!N857</f>
        <v>0.24952340723374339</v>
      </c>
      <c r="G857" s="10">
        <f>'Volumi Totali'!G857/'Volumi Totali'!N857</f>
        <v>0</v>
      </c>
      <c r="H857" s="10">
        <f>'Volumi Totali'!H857/'Volumi Totali'!N857</f>
        <v>1.4450138618136697E-3</v>
      </c>
      <c r="I857" s="10">
        <f>'Volumi Totali'!I857/'Volumi Totali'!N857</f>
        <v>0</v>
      </c>
      <c r="J857" s="10">
        <f>'Volumi Totali'!J857/'Volumi Totali'!N857</f>
        <v>0</v>
      </c>
      <c r="K857" s="10">
        <f>'Volumi Totali'!K857/'Volumi Totali'!N857</f>
        <v>2.7781114687031802E-3</v>
      </c>
      <c r="L857" s="10">
        <f>'Volumi Totali'!L857/'Volumi Totali'!N857</f>
        <v>2.3525918213118793E-4</v>
      </c>
      <c r="N857" s="11">
        <f t="shared" si="13"/>
        <v>1</v>
      </c>
      <c r="P857" s="10">
        <f>(B857*BTC!J857+Indice!C857*XRP!J857+Indice!D857*LTC!J857+Indice!E857*ETC!J127+Indice!F857*ETH!J274+Indice!G857*BCH!J127+Indice!H857*XMR!J717+Indice!I857*ZEC!J127+Indice!J857*EOS!J127+Indice!K857*DASH!J813+Indice!L857*XLM!J641)</f>
        <v>-4.8893695191270879E-3</v>
      </c>
      <c r="Q857" s="18">
        <f>((B$853*BTC!E857+Indice!C$853*XRP!E857+Indice!D$853*LTC!E857+Indice!F$853*ETH!E274+Indice!H$853*XMR!E352+Indice!K$853*DASH!E813+Indice!L$853*XLM!E641)/S$733)</f>
        <v>311.18766690580179</v>
      </c>
      <c r="R857" s="5"/>
      <c r="S857" s="4"/>
      <c r="T857" s="10"/>
      <c r="U857" s="10"/>
    </row>
    <row r="858" spans="1:21" x14ac:dyDescent="0.25">
      <c r="A858" s="4">
        <v>42495</v>
      </c>
      <c r="B858" s="10">
        <f>'Volumi Totali'!B858/'Volumi Totali'!N858</f>
        <v>0.70820327172647601</v>
      </c>
      <c r="C858" s="10">
        <f>'Volumi Totali'!C858/'Volumi Totali'!N858</f>
        <v>7.1491452856390237E-3</v>
      </c>
      <c r="D858" s="10">
        <f>'Volumi Totali'!D858/'Volumi Totali'!N858</f>
        <v>2.3898252067196979E-2</v>
      </c>
      <c r="E858" s="10">
        <f>'Volumi Totali'!E858/'Volumi Totali'!N858</f>
        <v>0</v>
      </c>
      <c r="F858" s="10">
        <f>'Volumi Totali'!F858/'Volumi Totali'!N858</f>
        <v>0.256883885667197</v>
      </c>
      <c r="G858" s="10">
        <f>'Volumi Totali'!G858/'Volumi Totali'!N858</f>
        <v>0</v>
      </c>
      <c r="H858" s="10">
        <f>'Volumi Totali'!H858/'Volumi Totali'!N858</f>
        <v>1.075036639180045E-3</v>
      </c>
      <c r="I858" s="10">
        <f>'Volumi Totali'!I858/'Volumi Totali'!N858</f>
        <v>0</v>
      </c>
      <c r="J858" s="10">
        <f>'Volumi Totali'!J858/'Volumi Totali'!N858</f>
        <v>0</v>
      </c>
      <c r="K858" s="10">
        <f>'Volumi Totali'!K858/'Volumi Totali'!N858</f>
        <v>2.6137116115933397E-3</v>
      </c>
      <c r="L858" s="10">
        <f>'Volumi Totali'!L858/'Volumi Totali'!N858</f>
        <v>1.766970027175957E-4</v>
      </c>
      <c r="N858" s="11">
        <f t="shared" si="13"/>
        <v>1</v>
      </c>
      <c r="P858" s="10">
        <f>(B858*BTC!J858+Indice!C858*XRP!J858+Indice!D858*LTC!J858+Indice!E858*ETC!J128+Indice!F858*ETH!J275+Indice!G858*BCH!J128+Indice!H858*XMR!J718+Indice!I858*ZEC!J128+Indice!J858*EOS!J128+Indice!K858*DASH!J814+Indice!L858*XLM!J642)</f>
        <v>1.3404535639887518E-2</v>
      </c>
      <c r="Q858" s="18">
        <f>((B$853*BTC!E858+Indice!C$853*XRP!E858+Indice!D$853*LTC!E858+Indice!F$853*ETH!E275+Indice!H$853*XMR!E353+Indice!K$853*DASH!E814+Indice!L$853*XLM!E642)/S$733)</f>
        <v>312.20696013221414</v>
      </c>
      <c r="R858" s="5"/>
      <c r="S858" s="3"/>
      <c r="T858" s="10"/>
      <c r="U858" s="10"/>
    </row>
    <row r="859" spans="1:21" x14ac:dyDescent="0.25">
      <c r="A859" s="3">
        <v>42496</v>
      </c>
      <c r="B859" s="10">
        <f>'Volumi Totali'!B859/'Volumi Totali'!N859</f>
        <v>0.74907624960054375</v>
      </c>
      <c r="C859" s="10">
        <f>'Volumi Totali'!C859/'Volumi Totali'!N859</f>
        <v>7.000610482819798E-3</v>
      </c>
      <c r="D859" s="10">
        <f>'Volumi Totali'!D859/'Volumi Totali'!N859</f>
        <v>1.954125377168239E-2</v>
      </c>
      <c r="E859" s="10">
        <f>'Volumi Totali'!E859/'Volumi Totali'!N859</f>
        <v>0</v>
      </c>
      <c r="F859" s="10">
        <f>'Volumi Totali'!F859/'Volumi Totali'!N859</f>
        <v>0.22134324001408653</v>
      </c>
      <c r="G859" s="10">
        <f>'Volumi Totali'!G859/'Volumi Totali'!N859</f>
        <v>0</v>
      </c>
      <c r="H859" s="10">
        <f>'Volumi Totali'!H859/'Volumi Totali'!N859</f>
        <v>7.3106058548068364E-4</v>
      </c>
      <c r="I859" s="10">
        <f>'Volumi Totali'!I859/'Volumi Totali'!N859</f>
        <v>0</v>
      </c>
      <c r="J859" s="10">
        <f>'Volumi Totali'!J859/'Volumi Totali'!N859</f>
        <v>0</v>
      </c>
      <c r="K859" s="10">
        <f>'Volumi Totali'!K859/'Volumi Totali'!N859</f>
        <v>2.2187420201350669E-3</v>
      </c>
      <c r="L859" s="10">
        <f>'Volumi Totali'!L859/'Volumi Totali'!N859</f>
        <v>8.8843525251811815E-5</v>
      </c>
      <c r="N859" s="11">
        <f t="shared" si="13"/>
        <v>1</v>
      </c>
      <c r="P859" s="10">
        <f>(B859*BTC!J859+Indice!C859*XRP!J859+Indice!D859*LTC!J859+Indice!E859*ETC!J129+Indice!F859*ETH!J276+Indice!G859*BCH!J129+Indice!H859*XMR!J719+Indice!I859*ZEC!J129+Indice!J859*EOS!J129+Indice!K859*DASH!J815+Indice!L859*XLM!J643)</f>
        <v>9.8314017454331788E-3</v>
      </c>
      <c r="Q859" s="18">
        <f>((B$853*BTC!E859+Indice!C$853*XRP!E859+Indice!D$853*LTC!E859+Indice!F$853*ETH!E276+Indice!H$853*XMR!E354+Indice!K$853*DASH!E815+Indice!L$853*XLM!E643)/S$733)</f>
        <v>320.03782538295866</v>
      </c>
      <c r="R859" s="5"/>
      <c r="S859" s="4"/>
      <c r="T859" s="10"/>
      <c r="U859" s="10"/>
    </row>
    <row r="860" spans="1:21" x14ac:dyDescent="0.25">
      <c r="A860" s="4">
        <v>42497</v>
      </c>
      <c r="B860" s="10">
        <f>'Volumi Totali'!B860/'Volumi Totali'!N860</f>
        <v>0.72145095428246853</v>
      </c>
      <c r="C860" s="10">
        <f>'Volumi Totali'!C860/'Volumi Totali'!N860</f>
        <v>6.6107131362482538E-3</v>
      </c>
      <c r="D860" s="10">
        <f>'Volumi Totali'!D860/'Volumi Totali'!N860</f>
        <v>6.1654819252695697E-2</v>
      </c>
      <c r="E860" s="10">
        <f>'Volumi Totali'!E860/'Volumi Totali'!N860</f>
        <v>0</v>
      </c>
      <c r="F860" s="10">
        <f>'Volumi Totali'!F860/'Volumi Totali'!N860</f>
        <v>0.20321807237038136</v>
      </c>
      <c r="G860" s="10">
        <f>'Volumi Totali'!G860/'Volumi Totali'!N860</f>
        <v>0</v>
      </c>
      <c r="H860" s="10">
        <f>'Volumi Totali'!H860/'Volumi Totali'!N860</f>
        <v>2.0788363511087013E-3</v>
      </c>
      <c r="I860" s="10">
        <f>'Volumi Totali'!I860/'Volumi Totali'!N860</f>
        <v>0</v>
      </c>
      <c r="J860" s="10">
        <f>'Volumi Totali'!J860/'Volumi Totali'!N860</f>
        <v>0</v>
      </c>
      <c r="K860" s="10">
        <f>'Volumi Totali'!K860/'Volumi Totali'!N860</f>
        <v>4.7838848717388664E-3</v>
      </c>
      <c r="L860" s="10">
        <f>'Volumi Totali'!L860/'Volumi Totali'!N860</f>
        <v>2.0271973535860002E-4</v>
      </c>
      <c r="N860" s="11">
        <f t="shared" si="13"/>
        <v>1</v>
      </c>
      <c r="P860" s="10">
        <f>(B860*BTC!J860+Indice!C860*XRP!J860+Indice!D860*LTC!J860+Indice!E860*ETC!J130+Indice!F860*ETH!J277+Indice!G860*BCH!J130+Indice!H860*XMR!J720+Indice!I860*ZEC!J130+Indice!J860*EOS!J130+Indice!K860*DASH!J816+Indice!L860*XLM!J644)</f>
        <v>1.4442127141876158E-3</v>
      </c>
      <c r="Q860" s="18">
        <f>((B$853*BTC!E860+Indice!C$853*XRP!E860+Indice!D$853*LTC!E860+Indice!F$853*ETH!E277+Indice!H$853*XMR!E355+Indice!K$853*DASH!E816+Indice!L$853*XLM!E644)/S$733)</f>
        <v>319.31777166993857</v>
      </c>
      <c r="R860" s="5"/>
      <c r="S860" s="3"/>
      <c r="T860" s="10"/>
      <c r="U860" s="10"/>
    </row>
    <row r="861" spans="1:21" x14ac:dyDescent="0.25">
      <c r="A861" s="3">
        <v>42498</v>
      </c>
      <c r="B861" s="10">
        <f>'Volumi Totali'!B861/'Volumi Totali'!N861</f>
        <v>0.69774067709246834</v>
      </c>
      <c r="C861" s="10">
        <f>'Volumi Totali'!C861/'Volumi Totali'!N861</f>
        <v>6.7483283732564228E-3</v>
      </c>
      <c r="D861" s="10">
        <f>'Volumi Totali'!D861/'Volumi Totali'!N861</f>
        <v>3.0875565812046403E-2</v>
      </c>
      <c r="E861" s="10">
        <f>'Volumi Totali'!E861/'Volumi Totali'!N861</f>
        <v>0</v>
      </c>
      <c r="F861" s="10">
        <f>'Volumi Totali'!F861/'Volumi Totali'!N861</f>
        <v>0.26014486214503019</v>
      </c>
      <c r="G861" s="10">
        <f>'Volumi Totali'!G861/'Volumi Totali'!N861</f>
        <v>0</v>
      </c>
      <c r="H861" s="10">
        <f>'Volumi Totali'!H861/'Volumi Totali'!N861</f>
        <v>1.3322234557656641E-3</v>
      </c>
      <c r="I861" s="10">
        <f>'Volumi Totali'!I861/'Volumi Totali'!N861</f>
        <v>0</v>
      </c>
      <c r="J861" s="10">
        <f>'Volumi Totali'!J861/'Volumi Totali'!N861</f>
        <v>0</v>
      </c>
      <c r="K861" s="10">
        <f>'Volumi Totali'!K861/'Volumi Totali'!N861</f>
        <v>2.8434035926955628E-3</v>
      </c>
      <c r="L861" s="10">
        <f>'Volumi Totali'!L861/'Volumi Totali'!N861</f>
        <v>3.1493952873748346E-4</v>
      </c>
      <c r="N861" s="11">
        <f t="shared" si="13"/>
        <v>1</v>
      </c>
      <c r="P861" s="10">
        <f>(B861*BTC!J861+Indice!C861*XRP!J861+Indice!D861*LTC!J861+Indice!E861*ETC!J131+Indice!F861*ETH!J278+Indice!G861*BCH!J131+Indice!H861*XMR!J721+Indice!I861*ZEC!J131+Indice!J861*EOS!J131+Indice!K861*DASH!J817+Indice!L861*XLM!J645)</f>
        <v>3.146358535827311E-3</v>
      </c>
      <c r="Q861" s="18">
        <f>((B$853*BTC!E861+Indice!C$853*XRP!E861+Indice!D$853*LTC!E861+Indice!F$853*ETH!E278+Indice!H$853*XMR!E356+Indice!K$853*DASH!E817+Indice!L$853*XLM!E645)/S$733)</f>
        <v>319.36472778668275</v>
      </c>
      <c r="R861" s="5"/>
      <c r="S861" s="4"/>
      <c r="T861" s="10"/>
      <c r="U861" s="10"/>
    </row>
    <row r="862" spans="1:21" x14ac:dyDescent="0.25">
      <c r="A862" s="4">
        <v>42499</v>
      </c>
      <c r="B862" s="10">
        <f>'Volumi Totali'!B862/'Volumi Totali'!N862</f>
        <v>0.76729869106211113</v>
      </c>
      <c r="C862" s="10">
        <f>'Volumi Totali'!C862/'Volumi Totali'!N862</f>
        <v>4.8561389792466632E-3</v>
      </c>
      <c r="D862" s="10">
        <f>'Volumi Totali'!D862/'Volumi Totali'!N862</f>
        <v>4.3152989775006E-2</v>
      </c>
      <c r="E862" s="10">
        <f>'Volumi Totali'!E862/'Volumi Totali'!N862</f>
        <v>0</v>
      </c>
      <c r="F862" s="10">
        <f>'Volumi Totali'!F862/'Volumi Totali'!N862</f>
        <v>0.18092940495584214</v>
      </c>
      <c r="G862" s="10">
        <f>'Volumi Totali'!G862/'Volumi Totali'!N862</f>
        <v>0</v>
      </c>
      <c r="H862" s="10">
        <f>'Volumi Totali'!H862/'Volumi Totali'!N862</f>
        <v>1.2657439713623455E-3</v>
      </c>
      <c r="I862" s="10">
        <f>'Volumi Totali'!I862/'Volumi Totali'!N862</f>
        <v>0</v>
      </c>
      <c r="J862" s="10">
        <f>'Volumi Totali'!J862/'Volumi Totali'!N862</f>
        <v>0</v>
      </c>
      <c r="K862" s="10">
        <f>'Volumi Totali'!K862/'Volumi Totali'!N862</f>
        <v>2.3919881401523778E-3</v>
      </c>
      <c r="L862" s="10">
        <f>'Volumi Totali'!L862/'Volumi Totali'!N862</f>
        <v>1.0504311627930065E-4</v>
      </c>
      <c r="N862" s="11">
        <f t="shared" ref="N862:N925" si="14">B862+C862+D862+E862+F862+G862+H862+I862+J862+K862+L862</f>
        <v>1</v>
      </c>
      <c r="P862" s="10">
        <f>(B862*BTC!J862+Indice!C862*XRP!J862+Indice!D862*LTC!J862+Indice!E862*ETC!J132+Indice!F862*ETH!J279+Indice!G862*BCH!J132+Indice!H862*XMR!J722+Indice!I862*ZEC!J132+Indice!J862*EOS!J132+Indice!K862*DASH!J818+Indice!L862*XLM!J646)</f>
        <v>1.4242033017404236E-3</v>
      </c>
      <c r="Q862" s="18">
        <f>((B$853*BTC!E862+Indice!C$853*XRP!E862+Indice!D$853*LTC!E862+Indice!F$853*ETH!E279+Indice!H$853*XMR!E357+Indice!K$853*DASH!E818+Indice!L$853*XLM!E646)/S$733)</f>
        <v>320.63126752940542</v>
      </c>
      <c r="R862" s="5"/>
      <c r="S862" s="3"/>
      <c r="T862" s="10"/>
      <c r="U862" s="10"/>
    </row>
    <row r="863" spans="1:21" x14ac:dyDescent="0.25">
      <c r="A863" s="3">
        <v>42500</v>
      </c>
      <c r="B863" s="10">
        <f>'Volumi Totali'!B863/'Volumi Totali'!N863</f>
        <v>0.80980021981157024</v>
      </c>
      <c r="C863" s="10">
        <f>'Volumi Totali'!C863/'Volumi Totali'!N863</f>
        <v>5.553253689927231E-3</v>
      </c>
      <c r="D863" s="10">
        <f>'Volumi Totali'!D863/'Volumi Totali'!N863</f>
        <v>5.0659815875016043E-2</v>
      </c>
      <c r="E863" s="10">
        <f>'Volumi Totali'!E863/'Volumi Totali'!N863</f>
        <v>0</v>
      </c>
      <c r="F863" s="10">
        <f>'Volumi Totali'!F863/'Volumi Totali'!N863</f>
        <v>0.12804082344383869</v>
      </c>
      <c r="G863" s="10">
        <f>'Volumi Totali'!G863/'Volumi Totali'!N863</f>
        <v>0</v>
      </c>
      <c r="H863" s="10">
        <f>'Volumi Totali'!H863/'Volumi Totali'!N863</f>
        <v>1.8509059998888786E-3</v>
      </c>
      <c r="I863" s="10">
        <f>'Volumi Totali'!I863/'Volumi Totali'!N863</f>
        <v>0</v>
      </c>
      <c r="J863" s="10">
        <f>'Volumi Totali'!J863/'Volumi Totali'!N863</f>
        <v>0</v>
      </c>
      <c r="K863" s="10">
        <f>'Volumi Totali'!K863/'Volumi Totali'!N863</f>
        <v>3.7812452504705661E-3</v>
      </c>
      <c r="L863" s="10">
        <f>'Volumi Totali'!L863/'Volumi Totali'!N863</f>
        <v>3.1373592928833616E-4</v>
      </c>
      <c r="N863" s="11">
        <f t="shared" si="14"/>
        <v>0.99999999999999989</v>
      </c>
      <c r="P863" s="10">
        <f>(B863*BTC!J863+Indice!C863*XRP!J863+Indice!D863*LTC!J863+Indice!E863*ETC!J133+Indice!F863*ETH!J280+Indice!G863*BCH!J133+Indice!H863*XMR!J723+Indice!I863*ZEC!J133+Indice!J863*EOS!J133+Indice!K863*DASH!J819+Indice!L863*XLM!J647)</f>
        <v>-1.8817179939704168E-2</v>
      </c>
      <c r="Q863" s="18">
        <f>((B$853*BTC!E863+Indice!C$853*XRP!E863+Indice!D$853*LTC!E863+Indice!F$853*ETH!E280+Indice!H$853*XMR!E358+Indice!K$853*DASH!E819+Indice!L$853*XLM!E647)/S$733)</f>
        <v>314.04301159811286</v>
      </c>
      <c r="R863" s="5"/>
      <c r="S863" s="4"/>
      <c r="T863" s="10"/>
      <c r="U863" s="10"/>
    </row>
    <row r="864" spans="1:21" x14ac:dyDescent="0.25">
      <c r="A864" s="4">
        <v>42501</v>
      </c>
      <c r="B864" s="10">
        <f>'Volumi Totali'!B864/'Volumi Totali'!N864</f>
        <v>0.73251973518050617</v>
      </c>
      <c r="C864" s="10">
        <f>'Volumi Totali'!C864/'Volumi Totali'!N864</f>
        <v>6.9004374633126388E-3</v>
      </c>
      <c r="D864" s="10">
        <f>'Volumi Totali'!D864/'Volumi Totali'!N864</f>
        <v>3.5582036269723456E-2</v>
      </c>
      <c r="E864" s="10">
        <f>'Volumi Totali'!E864/'Volumi Totali'!N864</f>
        <v>0</v>
      </c>
      <c r="F864" s="10">
        <f>'Volumi Totali'!F864/'Volumi Totali'!N864</f>
        <v>0.2209999181283421</v>
      </c>
      <c r="G864" s="10">
        <f>'Volumi Totali'!G864/'Volumi Totali'!N864</f>
        <v>0</v>
      </c>
      <c r="H864" s="10">
        <f>'Volumi Totali'!H864/'Volumi Totali'!N864</f>
        <v>7.3978338403701848E-4</v>
      </c>
      <c r="I864" s="10">
        <f>'Volumi Totali'!I864/'Volumi Totali'!N864</f>
        <v>0</v>
      </c>
      <c r="J864" s="10">
        <f>'Volumi Totali'!J864/'Volumi Totali'!N864</f>
        <v>0</v>
      </c>
      <c r="K864" s="10">
        <f>'Volumi Totali'!K864/'Volumi Totali'!N864</f>
        <v>3.1025681645242809E-3</v>
      </c>
      <c r="L864" s="10">
        <f>'Volumi Totali'!L864/'Volumi Totali'!N864</f>
        <v>1.5552140955434141E-4</v>
      </c>
      <c r="N864" s="11">
        <f t="shared" si="14"/>
        <v>0.99999999999999989</v>
      </c>
      <c r="P864" s="10">
        <f>(B864*BTC!J864+Indice!C864*XRP!J864+Indice!D864*LTC!J864+Indice!E864*ETC!J134+Indice!F864*ETH!J281+Indice!G864*BCH!J134+Indice!H864*XMR!J724+Indice!I864*ZEC!J134+Indice!J864*EOS!J134+Indice!K864*DASH!J820+Indice!L864*XLM!J648)</f>
        <v>1.6866400370983848E-2</v>
      </c>
      <c r="Q864" s="18">
        <f>((B$853*BTC!E864+Indice!C$853*XRP!E864+Indice!D$853*LTC!E864+Indice!F$853*ETH!E281+Indice!H$853*XMR!E359+Indice!K$853*DASH!E820+Indice!L$853*XLM!E648)/S$733)</f>
        <v>315.5441153299613</v>
      </c>
      <c r="R864" s="5"/>
      <c r="S864" s="3"/>
      <c r="T864" s="10"/>
      <c r="U864" s="10"/>
    </row>
    <row r="865" spans="1:21" x14ac:dyDescent="0.25">
      <c r="A865" s="3">
        <v>42502</v>
      </c>
      <c r="B865" s="10">
        <f>'Volumi Totali'!B865/'Volumi Totali'!N865</f>
        <v>0.69209068702743803</v>
      </c>
      <c r="C865" s="10">
        <f>'Volumi Totali'!C865/'Volumi Totali'!N865</f>
        <v>4.1964892147361649E-3</v>
      </c>
      <c r="D865" s="10">
        <f>'Volumi Totali'!D865/'Volumi Totali'!N865</f>
        <v>2.0802511954315237E-2</v>
      </c>
      <c r="E865" s="10">
        <f>'Volumi Totali'!E865/'Volumi Totali'!N865</f>
        <v>0</v>
      </c>
      <c r="F865" s="10">
        <f>'Volumi Totali'!F865/'Volumi Totali'!N865</f>
        <v>0.27912569363822454</v>
      </c>
      <c r="G865" s="10">
        <f>'Volumi Totali'!G865/'Volumi Totali'!N865</f>
        <v>0</v>
      </c>
      <c r="H865" s="10">
        <f>'Volumi Totali'!H865/'Volumi Totali'!N865</f>
        <v>1.028908624978961E-3</v>
      </c>
      <c r="I865" s="10">
        <f>'Volumi Totali'!I865/'Volumi Totali'!N865</f>
        <v>0</v>
      </c>
      <c r="J865" s="10">
        <f>'Volumi Totali'!J865/'Volumi Totali'!N865</f>
        <v>0</v>
      </c>
      <c r="K865" s="10">
        <f>'Volumi Totali'!K865/'Volumi Totali'!N865</f>
        <v>2.5988106886648847E-3</v>
      </c>
      <c r="L865" s="10">
        <f>'Volumi Totali'!L865/'Volumi Totali'!N865</f>
        <v>1.5689885164217926E-4</v>
      </c>
      <c r="N865" s="11">
        <f t="shared" si="14"/>
        <v>0.99999999999999989</v>
      </c>
      <c r="P865" s="10">
        <f>(B865*BTC!J865+Indice!C865*XRP!J865+Indice!D865*LTC!J865+Indice!E865*ETC!J135+Indice!F865*ETH!J282+Indice!G865*BCH!J135+Indice!H865*XMR!J725+Indice!I865*ZEC!J135+Indice!J865*EOS!J135+Indice!K865*DASH!J821+Indice!L865*XLM!J649)</f>
        <v>5.1289479225171955E-3</v>
      </c>
      <c r="Q865" s="18">
        <f>((B$853*BTC!E865+Indice!C$853*XRP!E865+Indice!D$853*LTC!E865+Indice!F$853*ETH!E282+Indice!H$853*XMR!E360+Indice!K$853*DASH!E821+Indice!L$853*XLM!E649)/S$733)</f>
        <v>316.97042636231151</v>
      </c>
      <c r="R865" s="5"/>
      <c r="S865" s="4"/>
      <c r="T865" s="10"/>
      <c r="U865" s="10"/>
    </row>
    <row r="866" spans="1:21" x14ac:dyDescent="0.25">
      <c r="A866" s="4">
        <v>42503</v>
      </c>
      <c r="B866" s="10">
        <f>'Volumi Totali'!B866/'Volumi Totali'!N866</f>
        <v>0.63641197569921881</v>
      </c>
      <c r="C866" s="10">
        <f>'Volumi Totali'!C866/'Volumi Totali'!N866</f>
        <v>5.0006637114293371E-3</v>
      </c>
      <c r="D866" s="10">
        <f>'Volumi Totali'!D866/'Volumi Totali'!N866</f>
        <v>2.7446933444528226E-2</v>
      </c>
      <c r="E866" s="10">
        <f>'Volumi Totali'!E866/'Volumi Totali'!N866</f>
        <v>0</v>
      </c>
      <c r="F866" s="10">
        <f>'Volumi Totali'!F866/'Volumi Totali'!N866</f>
        <v>0.32714263658060472</v>
      </c>
      <c r="G866" s="10">
        <f>'Volumi Totali'!G866/'Volumi Totali'!N866</f>
        <v>0</v>
      </c>
      <c r="H866" s="10">
        <f>'Volumi Totali'!H866/'Volumi Totali'!N866</f>
        <v>6.9436840198485231E-4</v>
      </c>
      <c r="I866" s="10">
        <f>'Volumi Totali'!I866/'Volumi Totali'!N866</f>
        <v>0</v>
      </c>
      <c r="J866" s="10">
        <f>'Volumi Totali'!J866/'Volumi Totali'!N866</f>
        <v>0</v>
      </c>
      <c r="K866" s="10">
        <f>'Volumi Totali'!K866/'Volumi Totali'!N866</f>
        <v>2.9569805900570849E-3</v>
      </c>
      <c r="L866" s="10">
        <f>'Volumi Totali'!L866/'Volumi Totali'!N866</f>
        <v>3.4644157217699932E-4</v>
      </c>
      <c r="N866" s="11">
        <f t="shared" si="14"/>
        <v>1</v>
      </c>
      <c r="P866" s="10">
        <f>(B866*BTC!J866+Indice!C866*XRP!J866+Indice!D866*LTC!J866+Indice!E866*ETC!J136+Indice!F866*ETH!J283+Indice!G866*BCH!J136+Indice!H866*XMR!J726+Indice!I866*ZEC!J136+Indice!J866*EOS!J136+Indice!K866*DASH!J822+Indice!L866*XLM!J650)</f>
        <v>1.6277426359124728E-2</v>
      </c>
      <c r="Q866" s="18">
        <f>((B$853*BTC!E866+Indice!C$853*XRP!E866+Indice!D$853*LTC!E866+Indice!F$853*ETH!E283+Indice!H$853*XMR!E361+Indice!K$853*DASH!E822+Indice!L$853*XLM!E650)/S$733)</f>
        <v>317.75606845453325</v>
      </c>
      <c r="R866" s="5"/>
      <c r="S866" s="3"/>
      <c r="T866" s="10"/>
      <c r="U866" s="10"/>
    </row>
    <row r="867" spans="1:21" x14ac:dyDescent="0.25">
      <c r="A867" s="3">
        <v>42504</v>
      </c>
      <c r="B867" s="10">
        <f>'Volumi Totali'!B867/'Volumi Totali'!N867</f>
        <v>0.63082683887193325</v>
      </c>
      <c r="C867" s="10">
        <f>'Volumi Totali'!C867/'Volumi Totali'!N867</f>
        <v>4.6471029138829053E-3</v>
      </c>
      <c r="D867" s="10">
        <f>'Volumi Totali'!D867/'Volumi Totali'!N867</f>
        <v>4.1450217820816662E-2</v>
      </c>
      <c r="E867" s="10">
        <f>'Volumi Totali'!E867/'Volumi Totali'!N867</f>
        <v>0</v>
      </c>
      <c r="F867" s="10">
        <f>'Volumi Totali'!F867/'Volumi Totali'!N867</f>
        <v>0.31886347887616762</v>
      </c>
      <c r="G867" s="10">
        <f>'Volumi Totali'!G867/'Volumi Totali'!N867</f>
        <v>0</v>
      </c>
      <c r="H867" s="10">
        <f>'Volumi Totali'!H867/'Volumi Totali'!N867</f>
        <v>4.7003881071042895E-4</v>
      </c>
      <c r="I867" s="10">
        <f>'Volumi Totali'!I867/'Volumi Totali'!N867</f>
        <v>0</v>
      </c>
      <c r="J867" s="10">
        <f>'Volumi Totali'!J867/'Volumi Totali'!N867</f>
        <v>0</v>
      </c>
      <c r="K867" s="10">
        <f>'Volumi Totali'!K867/'Volumi Totali'!N867</f>
        <v>3.6569273777407015E-3</v>
      </c>
      <c r="L867" s="10">
        <f>'Volumi Totali'!L867/'Volumi Totali'!N867</f>
        <v>8.5395328748365395E-5</v>
      </c>
      <c r="N867" s="11">
        <f t="shared" si="14"/>
        <v>1</v>
      </c>
      <c r="P867" s="10">
        <f>(B867*BTC!J867+Indice!C867*XRP!J867+Indice!D867*LTC!J867+Indice!E867*ETC!J137+Indice!F867*ETH!J284+Indice!G867*BCH!J137+Indice!H867*XMR!J727+Indice!I867*ZEC!J137+Indice!J867*EOS!J137+Indice!K867*DASH!J823+Indice!L867*XLM!J651)</f>
        <v>-7.5887447343913218E-3</v>
      </c>
      <c r="Q867" s="18">
        <f>((B$853*BTC!E867+Indice!C$853*XRP!E867+Indice!D$853*LTC!E867+Indice!F$853*ETH!E284+Indice!H$853*XMR!E362+Indice!K$853*DASH!E823+Indice!L$853*XLM!E651)/S$733)</f>
        <v>317.65995825218056</v>
      </c>
      <c r="R867" s="5"/>
      <c r="S867" s="4"/>
      <c r="T867" s="10"/>
      <c r="U867" s="10"/>
    </row>
    <row r="868" spans="1:21" x14ac:dyDescent="0.25">
      <c r="A868" s="4">
        <v>42505</v>
      </c>
      <c r="B868" s="10">
        <f>'Volumi Totali'!B868/'Volumi Totali'!N868</f>
        <v>0.70648702461282464</v>
      </c>
      <c r="C868" s="10">
        <f>'Volumi Totali'!C868/'Volumi Totali'!N868</f>
        <v>7.5475480088582183E-3</v>
      </c>
      <c r="D868" s="10">
        <f>'Volumi Totali'!D868/'Volumi Totali'!N868</f>
        <v>5.1946394795276345E-2</v>
      </c>
      <c r="E868" s="10">
        <f>'Volumi Totali'!E868/'Volumi Totali'!N868</f>
        <v>0</v>
      </c>
      <c r="F868" s="10">
        <f>'Volumi Totali'!F868/'Volumi Totali'!N868</f>
        <v>0.22840288937682759</v>
      </c>
      <c r="G868" s="10">
        <f>'Volumi Totali'!G868/'Volumi Totali'!N868</f>
        <v>0</v>
      </c>
      <c r="H868" s="10">
        <f>'Volumi Totali'!H868/'Volumi Totali'!N868</f>
        <v>1.4006599561053373E-3</v>
      </c>
      <c r="I868" s="10">
        <f>'Volumi Totali'!I868/'Volumi Totali'!N868</f>
        <v>0</v>
      </c>
      <c r="J868" s="10">
        <f>'Volumi Totali'!J868/'Volumi Totali'!N868</f>
        <v>0</v>
      </c>
      <c r="K868" s="10">
        <f>'Volumi Totali'!K868/'Volumi Totali'!N868</f>
        <v>4.0542107508722688E-3</v>
      </c>
      <c r="L868" s="10">
        <f>'Volumi Totali'!L868/'Volumi Totali'!N868</f>
        <v>1.6127249923563426E-4</v>
      </c>
      <c r="N868" s="11">
        <f t="shared" si="14"/>
        <v>1.0000000000000002</v>
      </c>
      <c r="P868" s="10">
        <f>(B868*BTC!J868+Indice!C868*XRP!J868+Indice!D868*LTC!J868+Indice!E868*ETC!J138+Indice!F868*ETH!J285+Indice!G868*BCH!J138+Indice!H868*XMR!J728+Indice!I868*ZEC!J138+Indice!J868*EOS!J138+Indice!K868*DASH!J824+Indice!L868*XLM!J652)</f>
        <v>-2.8031052704076171E-3</v>
      </c>
      <c r="Q868" s="18">
        <f>((B$853*BTC!E868+Indice!C$853*XRP!E868+Indice!D$853*LTC!E868+Indice!F$853*ETH!E285+Indice!H$853*XMR!E363+Indice!K$853*DASH!E824+Indice!L$853*XLM!E652)/S$733)</f>
        <v>318.86819951250862</v>
      </c>
      <c r="R868" s="5"/>
      <c r="S868" s="3"/>
      <c r="T868" s="10"/>
      <c r="U868" s="10"/>
    </row>
    <row r="869" spans="1:21" x14ac:dyDescent="0.25">
      <c r="A869" s="3">
        <v>42506</v>
      </c>
      <c r="B869" s="10">
        <f>'Volumi Totali'!B869/'Volumi Totali'!N869</f>
        <v>0.63608900126904977</v>
      </c>
      <c r="C869" s="10">
        <f>'Volumi Totali'!C869/'Volumi Totali'!N869</f>
        <v>4.188395304554531E-3</v>
      </c>
      <c r="D869" s="10">
        <f>'Volumi Totali'!D869/'Volumi Totali'!N869</f>
        <v>3.9049198651375003E-2</v>
      </c>
      <c r="E869" s="10">
        <f>'Volumi Totali'!E869/'Volumi Totali'!N869</f>
        <v>0</v>
      </c>
      <c r="F869" s="10">
        <f>'Volumi Totali'!F869/'Volumi Totali'!N869</f>
        <v>0.3126066526622418</v>
      </c>
      <c r="G869" s="10">
        <f>'Volumi Totali'!G869/'Volumi Totali'!N869</f>
        <v>0</v>
      </c>
      <c r="H869" s="10">
        <f>'Volumi Totali'!H869/'Volumi Totali'!N869</f>
        <v>1.1534666154511724E-3</v>
      </c>
      <c r="I869" s="10">
        <f>'Volumi Totali'!I869/'Volumi Totali'!N869</f>
        <v>0</v>
      </c>
      <c r="J869" s="10">
        <f>'Volumi Totali'!J869/'Volumi Totali'!N869</f>
        <v>0</v>
      </c>
      <c r="K869" s="10">
        <f>'Volumi Totali'!K869/'Volumi Totali'!N869</f>
        <v>6.7119502108339175E-3</v>
      </c>
      <c r="L869" s="10">
        <f>'Volumi Totali'!L869/'Volumi Totali'!N869</f>
        <v>2.0133528649380247E-4</v>
      </c>
      <c r="N869" s="11">
        <f t="shared" si="14"/>
        <v>1</v>
      </c>
      <c r="P869" s="10">
        <f>(B869*BTC!J869+Indice!C869*XRP!J869+Indice!D869*LTC!J869+Indice!E869*ETC!J139+Indice!F869*ETH!J286+Indice!G869*BCH!J139+Indice!H869*XMR!J729+Indice!I869*ZEC!J139+Indice!J869*EOS!J139+Indice!K869*DASH!J825+Indice!L869*XLM!J653)</f>
        <v>3.2575765741229508E-2</v>
      </c>
      <c r="Q869" s="18">
        <f>((B$853*BTC!E869+Indice!C$853*XRP!E869+Indice!D$853*LTC!E869+Indice!F$853*ETH!E286+Indice!H$853*XMR!E364+Indice!K$853*DASH!E825+Indice!L$853*XLM!E653)/S$733)</f>
        <v>316.95888438749512</v>
      </c>
      <c r="R869" s="5"/>
      <c r="S869" s="4"/>
      <c r="T869" s="10"/>
      <c r="U869" s="10"/>
    </row>
    <row r="870" spans="1:21" x14ac:dyDescent="0.25">
      <c r="A870" s="4">
        <v>42507</v>
      </c>
      <c r="B870" s="10">
        <f>'Volumi Totali'!B870/'Volumi Totali'!N870</f>
        <v>0.61248272945335014</v>
      </c>
      <c r="C870" s="10">
        <f>'Volumi Totali'!C870/'Volumi Totali'!N870</f>
        <v>3.057583560360158E-3</v>
      </c>
      <c r="D870" s="10">
        <f>'Volumi Totali'!D870/'Volumi Totali'!N870</f>
        <v>2.5451261499261652E-2</v>
      </c>
      <c r="E870" s="10">
        <f>'Volumi Totali'!E870/'Volumi Totali'!N870</f>
        <v>0</v>
      </c>
      <c r="F870" s="10">
        <f>'Volumi Totali'!F870/'Volumi Totali'!N870</f>
        <v>0.35543611041003453</v>
      </c>
      <c r="G870" s="10">
        <f>'Volumi Totali'!G870/'Volumi Totali'!N870</f>
        <v>0</v>
      </c>
      <c r="H870" s="10">
        <f>'Volumi Totali'!H870/'Volumi Totali'!N870</f>
        <v>1.1955587814314681E-3</v>
      </c>
      <c r="I870" s="10">
        <f>'Volumi Totali'!I870/'Volumi Totali'!N870</f>
        <v>0</v>
      </c>
      <c r="J870" s="10">
        <f>'Volumi Totali'!J870/'Volumi Totali'!N870</f>
        <v>0</v>
      </c>
      <c r="K870" s="10">
        <f>'Volumi Totali'!K870/'Volumi Totali'!N870</f>
        <v>2.2346342131710079E-3</v>
      </c>
      <c r="L870" s="10">
        <f>'Volumi Totali'!L870/'Volumi Totali'!N870</f>
        <v>1.4212208239102047E-4</v>
      </c>
      <c r="N870" s="11">
        <f t="shared" si="14"/>
        <v>1</v>
      </c>
      <c r="P870" s="10">
        <f>(B870*BTC!J870+Indice!C870*XRP!J870+Indice!D870*LTC!J870+Indice!E870*ETC!J140+Indice!F870*ETH!J287+Indice!G870*BCH!J140+Indice!H870*XMR!J730+Indice!I870*ZEC!J140+Indice!J870*EOS!J140+Indice!K870*DASH!J826+Indice!L870*XLM!J654)</f>
        <v>3.1677460798840935E-2</v>
      </c>
      <c r="Q870" s="18">
        <f>((B$853*BTC!E870+Indice!C$853*XRP!E870+Indice!D$853*LTC!E870+Indice!F$853*ETH!E287+Indice!H$853*XMR!E365+Indice!K$853*DASH!E826+Indice!L$853*XLM!E654)/S$733)</f>
        <v>317.07105921759677</v>
      </c>
      <c r="R870" s="5"/>
      <c r="S870" s="3"/>
      <c r="T870" s="10"/>
      <c r="U870" s="10"/>
    </row>
    <row r="871" spans="1:21" x14ac:dyDescent="0.25">
      <c r="A871" s="3">
        <v>42508</v>
      </c>
      <c r="B871" s="10">
        <f>'Volumi Totali'!B871/'Volumi Totali'!N871</f>
        <v>0.55755072685275342</v>
      </c>
      <c r="C871" s="10">
        <f>'Volumi Totali'!C871/'Volumi Totali'!N871</f>
        <v>4.5018464056718428E-3</v>
      </c>
      <c r="D871" s="10">
        <f>'Volumi Totali'!D871/'Volumi Totali'!N871</f>
        <v>1.5264354633147049E-2</v>
      </c>
      <c r="E871" s="10">
        <f>'Volumi Totali'!E871/'Volumi Totali'!N871</f>
        <v>0</v>
      </c>
      <c r="F871" s="10">
        <f>'Volumi Totali'!F871/'Volumi Totali'!N871</f>
        <v>0.41978291277684787</v>
      </c>
      <c r="G871" s="10">
        <f>'Volumi Totali'!G871/'Volumi Totali'!N871</f>
        <v>0</v>
      </c>
      <c r="H871" s="10">
        <f>'Volumi Totali'!H871/'Volumi Totali'!N871</f>
        <v>1.3751618789129296E-3</v>
      </c>
      <c r="I871" s="10">
        <f>'Volumi Totali'!I871/'Volumi Totali'!N871</f>
        <v>0</v>
      </c>
      <c r="J871" s="10">
        <f>'Volumi Totali'!J871/'Volumi Totali'!N871</f>
        <v>0</v>
      </c>
      <c r="K871" s="10">
        <f>'Volumi Totali'!K871/'Volumi Totali'!N871</f>
        <v>1.4924432026880118E-3</v>
      </c>
      <c r="L871" s="10">
        <f>'Volumi Totali'!L871/'Volumi Totali'!N871</f>
        <v>3.2554249978840701E-5</v>
      </c>
      <c r="N871" s="11">
        <f t="shared" si="14"/>
        <v>1</v>
      </c>
      <c r="P871" s="10">
        <f>(B871*BTC!J871+Indice!C871*XRP!J871+Indice!D871*LTC!J871+Indice!E871*ETC!J141+Indice!F871*ETH!J288+Indice!G871*BCH!J141+Indice!H871*XMR!J731+Indice!I871*ZEC!J141+Indice!J871*EOS!J141+Indice!K871*DASH!J827+Indice!L871*XLM!J655)</f>
        <v>4.8830308311608547E-2</v>
      </c>
      <c r="Q871" s="18">
        <f>((B$853*BTC!E871+Indice!C$853*XRP!E871+Indice!D$853*LTC!E871+Indice!F$853*ETH!E288+Indice!H$853*XMR!E366+Indice!K$853*DASH!E827+Indice!L$853*XLM!E655)/S$733)</f>
        <v>318.1441243757132</v>
      </c>
      <c r="R871" s="5"/>
      <c r="S871" s="4"/>
      <c r="T871" s="10"/>
      <c r="U871" s="10"/>
    </row>
    <row r="872" spans="1:21" x14ac:dyDescent="0.25">
      <c r="A872" s="4">
        <v>42509</v>
      </c>
      <c r="B872" s="10">
        <f>'Volumi Totali'!B872/'Volumi Totali'!N872</f>
        <v>0.62147024321786137</v>
      </c>
      <c r="C872" s="10">
        <f>'Volumi Totali'!C872/'Volumi Totali'!N872</f>
        <v>5.15805792092519E-3</v>
      </c>
      <c r="D872" s="10">
        <f>'Volumi Totali'!D872/'Volumi Totali'!N872</f>
        <v>2.1874752797418275E-2</v>
      </c>
      <c r="E872" s="10">
        <f>'Volumi Totali'!E872/'Volumi Totali'!N872</f>
        <v>0</v>
      </c>
      <c r="F872" s="10">
        <f>'Volumi Totali'!F872/'Volumi Totali'!N872</f>
        <v>0.34790785338126601</v>
      </c>
      <c r="G872" s="10">
        <f>'Volumi Totali'!G872/'Volumi Totali'!N872</f>
        <v>0</v>
      </c>
      <c r="H872" s="10">
        <f>'Volumi Totali'!H872/'Volumi Totali'!N872</f>
        <v>9.0002692204584067E-4</v>
      </c>
      <c r="I872" s="10">
        <f>'Volumi Totali'!I872/'Volumi Totali'!N872</f>
        <v>0</v>
      </c>
      <c r="J872" s="10">
        <f>'Volumi Totali'!J872/'Volumi Totali'!N872</f>
        <v>0</v>
      </c>
      <c r="K872" s="10">
        <f>'Volumi Totali'!K872/'Volumi Totali'!N872</f>
        <v>2.530221871660571E-3</v>
      </c>
      <c r="L872" s="10">
        <f>'Volumi Totali'!L872/'Volumi Totali'!N872</f>
        <v>1.5884388882276505E-4</v>
      </c>
      <c r="N872" s="11">
        <f t="shared" si="14"/>
        <v>0.99999999999999989</v>
      </c>
      <c r="P872" s="10">
        <f>(B872*BTC!J872+Indice!C872*XRP!J872+Indice!D872*LTC!J872+Indice!E872*ETC!J142+Indice!F872*ETH!J289+Indice!G872*BCH!J142+Indice!H872*XMR!J732+Indice!I872*ZEC!J142+Indice!J872*EOS!J142+Indice!K872*DASH!J828+Indice!L872*XLM!J656)</f>
        <v>9.1793106408566919E-3</v>
      </c>
      <c r="Q872" s="18">
        <f>((B$853*BTC!E872+Indice!C$853*XRP!E872+Indice!D$853*LTC!E872+Indice!F$853*ETH!E289+Indice!H$853*XMR!E367+Indice!K$853*DASH!E828+Indice!L$853*XLM!E656)/S$733)</f>
        <v>307.62324968411986</v>
      </c>
      <c r="R872" s="5"/>
      <c r="S872" s="3"/>
      <c r="T872" s="10"/>
      <c r="U872" s="10"/>
    </row>
    <row r="873" spans="1:21" x14ac:dyDescent="0.25">
      <c r="A873" s="3">
        <v>42510</v>
      </c>
      <c r="B873" s="10">
        <f>'Volumi Totali'!B873/'Volumi Totali'!N873</f>
        <v>0.5954112063276974</v>
      </c>
      <c r="C873" s="10">
        <f>'Volumi Totali'!C873/'Volumi Totali'!N873</f>
        <v>3.9899380413739955E-3</v>
      </c>
      <c r="D873" s="10">
        <f>'Volumi Totali'!D873/'Volumi Totali'!N873</f>
        <v>2.6421639238658243E-2</v>
      </c>
      <c r="E873" s="10">
        <f>'Volumi Totali'!E873/'Volumi Totali'!N873</f>
        <v>0</v>
      </c>
      <c r="F873" s="10">
        <f>'Volumi Totali'!F873/'Volumi Totali'!N873</f>
        <v>0.36706053070642919</v>
      </c>
      <c r="G873" s="10">
        <f>'Volumi Totali'!G873/'Volumi Totali'!N873</f>
        <v>0</v>
      </c>
      <c r="H873" s="10">
        <f>'Volumi Totali'!H873/'Volumi Totali'!N873</f>
        <v>2.2873263742636584E-3</v>
      </c>
      <c r="I873" s="10">
        <f>'Volumi Totali'!I873/'Volumi Totali'!N873</f>
        <v>0</v>
      </c>
      <c r="J873" s="10">
        <f>'Volumi Totali'!J873/'Volumi Totali'!N873</f>
        <v>0</v>
      </c>
      <c r="K873" s="10">
        <f>'Volumi Totali'!K873/'Volumi Totali'!N873</f>
        <v>4.5770710556437798E-3</v>
      </c>
      <c r="L873" s="10">
        <f>'Volumi Totali'!L873/'Volumi Totali'!N873</f>
        <v>2.5228825593375589E-4</v>
      </c>
      <c r="N873" s="11">
        <f t="shared" si="14"/>
        <v>1</v>
      </c>
      <c r="P873" s="10">
        <f>(B873*BTC!J873+Indice!C873*XRP!J873+Indice!D873*LTC!J873+Indice!E873*ETC!J143+Indice!F873*ETH!J290+Indice!G873*BCH!J143+Indice!H873*XMR!J733+Indice!I873*ZEC!J143+Indice!J873*EOS!J143+Indice!K873*DASH!J829+Indice!L873*XLM!J657)</f>
        <v>-2.2419075017188199E-2</v>
      </c>
      <c r="Q873" s="18">
        <f>((B$853*BTC!E873+Indice!C$853*XRP!E873+Indice!D$853*LTC!E873+Indice!F$853*ETH!E290+Indice!H$853*XMR!E368+Indice!K$853*DASH!E829+Indice!L$853*XLM!E657)/S$733)</f>
        <v>309.9487340325428</v>
      </c>
      <c r="R873" s="5"/>
      <c r="S873" s="4"/>
      <c r="T873" s="10"/>
      <c r="U873" s="10"/>
    </row>
    <row r="874" spans="1:21" x14ac:dyDescent="0.25">
      <c r="A874" s="4">
        <v>42511</v>
      </c>
      <c r="B874" s="10">
        <f>'Volumi Totali'!B874/'Volumi Totali'!N874</f>
        <v>0.61019313329064784</v>
      </c>
      <c r="C874" s="10">
        <f>'Volumi Totali'!C874/'Volumi Totali'!N874</f>
        <v>3.1090778712534054E-3</v>
      </c>
      <c r="D874" s="10">
        <f>'Volumi Totali'!D874/'Volumi Totali'!N874</f>
        <v>2.7654274775879884E-2</v>
      </c>
      <c r="E874" s="10">
        <f>'Volumi Totali'!E874/'Volumi Totali'!N874</f>
        <v>0</v>
      </c>
      <c r="F874" s="10">
        <f>'Volumi Totali'!F874/'Volumi Totali'!N874</f>
        <v>0.35171832260194619</v>
      </c>
      <c r="G874" s="10">
        <f>'Volumi Totali'!G874/'Volumi Totali'!N874</f>
        <v>0</v>
      </c>
      <c r="H874" s="10">
        <f>'Volumi Totali'!H874/'Volumi Totali'!N874</f>
        <v>1.6519277134686026E-3</v>
      </c>
      <c r="I874" s="10">
        <f>'Volumi Totali'!I874/'Volumi Totali'!N874</f>
        <v>0</v>
      </c>
      <c r="J874" s="10">
        <f>'Volumi Totali'!J874/'Volumi Totali'!N874</f>
        <v>0</v>
      </c>
      <c r="K874" s="10">
        <f>'Volumi Totali'!K874/'Volumi Totali'!N874</f>
        <v>5.1782148281713071E-3</v>
      </c>
      <c r="L874" s="10">
        <f>'Volumi Totali'!L874/'Volumi Totali'!N874</f>
        <v>4.9504891863282475E-4</v>
      </c>
      <c r="N874" s="11">
        <f t="shared" si="14"/>
        <v>0.99999999999999989</v>
      </c>
      <c r="P874" s="10">
        <f>(B874*BTC!J874+Indice!C874*XRP!J874+Indice!D874*LTC!J874+Indice!E874*ETC!J144+Indice!F874*ETH!J291+Indice!G874*BCH!J144+Indice!H874*XMR!J734+Indice!I874*ZEC!J144+Indice!J874*EOS!J144+Indice!K874*DASH!J830+Indice!L874*XLM!J658)</f>
        <v>9.4747199851560431E-3</v>
      </c>
      <c r="Q874" s="18">
        <f>((B$853*BTC!E874+Indice!C$853*XRP!E874+Indice!D$853*LTC!E874+Indice!F$853*ETH!E291+Indice!H$853*XMR!E369+Indice!K$853*DASH!E830+Indice!L$853*XLM!E658)/S$733)</f>
        <v>310.4406235372403</v>
      </c>
      <c r="R874" s="5"/>
      <c r="S874" s="3"/>
      <c r="T874" s="10"/>
      <c r="U874" s="10"/>
    </row>
    <row r="875" spans="1:21" x14ac:dyDescent="0.25">
      <c r="A875" s="3">
        <v>42512</v>
      </c>
      <c r="B875" s="10">
        <f>'Volumi Totali'!B875/'Volumi Totali'!N875</f>
        <v>0.65838283719513069</v>
      </c>
      <c r="C875" s="10">
        <f>'Volumi Totali'!C875/'Volumi Totali'!N875</f>
        <v>4.5448430753465812E-3</v>
      </c>
      <c r="D875" s="10">
        <f>'Volumi Totali'!D875/'Volumi Totali'!N875</f>
        <v>3.0708461974919742E-2</v>
      </c>
      <c r="E875" s="10">
        <f>'Volumi Totali'!E875/'Volumi Totali'!N875</f>
        <v>0</v>
      </c>
      <c r="F875" s="10">
        <f>'Volumi Totali'!F875/'Volumi Totali'!N875</f>
        <v>0.29781590106712785</v>
      </c>
      <c r="G875" s="10">
        <f>'Volumi Totali'!G875/'Volumi Totali'!N875</f>
        <v>0</v>
      </c>
      <c r="H875" s="10">
        <f>'Volumi Totali'!H875/'Volumi Totali'!N875</f>
        <v>3.2350866308104662E-3</v>
      </c>
      <c r="I875" s="10">
        <f>'Volumi Totali'!I875/'Volumi Totali'!N875</f>
        <v>0</v>
      </c>
      <c r="J875" s="10">
        <f>'Volumi Totali'!J875/'Volumi Totali'!N875</f>
        <v>0</v>
      </c>
      <c r="K875" s="10">
        <f>'Volumi Totali'!K875/'Volumi Totali'!N875</f>
        <v>5.1245405837479869E-3</v>
      </c>
      <c r="L875" s="10">
        <f>'Volumi Totali'!L875/'Volumi Totali'!N875</f>
        <v>1.8832947291670606E-4</v>
      </c>
      <c r="N875" s="11">
        <f t="shared" si="14"/>
        <v>1</v>
      </c>
      <c r="P875" s="10">
        <f>(B875*BTC!J875+Indice!C875*XRP!J875+Indice!D875*LTC!J875+Indice!E875*ETC!J145+Indice!F875*ETH!J292+Indice!G875*BCH!J145+Indice!H875*XMR!J735+Indice!I875*ZEC!J145+Indice!J875*EOS!J145+Indice!K875*DASH!J831+Indice!L875*XLM!J659)</f>
        <v>-9.907118108549288E-4</v>
      </c>
      <c r="Q875" s="18">
        <f>((B$853*BTC!E875+Indice!C$853*XRP!E875+Indice!D$853*LTC!E875+Indice!F$853*ETH!E292+Indice!H$853*XMR!E370+Indice!K$853*DASH!E831+Indice!L$853*XLM!E659)/S$733)</f>
        <v>307.87257520080425</v>
      </c>
      <c r="R875" s="5"/>
      <c r="S875" s="4"/>
      <c r="T875" s="10"/>
      <c r="U875" s="10"/>
    </row>
    <row r="876" spans="1:21" x14ac:dyDescent="0.25">
      <c r="A876" s="4">
        <v>42513</v>
      </c>
      <c r="B876" s="10">
        <f>'Volumi Totali'!B876/'Volumi Totali'!N876</f>
        <v>0.65550221947420795</v>
      </c>
      <c r="C876" s="10">
        <f>'Volumi Totali'!C876/'Volumi Totali'!N876</f>
        <v>6.5758215040339517E-3</v>
      </c>
      <c r="D876" s="10">
        <f>'Volumi Totali'!D876/'Volumi Totali'!N876</f>
        <v>2.4207804201496763E-2</v>
      </c>
      <c r="E876" s="10">
        <f>'Volumi Totali'!E876/'Volumi Totali'!N876</f>
        <v>0</v>
      </c>
      <c r="F876" s="10">
        <f>'Volumi Totali'!F876/'Volumi Totali'!N876</f>
        <v>0.30898054304314032</v>
      </c>
      <c r="G876" s="10">
        <f>'Volumi Totali'!G876/'Volumi Totali'!N876</f>
        <v>0</v>
      </c>
      <c r="H876" s="10">
        <f>'Volumi Totali'!H876/'Volumi Totali'!N876</f>
        <v>1.5594168749707774E-3</v>
      </c>
      <c r="I876" s="10">
        <f>'Volumi Totali'!I876/'Volumi Totali'!N876</f>
        <v>0</v>
      </c>
      <c r="J876" s="10">
        <f>'Volumi Totali'!J876/'Volumi Totali'!N876</f>
        <v>0</v>
      </c>
      <c r="K876" s="10">
        <f>'Volumi Totali'!K876/'Volumi Totali'!N876</f>
        <v>2.9668756809343969E-3</v>
      </c>
      <c r="L876" s="10">
        <f>'Volumi Totali'!L876/'Volumi Totali'!N876</f>
        <v>2.0731922121580349E-4</v>
      </c>
      <c r="N876" s="11">
        <f t="shared" si="14"/>
        <v>0.99999999999999978</v>
      </c>
      <c r="P876" s="10">
        <f>(B876*BTC!J876+Indice!C876*XRP!J876+Indice!D876*LTC!J876+Indice!E876*ETC!J146+Indice!F876*ETH!J293+Indice!G876*BCH!J146+Indice!H876*XMR!J736+Indice!I876*ZEC!J146+Indice!J876*EOS!J146+Indice!K876*DASH!J832+Indice!L876*XLM!J660)</f>
        <v>-1.0329347441913708E-2</v>
      </c>
      <c r="Q876" s="18">
        <f>((B$853*BTC!E876+Indice!C$853*XRP!E876+Indice!D$853*LTC!E876+Indice!F$853*ETH!E293+Indice!H$853*XMR!E371+Indice!K$853*DASH!E832+Indice!L$853*XLM!E660)/S$733)</f>
        <v>310.89841237902476</v>
      </c>
      <c r="R876" s="5"/>
      <c r="S876" s="3"/>
      <c r="T876" s="10"/>
      <c r="U876" s="10"/>
    </row>
    <row r="877" spans="1:21" x14ac:dyDescent="0.25">
      <c r="A877" s="3">
        <v>42514</v>
      </c>
      <c r="B877" s="10">
        <f>'Volumi Totali'!B877/'Volumi Totali'!N877</f>
        <v>0.59741954707688028</v>
      </c>
      <c r="C877" s="10">
        <f>'Volumi Totali'!C877/'Volumi Totali'!N877</f>
        <v>4.2834452337262045E-3</v>
      </c>
      <c r="D877" s="10">
        <f>'Volumi Totali'!D877/'Volumi Totali'!N877</f>
        <v>1.5820246400791774E-2</v>
      </c>
      <c r="E877" s="10">
        <f>'Volumi Totali'!E877/'Volumi Totali'!N877</f>
        <v>0</v>
      </c>
      <c r="F877" s="10">
        <f>'Volumi Totali'!F877/'Volumi Totali'!N877</f>
        <v>0.37743911169044009</v>
      </c>
      <c r="G877" s="10">
        <f>'Volumi Totali'!G877/'Volumi Totali'!N877</f>
        <v>0</v>
      </c>
      <c r="H877" s="10">
        <f>'Volumi Totali'!H877/'Volumi Totali'!N877</f>
        <v>2.0007616785681025E-3</v>
      </c>
      <c r="I877" s="10">
        <f>'Volumi Totali'!I877/'Volumi Totali'!N877</f>
        <v>0</v>
      </c>
      <c r="J877" s="10">
        <f>'Volumi Totali'!J877/'Volumi Totali'!N877</f>
        <v>0</v>
      </c>
      <c r="K877" s="10">
        <f>'Volumi Totali'!K877/'Volumi Totali'!N877</f>
        <v>2.8353205436661279E-3</v>
      </c>
      <c r="L877" s="10">
        <f>'Volumi Totali'!L877/'Volumi Totali'!N877</f>
        <v>2.0156737592742449E-4</v>
      </c>
      <c r="N877" s="11">
        <f t="shared" si="14"/>
        <v>1</v>
      </c>
      <c r="P877" s="10">
        <f>(B877*BTC!J877+Indice!C877*XRP!J877+Indice!D877*LTC!J877+Indice!E877*ETC!J147+Indice!F877*ETH!J294+Indice!G877*BCH!J147+Indice!H877*XMR!J737+Indice!I877*ZEC!J147+Indice!J877*EOS!J147+Indice!K877*DASH!J833+Indice!L877*XLM!J661)</f>
        <v>-1.4321615916010206E-2</v>
      </c>
      <c r="Q877" s="18">
        <f>((B$853*BTC!E877+Indice!C$853*XRP!E877+Indice!D$853*LTC!E877+Indice!F$853*ETH!E294+Indice!H$853*XMR!E372+Indice!K$853*DASH!E833+Indice!L$853*XLM!E661)/S$733)</f>
        <v>311.89197779514774</v>
      </c>
      <c r="R877" s="5"/>
      <c r="S877" s="4"/>
      <c r="T877" s="10"/>
      <c r="U877" s="10"/>
    </row>
    <row r="878" spans="1:21" x14ac:dyDescent="0.25">
      <c r="A878" s="4">
        <v>42515</v>
      </c>
      <c r="B878" s="10">
        <f>'Volumi Totali'!B878/'Volumi Totali'!N878</f>
        <v>0.67681226909958703</v>
      </c>
      <c r="C878" s="10">
        <f>'Volumi Totali'!C878/'Volumi Totali'!N878</f>
        <v>5.3654837093690859E-3</v>
      </c>
      <c r="D878" s="10">
        <f>'Volumi Totali'!D878/'Volumi Totali'!N878</f>
        <v>2.8694096895080269E-2</v>
      </c>
      <c r="E878" s="10">
        <f>'Volumi Totali'!E878/'Volumi Totali'!N878</f>
        <v>0</v>
      </c>
      <c r="F878" s="10">
        <f>'Volumi Totali'!F878/'Volumi Totali'!N878</f>
        <v>0.28475586273025766</v>
      </c>
      <c r="G878" s="10">
        <f>'Volumi Totali'!G878/'Volumi Totali'!N878</f>
        <v>0</v>
      </c>
      <c r="H878" s="10">
        <f>'Volumi Totali'!H878/'Volumi Totali'!N878</f>
        <v>9.0900833799596541E-4</v>
      </c>
      <c r="I878" s="10">
        <f>'Volumi Totali'!I878/'Volumi Totali'!N878</f>
        <v>0</v>
      </c>
      <c r="J878" s="10">
        <f>'Volumi Totali'!J878/'Volumi Totali'!N878</f>
        <v>0</v>
      </c>
      <c r="K878" s="10">
        <f>'Volumi Totali'!K878/'Volumi Totali'!N878</f>
        <v>3.2235400808348193E-3</v>
      </c>
      <c r="L878" s="10">
        <f>'Volumi Totali'!L878/'Volumi Totali'!N878</f>
        <v>2.3973914687518293E-4</v>
      </c>
      <c r="N878" s="11">
        <f t="shared" si="14"/>
        <v>1</v>
      </c>
      <c r="P878" s="10">
        <f>(B878*BTC!J878+Indice!C878*XRP!J878+Indice!D878*LTC!J878+Indice!E878*ETC!J148+Indice!F878*ETH!J295+Indice!G878*BCH!J148+Indice!H878*XMR!J738+Indice!I878*ZEC!J148+Indice!J878*EOS!J148+Indice!K878*DASH!J834+Indice!L878*XLM!J662)</f>
        <v>2.2822631450990589E-5</v>
      </c>
      <c r="Q878" s="18">
        <f>((B$853*BTC!E878+Indice!C$853*XRP!E878+Indice!D$853*LTC!E878+Indice!F$853*ETH!E295+Indice!H$853*XMR!E373+Indice!K$853*DASH!E834+Indice!L$853*XLM!E662)/S$733)</f>
        <v>314.31441886357771</v>
      </c>
      <c r="R878" s="5"/>
      <c r="S878" s="3"/>
      <c r="T878" s="10"/>
      <c r="U878" s="10"/>
    </row>
    <row r="879" spans="1:21" x14ac:dyDescent="0.25">
      <c r="A879" s="3">
        <v>42516</v>
      </c>
      <c r="B879" s="10">
        <f>'Volumi Totali'!B879/'Volumi Totali'!N879</f>
        <v>0.72834806869490321</v>
      </c>
      <c r="C879" s="10">
        <f>'Volumi Totali'!C879/'Volumi Totali'!N879</f>
        <v>7.581795563115239E-3</v>
      </c>
      <c r="D879" s="10">
        <f>'Volumi Totali'!D879/'Volumi Totali'!N879</f>
        <v>2.8270433773131258E-2</v>
      </c>
      <c r="E879" s="10">
        <f>'Volumi Totali'!E879/'Volumi Totali'!N879</f>
        <v>0</v>
      </c>
      <c r="F879" s="10">
        <f>'Volumi Totali'!F879/'Volumi Totali'!N879</f>
        <v>0.2319407656974129</v>
      </c>
      <c r="G879" s="10">
        <f>'Volumi Totali'!G879/'Volumi Totali'!N879</f>
        <v>0</v>
      </c>
      <c r="H879" s="10">
        <f>'Volumi Totali'!H879/'Volumi Totali'!N879</f>
        <v>1.1173124200001795E-3</v>
      </c>
      <c r="I879" s="10">
        <f>'Volumi Totali'!I879/'Volumi Totali'!N879</f>
        <v>0</v>
      </c>
      <c r="J879" s="10">
        <f>'Volumi Totali'!J879/'Volumi Totali'!N879</f>
        <v>0</v>
      </c>
      <c r="K879" s="10">
        <f>'Volumi Totali'!K879/'Volumi Totali'!N879</f>
        <v>2.3068633745681284E-3</v>
      </c>
      <c r="L879" s="10">
        <f>'Volumi Totali'!L879/'Volumi Totali'!N879</f>
        <v>4.3476047686905257E-4</v>
      </c>
      <c r="N879" s="11">
        <f t="shared" si="14"/>
        <v>0.99999999999999989</v>
      </c>
      <c r="P879" s="10">
        <f>(B879*BTC!J879+Indice!C879*XRP!J879+Indice!D879*LTC!J879+Indice!E879*ETC!J149+Indice!F879*ETH!J296+Indice!G879*BCH!J149+Indice!H879*XMR!J739+Indice!I879*ZEC!J149+Indice!J879*EOS!J149+Indice!K879*DASH!J835+Indice!L879*XLM!J663)</f>
        <v>4.3410895242324762E-3</v>
      </c>
      <c r="Q879" s="18">
        <f>((B$853*BTC!E879+Indice!C$853*XRP!E879+Indice!D$853*LTC!E879+Indice!F$853*ETH!E296+Indice!H$853*XMR!E374+Indice!K$853*DASH!E835+Indice!L$853*XLM!E663)/S$733)</f>
        <v>316.88143158663604</v>
      </c>
      <c r="R879" s="5"/>
      <c r="S879" s="4"/>
      <c r="T879" s="10"/>
      <c r="U879" s="10"/>
    </row>
    <row r="880" spans="1:21" x14ac:dyDescent="0.25">
      <c r="A880" s="4">
        <v>42517</v>
      </c>
      <c r="B880" s="10">
        <f>'Volumi Totali'!B880/'Volumi Totali'!N880</f>
        <v>0.70184808291124523</v>
      </c>
      <c r="C880" s="10">
        <f>'Volumi Totali'!C880/'Volumi Totali'!N880</f>
        <v>4.5734425333886731E-3</v>
      </c>
      <c r="D880" s="10">
        <f>'Volumi Totali'!D880/'Volumi Totali'!N880</f>
        <v>4.6090075061514836E-2</v>
      </c>
      <c r="E880" s="10">
        <f>'Volumi Totali'!E880/'Volumi Totali'!N880</f>
        <v>0</v>
      </c>
      <c r="F880" s="10">
        <f>'Volumi Totali'!F880/'Volumi Totali'!N880</f>
        <v>0.24489316167181541</v>
      </c>
      <c r="G880" s="10">
        <f>'Volumi Totali'!G880/'Volumi Totali'!N880</f>
        <v>0</v>
      </c>
      <c r="H880" s="10">
        <f>'Volumi Totali'!H880/'Volumi Totali'!N880</f>
        <v>6.4575768269643449E-4</v>
      </c>
      <c r="I880" s="10">
        <f>'Volumi Totali'!I880/'Volumi Totali'!N880</f>
        <v>0</v>
      </c>
      <c r="J880" s="10">
        <f>'Volumi Totali'!J880/'Volumi Totali'!N880</f>
        <v>0</v>
      </c>
      <c r="K880" s="10">
        <f>'Volumi Totali'!K880/'Volumi Totali'!N880</f>
        <v>1.7641759830497085E-3</v>
      </c>
      <c r="L880" s="10">
        <f>'Volumi Totali'!L880/'Volumi Totali'!N880</f>
        <v>1.8530415628968075E-4</v>
      </c>
      <c r="N880" s="11">
        <f t="shared" si="14"/>
        <v>1</v>
      </c>
      <c r="P880" s="10">
        <f>(B880*BTC!J880+Indice!C880*XRP!J880+Indice!D880*LTC!J880+Indice!E880*ETC!J150+Indice!F880*ETH!J297+Indice!G880*BCH!J150+Indice!H880*XMR!J740+Indice!I880*ZEC!J150+Indice!J880*EOS!J150+Indice!K880*DASH!J836+Indice!L880*XLM!J664)</f>
        <v>1.3955117604997678E-2</v>
      </c>
      <c r="Q880" s="18">
        <f>((B$853*BTC!E880+Indice!C$853*XRP!E880+Indice!D$853*LTC!E880+Indice!F$853*ETH!E297+Indice!H$853*XMR!E375+Indice!K$853*DASH!E836+Indice!L$853*XLM!E664)/S$733)</f>
        <v>330.31068133634841</v>
      </c>
      <c r="R880" s="5"/>
      <c r="S880" s="3"/>
      <c r="T880" s="10"/>
      <c r="U880" s="10"/>
    </row>
    <row r="881" spans="1:21" x14ac:dyDescent="0.25">
      <c r="A881" s="3">
        <v>42518</v>
      </c>
      <c r="B881" s="10">
        <f>'Volumi Totali'!B881/'Volumi Totali'!N881</f>
        <v>0.75023847632256557</v>
      </c>
      <c r="C881" s="10">
        <f>'Volumi Totali'!C881/'Volumi Totali'!N881</f>
        <v>3.6846392397879677E-3</v>
      </c>
      <c r="D881" s="10">
        <f>'Volumi Totali'!D881/'Volumi Totali'!N881</f>
        <v>4.788261813843691E-2</v>
      </c>
      <c r="E881" s="10">
        <f>'Volumi Totali'!E881/'Volumi Totali'!N881</f>
        <v>0</v>
      </c>
      <c r="F881" s="10">
        <f>'Volumi Totali'!F881/'Volumi Totali'!N881</f>
        <v>0.19573713074882851</v>
      </c>
      <c r="G881" s="10">
        <f>'Volumi Totali'!G881/'Volumi Totali'!N881</f>
        <v>0</v>
      </c>
      <c r="H881" s="10">
        <f>'Volumi Totali'!H881/'Volumi Totali'!N881</f>
        <v>7.2363629860931734E-4</v>
      </c>
      <c r="I881" s="10">
        <f>'Volumi Totali'!I881/'Volumi Totali'!N881</f>
        <v>0</v>
      </c>
      <c r="J881" s="10">
        <f>'Volumi Totali'!J881/'Volumi Totali'!N881</f>
        <v>0</v>
      </c>
      <c r="K881" s="10">
        <f>'Volumi Totali'!K881/'Volumi Totali'!N881</f>
        <v>1.5235638215321784E-3</v>
      </c>
      <c r="L881" s="10">
        <f>'Volumi Totali'!L881/'Volumi Totali'!N881</f>
        <v>2.0993543023954835E-4</v>
      </c>
      <c r="N881" s="11">
        <f t="shared" si="14"/>
        <v>0.99999999999999989</v>
      </c>
      <c r="P881" s="10">
        <f>(B881*BTC!J881+Indice!C881*XRP!J881+Indice!D881*LTC!J881+Indice!E881*ETC!J151+Indice!F881*ETH!J298+Indice!G881*BCH!J151+Indice!H881*XMR!J741+Indice!I881*ZEC!J151+Indice!J881*EOS!J151+Indice!K881*DASH!J837+Indice!L881*XLM!J665)</f>
        <v>0.10224584698909385</v>
      </c>
      <c r="Q881" s="18">
        <f>((B$853*BTC!E881+Indice!C$853*XRP!E881+Indice!D$853*LTC!E881+Indice!F$853*ETH!E298+Indice!H$853*XMR!E376+Indice!K$853*DASH!E837+Indice!L$853*XLM!E665)/S$733)</f>
        <v>369.49752835859613</v>
      </c>
      <c r="R881" s="5"/>
      <c r="S881" s="4"/>
      <c r="T881" s="10"/>
      <c r="U881" s="10"/>
    </row>
    <row r="882" spans="1:21" x14ac:dyDescent="0.25">
      <c r="A882" s="4">
        <v>42519</v>
      </c>
      <c r="B882" s="10">
        <f>'Volumi Totali'!B882/'Volumi Totali'!N882</f>
        <v>0.79899054629598965</v>
      </c>
      <c r="C882" s="10">
        <f>'Volumi Totali'!C882/'Volumi Totali'!N882</f>
        <v>4.4556790996976813E-3</v>
      </c>
      <c r="D882" s="10">
        <f>'Volumi Totali'!D882/'Volumi Totali'!N882</f>
        <v>3.9490613618509002E-2</v>
      </c>
      <c r="E882" s="10">
        <f>'Volumi Totali'!E882/'Volumi Totali'!N882</f>
        <v>0</v>
      </c>
      <c r="F882" s="10">
        <f>'Volumi Totali'!F882/'Volumi Totali'!N882</f>
        <v>0.15362587969502053</v>
      </c>
      <c r="G882" s="10">
        <f>'Volumi Totali'!G882/'Volumi Totali'!N882</f>
        <v>0</v>
      </c>
      <c r="H882" s="10">
        <f>'Volumi Totali'!H882/'Volumi Totali'!N882</f>
        <v>1.0106623668352376E-3</v>
      </c>
      <c r="I882" s="10">
        <f>'Volumi Totali'!I882/'Volumi Totali'!N882</f>
        <v>0</v>
      </c>
      <c r="J882" s="10">
        <f>'Volumi Totali'!J882/'Volumi Totali'!N882</f>
        <v>0</v>
      </c>
      <c r="K882" s="10">
        <f>'Volumi Totali'!K882/'Volumi Totali'!N882</f>
        <v>2.1517152792197795E-3</v>
      </c>
      <c r="L882" s="10">
        <f>'Volumi Totali'!L882/'Volumi Totali'!N882</f>
        <v>2.7490364472812029E-4</v>
      </c>
      <c r="N882" s="11">
        <f t="shared" si="14"/>
        <v>1</v>
      </c>
      <c r="P882" s="10">
        <f>(B882*BTC!J882+Indice!C882*XRP!J882+Indice!D882*LTC!J882+Indice!E882*ETC!J152+Indice!F882*ETH!J299+Indice!G882*BCH!J152+Indice!H882*XMR!J742+Indice!I882*ZEC!J152+Indice!J882*EOS!J152+Indice!K882*DASH!J838+Indice!L882*XLM!J666)</f>
        <v>5.084673469062796E-4</v>
      </c>
      <c r="Q882" s="18">
        <f>((B$853*BTC!E882+Indice!C$853*XRP!E882+Indice!D$853*LTC!E882+Indice!F$853*ETH!E299+Indice!H$853*XMR!E377+Indice!K$853*DASH!E838+Indice!L$853*XLM!E666)/S$733)</f>
        <v>367.03949188304716</v>
      </c>
      <c r="R882" s="5"/>
      <c r="S882" s="3"/>
      <c r="T882" s="10"/>
      <c r="U882" s="10"/>
    </row>
    <row r="883" spans="1:21" x14ac:dyDescent="0.25">
      <c r="A883" s="3">
        <v>42520</v>
      </c>
      <c r="B883" s="10">
        <f>'Volumi Totali'!B883/'Volumi Totali'!N883</f>
        <v>0.81998534725376238</v>
      </c>
      <c r="C883" s="10">
        <f>'Volumi Totali'!C883/'Volumi Totali'!N883</f>
        <v>4.4383432923338654E-3</v>
      </c>
      <c r="D883" s="10">
        <f>'Volumi Totali'!D883/'Volumi Totali'!N883</f>
        <v>3.5472160271573898E-2</v>
      </c>
      <c r="E883" s="10">
        <f>'Volumi Totali'!E883/'Volumi Totali'!N883</f>
        <v>0</v>
      </c>
      <c r="F883" s="10">
        <f>'Volumi Totali'!F883/'Volumi Totali'!N883</f>
        <v>0.13735423056446447</v>
      </c>
      <c r="G883" s="10">
        <f>'Volumi Totali'!G883/'Volumi Totali'!N883</f>
        <v>0</v>
      </c>
      <c r="H883" s="10">
        <f>'Volumi Totali'!H883/'Volumi Totali'!N883</f>
        <v>6.1977113551064402E-4</v>
      </c>
      <c r="I883" s="10">
        <f>'Volumi Totali'!I883/'Volumi Totali'!N883</f>
        <v>0</v>
      </c>
      <c r="J883" s="10">
        <f>'Volumi Totali'!J883/'Volumi Totali'!N883</f>
        <v>0</v>
      </c>
      <c r="K883" s="10">
        <f>'Volumi Totali'!K883/'Volumi Totali'!N883</f>
        <v>1.985566535021157E-3</v>
      </c>
      <c r="L883" s="10">
        <f>'Volumi Totali'!L883/'Volumi Totali'!N883</f>
        <v>1.4458094733363285E-4</v>
      </c>
      <c r="N883" s="11">
        <f t="shared" si="14"/>
        <v>0.99999999999999989</v>
      </c>
      <c r="P883" s="10">
        <f>(B883*BTC!J883+Indice!C883*XRP!J883+Indice!D883*LTC!J883+Indice!E883*ETC!J153+Indice!F883*ETH!J300+Indice!G883*BCH!J153+Indice!H883*XMR!J743+Indice!I883*ZEC!J153+Indice!J883*EOS!J153+Indice!K883*DASH!J839+Indice!L883*XLM!J667)</f>
        <v>1.3216255300277794E-2</v>
      </c>
      <c r="Q883" s="18">
        <f>((B$853*BTC!E883+Indice!C$853*XRP!E883+Indice!D$853*LTC!E883+Indice!F$853*ETH!E300+Indice!H$853*XMR!E378+Indice!K$853*DASH!E839+Indice!L$853*XLM!E667)/S$733)</f>
        <v>372.43385021575932</v>
      </c>
      <c r="R883" s="5"/>
      <c r="S883" s="4"/>
      <c r="T883" s="10"/>
      <c r="U883" s="10"/>
    </row>
    <row r="884" spans="1:21" x14ac:dyDescent="0.25">
      <c r="A884" s="4">
        <v>42521</v>
      </c>
      <c r="B884" s="10">
        <f>'Volumi Totali'!B884/'Volumi Totali'!N884</f>
        <v>0.73865379750533589</v>
      </c>
      <c r="C884" s="10">
        <f>'Volumi Totali'!C884/'Volumi Totali'!N884</f>
        <v>4.5222791643353766E-3</v>
      </c>
      <c r="D884" s="10">
        <f>'Volumi Totali'!D884/'Volumi Totali'!N884</f>
        <v>2.7676709569799066E-2</v>
      </c>
      <c r="E884" s="10">
        <f>'Volumi Totali'!E884/'Volumi Totali'!N884</f>
        <v>0</v>
      </c>
      <c r="F884" s="10">
        <f>'Volumi Totali'!F884/'Volumi Totali'!N884</f>
        <v>0.22638925280652164</v>
      </c>
      <c r="G884" s="10">
        <f>'Volumi Totali'!G884/'Volumi Totali'!N884</f>
        <v>0</v>
      </c>
      <c r="H884" s="10">
        <f>'Volumi Totali'!H884/'Volumi Totali'!N884</f>
        <v>8.3611661854417652E-4</v>
      </c>
      <c r="I884" s="10">
        <f>'Volumi Totali'!I884/'Volumi Totali'!N884</f>
        <v>0</v>
      </c>
      <c r="J884" s="10">
        <f>'Volumi Totali'!J884/'Volumi Totali'!N884</f>
        <v>0</v>
      </c>
      <c r="K884" s="10">
        <f>'Volumi Totali'!K884/'Volumi Totali'!N884</f>
        <v>1.8210203595500996E-3</v>
      </c>
      <c r="L884" s="10">
        <f>'Volumi Totali'!L884/'Volumi Totali'!N884</f>
        <v>1.0082397591372942E-4</v>
      </c>
      <c r="N884" s="11">
        <f t="shared" si="14"/>
        <v>1</v>
      </c>
      <c r="P884" s="10">
        <f>(B884*BTC!J884+Indice!C884*XRP!J884+Indice!D884*LTC!J884+Indice!E884*ETC!J154+Indice!F884*ETH!J301+Indice!G884*BCH!J154+Indice!H884*XMR!J744+Indice!I884*ZEC!J154+Indice!J884*EOS!J154+Indice!K884*DASH!J840+Indice!L884*XLM!J668)</f>
        <v>1.9689825586999582E-2</v>
      </c>
      <c r="Q884" s="18">
        <f>((B$853*BTC!E884+Indice!C$853*XRP!E884+Indice!D$853*LTC!E884+Indice!F$853*ETH!E301+Indice!H$853*XMR!E379+Indice!K$853*DASH!E840+Indice!L$853*XLM!E668)/S$733)</f>
        <v>371.22272738958333</v>
      </c>
      <c r="R884" s="5"/>
      <c r="S884" s="3"/>
      <c r="T884" s="10"/>
      <c r="U884" s="10"/>
    </row>
    <row r="885" spans="1:21" x14ac:dyDescent="0.25">
      <c r="A885" s="3">
        <v>42522</v>
      </c>
      <c r="B885" s="10">
        <f>'Volumi Totali'!B885/'Volumi Totali'!N885</f>
        <v>0.75110836131333836</v>
      </c>
      <c r="C885" s="10">
        <f>'Volumi Totali'!C885/'Volumi Totali'!N885</f>
        <v>8.8887442831406694E-3</v>
      </c>
      <c r="D885" s="10">
        <f>'Volumi Totali'!D885/'Volumi Totali'!N885</f>
        <v>3.9947376734729687E-2</v>
      </c>
      <c r="E885" s="10">
        <f>'Volumi Totali'!E885/'Volumi Totali'!N885</f>
        <v>0</v>
      </c>
      <c r="F885" s="10">
        <f>'Volumi Totali'!F885/'Volumi Totali'!N885</f>
        <v>0.19611931564968915</v>
      </c>
      <c r="G885" s="10">
        <f>'Volumi Totali'!G885/'Volumi Totali'!N885</f>
        <v>0</v>
      </c>
      <c r="H885" s="10">
        <f>'Volumi Totali'!H885/'Volumi Totali'!N885</f>
        <v>9.1934229314311847E-4</v>
      </c>
      <c r="I885" s="10">
        <f>'Volumi Totali'!I885/'Volumi Totali'!N885</f>
        <v>0</v>
      </c>
      <c r="J885" s="10">
        <f>'Volumi Totali'!J885/'Volumi Totali'!N885</f>
        <v>0</v>
      </c>
      <c r="K885" s="10">
        <f>'Volumi Totali'!K885/'Volumi Totali'!N885</f>
        <v>2.7999976505444822E-3</v>
      </c>
      <c r="L885" s="10">
        <f>'Volumi Totali'!L885/'Volumi Totali'!N885</f>
        <v>2.168620754145722E-4</v>
      </c>
      <c r="N885" s="11">
        <f t="shared" si="14"/>
        <v>1.0000000000000002</v>
      </c>
      <c r="P885" s="10">
        <f>(B885*BTC!J885+Indice!C885*XRP!J885+Indice!D885*LTC!J885+Indice!E885*ETC!J155+Indice!F885*ETH!J302+Indice!G885*BCH!J155+Indice!H885*XMR!J745+Indice!I885*ZEC!J155+Indice!J885*EOS!J155+Indice!K885*DASH!J841+Indice!L885*XLM!J669)</f>
        <v>7.635283324468385E-3</v>
      </c>
      <c r="Q885" s="18">
        <f>((B$884*BTC!E885+Indice!C$884*XRP!E885+Indice!D$884*LTC!E885+Indice!F$884*ETH!E302+Indice!H$884*XMR!E380+Indice!K$884*DASH!E841+Indice!L$884*XLM!E669)/S$733)</f>
        <v>434.04859064174792</v>
      </c>
      <c r="R885" s="5"/>
      <c r="S885" s="4"/>
      <c r="T885" s="10"/>
      <c r="U885" s="10"/>
    </row>
    <row r="886" spans="1:21" x14ac:dyDescent="0.25">
      <c r="A886" s="4">
        <v>42523</v>
      </c>
      <c r="B886" s="10">
        <f>'Volumi Totali'!B886/'Volumi Totali'!N886</f>
        <v>0.81646601688836873</v>
      </c>
      <c r="C886" s="10">
        <f>'Volumi Totali'!C886/'Volumi Totali'!N886</f>
        <v>8.2680669552924468E-3</v>
      </c>
      <c r="D886" s="10">
        <f>'Volumi Totali'!D886/'Volumi Totali'!N886</f>
        <v>2.8686154101750464E-2</v>
      </c>
      <c r="E886" s="10">
        <f>'Volumi Totali'!E886/'Volumi Totali'!N886</f>
        <v>0</v>
      </c>
      <c r="F886" s="10">
        <f>'Volumi Totali'!F886/'Volumi Totali'!N886</f>
        <v>0.14167825062924727</v>
      </c>
      <c r="G886" s="10">
        <f>'Volumi Totali'!G886/'Volumi Totali'!N886</f>
        <v>0</v>
      </c>
      <c r="H886" s="10">
        <f>'Volumi Totali'!H886/'Volumi Totali'!N886</f>
        <v>5.4072540448895799E-4</v>
      </c>
      <c r="I886" s="10">
        <f>'Volumi Totali'!I886/'Volumi Totali'!N886</f>
        <v>0</v>
      </c>
      <c r="J886" s="10">
        <f>'Volumi Totali'!J886/'Volumi Totali'!N886</f>
        <v>0</v>
      </c>
      <c r="K886" s="10">
        <f>'Volumi Totali'!K886/'Volumi Totali'!N886</f>
        <v>4.3094274521610415E-3</v>
      </c>
      <c r="L886" s="10">
        <f>'Volumi Totali'!L886/'Volumi Totali'!N886</f>
        <v>5.1358568691051151E-5</v>
      </c>
      <c r="N886" s="11">
        <f t="shared" si="14"/>
        <v>1</v>
      </c>
      <c r="P886" s="10">
        <f>(B886*BTC!J886+Indice!C886*XRP!J886+Indice!D886*LTC!J886+Indice!E886*ETC!J156+Indice!F886*ETH!J303+Indice!G886*BCH!J156+Indice!H886*XMR!J746+Indice!I886*ZEC!J156+Indice!J886*EOS!J156+Indice!K886*DASH!J842+Indice!L886*XLM!J670)</f>
        <v>-5.6813881312912603E-4</v>
      </c>
      <c r="Q886" s="18">
        <f>((B$884*BTC!E886+Indice!C$884*XRP!E886+Indice!D$884*LTC!E886+Indice!F$884*ETH!E303+Indice!H$884*XMR!E381+Indice!K$884*DASH!E842+Indice!L$884*XLM!E670)/S$733)</f>
        <v>434.82557262699271</v>
      </c>
      <c r="R886" s="5"/>
      <c r="S886" s="3"/>
      <c r="T886" s="10"/>
      <c r="U886" s="10"/>
    </row>
    <row r="887" spans="1:21" x14ac:dyDescent="0.25">
      <c r="A887" s="3">
        <v>42524</v>
      </c>
      <c r="B887" s="10">
        <f>'Volumi Totali'!B887/'Volumi Totali'!N887</f>
        <v>0.81328452346479152</v>
      </c>
      <c r="C887" s="10">
        <f>'Volumi Totali'!C887/'Volumi Totali'!N887</f>
        <v>2.9180997957030876E-3</v>
      </c>
      <c r="D887" s="10">
        <f>'Volumi Totali'!D887/'Volumi Totali'!N887</f>
        <v>2.7073869869437373E-2</v>
      </c>
      <c r="E887" s="10">
        <f>'Volumi Totali'!E887/'Volumi Totali'!N887</f>
        <v>0</v>
      </c>
      <c r="F887" s="10">
        <f>'Volumi Totali'!F887/'Volumi Totali'!N887</f>
        <v>0.153175694771399</v>
      </c>
      <c r="G887" s="10">
        <f>'Volumi Totali'!G887/'Volumi Totali'!N887</f>
        <v>0</v>
      </c>
      <c r="H887" s="10">
        <f>'Volumi Totali'!H887/'Volumi Totali'!N887</f>
        <v>4.9418932135958827E-4</v>
      </c>
      <c r="I887" s="10">
        <f>'Volumi Totali'!I887/'Volumi Totali'!N887</f>
        <v>0</v>
      </c>
      <c r="J887" s="10">
        <f>'Volumi Totali'!J887/'Volumi Totali'!N887</f>
        <v>0</v>
      </c>
      <c r="K887" s="10">
        <f>'Volumi Totali'!K887/'Volumi Totali'!N887</f>
        <v>2.9793794048551554E-3</v>
      </c>
      <c r="L887" s="10">
        <f>'Volumi Totali'!L887/'Volumi Totali'!N887</f>
        <v>7.4243372454305137E-5</v>
      </c>
      <c r="N887" s="11">
        <f t="shared" si="14"/>
        <v>1</v>
      </c>
      <c r="P887" s="10">
        <f>(B887*BTC!J887+Indice!C887*XRP!J887+Indice!D887*LTC!J887+Indice!E887*ETC!J157+Indice!F887*ETH!J304+Indice!G887*BCH!J157+Indice!H887*XMR!J747+Indice!I887*ZEC!J157+Indice!J887*EOS!J157+Indice!K887*DASH!J843+Indice!L887*XLM!J671)</f>
        <v>4.9710429266220955E-2</v>
      </c>
      <c r="Q887" s="18">
        <f>((B$884*BTC!E887+Indice!C$884*XRP!E887+Indice!D$884*LTC!E887+Indice!F$884*ETH!E304+Indice!H$884*XMR!E382+Indice!K$884*DASH!E843+Indice!L$884*XLM!E671)/S$733)</f>
        <v>459.88586316148837</v>
      </c>
      <c r="R887" s="5"/>
      <c r="S887" s="4"/>
      <c r="T887" s="10"/>
      <c r="U887" s="10"/>
    </row>
    <row r="888" spans="1:21" x14ac:dyDescent="0.25">
      <c r="A888" s="4">
        <v>42525</v>
      </c>
      <c r="B888" s="10">
        <f>'Volumi Totali'!B888/'Volumi Totali'!N888</f>
        <v>0.82472116149360974</v>
      </c>
      <c r="C888" s="10">
        <f>'Volumi Totali'!C888/'Volumi Totali'!N888</f>
        <v>5.3619436415161103E-3</v>
      </c>
      <c r="D888" s="10">
        <f>'Volumi Totali'!D888/'Volumi Totali'!N888</f>
        <v>2.7930527495744196E-2</v>
      </c>
      <c r="E888" s="10">
        <f>'Volumi Totali'!E888/'Volumi Totali'!N888</f>
        <v>0</v>
      </c>
      <c r="F888" s="10">
        <f>'Volumi Totali'!F888/'Volumi Totali'!N888</f>
        <v>0.13720606645010286</v>
      </c>
      <c r="G888" s="10">
        <f>'Volumi Totali'!G888/'Volumi Totali'!N888</f>
        <v>0</v>
      </c>
      <c r="H888" s="10">
        <f>'Volumi Totali'!H888/'Volumi Totali'!N888</f>
        <v>7.9412776384876272E-4</v>
      </c>
      <c r="I888" s="10">
        <f>'Volumi Totali'!I888/'Volumi Totali'!N888</f>
        <v>0</v>
      </c>
      <c r="J888" s="10">
        <f>'Volumi Totali'!J888/'Volumi Totali'!N888</f>
        <v>0</v>
      </c>
      <c r="K888" s="10">
        <f>'Volumi Totali'!K888/'Volumi Totali'!N888</f>
        <v>3.8686925676464944E-3</v>
      </c>
      <c r="L888" s="10">
        <f>'Volumi Totali'!L888/'Volumi Totali'!N888</f>
        <v>1.1748058753186918E-4</v>
      </c>
      <c r="N888" s="11">
        <f t="shared" si="14"/>
        <v>1.0000000000000002</v>
      </c>
      <c r="P888" s="10">
        <f>(B888*BTC!J888+Indice!C888*XRP!J888+Indice!D888*LTC!J888+Indice!E888*ETC!J158+Indice!F888*ETH!J305+Indice!G888*BCH!J158+Indice!H888*XMR!J748+Indice!I888*ZEC!J158+Indice!J888*EOS!J158+Indice!K888*DASH!J844+Indice!L888*XLM!J672)</f>
        <v>2.8746354638011207E-3</v>
      </c>
      <c r="Q888" s="18">
        <f>((B$884*BTC!E888+Indice!C$884*XRP!E888+Indice!D$884*LTC!E888+Indice!F$884*ETH!E305+Indice!H$884*XMR!E383+Indice!K$884*DASH!E844+Indice!L$884*XLM!E672)/S$733)</f>
        <v>462.69535574938629</v>
      </c>
      <c r="R888" s="5"/>
      <c r="S888" s="3"/>
      <c r="T888" s="10"/>
      <c r="U888" s="10"/>
    </row>
    <row r="889" spans="1:21" x14ac:dyDescent="0.25">
      <c r="A889" s="3">
        <v>42526</v>
      </c>
      <c r="B889" s="10">
        <f>'Volumi Totali'!B889/'Volumi Totali'!N889</f>
        <v>0.82586383103133032</v>
      </c>
      <c r="C889" s="10">
        <f>'Volumi Totali'!C889/'Volumi Totali'!N889</f>
        <v>6.5254710959993002E-3</v>
      </c>
      <c r="D889" s="10">
        <f>'Volumi Totali'!D889/'Volumi Totali'!N889</f>
        <v>2.7073340824381321E-2</v>
      </c>
      <c r="E889" s="10">
        <f>'Volumi Totali'!E889/'Volumi Totali'!N889</f>
        <v>0</v>
      </c>
      <c r="F889" s="10">
        <f>'Volumi Totali'!F889/'Volumi Totali'!N889</f>
        <v>0.13296012631523763</v>
      </c>
      <c r="G889" s="10">
        <f>'Volumi Totali'!G889/'Volumi Totali'!N889</f>
        <v>0</v>
      </c>
      <c r="H889" s="10">
        <f>'Volumi Totali'!H889/'Volumi Totali'!N889</f>
        <v>1.0513639366653473E-3</v>
      </c>
      <c r="I889" s="10">
        <f>'Volumi Totali'!I889/'Volumi Totali'!N889</f>
        <v>0</v>
      </c>
      <c r="J889" s="10">
        <f>'Volumi Totali'!J889/'Volumi Totali'!N889</f>
        <v>0</v>
      </c>
      <c r="K889" s="10">
        <f>'Volumi Totali'!K889/'Volumi Totali'!N889</f>
        <v>6.4397599940457882E-3</v>
      </c>
      <c r="L889" s="10">
        <f>'Volumi Totali'!L889/'Volumi Totali'!N889</f>
        <v>8.610680234025842E-5</v>
      </c>
      <c r="N889" s="11">
        <f t="shared" si="14"/>
        <v>0.99999999999999989</v>
      </c>
      <c r="P889" s="10">
        <f>(B889*BTC!J889+Indice!C889*XRP!J889+Indice!D889*LTC!J889+Indice!E889*ETC!J159+Indice!F889*ETH!J306+Indice!G889*BCH!J159+Indice!H889*XMR!J749+Indice!I889*ZEC!J159+Indice!J889*EOS!J159+Indice!K889*DASH!J845+Indice!L889*XLM!J673)</f>
        <v>4.2655491169556574E-3</v>
      </c>
      <c r="Q889" s="18">
        <f>((B$884*BTC!E889+Indice!C$884*XRP!E889+Indice!D$884*LTC!E889+Indice!F$884*ETH!E306+Indice!H$884*XMR!E384+Indice!K$884*DASH!E845+Indice!L$884*XLM!E673)/S$733)</f>
        <v>464.55725083087913</v>
      </c>
      <c r="R889" s="5"/>
      <c r="S889" s="4"/>
      <c r="T889" s="10"/>
      <c r="U889" s="10"/>
    </row>
    <row r="890" spans="1:21" x14ac:dyDescent="0.25">
      <c r="A890" s="4">
        <v>42527</v>
      </c>
      <c r="B890" s="10">
        <f>'Volumi Totali'!B890/'Volumi Totali'!N890</f>
        <v>0.84930141358458977</v>
      </c>
      <c r="C890" s="10">
        <f>'Volumi Totali'!C890/'Volumi Totali'!N890</f>
        <v>8.1245976970464179E-3</v>
      </c>
      <c r="D890" s="10">
        <f>'Volumi Totali'!D890/'Volumi Totali'!N890</f>
        <v>3.5243016119620205E-2</v>
      </c>
      <c r="E890" s="10">
        <f>'Volumi Totali'!E890/'Volumi Totali'!N890</f>
        <v>0</v>
      </c>
      <c r="F890" s="10">
        <f>'Volumi Totali'!F890/'Volumi Totali'!N890</f>
        <v>0.10266650112060291</v>
      </c>
      <c r="G890" s="10">
        <f>'Volumi Totali'!G890/'Volumi Totali'!N890</f>
        <v>0</v>
      </c>
      <c r="H890" s="10">
        <f>'Volumi Totali'!H890/'Volumi Totali'!N890</f>
        <v>1.0576519190255587E-3</v>
      </c>
      <c r="I890" s="10">
        <f>'Volumi Totali'!I890/'Volumi Totali'!N890</f>
        <v>0</v>
      </c>
      <c r="J890" s="10">
        <f>'Volumi Totali'!J890/'Volumi Totali'!N890</f>
        <v>0</v>
      </c>
      <c r="K890" s="10">
        <f>'Volumi Totali'!K890/'Volumi Totali'!N890</f>
        <v>3.5642949728521959E-3</v>
      </c>
      <c r="L890" s="10">
        <f>'Volumi Totali'!L890/'Volumi Totali'!N890</f>
        <v>4.2524586262971615E-5</v>
      </c>
      <c r="N890" s="11">
        <f t="shared" si="14"/>
        <v>1</v>
      </c>
      <c r="P890" s="10">
        <f>(B890*BTC!J890+Indice!C890*XRP!J890+Indice!D890*LTC!J890+Indice!E890*ETC!J160+Indice!F890*ETH!J307+Indice!G890*BCH!J160+Indice!H890*XMR!J750+Indice!I890*ZEC!J160+Indice!J890*EOS!J160+Indice!K890*DASH!J846+Indice!L890*XLM!J674)</f>
        <v>1.6803873310165855E-2</v>
      </c>
      <c r="Q890" s="18">
        <f>((B$884*BTC!E890+Indice!C$884*XRP!E890+Indice!D$884*LTC!E890+Indice!F$884*ETH!E307+Indice!H$884*XMR!E385+Indice!K$884*DASH!E846+Indice!L$884*XLM!E674)/S$733)</f>
        <v>473.01580445622784</v>
      </c>
      <c r="R890" s="5"/>
      <c r="S890" s="3"/>
      <c r="T890" s="10"/>
      <c r="U890" s="10"/>
    </row>
    <row r="891" spans="1:21" x14ac:dyDescent="0.25">
      <c r="A891" s="3">
        <v>42528</v>
      </c>
      <c r="B891" s="10">
        <f>'Volumi Totali'!B891/'Volumi Totali'!N891</f>
        <v>0.80244669922593337</v>
      </c>
      <c r="C891" s="10">
        <f>'Volumi Totali'!C891/'Volumi Totali'!N891</f>
        <v>5.8332000203571424E-3</v>
      </c>
      <c r="D891" s="10">
        <f>'Volumi Totali'!D891/'Volumi Totali'!N891</f>
        <v>2.8900441397806009E-2</v>
      </c>
      <c r="E891" s="10">
        <f>'Volumi Totali'!E891/'Volumi Totali'!N891</f>
        <v>0</v>
      </c>
      <c r="F891" s="10">
        <f>'Volumi Totali'!F891/'Volumi Totali'!N891</f>
        <v>0.15950350015902623</v>
      </c>
      <c r="G891" s="10">
        <f>'Volumi Totali'!G891/'Volumi Totali'!N891</f>
        <v>0</v>
      </c>
      <c r="H891" s="10">
        <f>'Volumi Totali'!H891/'Volumi Totali'!N891</f>
        <v>6.4314870643350866E-4</v>
      </c>
      <c r="I891" s="10">
        <f>'Volumi Totali'!I891/'Volumi Totali'!N891</f>
        <v>0</v>
      </c>
      <c r="J891" s="10">
        <f>'Volumi Totali'!J891/'Volumi Totali'!N891</f>
        <v>0</v>
      </c>
      <c r="K891" s="10">
        <f>'Volumi Totali'!K891/'Volumi Totali'!N891</f>
        <v>2.5307264227485337E-3</v>
      </c>
      <c r="L891" s="10">
        <f>'Volumi Totali'!L891/'Volumi Totali'!N891</f>
        <v>1.4228406769516898E-4</v>
      </c>
      <c r="N891" s="11">
        <f t="shared" si="14"/>
        <v>1</v>
      </c>
      <c r="P891" s="10">
        <f>(B891*BTC!J891+Indice!C891*XRP!J891+Indice!D891*LTC!J891+Indice!E891*ETC!J161+Indice!F891*ETH!J308+Indice!G891*BCH!J161+Indice!H891*XMR!J751+Indice!I891*ZEC!J161+Indice!J891*EOS!J161+Indice!K891*DASH!J847+Indice!L891*XLM!J675)</f>
        <v>-6.7107031880566112E-3</v>
      </c>
      <c r="Q891" s="18">
        <f>((B$884*BTC!E891+Indice!C$884*XRP!E891+Indice!D$884*LTC!E891+Indice!F$884*ETH!E308+Indice!H$884*XMR!E386+Indice!K$884*DASH!E847+Indice!L$884*XLM!E675)/S$733)</f>
        <v>465.98570020913888</v>
      </c>
      <c r="R891" s="5"/>
      <c r="S891" s="4"/>
      <c r="T891" s="10"/>
      <c r="U891" s="10"/>
    </row>
    <row r="892" spans="1:21" x14ac:dyDescent="0.25">
      <c r="A892" s="4">
        <v>42529</v>
      </c>
      <c r="B892" s="10">
        <f>'Volumi Totali'!B892/'Volumi Totali'!N892</f>
        <v>0.78828394960960912</v>
      </c>
      <c r="C892" s="10">
        <f>'Volumi Totali'!C892/'Volumi Totali'!N892</f>
        <v>7.4142539704086467E-3</v>
      </c>
      <c r="D892" s="10">
        <f>'Volumi Totali'!D892/'Volumi Totali'!N892</f>
        <v>3.4448249603301145E-2</v>
      </c>
      <c r="E892" s="10">
        <f>'Volumi Totali'!E892/'Volumi Totali'!N892</f>
        <v>0</v>
      </c>
      <c r="F892" s="10">
        <f>'Volumi Totali'!F892/'Volumi Totali'!N892</f>
        <v>0.16638405170690476</v>
      </c>
      <c r="G892" s="10">
        <f>'Volumi Totali'!G892/'Volumi Totali'!N892</f>
        <v>0</v>
      </c>
      <c r="H892" s="10">
        <f>'Volumi Totali'!H892/'Volumi Totali'!N892</f>
        <v>6.9568446509591731E-4</v>
      </c>
      <c r="I892" s="10">
        <f>'Volumi Totali'!I892/'Volumi Totali'!N892</f>
        <v>0</v>
      </c>
      <c r="J892" s="10">
        <f>'Volumi Totali'!J892/'Volumi Totali'!N892</f>
        <v>0</v>
      </c>
      <c r="K892" s="10">
        <f>'Volumi Totali'!K892/'Volumi Totali'!N892</f>
        <v>2.6803056714012107E-3</v>
      </c>
      <c r="L892" s="10">
        <f>'Volumi Totali'!L892/'Volumi Totali'!N892</f>
        <v>9.3504973279193491E-5</v>
      </c>
      <c r="N892" s="11">
        <f t="shared" si="14"/>
        <v>1</v>
      </c>
      <c r="P892" s="10">
        <f>(B892*BTC!J892+Indice!C892*XRP!J892+Indice!D892*LTC!J892+Indice!E892*ETC!J162+Indice!F892*ETH!J309+Indice!G892*BCH!J162+Indice!H892*XMR!J752+Indice!I892*ZEC!J162+Indice!J892*EOS!J162+Indice!K892*DASH!J848+Indice!L892*XLM!J676)</f>
        <v>4.9061321879556039E-3</v>
      </c>
      <c r="Q892" s="18">
        <f>((B$884*BTC!E892+Indice!C$884*XRP!E892+Indice!D$884*LTC!E892+Indice!F$884*ETH!E309+Indice!H$884*XMR!E387+Indice!K$884*DASH!E848+Indice!L$884*XLM!E676)/S$733)</f>
        <v>470.01147489002352</v>
      </c>
      <c r="R892" s="5"/>
      <c r="S892" s="3"/>
      <c r="T892" s="10"/>
      <c r="U892" s="10"/>
    </row>
    <row r="893" spans="1:21" x14ac:dyDescent="0.25">
      <c r="A893" s="3">
        <v>42530</v>
      </c>
      <c r="B893" s="10">
        <f>'Volumi Totali'!B893/'Volumi Totali'!N893</f>
        <v>0.8164508625310235</v>
      </c>
      <c r="C893" s="10">
        <f>'Volumi Totali'!C893/'Volumi Totali'!N893</f>
        <v>5.9634772871364969E-3</v>
      </c>
      <c r="D893" s="10">
        <f>'Volumi Totali'!D893/'Volumi Totali'!N893</f>
        <v>7.3726196497110791E-2</v>
      </c>
      <c r="E893" s="10">
        <f>'Volumi Totali'!E893/'Volumi Totali'!N893</f>
        <v>0</v>
      </c>
      <c r="F893" s="10">
        <f>'Volumi Totali'!F893/'Volumi Totali'!N893</f>
        <v>9.4547004604031232E-2</v>
      </c>
      <c r="G893" s="10">
        <f>'Volumi Totali'!G893/'Volumi Totali'!N893</f>
        <v>0</v>
      </c>
      <c r="H893" s="10">
        <f>'Volumi Totali'!H893/'Volumi Totali'!N893</f>
        <v>5.532562168712246E-3</v>
      </c>
      <c r="I893" s="10">
        <f>'Volumi Totali'!I893/'Volumi Totali'!N893</f>
        <v>0</v>
      </c>
      <c r="J893" s="10">
        <f>'Volumi Totali'!J893/'Volumi Totali'!N893</f>
        <v>0</v>
      </c>
      <c r="K893" s="10">
        <f>'Volumi Totali'!K893/'Volumi Totali'!N893</f>
        <v>3.4782036555782666E-3</v>
      </c>
      <c r="L893" s="10">
        <f>'Volumi Totali'!L893/'Volumi Totali'!N893</f>
        <v>3.0169325640741192E-4</v>
      </c>
      <c r="N893" s="11">
        <f t="shared" si="14"/>
        <v>0.99999999999999989</v>
      </c>
      <c r="P893" s="10">
        <f>(B893*BTC!J893+Indice!C893*XRP!J893+Indice!D893*LTC!J893+Indice!E893*ETC!J163+Indice!F893*ETH!J310+Indice!G893*BCH!J163+Indice!H893*XMR!J753+Indice!I893*ZEC!J163+Indice!J893*EOS!J163+Indice!K893*DASH!J849+Indice!L893*XLM!J677)</f>
        <v>-1.1546310898096422E-2</v>
      </c>
      <c r="Q893" s="18">
        <f>((B$884*BTC!E893+Indice!C$884*XRP!E893+Indice!D$884*LTC!E893+Indice!F$884*ETH!E310+Indice!H$884*XMR!E388+Indice!K$884*DASH!E849+Indice!L$884*XLM!E677)/S$733)</f>
        <v>464.3766819391227</v>
      </c>
      <c r="R893" s="5"/>
      <c r="S893" s="4"/>
      <c r="T893" s="10"/>
      <c r="U893" s="10"/>
    </row>
    <row r="894" spans="1:21" x14ac:dyDescent="0.25">
      <c r="A894" s="4">
        <v>42531</v>
      </c>
      <c r="B894" s="10">
        <f>'Volumi Totali'!B894/'Volumi Totali'!N894</f>
        <v>0.77396070302012987</v>
      </c>
      <c r="C894" s="10">
        <f>'Volumi Totali'!C894/'Volumi Totali'!N894</f>
        <v>6.0874979177073319E-3</v>
      </c>
      <c r="D894" s="10">
        <f>'Volumi Totali'!D894/'Volumi Totali'!N894</f>
        <v>8.0593723203063891E-2</v>
      </c>
      <c r="E894" s="10">
        <f>'Volumi Totali'!E894/'Volumi Totali'!N894</f>
        <v>0</v>
      </c>
      <c r="F894" s="10">
        <f>'Volumi Totali'!F894/'Volumi Totali'!N894</f>
        <v>0.13069848798431494</v>
      </c>
      <c r="G894" s="10">
        <f>'Volumi Totali'!G894/'Volumi Totali'!N894</f>
        <v>0</v>
      </c>
      <c r="H894" s="10">
        <f>'Volumi Totali'!H894/'Volumi Totali'!N894</f>
        <v>3.0865472288585183E-3</v>
      </c>
      <c r="I894" s="10">
        <f>'Volumi Totali'!I894/'Volumi Totali'!N894</f>
        <v>0</v>
      </c>
      <c r="J894" s="10">
        <f>'Volumi Totali'!J894/'Volumi Totali'!N894</f>
        <v>0</v>
      </c>
      <c r="K894" s="10">
        <f>'Volumi Totali'!K894/'Volumi Totali'!N894</f>
        <v>5.491556991358215E-3</v>
      </c>
      <c r="L894" s="10">
        <f>'Volumi Totali'!L894/'Volumi Totali'!N894</f>
        <v>8.148365456720852E-5</v>
      </c>
      <c r="N894" s="11">
        <f t="shared" si="14"/>
        <v>0.99999999999999989</v>
      </c>
      <c r="P894" s="10">
        <f>(B894*BTC!J894+Indice!C894*XRP!J894+Indice!D894*LTC!J894+Indice!E894*ETC!J164+Indice!F894*ETH!J311+Indice!G894*BCH!J164+Indice!H894*XMR!J754+Indice!I894*ZEC!J164+Indice!J894*EOS!J164+Indice!K894*DASH!J850+Indice!L894*XLM!J678)</f>
        <v>-4.5974427480234423E-4</v>
      </c>
      <c r="Q894" s="18">
        <f>((B$884*BTC!E894+Indice!C$884*XRP!E894+Indice!D$884*LTC!E894+Indice!F$884*ETH!E311+Indice!H$884*XMR!E389+Indice!K$884*DASH!E850+Indice!L$884*XLM!E678)/S$733)</f>
        <v>466.53764425030727</v>
      </c>
      <c r="R894" s="5"/>
      <c r="S894" s="3"/>
      <c r="T894" s="10"/>
      <c r="U894" s="10"/>
    </row>
    <row r="895" spans="1:21" x14ac:dyDescent="0.25">
      <c r="A895" s="3">
        <v>42532</v>
      </c>
      <c r="B895" s="10">
        <f>'Volumi Totali'!B895/'Volumi Totali'!N895</f>
        <v>0.77749264479893043</v>
      </c>
      <c r="C895" s="10">
        <f>'Volumi Totali'!C895/'Volumi Totali'!N895</f>
        <v>3.7644721706969302E-3</v>
      </c>
      <c r="D895" s="10">
        <f>'Volumi Totali'!D895/'Volumi Totali'!N895</f>
        <v>9.7187288638628758E-2</v>
      </c>
      <c r="E895" s="10">
        <f>'Volumi Totali'!E895/'Volumi Totali'!N895</f>
        <v>0</v>
      </c>
      <c r="F895" s="10">
        <f>'Volumi Totali'!F895/'Volumi Totali'!N895</f>
        <v>0.11495245321459227</v>
      </c>
      <c r="G895" s="10">
        <f>'Volumi Totali'!G895/'Volumi Totali'!N895</f>
        <v>0</v>
      </c>
      <c r="H895" s="10">
        <f>'Volumi Totali'!H895/'Volumi Totali'!N895</f>
        <v>1.9623341504163591E-3</v>
      </c>
      <c r="I895" s="10">
        <f>'Volumi Totali'!I895/'Volumi Totali'!N895</f>
        <v>0</v>
      </c>
      <c r="J895" s="10">
        <f>'Volumi Totali'!J895/'Volumi Totali'!N895</f>
        <v>0</v>
      </c>
      <c r="K895" s="10">
        <f>'Volumi Totali'!K895/'Volumi Totali'!N895</f>
        <v>4.485331155015892E-3</v>
      </c>
      <c r="L895" s="10">
        <f>'Volumi Totali'!L895/'Volumi Totali'!N895</f>
        <v>1.5547587171938735E-4</v>
      </c>
      <c r="N895" s="11">
        <f t="shared" si="14"/>
        <v>1.0000000000000002</v>
      </c>
      <c r="P895" s="10">
        <f>(B895*BTC!J895+Indice!C895*XRP!J895+Indice!D895*LTC!J895+Indice!E895*ETC!J165+Indice!F895*ETH!J312+Indice!G895*BCH!J165+Indice!H895*XMR!J755+Indice!I895*ZEC!J165+Indice!J895*EOS!J165+Indice!K895*DASH!J851+Indice!L895*XLM!J679)</f>
        <v>4.2663364524828239E-2</v>
      </c>
      <c r="Q895" s="18">
        <f>((B$884*BTC!E895+Indice!C$884*XRP!E895+Indice!D$884*LTC!E895+Indice!F$884*ETH!E312+Indice!H$884*XMR!E390+Indice!K$884*DASH!E851+Indice!L$884*XLM!E679)/S$733)</f>
        <v>490.06945652180161</v>
      </c>
      <c r="R895" s="5"/>
      <c r="S895" s="4"/>
      <c r="T895" s="10"/>
      <c r="U895" s="10"/>
    </row>
    <row r="896" spans="1:21" x14ac:dyDescent="0.25">
      <c r="A896" s="4">
        <v>42533</v>
      </c>
      <c r="B896" s="10">
        <f>'Volumi Totali'!B896/'Volumi Totali'!N896</f>
        <v>0.83608301260375151</v>
      </c>
      <c r="C896" s="10">
        <f>'Volumi Totali'!C896/'Volumi Totali'!N896</f>
        <v>3.4203712415678453E-3</v>
      </c>
      <c r="D896" s="10">
        <f>'Volumi Totali'!D896/'Volumi Totali'!N896</f>
        <v>4.1499241102679121E-2</v>
      </c>
      <c r="E896" s="10">
        <f>'Volumi Totali'!E896/'Volumi Totali'!N896</f>
        <v>0</v>
      </c>
      <c r="F896" s="10">
        <f>'Volumi Totali'!F896/'Volumi Totali'!N896</f>
        <v>0.11529669111957216</v>
      </c>
      <c r="G896" s="10">
        <f>'Volumi Totali'!G896/'Volumi Totali'!N896</f>
        <v>0</v>
      </c>
      <c r="H896" s="10">
        <f>'Volumi Totali'!H896/'Volumi Totali'!N896</f>
        <v>8.6250360469061033E-4</v>
      </c>
      <c r="I896" s="10">
        <f>'Volumi Totali'!I896/'Volumi Totali'!N896</f>
        <v>0</v>
      </c>
      <c r="J896" s="10">
        <f>'Volumi Totali'!J896/'Volumi Totali'!N896</f>
        <v>0</v>
      </c>
      <c r="K896" s="10">
        <f>'Volumi Totali'!K896/'Volumi Totali'!N896</f>
        <v>2.7092759578534612E-3</v>
      </c>
      <c r="L896" s="10">
        <f>'Volumi Totali'!L896/'Volumi Totali'!N896</f>
        <v>1.2890436988529592E-4</v>
      </c>
      <c r="N896" s="11">
        <f t="shared" si="14"/>
        <v>1</v>
      </c>
      <c r="P896" s="10">
        <f>(B896*BTC!J896+Indice!C896*XRP!J896+Indice!D896*LTC!J896+Indice!E896*ETC!J166+Indice!F896*ETH!J313+Indice!G896*BCH!J166+Indice!H896*XMR!J756+Indice!I896*ZEC!J166+Indice!J896*EOS!J166+Indice!K896*DASH!J852+Indice!L896*XLM!J680)</f>
        <v>0.10129984372408848</v>
      </c>
      <c r="Q896" s="18">
        <f>((B$884*BTC!E896+Indice!C$884*XRP!E896+Indice!D$884*LTC!E896+Indice!F$884*ETH!E313+Indice!H$884*XMR!E391+Indice!K$884*DASH!E852+Indice!L$884*XLM!E680)/S$733)</f>
        <v>543.41183723123413</v>
      </c>
      <c r="R896" s="5"/>
      <c r="S896" s="3"/>
      <c r="T896" s="10"/>
      <c r="U896" s="10"/>
    </row>
    <row r="897" spans="1:21" x14ac:dyDescent="0.25">
      <c r="A897" s="3">
        <v>42534</v>
      </c>
      <c r="B897" s="10">
        <f>'Volumi Totali'!B897/'Volumi Totali'!N897</f>
        <v>0.83194939149039471</v>
      </c>
      <c r="C897" s="10">
        <f>'Volumi Totali'!C897/'Volumi Totali'!N897</f>
        <v>5.2582468863586786E-3</v>
      </c>
      <c r="D897" s="10">
        <f>'Volumi Totali'!D897/'Volumi Totali'!N897</f>
        <v>2.964125869474625E-2</v>
      </c>
      <c r="E897" s="10">
        <f>'Volumi Totali'!E897/'Volumi Totali'!N897</f>
        <v>0</v>
      </c>
      <c r="F897" s="10">
        <f>'Volumi Totali'!F897/'Volumi Totali'!N897</f>
        <v>0.13002134631712572</v>
      </c>
      <c r="G897" s="10">
        <f>'Volumi Totali'!G897/'Volumi Totali'!N897</f>
        <v>0</v>
      </c>
      <c r="H897" s="10">
        <f>'Volumi Totali'!H897/'Volumi Totali'!N897</f>
        <v>9.4667046081671686E-4</v>
      </c>
      <c r="I897" s="10">
        <f>'Volumi Totali'!I897/'Volumi Totali'!N897</f>
        <v>0</v>
      </c>
      <c r="J897" s="10">
        <f>'Volumi Totali'!J897/'Volumi Totali'!N897</f>
        <v>0</v>
      </c>
      <c r="K897" s="10">
        <f>'Volumi Totali'!K897/'Volumi Totali'!N897</f>
        <v>2.0544168779726411E-3</v>
      </c>
      <c r="L897" s="10">
        <f>'Volumi Totali'!L897/'Volumi Totali'!N897</f>
        <v>1.2866927258532395E-4</v>
      </c>
      <c r="N897" s="11">
        <f t="shared" si="14"/>
        <v>1</v>
      </c>
      <c r="P897" s="10">
        <f>(B897*BTC!J897+Indice!C897*XRP!J897+Indice!D897*LTC!J897+Indice!E897*ETC!J167+Indice!F897*ETH!J314+Indice!G897*BCH!J167+Indice!H897*XMR!J757+Indice!I897*ZEC!J167+Indice!J897*EOS!J167+Indice!K897*DASH!J853+Indice!L897*XLM!J681)</f>
        <v>5.4983786689542714E-2</v>
      </c>
      <c r="Q897" s="18">
        <f>((B$884*BTC!E897+Indice!C$884*XRP!E897+Indice!D$884*LTC!E897+Indice!F$884*ETH!E314+Indice!H$884*XMR!E392+Indice!K$884*DASH!E853+Indice!L$884*XLM!E681)/S$733)</f>
        <v>569.20154561287575</v>
      </c>
      <c r="R897" s="5"/>
      <c r="S897" s="4"/>
      <c r="T897" s="10"/>
      <c r="U897" s="10"/>
    </row>
    <row r="898" spans="1:21" x14ac:dyDescent="0.25">
      <c r="A898" s="4">
        <v>42535</v>
      </c>
      <c r="B898" s="10">
        <f>'Volumi Totali'!B898/'Volumi Totali'!N898</f>
        <v>0.6901095608718355</v>
      </c>
      <c r="C898" s="10">
        <f>'Volumi Totali'!C898/'Volumi Totali'!N898</f>
        <v>3.6610804944266426E-2</v>
      </c>
      <c r="D898" s="10">
        <f>'Volumi Totali'!D898/'Volumi Totali'!N898</f>
        <v>3.1376486532955161E-2</v>
      </c>
      <c r="E898" s="10">
        <f>'Volumi Totali'!E898/'Volumi Totali'!N898</f>
        <v>0</v>
      </c>
      <c r="F898" s="10">
        <f>'Volumi Totali'!F898/'Volumi Totali'!N898</f>
        <v>0.23809803773441482</v>
      </c>
      <c r="G898" s="10">
        <f>'Volumi Totali'!G898/'Volumi Totali'!N898</f>
        <v>0</v>
      </c>
      <c r="H898" s="10">
        <f>'Volumi Totali'!H898/'Volumi Totali'!N898</f>
        <v>9.9289146195367483E-4</v>
      </c>
      <c r="I898" s="10">
        <f>'Volumi Totali'!I898/'Volumi Totali'!N898</f>
        <v>0</v>
      </c>
      <c r="J898" s="10">
        <f>'Volumi Totali'!J898/'Volumi Totali'!N898</f>
        <v>0</v>
      </c>
      <c r="K898" s="10">
        <f>'Volumi Totali'!K898/'Volumi Totali'!N898</f>
        <v>2.1598425026958111E-3</v>
      </c>
      <c r="L898" s="10">
        <f>'Volumi Totali'!L898/'Volumi Totali'!N898</f>
        <v>6.5237595187861821E-4</v>
      </c>
      <c r="N898" s="11">
        <f t="shared" si="14"/>
        <v>1</v>
      </c>
      <c r="P898" s="10">
        <f>(B898*BTC!J898+Indice!C898*XRP!J898+Indice!D898*LTC!J898+Indice!E898*ETC!J168+Indice!F898*ETH!J315+Indice!G898*BCH!J168+Indice!H898*XMR!J758+Indice!I898*ZEC!J168+Indice!J898*EOS!J168+Indice!K898*DASH!J854+Indice!L898*XLM!J682)</f>
        <v>6.4284954927496443E-3</v>
      </c>
      <c r="Q898" s="18">
        <f>((B$884*BTC!E898+Indice!C$884*XRP!E898+Indice!D$884*LTC!E898+Indice!F$884*ETH!E315+Indice!H$884*XMR!E393+Indice!K$884*DASH!E854+Indice!L$884*XLM!E682)/S$733)</f>
        <v>554.42875996573025</v>
      </c>
      <c r="R898" s="5"/>
      <c r="S898" s="3"/>
      <c r="T898" s="10"/>
      <c r="U898" s="10"/>
    </row>
    <row r="899" spans="1:21" x14ac:dyDescent="0.25">
      <c r="A899" s="3">
        <v>42536</v>
      </c>
      <c r="B899" s="10">
        <f>'Volumi Totali'!B899/'Volumi Totali'!N899</f>
        <v>0.78337932635495033</v>
      </c>
      <c r="C899" s="10">
        <f>'Volumi Totali'!C899/'Volumi Totali'!N899</f>
        <v>2.5811289205402089E-2</v>
      </c>
      <c r="D899" s="10">
        <f>'Volumi Totali'!D899/'Volumi Totali'!N899</f>
        <v>3.0925008126400526E-2</v>
      </c>
      <c r="E899" s="10">
        <f>'Volumi Totali'!E899/'Volumi Totali'!N899</f>
        <v>0</v>
      </c>
      <c r="F899" s="10">
        <f>'Volumi Totali'!F899/'Volumi Totali'!N899</f>
        <v>0.15311234429372886</v>
      </c>
      <c r="G899" s="10">
        <f>'Volumi Totali'!G899/'Volumi Totali'!N899</f>
        <v>0</v>
      </c>
      <c r="H899" s="10">
        <f>'Volumi Totali'!H899/'Volumi Totali'!N899</f>
        <v>2.6419762622890393E-3</v>
      </c>
      <c r="I899" s="10">
        <f>'Volumi Totali'!I899/'Volumi Totali'!N899</f>
        <v>0</v>
      </c>
      <c r="J899" s="10">
        <f>'Volumi Totali'!J899/'Volumi Totali'!N899</f>
        <v>0</v>
      </c>
      <c r="K899" s="10">
        <f>'Volumi Totali'!K899/'Volumi Totali'!N899</f>
        <v>3.8779897029907586E-3</v>
      </c>
      <c r="L899" s="10">
        <f>'Volumi Totali'!L899/'Volumi Totali'!N899</f>
        <v>2.5206605423834305E-4</v>
      </c>
      <c r="N899" s="11">
        <f t="shared" si="14"/>
        <v>1</v>
      </c>
      <c r="P899" s="10">
        <f>(B899*BTC!J899+Indice!C899*XRP!J899+Indice!D899*LTC!J899+Indice!E899*ETC!J169+Indice!F899*ETH!J316+Indice!G899*BCH!J169+Indice!H899*XMR!J759+Indice!I899*ZEC!J169+Indice!J899*EOS!J169+Indice!K899*DASH!J855+Indice!L899*XLM!J683)</f>
        <v>5.009865465913226E-3</v>
      </c>
      <c r="Q899" s="18">
        <f>((B$884*BTC!E899+Indice!C$884*XRP!E899+Indice!D$884*LTC!E899+Indice!F$884*ETH!E316+Indice!H$884*XMR!E394+Indice!K$884*DASH!E855+Indice!L$884*XLM!E683)/S$733)</f>
        <v>561.44031367961384</v>
      </c>
      <c r="R899" s="5"/>
      <c r="S899" s="4"/>
      <c r="T899" s="10"/>
      <c r="U899" s="10"/>
    </row>
    <row r="900" spans="1:21" x14ac:dyDescent="0.25">
      <c r="A900" s="4">
        <v>42537</v>
      </c>
      <c r="B900" s="10">
        <f>'Volumi Totali'!B900/'Volumi Totali'!N900</f>
        <v>0.83859023857306192</v>
      </c>
      <c r="C900" s="10">
        <f>'Volumi Totali'!C900/'Volumi Totali'!N900</f>
        <v>9.4850410590919219E-3</v>
      </c>
      <c r="D900" s="10">
        <f>'Volumi Totali'!D900/'Volumi Totali'!N900</f>
        <v>3.0657783369518535E-2</v>
      </c>
      <c r="E900" s="10">
        <f>'Volumi Totali'!E900/'Volumi Totali'!N900</f>
        <v>0</v>
      </c>
      <c r="F900" s="10">
        <f>'Volumi Totali'!F900/'Volumi Totali'!N900</f>
        <v>0.11895315897755507</v>
      </c>
      <c r="G900" s="10">
        <f>'Volumi Totali'!G900/'Volumi Totali'!N900</f>
        <v>0</v>
      </c>
      <c r="H900" s="10">
        <f>'Volumi Totali'!H900/'Volumi Totali'!N900</f>
        <v>1.0797412601002557E-3</v>
      </c>
      <c r="I900" s="10">
        <f>'Volumi Totali'!I900/'Volumi Totali'!N900</f>
        <v>0</v>
      </c>
      <c r="J900" s="10">
        <f>'Volumi Totali'!J900/'Volumi Totali'!N900</f>
        <v>0</v>
      </c>
      <c r="K900" s="10">
        <f>'Volumi Totali'!K900/'Volumi Totali'!N900</f>
        <v>1.1390125403475911E-3</v>
      </c>
      <c r="L900" s="10">
        <f>'Volumi Totali'!L900/'Volumi Totali'!N900</f>
        <v>9.5024220324651458E-5</v>
      </c>
      <c r="N900" s="11">
        <f t="shared" si="14"/>
        <v>0.99999999999999989</v>
      </c>
      <c r="P900" s="10">
        <f>(B900*BTC!J900+Indice!C900*XRP!J900+Indice!D900*LTC!J900+Indice!E900*ETC!J170+Indice!F900*ETH!J317+Indice!G900*BCH!J170+Indice!H900*XMR!J760+Indice!I900*ZEC!J170+Indice!J900*EOS!J170+Indice!K900*DASH!J856+Indice!L900*XLM!J684)</f>
        <v>0.10071810023666576</v>
      </c>
      <c r="Q900" s="18">
        <f>((B$884*BTC!E900+Indice!C$884*XRP!E900+Indice!D$884*LTC!E900+Indice!F$884*ETH!E317+Indice!H$884*XMR!E395+Indice!K$884*DASH!E856+Indice!L$884*XLM!E684)/S$733)</f>
        <v>619.59843352957091</v>
      </c>
      <c r="R900" s="5"/>
      <c r="S900" s="3"/>
      <c r="T900" s="10"/>
      <c r="U900" s="10"/>
    </row>
    <row r="901" spans="1:21" x14ac:dyDescent="0.25">
      <c r="A901" s="3">
        <v>42538</v>
      </c>
      <c r="B901" s="10">
        <f>'Volumi Totali'!B901/'Volumi Totali'!N901</f>
        <v>0.6280333085886719</v>
      </c>
      <c r="C901" s="10">
        <f>'Volumi Totali'!C901/'Volumi Totali'!N901</f>
        <v>3.7058047225403713E-3</v>
      </c>
      <c r="D901" s="10">
        <f>'Volumi Totali'!D901/'Volumi Totali'!N901</f>
        <v>2.1405485061857483E-2</v>
      </c>
      <c r="E901" s="10">
        <f>'Volumi Totali'!E901/'Volumi Totali'!N901</f>
        <v>0</v>
      </c>
      <c r="F901" s="10">
        <f>'Volumi Totali'!F901/'Volumi Totali'!N901</f>
        <v>0.34469482566823412</v>
      </c>
      <c r="G901" s="10">
        <f>'Volumi Totali'!G901/'Volumi Totali'!N901</f>
        <v>0</v>
      </c>
      <c r="H901" s="10">
        <f>'Volumi Totali'!H901/'Volumi Totali'!N901</f>
        <v>1.1123671666161388E-3</v>
      </c>
      <c r="I901" s="10">
        <f>'Volumi Totali'!I901/'Volumi Totali'!N901</f>
        <v>0</v>
      </c>
      <c r="J901" s="10">
        <f>'Volumi Totali'!J901/'Volumi Totali'!N901</f>
        <v>0</v>
      </c>
      <c r="K901" s="10">
        <f>'Volumi Totali'!K901/'Volumi Totali'!N901</f>
        <v>9.4280624208227645E-4</v>
      </c>
      <c r="L901" s="10">
        <f>'Volumi Totali'!L901/'Volumi Totali'!N901</f>
        <v>1.0540254999772448E-4</v>
      </c>
      <c r="N901" s="11">
        <f t="shared" si="14"/>
        <v>0.99999999999999989</v>
      </c>
      <c r="P901" s="10">
        <f>(B901*BTC!J901+Indice!C901*XRP!J901+Indice!D901*LTC!J901+Indice!E901*ETC!J171+Indice!F901*ETH!J318+Indice!G901*BCH!J171+Indice!H901*XMR!J761+Indice!I901*ZEC!J171+Indice!J901*EOS!J171+Indice!K901*DASH!J857+Indice!L901*XLM!J685)</f>
        <v>-0.10417157172628676</v>
      </c>
      <c r="Q901" s="18">
        <f>((B$884*BTC!E901+Indice!C$884*XRP!E901+Indice!D$884*LTC!E901+Indice!F$884*ETH!E318+Indice!H$884*XMR!E396+Indice!K$884*DASH!E857+Indice!L$884*XLM!E685)/S$733)</f>
        <v>604.36611144670383</v>
      </c>
      <c r="R901" s="5"/>
      <c r="S901" s="4"/>
      <c r="T901" s="10"/>
      <c r="U901" s="10"/>
    </row>
    <row r="902" spans="1:21" x14ac:dyDescent="0.25">
      <c r="A902" s="4">
        <v>42539</v>
      </c>
      <c r="B902" s="10">
        <f>'Volumi Totali'!B902/'Volumi Totali'!N902</f>
        <v>0.63358022315527907</v>
      </c>
      <c r="C902" s="10">
        <f>'Volumi Totali'!C902/'Volumi Totali'!N902</f>
        <v>2.9855874150196155E-3</v>
      </c>
      <c r="D902" s="10">
        <f>'Volumi Totali'!D902/'Volumi Totali'!N902</f>
        <v>1.9750826409804245E-2</v>
      </c>
      <c r="E902" s="10">
        <f>'Volumi Totali'!E902/'Volumi Totali'!N902</f>
        <v>0</v>
      </c>
      <c r="F902" s="10">
        <f>'Volumi Totali'!F902/'Volumi Totali'!N902</f>
        <v>0.33578864326541286</v>
      </c>
      <c r="G902" s="10">
        <f>'Volumi Totali'!G902/'Volumi Totali'!N902</f>
        <v>0</v>
      </c>
      <c r="H902" s="10">
        <f>'Volumi Totali'!H902/'Volumi Totali'!N902</f>
        <v>6.6769384425260448E-3</v>
      </c>
      <c r="I902" s="10">
        <f>'Volumi Totali'!I902/'Volumi Totali'!N902</f>
        <v>0</v>
      </c>
      <c r="J902" s="10">
        <f>'Volumi Totali'!J902/'Volumi Totali'!N902</f>
        <v>0</v>
      </c>
      <c r="K902" s="10">
        <f>'Volumi Totali'!K902/'Volumi Totali'!N902</f>
        <v>1.1247867836004814E-3</v>
      </c>
      <c r="L902" s="10">
        <f>'Volumi Totali'!L902/'Volumi Totali'!N902</f>
        <v>9.2994528357690252E-5</v>
      </c>
      <c r="N902" s="11">
        <f t="shared" si="14"/>
        <v>1.0000000000000002</v>
      </c>
      <c r="P902" s="10">
        <f>(B902*BTC!J902+Indice!C902*XRP!J902+Indice!D902*LTC!J902+Indice!E902*ETC!J172+Indice!F902*ETH!J319+Indice!G902*BCH!J172+Indice!H902*XMR!J762+Indice!I902*ZEC!J172+Indice!J902*EOS!J172+Indice!K902*DASH!J858+Indice!L902*XLM!J686)</f>
        <v>-8.140097414588085E-2</v>
      </c>
      <c r="Q902" s="18">
        <f>((B$884*BTC!E902+Indice!C$884*XRP!E902+Indice!D$884*LTC!E902+Indice!F$884*ETH!E319+Indice!H$884*XMR!E397+Indice!K$884*DASH!E858+Indice!L$884*XLM!E686)/S$733)</f>
        <v>609.23813914467098</v>
      </c>
      <c r="R902" s="5"/>
      <c r="S902" s="3"/>
      <c r="T902" s="10"/>
      <c r="U902" s="10"/>
    </row>
    <row r="903" spans="1:21" x14ac:dyDescent="0.25">
      <c r="A903" s="3">
        <v>42540</v>
      </c>
      <c r="B903" s="10">
        <f>'Volumi Totali'!B903/'Volumi Totali'!N903</f>
        <v>0.63810757182795275</v>
      </c>
      <c r="C903" s="10">
        <f>'Volumi Totali'!C903/'Volumi Totali'!N903</f>
        <v>1.130685356763652E-2</v>
      </c>
      <c r="D903" s="10">
        <f>'Volumi Totali'!D903/'Volumi Totali'!N903</f>
        <v>1.7618957718118756E-2</v>
      </c>
      <c r="E903" s="10">
        <f>'Volumi Totali'!E903/'Volumi Totali'!N903</f>
        <v>0</v>
      </c>
      <c r="F903" s="10">
        <f>'Volumi Totali'!F903/'Volumi Totali'!N903</f>
        <v>0.32697761255082441</v>
      </c>
      <c r="G903" s="10">
        <f>'Volumi Totali'!G903/'Volumi Totali'!N903</f>
        <v>0</v>
      </c>
      <c r="H903" s="10">
        <f>'Volumi Totali'!H903/'Volumi Totali'!N903</f>
        <v>3.1106299276868542E-3</v>
      </c>
      <c r="I903" s="10">
        <f>'Volumi Totali'!I903/'Volumi Totali'!N903</f>
        <v>0</v>
      </c>
      <c r="J903" s="10">
        <f>'Volumi Totali'!J903/'Volumi Totali'!N903</f>
        <v>0</v>
      </c>
      <c r="K903" s="10">
        <f>'Volumi Totali'!K903/'Volumi Totali'!N903</f>
        <v>2.6084888830254409E-3</v>
      </c>
      <c r="L903" s="10">
        <f>'Volumi Totali'!L903/'Volumi Totali'!N903</f>
        <v>2.6988552475531405E-4</v>
      </c>
      <c r="N903" s="11">
        <f t="shared" si="14"/>
        <v>1</v>
      </c>
      <c r="P903" s="10">
        <f>(B903*BTC!J903+Indice!C903*XRP!J903+Indice!D903*LTC!J903+Indice!E903*ETC!J173+Indice!F903*ETH!J320+Indice!G903*BCH!J173+Indice!H903*XMR!J763+Indice!I903*ZEC!J173+Indice!J903*EOS!J173+Indice!K903*DASH!J859+Indice!L903*XLM!J687)</f>
        <v>3.720636810907374E-2</v>
      </c>
      <c r="Q903" s="18">
        <f>((B$884*BTC!E903+Indice!C$884*XRP!E903+Indice!D$884*LTC!E903+Indice!F$884*ETH!E320+Indice!H$884*XMR!E398+Indice!K$884*DASH!E859+Indice!L$884*XLM!E687)/S$733)</f>
        <v>615.51271527609299</v>
      </c>
      <c r="R903" s="5"/>
      <c r="S903" s="4"/>
      <c r="T903" s="10"/>
      <c r="U903" s="10"/>
    </row>
    <row r="904" spans="1:21" x14ac:dyDescent="0.25">
      <c r="A904" s="4">
        <v>42541</v>
      </c>
      <c r="B904" s="10">
        <f>'Volumi Totali'!B904/'Volumi Totali'!N904</f>
        <v>0.7279170033418042</v>
      </c>
      <c r="C904" s="10">
        <f>'Volumi Totali'!C904/'Volumi Totali'!N904</f>
        <v>7.1344297185301653E-3</v>
      </c>
      <c r="D904" s="10">
        <f>'Volumi Totali'!D904/'Volumi Totali'!N904</f>
        <v>1.7330756572357862E-2</v>
      </c>
      <c r="E904" s="10">
        <f>'Volumi Totali'!E904/'Volumi Totali'!N904</f>
        <v>0</v>
      </c>
      <c r="F904" s="10">
        <f>'Volumi Totali'!F904/'Volumi Totali'!N904</f>
        <v>0.24252748041833858</v>
      </c>
      <c r="G904" s="10">
        <f>'Volumi Totali'!G904/'Volumi Totali'!N904</f>
        <v>0</v>
      </c>
      <c r="H904" s="10">
        <f>'Volumi Totali'!H904/'Volumi Totali'!N904</f>
        <v>2.3811019972428075E-3</v>
      </c>
      <c r="I904" s="10">
        <f>'Volumi Totali'!I904/'Volumi Totali'!N904</f>
        <v>0</v>
      </c>
      <c r="J904" s="10">
        <f>'Volumi Totali'!J904/'Volumi Totali'!N904</f>
        <v>0</v>
      </c>
      <c r="K904" s="10">
        <f>'Volumi Totali'!K904/'Volumi Totali'!N904</f>
        <v>2.3869625065677854E-3</v>
      </c>
      <c r="L904" s="10">
        <f>'Volumi Totali'!L904/'Volumi Totali'!N904</f>
        <v>3.2226544515855294E-4</v>
      </c>
      <c r="N904" s="11">
        <f t="shared" si="14"/>
        <v>1</v>
      </c>
      <c r="P904" s="10">
        <f>(B904*BTC!J904+Indice!C904*XRP!J904+Indice!D904*LTC!J904+Indice!E904*ETC!J174+Indice!F904*ETH!J321+Indice!G904*BCH!J174+Indice!H904*XMR!J764+Indice!I904*ZEC!J174+Indice!J904*EOS!J174+Indice!K904*DASH!J860+Indice!L904*XLM!J688)</f>
        <v>-3.45740731276655E-2</v>
      </c>
      <c r="Q904" s="18">
        <f>((B$884*BTC!E904+Indice!C$884*XRP!E904+Indice!D$884*LTC!E904+Indice!F$884*ETH!E321+Indice!H$884*XMR!E399+Indice!K$884*DASH!E860+Indice!L$884*XLM!E688)/S$733)</f>
        <v>594.12328482508178</v>
      </c>
      <c r="R904" s="5"/>
      <c r="S904" s="3"/>
      <c r="T904" s="10"/>
      <c r="U904" s="10"/>
    </row>
    <row r="905" spans="1:21" x14ac:dyDescent="0.25">
      <c r="A905" s="3">
        <v>42542</v>
      </c>
      <c r="B905" s="10">
        <f>'Volumi Totali'!B905/'Volumi Totali'!N905</f>
        <v>0.78334198193826354</v>
      </c>
      <c r="C905" s="10">
        <f>'Volumi Totali'!C905/'Volumi Totali'!N905</f>
        <v>8.2342600948369388E-3</v>
      </c>
      <c r="D905" s="10">
        <f>'Volumi Totali'!D905/'Volumi Totali'!N905</f>
        <v>3.0289978141643976E-2</v>
      </c>
      <c r="E905" s="10">
        <f>'Volumi Totali'!E905/'Volumi Totali'!N905</f>
        <v>0</v>
      </c>
      <c r="F905" s="10">
        <f>'Volumi Totali'!F905/'Volumi Totali'!N905</f>
        <v>0.17500898725093636</v>
      </c>
      <c r="G905" s="10">
        <f>'Volumi Totali'!G905/'Volumi Totali'!N905</f>
        <v>0</v>
      </c>
      <c r="H905" s="10">
        <f>'Volumi Totali'!H905/'Volumi Totali'!N905</f>
        <v>1.3732671578220355E-3</v>
      </c>
      <c r="I905" s="10">
        <f>'Volumi Totali'!I905/'Volumi Totali'!N905</f>
        <v>0</v>
      </c>
      <c r="J905" s="10">
        <f>'Volumi Totali'!J905/'Volumi Totali'!N905</f>
        <v>0</v>
      </c>
      <c r="K905" s="10">
        <f>'Volumi Totali'!K905/'Volumi Totali'!N905</f>
        <v>1.4375911543578958E-3</v>
      </c>
      <c r="L905" s="10">
        <f>'Volumi Totali'!L905/'Volumi Totali'!N905</f>
        <v>3.1393426213922345E-4</v>
      </c>
      <c r="N905" s="11">
        <f t="shared" si="14"/>
        <v>1.0000000000000002</v>
      </c>
      <c r="P905" s="10">
        <f>(B905*BTC!J905+Indice!C905*XRP!J905+Indice!D905*LTC!J905+Indice!E905*ETC!J175+Indice!F905*ETH!J322+Indice!G905*BCH!J175+Indice!H905*XMR!J765+Indice!I905*ZEC!J175+Indice!J905*EOS!J175+Indice!K905*DASH!J861+Indice!L905*XLM!J689)</f>
        <v>-5.5048356513591079E-2</v>
      </c>
      <c r="Q905" s="18">
        <f>((B$884*BTC!E905+Indice!C$884*XRP!E905+Indice!D$884*LTC!E905+Indice!F$884*ETH!E322+Indice!H$884*XMR!E400+Indice!K$884*DASH!E861+Indice!L$884*XLM!E689)/S$733)</f>
        <v>537.88529184836989</v>
      </c>
      <c r="R905" s="5"/>
      <c r="S905" s="4"/>
      <c r="T905" s="10"/>
      <c r="U905" s="10"/>
    </row>
    <row r="906" spans="1:21" x14ac:dyDescent="0.25">
      <c r="A906" s="4">
        <v>42543</v>
      </c>
      <c r="B906" s="10">
        <f>'Volumi Totali'!B906/'Volumi Totali'!N906</f>
        <v>0.69926613002721694</v>
      </c>
      <c r="C906" s="10">
        <f>'Volumi Totali'!C906/'Volumi Totali'!N906</f>
        <v>1.3261574036285848E-2</v>
      </c>
      <c r="D906" s="10">
        <f>'Volumi Totali'!D906/'Volumi Totali'!N906</f>
        <v>3.0245630698218982E-2</v>
      </c>
      <c r="E906" s="10">
        <f>'Volumi Totali'!E906/'Volumi Totali'!N906</f>
        <v>0</v>
      </c>
      <c r="F906" s="10">
        <f>'Volumi Totali'!F906/'Volumi Totali'!N906</f>
        <v>0.25460386790283268</v>
      </c>
      <c r="G906" s="10">
        <f>'Volumi Totali'!G906/'Volumi Totali'!N906</f>
        <v>0</v>
      </c>
      <c r="H906" s="10">
        <f>'Volumi Totali'!H906/'Volumi Totali'!N906</f>
        <v>9.8826963070487587E-4</v>
      </c>
      <c r="I906" s="10">
        <f>'Volumi Totali'!I906/'Volumi Totali'!N906</f>
        <v>0</v>
      </c>
      <c r="J906" s="10">
        <f>'Volumi Totali'!J906/'Volumi Totali'!N906</f>
        <v>0</v>
      </c>
      <c r="K906" s="10">
        <f>'Volumi Totali'!K906/'Volumi Totali'!N906</f>
        <v>1.4502777819842471E-3</v>
      </c>
      <c r="L906" s="10">
        <f>'Volumi Totali'!L906/'Volumi Totali'!N906</f>
        <v>1.8424992275649057E-4</v>
      </c>
      <c r="N906" s="11">
        <f t="shared" si="14"/>
        <v>1</v>
      </c>
      <c r="P906" s="10">
        <f>(B906*BTC!J906+Indice!C906*XRP!J906+Indice!D906*LTC!J906+Indice!E906*ETC!J176+Indice!F906*ETH!J323+Indice!G906*BCH!J176+Indice!H906*XMR!J766+Indice!I906*ZEC!J176+Indice!J906*EOS!J176+Indice!K906*DASH!J862+Indice!L906*XLM!J690)</f>
        <v>-8.0451375444332951E-2</v>
      </c>
      <c r="Q906" s="18">
        <f>((B$884*BTC!E906+Indice!C$884*XRP!E906+Indice!D$884*LTC!E906+Indice!F$884*ETH!E323+Indice!H$884*XMR!E401+Indice!K$884*DASH!E862+Indice!L$884*XLM!E690)/S$733)</f>
        <v>481.26148358745854</v>
      </c>
      <c r="R906" s="5"/>
      <c r="S906" s="3"/>
      <c r="T906" s="10"/>
      <c r="U906" s="10"/>
    </row>
    <row r="907" spans="1:21" x14ac:dyDescent="0.25">
      <c r="A907" s="3">
        <v>42544</v>
      </c>
      <c r="B907" s="10">
        <f>'Volumi Totali'!B907/'Volumi Totali'!N907</f>
        <v>0.84691572707021157</v>
      </c>
      <c r="C907" s="10">
        <f>'Volumi Totali'!C907/'Volumi Totali'!N907</f>
        <v>1.0717980457739203E-2</v>
      </c>
      <c r="D907" s="10">
        <f>'Volumi Totali'!D907/'Volumi Totali'!N907</f>
        <v>3.721942378842738E-2</v>
      </c>
      <c r="E907" s="10">
        <f>'Volumi Totali'!E907/'Volumi Totali'!N907</f>
        <v>0</v>
      </c>
      <c r="F907" s="10">
        <f>'Volumi Totali'!F907/'Volumi Totali'!N907</f>
        <v>0.10293623759938676</v>
      </c>
      <c r="G907" s="10">
        <f>'Volumi Totali'!G907/'Volumi Totali'!N907</f>
        <v>0</v>
      </c>
      <c r="H907" s="10">
        <f>'Volumi Totali'!H907/'Volumi Totali'!N907</f>
        <v>6.6372728927323506E-4</v>
      </c>
      <c r="I907" s="10">
        <f>'Volumi Totali'!I907/'Volumi Totali'!N907</f>
        <v>0</v>
      </c>
      <c r="J907" s="10">
        <f>'Volumi Totali'!J907/'Volumi Totali'!N907</f>
        <v>0</v>
      </c>
      <c r="K907" s="10">
        <f>'Volumi Totali'!K907/'Volumi Totali'!N907</f>
        <v>1.4207762967580518E-3</v>
      </c>
      <c r="L907" s="10">
        <f>'Volumi Totali'!L907/'Volumi Totali'!N907</f>
        <v>1.2612749820375155E-4</v>
      </c>
      <c r="N907" s="11">
        <f t="shared" si="14"/>
        <v>0.99999999999999989</v>
      </c>
      <c r="P907" s="10">
        <f>(B907*BTC!J907+Indice!C907*XRP!J907+Indice!D907*LTC!J907+Indice!E907*ETC!J177+Indice!F907*ETH!J324+Indice!G907*BCH!J177+Indice!H907*XMR!J767+Indice!I907*ZEC!J177+Indice!J907*EOS!J177+Indice!K907*DASH!J863+Indice!L907*XLM!J691)</f>
        <v>4.0318803649944945E-2</v>
      </c>
      <c r="Q907" s="18">
        <f>((B$884*BTC!E907+Indice!C$884*XRP!E907+Indice!D$884*LTC!E907+Indice!F$884*ETH!E324+Indice!H$884*XMR!E402+Indice!K$884*DASH!E863+Indice!L$884*XLM!E691)/S$733)</f>
        <v>503.73737602160725</v>
      </c>
      <c r="R907" s="5"/>
      <c r="S907" s="4"/>
      <c r="T907" s="10"/>
      <c r="U907" s="10"/>
    </row>
    <row r="908" spans="1:21" x14ac:dyDescent="0.25">
      <c r="A908" s="4">
        <v>42545</v>
      </c>
      <c r="B908" s="10">
        <f>'Volumi Totali'!B908/'Volumi Totali'!N908</f>
        <v>0.82988802173578091</v>
      </c>
      <c r="C908" s="10">
        <f>'Volumi Totali'!C908/'Volumi Totali'!N908</f>
        <v>8.9095400788218471E-3</v>
      </c>
      <c r="D908" s="10">
        <f>'Volumi Totali'!D908/'Volumi Totali'!N908</f>
        <v>3.4646032751500848E-2</v>
      </c>
      <c r="E908" s="10">
        <f>'Volumi Totali'!E908/'Volumi Totali'!N908</f>
        <v>0</v>
      </c>
      <c r="F908" s="10">
        <f>'Volumi Totali'!F908/'Volumi Totali'!N908</f>
        <v>0.12331912171734459</v>
      </c>
      <c r="G908" s="10">
        <f>'Volumi Totali'!G908/'Volumi Totali'!N908</f>
        <v>0</v>
      </c>
      <c r="H908" s="10">
        <f>'Volumi Totali'!H908/'Volumi Totali'!N908</f>
        <v>8.9497919634248888E-4</v>
      </c>
      <c r="I908" s="10">
        <f>'Volumi Totali'!I908/'Volumi Totali'!N908</f>
        <v>0</v>
      </c>
      <c r="J908" s="10">
        <f>'Volumi Totali'!J908/'Volumi Totali'!N908</f>
        <v>0</v>
      </c>
      <c r="K908" s="10">
        <f>'Volumi Totali'!K908/'Volumi Totali'!N908</f>
        <v>2.042990322422146E-3</v>
      </c>
      <c r="L908" s="10">
        <f>'Volumi Totali'!L908/'Volumi Totali'!N908</f>
        <v>2.9931419778717261E-4</v>
      </c>
      <c r="N908" s="11">
        <f t="shared" si="14"/>
        <v>1</v>
      </c>
      <c r="P908" s="10">
        <f>(B908*BTC!J908+Indice!C908*XRP!J908+Indice!D908*LTC!J908+Indice!E908*ETC!J178+Indice!F908*ETH!J325+Indice!G908*BCH!J178+Indice!H908*XMR!J768+Indice!I908*ZEC!J178+Indice!J908*EOS!J178+Indice!K908*DASH!J864+Indice!L908*XLM!J692)</f>
        <v>6.2504303720456914E-2</v>
      </c>
      <c r="Q908" s="18">
        <f>((B$884*BTC!E908+Indice!C$884*XRP!E908+Indice!D$884*LTC!E908+Indice!F$884*ETH!E325+Indice!H$884*XMR!E403+Indice!K$884*DASH!E864+Indice!L$884*XLM!E692)/S$733)</f>
        <v>537.03608397566654</v>
      </c>
      <c r="R908" s="5"/>
      <c r="S908" s="3"/>
      <c r="T908" s="10"/>
      <c r="U908" s="10"/>
    </row>
    <row r="909" spans="1:21" x14ac:dyDescent="0.25">
      <c r="A909" s="3">
        <v>42546</v>
      </c>
      <c r="B909" s="10">
        <f>'Volumi Totali'!B909/'Volumi Totali'!N909</f>
        <v>0.84462735219408125</v>
      </c>
      <c r="C909" s="10">
        <f>'Volumi Totali'!C909/'Volumi Totali'!N909</f>
        <v>7.8364234448963076E-3</v>
      </c>
      <c r="D909" s="10">
        <f>'Volumi Totali'!D909/'Volumi Totali'!N909</f>
        <v>4.0392147803811507E-2</v>
      </c>
      <c r="E909" s="10">
        <f>'Volumi Totali'!E909/'Volumi Totali'!N909</f>
        <v>0</v>
      </c>
      <c r="F909" s="10">
        <f>'Volumi Totali'!F909/'Volumi Totali'!N909</f>
        <v>0.10258485205230522</v>
      </c>
      <c r="G909" s="10">
        <f>'Volumi Totali'!G909/'Volumi Totali'!N909</f>
        <v>0</v>
      </c>
      <c r="H909" s="10">
        <f>'Volumi Totali'!H909/'Volumi Totali'!N909</f>
        <v>1.1208904373960788E-3</v>
      </c>
      <c r="I909" s="10">
        <f>'Volumi Totali'!I909/'Volumi Totali'!N909</f>
        <v>0</v>
      </c>
      <c r="J909" s="10">
        <f>'Volumi Totali'!J909/'Volumi Totali'!N909</f>
        <v>0</v>
      </c>
      <c r="K909" s="10">
        <f>'Volumi Totali'!K909/'Volumi Totali'!N909</f>
        <v>3.0893291054306946E-3</v>
      </c>
      <c r="L909" s="10">
        <f>'Volumi Totali'!L909/'Volumi Totali'!N909</f>
        <v>3.4900496207899539E-4</v>
      </c>
      <c r="N909" s="11">
        <f t="shared" si="14"/>
        <v>1</v>
      </c>
      <c r="P909" s="10">
        <f>(B909*BTC!J909+Indice!C909*XRP!J909+Indice!D909*LTC!J909+Indice!E909*ETC!J179+Indice!F909*ETH!J326+Indice!G909*BCH!J179+Indice!H909*XMR!J769+Indice!I909*ZEC!J179+Indice!J909*EOS!J179+Indice!K909*DASH!J865+Indice!L909*XLM!J693)</f>
        <v>-8.7094405171477842E-4</v>
      </c>
      <c r="Q909" s="18">
        <f>((B$884*BTC!E909+Indice!C$884*XRP!E909+Indice!D$884*LTC!E909+Indice!F$884*ETH!E326+Indice!H$884*XMR!E404+Indice!K$884*DASH!E865+Indice!L$884*XLM!E693)/S$733)</f>
        <v>536.87743878528818</v>
      </c>
      <c r="R909" s="5"/>
      <c r="S909" s="4"/>
      <c r="T909" s="10"/>
      <c r="U909" s="10"/>
    </row>
    <row r="910" spans="1:21" x14ac:dyDescent="0.25">
      <c r="A910" s="4">
        <v>42547</v>
      </c>
      <c r="B910" s="10">
        <f>'Volumi Totali'!B910/'Volumi Totali'!N910</f>
        <v>0.83738734993487773</v>
      </c>
      <c r="C910" s="10">
        <f>'Volumi Totali'!C910/'Volumi Totali'!N910</f>
        <v>9.4787111372440867E-3</v>
      </c>
      <c r="D910" s="10">
        <f>'Volumi Totali'!D910/'Volumi Totali'!N910</f>
        <v>3.4353542907486309E-2</v>
      </c>
      <c r="E910" s="10">
        <f>'Volumi Totali'!E910/'Volumi Totali'!N910</f>
        <v>0</v>
      </c>
      <c r="F910" s="10">
        <f>'Volumi Totali'!F910/'Volumi Totali'!N910</f>
        <v>0.11306435048660657</v>
      </c>
      <c r="G910" s="10">
        <f>'Volumi Totali'!G910/'Volumi Totali'!N910</f>
        <v>0</v>
      </c>
      <c r="H910" s="10">
        <f>'Volumi Totali'!H910/'Volumi Totali'!N910</f>
        <v>5.7644602842072345E-4</v>
      </c>
      <c r="I910" s="10">
        <f>'Volumi Totali'!I910/'Volumi Totali'!N910</f>
        <v>0</v>
      </c>
      <c r="J910" s="10">
        <f>'Volumi Totali'!J910/'Volumi Totali'!N910</f>
        <v>0</v>
      </c>
      <c r="K910" s="10">
        <f>'Volumi Totali'!K910/'Volumi Totali'!N910</f>
        <v>2.1131447734053597E-3</v>
      </c>
      <c r="L910" s="10">
        <f>'Volumi Totali'!L910/'Volumi Totali'!N910</f>
        <v>3.0264547319591899E-3</v>
      </c>
      <c r="N910" s="11">
        <f t="shared" si="14"/>
        <v>1</v>
      </c>
      <c r="P910" s="10">
        <f>(B910*BTC!J910+Indice!C910*XRP!J910+Indice!D910*LTC!J910+Indice!E910*ETC!J180+Indice!F910*ETH!J327+Indice!G910*BCH!J180+Indice!H910*XMR!J770+Indice!I910*ZEC!J180+Indice!J910*EOS!J180+Indice!K910*DASH!J866+Indice!L910*XLM!J694)</f>
        <v>-5.0265968386835988E-2</v>
      </c>
      <c r="Q910" s="18">
        <f>((B$884*BTC!E910+Indice!C$884*XRP!E910+Indice!D$884*LTC!E910+Indice!F$884*ETH!E327+Indice!H$884*XMR!E405+Indice!K$884*DASH!E866+Indice!L$884*XLM!E694)/S$733)</f>
        <v>508.10600351278117</v>
      </c>
      <c r="R910" s="5"/>
      <c r="S910" s="3"/>
      <c r="T910" s="10"/>
      <c r="U910" s="10"/>
    </row>
    <row r="911" spans="1:21" x14ac:dyDescent="0.25">
      <c r="A911" s="3">
        <v>42548</v>
      </c>
      <c r="B911" s="10">
        <f>'Volumi Totali'!B911/'Volumi Totali'!N911</f>
        <v>0.8849821776455461</v>
      </c>
      <c r="C911" s="10">
        <f>'Volumi Totali'!C911/'Volumi Totali'!N911</f>
        <v>8.2326080448831915E-3</v>
      </c>
      <c r="D911" s="10">
        <f>'Volumi Totali'!D911/'Volumi Totali'!N911</f>
        <v>1.9923728816691064E-2</v>
      </c>
      <c r="E911" s="10">
        <f>'Volumi Totali'!E911/'Volumi Totali'!N911</f>
        <v>0</v>
      </c>
      <c r="F911" s="10">
        <f>'Volumi Totali'!F911/'Volumi Totali'!N911</f>
        <v>7.9667525411101628E-2</v>
      </c>
      <c r="G911" s="10">
        <f>'Volumi Totali'!G911/'Volumi Totali'!N911</f>
        <v>0</v>
      </c>
      <c r="H911" s="10">
        <f>'Volumi Totali'!H911/'Volumi Totali'!N911</f>
        <v>1.3359655709224481E-3</v>
      </c>
      <c r="I911" s="10">
        <f>'Volumi Totali'!I911/'Volumi Totali'!N911</f>
        <v>0</v>
      </c>
      <c r="J911" s="10">
        <f>'Volumi Totali'!J911/'Volumi Totali'!N911</f>
        <v>0</v>
      </c>
      <c r="K911" s="10">
        <f>'Volumi Totali'!K911/'Volumi Totali'!N911</f>
        <v>1.9166522489509775E-3</v>
      </c>
      <c r="L911" s="10">
        <f>'Volumi Totali'!L911/'Volumi Totali'!N911</f>
        <v>3.9413422619045679E-3</v>
      </c>
      <c r="N911" s="11">
        <f t="shared" si="14"/>
        <v>1</v>
      </c>
      <c r="P911" s="10">
        <f>(B911*BTC!J911+Indice!C911*XRP!J911+Indice!D911*LTC!J911+Indice!E911*ETC!J181+Indice!F911*ETH!J328+Indice!G911*BCH!J181+Indice!H911*XMR!J771+Indice!I911*ZEC!J181+Indice!J911*EOS!J181+Indice!K911*DASH!J867+Indice!L911*XLM!J695)</f>
        <v>3.8513305330396166E-2</v>
      </c>
      <c r="Q911" s="18">
        <f>((B$884*BTC!E911+Indice!C$884*XRP!E911+Indice!D$884*LTC!E911+Indice!F$884*ETH!E328+Indice!H$884*XMR!E406+Indice!K$884*DASH!E867+Indice!L$884*XLM!E695)/S$733)</f>
        <v>528.88739279593074</v>
      </c>
      <c r="R911" s="5"/>
      <c r="S911" s="4"/>
      <c r="T911" s="10"/>
      <c r="U911" s="10"/>
    </row>
    <row r="912" spans="1:21" x14ac:dyDescent="0.25">
      <c r="A912" s="4">
        <v>42549</v>
      </c>
      <c r="B912" s="10">
        <f>'Volumi Totali'!B912/'Volumi Totali'!N912</f>
        <v>0.7316237422002777</v>
      </c>
      <c r="C912" s="10">
        <f>'Volumi Totali'!C912/'Volumi Totali'!N912</f>
        <v>1.6648994415794299E-2</v>
      </c>
      <c r="D912" s="10">
        <f>'Volumi Totali'!D912/'Volumi Totali'!N912</f>
        <v>1.5159682567744921E-2</v>
      </c>
      <c r="E912" s="10">
        <f>'Volumi Totali'!E912/'Volumi Totali'!N912</f>
        <v>0</v>
      </c>
      <c r="F912" s="10">
        <f>'Volumi Totali'!F912/'Volumi Totali'!N912</f>
        <v>0.22964374518630304</v>
      </c>
      <c r="G912" s="10">
        <f>'Volumi Totali'!G912/'Volumi Totali'!N912</f>
        <v>0</v>
      </c>
      <c r="H912" s="10">
        <f>'Volumi Totali'!H912/'Volumi Totali'!N912</f>
        <v>9.1762122903279422E-4</v>
      </c>
      <c r="I912" s="10">
        <f>'Volumi Totali'!I912/'Volumi Totali'!N912</f>
        <v>0</v>
      </c>
      <c r="J912" s="10">
        <f>'Volumi Totali'!J912/'Volumi Totali'!N912</f>
        <v>0</v>
      </c>
      <c r="K912" s="10">
        <f>'Volumi Totali'!K912/'Volumi Totali'!N912</f>
        <v>1.5144667851207966E-3</v>
      </c>
      <c r="L912" s="10">
        <f>'Volumi Totali'!L912/'Volumi Totali'!N912</f>
        <v>4.4917476157264567E-3</v>
      </c>
      <c r="N912" s="11">
        <f t="shared" si="14"/>
        <v>1</v>
      </c>
      <c r="P912" s="10">
        <f>(B912*BTC!J912+Indice!C912*XRP!J912+Indice!D912*LTC!J912+Indice!E912*ETC!J182+Indice!F912*ETH!J329+Indice!G912*BCH!J182+Indice!H912*XMR!J772+Indice!I912*ZEC!J182+Indice!J912*EOS!J182+Indice!K912*DASH!J868+Indice!L912*XLM!J696)</f>
        <v>-4.0785360766220989E-2</v>
      </c>
      <c r="Q912" s="18">
        <f>((B$884*BTC!E912+Indice!C$884*XRP!E912+Indice!D$884*LTC!E912+Indice!F$884*ETH!E329+Indice!H$884*XMR!E407+Indice!K$884*DASH!E868+Indice!L$884*XLM!E696)/S$733)</f>
        <v>521.83081867165663</v>
      </c>
      <c r="R912" s="5"/>
      <c r="S912" s="3"/>
      <c r="T912" s="10"/>
      <c r="U912" s="10"/>
    </row>
    <row r="913" spans="1:21" x14ac:dyDescent="0.25">
      <c r="A913" s="3">
        <v>42550</v>
      </c>
      <c r="B913" s="10">
        <f>'Volumi Totali'!B913/'Volumi Totali'!N913</f>
        <v>0.81597329471126945</v>
      </c>
      <c r="C913" s="10">
        <f>'Volumi Totali'!C913/'Volumi Totali'!N913</f>
        <v>1.1822150287473127E-2</v>
      </c>
      <c r="D913" s="10">
        <f>'Volumi Totali'!D913/'Volumi Totali'!N913</f>
        <v>1.2666957815671061E-2</v>
      </c>
      <c r="E913" s="10">
        <f>'Volumi Totali'!E913/'Volumi Totali'!N913</f>
        <v>0</v>
      </c>
      <c r="F913" s="10">
        <f>'Volumi Totali'!F913/'Volumi Totali'!N913</f>
        <v>0.15455469911084996</v>
      </c>
      <c r="G913" s="10">
        <f>'Volumi Totali'!G913/'Volumi Totali'!N913</f>
        <v>0</v>
      </c>
      <c r="H913" s="10">
        <f>'Volumi Totali'!H913/'Volumi Totali'!N913</f>
        <v>1.8039667920589238E-3</v>
      </c>
      <c r="I913" s="10">
        <f>'Volumi Totali'!I913/'Volumi Totali'!N913</f>
        <v>0</v>
      </c>
      <c r="J913" s="10">
        <f>'Volumi Totali'!J913/'Volumi Totali'!N913</f>
        <v>0</v>
      </c>
      <c r="K913" s="10">
        <f>'Volumi Totali'!K913/'Volumi Totali'!N913</f>
        <v>1.4619025112503773E-3</v>
      </c>
      <c r="L913" s="10">
        <f>'Volumi Totali'!L913/'Volumi Totali'!N913</f>
        <v>1.717028771427096E-3</v>
      </c>
      <c r="N913" s="11">
        <f t="shared" si="14"/>
        <v>1</v>
      </c>
      <c r="P913" s="10">
        <f>(B913*BTC!J913+Indice!C913*XRP!J913+Indice!D913*LTC!J913+Indice!E913*ETC!J183+Indice!F913*ETH!J330+Indice!G913*BCH!J183+Indice!H913*XMR!J773+Indice!I913*ZEC!J183+Indice!J913*EOS!J183+Indice!K913*DASH!J869+Indice!L913*XLM!J697)</f>
        <v>-2.7988735790266257E-5</v>
      </c>
      <c r="Q913" s="18">
        <f>((B$884*BTC!E913+Indice!C$884*XRP!E913+Indice!D$884*LTC!E913+Indice!F$884*ETH!E330+Indice!H$884*XMR!E408+Indice!K$884*DASH!E869+Indice!L$884*XLM!E697)/S$733)</f>
        <v>516.23534159283679</v>
      </c>
      <c r="R913" s="5"/>
      <c r="S913" s="4"/>
      <c r="T913" s="10"/>
      <c r="U913" s="10"/>
    </row>
    <row r="914" spans="1:21" x14ac:dyDescent="0.25">
      <c r="A914" s="4">
        <v>42551</v>
      </c>
      <c r="B914" s="10">
        <f>'Volumi Totali'!B914/'Volumi Totali'!N914</f>
        <v>0.87184564686082155</v>
      </c>
      <c r="C914" s="10">
        <f>'Volumi Totali'!C914/'Volumi Totali'!N914</f>
        <v>6.5653778751733963E-3</v>
      </c>
      <c r="D914" s="10">
        <f>'Volumi Totali'!D914/'Volumi Totali'!N914</f>
        <v>1.7972077364714609E-2</v>
      </c>
      <c r="E914" s="10">
        <f>'Volumi Totali'!E914/'Volumi Totali'!N914</f>
        <v>0</v>
      </c>
      <c r="F914" s="10">
        <f>'Volumi Totali'!F914/'Volumi Totali'!N914</f>
        <v>9.9124295724146633E-2</v>
      </c>
      <c r="G914" s="10">
        <f>'Volumi Totali'!G914/'Volumi Totali'!N914</f>
        <v>0</v>
      </c>
      <c r="H914" s="10">
        <f>'Volumi Totali'!H914/'Volumi Totali'!N914</f>
        <v>1.4599431119774447E-3</v>
      </c>
      <c r="I914" s="10">
        <f>'Volumi Totali'!I914/'Volumi Totali'!N914</f>
        <v>0</v>
      </c>
      <c r="J914" s="10">
        <f>'Volumi Totali'!J914/'Volumi Totali'!N914</f>
        <v>0</v>
      </c>
      <c r="K914" s="10">
        <f>'Volumi Totali'!K914/'Volumi Totali'!N914</f>
        <v>2.0789798685771415E-3</v>
      </c>
      <c r="L914" s="10">
        <f>'Volumi Totali'!L914/'Volumi Totali'!N914</f>
        <v>9.5367919458926747E-4</v>
      </c>
      <c r="N914" s="11">
        <f t="shared" si="14"/>
        <v>1</v>
      </c>
      <c r="P914" s="10">
        <f>(B914*BTC!J914+Indice!C914*XRP!J914+Indice!D914*LTC!J914+Indice!E914*ETC!J184+Indice!F914*ETH!J331+Indice!G914*BCH!J184+Indice!H914*XMR!J774+Indice!I914*ZEC!J184+Indice!J914*EOS!J184+Indice!K914*DASH!J870+Indice!L914*XLM!J698)</f>
        <v>4.399107995344418E-2</v>
      </c>
      <c r="Q914" s="18">
        <f>((B$884*BTC!E914+Indice!C$884*XRP!E914+Indice!D$884*LTC!E914+Indice!F$884*ETH!E331+Indice!H$884*XMR!E409+Indice!K$884*DASH!E870+Indice!L$884*XLM!E698)/S$733)</f>
        <v>543.01957305983422</v>
      </c>
      <c r="R914" s="5"/>
      <c r="S914" s="3"/>
      <c r="T914" s="10"/>
      <c r="U914" s="10"/>
    </row>
    <row r="915" spans="1:21" x14ac:dyDescent="0.25">
      <c r="A915" s="3">
        <v>42552</v>
      </c>
      <c r="B915" s="10">
        <f>'Volumi Totali'!B915/'Volumi Totali'!N915</f>
        <v>0.83953241636238973</v>
      </c>
      <c r="C915" s="10">
        <f>'Volumi Totali'!C915/'Volumi Totali'!N915</f>
        <v>6.2047244181034182E-3</v>
      </c>
      <c r="D915" s="10">
        <f>'Volumi Totali'!D915/'Volumi Totali'!N915</f>
        <v>4.3635498953924101E-2</v>
      </c>
      <c r="E915" s="10">
        <f>'Volumi Totali'!E915/'Volumi Totali'!N915</f>
        <v>0</v>
      </c>
      <c r="F915" s="10">
        <f>'Volumi Totali'!F915/'Volumi Totali'!N915</f>
        <v>0.10764332358967606</v>
      </c>
      <c r="G915" s="10">
        <f>'Volumi Totali'!G915/'Volumi Totali'!N915</f>
        <v>0</v>
      </c>
      <c r="H915" s="10">
        <f>'Volumi Totali'!H915/'Volumi Totali'!N915</f>
        <v>9.2881827696140984E-4</v>
      </c>
      <c r="I915" s="10">
        <f>'Volumi Totali'!I915/'Volumi Totali'!N915</f>
        <v>0</v>
      </c>
      <c r="J915" s="10">
        <f>'Volumi Totali'!J915/'Volumi Totali'!N915</f>
        <v>0</v>
      </c>
      <c r="K915" s="10">
        <f>'Volumi Totali'!K915/'Volumi Totali'!N915</f>
        <v>1.5711060326674645E-3</v>
      </c>
      <c r="L915" s="10">
        <f>'Volumi Totali'!L915/'Volumi Totali'!N915</f>
        <v>4.841123662778463E-4</v>
      </c>
      <c r="N915" s="11">
        <f t="shared" si="14"/>
        <v>1</v>
      </c>
      <c r="P915" s="10">
        <f>(B915*BTC!J915+Indice!C915*XRP!J915+Indice!D915*LTC!J915+Indice!E915*ETC!J185+Indice!F915*ETH!J332+Indice!G915*BCH!J185+Indice!H915*XMR!J775+Indice!I915*ZEC!J185+Indice!J915*EOS!J185+Indice!K915*DASH!J871+Indice!L915*XLM!J699)</f>
        <v>3.5442453296097068E-3</v>
      </c>
      <c r="Q915" s="18">
        <f>((B$914*BTC!E915+Indice!C$914*XRP!E915+Indice!D$914*LTC!E915+Indice!F$914*ETH!E332+Indice!H$914*XMR!E410+Indice!K$914*DASH!E871+Indice!L$914*XLM!E699)/S$733)</f>
        <v>641.36957852124453</v>
      </c>
      <c r="R915" s="5"/>
      <c r="S915" s="4"/>
      <c r="T915" s="10"/>
      <c r="U915" s="10"/>
    </row>
    <row r="916" spans="1:21" x14ac:dyDescent="0.25">
      <c r="A916" s="4">
        <v>42553</v>
      </c>
      <c r="B916" s="10">
        <f>'Volumi Totali'!B916/'Volumi Totali'!N916</f>
        <v>0.80803822624785537</v>
      </c>
      <c r="C916" s="10">
        <f>'Volumi Totali'!C916/'Volumi Totali'!N916</f>
        <v>3.6230540007356734E-3</v>
      </c>
      <c r="D916" s="10">
        <f>'Volumi Totali'!D916/'Volumi Totali'!N916</f>
        <v>0.11971773075962627</v>
      </c>
      <c r="E916" s="10">
        <f>'Volumi Totali'!E916/'Volumi Totali'!N916</f>
        <v>0</v>
      </c>
      <c r="F916" s="10">
        <f>'Volumi Totali'!F916/'Volumi Totali'!N916</f>
        <v>6.4634068230461875E-2</v>
      </c>
      <c r="G916" s="10">
        <f>'Volumi Totali'!G916/'Volumi Totali'!N916</f>
        <v>0</v>
      </c>
      <c r="H916" s="10">
        <f>'Volumi Totali'!H916/'Volumi Totali'!N916</f>
        <v>1.6416939842426432E-3</v>
      </c>
      <c r="I916" s="10">
        <f>'Volumi Totali'!I916/'Volumi Totali'!N916</f>
        <v>0</v>
      </c>
      <c r="J916" s="10">
        <f>'Volumi Totali'!J916/'Volumi Totali'!N916</f>
        <v>0</v>
      </c>
      <c r="K916" s="10">
        <f>'Volumi Totali'!K916/'Volumi Totali'!N916</f>
        <v>2.0097320442138749E-3</v>
      </c>
      <c r="L916" s="10">
        <f>'Volumi Totali'!L916/'Volumi Totali'!N916</f>
        <v>3.3549473286430574E-4</v>
      </c>
      <c r="N916" s="11">
        <f t="shared" si="14"/>
        <v>1</v>
      </c>
      <c r="P916" s="10">
        <f>(B916*BTC!J916+Indice!C916*XRP!J916+Indice!D916*LTC!J916+Indice!E916*ETC!J186+Indice!F916*ETH!J333+Indice!G916*BCH!J186+Indice!H916*XMR!J776+Indice!I916*ZEC!J186+Indice!J916*EOS!J186+Indice!K916*DASH!J872+Indice!L916*XLM!J700)</f>
        <v>4.0426626702971209E-2</v>
      </c>
      <c r="Q916" s="18">
        <f>((B$914*BTC!E916+Indice!C$914*XRP!E916+Indice!D$914*LTC!E916+Indice!F$914*ETH!E333+Indice!H$914*XMR!E411+Indice!K$914*DASH!E872+Indice!L$914*XLM!E700)/S$733)</f>
        <v>667.29591651886585</v>
      </c>
      <c r="R916" s="5"/>
      <c r="S916" s="3"/>
      <c r="T916" s="10"/>
      <c r="U916" s="10"/>
    </row>
    <row r="917" spans="1:21" x14ac:dyDescent="0.25">
      <c r="A917" s="3">
        <v>42554</v>
      </c>
      <c r="B917" s="10">
        <f>'Volumi Totali'!B917/'Volumi Totali'!N917</f>
        <v>0.86960545171015036</v>
      </c>
      <c r="C917" s="10">
        <f>'Volumi Totali'!C917/'Volumi Totali'!N917</f>
        <v>3.601048315307635E-3</v>
      </c>
      <c r="D917" s="10">
        <f>'Volumi Totali'!D917/'Volumi Totali'!N917</f>
        <v>5.1430952919565412E-2</v>
      </c>
      <c r="E917" s="10">
        <f>'Volumi Totali'!E917/'Volumi Totali'!N917</f>
        <v>0</v>
      </c>
      <c r="F917" s="10">
        <f>'Volumi Totali'!F917/'Volumi Totali'!N917</f>
        <v>7.1097591316042291E-2</v>
      </c>
      <c r="G917" s="10">
        <f>'Volumi Totali'!G917/'Volumi Totali'!N917</f>
        <v>0</v>
      </c>
      <c r="H917" s="10">
        <f>'Volumi Totali'!H917/'Volumi Totali'!N917</f>
        <v>2.1894032124438827E-3</v>
      </c>
      <c r="I917" s="10">
        <f>'Volumi Totali'!I917/'Volumi Totali'!N917</f>
        <v>0</v>
      </c>
      <c r="J917" s="10">
        <f>'Volumi Totali'!J917/'Volumi Totali'!N917</f>
        <v>0</v>
      </c>
      <c r="K917" s="10">
        <f>'Volumi Totali'!K917/'Volumi Totali'!N917</f>
        <v>1.744260190742603E-3</v>
      </c>
      <c r="L917" s="10">
        <f>'Volumi Totali'!L917/'Volumi Totali'!N917</f>
        <v>3.3129233574787521E-4</v>
      </c>
      <c r="N917" s="11">
        <f t="shared" si="14"/>
        <v>1</v>
      </c>
      <c r="P917" s="10">
        <f>(B917*BTC!J917+Indice!C917*XRP!J917+Indice!D917*LTC!J917+Indice!E917*ETC!J187+Indice!F917*ETH!J334+Indice!G917*BCH!J187+Indice!H917*XMR!J777+Indice!I917*ZEC!J187+Indice!J917*EOS!J187+Indice!K917*DASH!J873+Indice!L917*XLM!J701)</f>
        <v>-6.4177550700039623E-2</v>
      </c>
      <c r="Q917" s="18">
        <f>((B$914*BTC!E917+Indice!C$914*XRP!E917+Indice!D$914*LTC!E917+Indice!F$914*ETH!E334+Indice!H$914*XMR!E412+Indice!K$914*DASH!E873+Indice!L$914*XLM!E701)/S$733)</f>
        <v>624.62518953209144</v>
      </c>
      <c r="R917" s="5"/>
      <c r="S917" s="4"/>
      <c r="T917" s="10"/>
      <c r="U917" s="10"/>
    </row>
    <row r="918" spans="1:21" x14ac:dyDescent="0.25">
      <c r="A918" s="4">
        <v>42555</v>
      </c>
      <c r="B918" s="10">
        <f>'Volumi Totali'!B918/'Volumi Totali'!N918</f>
        <v>0.82644304441007232</v>
      </c>
      <c r="C918" s="10">
        <f>'Volumi Totali'!C918/'Volumi Totali'!N918</f>
        <v>7.8681871830386246E-3</v>
      </c>
      <c r="D918" s="10">
        <f>'Volumi Totali'!D918/'Volumi Totali'!N918</f>
        <v>4.54739307971034E-2</v>
      </c>
      <c r="E918" s="10">
        <f>'Volumi Totali'!E918/'Volumi Totali'!N918</f>
        <v>0</v>
      </c>
      <c r="F918" s="10">
        <f>'Volumi Totali'!F918/'Volumi Totali'!N918</f>
        <v>0.11626183636843779</v>
      </c>
      <c r="G918" s="10">
        <f>'Volumi Totali'!G918/'Volumi Totali'!N918</f>
        <v>0</v>
      </c>
      <c r="H918" s="10">
        <f>'Volumi Totali'!H918/'Volumi Totali'!N918</f>
        <v>1.3605783135993159E-3</v>
      </c>
      <c r="I918" s="10">
        <f>'Volumi Totali'!I918/'Volumi Totali'!N918</f>
        <v>0</v>
      </c>
      <c r="J918" s="10">
        <f>'Volumi Totali'!J918/'Volumi Totali'!N918</f>
        <v>0</v>
      </c>
      <c r="K918" s="10">
        <f>'Volumi Totali'!K918/'Volumi Totali'!N918</f>
        <v>1.6981315110131446E-3</v>
      </c>
      <c r="L918" s="10">
        <f>'Volumi Totali'!L918/'Volumi Totali'!N918</f>
        <v>8.9429141673538098E-4</v>
      </c>
      <c r="N918" s="11">
        <f t="shared" si="14"/>
        <v>1</v>
      </c>
      <c r="P918" s="10">
        <f>(B918*BTC!J918+Indice!C918*XRP!J918+Indice!D918*LTC!J918+Indice!E918*ETC!J188+Indice!F918*ETH!J335+Indice!G918*BCH!J188+Indice!H918*XMR!J778+Indice!I918*ZEC!J188+Indice!J918*EOS!J188+Indice!K918*DASH!J874+Indice!L918*XLM!J702)</f>
        <v>3.2284933186669681E-2</v>
      </c>
      <c r="Q918" s="18">
        <f>((B$914*BTC!E918+Indice!C$914*XRP!E918+Indice!D$914*LTC!E918+Indice!F$914*ETH!E335+Indice!H$914*XMR!E413+Indice!K$914*DASH!E874+Indice!L$914*XLM!E702)/S$733)</f>
        <v>648.26067628433987</v>
      </c>
      <c r="R918" s="5"/>
      <c r="S918" s="3"/>
      <c r="T918" s="10"/>
      <c r="U918" s="10"/>
    </row>
    <row r="919" spans="1:21" x14ac:dyDescent="0.25">
      <c r="A919" s="3">
        <v>42556</v>
      </c>
      <c r="B919" s="10">
        <f>'Volumi Totali'!B919/'Volumi Totali'!N919</f>
        <v>0.71775593833622942</v>
      </c>
      <c r="C919" s="10">
        <f>'Volumi Totali'!C919/'Volumi Totali'!N919</f>
        <v>3.2943906159885808E-3</v>
      </c>
      <c r="D919" s="10">
        <f>'Volumi Totali'!D919/'Volumi Totali'!N919</f>
        <v>2.5895621620563039E-2</v>
      </c>
      <c r="E919" s="10">
        <f>'Volumi Totali'!E919/'Volumi Totali'!N919</f>
        <v>0</v>
      </c>
      <c r="F919" s="10">
        <f>'Volumi Totali'!F919/'Volumi Totali'!N919</f>
        <v>0.25044608072779428</v>
      </c>
      <c r="G919" s="10">
        <f>'Volumi Totali'!G919/'Volumi Totali'!N919</f>
        <v>0</v>
      </c>
      <c r="H919" s="10">
        <f>'Volumi Totali'!H919/'Volumi Totali'!N919</f>
        <v>8.5260335331243959E-4</v>
      </c>
      <c r="I919" s="10">
        <f>'Volumi Totali'!I919/'Volumi Totali'!N919</f>
        <v>0</v>
      </c>
      <c r="J919" s="10">
        <f>'Volumi Totali'!J919/'Volumi Totali'!N919</f>
        <v>0</v>
      </c>
      <c r="K919" s="10">
        <f>'Volumi Totali'!K919/'Volumi Totali'!N919</f>
        <v>1.3058024491146708E-3</v>
      </c>
      <c r="L919" s="10">
        <f>'Volumi Totali'!L919/'Volumi Totali'!N919</f>
        <v>4.4956289699754501E-4</v>
      </c>
      <c r="N919" s="11">
        <f t="shared" si="14"/>
        <v>0.99999999999999989</v>
      </c>
      <c r="P919" s="10">
        <f>(B919*BTC!J919+Indice!C919*XRP!J919+Indice!D919*LTC!J919+Indice!E919*ETC!J189+Indice!F919*ETH!J336+Indice!G919*BCH!J189+Indice!H919*XMR!J779+Indice!I919*ZEC!J189+Indice!J919*EOS!J189+Indice!K919*DASH!J875+Indice!L919*XLM!J703)</f>
        <v>-3.2594387314360602E-2</v>
      </c>
      <c r="Q919" s="18">
        <f>((B$914*BTC!E919+Indice!C$914*XRP!E919+Indice!D$914*LTC!E919+Indice!F$914*ETH!E336+Indice!H$914*XMR!E414+Indice!K$914*DASH!E875+Indice!L$914*XLM!E703)/S$733)</f>
        <v>635.83637628955876</v>
      </c>
      <c r="R919" s="5"/>
      <c r="S919" s="4"/>
      <c r="T919" s="10"/>
      <c r="U919" s="10"/>
    </row>
    <row r="920" spans="1:21" x14ac:dyDescent="0.25">
      <c r="A920" s="4">
        <v>42557</v>
      </c>
      <c r="B920" s="10">
        <f>'Volumi Totali'!B920/'Volumi Totali'!N920</f>
        <v>0.85561143876377332</v>
      </c>
      <c r="C920" s="10">
        <f>'Volumi Totali'!C920/'Volumi Totali'!N920</f>
        <v>3.8050528517812239E-3</v>
      </c>
      <c r="D920" s="10">
        <f>'Volumi Totali'!D920/'Volumi Totali'!N920</f>
        <v>2.0534016419339236E-2</v>
      </c>
      <c r="E920" s="10">
        <f>'Volumi Totali'!E920/'Volumi Totali'!N920</f>
        <v>0</v>
      </c>
      <c r="F920" s="10">
        <f>'Volumi Totali'!F920/'Volumi Totali'!N920</f>
        <v>0.11498493837604709</v>
      </c>
      <c r="G920" s="10">
        <f>'Volumi Totali'!G920/'Volumi Totali'!N920</f>
        <v>0</v>
      </c>
      <c r="H920" s="10">
        <f>'Volumi Totali'!H920/'Volumi Totali'!N920</f>
        <v>3.2338146921668531E-3</v>
      </c>
      <c r="I920" s="10">
        <f>'Volumi Totali'!I920/'Volumi Totali'!N920</f>
        <v>0</v>
      </c>
      <c r="J920" s="10">
        <f>'Volumi Totali'!J920/'Volumi Totali'!N920</f>
        <v>0</v>
      </c>
      <c r="K920" s="10">
        <f>'Volumi Totali'!K920/'Volumi Totali'!N920</f>
        <v>1.5433478725136408E-3</v>
      </c>
      <c r="L920" s="10">
        <f>'Volumi Totali'!L920/'Volumi Totali'!N920</f>
        <v>2.8739102437865433E-4</v>
      </c>
      <c r="N920" s="11">
        <f t="shared" si="14"/>
        <v>1</v>
      </c>
      <c r="P920" s="10">
        <f>(B920*BTC!J920+Indice!C920*XRP!J920+Indice!D920*LTC!J920+Indice!E920*ETC!J190+Indice!F920*ETH!J337+Indice!G920*BCH!J190+Indice!H920*XMR!J780+Indice!I920*ZEC!J190+Indice!J920*EOS!J190+Indice!K920*DASH!J876+Indice!L920*XLM!J704)</f>
        <v>8.7051348178769118E-3</v>
      </c>
      <c r="Q920" s="18">
        <f>((B$914*BTC!E920+Indice!C$914*XRP!E920+Indice!D$914*LTC!E920+Indice!F$914*ETH!E337+Indice!H$914*XMR!E415+Indice!K$914*DASH!E876+Indice!L$914*XLM!E704)/S$733)</f>
        <v>642.16810114245516</v>
      </c>
      <c r="R920" s="5"/>
      <c r="S920" s="3"/>
      <c r="T920" s="10"/>
      <c r="U920" s="10"/>
    </row>
    <row r="921" spans="1:21" x14ac:dyDescent="0.25">
      <c r="A921" s="3">
        <v>42558</v>
      </c>
      <c r="B921" s="10">
        <f>'Volumi Totali'!B921/'Volumi Totali'!N921</f>
        <v>0.91318103799452688</v>
      </c>
      <c r="C921" s="10">
        <f>'Volumi Totali'!C921/'Volumi Totali'!N921</f>
        <v>2.7941022782049497E-3</v>
      </c>
      <c r="D921" s="10">
        <f>'Volumi Totali'!D921/'Volumi Totali'!N921</f>
        <v>2.2212407768907316E-2</v>
      </c>
      <c r="E921" s="10">
        <f>'Volumi Totali'!E921/'Volumi Totali'!N921</f>
        <v>0</v>
      </c>
      <c r="F921" s="10">
        <f>'Volumi Totali'!F921/'Volumi Totali'!N921</f>
        <v>5.4513960008204833E-2</v>
      </c>
      <c r="G921" s="10">
        <f>'Volumi Totali'!G921/'Volumi Totali'!N921</f>
        <v>0</v>
      </c>
      <c r="H921" s="10">
        <f>'Volumi Totali'!H921/'Volumi Totali'!N921</f>
        <v>5.5405235939332284E-3</v>
      </c>
      <c r="I921" s="10">
        <f>'Volumi Totali'!I921/'Volumi Totali'!N921</f>
        <v>0</v>
      </c>
      <c r="J921" s="10">
        <f>'Volumi Totali'!J921/'Volumi Totali'!N921</f>
        <v>0</v>
      </c>
      <c r="K921" s="10">
        <f>'Volumi Totali'!K921/'Volumi Totali'!N921</f>
        <v>1.5065995302958152E-3</v>
      </c>
      <c r="L921" s="10">
        <f>'Volumi Totali'!L921/'Volumi Totali'!N921</f>
        <v>2.5136882592702791E-4</v>
      </c>
      <c r="N921" s="11">
        <f t="shared" si="14"/>
        <v>1.0000000000000002</v>
      </c>
      <c r="P921" s="10">
        <f>(B921*BTC!J921+Indice!C921*XRP!J921+Indice!D921*LTC!J921+Indice!E921*ETC!J191+Indice!F921*ETH!J338+Indice!G921*BCH!J191+Indice!H921*XMR!J781+Indice!I921*ZEC!J191+Indice!J921*EOS!J191+Indice!K921*DASH!J877+Indice!L921*XLM!J705)</f>
        <v>-5.4846597106125217E-2</v>
      </c>
      <c r="Q921" s="18">
        <f>((B$914*BTC!E921+Indice!C$914*XRP!E921+Indice!D$914*LTC!E921+Indice!F$914*ETH!E338+Indice!H$914*XMR!E416+Indice!K$914*DASH!E877+Indice!L$914*XLM!E705)/S$733)</f>
        <v>607.32196568020845</v>
      </c>
      <c r="R921" s="5"/>
      <c r="S921" s="4"/>
      <c r="T921" s="10"/>
      <c r="U921" s="10"/>
    </row>
    <row r="922" spans="1:21" x14ac:dyDescent="0.25">
      <c r="A922" s="4">
        <v>42559</v>
      </c>
      <c r="B922" s="10">
        <f>'Volumi Totali'!B922/'Volumi Totali'!N922</f>
        <v>0.84275707135928113</v>
      </c>
      <c r="C922" s="10">
        <f>'Volumi Totali'!C922/'Volumi Totali'!N922</f>
        <v>3.5858936439982329E-3</v>
      </c>
      <c r="D922" s="10">
        <f>'Volumi Totali'!D922/'Volumi Totali'!N922</f>
        <v>2.9879854908777082E-2</v>
      </c>
      <c r="E922" s="10">
        <f>'Volumi Totali'!E922/'Volumi Totali'!N922</f>
        <v>0</v>
      </c>
      <c r="F922" s="10">
        <f>'Volumi Totali'!F922/'Volumi Totali'!N922</f>
        <v>0.11895952073413905</v>
      </c>
      <c r="G922" s="10">
        <f>'Volumi Totali'!G922/'Volumi Totali'!N922</f>
        <v>0</v>
      </c>
      <c r="H922" s="10">
        <f>'Volumi Totali'!H922/'Volumi Totali'!N922</f>
        <v>2.5748107325638389E-3</v>
      </c>
      <c r="I922" s="10">
        <f>'Volumi Totali'!I922/'Volumi Totali'!N922</f>
        <v>0</v>
      </c>
      <c r="J922" s="10">
        <f>'Volumi Totali'!J922/'Volumi Totali'!N922</f>
        <v>0</v>
      </c>
      <c r="K922" s="10">
        <f>'Volumi Totali'!K922/'Volumi Totali'!N922</f>
        <v>1.8684726247666316E-3</v>
      </c>
      <c r="L922" s="10">
        <f>'Volumi Totali'!L922/'Volumi Totali'!N922</f>
        <v>3.7437599647401412E-4</v>
      </c>
      <c r="N922" s="11">
        <f t="shared" si="14"/>
        <v>1</v>
      </c>
      <c r="P922" s="10">
        <f>(B922*BTC!J922+Indice!C922*XRP!J922+Indice!D922*LTC!J922+Indice!E922*ETC!J192+Indice!F922*ETH!J339+Indice!G922*BCH!J192+Indice!H922*XMR!J782+Indice!I922*ZEC!J192+Indice!J922*EOS!J192+Indice!K922*DASH!J878+Indice!L922*XLM!J706)</f>
        <v>4.9950182460313262E-2</v>
      </c>
      <c r="Q922" s="18">
        <f>((B$914*BTC!E922+Indice!C$914*XRP!E922+Indice!D$914*LTC!E922+Indice!F$914*ETH!E339+Indice!H$914*XMR!E417+Indice!K$914*DASH!E878+Indice!L$914*XLM!E706)/S$733)</f>
        <v>632.02769562394099</v>
      </c>
      <c r="R922" s="5"/>
      <c r="S922" s="3"/>
      <c r="T922" s="10"/>
      <c r="U922" s="10"/>
    </row>
    <row r="923" spans="1:21" x14ac:dyDescent="0.25">
      <c r="A923" s="3">
        <v>42560</v>
      </c>
      <c r="B923" s="10">
        <f>'Volumi Totali'!B923/'Volumi Totali'!N923</f>
        <v>0.87967442885699321</v>
      </c>
      <c r="C923" s="10">
        <f>'Volumi Totali'!C923/'Volumi Totali'!N923</f>
        <v>2.8136513488732674E-3</v>
      </c>
      <c r="D923" s="10">
        <f>'Volumi Totali'!D923/'Volumi Totali'!N923</f>
        <v>3.0484605322307057E-2</v>
      </c>
      <c r="E923" s="10">
        <f>'Volumi Totali'!E923/'Volumi Totali'!N923</f>
        <v>0</v>
      </c>
      <c r="F923" s="10">
        <f>'Volumi Totali'!F923/'Volumi Totali'!N923</f>
        <v>8.4075233388585358E-2</v>
      </c>
      <c r="G923" s="10">
        <f>'Volumi Totali'!G923/'Volumi Totali'!N923</f>
        <v>0</v>
      </c>
      <c r="H923" s="10">
        <f>'Volumi Totali'!H923/'Volumi Totali'!N923</f>
        <v>1.4999380647534829E-3</v>
      </c>
      <c r="I923" s="10">
        <f>'Volumi Totali'!I923/'Volumi Totali'!N923</f>
        <v>0</v>
      </c>
      <c r="J923" s="10">
        <f>'Volumi Totali'!J923/'Volumi Totali'!N923</f>
        <v>0</v>
      </c>
      <c r="K923" s="10">
        <f>'Volumi Totali'!K923/'Volumi Totali'!N923</f>
        <v>1.308582467143744E-3</v>
      </c>
      <c r="L923" s="10">
        <f>'Volumi Totali'!L923/'Volumi Totali'!N923</f>
        <v>1.4356055134385158E-4</v>
      </c>
      <c r="N923" s="11">
        <f t="shared" si="14"/>
        <v>0.99999999999999989</v>
      </c>
      <c r="P923" s="10">
        <f>(B923*BTC!J923+Indice!C923*XRP!J923+Indice!D923*LTC!J923+Indice!E923*ETC!J193+Indice!F923*ETH!J340+Indice!G923*BCH!J193+Indice!H923*XMR!J783+Indice!I923*ZEC!J193+Indice!J923*EOS!J193+Indice!K923*DASH!J879+Indice!L923*XLM!J707)</f>
        <v>-2.4306351195073336E-2</v>
      </c>
      <c r="Q923" s="18">
        <f>((B$914*BTC!E923+Indice!C$914*XRP!E923+Indice!D$914*LTC!E923+Indice!F$914*ETH!E340+Indice!H$914*XMR!E418+Indice!K$914*DASH!E879+Indice!L$914*XLM!E707)/S$733)</f>
        <v>617.25734175687023</v>
      </c>
      <c r="R923" s="5"/>
      <c r="S923" s="4"/>
      <c r="T923" s="10"/>
      <c r="U923" s="10"/>
    </row>
    <row r="924" spans="1:21" x14ac:dyDescent="0.25">
      <c r="A924" s="4">
        <v>42561</v>
      </c>
      <c r="B924" s="10">
        <f>'Volumi Totali'!B924/'Volumi Totali'!N924</f>
        <v>0.91409717992746653</v>
      </c>
      <c r="C924" s="10">
        <f>'Volumi Totali'!C924/'Volumi Totali'!N924</f>
        <v>5.0910198992123431E-3</v>
      </c>
      <c r="D924" s="10">
        <f>'Volumi Totali'!D924/'Volumi Totali'!N924</f>
        <v>2.7098935649856881E-2</v>
      </c>
      <c r="E924" s="10">
        <f>'Volumi Totali'!E924/'Volumi Totali'!N924</f>
        <v>0</v>
      </c>
      <c r="F924" s="10">
        <f>'Volumi Totali'!F924/'Volumi Totali'!N924</f>
        <v>4.884872851544661E-2</v>
      </c>
      <c r="G924" s="10">
        <f>'Volumi Totali'!G924/'Volumi Totali'!N924</f>
        <v>0</v>
      </c>
      <c r="H924" s="10">
        <f>'Volumi Totali'!H924/'Volumi Totali'!N924</f>
        <v>2.000615062267811E-3</v>
      </c>
      <c r="I924" s="10">
        <f>'Volumi Totali'!I924/'Volumi Totali'!N924</f>
        <v>0</v>
      </c>
      <c r="J924" s="10">
        <f>'Volumi Totali'!J924/'Volumi Totali'!N924</f>
        <v>0</v>
      </c>
      <c r="K924" s="10">
        <f>'Volumi Totali'!K924/'Volumi Totali'!N924</f>
        <v>2.3971024406756664E-3</v>
      </c>
      <c r="L924" s="10">
        <f>'Volumi Totali'!L924/'Volumi Totali'!N924</f>
        <v>4.6641850507417456E-4</v>
      </c>
      <c r="N924" s="11">
        <f t="shared" si="14"/>
        <v>1</v>
      </c>
      <c r="P924" s="10">
        <f>(B924*BTC!J924+Indice!C924*XRP!J924+Indice!D924*LTC!J924+Indice!E924*ETC!J194+Indice!F924*ETH!J341+Indice!G924*BCH!J194+Indice!H924*XMR!J784+Indice!I924*ZEC!J194+Indice!J924*EOS!J194+Indice!K924*DASH!J880+Indice!L924*XLM!J708)</f>
        <v>-1.9214608712326204E-3</v>
      </c>
      <c r="Q924" s="18">
        <f>((B$914*BTC!E924+Indice!C$914*XRP!E924+Indice!D$914*LTC!E924+Indice!F$914*ETH!E341+Indice!H$914*XMR!E419+Indice!K$914*DASH!E880+Indice!L$914*XLM!E708)/S$733)</f>
        <v>615.74016543331311</v>
      </c>
      <c r="R924" s="5"/>
      <c r="S924" s="3"/>
      <c r="T924" s="10"/>
      <c r="U924" s="10"/>
    </row>
    <row r="925" spans="1:21" x14ac:dyDescent="0.25">
      <c r="A925" s="3">
        <v>42562</v>
      </c>
      <c r="B925" s="10">
        <f>'Volumi Totali'!B925/'Volumi Totali'!N925</f>
        <v>0.85661421876564947</v>
      </c>
      <c r="C925" s="10">
        <f>'Volumi Totali'!C925/'Volumi Totali'!N925</f>
        <v>5.7363781212488646E-3</v>
      </c>
      <c r="D925" s="10">
        <f>'Volumi Totali'!D925/'Volumi Totali'!N925</f>
        <v>2.6060568539246834E-2</v>
      </c>
      <c r="E925" s="10">
        <f>'Volumi Totali'!E925/'Volumi Totali'!N925</f>
        <v>0</v>
      </c>
      <c r="F925" s="10">
        <f>'Volumi Totali'!F925/'Volumi Totali'!N925</f>
        <v>0.10397491462693427</v>
      </c>
      <c r="G925" s="10">
        <f>'Volumi Totali'!G925/'Volumi Totali'!N925</f>
        <v>0</v>
      </c>
      <c r="H925" s="10">
        <f>'Volumi Totali'!H925/'Volumi Totali'!N925</f>
        <v>1.690882324790818E-3</v>
      </c>
      <c r="I925" s="10">
        <f>'Volumi Totali'!I925/'Volumi Totali'!N925</f>
        <v>0</v>
      </c>
      <c r="J925" s="10">
        <f>'Volumi Totali'!J925/'Volumi Totali'!N925</f>
        <v>0</v>
      </c>
      <c r="K925" s="10">
        <f>'Volumi Totali'!K925/'Volumi Totali'!N925</f>
        <v>5.3391968051361731E-3</v>
      </c>
      <c r="L925" s="10">
        <f>'Volumi Totali'!L925/'Volumi Totali'!N925</f>
        <v>5.8384081699356858E-4</v>
      </c>
      <c r="N925" s="11">
        <f t="shared" si="14"/>
        <v>1</v>
      </c>
      <c r="P925" s="10">
        <f>(B925*BTC!J925+Indice!C925*XRP!J925+Indice!D925*LTC!J925+Indice!E925*ETC!J195+Indice!F925*ETH!J342+Indice!G925*BCH!J195+Indice!H925*XMR!J785+Indice!I925*ZEC!J195+Indice!J925*EOS!J195+Indice!K925*DASH!J881+Indice!L925*XLM!J709)</f>
        <v>-5.5308312727062933E-3</v>
      </c>
      <c r="Q925" s="18">
        <f>((B$914*BTC!E925+Indice!C$914*XRP!E925+Indice!D$914*LTC!E925+Indice!F$914*ETH!E342+Indice!H$914*XMR!E420+Indice!K$914*DASH!E881+Indice!L$914*XLM!E709)/S$733)</f>
        <v>614.07996717938306</v>
      </c>
      <c r="R925" s="5"/>
      <c r="S925" s="4"/>
      <c r="T925" s="10"/>
      <c r="U925" s="10"/>
    </row>
    <row r="926" spans="1:21" x14ac:dyDescent="0.25">
      <c r="A926" s="4">
        <v>42563</v>
      </c>
      <c r="B926" s="10">
        <f>'Volumi Totali'!B926/'Volumi Totali'!N926</f>
        <v>0.8969836838844768</v>
      </c>
      <c r="C926" s="10">
        <f>'Volumi Totali'!C926/'Volumi Totali'!N926</f>
        <v>6.3486529228830415E-3</v>
      </c>
      <c r="D926" s="10">
        <f>'Volumi Totali'!D926/'Volumi Totali'!N926</f>
        <v>1.7750050875797282E-2</v>
      </c>
      <c r="E926" s="10">
        <f>'Volumi Totali'!E926/'Volumi Totali'!N926</f>
        <v>0</v>
      </c>
      <c r="F926" s="10">
        <f>'Volumi Totali'!F926/'Volumi Totali'!N926</f>
        <v>7.223817907309478E-2</v>
      </c>
      <c r="G926" s="10">
        <f>'Volumi Totali'!G926/'Volumi Totali'!N926</f>
        <v>0</v>
      </c>
      <c r="H926" s="10">
        <f>'Volumi Totali'!H926/'Volumi Totali'!N926</f>
        <v>2.256802847787846E-3</v>
      </c>
      <c r="I926" s="10">
        <f>'Volumi Totali'!I926/'Volumi Totali'!N926</f>
        <v>0</v>
      </c>
      <c r="J926" s="10">
        <f>'Volumi Totali'!J926/'Volumi Totali'!N926</f>
        <v>0</v>
      </c>
      <c r="K926" s="10">
        <f>'Volumi Totali'!K926/'Volumi Totali'!N926</f>
        <v>3.0811634441173675E-3</v>
      </c>
      <c r="L926" s="10">
        <f>'Volumi Totali'!L926/'Volumi Totali'!N926</f>
        <v>1.3414669518429191E-3</v>
      </c>
      <c r="N926" s="11">
        <f t="shared" ref="N926:N989" si="15">B926+C926+D926+E926+F926+G926+H926+I926+J926+K926+L926</f>
        <v>1</v>
      </c>
      <c r="P926" s="10">
        <f>(B926*BTC!J926+Indice!C926*XRP!J926+Indice!D926*LTC!J926+Indice!E926*ETC!J196+Indice!F926*ETH!J343+Indice!G926*BCH!J196+Indice!H926*XMR!J786+Indice!I926*ZEC!J196+Indice!J926*EOS!J196+Indice!K926*DASH!J882+Indice!L926*XLM!J710)</f>
        <v>2.3166867188416027E-2</v>
      </c>
      <c r="Q926" s="18">
        <f>((B$914*BTC!E926+Indice!C$914*XRP!E926+Indice!D$914*LTC!E926+Indice!F$914*ETH!E343+Indice!H$914*XMR!E421+Indice!K$914*DASH!E882+Indice!L$914*XLM!E710)/S$733)</f>
        <v>630.06959194380147</v>
      </c>
      <c r="R926" s="5"/>
      <c r="S926" s="3"/>
      <c r="T926" s="10"/>
      <c r="U926" s="10"/>
    </row>
    <row r="927" spans="1:21" x14ac:dyDescent="0.25">
      <c r="A927" s="3">
        <v>42564</v>
      </c>
      <c r="B927" s="10">
        <f>'Volumi Totali'!B927/'Volumi Totali'!N927</f>
        <v>0.92323298324334491</v>
      </c>
      <c r="C927" s="10">
        <f>'Volumi Totali'!C927/'Volumi Totali'!N927</f>
        <v>6.6178644363679108E-3</v>
      </c>
      <c r="D927" s="10">
        <f>'Volumi Totali'!D927/'Volumi Totali'!N927</f>
        <v>1.5559666898095908E-2</v>
      </c>
      <c r="E927" s="10">
        <f>'Volumi Totali'!E927/'Volumi Totali'!N927</f>
        <v>0</v>
      </c>
      <c r="F927" s="10">
        <f>'Volumi Totali'!F927/'Volumi Totali'!N927</f>
        <v>4.7167485612275496E-2</v>
      </c>
      <c r="G927" s="10">
        <f>'Volumi Totali'!G927/'Volumi Totali'!N927</f>
        <v>0</v>
      </c>
      <c r="H927" s="10">
        <f>'Volumi Totali'!H927/'Volumi Totali'!N927</f>
        <v>2.0669900420435565E-3</v>
      </c>
      <c r="I927" s="10">
        <f>'Volumi Totali'!I927/'Volumi Totali'!N927</f>
        <v>0</v>
      </c>
      <c r="J927" s="10">
        <f>'Volumi Totali'!J927/'Volumi Totali'!N927</f>
        <v>0</v>
      </c>
      <c r="K927" s="10">
        <f>'Volumi Totali'!K927/'Volumi Totali'!N927</f>
        <v>2.0345765568312835E-3</v>
      </c>
      <c r="L927" s="10">
        <f>'Volumi Totali'!L927/'Volumi Totali'!N927</f>
        <v>3.3204332110409645E-3</v>
      </c>
      <c r="N927" s="11">
        <f t="shared" si="15"/>
        <v>1</v>
      </c>
      <c r="P927" s="10">
        <f>(B927*BTC!J927+Indice!C927*XRP!J927+Indice!D927*LTC!J927+Indice!E927*ETC!J197+Indice!F927*ETH!J344+Indice!G927*BCH!J197+Indice!H927*XMR!J787+Indice!I927*ZEC!J197+Indice!J927*EOS!J197+Indice!K927*DASH!J883+Indice!L927*XLM!J711)</f>
        <v>-1.4134011986650381E-2</v>
      </c>
      <c r="Q927" s="18">
        <f>((B$914*BTC!E927+Indice!C$914*XRP!E927+Indice!D$914*LTC!E927+Indice!F$914*ETH!E344+Indice!H$914*XMR!E422+Indice!K$914*DASH!E883+Indice!L$914*XLM!E711)/S$733)</f>
        <v>620.52892468050175</v>
      </c>
      <c r="R927" s="5"/>
      <c r="S927" s="4"/>
      <c r="T927" s="10"/>
      <c r="U927" s="10"/>
    </row>
    <row r="928" spans="1:21" x14ac:dyDescent="0.25">
      <c r="A928" s="4">
        <v>42565</v>
      </c>
      <c r="B928" s="10">
        <f>'Volumi Totali'!B928/'Volumi Totali'!N928</f>
        <v>0.78774243176479075</v>
      </c>
      <c r="C928" s="10">
        <f>'Volumi Totali'!C928/'Volumi Totali'!N928</f>
        <v>5.4607342926563324E-3</v>
      </c>
      <c r="D928" s="10">
        <f>'Volumi Totali'!D928/'Volumi Totali'!N928</f>
        <v>1.3303390003896114E-2</v>
      </c>
      <c r="E928" s="10">
        <f>'Volumi Totali'!E928/'Volumi Totali'!N928</f>
        <v>0</v>
      </c>
      <c r="F928" s="10">
        <f>'Volumi Totali'!F928/'Volumi Totali'!N928</f>
        <v>0.18889156939100155</v>
      </c>
      <c r="G928" s="10">
        <f>'Volumi Totali'!G928/'Volumi Totali'!N928</f>
        <v>0</v>
      </c>
      <c r="H928" s="10">
        <f>'Volumi Totali'!H928/'Volumi Totali'!N928</f>
        <v>1.3798050995709956E-3</v>
      </c>
      <c r="I928" s="10">
        <f>'Volumi Totali'!I928/'Volumi Totali'!N928</f>
        <v>0</v>
      </c>
      <c r="J928" s="10">
        <f>'Volumi Totali'!J928/'Volumi Totali'!N928</f>
        <v>0</v>
      </c>
      <c r="K928" s="10">
        <f>'Volumi Totali'!K928/'Volumi Totali'!N928</f>
        <v>1.5515050804346679E-3</v>
      </c>
      <c r="L928" s="10">
        <f>'Volumi Totali'!L928/'Volumi Totali'!N928</f>
        <v>1.6705643676496094E-3</v>
      </c>
      <c r="N928" s="11">
        <f t="shared" si="15"/>
        <v>1</v>
      </c>
      <c r="P928" s="10">
        <f>(B928*BTC!J928+Indice!C928*XRP!J928+Indice!D928*LTC!J928+Indice!E928*ETC!J198+Indice!F928*ETH!J345+Indice!G928*BCH!J198+Indice!H928*XMR!J788+Indice!I928*ZEC!J198+Indice!J928*EOS!J198+Indice!K928*DASH!J884+Indice!L928*XLM!J712)</f>
        <v>2.2393076736171288E-2</v>
      </c>
      <c r="Q928" s="18">
        <f>((B$914*BTC!E928+Indice!C$914*XRP!E928+Indice!D$914*LTC!E928+Indice!F$914*ETH!E345+Indice!H$914*XMR!E423+Indice!K$914*DASH!E884+Indice!L$914*XLM!E712)/S$733)</f>
        <v>624.05353724369741</v>
      </c>
      <c r="R928" s="5"/>
      <c r="S928" s="3"/>
      <c r="T928" s="10"/>
      <c r="U928" s="10"/>
    </row>
    <row r="929" spans="1:21" x14ac:dyDescent="0.25">
      <c r="A929" s="3">
        <v>42566</v>
      </c>
      <c r="B929" s="10">
        <f>'Volumi Totali'!B929/'Volumi Totali'!N929</f>
        <v>0.73220964268657818</v>
      </c>
      <c r="C929" s="10">
        <f>'Volumi Totali'!C929/'Volumi Totali'!N929</f>
        <v>6.752236819030681E-3</v>
      </c>
      <c r="D929" s="10">
        <f>'Volumi Totali'!D929/'Volumi Totali'!N929</f>
        <v>1.4954008950046347E-2</v>
      </c>
      <c r="E929" s="10">
        <f>'Volumi Totali'!E929/'Volumi Totali'!N929</f>
        <v>0</v>
      </c>
      <c r="F929" s="10">
        <f>'Volumi Totali'!F929/'Volumi Totali'!N929</f>
        <v>0.24061411182683595</v>
      </c>
      <c r="G929" s="10">
        <f>'Volumi Totali'!G929/'Volumi Totali'!N929</f>
        <v>0</v>
      </c>
      <c r="H929" s="10">
        <f>'Volumi Totali'!H929/'Volumi Totali'!N929</f>
        <v>1.6952873373435955E-3</v>
      </c>
      <c r="I929" s="10">
        <f>'Volumi Totali'!I929/'Volumi Totali'!N929</f>
        <v>0</v>
      </c>
      <c r="J929" s="10">
        <f>'Volumi Totali'!J929/'Volumi Totali'!N929</f>
        <v>0</v>
      </c>
      <c r="K929" s="10">
        <f>'Volumi Totali'!K929/'Volumi Totali'!N929</f>
        <v>3.2753728095967871E-3</v>
      </c>
      <c r="L929" s="10">
        <f>'Volumi Totali'!L929/'Volumi Totali'!N929</f>
        <v>4.9933957056850717E-4</v>
      </c>
      <c r="N929" s="11">
        <f t="shared" si="15"/>
        <v>1.0000000000000002</v>
      </c>
      <c r="P929" s="10">
        <f>(B929*BTC!J929+Indice!C929*XRP!J929+Indice!D929*LTC!J929+Indice!E929*ETC!J199+Indice!F929*ETH!J346+Indice!G929*BCH!J199+Indice!H929*XMR!J789+Indice!I929*ZEC!J199+Indice!J929*EOS!J199+Indice!K929*DASH!J885+Indice!L929*XLM!J713)</f>
        <v>1.4172129988455512E-2</v>
      </c>
      <c r="Q929" s="18">
        <f>((B$914*BTC!E929+Indice!C$914*XRP!E929+Indice!D$914*LTC!E929+Indice!F$914*ETH!E346+Indice!H$914*XMR!E424+Indice!K$914*DASH!E885+Indice!L$914*XLM!E713)/S$733)</f>
        <v>629.00346400586079</v>
      </c>
      <c r="R929" s="5"/>
      <c r="S929" s="4"/>
      <c r="T929" s="10"/>
      <c r="U929" s="10"/>
    </row>
    <row r="930" spans="1:21" x14ac:dyDescent="0.25">
      <c r="A930" s="4">
        <v>42567</v>
      </c>
      <c r="B930" s="10">
        <f>'Volumi Totali'!B930/'Volumi Totali'!N930</f>
        <v>0.79633694687653067</v>
      </c>
      <c r="C930" s="10">
        <f>'Volumi Totali'!C930/'Volumi Totali'!N930</f>
        <v>1.0441165276347204E-2</v>
      </c>
      <c r="D930" s="10">
        <f>'Volumi Totali'!D930/'Volumi Totali'!N930</f>
        <v>2.1805273970070097E-2</v>
      </c>
      <c r="E930" s="10">
        <f>'Volumi Totali'!E930/'Volumi Totali'!N930</f>
        <v>0</v>
      </c>
      <c r="F930" s="10">
        <f>'Volumi Totali'!F930/'Volumi Totali'!N930</f>
        <v>0.1652744643571489</v>
      </c>
      <c r="G930" s="10">
        <f>'Volumi Totali'!G930/'Volumi Totali'!N930</f>
        <v>0</v>
      </c>
      <c r="H930" s="10">
        <f>'Volumi Totali'!H930/'Volumi Totali'!N930</f>
        <v>1.1074624829560758E-3</v>
      </c>
      <c r="I930" s="10">
        <f>'Volumi Totali'!I930/'Volumi Totali'!N930</f>
        <v>0</v>
      </c>
      <c r="J930" s="10">
        <f>'Volumi Totali'!J930/'Volumi Totali'!N930</f>
        <v>0</v>
      </c>
      <c r="K930" s="10">
        <f>'Volumi Totali'!K930/'Volumi Totali'!N930</f>
        <v>4.4940882619783403E-3</v>
      </c>
      <c r="L930" s="10">
        <f>'Volumi Totali'!L930/'Volumi Totali'!N930</f>
        <v>5.4059877496871506E-4</v>
      </c>
      <c r="N930" s="11">
        <f t="shared" si="15"/>
        <v>1.0000000000000002</v>
      </c>
      <c r="P930" s="10">
        <f>(B930*BTC!J930+Indice!C930*XRP!J930+Indice!D930*LTC!J930+Indice!E930*ETC!J200+Indice!F930*ETH!J347+Indice!G930*BCH!J200+Indice!H930*XMR!J790+Indice!I930*ZEC!J200+Indice!J930*EOS!J200+Indice!K930*DASH!J886+Indice!L930*XLM!J714)</f>
        <v>-7.1786281856187871E-3</v>
      </c>
      <c r="Q930" s="18">
        <f>((B$914*BTC!E930+Indice!C$914*XRP!E930+Indice!D$914*LTC!E930+Indice!F$914*ETH!E347+Indice!H$914*XMR!E425+Indice!K$914*DASH!E886+Indice!L$914*XLM!E714)/S$733)</f>
        <v>626.61479437899993</v>
      </c>
      <c r="R930" s="5"/>
      <c r="S930" s="3"/>
      <c r="T930" s="10"/>
      <c r="U930" s="10"/>
    </row>
    <row r="931" spans="1:21" x14ac:dyDescent="0.25">
      <c r="A931" s="3">
        <v>42568</v>
      </c>
      <c r="B931" s="10">
        <f>'Volumi Totali'!B931/'Volumi Totali'!N931</f>
        <v>0.77937786632506445</v>
      </c>
      <c r="C931" s="10">
        <f>'Volumi Totali'!C931/'Volumi Totali'!N931</f>
        <v>5.5437313006496628E-3</v>
      </c>
      <c r="D931" s="10">
        <f>'Volumi Totali'!D931/'Volumi Totali'!N931</f>
        <v>2.2574732905253837E-2</v>
      </c>
      <c r="E931" s="10">
        <f>'Volumi Totali'!E931/'Volumi Totali'!N931</f>
        <v>0</v>
      </c>
      <c r="F931" s="10">
        <f>'Volumi Totali'!F931/'Volumi Totali'!N931</f>
        <v>0.18771793879762122</v>
      </c>
      <c r="G931" s="10">
        <f>'Volumi Totali'!G931/'Volumi Totali'!N931</f>
        <v>0</v>
      </c>
      <c r="H931" s="10">
        <f>'Volumi Totali'!H931/'Volumi Totali'!N931</f>
        <v>1.7540738095296203E-3</v>
      </c>
      <c r="I931" s="10">
        <f>'Volumi Totali'!I931/'Volumi Totali'!N931</f>
        <v>0</v>
      </c>
      <c r="J931" s="10">
        <f>'Volumi Totali'!J931/'Volumi Totali'!N931</f>
        <v>0</v>
      </c>
      <c r="K931" s="10">
        <f>'Volumi Totali'!K931/'Volumi Totali'!N931</f>
        <v>2.6027617610003182E-3</v>
      </c>
      <c r="L931" s="10">
        <f>'Volumi Totali'!L931/'Volumi Totali'!N931</f>
        <v>4.288951008808475E-4</v>
      </c>
      <c r="N931" s="11">
        <f t="shared" si="15"/>
        <v>0.99999999999999989</v>
      </c>
      <c r="P931" s="10">
        <f>(B931*BTC!J931+Indice!C931*XRP!J931+Indice!D931*LTC!J931+Indice!E931*ETC!J201+Indice!F931*ETH!J348+Indice!G931*BCH!J201+Indice!H931*XMR!J791+Indice!I931*ZEC!J201+Indice!J931*EOS!J201+Indice!K931*DASH!J887+Indice!L931*XLM!J715)</f>
        <v>1.3349129581885298E-2</v>
      </c>
      <c r="Q931" s="18">
        <f>((B$914*BTC!E931+Indice!C$914*XRP!E931+Indice!D$914*LTC!E931+Indice!F$914*ETH!E348+Indice!H$914*XMR!E426+Indice!K$914*DASH!E887+Indice!L$914*XLM!E715)/S$733)</f>
        <v>644.24854448704627</v>
      </c>
      <c r="R931" s="5"/>
      <c r="S931" s="4"/>
      <c r="T931" s="10"/>
      <c r="U931" s="10"/>
    </row>
    <row r="932" spans="1:21" x14ac:dyDescent="0.25">
      <c r="A932" s="4">
        <v>42569</v>
      </c>
      <c r="B932" s="10">
        <f>'Volumi Totali'!B932/'Volumi Totali'!N932</f>
        <v>0.79084952996168711</v>
      </c>
      <c r="C932" s="10">
        <f>'Volumi Totali'!C932/'Volumi Totali'!N932</f>
        <v>5.0411377804696657E-3</v>
      </c>
      <c r="D932" s="10">
        <f>'Volumi Totali'!D932/'Volumi Totali'!N932</f>
        <v>1.7963151182161512E-2</v>
      </c>
      <c r="E932" s="10">
        <f>'Volumi Totali'!E932/'Volumi Totali'!N932</f>
        <v>0</v>
      </c>
      <c r="F932" s="10">
        <f>'Volumi Totali'!F932/'Volumi Totali'!N932</f>
        <v>0.18138250379898657</v>
      </c>
      <c r="G932" s="10">
        <f>'Volumi Totali'!G932/'Volumi Totali'!N932</f>
        <v>0</v>
      </c>
      <c r="H932" s="10">
        <f>'Volumi Totali'!H932/'Volumi Totali'!N932</f>
        <v>1.2380697305800559E-3</v>
      </c>
      <c r="I932" s="10">
        <f>'Volumi Totali'!I932/'Volumi Totali'!N932</f>
        <v>0</v>
      </c>
      <c r="J932" s="10">
        <f>'Volumi Totali'!J932/'Volumi Totali'!N932</f>
        <v>0</v>
      </c>
      <c r="K932" s="10">
        <f>'Volumi Totali'!K932/'Volumi Totali'!N932</f>
        <v>3.1133730304542247E-3</v>
      </c>
      <c r="L932" s="10">
        <f>'Volumi Totali'!L932/'Volumi Totali'!N932</f>
        <v>4.1223451566087564E-4</v>
      </c>
      <c r="N932" s="11">
        <f t="shared" si="15"/>
        <v>1</v>
      </c>
      <c r="P932" s="10">
        <f>(B932*BTC!J932+Indice!C932*XRP!J932+Indice!D932*LTC!J932+Indice!E932*ETC!J202+Indice!F932*ETH!J349+Indice!G932*BCH!J202+Indice!H932*XMR!J792+Indice!I932*ZEC!J202+Indice!J932*EOS!J202+Indice!K932*DASH!J888+Indice!L932*XLM!J716)</f>
        <v>-1.0311147660540377E-2</v>
      </c>
      <c r="Q932" s="18">
        <f>((B$914*BTC!E932+Indice!C$914*XRP!E932+Indice!D$914*LTC!E932+Indice!F$914*ETH!E349+Indice!H$914*XMR!E427+Indice!K$914*DASH!E888+Indice!L$914*XLM!E716)/S$733)</f>
        <v>638.2252646006126</v>
      </c>
      <c r="R932" s="5"/>
      <c r="S932" s="3"/>
      <c r="T932" s="10"/>
      <c r="U932" s="10"/>
    </row>
    <row r="933" spans="1:21" x14ac:dyDescent="0.25">
      <c r="A933" s="3">
        <v>42570</v>
      </c>
      <c r="B933" s="10">
        <f>'Volumi Totali'!B933/'Volumi Totali'!N933</f>
        <v>0.7141338106788192</v>
      </c>
      <c r="C933" s="10">
        <f>'Volumi Totali'!C933/'Volumi Totali'!N933</f>
        <v>6.4273594834878649E-3</v>
      </c>
      <c r="D933" s="10">
        <f>'Volumi Totali'!D933/'Volumi Totali'!N933</f>
        <v>1.8241284542639343E-2</v>
      </c>
      <c r="E933" s="10">
        <f>'Volumi Totali'!E933/'Volumi Totali'!N933</f>
        <v>0</v>
      </c>
      <c r="F933" s="10">
        <f>'Volumi Totali'!F933/'Volumi Totali'!N933</f>
        <v>0.25355050636241416</v>
      </c>
      <c r="G933" s="10">
        <f>'Volumi Totali'!G933/'Volumi Totali'!N933</f>
        <v>0</v>
      </c>
      <c r="H933" s="10">
        <f>'Volumi Totali'!H933/'Volumi Totali'!N933</f>
        <v>2.4065828572367364E-3</v>
      </c>
      <c r="I933" s="10">
        <f>'Volumi Totali'!I933/'Volumi Totali'!N933</f>
        <v>0</v>
      </c>
      <c r="J933" s="10">
        <f>'Volumi Totali'!J933/'Volumi Totali'!N933</f>
        <v>0</v>
      </c>
      <c r="K933" s="10">
        <f>'Volumi Totali'!K933/'Volumi Totali'!N933</f>
        <v>4.793224719748513E-3</v>
      </c>
      <c r="L933" s="10">
        <f>'Volumi Totali'!L933/'Volumi Totali'!N933</f>
        <v>4.4723135565416348E-4</v>
      </c>
      <c r="N933" s="11">
        <f t="shared" si="15"/>
        <v>0.99999999999999989</v>
      </c>
      <c r="P933" s="10">
        <f>(B933*BTC!J933+Indice!C933*XRP!J933+Indice!D933*LTC!J933+Indice!E933*ETC!J203+Indice!F933*ETH!J350+Indice!G933*BCH!J203+Indice!H933*XMR!J793+Indice!I933*ZEC!J203+Indice!J933*EOS!J203+Indice!K933*DASH!J889+Indice!L933*XLM!J717)</f>
        <v>1.3215463971808363E-2</v>
      </c>
      <c r="Q933" s="18">
        <f>((B$914*BTC!E933+Indice!C$914*XRP!E933+Indice!D$914*LTC!E933+Indice!F$914*ETH!E350+Indice!H$914*XMR!E428+Indice!K$914*DASH!E889+Indice!L$914*XLM!E717)/S$733)</f>
        <v>638.05282090430569</v>
      </c>
      <c r="R933" s="5"/>
      <c r="S933" s="4"/>
      <c r="T933" s="10"/>
      <c r="U933" s="10"/>
    </row>
    <row r="934" spans="1:21" x14ac:dyDescent="0.25">
      <c r="A934" s="4">
        <v>42571</v>
      </c>
      <c r="B934" s="10">
        <f>'Volumi Totali'!B934/'Volumi Totali'!N934</f>
        <v>0.59803471139657893</v>
      </c>
      <c r="C934" s="10">
        <f>'Volumi Totali'!C934/'Volumi Totali'!N934</f>
        <v>4.9929772483371174E-3</v>
      </c>
      <c r="D934" s="10">
        <f>'Volumi Totali'!D934/'Volumi Totali'!N934</f>
        <v>1.2061689096264906E-2</v>
      </c>
      <c r="E934" s="10">
        <f>'Volumi Totali'!E934/'Volumi Totali'!N934</f>
        <v>0</v>
      </c>
      <c r="F934" s="10">
        <f>'Volumi Totali'!F934/'Volumi Totali'!N934</f>
        <v>0.38058609934487686</v>
      </c>
      <c r="G934" s="10">
        <f>'Volumi Totali'!G934/'Volumi Totali'!N934</f>
        <v>0</v>
      </c>
      <c r="H934" s="10">
        <f>'Volumi Totali'!H934/'Volumi Totali'!N934</f>
        <v>2.3269136777106258E-3</v>
      </c>
      <c r="I934" s="10">
        <f>'Volumi Totali'!I934/'Volumi Totali'!N934</f>
        <v>0</v>
      </c>
      <c r="J934" s="10">
        <f>'Volumi Totali'!J934/'Volumi Totali'!N934</f>
        <v>0</v>
      </c>
      <c r="K934" s="10">
        <f>'Volumi Totali'!K934/'Volumi Totali'!N934</f>
        <v>1.8136926645901652E-3</v>
      </c>
      <c r="L934" s="10">
        <f>'Volumi Totali'!L934/'Volumi Totali'!N934</f>
        <v>1.8391657164141951E-4</v>
      </c>
      <c r="N934" s="11">
        <f t="shared" si="15"/>
        <v>1.0000000000000002</v>
      </c>
      <c r="P934" s="10">
        <f>(B934*BTC!J934+Indice!C934*XRP!J934+Indice!D934*LTC!J934+Indice!E934*ETC!J204+Indice!F934*ETH!J351+Indice!G934*BCH!J204+Indice!H934*XMR!J794+Indice!I934*ZEC!J204+Indice!J934*EOS!J204+Indice!K934*DASH!J890+Indice!L934*XLM!J718)</f>
        <v>2.1643213556259821E-2</v>
      </c>
      <c r="Q934" s="18">
        <f>((B$914*BTC!E934+Indice!C$914*XRP!E934+Indice!D$914*LTC!E934+Indice!F$914*ETH!E351+Indice!H$914*XMR!E429+Indice!K$914*DASH!E890+Indice!L$914*XLM!E718)/S$733)</f>
        <v>631.34749511774635</v>
      </c>
      <c r="R934" s="5"/>
      <c r="S934" s="3"/>
      <c r="T934" s="10"/>
      <c r="U934" s="10"/>
    </row>
    <row r="935" spans="1:21" x14ac:dyDescent="0.25">
      <c r="A935" s="3">
        <v>42572</v>
      </c>
      <c r="B935" s="10">
        <f>'Volumi Totali'!B935/'Volumi Totali'!N935</f>
        <v>0.68760257394642132</v>
      </c>
      <c r="C935" s="10">
        <f>'Volumi Totali'!C935/'Volumi Totali'!N935</f>
        <v>9.2207273509354887E-3</v>
      </c>
      <c r="D935" s="10">
        <f>'Volumi Totali'!D935/'Volumi Totali'!N935</f>
        <v>1.6168353019865984E-2</v>
      </c>
      <c r="E935" s="10">
        <f>'Volumi Totali'!E935/'Volumi Totali'!N935</f>
        <v>0</v>
      </c>
      <c r="F935" s="10">
        <f>'Volumi Totali'!F935/'Volumi Totali'!N935</f>
        <v>0.28004449948688231</v>
      </c>
      <c r="G935" s="10">
        <f>'Volumi Totali'!G935/'Volumi Totali'!N935</f>
        <v>0</v>
      </c>
      <c r="H935" s="10">
        <f>'Volumi Totali'!H935/'Volumi Totali'!N935</f>
        <v>1.6254854919094182E-3</v>
      </c>
      <c r="I935" s="10">
        <f>'Volumi Totali'!I935/'Volumi Totali'!N935</f>
        <v>0</v>
      </c>
      <c r="J935" s="10">
        <f>'Volumi Totali'!J935/'Volumi Totali'!N935</f>
        <v>0</v>
      </c>
      <c r="K935" s="10">
        <f>'Volumi Totali'!K935/'Volumi Totali'!N935</f>
        <v>4.9539671788605905E-3</v>
      </c>
      <c r="L935" s="10">
        <f>'Volumi Totali'!L935/'Volumi Totali'!N935</f>
        <v>3.84393525124829E-4</v>
      </c>
      <c r="N935" s="11">
        <f t="shared" si="15"/>
        <v>0.99999999999999989</v>
      </c>
      <c r="P935" s="10">
        <f>(B935*BTC!J935+Indice!C935*XRP!J935+Indice!D935*LTC!J935+Indice!E935*ETC!J205+Indice!F935*ETH!J352+Indice!G935*BCH!J205+Indice!H935*XMR!J795+Indice!I935*ZEC!J205+Indice!J935*EOS!J205+Indice!K935*DASH!J891+Indice!L935*XLM!J719)</f>
        <v>4.3166376955152269E-3</v>
      </c>
      <c r="Q935" s="18">
        <f>((B$914*BTC!E935+Indice!C$914*XRP!E935+Indice!D$914*LTC!E935+Indice!F$914*ETH!E352+Indice!H$914*XMR!E430+Indice!K$914*DASH!E891+Indice!L$914*XLM!E719)/S$733)</f>
        <v>630.73597276527676</v>
      </c>
      <c r="R935" s="5"/>
      <c r="S935" s="4"/>
      <c r="T935" s="10"/>
      <c r="U935" s="10"/>
    </row>
    <row r="936" spans="1:21" x14ac:dyDescent="0.25">
      <c r="A936" s="4">
        <v>42573</v>
      </c>
      <c r="B936" s="10">
        <f>'Volumi Totali'!B936/'Volumi Totali'!N936</f>
        <v>0.62846749642076027</v>
      </c>
      <c r="C936" s="10">
        <f>'Volumi Totali'!C936/'Volumi Totali'!N936</f>
        <v>3.6545350488377034E-3</v>
      </c>
      <c r="D936" s="10">
        <f>'Volumi Totali'!D936/'Volumi Totali'!N936</f>
        <v>1.2544008685984865E-2</v>
      </c>
      <c r="E936" s="10">
        <f>'Volumi Totali'!E936/'Volumi Totali'!N936</f>
        <v>0</v>
      </c>
      <c r="F936" s="10">
        <f>'Volumi Totali'!F936/'Volumi Totali'!N936</f>
        <v>0.3502782882965978</v>
      </c>
      <c r="G936" s="10">
        <f>'Volumi Totali'!G936/'Volumi Totali'!N936</f>
        <v>0</v>
      </c>
      <c r="H936" s="10">
        <f>'Volumi Totali'!H936/'Volumi Totali'!N936</f>
        <v>8.5988316019682811E-4</v>
      </c>
      <c r="I936" s="10">
        <f>'Volumi Totali'!I936/'Volumi Totali'!N936</f>
        <v>0</v>
      </c>
      <c r="J936" s="10">
        <f>'Volumi Totali'!J936/'Volumi Totali'!N936</f>
        <v>0</v>
      </c>
      <c r="K936" s="10">
        <f>'Volumi Totali'!K936/'Volumi Totali'!N936</f>
        <v>4.0634658816308877E-3</v>
      </c>
      <c r="L936" s="10">
        <f>'Volumi Totali'!L936/'Volumi Totali'!N936</f>
        <v>1.3232250599162293E-4</v>
      </c>
      <c r="N936" s="11">
        <f t="shared" si="15"/>
        <v>0.99999999999999989</v>
      </c>
      <c r="P936" s="10">
        <f>(B936*BTC!J936+Indice!C936*XRP!J936+Indice!D936*LTC!J936+Indice!E936*ETC!J206+Indice!F936*ETH!J353+Indice!G936*BCH!J206+Indice!H936*XMR!J796+Indice!I936*ZEC!J206+Indice!J936*EOS!J206+Indice!K936*DASH!J892+Indice!L936*XLM!J720)</f>
        <v>4.1666661743061169E-2</v>
      </c>
      <c r="Q936" s="18">
        <f>((B$914*BTC!E936+Indice!C$914*XRP!E936+Indice!D$914*LTC!E936+Indice!F$914*ETH!E353+Indice!H$914*XMR!E431+Indice!K$914*DASH!E892+Indice!L$914*XLM!E720)/S$733)</f>
        <v>617.33460115143839</v>
      </c>
      <c r="R936" s="5"/>
      <c r="S936" s="3"/>
      <c r="T936" s="10"/>
      <c r="U936" s="10"/>
    </row>
    <row r="937" spans="1:21" x14ac:dyDescent="0.25">
      <c r="A937" s="3">
        <v>42574</v>
      </c>
      <c r="B937" s="10">
        <f>'Volumi Totali'!B937/'Volumi Totali'!N937</f>
        <v>0.66410851462947618</v>
      </c>
      <c r="C937" s="10">
        <f>'Volumi Totali'!C937/'Volumi Totali'!N937</f>
        <v>3.4056237103517171E-3</v>
      </c>
      <c r="D937" s="10">
        <f>'Volumi Totali'!D937/'Volumi Totali'!N937</f>
        <v>1.4984614430681595E-2</v>
      </c>
      <c r="E937" s="10">
        <f>'Volumi Totali'!E937/'Volumi Totali'!N937</f>
        <v>0</v>
      </c>
      <c r="F937" s="10">
        <f>'Volumi Totali'!F937/'Volumi Totali'!N937</f>
        <v>0.3103121490152374</v>
      </c>
      <c r="G937" s="10">
        <f>'Volumi Totali'!G937/'Volumi Totali'!N937</f>
        <v>0</v>
      </c>
      <c r="H937" s="10">
        <f>'Volumi Totali'!H937/'Volumi Totali'!N937</f>
        <v>1.2676306253813154E-3</v>
      </c>
      <c r="I937" s="10">
        <f>'Volumi Totali'!I937/'Volumi Totali'!N937</f>
        <v>0</v>
      </c>
      <c r="J937" s="10">
        <f>'Volumi Totali'!J937/'Volumi Totali'!N937</f>
        <v>0</v>
      </c>
      <c r="K937" s="10">
        <f>'Volumi Totali'!K937/'Volumi Totali'!N937</f>
        <v>4.1632928226267079E-3</v>
      </c>
      <c r="L937" s="10">
        <f>'Volumi Totali'!L937/'Volumi Totali'!N937</f>
        <v>1.7581747662451153E-3</v>
      </c>
      <c r="N937" s="11">
        <f t="shared" si="15"/>
        <v>0.99999999999999989</v>
      </c>
      <c r="P937" s="10">
        <f>(B937*BTC!J937+Indice!C937*XRP!J937+Indice!D937*LTC!J937+Indice!E937*ETC!J207+Indice!F937*ETH!J354+Indice!G937*BCH!J207+Indice!H937*XMR!J797+Indice!I937*ZEC!J207+Indice!J937*EOS!J207+Indice!K937*DASH!J893+Indice!L937*XLM!J721)</f>
        <v>-2.5108518500675503E-3</v>
      </c>
      <c r="Q937" s="18">
        <f>((B$914*BTC!E937+Indice!C$914*XRP!E937+Indice!D$914*LTC!E937+Indice!F$914*ETH!E354+Indice!H$914*XMR!E432+Indice!K$914*DASH!E893+Indice!L$914*XLM!E721)/S$733)</f>
        <v>621.9709381522166</v>
      </c>
      <c r="R937" s="5"/>
      <c r="S937" s="4"/>
      <c r="T937" s="10"/>
      <c r="U937" s="10"/>
    </row>
    <row r="938" spans="1:21" x14ac:dyDescent="0.25">
      <c r="A938" s="4">
        <v>42575</v>
      </c>
      <c r="B938" s="10">
        <f>'Volumi Totali'!B938/'Volumi Totali'!N938</f>
        <v>0.59392762275488775</v>
      </c>
      <c r="C938" s="10">
        <f>'Volumi Totali'!C938/'Volumi Totali'!N938</f>
        <v>1.5864688066457577E-3</v>
      </c>
      <c r="D938" s="10">
        <f>'Volumi Totali'!D938/'Volumi Totali'!N938</f>
        <v>9.2439107480521525E-3</v>
      </c>
      <c r="E938" s="10">
        <f>'Volumi Totali'!E938/'Volumi Totali'!N938</f>
        <v>0</v>
      </c>
      <c r="F938" s="10">
        <f>'Volumi Totali'!F938/'Volumi Totali'!N938</f>
        <v>0.39073265256964329</v>
      </c>
      <c r="G938" s="10">
        <f>'Volumi Totali'!G938/'Volumi Totali'!N938</f>
        <v>0</v>
      </c>
      <c r="H938" s="10">
        <f>'Volumi Totali'!H938/'Volumi Totali'!N938</f>
        <v>8.1153457456654911E-4</v>
      </c>
      <c r="I938" s="10">
        <f>'Volumi Totali'!I938/'Volumi Totali'!N938</f>
        <v>0</v>
      </c>
      <c r="J938" s="10">
        <f>'Volumi Totali'!J938/'Volumi Totali'!N938</f>
        <v>0</v>
      </c>
      <c r="K938" s="10">
        <f>'Volumi Totali'!K938/'Volumi Totali'!N938</f>
        <v>1.8632202635698056E-3</v>
      </c>
      <c r="L938" s="10">
        <f>'Volumi Totali'!L938/'Volumi Totali'!N938</f>
        <v>1.8345902826346994E-3</v>
      </c>
      <c r="N938" s="11">
        <f t="shared" si="15"/>
        <v>1</v>
      </c>
      <c r="P938" s="10">
        <f>(B938*BTC!J938+Indice!C938*XRP!J938+Indice!D938*LTC!J938+Indice!E938*ETC!J208+Indice!F938*ETH!J355+Indice!G938*BCH!J208+Indice!H938*XMR!J798+Indice!I938*ZEC!J208+Indice!J938*EOS!J208+Indice!K938*DASH!J894+Indice!L938*XLM!J722)</f>
        <v>-3.6927163633532732E-2</v>
      </c>
      <c r="Q938" s="18">
        <f>((B$914*BTC!E938+Indice!C$914*XRP!E938+Indice!D$914*LTC!E938+Indice!F$914*ETH!E355+Indice!H$914*XMR!E433+Indice!K$914*DASH!E894+Indice!L$914*XLM!E722)/S$733)</f>
        <v>627.21675173260314</v>
      </c>
      <c r="R938" s="5"/>
      <c r="S938" s="3"/>
      <c r="T938" s="10"/>
      <c r="U938" s="10"/>
    </row>
    <row r="939" spans="1:21" x14ac:dyDescent="0.25">
      <c r="A939" s="3">
        <v>42576</v>
      </c>
      <c r="B939" s="10">
        <f>'Volumi Totali'!B939/'Volumi Totali'!N939</f>
        <v>0.66362076154464322</v>
      </c>
      <c r="C939" s="10">
        <f>'Volumi Totali'!C939/'Volumi Totali'!N939</f>
        <v>7.4839539910067972E-3</v>
      </c>
      <c r="D939" s="10">
        <f>'Volumi Totali'!D939/'Volumi Totali'!N939</f>
        <v>1.3038550836524332E-2</v>
      </c>
      <c r="E939" s="10">
        <f>'Volumi Totali'!E939/'Volumi Totali'!N939</f>
        <v>0</v>
      </c>
      <c r="F939" s="10">
        <f>'Volumi Totali'!F939/'Volumi Totali'!N939</f>
        <v>0.31131473435105017</v>
      </c>
      <c r="G939" s="10">
        <f>'Volumi Totali'!G939/'Volumi Totali'!N939</f>
        <v>0</v>
      </c>
      <c r="H939" s="10">
        <f>'Volumi Totali'!H939/'Volumi Totali'!N939</f>
        <v>8.0062498255031248E-4</v>
      </c>
      <c r="I939" s="10">
        <f>'Volumi Totali'!I939/'Volumi Totali'!N939</f>
        <v>0</v>
      </c>
      <c r="J939" s="10">
        <f>'Volumi Totali'!J939/'Volumi Totali'!N939</f>
        <v>0</v>
      </c>
      <c r="K939" s="10">
        <f>'Volumi Totali'!K939/'Volumi Totali'!N939</f>
        <v>2.6689819676785904E-3</v>
      </c>
      <c r="L939" s="10">
        <f>'Volumi Totali'!L939/'Volumi Totali'!N939</f>
        <v>1.0723923265465406E-3</v>
      </c>
      <c r="N939" s="11">
        <f t="shared" si="15"/>
        <v>0.99999999999999989</v>
      </c>
      <c r="P939" s="10">
        <f>(B939*BTC!J939+Indice!C939*XRP!J939+Indice!D939*LTC!J939+Indice!E939*ETC!J209+Indice!F939*ETH!J356+Indice!G939*BCH!J209+Indice!H939*XMR!J799+Indice!I939*ZEC!J209+Indice!J939*EOS!J209+Indice!K939*DASH!J895+Indice!L939*XLM!J723)</f>
        <v>1.9412152348680874E-2</v>
      </c>
      <c r="Q939" s="18">
        <f>((B$914*BTC!E939+Indice!C$914*XRP!E939+Indice!D$914*LTC!E939+Indice!F$914*ETH!E356+Indice!H$914*XMR!E434+Indice!K$914*DASH!E895+Indice!L$914*XLM!E723)/S$733)</f>
        <v>620.53892899857851</v>
      </c>
      <c r="R939" s="5"/>
      <c r="S939" s="4"/>
      <c r="T939" s="10"/>
      <c r="U939" s="10"/>
    </row>
    <row r="940" spans="1:21" x14ac:dyDescent="0.25">
      <c r="A940" s="4">
        <v>42577</v>
      </c>
      <c r="B940" s="10">
        <f>'Volumi Totali'!B940/'Volumi Totali'!N940</f>
        <v>0.69369714624771461</v>
      </c>
      <c r="C940" s="10">
        <f>'Volumi Totali'!C940/'Volumi Totali'!N940</f>
        <v>4.7692505195664646E-3</v>
      </c>
      <c r="D940" s="10">
        <f>'Volumi Totali'!D940/'Volumi Totali'!N940</f>
        <v>7.844614901361683E-3</v>
      </c>
      <c r="E940" s="10">
        <f>'Volumi Totali'!E940/'Volumi Totali'!N940</f>
        <v>0</v>
      </c>
      <c r="F940" s="10">
        <f>'Volumi Totali'!F940/'Volumi Totali'!N940</f>
        <v>0.29095869925123419</v>
      </c>
      <c r="G940" s="10">
        <f>'Volumi Totali'!G940/'Volumi Totali'!N940</f>
        <v>0</v>
      </c>
      <c r="H940" s="10">
        <f>'Volumi Totali'!H940/'Volumi Totali'!N940</f>
        <v>8.2846173397393421E-4</v>
      </c>
      <c r="I940" s="10">
        <f>'Volumi Totali'!I940/'Volumi Totali'!N940</f>
        <v>0</v>
      </c>
      <c r="J940" s="10">
        <f>'Volumi Totali'!J940/'Volumi Totali'!N940</f>
        <v>0</v>
      </c>
      <c r="K940" s="10">
        <f>'Volumi Totali'!K940/'Volumi Totali'!N940</f>
        <v>1.6389782704610933E-3</v>
      </c>
      <c r="L940" s="10">
        <f>'Volumi Totali'!L940/'Volumi Totali'!N940</f>
        <v>2.6284907568798697E-4</v>
      </c>
      <c r="N940" s="11">
        <f t="shared" si="15"/>
        <v>0.99999999999999989</v>
      </c>
      <c r="P940" s="10">
        <f>(B940*BTC!J940+Indice!C940*XRP!J940+Indice!D940*LTC!J940+Indice!E940*ETC!J210+Indice!F940*ETH!J357+Indice!G940*BCH!J210+Indice!H940*XMR!J800+Indice!I940*ZEC!J210+Indice!J940*EOS!J210+Indice!K940*DASH!J896+Indice!L940*XLM!J724)</f>
        <v>-4.153737900166176E-2</v>
      </c>
      <c r="Q940" s="18">
        <f>((B$914*BTC!E940+Indice!C$914*XRP!E940+Indice!D$914*LTC!E940+Indice!F$914*ETH!E357+Indice!H$914*XMR!E435+Indice!K$914*DASH!E896+Indice!L$914*XLM!E724)/S$733)</f>
        <v>618.14280598768437</v>
      </c>
      <c r="R940" s="5"/>
      <c r="S940" s="3"/>
      <c r="T940" s="10"/>
      <c r="U940" s="10"/>
    </row>
    <row r="941" spans="1:21" x14ac:dyDescent="0.25">
      <c r="A941" s="3">
        <v>42578</v>
      </c>
      <c r="B941" s="10">
        <f>'Volumi Totali'!B941/'Volumi Totali'!N941</f>
        <v>0.7034133813425717</v>
      </c>
      <c r="C941" s="10">
        <f>'Volumi Totali'!C941/'Volumi Totali'!N941</f>
        <v>6.5355564652897769E-3</v>
      </c>
      <c r="D941" s="10">
        <f>'Volumi Totali'!D941/'Volumi Totali'!N941</f>
        <v>8.8119272882290975E-3</v>
      </c>
      <c r="E941" s="10">
        <f>'Volumi Totali'!E941/'Volumi Totali'!N941</f>
        <v>0</v>
      </c>
      <c r="F941" s="10">
        <f>'Volumi Totali'!F941/'Volumi Totali'!N941</f>
        <v>0.27799953881082984</v>
      </c>
      <c r="G941" s="10">
        <f>'Volumi Totali'!G941/'Volumi Totali'!N941</f>
        <v>0</v>
      </c>
      <c r="H941" s="10">
        <f>'Volumi Totali'!H941/'Volumi Totali'!N941</f>
        <v>1.2300826556680762E-3</v>
      </c>
      <c r="I941" s="10">
        <f>'Volumi Totali'!I941/'Volumi Totali'!N941</f>
        <v>0</v>
      </c>
      <c r="J941" s="10">
        <f>'Volumi Totali'!J941/'Volumi Totali'!N941</f>
        <v>0</v>
      </c>
      <c r="K941" s="10">
        <f>'Volumi Totali'!K941/'Volumi Totali'!N941</f>
        <v>1.8066955277916323E-3</v>
      </c>
      <c r="L941" s="10">
        <f>'Volumi Totali'!L941/'Volumi Totali'!N941</f>
        <v>2.028179096199452E-4</v>
      </c>
      <c r="N941" s="11">
        <f t="shared" si="15"/>
        <v>1</v>
      </c>
      <c r="P941" s="10">
        <f>(B941*BTC!J941+Indice!C941*XRP!J941+Indice!D941*LTC!J941+Indice!E941*ETC!J211+Indice!F941*ETH!J358+Indice!G941*BCH!J211+Indice!H941*XMR!J801+Indice!I941*ZEC!J211+Indice!J941*EOS!J211+Indice!K941*DASH!J897+Indice!L941*XLM!J725)</f>
        <v>2.425553961994174E-2</v>
      </c>
      <c r="Q941" s="18">
        <f>((B$914*BTC!E941+Indice!C$914*XRP!E941+Indice!D$914*LTC!E941+Indice!F$914*ETH!E358+Indice!H$914*XMR!E436+Indice!K$914*DASH!E897+Indice!L$914*XLM!E725)/S$733)</f>
        <v>620.68062097006987</v>
      </c>
      <c r="R941" s="5"/>
      <c r="S941" s="4"/>
      <c r="T941" s="10"/>
      <c r="U941" s="10"/>
    </row>
    <row r="942" spans="1:21" x14ac:dyDescent="0.25">
      <c r="A942" s="4">
        <v>42579</v>
      </c>
      <c r="B942" s="10">
        <f>'Volumi Totali'!B942/'Volumi Totali'!N942</f>
        <v>0.75496683998119141</v>
      </c>
      <c r="C942" s="10">
        <f>'Volumi Totali'!C942/'Volumi Totali'!N942</f>
        <v>1.1046933810902593E-2</v>
      </c>
      <c r="D942" s="10">
        <f>'Volumi Totali'!D942/'Volumi Totali'!N942</f>
        <v>1.5097956642630098E-2</v>
      </c>
      <c r="E942" s="10">
        <f>'Volumi Totali'!E942/'Volumi Totali'!N942</f>
        <v>0</v>
      </c>
      <c r="F942" s="10">
        <f>'Volumi Totali'!F942/'Volumi Totali'!N942</f>
        <v>0.21491926998779609</v>
      </c>
      <c r="G942" s="10">
        <f>'Volumi Totali'!G942/'Volumi Totali'!N942</f>
        <v>0</v>
      </c>
      <c r="H942" s="10">
        <f>'Volumi Totali'!H942/'Volumi Totali'!N942</f>
        <v>1.6678673158995046E-3</v>
      </c>
      <c r="I942" s="10">
        <f>'Volumi Totali'!I942/'Volumi Totali'!N942</f>
        <v>0</v>
      </c>
      <c r="J942" s="10">
        <f>'Volumi Totali'!J942/'Volumi Totali'!N942</f>
        <v>0</v>
      </c>
      <c r="K942" s="10">
        <f>'Volumi Totali'!K942/'Volumi Totali'!N942</f>
        <v>2.0718689675456084E-3</v>
      </c>
      <c r="L942" s="10">
        <f>'Volumi Totali'!L942/'Volumi Totali'!N942</f>
        <v>2.2926329403467321E-4</v>
      </c>
      <c r="N942" s="11">
        <f t="shared" si="15"/>
        <v>1</v>
      </c>
      <c r="P942" s="10">
        <f>(B942*BTC!J942+Indice!C942*XRP!J942+Indice!D942*LTC!J942+Indice!E942*ETC!J212+Indice!F942*ETH!J359+Indice!G942*BCH!J212+Indice!H942*XMR!J802+Indice!I942*ZEC!J212+Indice!J942*EOS!J212+Indice!K942*DASH!J898+Indice!L942*XLM!J726)</f>
        <v>-1.7324591130085645E-3</v>
      </c>
      <c r="Q942" s="18">
        <f>((B$914*BTC!E942+Indice!C$914*XRP!E942+Indice!D$914*LTC!E942+Indice!F$914*ETH!E359+Indice!H$914*XMR!E437+Indice!K$914*DASH!E898+Indice!L$914*XLM!E726)/S$733)</f>
        <v>621.31060931774459</v>
      </c>
      <c r="R942" s="5"/>
      <c r="S942" s="3"/>
      <c r="T942" s="10"/>
      <c r="U942" s="10"/>
    </row>
    <row r="943" spans="1:21" x14ac:dyDescent="0.25">
      <c r="A943" s="3">
        <v>42580</v>
      </c>
      <c r="B943" s="10">
        <f>'Volumi Totali'!B943/'Volumi Totali'!N943</f>
        <v>0.78175983103216218</v>
      </c>
      <c r="C943" s="10">
        <f>'Volumi Totali'!C943/'Volumi Totali'!N943</f>
        <v>1.0040810532858118E-2</v>
      </c>
      <c r="D943" s="10">
        <f>'Volumi Totali'!D943/'Volumi Totali'!N943</f>
        <v>2.2464576119294154E-2</v>
      </c>
      <c r="E943" s="10">
        <f>'Volumi Totali'!E943/'Volumi Totali'!N943</f>
        <v>0</v>
      </c>
      <c r="F943" s="10">
        <f>'Volumi Totali'!F943/'Volumi Totali'!N943</f>
        <v>0.18135653576061045</v>
      </c>
      <c r="G943" s="10">
        <f>'Volumi Totali'!G943/'Volumi Totali'!N943</f>
        <v>0</v>
      </c>
      <c r="H943" s="10">
        <f>'Volumi Totali'!H943/'Volumi Totali'!N943</f>
        <v>1.3714779741822152E-3</v>
      </c>
      <c r="I943" s="10">
        <f>'Volumi Totali'!I943/'Volumi Totali'!N943</f>
        <v>0</v>
      </c>
      <c r="J943" s="10">
        <f>'Volumi Totali'!J943/'Volumi Totali'!N943</f>
        <v>0</v>
      </c>
      <c r="K943" s="10">
        <f>'Volumi Totali'!K943/'Volumi Totali'!N943</f>
        <v>2.739401528712106E-3</v>
      </c>
      <c r="L943" s="10">
        <f>'Volumi Totali'!L943/'Volumi Totali'!N943</f>
        <v>2.6736705218082511E-4</v>
      </c>
      <c r="N943" s="11">
        <f t="shared" si="15"/>
        <v>1.0000000000000002</v>
      </c>
      <c r="P943" s="10">
        <f>(B943*BTC!J943+Indice!C943*XRP!J943+Indice!D943*LTC!J943+Indice!E943*ETC!J213+Indice!F943*ETH!J360+Indice!G943*BCH!J213+Indice!H943*XMR!J803+Indice!I943*ZEC!J213+Indice!J943*EOS!J213+Indice!K943*DASH!J899+Indice!L943*XLM!J727)</f>
        <v>2.4695261083672055E-3</v>
      </c>
      <c r="Q943" s="18">
        <f>((B$914*BTC!E943+Indice!C$914*XRP!E943+Indice!D$914*LTC!E943+Indice!F$914*ETH!E360+Indice!H$914*XMR!E438+Indice!K$914*DASH!E899+Indice!L$914*XLM!E727)/S$733)</f>
        <v>623.16237746904096</v>
      </c>
      <c r="R943" s="5"/>
      <c r="S943" s="4"/>
      <c r="T943" s="10"/>
      <c r="U943" s="10"/>
    </row>
    <row r="944" spans="1:21" x14ac:dyDescent="0.25">
      <c r="A944" s="4">
        <v>42581</v>
      </c>
      <c r="B944" s="10">
        <f>'Volumi Totali'!B944/'Volumi Totali'!N944</f>
        <v>0.77360365617301463</v>
      </c>
      <c r="C944" s="10">
        <f>'Volumi Totali'!C944/'Volumi Totali'!N944</f>
        <v>8.8920133898101154E-3</v>
      </c>
      <c r="D944" s="10">
        <f>'Volumi Totali'!D944/'Volumi Totali'!N944</f>
        <v>2.7933424473327369E-2</v>
      </c>
      <c r="E944" s="10">
        <f>'Volumi Totali'!E944/'Volumi Totali'!N944</f>
        <v>0</v>
      </c>
      <c r="F944" s="10">
        <f>'Volumi Totali'!F944/'Volumi Totali'!N944</f>
        <v>0.18201062760807163</v>
      </c>
      <c r="G944" s="10">
        <f>'Volumi Totali'!G944/'Volumi Totali'!N944</f>
        <v>0</v>
      </c>
      <c r="H944" s="10">
        <f>'Volumi Totali'!H944/'Volumi Totali'!N944</f>
        <v>1.428515705756905E-3</v>
      </c>
      <c r="I944" s="10">
        <f>'Volumi Totali'!I944/'Volumi Totali'!N944</f>
        <v>0</v>
      </c>
      <c r="J944" s="10">
        <f>'Volumi Totali'!J944/'Volumi Totali'!N944</f>
        <v>0</v>
      </c>
      <c r="K944" s="10">
        <f>'Volumi Totali'!K944/'Volumi Totali'!N944</f>
        <v>5.544460278172716E-3</v>
      </c>
      <c r="L944" s="10">
        <f>'Volumi Totali'!L944/'Volumi Totali'!N944</f>
        <v>5.8730237184662938E-4</v>
      </c>
      <c r="N944" s="11">
        <f t="shared" si="15"/>
        <v>1</v>
      </c>
      <c r="P944" s="10">
        <f>(B944*BTC!J944+Indice!C944*XRP!J944+Indice!D944*LTC!J944+Indice!E944*ETC!J214+Indice!F944*ETH!J361+Indice!G944*BCH!J214+Indice!H944*XMR!J804+Indice!I944*ZEC!J214+Indice!J944*EOS!J214+Indice!K944*DASH!J900+Indice!L944*XLM!J728)</f>
        <v>-7.4225584494878524E-3</v>
      </c>
      <c r="Q944" s="18">
        <f>((B$914*BTC!E944+Indice!C$914*XRP!E944+Indice!D$914*LTC!E944+Indice!F$914*ETH!E361+Indice!H$914*XMR!E439+Indice!K$914*DASH!E900+Indice!L$914*XLM!E728)/S$733)</f>
        <v>621.2901819690552</v>
      </c>
      <c r="R944" s="5"/>
      <c r="S944" s="3"/>
      <c r="T944" s="10"/>
      <c r="U944" s="10"/>
    </row>
    <row r="945" spans="1:21" x14ac:dyDescent="0.25">
      <c r="A945" s="3">
        <v>42582</v>
      </c>
      <c r="B945" s="10">
        <f>'Volumi Totali'!B945/'Volumi Totali'!N945</f>
        <v>0.79532242645897866</v>
      </c>
      <c r="C945" s="10">
        <f>'Volumi Totali'!C945/'Volumi Totali'!N945</f>
        <v>4.6520598949885599E-3</v>
      </c>
      <c r="D945" s="10">
        <f>'Volumi Totali'!D945/'Volumi Totali'!N945</f>
        <v>1.3790000086122012E-2</v>
      </c>
      <c r="E945" s="10">
        <f>'Volumi Totali'!E945/'Volumi Totali'!N945</f>
        <v>0</v>
      </c>
      <c r="F945" s="10">
        <f>'Volumi Totali'!F945/'Volumi Totali'!N945</f>
        <v>0.1825887128491171</v>
      </c>
      <c r="G945" s="10">
        <f>'Volumi Totali'!G945/'Volumi Totali'!N945</f>
        <v>0</v>
      </c>
      <c r="H945" s="10">
        <f>'Volumi Totali'!H945/'Volumi Totali'!N945</f>
        <v>1.0569826291901947E-3</v>
      </c>
      <c r="I945" s="10">
        <f>'Volumi Totali'!I945/'Volumi Totali'!N945</f>
        <v>0</v>
      </c>
      <c r="J945" s="10">
        <f>'Volumi Totali'!J945/'Volumi Totali'!N945</f>
        <v>0</v>
      </c>
      <c r="K945" s="10">
        <f>'Volumi Totali'!K945/'Volumi Totali'!N945</f>
        <v>2.2885991680613648E-3</v>
      </c>
      <c r="L945" s="10">
        <f>'Volumi Totali'!L945/'Volumi Totali'!N945</f>
        <v>3.0121891354211225E-4</v>
      </c>
      <c r="N945" s="11">
        <f t="shared" si="15"/>
        <v>0.99999999999999989</v>
      </c>
      <c r="P945" s="10">
        <f>(B945*BTC!J945+Indice!C945*XRP!J945+Indice!D945*LTC!J945+Indice!E945*ETC!J215+Indice!F945*ETH!J362+Indice!G945*BCH!J215+Indice!H945*XMR!J805+Indice!I945*ZEC!J215+Indice!J945*EOS!J215+Indice!K945*DASH!J901+Indice!L945*XLM!J729)</f>
        <v>-4.5490150736673972E-2</v>
      </c>
      <c r="Q945" s="18">
        <f>((B$914*BTC!E945+Indice!C$914*XRP!E945+Indice!D$914*LTC!E945+Indice!F$914*ETH!E362+Indice!H$914*XMR!E440+Indice!K$914*DASH!E901+Indice!L$914*XLM!E729)/S$733)</f>
        <v>592.48951489865624</v>
      </c>
      <c r="R945" s="5"/>
      <c r="S945" s="4"/>
      <c r="T945" s="10"/>
      <c r="U945" s="10"/>
    </row>
    <row r="946" spans="1:21" x14ac:dyDescent="0.25">
      <c r="A946" s="4">
        <v>42583</v>
      </c>
      <c r="B946" s="10">
        <f>'Volumi Totali'!B946/'Volumi Totali'!N946</f>
        <v>0.81181771939783987</v>
      </c>
      <c r="C946" s="10">
        <f>'Volumi Totali'!C946/'Volumi Totali'!N946</f>
        <v>6.3870426946505774E-3</v>
      </c>
      <c r="D946" s="10">
        <f>'Volumi Totali'!D946/'Volumi Totali'!N946</f>
        <v>1.3265477315443678E-2</v>
      </c>
      <c r="E946" s="10">
        <f>'Volumi Totali'!E946/'Volumi Totali'!N946</f>
        <v>0</v>
      </c>
      <c r="F946" s="10">
        <f>'Volumi Totali'!F946/'Volumi Totali'!N946</f>
        <v>0.15984657393067725</v>
      </c>
      <c r="G946" s="10">
        <f>'Volumi Totali'!G946/'Volumi Totali'!N946</f>
        <v>0</v>
      </c>
      <c r="H946" s="10">
        <f>'Volumi Totali'!H946/'Volumi Totali'!N946</f>
        <v>1.1329894788724617E-3</v>
      </c>
      <c r="I946" s="10">
        <f>'Volumi Totali'!I946/'Volumi Totali'!N946</f>
        <v>0</v>
      </c>
      <c r="J946" s="10">
        <f>'Volumi Totali'!J946/'Volumi Totali'!N946</f>
        <v>0</v>
      </c>
      <c r="K946" s="10">
        <f>'Volumi Totali'!K946/'Volumi Totali'!N946</f>
        <v>7.2512578805419958E-3</v>
      </c>
      <c r="L946" s="10">
        <f>'Volumi Totali'!L946/'Volumi Totali'!N946</f>
        <v>2.9893930197423226E-4</v>
      </c>
      <c r="N946" s="11">
        <f t="shared" si="15"/>
        <v>1.0000000000000002</v>
      </c>
      <c r="P946" s="10">
        <f>(B946*BTC!J946+Indice!C946*XRP!J946+Indice!D946*LTC!J946+Indice!E946*ETC!J216+Indice!F946*ETH!J363+Indice!G946*BCH!J216+Indice!H946*XMR!J806+Indice!I946*ZEC!J216+Indice!J946*EOS!J216+Indice!K946*DASH!J902+Indice!L946*XLM!J730)</f>
        <v>-3.7023803947278118E-2</v>
      </c>
      <c r="Q946" s="18">
        <f>((B$945*BTC!E946+Indice!C$945*XRP!E946+Indice!D$945*LTC!E946+Indice!F$945*ETH!E363+Indice!H$945*XMR!E441+Indice!K$945*DASH!E902+Indice!L$945*XLM!E730)/S$733)</f>
        <v>525.58754983176357</v>
      </c>
      <c r="R946" s="5"/>
      <c r="S946" s="3"/>
      <c r="T946" s="10"/>
      <c r="U946" s="10"/>
    </row>
    <row r="947" spans="1:21" x14ac:dyDescent="0.25">
      <c r="A947" s="3">
        <v>42584</v>
      </c>
      <c r="B947" s="10">
        <f>'Volumi Totali'!B947/'Volumi Totali'!N947</f>
        <v>0.77341775274714486</v>
      </c>
      <c r="C947" s="10">
        <f>'Volumi Totali'!C947/'Volumi Totali'!N947</f>
        <v>3.6311019369918594E-3</v>
      </c>
      <c r="D947" s="10">
        <f>'Volumi Totali'!D947/'Volumi Totali'!N947</f>
        <v>1.1777237209522947E-2</v>
      </c>
      <c r="E947" s="10">
        <f>'Volumi Totali'!E947/'Volumi Totali'!N947</f>
        <v>0</v>
      </c>
      <c r="F947" s="10">
        <f>'Volumi Totali'!F947/'Volumi Totali'!N947</f>
        <v>0.20754064203081787</v>
      </c>
      <c r="G947" s="10">
        <f>'Volumi Totali'!G947/'Volumi Totali'!N947</f>
        <v>0</v>
      </c>
      <c r="H947" s="10">
        <f>'Volumi Totali'!H947/'Volumi Totali'!N947</f>
        <v>7.0928588654206007E-4</v>
      </c>
      <c r="I947" s="10">
        <f>'Volumi Totali'!I947/'Volumi Totali'!N947</f>
        <v>0</v>
      </c>
      <c r="J947" s="10">
        <f>'Volumi Totali'!J947/'Volumi Totali'!N947</f>
        <v>0</v>
      </c>
      <c r="K947" s="10">
        <f>'Volumi Totali'!K947/'Volumi Totali'!N947</f>
        <v>2.7645584333342173E-3</v>
      </c>
      <c r="L947" s="10">
        <f>'Volumi Totali'!L947/'Volumi Totali'!N947</f>
        <v>1.5942175564621173E-4</v>
      </c>
      <c r="N947" s="11">
        <f t="shared" si="15"/>
        <v>1.0000000000000002</v>
      </c>
      <c r="P947" s="10">
        <f>(B947*BTC!J947+Indice!C947*XRP!J947+Indice!D947*LTC!J947+Indice!E947*ETC!J217+Indice!F947*ETH!J364+Indice!G947*BCH!J217+Indice!H947*XMR!J807+Indice!I947*ZEC!J217+Indice!J947*EOS!J217+Indice!K947*DASH!J903+Indice!L947*XLM!J731)</f>
        <v>-0.11727359534743857</v>
      </c>
      <c r="Q947" s="18">
        <f>((B$945*BTC!E947+Indice!C$945*XRP!E947+Indice!D$945*LTC!E947+Indice!F$945*ETH!E364+Indice!H$945*XMR!E442+Indice!K$945*DASH!E903+Indice!L$945*XLM!E731)/S$733)</f>
        <v>474.39974830192921</v>
      </c>
      <c r="R947" s="5"/>
      <c r="S947" s="4"/>
      <c r="T947" s="10"/>
      <c r="U947" s="10"/>
    </row>
    <row r="948" spans="1:21" x14ac:dyDescent="0.25">
      <c r="A948" s="4">
        <v>42585</v>
      </c>
      <c r="B948" s="10">
        <f>'Volumi Totali'!B948/'Volumi Totali'!N948</f>
        <v>0.77781473507040799</v>
      </c>
      <c r="C948" s="10">
        <f>'Volumi Totali'!C948/'Volumi Totali'!N948</f>
        <v>5.8739818435522648E-3</v>
      </c>
      <c r="D948" s="10">
        <f>'Volumi Totali'!D948/'Volumi Totali'!N948</f>
        <v>1.0755266514863233E-2</v>
      </c>
      <c r="E948" s="10">
        <f>'Volumi Totali'!E948/'Volumi Totali'!N948</f>
        <v>0</v>
      </c>
      <c r="F948" s="10">
        <f>'Volumi Totali'!F948/'Volumi Totali'!N948</f>
        <v>0.20187310781827073</v>
      </c>
      <c r="G948" s="10">
        <f>'Volumi Totali'!G948/'Volumi Totali'!N948</f>
        <v>0</v>
      </c>
      <c r="H948" s="10">
        <f>'Volumi Totali'!H948/'Volumi Totali'!N948</f>
        <v>7.1196776735019823E-4</v>
      </c>
      <c r="I948" s="10">
        <f>'Volumi Totali'!I948/'Volumi Totali'!N948</f>
        <v>0</v>
      </c>
      <c r="J948" s="10">
        <f>'Volumi Totali'!J948/'Volumi Totali'!N948</f>
        <v>0</v>
      </c>
      <c r="K948" s="10">
        <f>'Volumi Totali'!K948/'Volumi Totali'!N948</f>
        <v>2.691909457835171E-3</v>
      </c>
      <c r="L948" s="10">
        <f>'Volumi Totali'!L948/'Volumi Totali'!N948</f>
        <v>2.7903152772037104E-4</v>
      </c>
      <c r="N948" s="11">
        <f t="shared" si="15"/>
        <v>0.99999999999999989</v>
      </c>
      <c r="P948" s="10">
        <f>(B948*BTC!J948+Indice!C948*XRP!J948+Indice!D948*LTC!J948+Indice!E948*ETC!J218+Indice!F948*ETH!J365+Indice!G948*BCH!J218+Indice!H948*XMR!J808+Indice!I948*ZEC!J218+Indice!J948*EOS!J218+Indice!K948*DASH!J904+Indice!L948*XLM!J732)</f>
        <v>5.7380328375069761E-2</v>
      </c>
      <c r="Q948" s="18">
        <f>((B$945*BTC!E948+Indice!C$945*XRP!E948+Indice!D$945*LTC!E948+Indice!F$945*ETH!E365+Indice!H$945*XMR!E443+Indice!K$945*DASH!E904+Indice!L$945*XLM!E732)/S$733)</f>
        <v>490.99599934045051</v>
      </c>
      <c r="R948" s="5"/>
      <c r="S948" s="3"/>
      <c r="T948" s="10"/>
      <c r="U948" s="10"/>
    </row>
    <row r="949" spans="1:21" x14ac:dyDescent="0.25">
      <c r="A949" s="3">
        <v>42586</v>
      </c>
      <c r="B949" s="10">
        <f>'Volumi Totali'!B949/'Volumi Totali'!N949</f>
        <v>0.75032017601323675</v>
      </c>
      <c r="C949" s="10">
        <f>'Volumi Totali'!C949/'Volumi Totali'!N949</f>
        <v>6.0362411376169434E-3</v>
      </c>
      <c r="D949" s="10">
        <f>'Volumi Totali'!D949/'Volumi Totali'!N949</f>
        <v>9.5418913613853299E-3</v>
      </c>
      <c r="E949" s="10">
        <f>'Volumi Totali'!E949/'Volumi Totali'!N949</f>
        <v>0</v>
      </c>
      <c r="F949" s="10">
        <f>'Volumi Totali'!F949/'Volumi Totali'!N949</f>
        <v>0.22847240975602115</v>
      </c>
      <c r="G949" s="10">
        <f>'Volumi Totali'!G949/'Volumi Totali'!N949</f>
        <v>0</v>
      </c>
      <c r="H949" s="10">
        <f>'Volumi Totali'!H949/'Volumi Totali'!N949</f>
        <v>2.9796559701865885E-3</v>
      </c>
      <c r="I949" s="10">
        <f>'Volumi Totali'!I949/'Volumi Totali'!N949</f>
        <v>0</v>
      </c>
      <c r="J949" s="10">
        <f>'Volumi Totali'!J949/'Volumi Totali'!N949</f>
        <v>0</v>
      </c>
      <c r="K949" s="10">
        <f>'Volumi Totali'!K949/'Volumi Totali'!N949</f>
        <v>2.4753643019084968E-3</v>
      </c>
      <c r="L949" s="10">
        <f>'Volumi Totali'!L949/'Volumi Totali'!N949</f>
        <v>1.7426145964474329E-4</v>
      </c>
      <c r="N949" s="11">
        <f t="shared" si="15"/>
        <v>0.99999999999999989</v>
      </c>
      <c r="P949" s="10">
        <f>(B949*BTC!J949+Indice!C949*XRP!J949+Indice!D949*LTC!J949+Indice!E949*ETC!J219+Indice!F949*ETH!J366+Indice!G949*BCH!J219+Indice!H949*XMR!J809+Indice!I949*ZEC!J219+Indice!J949*EOS!J219+Indice!K949*DASH!J905+Indice!L949*XLM!J733)</f>
        <v>3.2901936195422789E-2</v>
      </c>
      <c r="Q949" s="18">
        <f>((B$945*BTC!E949+Indice!C$945*XRP!E949+Indice!D$945*LTC!E949+Indice!F$945*ETH!E366+Indice!H$945*XMR!E444+Indice!K$945*DASH!E905+Indice!L$945*XLM!E733)/S$733)</f>
        <v>501.45226625000987</v>
      </c>
      <c r="R949" s="5"/>
      <c r="S949" s="4"/>
      <c r="T949" s="10"/>
      <c r="U949" s="10"/>
    </row>
    <row r="950" spans="1:21" x14ac:dyDescent="0.25">
      <c r="A950" s="4">
        <v>42587</v>
      </c>
      <c r="B950" s="10">
        <f>'Volumi Totali'!B950/'Volumi Totali'!N950</f>
        <v>0.78758165925727253</v>
      </c>
      <c r="C950" s="10">
        <f>'Volumi Totali'!C950/'Volumi Totali'!N950</f>
        <v>8.3058738926551547E-3</v>
      </c>
      <c r="D950" s="10">
        <f>'Volumi Totali'!D950/'Volumi Totali'!N950</f>
        <v>1.3839748661408096E-2</v>
      </c>
      <c r="E950" s="10">
        <f>'Volumi Totali'!E950/'Volumi Totali'!N950</f>
        <v>0</v>
      </c>
      <c r="F950" s="10">
        <f>'Volumi Totali'!F950/'Volumi Totali'!N950</f>
        <v>0.18446050729587224</v>
      </c>
      <c r="G950" s="10">
        <f>'Volumi Totali'!G950/'Volumi Totali'!N950</f>
        <v>0</v>
      </c>
      <c r="H950" s="10">
        <f>'Volumi Totali'!H950/'Volumi Totali'!N950</f>
        <v>1.6047858092167249E-3</v>
      </c>
      <c r="I950" s="10">
        <f>'Volumi Totali'!I950/'Volumi Totali'!N950</f>
        <v>0</v>
      </c>
      <c r="J950" s="10">
        <f>'Volumi Totali'!J950/'Volumi Totali'!N950</f>
        <v>0</v>
      </c>
      <c r="K950" s="10">
        <f>'Volumi Totali'!K950/'Volumi Totali'!N950</f>
        <v>3.3831714192033824E-3</v>
      </c>
      <c r="L950" s="10">
        <f>'Volumi Totali'!L950/'Volumi Totali'!N950</f>
        <v>8.242536643718923E-4</v>
      </c>
      <c r="N950" s="11">
        <f t="shared" si="15"/>
        <v>1.0000000000000002</v>
      </c>
      <c r="P950" s="10">
        <f>(B950*BTC!J950+Indice!C950*XRP!J950+Indice!D950*LTC!J950+Indice!E950*ETC!J220+Indice!F950*ETH!J367+Indice!G950*BCH!J220+Indice!H950*XMR!J810+Indice!I950*ZEC!J220+Indice!J950*EOS!J220+Indice!K950*DASH!J906+Indice!L950*XLM!J734)</f>
        <v>-5.038325151985372E-3</v>
      </c>
      <c r="Q950" s="18">
        <f>((B$945*BTC!E950+Indice!C$945*XRP!E950+Indice!D$945*LTC!E950+Indice!F$945*ETH!E367+Indice!H$945*XMR!E445+Indice!K$945*DASH!E906+Indice!L$945*XLM!E734)/S$733)</f>
        <v>498.6253474334577</v>
      </c>
      <c r="R950" s="5"/>
      <c r="S950" s="3"/>
      <c r="T950" s="10"/>
      <c r="U950" s="10"/>
    </row>
    <row r="951" spans="1:21" x14ac:dyDescent="0.25">
      <c r="A951" s="3">
        <v>42588</v>
      </c>
      <c r="B951" s="10">
        <f>'Volumi Totali'!B951/'Volumi Totali'!N951</f>
        <v>0.79203422949287361</v>
      </c>
      <c r="C951" s="10">
        <f>'Volumi Totali'!C951/'Volumi Totali'!N951</f>
        <v>2.1218307240928085E-2</v>
      </c>
      <c r="D951" s="10">
        <f>'Volumi Totali'!D951/'Volumi Totali'!N951</f>
        <v>1.3440133574377282E-2</v>
      </c>
      <c r="E951" s="10">
        <f>'Volumi Totali'!E951/'Volumi Totali'!N951</f>
        <v>0</v>
      </c>
      <c r="F951" s="10">
        <f>'Volumi Totali'!F951/'Volumi Totali'!N951</f>
        <v>0.1638291368540675</v>
      </c>
      <c r="G951" s="10">
        <f>'Volumi Totali'!G951/'Volumi Totali'!N951</f>
        <v>0</v>
      </c>
      <c r="H951" s="10">
        <f>'Volumi Totali'!H951/'Volumi Totali'!N951</f>
        <v>2.6275830700899544E-3</v>
      </c>
      <c r="I951" s="10">
        <f>'Volumi Totali'!I951/'Volumi Totali'!N951</f>
        <v>0</v>
      </c>
      <c r="J951" s="10">
        <f>'Volumi Totali'!J951/'Volumi Totali'!N951</f>
        <v>0</v>
      </c>
      <c r="K951" s="10">
        <f>'Volumi Totali'!K951/'Volumi Totali'!N951</f>
        <v>6.255417295973462E-3</v>
      </c>
      <c r="L951" s="10">
        <f>'Volumi Totali'!L951/'Volumi Totali'!N951</f>
        <v>5.9519247169012698E-4</v>
      </c>
      <c r="N951" s="11">
        <f t="shared" si="15"/>
        <v>1</v>
      </c>
      <c r="P951" s="10">
        <f>(B951*BTC!J951+Indice!C951*XRP!J951+Indice!D951*LTC!J951+Indice!E951*ETC!J221+Indice!F951*ETH!J368+Indice!G951*BCH!J221+Indice!H951*XMR!J811+Indice!I951*ZEC!J221+Indice!J951*EOS!J221+Indice!K951*DASH!J907+Indice!L951*XLM!J735)</f>
        <v>1.7431531173298723E-2</v>
      </c>
      <c r="Q951" s="18">
        <f>((B$945*BTC!E951+Indice!C$945*XRP!E951+Indice!D$945*LTC!E951+Indice!F$945*ETH!E368+Indice!H$945*XMR!E446+Indice!K$945*DASH!E907+Indice!L$945*XLM!E735)/S$733)</f>
        <v>509.61521938190714</v>
      </c>
      <c r="R951" s="5"/>
      <c r="S951" s="4"/>
      <c r="T951" s="10"/>
      <c r="U951" s="10"/>
    </row>
    <row r="952" spans="1:21" x14ac:dyDescent="0.25">
      <c r="A952" s="4">
        <v>42589</v>
      </c>
      <c r="B952" s="10">
        <f>'Volumi Totali'!B952/'Volumi Totali'!N952</f>
        <v>0.80518996441773005</v>
      </c>
      <c r="C952" s="10">
        <f>'Volumi Totali'!C952/'Volumi Totali'!N952</f>
        <v>1.2733779328636769E-2</v>
      </c>
      <c r="D952" s="10">
        <f>'Volumi Totali'!D952/'Volumi Totali'!N952</f>
        <v>1.3049412106102019E-2</v>
      </c>
      <c r="E952" s="10">
        <f>'Volumi Totali'!E952/'Volumi Totali'!N952</f>
        <v>0</v>
      </c>
      <c r="F952" s="10">
        <f>'Volumi Totali'!F952/'Volumi Totali'!N952</f>
        <v>0.16173492569124948</v>
      </c>
      <c r="G952" s="10">
        <f>'Volumi Totali'!G952/'Volumi Totali'!N952</f>
        <v>0</v>
      </c>
      <c r="H952" s="10">
        <f>'Volumi Totali'!H952/'Volumi Totali'!N952</f>
        <v>2.6240614664248029E-3</v>
      </c>
      <c r="I952" s="10">
        <f>'Volumi Totali'!I952/'Volumi Totali'!N952</f>
        <v>0</v>
      </c>
      <c r="J952" s="10">
        <f>'Volumi Totali'!J952/'Volumi Totali'!N952</f>
        <v>0</v>
      </c>
      <c r="K952" s="10">
        <f>'Volumi Totali'!K952/'Volumi Totali'!N952</f>
        <v>4.4838225595781782E-3</v>
      </c>
      <c r="L952" s="10">
        <f>'Volumi Totali'!L952/'Volumi Totali'!N952</f>
        <v>1.8403443027873248E-4</v>
      </c>
      <c r="N952" s="11">
        <f t="shared" si="15"/>
        <v>0.99999999999999989</v>
      </c>
      <c r="P952" s="10">
        <f>(B952*BTC!J952+Indice!C952*XRP!J952+Indice!D952*LTC!J952+Indice!E952*ETC!J222+Indice!F952*ETH!J369+Indice!G952*BCH!J222+Indice!H952*XMR!J812+Indice!I952*ZEC!J222+Indice!J952*EOS!J222+Indice!K952*DASH!J908+Indice!L952*XLM!J736)</f>
        <v>7.1543891992183585E-3</v>
      </c>
      <c r="Q952" s="18">
        <f>((B$945*BTC!E952+Indice!C$945*XRP!E952+Indice!D$945*LTC!E952+Indice!F$945*ETH!E369+Indice!H$945*XMR!E447+Indice!K$945*DASH!E908+Indice!L$945*XLM!E736)/S$733)</f>
        <v>513.85923598010891</v>
      </c>
      <c r="R952" s="5"/>
      <c r="S952" s="3"/>
      <c r="T952" s="10"/>
      <c r="U952" s="10"/>
    </row>
    <row r="953" spans="1:21" x14ac:dyDescent="0.25">
      <c r="A953" s="3">
        <v>42590</v>
      </c>
      <c r="B953" s="10">
        <f>'Volumi Totali'!B953/'Volumi Totali'!N953</f>
        <v>0.77527563706182945</v>
      </c>
      <c r="C953" s="10">
        <f>'Volumi Totali'!C953/'Volumi Totali'!N953</f>
        <v>9.1550636917401475E-3</v>
      </c>
      <c r="D953" s="10">
        <f>'Volumi Totali'!D953/'Volumi Totali'!N953</f>
        <v>1.7474522645146859E-2</v>
      </c>
      <c r="E953" s="10">
        <f>'Volumi Totali'!E953/'Volumi Totali'!N953</f>
        <v>0</v>
      </c>
      <c r="F953" s="10">
        <f>'Volumi Totali'!F953/'Volumi Totali'!N953</f>
        <v>0.18948828597597914</v>
      </c>
      <c r="G953" s="10">
        <f>'Volumi Totali'!G953/'Volumi Totali'!N953</f>
        <v>0</v>
      </c>
      <c r="H953" s="10">
        <f>'Volumi Totali'!H953/'Volumi Totali'!N953</f>
        <v>2.5233854291088023E-3</v>
      </c>
      <c r="I953" s="10">
        <f>'Volumi Totali'!I953/'Volumi Totali'!N953</f>
        <v>0</v>
      </c>
      <c r="J953" s="10">
        <f>'Volumi Totali'!J953/'Volumi Totali'!N953</f>
        <v>0</v>
      </c>
      <c r="K953" s="10">
        <f>'Volumi Totali'!K953/'Volumi Totali'!N953</f>
        <v>5.7494258099649656E-3</v>
      </c>
      <c r="L953" s="10">
        <f>'Volumi Totali'!L953/'Volumi Totali'!N953</f>
        <v>3.3367938623060823E-4</v>
      </c>
      <c r="N953" s="11">
        <f t="shared" si="15"/>
        <v>0.99999999999999989</v>
      </c>
      <c r="P953" s="10">
        <f>(B953*BTC!J953+Indice!C953*XRP!J953+Indice!D953*LTC!J953+Indice!E953*ETC!J223+Indice!F953*ETH!J370+Indice!G953*BCH!J223+Indice!H953*XMR!J813+Indice!I953*ZEC!J223+Indice!J953*EOS!J223+Indice!K953*DASH!J909+Indice!L953*XLM!J737)</f>
        <v>3.6051687716183228E-3</v>
      </c>
      <c r="Q953" s="18">
        <f>((B$945*BTC!E953+Indice!C$945*XRP!E953+Indice!D$945*LTC!E953+Indice!F$945*ETH!E370+Indice!H$945*XMR!E448+Indice!K$945*DASH!E909+Indice!L$945*XLM!E737)/S$733)</f>
        <v>512.51117763988645</v>
      </c>
      <c r="R953" s="5"/>
      <c r="S953" s="4"/>
      <c r="T953" s="10"/>
      <c r="U953" s="10"/>
    </row>
    <row r="954" spans="1:21" x14ac:dyDescent="0.25">
      <c r="A954" s="4">
        <v>42591</v>
      </c>
      <c r="B954" s="10">
        <f>'Volumi Totali'!B954/'Volumi Totali'!N954</f>
        <v>0.69604421821798224</v>
      </c>
      <c r="C954" s="10">
        <f>'Volumi Totali'!C954/'Volumi Totali'!N954</f>
        <v>8.3416844515182848E-3</v>
      </c>
      <c r="D954" s="10">
        <f>'Volumi Totali'!D954/'Volumi Totali'!N954</f>
        <v>1.4174448628846089E-2</v>
      </c>
      <c r="E954" s="10">
        <f>'Volumi Totali'!E954/'Volumi Totali'!N954</f>
        <v>0</v>
      </c>
      <c r="F954" s="10">
        <f>'Volumi Totali'!F954/'Volumi Totali'!N954</f>
        <v>0.27664687439204305</v>
      </c>
      <c r="G954" s="10">
        <f>'Volumi Totali'!G954/'Volumi Totali'!N954</f>
        <v>0</v>
      </c>
      <c r="H954" s="10">
        <f>'Volumi Totali'!H954/'Volumi Totali'!N954</f>
        <v>1.8494570252461952E-3</v>
      </c>
      <c r="I954" s="10">
        <f>'Volumi Totali'!I954/'Volumi Totali'!N954</f>
        <v>0</v>
      </c>
      <c r="J954" s="10">
        <f>'Volumi Totali'!J954/'Volumi Totali'!N954</f>
        <v>0</v>
      </c>
      <c r="K954" s="10">
        <f>'Volumi Totali'!K954/'Volumi Totali'!N954</f>
        <v>2.7581670584986718E-3</v>
      </c>
      <c r="L954" s="10">
        <f>'Volumi Totali'!L954/'Volumi Totali'!N954</f>
        <v>1.8515022586546468E-4</v>
      </c>
      <c r="N954" s="11">
        <f t="shared" si="15"/>
        <v>1</v>
      </c>
      <c r="P954" s="10">
        <f>(B954*BTC!J954+Indice!C954*XRP!J954+Indice!D954*LTC!J954+Indice!E954*ETC!J224+Indice!F954*ETH!J371+Indice!G954*BCH!J224+Indice!H954*XMR!J814+Indice!I954*ZEC!J224+Indice!J954*EOS!J224+Indice!K954*DASH!J910+Indice!L954*XLM!J738)</f>
        <v>2.024328164679021E-2</v>
      </c>
      <c r="Q954" s="18">
        <f>((B$945*BTC!E954+Indice!C$945*XRP!E954+Indice!D$945*LTC!E954+Indice!F$945*ETH!E371+Indice!H$945*XMR!E449+Indice!K$945*DASH!E910+Indice!L$945*XLM!E738)/S$733)</f>
        <v>509.90127925361509</v>
      </c>
      <c r="R954" s="5"/>
      <c r="S954" s="3"/>
      <c r="T954" s="10"/>
      <c r="U954" s="10"/>
    </row>
    <row r="955" spans="1:21" x14ac:dyDescent="0.25">
      <c r="A955" s="3">
        <v>42592</v>
      </c>
      <c r="B955" s="10">
        <f>'Volumi Totali'!B955/'Volumi Totali'!N955</f>
        <v>0.76722421722719991</v>
      </c>
      <c r="C955" s="10">
        <f>'Volumi Totali'!C955/'Volumi Totali'!N955</f>
        <v>6.4551660761775174E-3</v>
      </c>
      <c r="D955" s="10">
        <f>'Volumi Totali'!D955/'Volumi Totali'!N955</f>
        <v>1.2349323907376872E-2</v>
      </c>
      <c r="E955" s="10">
        <f>'Volumi Totali'!E955/'Volumi Totali'!N955</f>
        <v>0</v>
      </c>
      <c r="F955" s="10">
        <f>'Volumi Totali'!F955/'Volumi Totali'!N955</f>
        <v>0.20947633034819083</v>
      </c>
      <c r="G955" s="10">
        <f>'Volumi Totali'!G955/'Volumi Totali'!N955</f>
        <v>0</v>
      </c>
      <c r="H955" s="10">
        <f>'Volumi Totali'!H955/'Volumi Totali'!N955</f>
        <v>1.570951323211451E-3</v>
      </c>
      <c r="I955" s="10">
        <f>'Volumi Totali'!I955/'Volumi Totali'!N955</f>
        <v>0</v>
      </c>
      <c r="J955" s="10">
        <f>'Volumi Totali'!J955/'Volumi Totali'!N955</f>
        <v>0</v>
      </c>
      <c r="K955" s="10">
        <f>'Volumi Totali'!K955/'Volumi Totali'!N955</f>
        <v>2.6654937230800048E-3</v>
      </c>
      <c r="L955" s="10">
        <f>'Volumi Totali'!L955/'Volumi Totali'!N955</f>
        <v>2.585173947634802E-4</v>
      </c>
      <c r="N955" s="11">
        <f t="shared" si="15"/>
        <v>1</v>
      </c>
      <c r="P955" s="10">
        <f>(B955*BTC!J955+Indice!C955*XRP!J955+Indice!D955*LTC!J955+Indice!E955*ETC!J225+Indice!F955*ETH!J372+Indice!G955*BCH!J225+Indice!H955*XMR!J815+Indice!I955*ZEC!J225+Indice!J955*EOS!J225+Indice!K955*DASH!J911+Indice!L955*XLM!J739)</f>
        <v>4.1895288767765703E-3</v>
      </c>
      <c r="Q955" s="18">
        <f>((B$945*BTC!E955+Indice!C$945*XRP!E955+Indice!D$945*LTC!E955+Indice!F$945*ETH!E372+Indice!H$945*XMR!E450+Indice!K$945*DASH!E911+Indice!L$945*XLM!E739)/S$733)</f>
        <v>513.59293982353188</v>
      </c>
      <c r="R955" s="5"/>
      <c r="S955" s="4"/>
      <c r="T955" s="10"/>
      <c r="U955" s="10"/>
    </row>
    <row r="956" spans="1:21" x14ac:dyDescent="0.25">
      <c r="A956" s="4">
        <v>42593</v>
      </c>
      <c r="B956" s="10">
        <f>'Volumi Totali'!B956/'Volumi Totali'!N956</f>
        <v>0.78033912031997232</v>
      </c>
      <c r="C956" s="10">
        <f>'Volumi Totali'!C956/'Volumi Totali'!N956</f>
        <v>4.2696826799219507E-3</v>
      </c>
      <c r="D956" s="10">
        <f>'Volumi Totali'!D956/'Volumi Totali'!N956</f>
        <v>2.4863711573028673E-2</v>
      </c>
      <c r="E956" s="10">
        <f>'Volumi Totali'!E956/'Volumi Totali'!N956</f>
        <v>0</v>
      </c>
      <c r="F956" s="10">
        <f>'Volumi Totali'!F956/'Volumi Totali'!N956</f>
        <v>0.18331807410649639</v>
      </c>
      <c r="G956" s="10">
        <f>'Volumi Totali'!G956/'Volumi Totali'!N956</f>
        <v>0</v>
      </c>
      <c r="H956" s="10">
        <f>'Volumi Totali'!H956/'Volumi Totali'!N956</f>
        <v>1.3572553942586894E-3</v>
      </c>
      <c r="I956" s="10">
        <f>'Volumi Totali'!I956/'Volumi Totali'!N956</f>
        <v>0</v>
      </c>
      <c r="J956" s="10">
        <f>'Volumi Totali'!J956/'Volumi Totali'!N956</f>
        <v>0</v>
      </c>
      <c r="K956" s="10">
        <f>'Volumi Totali'!K956/'Volumi Totali'!N956</f>
        <v>5.5975736708790344E-3</v>
      </c>
      <c r="L956" s="10">
        <f>'Volumi Totali'!L956/'Volumi Totali'!N956</f>
        <v>2.5458225544295503E-4</v>
      </c>
      <c r="N956" s="11">
        <f t="shared" si="15"/>
        <v>1</v>
      </c>
      <c r="P956" s="10">
        <f>(B956*BTC!J956+Indice!C956*XRP!J956+Indice!D956*LTC!J956+Indice!E956*ETC!J226+Indice!F956*ETH!J373+Indice!G956*BCH!J226+Indice!H956*XMR!J816+Indice!I956*ZEC!J226+Indice!J956*EOS!J226+Indice!K956*DASH!J912+Indice!L956*XLM!J740)</f>
        <v>-1.0303783443800021E-2</v>
      </c>
      <c r="Q956" s="18">
        <f>((B$945*BTC!E956+Indice!C$945*XRP!E956+Indice!D$945*LTC!E956+Indice!F$945*ETH!E373+Indice!H$945*XMR!E451+Indice!K$945*DASH!E912+Indice!L$945*XLM!E740)/S$733)</f>
        <v>510.93331654277569</v>
      </c>
      <c r="R956" s="5"/>
      <c r="S956" s="3"/>
      <c r="T956" s="10"/>
      <c r="U956" s="10"/>
    </row>
    <row r="957" spans="1:21" x14ac:dyDescent="0.25">
      <c r="A957" s="3">
        <v>42594</v>
      </c>
      <c r="B957" s="10">
        <f>'Volumi Totali'!B957/'Volumi Totali'!N957</f>
        <v>0.78827961748725295</v>
      </c>
      <c r="C957" s="10">
        <f>'Volumi Totali'!C957/'Volumi Totali'!N957</f>
        <v>7.3664820222240921E-3</v>
      </c>
      <c r="D957" s="10">
        <f>'Volumi Totali'!D957/'Volumi Totali'!N957</f>
        <v>2.3066329360097181E-2</v>
      </c>
      <c r="E957" s="10">
        <f>'Volumi Totali'!E957/'Volumi Totali'!N957</f>
        <v>0</v>
      </c>
      <c r="F957" s="10">
        <f>'Volumi Totali'!F957/'Volumi Totali'!N957</f>
        <v>0.15590780998240691</v>
      </c>
      <c r="G957" s="10">
        <f>'Volumi Totali'!G957/'Volumi Totali'!N957</f>
        <v>0</v>
      </c>
      <c r="H957" s="10">
        <f>'Volumi Totali'!H957/'Volumi Totali'!N957</f>
        <v>1.3998801921576483E-3</v>
      </c>
      <c r="I957" s="10">
        <f>'Volumi Totali'!I957/'Volumi Totali'!N957</f>
        <v>0</v>
      </c>
      <c r="J957" s="10">
        <f>'Volumi Totali'!J957/'Volumi Totali'!N957</f>
        <v>0</v>
      </c>
      <c r="K957" s="10">
        <f>'Volumi Totali'!K957/'Volumi Totali'!N957</f>
        <v>2.3122929517554947E-2</v>
      </c>
      <c r="L957" s="10">
        <f>'Volumi Totali'!L957/'Volumi Totali'!N957</f>
        <v>8.5695143830623267E-4</v>
      </c>
      <c r="N957" s="11">
        <f t="shared" si="15"/>
        <v>1</v>
      </c>
      <c r="P957" s="10">
        <f>(B957*BTC!J957+Indice!C957*XRP!J957+Indice!D957*LTC!J957+Indice!E957*ETC!J227+Indice!F957*ETH!J374+Indice!G957*BCH!J227+Indice!H957*XMR!J817+Indice!I957*ZEC!J227+Indice!J957*EOS!J227+Indice!K957*DASH!J913+Indice!L957*XLM!J741)</f>
        <v>2.3578295731968325E-3</v>
      </c>
      <c r="Q957" s="18">
        <f>((B$945*BTC!E957+Indice!C$945*XRP!E957+Indice!D$945*LTC!E957+Indice!F$945*ETH!E374+Indice!H$945*XMR!E452+Indice!K$945*DASH!E913+Indice!L$945*XLM!E741)/S$733)</f>
        <v>509.60779685432624</v>
      </c>
      <c r="R957" s="5"/>
      <c r="S957" s="4"/>
      <c r="T957" s="10"/>
      <c r="U957" s="10"/>
    </row>
    <row r="958" spans="1:21" x14ac:dyDescent="0.25">
      <c r="A958" s="4">
        <v>42595</v>
      </c>
      <c r="B958" s="10">
        <f>'Volumi Totali'!B958/'Volumi Totali'!N958</f>
        <v>0.77275801901194396</v>
      </c>
      <c r="C958" s="10">
        <f>'Volumi Totali'!C958/'Volumi Totali'!N958</f>
        <v>1.0689437877478536E-2</v>
      </c>
      <c r="D958" s="10">
        <f>'Volumi Totali'!D958/'Volumi Totali'!N958</f>
        <v>4.3871574616994924E-2</v>
      </c>
      <c r="E958" s="10">
        <f>'Volumi Totali'!E958/'Volumi Totali'!N958</f>
        <v>0</v>
      </c>
      <c r="F958" s="10">
        <f>'Volumi Totali'!F958/'Volumi Totali'!N958</f>
        <v>0.13374196810964262</v>
      </c>
      <c r="G958" s="10">
        <f>'Volumi Totali'!G958/'Volumi Totali'!N958</f>
        <v>0</v>
      </c>
      <c r="H958" s="10">
        <f>'Volumi Totali'!H958/'Volumi Totali'!N958</f>
        <v>2.1862259728009327E-3</v>
      </c>
      <c r="I958" s="10">
        <f>'Volumi Totali'!I958/'Volumi Totali'!N958</f>
        <v>0</v>
      </c>
      <c r="J958" s="10">
        <f>'Volumi Totali'!J958/'Volumi Totali'!N958</f>
        <v>0</v>
      </c>
      <c r="K958" s="10">
        <f>'Volumi Totali'!K958/'Volumi Totali'!N958</f>
        <v>3.2775207259082673E-2</v>
      </c>
      <c r="L958" s="10">
        <f>'Volumi Totali'!L958/'Volumi Totali'!N958</f>
        <v>3.9775671520563133E-3</v>
      </c>
      <c r="N958" s="11">
        <f t="shared" si="15"/>
        <v>0.99999999999999989</v>
      </c>
      <c r="P958" s="10">
        <f>(B958*BTC!J958+Indice!C958*XRP!J958+Indice!D958*LTC!J958+Indice!E958*ETC!J228+Indice!F958*ETH!J375+Indice!G958*BCH!J228+Indice!H958*XMR!J818+Indice!I958*ZEC!J228+Indice!J958*EOS!J228+Indice!K958*DASH!J914+Indice!L958*XLM!J742)</f>
        <v>-3.2518198497286503E-3</v>
      </c>
      <c r="Q958" s="18">
        <f>((B$945*BTC!E958+Indice!C$945*XRP!E958+Indice!D$945*LTC!E958+Indice!F$945*ETH!E375+Indice!H$945*XMR!E453+Indice!K$945*DASH!E914+Indice!L$945*XLM!E742)/S$733)</f>
        <v>507.86649674873451</v>
      </c>
      <c r="R958" s="5"/>
      <c r="S958" s="3"/>
      <c r="T958" s="10"/>
      <c r="U958" s="10"/>
    </row>
    <row r="959" spans="1:21" x14ac:dyDescent="0.25">
      <c r="A959" s="3">
        <v>42596</v>
      </c>
      <c r="B959" s="10">
        <f>'Volumi Totali'!B959/'Volumi Totali'!N959</f>
        <v>0.79130710308889762</v>
      </c>
      <c r="C959" s="10">
        <f>'Volumi Totali'!C959/'Volumi Totali'!N959</f>
        <v>6.4896152605673219E-3</v>
      </c>
      <c r="D959" s="10">
        <f>'Volumi Totali'!D959/'Volumi Totali'!N959</f>
        <v>3.4525983883842953E-2</v>
      </c>
      <c r="E959" s="10">
        <f>'Volumi Totali'!E959/'Volumi Totali'!N959</f>
        <v>0</v>
      </c>
      <c r="F959" s="10">
        <f>'Volumi Totali'!F959/'Volumi Totali'!N959</f>
        <v>0.11287671486543588</v>
      </c>
      <c r="G959" s="10">
        <f>'Volumi Totali'!G959/'Volumi Totali'!N959</f>
        <v>0</v>
      </c>
      <c r="H959" s="10">
        <f>'Volumi Totali'!H959/'Volumi Totali'!N959</f>
        <v>5.1532212040878199E-3</v>
      </c>
      <c r="I959" s="10">
        <f>'Volumi Totali'!I959/'Volumi Totali'!N959</f>
        <v>0</v>
      </c>
      <c r="J959" s="10">
        <f>'Volumi Totali'!J959/'Volumi Totali'!N959</f>
        <v>0</v>
      </c>
      <c r="K959" s="10">
        <f>'Volumi Totali'!K959/'Volumi Totali'!N959</f>
        <v>4.8220355837544478E-2</v>
      </c>
      <c r="L959" s="10">
        <f>'Volumi Totali'!L959/'Volumi Totali'!N959</f>
        <v>1.4270058596239552E-3</v>
      </c>
      <c r="N959" s="11">
        <f t="shared" si="15"/>
        <v>1</v>
      </c>
      <c r="P959" s="10">
        <f>(B959*BTC!J959+Indice!C959*XRP!J959+Indice!D959*LTC!J959+Indice!E959*ETC!J229+Indice!F959*ETH!J376+Indice!G959*BCH!J229+Indice!H959*XMR!J819+Indice!I959*ZEC!J229+Indice!J959*EOS!J229+Indice!K959*DASH!J915+Indice!L959*XLM!J743)</f>
        <v>-1.8691221131458685E-2</v>
      </c>
      <c r="Q959" s="18">
        <f>((B$945*BTC!E959+Indice!C$945*XRP!E959+Indice!D$945*LTC!E959+Indice!F$945*ETH!E376+Indice!H$945*XMR!E454+Indice!K$945*DASH!E915+Indice!L$945*XLM!E743)/S$733)</f>
        <v>494.74250823571748</v>
      </c>
      <c r="R959" s="5"/>
      <c r="S959" s="4"/>
      <c r="T959" s="10"/>
      <c r="U959" s="10"/>
    </row>
    <row r="960" spans="1:21" x14ac:dyDescent="0.25">
      <c r="A960" s="4">
        <v>42597</v>
      </c>
      <c r="B960" s="10">
        <f>'Volumi Totali'!B960/'Volumi Totali'!N960</f>
        <v>0.78733764425774111</v>
      </c>
      <c r="C960" s="10">
        <f>'Volumi Totali'!C960/'Volumi Totali'!N960</f>
        <v>6.7144718808691316E-3</v>
      </c>
      <c r="D960" s="10">
        <f>'Volumi Totali'!D960/'Volumi Totali'!N960</f>
        <v>4.5566951494716838E-2</v>
      </c>
      <c r="E960" s="10">
        <f>'Volumi Totali'!E960/'Volumi Totali'!N960</f>
        <v>0</v>
      </c>
      <c r="F960" s="10">
        <f>'Volumi Totali'!F960/'Volumi Totali'!N960</f>
        <v>0.10313406369555946</v>
      </c>
      <c r="G960" s="10">
        <f>'Volumi Totali'!G960/'Volumi Totali'!N960</f>
        <v>0</v>
      </c>
      <c r="H960" s="10">
        <f>'Volumi Totali'!H960/'Volumi Totali'!N960</f>
        <v>1.1684440817342996E-2</v>
      </c>
      <c r="I960" s="10">
        <f>'Volumi Totali'!I960/'Volumi Totali'!N960</f>
        <v>0</v>
      </c>
      <c r="J960" s="10">
        <f>'Volumi Totali'!J960/'Volumi Totali'!N960</f>
        <v>0</v>
      </c>
      <c r="K960" s="10">
        <f>'Volumi Totali'!K960/'Volumi Totali'!N960</f>
        <v>4.4556350857771695E-2</v>
      </c>
      <c r="L960" s="10">
        <f>'Volumi Totali'!L960/'Volumi Totali'!N960</f>
        <v>1.0060769959988189E-3</v>
      </c>
      <c r="N960" s="11">
        <f t="shared" si="15"/>
        <v>1</v>
      </c>
      <c r="P960" s="10">
        <f>(B960*BTC!J960+Indice!C960*XRP!J960+Indice!D960*LTC!J960+Indice!E960*ETC!J230+Indice!F960*ETH!J377+Indice!G960*BCH!J230+Indice!H960*XMR!J820+Indice!I960*ZEC!J230+Indice!J960*EOS!J230+Indice!K960*DASH!J916+Indice!L960*XLM!J744)</f>
        <v>-7.8612044195612123E-3</v>
      </c>
      <c r="Q960" s="18">
        <f>((B$945*BTC!E960+Indice!C$945*XRP!E960+Indice!D$945*LTC!E960+Indice!F$945*ETH!E377+Indice!H$945*XMR!E455+Indice!K$945*DASH!E916+Indice!L$945*XLM!E744)/S$733)</f>
        <v>491.95632476503442</v>
      </c>
      <c r="R960" s="5"/>
      <c r="S960" s="3"/>
      <c r="T960" s="10"/>
      <c r="U960" s="10"/>
    </row>
    <row r="961" spans="1:21" x14ac:dyDescent="0.25">
      <c r="A961" s="3">
        <v>42598</v>
      </c>
      <c r="B961" s="10">
        <f>'Volumi Totali'!B961/'Volumi Totali'!N961</f>
        <v>0.80526965666083195</v>
      </c>
      <c r="C961" s="10">
        <f>'Volumi Totali'!C961/'Volumi Totali'!N961</f>
        <v>1.7232615128004138E-2</v>
      </c>
      <c r="D961" s="10">
        <f>'Volumi Totali'!D961/'Volumi Totali'!N961</f>
        <v>3.1741620577815571E-2</v>
      </c>
      <c r="E961" s="10">
        <f>'Volumi Totali'!E961/'Volumi Totali'!N961</f>
        <v>0</v>
      </c>
      <c r="F961" s="10">
        <f>'Volumi Totali'!F961/'Volumi Totali'!N961</f>
        <v>9.7223655370419465E-2</v>
      </c>
      <c r="G961" s="10">
        <f>'Volumi Totali'!G961/'Volumi Totali'!N961</f>
        <v>0</v>
      </c>
      <c r="H961" s="10">
        <f>'Volumi Totali'!H961/'Volumi Totali'!N961</f>
        <v>1.0484091080684311E-2</v>
      </c>
      <c r="I961" s="10">
        <f>'Volumi Totali'!I961/'Volumi Totali'!N961</f>
        <v>0</v>
      </c>
      <c r="J961" s="10">
        <f>'Volumi Totali'!J961/'Volumi Totali'!N961</f>
        <v>0</v>
      </c>
      <c r="K961" s="10">
        <f>'Volumi Totali'!K961/'Volumi Totali'!N961</f>
        <v>3.756000310387269E-2</v>
      </c>
      <c r="L961" s="10">
        <f>'Volumi Totali'!L961/'Volumi Totali'!N961</f>
        <v>4.8835807837190298E-4</v>
      </c>
      <c r="N961" s="11">
        <f t="shared" si="15"/>
        <v>0.99999999999999989</v>
      </c>
      <c r="P961" s="10">
        <f>(B961*BTC!J961+Indice!C961*XRP!J961+Indice!D961*LTC!J961+Indice!E961*ETC!J231+Indice!F961*ETH!J378+Indice!G961*BCH!J231+Indice!H961*XMR!J821+Indice!I961*ZEC!J231+Indice!J961*EOS!J231+Indice!K961*DASH!J917+Indice!L961*XLM!J745)</f>
        <v>1.3486625558706966E-2</v>
      </c>
      <c r="Q961" s="18">
        <f>((B$945*BTC!E961+Indice!C$945*XRP!E961+Indice!D$945*LTC!E961+Indice!F$945*ETH!E378+Indice!H$945*XMR!E456+Indice!K$945*DASH!E917+Indice!L$945*XLM!E745)/S$733)</f>
        <v>500.74499969940194</v>
      </c>
      <c r="R961" s="5"/>
      <c r="S961" s="4"/>
      <c r="T961" s="10"/>
      <c r="U961" s="10"/>
    </row>
    <row r="962" spans="1:21" x14ac:dyDescent="0.25">
      <c r="A962" s="4">
        <v>42599</v>
      </c>
      <c r="B962" s="10">
        <f>'Volumi Totali'!B962/'Volumi Totali'!N962</f>
        <v>0.8007415364047874</v>
      </c>
      <c r="C962" s="10">
        <f>'Volumi Totali'!C962/'Volumi Totali'!N962</f>
        <v>1.9897271875070965E-2</v>
      </c>
      <c r="D962" s="10">
        <f>'Volumi Totali'!D962/'Volumi Totali'!N962</f>
        <v>2.6917199651105367E-2</v>
      </c>
      <c r="E962" s="10">
        <f>'Volumi Totali'!E962/'Volumi Totali'!N962</f>
        <v>0</v>
      </c>
      <c r="F962" s="10">
        <f>'Volumi Totali'!F962/'Volumi Totali'!N962</f>
        <v>0.12992595107968252</v>
      </c>
      <c r="G962" s="10">
        <f>'Volumi Totali'!G962/'Volumi Totali'!N962</f>
        <v>0</v>
      </c>
      <c r="H962" s="10">
        <f>'Volumi Totali'!H962/'Volumi Totali'!N962</f>
        <v>6.6103719318904774E-3</v>
      </c>
      <c r="I962" s="10">
        <f>'Volumi Totali'!I962/'Volumi Totali'!N962</f>
        <v>0</v>
      </c>
      <c r="J962" s="10">
        <f>'Volumi Totali'!J962/'Volumi Totali'!N962</f>
        <v>0</v>
      </c>
      <c r="K962" s="10">
        <f>'Volumi Totali'!K962/'Volumi Totali'!N962</f>
        <v>1.5515056700084165E-2</v>
      </c>
      <c r="L962" s="10">
        <f>'Volumi Totali'!L962/'Volumi Totali'!N962</f>
        <v>3.9261235737908263E-4</v>
      </c>
      <c r="N962" s="11">
        <f t="shared" si="15"/>
        <v>1</v>
      </c>
      <c r="P962" s="10">
        <f>(B962*BTC!J962+Indice!C962*XRP!J962+Indice!D962*LTC!J962+Indice!E962*ETC!J232+Indice!F962*ETH!J379+Indice!G962*BCH!J232+Indice!H962*XMR!J822+Indice!I962*ZEC!J232+Indice!J962*EOS!J232+Indice!K962*DASH!J918+Indice!L962*XLM!J746)</f>
        <v>-1.1527110092099922E-2</v>
      </c>
      <c r="Q962" s="18">
        <f>((B$945*BTC!E962+Indice!C$945*XRP!E962+Indice!D$945*LTC!E962+Indice!F$945*ETH!E379+Indice!H$945*XMR!E457+Indice!K$945*DASH!E918+Indice!L$945*XLM!E746)/S$733)</f>
        <v>497.02345135824947</v>
      </c>
      <c r="R962" s="5"/>
      <c r="S962" s="3"/>
      <c r="T962" s="10"/>
      <c r="U962" s="10"/>
    </row>
    <row r="963" spans="1:21" x14ac:dyDescent="0.25">
      <c r="A963" s="3">
        <v>42600</v>
      </c>
      <c r="B963" s="10">
        <f>'Volumi Totali'!B963/'Volumi Totali'!N963</f>
        <v>0.83214174476241576</v>
      </c>
      <c r="C963" s="10">
        <f>'Volumi Totali'!C963/'Volumi Totali'!N963</f>
        <v>1.500677080902787E-2</v>
      </c>
      <c r="D963" s="10">
        <f>'Volumi Totali'!D963/'Volumi Totali'!N963</f>
        <v>2.2859633906591136E-2</v>
      </c>
      <c r="E963" s="10">
        <f>'Volumi Totali'!E963/'Volumi Totali'!N963</f>
        <v>0</v>
      </c>
      <c r="F963" s="10">
        <f>'Volumi Totali'!F963/'Volumi Totali'!N963</f>
        <v>9.6358870341942002E-2</v>
      </c>
      <c r="G963" s="10">
        <f>'Volumi Totali'!G963/'Volumi Totali'!N963</f>
        <v>0</v>
      </c>
      <c r="H963" s="10">
        <f>'Volumi Totali'!H963/'Volumi Totali'!N963</f>
        <v>5.2960423384410329E-3</v>
      </c>
      <c r="I963" s="10">
        <f>'Volumi Totali'!I963/'Volumi Totali'!N963</f>
        <v>0</v>
      </c>
      <c r="J963" s="10">
        <f>'Volumi Totali'!J963/'Volumi Totali'!N963</f>
        <v>0</v>
      </c>
      <c r="K963" s="10">
        <f>'Volumi Totali'!K963/'Volumi Totali'!N963</f>
        <v>2.806213486926985E-2</v>
      </c>
      <c r="L963" s="10">
        <f>'Volumi Totali'!L963/'Volumi Totali'!N963</f>
        <v>2.7480297231229458E-4</v>
      </c>
      <c r="N963" s="11">
        <f t="shared" si="15"/>
        <v>1</v>
      </c>
      <c r="P963" s="10">
        <f>(B963*BTC!J963+Indice!C963*XRP!J963+Indice!D963*LTC!J963+Indice!E963*ETC!J233+Indice!F963*ETH!J380+Indice!G963*BCH!J233+Indice!H963*XMR!J823+Indice!I963*ZEC!J233+Indice!J963*EOS!J233+Indice!K963*DASH!J919+Indice!L963*XLM!J747)</f>
        <v>4.1490530563620294E-3</v>
      </c>
      <c r="Q963" s="18">
        <f>((B$945*BTC!E963+Indice!C$945*XRP!E963+Indice!D$945*LTC!E963+Indice!F$945*ETH!E380+Indice!H$945*XMR!E458+Indice!K$945*DASH!E919+Indice!L$945*XLM!E747)/S$733)</f>
        <v>497.97841115424546</v>
      </c>
      <c r="R963" s="5"/>
      <c r="S963" s="4"/>
      <c r="T963" s="10"/>
      <c r="U963" s="10"/>
    </row>
    <row r="964" spans="1:21" x14ac:dyDescent="0.25">
      <c r="A964" s="4">
        <v>42601</v>
      </c>
      <c r="B964" s="10">
        <f>'Volumi Totali'!B964/'Volumi Totali'!N964</f>
        <v>0.81633272973699422</v>
      </c>
      <c r="C964" s="10">
        <f>'Volumi Totali'!C964/'Volumi Totali'!N964</f>
        <v>2.186906104661835E-2</v>
      </c>
      <c r="D964" s="10">
        <f>'Volumi Totali'!D964/'Volumi Totali'!N964</f>
        <v>2.3113433337462432E-2</v>
      </c>
      <c r="E964" s="10">
        <f>'Volumi Totali'!E964/'Volumi Totali'!N964</f>
        <v>0</v>
      </c>
      <c r="F964" s="10">
        <f>'Volumi Totali'!F964/'Volumi Totali'!N964</f>
        <v>8.6916615238362513E-2</v>
      </c>
      <c r="G964" s="10">
        <f>'Volumi Totali'!G964/'Volumi Totali'!N964</f>
        <v>0</v>
      </c>
      <c r="H964" s="10">
        <f>'Volumi Totali'!H964/'Volumi Totali'!N964</f>
        <v>5.0587490279248399E-3</v>
      </c>
      <c r="I964" s="10">
        <f>'Volumi Totali'!I964/'Volumi Totali'!N964</f>
        <v>0</v>
      </c>
      <c r="J964" s="10">
        <f>'Volumi Totali'!J964/'Volumi Totali'!N964</f>
        <v>0</v>
      </c>
      <c r="K964" s="10">
        <f>'Volumi Totali'!K964/'Volumi Totali'!N964</f>
        <v>4.6424212060256966E-2</v>
      </c>
      <c r="L964" s="10">
        <f>'Volumi Totali'!L964/'Volumi Totali'!N964</f>
        <v>2.8519955238068105E-4</v>
      </c>
      <c r="N964" s="11">
        <f t="shared" si="15"/>
        <v>0.99999999999999989</v>
      </c>
      <c r="P964" s="10">
        <f>(B964*BTC!J964+Indice!C964*XRP!J964+Indice!D964*LTC!J964+Indice!E964*ETC!J234+Indice!F964*ETH!J381+Indice!G964*BCH!J234+Indice!H964*XMR!J824+Indice!I964*ZEC!J234+Indice!J964*EOS!J234+Indice!K964*DASH!J920+Indice!L964*XLM!J748)</f>
        <v>1.8503071026071229E-3</v>
      </c>
      <c r="Q964" s="18">
        <f>((B$945*BTC!E964+Indice!C$945*XRP!E964+Indice!D$945*LTC!E964+Indice!F$945*ETH!E381+Indice!H$945*XMR!E459+Indice!K$945*DASH!E920+Indice!L$945*XLM!E748)/S$733)</f>
        <v>499.10695506766751</v>
      </c>
      <c r="R964" s="5"/>
      <c r="S964" s="3"/>
      <c r="T964" s="10"/>
      <c r="U964" s="10"/>
    </row>
    <row r="965" spans="1:21" x14ac:dyDescent="0.25">
      <c r="A965" s="3">
        <v>42602</v>
      </c>
      <c r="B965" s="10">
        <f>'Volumi Totali'!B965/'Volumi Totali'!N965</f>
        <v>0.77932164710406149</v>
      </c>
      <c r="C965" s="10">
        <f>'Volumi Totali'!C965/'Volumi Totali'!N965</f>
        <v>6.87493557462753E-3</v>
      </c>
      <c r="D965" s="10">
        <f>'Volumi Totali'!D965/'Volumi Totali'!N965</f>
        <v>2.8253063275934368E-2</v>
      </c>
      <c r="E965" s="10">
        <f>'Volumi Totali'!E965/'Volumi Totali'!N965</f>
        <v>0</v>
      </c>
      <c r="F965" s="10">
        <f>'Volumi Totali'!F965/'Volumi Totali'!N965</f>
        <v>0.12805149185422449</v>
      </c>
      <c r="G965" s="10">
        <f>'Volumi Totali'!G965/'Volumi Totali'!N965</f>
        <v>0</v>
      </c>
      <c r="H965" s="10">
        <f>'Volumi Totali'!H965/'Volumi Totali'!N965</f>
        <v>3.2162109306994244E-2</v>
      </c>
      <c r="I965" s="10">
        <f>'Volumi Totali'!I965/'Volumi Totali'!N965</f>
        <v>0</v>
      </c>
      <c r="J965" s="10">
        <f>'Volumi Totali'!J965/'Volumi Totali'!N965</f>
        <v>0</v>
      </c>
      <c r="K965" s="10">
        <f>'Volumi Totali'!K965/'Volumi Totali'!N965</f>
        <v>2.4972960266903051E-2</v>
      </c>
      <c r="L965" s="10">
        <f>'Volumi Totali'!L965/'Volumi Totali'!N965</f>
        <v>3.6379261725486602E-4</v>
      </c>
      <c r="N965" s="11">
        <f t="shared" si="15"/>
        <v>1</v>
      </c>
      <c r="P965" s="10">
        <f>(B965*BTC!J965+Indice!C965*XRP!J965+Indice!D965*LTC!J965+Indice!E965*ETC!J235+Indice!F965*ETH!J382+Indice!G965*BCH!J235+Indice!H965*XMR!J825+Indice!I965*ZEC!J235+Indice!J965*EOS!J235+Indice!K965*DASH!J921+Indice!L965*XLM!J749)</f>
        <v>1.4393188709122895E-2</v>
      </c>
      <c r="Q965" s="18">
        <f>((B$945*BTC!E965+Indice!C$945*XRP!E965+Indice!D$945*LTC!E965+Indice!F$945*ETH!E382+Indice!H$945*XMR!E460+Indice!K$945*DASH!E921+Indice!L$945*XLM!E749)/S$733)</f>
        <v>504.44428382737374</v>
      </c>
      <c r="R965" s="5"/>
      <c r="S965" s="4"/>
      <c r="T965" s="10"/>
      <c r="U965" s="10"/>
    </row>
    <row r="966" spans="1:21" x14ac:dyDescent="0.25">
      <c r="A966" s="4">
        <v>42603</v>
      </c>
      <c r="B966" s="10">
        <f>'Volumi Totali'!B966/'Volumi Totali'!N966</f>
        <v>0.82587057016733245</v>
      </c>
      <c r="C966" s="10">
        <f>'Volumi Totali'!C966/'Volumi Totali'!N966</f>
        <v>8.8831426372625397E-3</v>
      </c>
      <c r="D966" s="10">
        <f>'Volumi Totali'!D966/'Volumi Totali'!N966</f>
        <v>2.8493627942153394E-2</v>
      </c>
      <c r="E966" s="10">
        <f>'Volumi Totali'!E966/'Volumi Totali'!N966</f>
        <v>0</v>
      </c>
      <c r="F966" s="10">
        <f>'Volumi Totali'!F966/'Volumi Totali'!N966</f>
        <v>9.3923440253764895E-2</v>
      </c>
      <c r="G966" s="10">
        <f>'Volumi Totali'!G966/'Volumi Totali'!N966</f>
        <v>0</v>
      </c>
      <c r="H966" s="10">
        <f>'Volumi Totali'!H966/'Volumi Totali'!N966</f>
        <v>1.7050656136414738E-2</v>
      </c>
      <c r="I966" s="10">
        <f>'Volumi Totali'!I966/'Volumi Totali'!N966</f>
        <v>0</v>
      </c>
      <c r="J966" s="10">
        <f>'Volumi Totali'!J966/'Volumi Totali'!N966</f>
        <v>0</v>
      </c>
      <c r="K966" s="10">
        <f>'Volumi Totali'!K966/'Volumi Totali'!N966</f>
        <v>2.5400769675989941E-2</v>
      </c>
      <c r="L966" s="10">
        <f>'Volumi Totali'!L966/'Volumi Totali'!N966</f>
        <v>3.777931870820865E-4</v>
      </c>
      <c r="N966" s="11">
        <f t="shared" si="15"/>
        <v>1</v>
      </c>
      <c r="P966" s="10">
        <f>(B966*BTC!J966+Indice!C966*XRP!J966+Indice!D966*LTC!J966+Indice!E966*ETC!J236+Indice!F966*ETH!J383+Indice!G966*BCH!J236+Indice!H966*XMR!J826+Indice!I966*ZEC!J236+Indice!J966*EOS!J236+Indice!K966*DASH!J922+Indice!L966*XLM!J750)</f>
        <v>-2.5600290527171032E-4</v>
      </c>
      <c r="Q966" s="18">
        <f>((B$945*BTC!E966+Indice!C$945*XRP!E966+Indice!D$945*LTC!E966+Indice!F$945*ETH!E383+Indice!H$945*XMR!E461+Indice!K$945*DASH!E922+Indice!L$945*XLM!E750)/S$733)</f>
        <v>504.09451324634978</v>
      </c>
      <c r="R966" s="5"/>
      <c r="S966" s="3"/>
      <c r="T966" s="10"/>
      <c r="U966" s="10"/>
    </row>
    <row r="967" spans="1:21" x14ac:dyDescent="0.25">
      <c r="A967" s="3">
        <v>42604</v>
      </c>
      <c r="B967" s="10">
        <f>'Volumi Totali'!B967/'Volumi Totali'!N967</f>
        <v>0.71152898391006192</v>
      </c>
      <c r="C967" s="10">
        <f>'Volumi Totali'!C967/'Volumi Totali'!N967</f>
        <v>6.7049816943237535E-3</v>
      </c>
      <c r="D967" s="10">
        <f>'Volumi Totali'!D967/'Volumi Totali'!N967</f>
        <v>2.6226959909780266E-2</v>
      </c>
      <c r="E967" s="10">
        <f>'Volumi Totali'!E967/'Volumi Totali'!N967</f>
        <v>0</v>
      </c>
      <c r="F967" s="10">
        <f>'Volumi Totali'!F967/'Volumi Totali'!N967</f>
        <v>6.4359556760538755E-2</v>
      </c>
      <c r="G967" s="10">
        <f>'Volumi Totali'!G967/'Volumi Totali'!N967</f>
        <v>0</v>
      </c>
      <c r="H967" s="10">
        <f>'Volumi Totali'!H967/'Volumi Totali'!N967</f>
        <v>0.17728054665555543</v>
      </c>
      <c r="I967" s="10">
        <f>'Volumi Totali'!I967/'Volumi Totali'!N967</f>
        <v>0</v>
      </c>
      <c r="J967" s="10">
        <f>'Volumi Totali'!J967/'Volumi Totali'!N967</f>
        <v>0</v>
      </c>
      <c r="K967" s="10">
        <f>'Volumi Totali'!K967/'Volumi Totali'!N967</f>
        <v>1.3766509308293394E-2</v>
      </c>
      <c r="L967" s="10">
        <f>'Volumi Totali'!L967/'Volumi Totali'!N967</f>
        <v>1.324617614464383E-4</v>
      </c>
      <c r="N967" s="11">
        <f t="shared" si="15"/>
        <v>0.99999999999999989</v>
      </c>
      <c r="P967" s="10">
        <f>(B967*BTC!J967+Indice!C967*XRP!J967+Indice!D967*LTC!J967+Indice!E967*ETC!J237+Indice!F967*ETH!J384+Indice!G967*BCH!J237+Indice!H967*XMR!J827+Indice!I967*ZEC!J237+Indice!J967*EOS!J237+Indice!K967*DASH!J923+Indice!L967*XLM!J751)</f>
        <v>0.10961098320815303</v>
      </c>
      <c r="Q967" s="18">
        <f>((B$945*BTC!E967+Indice!C$945*XRP!E967+Indice!D$945*LTC!E967+Indice!F$945*ETH!E384+Indice!H$945*XMR!E462+Indice!K$945*DASH!E923+Indice!L$945*XLM!E751)/S$733)</f>
        <v>508.78104395921554</v>
      </c>
      <c r="R967" s="5"/>
      <c r="S967" s="4"/>
      <c r="T967" s="10"/>
      <c r="U967" s="10"/>
    </row>
    <row r="968" spans="1:21" x14ac:dyDescent="0.25">
      <c r="A968" s="4">
        <v>42605</v>
      </c>
      <c r="B968" s="10">
        <f>'Volumi Totali'!B968/'Volumi Totali'!N968</f>
        <v>0.66966267743000563</v>
      </c>
      <c r="C968" s="10">
        <f>'Volumi Totali'!C968/'Volumi Totali'!N968</f>
        <v>7.6833900593022263E-3</v>
      </c>
      <c r="D968" s="10">
        <f>'Volumi Totali'!D968/'Volumi Totali'!N968</f>
        <v>9.536289909866795E-2</v>
      </c>
      <c r="E968" s="10">
        <f>'Volumi Totali'!E968/'Volumi Totali'!N968</f>
        <v>0</v>
      </c>
      <c r="F968" s="10">
        <f>'Volumi Totali'!F968/'Volumi Totali'!N968</f>
        <v>5.0916652829326225E-2</v>
      </c>
      <c r="G968" s="10">
        <f>'Volumi Totali'!G968/'Volumi Totali'!N968</f>
        <v>0</v>
      </c>
      <c r="H968" s="10">
        <f>'Volumi Totali'!H968/'Volumi Totali'!N968</f>
        <v>0.16522580872294695</v>
      </c>
      <c r="I968" s="10">
        <f>'Volumi Totali'!I968/'Volumi Totali'!N968</f>
        <v>0</v>
      </c>
      <c r="J968" s="10">
        <f>'Volumi Totali'!J968/'Volumi Totali'!N968</f>
        <v>0</v>
      </c>
      <c r="K968" s="10">
        <f>'Volumi Totali'!K968/'Volumi Totali'!N968</f>
        <v>1.1021409296855208E-2</v>
      </c>
      <c r="L968" s="10">
        <f>'Volumi Totali'!L968/'Volumi Totali'!N968</f>
        <v>1.271625628958221E-4</v>
      </c>
      <c r="N968" s="11">
        <f t="shared" si="15"/>
        <v>1</v>
      </c>
      <c r="P968" s="10">
        <f>(B968*BTC!J968+Indice!C968*XRP!J968+Indice!D968*LTC!J968+Indice!E968*ETC!J238+Indice!F968*ETH!J385+Indice!G968*BCH!J238+Indice!H968*XMR!J828+Indice!I968*ZEC!J238+Indice!J968*EOS!J238+Indice!K968*DASH!J924+Indice!L968*XLM!J752)</f>
        <v>3.0291259915466686E-2</v>
      </c>
      <c r="Q968" s="18">
        <f>((B$945*BTC!E968+Indice!C$945*XRP!E968+Indice!D$945*LTC!E968+Indice!F$945*ETH!E385+Indice!H$945*XMR!E463+Indice!K$945*DASH!E924+Indice!L$945*XLM!E752)/S$733)</f>
        <v>505.88205045043401</v>
      </c>
      <c r="R968" s="5"/>
      <c r="S968" s="3"/>
      <c r="T968" s="10"/>
      <c r="U968" s="10"/>
    </row>
    <row r="969" spans="1:21" x14ac:dyDescent="0.25">
      <c r="A969" s="3">
        <v>42606</v>
      </c>
      <c r="B969" s="10">
        <f>'Volumi Totali'!B969/'Volumi Totali'!N969</f>
        <v>0.76226227293655924</v>
      </c>
      <c r="C969" s="10">
        <f>'Volumi Totali'!C969/'Volumi Totali'!N969</f>
        <v>1.5138284451539573E-2</v>
      </c>
      <c r="D969" s="10">
        <f>'Volumi Totali'!D969/'Volumi Totali'!N969</f>
        <v>5.9884225535727954E-2</v>
      </c>
      <c r="E969" s="10">
        <f>'Volumi Totali'!E969/'Volumi Totali'!N969</f>
        <v>0</v>
      </c>
      <c r="F969" s="10">
        <f>'Volumi Totali'!F969/'Volumi Totali'!N969</f>
        <v>5.9860002331923172E-2</v>
      </c>
      <c r="G969" s="10">
        <f>'Volumi Totali'!G969/'Volumi Totali'!N969</f>
        <v>0</v>
      </c>
      <c r="H969" s="10">
        <f>'Volumi Totali'!H969/'Volumi Totali'!N969</f>
        <v>9.1967250011935675E-2</v>
      </c>
      <c r="I969" s="10">
        <f>'Volumi Totali'!I969/'Volumi Totali'!N969</f>
        <v>0</v>
      </c>
      <c r="J969" s="10">
        <f>'Volumi Totali'!J969/'Volumi Totali'!N969</f>
        <v>0</v>
      </c>
      <c r="K969" s="10">
        <f>'Volumi Totali'!K969/'Volumi Totali'!N969</f>
        <v>1.0798460670881522E-2</v>
      </c>
      <c r="L969" s="10">
        <f>'Volumi Totali'!L969/'Volumi Totali'!N969</f>
        <v>8.9504061432859615E-5</v>
      </c>
      <c r="N969" s="11">
        <f t="shared" si="15"/>
        <v>0.99999999999999978</v>
      </c>
      <c r="P969" s="10">
        <f>(B969*BTC!J969+Indice!C969*XRP!J969+Indice!D969*LTC!J969+Indice!E969*ETC!J239+Indice!F969*ETH!J386+Indice!G969*BCH!J239+Indice!H969*XMR!J829+Indice!I969*ZEC!J239+Indice!J969*EOS!J239+Indice!K969*DASH!J925+Indice!L969*XLM!J753)</f>
        <v>-9.9892165091019919E-3</v>
      </c>
      <c r="Q969" s="18">
        <f>((B$945*BTC!E969+Indice!C$945*XRP!E969+Indice!D$945*LTC!E969+Indice!F$945*ETH!E386+Indice!H$945*XMR!E464+Indice!K$945*DASH!E925+Indice!L$945*XLM!E753)/S$733)</f>
        <v>503.09454233775909</v>
      </c>
      <c r="R969" s="5"/>
      <c r="S969" s="4"/>
      <c r="T969" s="10"/>
      <c r="U969" s="10"/>
    </row>
    <row r="970" spans="1:21" x14ac:dyDescent="0.25">
      <c r="A970" s="4">
        <v>42607</v>
      </c>
      <c r="B970" s="10">
        <f>'Volumi Totali'!B970/'Volumi Totali'!N970</f>
        <v>0.86768518064079825</v>
      </c>
      <c r="C970" s="10">
        <f>'Volumi Totali'!C970/'Volumi Totali'!N970</f>
        <v>4.5658227775486702E-3</v>
      </c>
      <c r="D970" s="10">
        <f>'Volumi Totali'!D970/'Volumi Totali'!N970</f>
        <v>2.0437227155301815E-2</v>
      </c>
      <c r="E970" s="10">
        <f>'Volumi Totali'!E970/'Volumi Totali'!N970</f>
        <v>0</v>
      </c>
      <c r="F970" s="10">
        <f>'Volumi Totali'!F970/'Volumi Totali'!N970</f>
        <v>5.4512402741561376E-2</v>
      </c>
      <c r="G970" s="10">
        <f>'Volumi Totali'!G970/'Volumi Totali'!N970</f>
        <v>0</v>
      </c>
      <c r="H970" s="10">
        <f>'Volumi Totali'!H970/'Volumi Totali'!N970</f>
        <v>4.6771182373236568E-2</v>
      </c>
      <c r="I970" s="10">
        <f>'Volumi Totali'!I970/'Volumi Totali'!N970</f>
        <v>0</v>
      </c>
      <c r="J970" s="10">
        <f>'Volumi Totali'!J970/'Volumi Totali'!N970</f>
        <v>0</v>
      </c>
      <c r="K970" s="10">
        <f>'Volumi Totali'!K970/'Volumi Totali'!N970</f>
        <v>5.9643683706984635E-3</v>
      </c>
      <c r="L970" s="10">
        <f>'Volumi Totali'!L970/'Volumi Totali'!N970</f>
        <v>6.3815940854886294E-5</v>
      </c>
      <c r="N970" s="11">
        <f t="shared" si="15"/>
        <v>1</v>
      </c>
      <c r="P970" s="10">
        <f>(B970*BTC!J970+Indice!C970*XRP!J970+Indice!D970*LTC!J970+Indice!E970*ETC!J240+Indice!F970*ETH!J387+Indice!G970*BCH!J240+Indice!H970*XMR!J830+Indice!I970*ZEC!J240+Indice!J970*EOS!J240+Indice!K970*DASH!J926+Indice!L970*XLM!J754)</f>
        <v>-5.9828575689690232E-3</v>
      </c>
      <c r="Q970" s="18">
        <f>((B$945*BTC!E970+Indice!C$945*XRP!E970+Indice!D$945*LTC!E970+Indice!F$945*ETH!E387+Indice!H$945*XMR!E465+Indice!K$945*DASH!E926+Indice!L$945*XLM!E754)/S$733)</f>
        <v>501.06569728606206</v>
      </c>
      <c r="R970" s="5"/>
      <c r="S970" s="3"/>
      <c r="T970" s="10"/>
      <c r="U970" s="10"/>
    </row>
    <row r="971" spans="1:21" x14ac:dyDescent="0.25">
      <c r="A971" s="3">
        <v>42608</v>
      </c>
      <c r="B971" s="10">
        <f>'Volumi Totali'!B971/'Volumi Totali'!N971</f>
        <v>0.75751949360520809</v>
      </c>
      <c r="C971" s="10">
        <f>'Volumi Totali'!C971/'Volumi Totali'!N971</f>
        <v>8.973023128370939E-3</v>
      </c>
      <c r="D971" s="10">
        <f>'Volumi Totali'!D971/'Volumi Totali'!N971</f>
        <v>3.709840425804075E-2</v>
      </c>
      <c r="E971" s="10">
        <f>'Volumi Totali'!E971/'Volumi Totali'!N971</f>
        <v>0</v>
      </c>
      <c r="F971" s="10">
        <f>'Volumi Totali'!F971/'Volumi Totali'!N971</f>
        <v>9.0825341930197409E-2</v>
      </c>
      <c r="G971" s="10">
        <f>'Volumi Totali'!G971/'Volumi Totali'!N971</f>
        <v>0</v>
      </c>
      <c r="H971" s="10">
        <f>'Volumi Totali'!H971/'Volumi Totali'!N971</f>
        <v>9.3391246799053446E-2</v>
      </c>
      <c r="I971" s="10">
        <f>'Volumi Totali'!I971/'Volumi Totali'!N971</f>
        <v>0</v>
      </c>
      <c r="J971" s="10">
        <f>'Volumi Totali'!J971/'Volumi Totali'!N971</f>
        <v>0</v>
      </c>
      <c r="K971" s="10">
        <f>'Volumi Totali'!K971/'Volumi Totali'!N971</f>
        <v>1.1422780838047571E-2</v>
      </c>
      <c r="L971" s="10">
        <f>'Volumi Totali'!L971/'Volumi Totali'!N971</f>
        <v>7.6970944108176035E-4</v>
      </c>
      <c r="N971" s="11">
        <f t="shared" si="15"/>
        <v>1</v>
      </c>
      <c r="P971" s="10">
        <f>(B971*BTC!J971+Indice!C971*XRP!J971+Indice!D971*LTC!J971+Indice!E971*ETC!J241+Indice!F971*ETH!J388+Indice!G971*BCH!J241+Indice!H971*XMR!J831+Indice!I971*ZEC!J241+Indice!J971*EOS!J241+Indice!K971*DASH!J927+Indice!L971*XLM!J755)</f>
        <v>3.8679459180766809E-3</v>
      </c>
      <c r="Q971" s="18">
        <f>((B$945*BTC!E971+Indice!C$945*XRP!E971+Indice!D$945*LTC!E971+Indice!F$945*ETH!E388+Indice!H$945*XMR!E466+Indice!K$945*DASH!E927+Indice!L$945*XLM!E755)/S$733)</f>
        <v>502.68674890004024</v>
      </c>
      <c r="R971" s="5"/>
      <c r="S971" s="4"/>
      <c r="T971" s="10"/>
      <c r="U971" s="10"/>
    </row>
    <row r="972" spans="1:21" x14ac:dyDescent="0.25">
      <c r="A972" s="4">
        <v>42609</v>
      </c>
      <c r="B972" s="10">
        <f>'Volumi Totali'!B972/'Volumi Totali'!N972</f>
        <v>0.64808491695727732</v>
      </c>
      <c r="C972" s="10">
        <f>'Volumi Totali'!C972/'Volumi Totali'!N972</f>
        <v>2.5322929446782976E-3</v>
      </c>
      <c r="D972" s="10">
        <f>'Volumi Totali'!D972/'Volumi Totali'!N972</f>
        <v>7.0626766441294231E-2</v>
      </c>
      <c r="E972" s="10">
        <f>'Volumi Totali'!E972/'Volumi Totali'!N972</f>
        <v>0</v>
      </c>
      <c r="F972" s="10">
        <f>'Volumi Totali'!F972/'Volumi Totali'!N972</f>
        <v>0.16401683396943179</v>
      </c>
      <c r="G972" s="10">
        <f>'Volumi Totali'!G972/'Volumi Totali'!N972</f>
        <v>0</v>
      </c>
      <c r="H972" s="10">
        <f>'Volumi Totali'!H972/'Volumi Totali'!N972</f>
        <v>8.6894486762651463E-2</v>
      </c>
      <c r="I972" s="10">
        <f>'Volumi Totali'!I972/'Volumi Totali'!N972</f>
        <v>0</v>
      </c>
      <c r="J972" s="10">
        <f>'Volumi Totali'!J972/'Volumi Totali'!N972</f>
        <v>0</v>
      </c>
      <c r="K972" s="10">
        <f>'Volumi Totali'!K972/'Volumi Totali'!N972</f>
        <v>2.7660661107778015E-2</v>
      </c>
      <c r="L972" s="10">
        <f>'Volumi Totali'!L972/'Volumi Totali'!N972</f>
        <v>1.8404181688886823E-4</v>
      </c>
      <c r="N972" s="11">
        <f t="shared" si="15"/>
        <v>1</v>
      </c>
      <c r="P972" s="10">
        <f>(B972*BTC!J972+Indice!C972*XRP!J972+Indice!D972*LTC!J972+Indice!E972*ETC!J242+Indice!F972*ETH!J389+Indice!G972*BCH!J242+Indice!H972*XMR!J832+Indice!I972*ZEC!J242+Indice!J972*EOS!J242+Indice!K972*DASH!J928+Indice!L972*XLM!J756)</f>
        <v>6.9186968289121379E-3</v>
      </c>
      <c r="Q972" s="18">
        <f>((B$945*BTC!E972+Indice!C$945*XRP!E972+Indice!D$945*LTC!E972+Indice!F$945*ETH!E389+Indice!H$945*XMR!E467+Indice!K$945*DASH!E928+Indice!L$945*XLM!E756)/S$733)</f>
        <v>494.28216531098877</v>
      </c>
      <c r="R972" s="5"/>
      <c r="S972" s="3"/>
      <c r="T972" s="10"/>
      <c r="U972" s="10"/>
    </row>
    <row r="973" spans="1:21" x14ac:dyDescent="0.25">
      <c r="A973" s="3">
        <v>42610</v>
      </c>
      <c r="B973" s="10">
        <f>'Volumi Totali'!B973/'Volumi Totali'!N973</f>
        <v>0.59566404234931314</v>
      </c>
      <c r="C973" s="10">
        <f>'Volumi Totali'!C973/'Volumi Totali'!N973</f>
        <v>4.0868007636865027E-3</v>
      </c>
      <c r="D973" s="10">
        <f>'Volumi Totali'!D973/'Volumi Totali'!N973</f>
        <v>1.6428082102738741E-2</v>
      </c>
      <c r="E973" s="10">
        <f>'Volumi Totali'!E973/'Volumi Totali'!N973</f>
        <v>0</v>
      </c>
      <c r="F973" s="10">
        <f>'Volumi Totali'!F973/'Volumi Totali'!N973</f>
        <v>3.6602221084430668E-2</v>
      </c>
      <c r="G973" s="10">
        <f>'Volumi Totali'!G973/'Volumi Totali'!N973</f>
        <v>0</v>
      </c>
      <c r="H973" s="10">
        <f>'Volumi Totali'!H973/'Volumi Totali'!N973</f>
        <v>0.34045261524831233</v>
      </c>
      <c r="I973" s="10">
        <f>'Volumi Totali'!I973/'Volumi Totali'!N973</f>
        <v>0</v>
      </c>
      <c r="J973" s="10">
        <f>'Volumi Totali'!J973/'Volumi Totali'!N973</f>
        <v>0</v>
      </c>
      <c r="K973" s="10">
        <f>'Volumi Totali'!K973/'Volumi Totali'!N973</f>
        <v>6.4377113200663671E-3</v>
      </c>
      <c r="L973" s="10">
        <f>'Volumi Totali'!L973/'Volumi Totali'!N973</f>
        <v>3.2852713145228602E-4</v>
      </c>
      <c r="N973" s="11">
        <f t="shared" si="15"/>
        <v>1</v>
      </c>
      <c r="P973" s="10">
        <f>(B973*BTC!J973+Indice!C973*XRP!J973+Indice!D973*LTC!J973+Indice!E973*ETC!J243+Indice!F973*ETH!J390+Indice!G973*BCH!J243+Indice!H973*XMR!J833+Indice!I973*ZEC!J243+Indice!J973*EOS!J243+Indice!K973*DASH!J929+Indice!L973*XLM!J757)</f>
        <v>0.27387396985318063</v>
      </c>
      <c r="Q973" s="18">
        <f>((B$945*BTC!E973+Indice!C$945*XRP!E973+Indice!D$945*LTC!E973+Indice!F$945*ETH!E390+Indice!H$945*XMR!E468+Indice!K$945*DASH!E929+Indice!L$945*XLM!E757)/S$733)</f>
        <v>497.65648779718464</v>
      </c>
      <c r="R973" s="5"/>
      <c r="S973" s="4"/>
      <c r="T973" s="10"/>
      <c r="U973" s="10"/>
    </row>
    <row r="974" spans="1:21" x14ac:dyDescent="0.25">
      <c r="A974" s="4">
        <v>42611</v>
      </c>
      <c r="B974" s="10">
        <f>'Volumi Totali'!B974/'Volumi Totali'!N974</f>
        <v>0.64693081349841608</v>
      </c>
      <c r="C974" s="10">
        <f>'Volumi Totali'!C974/'Volumi Totali'!N974</f>
        <v>8.9526533055883269E-3</v>
      </c>
      <c r="D974" s="10">
        <f>'Volumi Totali'!D974/'Volumi Totali'!N974</f>
        <v>1.5294565329361638E-2</v>
      </c>
      <c r="E974" s="10">
        <f>'Volumi Totali'!E974/'Volumi Totali'!N974</f>
        <v>0</v>
      </c>
      <c r="F974" s="10">
        <f>'Volumi Totali'!F974/'Volumi Totali'!N974</f>
        <v>4.7644856395780831E-2</v>
      </c>
      <c r="G974" s="10">
        <f>'Volumi Totali'!G974/'Volumi Totali'!N974</f>
        <v>0</v>
      </c>
      <c r="H974" s="10">
        <f>'Volumi Totali'!H974/'Volumi Totali'!N974</f>
        <v>0.2706809904040901</v>
      </c>
      <c r="I974" s="10">
        <f>'Volumi Totali'!I974/'Volumi Totali'!N974</f>
        <v>0</v>
      </c>
      <c r="J974" s="10">
        <f>'Volumi Totali'!J974/'Volumi Totali'!N974</f>
        <v>0</v>
      </c>
      <c r="K974" s="10">
        <f>'Volumi Totali'!K974/'Volumi Totali'!N974</f>
        <v>1.0323304198514644E-2</v>
      </c>
      <c r="L974" s="10">
        <f>'Volumi Totali'!L974/'Volumi Totali'!N974</f>
        <v>1.7281686824835405E-4</v>
      </c>
      <c r="N974" s="11">
        <f t="shared" si="15"/>
        <v>1.0000000000000002</v>
      </c>
      <c r="P974" s="10">
        <f>(B974*BTC!J974+Indice!C974*XRP!J974+Indice!D974*LTC!J974+Indice!E974*ETC!J244+Indice!F974*ETH!J391+Indice!G974*BCH!J244+Indice!H974*XMR!J834+Indice!I974*ZEC!J244+Indice!J974*EOS!J244+Indice!K974*DASH!J930+Indice!L974*XLM!J758)</f>
        <v>-2.4530297554936888E-2</v>
      </c>
      <c r="Q974" s="18">
        <f>((B$945*BTC!E974+Indice!C$945*XRP!E974+Indice!D$945*LTC!E974+Indice!F$945*ETH!E391+Indice!H$945*XMR!E469+Indice!K$945*DASH!E930+Indice!L$945*XLM!E758)/S$733)</f>
        <v>497.83747979977187</v>
      </c>
      <c r="R974" s="5"/>
      <c r="S974" s="3"/>
      <c r="T974" s="10"/>
      <c r="U974" s="10"/>
    </row>
    <row r="975" spans="1:21" x14ac:dyDescent="0.25">
      <c r="A975" s="3">
        <v>42612</v>
      </c>
      <c r="B975" s="10">
        <f>'Volumi Totali'!B975/'Volumi Totali'!N975</f>
        <v>0.72428994592279916</v>
      </c>
      <c r="C975" s="10">
        <f>'Volumi Totali'!C975/'Volumi Totali'!N975</f>
        <v>9.5557190866963921E-3</v>
      </c>
      <c r="D975" s="10">
        <f>'Volumi Totali'!D975/'Volumi Totali'!N975</f>
        <v>2.3837016557718499E-2</v>
      </c>
      <c r="E975" s="10">
        <f>'Volumi Totali'!E975/'Volumi Totali'!N975</f>
        <v>0</v>
      </c>
      <c r="F975" s="10">
        <f>'Volumi Totali'!F975/'Volumi Totali'!N975</f>
        <v>7.4354671078815507E-2</v>
      </c>
      <c r="G975" s="10">
        <f>'Volumi Totali'!G975/'Volumi Totali'!N975</f>
        <v>0</v>
      </c>
      <c r="H975" s="10">
        <f>'Volumi Totali'!H975/'Volumi Totali'!N975</f>
        <v>0.15995409019215032</v>
      </c>
      <c r="I975" s="10">
        <f>'Volumi Totali'!I975/'Volumi Totali'!N975</f>
        <v>0</v>
      </c>
      <c r="J975" s="10">
        <f>'Volumi Totali'!J975/'Volumi Totali'!N975</f>
        <v>0</v>
      </c>
      <c r="K975" s="10">
        <f>'Volumi Totali'!K975/'Volumi Totali'!N975</f>
        <v>7.8411030034385501E-3</v>
      </c>
      <c r="L975" s="10">
        <f>'Volumi Totali'!L975/'Volumi Totali'!N975</f>
        <v>1.6745415838160884E-4</v>
      </c>
      <c r="N975" s="11">
        <f t="shared" si="15"/>
        <v>1.0000000000000002</v>
      </c>
      <c r="P975" s="10">
        <f>(B975*BTC!J975+Indice!C975*XRP!J975+Indice!D975*LTC!J975+Indice!E975*ETC!J245+Indice!F975*ETH!J392+Indice!G975*BCH!J245+Indice!H975*XMR!J835+Indice!I975*ZEC!J245+Indice!J975*EOS!J245+Indice!K975*DASH!J931+Indice!L975*XLM!J759)</f>
        <v>6.0260516453536882E-3</v>
      </c>
      <c r="Q975" s="18">
        <f>((B$945*BTC!E975+Indice!C$945*XRP!E975+Indice!D$945*LTC!E975+Indice!F$945*ETH!E392+Indice!H$945*XMR!E470+Indice!K$945*DASH!E931+Indice!L$945*XLM!E759)/S$733)</f>
        <v>500.81412556982474</v>
      </c>
      <c r="R975" s="5"/>
      <c r="S975" s="4"/>
      <c r="T975" s="10"/>
      <c r="U975" s="10"/>
    </row>
    <row r="976" spans="1:21" x14ac:dyDescent="0.25">
      <c r="A976" s="4">
        <v>42613</v>
      </c>
      <c r="B976" s="10">
        <f>'Volumi Totali'!B976/'Volumi Totali'!N976</f>
        <v>0.68442923035281067</v>
      </c>
      <c r="C976" s="10">
        <f>'Volumi Totali'!C976/'Volumi Totali'!N976</f>
        <v>1.0550048715822791E-2</v>
      </c>
      <c r="D976" s="10">
        <f>'Volumi Totali'!D976/'Volumi Totali'!N976</f>
        <v>1.5148142297906269E-2</v>
      </c>
      <c r="E976" s="10">
        <f>'Volumi Totali'!E976/'Volumi Totali'!N976</f>
        <v>0</v>
      </c>
      <c r="F976" s="10">
        <f>'Volumi Totali'!F976/'Volumi Totali'!N976</f>
        <v>9.9935053090062648E-2</v>
      </c>
      <c r="G976" s="10">
        <f>'Volumi Totali'!G976/'Volumi Totali'!N976</f>
        <v>0</v>
      </c>
      <c r="H976" s="10">
        <f>'Volumi Totali'!H976/'Volumi Totali'!N976</f>
        <v>0.18100881673231373</v>
      </c>
      <c r="I976" s="10">
        <f>'Volumi Totali'!I976/'Volumi Totali'!N976</f>
        <v>0</v>
      </c>
      <c r="J976" s="10">
        <f>'Volumi Totali'!J976/'Volumi Totali'!N976</f>
        <v>0</v>
      </c>
      <c r="K976" s="10">
        <f>'Volumi Totali'!K976/'Volumi Totali'!N976</f>
        <v>8.6745326305586803E-3</v>
      </c>
      <c r="L976" s="10">
        <f>'Volumi Totali'!L976/'Volumi Totali'!N976</f>
        <v>2.5417618052517359E-4</v>
      </c>
      <c r="N976" s="11">
        <f t="shared" si="15"/>
        <v>1</v>
      </c>
      <c r="P976" s="10">
        <f>(B976*BTC!J976+Indice!C976*XRP!J976+Indice!D976*LTC!J976+Indice!E976*ETC!J246+Indice!F976*ETH!J393+Indice!G976*BCH!J246+Indice!H976*XMR!J836+Indice!I976*ZEC!J246+Indice!J976*EOS!J246+Indice!K976*DASH!J932+Indice!L976*XLM!J760)</f>
        <v>2.8143291080677604E-3</v>
      </c>
      <c r="Q976" s="18">
        <f>((B$945*BTC!E976+Indice!C$945*XRP!E976+Indice!D$945*LTC!E976+Indice!F$945*ETH!E393+Indice!H$945*XMR!E471+Indice!K$945*DASH!E932+Indice!L$945*XLM!E760)/S$733)</f>
        <v>499.14930000784136</v>
      </c>
      <c r="R976" s="5"/>
      <c r="S976" s="3"/>
      <c r="T976" s="10"/>
      <c r="U976" s="10"/>
    </row>
    <row r="977" spans="1:21" x14ac:dyDescent="0.25">
      <c r="A977" s="3">
        <v>42614</v>
      </c>
      <c r="B977" s="10">
        <f>'Volumi Totali'!B977/'Volumi Totali'!N977</f>
        <v>0.65912091123499827</v>
      </c>
      <c r="C977" s="10">
        <f>'Volumi Totali'!C977/'Volumi Totali'!N977</f>
        <v>5.6554136056679079E-3</v>
      </c>
      <c r="D977" s="10">
        <f>'Volumi Totali'!D977/'Volumi Totali'!N977</f>
        <v>1.9209714855149801E-2</v>
      </c>
      <c r="E977" s="10">
        <f>'Volumi Totali'!E977/'Volumi Totali'!N977</f>
        <v>0</v>
      </c>
      <c r="F977" s="10">
        <f>'Volumi Totali'!F977/'Volumi Totali'!N977</f>
        <v>0.20608614019360247</v>
      </c>
      <c r="G977" s="10">
        <f>'Volumi Totali'!G977/'Volumi Totali'!N977</f>
        <v>0</v>
      </c>
      <c r="H977" s="10">
        <f>'Volumi Totali'!H977/'Volumi Totali'!N977</f>
        <v>0.10412484774889953</v>
      </c>
      <c r="I977" s="10">
        <f>'Volumi Totali'!I977/'Volumi Totali'!N977</f>
        <v>0</v>
      </c>
      <c r="J977" s="10">
        <f>'Volumi Totali'!J977/'Volumi Totali'!N977</f>
        <v>0</v>
      </c>
      <c r="K977" s="10">
        <f>'Volumi Totali'!K977/'Volumi Totali'!N977</f>
        <v>5.586428323473505E-3</v>
      </c>
      <c r="L977" s="10">
        <f>'Volumi Totali'!L977/'Volumi Totali'!N977</f>
        <v>2.165440382085409E-4</v>
      </c>
      <c r="N977" s="11">
        <f t="shared" si="15"/>
        <v>1</v>
      </c>
      <c r="P977" s="10">
        <f>(B977*BTC!J977+Indice!C977*XRP!J977+Indice!D977*LTC!J977+Indice!E977*ETC!J247+Indice!F977*ETH!J394+Indice!G977*BCH!J247+Indice!H977*XMR!J837+Indice!I977*ZEC!J247+Indice!J977*EOS!J247+Indice!K977*DASH!J933+Indice!L977*XLM!J761)</f>
        <v>-4.5104188758989753E-3</v>
      </c>
      <c r="Q977" s="18">
        <f>((B$976*BTC!E977+Indice!C$976*XRP!E977+Indice!D$976*LTC!E977+Indice!F$976*ETH!E394+Indice!H$976*XMR!E472+Indice!K$976*DASH!E933+Indice!L$976*XLM!E761)/S$733)</f>
        <v>426.6954416367135</v>
      </c>
      <c r="R977" s="5"/>
      <c r="S977" s="4"/>
      <c r="T977" s="10"/>
      <c r="U977" s="10"/>
    </row>
    <row r="978" spans="1:21" x14ac:dyDescent="0.25">
      <c r="A978" s="4">
        <v>42615</v>
      </c>
      <c r="B978" s="10">
        <f>'Volumi Totali'!B978/'Volumi Totali'!N978</f>
        <v>0.66231989364265131</v>
      </c>
      <c r="C978" s="10">
        <f>'Volumi Totali'!C978/'Volumi Totali'!N978</f>
        <v>4.8373152746064669E-3</v>
      </c>
      <c r="D978" s="10">
        <f>'Volumi Totali'!D978/'Volumi Totali'!N978</f>
        <v>1.6444282687467806E-2</v>
      </c>
      <c r="E978" s="10">
        <f>'Volumi Totali'!E978/'Volumi Totali'!N978</f>
        <v>0</v>
      </c>
      <c r="F978" s="10">
        <f>'Volumi Totali'!F978/'Volumi Totali'!N978</f>
        <v>7.7646719337216633E-2</v>
      </c>
      <c r="G978" s="10">
        <f>'Volumi Totali'!G978/'Volumi Totali'!N978</f>
        <v>0</v>
      </c>
      <c r="H978" s="10">
        <f>'Volumi Totali'!H978/'Volumi Totali'!N978</f>
        <v>0.23206657750951581</v>
      </c>
      <c r="I978" s="10">
        <f>'Volumi Totali'!I978/'Volumi Totali'!N978</f>
        <v>0</v>
      </c>
      <c r="J978" s="10">
        <f>'Volumi Totali'!J978/'Volumi Totali'!N978</f>
        <v>0</v>
      </c>
      <c r="K978" s="10">
        <f>'Volumi Totali'!K978/'Volumi Totali'!N978</f>
        <v>6.5526245723309569E-3</v>
      </c>
      <c r="L978" s="10">
        <f>'Volumi Totali'!L978/'Volumi Totali'!N978</f>
        <v>1.3258697621099393E-4</v>
      </c>
      <c r="N978" s="11">
        <f t="shared" si="15"/>
        <v>1.0000000000000002</v>
      </c>
      <c r="P978" s="10">
        <f>(B978*BTC!J978+Indice!C978*XRP!J978+Indice!D978*LTC!J978+Indice!E978*ETC!J248+Indice!F978*ETH!J395+Indice!G978*BCH!J248+Indice!H978*XMR!J838+Indice!I978*ZEC!J248+Indice!J978*EOS!J248+Indice!K978*DASH!J934+Indice!L978*XLM!J762)</f>
        <v>6.9668448443205702E-2</v>
      </c>
      <c r="Q978" s="18">
        <f>((B$976*BTC!E978+Indice!C$976*XRP!E978+Indice!D$976*LTC!E978+Indice!F$976*ETH!E395+Indice!H$976*XMR!E473+Indice!K$976*DASH!E934+Indice!L$976*XLM!E762)/S$733)</f>
        <v>429.11254691990376</v>
      </c>
      <c r="R978" s="5"/>
      <c r="S978" s="3"/>
      <c r="T978" s="10"/>
      <c r="U978" s="10"/>
    </row>
    <row r="979" spans="1:21" x14ac:dyDescent="0.25">
      <c r="A979" s="3">
        <v>42616</v>
      </c>
      <c r="B979" s="10">
        <f>'Volumi Totali'!B979/'Volumi Totali'!N979</f>
        <v>0.65335323148798374</v>
      </c>
      <c r="C979" s="10">
        <f>'Volumi Totali'!C979/'Volumi Totali'!N979</f>
        <v>2.8692336643705951E-3</v>
      </c>
      <c r="D979" s="10">
        <f>'Volumi Totali'!D979/'Volumi Totali'!N979</f>
        <v>1.0207108586206742E-2</v>
      </c>
      <c r="E979" s="10">
        <f>'Volumi Totali'!E979/'Volumi Totali'!N979</f>
        <v>0</v>
      </c>
      <c r="F979" s="10">
        <f>'Volumi Totali'!F979/'Volumi Totali'!N979</f>
        <v>5.488834410053E-2</v>
      </c>
      <c r="G979" s="10">
        <f>'Volumi Totali'!G979/'Volumi Totali'!N979</f>
        <v>0</v>
      </c>
      <c r="H979" s="10">
        <f>'Volumi Totali'!H979/'Volumi Totali'!N979</f>
        <v>0.27361914313874558</v>
      </c>
      <c r="I979" s="10">
        <f>'Volumi Totali'!I979/'Volumi Totali'!N979</f>
        <v>0</v>
      </c>
      <c r="J979" s="10">
        <f>'Volumi Totali'!J979/'Volumi Totali'!N979</f>
        <v>0</v>
      </c>
      <c r="K979" s="10">
        <f>'Volumi Totali'!K979/'Volumi Totali'!N979</f>
        <v>4.9931925149092043E-3</v>
      </c>
      <c r="L979" s="10">
        <f>'Volumi Totali'!L979/'Volumi Totali'!N979</f>
        <v>6.9746507254131866E-5</v>
      </c>
      <c r="N979" s="11">
        <f t="shared" si="15"/>
        <v>1</v>
      </c>
      <c r="P979" s="10">
        <f>(B979*BTC!J979+Indice!C979*XRP!J979+Indice!D979*LTC!J979+Indice!E979*ETC!J249+Indice!F979*ETH!J396+Indice!G979*BCH!J249+Indice!H979*XMR!J839+Indice!I979*ZEC!J249+Indice!J979*EOS!J249+Indice!K979*DASH!J935+Indice!L979*XLM!J763)</f>
        <v>3.5071739447395389E-2</v>
      </c>
      <c r="Q979" s="18">
        <f>((B$976*BTC!E979+Indice!C$976*XRP!E979+Indice!D$976*LTC!E979+Indice!F$976*ETH!E396+Indice!H$976*XMR!E474+Indice!K$976*DASH!E935+Indice!L$976*XLM!E763)/S$733)</f>
        <v>445.91864231504138</v>
      </c>
      <c r="R979" s="5"/>
      <c r="S979" s="4"/>
      <c r="T979" s="10"/>
      <c r="U979" s="10"/>
    </row>
    <row r="980" spans="1:21" x14ac:dyDescent="0.25">
      <c r="A980" s="4">
        <v>42617</v>
      </c>
      <c r="B980" s="10">
        <f>'Volumi Totali'!B980/'Volumi Totali'!N980</f>
        <v>0.68505842366968162</v>
      </c>
      <c r="C980" s="10">
        <f>'Volumi Totali'!C980/'Volumi Totali'!N980</f>
        <v>5.5981831058760411E-3</v>
      </c>
      <c r="D980" s="10">
        <f>'Volumi Totali'!D980/'Volumi Totali'!N980</f>
        <v>3.3811676586780331E-2</v>
      </c>
      <c r="E980" s="10">
        <f>'Volumi Totali'!E980/'Volumi Totali'!N980</f>
        <v>0</v>
      </c>
      <c r="F980" s="10">
        <f>'Volumi Totali'!F980/'Volumi Totali'!N980</f>
        <v>5.050390383625291E-2</v>
      </c>
      <c r="G980" s="10">
        <f>'Volumi Totali'!G980/'Volumi Totali'!N980</f>
        <v>0</v>
      </c>
      <c r="H980" s="10">
        <f>'Volumi Totali'!H980/'Volumi Totali'!N980</f>
        <v>0.21801685912923802</v>
      </c>
      <c r="I980" s="10">
        <f>'Volumi Totali'!I980/'Volumi Totali'!N980</f>
        <v>0</v>
      </c>
      <c r="J980" s="10">
        <f>'Volumi Totali'!J980/'Volumi Totali'!N980</f>
        <v>0</v>
      </c>
      <c r="K980" s="10">
        <f>'Volumi Totali'!K980/'Volumi Totali'!N980</f>
        <v>6.7584254099051846E-3</v>
      </c>
      <c r="L980" s="10">
        <f>'Volumi Totali'!L980/'Volumi Totali'!N980</f>
        <v>2.5252826226590427E-4</v>
      </c>
      <c r="N980" s="11">
        <f t="shared" si="15"/>
        <v>0.99999999999999989</v>
      </c>
      <c r="P980" s="10">
        <f>(B980*BTC!J980+Indice!C980*XRP!J980+Indice!D980*LTC!J980+Indice!E980*ETC!J250+Indice!F980*ETH!J397+Indice!G980*BCH!J250+Indice!H980*XMR!J840+Indice!I980*ZEC!J250+Indice!J980*EOS!J250+Indice!K980*DASH!J936+Indice!L980*XLM!J764)</f>
        <v>5.6514418844354437E-2</v>
      </c>
      <c r="Q980" s="18">
        <f>((B$976*BTC!E980+Indice!C$976*XRP!E980+Indice!D$976*LTC!E980+Indice!F$976*ETH!E397+Indice!H$976*XMR!E475+Indice!K$976*DASH!E936+Indice!L$976*XLM!E764)/S$733)</f>
        <v>453.65454894910852</v>
      </c>
      <c r="R980" s="5"/>
      <c r="S980" s="3"/>
      <c r="T980" s="10"/>
      <c r="U980" s="10"/>
    </row>
    <row r="981" spans="1:21" x14ac:dyDescent="0.25">
      <c r="A981" s="3">
        <v>42618</v>
      </c>
      <c r="B981" s="10">
        <f>'Volumi Totali'!B981/'Volumi Totali'!N981</f>
        <v>0.69922384921309289</v>
      </c>
      <c r="C981" s="10">
        <f>'Volumi Totali'!C981/'Volumi Totali'!N981</f>
        <v>6.6529342649284491E-3</v>
      </c>
      <c r="D981" s="10">
        <f>'Volumi Totali'!D981/'Volumi Totali'!N981</f>
        <v>3.6009856920102418E-2</v>
      </c>
      <c r="E981" s="10">
        <f>'Volumi Totali'!E981/'Volumi Totali'!N981</f>
        <v>0</v>
      </c>
      <c r="F981" s="10">
        <f>'Volumi Totali'!F981/'Volumi Totali'!N981</f>
        <v>4.8545574058431191E-2</v>
      </c>
      <c r="G981" s="10">
        <f>'Volumi Totali'!G981/'Volumi Totali'!N981</f>
        <v>0</v>
      </c>
      <c r="H981" s="10">
        <f>'Volumi Totali'!H981/'Volumi Totali'!N981</f>
        <v>0.20390820324621736</v>
      </c>
      <c r="I981" s="10">
        <f>'Volumi Totali'!I981/'Volumi Totali'!N981</f>
        <v>0</v>
      </c>
      <c r="J981" s="10">
        <f>'Volumi Totali'!J981/'Volumi Totali'!N981</f>
        <v>0</v>
      </c>
      <c r="K981" s="10">
        <f>'Volumi Totali'!K981/'Volumi Totali'!N981</f>
        <v>5.4239402268212462E-3</v>
      </c>
      <c r="L981" s="10">
        <f>'Volumi Totali'!L981/'Volumi Totali'!N981</f>
        <v>2.356420704064413E-4</v>
      </c>
      <c r="N981" s="11">
        <f t="shared" si="15"/>
        <v>1</v>
      </c>
      <c r="P981" s="10">
        <f>(B981*BTC!J981+Indice!C981*XRP!J981+Indice!D981*LTC!J981+Indice!E981*ETC!J251+Indice!F981*ETH!J398+Indice!G981*BCH!J251+Indice!H981*XMR!J841+Indice!I981*ZEC!J251+Indice!J981*EOS!J251+Indice!K981*DASH!J937+Indice!L981*XLM!J765)</f>
        <v>2.8481246171530366E-3</v>
      </c>
      <c r="Q981" s="18">
        <f>((B$976*BTC!E981+Indice!C$976*XRP!E981+Indice!D$976*LTC!E981+Indice!F$976*ETH!E398+Indice!H$976*XMR!E476+Indice!K$976*DASH!E937+Indice!L$976*XLM!E765)/S$733)</f>
        <v>452.14647361678902</v>
      </c>
      <c r="R981" s="5"/>
      <c r="S981" s="4"/>
      <c r="T981" s="10"/>
      <c r="U981" s="10"/>
    </row>
    <row r="982" spans="1:21" x14ac:dyDescent="0.25">
      <c r="A982" s="4">
        <v>42619</v>
      </c>
      <c r="B982" s="10">
        <f>'Volumi Totali'!B982/'Volumi Totali'!N982</f>
        <v>0.69340500913617664</v>
      </c>
      <c r="C982" s="10">
        <f>'Volumi Totali'!C982/'Volumi Totali'!N982</f>
        <v>6.830157003855042E-3</v>
      </c>
      <c r="D982" s="10">
        <f>'Volumi Totali'!D982/'Volumi Totali'!N982</f>
        <v>1.5003431789108734E-2</v>
      </c>
      <c r="E982" s="10">
        <f>'Volumi Totali'!E982/'Volumi Totali'!N982</f>
        <v>0</v>
      </c>
      <c r="F982" s="10">
        <f>'Volumi Totali'!F982/'Volumi Totali'!N982</f>
        <v>5.6037529877218405E-2</v>
      </c>
      <c r="G982" s="10">
        <f>'Volumi Totali'!G982/'Volumi Totali'!N982</f>
        <v>0</v>
      </c>
      <c r="H982" s="10">
        <f>'Volumi Totali'!H982/'Volumi Totali'!N982</f>
        <v>0.22389917343466845</v>
      </c>
      <c r="I982" s="10">
        <f>'Volumi Totali'!I982/'Volumi Totali'!N982</f>
        <v>0</v>
      </c>
      <c r="J982" s="10">
        <f>'Volumi Totali'!J982/'Volumi Totali'!N982</f>
        <v>0</v>
      </c>
      <c r="K982" s="10">
        <f>'Volumi Totali'!K982/'Volumi Totali'!N982</f>
        <v>4.6979012352012569E-3</v>
      </c>
      <c r="L982" s="10">
        <f>'Volumi Totali'!L982/'Volumi Totali'!N982</f>
        <v>1.2679752377151146E-4</v>
      </c>
      <c r="N982" s="11">
        <f t="shared" si="15"/>
        <v>1.0000000000000002</v>
      </c>
      <c r="P982" s="10">
        <f>(B982*BTC!J982+Indice!C982*XRP!J982+Indice!D982*LTC!J982+Indice!E982*ETC!J252+Indice!F982*ETH!J399+Indice!G982*BCH!J252+Indice!H982*XMR!J842+Indice!I982*ZEC!J252+Indice!J982*EOS!J252+Indice!K982*DASH!J938+Indice!L982*XLM!J766)</f>
        <v>-1.8230152748868623E-2</v>
      </c>
      <c r="Q982" s="18">
        <f>((B$976*BTC!E982+Indice!C$976*XRP!E982+Indice!D$976*LTC!E982+Indice!F$976*ETH!E399+Indice!H$976*XMR!E477+Indice!K$976*DASH!E938+Indice!L$976*XLM!E766)/S$733)</f>
        <v>454.99861443956996</v>
      </c>
      <c r="R982" s="5"/>
      <c r="S982" s="3"/>
      <c r="T982" s="10"/>
      <c r="U982" s="10"/>
    </row>
    <row r="983" spans="1:21" x14ac:dyDescent="0.25">
      <c r="A983" s="3">
        <v>42620</v>
      </c>
      <c r="B983" s="10">
        <f>'Volumi Totali'!B983/'Volumi Totali'!N983</f>
        <v>0.71481804418548844</v>
      </c>
      <c r="C983" s="10">
        <f>'Volumi Totali'!C983/'Volumi Totali'!N983</f>
        <v>6.53779889880196E-3</v>
      </c>
      <c r="D983" s="10">
        <f>'Volumi Totali'!D983/'Volumi Totali'!N983</f>
        <v>1.8942786776340616E-2</v>
      </c>
      <c r="E983" s="10">
        <f>'Volumi Totali'!E983/'Volumi Totali'!N983</f>
        <v>0</v>
      </c>
      <c r="F983" s="10">
        <f>'Volumi Totali'!F983/'Volumi Totali'!N983</f>
        <v>5.8256807473790938E-2</v>
      </c>
      <c r="G983" s="10">
        <f>'Volumi Totali'!G983/'Volumi Totali'!N983</f>
        <v>0</v>
      </c>
      <c r="H983" s="10">
        <f>'Volumi Totali'!H983/'Volumi Totali'!N983</f>
        <v>0.19478573540525049</v>
      </c>
      <c r="I983" s="10">
        <f>'Volumi Totali'!I983/'Volumi Totali'!N983</f>
        <v>0</v>
      </c>
      <c r="J983" s="10">
        <f>'Volumi Totali'!J983/'Volumi Totali'!N983</f>
        <v>0</v>
      </c>
      <c r="K983" s="10">
        <f>'Volumi Totali'!K983/'Volumi Totali'!N983</f>
        <v>6.3796255765090348E-3</v>
      </c>
      <c r="L983" s="10">
        <f>'Volumi Totali'!L983/'Volumi Totali'!N983</f>
        <v>2.7920168381851188E-4</v>
      </c>
      <c r="N983" s="11">
        <f t="shared" si="15"/>
        <v>1</v>
      </c>
      <c r="P983" s="10">
        <f>(B983*BTC!J983+Indice!C983*XRP!J983+Indice!D983*LTC!J983+Indice!E983*ETC!J253+Indice!F983*ETH!J400+Indice!G983*BCH!J253+Indice!H983*XMR!J843+Indice!I983*ZEC!J253+Indice!J983*EOS!J253+Indice!K983*DASH!J939+Indice!L983*XLM!J767)</f>
        <v>-5.5233466017754248E-3</v>
      </c>
      <c r="Q983" s="18">
        <f>((B$976*BTC!E983+Indice!C$976*XRP!E983+Indice!D$976*LTC!E983+Indice!F$976*ETH!E400+Indice!H$976*XMR!E478+Indice!K$976*DASH!E939+Indice!L$976*XLM!E767)/S$733)</f>
        <v>458.03602343182581</v>
      </c>
      <c r="R983" s="5"/>
      <c r="S983" s="4"/>
      <c r="T983" s="10"/>
      <c r="U983" s="10"/>
    </row>
    <row r="984" spans="1:21" x14ac:dyDescent="0.25">
      <c r="A984" s="4">
        <v>42621</v>
      </c>
      <c r="B984" s="10">
        <f>'Volumi Totali'!B984/'Volumi Totali'!N984</f>
        <v>0.72081821733150142</v>
      </c>
      <c r="C984" s="10">
        <f>'Volumi Totali'!C984/'Volumi Totali'!N984</f>
        <v>7.2269605381847781E-3</v>
      </c>
      <c r="D984" s="10">
        <f>'Volumi Totali'!D984/'Volumi Totali'!N984</f>
        <v>2.0162593872912981E-2</v>
      </c>
      <c r="E984" s="10">
        <f>'Volumi Totali'!E984/'Volumi Totali'!N984</f>
        <v>0</v>
      </c>
      <c r="F984" s="10">
        <f>'Volumi Totali'!F984/'Volumi Totali'!N984</f>
        <v>9.5886869753311135E-2</v>
      </c>
      <c r="G984" s="10">
        <f>'Volumi Totali'!G984/'Volumi Totali'!N984</f>
        <v>0</v>
      </c>
      <c r="H984" s="10">
        <f>'Volumi Totali'!H984/'Volumi Totali'!N984</f>
        <v>0.15045967425530399</v>
      </c>
      <c r="I984" s="10">
        <f>'Volumi Totali'!I984/'Volumi Totali'!N984</f>
        <v>0</v>
      </c>
      <c r="J984" s="10">
        <f>'Volumi Totali'!J984/'Volumi Totali'!N984</f>
        <v>0</v>
      </c>
      <c r="K984" s="10">
        <f>'Volumi Totali'!K984/'Volumi Totali'!N984</f>
        <v>5.3008605777980673E-3</v>
      </c>
      <c r="L984" s="10">
        <f>'Volumi Totali'!L984/'Volumi Totali'!N984</f>
        <v>1.4482367098761912E-4</v>
      </c>
      <c r="N984" s="11">
        <f t="shared" si="15"/>
        <v>1</v>
      </c>
      <c r="P984" s="10">
        <f>(B984*BTC!J984+Indice!C984*XRP!J984+Indice!D984*LTC!J984+Indice!E984*ETC!J254+Indice!F984*ETH!J401+Indice!G984*BCH!J254+Indice!H984*XMR!J844+Indice!I984*ZEC!J254+Indice!J984*EOS!J254+Indice!K984*DASH!J940+Indice!L984*XLM!J768)</f>
        <v>2.2829725207122155E-2</v>
      </c>
      <c r="Q984" s="18">
        <f>((B$976*BTC!E984+Indice!C$976*XRP!E984+Indice!D$976*LTC!E984+Indice!F$976*ETH!E401+Indice!H$976*XMR!E479+Indice!K$976*DASH!E940+Indice!L$976*XLM!E768)/S$733)</f>
        <v>466.76703597344067</v>
      </c>
      <c r="R984" s="5"/>
      <c r="S984" s="3"/>
      <c r="T984" s="10"/>
      <c r="U984" s="10"/>
    </row>
    <row r="985" spans="1:21" x14ac:dyDescent="0.25">
      <c r="A985" s="3">
        <v>42622</v>
      </c>
      <c r="B985" s="10">
        <f>'Volumi Totali'!B985/'Volumi Totali'!N985</f>
        <v>0.73362634047494102</v>
      </c>
      <c r="C985" s="10">
        <f>'Volumi Totali'!C985/'Volumi Totali'!N985</f>
        <v>9.6520151124512149E-3</v>
      </c>
      <c r="D985" s="10">
        <f>'Volumi Totali'!D985/'Volumi Totali'!N985</f>
        <v>1.648045836877194E-2</v>
      </c>
      <c r="E985" s="10">
        <f>'Volumi Totali'!E985/'Volumi Totali'!N985</f>
        <v>0</v>
      </c>
      <c r="F985" s="10">
        <f>'Volumi Totali'!F985/'Volumi Totali'!N985</f>
        <v>6.9432318400709986E-2</v>
      </c>
      <c r="G985" s="10">
        <f>'Volumi Totali'!G985/'Volumi Totali'!N985</f>
        <v>0</v>
      </c>
      <c r="H985" s="10">
        <f>'Volumi Totali'!H985/'Volumi Totali'!N985</f>
        <v>0.1650659834328933</v>
      </c>
      <c r="I985" s="10">
        <f>'Volumi Totali'!I985/'Volumi Totali'!N985</f>
        <v>0</v>
      </c>
      <c r="J985" s="10">
        <f>'Volumi Totali'!J985/'Volumi Totali'!N985</f>
        <v>0</v>
      </c>
      <c r="K985" s="10">
        <f>'Volumi Totali'!K985/'Volumi Totali'!N985</f>
        <v>5.1520525949016321E-3</v>
      </c>
      <c r="L985" s="10">
        <f>'Volumi Totali'!L985/'Volumi Totali'!N985</f>
        <v>5.9083161533086319E-4</v>
      </c>
      <c r="N985" s="11">
        <f t="shared" si="15"/>
        <v>1</v>
      </c>
      <c r="P985" s="10">
        <f>(B985*BTC!J985+Indice!C985*XRP!J985+Indice!D985*LTC!J985+Indice!E985*ETC!J255+Indice!F985*ETH!J402+Indice!G985*BCH!J255+Indice!H985*XMR!J845+Indice!I985*ZEC!J255+Indice!J985*EOS!J255+Indice!K985*DASH!J941+Indice!L985*XLM!J769)</f>
        <v>-6.5327784534737815E-3</v>
      </c>
      <c r="Q985" s="18">
        <f>((B$976*BTC!E985+Indice!C$976*XRP!E985+Indice!D$976*LTC!E985+Indice!F$976*ETH!E402+Indice!H$976*XMR!E480+Indice!K$976*DASH!E941+Indice!L$976*XLM!E769)/S$733)</f>
        <v>464.22284398395567</v>
      </c>
      <c r="R985" s="5"/>
      <c r="S985" s="4"/>
      <c r="T985" s="10"/>
      <c r="U985" s="10"/>
    </row>
    <row r="986" spans="1:21" x14ac:dyDescent="0.25">
      <c r="A986" s="4">
        <v>42623</v>
      </c>
      <c r="B986" s="10">
        <f>'Volumi Totali'!B986/'Volumi Totali'!N986</f>
        <v>0.7246578963520991</v>
      </c>
      <c r="C986" s="10">
        <f>'Volumi Totali'!C986/'Volumi Totali'!N986</f>
        <v>4.9907720281678544E-3</v>
      </c>
      <c r="D986" s="10">
        <f>'Volumi Totali'!D986/'Volumi Totali'!N986</f>
        <v>1.0650942457863709E-2</v>
      </c>
      <c r="E986" s="10">
        <f>'Volumi Totali'!E986/'Volumi Totali'!N986</f>
        <v>0</v>
      </c>
      <c r="F986" s="10">
        <f>'Volumi Totali'!F986/'Volumi Totali'!N986</f>
        <v>0.11622877257004187</v>
      </c>
      <c r="G986" s="10">
        <f>'Volumi Totali'!G986/'Volumi Totali'!N986</f>
        <v>0</v>
      </c>
      <c r="H986" s="10">
        <f>'Volumi Totali'!H986/'Volumi Totali'!N986</f>
        <v>0.1286346321820461</v>
      </c>
      <c r="I986" s="10">
        <f>'Volumi Totali'!I986/'Volumi Totali'!N986</f>
        <v>0</v>
      </c>
      <c r="J986" s="10">
        <f>'Volumi Totali'!J986/'Volumi Totali'!N986</f>
        <v>0</v>
      </c>
      <c r="K986" s="10">
        <f>'Volumi Totali'!K986/'Volumi Totali'!N986</f>
        <v>1.2045195145232522E-2</v>
      </c>
      <c r="L986" s="10">
        <f>'Volumi Totali'!L986/'Volumi Totali'!N986</f>
        <v>2.7917892645488913E-3</v>
      </c>
      <c r="N986" s="11">
        <f t="shared" si="15"/>
        <v>1</v>
      </c>
      <c r="P986" s="10">
        <f>(B986*BTC!J986+Indice!C986*XRP!J986+Indice!D986*LTC!J986+Indice!E986*ETC!J256+Indice!F986*ETH!J403+Indice!G986*BCH!J256+Indice!H986*XMR!J846+Indice!I986*ZEC!J256+Indice!J986*EOS!J256+Indice!K986*DASH!J942+Indice!L986*XLM!J770)</f>
        <v>4.9905370101111643E-3</v>
      </c>
      <c r="Q986" s="18">
        <f>((B$976*BTC!E986+Indice!C$976*XRP!E986+Indice!D$976*LTC!E986+Indice!F$976*ETH!E403+Indice!H$976*XMR!E481+Indice!K$976*DASH!E942+Indice!L$976*XLM!E770)/S$733)</f>
        <v>464.76360264801627</v>
      </c>
      <c r="R986" s="5"/>
      <c r="S986" s="3"/>
      <c r="T986" s="10"/>
      <c r="U986" s="10"/>
    </row>
    <row r="987" spans="1:21" x14ac:dyDescent="0.25">
      <c r="A987" s="3">
        <v>42624</v>
      </c>
      <c r="B987" s="10">
        <f>'Volumi Totali'!B987/'Volumi Totali'!N987</f>
        <v>0.72556437422817832</v>
      </c>
      <c r="C987" s="10">
        <f>'Volumi Totali'!C987/'Volumi Totali'!N987</f>
        <v>5.2625663850674265E-3</v>
      </c>
      <c r="D987" s="10">
        <f>'Volumi Totali'!D987/'Volumi Totali'!N987</f>
        <v>2.0703938237035924E-2</v>
      </c>
      <c r="E987" s="10">
        <f>'Volumi Totali'!E987/'Volumi Totali'!N987</f>
        <v>0</v>
      </c>
      <c r="F987" s="10">
        <f>'Volumi Totali'!F987/'Volumi Totali'!N987</f>
        <v>8.6652597382819871E-2</v>
      </c>
      <c r="G987" s="10">
        <f>'Volumi Totali'!G987/'Volumi Totali'!N987</f>
        <v>0</v>
      </c>
      <c r="H987" s="10">
        <f>'Volumi Totali'!H987/'Volumi Totali'!N987</f>
        <v>0.15555749755734571</v>
      </c>
      <c r="I987" s="10">
        <f>'Volumi Totali'!I987/'Volumi Totali'!N987</f>
        <v>0</v>
      </c>
      <c r="J987" s="10">
        <f>'Volumi Totali'!J987/'Volumi Totali'!N987</f>
        <v>0</v>
      </c>
      <c r="K987" s="10">
        <f>'Volumi Totali'!K987/'Volumi Totali'!N987</f>
        <v>5.7474995210104931E-3</v>
      </c>
      <c r="L987" s="10">
        <f>'Volumi Totali'!L987/'Volumi Totali'!N987</f>
        <v>5.1152668854224578E-4</v>
      </c>
      <c r="N987" s="11">
        <f t="shared" si="15"/>
        <v>1</v>
      </c>
      <c r="P987" s="10">
        <f>(B987*BTC!J987+Indice!C987*XRP!J987+Indice!D987*LTC!J987+Indice!E987*ETC!J257+Indice!F987*ETH!J404+Indice!G987*BCH!J257+Indice!H987*XMR!J847+Indice!I987*ZEC!J257+Indice!J987*EOS!J257+Indice!K987*DASH!J943+Indice!L987*XLM!J771)</f>
        <v>-4.4152441356618347E-2</v>
      </c>
      <c r="Q987" s="18">
        <f>((B$976*BTC!E987+Indice!C$976*XRP!E987+Indice!D$976*LTC!E987+Indice!F$976*ETH!E404+Indice!H$976*XMR!E482+Indice!K$976*DASH!E943+Indice!L$976*XLM!E771)/S$733)</f>
        <v>452.223381590087</v>
      </c>
      <c r="R987" s="5"/>
      <c r="S987" s="4"/>
      <c r="T987" s="10"/>
      <c r="U987" s="10"/>
    </row>
    <row r="988" spans="1:21" x14ac:dyDescent="0.25">
      <c r="A988" s="4">
        <v>42625</v>
      </c>
      <c r="B988" s="10">
        <f>'Volumi Totali'!B988/'Volumi Totali'!N988</f>
        <v>0.74893907512211633</v>
      </c>
      <c r="C988" s="10">
        <f>'Volumi Totali'!C988/'Volumi Totali'!N988</f>
        <v>7.0039890826837856E-3</v>
      </c>
      <c r="D988" s="10">
        <f>'Volumi Totali'!D988/'Volumi Totali'!N988</f>
        <v>2.5244959152020019E-2</v>
      </c>
      <c r="E988" s="10">
        <f>'Volumi Totali'!E988/'Volumi Totali'!N988</f>
        <v>0</v>
      </c>
      <c r="F988" s="10">
        <f>'Volumi Totali'!F988/'Volumi Totali'!N988</f>
        <v>7.6918680102324402E-2</v>
      </c>
      <c r="G988" s="10">
        <f>'Volumi Totali'!G988/'Volumi Totali'!N988</f>
        <v>0</v>
      </c>
      <c r="H988" s="10">
        <f>'Volumi Totali'!H988/'Volumi Totali'!N988</f>
        <v>0.12766430553805383</v>
      </c>
      <c r="I988" s="10">
        <f>'Volumi Totali'!I988/'Volumi Totali'!N988</f>
        <v>0</v>
      </c>
      <c r="J988" s="10">
        <f>'Volumi Totali'!J988/'Volumi Totali'!N988</f>
        <v>0</v>
      </c>
      <c r="K988" s="10">
        <f>'Volumi Totali'!K988/'Volumi Totali'!N988</f>
        <v>1.3967204912350003E-2</v>
      </c>
      <c r="L988" s="10">
        <f>'Volumi Totali'!L988/'Volumi Totali'!N988</f>
        <v>2.6178609045159431E-4</v>
      </c>
      <c r="N988" s="11">
        <f t="shared" si="15"/>
        <v>0.99999999999999989</v>
      </c>
      <c r="P988" s="10">
        <f>(B988*BTC!J988+Indice!C988*XRP!J988+Indice!D988*LTC!J988+Indice!E988*ETC!J258+Indice!F988*ETH!J405+Indice!G988*BCH!J258+Indice!H988*XMR!J848+Indice!I988*ZEC!J258+Indice!J988*EOS!J258+Indice!K988*DASH!J944+Indice!L988*XLM!J772)</f>
        <v>-3.2593039880512444E-3</v>
      </c>
      <c r="Q988" s="18">
        <f>((B$976*BTC!E988+Indice!C$976*XRP!E988+Indice!D$976*LTC!E988+Indice!F$976*ETH!E405+Indice!H$976*XMR!E483+Indice!K$976*DASH!E944+Indice!L$976*XLM!E772)/S$733)</f>
        <v>453.38900277488978</v>
      </c>
      <c r="R988" s="5"/>
      <c r="S988" s="3"/>
      <c r="T988" s="10"/>
      <c r="U988" s="10"/>
    </row>
    <row r="989" spans="1:21" x14ac:dyDescent="0.25">
      <c r="A989" s="3">
        <v>42626</v>
      </c>
      <c r="B989" s="10">
        <f>'Volumi Totali'!B989/'Volumi Totali'!N989</f>
        <v>0.74400092621141856</v>
      </c>
      <c r="C989" s="10">
        <f>'Volumi Totali'!C989/'Volumi Totali'!N989</f>
        <v>7.163844050607532E-3</v>
      </c>
      <c r="D989" s="10">
        <f>'Volumi Totali'!D989/'Volumi Totali'!N989</f>
        <v>1.8999197610982611E-2</v>
      </c>
      <c r="E989" s="10">
        <f>'Volumi Totali'!E989/'Volumi Totali'!N989</f>
        <v>0</v>
      </c>
      <c r="F989" s="10">
        <f>'Volumi Totali'!F989/'Volumi Totali'!N989</f>
        <v>0.10018350127192295</v>
      </c>
      <c r="G989" s="10">
        <f>'Volumi Totali'!G989/'Volumi Totali'!N989</f>
        <v>0</v>
      </c>
      <c r="H989" s="10">
        <f>'Volumi Totali'!H989/'Volumi Totali'!N989</f>
        <v>0.1224768403919663</v>
      </c>
      <c r="I989" s="10">
        <f>'Volumi Totali'!I989/'Volumi Totali'!N989</f>
        <v>0</v>
      </c>
      <c r="J989" s="10">
        <f>'Volumi Totali'!J989/'Volumi Totali'!N989</f>
        <v>0</v>
      </c>
      <c r="K989" s="10">
        <f>'Volumi Totali'!K989/'Volumi Totali'!N989</f>
        <v>6.637996864775033E-3</v>
      </c>
      <c r="L989" s="10">
        <f>'Volumi Totali'!L989/'Volumi Totali'!N989</f>
        <v>5.3769359832708113E-4</v>
      </c>
      <c r="N989" s="11">
        <f t="shared" si="15"/>
        <v>1</v>
      </c>
      <c r="P989" s="10">
        <f>(B989*BTC!J989+Indice!C989*XRP!J989+Indice!D989*LTC!J989+Indice!E989*ETC!J259+Indice!F989*ETH!J406+Indice!G989*BCH!J259+Indice!H989*XMR!J849+Indice!I989*ZEC!J259+Indice!J989*EOS!J259+Indice!K989*DASH!J945+Indice!L989*XLM!J773)</f>
        <v>9.4439465996837592E-3</v>
      </c>
      <c r="Q989" s="18">
        <f>((B$976*BTC!E989+Indice!C$976*XRP!E989+Indice!D$976*LTC!E989+Indice!F$976*ETH!E406+Indice!H$976*XMR!E484+Indice!K$976*DASH!E945+Indice!L$976*XLM!E773)/S$733)</f>
        <v>454.14588808964135</v>
      </c>
      <c r="R989" s="5"/>
      <c r="S989" s="4"/>
      <c r="T989" s="10"/>
      <c r="U989" s="10"/>
    </row>
    <row r="990" spans="1:21" x14ac:dyDescent="0.25">
      <c r="A990" s="4">
        <v>42627</v>
      </c>
      <c r="B990" s="10">
        <f>'Volumi Totali'!B990/'Volumi Totali'!N990</f>
        <v>0.77087653419930691</v>
      </c>
      <c r="C990" s="10">
        <f>'Volumi Totali'!C990/'Volumi Totali'!N990</f>
        <v>1.6882813892480742E-2</v>
      </c>
      <c r="D990" s="10">
        <f>'Volumi Totali'!D990/'Volumi Totali'!N990</f>
        <v>2.1290771433627127E-2</v>
      </c>
      <c r="E990" s="10">
        <f>'Volumi Totali'!E990/'Volumi Totali'!N990</f>
        <v>0</v>
      </c>
      <c r="F990" s="10">
        <f>'Volumi Totali'!F990/'Volumi Totali'!N990</f>
        <v>9.1692021640323099E-2</v>
      </c>
      <c r="G990" s="10">
        <f>'Volumi Totali'!G990/'Volumi Totali'!N990</f>
        <v>0</v>
      </c>
      <c r="H990" s="10">
        <f>'Volumi Totali'!H990/'Volumi Totali'!N990</f>
        <v>8.8049342332477243E-2</v>
      </c>
      <c r="I990" s="10">
        <f>'Volumi Totali'!I990/'Volumi Totali'!N990</f>
        <v>0</v>
      </c>
      <c r="J990" s="10">
        <f>'Volumi Totali'!J990/'Volumi Totali'!N990</f>
        <v>0</v>
      </c>
      <c r="K990" s="10">
        <f>'Volumi Totali'!K990/'Volumi Totali'!N990</f>
        <v>1.0997899952872514E-2</v>
      </c>
      <c r="L990" s="10">
        <f>'Volumi Totali'!L990/'Volumi Totali'!N990</f>
        <v>2.1061654891235657E-4</v>
      </c>
      <c r="N990" s="11">
        <f t="shared" ref="N990:N1053" si="16">B990+C990+D990+E990+F990+G990+H990+I990+J990+K990+L990</f>
        <v>0.99999999999999978</v>
      </c>
      <c r="P990" s="10">
        <f>(B990*BTC!J990+Indice!C990*XRP!J990+Indice!D990*LTC!J990+Indice!E990*ETC!J260+Indice!F990*ETH!J407+Indice!G990*BCH!J260+Indice!H990*XMR!J850+Indice!I990*ZEC!J260+Indice!J990*EOS!J260+Indice!K990*DASH!J946+Indice!L990*XLM!J774)</f>
        <v>-1.1867795229549098E-3</v>
      </c>
      <c r="Q990" s="18">
        <f>((B$976*BTC!E990+Indice!C$976*XRP!E990+Indice!D$976*LTC!E990+Indice!F$976*ETH!E407+Indice!H$976*XMR!E485+Indice!K$976*DASH!E946+Indice!L$976*XLM!E774)/S$733)</f>
        <v>455.21697160339755</v>
      </c>
      <c r="R990" s="5"/>
      <c r="S990" s="3"/>
      <c r="T990" s="10"/>
      <c r="U990" s="10"/>
    </row>
    <row r="991" spans="1:21" x14ac:dyDescent="0.25">
      <c r="A991" s="3">
        <v>42628</v>
      </c>
      <c r="B991" s="10">
        <f>'Volumi Totali'!B991/'Volumi Totali'!N991</f>
        <v>0.63693016297895566</v>
      </c>
      <c r="C991" s="10">
        <f>'Volumi Totali'!C991/'Volumi Totali'!N991</f>
        <v>0.17103026120385528</v>
      </c>
      <c r="D991" s="10">
        <f>'Volumi Totali'!D991/'Volumi Totali'!N991</f>
        <v>1.9207325145668561E-2</v>
      </c>
      <c r="E991" s="10">
        <f>'Volumi Totali'!E991/'Volumi Totali'!N991</f>
        <v>0</v>
      </c>
      <c r="F991" s="10">
        <f>'Volumi Totali'!F991/'Volumi Totali'!N991</f>
        <v>7.8288256961752956E-2</v>
      </c>
      <c r="G991" s="10">
        <f>'Volumi Totali'!G991/'Volumi Totali'!N991</f>
        <v>0</v>
      </c>
      <c r="H991" s="10">
        <f>'Volumi Totali'!H991/'Volumi Totali'!N991</f>
        <v>8.2246108599910009E-2</v>
      </c>
      <c r="I991" s="10">
        <f>'Volumi Totali'!I991/'Volumi Totali'!N991</f>
        <v>0</v>
      </c>
      <c r="J991" s="10">
        <f>'Volumi Totali'!J991/'Volumi Totali'!N991</f>
        <v>0</v>
      </c>
      <c r="K991" s="10">
        <f>'Volumi Totali'!K991/'Volumi Totali'!N991</f>
        <v>6.3432094358284981E-3</v>
      </c>
      <c r="L991" s="10">
        <f>'Volumi Totali'!L991/'Volumi Totali'!N991</f>
        <v>5.9546756740290639E-3</v>
      </c>
      <c r="N991" s="11">
        <f t="shared" si="16"/>
        <v>0.99999999999999989</v>
      </c>
      <c r="P991" s="10">
        <f>(B991*BTC!J991+Indice!C991*XRP!J991+Indice!D991*LTC!J991+Indice!E991*ETC!J261+Indice!F991*ETH!J408+Indice!G991*BCH!J261+Indice!H991*XMR!J851+Indice!I991*ZEC!J261+Indice!J991*EOS!J261+Indice!K991*DASH!J947+Indice!L991*XLM!J775)</f>
        <v>5.5266134435796151E-2</v>
      </c>
      <c r="Q991" s="18">
        <f>((B$976*BTC!E991+Indice!C$976*XRP!E991+Indice!D$976*LTC!E991+Indice!F$976*ETH!E408+Indice!H$976*XMR!E486+Indice!K$976*DASH!E947+Indice!L$976*XLM!E775)/S$733)</f>
        <v>452.60079720655631</v>
      </c>
      <c r="R991" s="5"/>
      <c r="S991" s="4"/>
      <c r="T991" s="10"/>
      <c r="U991" s="10"/>
    </row>
    <row r="992" spans="1:21" x14ac:dyDescent="0.25">
      <c r="A992" s="4">
        <v>42629</v>
      </c>
      <c r="B992" s="10">
        <f>'Volumi Totali'!B992/'Volumi Totali'!N992</f>
        <v>0.6229052001519978</v>
      </c>
      <c r="C992" s="10">
        <f>'Volumi Totali'!C992/'Volumi Totali'!N992</f>
        <v>0.11834962924409866</v>
      </c>
      <c r="D992" s="10">
        <f>'Volumi Totali'!D992/'Volumi Totali'!N992</f>
        <v>1.5952768307214267E-2</v>
      </c>
      <c r="E992" s="10">
        <f>'Volumi Totali'!E992/'Volumi Totali'!N992</f>
        <v>0</v>
      </c>
      <c r="F992" s="10">
        <f>'Volumi Totali'!F992/'Volumi Totali'!N992</f>
        <v>0.1670470287030548</v>
      </c>
      <c r="G992" s="10">
        <f>'Volumi Totali'!G992/'Volumi Totali'!N992</f>
        <v>0</v>
      </c>
      <c r="H992" s="10">
        <f>'Volumi Totali'!H992/'Volumi Totali'!N992</f>
        <v>6.8805080860772347E-2</v>
      </c>
      <c r="I992" s="10">
        <f>'Volumi Totali'!I992/'Volumi Totali'!N992</f>
        <v>0</v>
      </c>
      <c r="J992" s="10">
        <f>'Volumi Totali'!J992/'Volumi Totali'!N992</f>
        <v>0</v>
      </c>
      <c r="K992" s="10">
        <f>'Volumi Totali'!K992/'Volumi Totali'!N992</f>
        <v>4.9766811111870736E-3</v>
      </c>
      <c r="L992" s="10">
        <f>'Volumi Totali'!L992/'Volumi Totali'!N992</f>
        <v>1.9636116216750843E-3</v>
      </c>
      <c r="N992" s="11">
        <f t="shared" si="16"/>
        <v>1</v>
      </c>
      <c r="P992" s="10">
        <f>(B992*BTC!J992+Indice!C992*XRP!J992+Indice!D992*LTC!J992+Indice!E992*ETC!J262+Indice!F992*ETH!J409+Indice!G992*BCH!J262+Indice!H992*XMR!J852+Indice!I992*ZEC!J262+Indice!J992*EOS!J262+Indice!K992*DASH!J948+Indice!L992*XLM!J776)</f>
        <v>-8.6085632685311917E-3</v>
      </c>
      <c r="Q992" s="18">
        <f>((B$976*BTC!E992+Indice!C$976*XRP!E992+Indice!D$976*LTC!E992+Indice!F$976*ETH!E409+Indice!H$976*XMR!E487+Indice!K$976*DASH!E948+Indice!L$976*XLM!E776)/S$733)</f>
        <v>452.5192964865646</v>
      </c>
      <c r="R992" s="5"/>
      <c r="S992" s="3"/>
      <c r="T992" s="10"/>
      <c r="U992" s="10"/>
    </row>
    <row r="993" spans="1:21" x14ac:dyDescent="0.25">
      <c r="A993" s="3">
        <v>42630</v>
      </c>
      <c r="B993" s="10">
        <f>'Volumi Totali'!B993/'Volumi Totali'!N993</f>
        <v>0.70147006653656141</v>
      </c>
      <c r="C993" s="10">
        <f>'Volumi Totali'!C993/'Volumi Totali'!N993</f>
        <v>3.1092966716383005E-2</v>
      </c>
      <c r="D993" s="10">
        <f>'Volumi Totali'!D993/'Volumi Totali'!N993</f>
        <v>2.9621289115918579E-2</v>
      </c>
      <c r="E993" s="10">
        <f>'Volumi Totali'!E993/'Volumi Totali'!N993</f>
        <v>0</v>
      </c>
      <c r="F993" s="10">
        <f>'Volumi Totali'!F993/'Volumi Totali'!N993</f>
        <v>0.14064436776686845</v>
      </c>
      <c r="G993" s="10">
        <f>'Volumi Totali'!G993/'Volumi Totali'!N993</f>
        <v>0</v>
      </c>
      <c r="H993" s="10">
        <f>'Volumi Totali'!H993/'Volumi Totali'!N993</f>
        <v>8.9157182968074178E-2</v>
      </c>
      <c r="I993" s="10">
        <f>'Volumi Totali'!I993/'Volumi Totali'!N993</f>
        <v>0</v>
      </c>
      <c r="J993" s="10">
        <f>'Volumi Totali'!J993/'Volumi Totali'!N993</f>
        <v>0</v>
      </c>
      <c r="K993" s="10">
        <f>'Volumi Totali'!K993/'Volumi Totali'!N993</f>
        <v>7.2757761205917409E-3</v>
      </c>
      <c r="L993" s="10">
        <f>'Volumi Totali'!L993/'Volumi Totali'!N993</f>
        <v>7.3835077560261482E-4</v>
      </c>
      <c r="N993" s="11">
        <f t="shared" si="16"/>
        <v>0.99999999999999989</v>
      </c>
      <c r="P993" s="10">
        <f>(B993*BTC!J993+Indice!C993*XRP!J993+Indice!D993*LTC!J993+Indice!E993*ETC!J263+Indice!F993*ETH!J410+Indice!G993*BCH!J263+Indice!H993*XMR!J853+Indice!I993*ZEC!J263+Indice!J993*EOS!J263+Indice!K993*DASH!J949+Indice!L993*XLM!J777)</f>
        <v>6.7418107529189008E-3</v>
      </c>
      <c r="Q993" s="18">
        <f>((B$976*BTC!E993+Indice!C$976*XRP!E993+Indice!D$976*LTC!E993+Indice!F$976*ETH!E410+Indice!H$976*XMR!E488+Indice!K$976*DASH!E949+Indice!L$976*XLM!E777)/S$733)</f>
        <v>451.80073323271034</v>
      </c>
      <c r="R993" s="5"/>
      <c r="S993" s="4"/>
      <c r="T993" s="10"/>
      <c r="U993" s="10"/>
    </row>
    <row r="994" spans="1:21" x14ac:dyDescent="0.25">
      <c r="A994" s="4">
        <v>42631</v>
      </c>
      <c r="B994" s="10">
        <f>'Volumi Totali'!B994/'Volumi Totali'!N994</f>
        <v>0.62236168227868083</v>
      </c>
      <c r="C994" s="10">
        <f>'Volumi Totali'!C994/'Volumi Totali'!N994</f>
        <v>2.852760592268053E-2</v>
      </c>
      <c r="D994" s="10">
        <f>'Volumi Totali'!D994/'Volumi Totali'!N994</f>
        <v>2.2090148717765073E-2</v>
      </c>
      <c r="E994" s="10">
        <f>'Volumi Totali'!E994/'Volumi Totali'!N994</f>
        <v>0</v>
      </c>
      <c r="F994" s="10">
        <f>'Volumi Totali'!F994/'Volumi Totali'!N994</f>
        <v>0.28680769128342443</v>
      </c>
      <c r="G994" s="10">
        <f>'Volumi Totali'!G994/'Volumi Totali'!N994</f>
        <v>0</v>
      </c>
      <c r="H994" s="10">
        <f>'Volumi Totali'!H994/'Volumi Totali'!N994</f>
        <v>3.4643394825888657E-2</v>
      </c>
      <c r="I994" s="10">
        <f>'Volumi Totali'!I994/'Volumi Totali'!N994</f>
        <v>0</v>
      </c>
      <c r="J994" s="10">
        <f>'Volumi Totali'!J994/'Volumi Totali'!N994</f>
        <v>0</v>
      </c>
      <c r="K994" s="10">
        <f>'Volumi Totali'!K994/'Volumi Totali'!N994</f>
        <v>4.8342424447486432E-3</v>
      </c>
      <c r="L994" s="10">
        <f>'Volumi Totali'!L994/'Volumi Totali'!N994</f>
        <v>7.3523452681180086E-4</v>
      </c>
      <c r="N994" s="11">
        <f t="shared" si="16"/>
        <v>0.99999999999999989</v>
      </c>
      <c r="P994" s="10">
        <f>(B994*BTC!J994+Indice!C994*XRP!J994+Indice!D994*LTC!J994+Indice!E994*ETC!J264+Indice!F994*ETH!J411+Indice!G994*BCH!J264+Indice!H994*XMR!J854+Indice!I994*ZEC!J264+Indice!J994*EOS!J264+Indice!K994*DASH!J950+Indice!L994*XLM!J778)</f>
        <v>-2.4601911627073602E-3</v>
      </c>
      <c r="Q994" s="18">
        <f>((B$976*BTC!E994+Indice!C$976*XRP!E994+Indice!D$976*LTC!E994+Indice!F$976*ETH!E411+Indice!H$976*XMR!E489+Indice!K$976*DASH!E950+Indice!L$976*XLM!E778)/S$733)</f>
        <v>454.66279932219692</v>
      </c>
      <c r="R994" s="5"/>
      <c r="S994" s="3"/>
      <c r="T994" s="10"/>
      <c r="U994" s="10"/>
    </row>
    <row r="995" spans="1:21" x14ac:dyDescent="0.25">
      <c r="A995" s="3">
        <v>42632</v>
      </c>
      <c r="B995" s="10">
        <f>'Volumi Totali'!B995/'Volumi Totali'!N995</f>
        <v>0.66937712992419229</v>
      </c>
      <c r="C995" s="10">
        <f>'Volumi Totali'!C995/'Volumi Totali'!N995</f>
        <v>3.5793506798502718E-2</v>
      </c>
      <c r="D995" s="10">
        <f>'Volumi Totali'!D995/'Volumi Totali'!N995</f>
        <v>1.9623566676876966E-2</v>
      </c>
      <c r="E995" s="10">
        <f>'Volumi Totali'!E995/'Volumi Totali'!N995</f>
        <v>0</v>
      </c>
      <c r="F995" s="10">
        <f>'Volumi Totali'!F995/'Volumi Totali'!N995</f>
        <v>0.16905081767406094</v>
      </c>
      <c r="G995" s="10">
        <f>'Volumi Totali'!G995/'Volumi Totali'!N995</f>
        <v>0</v>
      </c>
      <c r="H995" s="10">
        <f>'Volumi Totali'!H995/'Volumi Totali'!N995</f>
        <v>9.8861037401155788E-2</v>
      </c>
      <c r="I995" s="10">
        <f>'Volumi Totali'!I995/'Volumi Totali'!N995</f>
        <v>0</v>
      </c>
      <c r="J995" s="10">
        <f>'Volumi Totali'!J995/'Volumi Totali'!N995</f>
        <v>0</v>
      </c>
      <c r="K995" s="10">
        <f>'Volumi Totali'!K995/'Volumi Totali'!N995</f>
        <v>6.6986820161180237E-3</v>
      </c>
      <c r="L995" s="10">
        <f>'Volumi Totali'!L995/'Volumi Totali'!N995</f>
        <v>5.952595090932245E-4</v>
      </c>
      <c r="N995" s="11">
        <f t="shared" si="16"/>
        <v>0.99999999999999989</v>
      </c>
      <c r="P995" s="10">
        <f>(B995*BTC!J995+Indice!C995*XRP!J995+Indice!D995*LTC!J995+Indice!E995*ETC!J265+Indice!F995*ETH!J412+Indice!G995*BCH!J265+Indice!H995*XMR!J855+Indice!I995*ZEC!J265+Indice!J995*EOS!J265+Indice!K995*DASH!J951+Indice!L995*XLM!J779)</f>
        <v>2.0027935670383301E-2</v>
      </c>
      <c r="Q995" s="18">
        <f>((B$976*BTC!E995+Indice!C$976*XRP!E995+Indice!D$976*LTC!E995+Indice!F$976*ETH!E412+Indice!H$976*XMR!E490+Indice!K$976*DASH!E951+Indice!L$976*XLM!E779)/S$733)</f>
        <v>454.26336324971925</v>
      </c>
      <c r="R995" s="5"/>
      <c r="S995" s="4"/>
      <c r="T995" s="10"/>
      <c r="U995" s="10"/>
    </row>
    <row r="996" spans="1:21" x14ac:dyDescent="0.25">
      <c r="A996" s="4">
        <v>42633</v>
      </c>
      <c r="B996" s="10">
        <f>'Volumi Totali'!B996/'Volumi Totali'!N996</f>
        <v>0.60648110030580837</v>
      </c>
      <c r="C996" s="10">
        <f>'Volumi Totali'!C996/'Volumi Totali'!N996</f>
        <v>1.1389125965406382E-2</v>
      </c>
      <c r="D996" s="10">
        <f>'Volumi Totali'!D996/'Volumi Totali'!N996</f>
        <v>1.8877836618573972E-2</v>
      </c>
      <c r="E996" s="10">
        <f>'Volumi Totali'!E996/'Volumi Totali'!N996</f>
        <v>0</v>
      </c>
      <c r="F996" s="10">
        <f>'Volumi Totali'!F996/'Volumi Totali'!N996</f>
        <v>0.26632041090202196</v>
      </c>
      <c r="G996" s="10">
        <f>'Volumi Totali'!G996/'Volumi Totali'!N996</f>
        <v>0</v>
      </c>
      <c r="H996" s="10">
        <f>'Volumi Totali'!H996/'Volumi Totali'!N996</f>
        <v>9.2534980270256029E-2</v>
      </c>
      <c r="I996" s="10">
        <f>'Volumi Totali'!I996/'Volumi Totali'!N996</f>
        <v>0</v>
      </c>
      <c r="J996" s="10">
        <f>'Volumi Totali'!J996/'Volumi Totali'!N996</f>
        <v>0</v>
      </c>
      <c r="K996" s="10">
        <f>'Volumi Totali'!K996/'Volumi Totali'!N996</f>
        <v>3.7308262353634648E-3</v>
      </c>
      <c r="L996" s="10">
        <f>'Volumi Totali'!L996/'Volumi Totali'!N996</f>
        <v>6.657197025698525E-4</v>
      </c>
      <c r="N996" s="11">
        <f t="shared" si="16"/>
        <v>1.0000000000000002</v>
      </c>
      <c r="P996" s="10">
        <f>(B996*BTC!J996+Indice!C996*XRP!J996+Indice!D996*LTC!J996+Indice!E996*ETC!J266+Indice!F996*ETH!J413+Indice!G996*BCH!J266+Indice!H996*XMR!J856+Indice!I996*ZEC!J266+Indice!J996*EOS!J266+Indice!K996*DASH!J952+Indice!L996*XLM!J780)</f>
        <v>2.887301135747743E-2</v>
      </c>
      <c r="Q996" s="18">
        <f>((B$976*BTC!E996+Indice!C$976*XRP!E996+Indice!D$976*LTC!E996+Indice!F$976*ETH!E413+Indice!H$976*XMR!E491+Indice!K$976*DASH!E952+Indice!L$976*XLM!E780)/S$733)</f>
        <v>453.71229462616679</v>
      </c>
      <c r="R996" s="5"/>
      <c r="S996" s="3"/>
      <c r="T996" s="10"/>
      <c r="U996" s="10"/>
    </row>
    <row r="997" spans="1:21" x14ac:dyDescent="0.25">
      <c r="A997" s="3">
        <v>42634</v>
      </c>
      <c r="B997" s="10">
        <f>'Volumi Totali'!B997/'Volumi Totali'!N997</f>
        <v>0.66608340788356923</v>
      </c>
      <c r="C997" s="10">
        <f>'Volumi Totali'!C997/'Volumi Totali'!N997</f>
        <v>1.3836228739100863E-2</v>
      </c>
      <c r="D997" s="10">
        <f>'Volumi Totali'!D997/'Volumi Totali'!N997</f>
        <v>3.1005039106435206E-2</v>
      </c>
      <c r="E997" s="10">
        <f>'Volumi Totali'!E997/'Volumi Totali'!N997</f>
        <v>0</v>
      </c>
      <c r="F997" s="10">
        <f>'Volumi Totali'!F997/'Volumi Totali'!N997</f>
        <v>0.23050054507001821</v>
      </c>
      <c r="G997" s="10">
        <f>'Volumi Totali'!G997/'Volumi Totali'!N997</f>
        <v>0</v>
      </c>
      <c r="H997" s="10">
        <f>'Volumi Totali'!H997/'Volumi Totali'!N997</f>
        <v>5.2999514576876197E-2</v>
      </c>
      <c r="I997" s="10">
        <f>'Volumi Totali'!I997/'Volumi Totali'!N997</f>
        <v>0</v>
      </c>
      <c r="J997" s="10">
        <f>'Volumi Totali'!J997/'Volumi Totali'!N997</f>
        <v>0</v>
      </c>
      <c r="K997" s="10">
        <f>'Volumi Totali'!K997/'Volumi Totali'!N997</f>
        <v>5.1487601593346588E-3</v>
      </c>
      <c r="L997" s="10">
        <f>'Volumi Totali'!L997/'Volumi Totali'!N997</f>
        <v>4.2650446466560219E-4</v>
      </c>
      <c r="N997" s="11">
        <f t="shared" si="16"/>
        <v>0.99999999999999989</v>
      </c>
      <c r="P997" s="10">
        <f>(B997*BTC!J997+Indice!C997*XRP!J997+Indice!D997*LTC!J997+Indice!E997*ETC!J267+Indice!F997*ETH!J414+Indice!G997*BCH!J267+Indice!H997*XMR!J857+Indice!I997*ZEC!J267+Indice!J997*EOS!J267+Indice!K997*DASH!J953+Indice!L997*XLM!J781)</f>
        <v>-2.4081686355098851E-2</v>
      </c>
      <c r="Q997" s="18">
        <f>((B$976*BTC!E997+Indice!C$976*XRP!E997+Indice!D$976*LTC!E997+Indice!F$976*ETH!E414+Indice!H$976*XMR!E492+Indice!K$976*DASH!E953+Indice!L$976*XLM!E781)/S$733)</f>
        <v>445.34995567398573</v>
      </c>
      <c r="R997" s="5"/>
      <c r="S997" s="4"/>
      <c r="T997" s="10"/>
      <c r="U997" s="10"/>
    </row>
    <row r="998" spans="1:21" x14ac:dyDescent="0.25">
      <c r="A998" s="4">
        <v>42635</v>
      </c>
      <c r="B998" s="10">
        <f>'Volumi Totali'!B998/'Volumi Totali'!N998</f>
        <v>0.65834059187758642</v>
      </c>
      <c r="C998" s="10">
        <f>'Volumi Totali'!C998/'Volumi Totali'!N998</f>
        <v>1.4635144731927873E-2</v>
      </c>
      <c r="D998" s="10">
        <f>'Volumi Totali'!D998/'Volumi Totali'!N998</f>
        <v>1.4182644934036599E-2</v>
      </c>
      <c r="E998" s="10">
        <f>'Volumi Totali'!E998/'Volumi Totali'!N998</f>
        <v>0</v>
      </c>
      <c r="F998" s="10">
        <f>'Volumi Totali'!F998/'Volumi Totali'!N998</f>
        <v>0.26872069975487289</v>
      </c>
      <c r="G998" s="10">
        <f>'Volumi Totali'!G998/'Volumi Totali'!N998</f>
        <v>0</v>
      </c>
      <c r="H998" s="10">
        <f>'Volumi Totali'!H998/'Volumi Totali'!N998</f>
        <v>3.8926856935618766E-2</v>
      </c>
      <c r="I998" s="10">
        <f>'Volumi Totali'!I998/'Volumi Totali'!N998</f>
        <v>0</v>
      </c>
      <c r="J998" s="10">
        <f>'Volumi Totali'!J998/'Volumi Totali'!N998</f>
        <v>0</v>
      </c>
      <c r="K998" s="10">
        <f>'Volumi Totali'!K998/'Volumi Totali'!N998</f>
        <v>4.5356946776700961E-3</v>
      </c>
      <c r="L998" s="10">
        <f>'Volumi Totali'!L998/'Volumi Totali'!N998</f>
        <v>6.5836708828735234E-4</v>
      </c>
      <c r="N998" s="11">
        <f t="shared" si="16"/>
        <v>1</v>
      </c>
      <c r="P998" s="10">
        <f>(B998*BTC!J998+Indice!C998*XRP!J998+Indice!D998*LTC!J998+Indice!E998*ETC!J268+Indice!F998*ETH!J415+Indice!G998*BCH!J268+Indice!H998*XMR!J858+Indice!I998*ZEC!J268+Indice!J998*EOS!J268+Indice!K998*DASH!J954+Indice!L998*XLM!J782)</f>
        <v>-8.6566077257865023E-3</v>
      </c>
      <c r="Q998" s="18">
        <f>((B$976*BTC!E998+Indice!C$976*XRP!E998+Indice!D$976*LTC!E998+Indice!F$976*ETH!E415+Indice!H$976*XMR!E493+Indice!K$976*DASH!E954+Indice!L$976*XLM!E782)/S$733)</f>
        <v>444.6596571620745</v>
      </c>
      <c r="R998" s="5"/>
      <c r="S998" s="3"/>
      <c r="T998" s="10"/>
      <c r="U998" s="10"/>
    </row>
    <row r="999" spans="1:21" x14ac:dyDescent="0.25">
      <c r="A999" s="3">
        <v>42636</v>
      </c>
      <c r="B999" s="10">
        <f>'Volumi Totali'!B999/'Volumi Totali'!N999</f>
        <v>0.74151124484298514</v>
      </c>
      <c r="C999" s="10">
        <f>'Volumi Totali'!C999/'Volumi Totali'!N999</f>
        <v>4.5079039694222119E-2</v>
      </c>
      <c r="D999" s="10">
        <f>'Volumi Totali'!D999/'Volumi Totali'!N999</f>
        <v>2.2831088684059524E-2</v>
      </c>
      <c r="E999" s="10">
        <f>'Volumi Totali'!E999/'Volumi Totali'!N999</f>
        <v>0</v>
      </c>
      <c r="F999" s="10">
        <f>'Volumi Totali'!F999/'Volumi Totali'!N999</f>
        <v>0.13309986723453668</v>
      </c>
      <c r="G999" s="10">
        <f>'Volumi Totali'!G999/'Volumi Totali'!N999</f>
        <v>0</v>
      </c>
      <c r="H999" s="10">
        <f>'Volumi Totali'!H999/'Volumi Totali'!N999</f>
        <v>5.1761890367387479E-2</v>
      </c>
      <c r="I999" s="10">
        <f>'Volumi Totali'!I999/'Volumi Totali'!N999</f>
        <v>0</v>
      </c>
      <c r="J999" s="10">
        <f>'Volumi Totali'!J999/'Volumi Totali'!N999</f>
        <v>0</v>
      </c>
      <c r="K999" s="10">
        <f>'Volumi Totali'!K999/'Volumi Totali'!N999</f>
        <v>5.0318566543050966E-3</v>
      </c>
      <c r="L999" s="10">
        <f>'Volumi Totali'!L999/'Volumi Totali'!N999</f>
        <v>6.8501252250401752E-4</v>
      </c>
      <c r="N999" s="11">
        <f t="shared" si="16"/>
        <v>0.99999999999999989</v>
      </c>
      <c r="P999" s="10">
        <f>(B999*BTC!J999+Indice!C999*XRP!J999+Indice!D999*LTC!J999+Indice!E999*ETC!J269+Indice!F999*ETH!J416+Indice!G999*BCH!J269+Indice!H999*XMR!J859+Indice!I999*ZEC!J269+Indice!J999*EOS!J269+Indice!K999*DASH!J955+Indice!L999*XLM!J783)</f>
        <v>1.5414982234136726E-2</v>
      </c>
      <c r="Q999" s="18">
        <f>((B$976*BTC!E999+Indice!C$976*XRP!E999+Indice!D$976*LTC!E999+Indice!F$976*ETH!E416+Indice!H$976*XMR!E494+Indice!K$976*DASH!E955+Indice!L$976*XLM!E783)/S$733)</f>
        <v>449.52802481846618</v>
      </c>
      <c r="R999" s="5"/>
      <c r="S999" s="4"/>
      <c r="T999" s="10"/>
      <c r="U999" s="10"/>
    </row>
    <row r="1000" spans="1:21" x14ac:dyDescent="0.25">
      <c r="A1000" s="4">
        <v>42637</v>
      </c>
      <c r="B1000" s="10">
        <f>'Volumi Totali'!B1000/'Volumi Totali'!N1000</f>
        <v>0.68636793063548363</v>
      </c>
      <c r="C1000" s="10">
        <f>'Volumi Totali'!C1000/'Volumi Totali'!N1000</f>
        <v>4.2123127529391853E-2</v>
      </c>
      <c r="D1000" s="10">
        <f>'Volumi Totali'!D1000/'Volumi Totali'!N1000</f>
        <v>4.1120930771555625E-2</v>
      </c>
      <c r="E1000" s="10">
        <f>'Volumi Totali'!E1000/'Volumi Totali'!N1000</f>
        <v>0</v>
      </c>
      <c r="F1000" s="10">
        <f>'Volumi Totali'!F1000/'Volumi Totali'!N1000</f>
        <v>0.19071204497636987</v>
      </c>
      <c r="G1000" s="10">
        <f>'Volumi Totali'!G1000/'Volumi Totali'!N1000</f>
        <v>0</v>
      </c>
      <c r="H1000" s="10">
        <f>'Volumi Totali'!H1000/'Volumi Totali'!N1000</f>
        <v>3.3395106026515992E-2</v>
      </c>
      <c r="I1000" s="10">
        <f>'Volumi Totali'!I1000/'Volumi Totali'!N1000</f>
        <v>0</v>
      </c>
      <c r="J1000" s="10">
        <f>'Volumi Totali'!J1000/'Volumi Totali'!N1000</f>
        <v>0</v>
      </c>
      <c r="K1000" s="10">
        <f>'Volumi Totali'!K1000/'Volumi Totali'!N1000</f>
        <v>4.8236857741440998E-3</v>
      </c>
      <c r="L1000" s="10">
        <f>'Volumi Totali'!L1000/'Volumi Totali'!N1000</f>
        <v>1.4571742865389814E-3</v>
      </c>
      <c r="N1000" s="11">
        <f t="shared" si="16"/>
        <v>1</v>
      </c>
      <c r="P1000" s="10">
        <f>(B1000*BTC!J1000+Indice!C1000*XRP!J1000+Indice!D1000*LTC!J1000+Indice!E1000*ETC!J270+Indice!F1000*ETH!J417+Indice!G1000*BCH!J270+Indice!H1000*XMR!J860+Indice!I1000*ZEC!J270+Indice!J1000*EOS!J270+Indice!K1000*DASH!J956+Indice!L1000*XLM!J784)</f>
        <v>-6.3577278013600509E-3</v>
      </c>
      <c r="Q1000" s="18">
        <f>((B$976*BTC!E1000+Indice!C$976*XRP!E1000+Indice!D$976*LTC!E1000+Indice!F$976*ETH!E417+Indice!H$976*XMR!E495+Indice!K$976*DASH!E956+Indice!L$976*XLM!E784)/S$733)</f>
        <v>449.31975321038152</v>
      </c>
      <c r="R1000" s="5"/>
      <c r="S1000" s="3"/>
      <c r="T1000" s="10"/>
      <c r="U1000" s="10"/>
    </row>
    <row r="1001" spans="1:21" x14ac:dyDescent="0.25">
      <c r="A1001" s="3">
        <v>42638</v>
      </c>
      <c r="B1001" s="10">
        <f>'Volumi Totali'!B1001/'Volumi Totali'!N1001</f>
        <v>0.7042527495046853</v>
      </c>
      <c r="C1001" s="10">
        <f>'Volumi Totali'!C1001/'Volumi Totali'!N1001</f>
        <v>9.7413291245668943E-2</v>
      </c>
      <c r="D1001" s="10">
        <f>'Volumi Totali'!D1001/'Volumi Totali'!N1001</f>
        <v>3.1932820798415244E-2</v>
      </c>
      <c r="E1001" s="10">
        <f>'Volumi Totali'!E1001/'Volumi Totali'!N1001</f>
        <v>0</v>
      </c>
      <c r="F1001" s="10">
        <f>'Volumi Totali'!F1001/'Volumi Totali'!N1001</f>
        <v>0.10950906612090937</v>
      </c>
      <c r="G1001" s="10">
        <f>'Volumi Totali'!G1001/'Volumi Totali'!N1001</f>
        <v>0</v>
      </c>
      <c r="H1001" s="10">
        <f>'Volumi Totali'!H1001/'Volumi Totali'!N1001</f>
        <v>4.3223564836145235E-2</v>
      </c>
      <c r="I1001" s="10">
        <f>'Volumi Totali'!I1001/'Volumi Totali'!N1001</f>
        <v>0</v>
      </c>
      <c r="J1001" s="10">
        <f>'Volumi Totali'!J1001/'Volumi Totali'!N1001</f>
        <v>0</v>
      </c>
      <c r="K1001" s="10">
        <f>'Volumi Totali'!K1001/'Volumi Totali'!N1001</f>
        <v>6.073837453288676E-3</v>
      </c>
      <c r="L1001" s="10">
        <f>'Volumi Totali'!L1001/'Volumi Totali'!N1001</f>
        <v>7.5946700408872341E-3</v>
      </c>
      <c r="N1001" s="11">
        <f t="shared" si="16"/>
        <v>0.99999999999999989</v>
      </c>
      <c r="P1001" s="10">
        <f>(B1001*BTC!J1001+Indice!C1001*XRP!J1001+Indice!D1001*LTC!J1001+Indice!E1001*ETC!J271+Indice!F1001*ETH!J418+Indice!G1001*BCH!J271+Indice!H1001*XMR!J861+Indice!I1001*ZEC!J271+Indice!J1001*EOS!J271+Indice!K1001*DASH!J957+Indice!L1001*XLM!J785)</f>
        <v>5.8756257697022817E-3</v>
      </c>
      <c r="Q1001" s="18">
        <f>((B$976*BTC!E1001+Indice!C$976*XRP!E1001+Indice!D$976*LTC!E1001+Indice!F$976*ETH!E418+Indice!H$976*XMR!E496+Indice!K$976*DASH!E957+Indice!L$976*XLM!E785)/S$733)</f>
        <v>448.00542306447153</v>
      </c>
      <c r="R1001" s="5"/>
      <c r="S1001" s="4"/>
      <c r="T1001" s="10"/>
      <c r="U1001" s="10"/>
    </row>
    <row r="1002" spans="1:21" x14ac:dyDescent="0.25">
      <c r="A1002" s="4">
        <v>42639</v>
      </c>
      <c r="B1002" s="10">
        <f>'Volumi Totali'!B1002/'Volumi Totali'!N1002</f>
        <v>0.68830199266509196</v>
      </c>
      <c r="C1002" s="10">
        <f>'Volumi Totali'!C1002/'Volumi Totali'!N1002</f>
        <v>0.10592002104870309</v>
      </c>
      <c r="D1002" s="10">
        <f>'Volumi Totali'!D1002/'Volumi Totali'!N1002</f>
        <v>2.4996614853868795E-2</v>
      </c>
      <c r="E1002" s="10">
        <f>'Volumi Totali'!E1002/'Volumi Totali'!N1002</f>
        <v>0</v>
      </c>
      <c r="F1002" s="10">
        <f>'Volumi Totali'!F1002/'Volumi Totali'!N1002</f>
        <v>8.3929865101359427E-2</v>
      </c>
      <c r="G1002" s="10">
        <f>'Volumi Totali'!G1002/'Volumi Totali'!N1002</f>
        <v>0</v>
      </c>
      <c r="H1002" s="10">
        <f>'Volumi Totali'!H1002/'Volumi Totali'!N1002</f>
        <v>8.7004044384213899E-2</v>
      </c>
      <c r="I1002" s="10">
        <f>'Volumi Totali'!I1002/'Volumi Totali'!N1002</f>
        <v>0</v>
      </c>
      <c r="J1002" s="10">
        <f>'Volumi Totali'!J1002/'Volumi Totali'!N1002</f>
        <v>0</v>
      </c>
      <c r="K1002" s="10">
        <f>'Volumi Totali'!K1002/'Volumi Totali'!N1002</f>
        <v>5.4333035336527275E-3</v>
      </c>
      <c r="L1002" s="10">
        <f>'Volumi Totali'!L1002/'Volumi Totali'!N1002</f>
        <v>4.4141584131100501E-3</v>
      </c>
      <c r="N1002" s="11">
        <f t="shared" si="16"/>
        <v>1</v>
      </c>
      <c r="P1002" s="10">
        <f>(B1002*BTC!J1002+Indice!C1002*XRP!J1002+Indice!D1002*LTC!J1002+Indice!E1002*ETC!J272+Indice!F1002*ETH!J419+Indice!G1002*BCH!J272+Indice!H1002*XMR!J862+Indice!I1002*ZEC!J272+Indice!J1002*EOS!J272+Indice!K1002*DASH!J958+Indice!L1002*XLM!J786)</f>
        <v>2.5318081277233629E-4</v>
      </c>
      <c r="Q1002" s="18">
        <f>((B$976*BTC!E1002+Indice!C$976*XRP!E1002+Indice!D$976*LTC!E1002+Indice!F$976*ETH!E419+Indice!H$976*XMR!E497+Indice!K$976*DASH!E958+Indice!L$976*XLM!E786)/S$733)</f>
        <v>453.32904231535491</v>
      </c>
      <c r="R1002" s="5"/>
      <c r="S1002" s="3"/>
      <c r="T1002" s="10"/>
      <c r="U1002" s="10"/>
    </row>
    <row r="1003" spans="1:21" x14ac:dyDescent="0.25">
      <c r="A1003" s="3">
        <v>42640</v>
      </c>
      <c r="B1003" s="10">
        <f>'Volumi Totali'!B1003/'Volumi Totali'!N1003</f>
        <v>0.73718302781002032</v>
      </c>
      <c r="C1003" s="10">
        <f>'Volumi Totali'!C1003/'Volumi Totali'!N1003</f>
        <v>9.1456224954781493E-2</v>
      </c>
      <c r="D1003" s="10">
        <f>'Volumi Totali'!D1003/'Volumi Totali'!N1003</f>
        <v>2.586802069465521E-2</v>
      </c>
      <c r="E1003" s="10">
        <f>'Volumi Totali'!E1003/'Volumi Totali'!N1003</f>
        <v>0</v>
      </c>
      <c r="F1003" s="10">
        <f>'Volumi Totali'!F1003/'Volumi Totali'!N1003</f>
        <v>0.10189203409349193</v>
      </c>
      <c r="G1003" s="10">
        <f>'Volumi Totali'!G1003/'Volumi Totali'!N1003</f>
        <v>0</v>
      </c>
      <c r="H1003" s="10">
        <f>'Volumi Totali'!H1003/'Volumi Totali'!N1003</f>
        <v>3.5038955590951486E-2</v>
      </c>
      <c r="I1003" s="10">
        <f>'Volumi Totali'!I1003/'Volumi Totali'!N1003</f>
        <v>0</v>
      </c>
      <c r="J1003" s="10">
        <f>'Volumi Totali'!J1003/'Volumi Totali'!N1003</f>
        <v>0</v>
      </c>
      <c r="K1003" s="10">
        <f>'Volumi Totali'!K1003/'Volumi Totali'!N1003</f>
        <v>6.527780292776026E-3</v>
      </c>
      <c r="L1003" s="10">
        <f>'Volumi Totali'!L1003/'Volumi Totali'!N1003</f>
        <v>2.0339565633235575E-3</v>
      </c>
      <c r="N1003" s="11">
        <f t="shared" si="16"/>
        <v>0.99999999999999989</v>
      </c>
      <c r="P1003" s="10">
        <f>(B1003*BTC!J1003+Indice!C1003*XRP!J1003+Indice!D1003*LTC!J1003+Indice!E1003*ETC!J273+Indice!F1003*ETH!J420+Indice!G1003*BCH!J273+Indice!H1003*XMR!J863+Indice!I1003*ZEC!J273+Indice!J1003*EOS!J273+Indice!K1003*DASH!J959+Indice!L1003*XLM!J787)</f>
        <v>2.7792795431456864E-3</v>
      </c>
      <c r="Q1003" s="18">
        <f>((B$976*BTC!E1003+Indice!C$976*XRP!E1003+Indice!D$976*LTC!E1003+Indice!F$976*ETH!E420+Indice!H$976*XMR!E498+Indice!K$976*DASH!E959+Indice!L$976*XLM!E787)/S$733)</f>
        <v>451.97450771386633</v>
      </c>
      <c r="R1003" s="5"/>
      <c r="S1003" s="4"/>
      <c r="T1003" s="10"/>
      <c r="U1003" s="10"/>
    </row>
    <row r="1004" spans="1:21" x14ac:dyDescent="0.25">
      <c r="A1004" s="4">
        <v>42641</v>
      </c>
      <c r="B1004" s="10">
        <f>'Volumi Totali'!B1004/'Volumi Totali'!N1004</f>
        <v>0.67748402977811695</v>
      </c>
      <c r="C1004" s="10">
        <f>'Volumi Totali'!C1004/'Volumi Totali'!N1004</f>
        <v>0.10510064300260027</v>
      </c>
      <c r="D1004" s="10">
        <f>'Volumi Totali'!D1004/'Volumi Totali'!N1004</f>
        <v>2.6489435623068224E-2</v>
      </c>
      <c r="E1004" s="10">
        <f>'Volumi Totali'!E1004/'Volumi Totali'!N1004</f>
        <v>0</v>
      </c>
      <c r="F1004" s="10">
        <f>'Volumi Totali'!F1004/'Volumi Totali'!N1004</f>
        <v>0.14237251256907757</v>
      </c>
      <c r="G1004" s="10">
        <f>'Volumi Totali'!G1004/'Volumi Totali'!N1004</f>
        <v>0</v>
      </c>
      <c r="H1004" s="10">
        <f>'Volumi Totali'!H1004/'Volumi Totali'!N1004</f>
        <v>2.642589012229269E-2</v>
      </c>
      <c r="I1004" s="10">
        <f>'Volumi Totali'!I1004/'Volumi Totali'!N1004</f>
        <v>0</v>
      </c>
      <c r="J1004" s="10">
        <f>'Volumi Totali'!J1004/'Volumi Totali'!N1004</f>
        <v>0</v>
      </c>
      <c r="K1004" s="10">
        <f>'Volumi Totali'!K1004/'Volumi Totali'!N1004</f>
        <v>5.2879311993280255E-3</v>
      </c>
      <c r="L1004" s="10">
        <f>'Volumi Totali'!L1004/'Volumi Totali'!N1004</f>
        <v>1.68395577055163E-2</v>
      </c>
      <c r="N1004" s="11">
        <f t="shared" si="16"/>
        <v>1</v>
      </c>
      <c r="P1004" s="10">
        <f>(B1004*BTC!J1004+Indice!C1004*XRP!J1004+Indice!D1004*LTC!J1004+Indice!E1004*ETC!J274+Indice!F1004*ETH!J421+Indice!G1004*BCH!J274+Indice!H1004*XMR!J864+Indice!I1004*ZEC!J274+Indice!J1004*EOS!J274+Indice!K1004*DASH!J960+Indice!L1004*XLM!J788)</f>
        <v>1.4650479516275332E-2</v>
      </c>
      <c r="Q1004" s="18">
        <f>((B$976*BTC!E1004+Indice!C$976*XRP!E1004+Indice!D$976*LTC!E1004+Indice!F$976*ETH!E421+Indice!H$976*XMR!E499+Indice!K$976*DASH!E960+Indice!L$976*XLM!E788)/S$733)</f>
        <v>450.92002990318883</v>
      </c>
      <c r="R1004" s="5"/>
      <c r="S1004" s="3"/>
      <c r="T1004" s="10"/>
      <c r="U1004" s="10"/>
    </row>
    <row r="1005" spans="1:21" x14ac:dyDescent="0.25">
      <c r="A1005" s="3">
        <v>42642</v>
      </c>
      <c r="B1005" s="10">
        <f>'Volumi Totali'!B1005/'Volumi Totali'!N1005</f>
        <v>0.73576092958315831</v>
      </c>
      <c r="C1005" s="10">
        <f>'Volumi Totali'!C1005/'Volumi Totali'!N1005</f>
        <v>7.8972557912226515E-2</v>
      </c>
      <c r="D1005" s="10">
        <f>'Volumi Totali'!D1005/'Volumi Totali'!N1005</f>
        <v>2.213154747528906E-2</v>
      </c>
      <c r="E1005" s="10">
        <f>'Volumi Totali'!E1005/'Volumi Totali'!N1005</f>
        <v>0</v>
      </c>
      <c r="F1005" s="10">
        <f>'Volumi Totali'!F1005/'Volumi Totali'!N1005</f>
        <v>7.9191203113063491E-2</v>
      </c>
      <c r="G1005" s="10">
        <f>'Volumi Totali'!G1005/'Volumi Totali'!N1005</f>
        <v>0</v>
      </c>
      <c r="H1005" s="10">
        <f>'Volumi Totali'!H1005/'Volumi Totali'!N1005</f>
        <v>6.9236501269635931E-2</v>
      </c>
      <c r="I1005" s="10">
        <f>'Volumi Totali'!I1005/'Volumi Totali'!N1005</f>
        <v>0</v>
      </c>
      <c r="J1005" s="10">
        <f>'Volumi Totali'!J1005/'Volumi Totali'!N1005</f>
        <v>0</v>
      </c>
      <c r="K1005" s="10">
        <f>'Volumi Totali'!K1005/'Volumi Totali'!N1005</f>
        <v>8.3010487963475939E-3</v>
      </c>
      <c r="L1005" s="10">
        <f>'Volumi Totali'!L1005/'Volumi Totali'!N1005</f>
        <v>6.4062118502790635E-3</v>
      </c>
      <c r="N1005" s="11">
        <f t="shared" si="16"/>
        <v>0.99999999999999989</v>
      </c>
      <c r="P1005" s="10">
        <f>(B1005*BTC!J1005+Indice!C1005*XRP!J1005+Indice!D1005*LTC!J1005+Indice!E1005*ETC!J275+Indice!F1005*ETH!J422+Indice!G1005*BCH!J275+Indice!H1005*XMR!J865+Indice!I1005*ZEC!J275+Indice!J1005*EOS!J275+Indice!K1005*DASH!J961+Indice!L1005*XLM!J789)</f>
        <v>-6.6197719966869881E-3</v>
      </c>
      <c r="Q1005" s="18">
        <f>((B$976*BTC!E1005+Indice!C$976*XRP!E1005+Indice!D$976*LTC!E1005+Indice!F$976*ETH!E422+Indice!H$976*XMR!E500+Indice!K$976*DASH!E961+Indice!L$976*XLM!E789)/S$733)</f>
        <v>451.60852877285635</v>
      </c>
      <c r="R1005" s="5"/>
      <c r="S1005" s="4"/>
      <c r="T1005" s="10"/>
      <c r="U1005" s="10"/>
    </row>
    <row r="1006" spans="1:21" x14ac:dyDescent="0.25">
      <c r="A1006" s="4">
        <v>42643</v>
      </c>
      <c r="B1006" s="10">
        <f>'Volumi Totali'!B1006/'Volumi Totali'!N1006</f>
        <v>0.71965781144568852</v>
      </c>
      <c r="C1006" s="10">
        <f>'Volumi Totali'!C1006/'Volumi Totali'!N1006</f>
        <v>9.6956663667494045E-2</v>
      </c>
      <c r="D1006" s="10">
        <f>'Volumi Totali'!D1006/'Volumi Totali'!N1006</f>
        <v>2.6991527750886868E-2</v>
      </c>
      <c r="E1006" s="10">
        <f>'Volumi Totali'!E1006/'Volumi Totali'!N1006</f>
        <v>0</v>
      </c>
      <c r="F1006" s="10">
        <f>'Volumi Totali'!F1006/'Volumi Totali'!N1006</f>
        <v>7.6307650611225838E-2</v>
      </c>
      <c r="G1006" s="10">
        <f>'Volumi Totali'!G1006/'Volumi Totali'!N1006</f>
        <v>0</v>
      </c>
      <c r="H1006" s="10">
        <f>'Volumi Totali'!H1006/'Volumi Totali'!N1006</f>
        <v>6.7973723252189491E-2</v>
      </c>
      <c r="I1006" s="10">
        <f>'Volumi Totali'!I1006/'Volumi Totali'!N1006</f>
        <v>0</v>
      </c>
      <c r="J1006" s="10">
        <f>'Volumi Totali'!J1006/'Volumi Totali'!N1006</f>
        <v>0</v>
      </c>
      <c r="K1006" s="10">
        <f>'Volumi Totali'!K1006/'Volumi Totali'!N1006</f>
        <v>8.0083127950469242E-3</v>
      </c>
      <c r="L1006" s="10">
        <f>'Volumi Totali'!L1006/'Volumi Totali'!N1006</f>
        <v>4.104310477468307E-3</v>
      </c>
      <c r="N1006" s="11">
        <f t="shared" si="16"/>
        <v>0.99999999999999989</v>
      </c>
      <c r="P1006" s="10">
        <f>(B1006*BTC!J1006+Indice!C1006*XRP!J1006+Indice!D1006*LTC!J1006+Indice!E1006*ETC!J276+Indice!F1006*ETH!J423+Indice!G1006*BCH!J276+Indice!H1006*XMR!J866+Indice!I1006*ZEC!J276+Indice!J1006*EOS!J276+Indice!K1006*DASH!J962+Indice!L1006*XLM!J790)</f>
        <v>2.6331648803409997E-3</v>
      </c>
      <c r="Q1006" s="18">
        <f>((B$976*BTC!E1006+Indice!C$976*XRP!E1006+Indice!D$976*LTC!E1006+Indice!F$976*ETH!E423+Indice!H$976*XMR!E501+Indice!K$976*DASH!E962+Indice!L$976*XLM!E790)/S$733)</f>
        <v>454.62753378010734</v>
      </c>
      <c r="R1006" s="5"/>
      <c r="S1006" s="3"/>
      <c r="T1006" s="10"/>
      <c r="U1006" s="10"/>
    </row>
    <row r="1007" spans="1:21" x14ac:dyDescent="0.25">
      <c r="A1007" s="3">
        <v>42644</v>
      </c>
      <c r="B1007" s="10">
        <f>'Volumi Totali'!B1007/'Volumi Totali'!N1007</f>
        <v>0.71232211980551008</v>
      </c>
      <c r="C1007" s="10">
        <f>'Volumi Totali'!C1007/'Volumi Totali'!N1007</f>
        <v>7.4516323207001411E-2</v>
      </c>
      <c r="D1007" s="10">
        <f>'Volumi Totali'!D1007/'Volumi Totali'!N1007</f>
        <v>1.802816921346756E-2</v>
      </c>
      <c r="E1007" s="10">
        <f>'Volumi Totali'!E1007/'Volumi Totali'!N1007</f>
        <v>0</v>
      </c>
      <c r="F1007" s="10">
        <f>'Volumi Totali'!F1007/'Volumi Totali'!N1007</f>
        <v>8.0022451727875032E-2</v>
      </c>
      <c r="G1007" s="10">
        <f>'Volumi Totali'!G1007/'Volumi Totali'!N1007</f>
        <v>0</v>
      </c>
      <c r="H1007" s="10">
        <f>'Volumi Totali'!H1007/'Volumi Totali'!N1007</f>
        <v>0.10515943315352941</v>
      </c>
      <c r="I1007" s="10">
        <f>'Volumi Totali'!I1007/'Volumi Totali'!N1007</f>
        <v>0</v>
      </c>
      <c r="J1007" s="10">
        <f>'Volumi Totali'!J1007/'Volumi Totali'!N1007</f>
        <v>0</v>
      </c>
      <c r="K1007" s="10">
        <f>'Volumi Totali'!K1007/'Volumi Totali'!N1007</f>
        <v>7.5791518456343604E-3</v>
      </c>
      <c r="L1007" s="10">
        <f>'Volumi Totali'!L1007/'Volumi Totali'!N1007</f>
        <v>2.372351046982192E-3</v>
      </c>
      <c r="N1007" s="11">
        <f t="shared" si="16"/>
        <v>1.0000000000000002</v>
      </c>
      <c r="P1007" s="10">
        <f>(B1007*BTC!J1007+Indice!C1007*XRP!J1007+Indice!D1007*LTC!J1007+Indice!E1007*ETC!J277+Indice!F1007*ETH!J424+Indice!G1007*BCH!J277+Indice!H1007*XMR!J867+Indice!I1007*ZEC!J277+Indice!J1007*EOS!J277+Indice!K1007*DASH!J963+Indice!L1007*XLM!J791)</f>
        <v>-1.4343242515406775E-2</v>
      </c>
      <c r="Q1007" s="18">
        <f>((B$1006*BTC!E1007+Indice!C$1006*XRP!E1007+Indice!D$1006*LTC!E1007+Indice!F$1006*ETH!E424+Indice!H$1006*XMR!E502+Indice!K$1006*DASH!E963+Indice!L$1006*XLM!E791)/S$733)</f>
        <v>480.90633965246019</v>
      </c>
      <c r="R1007" s="5"/>
      <c r="S1007" s="4"/>
      <c r="T1007" s="10"/>
      <c r="U1007" s="10"/>
    </row>
    <row r="1008" spans="1:21" x14ac:dyDescent="0.25">
      <c r="A1008" s="4">
        <v>42645</v>
      </c>
      <c r="B1008" s="10">
        <f>'Volumi Totali'!B1008/'Volumi Totali'!N1008</f>
        <v>0.75467025500582063</v>
      </c>
      <c r="C1008" s="10">
        <f>'Volumi Totali'!C1008/'Volumi Totali'!N1008</f>
        <v>3.9855252546159861E-2</v>
      </c>
      <c r="D1008" s="10">
        <f>'Volumi Totali'!D1008/'Volumi Totali'!N1008</f>
        <v>2.6411286232888968E-2</v>
      </c>
      <c r="E1008" s="10">
        <f>'Volumi Totali'!E1008/'Volumi Totali'!N1008</f>
        <v>0</v>
      </c>
      <c r="F1008" s="10">
        <f>'Volumi Totali'!F1008/'Volumi Totali'!N1008</f>
        <v>7.8441114414265711E-2</v>
      </c>
      <c r="G1008" s="10">
        <f>'Volumi Totali'!G1008/'Volumi Totali'!N1008</f>
        <v>0</v>
      </c>
      <c r="H1008" s="10">
        <f>'Volumi Totali'!H1008/'Volumi Totali'!N1008</f>
        <v>9.0548586543478221E-2</v>
      </c>
      <c r="I1008" s="10">
        <f>'Volumi Totali'!I1008/'Volumi Totali'!N1008</f>
        <v>0</v>
      </c>
      <c r="J1008" s="10">
        <f>'Volumi Totali'!J1008/'Volumi Totali'!N1008</f>
        <v>0</v>
      </c>
      <c r="K1008" s="10">
        <f>'Volumi Totali'!K1008/'Volumi Totali'!N1008</f>
        <v>8.0521515374057349E-3</v>
      </c>
      <c r="L1008" s="10">
        <f>'Volumi Totali'!L1008/'Volumi Totali'!N1008</f>
        <v>2.0213537199809148E-3</v>
      </c>
      <c r="N1008" s="11">
        <f t="shared" si="16"/>
        <v>1</v>
      </c>
      <c r="P1008" s="10">
        <f>(B1008*BTC!J1008+Indice!C1008*XRP!J1008+Indice!D1008*LTC!J1008+Indice!E1008*ETC!J278+Indice!F1008*ETH!J425+Indice!G1008*BCH!J278+Indice!H1008*XMR!J868+Indice!I1008*ZEC!J278+Indice!J1008*EOS!J278+Indice!K1008*DASH!J964+Indice!L1008*XLM!J792)</f>
        <v>8.2259224179414871E-3</v>
      </c>
      <c r="Q1008" s="18">
        <f>((B$1006*BTC!E1008+Indice!C$1006*XRP!E1008+Indice!D$1006*LTC!E1008+Indice!F$1006*ETH!E425+Indice!H$1006*XMR!E503+Indice!K$1006*DASH!E964+Indice!L$1006*XLM!E792)/S$733)</f>
        <v>478.49558898930934</v>
      </c>
      <c r="R1008" s="5"/>
      <c r="S1008" s="3"/>
      <c r="T1008" s="10"/>
      <c r="U1008" s="10"/>
    </row>
    <row r="1009" spans="1:21" x14ac:dyDescent="0.25">
      <c r="A1009" s="3">
        <v>42646</v>
      </c>
      <c r="B1009" s="10">
        <f>'Volumi Totali'!B1009/'Volumi Totali'!N1009</f>
        <v>0.75409203247689427</v>
      </c>
      <c r="C1009" s="10">
        <f>'Volumi Totali'!C1009/'Volumi Totali'!N1009</f>
        <v>4.473636242695999E-2</v>
      </c>
      <c r="D1009" s="10">
        <f>'Volumi Totali'!D1009/'Volumi Totali'!N1009</f>
        <v>1.9450963674389535E-2</v>
      </c>
      <c r="E1009" s="10">
        <f>'Volumi Totali'!E1009/'Volumi Totali'!N1009</f>
        <v>0</v>
      </c>
      <c r="F1009" s="10">
        <f>'Volumi Totali'!F1009/'Volumi Totali'!N1009</f>
        <v>0.12018085459649326</v>
      </c>
      <c r="G1009" s="10">
        <f>'Volumi Totali'!G1009/'Volumi Totali'!N1009</f>
        <v>0</v>
      </c>
      <c r="H1009" s="10">
        <f>'Volumi Totali'!H1009/'Volumi Totali'!N1009</f>
        <v>5.2359414091746298E-2</v>
      </c>
      <c r="I1009" s="10">
        <f>'Volumi Totali'!I1009/'Volumi Totali'!N1009</f>
        <v>0</v>
      </c>
      <c r="J1009" s="10">
        <f>'Volumi Totali'!J1009/'Volumi Totali'!N1009</f>
        <v>0</v>
      </c>
      <c r="K1009" s="10">
        <f>'Volumi Totali'!K1009/'Volumi Totali'!N1009</f>
        <v>7.8306923254619597E-3</v>
      </c>
      <c r="L1009" s="10">
        <f>'Volumi Totali'!L1009/'Volumi Totali'!N1009</f>
        <v>1.3496804080546658E-3</v>
      </c>
      <c r="N1009" s="11">
        <f t="shared" si="16"/>
        <v>1</v>
      </c>
      <c r="P1009" s="10">
        <f>(B1009*BTC!J1009+Indice!C1009*XRP!J1009+Indice!D1009*LTC!J1009+Indice!E1009*ETC!J279+Indice!F1009*ETH!J426+Indice!G1009*BCH!J279+Indice!H1009*XMR!J869+Indice!I1009*ZEC!J279+Indice!J1009*EOS!J279+Indice!K1009*DASH!J965+Indice!L1009*XLM!J793)</f>
        <v>9.6296712482157377E-4</v>
      </c>
      <c r="Q1009" s="18">
        <f>((B$1006*BTC!E1009+Indice!C$1006*XRP!E1009+Indice!D$1006*LTC!E1009+Indice!F$1006*ETH!E426+Indice!H$1006*XMR!E504+Indice!K$1006*DASH!E965+Indice!L$1006*XLM!E793)/S$733)</f>
        <v>479.48507624382569</v>
      </c>
      <c r="R1009" s="5"/>
      <c r="S1009" s="4"/>
      <c r="T1009" s="10"/>
      <c r="U1009" s="10"/>
    </row>
    <row r="1010" spans="1:21" x14ac:dyDescent="0.25">
      <c r="A1010" s="4">
        <v>42647</v>
      </c>
      <c r="B1010" s="10">
        <f>'Volumi Totali'!B1010/'Volumi Totali'!N1010</f>
        <v>0.76778975693451446</v>
      </c>
      <c r="C1010" s="10">
        <f>'Volumi Totali'!C1010/'Volumi Totali'!N1010</f>
        <v>4.0746280000844848E-2</v>
      </c>
      <c r="D1010" s="10">
        <f>'Volumi Totali'!D1010/'Volumi Totali'!N1010</f>
        <v>1.7218750920200379E-2</v>
      </c>
      <c r="E1010" s="10">
        <f>'Volumi Totali'!E1010/'Volumi Totali'!N1010</f>
        <v>0</v>
      </c>
      <c r="F1010" s="10">
        <f>'Volumi Totali'!F1010/'Volumi Totali'!N1010</f>
        <v>0.12870517959305058</v>
      </c>
      <c r="G1010" s="10">
        <f>'Volumi Totali'!G1010/'Volumi Totali'!N1010</f>
        <v>0</v>
      </c>
      <c r="H1010" s="10">
        <f>'Volumi Totali'!H1010/'Volumi Totali'!N1010</f>
        <v>3.7395401642123106E-2</v>
      </c>
      <c r="I1010" s="10">
        <f>'Volumi Totali'!I1010/'Volumi Totali'!N1010</f>
        <v>0</v>
      </c>
      <c r="J1010" s="10">
        <f>'Volumi Totali'!J1010/'Volumi Totali'!N1010</f>
        <v>0</v>
      </c>
      <c r="K1010" s="10">
        <f>'Volumi Totali'!K1010/'Volumi Totali'!N1010</f>
        <v>6.5990951163819329E-3</v>
      </c>
      <c r="L1010" s="10">
        <f>'Volumi Totali'!L1010/'Volumi Totali'!N1010</f>
        <v>1.5455357928847292E-3</v>
      </c>
      <c r="N1010" s="11">
        <f t="shared" si="16"/>
        <v>1</v>
      </c>
      <c r="P1010" s="10">
        <f>(B1010*BTC!J1010+Indice!C1010*XRP!J1010+Indice!D1010*LTC!J1010+Indice!E1010*ETC!J280+Indice!F1010*ETH!J427+Indice!G1010*BCH!J280+Indice!H1010*XMR!J870+Indice!I1010*ZEC!J280+Indice!J1010*EOS!J280+Indice!K1010*DASH!J966+Indice!L1010*XLM!J794)</f>
        <v>-6.7295789634651401E-3</v>
      </c>
      <c r="Q1010" s="18">
        <f>((B$1006*BTC!E1010+Indice!C$1006*XRP!E1010+Indice!D$1006*LTC!E1010+Indice!F$1006*ETH!E427+Indice!H$1006*XMR!E505+Indice!K$1006*DASH!E966+Indice!L$1006*XLM!E794)/S$733)</f>
        <v>477.96553960681109</v>
      </c>
      <c r="R1010" s="5"/>
      <c r="S1010" s="3"/>
      <c r="T1010" s="10"/>
      <c r="U1010" s="10"/>
    </row>
    <row r="1011" spans="1:21" x14ac:dyDescent="0.25">
      <c r="A1011" s="3">
        <v>42648</v>
      </c>
      <c r="B1011" s="10">
        <f>'Volumi Totali'!B1011/'Volumi Totali'!N1011</f>
        <v>0.72519712785416091</v>
      </c>
      <c r="C1011" s="10">
        <f>'Volumi Totali'!C1011/'Volumi Totali'!N1011</f>
        <v>5.1561829673391214E-2</v>
      </c>
      <c r="D1011" s="10">
        <f>'Volumi Totali'!D1011/'Volumi Totali'!N1011</f>
        <v>1.485867069667208E-2</v>
      </c>
      <c r="E1011" s="10">
        <f>'Volumi Totali'!E1011/'Volumi Totali'!N1011</f>
        <v>0</v>
      </c>
      <c r="F1011" s="10">
        <f>'Volumi Totali'!F1011/'Volumi Totali'!N1011</f>
        <v>0.10526151404235194</v>
      </c>
      <c r="G1011" s="10">
        <f>'Volumi Totali'!G1011/'Volumi Totali'!N1011</f>
        <v>0</v>
      </c>
      <c r="H1011" s="10">
        <f>'Volumi Totali'!H1011/'Volumi Totali'!N1011</f>
        <v>9.6952759717521098E-2</v>
      </c>
      <c r="I1011" s="10">
        <f>'Volumi Totali'!I1011/'Volumi Totali'!N1011</f>
        <v>0</v>
      </c>
      <c r="J1011" s="10">
        <f>'Volumi Totali'!J1011/'Volumi Totali'!N1011</f>
        <v>0</v>
      </c>
      <c r="K1011" s="10">
        <f>'Volumi Totali'!K1011/'Volumi Totali'!N1011</f>
        <v>4.890839289966354E-3</v>
      </c>
      <c r="L1011" s="10">
        <f>'Volumi Totali'!L1011/'Volumi Totali'!N1011</f>
        <v>1.2772587259363916E-3</v>
      </c>
      <c r="N1011" s="11">
        <f t="shared" si="16"/>
        <v>1</v>
      </c>
      <c r="P1011" s="10">
        <f>(B1011*BTC!J1011+Indice!C1011*XRP!J1011+Indice!D1011*LTC!J1011+Indice!E1011*ETC!J281+Indice!F1011*ETH!J428+Indice!G1011*BCH!J281+Indice!H1011*XMR!J871+Indice!I1011*ZEC!J281+Indice!J1011*EOS!J281+Indice!K1011*DASH!J967+Indice!L1011*XLM!J795)</f>
        <v>-1.3461804333271182E-2</v>
      </c>
      <c r="Q1011" s="18">
        <f>((B$1006*BTC!E1011+Indice!C$1006*XRP!E1011+Indice!D$1006*LTC!E1011+Indice!F$1006*ETH!E428+Indice!H$1006*XMR!E506+Indice!K$1006*DASH!E967+Indice!L$1006*XLM!E795)/S$733)</f>
        <v>479.74989501685286</v>
      </c>
      <c r="R1011" s="5"/>
      <c r="S1011" s="4"/>
      <c r="T1011" s="10"/>
      <c r="U1011" s="10"/>
    </row>
    <row r="1012" spans="1:21" x14ac:dyDescent="0.25">
      <c r="A1012" s="4">
        <v>42649</v>
      </c>
      <c r="B1012" s="10">
        <f>'Volumi Totali'!B1012/'Volumi Totali'!N1012</f>
        <v>0.72354924759518235</v>
      </c>
      <c r="C1012" s="10">
        <f>'Volumi Totali'!C1012/'Volumi Totali'!N1012</f>
        <v>3.5993875390295881E-2</v>
      </c>
      <c r="D1012" s="10">
        <f>'Volumi Totali'!D1012/'Volumi Totali'!N1012</f>
        <v>1.8033171131500551E-2</v>
      </c>
      <c r="E1012" s="10">
        <f>'Volumi Totali'!E1012/'Volumi Totali'!N1012</f>
        <v>0</v>
      </c>
      <c r="F1012" s="10">
        <f>'Volumi Totali'!F1012/'Volumi Totali'!N1012</f>
        <v>0.15340052519506325</v>
      </c>
      <c r="G1012" s="10">
        <f>'Volumi Totali'!G1012/'Volumi Totali'!N1012</f>
        <v>0</v>
      </c>
      <c r="H1012" s="10">
        <f>'Volumi Totali'!H1012/'Volumi Totali'!N1012</f>
        <v>6.0349876684052436E-2</v>
      </c>
      <c r="I1012" s="10">
        <f>'Volumi Totali'!I1012/'Volumi Totali'!N1012</f>
        <v>0</v>
      </c>
      <c r="J1012" s="10">
        <f>'Volumi Totali'!J1012/'Volumi Totali'!N1012</f>
        <v>0</v>
      </c>
      <c r="K1012" s="10">
        <f>'Volumi Totali'!K1012/'Volumi Totali'!N1012</f>
        <v>7.2941282372760525E-3</v>
      </c>
      <c r="L1012" s="10">
        <f>'Volumi Totali'!L1012/'Volumi Totali'!N1012</f>
        <v>1.3791757666294661E-3</v>
      </c>
      <c r="N1012" s="11">
        <f t="shared" si="16"/>
        <v>1</v>
      </c>
      <c r="P1012" s="10">
        <f>(B1012*BTC!J1012+Indice!C1012*XRP!J1012+Indice!D1012*LTC!J1012+Indice!E1012*ETC!J282+Indice!F1012*ETH!J429+Indice!G1012*BCH!J282+Indice!H1012*XMR!J872+Indice!I1012*ZEC!J282+Indice!J1012*EOS!J282+Indice!K1012*DASH!J968+Indice!L1012*XLM!J796)</f>
        <v>2.4306623400916784E-3</v>
      </c>
      <c r="Q1012" s="18">
        <f>((B$1006*BTC!E1012+Indice!C$1006*XRP!E1012+Indice!D$1006*LTC!E1012+Indice!F$1006*ETH!E429+Indice!H$1006*XMR!E507+Indice!K$1006*DASH!E968+Indice!L$1006*XLM!E796)/S$733)</f>
        <v>480.13171706089668</v>
      </c>
      <c r="R1012" s="5"/>
      <c r="S1012" s="3"/>
      <c r="T1012" s="10"/>
      <c r="U1012" s="10"/>
    </row>
    <row r="1013" spans="1:21" x14ac:dyDescent="0.25">
      <c r="A1013" s="3">
        <v>42650</v>
      </c>
      <c r="B1013" s="10">
        <f>'Volumi Totali'!B1013/'Volumi Totali'!N1013</f>
        <v>0.77460934645677704</v>
      </c>
      <c r="C1013" s="10">
        <f>'Volumi Totali'!C1013/'Volumi Totali'!N1013</f>
        <v>3.6784374893156536E-2</v>
      </c>
      <c r="D1013" s="10">
        <f>'Volumi Totali'!D1013/'Volumi Totali'!N1013</f>
        <v>1.9297954016944171E-2</v>
      </c>
      <c r="E1013" s="10">
        <f>'Volumi Totali'!E1013/'Volumi Totali'!N1013</f>
        <v>0</v>
      </c>
      <c r="F1013" s="10">
        <f>'Volumi Totali'!F1013/'Volumi Totali'!N1013</f>
        <v>0.10799863936741998</v>
      </c>
      <c r="G1013" s="10">
        <f>'Volumi Totali'!G1013/'Volumi Totali'!N1013</f>
        <v>0</v>
      </c>
      <c r="H1013" s="10">
        <f>'Volumi Totali'!H1013/'Volumi Totali'!N1013</f>
        <v>5.3905079822311137E-2</v>
      </c>
      <c r="I1013" s="10">
        <f>'Volumi Totali'!I1013/'Volumi Totali'!N1013</f>
        <v>0</v>
      </c>
      <c r="J1013" s="10">
        <f>'Volumi Totali'!J1013/'Volumi Totali'!N1013</f>
        <v>0</v>
      </c>
      <c r="K1013" s="10">
        <f>'Volumi Totali'!K1013/'Volumi Totali'!N1013</f>
        <v>6.5307196317819513E-3</v>
      </c>
      <c r="L1013" s="10">
        <f>'Volumi Totali'!L1013/'Volumi Totali'!N1013</f>
        <v>8.7388581160916131E-4</v>
      </c>
      <c r="N1013" s="11">
        <f t="shared" si="16"/>
        <v>1</v>
      </c>
      <c r="P1013" s="10">
        <f>(B1013*BTC!J1013+Indice!C1013*XRP!J1013+Indice!D1013*LTC!J1013+Indice!E1013*ETC!J283+Indice!F1013*ETH!J430+Indice!G1013*BCH!J283+Indice!H1013*XMR!J873+Indice!I1013*ZEC!J283+Indice!J1013*EOS!J283+Indice!K1013*DASH!J969+Indice!L1013*XLM!J797)</f>
        <v>1.9693649935801217E-3</v>
      </c>
      <c r="Q1013" s="18">
        <f>((B$1006*BTC!E1013+Indice!C$1006*XRP!E1013+Indice!D$1006*LTC!E1013+Indice!F$1006*ETH!E430+Indice!H$1006*XMR!E508+Indice!K$1006*DASH!E969+Indice!L$1006*XLM!E797)/S$733)</f>
        <v>483.31750260334451</v>
      </c>
      <c r="R1013" s="5"/>
      <c r="S1013" s="4"/>
      <c r="T1013" s="10"/>
      <c r="U1013" s="10"/>
    </row>
    <row r="1014" spans="1:21" x14ac:dyDescent="0.25">
      <c r="A1014" s="4">
        <v>42651</v>
      </c>
      <c r="B1014" s="10">
        <f>'Volumi Totali'!B1014/'Volumi Totali'!N1014</f>
        <v>0.70913040288485096</v>
      </c>
      <c r="C1014" s="10">
        <f>'Volumi Totali'!C1014/'Volumi Totali'!N1014</f>
        <v>3.3819836075042201E-2</v>
      </c>
      <c r="D1014" s="10">
        <f>'Volumi Totali'!D1014/'Volumi Totali'!N1014</f>
        <v>2.5859558054943117E-2</v>
      </c>
      <c r="E1014" s="10">
        <f>'Volumi Totali'!E1014/'Volumi Totali'!N1014</f>
        <v>0</v>
      </c>
      <c r="F1014" s="10">
        <f>'Volumi Totali'!F1014/'Volumi Totali'!N1014</f>
        <v>0.19444278983270119</v>
      </c>
      <c r="G1014" s="10">
        <f>'Volumi Totali'!G1014/'Volumi Totali'!N1014</f>
        <v>0</v>
      </c>
      <c r="H1014" s="10">
        <f>'Volumi Totali'!H1014/'Volumi Totali'!N1014</f>
        <v>3.0070207692838802E-2</v>
      </c>
      <c r="I1014" s="10">
        <f>'Volumi Totali'!I1014/'Volumi Totali'!N1014</f>
        <v>0</v>
      </c>
      <c r="J1014" s="10">
        <f>'Volumi Totali'!J1014/'Volumi Totali'!N1014</f>
        <v>0</v>
      </c>
      <c r="K1014" s="10">
        <f>'Volumi Totali'!K1014/'Volumi Totali'!N1014</f>
        <v>6.0668253743084832E-3</v>
      </c>
      <c r="L1014" s="10">
        <f>'Volumi Totali'!L1014/'Volumi Totali'!N1014</f>
        <v>6.1038008531522374E-4</v>
      </c>
      <c r="N1014" s="11">
        <f t="shared" si="16"/>
        <v>0.99999999999999989</v>
      </c>
      <c r="P1014" s="10">
        <f>(B1014*BTC!J1014+Indice!C1014*XRP!J1014+Indice!D1014*LTC!J1014+Indice!E1014*ETC!J284+Indice!F1014*ETH!J431+Indice!G1014*BCH!J284+Indice!H1014*XMR!J874+Indice!I1014*ZEC!J284+Indice!J1014*EOS!J284+Indice!K1014*DASH!J970+Indice!L1014*XLM!J798)</f>
        <v>-5.4297147358277212E-3</v>
      </c>
      <c r="Q1014" s="18">
        <f>((B$1006*BTC!E1014+Indice!C$1006*XRP!E1014+Indice!D$1006*LTC!E1014+Indice!F$1006*ETH!E431+Indice!H$1006*XMR!E509+Indice!K$1006*DASH!E970+Indice!L$1006*XLM!E798)/S$733)</f>
        <v>484.83339091792061</v>
      </c>
      <c r="R1014" s="5"/>
      <c r="S1014" s="3"/>
      <c r="T1014" s="10"/>
      <c r="U1014" s="10"/>
    </row>
    <row r="1015" spans="1:21" x14ac:dyDescent="0.25">
      <c r="A1015" s="3">
        <v>42652</v>
      </c>
      <c r="B1015" s="10">
        <f>'Volumi Totali'!B1015/'Volumi Totali'!N1015</f>
        <v>0.72060992986799566</v>
      </c>
      <c r="C1015" s="10">
        <f>'Volumi Totali'!C1015/'Volumi Totali'!N1015</f>
        <v>6.226566024323546E-2</v>
      </c>
      <c r="D1015" s="10">
        <f>'Volumi Totali'!D1015/'Volumi Totali'!N1015</f>
        <v>2.2752517513812191E-2</v>
      </c>
      <c r="E1015" s="10">
        <f>'Volumi Totali'!E1015/'Volumi Totali'!N1015</f>
        <v>0</v>
      </c>
      <c r="F1015" s="10">
        <f>'Volumi Totali'!F1015/'Volumi Totali'!N1015</f>
        <v>0.13236626457582293</v>
      </c>
      <c r="G1015" s="10">
        <f>'Volumi Totali'!G1015/'Volumi Totali'!N1015</f>
        <v>0</v>
      </c>
      <c r="H1015" s="10">
        <f>'Volumi Totali'!H1015/'Volumi Totali'!N1015</f>
        <v>5.1783199891572658E-2</v>
      </c>
      <c r="I1015" s="10">
        <f>'Volumi Totali'!I1015/'Volumi Totali'!N1015</f>
        <v>0</v>
      </c>
      <c r="J1015" s="10">
        <f>'Volumi Totali'!J1015/'Volumi Totali'!N1015</f>
        <v>0</v>
      </c>
      <c r="K1015" s="10">
        <f>'Volumi Totali'!K1015/'Volumi Totali'!N1015</f>
        <v>7.1506994057447945E-3</v>
      </c>
      <c r="L1015" s="10">
        <f>'Volumi Totali'!L1015/'Volumi Totali'!N1015</f>
        <v>3.0717285018163065E-3</v>
      </c>
      <c r="N1015" s="11">
        <f t="shared" si="16"/>
        <v>1</v>
      </c>
      <c r="P1015" s="10">
        <f>(B1015*BTC!J1015+Indice!C1015*XRP!J1015+Indice!D1015*LTC!J1015+Indice!E1015*ETC!J285+Indice!F1015*ETH!J432+Indice!G1015*BCH!J285+Indice!H1015*XMR!J875+Indice!I1015*ZEC!J285+Indice!J1015*EOS!J285+Indice!K1015*DASH!J971+Indice!L1015*XLM!J799)</f>
        <v>1.5539230627793735E-3</v>
      </c>
      <c r="Q1015" s="18">
        <f>((B$1006*BTC!E1015+Indice!C$1006*XRP!E1015+Indice!D$1006*LTC!E1015+Indice!F$1006*ETH!E432+Indice!H$1006*XMR!E510+Indice!K$1006*DASH!E971+Indice!L$1006*XLM!E799)/S$733)</f>
        <v>482.97355843903347</v>
      </c>
      <c r="R1015" s="5"/>
      <c r="S1015" s="4"/>
      <c r="T1015" s="10"/>
      <c r="U1015" s="10"/>
    </row>
    <row r="1016" spans="1:21" x14ac:dyDescent="0.25">
      <c r="A1016" s="4">
        <v>42653</v>
      </c>
      <c r="B1016" s="10">
        <f>'Volumi Totali'!B1016/'Volumi Totali'!N1016</f>
        <v>0.75395132800912523</v>
      </c>
      <c r="C1016" s="10">
        <f>'Volumi Totali'!C1016/'Volumi Totali'!N1016</f>
        <v>6.8719394062761716E-2</v>
      </c>
      <c r="D1016" s="10">
        <f>'Volumi Totali'!D1016/'Volumi Totali'!N1016</f>
        <v>1.5874169861270868E-2</v>
      </c>
      <c r="E1016" s="10">
        <f>'Volumi Totali'!E1016/'Volumi Totali'!N1016</f>
        <v>0</v>
      </c>
      <c r="F1016" s="10">
        <f>'Volumi Totali'!F1016/'Volumi Totali'!N1016</f>
        <v>0.12076878135716683</v>
      </c>
      <c r="G1016" s="10">
        <f>'Volumi Totali'!G1016/'Volumi Totali'!N1016</f>
        <v>0</v>
      </c>
      <c r="H1016" s="10">
        <f>'Volumi Totali'!H1016/'Volumi Totali'!N1016</f>
        <v>3.5526972910473666E-2</v>
      </c>
      <c r="I1016" s="10">
        <f>'Volumi Totali'!I1016/'Volumi Totali'!N1016</f>
        <v>0</v>
      </c>
      <c r="J1016" s="10">
        <f>'Volumi Totali'!J1016/'Volumi Totali'!N1016</f>
        <v>0</v>
      </c>
      <c r="K1016" s="10">
        <f>'Volumi Totali'!K1016/'Volumi Totali'!N1016</f>
        <v>3.8241957726166923E-3</v>
      </c>
      <c r="L1016" s="10">
        <f>'Volumi Totali'!L1016/'Volumi Totali'!N1016</f>
        <v>1.3351580265850197E-3</v>
      </c>
      <c r="N1016" s="11">
        <f t="shared" si="16"/>
        <v>1.0000000000000002</v>
      </c>
      <c r="P1016" s="10">
        <f>(B1016*BTC!J1016+Indice!C1016*XRP!J1016+Indice!D1016*LTC!J1016+Indice!E1016*ETC!J286+Indice!F1016*ETH!J433+Indice!G1016*BCH!J286+Indice!H1016*XMR!J876+Indice!I1016*ZEC!J286+Indice!J1016*EOS!J286+Indice!K1016*DASH!J972+Indice!L1016*XLM!J800)</f>
        <v>7.0541847359153521E-4</v>
      </c>
      <c r="Q1016" s="18">
        <f>((B$1006*BTC!E1016+Indice!C$1006*XRP!E1016+Indice!D$1006*LTC!E1016+Indice!F$1006*ETH!E433+Indice!H$1006*XMR!E511+Indice!K$1006*DASH!E972+Indice!L$1006*XLM!E800)/S$733)</f>
        <v>484.6989765965638</v>
      </c>
      <c r="R1016" s="5"/>
      <c r="S1016" s="3"/>
      <c r="T1016" s="10"/>
      <c r="U1016" s="10"/>
    </row>
    <row r="1017" spans="1:21" x14ac:dyDescent="0.25">
      <c r="A1017" s="3">
        <v>42654</v>
      </c>
      <c r="B1017" s="10">
        <f>'Volumi Totali'!B1017/'Volumi Totali'!N1017</f>
        <v>0.80703398952309546</v>
      </c>
      <c r="C1017" s="10">
        <f>'Volumi Totali'!C1017/'Volumi Totali'!N1017</f>
        <v>3.1190901549129749E-2</v>
      </c>
      <c r="D1017" s="10">
        <f>'Volumi Totali'!D1017/'Volumi Totali'!N1017</f>
        <v>1.5779037568300871E-2</v>
      </c>
      <c r="E1017" s="10">
        <f>'Volumi Totali'!E1017/'Volumi Totali'!N1017</f>
        <v>0</v>
      </c>
      <c r="F1017" s="10">
        <f>'Volumi Totali'!F1017/'Volumi Totali'!N1017</f>
        <v>9.1366468953856625E-2</v>
      </c>
      <c r="G1017" s="10">
        <f>'Volumi Totali'!G1017/'Volumi Totali'!N1017</f>
        <v>0</v>
      </c>
      <c r="H1017" s="10">
        <f>'Volumi Totali'!H1017/'Volumi Totali'!N1017</f>
        <v>4.6479205735829504E-2</v>
      </c>
      <c r="I1017" s="10">
        <f>'Volumi Totali'!I1017/'Volumi Totali'!N1017</f>
        <v>0</v>
      </c>
      <c r="J1017" s="10">
        <f>'Volumi Totali'!J1017/'Volumi Totali'!N1017</f>
        <v>0</v>
      </c>
      <c r="K1017" s="10">
        <f>'Volumi Totali'!K1017/'Volumi Totali'!N1017</f>
        <v>4.8049178605495436E-3</v>
      </c>
      <c r="L1017" s="10">
        <f>'Volumi Totali'!L1017/'Volumi Totali'!N1017</f>
        <v>3.3454788092382153E-3</v>
      </c>
      <c r="N1017" s="11">
        <f t="shared" si="16"/>
        <v>1</v>
      </c>
      <c r="P1017" s="10">
        <f>(B1017*BTC!J1017+Indice!C1017*XRP!J1017+Indice!D1017*LTC!J1017+Indice!E1017*ETC!J287+Indice!F1017*ETH!J434+Indice!G1017*BCH!J287+Indice!H1017*XMR!J877+Indice!I1017*ZEC!J287+Indice!J1017*EOS!J287+Indice!K1017*DASH!J973+Indice!L1017*XLM!J801)</f>
        <v>3.2428781045004296E-2</v>
      </c>
      <c r="Q1017" s="18">
        <f>((B$1006*BTC!E1017+Indice!C$1006*XRP!E1017+Indice!D$1006*LTC!E1017+Indice!F$1006*ETH!E434+Indice!H$1006*XMR!E512+Indice!K$1006*DASH!E973+Indice!L$1006*XLM!E801)/S$733)</f>
        <v>501.9498322072061</v>
      </c>
      <c r="R1017" s="5"/>
      <c r="S1017" s="4"/>
      <c r="T1017" s="10"/>
      <c r="U1017" s="10"/>
    </row>
    <row r="1018" spans="1:21" x14ac:dyDescent="0.25">
      <c r="A1018" s="4">
        <v>42655</v>
      </c>
      <c r="B1018" s="10">
        <f>'Volumi Totali'!B1018/'Volumi Totali'!N1018</f>
        <v>0.83359423142850475</v>
      </c>
      <c r="C1018" s="10">
        <f>'Volumi Totali'!C1018/'Volumi Totali'!N1018</f>
        <v>2.6560256341809103E-2</v>
      </c>
      <c r="D1018" s="10">
        <f>'Volumi Totali'!D1018/'Volumi Totali'!N1018</f>
        <v>2.8467943935661572E-2</v>
      </c>
      <c r="E1018" s="10">
        <f>'Volumi Totali'!E1018/'Volumi Totali'!N1018</f>
        <v>0</v>
      </c>
      <c r="F1018" s="10">
        <f>'Volumi Totali'!F1018/'Volumi Totali'!N1018</f>
        <v>8.7489211669738068E-2</v>
      </c>
      <c r="G1018" s="10">
        <f>'Volumi Totali'!G1018/'Volumi Totali'!N1018</f>
        <v>0</v>
      </c>
      <c r="H1018" s="10">
        <f>'Volumi Totali'!H1018/'Volumi Totali'!N1018</f>
        <v>1.8363038535271346E-2</v>
      </c>
      <c r="I1018" s="10">
        <f>'Volumi Totali'!I1018/'Volumi Totali'!N1018</f>
        <v>0</v>
      </c>
      <c r="J1018" s="10">
        <f>'Volumi Totali'!J1018/'Volumi Totali'!N1018</f>
        <v>0</v>
      </c>
      <c r="K1018" s="10">
        <f>'Volumi Totali'!K1018/'Volumi Totali'!N1018</f>
        <v>4.8357746211544874E-3</v>
      </c>
      <c r="L1018" s="10">
        <f>'Volumi Totali'!L1018/'Volumi Totali'!N1018</f>
        <v>6.8954346786072979E-4</v>
      </c>
      <c r="N1018" s="11">
        <f t="shared" si="16"/>
        <v>1</v>
      </c>
      <c r="P1018" s="10">
        <f>(B1018*BTC!J1018+Indice!C1018*XRP!J1018+Indice!D1018*LTC!J1018+Indice!E1018*ETC!J288+Indice!F1018*ETH!J435+Indice!G1018*BCH!J288+Indice!H1018*XMR!J878+Indice!I1018*ZEC!J288+Indice!J1018*EOS!J288+Indice!K1018*DASH!J974+Indice!L1018*XLM!J802)</f>
        <v>-6.3211576355820809E-3</v>
      </c>
      <c r="Q1018" s="18">
        <f>((B$1006*BTC!E1018+Indice!C$1006*XRP!E1018+Indice!D$1006*LTC!E1018+Indice!F$1006*ETH!E435+Indice!H$1006*XMR!E513+Indice!K$1006*DASH!E974+Indice!L$1006*XLM!E802)/S$733)</f>
        <v>498.14480344002197</v>
      </c>
      <c r="R1018" s="5"/>
      <c r="S1018" s="3"/>
      <c r="T1018" s="10"/>
      <c r="U1018" s="10"/>
    </row>
    <row r="1019" spans="1:21" x14ac:dyDescent="0.25">
      <c r="A1019" s="3">
        <v>42656</v>
      </c>
      <c r="B1019" s="10">
        <f>'Volumi Totali'!B1019/'Volumi Totali'!N1019</f>
        <v>0.79430986696827244</v>
      </c>
      <c r="C1019" s="10">
        <f>'Volumi Totali'!C1019/'Volumi Totali'!N1019</f>
        <v>1.3015602855456105E-2</v>
      </c>
      <c r="D1019" s="10">
        <f>'Volumi Totali'!D1019/'Volumi Totali'!N1019</f>
        <v>4.8965643575297882E-2</v>
      </c>
      <c r="E1019" s="10">
        <f>'Volumi Totali'!E1019/'Volumi Totali'!N1019</f>
        <v>0</v>
      </c>
      <c r="F1019" s="10">
        <f>'Volumi Totali'!F1019/'Volumi Totali'!N1019</f>
        <v>0.11169697708975725</v>
      </c>
      <c r="G1019" s="10">
        <f>'Volumi Totali'!G1019/'Volumi Totali'!N1019</f>
        <v>0</v>
      </c>
      <c r="H1019" s="10">
        <f>'Volumi Totali'!H1019/'Volumi Totali'!N1019</f>
        <v>2.6803335223095609E-2</v>
      </c>
      <c r="I1019" s="10">
        <f>'Volumi Totali'!I1019/'Volumi Totali'!N1019</f>
        <v>0</v>
      </c>
      <c r="J1019" s="10">
        <f>'Volumi Totali'!J1019/'Volumi Totali'!N1019</f>
        <v>0</v>
      </c>
      <c r="K1019" s="10">
        <f>'Volumi Totali'!K1019/'Volumi Totali'!N1019</f>
        <v>4.5273085644412141E-3</v>
      </c>
      <c r="L1019" s="10">
        <f>'Volumi Totali'!L1019/'Volumi Totali'!N1019</f>
        <v>6.8126572367954545E-4</v>
      </c>
      <c r="N1019" s="11">
        <f t="shared" si="16"/>
        <v>1</v>
      </c>
      <c r="P1019" s="10">
        <f>(B1019*BTC!J1019+Indice!C1019*XRP!J1019+Indice!D1019*LTC!J1019+Indice!E1019*ETC!J289+Indice!F1019*ETH!J436+Indice!G1019*BCH!J289+Indice!H1019*XMR!J879+Indice!I1019*ZEC!J289+Indice!J1019*EOS!J289+Indice!K1019*DASH!J975+Indice!L1019*XLM!J803)</f>
        <v>2.1743838932852806E-3</v>
      </c>
      <c r="Q1019" s="18">
        <f>((B$1006*BTC!E1019+Indice!C$1006*XRP!E1019+Indice!D$1006*LTC!E1019+Indice!F$1006*ETH!E436+Indice!H$1006*XMR!E514+Indice!K$1006*DASH!E975+Indice!L$1006*XLM!E803)/S$733)</f>
        <v>498.62014609339616</v>
      </c>
      <c r="R1019" s="5"/>
      <c r="S1019" s="4"/>
      <c r="T1019" s="10"/>
      <c r="U1019" s="10"/>
    </row>
    <row r="1020" spans="1:21" x14ac:dyDescent="0.25">
      <c r="A1020" s="4">
        <v>42657</v>
      </c>
      <c r="B1020" s="10">
        <f>'Volumi Totali'!B1020/'Volumi Totali'!N1020</f>
        <v>0.84569786196452024</v>
      </c>
      <c r="C1020" s="10">
        <f>'Volumi Totali'!C1020/'Volumi Totali'!N1020</f>
        <v>2.7859423845769015E-2</v>
      </c>
      <c r="D1020" s="10">
        <f>'Volumi Totali'!D1020/'Volumi Totali'!N1020</f>
        <v>3.116049714838813E-2</v>
      </c>
      <c r="E1020" s="10">
        <f>'Volumi Totali'!E1020/'Volumi Totali'!N1020</f>
        <v>0</v>
      </c>
      <c r="F1020" s="10">
        <f>'Volumi Totali'!F1020/'Volumi Totali'!N1020</f>
        <v>6.3029759286363105E-2</v>
      </c>
      <c r="G1020" s="10">
        <f>'Volumi Totali'!G1020/'Volumi Totali'!N1020</f>
        <v>0</v>
      </c>
      <c r="H1020" s="10">
        <f>'Volumi Totali'!H1020/'Volumi Totali'!N1020</f>
        <v>2.4477336363137613E-2</v>
      </c>
      <c r="I1020" s="10">
        <f>'Volumi Totali'!I1020/'Volumi Totali'!N1020</f>
        <v>0</v>
      </c>
      <c r="J1020" s="10">
        <f>'Volumi Totali'!J1020/'Volumi Totali'!N1020</f>
        <v>0</v>
      </c>
      <c r="K1020" s="10">
        <f>'Volumi Totali'!K1020/'Volumi Totali'!N1020</f>
        <v>6.3149898806453136E-3</v>
      </c>
      <c r="L1020" s="10">
        <f>'Volumi Totali'!L1020/'Volumi Totali'!N1020</f>
        <v>1.4601315111765533E-3</v>
      </c>
      <c r="N1020" s="11">
        <f t="shared" si="16"/>
        <v>0.99999999999999989</v>
      </c>
      <c r="P1020" s="10">
        <f>(B1020*BTC!J1020+Indice!C1020*XRP!J1020+Indice!D1020*LTC!J1020+Indice!E1020*ETC!J290+Indice!F1020*ETH!J437+Indice!G1020*BCH!J290+Indice!H1020*XMR!J880+Indice!I1020*ZEC!J290+Indice!J1020*EOS!J290+Indice!K1020*DASH!J976+Indice!L1020*XLM!J804)</f>
        <v>6.8253547608101853E-3</v>
      </c>
      <c r="Q1020" s="18">
        <f>((B$1006*BTC!E1020+Indice!C$1006*XRP!E1020+Indice!D$1006*LTC!E1020+Indice!F$1006*ETH!E437+Indice!H$1006*XMR!E515+Indice!K$1006*DASH!E976+Indice!L$1006*XLM!E804)/S$733)</f>
        <v>501.42363766966719</v>
      </c>
      <c r="R1020" s="5"/>
      <c r="S1020" s="3"/>
      <c r="T1020" s="10"/>
      <c r="U1020" s="10"/>
    </row>
    <row r="1021" spans="1:21" x14ac:dyDescent="0.25">
      <c r="A1021" s="3">
        <v>42658</v>
      </c>
      <c r="B1021" s="10">
        <f>'Volumi Totali'!B1021/'Volumi Totali'!N1021</f>
        <v>0.80287365559633816</v>
      </c>
      <c r="C1021" s="10">
        <f>'Volumi Totali'!C1021/'Volumi Totali'!N1021</f>
        <v>1.6083614829861329E-2</v>
      </c>
      <c r="D1021" s="10">
        <f>'Volumi Totali'!D1021/'Volumi Totali'!N1021</f>
        <v>3.4245033459239335E-2</v>
      </c>
      <c r="E1021" s="10">
        <f>'Volumi Totali'!E1021/'Volumi Totali'!N1021</f>
        <v>0</v>
      </c>
      <c r="F1021" s="10">
        <f>'Volumi Totali'!F1021/'Volumi Totali'!N1021</f>
        <v>0.10267134009007271</v>
      </c>
      <c r="G1021" s="10">
        <f>'Volumi Totali'!G1021/'Volumi Totali'!N1021</f>
        <v>0</v>
      </c>
      <c r="H1021" s="10">
        <f>'Volumi Totali'!H1021/'Volumi Totali'!N1021</f>
        <v>3.5164827028109337E-2</v>
      </c>
      <c r="I1021" s="10">
        <f>'Volumi Totali'!I1021/'Volumi Totali'!N1021</f>
        <v>0</v>
      </c>
      <c r="J1021" s="10">
        <f>'Volumi Totali'!J1021/'Volumi Totali'!N1021</f>
        <v>0</v>
      </c>
      <c r="K1021" s="10">
        <f>'Volumi Totali'!K1021/'Volumi Totali'!N1021</f>
        <v>8.6687458690789445E-3</v>
      </c>
      <c r="L1021" s="10">
        <f>'Volumi Totali'!L1021/'Volumi Totali'!N1021</f>
        <v>2.9278312730019092E-4</v>
      </c>
      <c r="N1021" s="11">
        <f t="shared" si="16"/>
        <v>1</v>
      </c>
      <c r="P1021" s="10">
        <f>(B1021*BTC!J1021+Indice!C1021*XRP!J1021+Indice!D1021*LTC!J1021+Indice!E1021*ETC!J291+Indice!F1021*ETH!J438+Indice!G1021*BCH!J291+Indice!H1021*XMR!J881+Indice!I1021*ZEC!J291+Indice!J1021*EOS!J291+Indice!K1021*DASH!J977+Indice!L1021*XLM!J805)</f>
        <v>-5.2937395400702121E-3</v>
      </c>
      <c r="Q1021" s="18">
        <f>((B$1006*BTC!E1021+Indice!C$1006*XRP!E1021+Indice!D$1006*LTC!E1021+Indice!F$1006*ETH!E438+Indice!H$1006*XMR!E516+Indice!K$1006*DASH!E977+Indice!L$1006*XLM!E805)/S$733)</f>
        <v>500.07251837931557</v>
      </c>
      <c r="R1021" s="5"/>
      <c r="S1021" s="4"/>
      <c r="T1021" s="10"/>
      <c r="U1021" s="10"/>
    </row>
    <row r="1022" spans="1:21" x14ac:dyDescent="0.25">
      <c r="A1022" s="4">
        <v>42659</v>
      </c>
      <c r="B1022" s="10">
        <f>'Volumi Totali'!B1022/'Volumi Totali'!N1022</f>
        <v>0.81063229584605789</v>
      </c>
      <c r="C1022" s="10">
        <f>'Volumi Totali'!C1022/'Volumi Totali'!N1022</f>
        <v>1.2237604510868466E-2</v>
      </c>
      <c r="D1022" s="10">
        <f>'Volumi Totali'!D1022/'Volumi Totali'!N1022</f>
        <v>4.3453347772521828E-2</v>
      </c>
      <c r="E1022" s="10">
        <f>'Volumi Totali'!E1022/'Volumi Totali'!N1022</f>
        <v>0</v>
      </c>
      <c r="F1022" s="10">
        <f>'Volumi Totali'!F1022/'Volumi Totali'!N1022</f>
        <v>7.2764819957219534E-2</v>
      </c>
      <c r="G1022" s="10">
        <f>'Volumi Totali'!G1022/'Volumi Totali'!N1022</f>
        <v>0</v>
      </c>
      <c r="H1022" s="10">
        <f>'Volumi Totali'!H1022/'Volumi Totali'!N1022</f>
        <v>5.1264148136659735E-2</v>
      </c>
      <c r="I1022" s="10">
        <f>'Volumi Totali'!I1022/'Volumi Totali'!N1022</f>
        <v>0</v>
      </c>
      <c r="J1022" s="10">
        <f>'Volumi Totali'!J1022/'Volumi Totali'!N1022</f>
        <v>0</v>
      </c>
      <c r="K1022" s="10">
        <f>'Volumi Totali'!K1022/'Volumi Totali'!N1022</f>
        <v>8.4817458825531527E-3</v>
      </c>
      <c r="L1022" s="10">
        <f>'Volumi Totali'!L1022/'Volumi Totali'!N1022</f>
        <v>1.16603789411939E-3</v>
      </c>
      <c r="N1022" s="11">
        <f t="shared" si="16"/>
        <v>0.99999999999999989</v>
      </c>
      <c r="P1022" s="10">
        <f>(B1022*BTC!J1022+Indice!C1022*XRP!J1022+Indice!D1022*LTC!J1022+Indice!E1022*ETC!J292+Indice!F1022*ETH!J439+Indice!G1022*BCH!J292+Indice!H1022*XMR!J882+Indice!I1022*ZEC!J292+Indice!J1022*EOS!J292+Indice!K1022*DASH!J978+Indice!L1022*XLM!J806)</f>
        <v>1.3929111776096066E-3</v>
      </c>
      <c r="Q1022" s="18">
        <f>((B$1006*BTC!E1022+Indice!C$1006*XRP!E1022+Indice!D$1006*LTC!E1022+Indice!F$1006*ETH!E439+Indice!H$1006*XMR!E517+Indice!K$1006*DASH!E978+Indice!L$1006*XLM!E806)/S$733)</f>
        <v>502.39720795350303</v>
      </c>
      <c r="R1022" s="5"/>
      <c r="S1022" s="3"/>
      <c r="T1022" s="10"/>
      <c r="U1022" s="10"/>
    </row>
    <row r="1023" spans="1:21" x14ac:dyDescent="0.25">
      <c r="A1023" s="3">
        <v>42660</v>
      </c>
      <c r="B1023" s="10">
        <f>'Volumi Totali'!B1023/'Volumi Totali'!N1023</f>
        <v>0.80409146669916809</v>
      </c>
      <c r="C1023" s="10">
        <f>'Volumi Totali'!C1023/'Volumi Totali'!N1023</f>
        <v>3.4417440208198861E-2</v>
      </c>
      <c r="D1023" s="10">
        <f>'Volumi Totali'!D1023/'Volumi Totali'!N1023</f>
        <v>2.3774205949013319E-2</v>
      </c>
      <c r="E1023" s="10">
        <f>'Volumi Totali'!E1023/'Volumi Totali'!N1023</f>
        <v>0</v>
      </c>
      <c r="F1023" s="10">
        <f>'Volumi Totali'!F1023/'Volumi Totali'!N1023</f>
        <v>7.9274680791948576E-2</v>
      </c>
      <c r="G1023" s="10">
        <f>'Volumi Totali'!G1023/'Volumi Totali'!N1023</f>
        <v>0</v>
      </c>
      <c r="H1023" s="10">
        <f>'Volumi Totali'!H1023/'Volumi Totali'!N1023</f>
        <v>5.0685226668761289E-2</v>
      </c>
      <c r="I1023" s="10">
        <f>'Volumi Totali'!I1023/'Volumi Totali'!N1023</f>
        <v>0</v>
      </c>
      <c r="J1023" s="10">
        <f>'Volumi Totali'!J1023/'Volumi Totali'!N1023</f>
        <v>0</v>
      </c>
      <c r="K1023" s="10">
        <f>'Volumi Totali'!K1023/'Volumi Totali'!N1023</f>
        <v>6.9488527748430198E-3</v>
      </c>
      <c r="L1023" s="10">
        <f>'Volumi Totali'!L1023/'Volumi Totali'!N1023</f>
        <v>8.0812690806684312E-4</v>
      </c>
      <c r="N1023" s="11">
        <f t="shared" si="16"/>
        <v>1</v>
      </c>
      <c r="P1023" s="10">
        <f>(B1023*BTC!J1023+Indice!C1023*XRP!J1023+Indice!D1023*LTC!J1023+Indice!E1023*ETC!J293+Indice!F1023*ETH!J440+Indice!G1023*BCH!J293+Indice!H1023*XMR!J883+Indice!I1023*ZEC!J293+Indice!J1023*EOS!J293+Indice!K1023*DASH!J979+Indice!L1023*XLM!J807)</f>
        <v>-4.1063461137224424E-3</v>
      </c>
      <c r="Q1023" s="18">
        <f>((B$1006*BTC!E1023+Indice!C$1006*XRP!E1023+Indice!D$1006*LTC!E1023+Indice!F$1006*ETH!E440+Indice!H$1006*XMR!E518+Indice!K$1006*DASH!E979+Indice!L$1006*XLM!E807)/S$733)</f>
        <v>500.49364872593469</v>
      </c>
      <c r="R1023" s="5"/>
      <c r="S1023" s="4"/>
      <c r="T1023" s="10"/>
      <c r="U1023" s="10"/>
    </row>
    <row r="1024" spans="1:21" x14ac:dyDescent="0.25">
      <c r="A1024" s="4">
        <v>42661</v>
      </c>
      <c r="B1024" s="10">
        <f>'Volumi Totali'!B1024/'Volumi Totali'!N1024</f>
        <v>0.70495069694418333</v>
      </c>
      <c r="C1024" s="10">
        <f>'Volumi Totali'!C1024/'Volumi Totali'!N1024</f>
        <v>4.0685823039647705E-2</v>
      </c>
      <c r="D1024" s="10">
        <f>'Volumi Totali'!D1024/'Volumi Totali'!N1024</f>
        <v>1.9255641059105429E-2</v>
      </c>
      <c r="E1024" s="10">
        <f>'Volumi Totali'!E1024/'Volumi Totali'!N1024</f>
        <v>0</v>
      </c>
      <c r="F1024" s="10">
        <f>'Volumi Totali'!F1024/'Volumi Totali'!N1024</f>
        <v>0.20288330209292707</v>
      </c>
      <c r="G1024" s="10">
        <f>'Volumi Totali'!G1024/'Volumi Totali'!N1024</f>
        <v>0</v>
      </c>
      <c r="H1024" s="10">
        <f>'Volumi Totali'!H1024/'Volumi Totali'!N1024</f>
        <v>2.5192689502949246E-2</v>
      </c>
      <c r="I1024" s="10">
        <f>'Volumi Totali'!I1024/'Volumi Totali'!N1024</f>
        <v>0</v>
      </c>
      <c r="J1024" s="10">
        <f>'Volumi Totali'!J1024/'Volumi Totali'!N1024</f>
        <v>0</v>
      </c>
      <c r="K1024" s="10">
        <f>'Volumi Totali'!K1024/'Volumi Totali'!N1024</f>
        <v>6.6956372432534139E-3</v>
      </c>
      <c r="L1024" s="10">
        <f>'Volumi Totali'!L1024/'Volumi Totali'!N1024</f>
        <v>3.3621011793381076E-4</v>
      </c>
      <c r="N1024" s="11">
        <f t="shared" si="16"/>
        <v>1</v>
      </c>
      <c r="P1024" s="10">
        <f>(B1024*BTC!J1024+Indice!C1024*XRP!J1024+Indice!D1024*LTC!J1024+Indice!E1024*ETC!J294+Indice!F1024*ETH!J441+Indice!G1024*BCH!J294+Indice!H1024*XMR!J884+Indice!I1024*ZEC!J294+Indice!J1024*EOS!J294+Indice!K1024*DASH!J980+Indice!L1024*XLM!J808)</f>
        <v>1.0328401917507668E-2</v>
      </c>
      <c r="Q1024" s="18">
        <f>((B$1006*BTC!E1024+Indice!C$1006*XRP!E1024+Indice!D$1006*LTC!E1024+Indice!F$1006*ETH!E441+Indice!H$1006*XMR!E519+Indice!K$1006*DASH!E980+Indice!L$1006*XLM!E808)/S$733)</f>
        <v>499.57488556099457</v>
      </c>
      <c r="R1024" s="5"/>
      <c r="S1024" s="3"/>
      <c r="T1024" s="10"/>
      <c r="U1024" s="10"/>
    </row>
    <row r="1025" spans="1:21" x14ac:dyDescent="0.25">
      <c r="A1025" s="3">
        <v>42662</v>
      </c>
      <c r="B1025" s="10">
        <f>'Volumi Totali'!B1025/'Volumi Totali'!N1025</f>
        <v>0.78352140059936903</v>
      </c>
      <c r="C1025" s="10">
        <f>'Volumi Totali'!C1025/'Volumi Totali'!N1025</f>
        <v>3.7946217686376363E-2</v>
      </c>
      <c r="D1025" s="10">
        <f>'Volumi Totali'!D1025/'Volumi Totali'!N1025</f>
        <v>2.5339036374447583E-2</v>
      </c>
      <c r="E1025" s="10">
        <f>'Volumi Totali'!E1025/'Volumi Totali'!N1025</f>
        <v>0</v>
      </c>
      <c r="F1025" s="10">
        <f>'Volumi Totali'!F1025/'Volumi Totali'!N1025</f>
        <v>0.11943609791578239</v>
      </c>
      <c r="G1025" s="10">
        <f>'Volumi Totali'!G1025/'Volumi Totali'!N1025</f>
        <v>0</v>
      </c>
      <c r="H1025" s="10">
        <f>'Volumi Totali'!H1025/'Volumi Totali'!N1025</f>
        <v>2.6022709278498323E-2</v>
      </c>
      <c r="I1025" s="10">
        <f>'Volumi Totali'!I1025/'Volumi Totali'!N1025</f>
        <v>0</v>
      </c>
      <c r="J1025" s="10">
        <f>'Volumi Totali'!J1025/'Volumi Totali'!N1025</f>
        <v>0</v>
      </c>
      <c r="K1025" s="10">
        <f>'Volumi Totali'!K1025/'Volumi Totali'!N1025</f>
        <v>7.0386237246603707E-3</v>
      </c>
      <c r="L1025" s="10">
        <f>'Volumi Totali'!L1025/'Volumi Totali'!N1025</f>
        <v>6.959144208659229E-4</v>
      </c>
      <c r="N1025" s="11">
        <f t="shared" si="16"/>
        <v>1</v>
      </c>
      <c r="P1025" s="10">
        <f>(B1025*BTC!J1025+Indice!C1025*XRP!J1025+Indice!D1025*LTC!J1025+Indice!E1025*ETC!J295+Indice!F1025*ETH!J442+Indice!G1025*BCH!J295+Indice!H1025*XMR!J885+Indice!I1025*ZEC!J295+Indice!J1025*EOS!J295+Indice!K1025*DASH!J981+Indice!L1025*XLM!J809)</f>
        <v>-1.3566217160846109E-2</v>
      </c>
      <c r="Q1025" s="18">
        <f>((B$1006*BTC!E1025+Indice!C$1006*XRP!E1025+Indice!D$1006*LTC!E1025+Indice!F$1006*ETH!E442+Indice!H$1006*XMR!E520+Indice!K$1006*DASH!E981+Indice!L$1006*XLM!E809)/S$733)</f>
        <v>493.71570270259116</v>
      </c>
      <c r="R1025" s="5"/>
      <c r="S1025" s="4"/>
      <c r="T1025" s="10"/>
      <c r="U1025" s="10"/>
    </row>
    <row r="1026" spans="1:21" x14ac:dyDescent="0.25">
      <c r="A1026" s="4">
        <v>42663</v>
      </c>
      <c r="B1026" s="10">
        <f>'Volumi Totali'!B1026/'Volumi Totali'!N1026</f>
        <v>0.73668142371416712</v>
      </c>
      <c r="C1026" s="10">
        <f>'Volumi Totali'!C1026/'Volumi Totali'!N1026</f>
        <v>7.6252469846074533E-2</v>
      </c>
      <c r="D1026" s="10">
        <f>'Volumi Totali'!D1026/'Volumi Totali'!N1026</f>
        <v>3.1268409420744742E-2</v>
      </c>
      <c r="E1026" s="10">
        <f>'Volumi Totali'!E1026/'Volumi Totali'!N1026</f>
        <v>0</v>
      </c>
      <c r="F1026" s="10">
        <f>'Volumi Totali'!F1026/'Volumi Totali'!N1026</f>
        <v>0.10567999377826491</v>
      </c>
      <c r="G1026" s="10">
        <f>'Volumi Totali'!G1026/'Volumi Totali'!N1026</f>
        <v>0</v>
      </c>
      <c r="H1026" s="10">
        <f>'Volumi Totali'!H1026/'Volumi Totali'!N1026</f>
        <v>3.2464409428660308E-2</v>
      </c>
      <c r="I1026" s="10">
        <f>'Volumi Totali'!I1026/'Volumi Totali'!N1026</f>
        <v>0</v>
      </c>
      <c r="J1026" s="10">
        <f>'Volumi Totali'!J1026/'Volumi Totali'!N1026</f>
        <v>0</v>
      </c>
      <c r="K1026" s="10">
        <f>'Volumi Totali'!K1026/'Volumi Totali'!N1026</f>
        <v>1.4472544272274219E-2</v>
      </c>
      <c r="L1026" s="10">
        <f>'Volumi Totali'!L1026/'Volumi Totali'!N1026</f>
        <v>3.180749539814196E-3</v>
      </c>
      <c r="N1026" s="11">
        <f t="shared" si="16"/>
        <v>1</v>
      </c>
      <c r="P1026" s="10">
        <f>(B1026*BTC!J1026+Indice!C1026*XRP!J1026+Indice!D1026*LTC!J1026+Indice!E1026*ETC!J296+Indice!F1026*ETH!J443+Indice!G1026*BCH!J296+Indice!H1026*XMR!J886+Indice!I1026*ZEC!J296+Indice!J1026*EOS!J296+Indice!K1026*DASH!J982+Indice!L1026*XLM!J810)</f>
        <v>4.8452611740168478E-3</v>
      </c>
      <c r="Q1026" s="18">
        <f>((B$1006*BTC!E1026+Indice!C$1006*XRP!E1026+Indice!D$1006*LTC!E1026+Indice!F$1006*ETH!E443+Indice!H$1006*XMR!E521+Indice!K$1006*DASH!E982+Indice!L$1006*XLM!E810)/S$733)</f>
        <v>493.98881420086747</v>
      </c>
      <c r="R1026" s="5"/>
      <c r="S1026" s="3"/>
      <c r="T1026" s="10"/>
      <c r="U1026" s="10"/>
    </row>
    <row r="1027" spans="1:21" x14ac:dyDescent="0.25">
      <c r="A1027" s="3">
        <v>42664</v>
      </c>
      <c r="B1027" s="10">
        <f>'Volumi Totali'!B1027/'Volumi Totali'!N1027</f>
        <v>0.7791300265677894</v>
      </c>
      <c r="C1027" s="10">
        <f>'Volumi Totali'!C1027/'Volumi Totali'!N1027</f>
        <v>5.6476657075856543E-2</v>
      </c>
      <c r="D1027" s="10">
        <f>'Volumi Totali'!D1027/'Volumi Totali'!N1027</f>
        <v>4.0132207716892243E-2</v>
      </c>
      <c r="E1027" s="10">
        <f>'Volumi Totali'!E1027/'Volumi Totali'!N1027</f>
        <v>0</v>
      </c>
      <c r="F1027" s="10">
        <f>'Volumi Totali'!F1027/'Volumi Totali'!N1027</f>
        <v>7.9052364219106275E-2</v>
      </c>
      <c r="G1027" s="10">
        <f>'Volumi Totali'!G1027/'Volumi Totali'!N1027</f>
        <v>0</v>
      </c>
      <c r="H1027" s="10">
        <f>'Volumi Totali'!H1027/'Volumi Totali'!N1027</f>
        <v>2.7297192493075023E-2</v>
      </c>
      <c r="I1027" s="10">
        <f>'Volumi Totali'!I1027/'Volumi Totali'!N1027</f>
        <v>0</v>
      </c>
      <c r="J1027" s="10">
        <f>'Volumi Totali'!J1027/'Volumi Totali'!N1027</f>
        <v>0</v>
      </c>
      <c r="K1027" s="10">
        <f>'Volumi Totali'!K1027/'Volumi Totali'!N1027</f>
        <v>1.5338073654865102E-2</v>
      </c>
      <c r="L1027" s="10">
        <f>'Volumi Totali'!L1027/'Volumi Totali'!N1027</f>
        <v>2.5734782724153894E-3</v>
      </c>
      <c r="N1027" s="11">
        <f t="shared" si="16"/>
        <v>1</v>
      </c>
      <c r="P1027" s="10">
        <f>(B1027*BTC!J1027+Indice!C1027*XRP!J1027+Indice!D1027*LTC!J1027+Indice!E1027*ETC!J297+Indice!F1027*ETH!J444+Indice!G1027*BCH!J297+Indice!H1027*XMR!J887+Indice!I1027*ZEC!J297+Indice!J1027*EOS!J297+Indice!K1027*DASH!J983+Indice!L1027*XLM!J811)</f>
        <v>3.5504812218818292E-3</v>
      </c>
      <c r="Q1027" s="18">
        <f>((B$1006*BTC!E1027+Indice!C$1006*XRP!E1027+Indice!D$1006*LTC!E1027+Indice!F$1006*ETH!E444+Indice!H$1006*XMR!E522+Indice!K$1006*DASH!E983+Indice!L$1006*XLM!E811)/S$733)</f>
        <v>495.53803070477562</v>
      </c>
      <c r="R1027" s="5"/>
      <c r="S1027" s="4"/>
      <c r="T1027" s="10"/>
      <c r="U1027" s="10"/>
    </row>
    <row r="1028" spans="1:21" x14ac:dyDescent="0.25">
      <c r="A1028" s="4">
        <v>42665</v>
      </c>
      <c r="B1028" s="10">
        <f>'Volumi Totali'!B1028/'Volumi Totali'!N1028</f>
        <v>0.82638960649213533</v>
      </c>
      <c r="C1028" s="10">
        <f>'Volumi Totali'!C1028/'Volumi Totali'!N1028</f>
        <v>1.7353062273517097E-2</v>
      </c>
      <c r="D1028" s="10">
        <f>'Volumi Totali'!D1028/'Volumi Totali'!N1028</f>
        <v>4.0586312970164837E-2</v>
      </c>
      <c r="E1028" s="10">
        <f>'Volumi Totali'!E1028/'Volumi Totali'!N1028</f>
        <v>0</v>
      </c>
      <c r="F1028" s="10">
        <f>'Volumi Totali'!F1028/'Volumi Totali'!N1028</f>
        <v>7.9779398835548701E-2</v>
      </c>
      <c r="G1028" s="10">
        <f>'Volumi Totali'!G1028/'Volumi Totali'!N1028</f>
        <v>0</v>
      </c>
      <c r="H1028" s="10">
        <f>'Volumi Totali'!H1028/'Volumi Totali'!N1028</f>
        <v>2.3928917477372341E-2</v>
      </c>
      <c r="I1028" s="10">
        <f>'Volumi Totali'!I1028/'Volumi Totali'!N1028</f>
        <v>0</v>
      </c>
      <c r="J1028" s="10">
        <f>'Volumi Totali'!J1028/'Volumi Totali'!N1028</f>
        <v>0</v>
      </c>
      <c r="K1028" s="10">
        <f>'Volumi Totali'!K1028/'Volumi Totali'!N1028</f>
        <v>1.1120043609565294E-2</v>
      </c>
      <c r="L1028" s="10">
        <f>'Volumi Totali'!L1028/'Volumi Totali'!N1028</f>
        <v>8.4265834169639539E-4</v>
      </c>
      <c r="N1028" s="11">
        <f t="shared" si="16"/>
        <v>1</v>
      </c>
      <c r="P1028" s="10">
        <f>(B1028*BTC!J1028+Indice!C1028*XRP!J1028+Indice!D1028*LTC!J1028+Indice!E1028*ETC!J298+Indice!F1028*ETH!J445+Indice!G1028*BCH!J298+Indice!H1028*XMR!J888+Indice!I1028*ZEC!J298+Indice!J1028*EOS!J298+Indice!K1028*DASH!J984+Indice!L1028*XLM!J812)</f>
        <v>3.0150799224833814E-2</v>
      </c>
      <c r="Q1028" s="18">
        <f>((B$1006*BTC!E1028+Indice!C$1006*XRP!E1028+Indice!D$1006*LTC!E1028+Indice!F$1006*ETH!E445+Indice!H$1006*XMR!E523+Indice!K$1006*DASH!E984+Indice!L$1006*XLM!E812)/S$733)</f>
        <v>514.63231955872868</v>
      </c>
      <c r="R1028" s="5"/>
      <c r="S1028" s="3"/>
      <c r="T1028" s="10"/>
      <c r="U1028" s="10"/>
    </row>
    <row r="1029" spans="1:21" x14ac:dyDescent="0.25">
      <c r="A1029" s="3">
        <v>42666</v>
      </c>
      <c r="B1029" s="10">
        <f>'Volumi Totali'!B1029/'Volumi Totali'!N1029</f>
        <v>0.81539869629252293</v>
      </c>
      <c r="C1029" s="10">
        <f>'Volumi Totali'!C1029/'Volumi Totali'!N1029</f>
        <v>1.4582070185784139E-2</v>
      </c>
      <c r="D1029" s="10">
        <f>'Volumi Totali'!D1029/'Volumi Totali'!N1029</f>
        <v>5.878921827096846E-2</v>
      </c>
      <c r="E1029" s="10">
        <f>'Volumi Totali'!E1029/'Volumi Totali'!N1029</f>
        <v>0</v>
      </c>
      <c r="F1029" s="10">
        <f>'Volumi Totali'!F1029/'Volumi Totali'!N1029</f>
        <v>8.6437536678242347E-2</v>
      </c>
      <c r="G1029" s="10">
        <f>'Volumi Totali'!G1029/'Volumi Totali'!N1029</f>
        <v>0</v>
      </c>
      <c r="H1029" s="10">
        <f>'Volumi Totali'!H1029/'Volumi Totali'!N1029</f>
        <v>8.4015197257282497E-3</v>
      </c>
      <c r="I1029" s="10">
        <f>'Volumi Totali'!I1029/'Volumi Totali'!N1029</f>
        <v>0</v>
      </c>
      <c r="J1029" s="10">
        <f>'Volumi Totali'!J1029/'Volumi Totali'!N1029</f>
        <v>0</v>
      </c>
      <c r="K1029" s="10">
        <f>'Volumi Totali'!K1029/'Volumi Totali'!N1029</f>
        <v>1.6035369059419508E-2</v>
      </c>
      <c r="L1029" s="10">
        <f>'Volumi Totali'!L1029/'Volumi Totali'!N1029</f>
        <v>3.5558978733437555E-4</v>
      </c>
      <c r="N1029" s="11">
        <f t="shared" si="16"/>
        <v>1</v>
      </c>
      <c r="P1029" s="10">
        <f>(B1029*BTC!J1029+Indice!C1029*XRP!J1029+Indice!D1029*LTC!J1029+Indice!E1029*ETC!J299+Indice!F1029*ETH!J446+Indice!G1029*BCH!J299+Indice!H1029*XMR!J889+Indice!I1029*ZEC!J299+Indice!J1029*EOS!J299+Indice!K1029*DASH!J985+Indice!L1029*XLM!J813)</f>
        <v>-7.3767223185776387E-4</v>
      </c>
      <c r="Q1029" s="18">
        <f>((B$1006*BTC!E1029+Indice!C$1006*XRP!E1029+Indice!D$1006*LTC!E1029+Indice!F$1006*ETH!E446+Indice!H$1006*XMR!E524+Indice!K$1006*DASH!E985+Indice!L$1006*XLM!E813)/S$733)</f>
        <v>514.45558858956235</v>
      </c>
      <c r="R1029" s="5"/>
      <c r="S1029" s="4"/>
      <c r="T1029" s="10"/>
      <c r="U1029" s="10"/>
    </row>
    <row r="1030" spans="1:21" x14ac:dyDescent="0.25">
      <c r="A1030" s="4">
        <v>42667</v>
      </c>
      <c r="B1030" s="10">
        <f>'Volumi Totali'!B1030/'Volumi Totali'!N1030</f>
        <v>0.83525021105713448</v>
      </c>
      <c r="C1030" s="10">
        <f>'Volumi Totali'!C1030/'Volumi Totali'!N1030</f>
        <v>2.3059184210258887E-2</v>
      </c>
      <c r="D1030" s="10">
        <f>'Volumi Totali'!D1030/'Volumi Totali'!N1030</f>
        <v>4.0265540999977006E-2</v>
      </c>
      <c r="E1030" s="10">
        <f>'Volumi Totali'!E1030/'Volumi Totali'!N1030</f>
        <v>0</v>
      </c>
      <c r="F1030" s="10">
        <f>'Volumi Totali'!F1030/'Volumi Totali'!N1030</f>
        <v>7.7052651537693542E-2</v>
      </c>
      <c r="G1030" s="10">
        <f>'Volumi Totali'!G1030/'Volumi Totali'!N1030</f>
        <v>0</v>
      </c>
      <c r="H1030" s="10">
        <f>'Volumi Totali'!H1030/'Volumi Totali'!N1030</f>
        <v>8.4355731140079854E-3</v>
      </c>
      <c r="I1030" s="10">
        <f>'Volumi Totali'!I1030/'Volumi Totali'!N1030</f>
        <v>0</v>
      </c>
      <c r="J1030" s="10">
        <f>'Volumi Totali'!J1030/'Volumi Totali'!N1030</f>
        <v>0</v>
      </c>
      <c r="K1030" s="10">
        <f>'Volumi Totali'!K1030/'Volumi Totali'!N1030</f>
        <v>1.5280204951791634E-2</v>
      </c>
      <c r="L1030" s="10">
        <f>'Volumi Totali'!L1030/'Volumi Totali'!N1030</f>
        <v>6.5663412913645231E-4</v>
      </c>
      <c r="N1030" s="11">
        <f t="shared" si="16"/>
        <v>1</v>
      </c>
      <c r="P1030" s="10">
        <f>(B1030*BTC!J1030+Indice!C1030*XRP!J1030+Indice!D1030*LTC!J1030+Indice!E1030*ETC!J300+Indice!F1030*ETH!J447+Indice!G1030*BCH!J300+Indice!H1030*XMR!J890+Indice!I1030*ZEC!J300+Indice!J1030*EOS!J300+Indice!K1030*DASH!J986+Indice!L1030*XLM!J814)</f>
        <v>-6.4569688389508051E-3</v>
      </c>
      <c r="Q1030" s="18">
        <f>((B$1006*BTC!E1030+Indice!C$1006*XRP!E1030+Indice!D$1006*LTC!E1030+Indice!F$1006*ETH!E447+Indice!H$1006*XMR!E525+Indice!K$1006*DASH!E986+Indice!L$1006*XLM!E814)/S$733)</f>
        <v>511.8627723386798</v>
      </c>
      <c r="R1030" s="5"/>
      <c r="S1030" s="3"/>
      <c r="T1030" s="10"/>
      <c r="U1030" s="10"/>
    </row>
    <row r="1031" spans="1:21" x14ac:dyDescent="0.25">
      <c r="A1031" s="3">
        <v>42668</v>
      </c>
      <c r="B1031" s="10">
        <f>'Volumi Totali'!B1031/'Volumi Totali'!N1031</f>
        <v>0.75429031472367536</v>
      </c>
      <c r="C1031" s="10">
        <f>'Volumi Totali'!C1031/'Volumi Totali'!N1031</f>
        <v>2.3207295684928068E-2</v>
      </c>
      <c r="D1031" s="10">
        <f>'Volumi Totali'!D1031/'Volumi Totali'!N1031</f>
        <v>2.633099038982321E-2</v>
      </c>
      <c r="E1031" s="10">
        <f>'Volumi Totali'!E1031/'Volumi Totali'!N1031</f>
        <v>0</v>
      </c>
      <c r="F1031" s="10">
        <f>'Volumi Totali'!F1031/'Volumi Totali'!N1031</f>
        <v>0.16120895297572566</v>
      </c>
      <c r="G1031" s="10">
        <f>'Volumi Totali'!G1031/'Volumi Totali'!N1031</f>
        <v>0</v>
      </c>
      <c r="H1031" s="10">
        <f>'Volumi Totali'!H1031/'Volumi Totali'!N1031</f>
        <v>2.481362655981096E-2</v>
      </c>
      <c r="I1031" s="10">
        <f>'Volumi Totali'!I1031/'Volumi Totali'!N1031</f>
        <v>0</v>
      </c>
      <c r="J1031" s="10">
        <f>'Volumi Totali'!J1031/'Volumi Totali'!N1031</f>
        <v>0</v>
      </c>
      <c r="K1031" s="10">
        <f>'Volumi Totali'!K1031/'Volumi Totali'!N1031</f>
        <v>9.5782287726300114E-3</v>
      </c>
      <c r="L1031" s="10">
        <f>'Volumi Totali'!L1031/'Volumi Totali'!N1031</f>
        <v>5.7059089340673081E-4</v>
      </c>
      <c r="N1031" s="11">
        <f t="shared" si="16"/>
        <v>1.0000000000000002</v>
      </c>
      <c r="P1031" s="10">
        <f>(B1031*BTC!J1031+Indice!C1031*XRP!J1031+Indice!D1031*LTC!J1031+Indice!E1031*ETC!J301+Indice!F1031*ETH!J448+Indice!G1031*BCH!J301+Indice!H1031*XMR!J891+Indice!I1031*ZEC!J301+Indice!J1031*EOS!J301+Indice!K1031*DASH!J987+Indice!L1031*XLM!J815)</f>
        <v>-5.3816883719601883E-3</v>
      </c>
      <c r="Q1031" s="18">
        <f>((B$1006*BTC!E1031+Indice!C$1006*XRP!E1031+Indice!D$1006*LTC!E1031+Indice!F$1006*ETH!E448+Indice!H$1006*XMR!E526+Indice!K$1006*DASH!E987+Indice!L$1006*XLM!E815)/S$733)</f>
        <v>514.80357005758742</v>
      </c>
      <c r="R1031" s="5"/>
      <c r="S1031" s="4"/>
      <c r="T1031" s="10"/>
      <c r="U1031" s="10"/>
    </row>
    <row r="1032" spans="1:21" x14ac:dyDescent="0.25">
      <c r="A1032" s="4">
        <v>42669</v>
      </c>
      <c r="B1032" s="10">
        <f>'Volumi Totali'!B1032/'Volumi Totali'!N1032</f>
        <v>0.80302698271229322</v>
      </c>
      <c r="C1032" s="10">
        <f>'Volumi Totali'!C1032/'Volumi Totali'!N1032</f>
        <v>2.6828191422933381E-2</v>
      </c>
      <c r="D1032" s="10">
        <f>'Volumi Totali'!D1032/'Volumi Totali'!N1032</f>
        <v>4.8953353761554977E-2</v>
      </c>
      <c r="E1032" s="10">
        <f>'Volumi Totali'!E1032/'Volumi Totali'!N1032</f>
        <v>0</v>
      </c>
      <c r="F1032" s="10">
        <f>'Volumi Totali'!F1032/'Volumi Totali'!N1032</f>
        <v>9.2356533262925838E-2</v>
      </c>
      <c r="G1032" s="10">
        <f>'Volumi Totali'!G1032/'Volumi Totali'!N1032</f>
        <v>0</v>
      </c>
      <c r="H1032" s="10">
        <f>'Volumi Totali'!H1032/'Volumi Totali'!N1032</f>
        <v>1.4728544092289094E-2</v>
      </c>
      <c r="I1032" s="10">
        <f>'Volumi Totali'!I1032/'Volumi Totali'!N1032</f>
        <v>0</v>
      </c>
      <c r="J1032" s="10">
        <f>'Volumi Totali'!J1032/'Volumi Totali'!N1032</f>
        <v>0</v>
      </c>
      <c r="K1032" s="10">
        <f>'Volumi Totali'!K1032/'Volumi Totali'!N1032</f>
        <v>1.3620009091992829E-2</v>
      </c>
      <c r="L1032" s="10">
        <f>'Volumi Totali'!L1032/'Volumi Totali'!N1032</f>
        <v>4.8638565601066581E-4</v>
      </c>
      <c r="N1032" s="11">
        <f t="shared" si="16"/>
        <v>0.99999999999999989</v>
      </c>
      <c r="P1032" s="10">
        <f>(B1032*BTC!J1032+Indice!C1032*XRP!J1032+Indice!D1032*LTC!J1032+Indice!E1032*ETC!J302+Indice!F1032*ETH!J449+Indice!G1032*BCH!J302+Indice!H1032*XMR!J892+Indice!I1032*ZEC!J302+Indice!J1032*EOS!J302+Indice!K1032*DASH!J988+Indice!L1032*XLM!J816)</f>
        <v>2.6989223099393504E-2</v>
      </c>
      <c r="Q1032" s="18">
        <f>((B$1006*BTC!E1032+Indice!C$1006*XRP!E1032+Indice!D$1006*LTC!E1032+Indice!F$1006*ETH!E449+Indice!H$1006*XMR!E527+Indice!K$1006*DASH!E988+Indice!L$1006*XLM!E816)/S$733)</f>
        <v>530.99249440119945</v>
      </c>
      <c r="R1032" s="5"/>
      <c r="S1032" s="3"/>
      <c r="T1032" s="10"/>
      <c r="U1032" s="10"/>
    </row>
    <row r="1033" spans="1:21" x14ac:dyDescent="0.25">
      <c r="A1033" s="3">
        <v>42670</v>
      </c>
      <c r="B1033" s="10">
        <f>'Volumi Totali'!B1033/'Volumi Totali'!N1033</f>
        <v>0.77748506615200041</v>
      </c>
      <c r="C1033" s="10">
        <f>'Volumi Totali'!C1033/'Volumi Totali'!N1033</f>
        <v>3.481031930692733E-2</v>
      </c>
      <c r="D1033" s="10">
        <f>'Volumi Totali'!D1033/'Volumi Totali'!N1033</f>
        <v>5.0287567868845286E-2</v>
      </c>
      <c r="E1033" s="10">
        <f>'Volumi Totali'!E1033/'Volumi Totali'!N1033</f>
        <v>0</v>
      </c>
      <c r="F1033" s="10">
        <f>'Volumi Totali'!F1033/'Volumi Totali'!N1033</f>
        <v>0.10723525107160824</v>
      </c>
      <c r="G1033" s="10">
        <f>'Volumi Totali'!G1033/'Volumi Totali'!N1033</f>
        <v>0</v>
      </c>
      <c r="H1033" s="10">
        <f>'Volumi Totali'!H1033/'Volumi Totali'!N1033</f>
        <v>1.6533146156095902E-2</v>
      </c>
      <c r="I1033" s="10">
        <f>'Volumi Totali'!I1033/'Volumi Totali'!N1033</f>
        <v>0</v>
      </c>
      <c r="J1033" s="10">
        <f>'Volumi Totali'!J1033/'Volumi Totali'!N1033</f>
        <v>0</v>
      </c>
      <c r="K1033" s="10">
        <f>'Volumi Totali'!K1033/'Volumi Totali'!N1033</f>
        <v>1.2358823449844928E-2</v>
      </c>
      <c r="L1033" s="10">
        <f>'Volumi Totali'!L1033/'Volumi Totali'!N1033</f>
        <v>1.2898259946778619E-3</v>
      </c>
      <c r="N1033" s="11">
        <f t="shared" si="16"/>
        <v>1</v>
      </c>
      <c r="P1033" s="10">
        <f>(B1033*BTC!J1033+Indice!C1033*XRP!J1033+Indice!D1033*LTC!J1033+Indice!E1033*ETC!J303+Indice!F1033*ETH!J450+Indice!G1033*BCH!J303+Indice!H1033*XMR!J893+Indice!I1033*ZEC!J303+Indice!J1033*EOS!J303+Indice!K1033*DASH!J989+Indice!L1033*XLM!J817)</f>
        <v>1.1209611086531108E-2</v>
      </c>
      <c r="Q1033" s="18">
        <f>((B$1006*BTC!E1033+Indice!C$1006*XRP!E1033+Indice!D$1006*LTC!E1033+Indice!F$1006*ETH!E450+Indice!H$1006*XMR!E528+Indice!K$1006*DASH!E989+Indice!L$1006*XLM!E817)/S$733)</f>
        <v>538.81649159126789</v>
      </c>
      <c r="R1033" s="5"/>
      <c r="S1033" s="4"/>
      <c r="T1033" s="10"/>
      <c r="U1033" s="10"/>
    </row>
    <row r="1034" spans="1:21" x14ac:dyDescent="0.25">
      <c r="A1034" s="4">
        <v>42671</v>
      </c>
      <c r="B1034" s="10">
        <f>'Volumi Totali'!B1034/'Volumi Totali'!N1034</f>
        <v>0.75512368876184532</v>
      </c>
      <c r="C1034" s="10">
        <f>'Volumi Totali'!C1034/'Volumi Totali'!N1034</f>
        <v>3.6118780846627382E-2</v>
      </c>
      <c r="D1034" s="10">
        <f>'Volumi Totali'!D1034/'Volumi Totali'!N1034</f>
        <v>3.9644840859869156E-2</v>
      </c>
      <c r="E1034" s="10">
        <f>'Volumi Totali'!E1034/'Volumi Totali'!N1034</f>
        <v>0</v>
      </c>
      <c r="F1034" s="10">
        <f>'Volumi Totali'!F1034/'Volumi Totali'!N1034</f>
        <v>0.13001596018845507</v>
      </c>
      <c r="G1034" s="10">
        <f>'Volumi Totali'!G1034/'Volumi Totali'!N1034</f>
        <v>0</v>
      </c>
      <c r="H1034" s="10">
        <f>'Volumi Totali'!H1034/'Volumi Totali'!N1034</f>
        <v>2.8241422631723669E-2</v>
      </c>
      <c r="I1034" s="10">
        <f>'Volumi Totali'!I1034/'Volumi Totali'!N1034</f>
        <v>0</v>
      </c>
      <c r="J1034" s="10">
        <f>'Volumi Totali'!J1034/'Volumi Totali'!N1034</f>
        <v>0</v>
      </c>
      <c r="K1034" s="10">
        <f>'Volumi Totali'!K1034/'Volumi Totali'!N1034</f>
        <v>1.0259549507795857E-2</v>
      </c>
      <c r="L1034" s="10">
        <f>'Volumi Totali'!L1034/'Volumi Totali'!N1034</f>
        <v>5.9575720368356246E-4</v>
      </c>
      <c r="N1034" s="11">
        <f t="shared" si="16"/>
        <v>1</v>
      </c>
      <c r="P1034" s="10">
        <f>(B1034*BTC!J1034+Indice!C1034*XRP!J1034+Indice!D1034*LTC!J1034+Indice!E1034*ETC!J304+Indice!F1034*ETH!J451+Indice!G1034*BCH!J304+Indice!H1034*XMR!J894+Indice!I1034*ZEC!J304+Indice!J1034*EOS!J304+Indice!K1034*DASH!J990+Indice!L1034*XLM!J818)</f>
        <v>-7.5557733076966425E-3</v>
      </c>
      <c r="Q1034" s="18">
        <f>((B$1006*BTC!E1034+Indice!C$1006*XRP!E1034+Indice!D$1006*LTC!E1034+Indice!F$1006*ETH!E451+Indice!H$1006*XMR!E529+Indice!K$1006*DASH!E990+Indice!L$1006*XLM!E818)/S$733)</f>
        <v>539.82199666390545</v>
      </c>
      <c r="R1034" s="5"/>
      <c r="S1034" s="3"/>
      <c r="T1034" s="10"/>
      <c r="U1034" s="10"/>
    </row>
    <row r="1035" spans="1:21" x14ac:dyDescent="0.25">
      <c r="A1035" s="3">
        <v>42672</v>
      </c>
      <c r="B1035" s="10">
        <f>'Volumi Totali'!B1035/'Volumi Totali'!N1035</f>
        <v>0.73400556804158923</v>
      </c>
      <c r="C1035" s="10">
        <f>'Volumi Totali'!C1035/'Volumi Totali'!N1035</f>
        <v>1.8907693918162109E-2</v>
      </c>
      <c r="D1035" s="10">
        <f>'Volumi Totali'!D1035/'Volumi Totali'!N1035</f>
        <v>3.122376569655894E-2</v>
      </c>
      <c r="E1035" s="10">
        <f>'Volumi Totali'!E1035/'Volumi Totali'!N1035</f>
        <v>0</v>
      </c>
      <c r="F1035" s="10">
        <f>'Volumi Totali'!F1035/'Volumi Totali'!N1035</f>
        <v>0.14744492478293003</v>
      </c>
      <c r="G1035" s="10">
        <f>'Volumi Totali'!G1035/'Volumi Totali'!N1035</f>
        <v>0</v>
      </c>
      <c r="H1035" s="10">
        <f>'Volumi Totali'!H1035/'Volumi Totali'!N1035</f>
        <v>5.9370351716963699E-2</v>
      </c>
      <c r="I1035" s="10">
        <f>'Volumi Totali'!I1035/'Volumi Totali'!N1035</f>
        <v>0</v>
      </c>
      <c r="J1035" s="10">
        <f>'Volumi Totali'!J1035/'Volumi Totali'!N1035</f>
        <v>0</v>
      </c>
      <c r="K1035" s="10">
        <f>'Volumi Totali'!K1035/'Volumi Totali'!N1035</f>
        <v>7.9492718956385971E-3</v>
      </c>
      <c r="L1035" s="10">
        <f>'Volumi Totali'!L1035/'Volumi Totali'!N1035</f>
        <v>1.0984239481573658E-3</v>
      </c>
      <c r="N1035" s="11">
        <f t="shared" si="16"/>
        <v>1</v>
      </c>
      <c r="P1035" s="10">
        <f>(B1035*BTC!J1035+Indice!C1035*XRP!J1035+Indice!D1035*LTC!J1035+Indice!E1035*ETC!J305+Indice!F1035*ETH!J452+Indice!G1035*BCH!J305+Indice!H1035*XMR!J895+Indice!I1035*ZEC!J305+Indice!J1035*EOS!J305+Indice!K1035*DASH!J991+Indice!L1035*XLM!J819)</f>
        <v>1.0337184750360042E-2</v>
      </c>
      <c r="Q1035" s="18">
        <f>((B$1006*BTC!E1035+Indice!C$1006*XRP!E1035+Indice!D$1006*LTC!E1035+Indice!F$1006*ETH!E452+Indice!H$1006*XMR!E530+Indice!K$1006*DASH!E991+Indice!L$1006*XLM!E819)/S$733)</f>
        <v>559.16263910190696</v>
      </c>
      <c r="R1035" s="5"/>
      <c r="S1035" s="4"/>
      <c r="T1035" s="10"/>
      <c r="U1035" s="10"/>
    </row>
    <row r="1036" spans="1:21" x14ac:dyDescent="0.25">
      <c r="A1036" s="4">
        <v>42673</v>
      </c>
      <c r="B1036" s="10">
        <f>'Volumi Totali'!B1036/'Volumi Totali'!N1036</f>
        <v>0.77016478114072906</v>
      </c>
      <c r="C1036" s="10">
        <f>'Volumi Totali'!C1036/'Volumi Totali'!N1036</f>
        <v>1.5850712663505087E-2</v>
      </c>
      <c r="D1036" s="10">
        <f>'Volumi Totali'!D1036/'Volumi Totali'!N1036</f>
        <v>3.3391174431095426E-2</v>
      </c>
      <c r="E1036" s="10">
        <f>'Volumi Totali'!E1036/'Volumi Totali'!N1036</f>
        <v>0</v>
      </c>
      <c r="F1036" s="10">
        <f>'Volumi Totali'!F1036/'Volumi Totali'!N1036</f>
        <v>0.1277288432391234</v>
      </c>
      <c r="G1036" s="10">
        <f>'Volumi Totali'!G1036/'Volumi Totali'!N1036</f>
        <v>0</v>
      </c>
      <c r="H1036" s="10">
        <f>'Volumi Totali'!H1036/'Volumi Totali'!N1036</f>
        <v>4.3211626538823315E-2</v>
      </c>
      <c r="I1036" s="10">
        <f>'Volumi Totali'!I1036/'Volumi Totali'!N1036</f>
        <v>0</v>
      </c>
      <c r="J1036" s="10">
        <f>'Volumi Totali'!J1036/'Volumi Totali'!N1036</f>
        <v>0</v>
      </c>
      <c r="K1036" s="10">
        <f>'Volumi Totali'!K1036/'Volumi Totali'!N1036</f>
        <v>9.034105947636064E-3</v>
      </c>
      <c r="L1036" s="10">
        <f>'Volumi Totali'!L1036/'Volumi Totali'!N1036</f>
        <v>6.1875603908763193E-4</v>
      </c>
      <c r="N1036" s="11">
        <f t="shared" si="16"/>
        <v>1</v>
      </c>
      <c r="P1036" s="10">
        <f>(B1036*BTC!J1036+Indice!C1036*XRP!J1036+Indice!D1036*LTC!J1036+Indice!E1036*ETC!J306+Indice!F1036*ETH!J453+Indice!G1036*BCH!J306+Indice!H1036*XMR!J896+Indice!I1036*ZEC!J306+Indice!J1036*EOS!J306+Indice!K1036*DASH!J992+Indice!L1036*XLM!J820)</f>
        <v>7.128486492851226E-4</v>
      </c>
      <c r="Q1036" s="18">
        <f>((B$1006*BTC!E1036+Indice!C$1006*XRP!E1036+Indice!D$1006*LTC!E1036+Indice!F$1006*ETH!E453+Indice!H$1006*XMR!E531+Indice!K$1006*DASH!E992+Indice!L$1006*XLM!E820)/S$733)</f>
        <v>549.37030432657548</v>
      </c>
      <c r="R1036" s="5"/>
      <c r="S1036" s="27"/>
      <c r="T1036" s="10"/>
      <c r="U1036" s="10"/>
    </row>
    <row r="1037" spans="1:21" x14ac:dyDescent="0.25">
      <c r="A1037" s="3">
        <v>42674</v>
      </c>
      <c r="B1037" s="10">
        <f>'Volumi Totali'!B1037/'Volumi Totali'!N1037</f>
        <v>0.79595934703426208</v>
      </c>
      <c r="C1037" s="10">
        <f>'Volumi Totali'!C1037/'Volumi Totali'!N1037</f>
        <v>2.0627746303255833E-2</v>
      </c>
      <c r="D1037" s="10">
        <f>'Volumi Totali'!D1037/'Volumi Totali'!N1037</f>
        <v>3.192672415196348E-2</v>
      </c>
      <c r="E1037" s="10">
        <f>'Volumi Totali'!E1037/'Volumi Totali'!N1037</f>
        <v>7.2016868981050692E-3</v>
      </c>
      <c r="F1037" s="10">
        <f>'Volumi Totali'!F1037/'Volumi Totali'!N1037</f>
        <v>0.1098342945327247</v>
      </c>
      <c r="G1037" s="10">
        <f>'Volumi Totali'!G1037/'Volumi Totali'!N1037</f>
        <v>0</v>
      </c>
      <c r="H1037" s="10">
        <f>'Volumi Totali'!H1037/'Volumi Totali'!N1037</f>
        <v>2.5516942361633238E-2</v>
      </c>
      <c r="I1037" s="10">
        <f>'Volumi Totali'!I1037/'Volumi Totali'!N1037</f>
        <v>0</v>
      </c>
      <c r="J1037" s="10">
        <f>'Volumi Totali'!J1037/'Volumi Totali'!N1037</f>
        <v>0</v>
      </c>
      <c r="K1037" s="10">
        <f>'Volumi Totali'!K1037/'Volumi Totali'!N1037</f>
        <v>8.2096704939182766E-3</v>
      </c>
      <c r="L1037" s="10">
        <f>'Volumi Totali'!L1037/'Volumi Totali'!N1037</f>
        <v>7.2358822413733819E-4</v>
      </c>
      <c r="N1037" s="11">
        <f t="shared" si="16"/>
        <v>1.0000000000000002</v>
      </c>
      <c r="P1037" s="10">
        <f>(B1037*BTC!J1037+Indice!C1037*XRP!J1037+Indice!D1037*LTC!J1037+Indice!E1037*ETC!J307+Indice!F1037*ETH!J454+Indice!G1037*BCH!J307+Indice!H1037*XMR!J897+Indice!I1037*ZEC!J307+Indice!J1037*EOS!J307+Indice!K1037*DASH!J993+Indice!L1037*XLM!J821)</f>
        <v>-6.4196805877621077E-3</v>
      </c>
      <c r="Q1037" s="18">
        <f>((B$1006*BTC!E1037+Indice!C$1006*XRP!E1037+Indice!D$1006*LTC!E1037+Indice!F$1006*ETH!E454+Indice!H$1006*XMR!E532+Indice!K$1006*DASH!E993+Indice!L$1006*XLM!E821)/S$733)</f>
        <v>548.65639317615887</v>
      </c>
      <c r="R1037" s="5"/>
      <c r="S1037" s="20"/>
      <c r="T1037" s="10"/>
      <c r="U1037" s="16">
        <f>B$1037*BTC!E1037+Indice!C$1037*XRP!E1037+Indice!D$1037*LTC!E1037+Indice!F$1037*ETH!E454+Indice!H$1037*XMR!E532+Indice!K$1037*DASH!E993+Indice!L$1037*XLM!E821+E1037*ETC!E277</f>
        <v>559.3721991357462</v>
      </c>
    </row>
    <row r="1038" spans="1:21" ht="14.25" customHeight="1" x14ac:dyDescent="0.25">
      <c r="A1038" s="4">
        <v>42675</v>
      </c>
      <c r="B1038" s="10">
        <f>'Volumi Totali'!B1038/'Volumi Totali'!N1038</f>
        <v>0.78368891480924985</v>
      </c>
      <c r="C1038" s="10">
        <f>'Volumi Totali'!C1038/'Volumi Totali'!N1038</f>
        <v>1.126021082526879E-2</v>
      </c>
      <c r="D1038" s="10">
        <f>'Volumi Totali'!D1038/'Volumi Totali'!N1038</f>
        <v>2.8308373191331938E-2</v>
      </c>
      <c r="E1038" s="10">
        <f>'Volumi Totali'!E1038/'Volumi Totali'!N1038</f>
        <v>7.9268896601167593E-3</v>
      </c>
      <c r="F1038" s="10">
        <f>'Volumi Totali'!F1038/'Volumi Totali'!N1038</f>
        <v>0.13750024856712462</v>
      </c>
      <c r="G1038" s="10">
        <f>'Volumi Totali'!G1038/'Volumi Totali'!N1038</f>
        <v>0</v>
      </c>
      <c r="H1038" s="10">
        <f>'Volumi Totali'!H1038/'Volumi Totali'!N1038</f>
        <v>2.3066308678772789E-2</v>
      </c>
      <c r="I1038" s="10">
        <f>'Volumi Totali'!I1038/'Volumi Totali'!N1038</f>
        <v>0</v>
      </c>
      <c r="J1038" s="10">
        <f>'Volumi Totali'!J1038/'Volumi Totali'!N1038</f>
        <v>0</v>
      </c>
      <c r="K1038" s="10">
        <f>'Volumi Totali'!K1038/'Volumi Totali'!N1038</f>
        <v>8.0141283152009822E-3</v>
      </c>
      <c r="L1038" s="10">
        <f>'Volumi Totali'!L1038/'Volumi Totali'!N1038</f>
        <v>2.3492595293430729E-4</v>
      </c>
      <c r="N1038" s="11">
        <f t="shared" si="16"/>
        <v>1.0000000000000002</v>
      </c>
      <c r="P1038" s="10">
        <f>(B1038*BTC!J1038+Indice!C1038*XRP!J1038+Indice!D1038*LTC!J1038+Indice!E1038*ETC!J308+Indice!F1038*ETH!J455+Indice!G1038*BCH!J308+Indice!H1038*XMR!J898+Indice!I1038*ZEC!J308+Indice!J1038*EOS!J308+Indice!K1038*DASH!J994+Indice!L1038*XLM!J822)</f>
        <v>2.8192033036589122E-2</v>
      </c>
      <c r="Q1038" s="18">
        <f>((B$1037*BTC!E1038+Indice!C$1037*XRP!E1038+Indice!D$1037*LTC!E1038+Indice!F$1037*ETH!E455+Indice!H$1037*XMR!E533+Indice!K$1037*DASH!E994+Indice!L$1037*XLM!E822+E$1037*ETC!E278)/S733)</f>
        <v>631.98974624448329</v>
      </c>
      <c r="R1038" s="5"/>
      <c r="S1038" s="19"/>
      <c r="T1038" s="10"/>
      <c r="U1038" s="10"/>
    </row>
    <row r="1039" spans="1:21" x14ac:dyDescent="0.25">
      <c r="A1039" s="3">
        <v>42676</v>
      </c>
      <c r="B1039" s="10">
        <f>'Volumi Totali'!B1039/'Volumi Totali'!N1039</f>
        <v>0.80293919426251747</v>
      </c>
      <c r="C1039" s="10">
        <f>'Volumi Totali'!C1039/'Volumi Totali'!N1039</f>
        <v>1.6456122657824368E-2</v>
      </c>
      <c r="D1039" s="10">
        <f>'Volumi Totali'!D1039/'Volumi Totali'!N1039</f>
        <v>3.4497021113490157E-2</v>
      </c>
      <c r="E1039" s="10">
        <f>'Volumi Totali'!E1039/'Volumi Totali'!N1039</f>
        <v>6.4141032973327782E-3</v>
      </c>
      <c r="F1039" s="10">
        <f>'Volumi Totali'!F1039/'Volumi Totali'!N1039</f>
        <v>0.11061924295894048</v>
      </c>
      <c r="G1039" s="10">
        <f>'Volumi Totali'!G1039/'Volumi Totali'!N1039</f>
        <v>0</v>
      </c>
      <c r="H1039" s="10">
        <f>'Volumi Totali'!H1039/'Volumi Totali'!N1039</f>
        <v>2.3398386787174468E-2</v>
      </c>
      <c r="I1039" s="10">
        <f>'Volumi Totali'!I1039/'Volumi Totali'!N1039</f>
        <v>0</v>
      </c>
      <c r="J1039" s="10">
        <f>'Volumi Totali'!J1039/'Volumi Totali'!N1039</f>
        <v>0</v>
      </c>
      <c r="K1039" s="10">
        <f>'Volumi Totali'!K1039/'Volumi Totali'!N1039</f>
        <v>1.1682588727765075E-2</v>
      </c>
      <c r="L1039" s="10">
        <f>'Volumi Totali'!L1039/'Volumi Totali'!N1039</f>
        <v>4.0744349228801738E-4</v>
      </c>
      <c r="N1039" s="11">
        <f t="shared" si="16"/>
        <v>1.0064141032973328</v>
      </c>
      <c r="P1039" s="10">
        <f>(B1039*BTC!J1039+Indice!C1039*XRP!J1039+Indice!D1039*LTC!J1039+Indice!E1039*ETC!J309+Indice!F1039*ETH!J456+Indice!G1039*BCH!J309+Indice!H1039*XMR!J899+Indice!I1039*ZEC!J309+Indice!J1039*EOS!J309+Indice!K1039*DASH!J995+Indice!L1039*XLM!J823)</f>
        <v>1.1070891172980903E-2</v>
      </c>
      <c r="Q1039" s="18">
        <f>((B$1037*BTC!E1039+Indice!C$1037*XRP!E1039+Indice!D$1037*LTC!E1039+Indice!F$1037*ETH!E456+Indice!H$1037*XMR!E534+Indice!K$1037*DASH!E995+Indice!L$1037*XLM!E823+E$1037*ETC!E279)/S$733)</f>
        <v>641.52425540631225</v>
      </c>
      <c r="R1039" s="5"/>
      <c r="S1039" s="4"/>
      <c r="T1039" s="10"/>
      <c r="U1039" s="10"/>
    </row>
    <row r="1040" spans="1:21" x14ac:dyDescent="0.25">
      <c r="A1040" s="4">
        <v>42677</v>
      </c>
      <c r="B1040" s="10">
        <f>'Volumi Totali'!B1040/'Volumi Totali'!N1040</f>
        <v>0.84580870335432889</v>
      </c>
      <c r="C1040" s="10">
        <f>'Volumi Totali'!C1040/'Volumi Totali'!N1040</f>
        <v>1.5242010446291544E-2</v>
      </c>
      <c r="D1040" s="10">
        <f>'Volumi Totali'!D1040/'Volumi Totali'!N1040</f>
        <v>2.8796740012604512E-2</v>
      </c>
      <c r="E1040" s="10">
        <f>'Volumi Totali'!E1040/'Volumi Totali'!N1040</f>
        <v>6.5590211517468468E-3</v>
      </c>
      <c r="F1040" s="10">
        <f>'Volumi Totali'!F1040/'Volumi Totali'!N1040</f>
        <v>7.4536378060632222E-2</v>
      </c>
      <c r="G1040" s="10">
        <f>'Volumi Totali'!G1040/'Volumi Totali'!N1040</f>
        <v>0</v>
      </c>
      <c r="H1040" s="10">
        <f>'Volumi Totali'!H1040/'Volumi Totali'!N1040</f>
        <v>2.1725166852760439E-2</v>
      </c>
      <c r="I1040" s="10">
        <f>'Volumi Totali'!I1040/'Volumi Totali'!N1040</f>
        <v>0</v>
      </c>
      <c r="J1040" s="10">
        <f>'Volumi Totali'!J1040/'Volumi Totali'!N1040</f>
        <v>0</v>
      </c>
      <c r="K1040" s="10">
        <f>'Volumi Totali'!K1040/'Volumi Totali'!N1040</f>
        <v>7.0660913201852776E-3</v>
      </c>
      <c r="L1040" s="10">
        <f>'Volumi Totali'!L1040/'Volumi Totali'!N1040</f>
        <v>2.6588880145028335E-4</v>
      </c>
      <c r="N1040" s="11">
        <f t="shared" si="16"/>
        <v>1</v>
      </c>
      <c r="P1040" s="10">
        <f>(B1040*BTC!J1040+Indice!C1040*XRP!J1040+Indice!D1040*LTC!J1040+Indice!E1040*ETC!J310+Indice!F1040*ETH!J457+Indice!G1040*BCH!J310+Indice!H1040*XMR!J900+Indice!I1040*ZEC!J310+Indice!J1040*EOS!J310+Indice!K1040*DASH!J996+Indice!L1040*XLM!J824)</f>
        <v>-6.1715437285376783E-2</v>
      </c>
      <c r="Q1040" s="18">
        <f>((B$1037*BTC!E1040+Indice!C$1037*XRP!E1040+Indice!D$1037*LTC!E1040+Indice!F$1037*ETH!E457+Indice!H$1037*XMR!E535+Indice!K$1037*DASH!E996+Indice!L$1037*XLM!E824+E$1037*ETC!E280)/S$733)</f>
        <v>596.4903028444794</v>
      </c>
      <c r="R1040" s="5"/>
      <c r="S1040" s="3"/>
      <c r="T1040" s="10"/>
      <c r="U1040" s="10"/>
    </row>
    <row r="1041" spans="1:21" x14ac:dyDescent="0.25">
      <c r="A1041" s="3">
        <v>42678</v>
      </c>
      <c r="B1041" s="10">
        <f>'Volumi Totali'!B1041/'Volumi Totali'!N1041</f>
        <v>0.81835890264902844</v>
      </c>
      <c r="C1041" s="10">
        <f>'Volumi Totali'!C1041/'Volumi Totali'!N1041</f>
        <v>2.2174343495522223E-2</v>
      </c>
      <c r="D1041" s="10">
        <f>'Volumi Totali'!D1041/'Volumi Totali'!N1041</f>
        <v>2.8516914597344005E-2</v>
      </c>
      <c r="E1041" s="10">
        <f>'Volumi Totali'!E1041/'Volumi Totali'!N1041</f>
        <v>1.7071175267727525E-2</v>
      </c>
      <c r="F1041" s="10">
        <f>'Volumi Totali'!F1041/'Volumi Totali'!N1041</f>
        <v>8.1567797208887002E-2</v>
      </c>
      <c r="G1041" s="10">
        <f>'Volumi Totali'!G1041/'Volumi Totali'!N1041</f>
        <v>0</v>
      </c>
      <c r="H1041" s="10">
        <f>'Volumi Totali'!H1041/'Volumi Totali'!N1041</f>
        <v>2.1390941930047695E-2</v>
      </c>
      <c r="I1041" s="10">
        <f>'Volumi Totali'!I1041/'Volumi Totali'!N1041</f>
        <v>0</v>
      </c>
      <c r="J1041" s="10">
        <f>'Volumi Totali'!J1041/'Volumi Totali'!N1041</f>
        <v>0</v>
      </c>
      <c r="K1041" s="10">
        <f>'Volumi Totali'!K1041/'Volumi Totali'!N1041</f>
        <v>1.0771607702279031E-2</v>
      </c>
      <c r="L1041" s="10">
        <f>'Volumi Totali'!L1041/'Volumi Totali'!N1041</f>
        <v>1.4831714916402396E-4</v>
      </c>
      <c r="N1041" s="11">
        <f t="shared" si="16"/>
        <v>0.99999999999999989</v>
      </c>
      <c r="P1041" s="10">
        <f>(B1041*BTC!J1041+Indice!C1041*XRP!J1041+Indice!D1041*LTC!J1041+Indice!E1041*ETC!J311+Indice!F1041*ETH!J458+Indice!G1041*BCH!J311+Indice!H1041*XMR!J901+Indice!I1041*ZEC!J311+Indice!J1041*EOS!J311+Indice!K1041*DASH!J997+Indice!L1041*XLM!J825)</f>
        <v>1.9209838340395271E-2</v>
      </c>
      <c r="Q1041" s="18">
        <f>((B$1037*BTC!E1041+Indice!C$1037*XRP!E1041+Indice!D$1037*LTC!E1041+Indice!F$1037*ETH!E458+Indice!H$1037*XMR!E536+Indice!K$1037*DASH!E997+Indice!L$1037*XLM!E825+E$1037*ETC!E281)/S$733)</f>
        <v>609.07668075086747</v>
      </c>
      <c r="R1041" s="5"/>
      <c r="S1041" s="4"/>
      <c r="T1041" s="10"/>
      <c r="U1041" s="10"/>
    </row>
    <row r="1042" spans="1:21" x14ac:dyDescent="0.25">
      <c r="A1042" s="4">
        <v>42679</v>
      </c>
      <c r="B1042" s="10">
        <f>'Volumi Totali'!B1042/'Volumi Totali'!N1042</f>
        <v>0.81604809932387956</v>
      </c>
      <c r="C1042" s="10">
        <f>'Volumi Totali'!C1042/'Volumi Totali'!N1042</f>
        <v>1.4680813445662494E-2</v>
      </c>
      <c r="D1042" s="10">
        <f>'Volumi Totali'!D1042/'Volumi Totali'!N1042</f>
        <v>3.5203491825916255E-2</v>
      </c>
      <c r="E1042" s="10">
        <f>'Volumi Totali'!E1042/'Volumi Totali'!N1042</f>
        <v>2.9604199144623859E-2</v>
      </c>
      <c r="F1042" s="10">
        <f>'Volumi Totali'!F1042/'Volumi Totali'!N1042</f>
        <v>8.3539558208793524E-2</v>
      </c>
      <c r="G1042" s="10">
        <f>'Volumi Totali'!G1042/'Volumi Totali'!N1042</f>
        <v>0</v>
      </c>
      <c r="H1042" s="10">
        <f>'Volumi Totali'!H1042/'Volumi Totali'!N1042</f>
        <v>9.1540434614541342E-3</v>
      </c>
      <c r="I1042" s="10">
        <f>'Volumi Totali'!I1042/'Volumi Totali'!N1042</f>
        <v>0</v>
      </c>
      <c r="J1042" s="10">
        <f>'Volumi Totali'!J1042/'Volumi Totali'!N1042</f>
        <v>0</v>
      </c>
      <c r="K1042" s="10">
        <f>'Volumi Totali'!K1042/'Volumi Totali'!N1042</f>
        <v>1.1600154937751175E-2</v>
      </c>
      <c r="L1042" s="10">
        <f>'Volumi Totali'!L1042/'Volumi Totali'!N1042</f>
        <v>1.6963965191898821E-4</v>
      </c>
      <c r="N1042" s="11">
        <f t="shared" si="16"/>
        <v>1</v>
      </c>
      <c r="P1042" s="10">
        <f>(B1042*BTC!J1042+Indice!C1042*XRP!J1042+Indice!D1042*LTC!J1042+Indice!E1042*ETC!J312+Indice!F1042*ETH!J459+Indice!G1042*BCH!J312+Indice!H1042*XMR!J902+Indice!I1042*ZEC!J312+Indice!J1042*EOS!J312+Indice!K1042*DASH!J998+Indice!L1042*XLM!J826)</f>
        <v>2.3779283244027313E-3</v>
      </c>
      <c r="Q1042" s="18">
        <f>((B$1037*BTC!E1042+Indice!C$1037*XRP!E1042+Indice!D$1037*LTC!E1042+Indice!F$1037*ETH!E459+Indice!H$1037*XMR!E537+Indice!K$1037*DASH!E998+Indice!L$1037*XLM!E826+E$1037*ETC!E282)/S$733)</f>
        <v>609.23117659315358</v>
      </c>
      <c r="R1042" s="5"/>
      <c r="S1042" s="3"/>
      <c r="T1042" s="10"/>
      <c r="U1042" s="10"/>
    </row>
    <row r="1043" spans="1:21" x14ac:dyDescent="0.25">
      <c r="A1043" s="3">
        <v>42680</v>
      </c>
      <c r="B1043" s="10">
        <f>'Volumi Totali'!B1043/'Volumi Totali'!N1043</f>
        <v>0.8372415048895484</v>
      </c>
      <c r="C1043" s="10">
        <f>'Volumi Totali'!C1043/'Volumi Totali'!N1043</f>
        <v>1.0968816652773255E-2</v>
      </c>
      <c r="D1043" s="10">
        <f>'Volumi Totali'!D1043/'Volumi Totali'!N1043</f>
        <v>3.0649461142365272E-2</v>
      </c>
      <c r="E1043" s="10">
        <f>'Volumi Totali'!E1043/'Volumi Totali'!N1043</f>
        <v>1.5078039922737327E-2</v>
      </c>
      <c r="F1043" s="10">
        <f>'Volumi Totali'!F1043/'Volumi Totali'!N1043</f>
        <v>7.9510003326759671E-2</v>
      </c>
      <c r="G1043" s="10">
        <f>'Volumi Totali'!G1043/'Volumi Totali'!N1043</f>
        <v>0</v>
      </c>
      <c r="H1043" s="10">
        <f>'Volumi Totali'!H1043/'Volumi Totali'!N1043</f>
        <v>9.3180578756667399E-3</v>
      </c>
      <c r="I1043" s="10">
        <f>'Volumi Totali'!I1043/'Volumi Totali'!N1043</f>
        <v>0</v>
      </c>
      <c r="J1043" s="10">
        <f>'Volumi Totali'!J1043/'Volumi Totali'!N1043</f>
        <v>0</v>
      </c>
      <c r="K1043" s="10">
        <f>'Volumi Totali'!K1043/'Volumi Totali'!N1043</f>
        <v>1.6417018059907893E-2</v>
      </c>
      <c r="L1043" s="10">
        <f>'Volumi Totali'!L1043/'Volumi Totali'!N1043</f>
        <v>8.17098130241425E-4</v>
      </c>
      <c r="N1043" s="11">
        <f t="shared" si="16"/>
        <v>1</v>
      </c>
      <c r="P1043" s="10">
        <f>(B1043*BTC!J1043+Indice!C1043*XRP!J1043+Indice!D1043*LTC!J1043+Indice!E1043*ETC!J313+Indice!F1043*ETH!J460+Indice!G1043*BCH!J313+Indice!H1043*XMR!J903+Indice!I1043*ZEC!J313+Indice!J1043*EOS!J313+Indice!K1043*DASH!J999+Indice!L1043*XLM!J827)</f>
        <v>7.7549413005199193E-3</v>
      </c>
      <c r="Q1043" s="18">
        <f>((B$1037*BTC!E1043+Indice!C$1037*XRP!E1043+Indice!D$1037*LTC!E1043+Indice!F$1037*ETH!E460+Indice!H$1037*XMR!E538+Indice!K$1037*DASH!E999+Indice!L$1037*XLM!E827+E$1037*ETC!E283)/S$733)</f>
        <v>616.21556355108794</v>
      </c>
      <c r="R1043" s="5"/>
      <c r="S1043" s="4"/>
      <c r="T1043" s="10"/>
      <c r="U1043" s="10"/>
    </row>
    <row r="1044" spans="1:21" x14ac:dyDescent="0.25">
      <c r="A1044" s="4">
        <v>42681</v>
      </c>
      <c r="B1044" s="10">
        <f>'Volumi Totali'!B1044/'Volumi Totali'!N1044</f>
        <v>0.78838342498118497</v>
      </c>
      <c r="C1044" s="10">
        <f>'Volumi Totali'!C1044/'Volumi Totali'!N1044</f>
        <v>2.7979466210931239E-2</v>
      </c>
      <c r="D1044" s="10">
        <f>'Volumi Totali'!D1044/'Volumi Totali'!N1044</f>
        <v>3.4014474056029351E-2</v>
      </c>
      <c r="E1044" s="10">
        <f>'Volumi Totali'!E1044/'Volumi Totali'!N1044</f>
        <v>1.2490950003172461E-2</v>
      </c>
      <c r="F1044" s="10">
        <f>'Volumi Totali'!F1044/'Volumi Totali'!N1044</f>
        <v>7.2630015888967392E-2</v>
      </c>
      <c r="G1044" s="10">
        <f>'Volumi Totali'!G1044/'Volumi Totali'!N1044</f>
        <v>0</v>
      </c>
      <c r="H1044" s="10">
        <f>'Volumi Totali'!H1044/'Volumi Totali'!N1044</f>
        <v>4.4724967664839327E-2</v>
      </c>
      <c r="I1044" s="10">
        <f>'Volumi Totali'!I1044/'Volumi Totali'!N1044</f>
        <v>0</v>
      </c>
      <c r="J1044" s="10">
        <f>'Volumi Totali'!J1044/'Volumi Totali'!N1044</f>
        <v>0</v>
      </c>
      <c r="K1044" s="10">
        <f>'Volumi Totali'!K1044/'Volumi Totali'!N1044</f>
        <v>1.935691830026167E-2</v>
      </c>
      <c r="L1044" s="10">
        <f>'Volumi Totali'!L1044/'Volumi Totali'!N1044</f>
        <v>4.1978289461364673E-4</v>
      </c>
      <c r="N1044" s="11">
        <f t="shared" si="16"/>
        <v>1</v>
      </c>
      <c r="P1044" s="10">
        <f>(B1044*BTC!J1044+Indice!C1044*XRP!J1044+Indice!D1044*LTC!J1044+Indice!E1044*ETC!J314+Indice!F1044*ETH!J461+Indice!G1044*BCH!J314+Indice!H1044*XMR!J904+Indice!I1044*ZEC!J314+Indice!J1044*EOS!J314+Indice!K1044*DASH!J1000+Indice!L1044*XLM!J828)</f>
        <v>-1.1242092669430635E-3</v>
      </c>
      <c r="Q1044" s="18">
        <f>((B$1037*BTC!E1044+Indice!C$1037*XRP!E1044+Indice!D$1037*LTC!E1044+Indice!F$1037*ETH!E461+Indice!H$1037*XMR!E539+Indice!K$1037*DASH!E1000+Indice!L$1037*XLM!E828+E$1037*ETC!E284)/S$733)</f>
        <v>608.96402223300993</v>
      </c>
      <c r="R1044" s="5"/>
      <c r="S1044" s="3"/>
      <c r="T1044" s="10"/>
      <c r="U1044" s="10"/>
    </row>
    <row r="1045" spans="1:21" x14ac:dyDescent="0.25">
      <c r="A1045" s="3">
        <v>42682</v>
      </c>
      <c r="B1045" s="10">
        <f>'Volumi Totali'!B1045/'Volumi Totali'!N1045</f>
        <v>0.77779630414552969</v>
      </c>
      <c r="C1045" s="10">
        <f>'Volumi Totali'!C1045/'Volumi Totali'!N1045</f>
        <v>2.4185843841297208E-2</v>
      </c>
      <c r="D1045" s="10">
        <f>'Volumi Totali'!D1045/'Volumi Totali'!N1045</f>
        <v>2.4344604083541905E-2</v>
      </c>
      <c r="E1045" s="10">
        <f>'Volumi Totali'!E1045/'Volumi Totali'!N1045</f>
        <v>5.5973823267571089E-3</v>
      </c>
      <c r="F1045" s="10">
        <f>'Volumi Totali'!F1045/'Volumi Totali'!N1045</f>
        <v>6.1103653751761799E-2</v>
      </c>
      <c r="G1045" s="10">
        <f>'Volumi Totali'!G1045/'Volumi Totali'!N1045</f>
        <v>0</v>
      </c>
      <c r="H1045" s="10">
        <f>'Volumi Totali'!H1045/'Volumi Totali'!N1045</f>
        <v>9.1940243386871887E-2</v>
      </c>
      <c r="I1045" s="10">
        <f>'Volumi Totali'!I1045/'Volumi Totali'!N1045</f>
        <v>0</v>
      </c>
      <c r="J1045" s="10">
        <f>'Volumi Totali'!J1045/'Volumi Totali'!N1045</f>
        <v>0</v>
      </c>
      <c r="K1045" s="10">
        <f>'Volumi Totali'!K1045/'Volumi Totali'!N1045</f>
        <v>1.4733653477690461E-2</v>
      </c>
      <c r="L1045" s="10">
        <f>'Volumi Totali'!L1045/'Volumi Totali'!N1045</f>
        <v>2.9831498654995142E-4</v>
      </c>
      <c r="N1045" s="11">
        <f t="shared" si="16"/>
        <v>1</v>
      </c>
      <c r="P1045" s="10">
        <f>(B1045*BTC!J1045+Indice!C1045*XRP!J1045+Indice!D1045*LTC!J1045+Indice!E1045*ETC!J315+Indice!F1045*ETH!J462+Indice!G1045*BCH!J315+Indice!H1045*XMR!J905+Indice!I1045*ZEC!J315+Indice!J1045*EOS!J315+Indice!K1045*DASH!J1001+Indice!L1045*XLM!J829)</f>
        <v>1.6182884139441186E-2</v>
      </c>
      <c r="Q1045" s="18">
        <f>((B$1037*BTC!E1045+Indice!C$1037*XRP!E1045+Indice!D$1037*LTC!E1045+Indice!F$1037*ETH!E462+Indice!H$1037*XMR!E540+Indice!K$1037*DASH!E1001+Indice!L$1037*XLM!E829+E$1037*ETC!E285)/S$733)</f>
        <v>614.7698146463473</v>
      </c>
      <c r="R1045" s="5"/>
      <c r="S1045" s="4"/>
      <c r="T1045" s="10"/>
      <c r="U1045" s="10"/>
    </row>
    <row r="1046" spans="1:21" x14ac:dyDescent="0.25">
      <c r="A1046" s="4">
        <v>42683</v>
      </c>
      <c r="B1046" s="10">
        <f>'Volumi Totali'!B1046/'Volumi Totali'!N1046</f>
        <v>0.80932803716833002</v>
      </c>
      <c r="C1046" s="10">
        <f>'Volumi Totali'!C1046/'Volumi Totali'!N1046</f>
        <v>2.1851594212875209E-2</v>
      </c>
      <c r="D1046" s="10">
        <f>'Volumi Totali'!D1046/'Volumi Totali'!N1046</f>
        <v>1.7691251226804629E-2</v>
      </c>
      <c r="E1046" s="10">
        <f>'Volumi Totali'!E1046/'Volumi Totali'!N1046</f>
        <v>5.9699195376526964E-3</v>
      </c>
      <c r="F1046" s="10">
        <f>'Volumi Totali'!F1046/'Volumi Totali'!N1046</f>
        <v>8.9266934793005528E-2</v>
      </c>
      <c r="G1046" s="10">
        <f>'Volumi Totali'!G1046/'Volumi Totali'!N1046</f>
        <v>0</v>
      </c>
      <c r="H1046" s="10">
        <f>'Volumi Totali'!H1046/'Volumi Totali'!N1046</f>
        <v>4.9805126662169318E-2</v>
      </c>
      <c r="I1046" s="10">
        <f>'Volumi Totali'!I1046/'Volumi Totali'!N1046</f>
        <v>0</v>
      </c>
      <c r="J1046" s="10">
        <f>'Volumi Totali'!J1046/'Volumi Totali'!N1046</f>
        <v>0</v>
      </c>
      <c r="K1046" s="10">
        <f>'Volumi Totali'!K1046/'Volumi Totali'!N1046</f>
        <v>5.8164986778329155E-3</v>
      </c>
      <c r="L1046" s="10">
        <f>'Volumi Totali'!L1046/'Volumi Totali'!N1046</f>
        <v>2.7063772132963573E-4</v>
      </c>
      <c r="N1046" s="11">
        <f t="shared" si="16"/>
        <v>0.99999999999999989</v>
      </c>
      <c r="P1046" s="10">
        <f>(B1046*BTC!J1046+Indice!C1046*XRP!J1046+Indice!D1046*LTC!J1046+Indice!E1046*ETC!J316+Indice!F1046*ETH!J463+Indice!G1046*BCH!J316+Indice!H1046*XMR!J906+Indice!I1046*ZEC!J316+Indice!J1046*EOS!J316+Indice!K1046*DASH!J1002+Indice!L1046*XLM!J830)</f>
        <v>1.2682621189204749E-2</v>
      </c>
      <c r="Q1046" s="18">
        <f>((B$1037*BTC!E1046+Indice!C$1037*XRP!E1046+Indice!D$1037*LTC!E1046+Indice!F$1037*ETH!E463+Indice!H$1037*XMR!E541+Indice!K$1037*DASH!E1002+Indice!L$1037*XLM!E830+E$1037*ETC!E286)/S$733)</f>
        <v>626.34265368157287</v>
      </c>
      <c r="R1046" s="5"/>
      <c r="S1046" s="3"/>
      <c r="T1046" s="10"/>
      <c r="U1046" s="10"/>
    </row>
    <row r="1047" spans="1:21" x14ac:dyDescent="0.25">
      <c r="A1047" s="3">
        <v>42684</v>
      </c>
      <c r="B1047" s="10">
        <f>'Volumi Totali'!B1047/'Volumi Totali'!N1047</f>
        <v>0.83446198298979568</v>
      </c>
      <c r="C1047" s="10">
        <f>'Volumi Totali'!C1047/'Volumi Totali'!N1047</f>
        <v>3.1539208579004302E-2</v>
      </c>
      <c r="D1047" s="10">
        <f>'Volumi Totali'!D1047/'Volumi Totali'!N1047</f>
        <v>2.8315373069975131E-2</v>
      </c>
      <c r="E1047" s="10">
        <f>'Volumi Totali'!E1047/'Volumi Totali'!N1047</f>
        <v>7.5925006913546353E-3</v>
      </c>
      <c r="F1047" s="10">
        <f>'Volumi Totali'!F1047/'Volumi Totali'!N1047</f>
        <v>5.1589857347552621E-2</v>
      </c>
      <c r="G1047" s="10">
        <f>'Volumi Totali'!G1047/'Volumi Totali'!N1047</f>
        <v>0</v>
      </c>
      <c r="H1047" s="10">
        <f>'Volumi Totali'!H1047/'Volumi Totali'!N1047</f>
        <v>3.8511876170759643E-2</v>
      </c>
      <c r="I1047" s="10">
        <f>'Volumi Totali'!I1047/'Volumi Totali'!N1047</f>
        <v>0</v>
      </c>
      <c r="J1047" s="10">
        <f>'Volumi Totali'!J1047/'Volumi Totali'!N1047</f>
        <v>0</v>
      </c>
      <c r="K1047" s="10">
        <f>'Volumi Totali'!K1047/'Volumi Totali'!N1047</f>
        <v>7.5426084320756002E-3</v>
      </c>
      <c r="L1047" s="10">
        <f>'Volumi Totali'!L1047/'Volumi Totali'!N1047</f>
        <v>4.4659271948237304E-4</v>
      </c>
      <c r="N1047" s="11">
        <f t="shared" si="16"/>
        <v>0.99999999999999989</v>
      </c>
      <c r="P1047" s="10">
        <f>(B1047*BTC!J1047+Indice!C1047*XRP!J1047+Indice!D1047*LTC!J1047+Indice!E1047*ETC!J317+Indice!F1047*ETH!J464+Indice!G1047*BCH!J317+Indice!H1047*XMR!J907+Indice!I1047*ZEC!J317+Indice!J1047*EOS!J317+Indice!K1047*DASH!J1003+Indice!L1047*XLM!J831)</f>
        <v>-9.3337065513036041E-3</v>
      </c>
      <c r="Q1047" s="18">
        <f>((B$1037*BTC!E1047+Indice!C$1037*XRP!E1047+Indice!D$1037*LTC!E1047+Indice!F$1037*ETH!E464+Indice!H$1037*XMR!E542+Indice!K$1037*DASH!E1003+Indice!L$1037*XLM!E831+E$1037*ETC!E287)/S$733)</f>
        <v>619.63750615340655</v>
      </c>
      <c r="R1047" s="5"/>
      <c r="S1047" s="4"/>
      <c r="T1047" s="10"/>
      <c r="U1047" s="10"/>
    </row>
    <row r="1048" spans="1:21" x14ac:dyDescent="0.25">
      <c r="A1048" s="4">
        <v>42685</v>
      </c>
      <c r="B1048" s="10">
        <f>'Volumi Totali'!B1048/'Volumi Totali'!N1048</f>
        <v>0.79796671249350259</v>
      </c>
      <c r="C1048" s="10">
        <f>'Volumi Totali'!C1048/'Volumi Totali'!N1048</f>
        <v>2.5779807573812145E-2</v>
      </c>
      <c r="D1048" s="10">
        <f>'Volumi Totali'!D1048/'Volumi Totali'!N1048</f>
        <v>2.6856410365586295E-2</v>
      </c>
      <c r="E1048" s="10">
        <f>'Volumi Totali'!E1048/'Volumi Totali'!N1048</f>
        <v>6.166483954345367E-3</v>
      </c>
      <c r="F1048" s="10">
        <f>'Volumi Totali'!F1048/'Volumi Totali'!N1048</f>
        <v>7.656446087155673E-2</v>
      </c>
      <c r="G1048" s="10">
        <f>'Volumi Totali'!G1048/'Volumi Totali'!N1048</f>
        <v>0</v>
      </c>
      <c r="H1048" s="10">
        <f>'Volumi Totali'!H1048/'Volumi Totali'!N1048</f>
        <v>5.3809659357111878E-2</v>
      </c>
      <c r="I1048" s="10">
        <f>'Volumi Totali'!I1048/'Volumi Totali'!N1048</f>
        <v>0</v>
      </c>
      <c r="J1048" s="10">
        <f>'Volumi Totali'!J1048/'Volumi Totali'!N1048</f>
        <v>0</v>
      </c>
      <c r="K1048" s="10">
        <f>'Volumi Totali'!K1048/'Volumi Totali'!N1048</f>
        <v>1.2370527642067447E-2</v>
      </c>
      <c r="L1048" s="10">
        <f>'Volumi Totali'!L1048/'Volumi Totali'!N1048</f>
        <v>4.859377420175516E-4</v>
      </c>
      <c r="N1048" s="11">
        <f t="shared" si="16"/>
        <v>1.0000000000000002</v>
      </c>
      <c r="P1048" s="10">
        <f>(B1048*BTC!J1048+Indice!C1048*XRP!J1048+Indice!D1048*LTC!J1048+Indice!E1048*ETC!J318+Indice!F1048*ETH!J465+Indice!G1048*BCH!J318+Indice!H1048*XMR!J908+Indice!I1048*ZEC!J318+Indice!J1048*EOS!J318+Indice!K1048*DASH!J1004+Indice!L1048*XLM!J832)</f>
        <v>5.0539120342591361E-3</v>
      </c>
      <c r="Q1048" s="18">
        <f>((B$1037*BTC!E1048+Indice!C$1037*XRP!E1048+Indice!D$1037*LTC!E1048+Indice!F$1037*ETH!E465+Indice!H$1037*XMR!E543+Indice!K$1037*DASH!E1004+Indice!L$1037*XLM!E832+E$1037*ETC!E288)/S$733)</f>
        <v>620.37009367253324</v>
      </c>
      <c r="R1048" s="5"/>
      <c r="S1048" s="3"/>
      <c r="T1048" s="10"/>
      <c r="U1048" s="10"/>
    </row>
    <row r="1049" spans="1:21" x14ac:dyDescent="0.25">
      <c r="A1049" s="3">
        <v>42686</v>
      </c>
      <c r="B1049" s="10">
        <f>'Volumi Totali'!B1049/'Volumi Totali'!N1049</f>
        <v>0.73406373446395523</v>
      </c>
      <c r="C1049" s="10">
        <f>'Volumi Totali'!C1049/'Volumi Totali'!N1049</f>
        <v>1.9401614893642859E-2</v>
      </c>
      <c r="D1049" s="10">
        <f>'Volumi Totali'!D1049/'Volumi Totali'!N1049</f>
        <v>2.9448084601127959E-2</v>
      </c>
      <c r="E1049" s="10">
        <f>'Volumi Totali'!E1049/'Volumi Totali'!N1049</f>
        <v>8.2681435854450123E-3</v>
      </c>
      <c r="F1049" s="10">
        <f>'Volumi Totali'!F1049/'Volumi Totali'!N1049</f>
        <v>0.1141889541676492</v>
      </c>
      <c r="G1049" s="10">
        <f>'Volumi Totali'!G1049/'Volumi Totali'!N1049</f>
        <v>0</v>
      </c>
      <c r="H1049" s="10">
        <f>'Volumi Totali'!H1049/'Volumi Totali'!N1049</f>
        <v>8.2237061630422437E-2</v>
      </c>
      <c r="I1049" s="10">
        <f>'Volumi Totali'!I1049/'Volumi Totali'!N1049</f>
        <v>0</v>
      </c>
      <c r="J1049" s="10">
        <f>'Volumi Totali'!J1049/'Volumi Totali'!N1049</f>
        <v>0</v>
      </c>
      <c r="K1049" s="10">
        <f>'Volumi Totali'!K1049/'Volumi Totali'!N1049</f>
        <v>1.2110219938092264E-2</v>
      </c>
      <c r="L1049" s="10">
        <f>'Volumi Totali'!L1049/'Volumi Totali'!N1049</f>
        <v>2.8218671966503272E-4</v>
      </c>
      <c r="N1049" s="11">
        <f t="shared" si="16"/>
        <v>1</v>
      </c>
      <c r="P1049" s="10">
        <f>(B1049*BTC!J1049+Indice!C1049*XRP!J1049+Indice!D1049*LTC!J1049+Indice!E1049*ETC!J319+Indice!F1049*ETH!J466+Indice!G1049*BCH!J319+Indice!H1049*XMR!J909+Indice!I1049*ZEC!J319+Indice!J1049*EOS!J319+Indice!K1049*DASH!J1005+Indice!L1049*XLM!J833)</f>
        <v>-9.7391076713084137E-3</v>
      </c>
      <c r="Q1049" s="18">
        <f>((B$1037*BTC!E1049+Indice!C$1037*XRP!E1049+Indice!D$1037*LTC!E1049+Indice!F$1037*ETH!E466+Indice!H$1037*XMR!E544+Indice!K$1037*DASH!E1005+Indice!L$1037*XLM!E833+E$1037*ETC!E289)/S$733)</f>
        <v>610.50518702937143</v>
      </c>
      <c r="R1049" s="5"/>
      <c r="S1049" s="4"/>
      <c r="T1049" s="10"/>
      <c r="U1049" s="10"/>
    </row>
    <row r="1050" spans="1:21" x14ac:dyDescent="0.25">
      <c r="A1050" s="4">
        <v>42687</v>
      </c>
      <c r="B1050" s="10">
        <f>'Volumi Totali'!B1050/'Volumi Totali'!N1050</f>
        <v>0.77316739053035011</v>
      </c>
      <c r="C1050" s="10">
        <f>'Volumi Totali'!C1050/'Volumi Totali'!N1050</f>
        <v>2.1197052060023008E-2</v>
      </c>
      <c r="D1050" s="10">
        <f>'Volumi Totali'!D1050/'Volumi Totali'!N1050</f>
        <v>3.2193963186925981E-2</v>
      </c>
      <c r="E1050" s="10">
        <f>'Volumi Totali'!E1050/'Volumi Totali'!N1050</f>
        <v>4.5750800587028165E-3</v>
      </c>
      <c r="F1050" s="10">
        <f>'Volumi Totali'!F1050/'Volumi Totali'!N1050</f>
        <v>7.920311583063297E-2</v>
      </c>
      <c r="G1050" s="10">
        <f>'Volumi Totali'!G1050/'Volumi Totali'!N1050</f>
        <v>0</v>
      </c>
      <c r="H1050" s="10">
        <f>'Volumi Totali'!H1050/'Volumi Totali'!N1050</f>
        <v>8.1388193350106094E-2</v>
      </c>
      <c r="I1050" s="10">
        <f>'Volumi Totali'!I1050/'Volumi Totali'!N1050</f>
        <v>0</v>
      </c>
      <c r="J1050" s="10">
        <f>'Volumi Totali'!J1050/'Volumi Totali'!N1050</f>
        <v>0</v>
      </c>
      <c r="K1050" s="10">
        <f>'Volumi Totali'!K1050/'Volumi Totali'!N1050</f>
        <v>7.9774630224796247E-3</v>
      </c>
      <c r="L1050" s="10">
        <f>'Volumi Totali'!L1050/'Volumi Totali'!N1050</f>
        <v>2.9774196077934581E-4</v>
      </c>
      <c r="N1050" s="11">
        <f t="shared" si="16"/>
        <v>0.99999999999999989</v>
      </c>
      <c r="P1050" s="10">
        <f>(B1050*BTC!J1050+Indice!C1050*XRP!J1050+Indice!D1050*LTC!J1050+Indice!E1050*ETC!J320+Indice!F1050*ETH!J467+Indice!G1050*BCH!J320+Indice!H1050*XMR!J910+Indice!I1050*ZEC!J320+Indice!J1050*EOS!J320+Indice!K1050*DASH!J1006+Indice!L1050*XLM!J834)</f>
        <v>-3.5368692215499578E-3</v>
      </c>
      <c r="Q1050" s="18">
        <f>((B$1037*BTC!E1050+Indice!C$1037*XRP!E1050+Indice!D$1037*LTC!E1050+Indice!F$1037*ETH!E467+Indice!H$1037*XMR!E545+Indice!K$1037*DASH!E1006+Indice!L$1037*XLM!E834+E$1037*ETC!E290)/S$733)</f>
        <v>607.92443923231974</v>
      </c>
      <c r="R1050" s="5"/>
      <c r="S1050" s="3"/>
      <c r="T1050" s="10"/>
      <c r="U1050" s="10"/>
    </row>
    <row r="1051" spans="1:21" x14ac:dyDescent="0.25">
      <c r="A1051" s="3">
        <v>42688</v>
      </c>
      <c r="B1051" s="10">
        <f>'Volumi Totali'!B1051/'Volumi Totali'!N1051</f>
        <v>0.82268529663007373</v>
      </c>
      <c r="C1051" s="10">
        <f>'Volumi Totali'!C1051/'Volumi Totali'!N1051</f>
        <v>1.6760222909279959E-2</v>
      </c>
      <c r="D1051" s="10">
        <f>'Volumi Totali'!D1051/'Volumi Totali'!N1051</f>
        <v>3.298694694777525E-2</v>
      </c>
      <c r="E1051" s="10">
        <f>'Volumi Totali'!E1051/'Volumi Totali'!N1051</f>
        <v>3.5539774959336547E-3</v>
      </c>
      <c r="F1051" s="10">
        <f>'Volumi Totali'!F1051/'Volumi Totali'!N1051</f>
        <v>4.6666458752296462E-2</v>
      </c>
      <c r="G1051" s="10">
        <f>'Volumi Totali'!G1051/'Volumi Totali'!N1051</f>
        <v>0</v>
      </c>
      <c r="H1051" s="10">
        <f>'Volumi Totali'!H1051/'Volumi Totali'!N1051</f>
        <v>6.8832977684832736E-2</v>
      </c>
      <c r="I1051" s="10">
        <f>'Volumi Totali'!I1051/'Volumi Totali'!N1051</f>
        <v>0</v>
      </c>
      <c r="J1051" s="10">
        <f>'Volumi Totali'!J1051/'Volumi Totali'!N1051</f>
        <v>0</v>
      </c>
      <c r="K1051" s="10">
        <f>'Volumi Totali'!K1051/'Volumi Totali'!N1051</f>
        <v>8.0909642086382048E-3</v>
      </c>
      <c r="L1051" s="10">
        <f>'Volumi Totali'!L1051/'Volumi Totali'!N1051</f>
        <v>4.2315537116998747E-4</v>
      </c>
      <c r="N1051" s="11">
        <f t="shared" si="16"/>
        <v>1</v>
      </c>
      <c r="P1051" s="10">
        <f>(B1051*BTC!J1051+Indice!C1051*XRP!J1051+Indice!D1051*LTC!J1051+Indice!E1051*ETC!J321+Indice!F1051*ETH!J468+Indice!G1051*BCH!J321+Indice!H1051*XMR!J911+Indice!I1051*ZEC!J321+Indice!J1051*EOS!J321+Indice!K1051*DASH!J1007+Indice!L1051*XLM!J835)</f>
        <v>8.5851469821588266E-3</v>
      </c>
      <c r="Q1051" s="18">
        <f>((B$1037*BTC!E1051+Indice!C$1037*XRP!E1051+Indice!D$1037*LTC!E1051+Indice!F$1037*ETH!E468+Indice!H$1037*XMR!E546+Indice!K$1037*DASH!E1007+Indice!L$1037*XLM!E835+E$1037*ETC!E291)/S$733)</f>
        <v>610.49374388243041</v>
      </c>
      <c r="R1051" s="5"/>
      <c r="S1051" s="4"/>
      <c r="T1051" s="10"/>
      <c r="U1051" s="10"/>
    </row>
    <row r="1052" spans="1:21" x14ac:dyDescent="0.25">
      <c r="A1052" s="4">
        <v>42689</v>
      </c>
      <c r="B1052" s="10">
        <f>'Volumi Totali'!B1052/'Volumi Totali'!N1052</f>
        <v>0.80028677615582644</v>
      </c>
      <c r="C1052" s="10">
        <f>'Volumi Totali'!C1052/'Volumi Totali'!N1052</f>
        <v>3.4194977124695769E-2</v>
      </c>
      <c r="D1052" s="10">
        <f>'Volumi Totali'!D1052/'Volumi Totali'!N1052</f>
        <v>3.368617785231872E-2</v>
      </c>
      <c r="E1052" s="10">
        <f>'Volumi Totali'!E1052/'Volumi Totali'!N1052</f>
        <v>7.4633521215796521E-3</v>
      </c>
      <c r="F1052" s="10">
        <f>'Volumi Totali'!F1052/'Volumi Totali'!N1052</f>
        <v>7.2848835558430303E-2</v>
      </c>
      <c r="G1052" s="10">
        <f>'Volumi Totali'!G1052/'Volumi Totali'!N1052</f>
        <v>0</v>
      </c>
      <c r="H1052" s="10">
        <f>'Volumi Totali'!H1052/'Volumi Totali'!N1052</f>
        <v>4.1227071871740989E-2</v>
      </c>
      <c r="I1052" s="10">
        <f>'Volumi Totali'!I1052/'Volumi Totali'!N1052</f>
        <v>0</v>
      </c>
      <c r="J1052" s="10">
        <f>'Volumi Totali'!J1052/'Volumi Totali'!N1052</f>
        <v>0</v>
      </c>
      <c r="K1052" s="10">
        <f>'Volumi Totali'!K1052/'Volumi Totali'!N1052</f>
        <v>9.9952283959940744E-3</v>
      </c>
      <c r="L1052" s="10">
        <f>'Volumi Totali'!L1052/'Volumi Totali'!N1052</f>
        <v>2.9758091941406054E-4</v>
      </c>
      <c r="N1052" s="11">
        <f t="shared" si="16"/>
        <v>1</v>
      </c>
      <c r="P1052" s="10">
        <f>(B1052*BTC!J1052+Indice!C1052*XRP!J1052+Indice!D1052*LTC!J1052+Indice!E1052*ETC!J322+Indice!F1052*ETH!J469+Indice!G1052*BCH!J322+Indice!H1052*XMR!J912+Indice!I1052*ZEC!J322+Indice!J1052*EOS!J322+Indice!K1052*DASH!J1008+Indice!L1052*XLM!J836)</f>
        <v>5.7628226816539042E-3</v>
      </c>
      <c r="Q1052" s="18">
        <f>((B$1037*BTC!E1052+Indice!C$1037*XRP!E1052+Indice!D$1037*LTC!E1052+Indice!F$1037*ETH!E469+Indice!H$1037*XMR!E547+Indice!K$1037*DASH!E1008+Indice!L$1037*XLM!E836+E$1037*ETC!E292)/S$733)</f>
        <v>616.22566814015158</v>
      </c>
      <c r="R1052" s="5"/>
      <c r="S1052" s="3"/>
      <c r="T1052" s="10"/>
      <c r="U1052" s="10"/>
    </row>
    <row r="1053" spans="1:21" x14ac:dyDescent="0.25">
      <c r="A1053" s="3">
        <v>42690</v>
      </c>
      <c r="B1053" s="10">
        <f>'Volumi Totali'!B1053/'Volumi Totali'!N1053</f>
        <v>0.8353113356467099</v>
      </c>
      <c r="C1053" s="10">
        <f>'Volumi Totali'!C1053/'Volumi Totali'!N1053</f>
        <v>1.7178939598111991E-2</v>
      </c>
      <c r="D1053" s="10">
        <f>'Volumi Totali'!D1053/'Volumi Totali'!N1053</f>
        <v>2.5023514155392078E-2</v>
      </c>
      <c r="E1053" s="10">
        <f>'Volumi Totali'!E1053/'Volumi Totali'!N1053</f>
        <v>5.6293802574454909E-3</v>
      </c>
      <c r="F1053" s="10">
        <f>'Volumi Totali'!F1053/'Volumi Totali'!N1053</f>
        <v>5.636107962089467E-2</v>
      </c>
      <c r="G1053" s="10">
        <f>'Volumi Totali'!G1053/'Volumi Totali'!N1053</f>
        <v>0</v>
      </c>
      <c r="H1053" s="10">
        <f>'Volumi Totali'!H1053/'Volumi Totali'!N1053</f>
        <v>5.5206196402792097E-2</v>
      </c>
      <c r="I1053" s="10">
        <f>'Volumi Totali'!I1053/'Volumi Totali'!N1053</f>
        <v>0</v>
      </c>
      <c r="J1053" s="10">
        <f>'Volumi Totali'!J1053/'Volumi Totali'!N1053</f>
        <v>0</v>
      </c>
      <c r="K1053" s="10">
        <f>'Volumi Totali'!K1053/'Volumi Totali'!N1053</f>
        <v>5.0309160493485295E-3</v>
      </c>
      <c r="L1053" s="10">
        <f>'Volumi Totali'!L1053/'Volumi Totali'!N1053</f>
        <v>2.5863826930519284E-4</v>
      </c>
      <c r="N1053" s="11">
        <f t="shared" si="16"/>
        <v>1</v>
      </c>
      <c r="P1053" s="10">
        <f>(B1053*BTC!J1053+Indice!C1053*XRP!J1053+Indice!D1053*LTC!J1053+Indice!E1053*ETC!J323+Indice!F1053*ETH!J470+Indice!G1053*BCH!J323+Indice!H1053*XMR!J913+Indice!I1053*ZEC!J323+Indice!J1053*EOS!J323+Indice!K1053*DASH!J1009+Indice!L1053*XLM!J837)</f>
        <v>3.2704475044255228E-2</v>
      </c>
      <c r="Q1053" s="18">
        <f>((B$1037*BTC!E1053+Indice!C$1037*XRP!E1053+Indice!D$1037*LTC!E1053+Indice!F$1037*ETH!E470+Indice!H$1037*XMR!E548+Indice!K$1037*DASH!E1009+Indice!L$1037*XLM!E837+E$1037*ETC!E293)/S$733)</f>
        <v>644.35491165998849</v>
      </c>
      <c r="R1053" s="5"/>
      <c r="S1053" s="4"/>
      <c r="T1053" s="10"/>
      <c r="U1053" s="10"/>
    </row>
    <row r="1054" spans="1:21" x14ac:dyDescent="0.25">
      <c r="A1054" s="4">
        <v>42691</v>
      </c>
      <c r="B1054" s="10">
        <f>'Volumi Totali'!B1054/'Volumi Totali'!N1054</f>
        <v>0.8524467771703701</v>
      </c>
      <c r="C1054" s="10">
        <f>'Volumi Totali'!C1054/'Volumi Totali'!N1054</f>
        <v>1.8850332802746145E-2</v>
      </c>
      <c r="D1054" s="10">
        <f>'Volumi Totali'!D1054/'Volumi Totali'!N1054</f>
        <v>2.4496176390056103E-2</v>
      </c>
      <c r="E1054" s="10">
        <f>'Volumi Totali'!E1054/'Volumi Totali'!N1054</f>
        <v>3.7617288665443573E-3</v>
      </c>
      <c r="F1054" s="10">
        <f>'Volumi Totali'!F1054/'Volumi Totali'!N1054</f>
        <v>5.4836432500777167E-2</v>
      </c>
      <c r="G1054" s="10">
        <f>'Volumi Totali'!G1054/'Volumi Totali'!N1054</f>
        <v>0</v>
      </c>
      <c r="H1054" s="10">
        <f>'Volumi Totali'!H1054/'Volumi Totali'!N1054</f>
        <v>3.6875453725217305E-2</v>
      </c>
      <c r="I1054" s="10">
        <f>'Volumi Totali'!I1054/'Volumi Totali'!N1054</f>
        <v>0</v>
      </c>
      <c r="J1054" s="10">
        <f>'Volumi Totali'!J1054/'Volumi Totali'!N1054</f>
        <v>0</v>
      </c>
      <c r="K1054" s="10">
        <f>'Volumi Totali'!K1054/'Volumi Totali'!N1054</f>
        <v>8.1477798636493404E-3</v>
      </c>
      <c r="L1054" s="10">
        <f>'Volumi Totali'!L1054/'Volumi Totali'!N1054</f>
        <v>5.8531868063953219E-4</v>
      </c>
      <c r="N1054" s="11">
        <f t="shared" ref="N1054:N1117" si="17">B1054+C1054+D1054+E1054+F1054+G1054+H1054+I1054+J1054+K1054+L1054</f>
        <v>1</v>
      </c>
      <c r="P1054" s="10">
        <f>(B1054*BTC!J1054+Indice!C1054*XRP!J1054+Indice!D1054*LTC!J1054+Indice!E1054*ETC!J324+Indice!F1054*ETH!J471+Indice!G1054*BCH!J324+Indice!H1054*XMR!J914+Indice!I1054*ZEC!J324+Indice!J1054*EOS!J324+Indice!K1054*DASH!J1010+Indice!L1054*XLM!J838)</f>
        <v>-5.0739523026193979E-3</v>
      </c>
      <c r="Q1054" s="18">
        <f>((B$1037*BTC!E1054+Indice!C$1037*XRP!E1054+Indice!D$1037*LTC!E1054+Indice!F$1037*ETH!E471+Indice!H$1037*XMR!E549+Indice!K$1037*DASH!E1010+Indice!L$1037*XLM!E838+E$1037*ETC!E294)/S$733)</f>
        <v>641.5577091475219</v>
      </c>
      <c r="R1054" s="5"/>
      <c r="S1054" s="3"/>
      <c r="T1054" s="10"/>
      <c r="U1054" s="10"/>
    </row>
    <row r="1055" spans="1:21" x14ac:dyDescent="0.25">
      <c r="A1055" s="3">
        <v>42692</v>
      </c>
      <c r="B1055" s="10">
        <f>'Volumi Totali'!B1055/'Volumi Totali'!N1055</f>
        <v>0.80440115548267754</v>
      </c>
      <c r="C1055" s="10">
        <f>'Volumi Totali'!C1055/'Volumi Totali'!N1055</f>
        <v>2.29027964727084E-2</v>
      </c>
      <c r="D1055" s="10">
        <f>'Volumi Totali'!D1055/'Volumi Totali'!N1055</f>
        <v>2.4408877312078549E-2</v>
      </c>
      <c r="E1055" s="10">
        <f>'Volumi Totali'!E1055/'Volumi Totali'!N1055</f>
        <v>5.0192259409271578E-3</v>
      </c>
      <c r="F1055" s="10">
        <f>'Volumi Totali'!F1055/'Volumi Totali'!N1055</f>
        <v>9.9589906258552671E-2</v>
      </c>
      <c r="G1055" s="10">
        <f>'Volumi Totali'!G1055/'Volumi Totali'!N1055</f>
        <v>0</v>
      </c>
      <c r="H1055" s="10">
        <f>'Volumi Totali'!H1055/'Volumi Totali'!N1055</f>
        <v>3.549054591521817E-2</v>
      </c>
      <c r="I1055" s="10">
        <f>'Volumi Totali'!I1055/'Volumi Totali'!N1055</f>
        <v>0</v>
      </c>
      <c r="J1055" s="10">
        <f>'Volumi Totali'!J1055/'Volumi Totali'!N1055</f>
        <v>0</v>
      </c>
      <c r="K1055" s="10">
        <f>'Volumi Totali'!K1055/'Volumi Totali'!N1055</f>
        <v>7.9907822733226337E-3</v>
      </c>
      <c r="L1055" s="10">
        <f>'Volumi Totali'!L1055/'Volumi Totali'!N1055</f>
        <v>1.9671034451491012E-4</v>
      </c>
      <c r="N1055" s="11">
        <f t="shared" si="17"/>
        <v>1</v>
      </c>
      <c r="P1055" s="10">
        <f>(B1055*BTC!J1055+Indice!C1055*XRP!J1055+Indice!D1055*LTC!J1055+Indice!E1055*ETC!J325+Indice!F1055*ETH!J472+Indice!G1055*BCH!J325+Indice!H1055*XMR!J915+Indice!I1055*ZEC!J325+Indice!J1055*EOS!J325+Indice!K1055*DASH!J1011+Indice!L1055*XLM!J839)</f>
        <v>6.7715657857853476E-3</v>
      </c>
      <c r="Q1055" s="18">
        <f>((B$1037*BTC!E1055+Indice!C$1037*XRP!E1055+Indice!D$1037*LTC!E1055+Indice!F$1037*ETH!E472+Indice!H$1037*XMR!E550+Indice!K$1037*DASH!E1011+Indice!L$1037*XLM!E839+E$1037*ETC!E295)/S$733)</f>
        <v>650.66254042614298</v>
      </c>
      <c r="R1055" s="5"/>
      <c r="S1055" s="4"/>
      <c r="T1055" s="10"/>
      <c r="U1055" s="10"/>
    </row>
    <row r="1056" spans="1:21" x14ac:dyDescent="0.25">
      <c r="A1056" s="4">
        <v>42693</v>
      </c>
      <c r="B1056" s="10">
        <f>'Volumi Totali'!B1056/'Volumi Totali'!N1056</f>
        <v>0.89825115434588154</v>
      </c>
      <c r="C1056" s="10">
        <f>'Volumi Totali'!C1056/'Volumi Totali'!N1056</f>
        <v>1.0531111216377738E-2</v>
      </c>
      <c r="D1056" s="10">
        <f>'Volumi Totali'!D1056/'Volumi Totali'!N1056</f>
        <v>1.6637721547550759E-2</v>
      </c>
      <c r="E1056" s="10">
        <f>'Volumi Totali'!E1056/'Volumi Totali'!N1056</f>
        <v>3.0625712635822134E-3</v>
      </c>
      <c r="F1056" s="10">
        <f>'Volumi Totali'!F1056/'Volumi Totali'!N1056</f>
        <v>4.2120059508002031E-2</v>
      </c>
      <c r="G1056" s="10">
        <f>'Volumi Totali'!G1056/'Volumi Totali'!N1056</f>
        <v>0</v>
      </c>
      <c r="H1056" s="10">
        <f>'Volumi Totali'!H1056/'Volumi Totali'!N1056</f>
        <v>2.0222020418175835E-2</v>
      </c>
      <c r="I1056" s="10">
        <f>'Volumi Totali'!I1056/'Volumi Totali'!N1056</f>
        <v>0</v>
      </c>
      <c r="J1056" s="10">
        <f>'Volumi Totali'!J1056/'Volumi Totali'!N1056</f>
        <v>0</v>
      </c>
      <c r="K1056" s="10">
        <f>'Volumi Totali'!K1056/'Volumi Totali'!N1056</f>
        <v>9.1003477239300183E-3</v>
      </c>
      <c r="L1056" s="10">
        <f>'Volumi Totali'!L1056/'Volumi Totali'!N1056</f>
        <v>7.5013976499827391E-5</v>
      </c>
      <c r="N1056" s="11">
        <f t="shared" si="17"/>
        <v>0.99999999999999978</v>
      </c>
      <c r="P1056" s="10">
        <f>(B1056*BTC!J1056+Indice!C1056*XRP!J1056+Indice!D1056*LTC!J1056+Indice!E1056*ETC!J326+Indice!F1056*ETH!J473+Indice!G1056*BCH!J326+Indice!H1056*XMR!J916+Indice!I1056*ZEC!J326+Indice!J1056*EOS!J326+Indice!K1056*DASH!J1012+Indice!L1056*XLM!J840)</f>
        <v>-1.4313935245426743E-4</v>
      </c>
      <c r="Q1056" s="18">
        <f>((B$1037*BTC!E1056+Indice!C$1037*XRP!E1056+Indice!D$1037*LTC!E1056+Indice!F$1037*ETH!E473+Indice!H$1037*XMR!E551+Indice!K$1037*DASH!E1012+Indice!L$1037*XLM!E840+E$1037*ETC!E296)/S$733)</f>
        <v>650.70480373842543</v>
      </c>
      <c r="R1056" s="5"/>
      <c r="S1056" s="3"/>
      <c r="T1056" s="10"/>
      <c r="U1056" s="10"/>
    </row>
    <row r="1057" spans="1:21" x14ac:dyDescent="0.25">
      <c r="A1057" s="3">
        <v>42694</v>
      </c>
      <c r="B1057" s="10">
        <f>'Volumi Totali'!B1057/'Volumi Totali'!N1057</f>
        <v>0.91399247541443507</v>
      </c>
      <c r="C1057" s="10">
        <f>'Volumi Totali'!C1057/'Volumi Totali'!N1057</f>
        <v>1.1121499060577331E-2</v>
      </c>
      <c r="D1057" s="10">
        <f>'Volumi Totali'!D1057/'Volumi Totali'!N1057</f>
        <v>1.5895650236531639E-2</v>
      </c>
      <c r="E1057" s="10">
        <f>'Volumi Totali'!E1057/'Volumi Totali'!N1057</f>
        <v>2.2740156036062859E-3</v>
      </c>
      <c r="F1057" s="10">
        <f>'Volumi Totali'!F1057/'Volumi Totali'!N1057</f>
        <v>3.0681220328574232E-2</v>
      </c>
      <c r="G1057" s="10">
        <f>'Volumi Totali'!G1057/'Volumi Totali'!N1057</f>
        <v>0</v>
      </c>
      <c r="H1057" s="10">
        <f>'Volumi Totali'!H1057/'Volumi Totali'!N1057</f>
        <v>2.0962296084599423E-2</v>
      </c>
      <c r="I1057" s="10">
        <f>'Volumi Totali'!I1057/'Volumi Totali'!N1057</f>
        <v>0</v>
      </c>
      <c r="J1057" s="10">
        <f>'Volumi Totali'!J1057/'Volumi Totali'!N1057</f>
        <v>0</v>
      </c>
      <c r="K1057" s="10">
        <f>'Volumi Totali'!K1057/'Volumi Totali'!N1057</f>
        <v>4.9662297939675124E-3</v>
      </c>
      <c r="L1057" s="10">
        <f>'Volumi Totali'!L1057/'Volumi Totali'!N1057</f>
        <v>1.0661347770851371E-4</v>
      </c>
      <c r="N1057" s="11">
        <f t="shared" si="17"/>
        <v>1</v>
      </c>
      <c r="P1057" s="10">
        <f>(B1057*BTC!J1057+Indice!C1057*XRP!J1057+Indice!D1057*LTC!J1057+Indice!E1057*ETC!J327+Indice!F1057*ETH!J474+Indice!G1057*BCH!J327+Indice!H1057*XMR!J917+Indice!I1057*ZEC!J327+Indice!J1057*EOS!J327+Indice!K1057*DASH!J1013+Indice!L1057*XLM!J841)</f>
        <v>-2.6056938337459278E-2</v>
      </c>
      <c r="Q1057" s="18">
        <f>((B$1037*BTC!E1057+Indice!C$1037*XRP!E1057+Indice!D$1037*LTC!E1057+Indice!F$1037*ETH!E474+Indice!H$1037*XMR!E552+Indice!K$1037*DASH!E1013+Indice!L$1037*XLM!E841+E$1037*ETC!E297)/S$733)</f>
        <v>632.90688131491754</v>
      </c>
      <c r="R1057" s="5"/>
      <c r="S1057" s="4"/>
      <c r="T1057" s="10"/>
      <c r="U1057" s="10"/>
    </row>
    <row r="1058" spans="1:21" x14ac:dyDescent="0.25">
      <c r="A1058" s="4">
        <v>42695</v>
      </c>
      <c r="B1058" s="10">
        <f>'Volumi Totali'!B1058/'Volumi Totali'!N1058</f>
        <v>0.84909239446152751</v>
      </c>
      <c r="C1058" s="10">
        <f>'Volumi Totali'!C1058/'Volumi Totali'!N1058</f>
        <v>3.6224789846406508E-2</v>
      </c>
      <c r="D1058" s="10">
        <f>'Volumi Totali'!D1058/'Volumi Totali'!N1058</f>
        <v>2.7927334022011321E-2</v>
      </c>
      <c r="E1058" s="10">
        <f>'Volumi Totali'!E1058/'Volumi Totali'!N1058</f>
        <v>3.8126653805752113E-3</v>
      </c>
      <c r="F1058" s="10">
        <f>'Volumi Totali'!F1058/'Volumi Totali'!N1058</f>
        <v>5.1155937106354556E-2</v>
      </c>
      <c r="G1058" s="10">
        <f>'Volumi Totali'!G1058/'Volumi Totali'!N1058</f>
        <v>0</v>
      </c>
      <c r="H1058" s="10">
        <f>'Volumi Totali'!H1058/'Volumi Totali'!N1058</f>
        <v>2.2150801040270292E-2</v>
      </c>
      <c r="I1058" s="10">
        <f>'Volumi Totali'!I1058/'Volumi Totali'!N1058</f>
        <v>0</v>
      </c>
      <c r="J1058" s="10">
        <f>'Volumi Totali'!J1058/'Volumi Totali'!N1058</f>
        <v>0</v>
      </c>
      <c r="K1058" s="10">
        <f>'Volumi Totali'!K1058/'Volumi Totali'!N1058</f>
        <v>9.5673015807004567E-3</v>
      </c>
      <c r="L1058" s="10">
        <f>'Volumi Totali'!L1058/'Volumi Totali'!N1058</f>
        <v>6.8776562154175213E-5</v>
      </c>
      <c r="N1058" s="11">
        <f t="shared" si="17"/>
        <v>1</v>
      </c>
      <c r="P1058" s="10">
        <f>(B1058*BTC!J1058+Indice!C1058*XRP!J1058+Indice!D1058*LTC!J1058+Indice!E1058*ETC!J328+Indice!F1058*ETH!J475+Indice!G1058*BCH!J328+Indice!H1058*XMR!J918+Indice!I1058*ZEC!J328+Indice!J1058*EOS!J328+Indice!K1058*DASH!J1014+Indice!L1058*XLM!J842)</f>
        <v>9.9991466689735471E-3</v>
      </c>
      <c r="Q1058" s="18">
        <f>((B$1037*BTC!E1058+Indice!C$1037*XRP!E1058+Indice!D$1037*LTC!E1058+Indice!F$1037*ETH!E475+Indice!H$1037*XMR!E553+Indice!K$1037*DASH!E1014+Indice!L$1037*XLM!E842+E$1037*ETC!E298)/S$733)</f>
        <v>640.01425138871389</v>
      </c>
      <c r="R1058" s="5"/>
      <c r="S1058" s="3"/>
      <c r="T1058" s="10"/>
      <c r="U1058" s="10"/>
    </row>
    <row r="1059" spans="1:21" x14ac:dyDescent="0.25">
      <c r="A1059" s="3">
        <v>42696</v>
      </c>
      <c r="B1059" s="10">
        <f>'Volumi Totali'!B1059/'Volumi Totali'!N1059</f>
        <v>0.82621885120713456</v>
      </c>
      <c r="C1059" s="10">
        <f>'Volumi Totali'!C1059/'Volumi Totali'!N1059</f>
        <v>1.5264944381185194E-2</v>
      </c>
      <c r="D1059" s="10">
        <f>'Volumi Totali'!D1059/'Volumi Totali'!N1059</f>
        <v>1.4932818471604138E-2</v>
      </c>
      <c r="E1059" s="10">
        <f>'Volumi Totali'!E1059/'Volumi Totali'!N1059</f>
        <v>2.8006253380090285E-3</v>
      </c>
      <c r="F1059" s="10">
        <f>'Volumi Totali'!F1059/'Volumi Totali'!N1059</f>
        <v>7.1770233896523553E-2</v>
      </c>
      <c r="G1059" s="10">
        <f>'Volumi Totali'!G1059/'Volumi Totali'!N1059</f>
        <v>0</v>
      </c>
      <c r="H1059" s="10">
        <f>'Volumi Totali'!H1059/'Volumi Totali'!N1059</f>
        <v>6.3577879595237349E-2</v>
      </c>
      <c r="I1059" s="10">
        <f>'Volumi Totali'!I1059/'Volumi Totali'!N1059</f>
        <v>0</v>
      </c>
      <c r="J1059" s="10">
        <f>'Volumi Totali'!J1059/'Volumi Totali'!N1059</f>
        <v>0</v>
      </c>
      <c r="K1059" s="10">
        <f>'Volumi Totali'!K1059/'Volumi Totali'!N1059</f>
        <v>5.2285598669481476E-3</v>
      </c>
      <c r="L1059" s="10">
        <f>'Volumi Totali'!L1059/'Volumi Totali'!N1059</f>
        <v>2.0608724335800333E-4</v>
      </c>
      <c r="N1059" s="11">
        <f t="shared" si="17"/>
        <v>1</v>
      </c>
      <c r="P1059" s="10">
        <f>(B1059*BTC!J1059+Indice!C1059*XRP!J1059+Indice!D1059*LTC!J1059+Indice!E1059*ETC!J329+Indice!F1059*ETH!J476+Indice!G1059*BCH!J329+Indice!H1059*XMR!J919+Indice!I1059*ZEC!J329+Indice!J1059*EOS!J329+Indice!K1059*DASH!J1015+Indice!L1059*XLM!J843)</f>
        <v>2.3044691547086885E-2</v>
      </c>
      <c r="Q1059" s="18">
        <f>((B$1037*BTC!E1059+Indice!C$1037*XRP!E1059+Indice!D$1037*LTC!E1059+Indice!F$1037*ETH!E476+Indice!H$1037*XMR!E554+Indice!K$1037*DASH!E1015+Indice!L$1037*XLM!E843+E$1037*ETC!E299)/S$733)</f>
        <v>650.50257052705058</v>
      </c>
      <c r="R1059" s="5"/>
      <c r="S1059" s="4"/>
      <c r="T1059" s="10"/>
      <c r="U1059" s="10"/>
    </row>
    <row r="1060" spans="1:21" x14ac:dyDescent="0.25">
      <c r="A1060" s="4">
        <v>42697</v>
      </c>
      <c r="B1060" s="10">
        <f>'Volumi Totali'!B1060/'Volumi Totali'!N1060</f>
        <v>0.82301586038627994</v>
      </c>
      <c r="C1060" s="10">
        <f>'Volumi Totali'!C1060/'Volumi Totali'!N1060</f>
        <v>4.0112773595641651E-2</v>
      </c>
      <c r="D1060" s="10">
        <f>'Volumi Totali'!D1060/'Volumi Totali'!N1060</f>
        <v>2.3485001296717864E-2</v>
      </c>
      <c r="E1060" s="10">
        <f>'Volumi Totali'!E1060/'Volumi Totali'!N1060</f>
        <v>7.9855348219281651E-3</v>
      </c>
      <c r="F1060" s="10">
        <f>'Volumi Totali'!F1060/'Volumi Totali'!N1060</f>
        <v>5.1743021055859512E-2</v>
      </c>
      <c r="G1060" s="10">
        <f>'Volumi Totali'!G1060/'Volumi Totali'!N1060</f>
        <v>0</v>
      </c>
      <c r="H1060" s="10">
        <f>'Volumi Totali'!H1060/'Volumi Totali'!N1060</f>
        <v>4.4841600429400698E-2</v>
      </c>
      <c r="I1060" s="10">
        <f>'Volumi Totali'!I1060/'Volumi Totali'!N1060</f>
        <v>0</v>
      </c>
      <c r="J1060" s="10">
        <f>'Volumi Totali'!J1060/'Volumi Totali'!N1060</f>
        <v>0</v>
      </c>
      <c r="K1060" s="10">
        <f>'Volumi Totali'!K1060/'Volumi Totali'!N1060</f>
        <v>8.5840894653608588E-3</v>
      </c>
      <c r="L1060" s="10">
        <f>'Volumi Totali'!L1060/'Volumi Totali'!N1060</f>
        <v>2.3211894881125595E-4</v>
      </c>
      <c r="N1060" s="11">
        <f t="shared" si="17"/>
        <v>0.99999999999999989</v>
      </c>
      <c r="P1060" s="10">
        <f>(B1060*BTC!J1060+Indice!C1060*XRP!J1060+Indice!D1060*LTC!J1060+Indice!E1060*ETC!J330+Indice!F1060*ETH!J477+Indice!G1060*BCH!J330+Indice!H1060*XMR!J920+Indice!I1060*ZEC!J330+Indice!J1060*EOS!J330+Indice!K1060*DASH!J1016+Indice!L1060*XLM!J844)</f>
        <v>-9.551572448643849E-3</v>
      </c>
      <c r="Q1060" s="18">
        <f>((B$1037*BTC!E1060+Indice!C$1037*XRP!E1060+Indice!D$1037*LTC!E1060+Indice!F$1037*ETH!E477+Indice!H$1037*XMR!E555+Indice!K$1037*DASH!E1016+Indice!L$1037*XLM!E844+E$1037*ETC!E300)/S$733)</f>
        <v>644.65229017864226</v>
      </c>
      <c r="R1060" s="5"/>
      <c r="S1060" s="3"/>
      <c r="T1060" s="10"/>
      <c r="U1060" s="10"/>
    </row>
    <row r="1061" spans="1:21" x14ac:dyDescent="0.25">
      <c r="A1061" s="3">
        <v>42698</v>
      </c>
      <c r="B1061" s="10">
        <f>'Volumi Totali'!B1061/'Volumi Totali'!N1061</f>
        <v>0.75590638079071304</v>
      </c>
      <c r="C1061" s="10">
        <f>'Volumi Totali'!C1061/'Volumi Totali'!N1061</f>
        <v>1.6239803340264349E-2</v>
      </c>
      <c r="D1061" s="10">
        <f>'Volumi Totali'!D1061/'Volumi Totali'!N1061</f>
        <v>1.8385690631271285E-2</v>
      </c>
      <c r="E1061" s="10">
        <f>'Volumi Totali'!E1061/'Volumi Totali'!N1061</f>
        <v>9.6776516752393356E-3</v>
      </c>
      <c r="F1061" s="10">
        <f>'Volumi Totali'!F1061/'Volumi Totali'!N1061</f>
        <v>0.14065850859399223</v>
      </c>
      <c r="G1061" s="10">
        <f>'Volumi Totali'!G1061/'Volumi Totali'!N1061</f>
        <v>0</v>
      </c>
      <c r="H1061" s="10">
        <f>'Volumi Totali'!H1061/'Volumi Totali'!N1061</f>
        <v>5.064183153675355E-2</v>
      </c>
      <c r="I1061" s="10">
        <f>'Volumi Totali'!I1061/'Volumi Totali'!N1061</f>
        <v>0</v>
      </c>
      <c r="J1061" s="10">
        <f>'Volumi Totali'!J1061/'Volumi Totali'!N1061</f>
        <v>0</v>
      </c>
      <c r="K1061" s="10">
        <f>'Volumi Totali'!K1061/'Volumi Totali'!N1061</f>
        <v>8.1754513907480487E-3</v>
      </c>
      <c r="L1061" s="10">
        <f>'Volumi Totali'!L1061/'Volumi Totali'!N1061</f>
        <v>3.1468204101814596E-4</v>
      </c>
      <c r="N1061" s="11">
        <f t="shared" si="17"/>
        <v>0.99999999999999989</v>
      </c>
      <c r="P1061" s="10">
        <f>(B1061*BTC!J1061+Indice!C1061*XRP!J1061+Indice!D1061*LTC!J1061+Indice!E1061*ETC!J331+Indice!F1061*ETH!J478+Indice!G1061*BCH!J331+Indice!H1061*XMR!J921+Indice!I1061*ZEC!J331+Indice!J1061*EOS!J331+Indice!K1061*DASH!J1017+Indice!L1061*XLM!J845)</f>
        <v>-1.3123610185823677E-2</v>
      </c>
      <c r="Q1061" s="18">
        <f>((B$1037*BTC!E1061+Indice!C$1037*XRP!E1061+Indice!D$1037*LTC!E1061+Indice!F$1037*ETH!E478+Indice!H$1037*XMR!E556+Indice!K$1037*DASH!E1017+Indice!L$1037*XLM!E845+E$1037*ETC!E301)/S$733)</f>
        <v>640.86920554582412</v>
      </c>
      <c r="R1061" s="5"/>
      <c r="S1061" s="4"/>
      <c r="T1061" s="10"/>
      <c r="U1061" s="10"/>
    </row>
    <row r="1062" spans="1:21" x14ac:dyDescent="0.25">
      <c r="A1062" s="4">
        <v>42699</v>
      </c>
      <c r="B1062" s="10">
        <f>'Volumi Totali'!B1062/'Volumi Totali'!N1062</f>
        <v>0.81038202445231755</v>
      </c>
      <c r="C1062" s="10">
        <f>'Volumi Totali'!C1062/'Volumi Totali'!N1062</f>
        <v>1.1901827174377282E-2</v>
      </c>
      <c r="D1062" s="10">
        <f>'Volumi Totali'!D1062/'Volumi Totali'!N1062</f>
        <v>2.643353927676826E-2</v>
      </c>
      <c r="E1062" s="10">
        <f>'Volumi Totali'!E1062/'Volumi Totali'!N1062</f>
        <v>1.618837515856102E-2</v>
      </c>
      <c r="F1062" s="10">
        <f>'Volumi Totali'!F1062/'Volumi Totali'!N1062</f>
        <v>9.1662339038432697E-2</v>
      </c>
      <c r="G1062" s="10">
        <f>'Volumi Totali'!G1062/'Volumi Totali'!N1062</f>
        <v>0</v>
      </c>
      <c r="H1062" s="10">
        <f>'Volumi Totali'!H1062/'Volumi Totali'!N1062</f>
        <v>2.9288560864634723E-2</v>
      </c>
      <c r="I1062" s="10">
        <f>'Volumi Totali'!I1062/'Volumi Totali'!N1062</f>
        <v>0</v>
      </c>
      <c r="J1062" s="10">
        <f>'Volumi Totali'!J1062/'Volumi Totali'!N1062</f>
        <v>0</v>
      </c>
      <c r="K1062" s="10">
        <f>'Volumi Totali'!K1062/'Volumi Totali'!N1062</f>
        <v>1.3983737742538051E-2</v>
      </c>
      <c r="L1062" s="10">
        <f>'Volumi Totali'!L1062/'Volumi Totali'!N1062</f>
        <v>1.5959629237041642E-4</v>
      </c>
      <c r="N1062" s="11">
        <f t="shared" si="17"/>
        <v>0.99999999999999989</v>
      </c>
      <c r="P1062" s="10">
        <f>(B1062*BTC!J1062+Indice!C1062*XRP!J1062+Indice!D1062*LTC!J1062+Indice!E1062*ETC!J332+Indice!F1062*ETH!J479+Indice!G1062*BCH!J332+Indice!H1062*XMR!J922+Indice!I1062*ZEC!J332+Indice!J1062*EOS!J332+Indice!K1062*DASH!J1018+Indice!L1062*XLM!J846)</f>
        <v>1.2804512346188469E-3</v>
      </c>
      <c r="Q1062" s="18">
        <f>((B$1037*BTC!E1062+Indice!C$1037*XRP!E1062+Indice!D$1037*LTC!E1062+Indice!F$1037*ETH!E479+Indice!H$1037*XMR!E557+Indice!K$1037*DASH!E1018+Indice!L$1037*XLM!E846+E$1037*ETC!E302)/S$733)</f>
        <v>642.06551341256738</v>
      </c>
      <c r="R1062" s="5"/>
      <c r="S1062" s="3"/>
      <c r="T1062" s="10"/>
      <c r="U1062" s="10"/>
    </row>
    <row r="1063" spans="1:21" x14ac:dyDescent="0.25">
      <c r="A1063" s="3">
        <v>42700</v>
      </c>
      <c r="B1063" s="10">
        <f>'Volumi Totali'!B1063/'Volumi Totali'!N1063</f>
        <v>0.86054952375010185</v>
      </c>
      <c r="C1063" s="10">
        <f>'Volumi Totali'!C1063/'Volumi Totali'!N1063</f>
        <v>8.7806811112160991E-3</v>
      </c>
      <c r="D1063" s="10">
        <f>'Volumi Totali'!D1063/'Volumi Totali'!N1063</f>
        <v>2.7906049705723274E-2</v>
      </c>
      <c r="E1063" s="10">
        <f>'Volumi Totali'!E1063/'Volumi Totali'!N1063</f>
        <v>6.9821645937747402E-3</v>
      </c>
      <c r="F1063" s="10">
        <f>'Volumi Totali'!F1063/'Volumi Totali'!N1063</f>
        <v>5.4893191651294783E-2</v>
      </c>
      <c r="G1063" s="10">
        <f>'Volumi Totali'!G1063/'Volumi Totali'!N1063</f>
        <v>0</v>
      </c>
      <c r="H1063" s="10">
        <f>'Volumi Totali'!H1063/'Volumi Totali'!N1063</f>
        <v>2.5562827088849643E-2</v>
      </c>
      <c r="I1063" s="10">
        <f>'Volumi Totali'!I1063/'Volumi Totali'!N1063</f>
        <v>0</v>
      </c>
      <c r="J1063" s="10">
        <f>'Volumi Totali'!J1063/'Volumi Totali'!N1063</f>
        <v>0</v>
      </c>
      <c r="K1063" s="10">
        <f>'Volumi Totali'!K1063/'Volumi Totali'!N1063</f>
        <v>1.4830833058227267E-2</v>
      </c>
      <c r="L1063" s="10">
        <f>'Volumi Totali'!L1063/'Volumi Totali'!N1063</f>
        <v>4.9472904081232765E-4</v>
      </c>
      <c r="N1063" s="11">
        <f t="shared" si="17"/>
        <v>1</v>
      </c>
      <c r="P1063" s="10">
        <f>(B1063*BTC!J1063+Indice!C1063*XRP!J1063+Indice!D1063*LTC!J1063+Indice!E1063*ETC!J333+Indice!F1063*ETH!J480+Indice!G1063*BCH!J333+Indice!H1063*XMR!J923+Indice!I1063*ZEC!J333+Indice!J1063*EOS!J333+Indice!K1063*DASH!J1019+Indice!L1063*XLM!J847)</f>
        <v>-7.541961149760459E-3</v>
      </c>
      <c r="Q1063" s="18">
        <f>((B$1037*BTC!E1063+Indice!C$1037*XRP!E1063+Indice!D$1037*LTC!E1063+Indice!F$1037*ETH!E480+Indice!H$1037*XMR!E558+Indice!K$1037*DASH!E1019+Indice!L$1037*XLM!E847+E$1037*ETC!E303)/S$733)</f>
        <v>636.63671098291798</v>
      </c>
      <c r="R1063" s="5"/>
      <c r="S1063" s="4"/>
      <c r="T1063" s="10"/>
      <c r="U1063" s="10"/>
    </row>
    <row r="1064" spans="1:21" x14ac:dyDescent="0.25">
      <c r="A1064" s="4">
        <v>42701</v>
      </c>
      <c r="B1064" s="10">
        <f>'Volumi Totali'!B1064/'Volumi Totali'!N1064</f>
        <v>0.78035445661276071</v>
      </c>
      <c r="C1064" s="10">
        <f>'Volumi Totali'!C1064/'Volumi Totali'!N1064</f>
        <v>7.7905193234000577E-3</v>
      </c>
      <c r="D1064" s="10">
        <f>'Volumi Totali'!D1064/'Volumi Totali'!N1064</f>
        <v>2.4210039426875673E-2</v>
      </c>
      <c r="E1064" s="10">
        <f>'Volumi Totali'!E1064/'Volumi Totali'!N1064</f>
        <v>4.0173379332319233E-3</v>
      </c>
      <c r="F1064" s="10">
        <f>'Volumi Totali'!F1064/'Volumi Totali'!N1064</f>
        <v>0.12917925408766756</v>
      </c>
      <c r="G1064" s="10">
        <f>'Volumi Totali'!G1064/'Volumi Totali'!N1064</f>
        <v>0</v>
      </c>
      <c r="H1064" s="10">
        <f>'Volumi Totali'!H1064/'Volumi Totali'!N1064</f>
        <v>3.8633344654019811E-2</v>
      </c>
      <c r="I1064" s="10">
        <f>'Volumi Totali'!I1064/'Volumi Totali'!N1064</f>
        <v>0</v>
      </c>
      <c r="J1064" s="10">
        <f>'Volumi Totali'!J1064/'Volumi Totali'!N1064</f>
        <v>0</v>
      </c>
      <c r="K1064" s="10">
        <f>'Volumi Totali'!K1064/'Volumi Totali'!N1064</f>
        <v>1.5705505374003007E-2</v>
      </c>
      <c r="L1064" s="10">
        <f>'Volumi Totali'!L1064/'Volumi Totali'!N1064</f>
        <v>1.0954258804125762E-4</v>
      </c>
      <c r="N1064" s="11">
        <f t="shared" si="17"/>
        <v>1</v>
      </c>
      <c r="P1064" s="10">
        <f>(B1064*BTC!J1064+Indice!C1064*XRP!J1064+Indice!D1064*LTC!J1064+Indice!E1064*ETC!J334+Indice!F1064*ETH!J481+Indice!G1064*BCH!J334+Indice!H1064*XMR!J924+Indice!I1064*ZEC!J334+Indice!J1064*EOS!J334+Indice!K1064*DASH!J1020+Indice!L1064*XLM!J848)</f>
        <v>-6.5394545897771291E-3</v>
      </c>
      <c r="Q1064" s="18">
        <f>((B$1037*BTC!E1064+Indice!C$1037*XRP!E1064+Indice!D$1037*LTC!E1064+Indice!F$1037*ETH!E481+Indice!H$1037*XMR!E559+Indice!K$1037*DASH!E1020+Indice!L$1037*XLM!E848+E$1037*ETC!E304)/S$733)</f>
        <v>633.70478230112326</v>
      </c>
      <c r="R1064" s="5"/>
      <c r="S1064" s="3"/>
      <c r="T1064" s="10"/>
      <c r="U1064" s="10"/>
    </row>
    <row r="1065" spans="1:21" x14ac:dyDescent="0.25">
      <c r="A1065" s="3">
        <v>42702</v>
      </c>
      <c r="B1065" s="10">
        <f>'Volumi Totali'!B1065/'Volumi Totali'!N1065</f>
        <v>0.83025975550450259</v>
      </c>
      <c r="C1065" s="10">
        <f>'Volumi Totali'!C1065/'Volumi Totali'!N1065</f>
        <v>2.4399242030419398E-2</v>
      </c>
      <c r="D1065" s="10">
        <f>'Volumi Totali'!D1065/'Volumi Totali'!N1065</f>
        <v>2.3160464843291467E-2</v>
      </c>
      <c r="E1065" s="10">
        <f>'Volumi Totali'!E1065/'Volumi Totali'!N1065</f>
        <v>3.586832793922828E-3</v>
      </c>
      <c r="F1065" s="10">
        <f>'Volumi Totali'!F1065/'Volumi Totali'!N1065</f>
        <v>8.1121392517565782E-2</v>
      </c>
      <c r="G1065" s="10">
        <f>'Volumi Totali'!G1065/'Volumi Totali'!N1065</f>
        <v>0</v>
      </c>
      <c r="H1065" s="10">
        <f>'Volumi Totali'!H1065/'Volumi Totali'!N1065</f>
        <v>2.5906997803229755E-2</v>
      </c>
      <c r="I1065" s="10">
        <f>'Volumi Totali'!I1065/'Volumi Totali'!N1065</f>
        <v>0</v>
      </c>
      <c r="J1065" s="10">
        <f>'Volumi Totali'!J1065/'Volumi Totali'!N1065</f>
        <v>0</v>
      </c>
      <c r="K1065" s="10">
        <f>'Volumi Totali'!K1065/'Volumi Totali'!N1065</f>
        <v>1.1386876393942952E-2</v>
      </c>
      <c r="L1065" s="10">
        <f>'Volumi Totali'!L1065/'Volumi Totali'!N1065</f>
        <v>1.7843811312528299E-4</v>
      </c>
      <c r="N1065" s="11">
        <f t="shared" si="17"/>
        <v>1.0000000000000002</v>
      </c>
      <c r="P1065" s="10">
        <f>(B1065*BTC!J1065+Indice!C1065*XRP!J1065+Indice!D1065*LTC!J1065+Indice!E1065*ETC!J335+Indice!F1065*ETH!J482+Indice!G1065*BCH!J335+Indice!H1065*XMR!J925+Indice!I1065*ZEC!J335+Indice!J1065*EOS!J335+Indice!K1065*DASH!J1021+Indice!L1065*XLM!J849)</f>
        <v>8.4468844433282966E-4</v>
      </c>
      <c r="Q1065" s="18">
        <f>((B$1037*BTC!E1065+Indice!C$1037*XRP!E1065+Indice!D$1037*LTC!E1065+Indice!F$1037*ETH!E482+Indice!H$1037*XMR!E560+Indice!K$1037*DASH!E1021+Indice!L$1037*XLM!E849+E$1037*ETC!E305)/S$733)</f>
        <v>636.93588407052857</v>
      </c>
      <c r="R1065" s="5"/>
      <c r="S1065" s="4"/>
      <c r="T1065" s="10"/>
      <c r="U1065" s="10"/>
    </row>
    <row r="1066" spans="1:21" x14ac:dyDescent="0.25">
      <c r="A1066" s="4">
        <v>42703</v>
      </c>
      <c r="B1066" s="10">
        <f>'Volumi Totali'!B1066/'Volumi Totali'!N1066</f>
        <v>0.72746380832963753</v>
      </c>
      <c r="C1066" s="10">
        <f>'Volumi Totali'!C1066/'Volumi Totali'!N1066</f>
        <v>1.6475924362142066E-2</v>
      </c>
      <c r="D1066" s="10">
        <f>'Volumi Totali'!D1066/'Volumi Totali'!N1066</f>
        <v>2.5876100352243536E-2</v>
      </c>
      <c r="E1066" s="10">
        <f>'Volumi Totali'!E1066/'Volumi Totali'!N1066</f>
        <v>8.4614962828270853E-3</v>
      </c>
      <c r="F1066" s="10">
        <f>'Volumi Totali'!F1066/'Volumi Totali'!N1066</f>
        <v>0.18051344971943772</v>
      </c>
      <c r="G1066" s="10">
        <f>'Volumi Totali'!G1066/'Volumi Totali'!N1066</f>
        <v>0</v>
      </c>
      <c r="H1066" s="10">
        <f>'Volumi Totali'!H1066/'Volumi Totali'!N1066</f>
        <v>2.6215457652838416E-2</v>
      </c>
      <c r="I1066" s="10">
        <f>'Volumi Totali'!I1066/'Volumi Totali'!N1066</f>
        <v>0</v>
      </c>
      <c r="J1066" s="10">
        <f>'Volumi Totali'!J1066/'Volumi Totali'!N1066</f>
        <v>0</v>
      </c>
      <c r="K1066" s="10">
        <f>'Volumi Totali'!K1066/'Volumi Totali'!N1066</f>
        <v>1.4889142290774756E-2</v>
      </c>
      <c r="L1066" s="10">
        <f>'Volumi Totali'!L1066/'Volumi Totali'!N1066</f>
        <v>1.0462101009891649E-4</v>
      </c>
      <c r="N1066" s="11">
        <f t="shared" si="17"/>
        <v>1</v>
      </c>
      <c r="P1066" s="10">
        <f>(B1066*BTC!J1066+Indice!C1066*XRP!J1066+Indice!D1066*LTC!J1066+Indice!E1066*ETC!J336+Indice!F1066*ETH!J483+Indice!G1066*BCH!J336+Indice!H1066*XMR!J926+Indice!I1066*ZEC!J336+Indice!J1066*EOS!J336+Indice!K1066*DASH!J1022+Indice!L1066*XLM!J850)</f>
        <v>-1.1791824214500885E-2</v>
      </c>
      <c r="Q1066" s="18">
        <f>((B$1037*BTC!E1066+Indice!C$1037*XRP!E1066+Indice!D$1037*LTC!E1066+Indice!F$1037*ETH!E483+Indice!H$1037*XMR!E561+Indice!K$1037*DASH!E1022+Indice!L$1037*XLM!E850+E$1037*ETC!E306)/S$733)</f>
        <v>636.68704820733467</v>
      </c>
      <c r="R1066" s="5"/>
      <c r="S1066" s="3"/>
      <c r="T1066" s="10"/>
      <c r="U1066" s="10"/>
    </row>
    <row r="1067" spans="1:21" x14ac:dyDescent="0.25">
      <c r="A1067" s="3">
        <v>42704</v>
      </c>
      <c r="B1067" s="10">
        <f>'Volumi Totali'!B1067/'Volumi Totali'!N1067</f>
        <v>0.76337517140932853</v>
      </c>
      <c r="C1067" s="10">
        <f>'Volumi Totali'!C1067/'Volumi Totali'!N1067</f>
        <v>1.3577633703498517E-2</v>
      </c>
      <c r="D1067" s="10">
        <f>'Volumi Totali'!D1067/'Volumi Totali'!N1067</f>
        <v>1.6864374293513534E-2</v>
      </c>
      <c r="E1067" s="10">
        <f>'Volumi Totali'!E1067/'Volumi Totali'!N1067</f>
        <v>3.4699416236480354E-3</v>
      </c>
      <c r="F1067" s="10">
        <f>'Volumi Totali'!F1067/'Volumi Totali'!N1067</f>
        <v>9.649108366398762E-2</v>
      </c>
      <c r="G1067" s="10">
        <f>'Volumi Totali'!G1067/'Volumi Totali'!N1067</f>
        <v>0</v>
      </c>
      <c r="H1067" s="10">
        <f>'Volumi Totali'!H1067/'Volumi Totali'!N1067</f>
        <v>0.10058259762884871</v>
      </c>
      <c r="I1067" s="10">
        <f>'Volumi Totali'!I1067/'Volumi Totali'!N1067</f>
        <v>0</v>
      </c>
      <c r="J1067" s="10">
        <f>'Volumi Totali'!J1067/'Volumi Totali'!N1067</f>
        <v>0</v>
      </c>
      <c r="K1067" s="10">
        <f>'Volumi Totali'!K1067/'Volumi Totali'!N1067</f>
        <v>5.4984100073455664E-3</v>
      </c>
      <c r="L1067" s="10">
        <f>'Volumi Totali'!L1067/'Volumi Totali'!N1067</f>
        <v>1.4078766982949655E-4</v>
      </c>
      <c r="N1067" s="11">
        <f t="shared" si="17"/>
        <v>0.99999999999999989</v>
      </c>
      <c r="P1067" s="10">
        <f>(B1067*BTC!J1067+Indice!C1067*XRP!J1067+Indice!D1067*LTC!J1067+Indice!E1067*ETC!J337+Indice!F1067*ETH!J484+Indice!G1067*BCH!J337+Indice!H1067*XMR!J927+Indice!I1067*ZEC!J337+Indice!J1067*EOS!J337+Indice!K1067*DASH!J1023+Indice!L1067*XLM!J851)</f>
        <v>3.2473912999029006E-2</v>
      </c>
      <c r="Q1067" s="18">
        <f>((B$1037*BTC!E1067+Indice!C$1037*XRP!E1067+Indice!D$1037*LTC!E1067+Indice!F$1037*ETH!E484+Indice!H$1037*XMR!E562+Indice!K$1037*DASH!E1023+Indice!L$1037*XLM!E851+E$1037*ETC!E307)/S$733)</f>
        <v>645.45481230925827</v>
      </c>
      <c r="R1067" s="5"/>
      <c r="S1067" s="4"/>
      <c r="T1067" s="10"/>
      <c r="U1067" s="10"/>
    </row>
    <row r="1068" spans="1:21" x14ac:dyDescent="0.25">
      <c r="A1068" s="4">
        <v>42705</v>
      </c>
      <c r="B1068" s="10">
        <f>'Volumi Totali'!B1068/'Volumi Totali'!N1068</f>
        <v>0.83619656501988404</v>
      </c>
      <c r="C1068" s="10">
        <f>'Volumi Totali'!C1068/'Volumi Totali'!N1068</f>
        <v>1.1868181459547709E-2</v>
      </c>
      <c r="D1068" s="10">
        <f>'Volumi Totali'!D1068/'Volumi Totali'!N1068</f>
        <v>2.063525490899994E-2</v>
      </c>
      <c r="E1068" s="10">
        <f>'Volumi Totali'!E1068/'Volumi Totali'!N1068</f>
        <v>4.2991811827758977E-3</v>
      </c>
      <c r="F1068" s="10">
        <f>'Volumi Totali'!F1068/'Volumi Totali'!N1068</f>
        <v>6.1131942667912317E-2</v>
      </c>
      <c r="G1068" s="10">
        <f>'Volumi Totali'!G1068/'Volumi Totali'!N1068</f>
        <v>0</v>
      </c>
      <c r="H1068" s="10">
        <f>'Volumi Totali'!H1068/'Volumi Totali'!N1068</f>
        <v>5.8250427192177823E-2</v>
      </c>
      <c r="I1068" s="10">
        <f>'Volumi Totali'!I1068/'Volumi Totali'!N1068</f>
        <v>0</v>
      </c>
      <c r="J1068" s="10">
        <f>'Volumi Totali'!J1068/'Volumi Totali'!N1068</f>
        <v>0</v>
      </c>
      <c r="K1068" s="10">
        <f>'Volumi Totali'!K1068/'Volumi Totali'!N1068</f>
        <v>6.9871372192073485E-3</v>
      </c>
      <c r="L1068" s="10">
        <f>'Volumi Totali'!L1068/'Volumi Totali'!N1068</f>
        <v>6.3131034949487276E-4</v>
      </c>
      <c r="N1068" s="11">
        <f t="shared" si="17"/>
        <v>0.99999999999999989</v>
      </c>
      <c r="P1068" s="10">
        <f>(B1068*BTC!J1068+Indice!C1068*XRP!J1068+Indice!D1068*LTC!J1068+Indice!E1068*ETC!J338+Indice!F1068*ETH!J485+Indice!G1068*BCH!J338+Indice!H1068*XMR!J928+Indice!I1068*ZEC!J338+Indice!J1068*EOS!J338+Indice!K1068*DASH!J1024+Indice!L1068*XLM!J852)</f>
        <v>8.1034381473965699E-3</v>
      </c>
      <c r="Q1068" s="18">
        <f>((B$1067*BTC!E1068+Indice!C$1067*XRP!E1068+Indice!D$1067*LTC!E1068+Indice!F$1067*ETH!E485+Indice!H$1067*XMR!E563+Indice!K$1067*DASH!E1024+Indice!L$1067*XLM!E852+E$1067*ETC!E308)/S$733)</f>
        <v>628.06063804889948</v>
      </c>
      <c r="R1068" s="5"/>
      <c r="S1068" s="3"/>
      <c r="T1068" s="10"/>
      <c r="U1068" s="10"/>
    </row>
    <row r="1069" spans="1:21" x14ac:dyDescent="0.25">
      <c r="A1069" s="3">
        <v>42706</v>
      </c>
      <c r="B1069" s="10">
        <f>'Volumi Totali'!B1069/'Volumi Totali'!N1069</f>
        <v>0.8035118944916374</v>
      </c>
      <c r="C1069" s="10">
        <f>'Volumi Totali'!C1069/'Volumi Totali'!N1069</f>
        <v>1.1057489848235963E-2</v>
      </c>
      <c r="D1069" s="10">
        <f>'Volumi Totali'!D1069/'Volumi Totali'!N1069</f>
        <v>1.6114127062706905E-2</v>
      </c>
      <c r="E1069" s="10">
        <f>'Volumi Totali'!E1069/'Volumi Totali'!N1069</f>
        <v>7.5917564395979603E-3</v>
      </c>
      <c r="F1069" s="10">
        <f>'Volumi Totali'!F1069/'Volumi Totali'!N1069</f>
        <v>0.11699455583461248</v>
      </c>
      <c r="G1069" s="10">
        <f>'Volumi Totali'!G1069/'Volumi Totali'!N1069</f>
        <v>0</v>
      </c>
      <c r="H1069" s="10">
        <f>'Volumi Totali'!H1069/'Volumi Totali'!N1069</f>
        <v>3.9354860894966731E-2</v>
      </c>
      <c r="I1069" s="10">
        <f>'Volumi Totali'!I1069/'Volumi Totali'!N1069</f>
        <v>0</v>
      </c>
      <c r="J1069" s="10">
        <f>'Volumi Totali'!J1069/'Volumi Totali'!N1069</f>
        <v>0</v>
      </c>
      <c r="K1069" s="10">
        <f>'Volumi Totali'!K1069/'Volumi Totali'!N1069</f>
        <v>5.188203983198721E-3</v>
      </c>
      <c r="L1069" s="10">
        <f>'Volumi Totali'!L1069/'Volumi Totali'!N1069</f>
        <v>1.8711144504383846E-4</v>
      </c>
      <c r="N1069" s="11">
        <f t="shared" si="17"/>
        <v>1</v>
      </c>
      <c r="P1069" s="10">
        <f>(B1069*BTC!J1069+Indice!C1069*XRP!J1069+Indice!D1069*LTC!J1069+Indice!E1069*ETC!J339+Indice!F1069*ETH!J486+Indice!G1069*BCH!J339+Indice!H1069*XMR!J929+Indice!I1069*ZEC!J339+Indice!J1069*EOS!J339+Indice!K1069*DASH!J1025+Indice!L1069*XLM!J853)</f>
        <v>1.0635612107332134E-2</v>
      </c>
      <c r="Q1069" s="18">
        <f>((B$1067*BTC!E1069+Indice!C$1067*XRP!E1069+Indice!D$1067*LTC!E1069+Indice!F$1067*ETH!E486+Indice!H$1067*XMR!E564+Indice!K$1067*DASH!E1025+Indice!L$1067*XLM!E853+E$1067*ETC!E309)/S$733)</f>
        <v>645.52860460148224</v>
      </c>
      <c r="R1069" s="5"/>
      <c r="S1069" s="4"/>
      <c r="T1069" s="10"/>
      <c r="U1069" s="10"/>
    </row>
    <row r="1070" spans="1:21" x14ac:dyDescent="0.25">
      <c r="A1070" s="4">
        <v>42707</v>
      </c>
      <c r="B1070" s="10">
        <f>'Volumi Totali'!B1070/'Volumi Totali'!N1070</f>
        <v>0.78901197021373648</v>
      </c>
      <c r="C1070" s="10">
        <f>'Volumi Totali'!C1070/'Volumi Totali'!N1070</f>
        <v>1.3766893907923681E-2</v>
      </c>
      <c r="D1070" s="10">
        <f>'Volumi Totali'!D1070/'Volumi Totali'!N1070</f>
        <v>2.0486519498508771E-2</v>
      </c>
      <c r="E1070" s="10">
        <f>'Volumi Totali'!E1070/'Volumi Totali'!N1070</f>
        <v>4.5026937042406314E-3</v>
      </c>
      <c r="F1070" s="10">
        <f>'Volumi Totali'!F1070/'Volumi Totali'!N1070</f>
        <v>0.13741140826561823</v>
      </c>
      <c r="G1070" s="10">
        <f>'Volumi Totali'!G1070/'Volumi Totali'!N1070</f>
        <v>0</v>
      </c>
      <c r="H1070" s="10">
        <f>'Volumi Totali'!H1070/'Volumi Totali'!N1070</f>
        <v>2.3825797898530409E-2</v>
      </c>
      <c r="I1070" s="10">
        <f>'Volumi Totali'!I1070/'Volumi Totali'!N1070</f>
        <v>0</v>
      </c>
      <c r="J1070" s="10">
        <f>'Volumi Totali'!J1070/'Volumi Totali'!N1070</f>
        <v>0</v>
      </c>
      <c r="K1070" s="10">
        <f>'Volumi Totali'!K1070/'Volumi Totali'!N1070</f>
        <v>1.0660096628284063E-2</v>
      </c>
      <c r="L1070" s="10">
        <f>'Volumi Totali'!L1070/'Volumi Totali'!N1070</f>
        <v>3.346198831577026E-4</v>
      </c>
      <c r="N1070" s="11">
        <f t="shared" si="17"/>
        <v>1</v>
      </c>
      <c r="P1070" s="10">
        <f>(B1070*BTC!J1070+Indice!C1070*XRP!J1070+Indice!D1070*LTC!J1070+Indice!E1070*ETC!J340+Indice!F1070*ETH!J487+Indice!G1070*BCH!J340+Indice!H1070*XMR!J930+Indice!I1070*ZEC!J340+Indice!J1070*EOS!J340+Indice!K1070*DASH!J1026+Indice!L1070*XLM!J854)</f>
        <v>-4.3325697735374273E-3</v>
      </c>
      <c r="Q1070" s="18">
        <f>((B$1067*BTC!E1070+Indice!C$1067*XRP!E1070+Indice!D$1067*LTC!E1070+Indice!F$1067*ETH!E487+Indice!H$1067*XMR!E565+Indice!K$1067*DASH!E1026+Indice!L$1067*XLM!E854+E$1067*ETC!E310)/S$733)</f>
        <v>639.92899038085602</v>
      </c>
      <c r="R1070" s="5"/>
      <c r="S1070" s="3"/>
      <c r="T1070" s="10"/>
      <c r="U1070" s="10"/>
    </row>
    <row r="1071" spans="1:21" x14ac:dyDescent="0.25">
      <c r="A1071" s="3">
        <v>42708</v>
      </c>
      <c r="B1071" s="10">
        <f>'Volumi Totali'!B1071/'Volumi Totali'!N1071</f>
        <v>0.79650241242325903</v>
      </c>
      <c r="C1071" s="10">
        <f>'Volumi Totali'!C1071/'Volumi Totali'!N1071</f>
        <v>1.5350696285097564E-2</v>
      </c>
      <c r="D1071" s="10">
        <f>'Volumi Totali'!D1071/'Volumi Totali'!N1071</f>
        <v>2.5096614778925563E-2</v>
      </c>
      <c r="E1071" s="10">
        <f>'Volumi Totali'!E1071/'Volumi Totali'!N1071</f>
        <v>7.3144237594491924E-3</v>
      </c>
      <c r="F1071" s="10">
        <f>'Volumi Totali'!F1071/'Volumi Totali'!N1071</f>
        <v>0.11115105744886056</v>
      </c>
      <c r="G1071" s="10">
        <f>'Volumi Totali'!G1071/'Volumi Totali'!N1071</f>
        <v>0</v>
      </c>
      <c r="H1071" s="10">
        <f>'Volumi Totali'!H1071/'Volumi Totali'!N1071</f>
        <v>3.2774001596427169E-2</v>
      </c>
      <c r="I1071" s="10">
        <f>'Volumi Totali'!I1071/'Volumi Totali'!N1071</f>
        <v>0</v>
      </c>
      <c r="J1071" s="10">
        <f>'Volumi Totali'!J1071/'Volumi Totali'!N1071</f>
        <v>0</v>
      </c>
      <c r="K1071" s="10">
        <f>'Volumi Totali'!K1071/'Volumi Totali'!N1071</f>
        <v>1.1698258850585065E-2</v>
      </c>
      <c r="L1071" s="10">
        <f>'Volumi Totali'!L1071/'Volumi Totali'!N1071</f>
        <v>1.1253485739587079E-4</v>
      </c>
      <c r="N1071" s="11">
        <f t="shared" si="17"/>
        <v>1</v>
      </c>
      <c r="P1071" s="10">
        <f>(B1071*BTC!J1071+Indice!C1071*XRP!J1071+Indice!D1071*LTC!J1071+Indice!E1071*ETC!J341+Indice!F1071*ETH!J488+Indice!G1071*BCH!J341+Indice!H1071*XMR!J931+Indice!I1071*ZEC!J341+Indice!J1071*EOS!J341+Indice!K1071*DASH!J1027+Indice!L1071*XLM!J855)</f>
        <v>-6.1545751578913881E-3</v>
      </c>
      <c r="Q1071" s="18">
        <f>((B$1067*BTC!E1071+Indice!C$1067*XRP!E1071+Indice!D$1067*LTC!E1071+Indice!F$1067*ETH!E488+Indice!H$1067*XMR!E566+Indice!K$1067*DASH!E1027+Indice!L$1067*XLM!E855+E$1067*ETC!E311)/S$733)</f>
        <v>642.13209337945182</v>
      </c>
      <c r="R1071" s="5"/>
      <c r="S1071" s="4"/>
      <c r="T1071" s="10"/>
      <c r="U1071" s="10"/>
    </row>
    <row r="1072" spans="1:21" x14ac:dyDescent="0.25">
      <c r="A1072" s="4">
        <v>42709</v>
      </c>
      <c r="B1072" s="10">
        <f>'Volumi Totali'!B1072/'Volumi Totali'!N1072</f>
        <v>0.75675589066901905</v>
      </c>
      <c r="C1072" s="10">
        <f>'Volumi Totali'!C1072/'Volumi Totali'!N1072</f>
        <v>6.1733060992377525E-3</v>
      </c>
      <c r="D1072" s="10">
        <f>'Volumi Totali'!D1072/'Volumi Totali'!N1072</f>
        <v>7.9018853106327003E-2</v>
      </c>
      <c r="E1072" s="10">
        <f>'Volumi Totali'!E1072/'Volumi Totali'!N1072</f>
        <v>1.0381336438743477E-2</v>
      </c>
      <c r="F1072" s="10">
        <f>'Volumi Totali'!F1072/'Volumi Totali'!N1072</f>
        <v>0.12340336908237641</v>
      </c>
      <c r="G1072" s="10">
        <f>'Volumi Totali'!G1072/'Volumi Totali'!N1072</f>
        <v>0</v>
      </c>
      <c r="H1072" s="10">
        <f>'Volumi Totali'!H1072/'Volumi Totali'!N1072</f>
        <v>1.7174302547025046E-2</v>
      </c>
      <c r="I1072" s="10">
        <f>'Volumi Totali'!I1072/'Volumi Totali'!N1072</f>
        <v>0</v>
      </c>
      <c r="J1072" s="10">
        <f>'Volumi Totali'!J1072/'Volumi Totali'!N1072</f>
        <v>0</v>
      </c>
      <c r="K1072" s="10">
        <f>'Volumi Totali'!K1072/'Volumi Totali'!N1072</f>
        <v>6.9666749644691928E-3</v>
      </c>
      <c r="L1072" s="10">
        <f>'Volumi Totali'!L1072/'Volumi Totali'!N1072</f>
        <v>1.2626709280203719E-4</v>
      </c>
      <c r="N1072" s="11">
        <f t="shared" si="17"/>
        <v>0.99999999999999989</v>
      </c>
      <c r="P1072" s="10">
        <f>(B1072*BTC!J1072+Indice!C1072*XRP!J1072+Indice!D1072*LTC!J1072+Indice!E1072*ETC!J342+Indice!F1072*ETH!J489+Indice!G1072*BCH!J342+Indice!H1072*XMR!J932+Indice!I1072*ZEC!J342+Indice!J1072*EOS!J342+Indice!K1072*DASH!J1028+Indice!L1072*XLM!J856)</f>
        <v>-2.9546293080176173E-2</v>
      </c>
      <c r="Q1072" s="18">
        <f>((B$1067*BTC!E1072+Indice!C$1067*XRP!E1072+Indice!D$1067*LTC!E1072+Indice!F$1067*ETH!E489+Indice!H$1067*XMR!E567+Indice!K$1067*DASH!E1028+Indice!L$1067*XLM!E856+E$1067*ETC!E312)/S$733)</f>
        <v>629.48901518977675</v>
      </c>
      <c r="R1072" s="5"/>
      <c r="S1072" s="3"/>
      <c r="T1072" s="10"/>
      <c r="U1072" s="10"/>
    </row>
    <row r="1073" spans="1:21" x14ac:dyDescent="0.25">
      <c r="A1073" s="3">
        <v>42710</v>
      </c>
      <c r="B1073" s="10">
        <f>'Volumi Totali'!B1073/'Volumi Totali'!N1073</f>
        <v>0.65199294143503617</v>
      </c>
      <c r="C1073" s="10">
        <f>'Volumi Totali'!C1073/'Volumi Totali'!N1073</f>
        <v>7.8344846987044008E-3</v>
      </c>
      <c r="D1073" s="10">
        <f>'Volumi Totali'!D1073/'Volumi Totali'!N1073</f>
        <v>1.6871435169209945E-2</v>
      </c>
      <c r="E1073" s="10">
        <f>'Volumi Totali'!E1073/'Volumi Totali'!N1073</f>
        <v>8.5165028188773275E-3</v>
      </c>
      <c r="F1073" s="10">
        <f>'Volumi Totali'!F1073/'Volumi Totali'!N1073</f>
        <v>0.28426977519870417</v>
      </c>
      <c r="G1073" s="10">
        <f>'Volumi Totali'!G1073/'Volumi Totali'!N1073</f>
        <v>0</v>
      </c>
      <c r="H1073" s="10">
        <f>'Volumi Totali'!H1073/'Volumi Totali'!N1073</f>
        <v>2.0008090192405518E-2</v>
      </c>
      <c r="I1073" s="10">
        <f>'Volumi Totali'!I1073/'Volumi Totali'!N1073</f>
        <v>0</v>
      </c>
      <c r="J1073" s="10">
        <f>'Volumi Totali'!J1073/'Volumi Totali'!N1073</f>
        <v>0</v>
      </c>
      <c r="K1073" s="10">
        <f>'Volumi Totali'!K1073/'Volumi Totali'!N1073</f>
        <v>5.7043351533423801E-3</v>
      </c>
      <c r="L1073" s="10">
        <f>'Volumi Totali'!L1073/'Volumi Totali'!N1073</f>
        <v>4.8024353337201E-3</v>
      </c>
      <c r="N1073" s="11">
        <f t="shared" si="17"/>
        <v>0.99999999999999989</v>
      </c>
      <c r="P1073" s="10">
        <f>(B1073*BTC!J1073+Indice!C1073*XRP!J1073+Indice!D1073*LTC!J1073+Indice!E1073*ETC!J343+Indice!F1073*ETH!J490+Indice!G1073*BCH!J343+Indice!H1073*XMR!J933+Indice!I1073*ZEC!J343+Indice!J1073*EOS!J343+Indice!K1073*DASH!J1029+Indice!L1073*XLM!J857)</f>
        <v>5.1921358101211609E-2</v>
      </c>
      <c r="Q1073" s="18">
        <f>((B$1067*BTC!E1073+Indice!C$1067*XRP!E1073+Indice!D$1067*LTC!E1073+Indice!F$1067*ETH!E490+Indice!H$1067*XMR!E568+Indice!K$1067*DASH!E1029+Indice!L$1067*XLM!E857+E$1067*ETC!E313)/S$733)</f>
        <v>634.17185247347425</v>
      </c>
      <c r="R1073" s="5"/>
      <c r="S1073" s="4"/>
      <c r="T1073" s="10"/>
      <c r="U1073" s="10"/>
    </row>
    <row r="1074" spans="1:21" x14ac:dyDescent="0.25">
      <c r="A1074" s="4">
        <v>42711</v>
      </c>
      <c r="B1074" s="10">
        <f>'Volumi Totali'!B1074/'Volumi Totali'!N1074</f>
        <v>0.74438407678927132</v>
      </c>
      <c r="C1074" s="10">
        <f>'Volumi Totali'!C1074/'Volumi Totali'!N1074</f>
        <v>2.1655868710622396E-2</v>
      </c>
      <c r="D1074" s="10">
        <f>'Volumi Totali'!D1074/'Volumi Totali'!N1074</f>
        <v>1.958682486733478E-2</v>
      </c>
      <c r="E1074" s="10">
        <f>'Volumi Totali'!E1074/'Volumi Totali'!N1074</f>
        <v>4.4997882321815199E-3</v>
      </c>
      <c r="F1074" s="10">
        <f>'Volumi Totali'!F1074/'Volumi Totali'!N1074</f>
        <v>0.17160666002069383</v>
      </c>
      <c r="G1074" s="10">
        <f>'Volumi Totali'!G1074/'Volumi Totali'!N1074</f>
        <v>0</v>
      </c>
      <c r="H1074" s="10">
        <f>'Volumi Totali'!H1074/'Volumi Totali'!N1074</f>
        <v>1.3895680541730364E-2</v>
      </c>
      <c r="I1074" s="10">
        <f>'Volumi Totali'!I1074/'Volumi Totali'!N1074</f>
        <v>0</v>
      </c>
      <c r="J1074" s="10">
        <f>'Volumi Totali'!J1074/'Volumi Totali'!N1074</f>
        <v>0</v>
      </c>
      <c r="K1074" s="10">
        <f>'Volumi Totali'!K1074/'Volumi Totali'!N1074</f>
        <v>6.0777178630138269E-3</v>
      </c>
      <c r="L1074" s="10">
        <f>'Volumi Totali'!L1074/'Volumi Totali'!N1074</f>
        <v>1.829338297515196E-2</v>
      </c>
      <c r="N1074" s="11">
        <f t="shared" si="17"/>
        <v>1</v>
      </c>
      <c r="P1074" s="10">
        <f>(B1074*BTC!J1074+Indice!C1074*XRP!J1074+Indice!D1074*LTC!J1074+Indice!E1074*ETC!J344+Indice!F1074*ETH!J491+Indice!G1074*BCH!J344+Indice!H1074*XMR!J934+Indice!I1074*ZEC!J344+Indice!J1074*EOS!J344+Indice!K1074*DASH!J1030+Indice!L1074*XLM!J858)</f>
        <v>1.6593492432985486E-2</v>
      </c>
      <c r="Q1074" s="18">
        <f>((B$1067*BTC!E1074+Indice!C$1067*XRP!E1074+Indice!D$1067*LTC!E1074+Indice!F$1067*ETH!E491+Indice!H$1067*XMR!E569+Indice!K$1067*DASH!E1030+Indice!L$1067*XLM!E858+E$1067*ETC!E314)/S$733)</f>
        <v>637.46661038863931</v>
      </c>
      <c r="R1074" s="5"/>
      <c r="S1074" s="3"/>
      <c r="T1074" s="10"/>
      <c r="U1074" s="10"/>
    </row>
    <row r="1075" spans="1:21" x14ac:dyDescent="0.25">
      <c r="A1075" s="3">
        <v>42712</v>
      </c>
      <c r="B1075" s="10">
        <f>'Volumi Totali'!B1075/'Volumi Totali'!N1075</f>
        <v>0.75725837015990849</v>
      </c>
      <c r="C1075" s="10">
        <f>'Volumi Totali'!C1075/'Volumi Totali'!N1075</f>
        <v>2.6368147658753328E-2</v>
      </c>
      <c r="D1075" s="10">
        <f>'Volumi Totali'!D1075/'Volumi Totali'!N1075</f>
        <v>2.5361928239682696E-2</v>
      </c>
      <c r="E1075" s="10">
        <f>'Volumi Totali'!E1075/'Volumi Totali'!N1075</f>
        <v>4.9923229097540286E-3</v>
      </c>
      <c r="F1075" s="10">
        <f>'Volumi Totali'!F1075/'Volumi Totali'!N1075</f>
        <v>0.1516437414215541</v>
      </c>
      <c r="G1075" s="10">
        <f>'Volumi Totali'!G1075/'Volumi Totali'!N1075</f>
        <v>0</v>
      </c>
      <c r="H1075" s="10">
        <f>'Volumi Totali'!H1075/'Volumi Totali'!N1075</f>
        <v>1.3153353180133078E-2</v>
      </c>
      <c r="I1075" s="10">
        <f>'Volumi Totali'!I1075/'Volumi Totali'!N1075</f>
        <v>0</v>
      </c>
      <c r="J1075" s="10">
        <f>'Volumi Totali'!J1075/'Volumi Totali'!N1075</f>
        <v>0</v>
      </c>
      <c r="K1075" s="10">
        <f>'Volumi Totali'!K1075/'Volumi Totali'!N1075</f>
        <v>6.7459993561897165E-3</v>
      </c>
      <c r="L1075" s="10">
        <f>'Volumi Totali'!L1075/'Volumi Totali'!N1075</f>
        <v>1.4476137074024524E-2</v>
      </c>
      <c r="N1075" s="11">
        <f t="shared" si="17"/>
        <v>1</v>
      </c>
      <c r="P1075" s="10">
        <f>(B1075*BTC!J1075+Indice!C1075*XRP!J1075+Indice!D1075*LTC!J1075+Indice!E1075*ETC!J345+Indice!F1075*ETH!J492+Indice!G1075*BCH!J345+Indice!H1075*XMR!J935+Indice!I1075*ZEC!J345+Indice!J1075*EOS!J345+Indice!K1075*DASH!J1031+Indice!L1075*XLM!J859)</f>
        <v>-4.7981747944239074E-4</v>
      </c>
      <c r="Q1075" s="18">
        <f>((B$1067*BTC!E1075+Indice!C$1067*XRP!E1075+Indice!D$1067*LTC!E1075+Indice!F$1067*ETH!E492+Indice!H$1067*XMR!E570+Indice!K$1067*DASH!E1031+Indice!L$1067*XLM!E859+E$1067*ETC!E315)/S$733)</f>
        <v>639.67553189886746</v>
      </c>
      <c r="R1075" s="5"/>
      <c r="S1075" s="4"/>
      <c r="T1075" s="10"/>
      <c r="U1075" s="10"/>
    </row>
    <row r="1076" spans="1:21" x14ac:dyDescent="0.25">
      <c r="A1076" s="4">
        <v>42713</v>
      </c>
      <c r="B1076" s="10">
        <f>'Volumi Totali'!B1076/'Volumi Totali'!N1076</f>
        <v>0.77195873249203062</v>
      </c>
      <c r="C1076" s="10">
        <f>'Volumi Totali'!C1076/'Volumi Totali'!N1076</f>
        <v>2.7211526399262571E-2</v>
      </c>
      <c r="D1076" s="10">
        <f>'Volumi Totali'!D1076/'Volumi Totali'!N1076</f>
        <v>1.9754103467417398E-2</v>
      </c>
      <c r="E1076" s="10">
        <f>'Volumi Totali'!E1076/'Volumi Totali'!N1076</f>
        <v>6.5093239415556555E-3</v>
      </c>
      <c r="F1076" s="10">
        <f>'Volumi Totali'!F1076/'Volumi Totali'!N1076</f>
        <v>0.14512491986770298</v>
      </c>
      <c r="G1076" s="10">
        <f>'Volumi Totali'!G1076/'Volumi Totali'!N1076</f>
        <v>0</v>
      </c>
      <c r="H1076" s="10">
        <f>'Volumi Totali'!H1076/'Volumi Totali'!N1076</f>
        <v>1.3829467910312051E-2</v>
      </c>
      <c r="I1076" s="10">
        <f>'Volumi Totali'!I1076/'Volumi Totali'!N1076</f>
        <v>0</v>
      </c>
      <c r="J1076" s="10">
        <f>'Volumi Totali'!J1076/'Volumi Totali'!N1076</f>
        <v>0</v>
      </c>
      <c r="K1076" s="10">
        <f>'Volumi Totali'!K1076/'Volumi Totali'!N1076</f>
        <v>9.7753003595286384E-3</v>
      </c>
      <c r="L1076" s="10">
        <f>'Volumi Totali'!L1076/'Volumi Totali'!N1076</f>
        <v>5.8366255621901059E-3</v>
      </c>
      <c r="N1076" s="11">
        <f t="shared" si="17"/>
        <v>1</v>
      </c>
      <c r="P1076" s="10">
        <f>(B1076*BTC!J1076+Indice!C1076*XRP!J1076+Indice!D1076*LTC!J1076+Indice!E1076*ETC!J346+Indice!F1076*ETH!J493+Indice!G1076*BCH!J346+Indice!H1076*XMR!J936+Indice!I1076*ZEC!J346+Indice!J1076*EOS!J346+Indice!K1076*DASH!J1032+Indice!L1076*XLM!J860)</f>
        <v>8.6417345540845212E-3</v>
      </c>
      <c r="Q1076" s="18">
        <f>((B$1067*BTC!E1076+Indice!C$1067*XRP!E1076+Indice!D$1067*LTC!E1076+Indice!F$1067*ETH!E493+Indice!H$1067*XMR!E571+Indice!K$1067*DASH!E1032+Indice!L$1067*XLM!E860+E$1067*ETC!E316)/S$733)</f>
        <v>641.33725980516772</v>
      </c>
      <c r="R1076" s="5"/>
      <c r="S1076" s="3"/>
      <c r="T1076" s="10"/>
      <c r="U1076" s="10"/>
    </row>
    <row r="1077" spans="1:21" x14ac:dyDescent="0.25">
      <c r="A1077" s="3">
        <v>42714</v>
      </c>
      <c r="B1077" s="10">
        <f>'Volumi Totali'!B1077/'Volumi Totali'!N1077</f>
        <v>0.79056051095694302</v>
      </c>
      <c r="C1077" s="10">
        <f>'Volumi Totali'!C1077/'Volumi Totali'!N1077</f>
        <v>1.9056051095694308E-2</v>
      </c>
      <c r="D1077" s="10">
        <f>'Volumi Totali'!D1077/'Volumi Totali'!N1077</f>
        <v>3.0742722901295746E-2</v>
      </c>
      <c r="E1077" s="10">
        <f>'Volumi Totali'!E1077/'Volumi Totali'!N1077</f>
        <v>8.0380868479976511E-3</v>
      </c>
      <c r="F1077" s="10">
        <f>'Volumi Totali'!F1077/'Volumi Totali'!N1077</f>
        <v>0.11905252725470764</v>
      </c>
      <c r="G1077" s="10">
        <f>'Volumi Totali'!G1077/'Volumi Totali'!N1077</f>
        <v>0</v>
      </c>
      <c r="H1077" s="10">
        <f>'Volumi Totali'!H1077/'Volumi Totali'!N1077</f>
        <v>1.4008809602466688E-2</v>
      </c>
      <c r="I1077" s="10">
        <f>'Volumi Totali'!I1077/'Volumi Totali'!N1077</f>
        <v>0</v>
      </c>
      <c r="J1077" s="10">
        <f>'Volumi Totali'!J1077/'Volumi Totali'!N1077</f>
        <v>0</v>
      </c>
      <c r="K1077" s="10">
        <f>'Volumi Totali'!K1077/'Volumi Totali'!N1077</f>
        <v>1.1470880593179899E-2</v>
      </c>
      <c r="L1077" s="10">
        <f>'Volumi Totali'!L1077/'Volumi Totali'!N1077</f>
        <v>7.0704107477150098E-3</v>
      </c>
      <c r="N1077" s="11">
        <f t="shared" si="17"/>
        <v>0.99999999999999989</v>
      </c>
      <c r="P1077" s="10">
        <f>(B1077*BTC!J1077+Indice!C1077*XRP!J1077+Indice!D1077*LTC!J1077+Indice!E1077*ETC!J347+Indice!F1077*ETH!J494+Indice!G1077*BCH!J347+Indice!H1077*XMR!J937+Indice!I1077*ZEC!J347+Indice!J1077*EOS!J347+Indice!K1077*DASH!J1033+Indice!L1077*XLM!J861)</f>
        <v>-5.0856376583063006E-3</v>
      </c>
      <c r="Q1077" s="18">
        <f>((B$1067*BTC!E1077+Indice!C$1067*XRP!E1077+Indice!D$1067*LTC!E1077+Indice!F$1067*ETH!E494+Indice!H$1067*XMR!E572+Indice!K$1067*DASH!E1033+Indice!L$1067*XLM!E861+E$1067*ETC!E317)/S$733)</f>
        <v>642.8480521707445</v>
      </c>
      <c r="R1077" s="5"/>
      <c r="S1077" s="4"/>
      <c r="T1077" s="10"/>
      <c r="U1077" s="10"/>
    </row>
    <row r="1078" spans="1:21" x14ac:dyDescent="0.25">
      <c r="A1078" s="4">
        <v>42715</v>
      </c>
      <c r="B1078" s="10">
        <f>'Volumi Totali'!B1078/'Volumi Totali'!N1078</f>
        <v>0.81387178998031173</v>
      </c>
      <c r="C1078" s="10">
        <f>'Volumi Totali'!C1078/'Volumi Totali'!N1078</f>
        <v>1.389522343963933E-2</v>
      </c>
      <c r="D1078" s="10">
        <f>'Volumi Totali'!D1078/'Volumi Totali'!N1078</f>
        <v>2.7664745157082705E-2</v>
      </c>
      <c r="E1078" s="10">
        <f>'Volumi Totali'!E1078/'Volumi Totali'!N1078</f>
        <v>2.4872241353441179E-2</v>
      </c>
      <c r="F1078" s="10">
        <f>'Volumi Totali'!F1078/'Volumi Totali'!N1078</f>
        <v>7.8748181251431931E-2</v>
      </c>
      <c r="G1078" s="10">
        <f>'Volumi Totali'!G1078/'Volumi Totali'!N1078</f>
        <v>0</v>
      </c>
      <c r="H1078" s="10">
        <f>'Volumi Totali'!H1078/'Volumi Totali'!N1078</f>
        <v>2.1462447235310472E-2</v>
      </c>
      <c r="I1078" s="10">
        <f>'Volumi Totali'!I1078/'Volumi Totali'!N1078</f>
        <v>0</v>
      </c>
      <c r="J1078" s="10">
        <f>'Volumi Totali'!J1078/'Volumi Totali'!N1078</f>
        <v>0</v>
      </c>
      <c r="K1078" s="10">
        <f>'Volumi Totali'!K1078/'Volumi Totali'!N1078</f>
        <v>1.5128937845724113E-2</v>
      </c>
      <c r="L1078" s="10">
        <f>'Volumi Totali'!L1078/'Volumi Totali'!N1078</f>
        <v>4.3564337370585234E-3</v>
      </c>
      <c r="N1078" s="11">
        <f t="shared" si="17"/>
        <v>0.99999999999999989</v>
      </c>
      <c r="P1078" s="10">
        <f>(B1078*BTC!J1078+Indice!C1078*XRP!J1078+Indice!D1078*LTC!J1078+Indice!E1078*ETC!J348+Indice!F1078*ETH!J495+Indice!G1078*BCH!J348+Indice!H1078*XMR!J938+Indice!I1078*ZEC!J348+Indice!J1078*EOS!J348+Indice!K1078*DASH!J1034+Indice!L1078*XLM!J862)</f>
        <v>-3.0554937062209418E-3</v>
      </c>
      <c r="Q1078" s="18">
        <f>((B$1067*BTC!E1078+Indice!C$1067*XRP!E1078+Indice!D$1067*LTC!E1078+Indice!F$1067*ETH!E495+Indice!H$1067*XMR!E573+Indice!K$1067*DASH!E1034+Indice!L$1067*XLM!E862+E$1067*ETC!E318)/S$733)</f>
        <v>638.78110142027765</v>
      </c>
      <c r="R1078" s="5"/>
      <c r="S1078" s="3"/>
      <c r="T1078" s="10"/>
      <c r="U1078" s="10"/>
    </row>
    <row r="1079" spans="1:21" x14ac:dyDescent="0.25">
      <c r="A1079" s="3">
        <v>42716</v>
      </c>
      <c r="B1079" s="10">
        <f>'Volumi Totali'!B1079/'Volumi Totali'!N1079</f>
        <v>0.82261351676555128</v>
      </c>
      <c r="C1079" s="10">
        <f>'Volumi Totali'!C1079/'Volumi Totali'!N1079</f>
        <v>1.557369576528991E-2</v>
      </c>
      <c r="D1079" s="10">
        <f>'Volumi Totali'!D1079/'Volumi Totali'!N1079</f>
        <v>2.6488948084106897E-2</v>
      </c>
      <c r="E1079" s="10">
        <f>'Volumi Totali'!E1079/'Volumi Totali'!N1079</f>
        <v>1.2396517441273715E-2</v>
      </c>
      <c r="F1079" s="10">
        <f>'Volumi Totali'!F1079/'Volumi Totali'!N1079</f>
        <v>9.7974278628290057E-2</v>
      </c>
      <c r="G1079" s="10">
        <f>'Volumi Totali'!G1079/'Volumi Totali'!N1079</f>
        <v>0</v>
      </c>
      <c r="H1079" s="10">
        <f>'Volumi Totali'!H1079/'Volumi Totali'!N1079</f>
        <v>1.1147089433283306E-2</v>
      </c>
      <c r="I1079" s="10">
        <f>'Volumi Totali'!I1079/'Volumi Totali'!N1079</f>
        <v>0</v>
      </c>
      <c r="J1079" s="10">
        <f>'Volumi Totali'!J1079/'Volumi Totali'!N1079</f>
        <v>0</v>
      </c>
      <c r="K1079" s="10">
        <f>'Volumi Totali'!K1079/'Volumi Totali'!N1079</f>
        <v>1.133154926902875E-2</v>
      </c>
      <c r="L1079" s="10">
        <f>'Volumi Totali'!L1079/'Volumi Totali'!N1079</f>
        <v>2.4744046131761218E-3</v>
      </c>
      <c r="N1079" s="11">
        <f t="shared" si="17"/>
        <v>1</v>
      </c>
      <c r="P1079" s="10">
        <f>(B1079*BTC!J1079+Indice!C1079*XRP!J1079+Indice!D1079*LTC!J1079+Indice!E1079*ETC!J349+Indice!F1079*ETH!J496+Indice!G1079*BCH!J349+Indice!H1079*XMR!J939+Indice!I1079*ZEC!J349+Indice!J1079*EOS!J349+Indice!K1079*DASH!J1035+Indice!L1079*XLM!J863)</f>
        <v>1.2352861215094884E-2</v>
      </c>
      <c r="Q1079" s="18">
        <f>((B$1067*BTC!E1079+Indice!C$1067*XRP!E1079+Indice!D$1067*LTC!E1079+Indice!F$1067*ETH!E496+Indice!H$1067*XMR!E574+Indice!K$1067*DASH!E1035+Indice!L$1067*XLM!E863+E$1067*ETC!E319)/S$733)</f>
        <v>647.39799468419574</v>
      </c>
      <c r="R1079" s="5"/>
      <c r="S1079" s="4"/>
      <c r="T1079" s="10"/>
      <c r="U1079" s="10"/>
    </row>
    <row r="1080" spans="1:21" x14ac:dyDescent="0.25">
      <c r="A1080" s="4">
        <v>42717</v>
      </c>
      <c r="B1080" s="10">
        <f>'Volumi Totali'!B1080/'Volumi Totali'!N1080</f>
        <v>0.87209134652050657</v>
      </c>
      <c r="C1080" s="10">
        <f>'Volumi Totali'!C1080/'Volumi Totali'!N1080</f>
        <v>2.0793102636487568E-2</v>
      </c>
      <c r="D1080" s="10">
        <f>'Volumi Totali'!D1080/'Volumi Totali'!N1080</f>
        <v>2.0964966763464588E-2</v>
      </c>
      <c r="E1080" s="10">
        <f>'Volumi Totali'!E1080/'Volumi Totali'!N1080</f>
        <v>1.61039570962196E-2</v>
      </c>
      <c r="F1080" s="10">
        <f>'Volumi Totali'!F1080/'Volumi Totali'!N1080</f>
        <v>4.791890166581949E-2</v>
      </c>
      <c r="G1080" s="10">
        <f>'Volumi Totali'!G1080/'Volumi Totali'!N1080</f>
        <v>0</v>
      </c>
      <c r="H1080" s="10">
        <f>'Volumi Totali'!H1080/'Volumi Totali'!N1080</f>
        <v>9.5320181479972947E-3</v>
      </c>
      <c r="I1080" s="10">
        <f>'Volumi Totali'!I1080/'Volumi Totali'!N1080</f>
        <v>0</v>
      </c>
      <c r="J1080" s="10">
        <f>'Volumi Totali'!J1080/'Volumi Totali'!N1080</f>
        <v>0</v>
      </c>
      <c r="K1080" s="10">
        <f>'Volumi Totali'!K1080/'Volumi Totali'!N1080</f>
        <v>1.0375701176798219E-2</v>
      </c>
      <c r="L1080" s="10">
        <f>'Volumi Totali'!L1080/'Volumi Totali'!N1080</f>
        <v>2.2200059927066375E-3</v>
      </c>
      <c r="N1080" s="11">
        <f t="shared" si="17"/>
        <v>1</v>
      </c>
      <c r="P1080" s="10">
        <f>(B1080*BTC!J1080+Indice!C1080*XRP!J1080+Indice!D1080*LTC!J1080+Indice!E1080*ETC!J350+Indice!F1080*ETH!J497+Indice!G1080*BCH!J350+Indice!H1080*XMR!J940+Indice!I1080*ZEC!J350+Indice!J1080*EOS!J350+Indice!K1080*DASH!J1036+Indice!L1080*XLM!J864)</f>
        <v>-1.3906158986256369E-6</v>
      </c>
      <c r="Q1080" s="18">
        <f>((B$1067*BTC!E1080+Indice!C$1067*XRP!E1080+Indice!D$1067*LTC!E1080+Indice!F$1067*ETH!E497+Indice!H$1067*XMR!E575+Indice!K$1067*DASH!E1036+Indice!L$1067*XLM!E864+E$1067*ETC!E320)/S$733)</f>
        <v>647.78635656157724</v>
      </c>
      <c r="R1080" s="5"/>
      <c r="S1080" s="3"/>
      <c r="T1080" s="10"/>
      <c r="U1080" s="10"/>
    </row>
    <row r="1081" spans="1:21" x14ac:dyDescent="0.25">
      <c r="A1081" s="3">
        <v>42718</v>
      </c>
      <c r="B1081" s="10">
        <f>'Volumi Totali'!B1081/'Volumi Totali'!N1081</f>
        <v>0.80978240248697486</v>
      </c>
      <c r="C1081" s="10">
        <f>'Volumi Totali'!C1081/'Volumi Totali'!N1081</f>
        <v>2.1345475752890124E-2</v>
      </c>
      <c r="D1081" s="10">
        <f>'Volumi Totali'!D1081/'Volumi Totali'!N1081</f>
        <v>2.7908551150400675E-2</v>
      </c>
      <c r="E1081" s="10">
        <f>'Volumi Totali'!E1081/'Volumi Totali'!N1081</f>
        <v>1.1935015332565106E-2</v>
      </c>
      <c r="F1081" s="10">
        <f>'Volumi Totali'!F1081/'Volumi Totali'!N1081</f>
        <v>7.8199918914114194E-2</v>
      </c>
      <c r="G1081" s="10">
        <f>'Volumi Totali'!G1081/'Volumi Totali'!N1081</f>
        <v>0</v>
      </c>
      <c r="H1081" s="10">
        <f>'Volumi Totali'!H1081/'Volumi Totali'!N1081</f>
        <v>3.4838260942224815E-2</v>
      </c>
      <c r="I1081" s="10">
        <f>'Volumi Totali'!I1081/'Volumi Totali'!N1081</f>
        <v>0</v>
      </c>
      <c r="J1081" s="10">
        <f>'Volumi Totali'!J1081/'Volumi Totali'!N1081</f>
        <v>0</v>
      </c>
      <c r="K1081" s="10">
        <f>'Volumi Totali'!K1081/'Volumi Totali'!N1081</f>
        <v>1.5097343563285574E-2</v>
      </c>
      <c r="L1081" s="10">
        <f>'Volumi Totali'!L1081/'Volumi Totali'!N1081</f>
        <v>8.9303185754463239E-4</v>
      </c>
      <c r="N1081" s="11">
        <f t="shared" si="17"/>
        <v>1</v>
      </c>
      <c r="P1081" s="10">
        <f>(B1081*BTC!J1081+Indice!C1081*XRP!J1081+Indice!D1081*LTC!J1081+Indice!E1081*ETC!J351+Indice!F1081*ETH!J498+Indice!G1081*BCH!J351+Indice!H1081*XMR!J941+Indice!I1081*ZEC!J351+Indice!J1081*EOS!J351+Indice!K1081*DASH!J1037+Indice!L1081*XLM!J865)</f>
        <v>-7.039246873244118E-5</v>
      </c>
      <c r="Q1081" s="18">
        <f>((B$1067*BTC!E1081+Indice!C$1067*XRP!E1081+Indice!D$1067*LTC!E1081+Indice!F$1067*ETH!E498+Indice!H$1067*XMR!E576+Indice!K$1067*DASH!E1037+Indice!L$1067*XLM!E865+E$1067*ETC!E321)/S$733)</f>
        <v>648.5333770011182</v>
      </c>
      <c r="R1081" s="5"/>
      <c r="S1081" s="4"/>
      <c r="T1081" s="10"/>
      <c r="U1081" s="10"/>
    </row>
    <row r="1082" spans="1:21" x14ac:dyDescent="0.25">
      <c r="A1082" s="4">
        <v>42719</v>
      </c>
      <c r="B1082" s="10">
        <f>'Volumi Totali'!B1082/'Volumi Totali'!N1082</f>
        <v>0.77278537666716074</v>
      </c>
      <c r="C1082" s="10">
        <f>'Volumi Totali'!C1082/'Volumi Totali'!N1082</f>
        <v>9.9517550600236992E-3</v>
      </c>
      <c r="D1082" s="10">
        <f>'Volumi Totali'!D1082/'Volumi Totali'!N1082</f>
        <v>2.5380636609196813E-2</v>
      </c>
      <c r="E1082" s="10">
        <f>'Volumi Totali'!E1082/'Volumi Totali'!N1082</f>
        <v>3.0079010817694252E-2</v>
      </c>
      <c r="F1082" s="10">
        <f>'Volumi Totali'!F1082/'Volumi Totali'!N1082</f>
        <v>0.12489212466887162</v>
      </c>
      <c r="G1082" s="10">
        <f>'Volumi Totali'!G1082/'Volumi Totali'!N1082</f>
        <v>0</v>
      </c>
      <c r="H1082" s="10">
        <f>'Volumi Totali'!H1082/'Volumi Totali'!N1082</f>
        <v>1.159640864190907E-2</v>
      </c>
      <c r="I1082" s="10">
        <f>'Volumi Totali'!I1082/'Volumi Totali'!N1082</f>
        <v>0</v>
      </c>
      <c r="J1082" s="10">
        <f>'Volumi Totali'!J1082/'Volumi Totali'!N1082</f>
        <v>0</v>
      </c>
      <c r="K1082" s="10">
        <f>'Volumi Totali'!K1082/'Volumi Totali'!N1082</f>
        <v>1.8936440173182533E-2</v>
      </c>
      <c r="L1082" s="10">
        <f>'Volumi Totali'!L1082/'Volumi Totali'!N1082</f>
        <v>6.3782473619612562E-3</v>
      </c>
      <c r="N1082" s="11">
        <f t="shared" si="17"/>
        <v>0.99999999999999989</v>
      </c>
      <c r="P1082" s="10">
        <f>(B1082*BTC!J1082+Indice!C1082*XRP!J1082+Indice!D1082*LTC!J1082+Indice!E1082*ETC!J352+Indice!F1082*ETH!J499+Indice!G1082*BCH!J352+Indice!H1082*XMR!J942+Indice!I1082*ZEC!J352+Indice!J1082*EOS!J352+Indice!K1082*DASH!J1038+Indice!L1082*XLM!J866)</f>
        <v>-6.2448934193831364E-3</v>
      </c>
      <c r="Q1082" s="18">
        <f>((B$1067*BTC!E1082+Indice!C$1067*XRP!E1082+Indice!D$1067*LTC!E1082+Indice!F$1067*ETH!E499+Indice!H$1067*XMR!E577+Indice!K$1067*DASH!E1038+Indice!L$1067*XLM!E866+E$1067*ETC!E322)/S$733)</f>
        <v>645.67564767638169</v>
      </c>
      <c r="R1082" s="5"/>
      <c r="S1082" s="3"/>
      <c r="T1082" s="10"/>
      <c r="U1082" s="10"/>
    </row>
    <row r="1083" spans="1:21" x14ac:dyDescent="0.25">
      <c r="A1083" s="3">
        <v>42720</v>
      </c>
      <c r="B1083" s="10">
        <f>'Volumi Totali'!B1083/'Volumi Totali'!N1083</f>
        <v>0.84790941207721804</v>
      </c>
      <c r="C1083" s="10">
        <f>'Volumi Totali'!C1083/'Volumi Totali'!N1083</f>
        <v>2.6118220710044548E-2</v>
      </c>
      <c r="D1083" s="10">
        <f>'Volumi Totali'!D1083/'Volumi Totali'!N1083</f>
        <v>1.6487786652109475E-2</v>
      </c>
      <c r="E1083" s="10">
        <f>'Volumi Totali'!E1083/'Volumi Totali'!N1083</f>
        <v>1.4846289556862617E-2</v>
      </c>
      <c r="F1083" s="10">
        <f>'Volumi Totali'!F1083/'Volumi Totali'!N1083</f>
        <v>5.2518678317165085E-2</v>
      </c>
      <c r="G1083" s="10">
        <f>'Volumi Totali'!G1083/'Volumi Totali'!N1083</f>
        <v>0</v>
      </c>
      <c r="H1083" s="10">
        <f>'Volumi Totali'!H1083/'Volumi Totali'!N1083</f>
        <v>9.7405601975451388E-3</v>
      </c>
      <c r="I1083" s="10">
        <f>'Volumi Totali'!I1083/'Volumi Totali'!N1083</f>
        <v>0</v>
      </c>
      <c r="J1083" s="10">
        <f>'Volumi Totali'!J1083/'Volumi Totali'!N1083</f>
        <v>0</v>
      </c>
      <c r="K1083" s="10">
        <f>'Volumi Totali'!K1083/'Volumi Totali'!N1083</f>
        <v>1.9789542547942421E-2</v>
      </c>
      <c r="L1083" s="10">
        <f>'Volumi Totali'!L1083/'Volumi Totali'!N1083</f>
        <v>1.2589509941112687E-2</v>
      </c>
      <c r="N1083" s="11">
        <f t="shared" si="17"/>
        <v>1</v>
      </c>
      <c r="P1083" s="10">
        <f>(B1083*BTC!J1083+Indice!C1083*XRP!J1083+Indice!D1083*LTC!J1083+Indice!E1083*ETC!J353+Indice!F1083*ETH!J500+Indice!G1083*BCH!J353+Indice!H1083*XMR!J943+Indice!I1083*ZEC!J353+Indice!J1083*EOS!J353+Indice!K1083*DASH!J1039+Indice!L1083*XLM!J867)</f>
        <v>9.2594427918609168E-3</v>
      </c>
      <c r="Q1083" s="18">
        <f>((B$1067*BTC!E1083+Indice!C$1067*XRP!E1083+Indice!D$1067*LTC!E1083+Indice!F$1067*ETH!E500+Indice!H$1067*XMR!E578+Indice!K$1067*DASH!E1039+Indice!L$1067*XLM!E867+E$1067*ETC!E323)/S$733)</f>
        <v>651.33111093468051</v>
      </c>
      <c r="R1083" s="5"/>
      <c r="S1083" s="4"/>
      <c r="T1083" s="10"/>
      <c r="U1083" s="10"/>
    </row>
    <row r="1084" spans="1:21" x14ac:dyDescent="0.25">
      <c r="A1084" s="4">
        <v>42721</v>
      </c>
      <c r="B1084" s="10">
        <f>'Volumi Totali'!B1084/'Volumi Totali'!N1084</f>
        <v>0.81716904758577036</v>
      </c>
      <c r="C1084" s="10">
        <f>'Volumi Totali'!C1084/'Volumi Totali'!N1084</f>
        <v>1.902480708673469E-2</v>
      </c>
      <c r="D1084" s="10">
        <f>'Volumi Totali'!D1084/'Volumi Totali'!N1084</f>
        <v>2.6475661392635245E-2</v>
      </c>
      <c r="E1084" s="10">
        <f>'Volumi Totali'!E1084/'Volumi Totali'!N1084</f>
        <v>1.4590833918107081E-2</v>
      </c>
      <c r="F1084" s="10">
        <f>'Volumi Totali'!F1084/'Volumi Totali'!N1084</f>
        <v>8.7961710086412723E-2</v>
      </c>
      <c r="G1084" s="10">
        <f>'Volumi Totali'!G1084/'Volumi Totali'!N1084</f>
        <v>0</v>
      </c>
      <c r="H1084" s="10">
        <f>'Volumi Totali'!H1084/'Volumi Totali'!N1084</f>
        <v>1.0827439706060062E-2</v>
      </c>
      <c r="I1084" s="10">
        <f>'Volumi Totali'!I1084/'Volumi Totali'!N1084</f>
        <v>0</v>
      </c>
      <c r="J1084" s="10">
        <f>'Volumi Totali'!J1084/'Volumi Totali'!N1084</f>
        <v>0</v>
      </c>
      <c r="K1084" s="10">
        <f>'Volumi Totali'!K1084/'Volumi Totali'!N1084</f>
        <v>2.0324790914008947E-2</v>
      </c>
      <c r="L1084" s="10">
        <f>'Volumi Totali'!L1084/'Volumi Totali'!N1084</f>
        <v>3.6257093102708519E-3</v>
      </c>
      <c r="N1084" s="11">
        <f t="shared" si="17"/>
        <v>1</v>
      </c>
      <c r="P1084" s="10">
        <f>(B1084*BTC!J1084+Indice!C1084*XRP!J1084+Indice!D1084*LTC!J1084+Indice!E1084*ETC!J354+Indice!F1084*ETH!J501+Indice!G1084*BCH!J354+Indice!H1084*XMR!J944+Indice!I1084*ZEC!J354+Indice!J1084*EOS!J354+Indice!K1084*DASH!J1040+Indice!L1084*XLM!J868)</f>
        <v>5.1541969101714094E-3</v>
      </c>
      <c r="Q1084" s="18">
        <f>((B$1067*BTC!E1084+Indice!C$1067*XRP!E1084+Indice!D$1067*LTC!E1084+Indice!F$1067*ETH!E501+Indice!H$1067*XMR!E579+Indice!K$1067*DASH!E1040+Indice!L$1067*XLM!E868+E$1067*ETC!E324)/S$733)</f>
        <v>656.23808124974187</v>
      </c>
      <c r="R1084" s="5"/>
      <c r="S1084" s="3"/>
      <c r="T1084" s="10"/>
      <c r="U1084" s="10"/>
    </row>
    <row r="1085" spans="1:21" x14ac:dyDescent="0.25">
      <c r="A1085" s="3">
        <v>42722</v>
      </c>
      <c r="B1085" s="10">
        <f>'Volumi Totali'!B1085/'Volumi Totali'!N1085</f>
        <v>0.81410558951271494</v>
      </c>
      <c r="C1085" s="10">
        <f>'Volumi Totali'!C1085/'Volumi Totali'!N1085</f>
        <v>1.6065714259273726E-2</v>
      </c>
      <c r="D1085" s="10">
        <f>'Volumi Totali'!D1085/'Volumi Totali'!N1085</f>
        <v>2.6249230341451844E-2</v>
      </c>
      <c r="E1085" s="10">
        <f>'Volumi Totali'!E1085/'Volumi Totali'!N1085</f>
        <v>8.5140618580574236E-3</v>
      </c>
      <c r="F1085" s="10">
        <f>'Volumi Totali'!F1085/'Volumi Totali'!N1085</f>
        <v>7.9225869307943259E-2</v>
      </c>
      <c r="G1085" s="10">
        <f>'Volumi Totali'!G1085/'Volumi Totali'!N1085</f>
        <v>0</v>
      </c>
      <c r="H1085" s="10">
        <f>'Volumi Totali'!H1085/'Volumi Totali'!N1085</f>
        <v>2.7887949336936873E-2</v>
      </c>
      <c r="I1085" s="10">
        <f>'Volumi Totali'!I1085/'Volumi Totali'!N1085</f>
        <v>0</v>
      </c>
      <c r="J1085" s="10">
        <f>'Volumi Totali'!J1085/'Volumi Totali'!N1085</f>
        <v>0</v>
      </c>
      <c r="K1085" s="10">
        <f>'Volumi Totali'!K1085/'Volumi Totali'!N1085</f>
        <v>2.6030922787510107E-2</v>
      </c>
      <c r="L1085" s="10">
        <f>'Volumi Totali'!L1085/'Volumi Totali'!N1085</f>
        <v>1.9206625961118173E-3</v>
      </c>
      <c r="N1085" s="11">
        <f t="shared" si="17"/>
        <v>1</v>
      </c>
      <c r="P1085" s="10">
        <f>(B1085*BTC!J1085+Indice!C1085*XRP!J1085+Indice!D1085*LTC!J1085+Indice!E1085*ETC!J355+Indice!F1085*ETH!J502+Indice!G1085*BCH!J355+Indice!H1085*XMR!J945+Indice!I1085*ZEC!J355+Indice!J1085*EOS!J355+Indice!K1085*DASH!J1041+Indice!L1085*XLM!J869)</f>
        <v>1.2437780386817749E-3</v>
      </c>
      <c r="Q1085" s="18">
        <f>((B$1067*BTC!E1085+Indice!C$1067*XRP!E1085+Indice!D$1067*LTC!E1085+Indice!F$1067*ETH!E502+Indice!H$1067*XMR!E580+Indice!K$1067*DASH!E1041+Indice!L$1067*XLM!E869+E$1067*ETC!E325)/S$733)</f>
        <v>655.9860512910177</v>
      </c>
      <c r="R1085" s="5"/>
      <c r="S1085" s="4"/>
      <c r="T1085" s="10"/>
      <c r="U1085" s="10"/>
    </row>
    <row r="1086" spans="1:21" x14ac:dyDescent="0.25">
      <c r="A1086" s="4">
        <v>42723</v>
      </c>
      <c r="B1086" s="10">
        <f>'Volumi Totali'!B1086/'Volumi Totali'!N1086</f>
        <v>0.81871389399560435</v>
      </c>
      <c r="C1086" s="10">
        <f>'Volumi Totali'!C1086/'Volumi Totali'!N1086</f>
        <v>1.2131738830416501E-2</v>
      </c>
      <c r="D1086" s="10">
        <f>'Volumi Totali'!D1086/'Volumi Totali'!N1086</f>
        <v>2.486182677920936E-2</v>
      </c>
      <c r="E1086" s="10">
        <f>'Volumi Totali'!E1086/'Volumi Totali'!N1086</f>
        <v>3.4339095192271941E-2</v>
      </c>
      <c r="F1086" s="10">
        <f>'Volumi Totali'!F1086/'Volumi Totali'!N1086</f>
        <v>6.4445906249593093E-2</v>
      </c>
      <c r="G1086" s="10">
        <f>'Volumi Totali'!G1086/'Volumi Totali'!N1086</f>
        <v>0</v>
      </c>
      <c r="H1086" s="10">
        <f>'Volumi Totali'!H1086/'Volumi Totali'!N1086</f>
        <v>2.1300922497346324E-2</v>
      </c>
      <c r="I1086" s="10">
        <f>'Volumi Totali'!I1086/'Volumi Totali'!N1086</f>
        <v>0</v>
      </c>
      <c r="J1086" s="10">
        <f>'Volumi Totali'!J1086/'Volumi Totali'!N1086</f>
        <v>0</v>
      </c>
      <c r="K1086" s="10">
        <f>'Volumi Totali'!K1086/'Volumi Totali'!N1086</f>
        <v>2.2838503714383618E-2</v>
      </c>
      <c r="L1086" s="10">
        <f>'Volumi Totali'!L1086/'Volumi Totali'!N1086</f>
        <v>1.3681127411748451E-3</v>
      </c>
      <c r="N1086" s="11">
        <f t="shared" si="17"/>
        <v>1</v>
      </c>
      <c r="P1086" s="10">
        <f>(B1086*BTC!J1086+Indice!C1086*XRP!J1086+Indice!D1086*LTC!J1086+Indice!E1086*ETC!J356+Indice!F1086*ETH!J503+Indice!G1086*BCH!J356+Indice!H1086*XMR!J946+Indice!I1086*ZEC!J356+Indice!J1086*EOS!J356+Indice!K1086*DASH!J1042+Indice!L1086*XLM!J870)</f>
        <v>7.9690006489246891E-4</v>
      </c>
      <c r="Q1086" s="18">
        <f>((B$1067*BTC!E1086+Indice!C$1067*XRP!E1086+Indice!D$1067*LTC!E1086+Indice!F$1067*ETH!E503+Indice!H$1067*XMR!E581+Indice!K$1067*DASH!E1042+Indice!L$1067*XLM!E870+E$1067*ETC!E326)/S$733)</f>
        <v>657.77490841092629</v>
      </c>
      <c r="R1086" s="5"/>
      <c r="S1086" s="3"/>
      <c r="T1086" s="10"/>
      <c r="U1086" s="10"/>
    </row>
    <row r="1087" spans="1:21" x14ac:dyDescent="0.25">
      <c r="A1087" s="3">
        <v>42724</v>
      </c>
      <c r="B1087" s="10">
        <f>'Volumi Totali'!B1087/'Volumi Totali'!N1087</f>
        <v>0.84910114853609553</v>
      </c>
      <c r="C1087" s="10">
        <f>'Volumi Totali'!C1087/'Volumi Totali'!N1087</f>
        <v>1.9471510699512844E-2</v>
      </c>
      <c r="D1087" s="10">
        <f>'Volumi Totali'!D1087/'Volumi Totali'!N1087</f>
        <v>1.9904629491886969E-2</v>
      </c>
      <c r="E1087" s="10">
        <f>'Volumi Totali'!E1087/'Volumi Totali'!N1087</f>
        <v>1.9702217620204847E-2</v>
      </c>
      <c r="F1087" s="10">
        <f>'Volumi Totali'!F1087/'Volumi Totali'!N1087</f>
        <v>5.3807893577207111E-2</v>
      </c>
      <c r="G1087" s="10">
        <f>'Volumi Totali'!G1087/'Volumi Totali'!N1087</f>
        <v>0</v>
      </c>
      <c r="H1087" s="10">
        <f>'Volumi Totali'!H1087/'Volumi Totali'!N1087</f>
        <v>1.7845227189854623E-2</v>
      </c>
      <c r="I1087" s="10">
        <f>'Volumi Totali'!I1087/'Volumi Totali'!N1087</f>
        <v>0</v>
      </c>
      <c r="J1087" s="10">
        <f>'Volumi Totali'!J1087/'Volumi Totali'!N1087</f>
        <v>0</v>
      </c>
      <c r="K1087" s="10">
        <f>'Volumi Totali'!K1087/'Volumi Totali'!N1087</f>
        <v>1.9057056412359091E-2</v>
      </c>
      <c r="L1087" s="10">
        <f>'Volumi Totali'!L1087/'Volumi Totali'!N1087</f>
        <v>1.1103164728789611E-3</v>
      </c>
      <c r="N1087" s="11">
        <f t="shared" si="17"/>
        <v>1</v>
      </c>
      <c r="P1087" s="10">
        <f>(B1087*BTC!J1087+Indice!C1087*XRP!J1087+Indice!D1087*LTC!J1087+Indice!E1087*ETC!J357+Indice!F1087*ETH!J504+Indice!G1087*BCH!J357+Indice!H1087*XMR!J947+Indice!I1087*ZEC!J357+Indice!J1087*EOS!J357+Indice!K1087*DASH!J1043+Indice!L1087*XLM!J871)</f>
        <v>8.220699219307603E-3</v>
      </c>
      <c r="Q1087" s="18">
        <f>((B$1067*BTC!E1087+Indice!C$1067*XRP!E1087+Indice!D$1067*LTC!E1087+Indice!F$1067*ETH!E504+Indice!H$1067*XMR!E582+Indice!K$1067*DASH!E1043+Indice!L$1067*XLM!E871+E$1067*ETC!E327)/S$733)</f>
        <v>664.54324952030868</v>
      </c>
      <c r="R1087" s="5"/>
      <c r="S1087" s="4"/>
      <c r="T1087" s="10"/>
      <c r="U1087" s="10"/>
    </row>
    <row r="1088" spans="1:21" x14ac:dyDescent="0.25">
      <c r="A1088" s="4">
        <v>42725</v>
      </c>
      <c r="B1088" s="10">
        <f>'Volumi Totali'!B1088/'Volumi Totali'!N1088</f>
        <v>0.87664604697974435</v>
      </c>
      <c r="C1088" s="10">
        <f>'Volumi Totali'!C1088/'Volumi Totali'!N1088</f>
        <v>1.2964867914928234E-2</v>
      </c>
      <c r="D1088" s="10">
        <f>'Volumi Totali'!D1088/'Volumi Totali'!N1088</f>
        <v>1.6415700984494654E-2</v>
      </c>
      <c r="E1088" s="10">
        <f>'Volumi Totali'!E1088/'Volumi Totali'!N1088</f>
        <v>1.229911143288308E-2</v>
      </c>
      <c r="F1088" s="10">
        <f>'Volumi Totali'!F1088/'Volumi Totali'!N1088</f>
        <v>5.2931162098309358E-2</v>
      </c>
      <c r="G1088" s="10">
        <f>'Volumi Totali'!G1088/'Volumi Totali'!N1088</f>
        <v>0</v>
      </c>
      <c r="H1088" s="10">
        <f>'Volumi Totali'!H1088/'Volumi Totali'!N1088</f>
        <v>1.5710895053269874E-2</v>
      </c>
      <c r="I1088" s="10">
        <f>'Volumi Totali'!I1088/'Volumi Totali'!N1088</f>
        <v>0</v>
      </c>
      <c r="J1088" s="10">
        <f>'Volumi Totali'!J1088/'Volumi Totali'!N1088</f>
        <v>0</v>
      </c>
      <c r="K1088" s="10">
        <f>'Volumi Totali'!K1088/'Volumi Totali'!N1088</f>
        <v>1.2337935488416649E-2</v>
      </c>
      <c r="L1088" s="10">
        <f>'Volumi Totali'!L1088/'Volumi Totali'!N1088</f>
        <v>6.9428004795385055E-4</v>
      </c>
      <c r="N1088" s="11">
        <f t="shared" si="17"/>
        <v>1</v>
      </c>
      <c r="P1088" s="10">
        <f>(B1088*BTC!J1088+Indice!C1088*XRP!J1088+Indice!D1088*LTC!J1088+Indice!E1088*ETC!J358+Indice!F1088*ETH!J505+Indice!G1088*BCH!J358+Indice!H1088*XMR!J948+Indice!I1088*ZEC!J358+Indice!J1088*EOS!J358+Indice!K1088*DASH!J1044+Indice!L1088*XLM!J872)</f>
        <v>3.9367033129474843E-2</v>
      </c>
      <c r="Q1088" s="18">
        <f>((B$1067*BTC!E1088+Indice!C$1067*XRP!E1088+Indice!D$1067*LTC!E1088+Indice!F$1067*ETH!E505+Indice!H$1067*XMR!E583+Indice!K$1067*DASH!E1044+Indice!L$1067*XLM!E872+E$1067*ETC!E328)/S$733)</f>
        <v>692.23885083838161</v>
      </c>
      <c r="R1088" s="5"/>
      <c r="S1088" s="3"/>
      <c r="T1088" s="10"/>
      <c r="U1088" s="10"/>
    </row>
    <row r="1089" spans="1:21" x14ac:dyDescent="0.25">
      <c r="A1089" s="3">
        <v>42726</v>
      </c>
      <c r="B1089" s="10">
        <f>'Volumi Totali'!B1089/'Volumi Totali'!N1089</f>
        <v>0.86026962559919262</v>
      </c>
      <c r="C1089" s="10">
        <f>'Volumi Totali'!C1089/'Volumi Totali'!N1089</f>
        <v>1.2459796104232469E-2</v>
      </c>
      <c r="D1089" s="10">
        <f>'Volumi Totali'!D1089/'Volumi Totali'!N1089</f>
        <v>1.5731088775467715E-2</v>
      </c>
      <c r="E1089" s="10">
        <f>'Volumi Totali'!E1089/'Volumi Totali'!N1089</f>
        <v>1.0358527191210215E-2</v>
      </c>
      <c r="F1089" s="10">
        <f>'Volumi Totali'!F1089/'Volumi Totali'!N1089</f>
        <v>7.0432376699601978E-2</v>
      </c>
      <c r="G1089" s="10">
        <f>'Volumi Totali'!G1089/'Volumi Totali'!N1089</f>
        <v>0</v>
      </c>
      <c r="H1089" s="10">
        <f>'Volumi Totali'!H1089/'Volumi Totali'!N1089</f>
        <v>1.8676254258372538E-2</v>
      </c>
      <c r="I1089" s="10">
        <f>'Volumi Totali'!I1089/'Volumi Totali'!N1089</f>
        <v>0</v>
      </c>
      <c r="J1089" s="10">
        <f>'Volumi Totali'!J1089/'Volumi Totali'!N1089</f>
        <v>0</v>
      </c>
      <c r="K1089" s="10">
        <f>'Volumi Totali'!K1089/'Volumi Totali'!N1089</f>
        <v>1.1230980856312541E-2</v>
      </c>
      <c r="L1089" s="10">
        <f>'Volumi Totali'!L1089/'Volumi Totali'!N1089</f>
        <v>8.4135051560996622E-4</v>
      </c>
      <c r="N1089" s="11">
        <f t="shared" si="17"/>
        <v>1</v>
      </c>
      <c r="P1089" s="10">
        <f>(B1089*BTC!J1089+Indice!C1089*XRP!J1089+Indice!D1089*LTC!J1089+Indice!E1089*ETC!J359+Indice!F1089*ETH!J506+Indice!G1089*BCH!J359+Indice!H1089*XMR!J949+Indice!I1089*ZEC!J359+Indice!J1089*EOS!J359+Indice!K1089*DASH!J1045+Indice!L1089*XLM!J873)</f>
        <v>3.0357704802233036E-2</v>
      </c>
      <c r="Q1089" s="18">
        <f>((B$1067*BTC!E1089+Indice!C$1067*XRP!E1089+Indice!D$1067*LTC!E1089+Indice!F$1067*ETH!E506+Indice!H$1067*XMR!E584+Indice!K$1067*DASH!E1045+Indice!L$1067*XLM!E873+E$1067*ETC!E329)/S$733)</f>
        <v>717.2778005519807</v>
      </c>
      <c r="R1089" s="5"/>
      <c r="S1089" s="4"/>
      <c r="T1089" s="10"/>
      <c r="U1089" s="10"/>
    </row>
    <row r="1090" spans="1:21" x14ac:dyDescent="0.25">
      <c r="A1090" s="4">
        <v>42727</v>
      </c>
      <c r="B1090" s="10">
        <f>'Volumi Totali'!B1090/'Volumi Totali'!N1090</f>
        <v>0.84707713921905703</v>
      </c>
      <c r="C1090" s="10">
        <f>'Volumi Totali'!C1090/'Volumi Totali'!N1090</f>
        <v>1.08036118247338E-2</v>
      </c>
      <c r="D1090" s="10">
        <f>'Volumi Totali'!D1090/'Volumi Totali'!N1090</f>
        <v>4.7766821406420468E-2</v>
      </c>
      <c r="E1090" s="10">
        <f>'Volumi Totali'!E1090/'Volumi Totali'!N1090</f>
        <v>1.2316315444254848E-2</v>
      </c>
      <c r="F1090" s="10">
        <f>'Volumi Totali'!F1090/'Volumi Totali'!N1090</f>
        <v>6.0290199878130987E-2</v>
      </c>
      <c r="G1090" s="10">
        <f>'Volumi Totali'!G1090/'Volumi Totali'!N1090</f>
        <v>0</v>
      </c>
      <c r="H1090" s="10">
        <f>'Volumi Totali'!H1090/'Volumi Totali'!N1090</f>
        <v>1.2339216565907828E-2</v>
      </c>
      <c r="I1090" s="10">
        <f>'Volumi Totali'!I1090/'Volumi Totali'!N1090</f>
        <v>0</v>
      </c>
      <c r="J1090" s="10">
        <f>'Volumi Totali'!J1090/'Volumi Totali'!N1090</f>
        <v>0</v>
      </c>
      <c r="K1090" s="10">
        <f>'Volumi Totali'!K1090/'Volumi Totali'!N1090</f>
        <v>8.8627340797035326E-3</v>
      </c>
      <c r="L1090" s="10">
        <f>'Volumi Totali'!L1090/'Volumi Totali'!N1090</f>
        <v>5.4396158179147744E-4</v>
      </c>
      <c r="N1090" s="11">
        <f t="shared" si="17"/>
        <v>1</v>
      </c>
      <c r="P1090" s="10">
        <f>(B1090*BTC!J1090+Indice!C1090*XRP!J1090+Indice!D1090*LTC!J1090+Indice!E1090*ETC!J360+Indice!F1090*ETH!J507+Indice!G1090*BCH!J360+Indice!H1090*XMR!J950+Indice!I1090*ZEC!J360+Indice!J1090*EOS!J360+Indice!K1090*DASH!J1046+Indice!L1090*XLM!J874)</f>
        <v>6.5035797503591203E-2</v>
      </c>
      <c r="Q1090" s="18">
        <f>((B$1067*BTC!E1090+Indice!C$1067*XRP!E1090+Indice!D$1067*LTC!E1090+Indice!F$1067*ETH!E507+Indice!H$1067*XMR!E585+Indice!K$1067*DASH!E1046+Indice!L$1067*XLM!E874+E$1067*ETC!E330)/S$733)</f>
        <v>764.84141632362127</v>
      </c>
      <c r="R1090" s="5"/>
      <c r="S1090" s="3"/>
      <c r="T1090" s="10"/>
      <c r="U1090" s="10"/>
    </row>
    <row r="1091" spans="1:21" x14ac:dyDescent="0.25">
      <c r="A1091" s="3">
        <v>42728</v>
      </c>
      <c r="B1091" s="10">
        <f>'Volumi Totali'!B1091/'Volumi Totali'!N1091</f>
        <v>0.79328111491450426</v>
      </c>
      <c r="C1091" s="10">
        <f>'Volumi Totali'!C1091/'Volumi Totali'!N1091</f>
        <v>1.4374579894008014E-2</v>
      </c>
      <c r="D1091" s="10">
        <f>'Volumi Totali'!D1091/'Volumi Totali'!N1091</f>
        <v>0.11389213838053784</v>
      </c>
      <c r="E1091" s="10">
        <f>'Volumi Totali'!E1091/'Volumi Totali'!N1091</f>
        <v>9.8015803761039386E-3</v>
      </c>
      <c r="F1091" s="10">
        <f>'Volumi Totali'!F1091/'Volumi Totali'!N1091</f>
        <v>4.3924410584453469E-2</v>
      </c>
      <c r="G1091" s="10">
        <f>'Volumi Totali'!G1091/'Volumi Totali'!N1091</f>
        <v>0</v>
      </c>
      <c r="H1091" s="10">
        <f>'Volumi Totali'!H1091/'Volumi Totali'!N1091</f>
        <v>8.9469400732301984E-3</v>
      </c>
      <c r="I1091" s="10">
        <f>'Volumi Totali'!I1091/'Volumi Totali'!N1091</f>
        <v>0</v>
      </c>
      <c r="J1091" s="10">
        <f>'Volumi Totali'!J1091/'Volumi Totali'!N1091</f>
        <v>0</v>
      </c>
      <c r="K1091" s="10">
        <f>'Volumi Totali'!K1091/'Volumi Totali'!N1091</f>
        <v>1.5472111297920883E-2</v>
      </c>
      <c r="L1091" s="10">
        <f>'Volumi Totali'!L1091/'Volumi Totali'!N1091</f>
        <v>3.0712447924136419E-4</v>
      </c>
      <c r="N1091" s="11">
        <f t="shared" si="17"/>
        <v>1</v>
      </c>
      <c r="P1091" s="10">
        <f>(B1091*BTC!J1091+Indice!C1091*XRP!J1091+Indice!D1091*LTC!J1091+Indice!E1091*ETC!J361+Indice!F1091*ETH!J508+Indice!G1091*BCH!J361+Indice!H1091*XMR!J951+Indice!I1091*ZEC!J361+Indice!J1091*EOS!J361+Indice!K1091*DASH!J1047+Indice!L1091*XLM!J875)</f>
        <v>-2.1129110737139963E-2</v>
      </c>
      <c r="Q1091" s="18">
        <f>((B$1067*BTC!E1091+Indice!C$1067*XRP!E1091+Indice!D$1067*LTC!E1091+Indice!F$1067*ETH!E508+Indice!H$1067*XMR!E586+Indice!K$1067*DASH!E1047+Indice!L$1067*XLM!E875+E$1067*ETC!E331)/S$733)</f>
        <v>745.66228928870362</v>
      </c>
      <c r="R1091" s="5"/>
      <c r="S1091" s="4"/>
      <c r="T1091" s="10"/>
      <c r="U1091" s="10"/>
    </row>
    <row r="1092" spans="1:21" x14ac:dyDescent="0.25">
      <c r="A1092" s="4">
        <v>42729</v>
      </c>
      <c r="B1092" s="10">
        <f>'Volumi Totali'!B1092/'Volumi Totali'!N1092</f>
        <v>0.83492558695144181</v>
      </c>
      <c r="C1092" s="10">
        <f>'Volumi Totali'!C1092/'Volumi Totali'!N1092</f>
        <v>1.2720346138379883E-2</v>
      </c>
      <c r="D1092" s="10">
        <f>'Volumi Totali'!D1092/'Volumi Totali'!N1092</f>
        <v>6.6037959596224577E-2</v>
      </c>
      <c r="E1092" s="10">
        <f>'Volumi Totali'!E1092/'Volumi Totali'!N1092</f>
        <v>6.4835536503894241E-3</v>
      </c>
      <c r="F1092" s="10">
        <f>'Volumi Totali'!F1092/'Volumi Totali'!N1092</f>
        <v>5.0397393276915996E-2</v>
      </c>
      <c r="G1092" s="10">
        <f>'Volumi Totali'!G1092/'Volumi Totali'!N1092</f>
        <v>0</v>
      </c>
      <c r="H1092" s="10">
        <f>'Volumi Totali'!H1092/'Volumi Totali'!N1092</f>
        <v>1.4278323821279432E-2</v>
      </c>
      <c r="I1092" s="10">
        <f>'Volumi Totali'!I1092/'Volumi Totali'!N1092</f>
        <v>0</v>
      </c>
      <c r="J1092" s="10">
        <f>'Volumi Totali'!J1092/'Volumi Totali'!N1092</f>
        <v>0</v>
      </c>
      <c r="K1092" s="10">
        <f>'Volumi Totali'!K1092/'Volumi Totali'!N1092</f>
        <v>1.4987282704959365E-2</v>
      </c>
      <c r="L1092" s="10">
        <f>'Volumi Totali'!L1092/'Volumi Totali'!N1092</f>
        <v>1.6955386040955832E-4</v>
      </c>
      <c r="N1092" s="11">
        <f t="shared" si="17"/>
        <v>1.0000000000000002</v>
      </c>
      <c r="P1092" s="10">
        <f>(B1092*BTC!J1092+Indice!C1092*XRP!J1092+Indice!D1092*LTC!J1092+Indice!E1092*ETC!J362+Indice!F1092*ETH!J509+Indice!G1092*BCH!J362+Indice!H1092*XMR!J952+Indice!I1092*ZEC!J362+Indice!J1092*EOS!J362+Indice!K1092*DASH!J1048+Indice!L1092*XLM!J876)</f>
        <v>-6.367383687687975E-3</v>
      </c>
      <c r="Q1092" s="18">
        <f>((B$1067*BTC!E1092+Indice!C$1067*XRP!E1092+Indice!D$1067*LTC!E1092+Indice!F$1067*ETH!E509+Indice!H$1067*XMR!E587+Indice!K$1067*DASH!E1048+Indice!L$1067*XLM!E876+E$1067*ETC!E332)/S$733)</f>
        <v>743.45867587573014</v>
      </c>
      <c r="R1092" s="5"/>
      <c r="S1092" s="3"/>
      <c r="T1092" s="10"/>
      <c r="U1092" s="10"/>
    </row>
    <row r="1093" spans="1:21" x14ac:dyDescent="0.25">
      <c r="A1093" s="3">
        <v>42730</v>
      </c>
      <c r="B1093" s="10">
        <f>'Volumi Totali'!B1093/'Volumi Totali'!N1093</f>
        <v>0.85992828407515587</v>
      </c>
      <c r="C1093" s="10">
        <f>'Volumi Totali'!C1093/'Volumi Totali'!N1093</f>
        <v>1.1400123822558424E-2</v>
      </c>
      <c r="D1093" s="10">
        <f>'Volumi Totali'!D1093/'Volumi Totali'!N1093</f>
        <v>5.2824334752501131E-2</v>
      </c>
      <c r="E1093" s="10">
        <f>'Volumi Totali'!E1093/'Volumi Totali'!N1093</f>
        <v>4.910083437450953E-3</v>
      </c>
      <c r="F1093" s="10">
        <f>'Volumi Totali'!F1093/'Volumi Totali'!N1093</f>
        <v>4.0552617396423317E-2</v>
      </c>
      <c r="G1093" s="10">
        <f>'Volumi Totali'!G1093/'Volumi Totali'!N1093</f>
        <v>0</v>
      </c>
      <c r="H1093" s="10">
        <f>'Volumi Totali'!H1093/'Volumi Totali'!N1093</f>
        <v>1.5589678359405989E-2</v>
      </c>
      <c r="I1093" s="10">
        <f>'Volumi Totali'!I1093/'Volumi Totali'!N1093</f>
        <v>0</v>
      </c>
      <c r="J1093" s="10">
        <f>'Volumi Totali'!J1093/'Volumi Totali'!N1093</f>
        <v>0</v>
      </c>
      <c r="K1093" s="10">
        <f>'Volumi Totali'!K1093/'Volumi Totali'!N1093</f>
        <v>1.4634086692604419E-2</v>
      </c>
      <c r="L1093" s="10">
        <f>'Volumi Totali'!L1093/'Volumi Totali'!N1093</f>
        <v>1.6079146389987422E-4</v>
      </c>
      <c r="N1093" s="11">
        <f t="shared" si="17"/>
        <v>1</v>
      </c>
      <c r="P1093" s="10">
        <f>(B1093*BTC!J1093+Indice!C1093*XRP!J1093+Indice!D1093*LTC!J1093+Indice!E1093*ETC!J363+Indice!F1093*ETH!J510+Indice!G1093*BCH!J363+Indice!H1093*XMR!J953+Indice!I1093*ZEC!J363+Indice!J1093*EOS!J363+Indice!K1093*DASH!J1049+Indice!L1093*XLM!J877)</f>
        <v>1.119325478818718E-2</v>
      </c>
      <c r="Q1093" s="18">
        <f>((B$1067*BTC!E1093+Indice!C$1067*XRP!E1093+Indice!D$1067*LTC!E1093+Indice!F$1067*ETH!E510+Indice!H$1067*XMR!E588+Indice!K$1067*DASH!E1049+Indice!L$1067*XLM!E877+E$1067*ETC!E333)/S$733)</f>
        <v>752.93697719476654</v>
      </c>
      <c r="R1093" s="5"/>
      <c r="S1093" s="4"/>
      <c r="T1093" s="10"/>
      <c r="U1093" s="10"/>
    </row>
    <row r="1094" spans="1:21" x14ac:dyDescent="0.25">
      <c r="A1094" s="4">
        <v>42731</v>
      </c>
      <c r="B1094" s="10">
        <f>'Volumi Totali'!B1094/'Volumi Totali'!N1094</f>
        <v>0.82829364513746284</v>
      </c>
      <c r="C1094" s="10">
        <f>'Volumi Totali'!C1094/'Volumi Totali'!N1094</f>
        <v>1.2233208197663416E-2</v>
      </c>
      <c r="D1094" s="10">
        <f>'Volumi Totali'!D1094/'Volumi Totali'!N1094</f>
        <v>4.6014140806464078E-2</v>
      </c>
      <c r="E1094" s="10">
        <f>'Volumi Totali'!E1094/'Volumi Totali'!N1094</f>
        <v>4.1514587615605987E-3</v>
      </c>
      <c r="F1094" s="10">
        <f>'Volumi Totali'!F1094/'Volumi Totali'!N1094</f>
        <v>4.3460365769360597E-2</v>
      </c>
      <c r="G1094" s="10">
        <f>'Volumi Totali'!G1094/'Volumi Totali'!N1094</f>
        <v>0</v>
      </c>
      <c r="H1094" s="10">
        <f>'Volumi Totali'!H1094/'Volumi Totali'!N1094</f>
        <v>5.3903347169631431E-2</v>
      </c>
      <c r="I1094" s="10">
        <f>'Volumi Totali'!I1094/'Volumi Totali'!N1094</f>
        <v>0</v>
      </c>
      <c r="J1094" s="10">
        <f>'Volumi Totali'!J1094/'Volumi Totali'!N1094</f>
        <v>0</v>
      </c>
      <c r="K1094" s="10">
        <f>'Volumi Totali'!K1094/'Volumi Totali'!N1094</f>
        <v>1.1315841350626981E-2</v>
      </c>
      <c r="L1094" s="10">
        <f>'Volumi Totali'!L1094/'Volumi Totali'!N1094</f>
        <v>6.2799280723003104E-4</v>
      </c>
      <c r="N1094" s="11">
        <f t="shared" si="17"/>
        <v>1</v>
      </c>
      <c r="P1094" s="10">
        <f>(B1094*BTC!J1094+Indice!C1094*XRP!J1094+Indice!D1094*LTC!J1094+Indice!E1094*ETC!J364+Indice!F1094*ETH!J511+Indice!G1094*BCH!J364+Indice!H1094*XMR!J954+Indice!I1094*ZEC!J364+Indice!J1094*EOS!J364+Indice!K1094*DASH!J1050+Indice!L1094*XLM!J878)</f>
        <v>3.5637061608950506E-2</v>
      </c>
      <c r="Q1094" s="18">
        <f>((B$1067*BTC!E1094+Indice!C$1067*XRP!E1094+Indice!D$1067*LTC!E1094+Indice!F$1067*ETH!E511+Indice!H$1067*XMR!E589+Indice!K$1067*DASH!E1050+Indice!L$1067*XLM!E878+E$1067*ETC!E334)/S$733)</f>
        <v>774.13044060220955</v>
      </c>
      <c r="R1094" s="5"/>
      <c r="S1094" s="3"/>
      <c r="T1094" s="10"/>
      <c r="U1094" s="10"/>
    </row>
    <row r="1095" spans="1:21" x14ac:dyDescent="0.25">
      <c r="A1095" s="3">
        <v>42732</v>
      </c>
      <c r="B1095" s="10">
        <f>'Volumi Totali'!B1095/'Volumi Totali'!N1095</f>
        <v>0.83280710832031668</v>
      </c>
      <c r="C1095" s="10">
        <f>'Volumi Totali'!C1095/'Volumi Totali'!N1095</f>
        <v>7.2645993174881261E-3</v>
      </c>
      <c r="D1095" s="10">
        <f>'Volumi Totali'!D1095/'Volumi Totali'!N1095</f>
        <v>3.6318245331909915E-2</v>
      </c>
      <c r="E1095" s="10">
        <f>'Volumi Totali'!E1095/'Volumi Totali'!N1095</f>
        <v>5.3922174990479804E-3</v>
      </c>
      <c r="F1095" s="10">
        <f>'Volumi Totali'!F1095/'Volumi Totali'!N1095</f>
        <v>6.1425991225317937E-2</v>
      </c>
      <c r="G1095" s="10">
        <f>'Volumi Totali'!G1095/'Volumi Totali'!N1095</f>
        <v>0</v>
      </c>
      <c r="H1095" s="10">
        <f>'Volumi Totali'!H1095/'Volumi Totali'!N1095</f>
        <v>4.7792351466152815E-2</v>
      </c>
      <c r="I1095" s="10">
        <f>'Volumi Totali'!I1095/'Volumi Totali'!N1095</f>
        <v>0</v>
      </c>
      <c r="J1095" s="10">
        <f>'Volumi Totali'!J1095/'Volumi Totali'!N1095</f>
        <v>0</v>
      </c>
      <c r="K1095" s="10">
        <f>'Volumi Totali'!K1095/'Volumi Totali'!N1095</f>
        <v>8.7639547850392446E-3</v>
      </c>
      <c r="L1095" s="10">
        <f>'Volumi Totali'!L1095/'Volumi Totali'!N1095</f>
        <v>2.3553205472729813E-4</v>
      </c>
      <c r="N1095" s="11">
        <f t="shared" si="17"/>
        <v>0.99999999999999989</v>
      </c>
      <c r="P1095" s="10">
        <f>(B1095*BTC!J1095+Indice!C1095*XRP!J1095+Indice!D1095*LTC!J1095+Indice!E1095*ETC!J365+Indice!F1095*ETH!J512+Indice!G1095*BCH!J365+Indice!H1095*XMR!J955+Indice!I1095*ZEC!J365+Indice!J1095*EOS!J365+Indice!K1095*DASH!J1051+Indice!L1095*XLM!J879)</f>
        <v>4.6414863404478417E-2</v>
      </c>
      <c r="Q1095" s="18">
        <f>((B$1067*BTC!E1095+Indice!C$1067*XRP!E1095+Indice!D$1067*LTC!E1095+Indice!F$1067*ETH!E512+Indice!H$1067*XMR!E590+Indice!K$1067*DASH!E1051+Indice!L$1067*XLM!E879+E$1067*ETC!E335)/S$733)</f>
        <v>809.56704754000089</v>
      </c>
      <c r="R1095" s="5"/>
      <c r="S1095" s="4"/>
      <c r="T1095" s="10"/>
      <c r="U1095" s="10"/>
    </row>
    <row r="1096" spans="1:21" x14ac:dyDescent="0.25">
      <c r="A1096" s="4">
        <v>42733</v>
      </c>
      <c r="B1096" s="10">
        <f>'Volumi Totali'!B1096/'Volumi Totali'!N1096</f>
        <v>0.77463243104304258</v>
      </c>
      <c r="C1096" s="10">
        <f>'Volumi Totali'!C1096/'Volumi Totali'!N1096</f>
        <v>5.2273698142406401E-3</v>
      </c>
      <c r="D1096" s="10">
        <f>'Volumi Totali'!D1096/'Volumi Totali'!N1096</f>
        <v>3.6348690210119008E-2</v>
      </c>
      <c r="E1096" s="10">
        <f>'Volumi Totali'!E1096/'Volumi Totali'!N1096</f>
        <v>3.1730859581533551E-2</v>
      </c>
      <c r="F1096" s="10">
        <f>'Volumi Totali'!F1096/'Volumi Totali'!N1096</f>
        <v>0.10704555867029579</v>
      </c>
      <c r="G1096" s="10">
        <f>'Volumi Totali'!G1096/'Volumi Totali'!N1096</f>
        <v>0</v>
      </c>
      <c r="H1096" s="10">
        <f>'Volumi Totali'!H1096/'Volumi Totali'!N1096</f>
        <v>3.1871585250448205E-2</v>
      </c>
      <c r="I1096" s="10">
        <f>'Volumi Totali'!I1096/'Volumi Totali'!N1096</f>
        <v>0</v>
      </c>
      <c r="J1096" s="10">
        <f>'Volumi Totali'!J1096/'Volumi Totali'!N1096</f>
        <v>0</v>
      </c>
      <c r="K1096" s="10">
        <f>'Volumi Totali'!K1096/'Volumi Totali'!N1096</f>
        <v>1.2583812901099733E-2</v>
      </c>
      <c r="L1096" s="10">
        <f>'Volumi Totali'!L1096/'Volumi Totali'!N1096</f>
        <v>5.5969252922051342E-4</v>
      </c>
      <c r="N1096" s="11">
        <f t="shared" si="17"/>
        <v>1</v>
      </c>
      <c r="P1096" s="10">
        <f>(B1096*BTC!J1096+Indice!C1096*XRP!J1096+Indice!D1096*LTC!J1096+Indice!E1096*ETC!J366+Indice!F1096*ETH!J513+Indice!G1096*BCH!J366+Indice!H1096*XMR!J956+Indice!I1096*ZEC!J366+Indice!J1096*EOS!J366+Indice!K1096*DASH!J1052+Indice!L1096*XLM!J880)</f>
        <v>8.4067692525571867E-3</v>
      </c>
      <c r="Q1096" s="18">
        <f>((B$1067*BTC!E1096+Indice!C$1067*XRP!E1096+Indice!D$1067*LTC!E1096+Indice!F$1067*ETH!E513+Indice!H$1067*XMR!E591+Indice!K$1067*DASH!E1052+Indice!L$1067*XLM!E880+E$1067*ETC!E336)/S$733)</f>
        <v>807.64561832367713</v>
      </c>
      <c r="R1096" s="5"/>
      <c r="S1096" s="3"/>
      <c r="T1096" s="10"/>
      <c r="U1096" s="10"/>
    </row>
    <row r="1097" spans="1:21" x14ac:dyDescent="0.25">
      <c r="A1097" s="3">
        <v>42734</v>
      </c>
      <c r="B1097" s="10">
        <f>'Volumi Totali'!B1097/'Volumi Totali'!N1097</f>
        <v>0.80712431672509821</v>
      </c>
      <c r="C1097" s="10">
        <f>'Volumi Totali'!C1097/'Volumi Totali'!N1097</f>
        <v>5.9389770378440281E-3</v>
      </c>
      <c r="D1097" s="10">
        <f>'Volumi Totali'!D1097/'Volumi Totali'!N1097</f>
        <v>5.1287701549456194E-2</v>
      </c>
      <c r="E1097" s="10">
        <f>'Volumi Totali'!E1097/'Volumi Totali'!N1097</f>
        <v>4.1354089003363646E-2</v>
      </c>
      <c r="F1097" s="10">
        <f>'Volumi Totali'!F1097/'Volumi Totali'!N1097</f>
        <v>5.9885736332581818E-2</v>
      </c>
      <c r="G1097" s="10">
        <f>'Volumi Totali'!G1097/'Volumi Totali'!N1097</f>
        <v>0</v>
      </c>
      <c r="H1097" s="10">
        <f>'Volumi Totali'!H1097/'Volumi Totali'!N1097</f>
        <v>1.5030868197702087E-2</v>
      </c>
      <c r="I1097" s="10">
        <f>'Volumi Totali'!I1097/'Volumi Totali'!N1097</f>
        <v>0</v>
      </c>
      <c r="J1097" s="10">
        <f>'Volumi Totali'!J1097/'Volumi Totali'!N1097</f>
        <v>0</v>
      </c>
      <c r="K1097" s="10">
        <f>'Volumi Totali'!K1097/'Volumi Totali'!N1097</f>
        <v>1.9138215413237285E-2</v>
      </c>
      <c r="L1097" s="10">
        <f>'Volumi Totali'!L1097/'Volumi Totali'!N1097</f>
        <v>2.4009574071671421E-4</v>
      </c>
      <c r="N1097" s="11">
        <f t="shared" si="17"/>
        <v>0.99999999999999989</v>
      </c>
      <c r="P1097" s="10">
        <f>(B1097*BTC!J1097+Indice!C1097*XRP!J1097+Indice!D1097*LTC!J1097+Indice!E1097*ETC!J367+Indice!F1097*ETH!J514+Indice!G1097*BCH!J367+Indice!H1097*XMR!J957+Indice!I1097*ZEC!J367+Indice!J1097*EOS!J367+Indice!K1097*DASH!J1053+Indice!L1097*XLM!J881)</f>
        <v>-1.1796174924829882E-2</v>
      </c>
      <c r="Q1097" s="18">
        <f>((B$1067*BTC!E1097+Indice!C$1067*XRP!E1097+Indice!D$1067*LTC!E1097+Indice!F$1067*ETH!E514+Indice!H$1067*XMR!E592+Indice!K$1067*DASH!E1053+Indice!L$1067*XLM!E881+E$1067*ETC!E337)/S$733)</f>
        <v>797.47733932996448</v>
      </c>
      <c r="R1097" s="5"/>
      <c r="S1097" s="4"/>
      <c r="T1097" s="10"/>
      <c r="U1097" s="10"/>
    </row>
    <row r="1098" spans="1:21" x14ac:dyDescent="0.25">
      <c r="A1098" s="4">
        <v>42735</v>
      </c>
      <c r="B1098" s="10">
        <f>'Volumi Totali'!B1098/'Volumi Totali'!N1098</f>
        <v>0.76536143682097169</v>
      </c>
      <c r="C1098" s="10">
        <f>'Volumi Totali'!C1098/'Volumi Totali'!N1098</f>
        <v>2.1067702750930087E-3</v>
      </c>
      <c r="D1098" s="10">
        <f>'Volumi Totali'!D1098/'Volumi Totali'!N1098</f>
        <v>7.1110329327496946E-2</v>
      </c>
      <c r="E1098" s="10">
        <f>'Volumi Totali'!E1098/'Volumi Totali'!N1098</f>
        <v>3.0176293354474019E-2</v>
      </c>
      <c r="F1098" s="10">
        <f>'Volumi Totali'!F1098/'Volumi Totali'!N1098</f>
        <v>6.9999211130785582E-2</v>
      </c>
      <c r="G1098" s="10">
        <f>'Volumi Totali'!G1098/'Volumi Totali'!N1098</f>
        <v>0</v>
      </c>
      <c r="H1098" s="10">
        <f>'Volumi Totali'!H1098/'Volumi Totali'!N1098</f>
        <v>3.4134458920565963E-2</v>
      </c>
      <c r="I1098" s="10">
        <f>'Volumi Totali'!I1098/'Volumi Totali'!N1098</f>
        <v>0</v>
      </c>
      <c r="J1098" s="10">
        <f>'Volumi Totali'!J1098/'Volumi Totali'!N1098</f>
        <v>0</v>
      </c>
      <c r="K1098" s="10">
        <f>'Volumi Totali'!K1098/'Volumi Totali'!N1098</f>
        <v>2.6776852245691703E-2</v>
      </c>
      <c r="L1098" s="10">
        <f>'Volumi Totali'!L1098/'Volumi Totali'!N1098</f>
        <v>3.3464792492114432E-4</v>
      </c>
      <c r="N1098" s="11">
        <f t="shared" si="17"/>
        <v>1</v>
      </c>
      <c r="P1098" s="10">
        <f>(B1098*BTC!J1098+Indice!C1098*XRP!J1098+Indice!D1098*LTC!J1098+Indice!E1098*ETC!J368+Indice!F1098*ETH!J515+Indice!G1098*BCH!J368+Indice!H1098*XMR!J958+Indice!I1098*ZEC!J368+Indice!J1098*EOS!J368+Indice!K1098*DASH!J1054+Indice!L1098*XLM!J882)</f>
        <v>3.4490739709500083E-3</v>
      </c>
      <c r="Q1098" s="18">
        <f>((B$1067*BTC!E1098+Indice!C$1067*XRP!E1098+Indice!D$1067*LTC!E1098+Indice!F$1067*ETH!E515+Indice!H$1067*XMR!E593+Indice!K$1067*DASH!E1054+Indice!L$1067*XLM!E882+E$1067*ETC!E338)/S$733)</f>
        <v>799.53074298860474</v>
      </c>
      <c r="R1098" s="5"/>
      <c r="S1098" s="3"/>
      <c r="T1098" s="10"/>
      <c r="U1098" s="10"/>
    </row>
    <row r="1099" spans="1:21" x14ac:dyDescent="0.25">
      <c r="A1099" s="3">
        <v>42736</v>
      </c>
      <c r="B1099" s="10">
        <f>'Volumi Totali'!B1099/'Volumi Totali'!N1099</f>
        <v>0.79671391689874527</v>
      </c>
      <c r="C1099" s="10">
        <f>'Volumi Totali'!C1099/'Volumi Totali'!N1099</f>
        <v>2.2588772485426121E-3</v>
      </c>
      <c r="D1099" s="10">
        <f>'Volumi Totali'!D1099/'Volumi Totali'!N1099</f>
        <v>6.1124977457890063E-2</v>
      </c>
      <c r="E1099" s="10">
        <f>'Volumi Totali'!E1099/'Volumi Totali'!N1099</f>
        <v>1.9249286506401495E-2</v>
      </c>
      <c r="F1099" s="10">
        <f>'Volumi Totali'!F1099/'Volumi Totali'!N1099</f>
        <v>7.9424461337719882E-2</v>
      </c>
      <c r="G1099" s="10">
        <f>'Volumi Totali'!G1099/'Volumi Totali'!N1099</f>
        <v>0</v>
      </c>
      <c r="H1099" s="10">
        <f>'Volumi Totali'!H1099/'Volumi Totali'!N1099</f>
        <v>2.1153420534059941E-2</v>
      </c>
      <c r="I1099" s="10">
        <f>'Volumi Totali'!I1099/'Volumi Totali'!N1099</f>
        <v>0</v>
      </c>
      <c r="J1099" s="10">
        <f>'Volumi Totali'!J1099/'Volumi Totali'!N1099</f>
        <v>0</v>
      </c>
      <c r="K1099" s="10">
        <f>'Volumi Totali'!K1099/'Volumi Totali'!N1099</f>
        <v>1.9863043281158382E-2</v>
      </c>
      <c r="L1099" s="10">
        <f>'Volumi Totali'!L1099/'Volumi Totali'!N1099</f>
        <v>2.1201673548238386E-4</v>
      </c>
      <c r="N1099" s="11">
        <f t="shared" si="17"/>
        <v>1</v>
      </c>
      <c r="P1099" s="10">
        <f>(B1099*BTC!J1099+Indice!C1099*XRP!J1099+Indice!D1099*LTC!J1099+Indice!E1099*ETC!J369+Indice!F1099*ETH!J516+Indice!G1099*BCH!J369+Indice!H1099*XMR!J959+Indice!I1099*ZEC!J369+Indice!J1099*EOS!J369+Indice!K1099*DASH!J1055+Indice!L1099*XLM!J883)</f>
        <v>3.3497688307843637E-2</v>
      </c>
      <c r="Q1099" s="18">
        <f>((B$1098*BTC!E1099+Indice!C$1098*XRP!E1099+Indice!D$1098*LTC!E1099+Indice!F$1098*ETH!E516+Indice!H$1098*XMR!E594+Indice!K$1098*DASH!E1055+Indice!L$1098*XLM!E883+E$1098*ETC!E339)/S$733)</f>
        <v>830.66206996074982</v>
      </c>
      <c r="R1099" s="5"/>
      <c r="S1099" s="4"/>
      <c r="T1099" s="10"/>
      <c r="U1099" s="10"/>
    </row>
    <row r="1100" spans="1:21" x14ac:dyDescent="0.25">
      <c r="A1100" s="4">
        <v>42737</v>
      </c>
      <c r="B1100" s="10">
        <f>'Volumi Totali'!B1100/'Volumi Totali'!N1100</f>
        <v>0.81829298725407484</v>
      </c>
      <c r="C1100" s="10">
        <f>'Volumi Totali'!C1100/'Volumi Totali'!N1100</f>
        <v>3.8532712322647596E-3</v>
      </c>
      <c r="D1100" s="10">
        <f>'Volumi Totali'!D1100/'Volumi Totali'!N1100</f>
        <v>5.3753548020333428E-2</v>
      </c>
      <c r="E1100" s="10">
        <f>'Volumi Totali'!E1100/'Volumi Totali'!N1100</f>
        <v>1.1410986274576053E-2</v>
      </c>
      <c r="F1100" s="10">
        <f>'Volumi Totali'!F1100/'Volumi Totali'!N1100</f>
        <v>5.3695725933502789E-2</v>
      </c>
      <c r="G1100" s="10">
        <f>'Volumi Totali'!G1100/'Volumi Totali'!N1100</f>
        <v>0</v>
      </c>
      <c r="H1100" s="10">
        <f>'Volumi Totali'!H1100/'Volumi Totali'!N1100</f>
        <v>4.4826112448520021E-2</v>
      </c>
      <c r="I1100" s="10">
        <f>'Volumi Totali'!I1100/'Volumi Totali'!N1100</f>
        <v>0</v>
      </c>
      <c r="J1100" s="10">
        <f>'Volumi Totali'!J1100/'Volumi Totali'!N1100</f>
        <v>0</v>
      </c>
      <c r="K1100" s="10">
        <f>'Volumi Totali'!K1100/'Volumi Totali'!N1100</f>
        <v>1.3996554289772376E-2</v>
      </c>
      <c r="L1100" s="10">
        <f>'Volumi Totali'!L1100/'Volumi Totali'!N1100</f>
        <v>1.7081454695573673E-4</v>
      </c>
      <c r="N1100" s="11">
        <f t="shared" si="17"/>
        <v>1</v>
      </c>
      <c r="P1100" s="10">
        <f>(B1100*BTC!J1100+Indice!C1100*XRP!J1100+Indice!D1100*LTC!J1100+Indice!E1100*ETC!J370+Indice!F1100*ETH!J517+Indice!G1100*BCH!J370+Indice!H1100*XMR!J960+Indice!I1100*ZEC!J370+Indice!J1100*EOS!J370+Indice!K1100*DASH!J1056+Indice!L1100*XLM!J884)</f>
        <v>2.8813143486530995E-2</v>
      </c>
      <c r="Q1100" s="18">
        <f>((B$1098*BTC!E1100+Indice!C$1098*XRP!E1100+Indice!D$1098*LTC!E1100+Indice!F$1098*ETH!E517+Indice!H$1098*XMR!E595+Indice!K$1098*DASH!E1056+Indice!L$1098*XLM!E884+E$1098*ETC!E340)/S$733)</f>
        <v>850.16052311543297</v>
      </c>
      <c r="R1100" s="5"/>
      <c r="S1100" s="3"/>
      <c r="T1100" s="10"/>
      <c r="U1100" s="10"/>
    </row>
    <row r="1101" spans="1:21" x14ac:dyDescent="0.25">
      <c r="A1101" s="3">
        <v>42738</v>
      </c>
      <c r="B1101" s="10">
        <f>'Volumi Totali'!B1101/'Volumi Totali'!N1101</f>
        <v>0.72432906755220527</v>
      </c>
      <c r="C1101" s="10">
        <f>'Volumi Totali'!C1101/'Volumi Totali'!N1101</f>
        <v>3.9697510780696693E-3</v>
      </c>
      <c r="D1101" s="10">
        <f>'Volumi Totali'!D1101/'Volumi Totali'!N1101</f>
        <v>3.9335283659081004E-2</v>
      </c>
      <c r="E1101" s="10">
        <f>'Volumi Totali'!E1101/'Volumi Totali'!N1101</f>
        <v>2.1548289056961403E-2</v>
      </c>
      <c r="F1101" s="10">
        <f>'Volumi Totali'!F1101/'Volumi Totali'!N1101</f>
        <v>0.13153303898220217</v>
      </c>
      <c r="G1101" s="10">
        <f>'Volumi Totali'!G1101/'Volumi Totali'!N1101</f>
        <v>0</v>
      </c>
      <c r="H1101" s="10">
        <f>'Volumi Totali'!H1101/'Volumi Totali'!N1101</f>
        <v>6.4081733084190962E-2</v>
      </c>
      <c r="I1101" s="10">
        <f>'Volumi Totali'!I1101/'Volumi Totali'!N1101</f>
        <v>0</v>
      </c>
      <c r="J1101" s="10">
        <f>'Volumi Totali'!J1101/'Volumi Totali'!N1101</f>
        <v>0</v>
      </c>
      <c r="K1101" s="10">
        <f>'Volumi Totali'!K1101/'Volumi Totali'!N1101</f>
        <v>1.5046586045757954E-2</v>
      </c>
      <c r="L1101" s="10">
        <f>'Volumi Totali'!L1101/'Volumi Totali'!N1101</f>
        <v>1.5625054153150269E-4</v>
      </c>
      <c r="N1101" s="11">
        <f t="shared" si="17"/>
        <v>0.99999999999999978</v>
      </c>
      <c r="P1101" s="10">
        <f>(B1101*BTC!J1101+Indice!C1101*XRP!J1101+Indice!D1101*LTC!J1101+Indice!E1101*ETC!J371+Indice!F1101*ETH!J518+Indice!G1101*BCH!J371+Indice!H1101*XMR!J961+Indice!I1101*ZEC!J371+Indice!J1101*EOS!J371+Indice!K1101*DASH!J1057+Indice!L1101*XLM!J885)</f>
        <v>3.8426632118940859E-2</v>
      </c>
      <c r="Q1101" s="18">
        <f>((B$1098*BTC!E1101+Indice!C$1098*XRP!E1101+Indice!D$1098*LTC!E1101+Indice!F$1098*ETH!E518+Indice!H$1098*XMR!E596+Indice!K$1098*DASH!E1057+Indice!L$1098*XLM!E885+E$1098*ETC!E341)/S$733)</f>
        <v>868.64191555690968</v>
      </c>
      <c r="R1101" s="5"/>
      <c r="S1101" s="4"/>
      <c r="T1101" s="10"/>
      <c r="U1101" s="10"/>
    </row>
    <row r="1102" spans="1:21" x14ac:dyDescent="0.25">
      <c r="A1102" s="4">
        <v>42739</v>
      </c>
      <c r="B1102" s="10">
        <f>'Volumi Totali'!B1102/'Volumi Totali'!N1102</f>
        <v>0.81404897763166784</v>
      </c>
      <c r="C1102" s="10">
        <f>'Volumi Totali'!C1102/'Volumi Totali'!N1102</f>
        <v>3.8767306739389946E-3</v>
      </c>
      <c r="D1102" s="10">
        <f>'Volumi Totali'!D1102/'Volumi Totali'!N1102</f>
        <v>3.2478324634613122E-2</v>
      </c>
      <c r="E1102" s="10">
        <f>'Volumi Totali'!E1102/'Volumi Totali'!N1102</f>
        <v>1.6927837598861583E-2</v>
      </c>
      <c r="F1102" s="10">
        <f>'Volumi Totali'!F1102/'Volumi Totali'!N1102</f>
        <v>9.6878030012238436E-2</v>
      </c>
      <c r="G1102" s="10">
        <f>'Volumi Totali'!G1102/'Volumi Totali'!N1102</f>
        <v>0</v>
      </c>
      <c r="H1102" s="10">
        <f>'Volumi Totali'!H1102/'Volumi Totali'!N1102</f>
        <v>2.4021981216080804E-2</v>
      </c>
      <c r="I1102" s="10">
        <f>'Volumi Totali'!I1102/'Volumi Totali'!N1102</f>
        <v>0</v>
      </c>
      <c r="J1102" s="10">
        <f>'Volumi Totali'!J1102/'Volumi Totali'!N1102</f>
        <v>0</v>
      </c>
      <c r="K1102" s="10">
        <f>'Volumi Totali'!K1102/'Volumi Totali'!N1102</f>
        <v>1.1566615460631691E-2</v>
      </c>
      <c r="L1102" s="10">
        <f>'Volumi Totali'!L1102/'Volumi Totali'!N1102</f>
        <v>2.0150277196756683E-4</v>
      </c>
      <c r="N1102" s="11">
        <f t="shared" si="17"/>
        <v>1</v>
      </c>
      <c r="P1102" s="10">
        <f>(B1102*BTC!J1102+Indice!C1102*XRP!J1102+Indice!D1102*LTC!J1102+Indice!E1102*ETC!J372+Indice!F1102*ETH!J519+Indice!G1102*BCH!J372+Indice!H1102*XMR!J962+Indice!I1102*ZEC!J372+Indice!J1102*EOS!J372+Indice!K1102*DASH!J1058+Indice!L1102*XLM!J886)</f>
        <v>0.10986744668235754</v>
      </c>
      <c r="Q1102" s="18">
        <f>((B$1098*BTC!E1102+Indice!C$1098*XRP!E1102+Indice!D$1098*LTC!E1102+Indice!F$1098*ETH!E519+Indice!H$1098*XMR!E597+Indice!K$1098*DASH!E1058+Indice!L$1098*XLM!E886+E$1098*ETC!E342)/S$733)</f>
        <v>961.00552363213637</v>
      </c>
      <c r="R1102" s="5"/>
      <c r="S1102" s="3"/>
      <c r="T1102" s="10"/>
      <c r="U1102" s="10"/>
    </row>
    <row r="1103" spans="1:21" x14ac:dyDescent="0.25">
      <c r="A1103" s="3">
        <v>42740</v>
      </c>
      <c r="B1103" s="10">
        <f>'Volumi Totali'!B1103/'Volumi Totali'!N1103</f>
        <v>0.85940354815130293</v>
      </c>
      <c r="C1103" s="10">
        <f>'Volumi Totali'!C1103/'Volumi Totali'!N1103</f>
        <v>6.8357751432577716E-3</v>
      </c>
      <c r="D1103" s="10">
        <f>'Volumi Totali'!D1103/'Volumi Totali'!N1103</f>
        <v>3.2334658146400019E-2</v>
      </c>
      <c r="E1103" s="10">
        <f>'Volumi Totali'!E1103/'Volumi Totali'!N1103</f>
        <v>1.2362262774323741E-2</v>
      </c>
      <c r="F1103" s="10">
        <f>'Volumi Totali'!F1103/'Volumi Totali'!N1103</f>
        <v>7.0001267058408229E-2</v>
      </c>
      <c r="G1103" s="10">
        <f>'Volumi Totali'!G1103/'Volumi Totali'!N1103</f>
        <v>0</v>
      </c>
      <c r="H1103" s="10">
        <f>'Volumi Totali'!H1103/'Volumi Totali'!N1103</f>
        <v>1.4366502876193614E-2</v>
      </c>
      <c r="I1103" s="10">
        <f>'Volumi Totali'!I1103/'Volumi Totali'!N1103</f>
        <v>0</v>
      </c>
      <c r="J1103" s="10">
        <f>'Volumi Totali'!J1103/'Volumi Totali'!N1103</f>
        <v>0</v>
      </c>
      <c r="K1103" s="10">
        <f>'Volumi Totali'!K1103/'Volumi Totali'!N1103</f>
        <v>4.3449486328261894E-3</v>
      </c>
      <c r="L1103" s="10">
        <f>'Volumi Totali'!L1103/'Volumi Totali'!N1103</f>
        <v>3.5103721728754002E-4</v>
      </c>
      <c r="N1103" s="11">
        <f t="shared" si="17"/>
        <v>1</v>
      </c>
      <c r="P1103" s="10">
        <f>(B1103*BTC!J1103+Indice!C1103*XRP!J1103+Indice!D1103*LTC!J1103+Indice!E1103*ETC!J373+Indice!F1103*ETH!J520+Indice!G1103*BCH!J373+Indice!H1103*XMR!J963+Indice!I1103*ZEC!J373+Indice!J1103*EOS!J373+Indice!K1103*DASH!J1059+Indice!L1103*XLM!J887)</f>
        <v>-0.11956984972846375</v>
      </c>
      <c r="Q1103" s="18">
        <f>((B$1098*BTC!E1103+Indice!C$1098*XRP!E1103+Indice!D$1098*LTC!E1103+Indice!F$1098*ETH!E520+Indice!H$1098*XMR!E598+Indice!K$1098*DASH!E1059+Indice!L$1098*XLM!E887+E$1098*ETC!E343)/S$733)</f>
        <v>843.40238001800822</v>
      </c>
      <c r="R1103" s="5"/>
      <c r="S1103" s="4"/>
      <c r="T1103" s="10"/>
      <c r="U1103" s="10"/>
    </row>
    <row r="1104" spans="1:21" x14ac:dyDescent="0.25">
      <c r="A1104" s="4">
        <v>42741</v>
      </c>
      <c r="B1104" s="10">
        <f>'Volumi Totali'!B1104/'Volumi Totali'!N1104</f>
        <v>0.85990854768148128</v>
      </c>
      <c r="C1104" s="10">
        <f>'Volumi Totali'!C1104/'Volumi Totali'!N1104</f>
        <v>4.2672114907922635E-3</v>
      </c>
      <c r="D1104" s="10">
        <f>'Volumi Totali'!D1104/'Volumi Totali'!N1104</f>
        <v>2.7037280743738148E-2</v>
      </c>
      <c r="E1104" s="10">
        <f>'Volumi Totali'!E1104/'Volumi Totali'!N1104</f>
        <v>8.3152400943130103E-3</v>
      </c>
      <c r="F1104" s="10">
        <f>'Volumi Totali'!F1104/'Volumi Totali'!N1104</f>
        <v>7.2022680533935471E-2</v>
      </c>
      <c r="G1104" s="10">
        <f>'Volumi Totali'!G1104/'Volumi Totali'!N1104</f>
        <v>0</v>
      </c>
      <c r="H1104" s="10">
        <f>'Volumi Totali'!H1104/'Volumi Totali'!N1104</f>
        <v>2.2621731631612612E-2</v>
      </c>
      <c r="I1104" s="10">
        <f>'Volumi Totali'!I1104/'Volumi Totali'!N1104</f>
        <v>0</v>
      </c>
      <c r="J1104" s="10">
        <f>'Volumi Totali'!J1104/'Volumi Totali'!N1104</f>
        <v>0</v>
      </c>
      <c r="K1104" s="10">
        <f>'Volumi Totali'!K1104/'Volumi Totali'!N1104</f>
        <v>5.5296452931737176E-3</v>
      </c>
      <c r="L1104" s="10">
        <f>'Volumi Totali'!L1104/'Volumi Totali'!N1104</f>
        <v>2.976625309535039E-4</v>
      </c>
      <c r="N1104" s="11">
        <f t="shared" si="17"/>
        <v>1</v>
      </c>
      <c r="P1104" s="10">
        <f>(B1104*BTC!J1104+Indice!C1104*XRP!J1104+Indice!D1104*LTC!J1104+Indice!E1104*ETC!J374+Indice!F1104*ETH!J521+Indice!G1104*BCH!J374+Indice!H1104*XMR!J964+Indice!I1104*ZEC!J374+Indice!J1104*EOS!J374+Indice!K1104*DASH!J1060+Indice!L1104*XLM!J888)</f>
        <v>-0.10190417948642796</v>
      </c>
      <c r="Q1104" s="18">
        <f>((B$1098*BTC!E1104+Indice!C$1098*XRP!E1104+Indice!D$1098*LTC!E1104+Indice!F$1098*ETH!E521+Indice!H$1098*XMR!E599+Indice!K$1098*DASH!E1060+Indice!L$1098*XLM!E888+E$1098*ETC!E344)/S$733)</f>
        <v>750.94120320937941</v>
      </c>
      <c r="R1104" s="5"/>
      <c r="S1104" s="3"/>
      <c r="T1104" s="10"/>
      <c r="U1104" s="10"/>
    </row>
    <row r="1105" spans="1:21" x14ac:dyDescent="0.25">
      <c r="A1105" s="3">
        <v>42742</v>
      </c>
      <c r="B1105" s="10">
        <f>'Volumi Totali'!B1105/'Volumi Totali'!N1105</f>
        <v>0.83515487058154958</v>
      </c>
      <c r="C1105" s="10">
        <f>'Volumi Totali'!C1105/'Volumi Totali'!N1105</f>
        <v>4.0361982479793206E-3</v>
      </c>
      <c r="D1105" s="10">
        <f>'Volumi Totali'!D1105/'Volumi Totali'!N1105</f>
        <v>4.3702303021206555E-2</v>
      </c>
      <c r="E1105" s="10">
        <f>'Volumi Totali'!E1105/'Volumi Totali'!N1105</f>
        <v>1.0527730762456619E-2</v>
      </c>
      <c r="F1105" s="10">
        <f>'Volumi Totali'!F1105/'Volumi Totali'!N1105</f>
        <v>6.9171313556630115E-2</v>
      </c>
      <c r="G1105" s="10">
        <f>'Volumi Totali'!G1105/'Volumi Totali'!N1105</f>
        <v>0</v>
      </c>
      <c r="H1105" s="10">
        <f>'Volumi Totali'!H1105/'Volumi Totali'!N1105</f>
        <v>2.9589336702592763E-2</v>
      </c>
      <c r="I1105" s="10">
        <f>'Volumi Totali'!I1105/'Volumi Totali'!N1105</f>
        <v>0</v>
      </c>
      <c r="J1105" s="10">
        <f>'Volumi Totali'!J1105/'Volumi Totali'!N1105</f>
        <v>0</v>
      </c>
      <c r="K1105" s="10">
        <f>'Volumi Totali'!K1105/'Volumi Totali'!N1105</f>
        <v>7.5958010787583264E-3</v>
      </c>
      <c r="L1105" s="10">
        <f>'Volumi Totali'!L1105/'Volumi Totali'!N1105</f>
        <v>2.2244604882666721E-4</v>
      </c>
      <c r="N1105" s="11">
        <f t="shared" si="17"/>
        <v>1</v>
      </c>
      <c r="P1105" s="10">
        <f>(B1105*BTC!J1105+Indice!C1105*XRP!J1105+Indice!D1105*LTC!J1105+Indice!E1105*ETC!J375+Indice!F1105*ETH!J522+Indice!G1105*BCH!J375+Indice!H1105*XMR!J965+Indice!I1105*ZEC!J375+Indice!J1105*EOS!J375+Indice!K1105*DASH!J1061+Indice!L1105*XLM!J889)</f>
        <v>2.0953646738081856E-3</v>
      </c>
      <c r="Q1105" s="18">
        <f>((B$1098*BTC!E1105+Indice!C$1098*XRP!E1105+Indice!D$1098*LTC!E1105+Indice!F$1098*ETH!E522+Indice!H$1098*XMR!E600+Indice!K$1098*DASH!E1061+Indice!L$1098*XLM!E889+E$1098*ETC!E345)/S$733)</f>
        <v>756.23762165751407</v>
      </c>
      <c r="R1105" s="5"/>
      <c r="S1105" s="4"/>
      <c r="T1105" s="10"/>
      <c r="U1105" s="10"/>
    </row>
    <row r="1106" spans="1:21" x14ac:dyDescent="0.25">
      <c r="A1106" s="4">
        <v>42743</v>
      </c>
      <c r="B1106" s="10">
        <f>'Volumi Totali'!B1106/'Volumi Totali'!N1106</f>
        <v>0.81123409325865703</v>
      </c>
      <c r="C1106" s="10">
        <f>'Volumi Totali'!C1106/'Volumi Totali'!N1106</f>
        <v>2.8323193090832306E-3</v>
      </c>
      <c r="D1106" s="10">
        <f>'Volumi Totali'!D1106/'Volumi Totali'!N1106</f>
        <v>5.9947955181361832E-2</v>
      </c>
      <c r="E1106" s="10">
        <f>'Volumi Totali'!E1106/'Volumi Totali'!N1106</f>
        <v>5.5484289504308879E-3</v>
      </c>
      <c r="F1106" s="10">
        <f>'Volumi Totali'!F1106/'Volumi Totali'!N1106</f>
        <v>8.5238482800803053E-2</v>
      </c>
      <c r="G1106" s="10">
        <f>'Volumi Totali'!G1106/'Volumi Totali'!N1106</f>
        <v>0</v>
      </c>
      <c r="H1106" s="10">
        <f>'Volumi Totali'!H1106/'Volumi Totali'!N1106</f>
        <v>1.9122920310922401E-2</v>
      </c>
      <c r="I1106" s="10">
        <f>'Volumi Totali'!I1106/'Volumi Totali'!N1106</f>
        <v>0</v>
      </c>
      <c r="J1106" s="10">
        <f>'Volumi Totali'!J1106/'Volumi Totali'!N1106</f>
        <v>0</v>
      </c>
      <c r="K1106" s="10">
        <f>'Volumi Totali'!K1106/'Volumi Totali'!N1106</f>
        <v>1.5941874884641997E-2</v>
      </c>
      <c r="L1106" s="10">
        <f>'Volumi Totali'!L1106/'Volumi Totali'!N1106</f>
        <v>1.3392530409955518E-4</v>
      </c>
      <c r="N1106" s="11">
        <f t="shared" si="17"/>
        <v>1</v>
      </c>
      <c r="P1106" s="10">
        <f>(B1106*BTC!J1106+Indice!C1106*XRP!J1106+Indice!D1106*LTC!J1106+Indice!E1106*ETC!J376+Indice!F1106*ETH!J523+Indice!G1106*BCH!J376+Indice!H1106*XMR!J966+Indice!I1106*ZEC!J376+Indice!J1106*EOS!J376+Indice!K1106*DASH!J1062+Indice!L1106*XLM!J890)</f>
        <v>7.5117301345670106E-3</v>
      </c>
      <c r="Q1106" s="18">
        <f>((B$1098*BTC!E1106+Indice!C$1098*XRP!E1106+Indice!D$1098*LTC!E1106+Indice!F$1098*ETH!E523+Indice!H$1098*XMR!E601+Indice!K$1098*DASH!E1062+Indice!L$1098*XLM!E890+E$1098*ETC!E346)/S$733)</f>
        <v>758.44324034466797</v>
      </c>
      <c r="R1106" s="5"/>
      <c r="S1106" s="3"/>
      <c r="T1106" s="10"/>
      <c r="U1106" s="10"/>
    </row>
    <row r="1107" spans="1:21" x14ac:dyDescent="0.25">
      <c r="A1107" s="3">
        <v>42744</v>
      </c>
      <c r="B1107" s="10">
        <f>'Volumi Totali'!B1107/'Volumi Totali'!N1107</f>
        <v>0.75327307888130413</v>
      </c>
      <c r="C1107" s="10">
        <f>'Volumi Totali'!C1107/'Volumi Totali'!N1107</f>
        <v>3.7285100180992721E-3</v>
      </c>
      <c r="D1107" s="10">
        <f>'Volumi Totali'!D1107/'Volumi Totali'!N1107</f>
        <v>5.9279834325255056E-2</v>
      </c>
      <c r="E1107" s="10">
        <f>'Volumi Totali'!E1107/'Volumi Totali'!N1107</f>
        <v>9.7326559218206179E-3</v>
      </c>
      <c r="F1107" s="10">
        <f>'Volumi Totali'!F1107/'Volumi Totali'!N1107</f>
        <v>0.13654717901400845</v>
      </c>
      <c r="G1107" s="10">
        <f>'Volumi Totali'!G1107/'Volumi Totali'!N1107</f>
        <v>0</v>
      </c>
      <c r="H1107" s="10">
        <f>'Volumi Totali'!H1107/'Volumi Totali'!N1107</f>
        <v>2.4683118061307525E-2</v>
      </c>
      <c r="I1107" s="10">
        <f>'Volumi Totali'!I1107/'Volumi Totali'!N1107</f>
        <v>0</v>
      </c>
      <c r="J1107" s="10">
        <f>'Volumi Totali'!J1107/'Volumi Totali'!N1107</f>
        <v>0</v>
      </c>
      <c r="K1107" s="10">
        <f>'Volumi Totali'!K1107/'Volumi Totali'!N1107</f>
        <v>1.25599321530159E-2</v>
      </c>
      <c r="L1107" s="10">
        <f>'Volumi Totali'!L1107/'Volumi Totali'!N1107</f>
        <v>1.9569162518900252E-4</v>
      </c>
      <c r="N1107" s="11">
        <f t="shared" si="17"/>
        <v>0.99999999999999989</v>
      </c>
      <c r="P1107" s="10">
        <f>(B1107*BTC!J1107+Indice!C1107*XRP!J1107+Indice!D1107*LTC!J1107+Indice!E1107*ETC!J377+Indice!F1107*ETH!J524+Indice!G1107*BCH!J377+Indice!H1107*XMR!J967+Indice!I1107*ZEC!J377+Indice!J1107*EOS!J377+Indice!K1107*DASH!J1063+Indice!L1107*XLM!J891)</f>
        <v>-4.1762121032721984E-3</v>
      </c>
      <c r="Q1107" s="18">
        <f>((B$1098*BTC!E1107+Indice!C$1098*XRP!E1107+Indice!D$1098*LTC!E1107+Indice!F$1098*ETH!E524+Indice!H$1098*XMR!E602+Indice!K$1098*DASH!E1063+Indice!L$1098*XLM!E891+E$1098*ETC!E347)/S$733)</f>
        <v>751.50289586093015</v>
      </c>
      <c r="R1107" s="5"/>
      <c r="S1107" s="4"/>
      <c r="T1107" s="10"/>
      <c r="U1107" s="10"/>
    </row>
    <row r="1108" spans="1:21" x14ac:dyDescent="0.25">
      <c r="A1108" s="4">
        <v>42745</v>
      </c>
      <c r="B1108" s="10">
        <f>'Volumi Totali'!B1108/'Volumi Totali'!N1108</f>
        <v>0.76756657918293525</v>
      </c>
      <c r="C1108" s="10">
        <f>'Volumi Totali'!C1108/'Volumi Totali'!N1108</f>
        <v>1.6639601098681737E-2</v>
      </c>
      <c r="D1108" s="10">
        <f>'Volumi Totali'!D1108/'Volumi Totali'!N1108</f>
        <v>0.10046540351786591</v>
      </c>
      <c r="E1108" s="10">
        <f>'Volumi Totali'!E1108/'Volumi Totali'!N1108</f>
        <v>7.6974053813198889E-3</v>
      </c>
      <c r="F1108" s="10">
        <f>'Volumi Totali'!F1108/'Volumi Totali'!N1108</f>
        <v>7.210982066469139E-2</v>
      </c>
      <c r="G1108" s="10">
        <f>'Volumi Totali'!G1108/'Volumi Totali'!N1108</f>
        <v>0</v>
      </c>
      <c r="H1108" s="10">
        <f>'Volumi Totali'!H1108/'Volumi Totali'!N1108</f>
        <v>2.613821100437606E-2</v>
      </c>
      <c r="I1108" s="10">
        <f>'Volumi Totali'!I1108/'Volumi Totali'!N1108</f>
        <v>0</v>
      </c>
      <c r="J1108" s="10">
        <f>'Volumi Totali'!J1108/'Volumi Totali'!N1108</f>
        <v>0</v>
      </c>
      <c r="K1108" s="10">
        <f>'Volumi Totali'!K1108/'Volumi Totali'!N1108</f>
        <v>9.2236173544862892E-3</v>
      </c>
      <c r="L1108" s="10">
        <f>'Volumi Totali'!L1108/'Volumi Totali'!N1108</f>
        <v>1.5936179564343133E-4</v>
      </c>
      <c r="N1108" s="11">
        <f t="shared" si="17"/>
        <v>1</v>
      </c>
      <c r="P1108" s="10">
        <f>(B1108*BTC!J1108+Indice!C1108*XRP!J1108+Indice!D1108*LTC!J1108+Indice!E1108*ETC!J378+Indice!F1108*ETH!J525+Indice!G1108*BCH!J378+Indice!H1108*XMR!J968+Indice!I1108*ZEC!J378+Indice!J1108*EOS!J378+Indice!K1108*DASH!J1064+Indice!L1108*XLM!J892)</f>
        <v>1.2714281558208787E-2</v>
      </c>
      <c r="Q1108" s="18">
        <f>((B$1098*BTC!E1108+Indice!C$1098*XRP!E1108+Indice!D$1098*LTC!E1108+Indice!F$1098*ETH!E525+Indice!H$1098*XMR!E603+Indice!K$1098*DASH!E1064+Indice!L$1098*XLM!E892+E$1098*ETC!E348)/S$733)</f>
        <v>755.58287114002007</v>
      </c>
      <c r="R1108" s="5"/>
      <c r="S1108" s="3"/>
      <c r="T1108" s="10"/>
      <c r="U1108" s="10"/>
    </row>
    <row r="1109" spans="1:21" x14ac:dyDescent="0.25">
      <c r="A1109" s="3">
        <v>42746</v>
      </c>
      <c r="B1109" s="10">
        <f>'Volumi Totali'!B1109/'Volumi Totali'!N1109</f>
        <v>0.83172601997417928</v>
      </c>
      <c r="C1109" s="10">
        <f>'Volumi Totali'!C1109/'Volumi Totali'!N1109</f>
        <v>9.1919224137730869E-3</v>
      </c>
      <c r="D1109" s="10">
        <f>'Volumi Totali'!D1109/'Volumi Totali'!N1109</f>
        <v>5.848369229107292E-2</v>
      </c>
      <c r="E1109" s="10">
        <f>'Volumi Totali'!E1109/'Volumi Totali'!N1109</f>
        <v>8.4969114624955325E-3</v>
      </c>
      <c r="F1109" s="10">
        <f>'Volumi Totali'!F1109/'Volumi Totali'!N1109</f>
        <v>7.1752083179098966E-2</v>
      </c>
      <c r="G1109" s="10">
        <f>'Volumi Totali'!G1109/'Volumi Totali'!N1109</f>
        <v>0</v>
      </c>
      <c r="H1109" s="10">
        <f>'Volumi Totali'!H1109/'Volumi Totali'!N1109</f>
        <v>1.1605040454174115E-2</v>
      </c>
      <c r="I1109" s="10">
        <f>'Volumi Totali'!I1109/'Volumi Totali'!N1109</f>
        <v>0</v>
      </c>
      <c r="J1109" s="10">
        <f>'Volumi Totali'!J1109/'Volumi Totali'!N1109</f>
        <v>0</v>
      </c>
      <c r="K1109" s="10">
        <f>'Volumi Totali'!K1109/'Volumi Totali'!N1109</f>
        <v>8.2929716775467181E-3</v>
      </c>
      <c r="L1109" s="10">
        <f>'Volumi Totali'!L1109/'Volumi Totali'!N1109</f>
        <v>4.5135854765940633E-4</v>
      </c>
      <c r="N1109" s="11">
        <f t="shared" si="17"/>
        <v>1</v>
      </c>
      <c r="P1109" s="10">
        <f>(B1109*BTC!J1109+Indice!C1109*XRP!J1109+Indice!D1109*LTC!J1109+Indice!E1109*ETC!J379+Indice!F1109*ETH!J526+Indice!G1109*BCH!J379+Indice!H1109*XMR!J969+Indice!I1109*ZEC!J379+Indice!J1109*EOS!J379+Indice!K1109*DASH!J1065+Indice!L1109*XLM!J893)</f>
        <v>-0.13731559610684219</v>
      </c>
      <c r="Q1109" s="18">
        <f>((B$1098*BTC!E1109+Indice!C$1098*XRP!E1109+Indice!D$1098*LTC!E1109+Indice!F$1098*ETH!E526+Indice!H$1098*XMR!E604+Indice!K$1098*DASH!E1065+Indice!L$1098*XLM!E893+E$1098*ETC!E349)/S$733)</f>
        <v>647.49716791746948</v>
      </c>
      <c r="R1109" s="5"/>
      <c r="S1109" s="4"/>
      <c r="T1109" s="10"/>
      <c r="U1109" s="10"/>
    </row>
    <row r="1110" spans="1:21" x14ac:dyDescent="0.25">
      <c r="A1110" s="4">
        <v>42747</v>
      </c>
      <c r="B1110" s="10">
        <f>'Volumi Totali'!B1110/'Volumi Totali'!N1110</f>
        <v>0.78068671672293022</v>
      </c>
      <c r="C1110" s="10">
        <f>'Volumi Totali'!C1110/'Volumi Totali'!N1110</f>
        <v>1.7603567920118326E-2</v>
      </c>
      <c r="D1110" s="10">
        <f>'Volumi Totali'!D1110/'Volumi Totali'!N1110</f>
        <v>4.8074915979156578E-2</v>
      </c>
      <c r="E1110" s="10">
        <f>'Volumi Totali'!E1110/'Volumi Totali'!N1110</f>
        <v>6.6933511378849684E-3</v>
      </c>
      <c r="F1110" s="10">
        <f>'Volumi Totali'!F1110/'Volumi Totali'!N1110</f>
        <v>0.10693700751930396</v>
      </c>
      <c r="G1110" s="10">
        <f>'Volumi Totali'!G1110/'Volumi Totali'!N1110</f>
        <v>0</v>
      </c>
      <c r="H1110" s="10">
        <f>'Volumi Totali'!H1110/'Volumi Totali'!N1110</f>
        <v>1.0264180141702403E-2</v>
      </c>
      <c r="I1110" s="10">
        <f>'Volumi Totali'!I1110/'Volumi Totali'!N1110</f>
        <v>0</v>
      </c>
      <c r="J1110" s="10">
        <f>'Volumi Totali'!J1110/'Volumi Totali'!N1110</f>
        <v>0</v>
      </c>
      <c r="K1110" s="10">
        <f>'Volumi Totali'!K1110/'Volumi Totali'!N1110</f>
        <v>2.9049632030023295E-2</v>
      </c>
      <c r="L1110" s="10">
        <f>'Volumi Totali'!L1110/'Volumi Totali'!N1110</f>
        <v>6.906285488802443E-4</v>
      </c>
      <c r="N1110" s="11">
        <f t="shared" si="17"/>
        <v>1</v>
      </c>
      <c r="P1110" s="10">
        <f>(B1110*BTC!J1110+Indice!C1110*XRP!J1110+Indice!D1110*LTC!J1110+Indice!E1110*ETC!J380+Indice!F1110*ETH!J527+Indice!G1110*BCH!J380+Indice!H1110*XMR!J970+Indice!I1110*ZEC!J380+Indice!J1110*EOS!J380+Indice!K1110*DASH!J1066+Indice!L1110*XLM!J894)</f>
        <v>3.5549689958867016E-2</v>
      </c>
      <c r="Q1110" s="18">
        <f>((B$1098*BTC!E1110+Indice!C$1098*XRP!E1110+Indice!D$1098*LTC!E1110+Indice!F$1098*ETH!E527+Indice!H$1098*XMR!E605+Indice!K$1098*DASH!E1066+Indice!L$1098*XLM!E894+E$1098*ETC!E350)/S$733)</f>
        <v>670.03086568127196</v>
      </c>
      <c r="R1110" s="5"/>
      <c r="S1110" s="3"/>
      <c r="T1110" s="10"/>
      <c r="U1110" s="10"/>
    </row>
    <row r="1111" spans="1:21" x14ac:dyDescent="0.25">
      <c r="A1111" s="3">
        <v>42748</v>
      </c>
      <c r="B1111" s="10">
        <f>'Volumi Totali'!B1111/'Volumi Totali'!N1111</f>
        <v>0.76846077054792328</v>
      </c>
      <c r="C1111" s="10">
        <f>'Volumi Totali'!C1111/'Volumi Totali'!N1111</f>
        <v>9.3658089296207586E-3</v>
      </c>
      <c r="D1111" s="10">
        <f>'Volumi Totali'!D1111/'Volumi Totali'!N1111</f>
        <v>3.5113119610267668E-2</v>
      </c>
      <c r="E1111" s="10">
        <f>'Volumi Totali'!E1111/'Volumi Totali'!N1111</f>
        <v>6.8681113148226069E-3</v>
      </c>
      <c r="F1111" s="10">
        <f>'Volumi Totali'!F1111/'Volumi Totali'!N1111</f>
        <v>0.11400205216973967</v>
      </c>
      <c r="G1111" s="10">
        <f>'Volumi Totali'!G1111/'Volumi Totali'!N1111</f>
        <v>0</v>
      </c>
      <c r="H1111" s="10">
        <f>'Volumi Totali'!H1111/'Volumi Totali'!N1111</f>
        <v>2.7578458353849589E-2</v>
      </c>
      <c r="I1111" s="10">
        <f>'Volumi Totali'!I1111/'Volumi Totali'!N1111</f>
        <v>0</v>
      </c>
      <c r="J1111" s="10">
        <f>'Volumi Totali'!J1111/'Volumi Totali'!N1111</f>
        <v>0</v>
      </c>
      <c r="K1111" s="10">
        <f>'Volumi Totali'!K1111/'Volumi Totali'!N1111</f>
        <v>3.8207146566918974E-2</v>
      </c>
      <c r="L1111" s="10">
        <f>'Volumi Totali'!L1111/'Volumi Totali'!N1111</f>
        <v>4.0453250685749183E-4</v>
      </c>
      <c r="N1111" s="11">
        <f t="shared" si="17"/>
        <v>0.99999999999999989</v>
      </c>
      <c r="P1111" s="10">
        <f>(B1111*BTC!J1111+Indice!C1111*XRP!J1111+Indice!D1111*LTC!J1111+Indice!E1111*ETC!J381+Indice!F1111*ETH!J528+Indice!G1111*BCH!J381+Indice!H1111*XMR!J971+Indice!I1111*ZEC!J381+Indice!J1111*EOS!J381+Indice!K1111*DASH!J1067+Indice!L1111*XLM!J895)</f>
        <v>1.8121945141438996E-2</v>
      </c>
      <c r="Q1111" s="18">
        <f>((B$1098*BTC!E1111+Indice!C$1098*XRP!E1111+Indice!D$1098*LTC!E1111+Indice!F$1098*ETH!E528+Indice!H$1098*XMR!E606+Indice!K$1098*DASH!E1067+Indice!L$1098*XLM!E895+E$1098*ETC!E351)/S$733)</f>
        <v>685.93681804657081</v>
      </c>
      <c r="R1111" s="5"/>
      <c r="S1111" s="4"/>
      <c r="T1111" s="10"/>
      <c r="U1111" s="10"/>
    </row>
    <row r="1112" spans="1:21" x14ac:dyDescent="0.25">
      <c r="A1112" s="4">
        <v>42749</v>
      </c>
      <c r="B1112" s="10">
        <f>'Volumi Totali'!B1112/'Volumi Totali'!N1112</f>
        <v>0.71315307787530513</v>
      </c>
      <c r="C1112" s="10">
        <f>'Volumi Totali'!C1112/'Volumi Totali'!N1112</f>
        <v>1.0021875077109915E-2</v>
      </c>
      <c r="D1112" s="10">
        <f>'Volumi Totali'!D1112/'Volumi Totali'!N1112</f>
        <v>3.0646104840058135E-2</v>
      </c>
      <c r="E1112" s="10">
        <f>'Volumi Totali'!E1112/'Volumi Totali'!N1112</f>
        <v>4.400219348492676E-3</v>
      </c>
      <c r="F1112" s="10">
        <f>'Volumi Totali'!F1112/'Volumi Totali'!N1112</f>
        <v>0.15391943663361982</v>
      </c>
      <c r="G1112" s="10">
        <f>'Volumi Totali'!G1112/'Volumi Totali'!N1112</f>
        <v>0</v>
      </c>
      <c r="H1112" s="10">
        <f>'Volumi Totali'!H1112/'Volumi Totali'!N1112</f>
        <v>2.6355076962783556E-2</v>
      </c>
      <c r="I1112" s="10">
        <f>'Volumi Totali'!I1112/'Volumi Totali'!N1112</f>
        <v>0</v>
      </c>
      <c r="J1112" s="10">
        <f>'Volumi Totali'!J1112/'Volumi Totali'!N1112</f>
        <v>0</v>
      </c>
      <c r="K1112" s="10">
        <f>'Volumi Totali'!K1112/'Volumi Totali'!N1112</f>
        <v>6.1004920168152871E-2</v>
      </c>
      <c r="L1112" s="10">
        <f>'Volumi Totali'!L1112/'Volumi Totali'!N1112</f>
        <v>4.9928909447786497E-4</v>
      </c>
      <c r="N1112" s="11">
        <f t="shared" si="17"/>
        <v>1</v>
      </c>
      <c r="P1112" s="10">
        <f>(B1112*BTC!J1112+Indice!C1112*XRP!J1112+Indice!D1112*LTC!J1112+Indice!E1112*ETC!J382+Indice!F1112*ETH!J529+Indice!G1112*BCH!J382+Indice!H1112*XMR!J972+Indice!I1112*ZEC!J382+Indice!J1112*EOS!J382+Indice!K1112*DASH!J1068+Indice!L1112*XLM!J896)</f>
        <v>-1.0593828238817781E-2</v>
      </c>
      <c r="Q1112" s="18">
        <f>((B$1098*BTC!E1112+Indice!C$1098*XRP!E1112+Indice!D$1098*LTC!E1112+Indice!F$1098*ETH!E529+Indice!H$1098*XMR!E607+Indice!K$1098*DASH!E1068+Indice!L$1098*XLM!E896+E$1098*ETC!E352)/S$733)</f>
        <v>681.28423922155753</v>
      </c>
      <c r="R1112" s="5"/>
      <c r="S1112" s="3"/>
      <c r="T1112" s="10"/>
      <c r="U1112" s="10"/>
    </row>
    <row r="1113" spans="1:21" x14ac:dyDescent="0.25">
      <c r="A1113" s="3">
        <v>42750</v>
      </c>
      <c r="B1113" s="10">
        <f>'Volumi Totali'!B1113/'Volumi Totali'!N1113</f>
        <v>0.65418760591145952</v>
      </c>
      <c r="C1113" s="10">
        <f>'Volumi Totali'!C1113/'Volumi Totali'!N1113</f>
        <v>7.1930457662053131E-3</v>
      </c>
      <c r="D1113" s="10">
        <f>'Volumi Totali'!D1113/'Volumi Totali'!N1113</f>
        <v>8.6053966203052251E-2</v>
      </c>
      <c r="E1113" s="10">
        <f>'Volumi Totali'!E1113/'Volumi Totali'!N1113</f>
        <v>6.8922507958303287E-3</v>
      </c>
      <c r="F1113" s="10">
        <f>'Volumi Totali'!F1113/'Volumi Totali'!N1113</f>
        <v>0.13668889167361808</v>
      </c>
      <c r="G1113" s="10">
        <f>'Volumi Totali'!G1113/'Volumi Totali'!N1113</f>
        <v>0</v>
      </c>
      <c r="H1113" s="10">
        <f>'Volumi Totali'!H1113/'Volumi Totali'!N1113</f>
        <v>6.8330351254404481E-2</v>
      </c>
      <c r="I1113" s="10">
        <f>'Volumi Totali'!I1113/'Volumi Totali'!N1113</f>
        <v>0</v>
      </c>
      <c r="J1113" s="10">
        <f>'Volumi Totali'!J1113/'Volumi Totali'!N1113</f>
        <v>0</v>
      </c>
      <c r="K1113" s="10">
        <f>'Volumi Totali'!K1113/'Volumi Totali'!N1113</f>
        <v>4.0185036257207776E-2</v>
      </c>
      <c r="L1113" s="10">
        <f>'Volumi Totali'!L1113/'Volumi Totali'!N1113</f>
        <v>4.6885213822230856E-4</v>
      </c>
      <c r="N1113" s="11">
        <f t="shared" si="17"/>
        <v>1</v>
      </c>
      <c r="P1113" s="10">
        <f>(B1113*BTC!J1113+Indice!C1113*XRP!J1113+Indice!D1113*LTC!J1113+Indice!E1113*ETC!J383+Indice!F1113*ETH!J530+Indice!G1113*BCH!J383+Indice!H1113*XMR!J973+Indice!I1113*ZEC!J383+Indice!J1113*EOS!J383+Indice!K1113*DASH!J1069+Indice!L1113*XLM!J897)</f>
        <v>4.0387735429391457E-3</v>
      </c>
      <c r="Q1113" s="18">
        <f>((B$1098*BTC!E1113+Indice!C$1098*XRP!E1113+Indice!D$1098*LTC!E1113+Indice!F$1098*ETH!E530+Indice!H$1098*XMR!E608+Indice!K$1098*DASH!E1069+Indice!L$1098*XLM!E897+E$1098*ETC!E353)/S$733)</f>
        <v>684.13279093363928</v>
      </c>
      <c r="R1113" s="5"/>
      <c r="S1113" s="4"/>
      <c r="T1113" s="10"/>
      <c r="U1113" s="10"/>
    </row>
    <row r="1114" spans="1:21" x14ac:dyDescent="0.25">
      <c r="A1114" s="4">
        <v>42751</v>
      </c>
      <c r="B1114" s="10">
        <f>'Volumi Totali'!B1114/'Volumi Totali'!N1114</f>
        <v>0.72469700745739485</v>
      </c>
      <c r="C1114" s="10">
        <f>'Volumi Totali'!C1114/'Volumi Totali'!N1114</f>
        <v>6.1237121312357036E-3</v>
      </c>
      <c r="D1114" s="10">
        <f>'Volumi Totali'!D1114/'Volumi Totali'!N1114</f>
        <v>7.1451598268952574E-2</v>
      </c>
      <c r="E1114" s="10">
        <f>'Volumi Totali'!E1114/'Volumi Totali'!N1114</f>
        <v>3.2308246471558148E-3</v>
      </c>
      <c r="F1114" s="10">
        <f>'Volumi Totali'!F1114/'Volumi Totali'!N1114</f>
        <v>0.13080856646100897</v>
      </c>
      <c r="G1114" s="10">
        <f>'Volumi Totali'!G1114/'Volumi Totali'!N1114</f>
        <v>0</v>
      </c>
      <c r="H1114" s="10">
        <f>'Volumi Totali'!H1114/'Volumi Totali'!N1114</f>
        <v>3.071611494476794E-2</v>
      </c>
      <c r="I1114" s="10">
        <f>'Volumi Totali'!I1114/'Volumi Totali'!N1114</f>
        <v>0</v>
      </c>
      <c r="J1114" s="10">
        <f>'Volumi Totali'!J1114/'Volumi Totali'!N1114</f>
        <v>0</v>
      </c>
      <c r="K1114" s="10">
        <f>'Volumi Totali'!K1114/'Volumi Totali'!N1114</f>
        <v>3.2538208376258169E-2</v>
      </c>
      <c r="L1114" s="10">
        <f>'Volumi Totali'!L1114/'Volumi Totali'!N1114</f>
        <v>4.3396771322598045E-4</v>
      </c>
      <c r="N1114" s="11">
        <f t="shared" si="17"/>
        <v>1</v>
      </c>
      <c r="P1114" s="10">
        <f>(B1114*BTC!J1114+Indice!C1114*XRP!J1114+Indice!D1114*LTC!J1114+Indice!E1114*ETC!J384+Indice!F1114*ETH!J531+Indice!G1114*BCH!J384+Indice!H1114*XMR!J974+Indice!I1114*ZEC!J384+Indice!J1114*EOS!J384+Indice!K1114*DASH!J1070+Indice!L1114*XLM!J898)</f>
        <v>6.2368636318663045E-3</v>
      </c>
      <c r="Q1114" s="18">
        <f>((B$1098*BTC!E1114+Indice!C$1098*XRP!E1114+Indice!D$1098*LTC!E1114+Indice!F$1098*ETH!E531+Indice!H$1098*XMR!E609+Indice!K$1098*DASH!E1070+Indice!L$1098*XLM!E898+E$1098*ETC!E354)/S$733)</f>
        <v>692.20727860288332</v>
      </c>
      <c r="R1114" s="5"/>
      <c r="S1114" s="3"/>
      <c r="T1114" s="10"/>
      <c r="U1114" s="10"/>
    </row>
    <row r="1115" spans="1:21" x14ac:dyDescent="0.25">
      <c r="A1115" s="3">
        <v>42752</v>
      </c>
      <c r="B1115" s="10">
        <f>'Volumi Totali'!B1115/'Volumi Totali'!N1115</f>
        <v>0.82522022277087326</v>
      </c>
      <c r="C1115" s="10">
        <f>'Volumi Totali'!C1115/'Volumi Totali'!N1115</f>
        <v>9.8016013086466604E-3</v>
      </c>
      <c r="D1115" s="10">
        <f>'Volumi Totali'!D1115/'Volumi Totali'!N1115</f>
        <v>2.5627238102798613E-2</v>
      </c>
      <c r="E1115" s="10">
        <f>'Volumi Totali'!E1115/'Volumi Totali'!N1115</f>
        <v>8.1502564224258979E-3</v>
      </c>
      <c r="F1115" s="10">
        <f>'Volumi Totali'!F1115/'Volumi Totali'!N1115</f>
        <v>9.7858519180576239E-2</v>
      </c>
      <c r="G1115" s="10">
        <f>'Volumi Totali'!G1115/'Volumi Totali'!N1115</f>
        <v>0</v>
      </c>
      <c r="H1115" s="10">
        <f>'Volumi Totali'!H1115/'Volumi Totali'!N1115</f>
        <v>2.342908076021457E-2</v>
      </c>
      <c r="I1115" s="10">
        <f>'Volumi Totali'!I1115/'Volumi Totali'!N1115</f>
        <v>0</v>
      </c>
      <c r="J1115" s="10">
        <f>'Volumi Totali'!J1115/'Volumi Totali'!N1115</f>
        <v>0</v>
      </c>
      <c r="K1115" s="10">
        <f>'Volumi Totali'!K1115/'Volumi Totali'!N1115</f>
        <v>9.6340512040355899E-3</v>
      </c>
      <c r="L1115" s="10">
        <f>'Volumi Totali'!L1115/'Volumi Totali'!N1115</f>
        <v>2.7903025042914432E-4</v>
      </c>
      <c r="N1115" s="11">
        <f t="shared" si="17"/>
        <v>1</v>
      </c>
      <c r="P1115" s="10">
        <f>(B1115*BTC!J1115+Indice!C1115*XRP!J1115+Indice!D1115*LTC!J1115+Indice!E1115*ETC!J385+Indice!F1115*ETH!J532+Indice!G1115*BCH!J385+Indice!H1115*XMR!J975+Indice!I1115*ZEC!J385+Indice!J1115*EOS!J385+Indice!K1115*DASH!J1071+Indice!L1115*XLM!J899)</f>
        <v>8.800370635605291E-2</v>
      </c>
      <c r="Q1115" s="18">
        <f>((B$1098*BTC!E1115+Indice!C$1098*XRP!E1115+Indice!D$1098*LTC!E1115+Indice!F$1098*ETH!E532+Indice!H$1098*XMR!E610+Indice!K$1098*DASH!E1071+Indice!L$1098*XLM!E899+E$1098*ETC!E355)/S$733)</f>
        <v>755.77438634200553</v>
      </c>
      <c r="R1115" s="5"/>
      <c r="S1115" s="4"/>
      <c r="T1115" s="10"/>
      <c r="U1115" s="10"/>
    </row>
    <row r="1116" spans="1:21" x14ac:dyDescent="0.25">
      <c r="A1116" s="4">
        <v>42753</v>
      </c>
      <c r="B1116" s="10">
        <f>'Volumi Totali'!B1116/'Volumi Totali'!N1116</f>
        <v>0.90637257370962954</v>
      </c>
      <c r="C1116" s="10">
        <f>'Volumi Totali'!C1116/'Volumi Totali'!N1116</f>
        <v>5.3927236228721569E-3</v>
      </c>
      <c r="D1116" s="10">
        <f>'Volumi Totali'!D1116/'Volumi Totali'!N1116</f>
        <v>1.73542459235312E-2</v>
      </c>
      <c r="E1116" s="10">
        <f>'Volumi Totali'!E1116/'Volumi Totali'!N1116</f>
        <v>3.9537777401929272E-3</v>
      </c>
      <c r="F1116" s="10">
        <f>'Volumi Totali'!F1116/'Volumi Totali'!N1116</f>
        <v>4.3327981789540268E-2</v>
      </c>
      <c r="G1116" s="10">
        <f>'Volumi Totali'!G1116/'Volumi Totali'!N1116</f>
        <v>0</v>
      </c>
      <c r="H1116" s="10">
        <f>'Volumi Totali'!H1116/'Volumi Totali'!N1116</f>
        <v>1.6996961366330044E-2</v>
      </c>
      <c r="I1116" s="10">
        <f>'Volumi Totali'!I1116/'Volumi Totali'!N1116</f>
        <v>0</v>
      </c>
      <c r="J1116" s="10">
        <f>'Volumi Totali'!J1116/'Volumi Totali'!N1116</f>
        <v>0</v>
      </c>
      <c r="K1116" s="10">
        <f>'Volumi Totali'!K1116/'Volumi Totali'!N1116</f>
        <v>6.0675721407061284E-3</v>
      </c>
      <c r="L1116" s="10">
        <f>'Volumi Totali'!L1116/'Volumi Totali'!N1116</f>
        <v>5.3416370719773878E-4</v>
      </c>
      <c r="N1116" s="11">
        <f t="shared" si="17"/>
        <v>0.99999999999999978</v>
      </c>
      <c r="P1116" s="10">
        <f>(B1116*BTC!J1116+Indice!C1116*XRP!J1116+Indice!D1116*LTC!J1116+Indice!E1116*ETC!J386+Indice!F1116*ETH!J533+Indice!G1116*BCH!J386+Indice!H1116*XMR!J976+Indice!I1116*ZEC!J386+Indice!J1116*EOS!J386+Indice!K1116*DASH!J1072+Indice!L1116*XLM!J900)</f>
        <v>-2.4088424769787248E-2</v>
      </c>
      <c r="Q1116" s="18">
        <f>((B$1098*BTC!E1116+Indice!C$1098*XRP!E1116+Indice!D$1098*LTC!E1116+Indice!F$1098*ETH!E533+Indice!H$1098*XMR!E611+Indice!K$1098*DASH!E1072+Indice!L$1098*XLM!E900+E$1098*ETC!E356)/S$733)</f>
        <v>738.04683424740381</v>
      </c>
      <c r="R1116" s="5"/>
      <c r="S1116" s="3"/>
      <c r="T1116" s="10"/>
      <c r="U1116" s="10"/>
    </row>
    <row r="1117" spans="1:21" x14ac:dyDescent="0.25">
      <c r="A1117" s="3">
        <v>42754</v>
      </c>
      <c r="B1117" s="10">
        <f>'Volumi Totali'!B1117/'Volumi Totali'!N1117</f>
        <v>0.84254307698406827</v>
      </c>
      <c r="C1117" s="10">
        <f>'Volumi Totali'!C1117/'Volumi Totali'!N1117</f>
        <v>6.0677778742963219E-3</v>
      </c>
      <c r="D1117" s="10">
        <f>'Volumi Totali'!D1117/'Volumi Totali'!N1117</f>
        <v>3.2630048169134951E-2</v>
      </c>
      <c r="E1117" s="10">
        <f>'Volumi Totali'!E1117/'Volumi Totali'!N1117</f>
        <v>5.477164151162079E-3</v>
      </c>
      <c r="F1117" s="10">
        <f>'Volumi Totali'!F1117/'Volumi Totali'!N1117</f>
        <v>6.6586229228670857E-2</v>
      </c>
      <c r="G1117" s="10">
        <f>'Volumi Totali'!G1117/'Volumi Totali'!N1117</f>
        <v>0</v>
      </c>
      <c r="H1117" s="10">
        <f>'Volumi Totali'!H1117/'Volumi Totali'!N1117</f>
        <v>2.8292456932189181E-2</v>
      </c>
      <c r="I1117" s="10">
        <f>'Volumi Totali'!I1117/'Volumi Totali'!N1117</f>
        <v>0</v>
      </c>
      <c r="J1117" s="10">
        <f>'Volumi Totali'!J1117/'Volumi Totali'!N1117</f>
        <v>0</v>
      </c>
      <c r="K1117" s="10">
        <f>'Volumi Totali'!K1117/'Volumi Totali'!N1117</f>
        <v>1.7316463806223946E-2</v>
      </c>
      <c r="L1117" s="10">
        <f>'Volumi Totali'!L1117/'Volumi Totali'!N1117</f>
        <v>1.0867828542543659E-3</v>
      </c>
      <c r="N1117" s="11">
        <f t="shared" si="17"/>
        <v>1</v>
      </c>
      <c r="P1117" s="10">
        <f>(B1117*BTC!J1117+Indice!C1117*XRP!J1117+Indice!D1117*LTC!J1117+Indice!E1117*ETC!J387+Indice!F1117*ETH!J534+Indice!G1117*BCH!J387+Indice!H1117*XMR!J977+Indice!I1117*ZEC!J387+Indice!J1117*EOS!J387+Indice!K1117*DASH!J1073+Indice!L1117*XLM!J901)</f>
        <v>1.3106020126301165E-2</v>
      </c>
      <c r="Q1117" s="18">
        <f>((B$1098*BTC!E1117+Indice!C$1098*XRP!E1117+Indice!D$1098*LTC!E1117+Indice!F$1098*ETH!E534+Indice!H$1098*XMR!E612+Indice!K$1098*DASH!E1073+Indice!L$1098*XLM!E901+E$1098*ETC!E357)/S$733)</f>
        <v>748.43453351741073</v>
      </c>
      <c r="R1117" s="5"/>
      <c r="S1117" s="4"/>
      <c r="T1117" s="10"/>
      <c r="U1117" s="10"/>
    </row>
    <row r="1118" spans="1:21" x14ac:dyDescent="0.25">
      <c r="A1118" s="4">
        <v>42755</v>
      </c>
      <c r="B1118" s="10">
        <f>'Volumi Totali'!B1118/'Volumi Totali'!N1118</f>
        <v>0.76989167185544582</v>
      </c>
      <c r="C1118" s="10">
        <f>'Volumi Totali'!C1118/'Volumi Totali'!N1118</f>
        <v>5.5042278067773979E-3</v>
      </c>
      <c r="D1118" s="10">
        <f>'Volumi Totali'!D1118/'Volumi Totali'!N1118</f>
        <v>3.0423221689199233E-2</v>
      </c>
      <c r="E1118" s="10">
        <f>'Volumi Totali'!E1118/'Volumi Totali'!N1118</f>
        <v>4.4108070035673456E-2</v>
      </c>
      <c r="F1118" s="10">
        <f>'Volumi Totali'!F1118/'Volumi Totali'!N1118</f>
        <v>9.7583550144733966E-2</v>
      </c>
      <c r="G1118" s="10">
        <f>'Volumi Totali'!G1118/'Volumi Totali'!N1118</f>
        <v>0</v>
      </c>
      <c r="H1118" s="10">
        <f>'Volumi Totali'!H1118/'Volumi Totali'!N1118</f>
        <v>3.3452246048815172E-2</v>
      </c>
      <c r="I1118" s="10">
        <f>'Volumi Totali'!I1118/'Volumi Totali'!N1118</f>
        <v>0</v>
      </c>
      <c r="J1118" s="10">
        <f>'Volumi Totali'!J1118/'Volumi Totali'!N1118</f>
        <v>0</v>
      </c>
      <c r="K1118" s="10">
        <f>'Volumi Totali'!K1118/'Volumi Totali'!N1118</f>
        <v>1.7940591175861362E-2</v>
      </c>
      <c r="L1118" s="10">
        <f>'Volumi Totali'!L1118/'Volumi Totali'!N1118</f>
        <v>1.096421243493594E-3</v>
      </c>
      <c r="N1118" s="11">
        <f t="shared" ref="N1118:N1181" si="18">B1118+C1118+D1118+E1118+F1118+G1118+H1118+I1118+J1118+K1118+L1118</f>
        <v>0.99999999999999989</v>
      </c>
      <c r="P1118" s="10">
        <f>(B1118*BTC!J1118+Indice!C1118*XRP!J1118+Indice!D1118*LTC!J1118+Indice!E1118*ETC!J388+Indice!F1118*ETH!J535+Indice!G1118*BCH!J388+Indice!H1118*XMR!J978+Indice!I1118*ZEC!J388+Indice!J1118*EOS!J388+Indice!K1118*DASH!J1074+Indice!L1118*XLM!J902)</f>
        <v>-1.4489659138963262E-3</v>
      </c>
      <c r="Q1118" s="18">
        <f>((B$1098*BTC!E1118+Indice!C$1098*XRP!E1118+Indice!D$1098*LTC!E1118+Indice!F$1098*ETH!E535+Indice!H$1098*XMR!E613+Indice!K$1098*DASH!E1074+Indice!L$1098*XLM!E902+E$1098*ETC!E358)/S$733)</f>
        <v>745.10157626827902</v>
      </c>
      <c r="R1118" s="5"/>
      <c r="S1118" s="3"/>
      <c r="T1118" s="10"/>
      <c r="U1118" s="10"/>
    </row>
    <row r="1119" spans="1:21" x14ac:dyDescent="0.25">
      <c r="A1119" s="3">
        <v>42756</v>
      </c>
      <c r="B1119" s="10">
        <f>'Volumi Totali'!B1119/'Volumi Totali'!N1119</f>
        <v>0.82725362424130711</v>
      </c>
      <c r="C1119" s="10">
        <f>'Volumi Totali'!C1119/'Volumi Totali'!N1119</f>
        <v>4.1208926557638097E-3</v>
      </c>
      <c r="D1119" s="10">
        <f>'Volumi Totali'!D1119/'Volumi Totali'!N1119</f>
        <v>2.0225509406435888E-2</v>
      </c>
      <c r="E1119" s="10">
        <f>'Volumi Totali'!E1119/'Volumi Totali'!N1119</f>
        <v>2.3027475882324733E-2</v>
      </c>
      <c r="F1119" s="10">
        <f>'Volumi Totali'!F1119/'Volumi Totali'!N1119</f>
        <v>8.8841314747863651E-2</v>
      </c>
      <c r="G1119" s="10">
        <f>'Volumi Totali'!G1119/'Volumi Totali'!N1119</f>
        <v>0</v>
      </c>
      <c r="H1119" s="10">
        <f>'Volumi Totali'!H1119/'Volumi Totali'!N1119</f>
        <v>2.1418559195943831E-2</v>
      </c>
      <c r="I1119" s="10">
        <f>'Volumi Totali'!I1119/'Volumi Totali'!N1119</f>
        <v>0</v>
      </c>
      <c r="J1119" s="10">
        <f>'Volumi Totali'!J1119/'Volumi Totali'!N1119</f>
        <v>0</v>
      </c>
      <c r="K1119" s="10">
        <f>'Volumi Totali'!K1119/'Volumi Totali'!N1119</f>
        <v>1.4578858559381699E-2</v>
      </c>
      <c r="L1119" s="10">
        <f>'Volumi Totali'!L1119/'Volumi Totali'!N1119</f>
        <v>5.3376531097928199E-4</v>
      </c>
      <c r="N1119" s="11">
        <f t="shared" si="18"/>
        <v>0.99999999999999978</v>
      </c>
      <c r="P1119" s="10">
        <f>(B1119*BTC!J1119+Indice!C1119*XRP!J1119+Indice!D1119*LTC!J1119+Indice!E1119*ETC!J389+Indice!F1119*ETH!J536+Indice!G1119*BCH!J389+Indice!H1119*XMR!J979+Indice!I1119*ZEC!J389+Indice!J1119*EOS!J389+Indice!K1119*DASH!J1075+Indice!L1119*XLM!J903)</f>
        <v>2.6885353982563375E-2</v>
      </c>
      <c r="Q1119" s="18">
        <f>((B$1098*BTC!E1119+Indice!C$1098*XRP!E1119+Indice!D$1098*LTC!E1119+Indice!F$1098*ETH!E536+Indice!H$1098*XMR!E614+Indice!K$1098*DASH!E1075+Indice!L$1098*XLM!E903+E$1098*ETC!E359)/S$733)</f>
        <v>767.35143847500478</v>
      </c>
      <c r="R1119" s="5"/>
      <c r="S1119" s="4"/>
      <c r="T1119" s="10"/>
      <c r="U1119" s="10"/>
    </row>
    <row r="1120" spans="1:21" x14ac:dyDescent="0.25">
      <c r="A1120" s="4">
        <v>42757</v>
      </c>
      <c r="B1120" s="10">
        <f>'Volumi Totali'!B1120/'Volumi Totali'!N1120</f>
        <v>0.86617830833257992</v>
      </c>
      <c r="C1120" s="10">
        <f>'Volumi Totali'!C1120/'Volumi Totali'!N1120</f>
        <v>2.6929226738825482E-3</v>
      </c>
      <c r="D1120" s="10">
        <f>'Volumi Totali'!D1120/'Volumi Totali'!N1120</f>
        <v>1.9547990348627909E-2</v>
      </c>
      <c r="E1120" s="10">
        <f>'Volumi Totali'!E1120/'Volumi Totali'!N1120</f>
        <v>1.3158408604275139E-2</v>
      </c>
      <c r="F1120" s="10">
        <f>'Volumi Totali'!F1120/'Volumi Totali'!N1120</f>
        <v>6.4485192885670728E-2</v>
      </c>
      <c r="G1120" s="10">
        <f>'Volumi Totali'!G1120/'Volumi Totali'!N1120</f>
        <v>0</v>
      </c>
      <c r="H1120" s="10">
        <f>'Volumi Totali'!H1120/'Volumi Totali'!N1120</f>
        <v>1.9233760804399102E-2</v>
      </c>
      <c r="I1120" s="10">
        <f>'Volumi Totali'!I1120/'Volumi Totali'!N1120</f>
        <v>0</v>
      </c>
      <c r="J1120" s="10">
        <f>'Volumi Totali'!J1120/'Volumi Totali'!N1120</f>
        <v>0</v>
      </c>
      <c r="K1120" s="10">
        <f>'Volumi Totali'!K1120/'Volumi Totali'!N1120</f>
        <v>1.4254682592346036E-2</v>
      </c>
      <c r="L1120" s="10">
        <f>'Volumi Totali'!L1120/'Volumi Totali'!N1120</f>
        <v>4.4873375821863695E-4</v>
      </c>
      <c r="N1120" s="11">
        <f t="shared" si="18"/>
        <v>0.99999999999999989</v>
      </c>
      <c r="P1120" s="10">
        <f>(B1120*BTC!J1120+Indice!C1120*XRP!J1120+Indice!D1120*LTC!J1120+Indice!E1120*ETC!J390+Indice!F1120*ETH!J537+Indice!G1120*BCH!J390+Indice!H1120*XMR!J980+Indice!I1120*ZEC!J390+Indice!J1120*EOS!J390+Indice!K1120*DASH!J1076+Indice!L1120*XLM!J904)</f>
        <v>1.3718852653351896E-3</v>
      </c>
      <c r="Q1120" s="18">
        <f>((B$1098*BTC!E1120+Indice!C$1098*XRP!E1120+Indice!D$1098*LTC!E1120+Indice!F$1098*ETH!E537+Indice!H$1098*XMR!E615+Indice!K$1098*DASH!E1076+Indice!L$1098*XLM!E904+E$1098*ETC!E360)/S$733)</f>
        <v>769.72925011407006</v>
      </c>
      <c r="R1120" s="5"/>
      <c r="S1120" s="3"/>
      <c r="T1120" s="10"/>
      <c r="U1120" s="10"/>
    </row>
    <row r="1121" spans="1:21" x14ac:dyDescent="0.25">
      <c r="A1121" s="3">
        <v>42758</v>
      </c>
      <c r="B1121" s="10">
        <f>'Volumi Totali'!B1121/'Volumi Totali'!N1121</f>
        <v>0.82924229679086703</v>
      </c>
      <c r="C1121" s="10">
        <f>'Volumi Totali'!C1121/'Volumi Totali'!N1121</f>
        <v>3.4914480606111362E-3</v>
      </c>
      <c r="D1121" s="10">
        <f>'Volumi Totali'!D1121/'Volumi Totali'!N1121</f>
        <v>3.0708241159741585E-2</v>
      </c>
      <c r="E1121" s="10">
        <f>'Volumi Totali'!E1121/'Volumi Totali'!N1121</f>
        <v>8.992148202785117E-3</v>
      </c>
      <c r="F1121" s="10">
        <f>'Volumi Totali'!F1121/'Volumi Totali'!N1121</f>
        <v>8.1891460248755335E-2</v>
      </c>
      <c r="G1121" s="10">
        <f>'Volumi Totali'!G1121/'Volumi Totali'!N1121</f>
        <v>0</v>
      </c>
      <c r="H1121" s="10">
        <f>'Volumi Totali'!H1121/'Volumi Totali'!N1121</f>
        <v>2.7210798190926016E-2</v>
      </c>
      <c r="I1121" s="10">
        <f>'Volumi Totali'!I1121/'Volumi Totali'!N1121</f>
        <v>0</v>
      </c>
      <c r="J1121" s="10">
        <f>'Volumi Totali'!J1121/'Volumi Totali'!N1121</f>
        <v>0</v>
      </c>
      <c r="K1121" s="10">
        <f>'Volumi Totali'!K1121/'Volumi Totali'!N1121</f>
        <v>1.750918866174447E-2</v>
      </c>
      <c r="L1121" s="10">
        <f>'Volumi Totali'!L1121/'Volumi Totali'!N1121</f>
        <v>9.5441868456929563E-4</v>
      </c>
      <c r="N1121" s="11">
        <f t="shared" si="18"/>
        <v>1</v>
      </c>
      <c r="P1121" s="10">
        <f>(B1121*BTC!J1121+Indice!C1121*XRP!J1121+Indice!D1121*LTC!J1121+Indice!E1121*ETC!J391+Indice!F1121*ETH!J538+Indice!G1121*BCH!J391+Indice!H1121*XMR!J981+Indice!I1121*ZEC!J391+Indice!J1121*EOS!J391+Indice!K1121*DASH!J1077+Indice!L1121*XLM!J905)</f>
        <v>-3.3624335557679622E-3</v>
      </c>
      <c r="Q1121" s="18">
        <f>((B$1098*BTC!E1121+Indice!C$1098*XRP!E1121+Indice!D$1098*LTC!E1121+Indice!F$1098*ETH!E538+Indice!H$1098*XMR!E616+Indice!K$1098*DASH!E1077+Indice!L$1098*XLM!E905+E$1098*ETC!E361)/S$733)</f>
        <v>766.70125025880839</v>
      </c>
      <c r="R1121" s="5"/>
      <c r="S1121" s="4"/>
      <c r="T1121" s="10"/>
      <c r="U1121" s="10"/>
    </row>
    <row r="1122" spans="1:21" x14ac:dyDescent="0.25">
      <c r="A1122" s="4">
        <v>42759</v>
      </c>
      <c r="B1122" s="10">
        <f>'Volumi Totali'!B1122/'Volumi Totali'!N1122</f>
        <v>0.85906180982472025</v>
      </c>
      <c r="C1122" s="10">
        <f>'Volumi Totali'!C1122/'Volumi Totali'!N1122</f>
        <v>3.9289758811929757E-3</v>
      </c>
      <c r="D1122" s="10">
        <f>'Volumi Totali'!D1122/'Volumi Totali'!N1122</f>
        <v>2.0284533238981498E-2</v>
      </c>
      <c r="E1122" s="10">
        <f>'Volumi Totali'!E1122/'Volumi Totali'!N1122</f>
        <v>7.1130262305210421E-3</v>
      </c>
      <c r="F1122" s="10">
        <f>'Volumi Totali'!F1122/'Volumi Totali'!N1122</f>
        <v>6.4245670646415218E-2</v>
      </c>
      <c r="G1122" s="10">
        <f>'Volumi Totali'!G1122/'Volumi Totali'!N1122</f>
        <v>0</v>
      </c>
      <c r="H1122" s="10">
        <f>'Volumi Totali'!H1122/'Volumi Totali'!N1122</f>
        <v>2.4081952285527276E-2</v>
      </c>
      <c r="I1122" s="10">
        <f>'Volumi Totali'!I1122/'Volumi Totali'!N1122</f>
        <v>0</v>
      </c>
      <c r="J1122" s="10">
        <f>'Volumi Totali'!J1122/'Volumi Totali'!N1122</f>
        <v>0</v>
      </c>
      <c r="K1122" s="10">
        <f>'Volumi Totali'!K1122/'Volumi Totali'!N1122</f>
        <v>2.0789868253606861E-2</v>
      </c>
      <c r="L1122" s="10">
        <f>'Volumi Totali'!L1122/'Volumi Totali'!N1122</f>
        <v>4.9416363903486316E-4</v>
      </c>
      <c r="N1122" s="11">
        <f t="shared" si="18"/>
        <v>0.99999999999999989</v>
      </c>
      <c r="P1122" s="10">
        <f>(B1122*BTC!J1122+Indice!C1122*XRP!J1122+Indice!D1122*LTC!J1122+Indice!E1122*ETC!J392+Indice!F1122*ETH!J539+Indice!G1122*BCH!J392+Indice!H1122*XMR!J982+Indice!I1122*ZEC!J392+Indice!J1122*EOS!J392+Indice!K1122*DASH!J1078+Indice!L1122*XLM!J906)</f>
        <v>-2.0162775504472295E-2</v>
      </c>
      <c r="Q1122" s="18">
        <f>((B$1098*BTC!E1122+Indice!C$1098*XRP!E1122+Indice!D$1098*LTC!E1122+Indice!F$1098*ETH!E539+Indice!H$1098*XMR!E617+Indice!K$1098*DASH!E1078+Indice!L$1098*XLM!E906+E$1098*ETC!E362)/S$733)</f>
        <v>743.12306944823888</v>
      </c>
      <c r="R1122" s="5"/>
      <c r="S1122" s="3"/>
      <c r="T1122" s="10"/>
      <c r="U1122" s="10"/>
    </row>
    <row r="1123" spans="1:21" x14ac:dyDescent="0.25">
      <c r="A1123" s="3">
        <v>42760</v>
      </c>
      <c r="B1123" s="10">
        <f>'Volumi Totali'!B1123/'Volumi Totali'!N1123</f>
        <v>0.86313007563322741</v>
      </c>
      <c r="C1123" s="10">
        <f>'Volumi Totali'!C1123/'Volumi Totali'!N1123</f>
        <v>3.7323441428783544E-3</v>
      </c>
      <c r="D1123" s="10">
        <f>'Volumi Totali'!D1123/'Volumi Totali'!N1123</f>
        <v>4.9028211297694149E-2</v>
      </c>
      <c r="E1123" s="10">
        <f>'Volumi Totali'!E1123/'Volumi Totali'!N1123</f>
        <v>9.8116569041555527E-3</v>
      </c>
      <c r="F1123" s="10">
        <f>'Volumi Totali'!F1123/'Volumi Totali'!N1123</f>
        <v>4.822752066219723E-2</v>
      </c>
      <c r="G1123" s="10">
        <f>'Volumi Totali'!G1123/'Volumi Totali'!N1123</f>
        <v>0</v>
      </c>
      <c r="H1123" s="10">
        <f>'Volumi Totali'!H1123/'Volumi Totali'!N1123</f>
        <v>1.3551808655782217E-2</v>
      </c>
      <c r="I1123" s="10">
        <f>'Volumi Totali'!I1123/'Volumi Totali'!N1123</f>
        <v>0</v>
      </c>
      <c r="J1123" s="10">
        <f>'Volumi Totali'!J1123/'Volumi Totali'!N1123</f>
        <v>0</v>
      </c>
      <c r="K1123" s="10">
        <f>'Volumi Totali'!K1123/'Volumi Totali'!N1123</f>
        <v>1.1833420402814609E-2</v>
      </c>
      <c r="L1123" s="10">
        <f>'Volumi Totali'!L1123/'Volumi Totali'!N1123</f>
        <v>6.8496230125046176E-4</v>
      </c>
      <c r="N1123" s="11">
        <f t="shared" si="18"/>
        <v>1</v>
      </c>
      <c r="P1123" s="10">
        <f>(B1123*BTC!J1123+Indice!C1123*XRP!J1123+Indice!D1123*LTC!J1123+Indice!E1123*ETC!J393+Indice!F1123*ETH!J540+Indice!G1123*BCH!J393+Indice!H1123*XMR!J983+Indice!I1123*ZEC!J393+Indice!J1123*EOS!J393+Indice!K1123*DASH!J1079+Indice!L1123*XLM!J907)</f>
        <v>8.2234122362949361E-3</v>
      </c>
      <c r="Q1123" s="18">
        <f>((B$1098*BTC!E1123+Indice!C$1098*XRP!E1123+Indice!D$1098*LTC!E1123+Indice!F$1098*ETH!E540+Indice!H$1098*XMR!E618+Indice!K$1098*DASH!E1079+Indice!L$1098*XLM!E907+E$1098*ETC!E363)/S$733)</f>
        <v>750.47397823666097</v>
      </c>
      <c r="R1123" s="5"/>
      <c r="S1123" s="4"/>
      <c r="T1123" s="10"/>
      <c r="U1123" s="10"/>
    </row>
    <row r="1124" spans="1:21" x14ac:dyDescent="0.25">
      <c r="A1124" s="4">
        <v>42761</v>
      </c>
      <c r="B1124" s="10">
        <f>'Volumi Totali'!B1124/'Volumi Totali'!N1124</f>
        <v>0.86686159917814287</v>
      </c>
      <c r="C1124" s="10">
        <f>'Volumi Totali'!C1124/'Volumi Totali'!N1124</f>
        <v>9.5053379933828473E-3</v>
      </c>
      <c r="D1124" s="10">
        <f>'Volumi Totali'!D1124/'Volumi Totali'!N1124</f>
        <v>3.8214618529919184E-2</v>
      </c>
      <c r="E1124" s="10">
        <f>'Volumi Totali'!E1124/'Volumi Totali'!N1124</f>
        <v>6.2311909991757466E-3</v>
      </c>
      <c r="F1124" s="10">
        <f>'Volumi Totali'!F1124/'Volumi Totali'!N1124</f>
        <v>5.5608608604820947E-2</v>
      </c>
      <c r="G1124" s="10">
        <f>'Volumi Totali'!G1124/'Volumi Totali'!N1124</f>
        <v>0</v>
      </c>
      <c r="H1124" s="10">
        <f>'Volumi Totali'!H1124/'Volumi Totali'!N1124</f>
        <v>1.4269733054083524E-2</v>
      </c>
      <c r="I1124" s="10">
        <f>'Volumi Totali'!I1124/'Volumi Totali'!N1124</f>
        <v>0</v>
      </c>
      <c r="J1124" s="10">
        <f>'Volumi Totali'!J1124/'Volumi Totali'!N1124</f>
        <v>0</v>
      </c>
      <c r="K1124" s="10">
        <f>'Volumi Totali'!K1124/'Volumi Totali'!N1124</f>
        <v>8.8564300926355123E-3</v>
      </c>
      <c r="L1124" s="10">
        <f>'Volumi Totali'!L1124/'Volumi Totali'!N1124</f>
        <v>4.5248154783939816E-4</v>
      </c>
      <c r="N1124" s="11">
        <f t="shared" si="18"/>
        <v>1</v>
      </c>
      <c r="P1124" s="10">
        <f>(B1124*BTC!J1124+Indice!C1124*XRP!J1124+Indice!D1124*LTC!J1124+Indice!E1124*ETC!J394+Indice!F1124*ETH!J541+Indice!G1124*BCH!J394+Indice!H1124*XMR!J984+Indice!I1124*ZEC!J394+Indice!J1124*EOS!J394+Indice!K1124*DASH!J1080+Indice!L1124*XLM!J908)</f>
        <v>1.6695480132433178E-2</v>
      </c>
      <c r="Q1124" s="18">
        <f>((B$1098*BTC!E1124+Indice!C$1098*XRP!E1124+Indice!D$1098*LTC!E1124+Indice!F$1098*ETH!E541+Indice!H$1098*XMR!E619+Indice!K$1098*DASH!E1080+Indice!L$1098*XLM!E908+E$1098*ETC!E364)/S$733)</f>
        <v>763.83498332175316</v>
      </c>
      <c r="R1124" s="5"/>
      <c r="S1124" s="3"/>
      <c r="T1124" s="10"/>
      <c r="U1124" s="10"/>
    </row>
    <row r="1125" spans="1:21" x14ac:dyDescent="0.25">
      <c r="A1125" s="3">
        <v>42762</v>
      </c>
      <c r="B1125" s="10">
        <f>'Volumi Totali'!B1125/'Volumi Totali'!N1125</f>
        <v>0.86108491433722356</v>
      </c>
      <c r="C1125" s="10">
        <f>'Volumi Totali'!C1125/'Volumi Totali'!N1125</f>
        <v>6.3401433914739222E-3</v>
      </c>
      <c r="D1125" s="10">
        <f>'Volumi Totali'!D1125/'Volumi Totali'!N1125</f>
        <v>3.4621106662980648E-2</v>
      </c>
      <c r="E1125" s="10">
        <f>'Volumi Totali'!E1125/'Volumi Totali'!N1125</f>
        <v>9.1992395708482347E-3</v>
      </c>
      <c r="F1125" s="10">
        <f>'Volumi Totali'!F1125/'Volumi Totali'!N1125</f>
        <v>4.928966219409954E-2</v>
      </c>
      <c r="G1125" s="10">
        <f>'Volumi Totali'!G1125/'Volumi Totali'!N1125</f>
        <v>0</v>
      </c>
      <c r="H1125" s="10">
        <f>'Volumi Totali'!H1125/'Volumi Totali'!N1125</f>
        <v>2.980243451030113E-2</v>
      </c>
      <c r="I1125" s="10">
        <f>'Volumi Totali'!I1125/'Volumi Totali'!N1125</f>
        <v>0</v>
      </c>
      <c r="J1125" s="10">
        <f>'Volumi Totali'!J1125/'Volumi Totali'!N1125</f>
        <v>0</v>
      </c>
      <c r="K1125" s="10">
        <f>'Volumi Totali'!K1125/'Volumi Totali'!N1125</f>
        <v>8.9347998273414837E-3</v>
      </c>
      <c r="L1125" s="10">
        <f>'Volumi Totali'!L1125/'Volumi Totali'!N1125</f>
        <v>7.276995057314726E-4</v>
      </c>
      <c r="N1125" s="11">
        <f t="shared" si="18"/>
        <v>1</v>
      </c>
      <c r="P1125" s="10">
        <f>(B1125*BTC!J1125+Indice!C1125*XRP!J1125+Indice!D1125*LTC!J1125+Indice!E1125*ETC!J395+Indice!F1125*ETH!J542+Indice!G1125*BCH!J395+Indice!H1125*XMR!J985+Indice!I1125*ZEC!J395+Indice!J1125*EOS!J395+Indice!K1125*DASH!J1081+Indice!L1125*XLM!J909)</f>
        <v>1.7903188785031374E-3</v>
      </c>
      <c r="Q1125" s="18">
        <f>((B$1098*BTC!E1125+Indice!C$1098*XRP!E1125+Indice!D$1098*LTC!E1125+Indice!F$1098*ETH!E542+Indice!H$1098*XMR!E620+Indice!K$1098*DASH!E1081+Indice!L$1098*XLM!E909+E$1098*ETC!E365)/S$733)</f>
        <v>765.63309908419581</v>
      </c>
      <c r="R1125" s="5"/>
      <c r="S1125" s="4"/>
      <c r="T1125" s="10"/>
      <c r="U1125" s="10"/>
    </row>
    <row r="1126" spans="1:21" x14ac:dyDescent="0.25">
      <c r="A1126" s="4">
        <v>42763</v>
      </c>
      <c r="B1126" s="10">
        <f>'Volumi Totali'!B1126/'Volumi Totali'!N1126</f>
        <v>0.78740975413427339</v>
      </c>
      <c r="C1126" s="10">
        <f>'Volumi Totali'!C1126/'Volumi Totali'!N1126</f>
        <v>2.7566464423632465E-3</v>
      </c>
      <c r="D1126" s="10">
        <f>'Volumi Totali'!D1126/'Volumi Totali'!N1126</f>
        <v>3.7730022181157757E-2</v>
      </c>
      <c r="E1126" s="10">
        <f>'Volumi Totali'!E1126/'Volumi Totali'!N1126</f>
        <v>5.8623669628804125E-3</v>
      </c>
      <c r="F1126" s="10">
        <f>'Volumi Totali'!F1126/'Volumi Totali'!N1126</f>
        <v>7.5119417465908944E-2</v>
      </c>
      <c r="G1126" s="10">
        <f>'Volumi Totali'!G1126/'Volumi Totali'!N1126</f>
        <v>0</v>
      </c>
      <c r="H1126" s="10">
        <f>'Volumi Totali'!H1126/'Volumi Totali'!N1126</f>
        <v>7.517946094697793E-2</v>
      </c>
      <c r="I1126" s="10">
        <f>'Volumi Totali'!I1126/'Volumi Totali'!N1126</f>
        <v>0</v>
      </c>
      <c r="J1126" s="10">
        <f>'Volumi Totali'!J1126/'Volumi Totali'!N1126</f>
        <v>0</v>
      </c>
      <c r="K1126" s="10">
        <f>'Volumi Totali'!K1126/'Volumi Totali'!N1126</f>
        <v>1.5216456406800383E-2</v>
      </c>
      <c r="L1126" s="10">
        <f>'Volumi Totali'!L1126/'Volumi Totali'!N1126</f>
        <v>7.2587545963798442E-4</v>
      </c>
      <c r="N1126" s="11">
        <f t="shared" si="18"/>
        <v>1</v>
      </c>
      <c r="P1126" s="10">
        <f>(B1126*BTC!J1126+Indice!C1126*XRP!J1126+Indice!D1126*LTC!J1126+Indice!E1126*ETC!J396+Indice!F1126*ETH!J543+Indice!G1126*BCH!J396+Indice!H1126*XMR!J986+Indice!I1126*ZEC!J396+Indice!J1126*EOS!J396+Indice!K1126*DASH!J1082+Indice!L1126*XLM!J910)</f>
        <v>6.0086628048010736E-3</v>
      </c>
      <c r="Q1126" s="18">
        <f>((B$1098*BTC!E1126+Indice!C$1098*XRP!E1126+Indice!D$1098*LTC!E1126+Indice!F$1098*ETH!E543+Indice!H$1098*XMR!E621+Indice!K$1098*DASH!E1082+Indice!L$1098*XLM!E910+E$1098*ETC!E366)/S$733)</f>
        <v>767.15927153889027</v>
      </c>
      <c r="R1126" s="5"/>
      <c r="S1126" s="3"/>
      <c r="T1126" s="10"/>
      <c r="U1126" s="10"/>
    </row>
    <row r="1127" spans="1:21" x14ac:dyDescent="0.25">
      <c r="A1127" s="3">
        <v>42764</v>
      </c>
      <c r="B1127" s="10">
        <f>'Volumi Totali'!B1127/'Volumi Totali'!N1127</f>
        <v>0.82900670224679474</v>
      </c>
      <c r="C1127" s="10">
        <f>'Volumi Totali'!C1127/'Volumi Totali'!N1127</f>
        <v>4.4300008612709867E-3</v>
      </c>
      <c r="D1127" s="10">
        <f>'Volumi Totali'!D1127/'Volumi Totali'!N1127</f>
        <v>3.8205719411535846E-2</v>
      </c>
      <c r="E1127" s="10">
        <f>'Volumi Totali'!E1127/'Volumi Totali'!N1127</f>
        <v>4.204915140830612E-3</v>
      </c>
      <c r="F1127" s="10">
        <f>'Volumi Totali'!F1127/'Volumi Totali'!N1127</f>
        <v>6.3893038044990608E-2</v>
      </c>
      <c r="G1127" s="10">
        <f>'Volumi Totali'!G1127/'Volumi Totali'!N1127</f>
        <v>0</v>
      </c>
      <c r="H1127" s="10">
        <f>'Volumi Totali'!H1127/'Volumi Totali'!N1127</f>
        <v>4.1250548035093752E-2</v>
      </c>
      <c r="I1127" s="10">
        <f>'Volumi Totali'!I1127/'Volumi Totali'!N1127</f>
        <v>0</v>
      </c>
      <c r="J1127" s="10">
        <f>'Volumi Totali'!J1127/'Volumi Totali'!N1127</f>
        <v>0</v>
      </c>
      <c r="K1127" s="10">
        <f>'Volumi Totali'!K1127/'Volumi Totali'!N1127</f>
        <v>1.858108370450498E-2</v>
      </c>
      <c r="L1127" s="10">
        <f>'Volumi Totali'!L1127/'Volumi Totali'!N1127</f>
        <v>4.2799255497850188E-4</v>
      </c>
      <c r="N1127" s="11">
        <f t="shared" si="18"/>
        <v>1</v>
      </c>
      <c r="P1127" s="10">
        <f>(B1127*BTC!J1127+Indice!C1127*XRP!J1127+Indice!D1127*LTC!J1127+Indice!E1127*ETC!J397+Indice!F1127*ETH!J544+Indice!G1127*BCH!J397+Indice!H1127*XMR!J987+Indice!I1127*ZEC!J397+Indice!J1127*EOS!J397+Indice!K1127*DASH!J1083+Indice!L1127*XLM!J911)</f>
        <v>-3.061669083048146E-3</v>
      </c>
      <c r="Q1127" s="18">
        <f>((B$1098*BTC!E1127+Indice!C$1098*XRP!E1127+Indice!D$1098*LTC!E1127+Indice!F$1098*ETH!E544+Indice!H$1098*XMR!E622+Indice!K$1098*DASH!E1083+Indice!L$1098*XLM!E911+E$1098*ETC!E367)/S$733)</f>
        <v>765.42378061900581</v>
      </c>
      <c r="R1127" s="5"/>
      <c r="S1127" s="4"/>
      <c r="T1127" s="10"/>
      <c r="U1127" s="10"/>
    </row>
    <row r="1128" spans="1:21" x14ac:dyDescent="0.25">
      <c r="A1128" s="4">
        <v>42765</v>
      </c>
      <c r="B1128" s="10">
        <f>'Volumi Totali'!B1128/'Volumi Totali'!N1128</f>
        <v>0.76841012669303976</v>
      </c>
      <c r="C1128" s="10">
        <f>'Volumi Totali'!C1128/'Volumi Totali'!N1128</f>
        <v>3.8487843509396034E-3</v>
      </c>
      <c r="D1128" s="10">
        <f>'Volumi Totali'!D1128/'Volumi Totali'!N1128</f>
        <v>0.10012072893768623</v>
      </c>
      <c r="E1128" s="10">
        <f>'Volumi Totali'!E1128/'Volumi Totali'!N1128</f>
        <v>5.541005114597897E-3</v>
      </c>
      <c r="F1128" s="10">
        <f>'Volumi Totali'!F1128/'Volumi Totali'!N1128</f>
        <v>7.8996627375286371E-2</v>
      </c>
      <c r="G1128" s="10">
        <f>'Volumi Totali'!G1128/'Volumi Totali'!N1128</f>
        <v>0</v>
      </c>
      <c r="H1128" s="10">
        <f>'Volumi Totali'!H1128/'Volumi Totali'!N1128</f>
        <v>2.1329790738374339E-2</v>
      </c>
      <c r="I1128" s="10">
        <f>'Volumi Totali'!I1128/'Volumi Totali'!N1128</f>
        <v>0</v>
      </c>
      <c r="J1128" s="10">
        <f>'Volumi Totali'!J1128/'Volumi Totali'!N1128</f>
        <v>0</v>
      </c>
      <c r="K1128" s="10">
        <f>'Volumi Totali'!K1128/'Volumi Totali'!N1128</f>
        <v>2.0100075937025438E-2</v>
      </c>
      <c r="L1128" s="10">
        <f>'Volumi Totali'!L1128/'Volumi Totali'!N1128</f>
        <v>1.6528608530503779E-3</v>
      </c>
      <c r="N1128" s="11">
        <f t="shared" si="18"/>
        <v>1</v>
      </c>
      <c r="P1128" s="10">
        <f>(B1128*BTC!J1128+Indice!C1128*XRP!J1128+Indice!D1128*LTC!J1128+Indice!E1128*ETC!J398+Indice!F1128*ETH!J545+Indice!G1128*BCH!J398+Indice!H1128*XMR!J988+Indice!I1128*ZEC!J398+Indice!J1128*EOS!J398+Indice!K1128*DASH!J1084+Indice!L1128*XLM!J912)</f>
        <v>6.5177230514327266E-3</v>
      </c>
      <c r="Q1128" s="18">
        <f>((B$1098*BTC!E1128+Indice!C$1098*XRP!E1128+Indice!D$1098*LTC!E1128+Indice!F$1098*ETH!E545+Indice!H$1098*XMR!E623+Indice!K$1098*DASH!E1084+Indice!L$1098*XLM!E912+E$1098*ETC!E368)/S$733)</f>
        <v>766.1884194889293</v>
      </c>
      <c r="R1128" s="5"/>
      <c r="S1128" s="3"/>
      <c r="T1128" s="10"/>
      <c r="U1128" s="10"/>
    </row>
    <row r="1129" spans="1:21" x14ac:dyDescent="0.25">
      <c r="A1129" s="3">
        <v>42766</v>
      </c>
      <c r="B1129" s="10">
        <f>'Volumi Totali'!B1129/'Volumi Totali'!N1129</f>
        <v>0.80586477932536682</v>
      </c>
      <c r="C1129" s="10">
        <f>'Volumi Totali'!C1129/'Volumi Totali'!N1129</f>
        <v>3.2387164033496245E-3</v>
      </c>
      <c r="D1129" s="10">
        <f>'Volumi Totali'!D1129/'Volumi Totali'!N1129</f>
        <v>7.7362666272040262E-2</v>
      </c>
      <c r="E1129" s="10">
        <f>'Volumi Totali'!E1129/'Volumi Totali'!N1129</f>
        <v>5.2883437815956129E-3</v>
      </c>
      <c r="F1129" s="10">
        <f>'Volumi Totali'!F1129/'Volumi Totali'!N1129</f>
        <v>5.7037082153135826E-2</v>
      </c>
      <c r="G1129" s="10">
        <f>'Volumi Totali'!G1129/'Volumi Totali'!N1129</f>
        <v>0</v>
      </c>
      <c r="H1129" s="10">
        <f>'Volumi Totali'!H1129/'Volumi Totali'!N1129</f>
        <v>4.3675009563835861E-2</v>
      </c>
      <c r="I1129" s="10">
        <f>'Volumi Totali'!I1129/'Volumi Totali'!N1129</f>
        <v>0</v>
      </c>
      <c r="J1129" s="10">
        <f>'Volumi Totali'!J1129/'Volumi Totali'!N1129</f>
        <v>0</v>
      </c>
      <c r="K1129" s="10">
        <f>'Volumi Totali'!K1129/'Volumi Totali'!N1129</f>
        <v>6.7791118529120457E-3</v>
      </c>
      <c r="L1129" s="10">
        <f>'Volumi Totali'!L1129/'Volumi Totali'!N1129</f>
        <v>7.5429064776399264E-4</v>
      </c>
      <c r="N1129" s="11">
        <f t="shared" si="18"/>
        <v>1</v>
      </c>
      <c r="P1129" s="10">
        <f>(B1129*BTC!J1129+Indice!C1129*XRP!J1129+Indice!D1129*LTC!J1129+Indice!E1129*ETC!J399+Indice!F1129*ETH!J546+Indice!G1129*BCH!J399+Indice!H1129*XMR!J989+Indice!I1129*ZEC!J399+Indice!J1129*EOS!J399+Indice!K1129*DASH!J1085+Indice!L1129*XLM!J913)</f>
        <v>4.6175071555915673E-2</v>
      </c>
      <c r="Q1129" s="18">
        <f>((B$1098*BTC!E1129+Indice!C$1098*XRP!E1129+Indice!D$1098*LTC!E1129+Indice!F$1098*ETH!E546+Indice!H$1098*XMR!E624+Indice!K$1098*DASH!E1085+Indice!L$1098*XLM!E913+E$1098*ETC!E369)/S$733)</f>
        <v>807.76031040823102</v>
      </c>
      <c r="R1129" s="5"/>
      <c r="S1129" s="4"/>
      <c r="T1129" s="10"/>
      <c r="U1129" s="10"/>
    </row>
    <row r="1130" spans="1:21" x14ac:dyDescent="0.25">
      <c r="A1130" s="4">
        <v>42767</v>
      </c>
      <c r="B1130" s="10">
        <f>'Volumi Totali'!B1130/'Volumi Totali'!N1130</f>
        <v>0.84234261434854296</v>
      </c>
      <c r="C1130" s="10">
        <f>'Volumi Totali'!C1130/'Volumi Totali'!N1130</f>
        <v>1.0307319704801084E-2</v>
      </c>
      <c r="D1130" s="10">
        <f>'Volumi Totali'!D1130/'Volumi Totali'!N1130</f>
        <v>4.351119624059422E-2</v>
      </c>
      <c r="E1130" s="10">
        <f>'Volumi Totali'!E1130/'Volumi Totali'!N1130</f>
        <v>4.1423997949961077E-3</v>
      </c>
      <c r="F1130" s="10">
        <f>'Volumi Totali'!F1130/'Volumi Totali'!N1130</f>
        <v>7.212015021071444E-2</v>
      </c>
      <c r="G1130" s="10">
        <f>'Volumi Totali'!G1130/'Volumi Totali'!N1130</f>
        <v>0</v>
      </c>
      <c r="H1130" s="10">
        <f>'Volumi Totali'!H1130/'Volumi Totali'!N1130</f>
        <v>1.5236182773970645E-2</v>
      </c>
      <c r="I1130" s="10">
        <f>'Volumi Totali'!I1130/'Volumi Totali'!N1130</f>
        <v>0</v>
      </c>
      <c r="J1130" s="10">
        <f>'Volumi Totali'!J1130/'Volumi Totali'!N1130</f>
        <v>0</v>
      </c>
      <c r="K1130" s="10">
        <f>'Volumi Totali'!K1130/'Volumi Totali'!N1130</f>
        <v>1.2003003478059646E-2</v>
      </c>
      <c r="L1130" s="10">
        <f>'Volumi Totali'!L1130/'Volumi Totali'!N1130</f>
        <v>3.3713344832087211E-4</v>
      </c>
      <c r="N1130" s="11">
        <f t="shared" si="18"/>
        <v>0.99999999999999978</v>
      </c>
      <c r="P1130" s="10">
        <f>(B1130*BTC!J1130+Indice!C1130*XRP!J1130+Indice!D1130*LTC!J1130+Indice!E1130*ETC!J400+Indice!F1130*ETH!J547+Indice!G1130*BCH!J400+Indice!H1130*XMR!J990+Indice!I1130*ZEC!J400+Indice!J1130*EOS!J400+Indice!K1130*DASH!J1086+Indice!L1130*XLM!J914)</f>
        <v>1.6541775830130452E-2</v>
      </c>
      <c r="Q1130" s="18">
        <f>((B$1098*BTC!E1130+Indice!C$1098*XRP!E1130+Indice!D$1098*LTC!E1130+Indice!F$1098*ETH!E547+Indice!H$1098*XMR!E625+Indice!K$1098*DASH!E1086+Indice!L$1098*XLM!E914+E$1098*ETC!E370)/S$733)</f>
        <v>823.22668329835835</v>
      </c>
      <c r="R1130" s="5"/>
      <c r="S1130" s="3"/>
      <c r="T1130" s="10"/>
      <c r="U1130" s="10"/>
    </row>
    <row r="1131" spans="1:21" x14ac:dyDescent="0.25">
      <c r="A1131" s="3">
        <v>42768</v>
      </c>
      <c r="B1131" s="10">
        <f>'Volumi Totali'!B1131/'Volumi Totali'!N1131</f>
        <v>0.87527015724095591</v>
      </c>
      <c r="C1131" s="10">
        <f>'Volumi Totali'!C1131/'Volumi Totali'!N1131</f>
        <v>4.0269116071509816E-3</v>
      </c>
      <c r="D1131" s="10">
        <f>'Volumi Totali'!D1131/'Volumi Totali'!N1131</f>
        <v>3.1064916464789278E-2</v>
      </c>
      <c r="E1131" s="10">
        <f>'Volumi Totali'!E1131/'Volumi Totali'!N1131</f>
        <v>2.917627374470775E-3</v>
      </c>
      <c r="F1131" s="10">
        <f>'Volumi Totali'!F1131/'Volumi Totali'!N1131</f>
        <v>6.1059011822753369E-2</v>
      </c>
      <c r="G1131" s="10">
        <f>'Volumi Totali'!G1131/'Volumi Totali'!N1131</f>
        <v>0</v>
      </c>
      <c r="H1131" s="10">
        <f>'Volumi Totali'!H1131/'Volumi Totali'!N1131</f>
        <v>1.705792813258571E-2</v>
      </c>
      <c r="I1131" s="10">
        <f>'Volumi Totali'!I1131/'Volumi Totali'!N1131</f>
        <v>0</v>
      </c>
      <c r="J1131" s="10">
        <f>'Volumi Totali'!J1131/'Volumi Totali'!N1131</f>
        <v>0</v>
      </c>
      <c r="K1131" s="10">
        <f>'Volumi Totali'!K1131/'Volumi Totali'!N1131</f>
        <v>8.1077484207129364E-3</v>
      </c>
      <c r="L1131" s="10">
        <f>'Volumi Totali'!L1131/'Volumi Totali'!N1131</f>
        <v>4.9569893658100409E-4</v>
      </c>
      <c r="N1131" s="11">
        <f t="shared" si="18"/>
        <v>0.99999999999999989</v>
      </c>
      <c r="P1131" s="10">
        <f>(B1131*BTC!J1131+Indice!C1131*XRP!J1131+Indice!D1131*LTC!J1131+Indice!E1131*ETC!J401+Indice!F1131*ETH!J548+Indice!G1131*BCH!J401+Indice!H1131*XMR!J991+Indice!I1131*ZEC!J401+Indice!J1131*EOS!J401+Indice!K1131*DASH!J1087+Indice!L1131*XLM!J915)</f>
        <v>1.9727678690306567E-2</v>
      </c>
      <c r="Q1131" s="18">
        <f>((B$1098*BTC!E1131+Indice!C$1098*XRP!E1131+Indice!D$1098*LTC!E1131+Indice!F$1098*ETH!E548+Indice!H$1098*XMR!E626+Indice!K$1098*DASH!E1087+Indice!L$1098*XLM!E915+E$1098*ETC!E371)/S$733)</f>
        <v>842.16517966804736</v>
      </c>
      <c r="R1131" s="5"/>
      <c r="S1131" s="4"/>
      <c r="T1131" s="10"/>
      <c r="U1131" s="10"/>
    </row>
    <row r="1132" spans="1:21" x14ac:dyDescent="0.25">
      <c r="A1132" s="4">
        <v>42769</v>
      </c>
      <c r="B1132" s="10">
        <f>'Volumi Totali'!B1132/'Volumi Totali'!N1132</f>
        <v>0.86805155357995578</v>
      </c>
      <c r="C1132" s="10">
        <f>'Volumi Totali'!C1132/'Volumi Totali'!N1132</f>
        <v>2.3644936303043912E-3</v>
      </c>
      <c r="D1132" s="10">
        <f>'Volumi Totali'!D1132/'Volumi Totali'!N1132</f>
        <v>3.6866983297884737E-2</v>
      </c>
      <c r="E1132" s="10">
        <f>'Volumi Totali'!E1132/'Volumi Totali'!N1132</f>
        <v>4.2501094077984176E-3</v>
      </c>
      <c r="F1132" s="10">
        <f>'Volumi Totali'!F1132/'Volumi Totali'!N1132</f>
        <v>5.5624337124591625E-2</v>
      </c>
      <c r="G1132" s="10">
        <f>'Volumi Totali'!G1132/'Volumi Totali'!N1132</f>
        <v>0</v>
      </c>
      <c r="H1132" s="10">
        <f>'Volumi Totali'!H1132/'Volumi Totali'!N1132</f>
        <v>2.4723068080383978E-2</v>
      </c>
      <c r="I1132" s="10">
        <f>'Volumi Totali'!I1132/'Volumi Totali'!N1132</f>
        <v>0</v>
      </c>
      <c r="J1132" s="10">
        <f>'Volumi Totali'!J1132/'Volumi Totali'!N1132</f>
        <v>0</v>
      </c>
      <c r="K1132" s="10">
        <f>'Volumi Totali'!K1132/'Volumi Totali'!N1132</f>
        <v>7.8444124609848929E-3</v>
      </c>
      <c r="L1132" s="10">
        <f>'Volumi Totali'!L1132/'Volumi Totali'!N1132</f>
        <v>2.7504241809617387E-4</v>
      </c>
      <c r="N1132" s="11">
        <f t="shared" si="18"/>
        <v>1</v>
      </c>
      <c r="P1132" s="10">
        <f>(B1132*BTC!J1132+Indice!C1132*XRP!J1132+Indice!D1132*LTC!J1132+Indice!E1132*ETC!J402+Indice!F1132*ETH!J549+Indice!G1132*BCH!J402+Indice!H1132*XMR!J992+Indice!I1132*ZEC!J402+Indice!J1132*EOS!J402+Indice!K1132*DASH!J1088+Indice!L1132*XLM!J916)</f>
        <v>1.7362047940726159E-2</v>
      </c>
      <c r="Q1132" s="18">
        <f>((B$1098*BTC!E1132+Indice!C$1098*XRP!E1132+Indice!D$1098*LTC!E1132+Indice!F$1098*ETH!E549+Indice!H$1098*XMR!E627+Indice!K$1098*DASH!E1088+Indice!L$1098*XLM!E916+E$1098*ETC!E372)/S$733)</f>
        <v>857.26593834779305</v>
      </c>
      <c r="R1132" s="5"/>
      <c r="S1132" s="3"/>
      <c r="T1132" s="10"/>
      <c r="U1132" s="10"/>
    </row>
    <row r="1133" spans="1:21" x14ac:dyDescent="0.25">
      <c r="A1133" s="3">
        <v>42770</v>
      </c>
      <c r="B1133" s="10">
        <f>'Volumi Totali'!B1133/'Volumi Totali'!N1133</f>
        <v>0.84980403633132562</v>
      </c>
      <c r="C1133" s="10">
        <f>'Volumi Totali'!C1133/'Volumi Totali'!N1133</f>
        <v>1.7218527882863219E-3</v>
      </c>
      <c r="D1133" s="10">
        <f>'Volumi Totali'!D1133/'Volumi Totali'!N1133</f>
        <v>3.795850549993332E-2</v>
      </c>
      <c r="E1133" s="10">
        <f>'Volumi Totali'!E1133/'Volumi Totali'!N1133</f>
        <v>4.8677948433066397E-3</v>
      </c>
      <c r="F1133" s="10">
        <f>'Volumi Totali'!F1133/'Volumi Totali'!N1133</f>
        <v>7.748932164594477E-2</v>
      </c>
      <c r="G1133" s="10">
        <f>'Volumi Totali'!G1133/'Volumi Totali'!N1133</f>
        <v>0</v>
      </c>
      <c r="H1133" s="10">
        <f>'Volumi Totali'!H1133/'Volumi Totali'!N1133</f>
        <v>1.904435923471887E-2</v>
      </c>
      <c r="I1133" s="10">
        <f>'Volumi Totali'!I1133/'Volumi Totali'!N1133</f>
        <v>0</v>
      </c>
      <c r="J1133" s="10">
        <f>'Volumi Totali'!J1133/'Volumi Totali'!N1133</f>
        <v>0</v>
      </c>
      <c r="K1133" s="10">
        <f>'Volumi Totali'!K1133/'Volumi Totali'!N1133</f>
        <v>8.7579730713769899E-3</v>
      </c>
      <c r="L1133" s="10">
        <f>'Volumi Totali'!L1133/'Volumi Totali'!N1133</f>
        <v>3.5615658510744074E-4</v>
      </c>
      <c r="N1133" s="11">
        <f t="shared" si="18"/>
        <v>1</v>
      </c>
      <c r="P1133" s="10">
        <f>(B1133*BTC!J1133+Indice!C1133*XRP!J1133+Indice!D1133*LTC!J1133+Indice!E1133*ETC!J403+Indice!F1133*ETH!J550+Indice!G1133*BCH!J403+Indice!H1133*XMR!J993+Indice!I1133*ZEC!J403+Indice!J1133*EOS!J403+Indice!K1133*DASH!J1089+Indice!L1133*XLM!J917)</f>
        <v>1.1146798104701372E-2</v>
      </c>
      <c r="Q1133" s="18">
        <f>((B$1098*BTC!E1133+Indice!C$1098*XRP!E1133+Indice!D$1098*LTC!E1133+Indice!F$1098*ETH!E550+Indice!H$1098*XMR!E628+Indice!K$1098*DASH!E1089+Indice!L$1098*XLM!E917+E$1098*ETC!E373)/S$733)</f>
        <v>868.08283906033944</v>
      </c>
      <c r="R1133" s="5"/>
      <c r="S1133" s="4"/>
      <c r="T1133" s="10"/>
      <c r="U1133" s="10"/>
    </row>
    <row r="1134" spans="1:21" x14ac:dyDescent="0.25">
      <c r="A1134" s="4">
        <v>42771</v>
      </c>
      <c r="B1134" s="10">
        <f>'Volumi Totali'!B1134/'Volumi Totali'!N1134</f>
        <v>0.87899164032063526</v>
      </c>
      <c r="C1134" s="10">
        <f>'Volumi Totali'!C1134/'Volumi Totali'!N1134</f>
        <v>2.824590317572442E-3</v>
      </c>
      <c r="D1134" s="10">
        <f>'Volumi Totali'!D1134/'Volumi Totali'!N1134</f>
        <v>3.5675940823254697E-2</v>
      </c>
      <c r="E1134" s="10">
        <f>'Volumi Totali'!E1134/'Volumi Totali'!N1134</f>
        <v>5.6513048444185639E-3</v>
      </c>
      <c r="F1134" s="10">
        <f>'Volumi Totali'!F1134/'Volumi Totali'!N1134</f>
        <v>4.5739459221419886E-2</v>
      </c>
      <c r="G1134" s="10">
        <f>'Volumi Totali'!G1134/'Volumi Totali'!N1134</f>
        <v>0</v>
      </c>
      <c r="H1134" s="10">
        <f>'Volumi Totali'!H1134/'Volumi Totali'!N1134</f>
        <v>1.5811813406594336E-2</v>
      </c>
      <c r="I1134" s="10">
        <f>'Volumi Totali'!I1134/'Volumi Totali'!N1134</f>
        <v>0</v>
      </c>
      <c r="J1134" s="10">
        <f>'Volumi Totali'!J1134/'Volumi Totali'!N1134</f>
        <v>0</v>
      </c>
      <c r="K1134" s="10">
        <f>'Volumi Totali'!K1134/'Volumi Totali'!N1134</f>
        <v>1.4669204316845793E-2</v>
      </c>
      <c r="L1134" s="10">
        <f>'Volumi Totali'!L1134/'Volumi Totali'!N1134</f>
        <v>6.3604674925905305E-4</v>
      </c>
      <c r="N1134" s="11">
        <f t="shared" si="18"/>
        <v>1</v>
      </c>
      <c r="P1134" s="10">
        <f>(B1134*BTC!J1134+Indice!C1134*XRP!J1134+Indice!D1134*LTC!J1134+Indice!E1134*ETC!J404+Indice!F1134*ETH!J551+Indice!G1134*BCH!J404+Indice!H1134*XMR!J994+Indice!I1134*ZEC!J404+Indice!J1134*EOS!J404+Indice!K1134*DASH!J1090+Indice!L1134*XLM!J918)</f>
        <v>-1.4688752363091839E-2</v>
      </c>
      <c r="Q1134" s="18">
        <f>((B$1098*BTC!E1134+Indice!C$1098*XRP!E1134+Indice!D$1098*LTC!E1134+Indice!F$1098*ETH!E551+Indice!H$1098*XMR!E629+Indice!K$1098*DASH!E1090+Indice!L$1098*XLM!E918+E$1098*ETC!E374)/S$733)</f>
        <v>855.132838305532</v>
      </c>
      <c r="R1134" s="5"/>
      <c r="S1134" s="3"/>
      <c r="T1134" s="10"/>
      <c r="U1134" s="10"/>
    </row>
    <row r="1135" spans="1:21" x14ac:dyDescent="0.25">
      <c r="A1135" s="3">
        <v>42772</v>
      </c>
      <c r="B1135" s="10">
        <f>'Volumi Totali'!B1135/'Volumi Totali'!N1135</f>
        <v>0.87146179470227769</v>
      </c>
      <c r="C1135" s="10">
        <f>'Volumi Totali'!C1135/'Volumi Totali'!N1135</f>
        <v>3.0157995784776681E-3</v>
      </c>
      <c r="D1135" s="10">
        <f>'Volumi Totali'!D1135/'Volumi Totali'!N1135</f>
        <v>3.8771402460569204E-2</v>
      </c>
      <c r="E1135" s="10">
        <f>'Volumi Totali'!E1135/'Volumi Totali'!N1135</f>
        <v>1.7292078246823661E-2</v>
      </c>
      <c r="F1135" s="10">
        <f>'Volumi Totali'!F1135/'Volumi Totali'!N1135</f>
        <v>4.4410071079786874E-2</v>
      </c>
      <c r="G1135" s="10">
        <f>'Volumi Totali'!G1135/'Volumi Totali'!N1135</f>
        <v>0</v>
      </c>
      <c r="H1135" s="10">
        <f>'Volumi Totali'!H1135/'Volumi Totali'!N1135</f>
        <v>1.6568004391165625E-2</v>
      </c>
      <c r="I1135" s="10">
        <f>'Volumi Totali'!I1135/'Volumi Totali'!N1135</f>
        <v>0</v>
      </c>
      <c r="J1135" s="10">
        <f>'Volumi Totali'!J1135/'Volumi Totali'!N1135</f>
        <v>0</v>
      </c>
      <c r="K1135" s="10">
        <f>'Volumi Totali'!K1135/'Volumi Totali'!N1135</f>
        <v>7.9977177716060218E-3</v>
      </c>
      <c r="L1135" s="10">
        <f>'Volumi Totali'!L1135/'Volumi Totali'!N1135</f>
        <v>4.831317692932582E-4</v>
      </c>
      <c r="N1135" s="11">
        <f t="shared" si="18"/>
        <v>1</v>
      </c>
      <c r="P1135" s="10">
        <f>(B1135*BTC!J1135+Indice!C1135*XRP!J1135+Indice!D1135*LTC!J1135+Indice!E1135*ETC!J405+Indice!F1135*ETH!J552+Indice!G1135*BCH!J405+Indice!H1135*XMR!J995+Indice!I1135*ZEC!J405+Indice!J1135*EOS!J405+Indice!K1135*DASH!J1091+Indice!L1135*XLM!J919)</f>
        <v>7.3147160488609038E-3</v>
      </c>
      <c r="Q1135" s="18">
        <f>((B$1098*BTC!E1135+Indice!C$1098*XRP!E1135+Indice!D$1098*LTC!E1135+Indice!F$1098*ETH!E552+Indice!H$1098*XMR!E630+Indice!K$1098*DASH!E1091+Indice!L$1098*XLM!E919+E$1098*ETC!E375)/S$733)</f>
        <v>864.11994693859879</v>
      </c>
      <c r="R1135" s="5"/>
      <c r="S1135" s="4"/>
      <c r="T1135" s="10"/>
      <c r="U1135" s="10"/>
    </row>
    <row r="1136" spans="1:21" x14ac:dyDescent="0.25">
      <c r="A1136" s="4">
        <v>42773</v>
      </c>
      <c r="B1136" s="10">
        <f>'Volumi Totali'!B1136/'Volumi Totali'!N1136</f>
        <v>0.87137922457345263</v>
      </c>
      <c r="C1136" s="10">
        <f>'Volumi Totali'!C1136/'Volumi Totali'!N1136</f>
        <v>5.6424467932438219E-3</v>
      </c>
      <c r="D1136" s="10">
        <f>'Volumi Totali'!D1136/'Volumi Totali'!N1136</f>
        <v>3.921406225887155E-2</v>
      </c>
      <c r="E1136" s="10">
        <f>'Volumi Totali'!E1136/'Volumi Totali'!N1136</f>
        <v>8.2453583946202821E-3</v>
      </c>
      <c r="F1136" s="10">
        <f>'Volumi Totali'!F1136/'Volumi Totali'!N1136</f>
        <v>4.5534182763162963E-2</v>
      </c>
      <c r="G1136" s="10">
        <f>'Volumi Totali'!G1136/'Volumi Totali'!N1136</f>
        <v>0</v>
      </c>
      <c r="H1136" s="10">
        <f>'Volumi Totali'!H1136/'Volumi Totali'!N1136</f>
        <v>2.1026207000140858E-2</v>
      </c>
      <c r="I1136" s="10">
        <f>'Volumi Totali'!I1136/'Volumi Totali'!N1136</f>
        <v>0</v>
      </c>
      <c r="J1136" s="10">
        <f>'Volumi Totali'!J1136/'Volumi Totali'!N1136</f>
        <v>0</v>
      </c>
      <c r="K1136" s="10">
        <f>'Volumi Totali'!K1136/'Volumi Totali'!N1136</f>
        <v>8.2852250647197784E-3</v>
      </c>
      <c r="L1136" s="10">
        <f>'Volumi Totali'!L1136/'Volumi Totali'!N1136</f>
        <v>6.7329315178815685E-4</v>
      </c>
      <c r="N1136" s="11">
        <f t="shared" si="18"/>
        <v>1</v>
      </c>
      <c r="P1136" s="10">
        <f>(B1136*BTC!J1136+Indice!C1136*XRP!J1136+Indice!D1136*LTC!J1136+Indice!E1136*ETC!J406+Indice!F1136*ETH!J553+Indice!G1136*BCH!J406+Indice!H1136*XMR!J996+Indice!I1136*ZEC!J406+Indice!J1136*EOS!J406+Indice!K1136*DASH!J1092+Indice!L1136*XLM!J920)</f>
        <v>1.7771911817706827E-2</v>
      </c>
      <c r="Q1136" s="18">
        <f>((B$1098*BTC!E1136+Indice!C$1098*XRP!E1136+Indice!D$1098*LTC!E1136+Indice!F$1098*ETH!E553+Indice!H$1098*XMR!E631+Indice!K$1098*DASH!E1092+Indice!L$1098*XLM!E920+E$1098*ETC!E376)/S$733)</f>
        <v>883.40246181223267</v>
      </c>
      <c r="R1136" s="5"/>
      <c r="S1136" s="3"/>
      <c r="T1136" s="10"/>
      <c r="U1136" s="10"/>
    </row>
    <row r="1137" spans="1:21" x14ac:dyDescent="0.25">
      <c r="A1137" s="3">
        <v>42774</v>
      </c>
      <c r="B1137" s="10">
        <f>'Volumi Totali'!B1137/'Volumi Totali'!N1137</f>
        <v>0.89928553904092168</v>
      </c>
      <c r="C1137" s="10">
        <f>'Volumi Totali'!C1137/'Volumi Totali'!N1137</f>
        <v>3.8323582664699825E-3</v>
      </c>
      <c r="D1137" s="10">
        <f>'Volumi Totali'!D1137/'Volumi Totali'!N1137</f>
        <v>3.1261392542410275E-2</v>
      </c>
      <c r="E1137" s="10">
        <f>'Volumi Totali'!E1137/'Volumi Totali'!N1137</f>
        <v>5.4697123377890188E-3</v>
      </c>
      <c r="F1137" s="10">
        <f>'Volumi Totali'!F1137/'Volumi Totali'!N1137</f>
        <v>4.3163877569577291E-2</v>
      </c>
      <c r="G1137" s="10">
        <f>'Volumi Totali'!G1137/'Volumi Totali'!N1137</f>
        <v>0</v>
      </c>
      <c r="H1137" s="10">
        <f>'Volumi Totali'!H1137/'Volumi Totali'!N1137</f>
        <v>9.4657645789013381E-3</v>
      </c>
      <c r="I1137" s="10">
        <f>'Volumi Totali'!I1137/'Volumi Totali'!N1137</f>
        <v>0</v>
      </c>
      <c r="J1137" s="10">
        <f>'Volumi Totali'!J1137/'Volumi Totali'!N1137</f>
        <v>0</v>
      </c>
      <c r="K1137" s="10">
        <f>'Volumi Totali'!K1137/'Volumi Totali'!N1137</f>
        <v>6.9171764088037718E-3</v>
      </c>
      <c r="L1137" s="10">
        <f>'Volumi Totali'!L1137/'Volumi Totali'!N1137</f>
        <v>6.0417925512670258E-4</v>
      </c>
      <c r="N1137" s="11">
        <f t="shared" si="18"/>
        <v>1</v>
      </c>
      <c r="P1137" s="10">
        <f>(B1137*BTC!J1137+Indice!C1137*XRP!J1137+Indice!D1137*LTC!J1137+Indice!E1137*ETC!J407+Indice!F1137*ETH!J554+Indice!G1137*BCH!J407+Indice!H1137*XMR!J997+Indice!I1137*ZEC!J407+Indice!J1137*EOS!J407+Indice!K1137*DASH!J1093+Indice!L1137*XLM!J921)</f>
        <v>4.6542403982682568E-5</v>
      </c>
      <c r="Q1137" s="18">
        <f>((B$1098*BTC!E1137+Indice!C$1098*XRP!E1137+Indice!D$1098*LTC!E1137+Indice!F$1098*ETH!E554+Indice!H$1098*XMR!E632+Indice!K$1098*DASH!E1093+Indice!L$1098*XLM!E921+E$1098*ETC!E377)/S$733)</f>
        <v>884.82769108965738</v>
      </c>
      <c r="R1137" s="5"/>
      <c r="S1137" s="4"/>
      <c r="T1137" s="10"/>
      <c r="U1137" s="10"/>
    </row>
    <row r="1138" spans="1:21" x14ac:dyDescent="0.25">
      <c r="A1138" s="4">
        <v>42775</v>
      </c>
      <c r="B1138" s="10">
        <f>'Volumi Totali'!B1138/'Volumi Totali'!N1138</f>
        <v>0.88659014187440921</v>
      </c>
      <c r="C1138" s="10">
        <f>'Volumi Totali'!C1138/'Volumi Totali'!N1138</f>
        <v>3.7026818979494381E-3</v>
      </c>
      <c r="D1138" s="10">
        <f>'Volumi Totali'!D1138/'Volumi Totali'!N1138</f>
        <v>4.6367998203776468E-2</v>
      </c>
      <c r="E1138" s="10">
        <f>'Volumi Totali'!E1138/'Volumi Totali'!N1138</f>
        <v>9.7898954667071068E-3</v>
      </c>
      <c r="F1138" s="10">
        <f>'Volumi Totali'!F1138/'Volumi Totali'!N1138</f>
        <v>4.0060715553095851E-2</v>
      </c>
      <c r="G1138" s="10">
        <f>'Volumi Totali'!G1138/'Volumi Totali'!N1138</f>
        <v>0</v>
      </c>
      <c r="H1138" s="10">
        <f>'Volumi Totali'!H1138/'Volumi Totali'!N1138</f>
        <v>9.2943481404656799E-3</v>
      </c>
      <c r="I1138" s="10">
        <f>'Volumi Totali'!I1138/'Volumi Totali'!N1138</f>
        <v>0</v>
      </c>
      <c r="J1138" s="10">
        <f>'Volumi Totali'!J1138/'Volumi Totali'!N1138</f>
        <v>0</v>
      </c>
      <c r="K1138" s="10">
        <f>'Volumi Totali'!K1138/'Volumi Totali'!N1138</f>
        <v>3.9055512791680851E-3</v>
      </c>
      <c r="L1138" s="10">
        <f>'Volumi Totali'!L1138/'Volumi Totali'!N1138</f>
        <v>2.8866758442818173E-4</v>
      </c>
      <c r="N1138" s="11">
        <f t="shared" si="18"/>
        <v>1</v>
      </c>
      <c r="P1138" s="10">
        <f>(B1138*BTC!J1138+Indice!C1138*XRP!J1138+Indice!D1138*LTC!J1138+Indice!E1138*ETC!J408+Indice!F1138*ETH!J555+Indice!G1138*BCH!J408+Indice!H1138*XMR!J998+Indice!I1138*ZEC!J408+Indice!J1138*EOS!J408+Indice!K1138*DASH!J1094+Indice!L1138*XLM!J922)</f>
        <v>-6.2766944262332286E-2</v>
      </c>
      <c r="Q1138" s="18">
        <f>((B$1098*BTC!E1138+Indice!C$1098*XRP!E1138+Indice!D$1098*LTC!E1138+Indice!F$1098*ETH!E555+Indice!H$1098*XMR!E633+Indice!K$1098*DASH!E1094+Indice!L$1098*XLM!E922+E$1098*ETC!E378)/S$733)</f>
        <v>827.69262828844603</v>
      </c>
      <c r="R1138" s="5"/>
      <c r="S1138" s="3"/>
      <c r="T1138" s="10"/>
      <c r="U1138" s="10"/>
    </row>
    <row r="1139" spans="1:21" x14ac:dyDescent="0.25">
      <c r="A1139" s="3">
        <v>42776</v>
      </c>
      <c r="B1139" s="10">
        <f>'Volumi Totali'!B1139/'Volumi Totali'!N1139</f>
        <v>0.8782028406015272</v>
      </c>
      <c r="C1139" s="10">
        <f>'Volumi Totali'!C1139/'Volumi Totali'!N1139</f>
        <v>3.7293509912608739E-3</v>
      </c>
      <c r="D1139" s="10">
        <f>'Volumi Totali'!D1139/'Volumi Totali'!N1139</f>
        <v>3.6512381012949513E-2</v>
      </c>
      <c r="E1139" s="10">
        <f>'Volumi Totali'!E1139/'Volumi Totali'!N1139</f>
        <v>8.3675781964440143E-3</v>
      </c>
      <c r="F1139" s="10">
        <f>'Volumi Totali'!F1139/'Volumi Totali'!N1139</f>
        <v>5.4938169635891008E-2</v>
      </c>
      <c r="G1139" s="10">
        <f>'Volumi Totali'!G1139/'Volumi Totali'!N1139</f>
        <v>0</v>
      </c>
      <c r="H1139" s="10">
        <f>'Volumi Totali'!H1139/'Volumi Totali'!N1139</f>
        <v>1.1400378011053629E-2</v>
      </c>
      <c r="I1139" s="10">
        <f>'Volumi Totali'!I1139/'Volumi Totali'!N1139</f>
        <v>0</v>
      </c>
      <c r="J1139" s="10">
        <f>'Volumi Totali'!J1139/'Volumi Totali'!N1139</f>
        <v>0</v>
      </c>
      <c r="K1139" s="10">
        <f>'Volumi Totali'!K1139/'Volumi Totali'!N1139</f>
        <v>6.3953430035677021E-3</v>
      </c>
      <c r="L1139" s="10">
        <f>'Volumi Totali'!L1139/'Volumi Totali'!N1139</f>
        <v>4.5395854730608838E-4</v>
      </c>
      <c r="N1139" s="11">
        <f t="shared" si="18"/>
        <v>1</v>
      </c>
      <c r="P1139" s="10">
        <f>(B1139*BTC!J1139+Indice!C1139*XRP!J1139+Indice!D1139*LTC!J1139+Indice!E1139*ETC!J409+Indice!F1139*ETH!J556+Indice!G1139*BCH!J409+Indice!H1139*XMR!J999+Indice!I1139*ZEC!J409+Indice!J1139*EOS!J409+Indice!K1139*DASH!J1095+Indice!L1139*XLM!J923)</f>
        <v>-5.2087228489629458E-3</v>
      </c>
      <c r="Q1139" s="18">
        <f>((B$1098*BTC!E1139+Indice!C$1098*XRP!E1139+Indice!D$1098*LTC!E1139+Indice!F$1098*ETH!E556+Indice!H$1098*XMR!E634+Indice!K$1098*DASH!E1095+Indice!L$1098*XLM!E923+E$1098*ETC!E379)/S$733)</f>
        <v>822.97046654455994</v>
      </c>
      <c r="R1139" s="5"/>
      <c r="S1139" s="4"/>
      <c r="T1139" s="10"/>
      <c r="U1139" s="10"/>
    </row>
    <row r="1140" spans="1:21" x14ac:dyDescent="0.25">
      <c r="A1140" s="4">
        <v>42777</v>
      </c>
      <c r="B1140" s="10">
        <f>'Volumi Totali'!B1140/'Volumi Totali'!N1140</f>
        <v>0.86238376970824071</v>
      </c>
      <c r="C1140" s="10">
        <f>'Volumi Totali'!C1140/'Volumi Totali'!N1140</f>
        <v>2.8217956604254337E-3</v>
      </c>
      <c r="D1140" s="10">
        <f>'Volumi Totali'!D1140/'Volumi Totali'!N1140</f>
        <v>2.8173851157255247E-2</v>
      </c>
      <c r="E1140" s="10">
        <f>'Volumi Totali'!E1140/'Volumi Totali'!N1140</f>
        <v>1.3727335471545164E-2</v>
      </c>
      <c r="F1140" s="10">
        <f>'Volumi Totali'!F1140/'Volumi Totali'!N1140</f>
        <v>6.3624173421335764E-2</v>
      </c>
      <c r="G1140" s="10">
        <f>'Volumi Totali'!G1140/'Volumi Totali'!N1140</f>
        <v>0</v>
      </c>
      <c r="H1140" s="10">
        <f>'Volumi Totali'!H1140/'Volumi Totali'!N1140</f>
        <v>1.8476218705604137E-2</v>
      </c>
      <c r="I1140" s="10">
        <f>'Volumi Totali'!I1140/'Volumi Totali'!N1140</f>
        <v>0</v>
      </c>
      <c r="J1140" s="10">
        <f>'Volumi Totali'!J1140/'Volumi Totali'!N1140</f>
        <v>0</v>
      </c>
      <c r="K1140" s="10">
        <f>'Volumi Totali'!K1140/'Volumi Totali'!N1140</f>
        <v>1.0259196833232278E-2</v>
      </c>
      <c r="L1140" s="10">
        <f>'Volumi Totali'!L1140/'Volumi Totali'!N1140</f>
        <v>5.3365904236128323E-4</v>
      </c>
      <c r="N1140" s="11">
        <f t="shared" si="18"/>
        <v>0.99999999999999989</v>
      </c>
      <c r="P1140" s="10">
        <f>(B1140*BTC!J1140+Indice!C1140*XRP!J1140+Indice!D1140*LTC!J1140+Indice!E1140*ETC!J410+Indice!F1140*ETH!J557+Indice!G1140*BCH!J410+Indice!H1140*XMR!J1000+Indice!I1140*ZEC!J410+Indice!J1140*EOS!J410+Indice!K1140*DASH!J1096+Indice!L1140*XLM!J924)</f>
        <v>1.6892249666894916E-2</v>
      </c>
      <c r="Q1140" s="18">
        <f>((B$1098*BTC!E1140+Indice!C$1098*XRP!E1140+Indice!D$1098*LTC!E1140+Indice!F$1098*ETH!E557+Indice!H$1098*XMR!E635+Indice!K$1098*DASH!E1096+Indice!L$1098*XLM!E924+E$1098*ETC!E380)/S$733)</f>
        <v>836.1016779389397</v>
      </c>
      <c r="R1140" s="5"/>
      <c r="S1140" s="3"/>
      <c r="T1140" s="10"/>
      <c r="U1140" s="10"/>
    </row>
    <row r="1141" spans="1:21" x14ac:dyDescent="0.25">
      <c r="A1141" s="3">
        <v>42778</v>
      </c>
      <c r="B1141" s="10">
        <f>'Volumi Totali'!B1141/'Volumi Totali'!N1141</f>
        <v>0.82565791199073535</v>
      </c>
      <c r="C1141" s="10">
        <f>'Volumi Totali'!C1141/'Volumi Totali'!N1141</f>
        <v>2.8179595720081844E-3</v>
      </c>
      <c r="D1141" s="10">
        <f>'Volumi Totali'!D1141/'Volumi Totali'!N1141</f>
        <v>3.308891633909028E-2</v>
      </c>
      <c r="E1141" s="10">
        <f>'Volumi Totali'!E1141/'Volumi Totali'!N1141</f>
        <v>1.9252268887279305E-2</v>
      </c>
      <c r="F1141" s="10">
        <f>'Volumi Totali'!F1141/'Volumi Totali'!N1141</f>
        <v>7.659801944070424E-2</v>
      </c>
      <c r="G1141" s="10">
        <f>'Volumi Totali'!G1141/'Volumi Totali'!N1141</f>
        <v>0</v>
      </c>
      <c r="H1141" s="10">
        <f>'Volumi Totali'!H1141/'Volumi Totali'!N1141</f>
        <v>2.6339013133511648E-2</v>
      </c>
      <c r="I1141" s="10">
        <f>'Volumi Totali'!I1141/'Volumi Totali'!N1141</f>
        <v>0</v>
      </c>
      <c r="J1141" s="10">
        <f>'Volumi Totali'!J1141/'Volumi Totali'!N1141</f>
        <v>0</v>
      </c>
      <c r="K1141" s="10">
        <f>'Volumi Totali'!K1141/'Volumi Totali'!N1141</f>
        <v>1.5455318427206408E-2</v>
      </c>
      <c r="L1141" s="10">
        <f>'Volumi Totali'!L1141/'Volumi Totali'!N1141</f>
        <v>7.9059220946460724E-4</v>
      </c>
      <c r="N1141" s="11">
        <f t="shared" si="18"/>
        <v>0.99999999999999989</v>
      </c>
      <c r="P1141" s="10">
        <f>(B1141*BTC!J1141+Indice!C1141*XRP!J1141+Indice!D1141*LTC!J1141+Indice!E1141*ETC!J411+Indice!F1141*ETH!J558+Indice!G1141*BCH!J411+Indice!H1141*XMR!J1001+Indice!I1141*ZEC!J411+Indice!J1141*EOS!J411+Indice!K1141*DASH!J1097+Indice!L1141*XLM!J925)</f>
        <v>-3.7029089618247093E-3</v>
      </c>
      <c r="Q1141" s="18">
        <f>((B$1098*BTC!E1141+Indice!C$1098*XRP!E1141+Indice!D$1098*LTC!E1141+Indice!F$1098*ETH!E558+Indice!H$1098*XMR!E636+Indice!K$1098*DASH!E1097+Indice!L$1098*XLM!E925+E$1098*ETC!E381)/S$733)</f>
        <v>831.72523614311342</v>
      </c>
      <c r="R1141" s="5"/>
      <c r="S1141" s="4"/>
      <c r="T1141" s="10"/>
      <c r="U1141" s="10"/>
    </row>
    <row r="1142" spans="1:21" x14ac:dyDescent="0.25">
      <c r="A1142" s="4">
        <v>42779</v>
      </c>
      <c r="B1142" s="10">
        <f>'Volumi Totali'!B1142/'Volumi Totali'!N1142</f>
        <v>0.85485216568652278</v>
      </c>
      <c r="C1142" s="10">
        <f>'Volumi Totali'!C1142/'Volumi Totali'!N1142</f>
        <v>3.9327516069741393E-3</v>
      </c>
      <c r="D1142" s="10">
        <f>'Volumi Totali'!D1142/'Volumi Totali'!N1142</f>
        <v>4.0119601301239184E-2</v>
      </c>
      <c r="E1142" s="10">
        <f>'Volumi Totali'!E1142/'Volumi Totali'!N1142</f>
        <v>1.2397722801692643E-2</v>
      </c>
      <c r="F1142" s="10">
        <f>'Volumi Totali'!F1142/'Volumi Totali'!N1142</f>
        <v>6.131837497112632E-2</v>
      </c>
      <c r="G1142" s="10">
        <f>'Volumi Totali'!G1142/'Volumi Totali'!N1142</f>
        <v>0</v>
      </c>
      <c r="H1142" s="10">
        <f>'Volumi Totali'!H1142/'Volumi Totali'!N1142</f>
        <v>1.4339359749231355E-2</v>
      </c>
      <c r="I1142" s="10">
        <f>'Volumi Totali'!I1142/'Volumi Totali'!N1142</f>
        <v>0</v>
      </c>
      <c r="J1142" s="10">
        <f>'Volumi Totali'!J1142/'Volumi Totali'!N1142</f>
        <v>0</v>
      </c>
      <c r="K1142" s="10">
        <f>'Volumi Totali'!K1142/'Volumi Totali'!N1142</f>
        <v>1.2439782680430188E-2</v>
      </c>
      <c r="L1142" s="10">
        <f>'Volumi Totali'!L1142/'Volumi Totali'!N1142</f>
        <v>6.0024120278337836E-4</v>
      </c>
      <c r="N1142" s="11">
        <f t="shared" si="18"/>
        <v>1</v>
      </c>
      <c r="P1142" s="10">
        <f>(B1142*BTC!J1142+Indice!C1142*XRP!J1142+Indice!D1142*LTC!J1142+Indice!E1142*ETC!J412+Indice!F1142*ETH!J559+Indice!G1142*BCH!J412+Indice!H1142*XMR!J1002+Indice!I1142*ZEC!J412+Indice!J1142*EOS!J412+Indice!K1142*DASH!J1098+Indice!L1142*XLM!J926)</f>
        <v>-7.2840707571574835E-3</v>
      </c>
      <c r="Q1142" s="18">
        <f>((B$1098*BTC!E1142+Indice!C$1098*XRP!E1142+Indice!D$1098*LTC!E1142+Indice!F$1098*ETH!E559+Indice!H$1098*XMR!E637+Indice!K$1098*DASH!E1098+Indice!L$1098*XLM!E926+E$1098*ETC!E382)/S$733)</f>
        <v>824.61756946880405</v>
      </c>
      <c r="R1142" s="5"/>
      <c r="S1142" s="3"/>
      <c r="T1142" s="10"/>
      <c r="U1142" s="10"/>
    </row>
    <row r="1143" spans="1:21" x14ac:dyDescent="0.25">
      <c r="A1143" s="3">
        <v>42780</v>
      </c>
      <c r="B1143" s="10">
        <f>'Volumi Totali'!B1143/'Volumi Totali'!N1143</f>
        <v>0.71367056807025586</v>
      </c>
      <c r="C1143" s="10">
        <f>'Volumi Totali'!C1143/'Volumi Totali'!N1143</f>
        <v>3.4722282759946082E-3</v>
      </c>
      <c r="D1143" s="10">
        <f>'Volumi Totali'!D1143/'Volumi Totali'!N1143</f>
        <v>2.06652292715978E-2</v>
      </c>
      <c r="E1143" s="10">
        <f>'Volumi Totali'!E1143/'Volumi Totali'!N1143</f>
        <v>8.2204609950962872E-3</v>
      </c>
      <c r="F1143" s="10">
        <f>'Volumi Totali'!F1143/'Volumi Totali'!N1143</f>
        <v>0.22200480319651736</v>
      </c>
      <c r="G1143" s="10">
        <f>'Volumi Totali'!G1143/'Volumi Totali'!N1143</f>
        <v>0</v>
      </c>
      <c r="H1143" s="10">
        <f>'Volumi Totali'!H1143/'Volumi Totali'!N1143</f>
        <v>2.1557408018815664E-2</v>
      </c>
      <c r="I1143" s="10">
        <f>'Volumi Totali'!I1143/'Volumi Totali'!N1143</f>
        <v>0</v>
      </c>
      <c r="J1143" s="10">
        <f>'Volumi Totali'!J1143/'Volumi Totali'!N1143</f>
        <v>0</v>
      </c>
      <c r="K1143" s="10">
        <f>'Volumi Totali'!K1143/'Volumi Totali'!N1143</f>
        <v>1.0079783233209528E-2</v>
      </c>
      <c r="L1143" s="10">
        <f>'Volumi Totali'!L1143/'Volumi Totali'!N1143</f>
        <v>3.2951893851288768E-4</v>
      </c>
      <c r="N1143" s="11">
        <f t="shared" si="18"/>
        <v>1</v>
      </c>
      <c r="P1143" s="10">
        <f>(B1143*BTC!J1143+Indice!C1143*XRP!J1143+Indice!D1143*LTC!J1143+Indice!E1143*ETC!J413+Indice!F1143*ETH!J560+Indice!G1143*BCH!J413+Indice!H1143*XMR!J1003+Indice!I1143*ZEC!J413+Indice!J1143*EOS!J413+Indice!K1143*DASH!J1099+Indice!L1143*XLM!J927)</f>
        <v>4.7369829666500628E-2</v>
      </c>
      <c r="Q1143" s="18">
        <f>((B$1098*BTC!E1143+Indice!C$1098*XRP!E1143+Indice!D$1098*LTC!E1143+Indice!F$1098*ETH!E560+Indice!H$1098*XMR!E638+Indice!K$1098*DASH!E1099+Indice!L$1098*XLM!E927+E$1098*ETC!E383)/S$733)</f>
        <v>836.34686629903149</v>
      </c>
      <c r="R1143" s="5"/>
      <c r="S1143" s="4"/>
      <c r="T1143" s="10"/>
      <c r="U1143" s="10"/>
    </row>
    <row r="1144" spans="1:21" x14ac:dyDescent="0.25">
      <c r="A1144" s="4">
        <v>42781</v>
      </c>
      <c r="B1144" s="10">
        <f>'Volumi Totali'!B1144/'Volumi Totali'!N1144</f>
        <v>0.74049200181619745</v>
      </c>
      <c r="C1144" s="10">
        <f>'Volumi Totali'!C1144/'Volumi Totali'!N1144</f>
        <v>6.7095079132114474E-3</v>
      </c>
      <c r="D1144" s="10">
        <f>'Volumi Totali'!D1144/'Volumi Totali'!N1144</f>
        <v>2.2138928414783626E-2</v>
      </c>
      <c r="E1144" s="10">
        <f>'Volumi Totali'!E1144/'Volumi Totali'!N1144</f>
        <v>9.6061660032800648E-3</v>
      </c>
      <c r="F1144" s="10">
        <f>'Volumi Totali'!F1144/'Volumi Totali'!N1144</f>
        <v>0.15232903368266212</v>
      </c>
      <c r="G1144" s="10">
        <f>'Volumi Totali'!G1144/'Volumi Totali'!N1144</f>
        <v>0</v>
      </c>
      <c r="H1144" s="10">
        <f>'Volumi Totali'!H1144/'Volumi Totali'!N1144</f>
        <v>3.969446448994552E-2</v>
      </c>
      <c r="I1144" s="10">
        <f>'Volumi Totali'!I1144/'Volumi Totali'!N1144</f>
        <v>0</v>
      </c>
      <c r="J1144" s="10">
        <f>'Volumi Totali'!J1144/'Volumi Totali'!N1144</f>
        <v>0</v>
      </c>
      <c r="K1144" s="10">
        <f>'Volumi Totali'!K1144/'Volumi Totali'!N1144</f>
        <v>2.7681270906602398E-2</v>
      </c>
      <c r="L1144" s="10">
        <f>'Volumi Totali'!L1144/'Volumi Totali'!N1144</f>
        <v>1.3486267733173671E-3</v>
      </c>
      <c r="N1144" s="11">
        <f t="shared" si="18"/>
        <v>1</v>
      </c>
      <c r="P1144" s="10">
        <f>(B1144*BTC!J1144+Indice!C1144*XRP!J1144+Indice!D1144*LTC!J1144+Indice!E1144*ETC!J414+Indice!F1144*ETH!J561+Indice!G1144*BCH!J414+Indice!H1144*XMR!J1004+Indice!I1144*ZEC!J414+Indice!J1144*EOS!J414+Indice!K1144*DASH!J1100+Indice!L1144*XLM!J928)</f>
        <v>3.0786776152642993E-3</v>
      </c>
      <c r="Q1144" s="18">
        <f>((B$1098*BTC!E1144+Indice!C$1098*XRP!E1144+Indice!D$1098*LTC!E1144+Indice!F$1098*ETH!E561+Indice!H$1098*XMR!E639+Indice!K$1098*DASH!E1100+Indice!L$1098*XLM!E928+E$1098*ETC!E384)/S$733)</f>
        <v>838.82419193039163</v>
      </c>
      <c r="R1144" s="5"/>
      <c r="S1144" s="3"/>
      <c r="T1144" s="10"/>
      <c r="U1144" s="10"/>
    </row>
    <row r="1145" spans="1:21" x14ac:dyDescent="0.25">
      <c r="A1145" s="3">
        <v>42782</v>
      </c>
      <c r="B1145" s="10">
        <f>'Volumi Totali'!B1145/'Volumi Totali'!N1145</f>
        <v>0.70712163206844048</v>
      </c>
      <c r="C1145" s="10">
        <f>'Volumi Totali'!C1145/'Volumi Totali'!N1145</f>
        <v>7.8407533192969593E-3</v>
      </c>
      <c r="D1145" s="10">
        <f>'Volumi Totali'!D1145/'Volumi Totali'!N1145</f>
        <v>2.3083102824993627E-2</v>
      </c>
      <c r="E1145" s="10">
        <f>'Volumi Totali'!E1145/'Volumi Totali'!N1145</f>
        <v>6.1714473147918116E-3</v>
      </c>
      <c r="F1145" s="10">
        <f>'Volumi Totali'!F1145/'Volumi Totali'!N1145</f>
        <v>0.21976709057994648</v>
      </c>
      <c r="G1145" s="10">
        <f>'Volumi Totali'!G1145/'Volumi Totali'!N1145</f>
        <v>0</v>
      </c>
      <c r="H1145" s="10">
        <f>'Volumi Totali'!H1145/'Volumi Totali'!N1145</f>
        <v>1.8830380097033254E-2</v>
      </c>
      <c r="I1145" s="10">
        <f>'Volumi Totali'!I1145/'Volumi Totali'!N1145</f>
        <v>0</v>
      </c>
      <c r="J1145" s="10">
        <f>'Volumi Totali'!J1145/'Volumi Totali'!N1145</f>
        <v>0</v>
      </c>
      <c r="K1145" s="10">
        <f>'Volumi Totali'!K1145/'Volumi Totali'!N1145</f>
        <v>1.6534260270632751E-2</v>
      </c>
      <c r="L1145" s="10">
        <f>'Volumi Totali'!L1145/'Volumi Totali'!N1145</f>
        <v>6.51333524864598E-4</v>
      </c>
      <c r="N1145" s="11">
        <f t="shared" si="18"/>
        <v>1</v>
      </c>
      <c r="P1145" s="10">
        <f>(B1145*BTC!J1145+Indice!C1145*XRP!J1145+Indice!D1145*LTC!J1145+Indice!E1145*ETC!J415+Indice!F1145*ETH!J562+Indice!G1145*BCH!J415+Indice!H1145*XMR!J1005+Indice!I1145*ZEC!J415+Indice!J1145*EOS!J415+Indice!K1145*DASH!J1101+Indice!L1145*XLM!J929)</f>
        <v>1.1826978118708933E-2</v>
      </c>
      <c r="Q1145" s="18">
        <f>((B$1098*BTC!E1145+Indice!C$1098*XRP!E1145+Indice!D$1098*LTC!E1145+Indice!F$1098*ETH!E562+Indice!H$1098*XMR!E640+Indice!K$1098*DASH!E1101+Indice!L$1098*XLM!E929+E$1098*ETC!E385)/S$733)</f>
        <v>855.39031478622178</v>
      </c>
      <c r="R1145" s="5"/>
      <c r="S1145" s="4"/>
      <c r="T1145" s="10"/>
      <c r="U1145" s="10"/>
    </row>
    <row r="1146" spans="1:21" x14ac:dyDescent="0.25">
      <c r="A1146" s="4">
        <v>42783</v>
      </c>
      <c r="B1146" s="10">
        <f>'Volumi Totali'!B1146/'Volumi Totali'!N1146</f>
        <v>0.86538319353474535</v>
      </c>
      <c r="C1146" s="10">
        <f>'Volumi Totali'!C1146/'Volumi Totali'!N1146</f>
        <v>7.3593778625703462E-3</v>
      </c>
      <c r="D1146" s="10">
        <f>'Volumi Totali'!D1146/'Volumi Totali'!N1146</f>
        <v>2.537260607478533E-2</v>
      </c>
      <c r="E1146" s="10">
        <f>'Volumi Totali'!E1146/'Volumi Totali'!N1146</f>
        <v>4.9530654820778034E-3</v>
      </c>
      <c r="F1146" s="10">
        <f>'Volumi Totali'!F1146/'Volumi Totali'!N1146</f>
        <v>7.3787179474237324E-2</v>
      </c>
      <c r="G1146" s="10">
        <f>'Volumi Totali'!G1146/'Volumi Totali'!N1146</f>
        <v>0</v>
      </c>
      <c r="H1146" s="10">
        <f>'Volumi Totali'!H1146/'Volumi Totali'!N1146</f>
        <v>1.0849533962292339E-2</v>
      </c>
      <c r="I1146" s="10">
        <f>'Volumi Totali'!I1146/'Volumi Totali'!N1146</f>
        <v>0</v>
      </c>
      <c r="J1146" s="10">
        <f>'Volumi Totali'!J1146/'Volumi Totali'!N1146</f>
        <v>0</v>
      </c>
      <c r="K1146" s="10">
        <f>'Volumi Totali'!K1146/'Volumi Totali'!N1146</f>
        <v>1.1789081625481248E-2</v>
      </c>
      <c r="L1146" s="10">
        <f>'Volumi Totali'!L1146/'Volumi Totali'!N1146</f>
        <v>5.0596198381028181E-4</v>
      </c>
      <c r="N1146" s="11">
        <f t="shared" si="18"/>
        <v>1</v>
      </c>
      <c r="P1146" s="10">
        <f>(B1146*BTC!J1146+Indice!C1146*XRP!J1146+Indice!D1146*LTC!J1146+Indice!E1146*ETC!J416+Indice!F1146*ETH!J563+Indice!G1146*BCH!J416+Indice!H1146*XMR!J1006+Indice!I1146*ZEC!J416+Indice!J1146*EOS!J416+Indice!K1146*DASH!J1102+Indice!L1146*XLM!J930)</f>
        <v>1.7125196878547511E-2</v>
      </c>
      <c r="Q1146" s="18">
        <f>((B$1098*BTC!E1146+Indice!C$1098*XRP!E1146+Indice!D$1098*LTC!E1146+Indice!F$1098*ETH!E563+Indice!H$1098*XMR!E641+Indice!K$1098*DASH!E1102+Indice!L$1098*XLM!E930+E$1098*ETC!E386)/S$733)</f>
        <v>870.98386707562736</v>
      </c>
      <c r="R1146" s="5"/>
      <c r="S1146" s="3"/>
      <c r="T1146" s="10"/>
      <c r="U1146" s="10"/>
    </row>
    <row r="1147" spans="1:21" x14ac:dyDescent="0.25">
      <c r="A1147" s="3">
        <v>42784</v>
      </c>
      <c r="B1147" s="10">
        <f>'Volumi Totali'!B1147/'Volumi Totali'!N1147</f>
        <v>0.82460559369944042</v>
      </c>
      <c r="C1147" s="10">
        <f>'Volumi Totali'!C1147/'Volumi Totali'!N1147</f>
        <v>1.5538109488867986E-2</v>
      </c>
      <c r="D1147" s="10">
        <f>'Volumi Totali'!D1147/'Volumi Totali'!N1147</f>
        <v>2.6711299054203261E-2</v>
      </c>
      <c r="E1147" s="10">
        <f>'Volumi Totali'!E1147/'Volumi Totali'!N1147</f>
        <v>9.4064303178317231E-3</v>
      </c>
      <c r="F1147" s="10">
        <f>'Volumi Totali'!F1147/'Volumi Totali'!N1147</f>
        <v>7.7988183995386831E-2</v>
      </c>
      <c r="G1147" s="10">
        <f>'Volumi Totali'!G1147/'Volumi Totali'!N1147</f>
        <v>0</v>
      </c>
      <c r="H1147" s="10">
        <f>'Volumi Totali'!H1147/'Volumi Totali'!N1147</f>
        <v>1.5573566192096728E-2</v>
      </c>
      <c r="I1147" s="10">
        <f>'Volumi Totali'!I1147/'Volumi Totali'!N1147</f>
        <v>0</v>
      </c>
      <c r="J1147" s="10">
        <f>'Volumi Totali'!J1147/'Volumi Totali'!N1147</f>
        <v>0</v>
      </c>
      <c r="K1147" s="10">
        <f>'Volumi Totali'!K1147/'Volumi Totali'!N1147</f>
        <v>2.9118276520569458E-2</v>
      </c>
      <c r="L1147" s="10">
        <f>'Volumi Totali'!L1147/'Volumi Totali'!N1147</f>
        <v>1.0585407316036266E-3</v>
      </c>
      <c r="N1147" s="11">
        <f t="shared" si="18"/>
        <v>1</v>
      </c>
      <c r="P1147" s="10">
        <f>(B1147*BTC!J1147+Indice!C1147*XRP!J1147+Indice!D1147*LTC!J1147+Indice!E1147*ETC!J417+Indice!F1147*ETH!J564+Indice!G1147*BCH!J417+Indice!H1147*XMR!J1007+Indice!I1147*ZEC!J417+Indice!J1147*EOS!J417+Indice!K1147*DASH!J1103+Indice!L1147*XLM!J931)</f>
        <v>5.4149062032789897E-3</v>
      </c>
      <c r="Q1147" s="18">
        <f>((B$1098*BTC!E1147+Indice!C$1098*XRP!E1147+Indice!D$1098*LTC!E1147+Indice!F$1098*ETH!E564+Indice!H$1098*XMR!E642+Indice!K$1098*DASH!E1103+Indice!L$1098*XLM!E931+E$1098*ETC!E387)/S$733)</f>
        <v>877.8529098019502</v>
      </c>
      <c r="R1147" s="5"/>
      <c r="S1147" s="4"/>
      <c r="T1147" s="10"/>
      <c r="U1147" s="10"/>
    </row>
    <row r="1148" spans="1:21" x14ac:dyDescent="0.25">
      <c r="A1148" s="4">
        <v>42785</v>
      </c>
      <c r="B1148" s="10">
        <f>'Volumi Totali'!B1148/'Volumi Totali'!N1148</f>
        <v>0.79915585814470558</v>
      </c>
      <c r="C1148" s="10">
        <f>'Volumi Totali'!C1148/'Volumi Totali'!N1148</f>
        <v>9.2572618751884193E-3</v>
      </c>
      <c r="D1148" s="10">
        <f>'Volumi Totali'!D1148/'Volumi Totali'!N1148</f>
        <v>2.7884521465210428E-2</v>
      </c>
      <c r="E1148" s="10">
        <f>'Volumi Totali'!E1148/'Volumi Totali'!N1148</f>
        <v>6.6310081341044939E-3</v>
      </c>
      <c r="F1148" s="10">
        <f>'Volumi Totali'!F1148/'Volumi Totali'!N1148</f>
        <v>8.0508170473723911E-2</v>
      </c>
      <c r="G1148" s="10">
        <f>'Volumi Totali'!G1148/'Volumi Totali'!N1148</f>
        <v>0</v>
      </c>
      <c r="H1148" s="10">
        <f>'Volumi Totali'!H1148/'Volumi Totali'!N1148</f>
        <v>1.7169868622904261E-2</v>
      </c>
      <c r="I1148" s="10">
        <f>'Volumi Totali'!I1148/'Volumi Totali'!N1148</f>
        <v>0</v>
      </c>
      <c r="J1148" s="10">
        <f>'Volumi Totali'!J1148/'Volumi Totali'!N1148</f>
        <v>0</v>
      </c>
      <c r="K1148" s="10">
        <f>'Volumi Totali'!K1148/'Volumi Totali'!N1148</f>
        <v>5.871223074551183E-2</v>
      </c>
      <c r="L1148" s="10">
        <f>'Volumi Totali'!L1148/'Volumi Totali'!N1148</f>
        <v>6.8108053865105738E-4</v>
      </c>
      <c r="N1148" s="11">
        <f t="shared" si="18"/>
        <v>0.99999999999999989</v>
      </c>
      <c r="P1148" s="10">
        <f>(B1148*BTC!J1148+Indice!C1148*XRP!J1148+Indice!D1148*LTC!J1148+Indice!E1148*ETC!J418+Indice!F1148*ETH!J565+Indice!G1148*BCH!J418+Indice!H1148*XMR!J1008+Indice!I1148*ZEC!J418+Indice!J1148*EOS!J418+Indice!K1148*DASH!J1104+Indice!L1148*XLM!J932)</f>
        <v>-1.2279450520425504E-3</v>
      </c>
      <c r="Q1148" s="18">
        <f>((B$1098*BTC!E1148+Indice!C$1098*XRP!E1148+Indice!D$1098*LTC!E1148+Indice!F$1098*ETH!E565+Indice!H$1098*XMR!E643+Indice!K$1098*DASH!E1104+Indice!L$1098*XLM!E932+E$1098*ETC!E388)/S$733)</f>
        <v>872.43911667473799</v>
      </c>
      <c r="R1148" s="5"/>
      <c r="S1148" s="3"/>
      <c r="T1148" s="10"/>
      <c r="U1148" s="10"/>
    </row>
    <row r="1149" spans="1:21" x14ac:dyDescent="0.25">
      <c r="A1149" s="3">
        <v>42786</v>
      </c>
      <c r="B1149" s="10">
        <f>'Volumi Totali'!B1149/'Volumi Totali'!N1149</f>
        <v>0.7834306457891419</v>
      </c>
      <c r="C1149" s="10">
        <f>'Volumi Totali'!C1149/'Volumi Totali'!N1149</f>
        <v>6.2981661126436557E-3</v>
      </c>
      <c r="D1149" s="10">
        <f>'Volumi Totali'!D1149/'Volumi Totali'!N1149</f>
        <v>2.238457101762165E-2</v>
      </c>
      <c r="E1149" s="10">
        <f>'Volumi Totali'!E1149/'Volumi Totali'!N1149</f>
        <v>4.3613367508841608E-3</v>
      </c>
      <c r="F1149" s="10">
        <f>'Volumi Totali'!F1149/'Volumi Totali'!N1149</f>
        <v>9.2988647798118565E-2</v>
      </c>
      <c r="G1149" s="10">
        <f>'Volumi Totali'!G1149/'Volumi Totali'!N1149</f>
        <v>0</v>
      </c>
      <c r="H1149" s="10">
        <f>'Volumi Totali'!H1149/'Volumi Totali'!N1149</f>
        <v>6.0324689273872113E-2</v>
      </c>
      <c r="I1149" s="10">
        <f>'Volumi Totali'!I1149/'Volumi Totali'!N1149</f>
        <v>0</v>
      </c>
      <c r="J1149" s="10">
        <f>'Volumi Totali'!J1149/'Volumi Totali'!N1149</f>
        <v>0</v>
      </c>
      <c r="K1149" s="10">
        <f>'Volumi Totali'!K1149/'Volumi Totali'!N1149</f>
        <v>2.9764754192462786E-2</v>
      </c>
      <c r="L1149" s="10">
        <f>'Volumi Totali'!L1149/'Volumi Totali'!N1149</f>
        <v>4.4718906525520436E-4</v>
      </c>
      <c r="N1149" s="11">
        <f t="shared" si="18"/>
        <v>1</v>
      </c>
      <c r="P1149" s="10">
        <f>(B1149*BTC!J1149+Indice!C1149*XRP!J1149+Indice!D1149*LTC!J1149+Indice!E1149*ETC!J419+Indice!F1149*ETH!J566+Indice!G1149*BCH!J419+Indice!H1149*XMR!J1009+Indice!I1149*ZEC!J419+Indice!J1149*EOS!J419+Indice!K1149*DASH!J1105+Indice!L1149*XLM!J933)</f>
        <v>1.5852909152797485E-2</v>
      </c>
      <c r="Q1149" s="18">
        <f>((B$1098*BTC!E1149+Indice!C$1098*XRP!E1149+Indice!D$1098*LTC!E1149+Indice!F$1098*ETH!E566+Indice!H$1098*XMR!E644+Indice!K$1098*DASH!E1105+Indice!L$1098*XLM!E933+E$1098*ETC!E389)/S$733)</f>
        <v>899.05875902232947</v>
      </c>
      <c r="R1149" s="5"/>
      <c r="S1149" s="4"/>
      <c r="T1149" s="10"/>
      <c r="U1149" s="10"/>
    </row>
    <row r="1150" spans="1:21" x14ac:dyDescent="0.25">
      <c r="A1150" s="4">
        <v>42787</v>
      </c>
      <c r="B1150" s="10">
        <f>'Volumi Totali'!B1150/'Volumi Totali'!N1150</f>
        <v>0.86285984351635803</v>
      </c>
      <c r="C1150" s="10">
        <f>'Volumi Totali'!C1150/'Volumi Totali'!N1150</f>
        <v>3.015574512562826E-3</v>
      </c>
      <c r="D1150" s="10">
        <f>'Volumi Totali'!D1150/'Volumi Totali'!N1150</f>
        <v>1.898117197066292E-2</v>
      </c>
      <c r="E1150" s="10">
        <f>'Volumi Totali'!E1150/'Volumi Totali'!N1150</f>
        <v>4.7750525136646066E-3</v>
      </c>
      <c r="F1150" s="10">
        <f>'Volumi Totali'!F1150/'Volumi Totali'!N1150</f>
        <v>7.0108259919665641E-2</v>
      </c>
      <c r="G1150" s="10">
        <f>'Volumi Totali'!G1150/'Volumi Totali'!N1150</f>
        <v>0</v>
      </c>
      <c r="H1150" s="10">
        <f>'Volumi Totali'!H1150/'Volumi Totali'!N1150</f>
        <v>2.0668483710524758E-2</v>
      </c>
      <c r="I1150" s="10">
        <f>'Volumi Totali'!I1150/'Volumi Totali'!N1150</f>
        <v>0</v>
      </c>
      <c r="J1150" s="10">
        <f>'Volumi Totali'!J1150/'Volumi Totali'!N1150</f>
        <v>0</v>
      </c>
      <c r="K1150" s="10">
        <f>'Volumi Totali'!K1150/'Volumi Totali'!N1150</f>
        <v>1.8900181745942938E-2</v>
      </c>
      <c r="L1150" s="10">
        <f>'Volumi Totali'!L1150/'Volumi Totali'!N1150</f>
        <v>6.9143211061827741E-4</v>
      </c>
      <c r="N1150" s="11">
        <f t="shared" si="18"/>
        <v>1</v>
      </c>
      <c r="P1150" s="10">
        <f>(B1150*BTC!J1150+Indice!C1150*XRP!J1150+Indice!D1150*LTC!J1150+Indice!E1150*ETC!J420+Indice!F1150*ETH!J567+Indice!G1150*BCH!J420+Indice!H1150*XMR!J1010+Indice!I1150*ZEC!J420+Indice!J1150*EOS!J420+Indice!K1150*DASH!J1106+Indice!L1150*XLM!J934)</f>
        <v>3.0605855111857386E-2</v>
      </c>
      <c r="Q1150" s="18">
        <f>((B$1098*BTC!E1150+Indice!C$1098*XRP!E1150+Indice!D$1098*LTC!E1150+Indice!F$1098*ETH!E567+Indice!H$1098*XMR!E645+Indice!K$1098*DASH!E1106+Indice!L$1098*XLM!E934+E$1098*ETC!E390)/S$733)</f>
        <v>928.40830559712026</v>
      </c>
      <c r="R1150" s="5"/>
      <c r="S1150" s="3"/>
      <c r="T1150" s="10"/>
      <c r="U1150" s="10"/>
    </row>
    <row r="1151" spans="1:21" x14ac:dyDescent="0.25">
      <c r="A1151" s="3">
        <v>42788</v>
      </c>
      <c r="B1151" s="10">
        <f>'Volumi Totali'!B1151/'Volumi Totali'!N1151</f>
        <v>0.86249120794460232</v>
      </c>
      <c r="C1151" s="10">
        <f>'Volumi Totali'!C1151/'Volumi Totali'!N1151</f>
        <v>3.1731057877469339E-3</v>
      </c>
      <c r="D1151" s="10">
        <f>'Volumi Totali'!D1151/'Volumi Totali'!N1151</f>
        <v>2.8819056885826252E-2</v>
      </c>
      <c r="E1151" s="10">
        <f>'Volumi Totali'!E1151/'Volumi Totali'!N1151</f>
        <v>6.4282528038410456E-3</v>
      </c>
      <c r="F1151" s="10">
        <f>'Volumi Totali'!F1151/'Volumi Totali'!N1151</f>
        <v>6.5658965146166273E-2</v>
      </c>
      <c r="G1151" s="10">
        <f>'Volumi Totali'!G1151/'Volumi Totali'!N1151</f>
        <v>0</v>
      </c>
      <c r="H1151" s="10">
        <f>'Volumi Totali'!H1151/'Volumi Totali'!N1151</f>
        <v>1.5758430471326412E-2</v>
      </c>
      <c r="I1151" s="10">
        <f>'Volumi Totali'!I1151/'Volumi Totali'!N1151</f>
        <v>0</v>
      </c>
      <c r="J1151" s="10">
        <f>'Volumi Totali'!J1151/'Volumi Totali'!N1151</f>
        <v>0</v>
      </c>
      <c r="K1151" s="10">
        <f>'Volumi Totali'!K1151/'Volumi Totali'!N1151</f>
        <v>1.6639616382161805E-2</v>
      </c>
      <c r="L1151" s="10">
        <f>'Volumi Totali'!L1151/'Volumi Totali'!N1151</f>
        <v>1.0313645783289356E-3</v>
      </c>
      <c r="N1151" s="11">
        <f t="shared" si="18"/>
        <v>1</v>
      </c>
      <c r="P1151" s="10">
        <f>(B1151*BTC!J1151+Indice!C1151*XRP!J1151+Indice!D1151*LTC!J1151+Indice!E1151*ETC!J421+Indice!F1151*ETH!J568+Indice!G1151*BCH!J421+Indice!H1151*XMR!J1011+Indice!I1151*ZEC!J421+Indice!J1151*EOS!J421+Indice!K1151*DASH!J1107+Indice!L1151*XLM!J935)</f>
        <v>3.3367225963251094E-3</v>
      </c>
      <c r="Q1151" s="18">
        <f>((B$1098*BTC!E1151+Indice!C$1098*XRP!E1151+Indice!D$1098*LTC!E1151+Indice!F$1098*ETH!E568+Indice!H$1098*XMR!E646+Indice!K$1098*DASH!E1107+Indice!L$1098*XLM!E935+E$1098*ETC!E391)/S$733)</f>
        <v>930.20648150462159</v>
      </c>
      <c r="R1151" s="5"/>
      <c r="S1151" s="4"/>
      <c r="T1151" s="10"/>
      <c r="U1151" s="10"/>
    </row>
    <row r="1152" spans="1:21" x14ac:dyDescent="0.25">
      <c r="A1152" s="4">
        <v>42789</v>
      </c>
      <c r="B1152" s="10">
        <f>'Volumi Totali'!B1152/'Volumi Totali'!N1152</f>
        <v>0.87005573768450051</v>
      </c>
      <c r="C1152" s="10">
        <f>'Volumi Totali'!C1152/'Volumi Totali'!N1152</f>
        <v>3.4467762252133037E-3</v>
      </c>
      <c r="D1152" s="10">
        <f>'Volumi Totali'!D1152/'Volumi Totali'!N1152</f>
        <v>1.8812830176770101E-2</v>
      </c>
      <c r="E1152" s="10">
        <f>'Volumi Totali'!E1152/'Volumi Totali'!N1152</f>
        <v>5.7591927243585495E-3</v>
      </c>
      <c r="F1152" s="10">
        <f>'Volumi Totali'!F1152/'Volumi Totali'!N1152</f>
        <v>6.6692761511372795E-2</v>
      </c>
      <c r="G1152" s="10">
        <f>'Volumi Totali'!G1152/'Volumi Totali'!N1152</f>
        <v>0</v>
      </c>
      <c r="H1152" s="10">
        <f>'Volumi Totali'!H1152/'Volumi Totali'!N1152</f>
        <v>1.3204407190016363E-2</v>
      </c>
      <c r="I1152" s="10">
        <f>'Volumi Totali'!I1152/'Volumi Totali'!N1152</f>
        <v>0</v>
      </c>
      <c r="J1152" s="10">
        <f>'Volumi Totali'!J1152/'Volumi Totali'!N1152</f>
        <v>0</v>
      </c>
      <c r="K1152" s="10">
        <f>'Volumi Totali'!K1152/'Volumi Totali'!N1152</f>
        <v>2.1422712658671256E-2</v>
      </c>
      <c r="L1152" s="10">
        <f>'Volumi Totali'!L1152/'Volumi Totali'!N1152</f>
        <v>6.0558182909712472E-4</v>
      </c>
      <c r="N1152" s="11">
        <f t="shared" si="18"/>
        <v>1</v>
      </c>
      <c r="P1152" s="10">
        <f>(B1152*BTC!J1152+Indice!C1152*XRP!J1152+Indice!D1152*LTC!J1152+Indice!E1152*ETC!J422+Indice!F1152*ETH!J569+Indice!G1152*BCH!J422+Indice!H1152*XMR!J1012+Indice!I1152*ZEC!J422+Indice!J1152*EOS!J422+Indice!K1152*DASH!J1108+Indice!L1152*XLM!J936)</f>
        <v>4.4249144702450456E-2</v>
      </c>
      <c r="Q1152" s="18">
        <f>((B$1098*BTC!E1152+Indice!C$1098*XRP!E1152+Indice!D$1098*LTC!E1152+Indice!F$1098*ETH!E569+Indice!H$1098*XMR!E647+Indice!K$1098*DASH!E1108+Indice!L$1098*XLM!E936+E$1098*ETC!E392)/S$733)</f>
        <v>971.27671335098762</v>
      </c>
      <c r="R1152" s="5"/>
      <c r="S1152" s="3"/>
      <c r="T1152" s="10"/>
      <c r="U1152" s="10"/>
    </row>
    <row r="1153" spans="1:21" x14ac:dyDescent="0.25">
      <c r="A1153" s="3">
        <v>42790</v>
      </c>
      <c r="B1153" s="10">
        <f>'Volumi Totali'!B1153/'Volumi Totali'!N1153</f>
        <v>0.87051913138784709</v>
      </c>
      <c r="C1153" s="10">
        <f>'Volumi Totali'!C1153/'Volumi Totali'!N1153</f>
        <v>3.5364353603773544E-3</v>
      </c>
      <c r="D1153" s="10">
        <f>'Volumi Totali'!D1153/'Volumi Totali'!N1153</f>
        <v>1.8215501647220789E-2</v>
      </c>
      <c r="E1153" s="10">
        <f>'Volumi Totali'!E1153/'Volumi Totali'!N1153</f>
        <v>5.6355992144533499E-3</v>
      </c>
      <c r="F1153" s="10">
        <f>'Volumi Totali'!F1153/'Volumi Totali'!N1153</f>
        <v>5.1517537764045641E-2</v>
      </c>
      <c r="G1153" s="10">
        <f>'Volumi Totali'!G1153/'Volumi Totali'!N1153</f>
        <v>0</v>
      </c>
      <c r="H1153" s="10">
        <f>'Volumi Totali'!H1153/'Volumi Totali'!N1153</f>
        <v>2.2917413918668333E-2</v>
      </c>
      <c r="I1153" s="10">
        <f>'Volumi Totali'!I1153/'Volumi Totali'!N1153</f>
        <v>0</v>
      </c>
      <c r="J1153" s="10">
        <f>'Volumi Totali'!J1153/'Volumi Totali'!N1153</f>
        <v>0</v>
      </c>
      <c r="K1153" s="10">
        <f>'Volumi Totali'!K1153/'Volumi Totali'!N1153</f>
        <v>2.7168142424642081E-2</v>
      </c>
      <c r="L1153" s="10">
        <f>'Volumi Totali'!L1153/'Volumi Totali'!N1153</f>
        <v>4.9023828274537241E-4</v>
      </c>
      <c r="N1153" s="11">
        <f t="shared" si="18"/>
        <v>1</v>
      </c>
      <c r="P1153" s="10">
        <f>(B1153*BTC!J1153+Indice!C1153*XRP!J1153+Indice!D1153*LTC!J1153+Indice!E1153*ETC!J423+Indice!F1153*ETH!J570+Indice!G1153*BCH!J423+Indice!H1153*XMR!J1013+Indice!I1153*ZEC!J423+Indice!J1153*EOS!J423+Indice!K1153*DASH!J1109+Indice!L1153*XLM!J937)</f>
        <v>5.5718399618516999E-5</v>
      </c>
      <c r="Q1153" s="18">
        <f>((B$1098*BTC!E1153+Indice!C$1098*XRP!E1153+Indice!D$1098*LTC!E1153+Indice!F$1098*ETH!E570+Indice!H$1098*XMR!E648+Indice!K$1098*DASH!E1109+Indice!L$1098*XLM!E937+E$1098*ETC!E393)/S$733)</f>
        <v>977.08362373000671</v>
      </c>
      <c r="R1153" s="5"/>
      <c r="S1153" s="4"/>
      <c r="T1153" s="10"/>
      <c r="U1153" s="10"/>
    </row>
    <row r="1154" spans="1:21" x14ac:dyDescent="0.25">
      <c r="A1154" s="4">
        <v>42791</v>
      </c>
      <c r="B1154" s="10">
        <f>'Volumi Totali'!B1154/'Volumi Totali'!N1154</f>
        <v>0.8011666359782027</v>
      </c>
      <c r="C1154" s="10">
        <f>'Volumi Totali'!C1154/'Volumi Totali'!N1154</f>
        <v>3.9186650817539933E-3</v>
      </c>
      <c r="D1154" s="10">
        <f>'Volumi Totali'!D1154/'Volumi Totali'!N1154</f>
        <v>2.0499554309854701E-2</v>
      </c>
      <c r="E1154" s="10">
        <f>'Volumi Totali'!E1154/'Volumi Totali'!N1154</f>
        <v>7.6548193320505409E-3</v>
      </c>
      <c r="F1154" s="10">
        <f>'Volumi Totali'!F1154/'Volumi Totali'!N1154</f>
        <v>0.10609200536787</v>
      </c>
      <c r="G1154" s="10">
        <f>'Volumi Totali'!G1154/'Volumi Totali'!N1154</f>
        <v>0</v>
      </c>
      <c r="H1154" s="10">
        <f>'Volumi Totali'!H1154/'Volumi Totali'!N1154</f>
        <v>1.7757655919812144E-2</v>
      </c>
      <c r="I1154" s="10">
        <f>'Volumi Totali'!I1154/'Volumi Totali'!N1154</f>
        <v>0</v>
      </c>
      <c r="J1154" s="10">
        <f>'Volumi Totali'!J1154/'Volumi Totali'!N1154</f>
        <v>0</v>
      </c>
      <c r="K1154" s="10">
        <f>'Volumi Totali'!K1154/'Volumi Totali'!N1154</f>
        <v>4.222889870346043E-2</v>
      </c>
      <c r="L1154" s="10">
        <f>'Volumi Totali'!L1154/'Volumi Totali'!N1154</f>
        <v>6.8176530699550842E-4</v>
      </c>
      <c r="N1154" s="11">
        <f t="shared" si="18"/>
        <v>1.0000000000000002</v>
      </c>
      <c r="P1154" s="10">
        <f>(B1154*BTC!J1154+Indice!C1154*XRP!J1154+Indice!D1154*LTC!J1154+Indice!E1154*ETC!J424+Indice!F1154*ETH!J571+Indice!G1154*BCH!J424+Indice!H1154*XMR!J1014+Indice!I1154*ZEC!J424+Indice!J1154*EOS!J424+Indice!K1154*DASH!J1110+Indice!L1154*XLM!J938)</f>
        <v>-1.4334744015365445E-2</v>
      </c>
      <c r="Q1154" s="18">
        <f>((B$1098*BTC!E1154+Indice!C$1098*XRP!E1154+Indice!D$1098*LTC!E1154+Indice!F$1098*ETH!E571+Indice!H$1098*XMR!E649+Indice!K$1098*DASH!E1110+Indice!L$1098*XLM!E938+E$1098*ETC!E394)/S$733)</f>
        <v>952.34734147166751</v>
      </c>
      <c r="R1154" s="5"/>
      <c r="S1154" s="3"/>
      <c r="T1154" s="10"/>
      <c r="U1154" s="10"/>
    </row>
    <row r="1155" spans="1:21" x14ac:dyDescent="0.25">
      <c r="A1155" s="3">
        <v>42792</v>
      </c>
      <c r="B1155" s="10">
        <f>'Volumi Totali'!B1155/'Volumi Totali'!N1155</f>
        <v>0.78668051543856288</v>
      </c>
      <c r="C1155" s="10">
        <f>'Volumi Totali'!C1155/'Volumi Totali'!N1155</f>
        <v>1.7449050084594527E-3</v>
      </c>
      <c r="D1155" s="10">
        <f>'Volumi Totali'!D1155/'Volumi Totali'!N1155</f>
        <v>1.8154919008530782E-2</v>
      </c>
      <c r="E1155" s="10">
        <f>'Volumi Totali'!E1155/'Volumi Totali'!N1155</f>
        <v>1.0036886108542123E-2</v>
      </c>
      <c r="F1155" s="10">
        <f>'Volumi Totali'!F1155/'Volumi Totali'!N1155</f>
        <v>0.13714536139337444</v>
      </c>
      <c r="G1155" s="10">
        <f>'Volumi Totali'!G1155/'Volumi Totali'!N1155</f>
        <v>0</v>
      </c>
      <c r="H1155" s="10">
        <f>'Volumi Totali'!H1155/'Volumi Totali'!N1155</f>
        <v>1.3776059923274101E-2</v>
      </c>
      <c r="I1155" s="10">
        <f>'Volumi Totali'!I1155/'Volumi Totali'!N1155</f>
        <v>0</v>
      </c>
      <c r="J1155" s="10">
        <f>'Volumi Totali'!J1155/'Volumi Totali'!N1155</f>
        <v>0</v>
      </c>
      <c r="K1155" s="10">
        <f>'Volumi Totali'!K1155/'Volumi Totali'!N1155</f>
        <v>3.1448581139642939E-2</v>
      </c>
      <c r="L1155" s="10">
        <f>'Volumi Totali'!L1155/'Volumi Totali'!N1155</f>
        <v>1.0127719796132466E-3</v>
      </c>
      <c r="N1155" s="11">
        <f t="shared" si="18"/>
        <v>1</v>
      </c>
      <c r="P1155" s="10">
        <f>(B1155*BTC!J1155+Indice!C1155*XRP!J1155+Indice!D1155*LTC!J1155+Indice!E1155*ETC!J425+Indice!F1155*ETH!J572+Indice!G1155*BCH!J425+Indice!H1155*XMR!J1015+Indice!I1155*ZEC!J425+Indice!J1155*EOS!J425+Indice!K1155*DASH!J1111+Indice!L1155*XLM!J939)</f>
        <v>2.6946062565840059E-2</v>
      </c>
      <c r="Q1155" s="18">
        <f>((B$1098*BTC!E1155+Indice!C$1098*XRP!E1155+Indice!D$1098*LTC!E1155+Indice!F$1098*ETH!E572+Indice!H$1098*XMR!E650+Indice!K$1098*DASH!E1111+Indice!L$1098*XLM!E939+E$1098*ETC!E395)/S$733)</f>
        <v>970.20568478017822</v>
      </c>
      <c r="R1155" s="5"/>
      <c r="S1155" s="4"/>
      <c r="T1155" s="10"/>
      <c r="U1155" s="10"/>
    </row>
    <row r="1156" spans="1:21" x14ac:dyDescent="0.25">
      <c r="A1156" s="4">
        <v>42793</v>
      </c>
      <c r="B1156" s="10">
        <f>'Volumi Totali'!B1156/'Volumi Totali'!N1156</f>
        <v>0.75425361748937858</v>
      </c>
      <c r="C1156" s="10">
        <f>'Volumi Totali'!C1156/'Volumi Totali'!N1156</f>
        <v>3.6753941230257305E-3</v>
      </c>
      <c r="D1156" s="10">
        <f>'Volumi Totali'!D1156/'Volumi Totali'!N1156</f>
        <v>2.1592795721663893E-2</v>
      </c>
      <c r="E1156" s="10">
        <f>'Volumi Totali'!E1156/'Volumi Totali'!N1156</f>
        <v>7.3647646108720051E-3</v>
      </c>
      <c r="F1156" s="10">
        <f>'Volumi Totali'!F1156/'Volumi Totali'!N1156</f>
        <v>0.18153795929950711</v>
      </c>
      <c r="G1156" s="10">
        <f>'Volumi Totali'!G1156/'Volumi Totali'!N1156</f>
        <v>0</v>
      </c>
      <c r="H1156" s="10">
        <f>'Volumi Totali'!H1156/'Volumi Totali'!N1156</f>
        <v>7.7044854391187228E-3</v>
      </c>
      <c r="I1156" s="10">
        <f>'Volumi Totali'!I1156/'Volumi Totali'!N1156</f>
        <v>0</v>
      </c>
      <c r="J1156" s="10">
        <f>'Volumi Totali'!J1156/'Volumi Totali'!N1156</f>
        <v>0</v>
      </c>
      <c r="K1156" s="10">
        <f>'Volumi Totali'!K1156/'Volumi Totali'!N1156</f>
        <v>2.3301088155164386E-2</v>
      </c>
      <c r="L1156" s="10">
        <f>'Volumi Totali'!L1156/'Volumi Totali'!N1156</f>
        <v>5.698951612695646E-4</v>
      </c>
      <c r="N1156" s="11">
        <f t="shared" si="18"/>
        <v>1</v>
      </c>
      <c r="P1156" s="10">
        <f>(B1156*BTC!J1156+Indice!C1156*XRP!J1156+Indice!D1156*LTC!J1156+Indice!E1156*ETC!J426+Indice!F1156*ETH!J573+Indice!G1156*BCH!J426+Indice!H1156*XMR!J1016+Indice!I1156*ZEC!J426+Indice!J1156*EOS!J426+Indice!K1156*DASH!J1112+Indice!L1156*XLM!J940)</f>
        <v>2.1822121805335413E-2</v>
      </c>
      <c r="Q1156" s="18">
        <f>((B$1098*BTC!E1156+Indice!C$1098*XRP!E1156+Indice!D$1098*LTC!E1156+Indice!F$1098*ETH!E573+Indice!H$1098*XMR!E651+Indice!K$1098*DASH!E1112+Indice!L$1098*XLM!E940+E$1098*ETC!E396)/S$733)</f>
        <v>982.54238662598675</v>
      </c>
      <c r="R1156" s="5"/>
      <c r="S1156" s="3"/>
      <c r="T1156" s="10"/>
      <c r="U1156" s="10"/>
    </row>
    <row r="1157" spans="1:21" x14ac:dyDescent="0.25">
      <c r="A1157" s="3">
        <v>42794</v>
      </c>
      <c r="B1157" s="10">
        <f>'Volumi Totali'!B1157/'Volumi Totali'!N1157</f>
        <v>0.67354121086894847</v>
      </c>
      <c r="C1157" s="10">
        <f>'Volumi Totali'!C1157/'Volumi Totali'!N1157</f>
        <v>6.1665531771066297E-3</v>
      </c>
      <c r="D1157" s="10">
        <f>'Volumi Totali'!D1157/'Volumi Totali'!N1157</f>
        <v>1.4731993317857647E-2</v>
      </c>
      <c r="E1157" s="10">
        <f>'Volumi Totali'!E1157/'Volumi Totali'!N1157</f>
        <v>5.2592047910034103E-3</v>
      </c>
      <c r="F1157" s="10">
        <f>'Volumi Totali'!F1157/'Volumi Totali'!N1157</f>
        <v>0.23844988858088836</v>
      </c>
      <c r="G1157" s="10">
        <f>'Volumi Totali'!G1157/'Volumi Totali'!N1157</f>
        <v>0</v>
      </c>
      <c r="H1157" s="10">
        <f>'Volumi Totali'!H1157/'Volumi Totali'!N1157</f>
        <v>1.5720222293362666E-2</v>
      </c>
      <c r="I1157" s="10">
        <f>'Volumi Totali'!I1157/'Volumi Totali'!N1157</f>
        <v>9.2923093728356325E-3</v>
      </c>
      <c r="J1157" s="10">
        <f>'Volumi Totali'!J1157/'Volumi Totali'!N1157</f>
        <v>0</v>
      </c>
      <c r="K1157" s="10">
        <f>'Volumi Totali'!K1157/'Volumi Totali'!N1157</f>
        <v>3.6572155931760393E-2</v>
      </c>
      <c r="L1157" s="10">
        <f>'Volumi Totali'!L1157/'Volumi Totali'!N1157</f>
        <v>2.6646166623679052E-4</v>
      </c>
      <c r="N1157" s="11">
        <f t="shared" si="18"/>
        <v>1.0000000000000002</v>
      </c>
      <c r="P1157" s="10">
        <f>(B1157*BTC!J1157+Indice!C1157*XRP!J1157+Indice!D1157*LTC!J1157+Indice!E1157*ETC!J427+Indice!F1157*ETH!J574+Indice!G1157*BCH!J427+Indice!H1157*XMR!J1017+Indice!I1157*ZEC!J427+Indice!J1157*EOS!J427+Indice!K1157*DASH!J1113+Indice!L1157*XLM!J941)</f>
        <v>1.2128559261332258E-2</v>
      </c>
      <c r="Q1157" s="18">
        <f>((B$1098*BTC!E1157+Indice!C$1098*XRP!E1157+Indice!D$1098*LTC!E1157+Indice!F$1098*ETH!E574+Indice!H$1098*XMR!E652+Indice!K$1098*DASH!E1113+Indice!L$1098*XLM!E941+E$1098*ETC!E397)/S$733)</f>
        <v>982.69814844344046</v>
      </c>
      <c r="R1157" s="5"/>
      <c r="S1157" s="20">
        <f>S1037*((B$1157*BTC!E1157+Indice!C$1157*XRP!E1157+Indice!D$1157*LTC!E1157+Indice!F$1157*ETH!E574+Indice!H$1157*XMR!E652+Indice!K$1157*DASH!E1113+Indice!L$1157*XLM!E941+E$1157*ETC!E397+I1157*ZEC!E458)/U1037)</f>
        <v>0</v>
      </c>
      <c r="T1157" s="10"/>
      <c r="U1157" s="16">
        <f>(B$1157*BTC!E1157+Indice!C$1157*XRP!E1157+Indice!D$1157*LTC!E1157+Indice!F$1157*ETH!E574+Indice!H$1157*XMR!E652+Indice!K$1157*DASH!E1113+Indice!L$1157*XLM!E941+E$1157*ETC!E397+I1157*ZEC!E458)</f>
        <v>800.14213683696823</v>
      </c>
    </row>
    <row r="1158" spans="1:21" x14ac:dyDescent="0.25">
      <c r="A1158" s="4">
        <v>42795</v>
      </c>
      <c r="B1158" s="10">
        <f>'Volumi Totali'!B1158/'Volumi Totali'!N1158</f>
        <v>0.70398410230212738</v>
      </c>
      <c r="C1158" s="10">
        <f>'Volumi Totali'!C1158/'Volumi Totali'!N1158</f>
        <v>5.0110582061582585E-3</v>
      </c>
      <c r="D1158" s="10">
        <f>'Volumi Totali'!D1158/'Volumi Totali'!N1158</f>
        <v>1.3538333597958325E-2</v>
      </c>
      <c r="E1158" s="10">
        <f>'Volumi Totali'!E1158/'Volumi Totali'!N1158</f>
        <v>1.4020642495013398E-2</v>
      </c>
      <c r="F1158" s="10">
        <f>'Volumi Totali'!F1158/'Volumi Totali'!N1158</f>
        <v>0.13808024579393249</v>
      </c>
      <c r="G1158" s="10">
        <f>'Volumi Totali'!G1158/'Volumi Totali'!N1158</f>
        <v>0</v>
      </c>
      <c r="H1158" s="10">
        <f>'Volumi Totali'!H1158/'Volumi Totali'!N1158</f>
        <v>1.9822917182774017E-2</v>
      </c>
      <c r="I1158" s="10">
        <f>'Volumi Totali'!I1158/'Volumi Totali'!N1158</f>
        <v>7.3039079255872823E-3</v>
      </c>
      <c r="J1158" s="10">
        <f>'Volumi Totali'!J1158/'Volumi Totali'!N1158</f>
        <v>0</v>
      </c>
      <c r="K1158" s="10">
        <f>'Volumi Totali'!K1158/'Volumi Totali'!N1158</f>
        <v>9.7427442161634167E-2</v>
      </c>
      <c r="L1158" s="10">
        <f>'Volumi Totali'!L1158/'Volumi Totali'!N1158</f>
        <v>8.1135033481466879E-4</v>
      </c>
      <c r="N1158" s="11">
        <f t="shared" si="18"/>
        <v>1</v>
      </c>
      <c r="P1158" s="10">
        <f>(B1158*BTC!J1158+Indice!C1158*XRP!J1158+Indice!D1158*LTC!J1158+Indice!E1158*ETC!J428+Indice!F1158*ETH!J575+Indice!G1158*BCH!J428+Indice!H1158*XMR!J1018+Indice!I1158*ZEC!J428+Indice!J1158*EOS!J428+Indice!K1158*DASH!J1114+Indice!L1158*XLM!J942)</f>
        <v>6.8253103327919784E-2</v>
      </c>
      <c r="Q1158" s="18">
        <f>((B$1157*BTC!E1158+Indice!C$1157*XRP!E1158+Indice!D$1157*LTC!E1158+Indice!F$1157*ETH!E575+Indice!H$1157*XMR!E653+Indice!K$1157*DASH!E1114+Indice!L$1157*XLM!E942+E$1157*ETC!E398+I$1157*ZEC!E459)/S$733)</f>
        <v>900.36515651279888</v>
      </c>
      <c r="R1158" s="5"/>
      <c r="S1158" s="3"/>
      <c r="T1158" s="10"/>
      <c r="U1158" s="10"/>
    </row>
    <row r="1159" spans="1:21" x14ac:dyDescent="0.25">
      <c r="A1159" s="3">
        <v>42796</v>
      </c>
      <c r="B1159" s="10">
        <f>'Volumi Totali'!B1159/'Volumi Totali'!N1159</f>
        <v>0.66750713263822559</v>
      </c>
      <c r="C1159" s="10">
        <f>'Volumi Totali'!C1159/'Volumi Totali'!N1159</f>
        <v>6.9084335911564132E-3</v>
      </c>
      <c r="D1159" s="10">
        <f>'Volumi Totali'!D1159/'Volumi Totali'!N1159</f>
        <v>1.7109279998701075E-2</v>
      </c>
      <c r="E1159" s="10">
        <f>'Volumi Totali'!E1159/'Volumi Totali'!N1159</f>
        <v>6.8442702567403204E-3</v>
      </c>
      <c r="F1159" s="10">
        <f>'Volumi Totali'!F1159/'Volumi Totali'!N1159</f>
        <v>0.15157609718082929</v>
      </c>
      <c r="G1159" s="10">
        <f>'Volumi Totali'!G1159/'Volumi Totali'!N1159</f>
        <v>0</v>
      </c>
      <c r="H1159" s="10">
        <f>'Volumi Totali'!H1159/'Volumi Totali'!N1159</f>
        <v>1.298125756557534E-2</v>
      </c>
      <c r="I1159" s="10">
        <f>'Volumi Totali'!I1159/'Volumi Totali'!N1159</f>
        <v>4.3243006106375602E-3</v>
      </c>
      <c r="J1159" s="10">
        <f>'Volumi Totali'!J1159/'Volumi Totali'!N1159</f>
        <v>0</v>
      </c>
      <c r="K1159" s="10">
        <f>'Volumi Totali'!K1159/'Volumi Totali'!N1159</f>
        <v>0.13194482838476729</v>
      </c>
      <c r="L1159" s="10">
        <f>'Volumi Totali'!L1159/'Volumi Totali'!N1159</f>
        <v>8.0439977336712774E-4</v>
      </c>
      <c r="N1159" s="11">
        <f t="shared" si="18"/>
        <v>1</v>
      </c>
      <c r="P1159" s="10">
        <f>(B1159*BTC!J1159+Indice!C1159*XRP!J1159+Indice!D1159*LTC!J1159+Indice!E1159*ETC!J429+Indice!F1159*ETH!J576+Indice!G1159*BCH!J429+Indice!H1159*XMR!J1019+Indice!I1159*ZEC!J429+Indice!J1159*EOS!J429+Indice!K1159*DASH!J1115+Indice!L1159*XLM!J943)</f>
        <v>3.1037924120812091E-2</v>
      </c>
      <c r="Q1159" s="18">
        <f>((B$1157*BTC!E1159+Indice!C$1157*XRP!E1159+Indice!D$1157*LTC!E1159+Indice!F$1157*ETH!E576+Indice!H$1157*XMR!E654+Indice!K$1157*DASH!E1115+Indice!L$1157*XLM!E943+E$1157*ETC!E399+I$1157*ZEC!E460)/S$733)</f>
        <v>921.62146918378778</v>
      </c>
      <c r="R1159" s="5"/>
      <c r="S1159" s="4"/>
      <c r="T1159" s="10"/>
      <c r="U1159" s="10"/>
    </row>
    <row r="1160" spans="1:21" x14ac:dyDescent="0.25">
      <c r="A1160" s="4">
        <v>42797</v>
      </c>
      <c r="B1160" s="10">
        <f>'Volumi Totali'!B1160/'Volumi Totali'!N1160</f>
        <v>0.67174913194331787</v>
      </c>
      <c r="C1160" s="10">
        <f>'Volumi Totali'!C1160/'Volumi Totali'!N1160</f>
        <v>5.7525641253833928E-3</v>
      </c>
      <c r="D1160" s="10">
        <f>'Volumi Totali'!D1160/'Volumi Totali'!N1160</f>
        <v>1.5989951789434124E-2</v>
      </c>
      <c r="E1160" s="10">
        <f>'Volumi Totali'!E1160/'Volumi Totali'!N1160</f>
        <v>8.8505045246703405E-3</v>
      </c>
      <c r="F1160" s="10">
        <f>'Volumi Totali'!F1160/'Volumi Totali'!N1160</f>
        <v>0.20395375326933016</v>
      </c>
      <c r="G1160" s="10">
        <f>'Volumi Totali'!G1160/'Volumi Totali'!N1160</f>
        <v>0</v>
      </c>
      <c r="H1160" s="10">
        <f>'Volumi Totali'!H1160/'Volumi Totali'!N1160</f>
        <v>1.6864181545064538E-2</v>
      </c>
      <c r="I1160" s="10">
        <f>'Volumi Totali'!I1160/'Volumi Totali'!N1160</f>
        <v>4.7300231671417127E-3</v>
      </c>
      <c r="J1160" s="10">
        <f>'Volumi Totali'!J1160/'Volumi Totali'!N1160</f>
        <v>0</v>
      </c>
      <c r="K1160" s="10">
        <f>'Volumi Totali'!K1160/'Volumi Totali'!N1160</f>
        <v>7.1594887441583932E-2</v>
      </c>
      <c r="L1160" s="10">
        <f>'Volumi Totali'!L1160/'Volumi Totali'!N1160</f>
        <v>5.1500219407393365E-4</v>
      </c>
      <c r="N1160" s="11">
        <f t="shared" si="18"/>
        <v>0.99999999999999989</v>
      </c>
      <c r="P1160" s="10">
        <f>(B1160*BTC!J1160+Indice!C1160*XRP!J1160+Indice!D1160*LTC!J1160+Indice!E1160*ETC!J430+Indice!F1160*ETH!J577+Indice!G1160*BCH!J430+Indice!H1160*XMR!J1020+Indice!I1160*ZEC!J430+Indice!J1160*EOS!J430+Indice!K1160*DASH!J1116+Indice!L1160*XLM!J944)</f>
        <v>2.3955412180525659E-2</v>
      </c>
      <c r="Q1160" s="18">
        <f>((B$1157*BTC!E1160+Indice!C$1157*XRP!E1160+Indice!D$1157*LTC!E1160+Indice!F$1157*ETH!E577+Indice!H$1157*XMR!E655+Indice!K$1157*DASH!E1116+Indice!L$1157*XLM!E944+E$1157*ETC!E400+I$1157*ZEC!E461)/S$733)</f>
        <v>939.485383647704</v>
      </c>
      <c r="R1160" s="5"/>
      <c r="S1160" s="3"/>
      <c r="T1160" s="10"/>
      <c r="U1160" s="10"/>
    </row>
    <row r="1161" spans="1:21" x14ac:dyDescent="0.25">
      <c r="A1161" s="3">
        <v>42798</v>
      </c>
      <c r="B1161" s="10">
        <f>'Volumi Totali'!B1161/'Volumi Totali'!N1161</f>
        <v>0.7743654880373525</v>
      </c>
      <c r="C1161" s="10">
        <f>'Volumi Totali'!C1161/'Volumi Totali'!N1161</f>
        <v>5.7989314694275335E-3</v>
      </c>
      <c r="D1161" s="10">
        <f>'Volumi Totali'!D1161/'Volumi Totali'!N1161</f>
        <v>1.4202827257536731E-2</v>
      </c>
      <c r="E1161" s="10">
        <f>'Volumi Totali'!E1161/'Volumi Totali'!N1161</f>
        <v>1.0194101024244657E-2</v>
      </c>
      <c r="F1161" s="10">
        <f>'Volumi Totali'!F1161/'Volumi Totali'!N1161</f>
        <v>0.11552694787673098</v>
      </c>
      <c r="G1161" s="10">
        <f>'Volumi Totali'!G1161/'Volumi Totali'!N1161</f>
        <v>0</v>
      </c>
      <c r="H1161" s="10">
        <f>'Volumi Totali'!H1161/'Volumi Totali'!N1161</f>
        <v>9.4615234702755627E-3</v>
      </c>
      <c r="I1161" s="10">
        <f>'Volumi Totali'!I1161/'Volumi Totali'!N1161</f>
        <v>6.8433763048504235E-3</v>
      </c>
      <c r="J1161" s="10">
        <f>'Volumi Totali'!J1161/'Volumi Totali'!N1161</f>
        <v>0</v>
      </c>
      <c r="K1161" s="10">
        <f>'Volumi Totali'!K1161/'Volumi Totali'!N1161</f>
        <v>6.3166117203924288E-2</v>
      </c>
      <c r="L1161" s="10">
        <f>'Volumi Totali'!L1161/'Volumi Totali'!N1161</f>
        <v>4.4068735565733501E-4</v>
      </c>
      <c r="N1161" s="11">
        <f t="shared" si="18"/>
        <v>1</v>
      </c>
      <c r="P1161" s="10">
        <f>(B1161*BTC!J1161+Indice!C1161*XRP!J1161+Indice!D1161*LTC!J1161+Indice!E1161*ETC!J431+Indice!F1161*ETH!J578+Indice!G1161*BCH!J431+Indice!H1161*XMR!J1021+Indice!I1161*ZEC!J431+Indice!J1161*EOS!J431+Indice!K1161*DASH!J1117+Indice!L1161*XLM!J945)</f>
        <v>-2.4385944430110582E-2</v>
      </c>
      <c r="Q1161" s="18">
        <f>((B$1157*BTC!E1161+Indice!C$1157*XRP!E1161+Indice!D$1157*LTC!E1161+Indice!F$1157*ETH!E578+Indice!H$1157*XMR!E656+Indice!K$1157*DASH!E1117+Indice!L$1157*XLM!E945+E$1157*ETC!E401+I$1157*ZEC!E462)/S$733)</f>
        <v>924.6034182851779</v>
      </c>
      <c r="R1161" s="5"/>
      <c r="S1161" s="4"/>
      <c r="T1161" s="10"/>
      <c r="U1161" s="10"/>
    </row>
    <row r="1162" spans="1:21" x14ac:dyDescent="0.25">
      <c r="A1162" s="4">
        <v>42799</v>
      </c>
      <c r="B1162" s="10">
        <f>'Volumi Totali'!B1162/'Volumi Totali'!N1162</f>
        <v>0.72489741726292878</v>
      </c>
      <c r="C1162" s="10">
        <f>'Volumi Totali'!C1162/'Volumi Totali'!N1162</f>
        <v>5.6464680911346519E-3</v>
      </c>
      <c r="D1162" s="10">
        <f>'Volumi Totali'!D1162/'Volumi Totali'!N1162</f>
        <v>1.5332250270321228E-2</v>
      </c>
      <c r="E1162" s="10">
        <f>'Volumi Totali'!E1162/'Volumi Totali'!N1162</f>
        <v>8.5427177421149234E-3</v>
      </c>
      <c r="F1162" s="10">
        <f>'Volumi Totali'!F1162/'Volumi Totali'!N1162</f>
        <v>0.14493030195671175</v>
      </c>
      <c r="G1162" s="10">
        <f>'Volumi Totali'!G1162/'Volumi Totali'!N1162</f>
        <v>0</v>
      </c>
      <c r="H1162" s="10">
        <f>'Volumi Totali'!H1162/'Volumi Totali'!N1162</f>
        <v>2.9483388001268276E-2</v>
      </c>
      <c r="I1162" s="10">
        <f>'Volumi Totali'!I1162/'Volumi Totali'!N1162</f>
        <v>4.3376836312075482E-3</v>
      </c>
      <c r="J1162" s="10">
        <f>'Volumi Totali'!J1162/'Volumi Totali'!N1162</f>
        <v>0</v>
      </c>
      <c r="K1162" s="10">
        <f>'Volumi Totali'!K1162/'Volumi Totali'!N1162</f>
        <v>6.6260445886251337E-2</v>
      </c>
      <c r="L1162" s="10">
        <f>'Volumi Totali'!L1162/'Volumi Totali'!N1162</f>
        <v>5.6932715806147494E-4</v>
      </c>
      <c r="N1162" s="11">
        <f t="shared" si="18"/>
        <v>1</v>
      </c>
      <c r="P1162" s="10">
        <f>(B1162*BTC!J1162+Indice!C1162*XRP!J1162+Indice!D1162*LTC!J1162+Indice!E1162*ETC!J432+Indice!F1162*ETH!J579+Indice!G1162*BCH!J432+Indice!H1162*XMR!J1022+Indice!I1162*ZEC!J432+Indice!J1162*EOS!J432+Indice!K1162*DASH!J1118+Indice!L1162*XLM!J946)</f>
        <v>1.5833333607457967E-2</v>
      </c>
      <c r="Q1162" s="18">
        <f>((B$1157*BTC!E1162+Indice!C$1157*XRP!E1162+Indice!D$1157*LTC!E1162+Indice!F$1157*ETH!E579+Indice!H$1157*XMR!E657+Indice!K$1157*DASH!E1118+Indice!L$1157*XLM!E946+E$1157*ETC!E402+I$1157*ZEC!E463)/S$733)</f>
        <v>933.46703910997633</v>
      </c>
      <c r="R1162" s="5"/>
      <c r="S1162" s="3"/>
      <c r="T1162" s="10"/>
      <c r="U1162" s="10"/>
    </row>
    <row r="1163" spans="1:21" x14ac:dyDescent="0.25">
      <c r="A1163" s="3">
        <v>42800</v>
      </c>
      <c r="B1163" s="10">
        <f>'Volumi Totali'!B1163/'Volumi Totali'!N1163</f>
        <v>0.71812334087874552</v>
      </c>
      <c r="C1163" s="10">
        <f>'Volumi Totali'!C1163/'Volumi Totali'!N1163</f>
        <v>4.7833764661317597E-3</v>
      </c>
      <c r="D1163" s="10">
        <f>'Volumi Totali'!D1163/'Volumi Totali'!N1163</f>
        <v>2.0534682316223143E-2</v>
      </c>
      <c r="E1163" s="10">
        <f>'Volumi Totali'!E1163/'Volumi Totali'!N1163</f>
        <v>5.4815110792346055E-3</v>
      </c>
      <c r="F1163" s="10">
        <f>'Volumi Totali'!F1163/'Volumi Totali'!N1163</f>
        <v>0.15157578301232197</v>
      </c>
      <c r="G1163" s="10">
        <f>'Volumi Totali'!G1163/'Volumi Totali'!N1163</f>
        <v>0</v>
      </c>
      <c r="H1163" s="10">
        <f>'Volumi Totali'!H1163/'Volumi Totali'!N1163</f>
        <v>3.2309920396577103E-2</v>
      </c>
      <c r="I1163" s="10">
        <f>'Volumi Totali'!I1163/'Volumi Totali'!N1163</f>
        <v>5.8452065912955467E-3</v>
      </c>
      <c r="J1163" s="10">
        <f>'Volumi Totali'!J1163/'Volumi Totali'!N1163</f>
        <v>0</v>
      </c>
      <c r="K1163" s="10">
        <f>'Volumi Totali'!K1163/'Volumi Totali'!N1163</f>
        <v>6.0444866816872007E-2</v>
      </c>
      <c r="L1163" s="10">
        <f>'Volumi Totali'!L1163/'Volumi Totali'!N1163</f>
        <v>9.0131244259831404E-4</v>
      </c>
      <c r="N1163" s="11">
        <f t="shared" si="18"/>
        <v>0.99999999999999989</v>
      </c>
      <c r="P1163" s="10">
        <f>(B1163*BTC!J1163+Indice!C1163*XRP!J1163+Indice!D1163*LTC!J1163+Indice!E1163*ETC!J433+Indice!F1163*ETH!J580+Indice!G1163*BCH!J433+Indice!H1163*XMR!J1023+Indice!I1163*ZEC!J433+Indice!J1163*EOS!J433+Indice!K1163*DASH!J1119+Indice!L1163*XLM!J947)</f>
        <v>1.2554079912384304E-2</v>
      </c>
      <c r="Q1163" s="18">
        <f>((B$1157*BTC!E1163+Indice!C$1157*XRP!E1163+Indice!D$1157*LTC!E1163+Indice!F$1157*ETH!E580+Indice!H$1157*XMR!E658+Indice!K$1157*DASH!E1119+Indice!L$1157*XLM!E947+E$1157*ETC!E403+I$1157*ZEC!E464)/S$733)</f>
        <v>937.89713788740698</v>
      </c>
      <c r="R1163" s="5"/>
      <c r="S1163" s="4"/>
      <c r="T1163" s="10"/>
      <c r="U1163" s="10"/>
    </row>
    <row r="1164" spans="1:21" x14ac:dyDescent="0.25">
      <c r="A1164" s="4">
        <v>42801</v>
      </c>
      <c r="B1164" s="10">
        <f>'Volumi Totali'!B1164/'Volumi Totali'!N1164</f>
        <v>0.81717086365580338</v>
      </c>
      <c r="C1164" s="10">
        <f>'Volumi Totali'!C1164/'Volumi Totali'!N1164</f>
        <v>8.1418562112370186E-3</v>
      </c>
      <c r="D1164" s="10">
        <f>'Volumi Totali'!D1164/'Volumi Totali'!N1164</f>
        <v>1.5766681883173587E-2</v>
      </c>
      <c r="E1164" s="10">
        <f>'Volumi Totali'!E1164/'Volumi Totali'!N1164</f>
        <v>6.2309643092034305E-3</v>
      </c>
      <c r="F1164" s="10">
        <f>'Volumi Totali'!F1164/'Volumi Totali'!N1164</f>
        <v>0.10653780683972484</v>
      </c>
      <c r="G1164" s="10">
        <f>'Volumi Totali'!G1164/'Volumi Totali'!N1164</f>
        <v>0</v>
      </c>
      <c r="H1164" s="10">
        <f>'Volumi Totali'!H1164/'Volumi Totali'!N1164</f>
        <v>1.6633608659483799E-2</v>
      </c>
      <c r="I1164" s="10">
        <f>'Volumi Totali'!I1164/'Volumi Totali'!N1164</f>
        <v>2.9500032029632279E-3</v>
      </c>
      <c r="J1164" s="10">
        <f>'Volumi Totali'!J1164/'Volumi Totali'!N1164</f>
        <v>0</v>
      </c>
      <c r="K1164" s="10">
        <f>'Volumi Totali'!K1164/'Volumi Totali'!N1164</f>
        <v>2.5348300366753878E-2</v>
      </c>
      <c r="L1164" s="10">
        <f>'Volumi Totali'!L1164/'Volumi Totali'!N1164</f>
        <v>1.219914871656792E-3</v>
      </c>
      <c r="N1164" s="11">
        <f t="shared" si="18"/>
        <v>0.99999999999999989</v>
      </c>
      <c r="P1164" s="10">
        <f>(B1164*BTC!J1164+Indice!C1164*XRP!J1164+Indice!D1164*LTC!J1164+Indice!E1164*ETC!J434+Indice!F1164*ETH!J581+Indice!G1164*BCH!J434+Indice!H1164*XMR!J1024+Indice!I1164*ZEC!J434+Indice!J1164*EOS!J434+Indice!K1164*DASH!J1120+Indice!L1164*XLM!J948)</f>
        <v>-3.7929941354026386E-2</v>
      </c>
      <c r="Q1164" s="18">
        <f>((B$1157*BTC!E1164+Indice!C$1157*XRP!E1164+Indice!D$1157*LTC!E1164+Indice!F$1157*ETH!E581+Indice!H$1157*XMR!E659+Indice!K$1157*DASH!E1120+Indice!L$1157*XLM!E948+E$1157*ETC!E404+I$1157*ZEC!E465)/S$733)</f>
        <v>901.61847851802656</v>
      </c>
      <c r="R1164" s="5"/>
      <c r="S1164" s="3"/>
      <c r="T1164" s="10"/>
      <c r="U1164" s="10"/>
    </row>
    <row r="1165" spans="1:21" x14ac:dyDescent="0.25">
      <c r="A1165" s="3">
        <v>42802</v>
      </c>
      <c r="B1165" s="10">
        <f>'Volumi Totali'!B1165/'Volumi Totali'!N1165</f>
        <v>0.83120092115022226</v>
      </c>
      <c r="C1165" s="10">
        <f>'Volumi Totali'!C1165/'Volumi Totali'!N1165</f>
        <v>8.5780858658023248E-3</v>
      </c>
      <c r="D1165" s="10">
        <f>'Volumi Totali'!D1165/'Volumi Totali'!N1165</f>
        <v>1.1481764807528683E-2</v>
      </c>
      <c r="E1165" s="10">
        <f>'Volumi Totali'!E1165/'Volumi Totali'!N1165</f>
        <v>4.9001425211792817E-3</v>
      </c>
      <c r="F1165" s="10">
        <f>'Volumi Totali'!F1165/'Volumi Totali'!N1165</f>
        <v>0.11072065930080865</v>
      </c>
      <c r="G1165" s="10">
        <f>'Volumi Totali'!G1165/'Volumi Totali'!N1165</f>
        <v>0</v>
      </c>
      <c r="H1165" s="10">
        <f>'Volumi Totali'!H1165/'Volumi Totali'!N1165</f>
        <v>1.0607612249626572E-2</v>
      </c>
      <c r="I1165" s="10">
        <f>'Volumi Totali'!I1165/'Volumi Totali'!N1165</f>
        <v>2.6406259721023654E-3</v>
      </c>
      <c r="J1165" s="10">
        <f>'Volumi Totali'!J1165/'Volumi Totali'!N1165</f>
        <v>0</v>
      </c>
      <c r="K1165" s="10">
        <f>'Volumi Totali'!K1165/'Volumi Totali'!N1165</f>
        <v>1.9093931964520736E-2</v>
      </c>
      <c r="L1165" s="10">
        <f>'Volumi Totali'!L1165/'Volumi Totali'!N1165</f>
        <v>7.7625616820915398E-4</v>
      </c>
      <c r="N1165" s="11">
        <f t="shared" si="18"/>
        <v>1</v>
      </c>
      <c r="P1165" s="10">
        <f>(B1165*BTC!J1165+Indice!C1165*XRP!J1165+Indice!D1165*LTC!J1165+Indice!E1165*ETC!J435+Indice!F1165*ETH!J582+Indice!G1165*BCH!J435+Indice!H1165*XMR!J1025+Indice!I1165*ZEC!J435+Indice!J1165*EOS!J435+Indice!K1165*DASH!J1121+Indice!L1165*XLM!J949)</f>
        <v>-6.5223882910473055E-2</v>
      </c>
      <c r="Q1165" s="18">
        <f>((B$1157*BTC!E1165+Indice!C$1157*XRP!E1165+Indice!D$1157*LTC!E1165+Indice!F$1157*ETH!E582+Indice!H$1157*XMR!E660+Indice!K$1157*DASH!E1121+Indice!L$1157*XLM!E949+E$1157*ETC!E405+I$1157*ZEC!E466)/S$733)</f>
        <v>847.12361807955392</v>
      </c>
      <c r="R1165" s="5"/>
      <c r="S1165" s="4"/>
      <c r="T1165" s="10"/>
      <c r="U1165" s="10"/>
    </row>
    <row r="1166" spans="1:21" x14ac:dyDescent="0.25">
      <c r="A1166" s="4">
        <v>42803</v>
      </c>
      <c r="B1166" s="10">
        <f>'Volumi Totali'!B1166/'Volumi Totali'!N1166</f>
        <v>0.77001108596398682</v>
      </c>
      <c r="C1166" s="10">
        <f>'Volumi Totali'!C1166/'Volumi Totali'!N1166</f>
        <v>7.4891113694149514E-3</v>
      </c>
      <c r="D1166" s="10">
        <f>'Volumi Totali'!D1166/'Volumi Totali'!N1166</f>
        <v>1.1215929627816671E-2</v>
      </c>
      <c r="E1166" s="10">
        <f>'Volumi Totali'!E1166/'Volumi Totali'!N1166</f>
        <v>4.5292826391015312E-3</v>
      </c>
      <c r="F1166" s="10">
        <f>'Volumi Totali'!F1166/'Volumi Totali'!N1166</f>
        <v>0.1139635081073042</v>
      </c>
      <c r="G1166" s="10">
        <f>'Volumi Totali'!G1166/'Volumi Totali'!N1166</f>
        <v>0</v>
      </c>
      <c r="H1166" s="10">
        <f>'Volumi Totali'!H1166/'Volumi Totali'!N1166</f>
        <v>1.2658972635427779E-2</v>
      </c>
      <c r="I1166" s="10">
        <f>'Volumi Totali'!I1166/'Volumi Totali'!N1166</f>
        <v>3.2346935469128391E-3</v>
      </c>
      <c r="J1166" s="10">
        <f>'Volumi Totali'!J1166/'Volumi Totali'!N1166</f>
        <v>0</v>
      </c>
      <c r="K1166" s="10">
        <f>'Volumi Totali'!K1166/'Volumi Totali'!N1166</f>
        <v>7.6221964759912567E-2</v>
      </c>
      <c r="L1166" s="10">
        <f>'Volumi Totali'!L1166/'Volumi Totali'!N1166</f>
        <v>6.7545135012265253E-4</v>
      </c>
      <c r="N1166" s="11">
        <f t="shared" si="18"/>
        <v>1.0000000000000002</v>
      </c>
      <c r="P1166" s="10">
        <f>(B1166*BTC!J1166+Indice!C1166*XRP!J1166+Indice!D1166*LTC!J1166+Indice!E1166*ETC!J436+Indice!F1166*ETH!J583+Indice!G1166*BCH!J436+Indice!H1166*XMR!J1026+Indice!I1166*ZEC!J436+Indice!J1166*EOS!J436+Indice!K1166*DASH!J1122+Indice!L1166*XLM!J950)</f>
        <v>4.9797285445645607E-2</v>
      </c>
      <c r="Q1166" s="18">
        <f>((B$1157*BTC!E1166+Indice!C$1157*XRP!E1166+Indice!D$1157*LTC!E1166+Indice!F$1157*ETH!E583+Indice!H$1157*XMR!E661+Indice!K$1157*DASH!E1122+Indice!L$1157*XLM!E950+E$1157*ETC!E406+I$1157*ZEC!E467)/S$733)</f>
        <v>875.90408014072113</v>
      </c>
      <c r="R1166" s="5"/>
      <c r="S1166" s="3"/>
      <c r="T1166" s="10"/>
      <c r="U1166" s="10"/>
    </row>
    <row r="1167" spans="1:21" x14ac:dyDescent="0.25">
      <c r="A1167" s="3">
        <v>42804</v>
      </c>
      <c r="B1167" s="10">
        <f>'Volumi Totali'!B1167/'Volumi Totali'!N1167</f>
        <v>0.80118859266685938</v>
      </c>
      <c r="C1167" s="10">
        <f>'Volumi Totali'!C1167/'Volumi Totali'!N1167</f>
        <v>4.4684417791462094E-3</v>
      </c>
      <c r="D1167" s="10">
        <f>'Volumi Totali'!D1167/'Volumi Totali'!N1167</f>
        <v>1.0075537291350287E-2</v>
      </c>
      <c r="E1167" s="10">
        <f>'Volumi Totali'!E1167/'Volumi Totali'!N1167</f>
        <v>6.1843305844869606E-3</v>
      </c>
      <c r="F1167" s="10">
        <f>'Volumi Totali'!F1167/'Volumi Totali'!N1167</f>
        <v>0.12435252098287501</v>
      </c>
      <c r="G1167" s="10">
        <f>'Volumi Totali'!G1167/'Volumi Totali'!N1167</f>
        <v>0</v>
      </c>
      <c r="H1167" s="10">
        <f>'Volumi Totali'!H1167/'Volumi Totali'!N1167</f>
        <v>1.5351440272913673E-2</v>
      </c>
      <c r="I1167" s="10">
        <f>'Volumi Totali'!I1167/'Volumi Totali'!N1167</f>
        <v>2.7551393052470006E-3</v>
      </c>
      <c r="J1167" s="10">
        <f>'Volumi Totali'!J1167/'Volumi Totali'!N1167</f>
        <v>0</v>
      </c>
      <c r="K1167" s="10">
        <f>'Volumi Totali'!K1167/'Volumi Totali'!N1167</f>
        <v>3.5134033678255919E-2</v>
      </c>
      <c r="L1167" s="10">
        <f>'Volumi Totali'!L1167/'Volumi Totali'!N1167</f>
        <v>4.8996343886557989E-4</v>
      </c>
      <c r="N1167" s="11">
        <f t="shared" si="18"/>
        <v>0.99999999999999989</v>
      </c>
      <c r="P1167" s="10">
        <f>(B1167*BTC!J1167+Indice!C1167*XRP!J1167+Indice!D1167*LTC!J1167+Indice!E1167*ETC!J437+Indice!F1167*ETH!J584+Indice!G1167*BCH!J437+Indice!H1167*XMR!J1027+Indice!I1167*ZEC!J437+Indice!J1167*EOS!J437+Indice!K1167*DASH!J1123+Indice!L1167*XLM!J951)</f>
        <v>-3.87441516280424E-2</v>
      </c>
      <c r="Q1167" s="18">
        <f>((B$1157*BTC!E1167+Indice!C$1157*XRP!E1167+Indice!D$1157*LTC!E1167+Indice!F$1157*ETH!E584+Indice!H$1157*XMR!E662+Indice!K$1157*DASH!E1123+Indice!L$1157*XLM!E951+E$1157*ETC!E407+I$1157*ZEC!E468)/S$733)</f>
        <v>823.80355427576251</v>
      </c>
      <c r="R1167" s="5"/>
      <c r="S1167" s="4"/>
      <c r="T1167" s="10"/>
      <c r="U1167" s="10"/>
    </row>
    <row r="1168" spans="1:21" x14ac:dyDescent="0.25">
      <c r="A1168" s="4">
        <v>42805</v>
      </c>
      <c r="B1168" s="10">
        <f>'Volumi Totali'!B1168/'Volumi Totali'!N1168</f>
        <v>0.66909192415470375</v>
      </c>
      <c r="C1168" s="10">
        <f>'Volumi Totali'!C1168/'Volumi Totali'!N1168</f>
        <v>4.2948040461262982E-3</v>
      </c>
      <c r="D1168" s="10">
        <f>'Volumi Totali'!D1168/'Volumi Totali'!N1168</f>
        <v>8.1800100994339035E-3</v>
      </c>
      <c r="E1168" s="10">
        <f>'Volumi Totali'!E1168/'Volumi Totali'!N1168</f>
        <v>4.6892168735055053E-3</v>
      </c>
      <c r="F1168" s="10">
        <f>'Volumi Totali'!F1168/'Volumi Totali'!N1168</f>
        <v>0.16330569952040974</v>
      </c>
      <c r="G1168" s="10">
        <f>'Volumi Totali'!G1168/'Volumi Totali'!N1168</f>
        <v>0</v>
      </c>
      <c r="H1168" s="10">
        <f>'Volumi Totali'!H1168/'Volumi Totali'!N1168</f>
        <v>1.5348848770217097E-2</v>
      </c>
      <c r="I1168" s="10">
        <f>'Volumi Totali'!I1168/'Volumi Totali'!N1168</f>
        <v>3.9717827508210591E-3</v>
      </c>
      <c r="J1168" s="10">
        <f>'Volumi Totali'!J1168/'Volumi Totali'!N1168</f>
        <v>0</v>
      </c>
      <c r="K1168" s="10">
        <f>'Volumi Totali'!K1168/'Volumi Totali'!N1168</f>
        <v>0.13018905944254267</v>
      </c>
      <c r="L1168" s="10">
        <f>'Volumi Totali'!L1168/'Volumi Totali'!N1168</f>
        <v>9.2865434223997605E-4</v>
      </c>
      <c r="N1168" s="11">
        <f t="shared" si="18"/>
        <v>1</v>
      </c>
      <c r="P1168" s="10">
        <f>(B1168*BTC!J1168+Indice!C1168*XRP!J1168+Indice!D1168*LTC!J1168+Indice!E1168*ETC!J438+Indice!F1168*ETH!J585+Indice!G1168*BCH!J438+Indice!H1168*XMR!J1028+Indice!I1168*ZEC!J438+Indice!J1168*EOS!J438+Indice!K1168*DASH!J1124+Indice!L1168*XLM!J952)</f>
        <v>0.11333414349471017</v>
      </c>
      <c r="Q1168" s="18">
        <f>((B$1157*BTC!E1168+Indice!C$1157*XRP!E1168+Indice!D$1157*LTC!E1168+Indice!F$1157*ETH!E585+Indice!H$1157*XMR!E663+Indice!K$1157*DASH!E1124+Indice!L$1157*XLM!E952+E$1157*ETC!E408+I$1157*ZEC!E469)/S$733)</f>
        <v>868.50764431196296</v>
      </c>
      <c r="R1168" s="5"/>
      <c r="S1168" s="3"/>
      <c r="T1168" s="10"/>
      <c r="U1168" s="10"/>
    </row>
    <row r="1169" spans="1:21" x14ac:dyDescent="0.25">
      <c r="A1169" s="3">
        <v>42806</v>
      </c>
      <c r="B1169" s="10">
        <f>'Volumi Totali'!B1169/'Volumi Totali'!N1169</f>
        <v>0.60408169751317908</v>
      </c>
      <c r="C1169" s="10">
        <f>'Volumi Totali'!C1169/'Volumi Totali'!N1169</f>
        <v>4.0711483666567008E-3</v>
      </c>
      <c r="D1169" s="10">
        <f>'Volumi Totali'!D1169/'Volumi Totali'!N1169</f>
        <v>8.9711088626663379E-3</v>
      </c>
      <c r="E1169" s="10">
        <f>'Volumi Totali'!E1169/'Volumi Totali'!N1169</f>
        <v>8.3431378900076392E-3</v>
      </c>
      <c r="F1169" s="10">
        <f>'Volumi Totali'!F1169/'Volumi Totali'!N1169</f>
        <v>0.198445038997141</v>
      </c>
      <c r="G1169" s="10">
        <f>'Volumi Totali'!G1169/'Volumi Totali'!N1169</f>
        <v>0</v>
      </c>
      <c r="H1169" s="10">
        <f>'Volumi Totali'!H1169/'Volumi Totali'!N1169</f>
        <v>4.7680163917442051E-2</v>
      </c>
      <c r="I1169" s="10">
        <f>'Volumi Totali'!I1169/'Volumi Totali'!N1169</f>
        <v>4.8878350402367559E-3</v>
      </c>
      <c r="J1169" s="10">
        <f>'Volumi Totali'!J1169/'Volumi Totali'!N1169</f>
        <v>0</v>
      </c>
      <c r="K1169" s="10">
        <f>'Volumi Totali'!K1169/'Volumi Totali'!N1169</f>
        <v>0.12258197604500276</v>
      </c>
      <c r="L1169" s="10">
        <f>'Volumi Totali'!L1169/'Volumi Totali'!N1169</f>
        <v>9.378933676676604E-4</v>
      </c>
      <c r="N1169" s="11">
        <f t="shared" si="18"/>
        <v>0.99999999999999989</v>
      </c>
      <c r="P1169" s="10">
        <f>(B1169*BTC!J1169+Indice!C1169*XRP!J1169+Indice!D1169*LTC!J1169+Indice!E1169*ETC!J439+Indice!F1169*ETH!J586+Indice!G1169*BCH!J439+Indice!H1169*XMR!J1029+Indice!I1169*ZEC!J439+Indice!J1169*EOS!J439+Indice!K1169*DASH!J1125+Indice!L1169*XLM!J953)</f>
        <v>5.506716490242014E-2</v>
      </c>
      <c r="Q1169" s="18">
        <f>((B$1157*BTC!E1169+Indice!C$1157*XRP!E1169+Indice!D$1157*LTC!E1169+Indice!F$1157*ETH!E586+Indice!H$1157*XMR!E664+Indice!K$1157*DASH!E1125+Indice!L$1157*XLM!E953+E$1157*ETC!E409+I$1157*ZEC!E470)/S$733)</f>
        <v>902.48683789975178</v>
      </c>
      <c r="R1169" s="5"/>
      <c r="S1169" s="4"/>
      <c r="T1169" s="10"/>
      <c r="U1169" s="10"/>
    </row>
    <row r="1170" spans="1:21" x14ac:dyDescent="0.25">
      <c r="A1170" s="4">
        <v>42807</v>
      </c>
      <c r="B1170" s="10">
        <f>'Volumi Totali'!B1170/'Volumi Totali'!N1170</f>
        <v>0.51875416662862395</v>
      </c>
      <c r="C1170" s="10">
        <f>'Volumi Totali'!C1170/'Volumi Totali'!N1170</f>
        <v>3.494797581506602E-3</v>
      </c>
      <c r="D1170" s="10">
        <f>'Volumi Totali'!D1170/'Volumi Totali'!N1170</f>
        <v>3.0610257431499713E-2</v>
      </c>
      <c r="E1170" s="10">
        <f>'Volumi Totali'!E1170/'Volumi Totali'!N1170</f>
        <v>1.296601018958941E-2</v>
      </c>
      <c r="F1170" s="10">
        <f>'Volumi Totali'!F1170/'Volumi Totali'!N1170</f>
        <v>0.34852349027630336</v>
      </c>
      <c r="G1170" s="10">
        <f>'Volumi Totali'!G1170/'Volumi Totali'!N1170</f>
        <v>0</v>
      </c>
      <c r="H1170" s="10">
        <f>'Volumi Totali'!H1170/'Volumi Totali'!N1170</f>
        <v>2.6691605368906912E-2</v>
      </c>
      <c r="I1170" s="10">
        <f>'Volumi Totali'!I1170/'Volumi Totali'!N1170</f>
        <v>7.9754514113997491E-3</v>
      </c>
      <c r="J1170" s="10">
        <f>'Volumi Totali'!J1170/'Volumi Totali'!N1170</f>
        <v>0</v>
      </c>
      <c r="K1170" s="10">
        <f>'Volumi Totali'!K1170/'Volumi Totali'!N1170</f>
        <v>5.0073378008067639E-2</v>
      </c>
      <c r="L1170" s="10">
        <f>'Volumi Totali'!L1170/'Volumi Totali'!N1170</f>
        <v>9.108431041026507E-4</v>
      </c>
      <c r="N1170" s="11">
        <f t="shared" si="18"/>
        <v>1</v>
      </c>
      <c r="P1170" s="10">
        <f>(B1170*BTC!J1170+Indice!C1170*XRP!J1170+Indice!D1170*LTC!J1170+Indice!E1170*ETC!J440+Indice!F1170*ETH!J587+Indice!G1170*BCH!J440+Indice!H1170*XMR!J1030+Indice!I1170*ZEC!J440+Indice!J1170*EOS!J440+Indice!K1170*DASH!J1126+Indice!L1170*XLM!J954)</f>
        <v>8.3290745226276802E-2</v>
      </c>
      <c r="Q1170" s="18">
        <f>((B$1157*BTC!E1170+Indice!C$1157*XRP!E1170+Indice!D$1157*LTC!E1170+Indice!F$1157*ETH!E587+Indice!H$1157*XMR!E665+Indice!K$1157*DASH!E1126+Indice!L$1157*XLM!E954+E$1157*ETC!E410+I$1157*ZEC!E471)/S$733)</f>
        <v>911.5104621856251</v>
      </c>
      <c r="R1170" s="5"/>
      <c r="S1170" s="3"/>
      <c r="T1170" s="10"/>
      <c r="U1170" s="10"/>
    </row>
    <row r="1171" spans="1:21" x14ac:dyDescent="0.25">
      <c r="A1171" s="3">
        <v>42808</v>
      </c>
      <c r="B1171" s="10">
        <f>'Volumi Totali'!B1171/'Volumi Totali'!N1171</f>
        <v>0.58972017719174596</v>
      </c>
      <c r="C1171" s="10">
        <f>'Volumi Totali'!C1171/'Volumi Totali'!N1171</f>
        <v>3.2666525416152081E-3</v>
      </c>
      <c r="D1171" s="10">
        <f>'Volumi Totali'!D1171/'Volumi Totali'!N1171</f>
        <v>1.9061246810666704E-2</v>
      </c>
      <c r="E1171" s="10">
        <f>'Volumi Totali'!E1171/'Volumi Totali'!N1171</f>
        <v>2.2994966422664073E-2</v>
      </c>
      <c r="F1171" s="10">
        <f>'Volumi Totali'!F1171/'Volumi Totali'!N1171</f>
        <v>0.24472187748195384</v>
      </c>
      <c r="G1171" s="10">
        <f>'Volumi Totali'!G1171/'Volumi Totali'!N1171</f>
        <v>0</v>
      </c>
      <c r="H1171" s="10">
        <f>'Volumi Totali'!H1171/'Volumi Totali'!N1171</f>
        <v>2.4213996154714614E-2</v>
      </c>
      <c r="I1171" s="10">
        <f>'Volumi Totali'!I1171/'Volumi Totali'!N1171</f>
        <v>5.7043273627464912E-3</v>
      </c>
      <c r="J1171" s="10">
        <f>'Volumi Totali'!J1171/'Volumi Totali'!N1171</f>
        <v>0</v>
      </c>
      <c r="K1171" s="10">
        <f>'Volumi Totali'!K1171/'Volumi Totali'!N1171</f>
        <v>8.9381410108147041E-2</v>
      </c>
      <c r="L1171" s="10">
        <f>'Volumi Totali'!L1171/'Volumi Totali'!N1171</f>
        <v>9.3534592574603058E-4</v>
      </c>
      <c r="N1171" s="11">
        <f t="shared" si="18"/>
        <v>1</v>
      </c>
      <c r="P1171" s="10">
        <f>(B1171*BTC!J1171+Indice!C1171*XRP!J1171+Indice!D1171*LTC!J1171+Indice!E1171*ETC!J441+Indice!F1171*ETH!J588+Indice!G1171*BCH!J441+Indice!H1171*XMR!J1031+Indice!I1171*ZEC!J441+Indice!J1171*EOS!J441+Indice!K1171*DASH!J1127+Indice!L1171*XLM!J955)</f>
        <v>1.9825857290414865E-2</v>
      </c>
      <c r="Q1171" s="18">
        <f>((B$1157*BTC!E1171+Indice!C$1157*XRP!E1171+Indice!D$1157*LTC!E1171+Indice!F$1157*ETH!E588+Indice!H$1157*XMR!E666+Indice!K$1157*DASH!E1127+Indice!L$1157*XLM!E955+E$1157*ETC!E411+I$1157*ZEC!E472)/S$733)</f>
        <v>917.94432380981721</v>
      </c>
      <c r="R1171" s="5"/>
      <c r="S1171" s="4"/>
      <c r="T1171" s="10"/>
      <c r="U1171" s="10"/>
    </row>
    <row r="1172" spans="1:21" x14ac:dyDescent="0.25">
      <c r="A1172" s="4">
        <v>42809</v>
      </c>
      <c r="B1172" s="10">
        <f>'Volumi Totali'!B1172/'Volumi Totali'!N1172</f>
        <v>0.52671110456241077</v>
      </c>
      <c r="C1172" s="10">
        <f>'Volumi Totali'!C1172/'Volumi Totali'!N1172</f>
        <v>2.4338137484185888E-3</v>
      </c>
      <c r="D1172" s="10">
        <f>'Volumi Totali'!D1172/'Volumi Totali'!N1172</f>
        <v>1.1623353540271438E-2</v>
      </c>
      <c r="E1172" s="10">
        <f>'Volumi Totali'!E1172/'Volumi Totali'!N1172</f>
        <v>1.0447028209752938E-2</v>
      </c>
      <c r="F1172" s="10">
        <f>'Volumi Totali'!F1172/'Volumi Totali'!N1172</f>
        <v>0.3012779463266328</v>
      </c>
      <c r="G1172" s="10">
        <f>'Volumi Totali'!G1172/'Volumi Totali'!N1172</f>
        <v>0</v>
      </c>
      <c r="H1172" s="10">
        <f>'Volumi Totali'!H1172/'Volumi Totali'!N1172</f>
        <v>2.1692776189859438E-2</v>
      </c>
      <c r="I1172" s="10">
        <f>'Volumi Totali'!I1172/'Volumi Totali'!N1172</f>
        <v>4.387104524278808E-3</v>
      </c>
      <c r="J1172" s="10">
        <f>'Volumi Totali'!J1172/'Volumi Totali'!N1172</f>
        <v>0</v>
      </c>
      <c r="K1172" s="10">
        <f>'Volumi Totali'!K1172/'Volumi Totali'!N1172</f>
        <v>0.12057397247823201</v>
      </c>
      <c r="L1172" s="10">
        <f>'Volumi Totali'!L1172/'Volumi Totali'!N1172</f>
        <v>8.5290042014322443E-4</v>
      </c>
      <c r="N1172" s="11">
        <f t="shared" si="18"/>
        <v>1</v>
      </c>
      <c r="P1172" s="10">
        <f>(B1172*BTC!J1172+Indice!C1172*XRP!J1172+Indice!D1172*LTC!J1172+Indice!E1172*ETC!J442+Indice!F1172*ETH!J589+Indice!G1172*BCH!J442+Indice!H1172*XMR!J1032+Indice!I1172*ZEC!J442+Indice!J1172*EOS!J442+Indice!K1172*DASH!J1128+Indice!L1172*XLM!J956)</f>
        <v>8.1238004037343478E-2</v>
      </c>
      <c r="Q1172" s="18">
        <f>((B$1157*BTC!E1172+Indice!C$1157*XRP!E1172+Indice!D$1157*LTC!E1172+Indice!F$1157*ETH!E589+Indice!H$1157*XMR!E667+Indice!K$1157*DASH!E1128+Indice!L$1157*XLM!E956+E$1157*ETC!E412+I$1157*ZEC!E473)/S$733)</f>
        <v>926.90930776260927</v>
      </c>
      <c r="R1172" s="5"/>
      <c r="S1172" s="3"/>
      <c r="T1172" s="10"/>
      <c r="U1172" s="10"/>
    </row>
    <row r="1173" spans="1:21" x14ac:dyDescent="0.25">
      <c r="A1173" s="3">
        <v>42810</v>
      </c>
      <c r="B1173" s="10">
        <f>'Volumi Totali'!B1173/'Volumi Totali'!N1173</f>
        <v>0.52359368612732204</v>
      </c>
      <c r="C1173" s="10">
        <f>'Volumi Totali'!C1173/'Volumi Totali'!N1173</f>
        <v>3.165178310102526E-3</v>
      </c>
      <c r="D1173" s="10">
        <f>'Volumi Totali'!D1173/'Volumi Totali'!N1173</f>
        <v>1.0458623334227863E-2</v>
      </c>
      <c r="E1173" s="10">
        <f>'Volumi Totali'!E1173/'Volumi Totali'!N1173</f>
        <v>1.5890380600095313E-2</v>
      </c>
      <c r="F1173" s="10">
        <f>'Volumi Totali'!F1173/'Volumi Totali'!N1173</f>
        <v>0.37259992245948192</v>
      </c>
      <c r="G1173" s="10">
        <f>'Volumi Totali'!G1173/'Volumi Totali'!N1173</f>
        <v>0</v>
      </c>
      <c r="H1173" s="10">
        <f>'Volumi Totali'!H1173/'Volumi Totali'!N1173</f>
        <v>2.5970925094366729E-2</v>
      </c>
      <c r="I1173" s="10">
        <f>'Volumi Totali'!I1173/'Volumi Totali'!N1173</f>
        <v>3.235038030693047E-3</v>
      </c>
      <c r="J1173" s="10">
        <f>'Volumi Totali'!J1173/'Volumi Totali'!N1173</f>
        <v>0</v>
      </c>
      <c r="K1173" s="10">
        <f>'Volumi Totali'!K1173/'Volumi Totali'!N1173</f>
        <v>4.471899464049589E-2</v>
      </c>
      <c r="L1173" s="10">
        <f>'Volumi Totali'!L1173/'Volumi Totali'!N1173</f>
        <v>3.6725140321468801E-4</v>
      </c>
      <c r="N1173" s="11">
        <f t="shared" si="18"/>
        <v>1</v>
      </c>
      <c r="P1173" s="10">
        <f>(B1173*BTC!J1173+Indice!C1173*XRP!J1173+Indice!D1173*LTC!J1173+Indice!E1173*ETC!J443+Indice!F1173*ETH!J590+Indice!G1173*BCH!J443+Indice!H1173*XMR!J1033+Indice!I1173*ZEC!J443+Indice!J1173*EOS!J443+Indice!K1173*DASH!J1129+Indice!L1173*XLM!J957)</f>
        <v>9.1666610912472163E-2</v>
      </c>
      <c r="Q1173" s="18">
        <f>((B$1157*BTC!E1173+Indice!C$1157*XRP!E1173+Indice!D$1157*LTC!E1173+Indice!F$1157*ETH!E590+Indice!H$1157*XMR!E668+Indice!K$1157*DASH!E1129+Indice!L$1157*XLM!E957+E$1157*ETC!E413+I$1157*ZEC!E474)/S$733)</f>
        <v>884.47798254966585</v>
      </c>
      <c r="R1173" s="5"/>
      <c r="S1173" s="4"/>
      <c r="T1173" s="10"/>
      <c r="U1173" s="10"/>
    </row>
    <row r="1174" spans="1:21" x14ac:dyDescent="0.25">
      <c r="A1174" s="4">
        <v>42811</v>
      </c>
      <c r="B1174" s="10">
        <f>'Volumi Totali'!B1174/'Volumi Totali'!N1174</f>
        <v>0.53321453342595559</v>
      </c>
      <c r="C1174" s="10">
        <f>'Volumi Totali'!C1174/'Volumi Totali'!N1174</f>
        <v>2.5974135521496617E-3</v>
      </c>
      <c r="D1174" s="10">
        <f>'Volumi Totali'!D1174/'Volumi Totali'!N1174</f>
        <v>8.3835391526933048E-3</v>
      </c>
      <c r="E1174" s="10">
        <f>'Volumi Totali'!E1174/'Volumi Totali'!N1174</f>
        <v>1.5192410347051015E-2</v>
      </c>
      <c r="F1174" s="10">
        <f>'Volumi Totali'!F1174/'Volumi Totali'!N1174</f>
        <v>0.37544969242211573</v>
      </c>
      <c r="G1174" s="10">
        <f>'Volumi Totali'!G1174/'Volumi Totali'!N1174</f>
        <v>0</v>
      </c>
      <c r="H1174" s="10">
        <f>'Volumi Totali'!H1174/'Volumi Totali'!N1174</f>
        <v>2.7565857917872364E-2</v>
      </c>
      <c r="I1174" s="10">
        <f>'Volumi Totali'!I1174/'Volumi Totali'!N1174</f>
        <v>3.8397010777788316E-3</v>
      </c>
      <c r="J1174" s="10">
        <f>'Volumi Totali'!J1174/'Volumi Totali'!N1174</f>
        <v>0</v>
      </c>
      <c r="K1174" s="10">
        <f>'Volumi Totali'!K1174/'Volumi Totali'!N1174</f>
        <v>3.3402248833365317E-2</v>
      </c>
      <c r="L1174" s="10">
        <f>'Volumi Totali'!L1174/'Volumi Totali'!N1174</f>
        <v>3.5460327101812471E-4</v>
      </c>
      <c r="N1174" s="11">
        <f t="shared" si="18"/>
        <v>1</v>
      </c>
      <c r="P1174" s="10">
        <f>(B1174*BTC!J1174+Indice!C1174*XRP!J1174+Indice!D1174*LTC!J1174+Indice!E1174*ETC!J444+Indice!F1174*ETH!J591+Indice!G1174*BCH!J444+Indice!H1174*XMR!J1034+Indice!I1174*ZEC!J444+Indice!J1174*EOS!J444+Indice!K1174*DASH!J1130+Indice!L1174*XLM!J958)</f>
        <v>-2.5940626441593177E-2</v>
      </c>
      <c r="Q1174" s="18">
        <f>((B$1157*BTC!E1174+Indice!C$1157*XRP!E1174+Indice!D$1157*LTC!E1174+Indice!F$1157*ETH!E591+Indice!H$1157*XMR!E669+Indice!K$1157*DASH!E1130+Indice!L$1157*XLM!E958+E$1157*ETC!E414+I$1157*ZEC!E475)/S$733)</f>
        <v>820.94213093430187</v>
      </c>
      <c r="R1174" s="5"/>
      <c r="S1174" s="3"/>
      <c r="T1174" s="10"/>
      <c r="U1174" s="10"/>
    </row>
    <row r="1175" spans="1:21" x14ac:dyDescent="0.25">
      <c r="A1175" s="3">
        <v>42812</v>
      </c>
      <c r="B1175" s="10">
        <f>'Volumi Totali'!B1175/'Volumi Totali'!N1175</f>
        <v>0.60219222556076135</v>
      </c>
      <c r="C1175" s="10">
        <f>'Volumi Totali'!C1175/'Volumi Totali'!N1175</f>
        <v>7.0011282610952406E-3</v>
      </c>
      <c r="D1175" s="10">
        <f>'Volumi Totali'!D1175/'Volumi Totali'!N1175</f>
        <v>1.1824465887736021E-2</v>
      </c>
      <c r="E1175" s="10">
        <f>'Volumi Totali'!E1175/'Volumi Totali'!N1175</f>
        <v>8.982540703174953E-3</v>
      </c>
      <c r="F1175" s="10">
        <f>'Volumi Totali'!F1175/'Volumi Totali'!N1175</f>
        <v>0.25411595911757096</v>
      </c>
      <c r="G1175" s="10">
        <f>'Volumi Totali'!G1175/'Volumi Totali'!N1175</f>
        <v>0</v>
      </c>
      <c r="H1175" s="10">
        <f>'Volumi Totali'!H1175/'Volumi Totali'!N1175</f>
        <v>1.6312833358487596E-2</v>
      </c>
      <c r="I1175" s="10">
        <f>'Volumi Totali'!I1175/'Volumi Totali'!N1175</f>
        <v>2.6436278923348735E-2</v>
      </c>
      <c r="J1175" s="10">
        <f>'Volumi Totali'!J1175/'Volumi Totali'!N1175</f>
        <v>0</v>
      </c>
      <c r="K1175" s="10">
        <f>'Volumi Totali'!K1175/'Volumi Totali'!N1175</f>
        <v>7.2464140347145101E-2</v>
      </c>
      <c r="L1175" s="10">
        <f>'Volumi Totali'!L1175/'Volumi Totali'!N1175</f>
        <v>6.7042784068007159E-4</v>
      </c>
      <c r="N1175" s="11">
        <f t="shared" si="18"/>
        <v>1</v>
      </c>
      <c r="P1175" s="10">
        <f>(B1175*BTC!J1175+Indice!C1175*XRP!J1175+Indice!D1175*LTC!J1175+Indice!E1175*ETC!J445+Indice!F1175*ETH!J592+Indice!G1175*BCH!J445+Indice!H1175*XMR!J1035+Indice!I1175*ZEC!J445+Indice!J1175*EOS!J445+Indice!K1175*DASH!J1131+Indice!L1175*XLM!J959)</f>
        <v>-0.13215795832637153</v>
      </c>
      <c r="Q1175" s="18">
        <f>((B$1157*BTC!E1175+Indice!C$1157*XRP!E1175+Indice!D$1157*LTC!E1175+Indice!F$1157*ETH!E592+Indice!H$1157*XMR!E670+Indice!K$1157*DASH!E1131+Indice!L$1157*XLM!E959+E$1157*ETC!E415+I$1157*ZEC!E476)/S$733)</f>
        <v>725.80963886455982</v>
      </c>
      <c r="R1175" s="5"/>
      <c r="S1175" s="4"/>
      <c r="T1175" s="10"/>
      <c r="U1175" s="10"/>
    </row>
    <row r="1176" spans="1:21" x14ac:dyDescent="0.25">
      <c r="A1176" s="4">
        <v>42813</v>
      </c>
      <c r="B1176" s="10">
        <f>'Volumi Totali'!B1176/'Volumi Totali'!N1176</f>
        <v>0.54662374225882404</v>
      </c>
      <c r="C1176" s="10">
        <f>'Volumi Totali'!C1176/'Volumi Totali'!N1176</f>
        <v>5.7021343175170268E-3</v>
      </c>
      <c r="D1176" s="10">
        <f>'Volumi Totali'!D1176/'Volumi Totali'!N1176</f>
        <v>8.0828527212464391E-3</v>
      </c>
      <c r="E1176" s="10">
        <f>'Volumi Totali'!E1176/'Volumi Totali'!N1176</f>
        <v>9.1279422357503047E-3</v>
      </c>
      <c r="F1176" s="10">
        <f>'Volumi Totali'!F1176/'Volumi Totali'!N1176</f>
        <v>0.32184622230781967</v>
      </c>
      <c r="G1176" s="10">
        <f>'Volumi Totali'!G1176/'Volumi Totali'!N1176</f>
        <v>0</v>
      </c>
      <c r="H1176" s="10">
        <f>'Volumi Totali'!H1176/'Volumi Totali'!N1176</f>
        <v>2.9791241289299809E-2</v>
      </c>
      <c r="I1176" s="10">
        <f>'Volumi Totali'!I1176/'Volumi Totali'!N1176</f>
        <v>1.8196416247489845E-2</v>
      </c>
      <c r="J1176" s="10">
        <f>'Volumi Totali'!J1176/'Volumi Totali'!N1176</f>
        <v>0</v>
      </c>
      <c r="K1176" s="10">
        <f>'Volumi Totali'!K1176/'Volumi Totali'!N1176</f>
        <v>6.004637236400006E-2</v>
      </c>
      <c r="L1176" s="10">
        <f>'Volumi Totali'!L1176/'Volumi Totali'!N1176</f>
        <v>5.8307625805276576E-4</v>
      </c>
      <c r="N1176" s="11">
        <f t="shared" si="18"/>
        <v>0.99999999999999978</v>
      </c>
      <c r="P1176" s="10">
        <f>(B1176*BTC!J1176+Indice!C1176*XRP!J1176+Indice!D1176*LTC!J1176+Indice!E1176*ETC!J446+Indice!F1176*ETH!J593+Indice!G1176*BCH!J446+Indice!H1176*XMR!J1036+Indice!I1176*ZEC!J446+Indice!J1176*EOS!J446+Indice!K1176*DASH!J1132+Indice!L1176*XLM!J960)</f>
        <v>0.12266333923363103</v>
      </c>
      <c r="Q1176" s="18">
        <f>((B$1157*BTC!E1176+Indice!C$1157*XRP!E1176+Indice!D$1157*LTC!E1176+Indice!F$1157*ETH!E593+Indice!H$1157*XMR!E671+Indice!K$1157*DASH!E1132+Indice!L$1157*XLM!E960+E$1157*ETC!E416+I$1157*ZEC!E477)/S$733)</f>
        <v>774.56386333081093</v>
      </c>
      <c r="R1176" s="5"/>
      <c r="S1176" s="3"/>
      <c r="T1176" s="10"/>
      <c r="U1176" s="10"/>
    </row>
    <row r="1177" spans="1:21" x14ac:dyDescent="0.25">
      <c r="A1177" s="3">
        <v>42814</v>
      </c>
      <c r="B1177" s="10">
        <f>'Volumi Totali'!B1177/'Volumi Totali'!N1177</f>
        <v>0.57466536119835876</v>
      </c>
      <c r="C1177" s="10">
        <f>'Volumi Totali'!C1177/'Volumi Totali'!N1177</f>
        <v>6.8666026372598858E-3</v>
      </c>
      <c r="D1177" s="10">
        <f>'Volumi Totali'!D1177/'Volumi Totali'!N1177</f>
        <v>8.1592738616898513E-3</v>
      </c>
      <c r="E1177" s="10">
        <f>'Volumi Totali'!E1177/'Volumi Totali'!N1177</f>
        <v>1.2235721883955124E-2</v>
      </c>
      <c r="F1177" s="10">
        <f>'Volumi Totali'!F1177/'Volumi Totali'!N1177</f>
        <v>0.31026875513811641</v>
      </c>
      <c r="G1177" s="10">
        <f>'Volumi Totali'!G1177/'Volumi Totali'!N1177</f>
        <v>0</v>
      </c>
      <c r="H1177" s="10">
        <f>'Volumi Totali'!H1177/'Volumi Totali'!N1177</f>
        <v>2.1782652322485226E-2</v>
      </c>
      <c r="I1177" s="10">
        <f>'Volumi Totali'!I1177/'Volumi Totali'!N1177</f>
        <v>1.4972206565873315E-2</v>
      </c>
      <c r="J1177" s="10">
        <f>'Volumi Totali'!J1177/'Volumi Totali'!N1177</f>
        <v>0</v>
      </c>
      <c r="K1177" s="10">
        <f>'Volumi Totali'!K1177/'Volumi Totali'!N1177</f>
        <v>5.0305534244743592E-2</v>
      </c>
      <c r="L1177" s="10">
        <f>'Volumi Totali'!L1177/'Volumi Totali'!N1177</f>
        <v>7.4389214751779573E-4</v>
      </c>
      <c r="N1177" s="11">
        <f t="shared" si="18"/>
        <v>0.99999999999999989</v>
      </c>
      <c r="P1177" s="10">
        <f>(B1177*BTC!J1177+Indice!C1177*XRP!J1177+Indice!D1177*LTC!J1177+Indice!E1177*ETC!J447+Indice!F1177*ETH!J594+Indice!G1177*BCH!J447+Indice!H1177*XMR!J1037+Indice!I1177*ZEC!J447+Indice!J1177*EOS!J447+Indice!K1177*DASH!J1133+Indice!L1177*XLM!J961)</f>
        <v>-3.9952843426311084E-3</v>
      </c>
      <c r="Q1177" s="18">
        <f>((B$1157*BTC!E1177+Indice!C$1157*XRP!E1177+Indice!D$1157*LTC!E1177+Indice!F$1157*ETH!E594+Indice!H$1157*XMR!E672+Indice!K$1157*DASH!E1133+Indice!L$1157*XLM!E961+E$1157*ETC!E417+I$1157*ZEC!E478)/S$733)</f>
        <v>786.70811852547797</v>
      </c>
      <c r="R1177" s="5"/>
      <c r="S1177" s="4"/>
      <c r="T1177" s="10"/>
      <c r="U1177" s="10"/>
    </row>
    <row r="1178" spans="1:21" x14ac:dyDescent="0.25">
      <c r="A1178" s="4">
        <v>42815</v>
      </c>
      <c r="B1178" s="10">
        <f>'Volumi Totali'!B1178/'Volumi Totali'!N1178</f>
        <v>0.64256905757914251</v>
      </c>
      <c r="C1178" s="10">
        <f>'Volumi Totali'!C1178/'Volumi Totali'!N1178</f>
        <v>5.7544030732790729E-3</v>
      </c>
      <c r="D1178" s="10">
        <f>'Volumi Totali'!D1178/'Volumi Totali'!N1178</f>
        <v>9.4656334815329309E-3</v>
      </c>
      <c r="E1178" s="10">
        <f>'Volumi Totali'!E1178/'Volumi Totali'!N1178</f>
        <v>4.0861548777140211E-2</v>
      </c>
      <c r="F1178" s="10">
        <f>'Volumi Totali'!F1178/'Volumi Totali'!N1178</f>
        <v>0.17381708663552609</v>
      </c>
      <c r="G1178" s="10">
        <f>'Volumi Totali'!G1178/'Volumi Totali'!N1178</f>
        <v>0</v>
      </c>
      <c r="H1178" s="10">
        <f>'Volumi Totali'!H1178/'Volumi Totali'!N1178</f>
        <v>3.5339954639890855E-2</v>
      </c>
      <c r="I1178" s="10">
        <f>'Volumi Totali'!I1178/'Volumi Totali'!N1178</f>
        <v>1.319312851931635E-2</v>
      </c>
      <c r="J1178" s="10">
        <f>'Volumi Totali'!J1178/'Volumi Totali'!N1178</f>
        <v>0</v>
      </c>
      <c r="K1178" s="10">
        <f>'Volumi Totali'!K1178/'Volumi Totali'!N1178</f>
        <v>7.7819396014848857E-2</v>
      </c>
      <c r="L1178" s="10">
        <f>'Volumi Totali'!L1178/'Volumi Totali'!N1178</f>
        <v>1.1797912793231177E-3</v>
      </c>
      <c r="N1178" s="11">
        <f t="shared" si="18"/>
        <v>1</v>
      </c>
      <c r="P1178" s="10">
        <f>(B1178*BTC!J1178+Indice!C1178*XRP!J1178+Indice!D1178*LTC!J1178+Indice!E1178*ETC!J448+Indice!F1178*ETH!J595+Indice!G1178*BCH!J448+Indice!H1178*XMR!J1038+Indice!I1178*ZEC!J448+Indice!J1178*EOS!J448+Indice!K1178*DASH!J1134+Indice!L1178*XLM!J962)</f>
        <v>3.3791182810192472E-2</v>
      </c>
      <c r="Q1178" s="18">
        <f>((B$1157*BTC!E1178+Indice!C$1157*XRP!E1178+Indice!D$1157*LTC!E1178+Indice!F$1157*ETH!E595+Indice!H$1157*XMR!E673+Indice!K$1157*DASH!E1134+Indice!L$1157*XLM!E962+E$1157*ETC!E418+I$1157*ZEC!E479)/S$733)</f>
        <v>834.8784148470545</v>
      </c>
      <c r="R1178" s="5"/>
      <c r="S1178" s="3"/>
      <c r="T1178" s="10"/>
      <c r="U1178" s="10"/>
    </row>
    <row r="1179" spans="1:21" x14ac:dyDescent="0.25">
      <c r="A1179" s="3">
        <v>42816</v>
      </c>
      <c r="B1179" s="10">
        <f>'Volumi Totali'!B1179/'Volumi Totali'!N1179</f>
        <v>0.65106250914293484</v>
      </c>
      <c r="C1179" s="10">
        <f>'Volumi Totali'!C1179/'Volumi Totali'!N1179</f>
        <v>7.9536812456963112E-3</v>
      </c>
      <c r="D1179" s="10">
        <f>'Volumi Totali'!D1179/'Volumi Totali'!N1179</f>
        <v>1.0171688364103664E-2</v>
      </c>
      <c r="E1179" s="10">
        <f>'Volumi Totali'!E1179/'Volumi Totali'!N1179</f>
        <v>3.2428586228538551E-2</v>
      </c>
      <c r="F1179" s="10">
        <f>'Volumi Totali'!F1179/'Volumi Totali'!N1179</f>
        <v>0.19480538229943406</v>
      </c>
      <c r="G1179" s="10">
        <f>'Volumi Totali'!G1179/'Volumi Totali'!N1179</f>
        <v>0</v>
      </c>
      <c r="H1179" s="10">
        <f>'Volumi Totali'!H1179/'Volumi Totali'!N1179</f>
        <v>1.658245942229376E-2</v>
      </c>
      <c r="I1179" s="10">
        <f>'Volumi Totali'!I1179/'Volumi Totali'!N1179</f>
        <v>7.3820285165901271E-3</v>
      </c>
      <c r="J1179" s="10">
        <f>'Volumi Totali'!J1179/'Volumi Totali'!N1179</f>
        <v>0</v>
      </c>
      <c r="K1179" s="10">
        <f>'Volumi Totali'!K1179/'Volumi Totali'!N1179</f>
        <v>7.8874878975968121E-2</v>
      </c>
      <c r="L1179" s="10">
        <f>'Volumi Totali'!L1179/'Volumi Totali'!N1179</f>
        <v>7.3878580444057085E-4</v>
      </c>
      <c r="N1179" s="11">
        <f t="shared" si="18"/>
        <v>0.99999999999999978</v>
      </c>
      <c r="P1179" s="10">
        <f>(B1179*BTC!J1179+Indice!C1179*XRP!J1179+Indice!D1179*LTC!J1179+Indice!E1179*ETC!J449+Indice!F1179*ETH!J596+Indice!G1179*BCH!J449+Indice!H1179*XMR!J1039+Indice!I1179*ZEC!J449+Indice!J1179*EOS!J449+Indice!K1179*DASH!J1135+Indice!L1179*XLM!J963)</f>
        <v>-4.1022236107641726E-2</v>
      </c>
      <c r="Q1179" s="18">
        <f>((B$1157*BTC!E1179+Indice!C$1157*XRP!E1179+Indice!D$1157*LTC!E1179+Indice!F$1157*ETH!E596+Indice!H$1157*XMR!E674+Indice!K$1157*DASH!E1135+Indice!L$1157*XLM!E963+E$1157*ETC!E419+I$1157*ZEC!E480)/S$733)</f>
        <v>782.73951653080587</v>
      </c>
      <c r="R1179" s="5"/>
      <c r="S1179" s="4"/>
      <c r="T1179" s="10"/>
      <c r="U1179" s="10"/>
    </row>
    <row r="1180" spans="1:21" x14ac:dyDescent="0.25">
      <c r="A1180" s="4">
        <v>42817</v>
      </c>
      <c r="B1180" s="10">
        <f>'Volumi Totali'!B1180/'Volumi Totali'!N1180</f>
        <v>0.62428305973530851</v>
      </c>
      <c r="C1180" s="10">
        <f>'Volumi Totali'!C1180/'Volumi Totali'!N1180</f>
        <v>3.0933082437218547E-2</v>
      </c>
      <c r="D1180" s="10">
        <f>'Volumi Totali'!D1180/'Volumi Totali'!N1180</f>
        <v>8.424982971118461E-3</v>
      </c>
      <c r="E1180" s="10">
        <f>'Volumi Totali'!E1180/'Volumi Totali'!N1180</f>
        <v>1.828453093743539E-2</v>
      </c>
      <c r="F1180" s="10">
        <f>'Volumi Totali'!F1180/'Volumi Totali'!N1180</f>
        <v>0.25299865980839792</v>
      </c>
      <c r="G1180" s="10">
        <f>'Volumi Totali'!G1180/'Volumi Totali'!N1180</f>
        <v>0</v>
      </c>
      <c r="H1180" s="10">
        <f>'Volumi Totali'!H1180/'Volumi Totali'!N1180</f>
        <v>1.8637313410034665E-2</v>
      </c>
      <c r="I1180" s="10">
        <f>'Volumi Totali'!I1180/'Volumi Totali'!N1180</f>
        <v>5.9511100108975501E-3</v>
      </c>
      <c r="J1180" s="10">
        <f>'Volumi Totali'!J1180/'Volumi Totali'!N1180</f>
        <v>0</v>
      </c>
      <c r="K1180" s="10">
        <f>'Volumi Totali'!K1180/'Volumi Totali'!N1180</f>
        <v>3.8933169124500101E-2</v>
      </c>
      <c r="L1180" s="10">
        <f>'Volumi Totali'!L1180/'Volumi Totali'!N1180</f>
        <v>1.5540915650888835E-3</v>
      </c>
      <c r="N1180" s="11">
        <f t="shared" si="18"/>
        <v>1</v>
      </c>
      <c r="P1180" s="10">
        <f>(B1180*BTC!J1180+Indice!C1180*XRP!J1180+Indice!D1180*LTC!J1180+Indice!E1180*ETC!J450+Indice!F1180*ETH!J597+Indice!G1180*BCH!J450+Indice!H1180*XMR!J1040+Indice!I1180*ZEC!J450+Indice!J1180*EOS!J450+Indice!K1180*DASH!J1136+Indice!L1180*XLM!J964)</f>
        <v>1.4832436297514729E-2</v>
      </c>
      <c r="Q1180" s="18">
        <f>((B$1157*BTC!E1180+Indice!C$1157*XRP!E1180+Indice!D$1157*LTC!E1180+Indice!F$1157*ETH!E597+Indice!H$1157*XMR!E675+Indice!K$1157*DASH!E1136+Indice!L$1157*XLM!E964+E$1157*ETC!E420+I$1157*ZEC!E481)/S$733)</f>
        <v>775.34549343300614</v>
      </c>
      <c r="R1180" s="5"/>
      <c r="S1180" s="3"/>
      <c r="T1180" s="10"/>
      <c r="U1180" s="10"/>
    </row>
    <row r="1181" spans="1:21" x14ac:dyDescent="0.25">
      <c r="A1181" s="3">
        <v>42818</v>
      </c>
      <c r="B1181" s="10">
        <f>'Volumi Totali'!B1181/'Volumi Totali'!N1181</f>
        <v>0.54850381018442274</v>
      </c>
      <c r="C1181" s="10">
        <f>'Volumi Totali'!C1181/'Volumi Totali'!N1181</f>
        <v>2.7360178515209287E-2</v>
      </c>
      <c r="D1181" s="10">
        <f>'Volumi Totali'!D1181/'Volumi Totali'!N1181</f>
        <v>1.3990009013666196E-2</v>
      </c>
      <c r="E1181" s="10">
        <f>'Volumi Totali'!E1181/'Volumi Totali'!N1181</f>
        <v>1.3542527109617692E-2</v>
      </c>
      <c r="F1181" s="10">
        <f>'Volumi Totali'!F1181/'Volumi Totali'!N1181</f>
        <v>0.33180907845657104</v>
      </c>
      <c r="G1181" s="10">
        <f>'Volumi Totali'!G1181/'Volumi Totali'!N1181</f>
        <v>0</v>
      </c>
      <c r="H1181" s="10">
        <f>'Volumi Totali'!H1181/'Volumi Totali'!N1181</f>
        <v>1.5423492606939898E-2</v>
      </c>
      <c r="I1181" s="10">
        <f>'Volumi Totali'!I1181/'Volumi Totali'!N1181</f>
        <v>1.0459716367605254E-2</v>
      </c>
      <c r="J1181" s="10">
        <f>'Volumi Totali'!J1181/'Volumi Totali'!N1181</f>
        <v>0</v>
      </c>
      <c r="K1181" s="10">
        <f>'Volumi Totali'!K1181/'Volumi Totali'!N1181</f>
        <v>3.689882610193268E-2</v>
      </c>
      <c r="L1181" s="10">
        <f>'Volumi Totali'!L1181/'Volumi Totali'!N1181</f>
        <v>2.0123616440352004E-3</v>
      </c>
      <c r="N1181" s="11">
        <f t="shared" si="18"/>
        <v>0.99999999999999989</v>
      </c>
      <c r="P1181" s="10">
        <f>(B1181*BTC!J1181+Indice!C1181*XRP!J1181+Indice!D1181*LTC!J1181+Indice!E1181*ETC!J451+Indice!F1181*ETH!J598+Indice!G1181*BCH!J451+Indice!H1181*XMR!J1041+Indice!I1181*ZEC!J451+Indice!J1181*EOS!J451+Indice!K1181*DASH!J1137+Indice!L1181*XLM!J965)</f>
        <v>1.7766677413483756E-2</v>
      </c>
      <c r="Q1181" s="18">
        <f>((B$1157*BTC!E1181+Indice!C$1157*XRP!E1181+Indice!D$1157*LTC!E1181+Indice!F$1157*ETH!E598+Indice!H$1157*XMR!E676+Indice!K$1157*DASH!E1137+Indice!L$1157*XLM!E965+E$1157*ETC!E421+I$1157*ZEC!E482)/S$733)</f>
        <v>703.72174450234979</v>
      </c>
      <c r="R1181" s="5"/>
      <c r="S1181" s="4"/>
      <c r="T1181" s="10"/>
      <c r="U1181" s="10"/>
    </row>
    <row r="1182" spans="1:21" x14ac:dyDescent="0.25">
      <c r="A1182" s="4">
        <v>42819</v>
      </c>
      <c r="B1182" s="10">
        <f>'Volumi Totali'!B1182/'Volumi Totali'!N1182</f>
        <v>0.6013738731501922</v>
      </c>
      <c r="C1182" s="10">
        <f>'Volumi Totali'!C1182/'Volumi Totali'!N1182</f>
        <v>1.5641270458532752E-2</v>
      </c>
      <c r="D1182" s="10">
        <f>'Volumi Totali'!D1182/'Volumi Totali'!N1182</f>
        <v>1.0907836660945813E-2</v>
      </c>
      <c r="E1182" s="10">
        <f>'Volumi Totali'!E1182/'Volumi Totali'!N1182</f>
        <v>1.0408691511869907E-2</v>
      </c>
      <c r="F1182" s="10">
        <f>'Volumi Totali'!F1182/'Volumi Totali'!N1182</f>
        <v>0.30780388643393597</v>
      </c>
      <c r="G1182" s="10">
        <f>'Volumi Totali'!G1182/'Volumi Totali'!N1182</f>
        <v>0</v>
      </c>
      <c r="H1182" s="10">
        <f>'Volumi Totali'!H1182/'Volumi Totali'!N1182</f>
        <v>1.4984427898098908E-2</v>
      </c>
      <c r="I1182" s="10">
        <f>'Volumi Totali'!I1182/'Volumi Totali'!N1182</f>
        <v>6.2579709000392773E-3</v>
      </c>
      <c r="J1182" s="10">
        <f>'Volumi Totali'!J1182/'Volumi Totali'!N1182</f>
        <v>0</v>
      </c>
      <c r="K1182" s="10">
        <f>'Volumi Totali'!K1182/'Volumi Totali'!N1182</f>
        <v>3.1793663783419912E-2</v>
      </c>
      <c r="L1182" s="10">
        <f>'Volumi Totali'!L1182/'Volumi Totali'!N1182</f>
        <v>8.2837920296529644E-4</v>
      </c>
      <c r="N1182" s="11">
        <f t="shared" ref="N1182:N1245" si="19">B1182+C1182+D1182+E1182+F1182+G1182+H1182+I1182+J1182+K1182+L1182</f>
        <v>1.0000000000000002</v>
      </c>
      <c r="P1182" s="10">
        <f>(B1182*BTC!J1182+Indice!C1182*XRP!J1182+Indice!D1182*LTC!J1182+Indice!E1182*ETC!J452+Indice!F1182*ETH!J599+Indice!G1182*BCH!J452+Indice!H1182*XMR!J1042+Indice!I1182*ZEC!J452+Indice!J1182*EOS!J452+Indice!K1182*DASH!J1138+Indice!L1182*XLM!J966)</f>
        <v>7.0667162194208277E-3</v>
      </c>
      <c r="Q1182" s="18">
        <f>((B$1157*BTC!E1182+Indice!C$1157*XRP!E1182+Indice!D$1157*LTC!E1182+Indice!F$1157*ETH!E599+Indice!H$1157*XMR!E677+Indice!K$1157*DASH!E1138+Indice!L$1157*XLM!E966+E$1157*ETC!E422+I$1157*ZEC!E483)/S$733)</f>
        <v>728.88520755294576</v>
      </c>
      <c r="R1182" s="5"/>
      <c r="S1182" s="3"/>
      <c r="T1182" s="10"/>
      <c r="U1182" s="10"/>
    </row>
    <row r="1183" spans="1:21" x14ac:dyDescent="0.25">
      <c r="A1183" s="3">
        <v>42820</v>
      </c>
      <c r="B1183" s="10">
        <f>'Volumi Totali'!B1183/'Volumi Totali'!N1183</f>
        <v>0.66464333344130277</v>
      </c>
      <c r="C1183" s="10">
        <f>'Volumi Totali'!C1183/'Volumi Totali'!N1183</f>
        <v>1.1983729331236165E-2</v>
      </c>
      <c r="D1183" s="10">
        <f>'Volumi Totali'!D1183/'Volumi Totali'!N1183</f>
        <v>8.5602037609789038E-3</v>
      </c>
      <c r="E1183" s="10">
        <f>'Volumi Totali'!E1183/'Volumi Totali'!N1183</f>
        <v>1.0527860401664558E-2</v>
      </c>
      <c r="F1183" s="10">
        <f>'Volumi Totali'!F1183/'Volumi Totali'!N1183</f>
        <v>0.2338841167597645</v>
      </c>
      <c r="G1183" s="10">
        <f>'Volumi Totali'!G1183/'Volumi Totali'!N1183</f>
        <v>0</v>
      </c>
      <c r="H1183" s="10">
        <f>'Volumi Totali'!H1183/'Volumi Totali'!N1183</f>
        <v>1.6216182841238713E-2</v>
      </c>
      <c r="I1183" s="10">
        <f>'Volumi Totali'!I1183/'Volumi Totali'!N1183</f>
        <v>6.8465477355897676E-3</v>
      </c>
      <c r="J1183" s="10">
        <f>'Volumi Totali'!J1183/'Volumi Totali'!N1183</f>
        <v>0</v>
      </c>
      <c r="K1183" s="10">
        <f>'Volumi Totali'!K1183/'Volumi Totali'!N1183</f>
        <v>4.5954522350945562E-2</v>
      </c>
      <c r="L1183" s="10">
        <f>'Volumi Totali'!L1183/'Volumi Totali'!N1183</f>
        <v>1.3835033772790731E-3</v>
      </c>
      <c r="N1183" s="11">
        <f t="shared" si="19"/>
        <v>1</v>
      </c>
      <c r="P1183" s="10">
        <f>(B1183*BTC!J1183+Indice!C1183*XRP!J1183+Indice!D1183*LTC!J1183+Indice!E1183*ETC!J453+Indice!F1183*ETH!J600+Indice!G1183*BCH!J453+Indice!H1183*XMR!J1043+Indice!I1183*ZEC!J453+Indice!J1183*EOS!J453+Indice!K1183*DASH!J1139+Indice!L1183*XLM!J967)</f>
        <v>-5.9451758306883892E-3</v>
      </c>
      <c r="Q1183" s="18">
        <f>((B$1157*BTC!E1183+Indice!C$1157*XRP!E1183+Indice!D$1157*LTC!E1183+Indice!F$1157*ETH!E600+Indice!H$1157*XMR!E678+Indice!K$1157*DASH!E1139+Indice!L$1157*XLM!E967+E$1157*ETC!E423+I$1157*ZEC!E484)/S$733)</f>
        <v>724.20517168866866</v>
      </c>
      <c r="R1183" s="5"/>
      <c r="S1183" s="4"/>
      <c r="T1183" s="10"/>
      <c r="U1183" s="10"/>
    </row>
    <row r="1184" spans="1:21" x14ac:dyDescent="0.25">
      <c r="A1184" s="4">
        <v>42821</v>
      </c>
      <c r="B1184" s="10">
        <f>'Volumi Totali'!B1184/'Volumi Totali'!N1184</f>
        <v>0.65097883573812521</v>
      </c>
      <c r="C1184" s="10">
        <f>'Volumi Totali'!C1184/'Volumi Totali'!N1184</f>
        <v>1.1071978368438656E-2</v>
      </c>
      <c r="D1184" s="10">
        <f>'Volumi Totali'!D1184/'Volumi Totali'!N1184</f>
        <v>9.021439202505397E-3</v>
      </c>
      <c r="E1184" s="10">
        <f>'Volumi Totali'!E1184/'Volumi Totali'!N1184</f>
        <v>1.2619327601845762E-2</v>
      </c>
      <c r="F1184" s="10">
        <f>'Volumi Totali'!F1184/'Volumi Totali'!N1184</f>
        <v>0.20790572229509946</v>
      </c>
      <c r="G1184" s="10">
        <f>'Volumi Totali'!G1184/'Volumi Totali'!N1184</f>
        <v>0</v>
      </c>
      <c r="H1184" s="10">
        <f>'Volumi Totali'!H1184/'Volumi Totali'!N1184</f>
        <v>2.0772049471888133E-2</v>
      </c>
      <c r="I1184" s="10">
        <f>'Volumi Totali'!I1184/'Volumi Totali'!N1184</f>
        <v>6.2580534569266315E-3</v>
      </c>
      <c r="J1184" s="10">
        <f>'Volumi Totali'!J1184/'Volumi Totali'!N1184</f>
        <v>0</v>
      </c>
      <c r="K1184" s="10">
        <f>'Volumi Totali'!K1184/'Volumi Totali'!N1184</f>
        <v>8.0085588979858097E-2</v>
      </c>
      <c r="L1184" s="10">
        <f>'Volumi Totali'!L1184/'Volumi Totali'!N1184</f>
        <v>1.2870048853126678E-3</v>
      </c>
      <c r="N1184" s="11">
        <f t="shared" si="19"/>
        <v>1</v>
      </c>
      <c r="P1184" s="10">
        <f>(B1184*BTC!J1184+Indice!C1184*XRP!J1184+Indice!D1184*LTC!J1184+Indice!E1184*ETC!J454+Indice!F1184*ETH!J601+Indice!G1184*BCH!J454+Indice!H1184*XMR!J1044+Indice!I1184*ZEC!J454+Indice!J1184*EOS!J454+Indice!K1184*DASH!J1140+Indice!L1184*XLM!J968)</f>
        <v>3.7874851750253229E-2</v>
      </c>
      <c r="Q1184" s="18">
        <f>((B$1157*BTC!E1184+Indice!C$1157*XRP!E1184+Indice!D$1157*LTC!E1184+Indice!F$1157*ETH!E601+Indice!H$1157*XMR!E679+Indice!K$1157*DASH!E1140+Indice!L$1157*XLM!E968+E$1157*ETC!E424+I$1157*ZEC!E485)/S$733)</f>
        <v>781.39886643432567</v>
      </c>
      <c r="R1184" s="5"/>
      <c r="S1184" s="3"/>
      <c r="T1184" s="10"/>
      <c r="U1184" s="10"/>
    </row>
    <row r="1185" spans="1:21" x14ac:dyDescent="0.25">
      <c r="A1185" s="3">
        <v>42822</v>
      </c>
      <c r="B1185" s="10">
        <f>'Volumi Totali'!B1185/'Volumi Totali'!N1185</f>
        <v>0.67486713690249778</v>
      </c>
      <c r="C1185" s="10">
        <f>'Volumi Totali'!C1185/'Volumi Totali'!N1185</f>
        <v>6.4342467968265555E-3</v>
      </c>
      <c r="D1185" s="10">
        <f>'Volumi Totali'!D1185/'Volumi Totali'!N1185</f>
        <v>8.8881605900712722E-3</v>
      </c>
      <c r="E1185" s="10">
        <f>'Volumi Totali'!E1185/'Volumi Totali'!N1185</f>
        <v>1.4736366639268328E-2</v>
      </c>
      <c r="F1185" s="10">
        <f>'Volumi Totali'!F1185/'Volumi Totali'!N1185</f>
        <v>0.2021410344594069</v>
      </c>
      <c r="G1185" s="10">
        <f>'Volumi Totali'!G1185/'Volumi Totali'!N1185</f>
        <v>0</v>
      </c>
      <c r="H1185" s="10">
        <f>'Volumi Totali'!H1185/'Volumi Totali'!N1185</f>
        <v>2.0806948867421557E-2</v>
      </c>
      <c r="I1185" s="10">
        <f>'Volumi Totali'!I1185/'Volumi Totali'!N1185</f>
        <v>1.9480198773407491E-2</v>
      </c>
      <c r="J1185" s="10">
        <f>'Volumi Totali'!J1185/'Volumi Totali'!N1185</f>
        <v>0</v>
      </c>
      <c r="K1185" s="10">
        <f>'Volumi Totali'!K1185/'Volumi Totali'!N1185</f>
        <v>5.146706712605191E-2</v>
      </c>
      <c r="L1185" s="10">
        <f>'Volumi Totali'!L1185/'Volumi Totali'!N1185</f>
        <v>1.1788398450481626E-3</v>
      </c>
      <c r="N1185" s="11">
        <f t="shared" si="19"/>
        <v>0.99999999999999989</v>
      </c>
      <c r="P1185" s="10">
        <f>(B1185*BTC!J1185+Indice!C1185*XRP!J1185+Indice!D1185*LTC!J1185+Indice!E1185*ETC!J455+Indice!F1185*ETH!J602+Indice!G1185*BCH!J455+Indice!H1185*XMR!J1045+Indice!I1185*ZEC!J455+Indice!J1185*EOS!J455+Indice!K1185*DASH!J1141+Indice!L1185*XLM!J969)</f>
        <v>9.2604273254241996E-3</v>
      </c>
      <c r="Q1185" s="18">
        <f>((B$1157*BTC!E1185+Indice!C$1157*XRP!E1185+Indice!D$1157*LTC!E1185+Indice!F$1157*ETH!E602+Indice!H$1157*XMR!E680+Indice!K$1157*DASH!E1141+Indice!L$1157*XLM!E969+E$1157*ETC!E425+I$1157*ZEC!E486)/S$733)</f>
        <v>782.88465194187575</v>
      </c>
      <c r="R1185" s="5"/>
      <c r="S1185" s="4"/>
      <c r="T1185" s="10"/>
      <c r="U1185" s="10"/>
    </row>
    <row r="1186" spans="1:21" x14ac:dyDescent="0.25">
      <c r="A1186" s="4">
        <v>42823</v>
      </c>
      <c r="B1186" s="10">
        <f>'Volumi Totali'!B1186/'Volumi Totali'!N1186</f>
        <v>0.60994564392398209</v>
      </c>
      <c r="C1186" s="10">
        <f>'Volumi Totali'!C1186/'Volumi Totali'!N1186</f>
        <v>6.83445788061042E-3</v>
      </c>
      <c r="D1186" s="10">
        <f>'Volumi Totali'!D1186/'Volumi Totali'!N1186</f>
        <v>1.7330126650757019E-2</v>
      </c>
      <c r="E1186" s="10">
        <f>'Volumi Totali'!E1186/'Volumi Totali'!N1186</f>
        <v>1.1341763060058331E-2</v>
      </c>
      <c r="F1186" s="10">
        <f>'Volumi Totali'!F1186/'Volumi Totali'!N1186</f>
        <v>0.29632612702258809</v>
      </c>
      <c r="G1186" s="10">
        <f>'Volumi Totali'!G1186/'Volumi Totali'!N1186</f>
        <v>0</v>
      </c>
      <c r="H1186" s="10">
        <f>'Volumi Totali'!H1186/'Volumi Totali'!N1186</f>
        <v>1.3702145618359472E-2</v>
      </c>
      <c r="I1186" s="10">
        <f>'Volumi Totali'!I1186/'Volumi Totali'!N1186</f>
        <v>5.9703385390404611E-3</v>
      </c>
      <c r="J1186" s="10">
        <f>'Volumi Totali'!J1186/'Volumi Totali'!N1186</f>
        <v>0</v>
      </c>
      <c r="K1186" s="10">
        <f>'Volumi Totali'!K1186/'Volumi Totali'!N1186</f>
        <v>3.7212943950635916E-2</v>
      </c>
      <c r="L1186" s="10">
        <f>'Volumi Totali'!L1186/'Volumi Totali'!N1186</f>
        <v>1.3364533539681619E-3</v>
      </c>
      <c r="N1186" s="11">
        <f t="shared" si="19"/>
        <v>1</v>
      </c>
      <c r="P1186" s="10">
        <f>(B1186*BTC!J1186+Indice!C1186*XRP!J1186+Indice!D1186*LTC!J1186+Indice!E1186*ETC!J456+Indice!F1186*ETH!J603+Indice!G1186*BCH!J456+Indice!H1186*XMR!J1046+Indice!I1186*ZEC!J456+Indice!J1186*EOS!J456+Indice!K1186*DASH!J1142+Indice!L1186*XLM!J970)</f>
        <v>1.1236895183385803E-2</v>
      </c>
      <c r="Q1186" s="18">
        <f>((B$1157*BTC!E1186+Indice!C$1157*XRP!E1186+Indice!D$1157*LTC!E1186+Indice!F$1157*ETH!E603+Indice!H$1157*XMR!E681+Indice!K$1157*DASH!E1142+Indice!L$1157*XLM!E970+E$1157*ETC!E426+I$1157*ZEC!E487)/S$733)</f>
        <v>778.09550452775704</v>
      </c>
      <c r="R1186" s="5"/>
      <c r="S1186" s="3"/>
      <c r="T1186" s="10"/>
      <c r="U1186" s="10"/>
    </row>
    <row r="1187" spans="1:21" x14ac:dyDescent="0.25">
      <c r="A1187" s="3">
        <v>42824</v>
      </c>
      <c r="B1187" s="10">
        <f>'Volumi Totali'!B1187/'Volumi Totali'!N1187</f>
        <v>0.49797629485549416</v>
      </c>
      <c r="C1187" s="10">
        <f>'Volumi Totali'!C1187/'Volumi Totali'!N1187</f>
        <v>2.7965024534978511E-2</v>
      </c>
      <c r="D1187" s="10">
        <f>'Volumi Totali'!D1187/'Volumi Totali'!N1187</f>
        <v>0.26982106221732494</v>
      </c>
      <c r="E1187" s="10">
        <f>'Volumi Totali'!E1187/'Volumi Totali'!N1187</f>
        <v>2.7407185655505886E-2</v>
      </c>
      <c r="F1187" s="10">
        <f>'Volumi Totali'!F1187/'Volumi Totali'!N1187</f>
        <v>0.12258022078613871</v>
      </c>
      <c r="G1187" s="10">
        <f>'Volumi Totali'!G1187/'Volumi Totali'!N1187</f>
        <v>0</v>
      </c>
      <c r="H1187" s="10">
        <f>'Volumi Totali'!H1187/'Volumi Totali'!N1187</f>
        <v>8.4562956572923256E-3</v>
      </c>
      <c r="I1187" s="10">
        <f>'Volumi Totali'!I1187/'Volumi Totali'!N1187</f>
        <v>6.2961160915247184E-3</v>
      </c>
      <c r="J1187" s="10">
        <f>'Volumi Totali'!J1187/'Volumi Totali'!N1187</f>
        <v>0</v>
      </c>
      <c r="K1187" s="10">
        <f>'Volumi Totali'!K1187/'Volumi Totali'!N1187</f>
        <v>3.6733139992829865E-2</v>
      </c>
      <c r="L1187" s="10">
        <f>'Volumi Totali'!L1187/'Volumi Totali'!N1187</f>
        <v>2.7646602089108577E-3</v>
      </c>
      <c r="N1187" s="11">
        <f t="shared" si="19"/>
        <v>1</v>
      </c>
      <c r="P1187" s="10">
        <f>(B1187*BTC!J1187+Indice!C1187*XRP!J1187+Indice!D1187*LTC!J1187+Indice!E1187*ETC!J457+Indice!F1187*ETH!J604+Indice!G1187*BCH!J457+Indice!H1187*XMR!J1047+Indice!I1187*ZEC!J457+Indice!J1187*EOS!J457+Indice!K1187*DASH!J1143+Indice!L1187*XLM!J971)</f>
        <v>0.18246344700677194</v>
      </c>
      <c r="Q1187" s="18">
        <f>((B$1157*BTC!E1187+Indice!C$1157*XRP!E1187+Indice!D$1157*LTC!E1187+Indice!F$1157*ETH!E604+Indice!H$1157*XMR!E682+Indice!K$1157*DASH!E1143+Indice!L$1157*XLM!E971+E$1157*ETC!E427+I$1157*ZEC!E488)/S$733)</f>
        <v>767.85212271044611</v>
      </c>
      <c r="R1187" s="5"/>
      <c r="S1187" s="4"/>
      <c r="T1187" s="10"/>
      <c r="U1187" s="10"/>
    </row>
    <row r="1188" spans="1:21" x14ac:dyDescent="0.25">
      <c r="A1188" s="4">
        <v>42825</v>
      </c>
      <c r="B1188" s="10">
        <f>'Volumi Totali'!B1188/'Volumi Totali'!N1188</f>
        <v>0.52645440673310229</v>
      </c>
      <c r="C1188" s="10">
        <f>'Volumi Totali'!C1188/'Volumi Totali'!N1188</f>
        <v>8.5566803444584949E-2</v>
      </c>
      <c r="D1188" s="10">
        <f>'Volumi Totali'!D1188/'Volumi Totali'!N1188</f>
        <v>0.11643136904056016</v>
      </c>
      <c r="E1188" s="10">
        <f>'Volumi Totali'!E1188/'Volumi Totali'!N1188</f>
        <v>2.9285038801770125E-2</v>
      </c>
      <c r="F1188" s="10">
        <f>'Volumi Totali'!F1188/'Volumi Totali'!N1188</f>
        <v>0.17821581898014668</v>
      </c>
      <c r="G1188" s="10">
        <f>'Volumi Totali'!G1188/'Volumi Totali'!N1188</f>
        <v>0</v>
      </c>
      <c r="H1188" s="10">
        <f>'Volumi Totali'!H1188/'Volumi Totali'!N1188</f>
        <v>8.1871511102493844E-3</v>
      </c>
      <c r="I1188" s="10">
        <f>'Volumi Totali'!I1188/'Volumi Totali'!N1188</f>
        <v>7.4302847130708598E-3</v>
      </c>
      <c r="J1188" s="10">
        <f>'Volumi Totali'!J1188/'Volumi Totali'!N1188</f>
        <v>0</v>
      </c>
      <c r="K1188" s="10">
        <f>'Volumi Totali'!K1188/'Volumi Totali'!N1188</f>
        <v>4.4103754298849301E-2</v>
      </c>
      <c r="L1188" s="10">
        <f>'Volumi Totali'!L1188/'Volumi Totali'!N1188</f>
        <v>4.3253728776662332E-3</v>
      </c>
      <c r="N1188" s="11">
        <f t="shared" si="19"/>
        <v>0.99999999999999989</v>
      </c>
      <c r="P1188" s="10">
        <f>(B1188*BTC!J1188+Indice!C1188*XRP!J1188+Indice!D1188*LTC!J1188+Indice!E1188*ETC!J458+Indice!F1188*ETH!J605+Indice!G1188*BCH!J458+Indice!H1188*XMR!J1048+Indice!I1188*ZEC!J458+Indice!J1188*EOS!J458+Indice!K1188*DASH!J1144+Indice!L1188*XLM!J972)</f>
        <v>6.6373818273726695E-2</v>
      </c>
      <c r="Q1188" s="18">
        <f>((B$1157*BTC!E1188+Indice!C$1157*XRP!E1188+Indice!D$1157*LTC!E1188+Indice!F$1157*ETH!E605+Indice!H$1157*XMR!E683+Indice!K$1157*DASH!E1144+Indice!L$1157*XLM!E972+E$1157*ETC!E428+I$1157*ZEC!E489)/S$733)</f>
        <v>800.29115278287986</v>
      </c>
      <c r="R1188" s="5"/>
      <c r="S1188" s="3"/>
      <c r="T1188" s="10"/>
      <c r="U1188" s="10"/>
    </row>
    <row r="1189" spans="1:21" x14ac:dyDescent="0.25">
      <c r="A1189" s="3">
        <v>42826</v>
      </c>
      <c r="B1189" s="10">
        <f>'Volumi Totali'!B1189/'Volumi Totali'!N1189</f>
        <v>0.57114426555480236</v>
      </c>
      <c r="C1189" s="10">
        <f>'Volumi Totali'!C1189/'Volumi Totali'!N1189</f>
        <v>6.0455507700710516E-2</v>
      </c>
      <c r="D1189" s="10">
        <f>'Volumi Totali'!D1189/'Volumi Totali'!N1189</f>
        <v>0.11380469258199717</v>
      </c>
      <c r="E1189" s="10">
        <f>'Volumi Totali'!E1189/'Volumi Totali'!N1189</f>
        <v>1.2466265376309205E-2</v>
      </c>
      <c r="F1189" s="10">
        <f>'Volumi Totali'!F1189/'Volumi Totali'!N1189</f>
        <v>0.18233042104575217</v>
      </c>
      <c r="G1189" s="10">
        <f>'Volumi Totali'!G1189/'Volumi Totali'!N1189</f>
        <v>0</v>
      </c>
      <c r="H1189" s="10">
        <f>'Volumi Totali'!H1189/'Volumi Totali'!N1189</f>
        <v>1.5031754991105728E-2</v>
      </c>
      <c r="I1189" s="10">
        <f>'Volumi Totali'!I1189/'Volumi Totali'!N1189</f>
        <v>6.8065664213383739E-3</v>
      </c>
      <c r="J1189" s="10">
        <f>'Volumi Totali'!J1189/'Volumi Totali'!N1189</f>
        <v>0</v>
      </c>
      <c r="K1189" s="10">
        <f>'Volumi Totali'!K1189/'Volumi Totali'!N1189</f>
        <v>3.4592176244031152E-2</v>
      </c>
      <c r="L1189" s="10">
        <f>'Volumi Totali'!L1189/'Volumi Totali'!N1189</f>
        <v>3.3683500839532857E-3</v>
      </c>
      <c r="N1189" s="11">
        <f t="shared" si="19"/>
        <v>1</v>
      </c>
      <c r="P1189" s="10">
        <f>(B1189*BTC!J1189+Indice!C1189*XRP!J1189+Indice!D1189*LTC!J1189+Indice!E1189*ETC!J459+Indice!F1189*ETH!J606+Indice!G1189*BCH!J459+Indice!H1189*XMR!J1049+Indice!I1189*ZEC!J459+Indice!J1189*EOS!J459+Indice!K1189*DASH!J1145+Indice!L1189*XLM!J973)</f>
        <v>1.1467471594053837E-2</v>
      </c>
      <c r="Q1189" s="18">
        <f>((B$1188*BTC!E1189+Indice!C$1188*XRP!E1189+Indice!D$1188*LTC!E1189+Indice!F$1188*ETH!E606+Indice!H$1188*XMR!E684+Indice!K$1188*DASH!E1145+Indice!L$1188*XLM!E973+E$1188*ETC!E429+I$1188*ZEC!E490)/S$733)</f>
        <v>631.97016301163023</v>
      </c>
      <c r="R1189" s="5"/>
      <c r="S1189" s="4"/>
      <c r="T1189" s="10"/>
      <c r="U1189" s="10"/>
    </row>
    <row r="1190" spans="1:21" x14ac:dyDescent="0.25">
      <c r="A1190" s="4">
        <v>42827</v>
      </c>
      <c r="B1190" s="10">
        <f>'Volumi Totali'!B1190/'Volumi Totali'!N1190</f>
        <v>0.50050557401892193</v>
      </c>
      <c r="C1190" s="10">
        <f>'Volumi Totali'!C1190/'Volumi Totali'!N1190</f>
        <v>0.22448563401156921</v>
      </c>
      <c r="D1190" s="10">
        <f>'Volumi Totali'!D1190/'Volumi Totali'!N1190</f>
        <v>8.6203994164989348E-2</v>
      </c>
      <c r="E1190" s="10">
        <f>'Volumi Totali'!E1190/'Volumi Totali'!N1190</f>
        <v>1.0593718295037382E-2</v>
      </c>
      <c r="F1190" s="10">
        <f>'Volumi Totali'!F1190/'Volumi Totali'!N1190</f>
        <v>0.13102247088522889</v>
      </c>
      <c r="G1190" s="10">
        <f>'Volumi Totali'!G1190/'Volumi Totali'!N1190</f>
        <v>0</v>
      </c>
      <c r="H1190" s="10">
        <f>'Volumi Totali'!H1190/'Volumi Totali'!N1190</f>
        <v>7.230317619362314E-3</v>
      </c>
      <c r="I1190" s="10">
        <f>'Volumi Totali'!I1190/'Volumi Totali'!N1190</f>
        <v>4.3518608903383186E-3</v>
      </c>
      <c r="J1190" s="10">
        <f>'Volumi Totali'!J1190/'Volumi Totali'!N1190</f>
        <v>0</v>
      </c>
      <c r="K1190" s="10">
        <f>'Volumi Totali'!K1190/'Volumi Totali'!N1190</f>
        <v>2.6012443914753013E-2</v>
      </c>
      <c r="L1190" s="10">
        <f>'Volumi Totali'!L1190/'Volumi Totali'!N1190</f>
        <v>9.5939861997996236E-3</v>
      </c>
      <c r="N1190" s="11">
        <f t="shared" si="19"/>
        <v>1</v>
      </c>
      <c r="P1190" s="10">
        <f>(B1190*BTC!J1190+Indice!C1190*XRP!J1190+Indice!D1190*LTC!J1190+Indice!E1190*ETC!J460+Indice!F1190*ETH!J607+Indice!G1190*BCH!J460+Indice!H1190*XMR!J1050+Indice!I1190*ZEC!J460+Indice!J1190*EOS!J460+Indice!K1190*DASH!J1146+Indice!L1190*XLM!J974)</f>
        <v>0.41759748428589333</v>
      </c>
      <c r="Q1190" s="18">
        <f>((B$1188*BTC!E1190+Indice!C$1188*XRP!E1190+Indice!D$1188*LTC!E1190+Indice!F$1188*ETH!E607+Indice!H$1188*XMR!E685+Indice!K$1188*DASH!E1146+Indice!L$1188*XLM!E974+E$1188*ETC!E430+I$1188*ZEC!E491)/S$733)</f>
        <v>643.52545601296538</v>
      </c>
      <c r="R1190" s="5"/>
      <c r="S1190" s="3"/>
      <c r="T1190" s="10"/>
      <c r="U1190" s="10"/>
    </row>
    <row r="1191" spans="1:21" x14ac:dyDescent="0.25">
      <c r="A1191" s="3">
        <v>42828</v>
      </c>
      <c r="B1191" s="10">
        <f>'Volumi Totali'!B1191/'Volumi Totali'!N1191</f>
        <v>0.52211598845388685</v>
      </c>
      <c r="C1191" s="10">
        <f>'Volumi Totali'!C1191/'Volumi Totali'!N1191</f>
        <v>0.1399189887854719</v>
      </c>
      <c r="D1191" s="10">
        <f>'Volumi Totali'!D1191/'Volumi Totali'!N1191</f>
        <v>0.10270530517863322</v>
      </c>
      <c r="E1191" s="10">
        <f>'Volumi Totali'!E1191/'Volumi Totali'!N1191</f>
        <v>8.7459127688948382E-3</v>
      </c>
      <c r="F1191" s="10">
        <f>'Volumi Totali'!F1191/'Volumi Totali'!N1191</f>
        <v>0.17136859653574221</v>
      </c>
      <c r="G1191" s="10">
        <f>'Volumi Totali'!G1191/'Volumi Totali'!N1191</f>
        <v>0</v>
      </c>
      <c r="H1191" s="10">
        <f>'Volumi Totali'!H1191/'Volumi Totali'!N1191</f>
        <v>6.3689360652922321E-3</v>
      </c>
      <c r="I1191" s="10">
        <f>'Volumi Totali'!I1191/'Volumi Totali'!N1191</f>
        <v>4.0092029940587528E-3</v>
      </c>
      <c r="J1191" s="10">
        <f>'Volumi Totali'!J1191/'Volumi Totali'!N1191</f>
        <v>0</v>
      </c>
      <c r="K1191" s="10">
        <f>'Volumi Totali'!K1191/'Volumi Totali'!N1191</f>
        <v>3.8142159210981179E-2</v>
      </c>
      <c r="L1191" s="10">
        <f>'Volumi Totali'!L1191/'Volumi Totali'!N1191</f>
        <v>6.6249100070388204E-3</v>
      </c>
      <c r="N1191" s="11">
        <f t="shared" si="19"/>
        <v>0.99999999999999989</v>
      </c>
      <c r="P1191" s="10">
        <f>(B1191*BTC!J1191+Indice!C1191*XRP!J1191+Indice!D1191*LTC!J1191+Indice!E1191*ETC!J461+Indice!F1191*ETH!J608+Indice!G1191*BCH!J461+Indice!H1191*XMR!J1051+Indice!I1191*ZEC!J461+Indice!J1191*EOS!J461+Indice!K1191*DASH!J1147+Indice!L1191*XLM!J975)</f>
        <v>-5.2994532106951028E-2</v>
      </c>
      <c r="Q1191" s="18">
        <f>((B$1188*BTC!E1191+Indice!C$1188*XRP!E1191+Indice!D$1188*LTC!E1191+Indice!F$1188*ETH!E608+Indice!H$1188*XMR!E686+Indice!K$1188*DASH!E1147+Indice!L$1188*XLM!E975+E$1188*ETC!E431+I$1188*ZEC!E492)/S$733)</f>
        <v>666.72894508930813</v>
      </c>
      <c r="R1191" s="5"/>
      <c r="S1191" s="4"/>
      <c r="T1191" s="10"/>
      <c r="U1191" s="10"/>
    </row>
    <row r="1192" spans="1:21" x14ac:dyDescent="0.25">
      <c r="A1192" s="4">
        <v>42829</v>
      </c>
      <c r="B1192" s="10">
        <f>'Volumi Totali'!B1192/'Volumi Totali'!N1192</f>
        <v>0.50969750548178594</v>
      </c>
      <c r="C1192" s="10">
        <f>'Volumi Totali'!C1192/'Volumi Totali'!N1192</f>
        <v>9.1748229810266438E-2</v>
      </c>
      <c r="D1192" s="10">
        <f>'Volumi Totali'!D1192/'Volumi Totali'!N1192</f>
        <v>0.15094082847800266</v>
      </c>
      <c r="E1192" s="10">
        <f>'Volumi Totali'!E1192/'Volumi Totali'!N1192</f>
        <v>7.3284127317939304E-3</v>
      </c>
      <c r="F1192" s="10">
        <f>'Volumi Totali'!F1192/'Volumi Totali'!N1192</f>
        <v>0.18407098988934062</v>
      </c>
      <c r="G1192" s="10">
        <f>'Volumi Totali'!G1192/'Volumi Totali'!N1192</f>
        <v>0</v>
      </c>
      <c r="H1192" s="10">
        <f>'Volumi Totali'!H1192/'Volumi Totali'!N1192</f>
        <v>8.2504498897185002E-3</v>
      </c>
      <c r="I1192" s="10">
        <f>'Volumi Totali'!I1192/'Volumi Totali'!N1192</f>
        <v>5.9692934197067326E-3</v>
      </c>
      <c r="J1192" s="10">
        <f>'Volumi Totali'!J1192/'Volumi Totali'!N1192</f>
        <v>0</v>
      </c>
      <c r="K1192" s="10">
        <f>'Volumi Totali'!K1192/'Volumi Totali'!N1192</f>
        <v>3.9566477959712701E-2</v>
      </c>
      <c r="L1192" s="10">
        <f>'Volumi Totali'!L1192/'Volumi Totali'!N1192</f>
        <v>2.4278123396725359E-3</v>
      </c>
      <c r="N1192" s="11">
        <f t="shared" si="19"/>
        <v>1</v>
      </c>
      <c r="P1192" s="10">
        <f>(B1192*BTC!J1192+Indice!C1192*XRP!J1192+Indice!D1192*LTC!J1192+Indice!E1192*ETC!J462+Indice!F1192*ETH!J609+Indice!G1192*BCH!J462+Indice!H1192*XMR!J1052+Indice!I1192*ZEC!J462+Indice!J1192*EOS!J462+Indice!K1192*DASH!J1148+Indice!L1192*XLM!J976)</f>
        <v>1.78838708825018E-2</v>
      </c>
      <c r="Q1192" s="18">
        <f>((B$1188*BTC!E1192+Indice!C$1188*XRP!E1192+Indice!D$1188*LTC!E1192+Indice!F$1188*ETH!E609+Indice!H$1188*XMR!E687+Indice!K$1188*DASH!E1148+Indice!L$1188*XLM!E976+E$1188*ETC!E432+I$1188*ZEC!E493)/S$733)</f>
        <v>661.12406821072295</v>
      </c>
      <c r="R1192" s="5"/>
      <c r="S1192" s="3"/>
      <c r="T1192" s="10"/>
      <c r="U1192" s="10"/>
    </row>
    <row r="1193" spans="1:21" x14ac:dyDescent="0.25">
      <c r="A1193" s="3">
        <v>42830</v>
      </c>
      <c r="B1193" s="10">
        <f>'Volumi Totali'!B1193/'Volumi Totali'!N1193</f>
        <v>0.48895737123359662</v>
      </c>
      <c r="C1193" s="10">
        <f>'Volumi Totali'!C1193/'Volumi Totali'!N1193</f>
        <v>4.993534208809048E-2</v>
      </c>
      <c r="D1193" s="10">
        <f>'Volumi Totali'!D1193/'Volumi Totali'!N1193</f>
        <v>0.25678796676173449</v>
      </c>
      <c r="E1193" s="10">
        <f>'Volumi Totali'!E1193/'Volumi Totali'!N1193</f>
        <v>6.6051399865984205E-3</v>
      </c>
      <c r="F1193" s="10">
        <f>'Volumi Totali'!F1193/'Volumi Totali'!N1193</f>
        <v>0.1411441447353616</v>
      </c>
      <c r="G1193" s="10">
        <f>'Volumi Totali'!G1193/'Volumi Totali'!N1193</f>
        <v>0</v>
      </c>
      <c r="H1193" s="10">
        <f>'Volumi Totali'!H1193/'Volumi Totali'!N1193</f>
        <v>1.0831094677622203E-2</v>
      </c>
      <c r="I1193" s="10">
        <f>'Volumi Totali'!I1193/'Volumi Totali'!N1193</f>
        <v>6.3681845563222641E-3</v>
      </c>
      <c r="J1193" s="10">
        <f>'Volumi Totali'!J1193/'Volumi Totali'!N1193</f>
        <v>0</v>
      </c>
      <c r="K1193" s="10">
        <f>'Volumi Totali'!K1193/'Volumi Totali'!N1193</f>
        <v>3.6642568005094502E-2</v>
      </c>
      <c r="L1193" s="10">
        <f>'Volumi Totali'!L1193/'Volumi Totali'!N1193</f>
        <v>2.728187955579409E-3</v>
      </c>
      <c r="N1193" s="11">
        <f t="shared" si="19"/>
        <v>0.99999999999999989</v>
      </c>
      <c r="P1193" s="10">
        <f>(B1193*BTC!J1193+Indice!C1193*XRP!J1193+Indice!D1193*LTC!J1193+Indice!E1193*ETC!J463+Indice!F1193*ETH!J610+Indice!G1193*BCH!J463+Indice!H1193*XMR!J1053+Indice!I1193*ZEC!J463+Indice!J1193*EOS!J463+Indice!K1193*DASH!J1149+Indice!L1193*XLM!J977)</f>
        <v>8.5492193072395514E-2</v>
      </c>
      <c r="Q1193" s="18">
        <f>((B$1188*BTC!E1193+Indice!C$1188*XRP!E1193+Indice!D$1188*LTC!E1193+Indice!F$1188*ETH!E610+Indice!H$1188*XMR!E688+Indice!K$1188*DASH!E1149+Indice!L$1188*XLM!E977+E$1188*ETC!E433+I$1188*ZEC!E494)/S$733)</f>
        <v>656.99237422367287</v>
      </c>
      <c r="R1193" s="5"/>
      <c r="S1193" s="4"/>
      <c r="T1193" s="10"/>
      <c r="U1193" s="10"/>
    </row>
    <row r="1194" spans="1:21" x14ac:dyDescent="0.25">
      <c r="A1194" s="4">
        <v>42831</v>
      </c>
      <c r="B1194" s="10">
        <f>'Volumi Totali'!B1194/'Volumi Totali'!N1194</f>
        <v>0.53665331013136952</v>
      </c>
      <c r="C1194" s="10">
        <f>'Volumi Totali'!C1194/'Volumi Totali'!N1194</f>
        <v>5.0665574919540428E-2</v>
      </c>
      <c r="D1194" s="10">
        <f>'Volumi Totali'!D1194/'Volumi Totali'!N1194</f>
        <v>0.20396566441795239</v>
      </c>
      <c r="E1194" s="10">
        <f>'Volumi Totali'!E1194/'Volumi Totali'!N1194</f>
        <v>1.1434044312780344E-2</v>
      </c>
      <c r="F1194" s="10">
        <f>'Volumi Totali'!F1194/'Volumi Totali'!N1194</f>
        <v>0.15443864410277486</v>
      </c>
      <c r="G1194" s="10">
        <f>'Volumi Totali'!G1194/'Volumi Totali'!N1194</f>
        <v>0</v>
      </c>
      <c r="H1194" s="10">
        <f>'Volumi Totali'!H1194/'Volumi Totali'!N1194</f>
        <v>1.212782150070533E-2</v>
      </c>
      <c r="I1194" s="10">
        <f>'Volumi Totali'!I1194/'Volumi Totali'!N1194</f>
        <v>6.1061630302951392E-3</v>
      </c>
      <c r="J1194" s="10">
        <f>'Volumi Totali'!J1194/'Volumi Totali'!N1194</f>
        <v>0</v>
      </c>
      <c r="K1194" s="10">
        <f>'Volumi Totali'!K1194/'Volumi Totali'!N1194</f>
        <v>2.2532694751234719E-2</v>
      </c>
      <c r="L1194" s="10">
        <f>'Volumi Totali'!L1194/'Volumi Totali'!N1194</f>
        <v>2.0760828333473208E-3</v>
      </c>
      <c r="N1194" s="11">
        <f t="shared" si="19"/>
        <v>1</v>
      </c>
      <c r="P1194" s="10">
        <f>(B1194*BTC!J1194+Indice!C1194*XRP!J1194+Indice!D1194*LTC!J1194+Indice!E1194*ETC!J464+Indice!F1194*ETH!J611+Indice!G1194*BCH!J464+Indice!H1194*XMR!J1054+Indice!I1194*ZEC!J464+Indice!J1194*EOS!J464+Indice!K1194*DASH!J1150+Indice!L1194*XLM!J978)</f>
        <v>-2.9738473965360596E-3</v>
      </c>
      <c r="Q1194" s="18">
        <f>((B$1188*BTC!E1194+Indice!C$1188*XRP!E1194+Indice!D$1188*LTC!E1194+Indice!F$1188*ETH!E611+Indice!H$1188*XMR!E689+Indice!K$1188*DASH!E1150+Indice!L$1188*XLM!E978+E$1188*ETC!E434+I$1188*ZEC!E495)/S$733)</f>
        <v>689.18352470010177</v>
      </c>
      <c r="R1194" s="5"/>
      <c r="S1194" s="3"/>
      <c r="T1194" s="10"/>
      <c r="U1194" s="10"/>
    </row>
    <row r="1195" spans="1:21" x14ac:dyDescent="0.25">
      <c r="A1195" s="3">
        <v>42832</v>
      </c>
      <c r="B1195" s="10">
        <f>'Volumi Totali'!B1195/'Volumi Totali'!N1195</f>
        <v>0.56676266160865818</v>
      </c>
      <c r="C1195" s="10">
        <f>'Volumi Totali'!C1195/'Volumi Totali'!N1195</f>
        <v>6.5834654883207985E-2</v>
      </c>
      <c r="D1195" s="10">
        <f>'Volumi Totali'!D1195/'Volumi Totali'!N1195</f>
        <v>0.16941916010319441</v>
      </c>
      <c r="E1195" s="10">
        <f>'Volumi Totali'!E1195/'Volumi Totali'!N1195</f>
        <v>9.4524798578135925E-3</v>
      </c>
      <c r="F1195" s="10">
        <f>'Volumi Totali'!F1195/'Volumi Totali'!N1195</f>
        <v>0.14565808607064562</v>
      </c>
      <c r="G1195" s="10">
        <f>'Volumi Totali'!G1195/'Volumi Totali'!N1195</f>
        <v>0</v>
      </c>
      <c r="H1195" s="10">
        <f>'Volumi Totali'!H1195/'Volumi Totali'!N1195</f>
        <v>9.831719649812911E-3</v>
      </c>
      <c r="I1195" s="10">
        <f>'Volumi Totali'!I1195/'Volumi Totali'!N1195</f>
        <v>5.841612171543175E-3</v>
      </c>
      <c r="J1195" s="10">
        <f>'Volumi Totali'!J1195/'Volumi Totali'!N1195</f>
        <v>0</v>
      </c>
      <c r="K1195" s="10">
        <f>'Volumi Totali'!K1195/'Volumi Totali'!N1195</f>
        <v>2.3323971255079012E-2</v>
      </c>
      <c r="L1195" s="10">
        <f>'Volumi Totali'!L1195/'Volumi Totali'!N1195</f>
        <v>3.8756544000450805E-3</v>
      </c>
      <c r="N1195" s="11">
        <f t="shared" si="19"/>
        <v>1</v>
      </c>
      <c r="P1195" s="10">
        <f>(B1195*BTC!J1195+Indice!C1195*XRP!J1195+Indice!D1195*LTC!J1195+Indice!E1195*ETC!J465+Indice!F1195*ETH!J612+Indice!G1195*BCH!J465+Indice!H1195*XMR!J1055+Indice!I1195*ZEC!J465+Indice!J1195*EOS!J465+Indice!K1195*DASH!J1151+Indice!L1195*XLM!J979)</f>
        <v>-1.0930244288127177E-2</v>
      </c>
      <c r="Q1195" s="18">
        <f>((B$1188*BTC!E1195+Indice!C$1188*XRP!E1195+Indice!D$1188*LTC!E1195+Indice!F$1188*ETH!E612+Indice!H$1188*XMR!E690+Indice!K$1188*DASH!E1151+Indice!L$1188*XLM!E979+E$1188*ETC!E435+I$1188*ZEC!E496)/S$733)</f>
        <v>685.56167249720954</v>
      </c>
      <c r="R1195" s="5"/>
      <c r="S1195" s="4"/>
      <c r="T1195" s="10"/>
      <c r="U1195" s="10"/>
    </row>
    <row r="1196" spans="1:21" x14ac:dyDescent="0.25">
      <c r="A1196" s="4">
        <v>42833</v>
      </c>
      <c r="B1196" s="10">
        <f>'Volumi Totali'!B1196/'Volumi Totali'!N1196</f>
        <v>0.54372580292630845</v>
      </c>
      <c r="C1196" s="10">
        <f>'Volumi Totali'!C1196/'Volumi Totali'!N1196</f>
        <v>3.840047897081126E-2</v>
      </c>
      <c r="D1196" s="10">
        <f>'Volumi Totali'!D1196/'Volumi Totali'!N1196</f>
        <v>0.15193602306574466</v>
      </c>
      <c r="E1196" s="10">
        <f>'Volumi Totali'!E1196/'Volumi Totali'!N1196</f>
        <v>1.780889557150982E-2</v>
      </c>
      <c r="F1196" s="10">
        <f>'Volumi Totali'!F1196/'Volumi Totali'!N1196</f>
        <v>0.19258895122111008</v>
      </c>
      <c r="G1196" s="10">
        <f>'Volumi Totali'!G1196/'Volumi Totali'!N1196</f>
        <v>0</v>
      </c>
      <c r="H1196" s="10">
        <f>'Volumi Totali'!H1196/'Volumi Totali'!N1196</f>
        <v>1.6154328643116403E-2</v>
      </c>
      <c r="I1196" s="10">
        <f>'Volumi Totali'!I1196/'Volumi Totali'!N1196</f>
        <v>9.6968833594997736E-3</v>
      </c>
      <c r="J1196" s="10">
        <f>'Volumi Totali'!J1196/'Volumi Totali'!N1196</f>
        <v>0</v>
      </c>
      <c r="K1196" s="10">
        <f>'Volumi Totali'!K1196/'Volumi Totali'!N1196</f>
        <v>2.6798456374831234E-2</v>
      </c>
      <c r="L1196" s="10">
        <f>'Volumi Totali'!L1196/'Volumi Totali'!N1196</f>
        <v>2.8901798670683512E-3</v>
      </c>
      <c r="N1196" s="11">
        <f t="shared" si="19"/>
        <v>0.99999999999999989</v>
      </c>
      <c r="P1196" s="10">
        <f>(B1196*BTC!J1196+Indice!C1196*XRP!J1196+Indice!D1196*LTC!J1196+Indice!E1196*ETC!J466+Indice!F1196*ETH!J613+Indice!G1196*BCH!J466+Indice!H1196*XMR!J1056+Indice!I1196*ZEC!J466+Indice!J1196*EOS!J466+Indice!K1196*DASH!J1152+Indice!L1196*XLM!J980)</f>
        <v>2.241614868188559E-2</v>
      </c>
      <c r="Q1196" s="18">
        <f>((B$1188*BTC!E1196+Indice!C$1188*XRP!E1196+Indice!D$1188*LTC!E1196+Indice!F$1188*ETH!E613+Indice!H$1188*XMR!E691+Indice!K$1188*DASH!E1152+Indice!L$1188*XLM!E980+E$1188*ETC!E436+I$1188*ZEC!E497)/S$733)</f>
        <v>685.60671119714959</v>
      </c>
      <c r="R1196" s="5"/>
      <c r="S1196" s="3"/>
      <c r="T1196" s="10"/>
      <c r="U1196" s="10"/>
    </row>
    <row r="1197" spans="1:21" x14ac:dyDescent="0.25">
      <c r="A1197" s="3">
        <v>42834</v>
      </c>
      <c r="B1197" s="10">
        <f>'Volumi Totali'!B1197/'Volumi Totali'!N1197</f>
        <v>0.55523846417054279</v>
      </c>
      <c r="C1197" s="10">
        <f>'Volumi Totali'!C1197/'Volumi Totali'!N1197</f>
        <v>3.5960603568290991E-2</v>
      </c>
      <c r="D1197" s="10">
        <f>'Volumi Totali'!D1197/'Volumi Totali'!N1197</f>
        <v>0.20840840915422854</v>
      </c>
      <c r="E1197" s="10">
        <f>'Volumi Totali'!E1197/'Volumi Totali'!N1197</f>
        <v>1.451625613064758E-2</v>
      </c>
      <c r="F1197" s="10">
        <f>'Volumi Totali'!F1197/'Volumi Totali'!N1197</f>
        <v>0.12633958323136865</v>
      </c>
      <c r="G1197" s="10">
        <f>'Volumi Totali'!G1197/'Volumi Totali'!N1197</f>
        <v>0</v>
      </c>
      <c r="H1197" s="10">
        <f>'Volumi Totali'!H1197/'Volumi Totali'!N1197</f>
        <v>1.3086387053904115E-2</v>
      </c>
      <c r="I1197" s="10">
        <f>'Volumi Totali'!I1197/'Volumi Totali'!N1197</f>
        <v>2.4251343861337146E-2</v>
      </c>
      <c r="J1197" s="10">
        <f>'Volumi Totali'!J1197/'Volumi Totali'!N1197</f>
        <v>0</v>
      </c>
      <c r="K1197" s="10">
        <f>'Volumi Totali'!K1197/'Volumi Totali'!N1197</f>
        <v>1.9556115612749361E-2</v>
      </c>
      <c r="L1197" s="10">
        <f>'Volumi Totali'!L1197/'Volumi Totali'!N1197</f>
        <v>2.6428372169308174E-3</v>
      </c>
      <c r="N1197" s="11">
        <f t="shared" si="19"/>
        <v>0.99999999999999989</v>
      </c>
      <c r="P1197" s="10">
        <f>(B1197*BTC!J1197+Indice!C1197*XRP!J1197+Indice!D1197*LTC!J1197+Indice!E1197*ETC!J467+Indice!F1197*ETH!J614+Indice!G1197*BCH!J467+Indice!H1197*XMR!J1057+Indice!I1197*ZEC!J467+Indice!J1197*EOS!J467+Indice!K1197*DASH!J1153+Indice!L1197*XLM!J981)</f>
        <v>-2.5167849532722657E-2</v>
      </c>
      <c r="Q1197" s="18">
        <f>((B$1188*BTC!E1197+Indice!C$1188*XRP!E1197+Indice!D$1188*LTC!E1197+Indice!F$1188*ETH!E614+Indice!H$1188*XMR!E692+Indice!K$1188*DASH!E1153+Indice!L$1188*XLM!E981+E$1188*ETC!E437+I$1188*ZEC!E498)/S$733)</f>
        <v>691.90560986022842</v>
      </c>
      <c r="R1197" s="5"/>
      <c r="S1197" s="4"/>
      <c r="T1197" s="10"/>
      <c r="U1197" s="10"/>
    </row>
    <row r="1198" spans="1:21" x14ac:dyDescent="0.25">
      <c r="A1198" s="4">
        <v>42835</v>
      </c>
      <c r="B1198" s="10">
        <f>'Volumi Totali'!B1198/'Volumi Totali'!N1198</f>
        <v>0.57548960786293168</v>
      </c>
      <c r="C1198" s="10">
        <f>'Volumi Totali'!C1198/'Volumi Totali'!N1198</f>
        <v>3.2022826050186588E-2</v>
      </c>
      <c r="D1198" s="10">
        <f>'Volumi Totali'!D1198/'Volumi Totali'!N1198</f>
        <v>0.19840011959609979</v>
      </c>
      <c r="E1198" s="10">
        <f>'Volumi Totali'!E1198/'Volumi Totali'!N1198</f>
        <v>1.3764774272891354E-2</v>
      </c>
      <c r="F1198" s="10">
        <f>'Volumi Totali'!F1198/'Volumi Totali'!N1198</f>
        <v>0.11745683734799807</v>
      </c>
      <c r="G1198" s="10">
        <f>'Volumi Totali'!G1198/'Volumi Totali'!N1198</f>
        <v>0</v>
      </c>
      <c r="H1198" s="10">
        <f>'Volumi Totali'!H1198/'Volumi Totali'!N1198</f>
        <v>1.7571888348147914E-2</v>
      </c>
      <c r="I1198" s="10">
        <f>'Volumi Totali'!I1198/'Volumi Totali'!N1198</f>
        <v>1.1152768156280199E-2</v>
      </c>
      <c r="J1198" s="10">
        <f>'Volumi Totali'!J1198/'Volumi Totali'!N1198</f>
        <v>0</v>
      </c>
      <c r="K1198" s="10">
        <f>'Volumi Totali'!K1198/'Volumi Totali'!N1198</f>
        <v>3.2582633043663427E-2</v>
      </c>
      <c r="L1198" s="10">
        <f>'Volumi Totali'!L1198/'Volumi Totali'!N1198</f>
        <v>1.5585453218009183E-3</v>
      </c>
      <c r="N1198" s="11">
        <f t="shared" si="19"/>
        <v>0.99999999999999989</v>
      </c>
      <c r="P1198" s="10">
        <f>(B1198*BTC!J1198+Indice!C1198*XRP!J1198+Indice!D1198*LTC!J1198+Indice!E1198*ETC!J468+Indice!F1198*ETH!J615+Indice!G1198*BCH!J468+Indice!H1198*XMR!J1058+Indice!I1198*ZEC!J468+Indice!J1198*EOS!J468+Indice!K1198*DASH!J1154+Indice!L1198*XLM!J982)</f>
        <v>3.630348669173476E-3</v>
      </c>
      <c r="Q1198" s="18">
        <f>((B$1188*BTC!E1198+Indice!C$1188*XRP!E1198+Indice!D$1188*LTC!E1198+Indice!F$1188*ETH!E615+Indice!H$1188*XMR!E693+Indice!K$1188*DASH!E1154+Indice!L$1188*XLM!E982+E$1188*ETC!E438+I$1188*ZEC!E499)/S$733)</f>
        <v>691.39665788637387</v>
      </c>
      <c r="R1198" s="5"/>
      <c r="S1198" s="3"/>
      <c r="T1198" s="10"/>
      <c r="U1198" s="10"/>
    </row>
    <row r="1199" spans="1:21" x14ac:dyDescent="0.25">
      <c r="A1199" s="3">
        <v>42836</v>
      </c>
      <c r="B1199" s="10">
        <f>'Volumi Totali'!B1199/'Volumi Totali'!N1199</f>
        <v>0.63470070297017955</v>
      </c>
      <c r="C1199" s="10">
        <f>'Volumi Totali'!C1199/'Volumi Totali'!N1199</f>
        <v>3.3179231593129854E-2</v>
      </c>
      <c r="D1199" s="10">
        <f>'Volumi Totali'!D1199/'Volumi Totali'!N1199</f>
        <v>0.14885293706501052</v>
      </c>
      <c r="E1199" s="10">
        <f>'Volumi Totali'!E1199/'Volumi Totali'!N1199</f>
        <v>9.0796768463217003E-3</v>
      </c>
      <c r="F1199" s="10">
        <f>'Volumi Totali'!F1199/'Volumi Totali'!N1199</f>
        <v>0.11245677917716404</v>
      </c>
      <c r="G1199" s="10">
        <f>'Volumi Totali'!G1199/'Volumi Totali'!N1199</f>
        <v>0</v>
      </c>
      <c r="H1199" s="10">
        <f>'Volumi Totali'!H1199/'Volumi Totali'!N1199</f>
        <v>1.5726298121141531E-2</v>
      </c>
      <c r="I1199" s="10">
        <f>'Volumi Totali'!I1199/'Volumi Totali'!N1199</f>
        <v>9.3620276738866325E-3</v>
      </c>
      <c r="J1199" s="10">
        <f>'Volumi Totali'!J1199/'Volumi Totali'!N1199</f>
        <v>0</v>
      </c>
      <c r="K1199" s="10">
        <f>'Volumi Totali'!K1199/'Volumi Totali'!N1199</f>
        <v>3.5279907657627195E-2</v>
      </c>
      <c r="L1199" s="10">
        <f>'Volumi Totali'!L1199/'Volumi Totali'!N1199</f>
        <v>1.3624388955390397E-3</v>
      </c>
      <c r="N1199" s="11">
        <f t="shared" si="19"/>
        <v>1.0000000000000002</v>
      </c>
      <c r="P1199" s="10">
        <f>(B1199*BTC!J1199+Indice!C1199*XRP!J1199+Indice!D1199*LTC!J1199+Indice!E1199*ETC!J469+Indice!F1199*ETH!J616+Indice!G1199*BCH!J469+Indice!H1199*XMR!J1059+Indice!I1199*ZEC!J469+Indice!J1199*EOS!J469+Indice!K1199*DASH!J1155+Indice!L1199*XLM!J983)</f>
        <v>7.6382358102318132E-3</v>
      </c>
      <c r="Q1199" s="18">
        <f>((B$1188*BTC!E1199+Indice!C$1188*XRP!E1199+Indice!D$1188*LTC!E1199+Indice!F$1188*ETH!E616+Indice!H$1188*XMR!E694+Indice!K$1188*DASH!E1155+Indice!L$1188*XLM!E983+E$1188*ETC!E439+I$1188*ZEC!E500)/S$733)</f>
        <v>701.53432926758455</v>
      </c>
      <c r="R1199" s="5"/>
      <c r="S1199" s="4"/>
      <c r="T1199" s="10"/>
      <c r="U1199" s="10"/>
    </row>
    <row r="1200" spans="1:21" x14ac:dyDescent="0.25">
      <c r="A1200" s="4">
        <v>42837</v>
      </c>
      <c r="B1200" s="10">
        <f>'Volumi Totali'!B1200/'Volumi Totali'!N1200</f>
        <v>0.49156992580189446</v>
      </c>
      <c r="C1200" s="10">
        <f>'Volumi Totali'!C1200/'Volumi Totali'!N1200</f>
        <v>2.2879040418616461E-2</v>
      </c>
      <c r="D1200" s="10">
        <f>'Volumi Totali'!D1200/'Volumi Totali'!N1200</f>
        <v>0.27116184899152246</v>
      </c>
      <c r="E1200" s="10">
        <f>'Volumi Totali'!E1200/'Volumi Totali'!N1200</f>
        <v>7.5807658050886925E-3</v>
      </c>
      <c r="F1200" s="10">
        <f>'Volumi Totali'!F1200/'Volumi Totali'!N1200</f>
        <v>0.14991449262999312</v>
      </c>
      <c r="G1200" s="10">
        <f>'Volumi Totali'!G1200/'Volumi Totali'!N1200</f>
        <v>0</v>
      </c>
      <c r="H1200" s="10">
        <f>'Volumi Totali'!H1200/'Volumi Totali'!N1200</f>
        <v>1.089998894954437E-2</v>
      </c>
      <c r="I1200" s="10">
        <f>'Volumi Totali'!I1200/'Volumi Totali'!N1200</f>
        <v>5.8323419423023191E-3</v>
      </c>
      <c r="J1200" s="10">
        <f>'Volumi Totali'!J1200/'Volumi Totali'!N1200</f>
        <v>0</v>
      </c>
      <c r="K1200" s="10">
        <f>'Volumi Totali'!K1200/'Volumi Totali'!N1200</f>
        <v>3.7313251130883879E-2</v>
      </c>
      <c r="L1200" s="10">
        <f>'Volumi Totali'!L1200/'Volumi Totali'!N1200</f>
        <v>2.8483443301542417E-3</v>
      </c>
      <c r="N1200" s="11">
        <f t="shared" si="19"/>
        <v>1</v>
      </c>
      <c r="P1200" s="10">
        <f>(B1200*BTC!J1200+Indice!C1200*XRP!J1200+Indice!D1200*LTC!J1200+Indice!E1200*ETC!J470+Indice!F1200*ETH!J617+Indice!G1200*BCH!J470+Indice!H1200*XMR!J1060+Indice!I1200*ZEC!J470+Indice!J1200*EOS!J470+Indice!K1200*DASH!J1156+Indice!L1200*XLM!J984)</f>
        <v>7.3923684283302024E-2</v>
      </c>
      <c r="Q1200" s="18">
        <f>((B$1188*BTC!E1200+Indice!C$1188*XRP!E1200+Indice!D$1188*LTC!E1200+Indice!F$1188*ETH!E617+Indice!H$1188*XMR!E695+Indice!K$1188*DASH!E1156+Indice!L$1188*XLM!E984+E$1188*ETC!E440+I$1188*ZEC!E501)/S$733)</f>
        <v>700.04635846175722</v>
      </c>
      <c r="R1200" s="5"/>
      <c r="S1200" s="3"/>
      <c r="T1200" s="10"/>
      <c r="U1200" s="10"/>
    </row>
    <row r="1201" spans="1:21" x14ac:dyDescent="0.25">
      <c r="A1201" s="3">
        <v>42838</v>
      </c>
      <c r="B1201" s="10">
        <f>'Volumi Totali'!B1201/'Volumi Totali'!N1201</f>
        <v>0.55429617538795728</v>
      </c>
      <c r="C1201" s="10">
        <f>'Volumi Totali'!C1201/'Volumi Totali'!N1201</f>
        <v>2.4996550304714947E-2</v>
      </c>
      <c r="D1201" s="10">
        <f>'Volumi Totali'!D1201/'Volumi Totali'!N1201</f>
        <v>0.10108512720375369</v>
      </c>
      <c r="E1201" s="10">
        <f>'Volumi Totali'!E1201/'Volumi Totali'!N1201</f>
        <v>8.2144008691121834E-3</v>
      </c>
      <c r="F1201" s="10">
        <f>'Volumi Totali'!F1201/'Volumi Totali'!N1201</f>
        <v>0.24756544113689105</v>
      </c>
      <c r="G1201" s="10">
        <f>'Volumi Totali'!G1201/'Volumi Totali'!N1201</f>
        <v>0</v>
      </c>
      <c r="H1201" s="10">
        <f>'Volumi Totali'!H1201/'Volumi Totali'!N1201</f>
        <v>9.417896480542285E-3</v>
      </c>
      <c r="I1201" s="10">
        <f>'Volumi Totali'!I1201/'Volumi Totali'!N1201</f>
        <v>6.8067897562459961E-3</v>
      </c>
      <c r="J1201" s="10">
        <f>'Volumi Totali'!J1201/'Volumi Totali'!N1201</f>
        <v>0</v>
      </c>
      <c r="K1201" s="10">
        <f>'Volumi Totali'!K1201/'Volumi Totali'!N1201</f>
        <v>4.613678066215314E-2</v>
      </c>
      <c r="L1201" s="10">
        <f>'Volumi Totali'!L1201/'Volumi Totali'!N1201</f>
        <v>1.4808381986294386E-3</v>
      </c>
      <c r="N1201" s="11">
        <f t="shared" si="19"/>
        <v>1</v>
      </c>
      <c r="P1201" s="10">
        <f>(B1201*BTC!J1201+Indice!C1201*XRP!J1201+Indice!D1201*LTC!J1201+Indice!E1201*ETC!J471+Indice!F1201*ETH!J618+Indice!G1201*BCH!J471+Indice!H1201*XMR!J1061+Indice!I1201*ZEC!J471+Indice!J1201*EOS!J471+Indice!K1201*DASH!J1157+Indice!L1201*XLM!J985)</f>
        <v>4.4466356690373698E-3</v>
      </c>
      <c r="Q1201" s="18">
        <f>((B$1188*BTC!E1201+Indice!C$1188*XRP!E1201+Indice!D$1188*LTC!E1201+Indice!F$1188*ETH!E618+Indice!H$1188*XMR!E696+Indice!K$1188*DASH!E1157+Indice!L$1188*XLM!E985+E$1188*ETC!E441+I$1188*ZEC!E502)/S$733)</f>
        <v>683.20201687760823</v>
      </c>
      <c r="R1201" s="5"/>
      <c r="S1201" s="4"/>
      <c r="T1201" s="10"/>
      <c r="U1201" s="10"/>
    </row>
    <row r="1202" spans="1:21" x14ac:dyDescent="0.25">
      <c r="A1202" s="4">
        <v>42839</v>
      </c>
      <c r="B1202" s="10">
        <f>'Volumi Totali'!B1202/'Volumi Totali'!N1202</f>
        <v>0.56056540958927392</v>
      </c>
      <c r="C1202" s="10">
        <f>'Volumi Totali'!C1202/'Volumi Totali'!N1202</f>
        <v>1.9510580241440291E-2</v>
      </c>
      <c r="D1202" s="10">
        <f>'Volumi Totali'!D1202/'Volumi Totali'!N1202</f>
        <v>0.13448844263030171</v>
      </c>
      <c r="E1202" s="10">
        <f>'Volumi Totali'!E1202/'Volumi Totali'!N1202</f>
        <v>1.3500781259129121E-2</v>
      </c>
      <c r="F1202" s="10">
        <f>'Volumi Totali'!F1202/'Volumi Totali'!N1202</f>
        <v>0.2016642505367835</v>
      </c>
      <c r="G1202" s="10">
        <f>'Volumi Totali'!G1202/'Volumi Totali'!N1202</f>
        <v>0</v>
      </c>
      <c r="H1202" s="10">
        <f>'Volumi Totali'!H1202/'Volumi Totali'!N1202</f>
        <v>1.9686915252337865E-2</v>
      </c>
      <c r="I1202" s="10">
        <f>'Volumi Totali'!I1202/'Volumi Totali'!N1202</f>
        <v>1.2975493868257967E-2</v>
      </c>
      <c r="J1202" s="10">
        <f>'Volumi Totali'!J1202/'Volumi Totali'!N1202</f>
        <v>0</v>
      </c>
      <c r="K1202" s="10">
        <f>'Volumi Totali'!K1202/'Volumi Totali'!N1202</f>
        <v>3.4048099615413691E-2</v>
      </c>
      <c r="L1202" s="10">
        <f>'Volumi Totali'!L1202/'Volumi Totali'!N1202</f>
        <v>3.5600270070619885E-3</v>
      </c>
      <c r="N1202" s="11">
        <f t="shared" si="19"/>
        <v>1</v>
      </c>
      <c r="P1202" s="10">
        <f>(B1202*BTC!J1202+Indice!C1202*XRP!J1202+Indice!D1202*LTC!J1202+Indice!E1202*ETC!J472+Indice!F1202*ETH!J619+Indice!G1202*BCH!J472+Indice!H1202*XMR!J1062+Indice!I1202*ZEC!J472+Indice!J1202*EOS!J472+Indice!K1202*DASH!J1158+Indice!L1202*XLM!J986)</f>
        <v>-8.7264926935712722E-3</v>
      </c>
      <c r="Q1202" s="18">
        <f>((B$1188*BTC!E1202+Indice!C$1188*XRP!E1202+Indice!D$1188*LTC!E1202+Indice!F$1188*ETH!E619+Indice!H$1188*XMR!E697+Indice!K$1188*DASH!E1158+Indice!L$1188*XLM!E986+E$1188*ETC!E442+I$1188*ZEC!E503)/S$733)</f>
        <v>681.69228418185196</v>
      </c>
      <c r="R1202" s="5"/>
      <c r="S1202" s="3"/>
      <c r="T1202" s="10"/>
      <c r="U1202" s="10"/>
    </row>
    <row r="1203" spans="1:21" x14ac:dyDescent="0.25">
      <c r="A1203" s="3">
        <v>42840</v>
      </c>
      <c r="B1203" s="10">
        <f>'Volumi Totali'!B1203/'Volumi Totali'!N1203</f>
        <v>0.57003885910775731</v>
      </c>
      <c r="C1203" s="10">
        <f>'Volumi Totali'!C1203/'Volumi Totali'!N1203</f>
        <v>1.3925106823019227E-2</v>
      </c>
      <c r="D1203" s="10">
        <f>'Volumi Totali'!D1203/'Volumi Totali'!N1203</f>
        <v>0.13419893560378299</v>
      </c>
      <c r="E1203" s="10">
        <f>'Volumi Totali'!E1203/'Volumi Totali'!N1203</f>
        <v>9.7692019698797459E-3</v>
      </c>
      <c r="F1203" s="10">
        <f>'Volumi Totali'!F1203/'Volumi Totali'!N1203</f>
        <v>0.18540579042335761</v>
      </c>
      <c r="G1203" s="10">
        <f>'Volumi Totali'!G1203/'Volumi Totali'!N1203</f>
        <v>0</v>
      </c>
      <c r="H1203" s="10">
        <f>'Volumi Totali'!H1203/'Volumi Totali'!N1203</f>
        <v>1.2555057842283973E-2</v>
      </c>
      <c r="I1203" s="10">
        <f>'Volumi Totali'!I1203/'Volumi Totali'!N1203</f>
        <v>2.3042244560284707E-2</v>
      </c>
      <c r="J1203" s="10">
        <f>'Volumi Totali'!J1203/'Volumi Totali'!N1203</f>
        <v>0</v>
      </c>
      <c r="K1203" s="10">
        <f>'Volumi Totali'!K1203/'Volumi Totali'!N1203</f>
        <v>4.8270675528631707E-2</v>
      </c>
      <c r="L1203" s="10">
        <f>'Volumi Totali'!L1203/'Volumi Totali'!N1203</f>
        <v>2.7941281410026495E-3</v>
      </c>
      <c r="N1203" s="11">
        <f t="shared" si="19"/>
        <v>0.99999999999999978</v>
      </c>
      <c r="P1203" s="10">
        <f>(B1203*BTC!J1203+Indice!C1203*XRP!J1203+Indice!D1203*LTC!J1203+Indice!E1203*ETC!J473+Indice!F1203*ETH!J620+Indice!G1203*BCH!J473+Indice!H1203*XMR!J1063+Indice!I1203*ZEC!J473+Indice!J1203*EOS!J473+Indice!K1203*DASH!J1159+Indice!L1203*XLM!J987)</f>
        <v>1.7214455040407747E-2</v>
      </c>
      <c r="Q1203" s="18">
        <f>((B$1188*BTC!E1203+Indice!C$1188*XRP!E1203+Indice!D$1188*LTC!E1203+Indice!F$1188*ETH!E620+Indice!H$1188*XMR!E698+Indice!K$1188*DASH!E1159+Indice!L$1188*XLM!E987+E$1188*ETC!E443+I$1188*ZEC!E504)/S$733)</f>
        <v>685.10207991140703</v>
      </c>
      <c r="R1203" s="5"/>
      <c r="S1203" s="4"/>
      <c r="T1203" s="10"/>
      <c r="U1203" s="10"/>
    </row>
    <row r="1204" spans="1:21" x14ac:dyDescent="0.25">
      <c r="A1204" s="4">
        <v>42841</v>
      </c>
      <c r="B1204" s="10">
        <f>'Volumi Totali'!B1204/'Volumi Totali'!N1204</f>
        <v>0.67786120874947942</v>
      </c>
      <c r="C1204" s="10">
        <f>'Volumi Totali'!C1204/'Volumi Totali'!N1204</f>
        <v>2.2123983673442087E-2</v>
      </c>
      <c r="D1204" s="10">
        <f>'Volumi Totali'!D1204/'Volumi Totali'!N1204</f>
        <v>8.9976766391415511E-2</v>
      </c>
      <c r="E1204" s="10">
        <f>'Volumi Totali'!E1204/'Volumi Totali'!N1204</f>
        <v>1.2779035945417405E-2</v>
      </c>
      <c r="F1204" s="10">
        <f>'Volumi Totali'!F1204/'Volumi Totali'!N1204</f>
        <v>0.11595606216826539</v>
      </c>
      <c r="G1204" s="10">
        <f>'Volumi Totali'!G1204/'Volumi Totali'!N1204</f>
        <v>0</v>
      </c>
      <c r="H1204" s="10">
        <f>'Volumi Totali'!H1204/'Volumi Totali'!N1204</f>
        <v>1.5622796607115219E-2</v>
      </c>
      <c r="I1204" s="10">
        <f>'Volumi Totali'!I1204/'Volumi Totali'!N1204</f>
        <v>1.397334217343638E-2</v>
      </c>
      <c r="J1204" s="10">
        <f>'Volumi Totali'!J1204/'Volumi Totali'!N1204</f>
        <v>0</v>
      </c>
      <c r="K1204" s="10">
        <f>'Volumi Totali'!K1204/'Volumi Totali'!N1204</f>
        <v>4.2690260255319981E-2</v>
      </c>
      <c r="L1204" s="10">
        <f>'Volumi Totali'!L1204/'Volumi Totali'!N1204</f>
        <v>9.0165440361086764E-3</v>
      </c>
      <c r="N1204" s="11">
        <f t="shared" si="19"/>
        <v>0.99999999999999989</v>
      </c>
      <c r="P1204" s="10">
        <f>(B1204*BTC!J1204+Indice!C1204*XRP!J1204+Indice!D1204*LTC!J1204+Indice!E1204*ETC!J474+Indice!F1204*ETH!J621+Indice!G1204*BCH!J474+Indice!H1204*XMR!J1064+Indice!I1204*ZEC!J474+Indice!J1204*EOS!J474+Indice!K1204*DASH!J1160+Indice!L1204*XLM!J988)</f>
        <v>6.1960751434562891E-3</v>
      </c>
      <c r="Q1204" s="18">
        <f>((B$1188*BTC!E1204+Indice!C$1188*XRP!E1204+Indice!D$1188*LTC!E1204+Indice!F$1188*ETH!E621+Indice!H$1188*XMR!E699+Indice!K$1188*DASH!E1160+Indice!L$1188*XLM!E988+E$1188*ETC!E444+I$1188*ZEC!E505)/S$733)</f>
        <v>690.97535549999873</v>
      </c>
      <c r="R1204" s="5"/>
      <c r="S1204" s="3"/>
      <c r="T1204" s="10"/>
      <c r="U1204" s="10"/>
    </row>
    <row r="1205" spans="1:21" x14ac:dyDescent="0.25">
      <c r="A1205" s="3">
        <v>42842</v>
      </c>
      <c r="B1205" s="10">
        <f>'Volumi Totali'!B1205/'Volumi Totali'!N1205</f>
        <v>0.58279239879953137</v>
      </c>
      <c r="C1205" s="10">
        <f>'Volumi Totali'!C1205/'Volumi Totali'!N1205</f>
        <v>1.8259613222831886E-2</v>
      </c>
      <c r="D1205" s="10">
        <f>'Volumi Totali'!D1205/'Volumi Totali'!N1205</f>
        <v>0.23949852316724421</v>
      </c>
      <c r="E1205" s="10">
        <f>'Volumi Totali'!E1205/'Volumi Totali'!N1205</f>
        <v>8.1472308626283144E-3</v>
      </c>
      <c r="F1205" s="10">
        <f>'Volumi Totali'!F1205/'Volumi Totali'!N1205</f>
        <v>0.10130335255121685</v>
      </c>
      <c r="G1205" s="10">
        <f>'Volumi Totali'!G1205/'Volumi Totali'!N1205</f>
        <v>0</v>
      </c>
      <c r="H1205" s="10">
        <f>'Volumi Totali'!H1205/'Volumi Totali'!N1205</f>
        <v>1.3937545837423371E-2</v>
      </c>
      <c r="I1205" s="10">
        <f>'Volumi Totali'!I1205/'Volumi Totali'!N1205</f>
        <v>7.3430332364245272E-3</v>
      </c>
      <c r="J1205" s="10">
        <f>'Volumi Totali'!J1205/'Volumi Totali'!N1205</f>
        <v>0</v>
      </c>
      <c r="K1205" s="10">
        <f>'Volumi Totali'!K1205/'Volumi Totali'!N1205</f>
        <v>2.4100380435653233E-2</v>
      </c>
      <c r="L1205" s="10">
        <f>'Volumi Totali'!L1205/'Volumi Totali'!N1205</f>
        <v>4.6179218870462772E-3</v>
      </c>
      <c r="N1205" s="11">
        <f t="shared" si="19"/>
        <v>0.99999999999999989</v>
      </c>
      <c r="P1205" s="10">
        <f>(B1205*BTC!J1205+Indice!C1205*XRP!J1205+Indice!D1205*LTC!J1205+Indice!E1205*ETC!J475+Indice!F1205*ETH!J622+Indice!G1205*BCH!J475+Indice!H1205*XMR!J1065+Indice!I1205*ZEC!J475+Indice!J1205*EOS!J475+Indice!K1205*DASH!J1161+Indice!L1205*XLM!J989)</f>
        <v>-3.6186848005357567E-5</v>
      </c>
      <c r="Q1205" s="18">
        <f>((B$1188*BTC!E1205+Indice!C$1188*XRP!E1205+Indice!D$1188*LTC!E1205+Indice!F$1188*ETH!E622+Indice!H$1188*XMR!E700+Indice!K$1188*DASH!E1161+Indice!L$1188*XLM!E989+E$1188*ETC!E445+I$1188*ZEC!E506)/S$733)</f>
        <v>697.13006356681922</v>
      </c>
      <c r="R1205" s="5"/>
      <c r="S1205" s="4"/>
      <c r="T1205" s="10"/>
      <c r="U1205" s="10"/>
    </row>
    <row r="1206" spans="1:21" x14ac:dyDescent="0.25">
      <c r="A1206" s="4">
        <v>42843</v>
      </c>
      <c r="B1206" s="10">
        <f>'Volumi Totali'!B1206/'Volumi Totali'!N1206</f>
        <v>0.5665031600889171</v>
      </c>
      <c r="C1206" s="10">
        <f>'Volumi Totali'!C1206/'Volumi Totali'!N1206</f>
        <v>1.8784478684557397E-2</v>
      </c>
      <c r="D1206" s="10">
        <f>'Volumi Totali'!D1206/'Volumi Totali'!N1206</f>
        <v>0.17419378705997168</v>
      </c>
      <c r="E1206" s="10">
        <f>'Volumi Totali'!E1206/'Volumi Totali'!N1206</f>
        <v>2.5146530057576201E-2</v>
      </c>
      <c r="F1206" s="10">
        <f>'Volumi Totali'!F1206/'Volumi Totali'!N1206</f>
        <v>0.16490689120466004</v>
      </c>
      <c r="G1206" s="10">
        <f>'Volumi Totali'!G1206/'Volumi Totali'!N1206</f>
        <v>0</v>
      </c>
      <c r="H1206" s="10">
        <f>'Volumi Totali'!H1206/'Volumi Totali'!N1206</f>
        <v>9.3381174374846769E-3</v>
      </c>
      <c r="I1206" s="10">
        <f>'Volumi Totali'!I1206/'Volumi Totali'!N1206</f>
        <v>7.8179923878027788E-3</v>
      </c>
      <c r="J1206" s="10">
        <f>'Volumi Totali'!J1206/'Volumi Totali'!N1206</f>
        <v>0</v>
      </c>
      <c r="K1206" s="10">
        <f>'Volumi Totali'!K1206/'Volumi Totali'!N1206</f>
        <v>3.0563327547639935E-2</v>
      </c>
      <c r="L1206" s="10">
        <f>'Volumi Totali'!L1206/'Volumi Totali'!N1206</f>
        <v>2.7457155313901373E-3</v>
      </c>
      <c r="N1206" s="11">
        <f t="shared" si="19"/>
        <v>0.99999999999999989</v>
      </c>
      <c r="P1206" s="10">
        <f>(B1206*BTC!J1206+Indice!C1206*XRP!J1206+Indice!D1206*LTC!J1206+Indice!E1206*ETC!J476+Indice!F1206*ETH!J623+Indice!G1206*BCH!J476+Indice!H1206*XMR!J1066+Indice!I1206*ZEC!J476+Indice!J1206*EOS!J476+Indice!K1206*DASH!J1162+Indice!L1206*XLM!J990)</f>
        <v>1.9947894380247449E-2</v>
      </c>
      <c r="Q1206" s="18">
        <f>((B$1188*BTC!E1206+Indice!C$1188*XRP!E1206+Indice!D$1188*LTC!E1206+Indice!F$1188*ETH!E623+Indice!H$1188*XMR!E701+Indice!K$1188*DASH!E1162+Indice!L$1188*XLM!E990+E$1188*ETC!E446+I$1188*ZEC!E507)/S$733)</f>
        <v>707.61853836304738</v>
      </c>
      <c r="R1206" s="5"/>
      <c r="S1206" s="3"/>
      <c r="T1206" s="10"/>
      <c r="U1206" s="10"/>
    </row>
    <row r="1207" spans="1:21" x14ac:dyDescent="0.25">
      <c r="A1207" s="3">
        <v>42844</v>
      </c>
      <c r="B1207" s="10">
        <f>'Volumi Totali'!B1207/'Volumi Totali'!N1207</f>
        <v>0.60603261205812831</v>
      </c>
      <c r="C1207" s="10">
        <f>'Volumi Totali'!C1207/'Volumi Totali'!N1207</f>
        <v>2.7908625054371496E-2</v>
      </c>
      <c r="D1207" s="10">
        <f>'Volumi Totali'!D1207/'Volumi Totali'!N1207</f>
        <v>0.11736218925609157</v>
      </c>
      <c r="E1207" s="10">
        <f>'Volumi Totali'!E1207/'Volumi Totali'!N1207</f>
        <v>3.8761254588126119E-2</v>
      </c>
      <c r="F1207" s="10">
        <f>'Volumi Totali'!F1207/'Volumi Totali'!N1207</f>
        <v>0.16048258863319503</v>
      </c>
      <c r="G1207" s="10">
        <f>'Volumi Totali'!G1207/'Volumi Totali'!N1207</f>
        <v>0</v>
      </c>
      <c r="H1207" s="10">
        <f>'Volumi Totali'!H1207/'Volumi Totali'!N1207</f>
        <v>1.2365980702217495E-2</v>
      </c>
      <c r="I1207" s="10">
        <f>'Volumi Totali'!I1207/'Volumi Totali'!N1207</f>
        <v>9.8722637614498242E-3</v>
      </c>
      <c r="J1207" s="10">
        <f>'Volumi Totali'!J1207/'Volumi Totali'!N1207</f>
        <v>0</v>
      </c>
      <c r="K1207" s="10">
        <f>'Volumi Totali'!K1207/'Volumi Totali'!N1207</f>
        <v>2.4590247122106074E-2</v>
      </c>
      <c r="L1207" s="10">
        <f>'Volumi Totali'!L1207/'Volumi Totali'!N1207</f>
        <v>2.6242388243140776E-3</v>
      </c>
      <c r="N1207" s="11">
        <f t="shared" si="19"/>
        <v>0.99999999999999989</v>
      </c>
      <c r="P1207" s="10">
        <f>(B1207*BTC!J1207+Indice!C1207*XRP!J1207+Indice!D1207*LTC!J1207+Indice!E1207*ETC!J477+Indice!F1207*ETH!J624+Indice!G1207*BCH!J477+Indice!H1207*XMR!J1067+Indice!I1207*ZEC!J477+Indice!J1207*EOS!J477+Indice!K1207*DASH!J1163+Indice!L1207*XLM!J991)</f>
        <v>-1.0853525353898354E-2</v>
      </c>
      <c r="Q1207" s="18">
        <f>((B$1188*BTC!E1207+Indice!C$1188*XRP!E1207+Indice!D$1188*LTC!E1207+Indice!F$1188*ETH!E624+Indice!H$1188*XMR!E702+Indice!K$1188*DASH!E1163+Indice!L$1188*XLM!E991+E$1188*ETC!E447+I$1188*ZEC!E508)/S$733)</f>
        <v>706.25695536236526</v>
      </c>
      <c r="R1207" s="5"/>
      <c r="S1207" s="4"/>
      <c r="T1207" s="10"/>
      <c r="U1207" s="10"/>
    </row>
    <row r="1208" spans="1:21" x14ac:dyDescent="0.25">
      <c r="A1208" s="4">
        <v>42845</v>
      </c>
      <c r="B1208" s="10">
        <f>'Volumi Totali'!B1208/'Volumi Totali'!N1208</f>
        <v>0.60169304677757673</v>
      </c>
      <c r="C1208" s="10">
        <f>'Volumi Totali'!C1208/'Volumi Totali'!N1208</f>
        <v>4.8978976500322284E-2</v>
      </c>
      <c r="D1208" s="10">
        <f>'Volumi Totali'!D1208/'Volumi Totali'!N1208</f>
        <v>0.10660313265106754</v>
      </c>
      <c r="E1208" s="10">
        <f>'Volumi Totali'!E1208/'Volumi Totali'!N1208</f>
        <v>4.7884843327557547E-2</v>
      </c>
      <c r="F1208" s="10">
        <f>'Volumi Totali'!F1208/'Volumi Totali'!N1208</f>
        <v>0.15199647625723567</v>
      </c>
      <c r="G1208" s="10">
        <f>'Volumi Totali'!G1208/'Volumi Totali'!N1208</f>
        <v>0</v>
      </c>
      <c r="H1208" s="10">
        <f>'Volumi Totali'!H1208/'Volumi Totali'!N1208</f>
        <v>1.1870103761212435E-2</v>
      </c>
      <c r="I1208" s="10">
        <f>'Volumi Totali'!I1208/'Volumi Totali'!N1208</f>
        <v>1.0684983772248325E-2</v>
      </c>
      <c r="J1208" s="10">
        <f>'Volumi Totali'!J1208/'Volumi Totali'!N1208</f>
        <v>0</v>
      </c>
      <c r="K1208" s="10">
        <f>'Volumi Totali'!K1208/'Volumi Totali'!N1208</f>
        <v>1.746198354092986E-2</v>
      </c>
      <c r="L1208" s="10">
        <f>'Volumi Totali'!L1208/'Volumi Totali'!N1208</f>
        <v>2.8264534118496026E-3</v>
      </c>
      <c r="N1208" s="11">
        <f t="shared" si="19"/>
        <v>1</v>
      </c>
      <c r="P1208" s="10">
        <f>(B1208*BTC!J1208+Indice!C1208*XRP!J1208+Indice!D1208*LTC!J1208+Indice!E1208*ETC!J478+Indice!F1208*ETH!J625+Indice!G1208*BCH!J478+Indice!H1208*XMR!J1068+Indice!I1208*ZEC!J478+Indice!J1208*EOS!J478+Indice!K1208*DASH!J1164+Indice!L1208*XLM!J992)</f>
        <v>1.7582358453182949E-2</v>
      </c>
      <c r="Q1208" s="18">
        <f>((B$1188*BTC!E1208+Indice!C$1188*XRP!E1208+Indice!D$1188*LTC!E1208+Indice!F$1188*ETH!E625+Indice!H$1188*XMR!E703+Indice!K$1188*DASH!E1164+Indice!L$1188*XLM!E992+E$1188*ETC!E448+I$1188*ZEC!E509)/S$733)</f>
        <v>717.27615968110206</v>
      </c>
      <c r="R1208" s="5"/>
      <c r="S1208" s="3"/>
      <c r="T1208" s="10"/>
      <c r="U1208" s="10"/>
    </row>
    <row r="1209" spans="1:21" x14ac:dyDescent="0.25">
      <c r="A1209" s="3">
        <v>42846</v>
      </c>
      <c r="B1209" s="10">
        <f>'Volumi Totali'!B1209/'Volumi Totali'!N1209</f>
        <v>0.56818021935258423</v>
      </c>
      <c r="C1209" s="10">
        <f>'Volumi Totali'!C1209/'Volumi Totali'!N1209</f>
        <v>5.8966177200167072E-2</v>
      </c>
      <c r="D1209" s="10">
        <f>'Volumi Totali'!D1209/'Volumi Totali'!N1209</f>
        <v>0.20669945974709009</v>
      </c>
      <c r="E1209" s="10">
        <f>'Volumi Totali'!E1209/'Volumi Totali'!N1209</f>
        <v>2.5197108429622084E-2</v>
      </c>
      <c r="F1209" s="10">
        <f>'Volumi Totali'!F1209/'Volumi Totali'!N1209</f>
        <v>9.4043554961154657E-2</v>
      </c>
      <c r="G1209" s="10">
        <f>'Volumi Totali'!G1209/'Volumi Totali'!N1209</f>
        <v>0</v>
      </c>
      <c r="H1209" s="10">
        <f>'Volumi Totali'!H1209/'Volumi Totali'!N1209</f>
        <v>1.3995566012025479E-2</v>
      </c>
      <c r="I1209" s="10">
        <f>'Volumi Totali'!I1209/'Volumi Totali'!N1209</f>
        <v>1.0740012257061978E-2</v>
      </c>
      <c r="J1209" s="10">
        <f>'Volumi Totali'!J1209/'Volumi Totali'!N1209</f>
        <v>0</v>
      </c>
      <c r="K1209" s="10">
        <f>'Volumi Totali'!K1209/'Volumi Totali'!N1209</f>
        <v>2.0439514913012734E-2</v>
      </c>
      <c r="L1209" s="10">
        <f>'Volumi Totali'!L1209/'Volumi Totali'!N1209</f>
        <v>1.7383871272816721E-3</v>
      </c>
      <c r="N1209" s="11">
        <f t="shared" si="19"/>
        <v>1</v>
      </c>
      <c r="P1209" s="10">
        <f>(B1209*BTC!J1209+Indice!C1209*XRP!J1209+Indice!D1209*LTC!J1209+Indice!E1209*ETC!J479+Indice!F1209*ETH!J626+Indice!G1209*BCH!J479+Indice!H1209*XMR!J1069+Indice!I1209*ZEC!J479+Indice!J1209*EOS!J479+Indice!K1209*DASH!J1165+Indice!L1209*XLM!J993)</f>
        <v>2.4978962127352324E-2</v>
      </c>
      <c r="Q1209" s="18">
        <f>((B$1188*BTC!E1209+Indice!C$1188*XRP!E1209+Indice!D$1188*LTC!E1209+Indice!F$1188*ETH!E626+Indice!H$1188*XMR!E704+Indice!K$1188*DASH!E1165+Indice!L$1188*XLM!E993+E$1188*ETC!E449+I$1188*ZEC!E510)/S$733)</f>
        <v>713.0682268216508</v>
      </c>
      <c r="R1209" s="5"/>
      <c r="S1209" s="4"/>
      <c r="T1209" s="10"/>
      <c r="U1209" s="10"/>
    </row>
    <row r="1210" spans="1:21" x14ac:dyDescent="0.25">
      <c r="A1210" s="4">
        <v>42847</v>
      </c>
      <c r="B1210" s="10">
        <f>'Volumi Totali'!B1210/'Volumi Totali'!N1210</f>
        <v>0.51910924152201665</v>
      </c>
      <c r="C1210" s="10">
        <f>'Volumi Totali'!C1210/'Volumi Totali'!N1210</f>
        <v>1.8781689670349058E-2</v>
      </c>
      <c r="D1210" s="10">
        <f>'Volumi Totali'!D1210/'Volumi Totali'!N1210</f>
        <v>0.33087488371261731</v>
      </c>
      <c r="E1210" s="10">
        <f>'Volumi Totali'!E1210/'Volumi Totali'!N1210</f>
        <v>1.2165587003283539E-2</v>
      </c>
      <c r="F1210" s="10">
        <f>'Volumi Totali'!F1210/'Volumi Totali'!N1210</f>
        <v>7.7782269377037097E-2</v>
      </c>
      <c r="G1210" s="10">
        <f>'Volumi Totali'!G1210/'Volumi Totali'!N1210</f>
        <v>0</v>
      </c>
      <c r="H1210" s="10">
        <f>'Volumi Totali'!H1210/'Volumi Totali'!N1210</f>
        <v>1.0965297834534092E-2</v>
      </c>
      <c r="I1210" s="10">
        <f>'Volumi Totali'!I1210/'Volumi Totali'!N1210</f>
        <v>8.5098561546875923E-3</v>
      </c>
      <c r="J1210" s="10">
        <f>'Volumi Totali'!J1210/'Volumi Totali'!N1210</f>
        <v>0</v>
      </c>
      <c r="K1210" s="10">
        <f>'Volumi Totali'!K1210/'Volumi Totali'!N1210</f>
        <v>2.0640214021253048E-2</v>
      </c>
      <c r="L1210" s="10">
        <f>'Volumi Totali'!L1210/'Volumi Totali'!N1210</f>
        <v>1.1709607042216148E-3</v>
      </c>
      <c r="N1210" s="11">
        <f t="shared" si="19"/>
        <v>1</v>
      </c>
      <c r="P1210" s="10">
        <f>(B1210*BTC!J1210+Indice!C1210*XRP!J1210+Indice!D1210*LTC!J1210+Indice!E1210*ETC!J480+Indice!F1210*ETH!J627+Indice!G1210*BCH!J480+Indice!H1210*XMR!J1070+Indice!I1210*ZEC!J480+Indice!J1210*EOS!J480+Indice!K1210*DASH!J1166+Indice!L1210*XLM!J994)</f>
        <v>6.0942759657636437E-2</v>
      </c>
      <c r="Q1210" s="18">
        <f>((B$1188*BTC!E1210+Indice!C$1188*XRP!E1210+Indice!D$1188*LTC!E1210+Indice!F$1188*ETH!E627+Indice!H$1188*XMR!E705+Indice!K$1188*DASH!E1166+Indice!L$1188*XLM!E994+E$1188*ETC!E450+I$1188*ZEC!E511)/S$733)</f>
        <v>718.90501182892604</v>
      </c>
      <c r="R1210" s="5"/>
      <c r="S1210" s="3"/>
      <c r="T1210" s="10"/>
      <c r="U1210" s="10"/>
    </row>
    <row r="1211" spans="1:21" x14ac:dyDescent="0.25">
      <c r="A1211" s="3">
        <v>42848</v>
      </c>
      <c r="B1211" s="10">
        <f>'Volumi Totali'!B1211/'Volumi Totali'!N1211</f>
        <v>0.48725835097584613</v>
      </c>
      <c r="C1211" s="10">
        <f>'Volumi Totali'!C1211/'Volumi Totali'!N1211</f>
        <v>9.3637537689296151E-3</v>
      </c>
      <c r="D1211" s="10">
        <f>'Volumi Totali'!D1211/'Volumi Totali'!N1211</f>
        <v>0.37341964804345779</v>
      </c>
      <c r="E1211" s="10">
        <f>'Volumi Totali'!E1211/'Volumi Totali'!N1211</f>
        <v>3.2416149218470282E-2</v>
      </c>
      <c r="F1211" s="10">
        <f>'Volumi Totali'!F1211/'Volumi Totali'!N1211</f>
        <v>6.8180152012610851E-2</v>
      </c>
      <c r="G1211" s="10">
        <f>'Volumi Totali'!G1211/'Volumi Totali'!N1211</f>
        <v>0</v>
      </c>
      <c r="H1211" s="10">
        <f>'Volumi Totali'!H1211/'Volumi Totali'!N1211</f>
        <v>7.8195111472563385E-3</v>
      </c>
      <c r="I1211" s="10">
        <f>'Volumi Totali'!I1211/'Volumi Totali'!N1211</f>
        <v>5.0145547802485906E-3</v>
      </c>
      <c r="J1211" s="10">
        <f>'Volumi Totali'!J1211/'Volumi Totali'!N1211</f>
        <v>0</v>
      </c>
      <c r="K1211" s="10">
        <f>'Volumi Totali'!K1211/'Volumi Totali'!N1211</f>
        <v>1.5670596588015232E-2</v>
      </c>
      <c r="L1211" s="10">
        <f>'Volumi Totali'!L1211/'Volumi Totali'!N1211</f>
        <v>8.5728346516513473E-4</v>
      </c>
      <c r="N1211" s="11">
        <f t="shared" si="19"/>
        <v>1</v>
      </c>
      <c r="P1211" s="10">
        <f>(B1211*BTC!J1211+Indice!C1211*XRP!J1211+Indice!D1211*LTC!J1211+Indice!E1211*ETC!J481+Indice!F1211*ETH!J628+Indice!G1211*BCH!J481+Indice!H1211*XMR!J1071+Indice!I1211*ZEC!J481+Indice!J1211*EOS!J481+Indice!K1211*DASH!J1167+Indice!L1211*XLM!J995)</f>
        <v>2.0320072524649929E-2</v>
      </c>
      <c r="Q1211" s="18">
        <f>((B$1188*BTC!E1211+Indice!C$1188*XRP!E1211+Indice!D$1188*LTC!E1211+Indice!F$1188*ETH!E628+Indice!H$1188*XMR!E706+Indice!K$1188*DASH!E1167+Indice!L$1188*XLM!E995+E$1188*ETC!E451+I$1188*ZEC!E512)/S$733)</f>
        <v>704.88557690276923</v>
      </c>
      <c r="R1211" s="5"/>
      <c r="S1211" s="4"/>
      <c r="T1211" s="10"/>
      <c r="U1211" s="10"/>
    </row>
    <row r="1212" spans="1:21" x14ac:dyDescent="0.25">
      <c r="A1212" s="4">
        <v>42849</v>
      </c>
      <c r="B1212" s="10">
        <f>'Volumi Totali'!B1212/'Volumi Totali'!N1212</f>
        <v>0.56232444799053294</v>
      </c>
      <c r="C1212" s="10">
        <f>'Volumi Totali'!C1212/'Volumi Totali'!N1212</f>
        <v>1.5102844330661827E-2</v>
      </c>
      <c r="D1212" s="10">
        <f>'Volumi Totali'!D1212/'Volumi Totali'!N1212</f>
        <v>0.14350402776696056</v>
      </c>
      <c r="E1212" s="10">
        <f>'Volumi Totali'!E1212/'Volumi Totali'!N1212</f>
        <v>0.10233186056406432</v>
      </c>
      <c r="F1212" s="10">
        <f>'Volumi Totali'!F1212/'Volumi Totali'!N1212</f>
        <v>0.13254255707650617</v>
      </c>
      <c r="G1212" s="10">
        <f>'Volumi Totali'!G1212/'Volumi Totali'!N1212</f>
        <v>0</v>
      </c>
      <c r="H1212" s="10">
        <f>'Volumi Totali'!H1212/'Volumi Totali'!N1212</f>
        <v>1.0931876675036773E-2</v>
      </c>
      <c r="I1212" s="10">
        <f>'Volumi Totali'!I1212/'Volumi Totali'!N1212</f>
        <v>9.9200045862377472E-3</v>
      </c>
      <c r="J1212" s="10">
        <f>'Volumi Totali'!J1212/'Volumi Totali'!N1212</f>
        <v>0</v>
      </c>
      <c r="K1212" s="10">
        <f>'Volumi Totali'!K1212/'Volumi Totali'!N1212</f>
        <v>1.8883128058336411E-2</v>
      </c>
      <c r="L1212" s="10">
        <f>'Volumi Totali'!L1212/'Volumi Totali'!N1212</f>
        <v>4.4592529516632191E-3</v>
      </c>
      <c r="N1212" s="11">
        <f t="shared" si="19"/>
        <v>1</v>
      </c>
      <c r="P1212" s="10">
        <f>(B1212*BTC!J1212+Indice!C1212*XRP!J1212+Indice!D1212*LTC!J1212+Indice!E1212*ETC!J482+Indice!F1212*ETH!J629+Indice!G1212*BCH!J482+Indice!H1212*XMR!J1072+Indice!I1212*ZEC!J482+Indice!J1212*EOS!J482+Indice!K1212*DASH!J1168+Indice!L1212*XLM!J996)</f>
        <v>9.1664567845020459E-2</v>
      </c>
      <c r="Q1212" s="18">
        <f>((B$1188*BTC!E1212+Indice!C$1188*XRP!E1212+Indice!D$1188*LTC!E1212+Indice!F$1188*ETH!E629+Indice!H$1188*XMR!E707+Indice!K$1188*DASH!E1168+Indice!L$1188*XLM!E996+E$1188*ETC!E452+I$1188*ZEC!E513)/S$733)</f>
        <v>730.03679493487459</v>
      </c>
      <c r="R1212" s="5"/>
      <c r="S1212" s="3"/>
      <c r="T1212" s="10"/>
      <c r="U1212" s="10"/>
    </row>
    <row r="1213" spans="1:21" x14ac:dyDescent="0.25">
      <c r="A1213" s="3">
        <v>42850</v>
      </c>
      <c r="B1213" s="10">
        <f>'Volumi Totali'!B1213/'Volumi Totali'!N1213</f>
        <v>0.61291120668858468</v>
      </c>
      <c r="C1213" s="10">
        <f>'Volumi Totali'!C1213/'Volumi Totali'!N1213</f>
        <v>3.4035124363569175E-2</v>
      </c>
      <c r="D1213" s="10">
        <f>'Volumi Totali'!D1213/'Volumi Totali'!N1213</f>
        <v>0.14319429795177496</v>
      </c>
      <c r="E1213" s="10">
        <f>'Volumi Totali'!E1213/'Volumi Totali'!N1213</f>
        <v>6.366689828940221E-2</v>
      </c>
      <c r="F1213" s="10">
        <f>'Volumi Totali'!F1213/'Volumi Totali'!N1213</f>
        <v>9.6690257752667499E-2</v>
      </c>
      <c r="G1213" s="10">
        <f>'Volumi Totali'!G1213/'Volumi Totali'!N1213</f>
        <v>0</v>
      </c>
      <c r="H1213" s="10">
        <f>'Volumi Totali'!H1213/'Volumi Totali'!N1213</f>
        <v>1.3009138657805924E-2</v>
      </c>
      <c r="I1213" s="10">
        <f>'Volumi Totali'!I1213/'Volumi Totali'!N1213</f>
        <v>1.2218198269583848E-2</v>
      </c>
      <c r="J1213" s="10">
        <f>'Volumi Totali'!J1213/'Volumi Totali'!N1213</f>
        <v>0</v>
      </c>
      <c r="K1213" s="10">
        <f>'Volumi Totali'!K1213/'Volumi Totali'!N1213</f>
        <v>2.183698956378656E-2</v>
      </c>
      <c r="L1213" s="10">
        <f>'Volumi Totali'!L1213/'Volumi Totali'!N1213</f>
        <v>2.437888462825132E-3</v>
      </c>
      <c r="N1213" s="11">
        <f t="shared" si="19"/>
        <v>0.99999999999999989</v>
      </c>
      <c r="P1213" s="10">
        <f>(B1213*BTC!J1213+Indice!C1213*XRP!J1213+Indice!D1213*LTC!J1213+Indice!E1213*ETC!J483+Indice!F1213*ETH!J630+Indice!G1213*BCH!J483+Indice!H1213*XMR!J1073+Indice!I1213*ZEC!J483+Indice!J1213*EOS!J483+Indice!K1213*DASH!J1169+Indice!L1213*XLM!J997)</f>
        <v>4.4372632177549945E-4</v>
      </c>
      <c r="Q1213" s="18">
        <f>((B$1188*BTC!E1213+Indice!C$1188*XRP!E1213+Indice!D$1188*LTC!E1213+Indice!F$1188*ETH!E630+Indice!H$1188*XMR!E708+Indice!K$1188*DASH!E1169+Indice!L$1188*XLM!E997+E$1188*ETC!E453+I$1188*ZEC!E514)/S$733)</f>
        <v>738.80518046924976</v>
      </c>
      <c r="R1213" s="5"/>
      <c r="S1213" s="4"/>
      <c r="T1213" s="10"/>
      <c r="U1213" s="10"/>
    </row>
    <row r="1214" spans="1:21" x14ac:dyDescent="0.25">
      <c r="A1214" s="4">
        <v>42851</v>
      </c>
      <c r="B1214" s="10">
        <f>'Volumi Totali'!B1214/'Volumi Totali'!N1214</f>
        <v>0.5600529885337151</v>
      </c>
      <c r="C1214" s="10">
        <f>'Volumi Totali'!C1214/'Volumi Totali'!N1214</f>
        <v>2.0255326566250682E-2</v>
      </c>
      <c r="D1214" s="10">
        <f>'Volumi Totali'!D1214/'Volumi Totali'!N1214</f>
        <v>0.12115579414407816</v>
      </c>
      <c r="E1214" s="10">
        <f>'Volumi Totali'!E1214/'Volumi Totali'!N1214</f>
        <v>7.9823659981624509E-2</v>
      </c>
      <c r="F1214" s="10">
        <f>'Volumi Totali'!F1214/'Volumi Totali'!N1214</f>
        <v>0.17820106793281468</v>
      </c>
      <c r="G1214" s="10">
        <f>'Volumi Totali'!G1214/'Volumi Totali'!N1214</f>
        <v>0</v>
      </c>
      <c r="H1214" s="10">
        <f>'Volumi Totali'!H1214/'Volumi Totali'!N1214</f>
        <v>1.0241396354779957E-2</v>
      </c>
      <c r="I1214" s="10">
        <f>'Volumi Totali'!I1214/'Volumi Totali'!N1214</f>
        <v>1.277634919177854E-2</v>
      </c>
      <c r="J1214" s="10">
        <f>'Volumi Totali'!J1214/'Volumi Totali'!N1214</f>
        <v>0</v>
      </c>
      <c r="K1214" s="10">
        <f>'Volumi Totali'!K1214/'Volumi Totali'!N1214</f>
        <v>1.4621444856922879E-2</v>
      </c>
      <c r="L1214" s="10">
        <f>'Volumi Totali'!L1214/'Volumi Totali'!N1214</f>
        <v>2.8719724380354733E-3</v>
      </c>
      <c r="N1214" s="11">
        <f t="shared" si="19"/>
        <v>1</v>
      </c>
      <c r="P1214" s="10">
        <f>(B1214*BTC!J1214+Indice!C1214*XRP!J1214+Indice!D1214*LTC!J1214+Indice!E1214*ETC!J484+Indice!F1214*ETH!J631+Indice!G1214*BCH!J484+Indice!H1214*XMR!J1074+Indice!I1214*ZEC!J484+Indice!J1214*EOS!J484+Indice!K1214*DASH!J1170+Indice!L1214*XLM!J998)</f>
        <v>2.2085262830836604E-3</v>
      </c>
      <c r="Q1214" s="18">
        <f>((B$1188*BTC!E1214+Indice!C$1188*XRP!E1214+Indice!D$1188*LTC!E1214+Indice!F$1188*ETH!E631+Indice!H$1188*XMR!E709+Indice!K$1188*DASH!E1170+Indice!L$1188*XLM!E998+E$1188*ETC!E454+I$1188*ZEC!E515)/S$733)</f>
        <v>748.23147886916945</v>
      </c>
      <c r="R1214" s="5"/>
      <c r="S1214" s="3"/>
      <c r="T1214" s="10"/>
      <c r="U1214" s="10"/>
    </row>
    <row r="1215" spans="1:21" x14ac:dyDescent="0.25">
      <c r="A1215" s="3">
        <v>42852</v>
      </c>
      <c r="B1215" s="10">
        <f>'Volumi Totali'!B1215/'Volumi Totali'!N1215</f>
        <v>0.50579689916049309</v>
      </c>
      <c r="C1215" s="10">
        <f>'Volumi Totali'!C1215/'Volumi Totali'!N1215</f>
        <v>1.8761001888125895E-2</v>
      </c>
      <c r="D1215" s="10">
        <f>'Volumi Totali'!D1215/'Volumi Totali'!N1215</f>
        <v>8.5810392272668776E-2</v>
      </c>
      <c r="E1215" s="10">
        <f>'Volumi Totali'!E1215/'Volumi Totali'!N1215</f>
        <v>6.4729149801965452E-2</v>
      </c>
      <c r="F1215" s="10">
        <f>'Volumi Totali'!F1215/'Volumi Totali'!N1215</f>
        <v>0.27786925571555449</v>
      </c>
      <c r="G1215" s="10">
        <f>'Volumi Totali'!G1215/'Volumi Totali'!N1215</f>
        <v>0</v>
      </c>
      <c r="H1215" s="10">
        <f>'Volumi Totali'!H1215/'Volumi Totali'!N1215</f>
        <v>1.4462149856599087E-2</v>
      </c>
      <c r="I1215" s="10">
        <f>'Volumi Totali'!I1215/'Volumi Totali'!N1215</f>
        <v>1.0381280633177283E-2</v>
      </c>
      <c r="J1215" s="10">
        <f>'Volumi Totali'!J1215/'Volumi Totali'!N1215</f>
        <v>0</v>
      </c>
      <c r="K1215" s="10">
        <f>'Volumi Totali'!K1215/'Volumi Totali'!N1215</f>
        <v>2.0899167879709073E-2</v>
      </c>
      <c r="L1215" s="10">
        <f>'Volumi Totali'!L1215/'Volumi Totali'!N1215</f>
        <v>1.2907027917068031E-3</v>
      </c>
      <c r="N1215" s="11">
        <f t="shared" si="19"/>
        <v>1</v>
      </c>
      <c r="P1215" s="10">
        <f>(B1215*BTC!J1215+Indice!C1215*XRP!J1215+Indice!D1215*LTC!J1215+Indice!E1215*ETC!J485+Indice!F1215*ETH!J632+Indice!G1215*BCH!J485+Indice!H1215*XMR!J1075+Indice!I1215*ZEC!J485+Indice!J1215*EOS!J485+Indice!K1215*DASH!J1171+Indice!L1215*XLM!J999)</f>
        <v>7.6285136594627476E-2</v>
      </c>
      <c r="Q1215" s="18">
        <f>((B$1188*BTC!E1215+Indice!C$1188*XRP!E1215+Indice!D$1188*LTC!E1215+Indice!F$1188*ETH!E632+Indice!H$1188*XMR!E710+Indice!K$1188*DASH!E1171+Indice!L$1188*XLM!E999+E$1188*ETC!E455+I$1188*ZEC!E516)/S$733)</f>
        <v>771.34059046892253</v>
      </c>
      <c r="R1215" s="5"/>
      <c r="S1215" s="4"/>
      <c r="T1215" s="10"/>
      <c r="U1215" s="10"/>
    </row>
    <row r="1216" spans="1:21" x14ac:dyDescent="0.25">
      <c r="A1216" s="4">
        <v>42853</v>
      </c>
      <c r="B1216" s="10">
        <f>'Volumi Totali'!B1216/'Volumi Totali'!N1216</f>
        <v>0.49477701452252715</v>
      </c>
      <c r="C1216" s="10">
        <f>'Volumi Totali'!C1216/'Volumi Totali'!N1216</f>
        <v>7.6090882786214883E-2</v>
      </c>
      <c r="D1216" s="10">
        <f>'Volumi Totali'!D1216/'Volumi Totali'!N1216</f>
        <v>3.8521000030666497E-2</v>
      </c>
      <c r="E1216" s="10">
        <f>'Volumi Totali'!E1216/'Volumi Totali'!N1216</f>
        <v>2.730522626955223E-2</v>
      </c>
      <c r="F1216" s="10">
        <f>'Volumi Totali'!F1216/'Volumi Totali'!N1216</f>
        <v>0.32505510059685083</v>
      </c>
      <c r="G1216" s="10">
        <f>'Volumi Totali'!G1216/'Volumi Totali'!N1216</f>
        <v>0</v>
      </c>
      <c r="H1216" s="10">
        <f>'Volumi Totali'!H1216/'Volumi Totali'!N1216</f>
        <v>9.8087955434839162E-3</v>
      </c>
      <c r="I1216" s="10">
        <f>'Volumi Totali'!I1216/'Volumi Totali'!N1216</f>
        <v>9.671849663634562E-3</v>
      </c>
      <c r="J1216" s="10">
        <f>'Volumi Totali'!J1216/'Volumi Totali'!N1216</f>
        <v>0</v>
      </c>
      <c r="K1216" s="10">
        <f>'Volumi Totali'!K1216/'Volumi Totali'!N1216</f>
        <v>1.5196490332981899E-2</v>
      </c>
      <c r="L1216" s="10">
        <f>'Volumi Totali'!L1216/'Volumi Totali'!N1216</f>
        <v>3.5736402540880348E-3</v>
      </c>
      <c r="N1216" s="11">
        <f t="shared" si="19"/>
        <v>0.99999999999999989</v>
      </c>
      <c r="P1216" s="10">
        <f>(B1216*BTC!J1216+Indice!C1216*XRP!J1216+Indice!D1216*LTC!J1216+Indice!E1216*ETC!J486+Indice!F1216*ETH!J633+Indice!G1216*BCH!J486+Indice!H1216*XMR!J1076+Indice!I1216*ZEC!J486+Indice!J1216*EOS!J486+Indice!K1216*DASH!J1172+Indice!L1216*XLM!J1000)</f>
        <v>6.3727368101808235E-2</v>
      </c>
      <c r="Q1216" s="18">
        <f>((B$1188*BTC!E1216+Indice!C$1188*XRP!E1216+Indice!D$1188*LTC!E1216+Indice!F$1188*ETH!E633+Indice!H$1188*XMR!E711+Indice!K$1188*DASH!E1172+Indice!L$1188*XLM!E1000+E$1188*ETC!E456+I$1188*ZEC!E517)/S$733)</f>
        <v>772.25421740605577</v>
      </c>
      <c r="R1216" s="5"/>
      <c r="S1216" s="3"/>
      <c r="T1216" s="10"/>
      <c r="U1216" s="10"/>
    </row>
    <row r="1217" spans="1:21" x14ac:dyDescent="0.25">
      <c r="A1217" s="3">
        <v>42854</v>
      </c>
      <c r="B1217" s="10">
        <f>'Volumi Totali'!B1217/'Volumi Totali'!N1217</f>
        <v>0.49783530916349289</v>
      </c>
      <c r="C1217" s="10">
        <f>'Volumi Totali'!C1217/'Volumi Totali'!N1217</f>
        <v>0.13468450950679678</v>
      </c>
      <c r="D1217" s="10">
        <f>'Volumi Totali'!D1217/'Volumi Totali'!N1217</f>
        <v>5.3838471775635541E-2</v>
      </c>
      <c r="E1217" s="10">
        <f>'Volumi Totali'!E1217/'Volumi Totali'!N1217</f>
        <v>4.2786024836902831E-2</v>
      </c>
      <c r="F1217" s="10">
        <f>'Volumi Totali'!F1217/'Volumi Totali'!N1217</f>
        <v>0.19485377389519418</v>
      </c>
      <c r="G1217" s="10">
        <f>'Volumi Totali'!G1217/'Volumi Totali'!N1217</f>
        <v>0</v>
      </c>
      <c r="H1217" s="10">
        <f>'Volumi Totali'!H1217/'Volumi Totali'!N1217</f>
        <v>1.2320631164171189E-2</v>
      </c>
      <c r="I1217" s="10">
        <f>'Volumi Totali'!I1217/'Volumi Totali'!N1217</f>
        <v>1.2640268235850242E-2</v>
      </c>
      <c r="J1217" s="10">
        <f>'Volumi Totali'!J1217/'Volumi Totali'!N1217</f>
        <v>0</v>
      </c>
      <c r="K1217" s="10">
        <f>'Volumi Totali'!K1217/'Volumi Totali'!N1217</f>
        <v>4.6516851350038052E-2</v>
      </c>
      <c r="L1217" s="10">
        <f>'Volumi Totali'!L1217/'Volumi Totali'!N1217</f>
        <v>4.5241600719182944E-3</v>
      </c>
      <c r="N1217" s="11">
        <f t="shared" si="19"/>
        <v>0.99999999999999989</v>
      </c>
      <c r="P1217" s="10">
        <f>(B1217*BTC!J1217+Indice!C1217*XRP!J1217+Indice!D1217*LTC!J1217+Indice!E1217*ETC!J487+Indice!F1217*ETH!J634+Indice!G1217*BCH!J487+Indice!H1217*XMR!J1077+Indice!I1217*ZEC!J487+Indice!J1217*EOS!J487+Indice!K1217*DASH!J1173+Indice!L1217*XLM!J1001)</f>
        <v>3.4961772352300524E-2</v>
      </c>
      <c r="Q1217" s="18">
        <f>((B$1188*BTC!E1217+Indice!C$1188*XRP!E1217+Indice!D$1188*LTC!E1217+Indice!F$1188*ETH!E634+Indice!H$1188*XMR!E712+Indice!K$1188*DASH!E1173+Indice!L$1188*XLM!E1001+E$1188*ETC!E457+I$1188*ZEC!E518)/S$733)</f>
        <v>775.97780696053508</v>
      </c>
      <c r="R1217" s="5"/>
      <c r="S1217" s="4"/>
      <c r="T1217" s="10"/>
      <c r="U1217" s="10"/>
    </row>
    <row r="1218" spans="1:21" x14ac:dyDescent="0.25">
      <c r="A1218" s="4">
        <v>42855</v>
      </c>
      <c r="B1218" s="10">
        <f>'Volumi Totali'!B1218/'Volumi Totali'!N1218</f>
        <v>0.48104559747191833</v>
      </c>
      <c r="C1218" s="10">
        <f>'Volumi Totali'!C1218/'Volumi Totali'!N1218</f>
        <v>4.8876229927250173E-2</v>
      </c>
      <c r="D1218" s="10">
        <f>'Volumi Totali'!D1218/'Volumi Totali'!N1218</f>
        <v>5.1152584018210365E-2</v>
      </c>
      <c r="E1218" s="10">
        <f>'Volumi Totali'!E1218/'Volumi Totali'!N1218</f>
        <v>9.6517925808136854E-2</v>
      </c>
      <c r="F1218" s="10">
        <f>'Volumi Totali'!F1218/'Volumi Totali'!N1218</f>
        <v>0.26775600963476853</v>
      </c>
      <c r="G1218" s="10">
        <f>'Volumi Totali'!G1218/'Volumi Totali'!N1218</f>
        <v>0</v>
      </c>
      <c r="H1218" s="10">
        <f>'Volumi Totali'!H1218/'Volumi Totali'!N1218</f>
        <v>1.2703986460880718E-2</v>
      </c>
      <c r="I1218" s="10">
        <f>'Volumi Totali'!I1218/'Volumi Totali'!N1218</f>
        <v>1.3960761216813673E-2</v>
      </c>
      <c r="J1218" s="10">
        <f>'Volumi Totali'!J1218/'Volumi Totali'!N1218</f>
        <v>0</v>
      </c>
      <c r="K1218" s="10">
        <f>'Volumi Totali'!K1218/'Volumi Totali'!N1218</f>
        <v>2.3245966353299726E-2</v>
      </c>
      <c r="L1218" s="10">
        <f>'Volumi Totali'!L1218/'Volumi Totali'!N1218</f>
        <v>4.7409391087216129E-3</v>
      </c>
      <c r="N1218" s="11">
        <f t="shared" si="19"/>
        <v>0.99999999999999989</v>
      </c>
      <c r="P1218" s="10">
        <f>(B1218*BTC!J1218+Indice!C1218*XRP!J1218+Indice!D1218*LTC!J1218+Indice!E1218*ETC!J488+Indice!F1218*ETH!J635+Indice!G1218*BCH!J488+Indice!H1218*XMR!J1078+Indice!I1218*ZEC!J488+Indice!J1218*EOS!J488+Indice!K1218*DASH!J1174+Indice!L1218*XLM!J1002)</f>
        <v>5.7853122193071357E-2</v>
      </c>
      <c r="Q1218" s="18">
        <f>((B$1188*BTC!E1218+Indice!C$1188*XRP!E1218+Indice!D$1188*LTC!E1218+Indice!F$1188*ETH!E635+Indice!H$1188*XMR!E713+Indice!K$1188*DASH!E1174+Indice!L$1188*XLM!E1002+E$1188*ETC!E458+I$1188*ZEC!E519)/S$733)</f>
        <v>792.79451416142524</v>
      </c>
      <c r="R1218" s="5"/>
      <c r="S1218" s="3"/>
      <c r="T1218" s="10"/>
      <c r="U1218" s="10"/>
    </row>
    <row r="1219" spans="1:21" x14ac:dyDescent="0.25">
      <c r="A1219" s="3">
        <v>42856</v>
      </c>
      <c r="B1219" s="10">
        <f>'Volumi Totali'!B1219/'Volumi Totali'!N1219</f>
        <v>0.50965908464861587</v>
      </c>
      <c r="C1219" s="10">
        <f>'Volumi Totali'!C1219/'Volumi Totali'!N1219</f>
        <v>4.408667065747162E-2</v>
      </c>
      <c r="D1219" s="10">
        <f>'Volumi Totali'!D1219/'Volumi Totali'!N1219</f>
        <v>4.7842780350941097E-2</v>
      </c>
      <c r="E1219" s="10">
        <f>'Volumi Totali'!E1219/'Volumi Totali'!N1219</f>
        <v>8.4694406563392929E-2</v>
      </c>
      <c r="F1219" s="10">
        <f>'Volumi Totali'!F1219/'Volumi Totali'!N1219</f>
        <v>0.26913464320511693</v>
      </c>
      <c r="G1219" s="10">
        <f>'Volumi Totali'!G1219/'Volumi Totali'!N1219</f>
        <v>0</v>
      </c>
      <c r="H1219" s="10">
        <f>'Volumi Totali'!H1219/'Volumi Totali'!N1219</f>
        <v>1.0151416192834639E-2</v>
      </c>
      <c r="I1219" s="10">
        <f>'Volumi Totali'!I1219/'Volumi Totali'!N1219</f>
        <v>1.3720409589517667E-2</v>
      </c>
      <c r="J1219" s="10">
        <f>'Volumi Totali'!J1219/'Volumi Totali'!N1219</f>
        <v>0</v>
      </c>
      <c r="K1219" s="10">
        <f>'Volumi Totali'!K1219/'Volumi Totali'!N1219</f>
        <v>1.6411170504680449E-2</v>
      </c>
      <c r="L1219" s="10">
        <f>'Volumi Totali'!L1219/'Volumi Totali'!N1219</f>
        <v>4.2994182874287494E-3</v>
      </c>
      <c r="N1219" s="11">
        <f t="shared" si="19"/>
        <v>1</v>
      </c>
      <c r="P1219" s="10">
        <f>(B1219*BTC!J1219+Indice!C1219*XRP!J1219+Indice!D1219*LTC!J1219+Indice!E1219*ETC!J489+Indice!F1219*ETH!J636+Indice!G1219*BCH!J489+Indice!H1219*XMR!J1079+Indice!I1219*ZEC!J489+Indice!J1219*EOS!J489+Indice!K1219*DASH!J1175+Indice!L1219*XLM!J1003)</f>
        <v>1.6270202636567314E-2</v>
      </c>
      <c r="Q1219" s="18">
        <f>((B$1218*BTC!E1219+Indice!C$1218*XRP!E1219+Indice!D$1218*LTC!E1219+Indice!F$1218*ETH!E636+Indice!H$1218*XMR!E714+Indice!K$1218*DASH!E1175+Indice!L$1218*XLM!E1003+E$1218*ETC!E459+I$1218*ZEC!E520)/S$733)</f>
        <v>769.60703704049104</v>
      </c>
      <c r="R1219" s="5"/>
      <c r="S1219" s="4"/>
      <c r="T1219" s="10"/>
      <c r="U1219" s="10"/>
    </row>
    <row r="1220" spans="1:21" x14ac:dyDescent="0.25">
      <c r="A1220" s="4">
        <v>42857</v>
      </c>
      <c r="B1220" s="10">
        <f>'Volumi Totali'!B1220/'Volumi Totali'!N1220</f>
        <v>0.57152946569398633</v>
      </c>
      <c r="C1220" s="10">
        <f>'Volumi Totali'!C1220/'Volumi Totali'!N1220</f>
        <v>4.0487239799467625E-2</v>
      </c>
      <c r="D1220" s="10">
        <f>'Volumi Totali'!D1220/'Volumi Totali'!N1220</f>
        <v>4.6327080560968487E-2</v>
      </c>
      <c r="E1220" s="10">
        <f>'Volumi Totali'!E1220/'Volumi Totali'!N1220</f>
        <v>6.7074355895221788E-2</v>
      </c>
      <c r="F1220" s="10">
        <f>'Volumi Totali'!F1220/'Volumi Totali'!N1220</f>
        <v>0.23200955778890012</v>
      </c>
      <c r="G1220" s="10">
        <f>'Volumi Totali'!G1220/'Volumi Totali'!N1220</f>
        <v>0</v>
      </c>
      <c r="H1220" s="10">
        <f>'Volumi Totali'!H1220/'Volumi Totali'!N1220</f>
        <v>8.9633186376100495E-3</v>
      </c>
      <c r="I1220" s="10">
        <f>'Volumi Totali'!I1220/'Volumi Totali'!N1220</f>
        <v>1.1642420719192758E-2</v>
      </c>
      <c r="J1220" s="10">
        <f>'Volumi Totali'!J1220/'Volumi Totali'!N1220</f>
        <v>0</v>
      </c>
      <c r="K1220" s="10">
        <f>'Volumi Totali'!K1220/'Volumi Totali'!N1220</f>
        <v>1.7277901776512509E-2</v>
      </c>
      <c r="L1220" s="10">
        <f>'Volumi Totali'!L1220/'Volumi Totali'!N1220</f>
        <v>4.6886591281403425E-3</v>
      </c>
      <c r="N1220" s="11">
        <f t="shared" si="19"/>
        <v>1</v>
      </c>
      <c r="P1220" s="10">
        <f>(B1220*BTC!J1220+Indice!C1220*XRP!J1220+Indice!D1220*LTC!J1220+Indice!E1220*ETC!J490+Indice!F1220*ETH!J637+Indice!G1220*BCH!J490+Indice!H1220*XMR!J1080+Indice!I1220*ZEC!J490+Indice!J1220*EOS!J490+Indice!K1220*DASH!J1176+Indice!L1220*XLM!J1004)</f>
        <v>9.581828552502239E-3</v>
      </c>
      <c r="Q1220" s="18">
        <f>((B$1218*BTC!E1220+Indice!C$1218*XRP!E1220+Indice!D$1218*LTC!E1220+Indice!F$1218*ETH!E637+Indice!H$1218*XMR!E715+Indice!K$1218*DASH!E1176+Indice!L$1218*XLM!E1004+E$1218*ETC!E460+I$1218*ZEC!E521)/S$733)</f>
        <v>786.13423690170453</v>
      </c>
      <c r="R1220" s="5"/>
      <c r="S1220" s="3"/>
      <c r="T1220" s="10"/>
      <c r="U1220" s="10"/>
    </row>
    <row r="1221" spans="1:21" x14ac:dyDescent="0.25">
      <c r="A1221" s="3">
        <v>42858</v>
      </c>
      <c r="B1221" s="10">
        <f>'Volumi Totali'!B1221/'Volumi Totali'!N1221</f>
        <v>0.53016043230441123</v>
      </c>
      <c r="C1221" s="10">
        <f>'Volumi Totali'!C1221/'Volumi Totali'!N1221</f>
        <v>3.8930463412275233E-2</v>
      </c>
      <c r="D1221" s="10">
        <f>'Volumi Totali'!D1221/'Volumi Totali'!N1221</f>
        <v>0.23015641293771116</v>
      </c>
      <c r="E1221" s="10">
        <f>'Volumi Totali'!E1221/'Volumi Totali'!N1221</f>
        <v>3.2473867532534756E-2</v>
      </c>
      <c r="F1221" s="10">
        <f>'Volumi Totali'!F1221/'Volumi Totali'!N1221</f>
        <v>0.12888309100741621</v>
      </c>
      <c r="G1221" s="10">
        <f>'Volumi Totali'!G1221/'Volumi Totali'!N1221</f>
        <v>0</v>
      </c>
      <c r="H1221" s="10">
        <f>'Volumi Totali'!H1221/'Volumi Totali'!N1221</f>
        <v>1.1444933268614205E-2</v>
      </c>
      <c r="I1221" s="10">
        <f>'Volumi Totali'!I1221/'Volumi Totali'!N1221</f>
        <v>7.9782158679620793E-3</v>
      </c>
      <c r="J1221" s="10">
        <f>'Volumi Totali'!J1221/'Volumi Totali'!N1221</f>
        <v>0</v>
      </c>
      <c r="K1221" s="10">
        <f>'Volumi Totali'!K1221/'Volumi Totali'!N1221</f>
        <v>1.7026821962306406E-2</v>
      </c>
      <c r="L1221" s="10">
        <f>'Volumi Totali'!L1221/'Volumi Totali'!N1221</f>
        <v>2.9457617067687645E-3</v>
      </c>
      <c r="N1221" s="11">
        <f t="shared" si="19"/>
        <v>1.0000000000000002</v>
      </c>
      <c r="P1221" s="10">
        <f>(B1221*BTC!J1221+Indice!C1221*XRP!J1221+Indice!D1221*LTC!J1221+Indice!E1221*ETC!J491+Indice!F1221*ETH!J638+Indice!G1221*BCH!J491+Indice!H1221*XMR!J1081+Indice!I1221*ZEC!J491+Indice!J1221*EOS!J491+Indice!K1221*DASH!J1177+Indice!L1221*XLM!J1005)</f>
        <v>9.9900672808889257E-2</v>
      </c>
      <c r="Q1221" s="18">
        <f>((B$1218*BTC!E1221+Indice!C$1218*XRP!E1221+Indice!D$1218*LTC!E1221+Indice!F$1218*ETH!E638+Indice!H$1218*XMR!E716+Indice!K$1218*DASH!E1177+Indice!L$1218*XLM!E1005+E$1218*ETC!E461+I$1218*ZEC!E522)/S$733)</f>
        <v>806.68576224385561</v>
      </c>
      <c r="R1221" s="5"/>
      <c r="S1221" s="4"/>
      <c r="T1221" s="10"/>
      <c r="U1221" s="10"/>
    </row>
    <row r="1222" spans="1:21" x14ac:dyDescent="0.25">
      <c r="A1222" s="4">
        <v>42859</v>
      </c>
      <c r="B1222" s="10">
        <f>'Volumi Totali'!B1222/'Volumi Totali'!N1222</f>
        <v>0.51368691498443486</v>
      </c>
      <c r="C1222" s="10">
        <f>'Volumi Totali'!C1222/'Volumi Totali'!N1222</f>
        <v>8.4394303431289786E-2</v>
      </c>
      <c r="D1222" s="10">
        <f>'Volumi Totali'!D1222/'Volumi Totali'!N1222</f>
        <v>0.13366273967622586</v>
      </c>
      <c r="E1222" s="10">
        <f>'Volumi Totali'!E1222/'Volumi Totali'!N1222</f>
        <v>3.4043191951754592E-2</v>
      </c>
      <c r="F1222" s="10">
        <f>'Volumi Totali'!F1222/'Volumi Totali'!N1222</f>
        <v>0.20185818786764895</v>
      </c>
      <c r="G1222" s="10">
        <f>'Volumi Totali'!G1222/'Volumi Totali'!N1222</f>
        <v>0</v>
      </c>
      <c r="H1222" s="10">
        <f>'Volumi Totali'!H1222/'Volumi Totali'!N1222</f>
        <v>7.4756094745968464E-3</v>
      </c>
      <c r="I1222" s="10">
        <f>'Volumi Totali'!I1222/'Volumi Totali'!N1222</f>
        <v>5.3875693685116214E-3</v>
      </c>
      <c r="J1222" s="10">
        <f>'Volumi Totali'!J1222/'Volumi Totali'!N1222</f>
        <v>0</v>
      </c>
      <c r="K1222" s="10">
        <f>'Volumi Totali'!K1222/'Volumi Totali'!N1222</f>
        <v>1.4536439221687686E-2</v>
      </c>
      <c r="L1222" s="10">
        <f>'Volumi Totali'!L1222/'Volumi Totali'!N1222</f>
        <v>4.9550440238497794E-3</v>
      </c>
      <c r="N1222" s="11">
        <f t="shared" si="19"/>
        <v>1</v>
      </c>
      <c r="P1222" s="10">
        <f>(B1222*BTC!J1222+Indice!C1222*XRP!J1222+Indice!D1222*LTC!J1222+Indice!E1222*ETC!J492+Indice!F1222*ETH!J639+Indice!G1222*BCH!J492+Indice!H1222*XMR!J1082+Indice!I1222*ZEC!J492+Indice!J1222*EOS!J492+Indice!K1222*DASH!J1178+Indice!L1222*XLM!J1006)</f>
        <v>9.9255924024864023E-2</v>
      </c>
      <c r="Q1222" s="18">
        <f>((B$1218*BTC!E1222+Indice!C$1218*XRP!E1222+Indice!D$1218*LTC!E1222+Indice!F$1218*ETH!E639+Indice!H$1218*XMR!E717+Indice!K$1218*DASH!E1178+Indice!L$1218*XLM!E1006+E$1218*ETC!E462+I$1218*ZEC!E523)/S$733)</f>
        <v>836.97300703507938</v>
      </c>
      <c r="R1222" s="5"/>
      <c r="S1222" s="3"/>
      <c r="T1222" s="10"/>
      <c r="U1222" s="10"/>
    </row>
    <row r="1223" spans="1:21" x14ac:dyDescent="0.25">
      <c r="A1223" s="3">
        <v>42860</v>
      </c>
      <c r="B1223" s="10">
        <f>'Volumi Totali'!B1223/'Volumi Totali'!N1223</f>
        <v>0.50628076709387471</v>
      </c>
      <c r="C1223" s="10">
        <f>'Volumi Totali'!C1223/'Volumi Totali'!N1223</f>
        <v>9.8699589691629258E-2</v>
      </c>
      <c r="D1223" s="10">
        <f>'Volumi Totali'!D1223/'Volumi Totali'!N1223</f>
        <v>0.11717277923220636</v>
      </c>
      <c r="E1223" s="10">
        <f>'Volumi Totali'!E1223/'Volumi Totali'!N1223</f>
        <v>3.2316877582743174E-2</v>
      </c>
      <c r="F1223" s="10">
        <f>'Volumi Totali'!F1223/'Volumi Totali'!N1223</f>
        <v>0.17763464407722776</v>
      </c>
      <c r="G1223" s="10">
        <f>'Volumi Totali'!G1223/'Volumi Totali'!N1223</f>
        <v>0</v>
      </c>
      <c r="H1223" s="10">
        <f>'Volumi Totali'!H1223/'Volumi Totali'!N1223</f>
        <v>1.3045171274961194E-2</v>
      </c>
      <c r="I1223" s="10">
        <f>'Volumi Totali'!I1223/'Volumi Totali'!N1223</f>
        <v>6.4874791304927381E-3</v>
      </c>
      <c r="J1223" s="10">
        <f>'Volumi Totali'!J1223/'Volumi Totali'!N1223</f>
        <v>0</v>
      </c>
      <c r="K1223" s="10">
        <f>'Volumi Totali'!K1223/'Volumi Totali'!N1223</f>
        <v>1.5540623136003689E-2</v>
      </c>
      <c r="L1223" s="10">
        <f>'Volumi Totali'!L1223/'Volumi Totali'!N1223</f>
        <v>3.2822068780861149E-2</v>
      </c>
      <c r="N1223" s="11">
        <f t="shared" si="19"/>
        <v>1</v>
      </c>
      <c r="P1223" s="10">
        <f>(B1223*BTC!J1223+Indice!C1223*XRP!J1223+Indice!D1223*LTC!J1223+Indice!E1223*ETC!J493+Indice!F1223*ETH!J640+Indice!G1223*BCH!J493+Indice!H1223*XMR!J1083+Indice!I1223*ZEC!J493+Indice!J1223*EOS!J493+Indice!K1223*DASH!J1179+Indice!L1223*XLM!J1007)</f>
        <v>5.628870131649738E-2</v>
      </c>
      <c r="Q1223" s="18">
        <f>((B$1218*BTC!E1223+Indice!C$1218*XRP!E1223+Indice!D$1218*LTC!E1223+Indice!F$1218*ETH!E640+Indice!H$1218*XMR!E718+Indice!K$1218*DASH!E1179+Indice!L$1218*XLM!E1007+E$1218*ETC!E463+I$1218*ZEC!E524)/S$733)</f>
        <v>845.87514827191842</v>
      </c>
      <c r="R1223" s="5"/>
      <c r="S1223" s="4"/>
      <c r="T1223" s="10"/>
      <c r="U1223" s="10"/>
    </row>
    <row r="1224" spans="1:21" x14ac:dyDescent="0.25">
      <c r="A1224" s="4">
        <v>42861</v>
      </c>
      <c r="B1224" s="10">
        <f>'Volumi Totali'!B1224/'Volumi Totali'!N1224</f>
        <v>0.52582602827519898</v>
      </c>
      <c r="C1224" s="10">
        <f>'Volumi Totali'!C1224/'Volumi Totali'!N1224</f>
        <v>7.978983466122079E-2</v>
      </c>
      <c r="D1224" s="10">
        <f>'Volumi Totali'!D1224/'Volumi Totali'!N1224</f>
        <v>9.7562110406437599E-2</v>
      </c>
      <c r="E1224" s="10">
        <f>'Volumi Totali'!E1224/'Volumi Totali'!N1224</f>
        <v>2.8481063001471848E-2</v>
      </c>
      <c r="F1224" s="10">
        <f>'Volumi Totali'!F1224/'Volumi Totali'!N1224</f>
        <v>0.13671856227510201</v>
      </c>
      <c r="G1224" s="10">
        <f>'Volumi Totali'!G1224/'Volumi Totali'!N1224</f>
        <v>0</v>
      </c>
      <c r="H1224" s="10">
        <f>'Volumi Totali'!H1224/'Volumi Totali'!N1224</f>
        <v>1.2957672297071803E-2</v>
      </c>
      <c r="I1224" s="10">
        <f>'Volumi Totali'!I1224/'Volumi Totali'!N1224</f>
        <v>6.7605380203903196E-3</v>
      </c>
      <c r="J1224" s="10">
        <f>'Volumi Totali'!J1224/'Volumi Totali'!N1224</f>
        <v>0</v>
      </c>
      <c r="K1224" s="10">
        <f>'Volumi Totali'!K1224/'Volumi Totali'!N1224</f>
        <v>1.55272721388046E-2</v>
      </c>
      <c r="L1224" s="10">
        <f>'Volumi Totali'!L1224/'Volumi Totali'!N1224</f>
        <v>9.6376918924302085E-2</v>
      </c>
      <c r="N1224" s="11">
        <f t="shared" si="19"/>
        <v>1</v>
      </c>
      <c r="P1224" s="10">
        <f>(B1224*BTC!J1224+Indice!C1224*XRP!J1224+Indice!D1224*LTC!J1224+Indice!E1224*ETC!J494+Indice!F1224*ETH!J641+Indice!G1224*BCH!J494+Indice!H1224*XMR!J1084+Indice!I1224*ZEC!J494+Indice!J1224*EOS!J494+Indice!K1224*DASH!J1180+Indice!L1224*XLM!J1008)</f>
        <v>0.11907491646410778</v>
      </c>
      <c r="Q1224" s="18">
        <f>((B$1218*BTC!E1224+Indice!C$1218*XRP!E1224+Indice!D$1218*LTC!E1224+Indice!F$1218*ETH!E641+Indice!H$1218*XMR!E719+Indice!K$1218*DASH!E1180+Indice!L$1218*XLM!E1008+E$1218*ETC!E464+I$1218*ZEC!E525)/S$733)</f>
        <v>859.22323071521271</v>
      </c>
      <c r="R1224" s="5"/>
      <c r="S1224" s="3"/>
      <c r="T1224" s="10"/>
      <c r="U1224" s="10"/>
    </row>
    <row r="1225" spans="1:21" x14ac:dyDescent="0.25">
      <c r="A1225" s="3">
        <v>42862</v>
      </c>
      <c r="B1225" s="10">
        <f>'Volumi Totali'!B1225/'Volumi Totali'!N1225</f>
        <v>0.51720485476159328</v>
      </c>
      <c r="C1225" s="10">
        <f>'Volumi Totali'!C1225/'Volumi Totali'!N1225</f>
        <v>0.11925502936309861</v>
      </c>
      <c r="D1225" s="10">
        <f>'Volumi Totali'!D1225/'Volumi Totali'!N1225</f>
        <v>8.989441519316009E-2</v>
      </c>
      <c r="E1225" s="10">
        <f>'Volumi Totali'!E1225/'Volumi Totali'!N1225</f>
        <v>1.7338476676760417E-2</v>
      </c>
      <c r="F1225" s="10">
        <f>'Volumi Totali'!F1225/'Volumi Totali'!N1225</f>
        <v>8.777633232820295E-2</v>
      </c>
      <c r="G1225" s="10">
        <f>'Volumi Totali'!G1225/'Volumi Totali'!N1225</f>
        <v>0</v>
      </c>
      <c r="H1225" s="10">
        <f>'Volumi Totali'!H1225/'Volumi Totali'!N1225</f>
        <v>1.5002643197884248E-2</v>
      </c>
      <c r="I1225" s="10">
        <f>'Volumi Totali'!I1225/'Volumi Totali'!N1225</f>
        <v>4.5284434965180941E-3</v>
      </c>
      <c r="J1225" s="10">
        <f>'Volumi Totali'!J1225/'Volumi Totali'!N1225</f>
        <v>0</v>
      </c>
      <c r="K1225" s="10">
        <f>'Volumi Totali'!K1225/'Volumi Totali'!N1225</f>
        <v>1.4508726259550016E-2</v>
      </c>
      <c r="L1225" s="10">
        <f>'Volumi Totali'!L1225/'Volumi Totali'!N1225</f>
        <v>0.13449107872323232</v>
      </c>
      <c r="N1225" s="11">
        <f t="shared" si="19"/>
        <v>0.99999999999999989</v>
      </c>
      <c r="P1225" s="10">
        <f>(B1225*BTC!J1225+Indice!C1225*XRP!J1225+Indice!D1225*LTC!J1225+Indice!E1225*ETC!J495+Indice!F1225*ETH!J642+Indice!G1225*BCH!J495+Indice!H1225*XMR!J1085+Indice!I1225*ZEC!J495+Indice!J1225*EOS!J495+Indice!K1225*DASH!J1181+Indice!L1225*XLM!J1009)</f>
        <v>0.20020195174158337</v>
      </c>
      <c r="Q1225" s="18">
        <f>((B$1218*BTC!E1225+Indice!C$1218*XRP!E1225+Indice!D$1218*LTC!E1225+Indice!F$1218*ETH!E642+Indice!H$1218*XMR!E720+Indice!K$1218*DASH!E1181+Indice!L$1218*XLM!E1009+E$1218*ETC!E465+I$1218*ZEC!E526)/S$733)</f>
        <v>867.67276040987485</v>
      </c>
      <c r="R1225" s="5"/>
      <c r="S1225" s="4"/>
      <c r="T1225" s="10"/>
      <c r="U1225" s="10"/>
    </row>
    <row r="1226" spans="1:21" x14ac:dyDescent="0.25">
      <c r="A1226" s="4">
        <v>42863</v>
      </c>
      <c r="B1226" s="10">
        <f>'Volumi Totali'!B1226/'Volumi Totali'!N1226</f>
        <v>0.54821609920146031</v>
      </c>
      <c r="C1226" s="10">
        <f>'Volumi Totali'!C1226/'Volumi Totali'!N1226</f>
        <v>0.16467547772272884</v>
      </c>
      <c r="D1226" s="10">
        <f>'Volumi Totali'!D1226/'Volumi Totali'!N1226</f>
        <v>5.4256345916701761E-2</v>
      </c>
      <c r="E1226" s="10">
        <f>'Volumi Totali'!E1226/'Volumi Totali'!N1226</f>
        <v>1.5863876574809359E-2</v>
      </c>
      <c r="F1226" s="10">
        <f>'Volumi Totali'!F1226/'Volumi Totali'!N1226</f>
        <v>9.4624048923885817E-2</v>
      </c>
      <c r="G1226" s="10">
        <f>'Volumi Totali'!G1226/'Volumi Totali'!N1226</f>
        <v>0</v>
      </c>
      <c r="H1226" s="10">
        <f>'Volumi Totali'!H1226/'Volumi Totali'!N1226</f>
        <v>1.0450021725034401E-2</v>
      </c>
      <c r="I1226" s="10">
        <f>'Volumi Totali'!I1226/'Volumi Totali'!N1226</f>
        <v>4.7341473816680957E-3</v>
      </c>
      <c r="J1226" s="10">
        <f>'Volumi Totali'!J1226/'Volumi Totali'!N1226</f>
        <v>0</v>
      </c>
      <c r="K1226" s="10">
        <f>'Volumi Totali'!K1226/'Volumi Totali'!N1226</f>
        <v>1.0765661545192101E-2</v>
      </c>
      <c r="L1226" s="10">
        <f>'Volumi Totali'!L1226/'Volumi Totali'!N1226</f>
        <v>9.6414321008519335E-2</v>
      </c>
      <c r="N1226" s="11">
        <f t="shared" si="19"/>
        <v>1</v>
      </c>
      <c r="P1226" s="10">
        <f>(B1226*BTC!J1226+Indice!C1226*XRP!J1226+Indice!D1226*LTC!J1226+Indice!E1226*ETC!J496+Indice!F1226*ETH!J643+Indice!G1226*BCH!J496+Indice!H1226*XMR!J1086+Indice!I1226*ZEC!J496+Indice!J1226*EOS!J496+Indice!K1226*DASH!J1182+Indice!L1226*XLM!J1010)</f>
        <v>9.5421190045157922E-2</v>
      </c>
      <c r="Q1226" s="18">
        <f>((B$1218*BTC!E1226+Indice!C$1218*XRP!E1226+Indice!D$1218*LTC!E1226+Indice!F$1218*ETH!E643+Indice!H$1218*XMR!E721+Indice!K$1218*DASH!E1182+Indice!L$1218*XLM!E1010+E$1218*ETC!E466+I$1218*ZEC!E527)/S$733)</f>
        <v>932.83158633654193</v>
      </c>
      <c r="R1226" s="5"/>
      <c r="S1226" s="3"/>
      <c r="T1226" s="10"/>
      <c r="U1226" s="10"/>
    </row>
    <row r="1227" spans="1:21" x14ac:dyDescent="0.25">
      <c r="A1227" s="3">
        <v>42864</v>
      </c>
      <c r="B1227" s="10">
        <f>'Volumi Totali'!B1227/'Volumi Totali'!N1227</f>
        <v>0.5247929824419254</v>
      </c>
      <c r="C1227" s="10">
        <f>'Volumi Totali'!C1227/'Volumi Totali'!N1227</f>
        <v>9.6159623800035038E-2</v>
      </c>
      <c r="D1227" s="10">
        <f>'Volumi Totali'!D1227/'Volumi Totali'!N1227</f>
        <v>0.11301660419078524</v>
      </c>
      <c r="E1227" s="10">
        <f>'Volumi Totali'!E1227/'Volumi Totali'!N1227</f>
        <v>2.6270383966947825E-2</v>
      </c>
      <c r="F1227" s="10">
        <f>'Volumi Totali'!F1227/'Volumi Totali'!N1227</f>
        <v>0.16330536713483032</v>
      </c>
      <c r="G1227" s="10">
        <f>'Volumi Totali'!G1227/'Volumi Totali'!N1227</f>
        <v>0</v>
      </c>
      <c r="H1227" s="10">
        <f>'Volumi Totali'!H1227/'Volumi Totali'!N1227</f>
        <v>9.4737463215895119E-3</v>
      </c>
      <c r="I1227" s="10">
        <f>'Volumi Totali'!I1227/'Volumi Totali'!N1227</f>
        <v>5.8035834668670972E-3</v>
      </c>
      <c r="J1227" s="10">
        <f>'Volumi Totali'!J1227/'Volumi Totali'!N1227</f>
        <v>0</v>
      </c>
      <c r="K1227" s="10">
        <f>'Volumi Totali'!K1227/'Volumi Totali'!N1227</f>
        <v>1.4989617490818445E-2</v>
      </c>
      <c r="L1227" s="10">
        <f>'Volumi Totali'!L1227/'Volumi Totali'!N1227</f>
        <v>4.6188091186201076E-2</v>
      </c>
      <c r="N1227" s="11">
        <f t="shared" si="19"/>
        <v>0.99999999999999989</v>
      </c>
      <c r="P1227" s="10">
        <f>(B1227*BTC!J1227+Indice!C1227*XRP!J1227+Indice!D1227*LTC!J1227+Indice!E1227*ETC!J497+Indice!F1227*ETH!J644+Indice!G1227*BCH!J497+Indice!H1227*XMR!J1087+Indice!I1227*ZEC!J497+Indice!J1227*EOS!J497+Indice!K1227*DASH!J1183+Indice!L1227*XLM!J1011)</f>
        <v>-6.7163447860909397E-3</v>
      </c>
      <c r="Q1227" s="18">
        <f>((B$1218*BTC!E1227+Indice!C$1218*XRP!E1227+Indice!D$1218*LTC!E1227+Indice!F$1218*ETH!E644+Indice!H$1218*XMR!E722+Indice!K$1218*DASH!E1183+Indice!L$1218*XLM!E1011+E$1218*ETC!E467+I$1218*ZEC!E528)/S$733)</f>
        <v>949.34327754036929</v>
      </c>
      <c r="R1227" s="5"/>
      <c r="S1227" s="4"/>
      <c r="T1227" s="10"/>
      <c r="U1227" s="10"/>
    </row>
    <row r="1228" spans="1:21" x14ac:dyDescent="0.25">
      <c r="A1228" s="4">
        <v>42865</v>
      </c>
      <c r="B1228" s="10">
        <f>'Volumi Totali'!B1228/'Volumi Totali'!N1228</f>
        <v>0.52630770770450619</v>
      </c>
      <c r="C1228" s="10">
        <f>'Volumi Totali'!C1228/'Volumi Totali'!N1228</f>
        <v>7.9770081923860342E-2</v>
      </c>
      <c r="D1228" s="10">
        <f>'Volumi Totali'!D1228/'Volumi Totali'!N1228</f>
        <v>0.23591349047955176</v>
      </c>
      <c r="E1228" s="10">
        <f>'Volumi Totali'!E1228/'Volumi Totali'!N1228</f>
        <v>1.9754866064657657E-2</v>
      </c>
      <c r="F1228" s="10">
        <f>'Volumi Totali'!F1228/'Volumi Totali'!N1228</f>
        <v>8.368409899906272E-2</v>
      </c>
      <c r="G1228" s="10">
        <f>'Volumi Totali'!G1228/'Volumi Totali'!N1228</f>
        <v>0</v>
      </c>
      <c r="H1228" s="10">
        <f>'Volumi Totali'!H1228/'Volumi Totali'!N1228</f>
        <v>7.3179474904573162E-3</v>
      </c>
      <c r="I1228" s="10">
        <f>'Volumi Totali'!I1228/'Volumi Totali'!N1228</f>
        <v>4.4088384938110068E-3</v>
      </c>
      <c r="J1228" s="10">
        <f>'Volumi Totali'!J1228/'Volumi Totali'!N1228</f>
        <v>0</v>
      </c>
      <c r="K1228" s="10">
        <f>'Volumi Totali'!K1228/'Volumi Totali'!N1228</f>
        <v>1.0291910772972323E-2</v>
      </c>
      <c r="L1228" s="10">
        <f>'Volumi Totali'!L1228/'Volumi Totali'!N1228</f>
        <v>3.2551058071120707E-2</v>
      </c>
      <c r="N1228" s="11">
        <f t="shared" si="19"/>
        <v>1.0000000000000002</v>
      </c>
      <c r="P1228" s="10">
        <f>(B1228*BTC!J1228+Indice!C1228*XRP!J1228+Indice!D1228*LTC!J1228+Indice!E1228*ETC!J498+Indice!F1228*ETH!J645+Indice!G1228*BCH!J498+Indice!H1228*XMR!J1088+Indice!I1228*ZEC!J498+Indice!J1228*EOS!J498+Indice!K1228*DASH!J1184+Indice!L1228*XLM!J1012)</f>
        <v>1.5480063728185433E-2</v>
      </c>
      <c r="Q1228" s="18">
        <f>((B$1218*BTC!E1228+Indice!C$1218*XRP!E1228+Indice!D$1218*LTC!E1228+Indice!F$1218*ETH!E645+Indice!H$1218*XMR!E723+Indice!K$1218*DASH!E1184+Indice!L$1218*XLM!E1012+E$1218*ETC!E468+I$1218*ZEC!E529)/S$733)</f>
        <v>965.35095669405462</v>
      </c>
      <c r="R1228" s="5"/>
      <c r="S1228" s="3"/>
      <c r="T1228" s="10"/>
      <c r="U1228" s="10"/>
    </row>
    <row r="1229" spans="1:21" x14ac:dyDescent="0.25">
      <c r="A1229" s="3">
        <v>42866</v>
      </c>
      <c r="B1229" s="10">
        <f>'Volumi Totali'!B1229/'Volumi Totali'!N1229</f>
        <v>0.58150517477718833</v>
      </c>
      <c r="C1229" s="10">
        <f>'Volumi Totali'!C1229/'Volumi Totali'!N1229</f>
        <v>7.5424966323555165E-2</v>
      </c>
      <c r="D1229" s="10">
        <f>'Volumi Totali'!D1229/'Volumi Totali'!N1229</f>
        <v>0.14993274457457603</v>
      </c>
      <c r="E1229" s="10">
        <f>'Volumi Totali'!E1229/'Volumi Totali'!N1229</f>
        <v>1.5355929338882666E-2</v>
      </c>
      <c r="F1229" s="10">
        <f>'Volumi Totali'!F1229/'Volumi Totali'!N1229</f>
        <v>9.6534705063644671E-2</v>
      </c>
      <c r="G1229" s="10">
        <f>'Volumi Totali'!G1229/'Volumi Totali'!N1229</f>
        <v>0</v>
      </c>
      <c r="H1229" s="10">
        <f>'Volumi Totali'!H1229/'Volumi Totali'!N1229</f>
        <v>6.755727366767713E-3</v>
      </c>
      <c r="I1229" s="10">
        <f>'Volumi Totali'!I1229/'Volumi Totali'!N1229</f>
        <v>5.4862045678934742E-3</v>
      </c>
      <c r="J1229" s="10">
        <f>'Volumi Totali'!J1229/'Volumi Totali'!N1229</f>
        <v>0</v>
      </c>
      <c r="K1229" s="10">
        <f>'Volumi Totali'!K1229/'Volumi Totali'!N1229</f>
        <v>1.1634831471870369E-2</v>
      </c>
      <c r="L1229" s="10">
        <f>'Volumi Totali'!L1229/'Volumi Totali'!N1229</f>
        <v>5.736971651562156E-2</v>
      </c>
      <c r="N1229" s="11">
        <f t="shared" si="19"/>
        <v>1</v>
      </c>
      <c r="P1229" s="10">
        <f>(B1229*BTC!J1229+Indice!C1229*XRP!J1229+Indice!D1229*LTC!J1229+Indice!E1229*ETC!J499+Indice!F1229*ETH!J646+Indice!G1229*BCH!J499+Indice!H1229*XMR!J1089+Indice!I1229*ZEC!J499+Indice!J1229*EOS!J499+Indice!K1229*DASH!J1185+Indice!L1229*XLM!J1013)</f>
        <v>2.4201564200796284E-2</v>
      </c>
      <c r="Q1229" s="18">
        <f>((B$1218*BTC!E1229+Indice!C$1218*XRP!E1229+Indice!D$1218*LTC!E1229+Indice!F$1218*ETH!E646+Indice!H$1218*XMR!E724+Indice!K$1218*DASH!E1185+Indice!L$1218*XLM!E1013+E$1218*ETC!E469+I$1218*ZEC!E530)/S$733)</f>
        <v>997.42490451589958</v>
      </c>
      <c r="R1229" s="5"/>
      <c r="S1229" s="4"/>
      <c r="T1229" s="10"/>
      <c r="U1229" s="10"/>
    </row>
    <row r="1230" spans="1:21" x14ac:dyDescent="0.25">
      <c r="A1230" s="4">
        <v>42867</v>
      </c>
      <c r="B1230" s="10">
        <f>'Volumi Totali'!B1230/'Volumi Totali'!N1230</f>
        <v>0.59132524908346362</v>
      </c>
      <c r="C1230" s="10">
        <f>'Volumi Totali'!C1230/'Volumi Totali'!N1230</f>
        <v>9.8664069899530915E-2</v>
      </c>
      <c r="D1230" s="10">
        <f>'Volumi Totali'!D1230/'Volumi Totali'!N1230</f>
        <v>8.82370489321085E-2</v>
      </c>
      <c r="E1230" s="10">
        <f>'Volumi Totali'!E1230/'Volumi Totali'!N1230</f>
        <v>1.4656165129128767E-2</v>
      </c>
      <c r="F1230" s="10">
        <f>'Volumi Totali'!F1230/'Volumi Totali'!N1230</f>
        <v>0.11637228296021787</v>
      </c>
      <c r="G1230" s="10">
        <f>'Volumi Totali'!G1230/'Volumi Totali'!N1230</f>
        <v>0</v>
      </c>
      <c r="H1230" s="10">
        <f>'Volumi Totali'!H1230/'Volumi Totali'!N1230</f>
        <v>6.4032969394390354E-3</v>
      </c>
      <c r="I1230" s="10">
        <f>'Volumi Totali'!I1230/'Volumi Totali'!N1230</f>
        <v>6.1764976620058924E-3</v>
      </c>
      <c r="J1230" s="10">
        <f>'Volumi Totali'!J1230/'Volumi Totali'!N1230</f>
        <v>0</v>
      </c>
      <c r="K1230" s="10">
        <f>'Volumi Totali'!K1230/'Volumi Totali'!N1230</f>
        <v>1.2343802052808302E-2</v>
      </c>
      <c r="L1230" s="10">
        <f>'Volumi Totali'!L1230/'Volumi Totali'!N1230</f>
        <v>6.582158734129713E-2</v>
      </c>
      <c r="N1230" s="11">
        <f t="shared" si="19"/>
        <v>1</v>
      </c>
      <c r="P1230" s="10">
        <f>(B1230*BTC!J1230+Indice!C1230*XRP!J1230+Indice!D1230*LTC!J1230+Indice!E1230*ETC!J500+Indice!F1230*ETH!J647+Indice!G1230*BCH!J500+Indice!H1230*XMR!J1090+Indice!I1230*ZEC!J500+Indice!J1230*EOS!J500+Indice!K1230*DASH!J1186+Indice!L1230*XLM!J1014)</f>
        <v>-3.0739425028369273E-2</v>
      </c>
      <c r="Q1230" s="18">
        <f>((B$1218*BTC!E1230+Indice!C$1218*XRP!E1230+Indice!D$1218*LTC!E1230+Indice!F$1218*ETH!E647+Indice!H$1218*XMR!E725+Indice!K$1218*DASH!E1186+Indice!L$1218*XLM!E1014+E$1218*ETC!E470+I$1218*ZEC!E531)/S$733)</f>
        <v>931.87769778405857</v>
      </c>
      <c r="R1230" s="5"/>
      <c r="S1230" s="3"/>
      <c r="T1230" s="10"/>
      <c r="U1230" s="10"/>
    </row>
    <row r="1231" spans="1:21" x14ac:dyDescent="0.25">
      <c r="A1231" s="3">
        <v>42868</v>
      </c>
      <c r="B1231" s="10">
        <f>'Volumi Totali'!B1231/'Volumi Totali'!N1231</f>
        <v>0.61230113388828133</v>
      </c>
      <c r="C1231" s="10">
        <f>'Volumi Totali'!C1231/'Volumi Totali'!N1231</f>
        <v>0.12370038746771421</v>
      </c>
      <c r="D1231" s="10">
        <f>'Volumi Totali'!D1231/'Volumi Totali'!N1231</f>
        <v>8.8273786376777796E-2</v>
      </c>
      <c r="E1231" s="10">
        <f>'Volumi Totali'!E1231/'Volumi Totali'!N1231</f>
        <v>1.3377168911430294E-2</v>
      </c>
      <c r="F1231" s="10">
        <f>'Volumi Totali'!F1231/'Volumi Totali'!N1231</f>
        <v>9.3743388397514865E-2</v>
      </c>
      <c r="G1231" s="10">
        <f>'Volumi Totali'!G1231/'Volumi Totali'!N1231</f>
        <v>0</v>
      </c>
      <c r="H1231" s="10">
        <f>'Volumi Totali'!H1231/'Volumi Totali'!N1231</f>
        <v>7.6197942879489807E-3</v>
      </c>
      <c r="I1231" s="10">
        <f>'Volumi Totali'!I1231/'Volumi Totali'!N1231</f>
        <v>5.0297774818684141E-3</v>
      </c>
      <c r="J1231" s="10">
        <f>'Volumi Totali'!J1231/'Volumi Totali'!N1231</f>
        <v>0</v>
      </c>
      <c r="K1231" s="10">
        <f>'Volumi Totali'!K1231/'Volumi Totali'!N1231</f>
        <v>1.5232025064277489E-2</v>
      </c>
      <c r="L1231" s="10">
        <f>'Volumi Totali'!L1231/'Volumi Totali'!N1231</f>
        <v>4.0722538124186664E-2</v>
      </c>
      <c r="N1231" s="11">
        <f t="shared" si="19"/>
        <v>1</v>
      </c>
      <c r="P1231" s="10">
        <f>(B1231*BTC!J1231+Indice!C1231*XRP!J1231+Indice!D1231*LTC!J1231+Indice!E1231*ETC!J501+Indice!F1231*ETH!J648+Indice!G1231*BCH!J501+Indice!H1231*XMR!J1091+Indice!I1231*ZEC!J501+Indice!J1231*EOS!J501+Indice!K1231*DASH!J1187+Indice!L1231*XLM!J1015)</f>
        <v>3.8954246090020926E-2</v>
      </c>
      <c r="Q1231" s="18">
        <f>((B$1218*BTC!E1231+Indice!C$1218*XRP!E1231+Indice!D$1218*LTC!E1231+Indice!F$1218*ETH!E648+Indice!H$1218*XMR!E726+Indice!K$1218*DASH!E1187+Indice!L$1218*XLM!E1015+E$1218*ETC!E471+I$1218*ZEC!E532)/S$733)</f>
        <v>974.74092104863576</v>
      </c>
      <c r="R1231" s="5"/>
      <c r="S1231" s="4"/>
      <c r="T1231" s="10"/>
      <c r="U1231" s="10"/>
    </row>
    <row r="1232" spans="1:21" x14ac:dyDescent="0.25">
      <c r="A1232" s="4">
        <v>42869</v>
      </c>
      <c r="B1232" s="10">
        <f>'Volumi Totali'!B1232/'Volumi Totali'!N1232</f>
        <v>0.60740733351589993</v>
      </c>
      <c r="C1232" s="10">
        <f>'Volumi Totali'!C1232/'Volumi Totali'!N1232</f>
        <v>9.6880411030134617E-2</v>
      </c>
      <c r="D1232" s="10">
        <f>'Volumi Totali'!D1232/'Volumi Totali'!N1232</f>
        <v>9.427014721662838E-2</v>
      </c>
      <c r="E1232" s="10">
        <f>'Volumi Totali'!E1232/'Volumi Totali'!N1232</f>
        <v>4.1238917232894176E-2</v>
      </c>
      <c r="F1232" s="10">
        <f>'Volumi Totali'!F1232/'Volumi Totali'!N1232</f>
        <v>9.1760192668256885E-2</v>
      </c>
      <c r="G1232" s="10">
        <f>'Volumi Totali'!G1232/'Volumi Totali'!N1232</f>
        <v>0</v>
      </c>
      <c r="H1232" s="10">
        <f>'Volumi Totali'!H1232/'Volumi Totali'!N1232</f>
        <v>1.0307638374095734E-2</v>
      </c>
      <c r="I1232" s="10">
        <f>'Volumi Totali'!I1232/'Volumi Totali'!N1232</f>
        <v>7.3055154438131332E-3</v>
      </c>
      <c r="J1232" s="10">
        <f>'Volumi Totali'!J1232/'Volumi Totali'!N1232</f>
        <v>0</v>
      </c>
      <c r="K1232" s="10">
        <f>'Volumi Totali'!K1232/'Volumi Totali'!N1232</f>
        <v>1.6680235972405727E-2</v>
      </c>
      <c r="L1232" s="10">
        <f>'Volumi Totali'!L1232/'Volumi Totali'!N1232</f>
        <v>3.4149608545871464E-2</v>
      </c>
      <c r="N1232" s="11">
        <f t="shared" si="19"/>
        <v>1</v>
      </c>
      <c r="P1232" s="10">
        <f>(B1232*BTC!J1232+Indice!C1232*XRP!J1232+Indice!D1232*LTC!J1232+Indice!E1232*ETC!J502+Indice!F1232*ETH!J649+Indice!G1232*BCH!J502+Indice!H1232*XMR!J1092+Indice!I1232*ZEC!J502+Indice!J1232*EOS!J502+Indice!K1232*DASH!J1188+Indice!L1232*XLM!J1016)</f>
        <v>6.6533564660219164E-3</v>
      </c>
      <c r="Q1232" s="18">
        <f>((B$1218*BTC!E1232+Indice!C$1218*XRP!E1232+Indice!D$1218*LTC!E1232+Indice!F$1218*ETH!E649+Indice!H$1218*XMR!E727+Indice!K$1218*DASH!E1188+Indice!L$1218*XLM!E1016+E$1218*ETC!E472+I$1218*ZEC!E533)/S$733)</f>
        <v>976.89932070678083</v>
      </c>
      <c r="R1232" s="5"/>
      <c r="S1232" s="3"/>
      <c r="T1232" s="10"/>
      <c r="U1232" s="10"/>
    </row>
    <row r="1233" spans="1:21" x14ac:dyDescent="0.25">
      <c r="A1233" s="3">
        <v>42870</v>
      </c>
      <c r="B1233" s="10">
        <f>'Volumi Totali'!B1233/'Volumi Totali'!N1233</f>
        <v>0.55473456631064011</v>
      </c>
      <c r="C1233" s="10">
        <f>'Volumi Totali'!C1233/'Volumi Totali'!N1233</f>
        <v>0.16980574748850155</v>
      </c>
      <c r="D1233" s="10">
        <f>'Volumi Totali'!D1233/'Volumi Totali'!N1233</f>
        <v>7.3669394686146722E-2</v>
      </c>
      <c r="E1233" s="10">
        <f>'Volumi Totali'!E1233/'Volumi Totali'!N1233</f>
        <v>1.4870163963795419E-2</v>
      </c>
      <c r="F1233" s="10">
        <f>'Volumi Totali'!F1233/'Volumi Totali'!N1233</f>
        <v>0.12967231296407136</v>
      </c>
      <c r="G1233" s="10">
        <f>'Volumi Totali'!G1233/'Volumi Totali'!N1233</f>
        <v>0</v>
      </c>
      <c r="H1233" s="10">
        <f>'Volumi Totali'!H1233/'Volumi Totali'!N1233</f>
        <v>6.1881579198991643E-3</v>
      </c>
      <c r="I1233" s="10">
        <f>'Volumi Totali'!I1233/'Volumi Totali'!N1233</f>
        <v>4.8625276155665051E-3</v>
      </c>
      <c r="J1233" s="10">
        <f>'Volumi Totali'!J1233/'Volumi Totali'!N1233</f>
        <v>0</v>
      </c>
      <c r="K1233" s="10">
        <f>'Volumi Totali'!K1233/'Volumi Totali'!N1233</f>
        <v>1.1885105168882583E-2</v>
      </c>
      <c r="L1233" s="10">
        <f>'Volumi Totali'!L1233/'Volumi Totali'!N1233</f>
        <v>3.4312023882496594E-2</v>
      </c>
      <c r="N1233" s="11">
        <f t="shared" si="19"/>
        <v>0.99999999999999989</v>
      </c>
      <c r="P1233" s="10">
        <f>(B1233*BTC!J1233+Indice!C1233*XRP!J1233+Indice!D1233*LTC!J1233+Indice!E1233*ETC!J503+Indice!F1233*ETH!J650+Indice!G1233*BCH!J503+Indice!H1233*XMR!J1093+Indice!I1233*ZEC!J503+Indice!J1233*EOS!J503+Indice!K1233*DASH!J1189+Indice!L1233*XLM!J1017)</f>
        <v>1.4530822182433675E-2</v>
      </c>
      <c r="Q1233" s="18">
        <f>((B$1218*BTC!E1233+Indice!C$1218*XRP!E1233+Indice!D$1218*LTC!E1233+Indice!F$1218*ETH!E650+Indice!H$1218*XMR!E728+Indice!K$1218*DASH!E1189+Indice!L$1218*XLM!E1017+E$1218*ETC!E473+I$1218*ZEC!E534)/S$733)</f>
        <v>940.33042985704355</v>
      </c>
      <c r="R1233" s="5"/>
      <c r="S1233" s="4"/>
      <c r="T1233" s="10"/>
      <c r="U1233" s="10"/>
    </row>
    <row r="1234" spans="1:21" x14ac:dyDescent="0.25">
      <c r="A1234" s="4">
        <v>42871</v>
      </c>
      <c r="B1234" s="10">
        <f>'Volumi Totali'!B1234/'Volumi Totali'!N1234</f>
        <v>0.52398925886181025</v>
      </c>
      <c r="C1234" s="10">
        <f>'Volumi Totali'!C1234/'Volumi Totali'!N1234</f>
        <v>0.24088278023319731</v>
      </c>
      <c r="D1234" s="10">
        <f>'Volumi Totali'!D1234/'Volumi Totali'!N1234</f>
        <v>7.4783805344790691E-2</v>
      </c>
      <c r="E1234" s="10">
        <f>'Volumi Totali'!E1234/'Volumi Totali'!N1234</f>
        <v>1.2218976462901345E-2</v>
      </c>
      <c r="F1234" s="10">
        <f>'Volumi Totali'!F1234/'Volumi Totali'!N1234</f>
        <v>8.3203291565550133E-2</v>
      </c>
      <c r="G1234" s="10">
        <f>'Volumi Totali'!G1234/'Volumi Totali'!N1234</f>
        <v>0</v>
      </c>
      <c r="H1234" s="10">
        <f>'Volumi Totali'!H1234/'Volumi Totali'!N1234</f>
        <v>5.3551047609948187E-3</v>
      </c>
      <c r="I1234" s="10">
        <f>'Volumi Totali'!I1234/'Volumi Totali'!N1234</f>
        <v>2.9618810747571319E-3</v>
      </c>
      <c r="J1234" s="10">
        <f>'Volumi Totali'!J1234/'Volumi Totali'!N1234</f>
        <v>0</v>
      </c>
      <c r="K1234" s="10">
        <f>'Volumi Totali'!K1234/'Volumi Totali'!N1234</f>
        <v>7.9981923950781172E-3</v>
      </c>
      <c r="L1234" s="10">
        <f>'Volumi Totali'!L1234/'Volumi Totali'!N1234</f>
        <v>4.8606709300920252E-2</v>
      </c>
      <c r="N1234" s="11">
        <f t="shared" si="19"/>
        <v>1</v>
      </c>
      <c r="P1234" s="10">
        <f>(B1234*BTC!J1234+Indice!C1234*XRP!J1234+Indice!D1234*LTC!J1234+Indice!E1234*ETC!J504+Indice!F1234*ETH!J651+Indice!G1234*BCH!J504+Indice!H1234*XMR!J1094+Indice!I1234*ZEC!J504+Indice!J1234*EOS!J504+Indice!K1234*DASH!J1190+Indice!L1234*XLM!J1018)</f>
        <v>6.6261806386572017E-2</v>
      </c>
      <c r="Q1234" s="18">
        <f>((B$1218*BTC!E1234+Indice!C$1218*XRP!E1234+Indice!D$1218*LTC!E1234+Indice!F$1218*ETH!E651+Indice!H$1218*XMR!E729+Indice!K$1218*DASH!E1190+Indice!L$1218*XLM!E1018+E$1218*ETC!E474+I$1218*ZEC!E535)/S$733)</f>
        <v>937.07066041568146</v>
      </c>
      <c r="R1234" s="5"/>
      <c r="S1234" s="3"/>
      <c r="T1234" s="10"/>
      <c r="U1234" s="10"/>
    </row>
    <row r="1235" spans="1:21" x14ac:dyDescent="0.25">
      <c r="A1235" s="3">
        <v>42872</v>
      </c>
      <c r="B1235" s="10">
        <f>'Volumi Totali'!B1235/'Volumi Totali'!N1235</f>
        <v>0.53619833880410961</v>
      </c>
      <c r="C1235" s="10">
        <f>'Volumi Totali'!C1235/'Volumi Totali'!N1235</f>
        <v>0.23718265550329437</v>
      </c>
      <c r="D1235" s="10">
        <f>'Volumi Totali'!D1235/'Volumi Totali'!N1235</f>
        <v>7.106706706153805E-2</v>
      </c>
      <c r="E1235" s="10">
        <f>'Volumi Totali'!E1235/'Volumi Totali'!N1235</f>
        <v>1.4750805291879084E-2</v>
      </c>
      <c r="F1235" s="10">
        <f>'Volumi Totali'!F1235/'Volumi Totali'!N1235</f>
        <v>9.2174470442302953E-2</v>
      </c>
      <c r="G1235" s="10">
        <f>'Volumi Totali'!G1235/'Volumi Totali'!N1235</f>
        <v>0</v>
      </c>
      <c r="H1235" s="10">
        <f>'Volumi Totali'!H1235/'Volumi Totali'!N1235</f>
        <v>5.3264796475040437E-3</v>
      </c>
      <c r="I1235" s="10">
        <f>'Volumi Totali'!I1235/'Volumi Totali'!N1235</f>
        <v>4.0190577300178833E-3</v>
      </c>
      <c r="J1235" s="10">
        <f>'Volumi Totali'!J1235/'Volumi Totali'!N1235</f>
        <v>0</v>
      </c>
      <c r="K1235" s="10">
        <f>'Volumi Totali'!K1235/'Volumi Totali'!N1235</f>
        <v>7.9808561059852776E-3</v>
      </c>
      <c r="L1235" s="10">
        <f>'Volumi Totali'!L1235/'Volumi Totali'!N1235</f>
        <v>3.1300269413368775E-2</v>
      </c>
      <c r="N1235" s="11">
        <f t="shared" si="19"/>
        <v>1</v>
      </c>
      <c r="P1235" s="10">
        <f>(B1235*BTC!J1235+Indice!C1235*XRP!J1235+Indice!D1235*LTC!J1235+Indice!E1235*ETC!J505+Indice!F1235*ETH!J652+Indice!G1235*BCH!J505+Indice!H1235*XMR!J1095+Indice!I1235*ZEC!J505+Indice!J1235*EOS!J505+Indice!K1235*DASH!J1191+Indice!L1235*XLM!J1019)</f>
        <v>6.7183805474649361E-2</v>
      </c>
      <c r="Q1235" s="18">
        <f>((B$1218*BTC!E1235+Indice!C$1218*XRP!E1235+Indice!D$1218*LTC!E1235+Indice!F$1218*ETH!E652+Indice!H$1218*XMR!E730+Indice!K$1218*DASH!E1191+Indice!L$1218*XLM!E1019+E$1218*ETC!E475+I$1218*ZEC!E536)/S$733)</f>
        <v>991.88084661078187</v>
      </c>
      <c r="R1235" s="5"/>
      <c r="S1235" s="4"/>
      <c r="T1235" s="10"/>
      <c r="U1235" s="10"/>
    </row>
    <row r="1236" spans="1:21" x14ac:dyDescent="0.25">
      <c r="A1236" s="4">
        <v>42873</v>
      </c>
      <c r="B1236" s="10">
        <f>'Volumi Totali'!B1236/'Volumi Totali'!N1236</f>
        <v>0.57513271571581126</v>
      </c>
      <c r="C1236" s="10">
        <f>'Volumi Totali'!C1236/'Volumi Totali'!N1236</f>
        <v>0.15282749194719619</v>
      </c>
      <c r="D1236" s="10">
        <f>'Volumi Totali'!D1236/'Volumi Totali'!N1236</f>
        <v>7.4489607952415104E-2</v>
      </c>
      <c r="E1236" s="10">
        <f>'Volumi Totali'!E1236/'Volumi Totali'!N1236</f>
        <v>2.6922626653211573E-2</v>
      </c>
      <c r="F1236" s="10">
        <f>'Volumi Totali'!F1236/'Volumi Totali'!N1236</f>
        <v>0.12619888284417871</v>
      </c>
      <c r="G1236" s="10">
        <f>'Volumi Totali'!G1236/'Volumi Totali'!N1236</f>
        <v>0</v>
      </c>
      <c r="H1236" s="10">
        <f>'Volumi Totali'!H1236/'Volumi Totali'!N1236</f>
        <v>1.0023781587090597E-2</v>
      </c>
      <c r="I1236" s="10">
        <f>'Volumi Totali'!I1236/'Volumi Totali'!N1236</f>
        <v>4.4819746936672908E-3</v>
      </c>
      <c r="J1236" s="10">
        <f>'Volumi Totali'!J1236/'Volumi Totali'!N1236</f>
        <v>0</v>
      </c>
      <c r="K1236" s="10">
        <f>'Volumi Totali'!K1236/'Volumi Totali'!N1236</f>
        <v>9.0843494943953704E-3</v>
      </c>
      <c r="L1236" s="10">
        <f>'Volumi Totali'!L1236/'Volumi Totali'!N1236</f>
        <v>2.0838569112033828E-2</v>
      </c>
      <c r="N1236" s="11">
        <f t="shared" si="19"/>
        <v>0.99999999999999989</v>
      </c>
      <c r="P1236" s="10">
        <f>(B1236*BTC!J1236+Indice!C1236*XRP!J1236+Indice!D1236*LTC!J1236+Indice!E1236*ETC!J506+Indice!F1236*ETH!J653+Indice!G1236*BCH!J506+Indice!H1236*XMR!J1096+Indice!I1236*ZEC!J506+Indice!J1236*EOS!J506+Indice!K1236*DASH!J1192+Indice!L1236*XLM!J1020)</f>
        <v>3.8105714762872007E-2</v>
      </c>
      <c r="Q1236" s="18">
        <f>((B$1218*BTC!E1236+Indice!C$1218*XRP!E1236+Indice!D$1218*LTC!E1236+Indice!F$1218*ETH!E653+Indice!H$1218*XMR!E731+Indice!K$1218*DASH!E1192+Indice!L$1218*XLM!E1020+E$1218*ETC!E476+I$1218*ZEC!E537)/S$733)</f>
        <v>1020.2496094366207</v>
      </c>
      <c r="R1236" s="5"/>
      <c r="S1236" s="3"/>
      <c r="T1236" s="10"/>
      <c r="U1236" s="10"/>
    </row>
    <row r="1237" spans="1:21" x14ac:dyDescent="0.25">
      <c r="A1237" s="3">
        <v>42874</v>
      </c>
      <c r="B1237" s="10">
        <f>'Volumi Totali'!B1237/'Volumi Totali'!N1237</f>
        <v>0.49608098630213593</v>
      </c>
      <c r="C1237" s="10">
        <f>'Volumi Totali'!C1237/'Volumi Totali'!N1237</f>
        <v>0.11569208366563075</v>
      </c>
      <c r="D1237" s="10">
        <f>'Volumi Totali'!D1237/'Volumi Totali'!N1237</f>
        <v>4.1547110028518977E-2</v>
      </c>
      <c r="E1237" s="10">
        <f>'Volumi Totali'!E1237/'Volumi Totali'!N1237</f>
        <v>3.8832552639217671E-2</v>
      </c>
      <c r="F1237" s="10">
        <f>'Volumi Totali'!F1237/'Volumi Totali'!N1237</f>
        <v>0.26874466223941351</v>
      </c>
      <c r="G1237" s="10">
        <f>'Volumi Totali'!G1237/'Volumi Totali'!N1237</f>
        <v>0</v>
      </c>
      <c r="H1237" s="10">
        <f>'Volumi Totali'!H1237/'Volumi Totali'!N1237</f>
        <v>4.58333417135867E-3</v>
      </c>
      <c r="I1237" s="10">
        <f>'Volumi Totali'!I1237/'Volumi Totali'!N1237</f>
        <v>4.9458926519601459E-3</v>
      </c>
      <c r="J1237" s="10">
        <f>'Volumi Totali'!J1237/'Volumi Totali'!N1237</f>
        <v>0</v>
      </c>
      <c r="K1237" s="10">
        <f>'Volumi Totali'!K1237/'Volumi Totali'!N1237</f>
        <v>1.1097770204989331E-2</v>
      </c>
      <c r="L1237" s="10">
        <f>'Volumi Totali'!L1237/'Volumi Totali'!N1237</f>
        <v>1.8475608096774985E-2</v>
      </c>
      <c r="N1237" s="11">
        <f t="shared" si="19"/>
        <v>1</v>
      </c>
      <c r="P1237" s="10">
        <f>(B1237*BTC!J1237+Indice!C1237*XRP!J1237+Indice!D1237*LTC!J1237+Indice!E1237*ETC!J507+Indice!F1237*ETH!J654+Indice!G1237*BCH!J507+Indice!H1237*XMR!J1097+Indice!I1237*ZEC!J507+Indice!J1237*EOS!J507+Indice!K1237*DASH!J1193+Indice!L1237*XLM!J1021)</f>
        <v>0.10248791062969807</v>
      </c>
      <c r="Q1237" s="18">
        <f>((B$1218*BTC!E1237+Indice!C$1218*XRP!E1237+Indice!D$1218*LTC!E1237+Indice!F$1218*ETH!E654+Indice!H$1218*XMR!E732+Indice!K$1218*DASH!E1193+Indice!L$1218*XLM!E1021+E$1218*ETC!E477+I$1218*ZEC!E538)/S$733)</f>
        <v>1081.9451014518031</v>
      </c>
      <c r="R1237" s="5"/>
      <c r="S1237" s="4"/>
      <c r="T1237" s="10"/>
      <c r="U1237" s="10"/>
    </row>
    <row r="1238" spans="1:21" x14ac:dyDescent="0.25">
      <c r="A1238" s="4">
        <v>42875</v>
      </c>
      <c r="B1238" s="10">
        <f>'Volumi Totali'!B1238/'Volumi Totali'!N1238</f>
        <v>0.56205555606986224</v>
      </c>
      <c r="C1238" s="10">
        <f>'Volumi Totali'!C1238/'Volumi Totali'!N1238</f>
        <v>0.13902768104904495</v>
      </c>
      <c r="D1238" s="10">
        <f>'Volumi Totali'!D1238/'Volumi Totali'!N1238</f>
        <v>3.4532995143494484E-2</v>
      </c>
      <c r="E1238" s="10">
        <f>'Volumi Totali'!E1238/'Volumi Totali'!N1238</f>
        <v>2.2692910639135973E-2</v>
      </c>
      <c r="F1238" s="10">
        <f>'Volumi Totali'!F1238/'Volumi Totali'!N1238</f>
        <v>0.19378877815205156</v>
      </c>
      <c r="G1238" s="10">
        <f>'Volumi Totali'!G1238/'Volumi Totali'!N1238</f>
        <v>0</v>
      </c>
      <c r="H1238" s="10">
        <f>'Volumi Totali'!H1238/'Volumi Totali'!N1238</f>
        <v>1.3875756772040204E-2</v>
      </c>
      <c r="I1238" s="10">
        <f>'Volumi Totali'!I1238/'Volumi Totali'!N1238</f>
        <v>4.2670831528879832E-3</v>
      </c>
      <c r="J1238" s="10">
        <f>'Volumi Totali'!J1238/'Volumi Totali'!N1238</f>
        <v>0</v>
      </c>
      <c r="K1238" s="10">
        <f>'Volumi Totali'!K1238/'Volumi Totali'!N1238</f>
        <v>1.3083599739619638E-2</v>
      </c>
      <c r="L1238" s="10">
        <f>'Volumi Totali'!L1238/'Volumi Totali'!N1238</f>
        <v>1.6675639281862952E-2</v>
      </c>
      <c r="N1238" s="11">
        <f t="shared" si="19"/>
        <v>0.99999999999999989</v>
      </c>
      <c r="P1238" s="10">
        <f>(B1238*BTC!J1238+Indice!C1238*XRP!J1238+Indice!D1238*LTC!J1238+Indice!E1238*ETC!J508+Indice!F1238*ETH!J655+Indice!G1238*BCH!J508+Indice!H1238*XMR!J1098+Indice!I1238*ZEC!J508+Indice!J1238*EOS!J508+Indice!K1238*DASH!J1194+Indice!L1238*XLM!J1022)</f>
        <v>3.7953969480148522E-2</v>
      </c>
      <c r="Q1238" s="18">
        <f>((B$1218*BTC!E1238+Indice!C$1218*XRP!E1238+Indice!D$1218*LTC!E1238+Indice!F$1218*ETH!E655+Indice!H$1218*XMR!E733+Indice!K$1218*DASH!E1194+Indice!L$1218*XLM!E1022+E$1218*ETC!E478+I$1218*ZEC!E539)/S$733)</f>
        <v>1131.7339378484762</v>
      </c>
      <c r="R1238" s="5"/>
      <c r="S1238" s="3"/>
      <c r="T1238" s="10"/>
      <c r="U1238" s="10"/>
    </row>
    <row r="1239" spans="1:21" x14ac:dyDescent="0.25">
      <c r="A1239" s="3">
        <v>42876</v>
      </c>
      <c r="B1239" s="10">
        <f>'Volumi Totali'!B1239/'Volumi Totali'!N1239</f>
        <v>0.5393877043685541</v>
      </c>
      <c r="C1239" s="10">
        <f>'Volumi Totali'!C1239/'Volumi Totali'!N1239</f>
        <v>6.0977512421955482E-2</v>
      </c>
      <c r="D1239" s="10">
        <f>'Volumi Totali'!D1239/'Volumi Totali'!N1239</f>
        <v>4.9284810679609561E-2</v>
      </c>
      <c r="E1239" s="10">
        <f>'Volumi Totali'!E1239/'Volumi Totali'!N1239</f>
        <v>3.0371091439194458E-2</v>
      </c>
      <c r="F1239" s="10">
        <f>'Volumi Totali'!F1239/'Volumi Totali'!N1239</f>
        <v>0.26801677205686625</v>
      </c>
      <c r="G1239" s="10">
        <f>'Volumi Totali'!G1239/'Volumi Totali'!N1239</f>
        <v>0</v>
      </c>
      <c r="H1239" s="10">
        <f>'Volumi Totali'!H1239/'Volumi Totali'!N1239</f>
        <v>5.1464710345354957E-3</v>
      </c>
      <c r="I1239" s="10">
        <f>'Volumi Totali'!I1239/'Volumi Totali'!N1239</f>
        <v>5.4093371421056564E-3</v>
      </c>
      <c r="J1239" s="10">
        <f>'Volumi Totali'!J1239/'Volumi Totali'!N1239</f>
        <v>0</v>
      </c>
      <c r="K1239" s="10">
        <f>'Volumi Totali'!K1239/'Volumi Totali'!N1239</f>
        <v>9.3502141730980627E-3</v>
      </c>
      <c r="L1239" s="10">
        <f>'Volumi Totali'!L1239/'Volumi Totali'!N1239</f>
        <v>3.2056086684080963E-2</v>
      </c>
      <c r="N1239" s="11">
        <f t="shared" si="19"/>
        <v>1</v>
      </c>
      <c r="P1239" s="10">
        <f>(B1239*BTC!J1239+Indice!C1239*XRP!J1239+Indice!D1239*LTC!J1239+Indice!E1239*ETC!J509+Indice!F1239*ETH!J656+Indice!G1239*BCH!J509+Indice!H1239*XMR!J1099+Indice!I1239*ZEC!J509+Indice!J1239*EOS!J509+Indice!K1239*DASH!J1195+Indice!L1239*XLM!J1023)</f>
        <v>5.4176158233244134E-2</v>
      </c>
      <c r="Q1239" s="18">
        <f>((B$1218*BTC!E1239+Indice!C$1218*XRP!E1239+Indice!D$1218*LTC!E1239+Indice!F$1218*ETH!E656+Indice!H$1218*XMR!E734+Indice!K$1218*DASH!E1195+Indice!L$1218*XLM!E1023+E$1218*ETC!E479+I$1218*ZEC!E540)/S$733)</f>
        <v>1118.4860460934342</v>
      </c>
      <c r="R1239" s="5"/>
      <c r="S1239" s="4"/>
      <c r="T1239" s="10"/>
      <c r="U1239" s="10"/>
    </row>
    <row r="1240" spans="1:21" x14ac:dyDescent="0.25">
      <c r="A1240" s="4">
        <v>42877</v>
      </c>
      <c r="B1240" s="10">
        <f>'Volumi Totali'!B1240/'Volumi Totali'!N1240</f>
        <v>0.4865339161855009</v>
      </c>
      <c r="C1240" s="10">
        <f>'Volumi Totali'!C1240/'Volumi Totali'!N1240</f>
        <v>6.6558668306868088E-2</v>
      </c>
      <c r="D1240" s="10">
        <f>'Volumi Totali'!D1240/'Volumi Totali'!N1240</f>
        <v>4.1290324297648166E-2</v>
      </c>
      <c r="E1240" s="10">
        <f>'Volumi Totali'!E1240/'Volumi Totali'!N1240</f>
        <v>4.2543597889127316E-2</v>
      </c>
      <c r="F1240" s="10">
        <f>'Volumi Totali'!F1240/'Volumi Totali'!N1240</f>
        <v>0.29782671654499537</v>
      </c>
      <c r="G1240" s="10">
        <f>'Volumi Totali'!G1240/'Volumi Totali'!N1240</f>
        <v>0</v>
      </c>
      <c r="H1240" s="10">
        <f>'Volumi Totali'!H1240/'Volumi Totali'!N1240</f>
        <v>7.1317741581332604E-3</v>
      </c>
      <c r="I1240" s="10">
        <f>'Volumi Totali'!I1240/'Volumi Totali'!N1240</f>
        <v>2.6046405471995278E-2</v>
      </c>
      <c r="J1240" s="10">
        <f>'Volumi Totali'!J1240/'Volumi Totali'!N1240</f>
        <v>0</v>
      </c>
      <c r="K1240" s="10">
        <f>'Volumi Totali'!K1240/'Volumi Totali'!N1240</f>
        <v>1.9060650104252355E-2</v>
      </c>
      <c r="L1240" s="10">
        <f>'Volumi Totali'!L1240/'Volumi Totali'!N1240</f>
        <v>1.3007947041479244E-2</v>
      </c>
      <c r="N1240" s="11">
        <f t="shared" si="19"/>
        <v>1</v>
      </c>
      <c r="P1240" s="10">
        <f>(B1240*BTC!J1240+Indice!C1240*XRP!J1240+Indice!D1240*LTC!J1240+Indice!E1240*ETC!J510+Indice!F1240*ETH!J657+Indice!G1240*BCH!J510+Indice!H1240*XMR!J1100+Indice!I1240*ZEC!J510+Indice!J1240*EOS!J510+Indice!K1240*DASH!J1196+Indice!L1240*XLM!J1024)</f>
        <v>5.5914382739700182E-2</v>
      </c>
      <c r="Q1240" s="18">
        <f>((B$1218*BTC!E1240+Indice!C$1218*XRP!E1240+Indice!D$1218*LTC!E1240+Indice!F$1218*ETH!E657+Indice!H$1218*XMR!E735+Indice!K$1218*DASH!E1196+Indice!L$1218*XLM!E1024+E$1218*ETC!E480+I$1218*ZEC!E541)/S$733)</f>
        <v>1193.9859263705398</v>
      </c>
      <c r="R1240" s="5"/>
      <c r="S1240" s="3"/>
      <c r="T1240" s="10"/>
      <c r="U1240" s="10"/>
    </row>
    <row r="1241" spans="1:21" x14ac:dyDescent="0.25">
      <c r="A1241" s="3">
        <v>42878</v>
      </c>
      <c r="B1241" s="10">
        <f>'Volumi Totali'!B1241/'Volumi Totali'!N1241</f>
        <v>0.52402524179070897</v>
      </c>
      <c r="C1241" s="10">
        <f>'Volumi Totali'!C1241/'Volumi Totali'!N1241</f>
        <v>5.8170129500079222E-2</v>
      </c>
      <c r="D1241" s="10">
        <f>'Volumi Totali'!D1241/'Volumi Totali'!N1241</f>
        <v>8.2428273771255917E-2</v>
      </c>
      <c r="E1241" s="10">
        <f>'Volumi Totali'!E1241/'Volumi Totali'!N1241</f>
        <v>4.4295954999779376E-2</v>
      </c>
      <c r="F1241" s="10">
        <f>'Volumi Totali'!F1241/'Volumi Totali'!N1241</f>
        <v>0.20170800909177725</v>
      </c>
      <c r="G1241" s="10">
        <f>'Volumi Totali'!G1241/'Volumi Totali'!N1241</f>
        <v>0</v>
      </c>
      <c r="H1241" s="10">
        <f>'Volumi Totali'!H1241/'Volumi Totali'!N1241</f>
        <v>2.6084202124836361E-2</v>
      </c>
      <c r="I1241" s="10">
        <f>'Volumi Totali'!I1241/'Volumi Totali'!N1241</f>
        <v>3.3367420079038583E-2</v>
      </c>
      <c r="J1241" s="10">
        <f>'Volumi Totali'!J1241/'Volumi Totali'!N1241</f>
        <v>0</v>
      </c>
      <c r="K1241" s="10">
        <f>'Volumi Totali'!K1241/'Volumi Totali'!N1241</f>
        <v>1.953870227581949E-2</v>
      </c>
      <c r="L1241" s="10">
        <f>'Volumi Totali'!L1241/'Volumi Totali'!N1241</f>
        <v>1.0382066366704764E-2</v>
      </c>
      <c r="N1241" s="11">
        <f t="shared" si="19"/>
        <v>0.99999999999999989</v>
      </c>
      <c r="P1241" s="10">
        <f>(B1241*BTC!J1241+Indice!C1241*XRP!J1241+Indice!D1241*LTC!J1241+Indice!E1241*ETC!J511+Indice!F1241*ETH!J658+Indice!G1241*BCH!J511+Indice!H1241*XMR!J1101+Indice!I1241*ZEC!J511+Indice!J1241*EOS!J511+Indice!K1241*DASH!J1197+Indice!L1241*XLM!J1025)</f>
        <v>8.6006124316420643E-2</v>
      </c>
      <c r="Q1241" s="18">
        <f>((B$1218*BTC!E1241+Indice!C$1218*XRP!E1241+Indice!D$1218*LTC!E1241+Indice!F$1218*ETH!E658+Indice!H$1218*XMR!E736+Indice!K$1218*DASH!E1197+Indice!L$1218*XLM!E1025+E$1218*ETC!E481+I$1218*ZEC!E542)/S$733)</f>
        <v>1274.5554477076541</v>
      </c>
      <c r="R1241" s="5"/>
      <c r="S1241" s="4"/>
      <c r="T1241" s="10"/>
      <c r="U1241" s="10"/>
    </row>
    <row r="1242" spans="1:21" x14ac:dyDescent="0.25">
      <c r="A1242" s="4">
        <v>42879</v>
      </c>
      <c r="B1242" s="10">
        <f>'Volumi Totali'!B1242/'Volumi Totali'!N1242</f>
        <v>0.53975434711761183</v>
      </c>
      <c r="C1242" s="10">
        <f>'Volumi Totali'!C1242/'Volumi Totali'!N1242</f>
        <v>5.1982694835506132E-2</v>
      </c>
      <c r="D1242" s="10">
        <f>'Volumi Totali'!D1242/'Volumi Totali'!N1242</f>
        <v>6.140645090902682E-2</v>
      </c>
      <c r="E1242" s="10">
        <f>'Volumi Totali'!E1242/'Volumi Totali'!N1242</f>
        <v>0.10007688088154341</v>
      </c>
      <c r="F1242" s="10">
        <f>'Volumi Totali'!F1242/'Volumi Totali'!N1242</f>
        <v>0.17550322801122811</v>
      </c>
      <c r="G1242" s="10">
        <f>'Volumi Totali'!G1242/'Volumi Totali'!N1242</f>
        <v>0</v>
      </c>
      <c r="H1242" s="10">
        <f>'Volumi Totali'!H1242/'Volumi Totali'!N1242</f>
        <v>3.0005514630393193E-2</v>
      </c>
      <c r="I1242" s="10">
        <f>'Volumi Totali'!I1242/'Volumi Totali'!N1242</f>
        <v>1.5993700741494563E-2</v>
      </c>
      <c r="J1242" s="10">
        <f>'Volumi Totali'!J1242/'Volumi Totali'!N1242</f>
        <v>0</v>
      </c>
      <c r="K1242" s="10">
        <f>'Volumi Totali'!K1242/'Volumi Totali'!N1242</f>
        <v>1.4753634047979889E-2</v>
      </c>
      <c r="L1242" s="10">
        <f>'Volumi Totali'!L1242/'Volumi Totali'!N1242</f>
        <v>1.0523548825215999E-2</v>
      </c>
      <c r="N1242" s="11">
        <f t="shared" si="19"/>
        <v>1</v>
      </c>
      <c r="P1242" s="10">
        <f>(B1242*BTC!J1242+Indice!C1242*XRP!J1242+Indice!D1242*LTC!J1242+Indice!E1242*ETC!J512+Indice!F1242*ETH!J659+Indice!G1242*BCH!J512+Indice!H1242*XMR!J1102+Indice!I1242*ZEC!J512+Indice!J1242*EOS!J512+Indice!K1242*DASH!J1198+Indice!L1242*XLM!J1026)</f>
        <v>3.1363308562154704E-2</v>
      </c>
      <c r="Q1242" s="18">
        <f>((B$1218*BTC!E1242+Indice!C$1218*XRP!E1242+Indice!D$1218*LTC!E1242+Indice!F$1218*ETH!E659+Indice!H$1218*XMR!E737+Indice!K$1218*DASH!E1198+Indice!L$1218*XLM!E1026+E$1218*ETC!E482+I$1218*ZEC!E543)/S$733)</f>
        <v>1342.2494066137674</v>
      </c>
      <c r="R1242" s="5"/>
      <c r="S1242" s="3"/>
      <c r="T1242" s="10"/>
      <c r="U1242" s="10"/>
    </row>
    <row r="1243" spans="1:21" x14ac:dyDescent="0.25">
      <c r="A1243" s="3">
        <v>42880</v>
      </c>
      <c r="B1243" s="10">
        <f>'Volumi Totali'!B1243/'Volumi Totali'!N1243</f>
        <v>0.4766825078823404</v>
      </c>
      <c r="C1243" s="10">
        <f>'Volumi Totali'!C1243/'Volumi Totali'!N1243</f>
        <v>4.7100792980543697E-2</v>
      </c>
      <c r="D1243" s="10">
        <f>'Volumi Totali'!D1243/'Volumi Totali'!N1243</f>
        <v>0.13619944433576145</v>
      </c>
      <c r="E1243" s="10">
        <f>'Volumi Totali'!E1243/'Volumi Totali'!N1243</f>
        <v>0.11407818821343854</v>
      </c>
      <c r="F1243" s="10">
        <f>'Volumi Totali'!F1243/'Volumi Totali'!N1243</f>
        <v>0.18690125146311046</v>
      </c>
      <c r="G1243" s="10">
        <f>'Volumi Totali'!G1243/'Volumi Totali'!N1243</f>
        <v>0</v>
      </c>
      <c r="H1243" s="10">
        <f>'Volumi Totali'!H1243/'Volumi Totali'!N1243</f>
        <v>1.0395528912952031E-2</v>
      </c>
      <c r="I1243" s="10">
        <f>'Volumi Totali'!I1243/'Volumi Totali'!N1243</f>
        <v>9.0314171729613049E-3</v>
      </c>
      <c r="J1243" s="10">
        <f>'Volumi Totali'!J1243/'Volumi Totali'!N1243</f>
        <v>0</v>
      </c>
      <c r="K1243" s="10">
        <f>'Volumi Totali'!K1243/'Volumi Totali'!N1243</f>
        <v>1.1980700751822365E-2</v>
      </c>
      <c r="L1243" s="10">
        <f>'Volumi Totali'!L1243/'Volumi Totali'!N1243</f>
        <v>7.63016828706974E-3</v>
      </c>
      <c r="N1243" s="11">
        <f t="shared" si="19"/>
        <v>0.99999999999999989</v>
      </c>
      <c r="P1243" s="10">
        <f>(B1243*BTC!J1243+Indice!C1243*XRP!J1243+Indice!D1243*LTC!J1243+Indice!E1243*ETC!J513+Indice!F1243*ETH!J660+Indice!G1243*BCH!J513+Indice!H1243*XMR!J1103+Indice!I1243*ZEC!J513+Indice!J1243*EOS!J513+Indice!K1243*DASH!J1199+Indice!L1243*XLM!J1027)</f>
        <v>-7.9025598482076617E-2</v>
      </c>
      <c r="Q1243" s="18">
        <f>((B$1218*BTC!E1243+Indice!C$1218*XRP!E1243+Indice!D$1218*LTC!E1243+Indice!F$1218*ETH!E660+Indice!H$1218*XMR!E738+Indice!K$1218*DASH!E1199+Indice!L$1218*XLM!E1027+E$1218*ETC!E483+I$1218*ZEC!E544)/S$733)</f>
        <v>1263.9560100238796</v>
      </c>
      <c r="R1243" s="5"/>
      <c r="S1243" s="4"/>
      <c r="T1243" s="10"/>
      <c r="U1243" s="10"/>
    </row>
    <row r="1244" spans="1:21" x14ac:dyDescent="0.25">
      <c r="A1244" s="4">
        <v>42881</v>
      </c>
      <c r="B1244" s="10">
        <f>'Volumi Totali'!B1244/'Volumi Totali'!N1244</f>
        <v>0.47070759525877215</v>
      </c>
      <c r="C1244" s="10">
        <f>'Volumi Totali'!C1244/'Volumi Totali'!N1244</f>
        <v>6.7780259844035906E-2</v>
      </c>
      <c r="D1244" s="10">
        <f>'Volumi Totali'!D1244/'Volumi Totali'!N1244</f>
        <v>0.12925694370977758</v>
      </c>
      <c r="E1244" s="10">
        <f>'Volumi Totali'!E1244/'Volumi Totali'!N1244</f>
        <v>8.5926264932153468E-2</v>
      </c>
      <c r="F1244" s="10">
        <f>'Volumi Totali'!F1244/'Volumi Totali'!N1244</f>
        <v>0.21152265886474719</v>
      </c>
      <c r="G1244" s="10">
        <f>'Volumi Totali'!G1244/'Volumi Totali'!N1244</f>
        <v>0</v>
      </c>
      <c r="H1244" s="10">
        <f>'Volumi Totali'!H1244/'Volumi Totali'!N1244</f>
        <v>6.602339214765462E-3</v>
      </c>
      <c r="I1244" s="10">
        <f>'Volumi Totali'!I1244/'Volumi Totali'!N1244</f>
        <v>8.0754157353028176E-3</v>
      </c>
      <c r="J1244" s="10">
        <f>'Volumi Totali'!J1244/'Volumi Totali'!N1244</f>
        <v>0</v>
      </c>
      <c r="K1244" s="10">
        <f>'Volumi Totali'!K1244/'Volumi Totali'!N1244</f>
        <v>1.2121197924318698E-2</v>
      </c>
      <c r="L1244" s="10">
        <f>'Volumi Totali'!L1244/'Volumi Totali'!N1244</f>
        <v>8.007324516126714E-3</v>
      </c>
      <c r="N1244" s="11">
        <f t="shared" si="19"/>
        <v>1</v>
      </c>
      <c r="P1244" s="10">
        <f>(B1244*BTC!J1244+Indice!C1244*XRP!J1244+Indice!D1244*LTC!J1244+Indice!E1244*ETC!J514+Indice!F1244*ETH!J661+Indice!G1244*BCH!J514+Indice!H1244*XMR!J1104+Indice!I1244*ZEC!J514+Indice!J1244*EOS!J514+Indice!K1244*DASH!J1200+Indice!L1244*XLM!J1028)</f>
        <v>-5.7391874686068926E-2</v>
      </c>
      <c r="Q1244" s="18">
        <f>((B$1218*BTC!E1244+Indice!C$1218*XRP!E1244+Indice!D$1218*LTC!E1244+Indice!F$1218*ETH!E661+Indice!H$1218*XMR!E739+Indice!K$1218*DASH!E1200+Indice!L$1218*XLM!E1028+E$1218*ETC!E484+I$1218*ZEC!E545)/S$733)</f>
        <v>1205.1952144266904</v>
      </c>
      <c r="R1244" s="5"/>
      <c r="S1244" s="3"/>
      <c r="T1244" s="10"/>
      <c r="U1244" s="10"/>
    </row>
    <row r="1245" spans="1:21" x14ac:dyDescent="0.25">
      <c r="A1245" s="3">
        <v>42882</v>
      </c>
      <c r="B1245" s="10">
        <f>'Volumi Totali'!B1245/'Volumi Totali'!N1245</f>
        <v>0.42278994373830631</v>
      </c>
      <c r="C1245" s="10">
        <f>'Volumi Totali'!C1245/'Volumi Totali'!N1245</f>
        <v>6.3532861252903236E-2</v>
      </c>
      <c r="D1245" s="10">
        <f>'Volumi Totali'!D1245/'Volumi Totali'!N1245</f>
        <v>0.12566345062805193</v>
      </c>
      <c r="E1245" s="10">
        <f>'Volumi Totali'!E1245/'Volumi Totali'!N1245</f>
        <v>5.4699296301384405E-2</v>
      </c>
      <c r="F1245" s="10">
        <f>'Volumi Totali'!F1245/'Volumi Totali'!N1245</f>
        <v>0.30259733451546911</v>
      </c>
      <c r="G1245" s="10">
        <f>'Volumi Totali'!G1245/'Volumi Totali'!N1245</f>
        <v>0</v>
      </c>
      <c r="H1245" s="10">
        <f>'Volumi Totali'!H1245/'Volumi Totali'!N1245</f>
        <v>5.2188133680197181E-3</v>
      </c>
      <c r="I1245" s="10">
        <f>'Volumi Totali'!I1245/'Volumi Totali'!N1245</f>
        <v>6.9537518720926283E-3</v>
      </c>
      <c r="J1245" s="10">
        <f>'Volumi Totali'!J1245/'Volumi Totali'!N1245</f>
        <v>0</v>
      </c>
      <c r="K1245" s="10">
        <f>'Volumi Totali'!K1245/'Volumi Totali'!N1245</f>
        <v>9.9294274952361934E-3</v>
      </c>
      <c r="L1245" s="10">
        <f>'Volumi Totali'!L1245/'Volumi Totali'!N1245</f>
        <v>8.6151208285365367E-3</v>
      </c>
      <c r="N1245" s="11">
        <f t="shared" si="19"/>
        <v>1</v>
      </c>
      <c r="P1245" s="10">
        <f>(B1245*BTC!J1245+Indice!C1245*XRP!J1245+Indice!D1245*LTC!J1245+Indice!E1245*ETC!J515+Indice!F1245*ETH!J662+Indice!G1245*BCH!J515+Indice!H1245*XMR!J1105+Indice!I1245*ZEC!J515+Indice!J1245*EOS!J515+Indice!K1245*DASH!J1201+Indice!L1245*XLM!J1029)</f>
        <v>-5.4638696186915428E-2</v>
      </c>
      <c r="Q1245" s="18">
        <f>((B$1218*BTC!E1245+Indice!C$1218*XRP!E1245+Indice!D$1218*LTC!E1245+Indice!F$1218*ETH!E662+Indice!H$1218*XMR!E740+Indice!K$1218*DASH!E1201+Indice!L$1218*XLM!E1029+E$1218*ETC!E485+I$1218*ZEC!E546)/S$733)</f>
        <v>1118.7898416816863</v>
      </c>
      <c r="R1245" s="5"/>
      <c r="S1245" s="4"/>
      <c r="T1245" s="10"/>
      <c r="U1245" s="10"/>
    </row>
    <row r="1246" spans="1:21" x14ac:dyDescent="0.25">
      <c r="A1246" s="4">
        <v>42883</v>
      </c>
      <c r="B1246" s="10">
        <f>'Volumi Totali'!B1246/'Volumi Totali'!N1246</f>
        <v>0.43738068713658568</v>
      </c>
      <c r="C1246" s="10">
        <f>'Volumi Totali'!C1246/'Volumi Totali'!N1246</f>
        <v>4.6612534334179008E-2</v>
      </c>
      <c r="D1246" s="10">
        <f>'Volumi Totali'!D1246/'Volumi Totali'!N1246</f>
        <v>0.14375715692641319</v>
      </c>
      <c r="E1246" s="10">
        <f>'Volumi Totali'!E1246/'Volumi Totali'!N1246</f>
        <v>6.0626832053554472E-2</v>
      </c>
      <c r="F1246" s="10">
        <f>'Volumi Totali'!F1246/'Volumi Totali'!N1246</f>
        <v>0.27374746027782637</v>
      </c>
      <c r="G1246" s="10">
        <f>'Volumi Totali'!G1246/'Volumi Totali'!N1246</f>
        <v>0</v>
      </c>
      <c r="H1246" s="10">
        <f>'Volumi Totali'!H1246/'Volumi Totali'!N1246</f>
        <v>7.2520460585538595E-3</v>
      </c>
      <c r="I1246" s="10">
        <f>'Volumi Totali'!I1246/'Volumi Totali'!N1246</f>
        <v>6.8267290352515544E-3</v>
      </c>
      <c r="J1246" s="10">
        <f>'Volumi Totali'!J1246/'Volumi Totali'!N1246</f>
        <v>0</v>
      </c>
      <c r="K1246" s="10">
        <f>'Volumi Totali'!K1246/'Volumi Totali'!N1246</f>
        <v>1.5118371145563428E-2</v>
      </c>
      <c r="L1246" s="10">
        <f>'Volumi Totali'!L1246/'Volumi Totali'!N1246</f>
        <v>8.678183032072408E-3</v>
      </c>
      <c r="N1246" s="11">
        <f t="shared" ref="N1246:N1309" si="20">B1246+C1246+D1246+E1246+F1246+G1246+H1246+I1246+J1246+K1246+L1246</f>
        <v>1</v>
      </c>
      <c r="P1246" s="10">
        <f>(B1246*BTC!J1246+Indice!C1246*XRP!J1246+Indice!D1246*LTC!J1246+Indice!E1246*ETC!J516+Indice!F1246*ETH!J663+Indice!G1246*BCH!J516+Indice!H1246*XMR!J1106+Indice!I1246*ZEC!J516+Indice!J1246*EOS!J516+Indice!K1246*DASH!J1202+Indice!L1246*XLM!J1030)</f>
        <v>4.7967017861405455E-2</v>
      </c>
      <c r="Q1246" s="18">
        <f>((B$1218*BTC!E1246+Indice!C$1218*XRP!E1246+Indice!D$1218*LTC!E1246+Indice!F$1218*ETH!E663+Indice!H$1218*XMR!E741+Indice!K$1218*DASH!E1202+Indice!L$1218*XLM!E1030+E$1218*ETC!E486+I$1218*ZEC!E547)/S$733)</f>
        <v>1183.868542141837</v>
      </c>
      <c r="R1246" s="5"/>
      <c r="S1246" s="3"/>
      <c r="T1246" s="10"/>
      <c r="U1246" s="10"/>
    </row>
    <row r="1247" spans="1:21" x14ac:dyDescent="0.25">
      <c r="A1247" s="3">
        <v>42884</v>
      </c>
      <c r="B1247" s="10">
        <f>'Volumi Totali'!B1247/'Volumi Totali'!N1247</f>
        <v>0.44784493613425408</v>
      </c>
      <c r="C1247" s="10">
        <f>'Volumi Totali'!C1247/'Volumi Totali'!N1247</f>
        <v>3.897296591047969E-2</v>
      </c>
      <c r="D1247" s="10">
        <f>'Volumi Totali'!D1247/'Volumi Totali'!N1247</f>
        <v>9.8966467972722669E-2</v>
      </c>
      <c r="E1247" s="10">
        <f>'Volumi Totali'!E1247/'Volumi Totali'!N1247</f>
        <v>4.5132322322725876E-2</v>
      </c>
      <c r="F1247" s="10">
        <f>'Volumi Totali'!F1247/'Volumi Totali'!N1247</f>
        <v>0.32366317588501731</v>
      </c>
      <c r="G1247" s="10">
        <f>'Volumi Totali'!G1247/'Volumi Totali'!N1247</f>
        <v>0</v>
      </c>
      <c r="H1247" s="10">
        <f>'Volumi Totali'!H1247/'Volumi Totali'!N1247</f>
        <v>1.4120673755659617E-2</v>
      </c>
      <c r="I1247" s="10">
        <f>'Volumi Totali'!I1247/'Volumi Totali'!N1247</f>
        <v>8.4897484650570797E-3</v>
      </c>
      <c r="J1247" s="10">
        <f>'Volumi Totali'!J1247/'Volumi Totali'!N1247</f>
        <v>0</v>
      </c>
      <c r="K1247" s="10">
        <f>'Volumi Totali'!K1247/'Volumi Totali'!N1247</f>
        <v>1.612048117187306E-2</v>
      </c>
      <c r="L1247" s="10">
        <f>'Volumi Totali'!L1247/'Volumi Totali'!N1247</f>
        <v>6.6892283822106062E-3</v>
      </c>
      <c r="N1247" s="11">
        <f t="shared" si="20"/>
        <v>1</v>
      </c>
      <c r="P1247" s="10">
        <f>(B1247*BTC!J1247+Indice!C1247*XRP!J1247+Indice!D1247*LTC!J1247+Indice!E1247*ETC!J517+Indice!F1247*ETH!J664+Indice!G1247*BCH!J517+Indice!H1247*XMR!J1107+Indice!I1247*ZEC!J517+Indice!J1247*EOS!J517+Indice!K1247*DASH!J1203+Indice!L1247*XLM!J1031)</f>
        <v>7.6921395702218065E-2</v>
      </c>
      <c r="Q1247" s="18">
        <f>((B$1218*BTC!E1247+Indice!C$1218*XRP!E1247+Indice!D$1218*LTC!E1247+Indice!F$1218*ETH!E664+Indice!H$1218*XMR!E742+Indice!K$1218*DASH!E1203+Indice!L$1218*XLM!E1031+E$1218*ETC!E487+I$1218*ZEC!E548)/S$733)</f>
        <v>1243.5971898606203</v>
      </c>
      <c r="R1247" s="5"/>
      <c r="S1247" s="4"/>
      <c r="T1247" s="10"/>
      <c r="U1247" s="10"/>
    </row>
    <row r="1248" spans="1:21" x14ac:dyDescent="0.25">
      <c r="A1248" s="4">
        <v>42885</v>
      </c>
      <c r="B1248" s="10">
        <f>'Volumi Totali'!B1248/'Volumi Totali'!N1248</f>
        <v>0.40007966560412983</v>
      </c>
      <c r="C1248" s="10">
        <f>'Volumi Totali'!C1248/'Volumi Totali'!N1248</f>
        <v>2.5714435914305521E-2</v>
      </c>
      <c r="D1248" s="10">
        <f>'Volumi Totali'!D1248/'Volumi Totali'!N1248</f>
        <v>6.0108506471473803E-2</v>
      </c>
      <c r="E1248" s="10">
        <f>'Volumi Totali'!E1248/'Volumi Totali'!N1248</f>
        <v>4.2111472588431946E-2</v>
      </c>
      <c r="F1248" s="10">
        <f>'Volumi Totali'!F1248/'Volumi Totali'!N1248</f>
        <v>0.43961741775704805</v>
      </c>
      <c r="G1248" s="10">
        <f>'Volumi Totali'!G1248/'Volumi Totali'!N1248</f>
        <v>0</v>
      </c>
      <c r="H1248" s="10">
        <f>'Volumi Totali'!H1248/'Volumi Totali'!N1248</f>
        <v>6.3859192602937877E-3</v>
      </c>
      <c r="I1248" s="10">
        <f>'Volumi Totali'!I1248/'Volumi Totali'!N1248</f>
        <v>9.9239547597198361E-3</v>
      </c>
      <c r="J1248" s="10">
        <f>'Volumi Totali'!J1248/'Volumi Totali'!N1248</f>
        <v>0</v>
      </c>
      <c r="K1248" s="10">
        <f>'Volumi Totali'!K1248/'Volumi Totali'!N1248</f>
        <v>1.189164499894799E-2</v>
      </c>
      <c r="L1248" s="10">
        <f>'Volumi Totali'!L1248/'Volumi Totali'!N1248</f>
        <v>4.1669826456492472E-3</v>
      </c>
      <c r="N1248" s="11">
        <f t="shared" si="20"/>
        <v>1</v>
      </c>
      <c r="P1248" s="10">
        <f>(B1248*BTC!J1248+Indice!C1248*XRP!J1248+Indice!D1248*LTC!J1248+Indice!E1248*ETC!J518+Indice!F1248*ETH!J665+Indice!G1248*BCH!J518+Indice!H1248*XMR!J1108+Indice!I1248*ZEC!J518+Indice!J1248*EOS!J518+Indice!K1248*DASH!J1204+Indice!L1248*XLM!J1032)</f>
        <v>6.0508708988017558E-2</v>
      </c>
      <c r="Q1248" s="18">
        <f>((B$1218*BTC!E1248+Indice!C$1218*XRP!E1248+Indice!D$1218*LTC!E1248+Indice!F$1218*ETH!E665+Indice!H$1218*XMR!E743+Indice!K$1218*DASH!E1204+Indice!L$1218*XLM!E1032+E$1218*ETC!E488+I$1218*ZEC!E549)/S$733)</f>
        <v>1213.1108698748446</v>
      </c>
      <c r="R1248" s="5"/>
      <c r="S1248" s="3"/>
      <c r="T1248" s="10"/>
      <c r="U1248" s="10"/>
    </row>
    <row r="1249" spans="1:21" x14ac:dyDescent="0.25">
      <c r="A1249" s="3">
        <v>42886</v>
      </c>
      <c r="B1249" s="10">
        <f>'Volumi Totali'!B1249/'Volumi Totali'!N1249</f>
        <v>0.43261534039824245</v>
      </c>
      <c r="C1249" s="10">
        <f>'Volumi Totali'!C1249/'Volumi Totali'!N1249</f>
        <v>4.4980145474785377E-2</v>
      </c>
      <c r="D1249" s="10">
        <f>'Volumi Totali'!D1249/'Volumi Totali'!N1249</f>
        <v>8.3641173636674671E-2</v>
      </c>
      <c r="E1249" s="10">
        <f>'Volumi Totali'!E1249/'Volumi Totali'!N1249</f>
        <v>4.7387935854515201E-2</v>
      </c>
      <c r="F1249" s="10">
        <f>'Volumi Totali'!F1249/'Volumi Totali'!N1249</f>
        <v>0.35609981936083351</v>
      </c>
      <c r="G1249" s="10">
        <f>'Volumi Totali'!G1249/'Volumi Totali'!N1249</f>
        <v>0</v>
      </c>
      <c r="H1249" s="10">
        <f>'Volumi Totali'!H1249/'Volumi Totali'!N1249</f>
        <v>4.2084244065529021E-3</v>
      </c>
      <c r="I1249" s="10">
        <f>'Volumi Totali'!I1249/'Volumi Totali'!N1249</f>
        <v>8.4985367002617922E-3</v>
      </c>
      <c r="J1249" s="10">
        <f>'Volumi Totali'!J1249/'Volumi Totali'!N1249</f>
        <v>0</v>
      </c>
      <c r="K1249" s="10">
        <f>'Volumi Totali'!K1249/'Volumi Totali'!N1249</f>
        <v>1.6741116153829814E-2</v>
      </c>
      <c r="L1249" s="10">
        <f>'Volumi Totali'!L1249/'Volumi Totali'!N1249</f>
        <v>5.8275080143042352E-3</v>
      </c>
      <c r="N1249" s="11">
        <f t="shared" si="20"/>
        <v>0.99999999999999978</v>
      </c>
      <c r="P1249" s="10">
        <f>(B1249*BTC!J1249+Indice!C1249*XRP!J1249+Indice!D1249*LTC!J1249+Indice!E1249*ETC!J519+Indice!F1249*ETH!J666+Indice!G1249*BCH!J519+Indice!H1249*XMR!J1109+Indice!I1249*ZEC!J519+Indice!J1249*EOS!J519+Indice!K1249*DASH!J1205+Indice!L1249*XLM!J1033)</f>
        <v>3.4094783595138109E-2</v>
      </c>
      <c r="Q1249" s="18">
        <f>((B$1218*BTC!E1249+Indice!C$1218*XRP!E1249+Indice!D$1218*LTC!E1249+Indice!F$1218*ETH!E666+Indice!H$1218*XMR!E744+Indice!K$1218*DASH!E1205+Indice!L$1218*XLM!E1033+E$1218*ETC!E489+I$1218*ZEC!E550)/S$733)</f>
        <v>1271.0655485878392</v>
      </c>
      <c r="R1249" s="5"/>
      <c r="S1249" s="4"/>
      <c r="T1249" s="10"/>
      <c r="U1249" s="10"/>
    </row>
    <row r="1250" spans="1:21" x14ac:dyDescent="0.25">
      <c r="A1250" s="4">
        <v>42887</v>
      </c>
      <c r="B1250" s="10">
        <f>'Volumi Totali'!B1250/'Volumi Totali'!N1250</f>
        <v>0.44262882066072268</v>
      </c>
      <c r="C1250" s="10">
        <f>'Volumi Totali'!C1250/'Volumi Totali'!N1250</f>
        <v>0.15765268031839899</v>
      </c>
      <c r="D1250" s="10">
        <f>'Volumi Totali'!D1250/'Volumi Totali'!N1250</f>
        <v>0.11257906638485546</v>
      </c>
      <c r="E1250" s="10">
        <f>'Volumi Totali'!E1250/'Volumi Totali'!N1250</f>
        <v>3.4687289419111048E-2</v>
      </c>
      <c r="F1250" s="10">
        <f>'Volumi Totali'!F1250/'Volumi Totali'!N1250</f>
        <v>0.21765542687786321</v>
      </c>
      <c r="G1250" s="10">
        <f>'Volumi Totali'!G1250/'Volumi Totali'!N1250</f>
        <v>0</v>
      </c>
      <c r="H1250" s="10">
        <f>'Volumi Totali'!H1250/'Volumi Totali'!N1250</f>
        <v>3.440455189169714E-3</v>
      </c>
      <c r="I1250" s="10">
        <f>'Volumi Totali'!I1250/'Volumi Totali'!N1250</f>
        <v>6.3998014171556695E-3</v>
      </c>
      <c r="J1250" s="10">
        <f>'Volumi Totali'!J1250/'Volumi Totali'!N1250</f>
        <v>0</v>
      </c>
      <c r="K1250" s="10">
        <f>'Volumi Totali'!K1250/'Volumi Totali'!N1250</f>
        <v>1.2501630680657044E-2</v>
      </c>
      <c r="L1250" s="10">
        <f>'Volumi Totali'!L1250/'Volumi Totali'!N1250</f>
        <v>1.2454829052066182E-2</v>
      </c>
      <c r="N1250" s="11">
        <f t="shared" si="20"/>
        <v>1</v>
      </c>
      <c r="P1250" s="10">
        <f>(B1250*BTC!J1250+Indice!C1250*XRP!J1250+Indice!D1250*LTC!J1250+Indice!E1250*ETC!J520+Indice!F1250*ETH!J667+Indice!G1250*BCH!J520+Indice!H1250*XMR!J1110+Indice!I1250*ZEC!J520+Indice!J1250*EOS!J520+Indice!K1250*DASH!J1206+Indice!L1250*XLM!J1034)</f>
        <v>8.957357087407336E-2</v>
      </c>
      <c r="Q1250" s="18">
        <f>((B$1249*BTC!E1250+Indice!C$1249*XRP!E1250+Indice!D$1249*LTC!E1250+Indice!F$1249*ETH!E667+Indice!H$1249*XMR!E745+Indice!K$1249*DASH!E1206+Indice!L$1249*XLM!E1034+E$1249*ETC!E490+I$1249*ZEC!E551)/S$733)</f>
        <v>1224.7657148454387</v>
      </c>
      <c r="R1250" s="5"/>
      <c r="S1250" s="3"/>
      <c r="T1250" s="10"/>
      <c r="U1250" s="10"/>
    </row>
    <row r="1251" spans="1:21" x14ac:dyDescent="0.25">
      <c r="A1251" s="3">
        <v>42888</v>
      </c>
      <c r="B1251" s="10">
        <f>'Volumi Totali'!B1251/'Volumi Totali'!N1251</f>
        <v>0.51308483218281453</v>
      </c>
      <c r="C1251" s="10">
        <f>'Volumi Totali'!C1251/'Volumi Totali'!N1251</f>
        <v>0.11440985271840134</v>
      </c>
      <c r="D1251" s="10">
        <f>'Volumi Totali'!D1251/'Volumi Totali'!N1251</f>
        <v>0.12943740887546407</v>
      </c>
      <c r="E1251" s="10">
        <f>'Volumi Totali'!E1251/'Volumi Totali'!N1251</f>
        <v>2.905431660274679E-2</v>
      </c>
      <c r="F1251" s="10">
        <f>'Volumi Totali'!F1251/'Volumi Totali'!N1251</f>
        <v>0.18291894983239415</v>
      </c>
      <c r="G1251" s="10">
        <f>'Volumi Totali'!G1251/'Volumi Totali'!N1251</f>
        <v>0</v>
      </c>
      <c r="H1251" s="10">
        <f>'Volumi Totali'!H1251/'Volumi Totali'!N1251</f>
        <v>3.7164026209973136E-3</v>
      </c>
      <c r="I1251" s="10">
        <f>'Volumi Totali'!I1251/'Volumi Totali'!N1251</f>
        <v>6.1639679681855693E-3</v>
      </c>
      <c r="J1251" s="10">
        <f>'Volumi Totali'!J1251/'Volumi Totali'!N1251</f>
        <v>0</v>
      </c>
      <c r="K1251" s="10">
        <f>'Volumi Totali'!K1251/'Volumi Totali'!N1251</f>
        <v>1.5260711862683397E-2</v>
      </c>
      <c r="L1251" s="10">
        <f>'Volumi Totali'!L1251/'Volumi Totali'!N1251</f>
        <v>5.9535573363128196E-3</v>
      </c>
      <c r="N1251" s="11">
        <f t="shared" si="20"/>
        <v>1</v>
      </c>
      <c r="P1251" s="10">
        <f>(B1251*BTC!J1251+Indice!C1251*XRP!J1251+Indice!D1251*LTC!J1251+Indice!E1251*ETC!J521+Indice!F1251*ETH!J668+Indice!G1251*BCH!J521+Indice!H1251*XMR!J1111+Indice!I1251*ZEC!J521+Indice!J1251*EOS!J521+Indice!K1251*DASH!J1207+Indice!L1251*XLM!J1035)</f>
        <v>9.9884049642608858E-3</v>
      </c>
      <c r="Q1251" s="18">
        <f>((B$1249*BTC!E1251+Indice!C$1249*XRP!E1251+Indice!D$1249*LTC!E1251+Indice!F$1249*ETH!E668+Indice!H$1249*XMR!E746+Indice!K$1249*DASH!E1207+Indice!L$1249*XLM!E1035+E$1249*ETC!E491+I$1249*ZEC!E552)/S$733)</f>
        <v>1263.3718230709278</v>
      </c>
      <c r="R1251" s="5"/>
      <c r="S1251" s="4"/>
      <c r="T1251" s="10"/>
      <c r="U1251" s="10"/>
    </row>
    <row r="1252" spans="1:21" x14ac:dyDescent="0.25">
      <c r="A1252" s="4">
        <v>42889</v>
      </c>
      <c r="B1252" s="10">
        <f>'Volumi Totali'!B1252/'Volumi Totali'!N1252</f>
        <v>0.59044142323246496</v>
      </c>
      <c r="C1252" s="10">
        <f>'Volumi Totali'!C1252/'Volumi Totali'!N1252</f>
        <v>6.0587134913881936E-2</v>
      </c>
      <c r="D1252" s="10">
        <f>'Volumi Totali'!D1252/'Volumi Totali'!N1252</f>
        <v>0.11324221681036115</v>
      </c>
      <c r="E1252" s="10">
        <f>'Volumi Totali'!E1252/'Volumi Totali'!N1252</f>
        <v>3.6759603095376119E-2</v>
      </c>
      <c r="F1252" s="10">
        <f>'Volumi Totali'!F1252/'Volumi Totali'!N1252</f>
        <v>0.16676954392367149</v>
      </c>
      <c r="G1252" s="10">
        <f>'Volumi Totali'!G1252/'Volumi Totali'!N1252</f>
        <v>0</v>
      </c>
      <c r="H1252" s="10">
        <f>'Volumi Totali'!H1252/'Volumi Totali'!N1252</f>
        <v>3.8271259399674773E-3</v>
      </c>
      <c r="I1252" s="10">
        <f>'Volumi Totali'!I1252/'Volumi Totali'!N1252</f>
        <v>7.2755696200701332E-3</v>
      </c>
      <c r="J1252" s="10">
        <f>'Volumi Totali'!J1252/'Volumi Totali'!N1252</f>
        <v>0</v>
      </c>
      <c r="K1252" s="10">
        <f>'Volumi Totali'!K1252/'Volumi Totali'!N1252</f>
        <v>1.5256106687952672E-2</v>
      </c>
      <c r="L1252" s="10">
        <f>'Volumi Totali'!L1252/'Volumi Totali'!N1252</f>
        <v>5.8412757762541043E-3</v>
      </c>
      <c r="N1252" s="11">
        <f t="shared" si="20"/>
        <v>1</v>
      </c>
      <c r="P1252" s="10">
        <f>(B1252*BTC!J1252+Indice!C1252*XRP!J1252+Indice!D1252*LTC!J1252+Indice!E1252*ETC!J522+Indice!F1252*ETH!J669+Indice!G1252*BCH!J522+Indice!H1252*XMR!J1112+Indice!I1252*ZEC!J522+Indice!J1252*EOS!J522+Indice!K1252*DASH!J1208+Indice!L1252*XLM!J1036)</f>
        <v>-1.2815045113607961E-3</v>
      </c>
      <c r="Q1252" s="18">
        <f>((B$1249*BTC!E1252+Indice!C$1249*XRP!E1252+Indice!D$1249*LTC!E1252+Indice!F$1249*ETH!E669+Indice!H$1249*XMR!E747+Indice!K$1249*DASH!E1208+Indice!L$1249*XLM!E1036+E$1249*ETC!E492+I$1249*ZEC!E553)/S$733)</f>
        <v>1275.8912217338745</v>
      </c>
      <c r="R1252" s="5"/>
      <c r="S1252" s="3"/>
      <c r="T1252" s="10"/>
      <c r="U1252" s="10"/>
    </row>
    <row r="1253" spans="1:21" x14ac:dyDescent="0.25">
      <c r="A1253" s="3">
        <v>42890</v>
      </c>
      <c r="B1253" s="10">
        <f>'Volumi Totali'!B1253/'Volumi Totali'!N1253</f>
        <v>0.51369416170770144</v>
      </c>
      <c r="C1253" s="10">
        <f>'Volumi Totali'!C1253/'Volumi Totali'!N1253</f>
        <v>5.81836955341163E-2</v>
      </c>
      <c r="D1253" s="10">
        <f>'Volumi Totali'!D1253/'Volumi Totali'!N1253</f>
        <v>7.7496509577208841E-2</v>
      </c>
      <c r="E1253" s="10">
        <f>'Volumi Totali'!E1253/'Volumi Totali'!N1253</f>
        <v>4.003502848919193E-2</v>
      </c>
      <c r="F1253" s="10">
        <f>'Volumi Totali'!F1253/'Volumi Totali'!N1253</f>
        <v>0.28575546771998989</v>
      </c>
      <c r="G1253" s="10">
        <f>'Volumi Totali'!G1253/'Volumi Totali'!N1253</f>
        <v>0</v>
      </c>
      <c r="H1253" s="10">
        <f>'Volumi Totali'!H1253/'Volumi Totali'!N1253</f>
        <v>3.7168603542937018E-3</v>
      </c>
      <c r="I1253" s="10">
        <f>'Volumi Totali'!I1253/'Volumi Totali'!N1253</f>
        <v>5.9919107801884369E-3</v>
      </c>
      <c r="J1253" s="10">
        <f>'Volumi Totali'!J1253/'Volumi Totali'!N1253</f>
        <v>0</v>
      </c>
      <c r="K1253" s="10">
        <f>'Volumi Totali'!K1253/'Volumi Totali'!N1253</f>
        <v>1.0708456546467114E-2</v>
      </c>
      <c r="L1253" s="10">
        <f>'Volumi Totali'!L1253/'Volumi Totali'!N1253</f>
        <v>4.417909290842314E-3</v>
      </c>
      <c r="N1253" s="11">
        <f t="shared" si="20"/>
        <v>1</v>
      </c>
      <c r="P1253" s="10">
        <f>(B1253*BTC!J1253+Indice!C1253*XRP!J1253+Indice!D1253*LTC!J1253+Indice!E1253*ETC!J523+Indice!F1253*ETH!J670+Indice!G1253*BCH!J523+Indice!H1253*XMR!J1113+Indice!I1253*ZEC!J523+Indice!J1253*EOS!J523+Indice!K1253*DASH!J1209+Indice!L1253*XLM!J1037)</f>
        <v>2.1951766764998836E-2</v>
      </c>
      <c r="Q1253" s="18">
        <f>((B$1249*BTC!E1253+Indice!C$1249*XRP!E1253+Indice!D$1249*LTC!E1253+Indice!F$1249*ETH!E670+Indice!H$1249*XMR!E748+Indice!K$1249*DASH!E1209+Indice!L$1249*XLM!E1037+E$1249*ETC!E493+I$1249*ZEC!E554)/S$733)</f>
        <v>1282.4853796469149</v>
      </c>
      <c r="R1253" s="5"/>
      <c r="S1253" s="4"/>
      <c r="T1253" s="10"/>
      <c r="U1253" s="10"/>
    </row>
    <row r="1254" spans="1:21" x14ac:dyDescent="0.25">
      <c r="A1254" s="4">
        <v>42891</v>
      </c>
      <c r="B1254" s="10">
        <f>'Volumi Totali'!B1254/'Volumi Totali'!N1254</f>
        <v>0.5626922130795029</v>
      </c>
      <c r="C1254" s="10">
        <f>'Volumi Totali'!C1254/'Volumi Totali'!N1254</f>
        <v>3.2230775713620201E-2</v>
      </c>
      <c r="D1254" s="10">
        <f>'Volumi Totali'!D1254/'Volumi Totali'!N1254</f>
        <v>0.15077107331908518</v>
      </c>
      <c r="E1254" s="10">
        <f>'Volumi Totali'!E1254/'Volumi Totali'!N1254</f>
        <v>2.6866888817619901E-2</v>
      </c>
      <c r="F1254" s="10">
        <f>'Volumi Totali'!F1254/'Volumi Totali'!N1254</f>
        <v>0.17902629656066082</v>
      </c>
      <c r="G1254" s="10">
        <f>'Volumi Totali'!G1254/'Volumi Totali'!N1254</f>
        <v>0</v>
      </c>
      <c r="H1254" s="10">
        <f>'Volumi Totali'!H1254/'Volumi Totali'!N1254</f>
        <v>6.8957957580562668E-3</v>
      </c>
      <c r="I1254" s="10">
        <f>'Volumi Totali'!I1254/'Volumi Totali'!N1254</f>
        <v>1.8050195058202916E-2</v>
      </c>
      <c r="J1254" s="10">
        <f>'Volumi Totali'!J1254/'Volumi Totali'!N1254</f>
        <v>0</v>
      </c>
      <c r="K1254" s="10">
        <f>'Volumi Totali'!K1254/'Volumi Totali'!N1254</f>
        <v>1.6523215727096644E-2</v>
      </c>
      <c r="L1254" s="10">
        <f>'Volumi Totali'!L1254/'Volumi Totali'!N1254</f>
        <v>6.9435459661551261E-3</v>
      </c>
      <c r="N1254" s="11">
        <f t="shared" si="20"/>
        <v>1.0000000000000002</v>
      </c>
      <c r="P1254" s="10">
        <f>(B1254*BTC!J1254+Indice!C1254*XRP!J1254+Indice!D1254*LTC!J1254+Indice!E1254*ETC!J524+Indice!F1254*ETH!J671+Indice!G1254*BCH!J524+Indice!H1254*XMR!J1114+Indice!I1254*ZEC!J524+Indice!J1254*EOS!J524+Indice!K1254*DASH!J1210+Indice!L1254*XLM!J1038)</f>
        <v>5.7191029716184713E-2</v>
      </c>
      <c r="Q1254" s="18">
        <f>((B$1249*BTC!E1254+Indice!C$1249*XRP!E1254+Indice!D$1249*LTC!E1254+Indice!F$1249*ETH!E671+Indice!H$1249*XMR!E749+Indice!K$1249*DASH!E1210+Indice!L$1249*XLM!E1038+E$1249*ETC!E494+I$1249*ZEC!E555)/S$733)</f>
        <v>1366.2723158226433</v>
      </c>
      <c r="R1254" s="5"/>
      <c r="S1254" s="3"/>
      <c r="T1254" s="10"/>
      <c r="U1254" s="10"/>
    </row>
    <row r="1255" spans="1:21" x14ac:dyDescent="0.25">
      <c r="A1255" s="3">
        <v>42892</v>
      </c>
      <c r="B1255" s="10">
        <f>'Volumi Totali'!B1255/'Volumi Totali'!N1255</f>
        <v>0.59215158400557022</v>
      </c>
      <c r="C1255" s="10">
        <f>'Volumi Totali'!C1255/'Volumi Totali'!N1255</f>
        <v>3.7610060648149771E-2</v>
      </c>
      <c r="D1255" s="10">
        <f>'Volumi Totali'!D1255/'Volumi Totali'!N1255</f>
        <v>9.0992715227100132E-2</v>
      </c>
      <c r="E1255" s="10">
        <f>'Volumi Totali'!E1255/'Volumi Totali'!N1255</f>
        <v>2.6728960020443188E-2</v>
      </c>
      <c r="F1255" s="10">
        <f>'Volumi Totali'!F1255/'Volumi Totali'!N1255</f>
        <v>0.21014055309266774</v>
      </c>
      <c r="G1255" s="10">
        <f>'Volumi Totali'!G1255/'Volumi Totali'!N1255</f>
        <v>0</v>
      </c>
      <c r="H1255" s="10">
        <f>'Volumi Totali'!H1255/'Volumi Totali'!N1255</f>
        <v>9.8951412126006104E-3</v>
      </c>
      <c r="I1255" s="10">
        <f>'Volumi Totali'!I1255/'Volumi Totali'!N1255</f>
        <v>5.7911615461999216E-3</v>
      </c>
      <c r="J1255" s="10">
        <f>'Volumi Totali'!J1255/'Volumi Totali'!N1255</f>
        <v>0</v>
      </c>
      <c r="K1255" s="10">
        <f>'Volumi Totali'!K1255/'Volumi Totali'!N1255</f>
        <v>1.8953407567560202E-2</v>
      </c>
      <c r="L1255" s="10">
        <f>'Volumi Totali'!L1255/'Volumi Totali'!N1255</f>
        <v>7.7364166797082405E-3</v>
      </c>
      <c r="N1255" s="11">
        <f t="shared" si="20"/>
        <v>1.0000000000000002</v>
      </c>
      <c r="P1255" s="10">
        <f>(B1255*BTC!J1255+Indice!C1255*XRP!J1255+Indice!D1255*LTC!J1255+Indice!E1255*ETC!J525+Indice!F1255*ETH!J672+Indice!G1255*BCH!J525+Indice!H1255*XMR!J1115+Indice!I1255*ZEC!J525+Indice!J1255*EOS!J525+Indice!K1255*DASH!J1211+Indice!L1255*XLM!J1039)</f>
        <v>5.18965311871794E-2</v>
      </c>
      <c r="Q1255" s="18">
        <f>((B$1249*BTC!E1255+Indice!C$1249*XRP!E1255+Indice!D$1249*LTC!E1255+Indice!F$1249*ETH!E672+Indice!H$1249*XMR!E750+Indice!K$1249*DASH!E1211+Indice!L$1249*XLM!E1039+E$1249*ETC!E495+I$1249*ZEC!E556)/S$733)</f>
        <v>1455.3282736827812</v>
      </c>
      <c r="R1255" s="5"/>
      <c r="S1255" s="4"/>
      <c r="T1255" s="10"/>
      <c r="U1255" s="10"/>
    </row>
    <row r="1256" spans="1:21" x14ac:dyDescent="0.25">
      <c r="A1256" s="4">
        <v>42893</v>
      </c>
      <c r="B1256" s="10">
        <f>'Volumi Totali'!B1256/'Volumi Totali'!N1256</f>
        <v>0.55828934797191831</v>
      </c>
      <c r="C1256" s="10">
        <f>'Volumi Totali'!C1256/'Volumi Totali'!N1256</f>
        <v>5.3646854313564765E-2</v>
      </c>
      <c r="D1256" s="10">
        <f>'Volumi Totali'!D1256/'Volumi Totali'!N1256</f>
        <v>9.7331958550016071E-2</v>
      </c>
      <c r="E1256" s="10">
        <f>'Volumi Totali'!E1256/'Volumi Totali'!N1256</f>
        <v>4.904615354580729E-2</v>
      </c>
      <c r="F1256" s="10">
        <f>'Volumi Totali'!F1256/'Volumi Totali'!N1256</f>
        <v>0.16981750326927639</v>
      </c>
      <c r="G1256" s="10">
        <f>'Volumi Totali'!G1256/'Volumi Totali'!N1256</f>
        <v>0</v>
      </c>
      <c r="H1256" s="10">
        <f>'Volumi Totali'!H1256/'Volumi Totali'!N1256</f>
        <v>1.8621956228604079E-2</v>
      </c>
      <c r="I1256" s="10">
        <f>'Volumi Totali'!I1256/'Volumi Totali'!N1256</f>
        <v>1.8513477313709992E-2</v>
      </c>
      <c r="J1256" s="10">
        <f>'Volumi Totali'!J1256/'Volumi Totali'!N1256</f>
        <v>0</v>
      </c>
      <c r="K1256" s="10">
        <f>'Volumi Totali'!K1256/'Volumi Totali'!N1256</f>
        <v>1.6273860408178738E-2</v>
      </c>
      <c r="L1256" s="10">
        <f>'Volumi Totali'!L1256/'Volumi Totali'!N1256</f>
        <v>1.8458888398924359E-2</v>
      </c>
      <c r="N1256" s="11">
        <f t="shared" si="20"/>
        <v>1</v>
      </c>
      <c r="P1256" s="10">
        <f>(B1256*BTC!J1256+Indice!C1256*XRP!J1256+Indice!D1256*LTC!J1256+Indice!E1256*ETC!J526+Indice!F1256*ETH!J673+Indice!G1256*BCH!J526+Indice!H1256*XMR!J1116+Indice!I1256*ZEC!J526+Indice!J1256*EOS!J526+Indice!K1256*DASH!J1212+Indice!L1256*XLM!J1040)</f>
        <v>-4.3348252045552496E-2</v>
      </c>
      <c r="Q1256" s="18">
        <f>((B$1249*BTC!E1256+Indice!C$1249*XRP!E1256+Indice!D$1249*LTC!E1256+Indice!F$1249*ETH!E673+Indice!H$1249*XMR!E751+Indice!K$1249*DASH!E1212+Indice!L$1249*XLM!E1040+E$1249*ETC!E496+I$1249*ZEC!E557)/S$733)</f>
        <v>1391.0746470265149</v>
      </c>
      <c r="R1256" s="5"/>
      <c r="S1256" s="3"/>
      <c r="T1256" s="10"/>
      <c r="U1256" s="10"/>
    </row>
    <row r="1257" spans="1:21" x14ac:dyDescent="0.25">
      <c r="A1257" s="3">
        <v>42894</v>
      </c>
      <c r="B1257" s="10">
        <f>'Volumi Totali'!B1257/'Volumi Totali'!N1257</f>
        <v>0.58568770804708503</v>
      </c>
      <c r="C1257" s="10">
        <f>'Volumi Totali'!C1257/'Volumi Totali'!N1257</f>
        <v>4.7156002870020981E-2</v>
      </c>
      <c r="D1257" s="10">
        <f>'Volumi Totali'!D1257/'Volumi Totali'!N1257</f>
        <v>0.10468977877308372</v>
      </c>
      <c r="E1257" s="10">
        <f>'Volumi Totali'!E1257/'Volumi Totali'!N1257</f>
        <v>2.3970236684569178E-2</v>
      </c>
      <c r="F1257" s="10">
        <f>'Volumi Totali'!F1257/'Volumi Totali'!N1257</f>
        <v>0.17622883632767095</v>
      </c>
      <c r="G1257" s="10">
        <f>'Volumi Totali'!G1257/'Volumi Totali'!N1257</f>
        <v>0</v>
      </c>
      <c r="H1257" s="10">
        <f>'Volumi Totali'!H1257/'Volumi Totali'!N1257</f>
        <v>6.7240001959603651E-3</v>
      </c>
      <c r="I1257" s="10">
        <f>'Volumi Totali'!I1257/'Volumi Totali'!N1257</f>
        <v>1.0684799060414266E-2</v>
      </c>
      <c r="J1257" s="10">
        <f>'Volumi Totali'!J1257/'Volumi Totali'!N1257</f>
        <v>0</v>
      </c>
      <c r="K1257" s="10">
        <f>'Volumi Totali'!K1257/'Volumi Totali'!N1257</f>
        <v>1.3279860386340676E-2</v>
      </c>
      <c r="L1257" s="10">
        <f>'Volumi Totali'!L1257/'Volumi Totali'!N1257</f>
        <v>3.1578777654854846E-2</v>
      </c>
      <c r="N1257" s="11">
        <f t="shared" si="20"/>
        <v>1</v>
      </c>
      <c r="P1257" s="10">
        <f>(B1257*BTC!J1257+Indice!C1257*XRP!J1257+Indice!D1257*LTC!J1257+Indice!E1257*ETC!J527+Indice!F1257*ETH!J674+Indice!G1257*BCH!J527+Indice!H1257*XMR!J1117+Indice!I1257*ZEC!J527+Indice!J1257*EOS!J527+Indice!K1257*DASH!J1213+Indice!L1257*XLM!J1041)</f>
        <v>3.2914842747402105E-2</v>
      </c>
      <c r="Q1257" s="18">
        <f>((B$1249*BTC!E1257+Indice!C$1249*XRP!E1257+Indice!D$1249*LTC!E1257+Indice!F$1249*ETH!E674+Indice!H$1249*XMR!E752+Indice!K$1249*DASH!E1213+Indice!L$1249*XLM!E1041+E$1249*ETC!E497+I$1249*ZEC!E558)/S$733)</f>
        <v>1427.297754693489</v>
      </c>
      <c r="R1257" s="5"/>
      <c r="S1257" s="4"/>
      <c r="T1257" s="10"/>
      <c r="U1257" s="10"/>
    </row>
    <row r="1258" spans="1:21" x14ac:dyDescent="0.25">
      <c r="A1258" s="4">
        <v>42895</v>
      </c>
      <c r="B1258" s="10">
        <f>'Volumi Totali'!B1258/'Volumi Totali'!N1258</f>
        <v>0.57901378864995223</v>
      </c>
      <c r="C1258" s="10">
        <f>'Volumi Totali'!C1258/'Volumi Totali'!N1258</f>
        <v>4.398865071693242E-2</v>
      </c>
      <c r="D1258" s="10">
        <f>'Volumi Totali'!D1258/'Volumi Totali'!N1258</f>
        <v>7.5905979874747176E-2</v>
      </c>
      <c r="E1258" s="10">
        <f>'Volumi Totali'!E1258/'Volumi Totali'!N1258</f>
        <v>2.481206795225219E-2</v>
      </c>
      <c r="F1258" s="10">
        <f>'Volumi Totali'!F1258/'Volumi Totali'!N1258</f>
        <v>0.23950596743935368</v>
      </c>
      <c r="G1258" s="10">
        <f>'Volumi Totali'!G1258/'Volumi Totali'!N1258</f>
        <v>0</v>
      </c>
      <c r="H1258" s="10">
        <f>'Volumi Totali'!H1258/'Volumi Totali'!N1258</f>
        <v>5.1257281415401749E-3</v>
      </c>
      <c r="I1258" s="10">
        <f>'Volumi Totali'!I1258/'Volumi Totali'!N1258</f>
        <v>7.2106842508318312E-3</v>
      </c>
      <c r="J1258" s="10">
        <f>'Volumi Totali'!J1258/'Volumi Totali'!N1258</f>
        <v>0</v>
      </c>
      <c r="K1258" s="10">
        <f>'Volumi Totali'!K1258/'Volumi Totali'!N1258</f>
        <v>1.2424018836540991E-2</v>
      </c>
      <c r="L1258" s="10">
        <f>'Volumi Totali'!L1258/'Volumi Totali'!N1258</f>
        <v>1.2013114137849324E-2</v>
      </c>
      <c r="N1258" s="11">
        <f t="shared" si="20"/>
        <v>1.0000000000000002</v>
      </c>
      <c r="P1258" s="10">
        <f>(B1258*BTC!J1258+Indice!C1258*XRP!J1258+Indice!D1258*LTC!J1258+Indice!E1258*ETC!J528+Indice!F1258*ETH!J675+Indice!G1258*BCH!J528+Indice!H1258*XMR!J1118+Indice!I1258*ZEC!J528+Indice!J1258*EOS!J528+Indice!K1258*DASH!J1214+Indice!L1258*XLM!J1042)</f>
        <v>1.7710178773489949E-2</v>
      </c>
      <c r="Q1258" s="18">
        <f>((B$1249*BTC!E1258+Indice!C$1249*XRP!E1258+Indice!D$1249*LTC!E1258+Indice!F$1249*ETH!E675+Indice!H$1249*XMR!E753+Indice!K$1249*DASH!E1214+Indice!L$1249*XLM!E1042+E$1249*ETC!E498+I$1249*ZEC!E559)/S$733)</f>
        <v>1443.6960786017034</v>
      </c>
      <c r="R1258" s="5"/>
      <c r="S1258" s="3"/>
      <c r="T1258" s="10"/>
      <c r="U1258" s="10"/>
    </row>
    <row r="1259" spans="1:21" x14ac:dyDescent="0.25">
      <c r="A1259" s="3">
        <v>42896</v>
      </c>
      <c r="B1259" s="10">
        <f>'Volumi Totali'!B1259/'Volumi Totali'!N1259</f>
        <v>0.47015786103689061</v>
      </c>
      <c r="C1259" s="10">
        <f>'Volumi Totali'!C1259/'Volumi Totali'!N1259</f>
        <v>3.6497088480428881E-2</v>
      </c>
      <c r="D1259" s="10">
        <f>'Volumi Totali'!D1259/'Volumi Totali'!N1259</f>
        <v>4.7199763054725639E-2</v>
      </c>
      <c r="E1259" s="10">
        <f>'Volumi Totali'!E1259/'Volumi Totali'!N1259</f>
        <v>4.5560057430814024E-2</v>
      </c>
      <c r="F1259" s="10">
        <f>'Volumi Totali'!F1259/'Volumi Totali'!N1259</f>
        <v>0.37531539460810293</v>
      </c>
      <c r="G1259" s="10">
        <f>'Volumi Totali'!G1259/'Volumi Totali'!N1259</f>
        <v>0</v>
      </c>
      <c r="H1259" s="10">
        <f>'Volumi Totali'!H1259/'Volumi Totali'!N1259</f>
        <v>3.3686934785660105E-3</v>
      </c>
      <c r="I1259" s="10">
        <f>'Volumi Totali'!I1259/'Volumi Totali'!N1259</f>
        <v>9.0648068345039953E-3</v>
      </c>
      <c r="J1259" s="10">
        <f>'Volumi Totali'!J1259/'Volumi Totali'!N1259</f>
        <v>0</v>
      </c>
      <c r="K1259" s="10">
        <f>'Volumi Totali'!K1259/'Volumi Totali'!N1259</f>
        <v>7.6604509817004458E-3</v>
      </c>
      <c r="L1259" s="10">
        <f>'Volumi Totali'!L1259/'Volumi Totali'!N1259</f>
        <v>5.1758840942674744E-3</v>
      </c>
      <c r="N1259" s="11">
        <f t="shared" si="20"/>
        <v>1</v>
      </c>
      <c r="P1259" s="10">
        <f>(B1259*BTC!J1259+Indice!C1259*XRP!J1259+Indice!D1259*LTC!J1259+Indice!E1259*ETC!J529+Indice!F1259*ETH!J676+Indice!G1259*BCH!J529+Indice!H1259*XMR!J1119+Indice!I1259*ZEC!J529+Indice!J1259*EOS!J529+Indice!K1259*DASH!J1215+Indice!L1259*XLM!J1043)</f>
        <v>8.935095681883666E-2</v>
      </c>
      <c r="Q1259" s="18">
        <f>((B$1249*BTC!E1259+Indice!C$1249*XRP!E1259+Indice!D$1249*LTC!E1259+Indice!F$1249*ETH!E676+Indice!H$1249*XMR!E754+Indice!K$1249*DASH!E1215+Indice!L$1249*XLM!E1043+E$1249*ETC!E499+I$1249*ZEC!E560)/S$733)</f>
        <v>1524.1646378805799</v>
      </c>
      <c r="R1259" s="5"/>
      <c r="S1259" s="4"/>
      <c r="T1259" s="10"/>
      <c r="U1259" s="10"/>
    </row>
    <row r="1260" spans="1:21" x14ac:dyDescent="0.25">
      <c r="A1260" s="4">
        <v>42897</v>
      </c>
      <c r="B1260" s="10">
        <f>'Volumi Totali'!B1260/'Volumi Totali'!N1260</f>
        <v>0.40857265408155397</v>
      </c>
      <c r="C1260" s="10">
        <f>'Volumi Totali'!C1260/'Volumi Totali'!N1260</f>
        <v>2.6711101739047768E-2</v>
      </c>
      <c r="D1260" s="10">
        <f>'Volumi Totali'!D1260/'Volumi Totali'!N1260</f>
        <v>9.4709860681658417E-2</v>
      </c>
      <c r="E1260" s="10">
        <f>'Volumi Totali'!E1260/'Volumi Totali'!N1260</f>
        <v>9.6782802211001218E-2</v>
      </c>
      <c r="F1260" s="10">
        <f>'Volumi Totali'!F1260/'Volumi Totali'!N1260</f>
        <v>0.32016670107483824</v>
      </c>
      <c r="G1260" s="10">
        <f>'Volumi Totali'!G1260/'Volumi Totali'!N1260</f>
        <v>0</v>
      </c>
      <c r="H1260" s="10">
        <f>'Volumi Totali'!H1260/'Volumi Totali'!N1260</f>
        <v>3.6103796296414513E-3</v>
      </c>
      <c r="I1260" s="10">
        <f>'Volumi Totali'!I1260/'Volumi Totali'!N1260</f>
        <v>8.8644458342712305E-3</v>
      </c>
      <c r="J1260" s="10">
        <f>'Volumi Totali'!J1260/'Volumi Totali'!N1260</f>
        <v>0</v>
      </c>
      <c r="K1260" s="10">
        <f>'Volumi Totali'!K1260/'Volumi Totali'!N1260</f>
        <v>3.6321558713050081E-2</v>
      </c>
      <c r="L1260" s="10">
        <f>'Volumi Totali'!L1260/'Volumi Totali'!N1260</f>
        <v>4.2604960349376195E-3</v>
      </c>
      <c r="N1260" s="11">
        <f t="shared" si="20"/>
        <v>1.0000000000000002</v>
      </c>
      <c r="P1260" s="10">
        <f>(B1260*BTC!J1260+Indice!C1260*XRP!J1260+Indice!D1260*LTC!J1260+Indice!E1260*ETC!J530+Indice!F1260*ETH!J677+Indice!G1260*BCH!J530+Indice!H1260*XMR!J1120+Indice!I1260*ZEC!J530+Indice!J1260*EOS!J530+Indice!K1260*DASH!J1216+Indice!L1260*XLM!J1044)</f>
        <v>1.9793686271902814E-2</v>
      </c>
      <c r="Q1260" s="18">
        <f>((B$1249*BTC!E1260+Indice!C$1249*XRP!E1260+Indice!D$1249*LTC!E1260+Indice!F$1249*ETH!E677+Indice!H$1249*XMR!E755+Indice!K$1249*DASH!E1216+Indice!L$1249*XLM!E1044+E$1249*ETC!E500+I$1249*ZEC!E561)/S$733)</f>
        <v>1531.2168525055874</v>
      </c>
      <c r="R1260" s="5"/>
      <c r="S1260" s="3"/>
      <c r="T1260" s="10"/>
      <c r="U1260" s="10"/>
    </row>
    <row r="1261" spans="1:21" x14ac:dyDescent="0.25">
      <c r="A1261" s="3">
        <v>42898</v>
      </c>
      <c r="B1261" s="10">
        <f>'Volumi Totali'!B1261/'Volumi Totali'!N1261</f>
        <v>0.39796502261898575</v>
      </c>
      <c r="C1261" s="10">
        <f>'Volumi Totali'!C1261/'Volumi Totali'!N1261</f>
        <v>2.3222795149534313E-2</v>
      </c>
      <c r="D1261" s="10">
        <f>'Volumi Totali'!D1261/'Volumi Totali'!N1261</f>
        <v>5.7717495395508044E-2</v>
      </c>
      <c r="E1261" s="10">
        <f>'Volumi Totali'!E1261/'Volumi Totali'!N1261</f>
        <v>4.886773672319214E-2</v>
      </c>
      <c r="F1261" s="10">
        <f>'Volumi Totali'!F1261/'Volumi Totali'!N1261</f>
        <v>0.4464605850179279</v>
      </c>
      <c r="G1261" s="10">
        <f>'Volumi Totali'!G1261/'Volumi Totali'!N1261</f>
        <v>0</v>
      </c>
      <c r="H1261" s="10">
        <f>'Volumi Totali'!H1261/'Volumi Totali'!N1261</f>
        <v>3.9377863885829848E-3</v>
      </c>
      <c r="I1261" s="10">
        <f>'Volumi Totali'!I1261/'Volumi Totali'!N1261</f>
        <v>7.1860845787512706E-3</v>
      </c>
      <c r="J1261" s="10">
        <f>'Volumi Totali'!J1261/'Volumi Totali'!N1261</f>
        <v>0</v>
      </c>
      <c r="K1261" s="10">
        <f>'Volumi Totali'!K1261/'Volumi Totali'!N1261</f>
        <v>1.2343632244892728E-2</v>
      </c>
      <c r="L1261" s="10">
        <f>'Volumi Totali'!L1261/'Volumi Totali'!N1261</f>
        <v>2.298861882624867E-3</v>
      </c>
      <c r="N1261" s="11">
        <f t="shared" si="20"/>
        <v>1</v>
      </c>
      <c r="P1261" s="10">
        <f>(B1261*BTC!J1261+Indice!C1261*XRP!J1261+Indice!D1261*LTC!J1261+Indice!E1261*ETC!J531+Indice!F1261*ETH!J678+Indice!G1261*BCH!J531+Indice!H1261*XMR!J1121+Indice!I1261*ZEC!J531+Indice!J1261*EOS!J531+Indice!K1261*DASH!J1217+Indice!L1261*XLM!J1045)</f>
        <v>4.6932133280838034E-2</v>
      </c>
      <c r="Q1261" s="18">
        <f>((B$1249*BTC!E1261+Indice!C$1249*XRP!E1261+Indice!D$1249*LTC!E1261+Indice!F$1249*ETH!E678+Indice!H$1249*XMR!E756+Indice!K$1249*DASH!E1217+Indice!L$1249*XLM!E1045+E$1249*ETC!E501+I$1249*ZEC!E562)/S$733)</f>
        <v>1413.6974222266936</v>
      </c>
      <c r="R1261" s="5"/>
      <c r="S1261" s="4"/>
      <c r="T1261" s="10"/>
      <c r="U1261" s="10"/>
    </row>
    <row r="1262" spans="1:21" x14ac:dyDescent="0.25">
      <c r="A1262" s="4">
        <v>42899</v>
      </c>
      <c r="B1262" s="10">
        <f>'Volumi Totali'!B1262/'Volumi Totali'!N1262</f>
        <v>0.44108223100192789</v>
      </c>
      <c r="C1262" s="10">
        <f>'Volumi Totali'!C1262/'Volumi Totali'!N1262</f>
        <v>2.771919026030923E-2</v>
      </c>
      <c r="D1262" s="10">
        <f>'Volumi Totali'!D1262/'Volumi Totali'!N1262</f>
        <v>3.7257484052353976E-2</v>
      </c>
      <c r="E1262" s="10">
        <f>'Volumi Totali'!E1262/'Volumi Totali'!N1262</f>
        <v>3.8079372889114338E-2</v>
      </c>
      <c r="F1262" s="10">
        <f>'Volumi Totali'!F1262/'Volumi Totali'!N1262</f>
        <v>0.42527834480319981</v>
      </c>
      <c r="G1262" s="10">
        <f>'Volumi Totali'!G1262/'Volumi Totali'!N1262</f>
        <v>0</v>
      </c>
      <c r="H1262" s="10">
        <f>'Volumi Totali'!H1262/'Volumi Totali'!N1262</f>
        <v>3.3090329711483618E-3</v>
      </c>
      <c r="I1262" s="10">
        <f>'Volumi Totali'!I1262/'Volumi Totali'!N1262</f>
        <v>1.1006279444944299E-2</v>
      </c>
      <c r="J1262" s="10">
        <f>'Volumi Totali'!J1262/'Volumi Totali'!N1262</f>
        <v>0</v>
      </c>
      <c r="K1262" s="10">
        <f>'Volumi Totali'!K1262/'Volumi Totali'!N1262</f>
        <v>1.2769989288793969E-2</v>
      </c>
      <c r="L1262" s="10">
        <f>'Volumi Totali'!L1262/'Volumi Totali'!N1262</f>
        <v>3.4980752882081368E-3</v>
      </c>
      <c r="N1262" s="11">
        <f t="shared" si="20"/>
        <v>0.99999999999999989</v>
      </c>
      <c r="P1262" s="10">
        <f>(B1262*BTC!J1262+Indice!C1262*XRP!J1262+Indice!D1262*LTC!J1262+Indice!E1262*ETC!J532+Indice!F1262*ETH!J679+Indice!G1262*BCH!J532+Indice!H1262*XMR!J1122+Indice!I1262*ZEC!J532+Indice!J1262*EOS!J532+Indice!K1262*DASH!J1218+Indice!L1262*XLM!J1046)</f>
        <v>8.6999799271406057E-3</v>
      </c>
      <c r="Q1262" s="18">
        <f>((B$1249*BTC!E1262+Indice!C$1249*XRP!E1262+Indice!D$1249*LTC!E1262+Indice!F$1249*ETH!E679+Indice!H$1249*XMR!E757+Indice!K$1249*DASH!E1218+Indice!L$1249*XLM!E1046+E$1249*ETC!E502+I$1249*ZEC!E563)/S$733)</f>
        <v>1440.0065401515465</v>
      </c>
      <c r="R1262" s="5"/>
      <c r="S1262" s="3"/>
      <c r="T1262" s="10"/>
      <c r="U1262" s="10"/>
    </row>
    <row r="1263" spans="1:21" x14ac:dyDescent="0.25">
      <c r="A1263" s="3">
        <v>42900</v>
      </c>
      <c r="B1263" s="10">
        <f>'Volumi Totali'!B1263/'Volumi Totali'!N1263</f>
        <v>0.42528162855538382</v>
      </c>
      <c r="C1263" s="10">
        <f>'Volumi Totali'!C1263/'Volumi Totali'!N1263</f>
        <v>0.10806408788590545</v>
      </c>
      <c r="D1263" s="10">
        <f>'Volumi Totali'!D1263/'Volumi Totali'!N1263</f>
        <v>6.9768037739115107E-2</v>
      </c>
      <c r="E1263" s="10">
        <f>'Volumi Totali'!E1263/'Volumi Totali'!N1263</f>
        <v>3.1734939461901167E-2</v>
      </c>
      <c r="F1263" s="10">
        <f>'Volumi Totali'!F1263/'Volumi Totali'!N1263</f>
        <v>0.31900132106026208</v>
      </c>
      <c r="G1263" s="10">
        <f>'Volumi Totali'!G1263/'Volumi Totali'!N1263</f>
        <v>0</v>
      </c>
      <c r="H1263" s="10">
        <f>'Volumi Totali'!H1263/'Volumi Totali'!N1263</f>
        <v>3.1102491715375704E-3</v>
      </c>
      <c r="I1263" s="10">
        <f>'Volumi Totali'!I1263/'Volumi Totali'!N1263</f>
        <v>2.537611980827004E-2</v>
      </c>
      <c r="J1263" s="10">
        <f>'Volumi Totali'!J1263/'Volumi Totali'!N1263</f>
        <v>0</v>
      </c>
      <c r="K1263" s="10">
        <f>'Volumi Totali'!K1263/'Volumi Totali'!N1263</f>
        <v>1.3532952940070042E-2</v>
      </c>
      <c r="L1263" s="10">
        <f>'Volumi Totali'!L1263/'Volumi Totali'!N1263</f>
        <v>4.1306633775546877E-3</v>
      </c>
      <c r="N1263" s="11">
        <f t="shared" si="20"/>
        <v>1</v>
      </c>
      <c r="P1263" s="10">
        <f>(B1263*BTC!J1263+Indice!C1263*XRP!J1263+Indice!D1263*LTC!J1263+Indice!E1263*ETC!J533+Indice!F1263*ETH!J680+Indice!G1263*BCH!J533+Indice!H1263*XMR!J1123+Indice!I1263*ZEC!J533+Indice!J1263*EOS!J533+Indice!K1263*DASH!J1219+Indice!L1263*XLM!J1047)</f>
        <v>-6.3457956119930228E-2</v>
      </c>
      <c r="Q1263" s="18">
        <f>((B$1249*BTC!E1263+Indice!C$1249*XRP!E1263+Indice!D$1249*LTC!E1263+Indice!F$1249*ETH!E680+Indice!H$1249*XMR!E758+Indice!K$1249*DASH!E1219+Indice!L$1249*XLM!E1047+E$1249*ETC!E503+I$1249*ZEC!E564)/S$733)</f>
        <v>1325.8867627983914</v>
      </c>
      <c r="R1263" s="5"/>
      <c r="S1263" s="4"/>
      <c r="T1263" s="10"/>
      <c r="U1263" s="10"/>
    </row>
    <row r="1264" spans="1:21" x14ac:dyDescent="0.25">
      <c r="A1264" s="4">
        <v>42901</v>
      </c>
      <c r="B1264" s="10">
        <f>'Volumi Totali'!B1264/'Volumi Totali'!N1264</f>
        <v>0.38105146877498847</v>
      </c>
      <c r="C1264" s="10">
        <f>'Volumi Totali'!C1264/'Volumi Totali'!N1264</f>
        <v>3.6021856964856887E-2</v>
      </c>
      <c r="D1264" s="10">
        <f>'Volumi Totali'!D1264/'Volumi Totali'!N1264</f>
        <v>5.9144165616509342E-2</v>
      </c>
      <c r="E1264" s="10">
        <f>'Volumi Totali'!E1264/'Volumi Totali'!N1264</f>
        <v>3.3516377980384877E-2</v>
      </c>
      <c r="F1264" s="10">
        <f>'Volumi Totali'!F1264/'Volumi Totali'!N1264</f>
        <v>0.46326794106189922</v>
      </c>
      <c r="G1264" s="10">
        <f>'Volumi Totali'!G1264/'Volumi Totali'!N1264</f>
        <v>0</v>
      </c>
      <c r="H1264" s="10">
        <f>'Volumi Totali'!H1264/'Volumi Totali'!N1264</f>
        <v>2.6801820194579965E-3</v>
      </c>
      <c r="I1264" s="10">
        <f>'Volumi Totali'!I1264/'Volumi Totali'!N1264</f>
        <v>1.2810996242665389E-2</v>
      </c>
      <c r="J1264" s="10">
        <f>'Volumi Totali'!J1264/'Volumi Totali'!N1264</f>
        <v>0</v>
      </c>
      <c r="K1264" s="10">
        <f>'Volumi Totali'!K1264/'Volumi Totali'!N1264</f>
        <v>9.0582141048444458E-3</v>
      </c>
      <c r="L1264" s="10">
        <f>'Volumi Totali'!L1264/'Volumi Totali'!N1264</f>
        <v>2.4487972343933658E-3</v>
      </c>
      <c r="N1264" s="11">
        <f t="shared" si="20"/>
        <v>1</v>
      </c>
      <c r="P1264" s="10">
        <f>(B1264*BTC!J1264+Indice!C1264*XRP!J1264+Indice!D1264*LTC!J1264+Indice!E1264*ETC!J534+Indice!F1264*ETH!J681+Indice!G1264*BCH!J534+Indice!H1264*XMR!J1124+Indice!I1264*ZEC!J534+Indice!J1264*EOS!J534+Indice!K1264*DASH!J1220+Indice!L1264*XLM!J1048)</f>
        <v>-9.3393036175225888E-3</v>
      </c>
      <c r="Q1264" s="18">
        <f>((B$1249*BTC!E1264+Indice!C$1249*XRP!E1264+Indice!D$1249*LTC!E1264+Indice!F$1249*ETH!E681+Indice!H$1249*XMR!E759+Indice!K$1249*DASH!E1220+Indice!L$1249*XLM!E1048+E$1249*ETC!E504+I$1249*ZEC!E565)/S$733)</f>
        <v>1307.3535874024949</v>
      </c>
      <c r="R1264" s="5"/>
      <c r="S1264" s="3"/>
      <c r="T1264" s="10"/>
      <c r="U1264" s="10"/>
    </row>
    <row r="1265" spans="1:21" x14ac:dyDescent="0.25">
      <c r="A1265" s="3">
        <v>42902</v>
      </c>
      <c r="B1265" s="10">
        <f>'Volumi Totali'!B1265/'Volumi Totali'!N1265</f>
        <v>0.38849191067858235</v>
      </c>
      <c r="C1265" s="10">
        <f>'Volumi Totali'!C1265/'Volumi Totali'!N1265</f>
        <v>2.8653598045871444E-2</v>
      </c>
      <c r="D1265" s="10">
        <f>'Volumi Totali'!D1265/'Volumi Totali'!N1265</f>
        <v>0.16771503345675948</v>
      </c>
      <c r="E1265" s="10">
        <f>'Volumi Totali'!E1265/'Volumi Totali'!N1265</f>
        <v>2.9227208283209755E-2</v>
      </c>
      <c r="F1265" s="10">
        <f>'Volumi Totali'!F1265/'Volumi Totali'!N1265</f>
        <v>0.35634161179455381</v>
      </c>
      <c r="G1265" s="10">
        <f>'Volumi Totali'!G1265/'Volumi Totali'!N1265</f>
        <v>0</v>
      </c>
      <c r="H1265" s="10">
        <f>'Volumi Totali'!H1265/'Volumi Totali'!N1265</f>
        <v>2.8317435319739881E-3</v>
      </c>
      <c r="I1265" s="10">
        <f>'Volumi Totali'!I1265/'Volumi Totali'!N1265</f>
        <v>1.2617868900486769E-2</v>
      </c>
      <c r="J1265" s="10">
        <f>'Volumi Totali'!J1265/'Volumi Totali'!N1265</f>
        <v>0</v>
      </c>
      <c r="K1265" s="10">
        <f>'Volumi Totali'!K1265/'Volumi Totali'!N1265</f>
        <v>1.1647833681385597E-2</v>
      </c>
      <c r="L1265" s="10">
        <f>'Volumi Totali'!L1265/'Volumi Totali'!N1265</f>
        <v>2.4731916271768426E-3</v>
      </c>
      <c r="N1265" s="11">
        <f t="shared" si="20"/>
        <v>1</v>
      </c>
      <c r="P1265" s="10">
        <f>(B1265*BTC!J1265+Indice!C1265*XRP!J1265+Indice!D1265*LTC!J1265+Indice!E1265*ETC!J535+Indice!F1265*ETH!J682+Indice!G1265*BCH!J535+Indice!H1265*XMR!J1125+Indice!I1265*ZEC!J535+Indice!J1265*EOS!J535+Indice!K1265*DASH!J1221+Indice!L1265*XLM!J1049)</f>
        <v>4.5816899676105E-2</v>
      </c>
      <c r="Q1265" s="18">
        <f>((B$1249*BTC!E1265+Indice!C$1249*XRP!E1265+Indice!D$1249*LTC!E1265+Indice!F$1249*ETH!E682+Indice!H$1249*XMR!E760+Indice!K$1249*DASH!E1221+Indice!L$1249*XLM!E1049+E$1249*ETC!E505+I$1249*ZEC!E566)/S$733)</f>
        <v>1336.4610606674878</v>
      </c>
      <c r="R1265" s="5"/>
      <c r="S1265" s="4"/>
      <c r="T1265" s="10"/>
      <c r="U1265" s="10"/>
    </row>
    <row r="1266" spans="1:21" x14ac:dyDescent="0.25">
      <c r="A1266" s="4">
        <v>42903</v>
      </c>
      <c r="B1266" s="10">
        <f>'Volumi Totali'!B1266/'Volumi Totali'!N1266</f>
        <v>0.31845973570680558</v>
      </c>
      <c r="C1266" s="10">
        <f>'Volumi Totali'!C1266/'Volumi Totali'!N1266</f>
        <v>2.5308097741143572E-2</v>
      </c>
      <c r="D1266" s="10">
        <f>'Volumi Totali'!D1266/'Volumi Totali'!N1266</f>
        <v>0.35919203445956965</v>
      </c>
      <c r="E1266" s="10">
        <f>'Volumi Totali'!E1266/'Volumi Totali'!N1266</f>
        <v>8.6208118828623961E-2</v>
      </c>
      <c r="F1266" s="10">
        <f>'Volumi Totali'!F1266/'Volumi Totali'!N1266</f>
        <v>0.18774433646598529</v>
      </c>
      <c r="G1266" s="10">
        <f>'Volumi Totali'!G1266/'Volumi Totali'!N1266</f>
        <v>0</v>
      </c>
      <c r="H1266" s="10">
        <f>'Volumi Totali'!H1266/'Volumi Totali'!N1266</f>
        <v>3.2471475654115107E-3</v>
      </c>
      <c r="I1266" s="10">
        <f>'Volumi Totali'!I1266/'Volumi Totali'!N1266</f>
        <v>5.8231992894354134E-3</v>
      </c>
      <c r="J1266" s="10">
        <f>'Volumi Totali'!J1266/'Volumi Totali'!N1266</f>
        <v>0</v>
      </c>
      <c r="K1266" s="10">
        <f>'Volumi Totali'!K1266/'Volumi Totali'!N1266</f>
        <v>1.208686424165991E-2</v>
      </c>
      <c r="L1266" s="10">
        <f>'Volumi Totali'!L1266/'Volumi Totali'!N1266</f>
        <v>1.9304657013651091E-3</v>
      </c>
      <c r="N1266" s="11">
        <f t="shared" si="20"/>
        <v>1.0000000000000002</v>
      </c>
      <c r="P1266" s="10">
        <f>(B1266*BTC!J1266+Indice!C1266*XRP!J1266+Indice!D1266*LTC!J1266+Indice!E1266*ETC!J536+Indice!F1266*ETH!J683+Indice!G1266*BCH!J536+Indice!H1266*XMR!J1126+Indice!I1266*ZEC!J536+Indice!J1266*EOS!J536+Indice!K1266*DASH!J1222+Indice!L1266*XLM!J1050)</f>
        <v>0.14508345523615654</v>
      </c>
      <c r="Q1266" s="18">
        <f>((B$1249*BTC!E1266+Indice!C$1249*XRP!E1266+Indice!D$1249*LTC!E1266+Indice!F$1249*ETH!E683+Indice!H$1249*XMR!E761+Indice!K$1249*DASH!E1222+Indice!L$1249*XLM!E1050+E$1249*ETC!E506+I$1249*ZEC!E567)/S$733)</f>
        <v>1406.0150090392397</v>
      </c>
      <c r="R1266" s="5"/>
      <c r="S1266" s="3"/>
      <c r="T1266" s="10"/>
      <c r="U1266" s="10"/>
    </row>
    <row r="1267" spans="1:21" x14ac:dyDescent="0.25">
      <c r="A1267" s="3">
        <v>42904</v>
      </c>
      <c r="B1267" s="10">
        <f>'Volumi Totali'!B1267/'Volumi Totali'!N1267</f>
        <v>0.29953275663794526</v>
      </c>
      <c r="C1267" s="10">
        <f>'Volumi Totali'!C1267/'Volumi Totali'!N1267</f>
        <v>5.9088254630025691E-2</v>
      </c>
      <c r="D1267" s="10">
        <f>'Volumi Totali'!D1267/'Volumi Totali'!N1267</f>
        <v>0.25825190962594985</v>
      </c>
      <c r="E1267" s="10">
        <f>'Volumi Totali'!E1267/'Volumi Totali'!N1267</f>
        <v>0.12441412597311541</v>
      </c>
      <c r="F1267" s="10">
        <f>'Volumi Totali'!F1267/'Volumi Totali'!N1267</f>
        <v>0.2299120897434542</v>
      </c>
      <c r="G1267" s="10">
        <f>'Volumi Totali'!G1267/'Volumi Totali'!N1267</f>
        <v>0</v>
      </c>
      <c r="H1267" s="10">
        <f>'Volumi Totali'!H1267/'Volumi Totali'!N1267</f>
        <v>2.572302992383705E-3</v>
      </c>
      <c r="I1267" s="10">
        <f>'Volumi Totali'!I1267/'Volumi Totali'!N1267</f>
        <v>5.0174647886510725E-3</v>
      </c>
      <c r="J1267" s="10">
        <f>'Volumi Totali'!J1267/'Volumi Totali'!N1267</f>
        <v>0</v>
      </c>
      <c r="K1267" s="10">
        <f>'Volumi Totali'!K1267/'Volumi Totali'!N1267</f>
        <v>1.9568765789618893E-2</v>
      </c>
      <c r="L1267" s="10">
        <f>'Volumi Totali'!L1267/'Volumi Totali'!N1267</f>
        <v>1.6423298188558821E-3</v>
      </c>
      <c r="N1267" s="11">
        <f t="shared" si="20"/>
        <v>1</v>
      </c>
      <c r="P1267" s="10">
        <f>(B1267*BTC!J1267+Indice!C1267*XRP!J1267+Indice!D1267*LTC!J1267+Indice!E1267*ETC!J537+Indice!F1267*ETH!J684+Indice!G1267*BCH!J537+Indice!H1267*XMR!J1127+Indice!I1267*ZEC!J537+Indice!J1267*EOS!J537+Indice!K1267*DASH!J1223+Indice!L1267*XLM!J1051)</f>
        <v>-1.2116232459400651E-2</v>
      </c>
      <c r="Q1267" s="18">
        <f>((B$1249*BTC!E1267+Indice!C$1249*XRP!E1267+Indice!D$1249*LTC!E1267+Indice!F$1249*ETH!E684+Indice!H$1249*XMR!E762+Indice!K$1249*DASH!E1223+Indice!L$1249*XLM!E1051+E$1249*ETC!E507+I$1249*ZEC!E568)/S$733)</f>
        <v>1352.4243055375498</v>
      </c>
      <c r="R1267" s="5"/>
      <c r="S1267" s="4"/>
      <c r="T1267" s="10"/>
      <c r="U1267" s="10"/>
    </row>
    <row r="1268" spans="1:21" x14ac:dyDescent="0.25">
      <c r="A1268" s="4">
        <v>42905</v>
      </c>
      <c r="B1268" s="10">
        <f>'Volumi Totali'!B1268/'Volumi Totali'!N1268</f>
        <v>0.3563316789066312</v>
      </c>
      <c r="C1268" s="10">
        <f>'Volumi Totali'!C1268/'Volumi Totali'!N1268</f>
        <v>4.0625564917102536E-2</v>
      </c>
      <c r="D1268" s="10">
        <f>'Volumi Totali'!D1268/'Volumi Totali'!N1268</f>
        <v>0.33060006230400663</v>
      </c>
      <c r="E1268" s="10">
        <f>'Volumi Totali'!E1268/'Volumi Totali'!N1268</f>
        <v>6.6543615554138055E-2</v>
      </c>
      <c r="F1268" s="10">
        <f>'Volumi Totali'!F1268/'Volumi Totali'!N1268</f>
        <v>0.16874600294258965</v>
      </c>
      <c r="G1268" s="10">
        <f>'Volumi Totali'!G1268/'Volumi Totali'!N1268</f>
        <v>0</v>
      </c>
      <c r="H1268" s="10">
        <f>'Volumi Totali'!H1268/'Volumi Totali'!N1268</f>
        <v>3.0791248412390289E-3</v>
      </c>
      <c r="I1268" s="10">
        <f>'Volumi Totali'!I1268/'Volumi Totali'!N1268</f>
        <v>7.2582221100460347E-3</v>
      </c>
      <c r="J1268" s="10">
        <f>'Volumi Totali'!J1268/'Volumi Totali'!N1268</f>
        <v>0</v>
      </c>
      <c r="K1268" s="10">
        <f>'Volumi Totali'!K1268/'Volumi Totali'!N1268</f>
        <v>2.4323716913970651E-2</v>
      </c>
      <c r="L1268" s="10">
        <f>'Volumi Totali'!L1268/'Volumi Totali'!N1268</f>
        <v>2.492011510276196E-3</v>
      </c>
      <c r="N1268" s="11">
        <f t="shared" si="20"/>
        <v>1</v>
      </c>
      <c r="P1268" s="10">
        <f>(B1268*BTC!J1268+Indice!C1268*XRP!J1268+Indice!D1268*LTC!J1268+Indice!E1268*ETC!J538+Indice!F1268*ETH!J685+Indice!G1268*BCH!J538+Indice!H1268*XMR!J1128+Indice!I1268*ZEC!J538+Indice!J1268*EOS!J538+Indice!K1268*DASH!J1224+Indice!L1268*XLM!J1052)</f>
        <v>3.188496045846495E-2</v>
      </c>
      <c r="Q1268" s="18">
        <f>((B$1249*BTC!E1268+Indice!C$1249*XRP!E1268+Indice!D$1249*LTC!E1268+Indice!F$1249*ETH!E685+Indice!H$1249*XMR!E763+Indice!K$1249*DASH!E1224+Indice!L$1249*XLM!E1052+E$1249*ETC!E508+I$1249*ZEC!E569)/S$733)</f>
        <v>1371.9930538786252</v>
      </c>
      <c r="R1268" s="5"/>
      <c r="S1268" s="3"/>
      <c r="T1268" s="10"/>
      <c r="U1268" s="10"/>
    </row>
    <row r="1269" spans="1:21" x14ac:dyDescent="0.25">
      <c r="A1269" s="3">
        <v>42906</v>
      </c>
      <c r="B1269" s="10">
        <f>'Volumi Totali'!B1269/'Volumi Totali'!N1269</f>
        <v>0.40264132227831462</v>
      </c>
      <c r="C1269" s="10">
        <f>'Volumi Totali'!C1269/'Volumi Totali'!N1269</f>
        <v>0.17233410901960927</v>
      </c>
      <c r="D1269" s="10">
        <f>'Volumi Totali'!D1269/'Volumi Totali'!N1269</f>
        <v>0.13310014378034285</v>
      </c>
      <c r="E1269" s="10">
        <f>'Volumi Totali'!E1269/'Volumi Totali'!N1269</f>
        <v>3.5042491093645989E-2</v>
      </c>
      <c r="F1269" s="10">
        <f>'Volumi Totali'!F1269/'Volumi Totali'!N1269</f>
        <v>0.22157987904026274</v>
      </c>
      <c r="G1269" s="10">
        <f>'Volumi Totali'!G1269/'Volumi Totali'!N1269</f>
        <v>0</v>
      </c>
      <c r="H1269" s="10">
        <f>'Volumi Totali'!H1269/'Volumi Totali'!N1269</f>
        <v>3.2960655232445279E-3</v>
      </c>
      <c r="I1269" s="10">
        <f>'Volumi Totali'!I1269/'Volumi Totali'!N1269</f>
        <v>1.4393538948936113E-2</v>
      </c>
      <c r="J1269" s="10">
        <f>'Volumi Totali'!J1269/'Volumi Totali'!N1269</f>
        <v>0</v>
      </c>
      <c r="K1269" s="10">
        <f>'Volumi Totali'!K1269/'Volumi Totali'!N1269</f>
        <v>1.280337723352E-2</v>
      </c>
      <c r="L1269" s="10">
        <f>'Volumi Totali'!L1269/'Volumi Totali'!N1269</f>
        <v>4.8090730821238872E-3</v>
      </c>
      <c r="N1269" s="11">
        <f t="shared" si="20"/>
        <v>1</v>
      </c>
      <c r="P1269" s="10">
        <f>(B1269*BTC!J1269+Indice!C1269*XRP!J1269+Indice!D1269*LTC!J1269+Indice!E1269*ETC!J539+Indice!F1269*ETH!J686+Indice!G1269*BCH!J539+Indice!H1269*XMR!J1129+Indice!I1269*ZEC!J539+Indice!J1269*EOS!J539+Indice!K1269*DASH!J1225+Indice!L1269*XLM!J1053)</f>
        <v>2.5983607144756976E-2</v>
      </c>
      <c r="Q1269" s="18">
        <f>((B$1249*BTC!E1269+Indice!C$1249*XRP!E1269+Indice!D$1249*LTC!E1269+Indice!F$1249*ETH!E686+Indice!H$1249*XMR!E764+Indice!K$1249*DASH!E1225+Indice!L$1249*XLM!E1053+E$1249*ETC!E509+I$1249*ZEC!E570)/S$733)</f>
        <v>1429.2886825002784</v>
      </c>
      <c r="R1269" s="5"/>
      <c r="S1269" s="4"/>
      <c r="T1269" s="10"/>
      <c r="U1269" s="10"/>
    </row>
    <row r="1270" spans="1:21" x14ac:dyDescent="0.25">
      <c r="A1270" s="4">
        <v>42907</v>
      </c>
      <c r="B1270" s="10">
        <f>'Volumi Totali'!B1270/'Volumi Totali'!N1270</f>
        <v>0.37787883740185768</v>
      </c>
      <c r="C1270" s="10">
        <f>'Volumi Totali'!C1270/'Volumi Totali'!N1270</f>
        <v>8.3283280071523344E-2</v>
      </c>
      <c r="D1270" s="10">
        <f>'Volumi Totali'!D1270/'Volumi Totali'!N1270</f>
        <v>0.14869411415281245</v>
      </c>
      <c r="E1270" s="10">
        <f>'Volumi Totali'!E1270/'Volumi Totali'!N1270</f>
        <v>3.8636993752639438E-2</v>
      </c>
      <c r="F1270" s="10">
        <f>'Volumi Totali'!F1270/'Volumi Totali'!N1270</f>
        <v>0.32991743538900165</v>
      </c>
      <c r="G1270" s="10">
        <f>'Volumi Totali'!G1270/'Volumi Totali'!N1270</f>
        <v>0</v>
      </c>
      <c r="H1270" s="10">
        <f>'Volumi Totali'!H1270/'Volumi Totali'!N1270</f>
        <v>2.8188863230549765E-3</v>
      </c>
      <c r="I1270" s="10">
        <f>'Volumi Totali'!I1270/'Volumi Totali'!N1270</f>
        <v>7.3751167381441987E-3</v>
      </c>
      <c r="J1270" s="10">
        <f>'Volumi Totali'!J1270/'Volumi Totali'!N1270</f>
        <v>0</v>
      </c>
      <c r="K1270" s="10">
        <f>'Volumi Totali'!K1270/'Volumi Totali'!N1270</f>
        <v>9.3960012217498765E-3</v>
      </c>
      <c r="L1270" s="10">
        <f>'Volumi Totali'!L1270/'Volumi Totali'!N1270</f>
        <v>1.9993349492163572E-3</v>
      </c>
      <c r="N1270" s="11">
        <f t="shared" si="20"/>
        <v>0.99999999999999989</v>
      </c>
      <c r="P1270" s="10">
        <f>(B1270*BTC!J1270+Indice!C1270*XRP!J1270+Indice!D1270*LTC!J1270+Indice!E1270*ETC!J540+Indice!F1270*ETH!J687+Indice!G1270*BCH!J540+Indice!H1270*XMR!J1130+Indice!I1270*ZEC!J540+Indice!J1270*EOS!J540+Indice!K1270*DASH!J1226+Indice!L1270*XLM!J1054)</f>
        <v>-2.9122933051958861E-2</v>
      </c>
      <c r="Q1270" s="18">
        <f>((B$1249*BTC!E1270+Indice!C$1249*XRP!E1270+Indice!D$1249*LTC!E1270+Indice!F$1249*ETH!E687+Indice!H$1249*XMR!E765+Indice!K$1249*DASH!E1226+Indice!L$1249*XLM!E1054+E$1249*ETC!E510+I$1249*ZEC!E571)/S$733)</f>
        <v>1405.004040417648</v>
      </c>
      <c r="R1270" s="5"/>
      <c r="S1270" s="3"/>
      <c r="T1270" s="10"/>
      <c r="U1270" s="10"/>
    </row>
    <row r="1271" spans="1:21" x14ac:dyDescent="0.25">
      <c r="A1271" s="3">
        <v>42908</v>
      </c>
      <c r="B1271" s="10">
        <f>'Volumi Totali'!B1271/'Volumi Totali'!N1271</f>
        <v>0.3872045685200291</v>
      </c>
      <c r="C1271" s="10">
        <f>'Volumi Totali'!C1271/'Volumi Totali'!N1271</f>
        <v>6.8611254989650525E-2</v>
      </c>
      <c r="D1271" s="10">
        <f>'Volumi Totali'!D1271/'Volumi Totali'!N1271</f>
        <v>0.15704966408935891</v>
      </c>
      <c r="E1271" s="10">
        <f>'Volumi Totali'!E1271/'Volumi Totali'!N1271</f>
        <v>3.1722006575964849E-2</v>
      </c>
      <c r="F1271" s="10">
        <f>'Volumi Totali'!F1271/'Volumi Totali'!N1271</f>
        <v>0.32648524777282917</v>
      </c>
      <c r="G1271" s="10">
        <f>'Volumi Totali'!G1271/'Volumi Totali'!N1271</f>
        <v>0</v>
      </c>
      <c r="H1271" s="10">
        <f>'Volumi Totali'!H1271/'Volumi Totali'!N1271</f>
        <v>2.6249179444676422E-3</v>
      </c>
      <c r="I1271" s="10">
        <f>'Volumi Totali'!I1271/'Volumi Totali'!N1271</f>
        <v>1.0569746235497864E-2</v>
      </c>
      <c r="J1271" s="10">
        <f>'Volumi Totali'!J1271/'Volumi Totali'!N1271</f>
        <v>0</v>
      </c>
      <c r="K1271" s="10">
        <f>'Volumi Totali'!K1271/'Volumi Totali'!N1271</f>
        <v>1.3194135183053372E-2</v>
      </c>
      <c r="L1271" s="10">
        <f>'Volumi Totali'!L1271/'Volumi Totali'!N1271</f>
        <v>2.5384586891485294E-3</v>
      </c>
      <c r="N1271" s="11">
        <f t="shared" si="20"/>
        <v>0.99999999999999989</v>
      </c>
      <c r="P1271" s="10">
        <f>(B1271*BTC!J1271+Indice!C1271*XRP!J1271+Indice!D1271*LTC!J1271+Indice!E1271*ETC!J541+Indice!F1271*ETH!J688+Indice!G1271*BCH!J541+Indice!H1271*XMR!J1131+Indice!I1271*ZEC!J541+Indice!J1271*EOS!J541+Indice!K1271*DASH!J1227+Indice!L1271*XLM!J1055)</f>
        <v>8.192951660891316E-3</v>
      </c>
      <c r="Q1271" s="18">
        <f>((B$1249*BTC!E1271+Indice!C$1249*XRP!E1271+Indice!D$1249*LTC!E1271+Indice!F$1249*ETH!E688+Indice!H$1249*XMR!E766+Indice!K$1249*DASH!E1227+Indice!L$1249*XLM!E1055+E$1249*ETC!E511+I$1249*ZEC!E572)/S$733)</f>
        <v>1412.4372864175409</v>
      </c>
      <c r="R1271" s="5"/>
      <c r="S1271" s="4"/>
      <c r="T1271" s="10"/>
      <c r="U1271" s="10"/>
    </row>
    <row r="1272" spans="1:21" x14ac:dyDescent="0.25">
      <c r="A1272" s="4">
        <v>42909</v>
      </c>
      <c r="B1272" s="10">
        <f>'Volumi Totali'!B1272/'Volumi Totali'!N1272</f>
        <v>0.44098227656250089</v>
      </c>
      <c r="C1272" s="10">
        <f>'Volumi Totali'!C1272/'Volumi Totali'!N1272</f>
        <v>8.1295926178435035E-2</v>
      </c>
      <c r="D1272" s="10">
        <f>'Volumi Totali'!D1272/'Volumi Totali'!N1272</f>
        <v>0.13040212660291703</v>
      </c>
      <c r="E1272" s="10">
        <f>'Volumi Totali'!E1272/'Volumi Totali'!N1272</f>
        <v>3.5643538293516061E-2</v>
      </c>
      <c r="F1272" s="10">
        <f>'Volumi Totali'!F1272/'Volumi Totali'!N1272</f>
        <v>0.272119628635352</v>
      </c>
      <c r="G1272" s="10">
        <f>'Volumi Totali'!G1272/'Volumi Totali'!N1272</f>
        <v>0</v>
      </c>
      <c r="H1272" s="10">
        <f>'Volumi Totali'!H1272/'Volumi Totali'!N1272</f>
        <v>5.0611270335665075E-3</v>
      </c>
      <c r="I1272" s="10">
        <f>'Volumi Totali'!I1272/'Volumi Totali'!N1272</f>
        <v>1.1201682873684754E-2</v>
      </c>
      <c r="J1272" s="10">
        <f>'Volumi Totali'!J1272/'Volumi Totali'!N1272</f>
        <v>0</v>
      </c>
      <c r="K1272" s="10">
        <f>'Volumi Totali'!K1272/'Volumi Totali'!N1272</f>
        <v>1.9713761829739929E-2</v>
      </c>
      <c r="L1272" s="10">
        <f>'Volumi Totali'!L1272/'Volumi Totali'!N1272</f>
        <v>3.5799319902878068E-3</v>
      </c>
      <c r="N1272" s="11">
        <f t="shared" si="20"/>
        <v>1</v>
      </c>
      <c r="P1272" s="10">
        <f>(B1272*BTC!J1272+Indice!C1272*XRP!J1272+Indice!D1272*LTC!J1272+Indice!E1272*ETC!J542+Indice!F1272*ETH!J689+Indice!G1272*BCH!J542+Indice!H1272*XMR!J1132+Indice!I1272*ZEC!J542+Indice!J1272*EOS!J542+Indice!K1272*DASH!J1228+Indice!L1272*XLM!J1056)</f>
        <v>1.7736081828194389E-2</v>
      </c>
      <c r="Q1272" s="18">
        <f>((B$1249*BTC!E1272+Indice!C$1249*XRP!E1272+Indice!D$1249*LTC!E1272+Indice!F$1249*ETH!E689+Indice!H$1249*XMR!E767+Indice!K$1249*DASH!E1228+Indice!L$1249*XLM!E1056+E$1249*ETC!E512+I$1249*ZEC!E573)/S$733)</f>
        <v>1433.3445292015097</v>
      </c>
      <c r="R1272" s="5"/>
      <c r="S1272" s="3"/>
      <c r="T1272" s="10"/>
      <c r="U1272" s="10"/>
    </row>
    <row r="1273" spans="1:21" x14ac:dyDescent="0.25">
      <c r="A1273" s="3">
        <v>42910</v>
      </c>
      <c r="B1273" s="10">
        <f>'Volumi Totali'!B1273/'Volumi Totali'!N1273</f>
        <v>0.4047618340385386</v>
      </c>
      <c r="C1273" s="10">
        <f>'Volumi Totali'!C1273/'Volumi Totali'!N1273</f>
        <v>0.12920665414918628</v>
      </c>
      <c r="D1273" s="10">
        <f>'Volumi Totali'!D1273/'Volumi Totali'!N1273</f>
        <v>0.13229730055282388</v>
      </c>
      <c r="E1273" s="10">
        <f>'Volumi Totali'!E1273/'Volumi Totali'!N1273</f>
        <v>2.6600234770838612E-2</v>
      </c>
      <c r="F1273" s="10">
        <f>'Volumi Totali'!F1273/'Volumi Totali'!N1273</f>
        <v>0.27742712313029672</v>
      </c>
      <c r="G1273" s="10">
        <f>'Volumi Totali'!G1273/'Volumi Totali'!N1273</f>
        <v>0</v>
      </c>
      <c r="H1273" s="10">
        <f>'Volumi Totali'!H1273/'Volumi Totali'!N1273</f>
        <v>3.2068833743245139E-3</v>
      </c>
      <c r="I1273" s="10">
        <f>'Volumi Totali'!I1273/'Volumi Totali'!N1273</f>
        <v>9.1652245942840018E-3</v>
      </c>
      <c r="J1273" s="10">
        <f>'Volumi Totali'!J1273/'Volumi Totali'!N1273</f>
        <v>0</v>
      </c>
      <c r="K1273" s="10">
        <f>'Volumi Totali'!K1273/'Volumi Totali'!N1273</f>
        <v>1.4770810372907197E-2</v>
      </c>
      <c r="L1273" s="10">
        <f>'Volumi Totali'!L1273/'Volumi Totali'!N1273</f>
        <v>2.5639350168001921E-3</v>
      </c>
      <c r="N1273" s="11">
        <f t="shared" si="20"/>
        <v>1</v>
      </c>
      <c r="P1273" s="10">
        <f>(B1273*BTC!J1273+Indice!C1273*XRP!J1273+Indice!D1273*LTC!J1273+Indice!E1273*ETC!J543+Indice!F1273*ETH!J690+Indice!G1273*BCH!J543+Indice!H1273*XMR!J1133+Indice!I1273*ZEC!J543+Indice!J1273*EOS!J543+Indice!K1273*DASH!J1229+Indice!L1273*XLM!J1057)</f>
        <v>-4.5569418557532479E-2</v>
      </c>
      <c r="Q1273" s="18">
        <f>((B$1249*BTC!E1273+Indice!C$1249*XRP!E1273+Indice!D$1249*LTC!E1273+Indice!F$1249*ETH!E690+Indice!H$1249*XMR!E768+Indice!K$1249*DASH!E1229+Indice!L$1249*XLM!E1057+E$1249*ETC!E513+I$1249*ZEC!E574)/S$733)</f>
        <v>1361.7718938032958</v>
      </c>
      <c r="R1273" s="5"/>
      <c r="S1273" s="4"/>
      <c r="T1273" s="10"/>
      <c r="U1273" s="10"/>
    </row>
    <row r="1274" spans="1:21" x14ac:dyDescent="0.25">
      <c r="A1274" s="4">
        <v>42911</v>
      </c>
      <c r="B1274" s="10">
        <f>'Volumi Totali'!B1274/'Volumi Totali'!N1274</f>
        <v>0.34247516877530393</v>
      </c>
      <c r="C1274" s="10">
        <f>'Volumi Totali'!C1274/'Volumi Totali'!N1274</f>
        <v>4.6852522560529734E-2</v>
      </c>
      <c r="D1274" s="10">
        <f>'Volumi Totali'!D1274/'Volumi Totali'!N1274</f>
        <v>0.10452468104767221</v>
      </c>
      <c r="E1274" s="10">
        <f>'Volumi Totali'!E1274/'Volumi Totali'!N1274</f>
        <v>0.13028626955552183</v>
      </c>
      <c r="F1274" s="10">
        <f>'Volumi Totali'!F1274/'Volumi Totali'!N1274</f>
        <v>0.35007916382180643</v>
      </c>
      <c r="G1274" s="10">
        <f>'Volumi Totali'!G1274/'Volumi Totali'!N1274</f>
        <v>0</v>
      </c>
      <c r="H1274" s="10">
        <f>'Volumi Totali'!H1274/'Volumi Totali'!N1274</f>
        <v>2.7006486154474664E-3</v>
      </c>
      <c r="I1274" s="10">
        <f>'Volumi Totali'!I1274/'Volumi Totali'!N1274</f>
        <v>8.2693696254679504E-3</v>
      </c>
      <c r="J1274" s="10">
        <f>'Volumi Totali'!J1274/'Volumi Totali'!N1274</f>
        <v>0</v>
      </c>
      <c r="K1274" s="10">
        <f>'Volumi Totali'!K1274/'Volumi Totali'!N1274</f>
        <v>1.0651446437803577E-2</v>
      </c>
      <c r="L1274" s="10">
        <f>'Volumi Totali'!L1274/'Volumi Totali'!N1274</f>
        <v>4.1607295604468575E-3</v>
      </c>
      <c r="N1274" s="11">
        <f t="shared" si="20"/>
        <v>1</v>
      </c>
      <c r="P1274" s="10">
        <f>(B1274*BTC!J1274+Indice!C1274*XRP!J1274+Indice!D1274*LTC!J1274+Indice!E1274*ETC!J544+Indice!F1274*ETH!J691+Indice!G1274*BCH!J544+Indice!H1274*XMR!J1134+Indice!I1274*ZEC!J544+Indice!J1274*EOS!J544+Indice!K1274*DASH!J1230+Indice!L1274*XLM!J1058)</f>
        <v>-3.700351282321851E-2</v>
      </c>
      <c r="Q1274" s="18">
        <f>((B$1249*BTC!E1274+Indice!C$1249*XRP!E1274+Indice!D$1249*LTC!E1274+Indice!F$1249*ETH!E691+Indice!H$1249*XMR!E769+Indice!K$1249*DASH!E1230+Indice!L$1249*XLM!E1058+E$1249*ETC!E514+I$1249*ZEC!E575)/S$733)</f>
        <v>1344.3348961991253</v>
      </c>
      <c r="R1274" s="5"/>
      <c r="S1274" s="3"/>
      <c r="T1274" s="10"/>
      <c r="U1274" s="10"/>
    </row>
    <row r="1275" spans="1:21" x14ac:dyDescent="0.25">
      <c r="A1275" s="3">
        <v>42912</v>
      </c>
      <c r="B1275" s="10">
        <f>'Volumi Totali'!B1275/'Volumi Totali'!N1275</f>
        <v>0.33644889280229662</v>
      </c>
      <c r="C1275" s="10">
        <f>'Volumi Totali'!C1275/'Volumi Totali'!N1275</f>
        <v>5.6658731466694291E-2</v>
      </c>
      <c r="D1275" s="10">
        <f>'Volumi Totali'!D1275/'Volumi Totali'!N1275</f>
        <v>0.1088414029194828</v>
      </c>
      <c r="E1275" s="10">
        <f>'Volumi Totali'!E1275/'Volumi Totali'!N1275</f>
        <v>5.4614890614357703E-2</v>
      </c>
      <c r="F1275" s="10">
        <f>'Volumi Totali'!F1275/'Volumi Totali'!N1275</f>
        <v>0.42110930551338077</v>
      </c>
      <c r="G1275" s="10">
        <f>'Volumi Totali'!G1275/'Volumi Totali'!N1275</f>
        <v>0</v>
      </c>
      <c r="H1275" s="10">
        <f>'Volumi Totali'!H1275/'Volumi Totali'!N1275</f>
        <v>3.4455629000752727E-3</v>
      </c>
      <c r="I1275" s="10">
        <f>'Volumi Totali'!I1275/'Volumi Totali'!N1275</f>
        <v>7.2989634809186603E-3</v>
      </c>
      <c r="J1275" s="10">
        <f>'Volumi Totali'!J1275/'Volumi Totali'!N1275</f>
        <v>0</v>
      </c>
      <c r="K1275" s="10">
        <f>'Volumi Totali'!K1275/'Volumi Totali'!N1275</f>
        <v>8.1731990093938701E-3</v>
      </c>
      <c r="L1275" s="10">
        <f>'Volumi Totali'!L1275/'Volumi Totali'!N1275</f>
        <v>3.4090512934000197E-3</v>
      </c>
      <c r="N1275" s="11">
        <f t="shared" si="20"/>
        <v>0.99999999999999989</v>
      </c>
      <c r="P1275" s="10">
        <f>(B1275*BTC!J1275+Indice!C1275*XRP!J1275+Indice!D1275*LTC!J1275+Indice!E1275*ETC!J545+Indice!F1275*ETH!J692+Indice!G1275*BCH!J545+Indice!H1275*XMR!J1135+Indice!I1275*ZEC!J545+Indice!J1275*EOS!J545+Indice!K1275*DASH!J1231+Indice!L1275*XLM!J1059)</f>
        <v>-7.0000396109483082E-2</v>
      </c>
      <c r="Q1275" s="18">
        <f>((B$1249*BTC!E1275+Indice!C$1249*XRP!E1275+Indice!D$1249*LTC!E1275+Indice!F$1249*ETH!E692+Indice!H$1249*XMR!E770+Indice!K$1249*DASH!E1231+Indice!L$1249*XLM!E1059+E$1249*ETC!E515+I$1249*ZEC!E576)/S$733)</f>
        <v>1279.6583478345358</v>
      </c>
      <c r="R1275" s="5"/>
      <c r="S1275" s="4"/>
      <c r="T1275" s="10"/>
      <c r="U1275" s="10"/>
    </row>
    <row r="1276" spans="1:21" x14ac:dyDescent="0.25">
      <c r="A1276" s="4">
        <v>42913</v>
      </c>
      <c r="B1276" s="10">
        <f>'Volumi Totali'!B1276/'Volumi Totali'!N1276</f>
        <v>0.32093727738865424</v>
      </c>
      <c r="C1276" s="10">
        <f>'Volumi Totali'!C1276/'Volumi Totali'!N1276</f>
        <v>4.0273830167827922E-2</v>
      </c>
      <c r="D1276" s="10">
        <f>'Volumi Totali'!D1276/'Volumi Totali'!N1276</f>
        <v>0.12177194346226353</v>
      </c>
      <c r="E1276" s="10">
        <f>'Volumi Totali'!E1276/'Volumi Totali'!N1276</f>
        <v>6.5646956909384865E-2</v>
      </c>
      <c r="F1276" s="10">
        <f>'Volumi Totali'!F1276/'Volumi Totali'!N1276</f>
        <v>0.42521997645622034</v>
      </c>
      <c r="G1276" s="10">
        <f>'Volumi Totali'!G1276/'Volumi Totali'!N1276</f>
        <v>0</v>
      </c>
      <c r="H1276" s="10">
        <f>'Volumi Totali'!H1276/'Volumi Totali'!N1276</f>
        <v>2.6220610229110634E-3</v>
      </c>
      <c r="I1276" s="10">
        <f>'Volumi Totali'!I1276/'Volumi Totali'!N1276</f>
        <v>9.4534739778177231E-3</v>
      </c>
      <c r="J1276" s="10">
        <f>'Volumi Totali'!J1276/'Volumi Totali'!N1276</f>
        <v>0</v>
      </c>
      <c r="K1276" s="10">
        <f>'Volumi Totali'!K1276/'Volumi Totali'!N1276</f>
        <v>1.0541066182644433E-2</v>
      </c>
      <c r="L1276" s="10">
        <f>'Volumi Totali'!L1276/'Volumi Totali'!N1276</f>
        <v>3.5334144322759168E-3</v>
      </c>
      <c r="N1276" s="11">
        <f t="shared" si="20"/>
        <v>1</v>
      </c>
      <c r="P1276" s="10">
        <f>(B1276*BTC!J1276+Indice!C1276*XRP!J1276+Indice!D1276*LTC!J1276+Indice!E1276*ETC!J546+Indice!F1276*ETH!J693+Indice!G1276*BCH!J546+Indice!H1276*XMR!J1136+Indice!I1276*ZEC!J546+Indice!J1276*EOS!J546+Indice!K1276*DASH!J1232+Indice!L1276*XLM!J1060)</f>
        <v>3.9188312742094764E-2</v>
      </c>
      <c r="Q1276" s="18">
        <f>((B$1249*BTC!E1276+Indice!C$1249*XRP!E1276+Indice!D$1249*LTC!E1276+Indice!F$1249*ETH!E693+Indice!H$1249*XMR!E771+Indice!K$1249*DASH!E1232+Indice!L$1249*XLM!E1060+E$1249*ETC!E516+I$1249*ZEC!E577)/S$733)</f>
        <v>1322.6725762103476</v>
      </c>
      <c r="R1276" s="5"/>
      <c r="S1276" s="3"/>
      <c r="T1276" s="10"/>
      <c r="U1276" s="10"/>
    </row>
    <row r="1277" spans="1:21" x14ac:dyDescent="0.25">
      <c r="A1277" s="3">
        <v>42914</v>
      </c>
      <c r="B1277" s="10">
        <f>'Volumi Totali'!B1277/'Volumi Totali'!N1277</f>
        <v>0.29706437026314586</v>
      </c>
      <c r="C1277" s="10">
        <f>'Volumi Totali'!C1277/'Volumi Totali'!N1277</f>
        <v>3.1686499420579543E-2</v>
      </c>
      <c r="D1277" s="10">
        <f>'Volumi Totali'!D1277/'Volumi Totali'!N1277</f>
        <v>8.8688473852985603E-2</v>
      </c>
      <c r="E1277" s="10">
        <f>'Volumi Totali'!E1277/'Volumi Totali'!N1277</f>
        <v>4.5427488731958815E-2</v>
      </c>
      <c r="F1277" s="10">
        <f>'Volumi Totali'!F1277/'Volumi Totali'!N1277</f>
        <v>0.51604294406291562</v>
      </c>
      <c r="G1277" s="10">
        <f>'Volumi Totali'!G1277/'Volumi Totali'!N1277</f>
        <v>0</v>
      </c>
      <c r="H1277" s="10">
        <f>'Volumi Totali'!H1277/'Volumi Totali'!N1277</f>
        <v>2.7131681182387935E-3</v>
      </c>
      <c r="I1277" s="10">
        <f>'Volumi Totali'!I1277/'Volumi Totali'!N1277</f>
        <v>7.3074320057827441E-3</v>
      </c>
      <c r="J1277" s="10">
        <f>'Volumi Totali'!J1277/'Volumi Totali'!N1277</f>
        <v>0</v>
      </c>
      <c r="K1277" s="10">
        <f>'Volumi Totali'!K1277/'Volumi Totali'!N1277</f>
        <v>6.7771740782294988E-3</v>
      </c>
      <c r="L1277" s="10">
        <f>'Volumi Totali'!L1277/'Volumi Totali'!N1277</f>
        <v>4.2924494661635594E-3</v>
      </c>
      <c r="N1277" s="11">
        <f t="shared" si="20"/>
        <v>1</v>
      </c>
      <c r="P1277" s="10">
        <f>(B1277*BTC!J1277+Indice!C1277*XRP!J1277+Indice!D1277*LTC!J1277+Indice!E1277*ETC!J547+Indice!F1277*ETH!J694+Indice!G1277*BCH!J547+Indice!H1277*XMR!J1137+Indice!I1277*ZEC!J547+Indice!J1277*EOS!J547+Indice!K1277*DASH!J1233+Indice!L1277*XLM!J1061)</f>
        <v>6.8537502143306964E-2</v>
      </c>
      <c r="Q1277" s="18">
        <f>((B$1249*BTC!E1277+Indice!C$1249*XRP!E1277+Indice!D$1249*LTC!E1277+Indice!F$1249*ETH!E694+Indice!H$1249*XMR!E772+Indice!K$1249*DASH!E1233+Indice!L$1249*XLM!E1061+E$1249*ETC!E517+I$1249*ZEC!E578)/S$733)</f>
        <v>1347.1399191994044</v>
      </c>
      <c r="R1277" s="5"/>
      <c r="S1277" s="4"/>
      <c r="T1277" s="10"/>
      <c r="U1277" s="10"/>
    </row>
    <row r="1278" spans="1:21" x14ac:dyDescent="0.25">
      <c r="A1278" s="4">
        <v>42915</v>
      </c>
      <c r="B1278" s="10">
        <f>'Volumi Totali'!B1278/'Volumi Totali'!N1278</f>
        <v>0.31204561926588315</v>
      </c>
      <c r="C1278" s="10">
        <f>'Volumi Totali'!C1278/'Volumi Totali'!N1278</f>
        <v>2.9479205572635121E-2</v>
      </c>
      <c r="D1278" s="10">
        <f>'Volumi Totali'!D1278/'Volumi Totali'!N1278</f>
        <v>9.8585932387522529E-2</v>
      </c>
      <c r="E1278" s="10">
        <f>'Volumi Totali'!E1278/'Volumi Totali'!N1278</f>
        <v>3.3771308563445623E-2</v>
      </c>
      <c r="F1278" s="10">
        <f>'Volumi Totali'!F1278/'Volumi Totali'!N1278</f>
        <v>0.49553281321208537</v>
      </c>
      <c r="G1278" s="10">
        <f>'Volumi Totali'!G1278/'Volumi Totali'!N1278</f>
        <v>0</v>
      </c>
      <c r="H1278" s="10">
        <f>'Volumi Totali'!H1278/'Volumi Totali'!N1278</f>
        <v>3.7677877570420088E-3</v>
      </c>
      <c r="I1278" s="10">
        <f>'Volumi Totali'!I1278/'Volumi Totali'!N1278</f>
        <v>9.3597688194092254E-3</v>
      </c>
      <c r="J1278" s="10">
        <f>'Volumi Totali'!J1278/'Volumi Totali'!N1278</f>
        <v>0</v>
      </c>
      <c r="K1278" s="10">
        <f>'Volumi Totali'!K1278/'Volumi Totali'!N1278</f>
        <v>1.3976208025742348E-2</v>
      </c>
      <c r="L1278" s="10">
        <f>'Volumi Totali'!L1278/'Volumi Totali'!N1278</f>
        <v>3.4813563962346654E-3</v>
      </c>
      <c r="N1278" s="11">
        <f t="shared" si="20"/>
        <v>1</v>
      </c>
      <c r="P1278" s="10">
        <f>(B1278*BTC!J1278+Indice!C1278*XRP!J1278+Indice!D1278*LTC!J1278+Indice!E1278*ETC!J548+Indice!F1278*ETH!J695+Indice!G1278*BCH!J548+Indice!H1278*XMR!J1138+Indice!I1278*ZEC!J548+Indice!J1278*EOS!J548+Indice!K1278*DASH!J1234+Indice!L1278*XLM!J1062)</f>
        <v>-4.7430980536233298E-2</v>
      </c>
      <c r="Q1278" s="18">
        <f>((B$1249*BTC!E1278+Indice!C$1249*XRP!E1278+Indice!D$1249*LTC!E1278+Indice!F$1249*ETH!E695+Indice!H$1249*XMR!E773+Indice!K$1249*DASH!E1234+Indice!L$1249*XLM!E1062+E$1249*ETC!E518+I$1249*ZEC!E579)/S$733)</f>
        <v>1320.2960072620626</v>
      </c>
      <c r="R1278" s="5"/>
      <c r="S1278" s="3"/>
      <c r="T1278" s="10"/>
      <c r="U1278" s="10"/>
    </row>
    <row r="1279" spans="1:21" x14ac:dyDescent="0.25">
      <c r="A1279" s="3">
        <v>42916</v>
      </c>
      <c r="B1279" s="10">
        <f>'Volumi Totali'!B1279/'Volumi Totali'!N1279</f>
        <v>0.35606231700661295</v>
      </c>
      <c r="C1279" s="10">
        <f>'Volumi Totali'!C1279/'Volumi Totali'!N1279</f>
        <v>2.8047355645718069E-2</v>
      </c>
      <c r="D1279" s="10">
        <f>'Volumi Totali'!D1279/'Volumi Totali'!N1279</f>
        <v>0.10396368889859443</v>
      </c>
      <c r="E1279" s="10">
        <f>'Volumi Totali'!E1279/'Volumi Totali'!N1279</f>
        <v>4.9929755265435069E-2</v>
      </c>
      <c r="F1279" s="10">
        <f>'Volumi Totali'!F1279/'Volumi Totali'!N1279</f>
        <v>0.41877850670264766</v>
      </c>
      <c r="G1279" s="10">
        <f>'Volumi Totali'!G1279/'Volumi Totali'!N1279</f>
        <v>0</v>
      </c>
      <c r="H1279" s="10">
        <f>'Volumi Totali'!H1279/'Volumi Totali'!N1279</f>
        <v>4.6931089243433992E-3</v>
      </c>
      <c r="I1279" s="10">
        <f>'Volumi Totali'!I1279/'Volumi Totali'!N1279</f>
        <v>1.537932816826873E-2</v>
      </c>
      <c r="J1279" s="10">
        <f>'Volumi Totali'!J1279/'Volumi Totali'!N1279</f>
        <v>0</v>
      </c>
      <c r="K1279" s="10">
        <f>'Volumi Totali'!K1279/'Volumi Totali'!N1279</f>
        <v>1.9935769111871653E-2</v>
      </c>
      <c r="L1279" s="10">
        <f>'Volumi Totali'!L1279/'Volumi Totali'!N1279</f>
        <v>3.2101702765080079E-3</v>
      </c>
      <c r="N1279" s="11">
        <f t="shared" si="20"/>
        <v>0.99999999999999989</v>
      </c>
      <c r="P1279" s="10">
        <f>(B1279*BTC!J1279+Indice!C1279*XRP!J1279+Indice!D1279*LTC!J1279+Indice!E1279*ETC!J549+Indice!F1279*ETH!J696+Indice!G1279*BCH!J549+Indice!H1279*XMR!J1139+Indice!I1279*ZEC!J549+Indice!J1279*EOS!J549+Indice!K1279*DASH!J1235+Indice!L1279*XLM!J1063)</f>
        <v>-2.1302781316397471E-2</v>
      </c>
      <c r="Q1279" s="18">
        <f>((B$1249*BTC!E1279+Indice!C$1249*XRP!E1279+Indice!D$1249*LTC!E1279+Indice!F$1249*ETH!E696+Indice!H$1249*XMR!E774+Indice!K$1249*DASH!E1235+Indice!L$1249*XLM!E1063+E$1249*ETC!E519+I$1249*ZEC!E580)/S$733)</f>
        <v>1289.6332771688756</v>
      </c>
      <c r="R1279" s="5"/>
      <c r="S1279" s="4"/>
      <c r="T1279" s="10"/>
      <c r="U1279" s="10"/>
    </row>
    <row r="1280" spans="1:21" x14ac:dyDescent="0.25">
      <c r="A1280" s="4">
        <v>42917</v>
      </c>
      <c r="B1280" s="10">
        <f>'Volumi Totali'!B1280/'Volumi Totali'!N1280</f>
        <v>0.33897925562908837</v>
      </c>
      <c r="C1280" s="10">
        <f>'Volumi Totali'!C1280/'Volumi Totali'!N1280</f>
        <v>2.3301309178129902E-2</v>
      </c>
      <c r="D1280" s="10">
        <f>'Volumi Totali'!D1280/'Volumi Totali'!N1280</f>
        <v>9.8013626219302249E-2</v>
      </c>
      <c r="E1280" s="10">
        <f>'Volumi Totali'!E1280/'Volumi Totali'!N1280</f>
        <v>2.8061580922951527E-2</v>
      </c>
      <c r="F1280" s="10">
        <f>'Volumi Totali'!F1280/'Volumi Totali'!N1280</f>
        <v>0.47340631506256342</v>
      </c>
      <c r="G1280" s="10">
        <f>'Volumi Totali'!G1280/'Volumi Totali'!N1280</f>
        <v>0</v>
      </c>
      <c r="H1280" s="10">
        <f>'Volumi Totali'!H1280/'Volumi Totali'!N1280</f>
        <v>4.6390950273781408E-3</v>
      </c>
      <c r="I1280" s="10">
        <f>'Volumi Totali'!I1280/'Volumi Totali'!N1280</f>
        <v>1.1178074083769756E-2</v>
      </c>
      <c r="J1280" s="10">
        <f>'Volumi Totali'!J1280/'Volumi Totali'!N1280</f>
        <v>0</v>
      </c>
      <c r="K1280" s="10">
        <f>'Volumi Totali'!K1280/'Volumi Totali'!N1280</f>
        <v>1.8377787881400914E-2</v>
      </c>
      <c r="L1280" s="10">
        <f>'Volumi Totali'!L1280/'Volumi Totali'!N1280</f>
        <v>4.0429559954156813E-3</v>
      </c>
      <c r="N1280" s="11">
        <f t="shared" si="20"/>
        <v>1</v>
      </c>
      <c r="P1280" s="10">
        <f>(B1280*BTC!J1280+Indice!C1280*XRP!J1280+Indice!D1280*LTC!J1280+Indice!E1280*ETC!J550+Indice!F1280*ETH!J697+Indice!G1280*BCH!J550+Indice!H1280*XMR!J1140+Indice!I1280*ZEC!J550+Indice!J1280*EOS!J550+Indice!K1280*DASH!J1236+Indice!L1280*XLM!J1064)</f>
        <v>-4.402032201073456E-2</v>
      </c>
      <c r="Q1280" s="18">
        <f>((B$1279*BTC!E1280+Indice!C$1279*XRP!E1280+Indice!D$1279*LTC!E1280+Indice!F$1279*ETH!E697+Indice!H$1279*XMR!E775+Indice!K$1279*DASH!E1236+Indice!L$1279*XLM!E1064+E$1279*ETC!E520+I$1279*ZEC!E581)/S$733)</f>
        <v>1079.4667174874301</v>
      </c>
      <c r="R1280" s="5"/>
      <c r="S1280" s="3"/>
      <c r="T1280" s="10"/>
      <c r="U1280" s="10"/>
    </row>
    <row r="1281" spans="1:21" x14ac:dyDescent="0.25">
      <c r="A1281" s="3">
        <v>42918</v>
      </c>
      <c r="B1281" s="10">
        <f>'Volumi Totali'!B1281/'Volumi Totali'!N1281</f>
        <v>0.32564122319821559</v>
      </c>
      <c r="C1281" s="10">
        <f>'Volumi Totali'!C1281/'Volumi Totali'!N1281</f>
        <v>2.1916799432623795E-2</v>
      </c>
      <c r="D1281" s="10">
        <f>'Volumi Totali'!D1281/'Volumi Totali'!N1281</f>
        <v>0.12787872734241315</v>
      </c>
      <c r="E1281" s="10">
        <f>'Volumi Totali'!E1281/'Volumi Totali'!N1281</f>
        <v>3.5932897142931616E-2</v>
      </c>
      <c r="F1281" s="10">
        <f>'Volumi Totali'!F1281/'Volumi Totali'!N1281</f>
        <v>0.45512153357344781</v>
      </c>
      <c r="G1281" s="10">
        <f>'Volumi Totali'!G1281/'Volumi Totali'!N1281</f>
        <v>0</v>
      </c>
      <c r="H1281" s="10">
        <f>'Volumi Totali'!H1281/'Volumi Totali'!N1281</f>
        <v>5.1755572787164457E-3</v>
      </c>
      <c r="I1281" s="10">
        <f>'Volumi Totali'!I1281/'Volumi Totali'!N1281</f>
        <v>1.0054622944071322E-2</v>
      </c>
      <c r="J1281" s="10">
        <f>'Volumi Totali'!J1281/'Volumi Totali'!N1281</f>
        <v>0</v>
      </c>
      <c r="K1281" s="10">
        <f>'Volumi Totali'!K1281/'Volumi Totali'!N1281</f>
        <v>1.3474486375642341E-2</v>
      </c>
      <c r="L1281" s="10">
        <f>'Volumi Totali'!L1281/'Volumi Totali'!N1281</f>
        <v>4.8041527119378853E-3</v>
      </c>
      <c r="N1281" s="11">
        <f t="shared" si="20"/>
        <v>0.99999999999999989</v>
      </c>
      <c r="P1281" s="10">
        <f>(B1281*BTC!J1281+Indice!C1281*XRP!J1281+Indice!D1281*LTC!J1281+Indice!E1281*ETC!J551+Indice!F1281*ETH!J698+Indice!G1281*BCH!J551+Indice!H1281*XMR!J1141+Indice!I1281*ZEC!J551+Indice!J1281*EOS!J551+Indice!K1281*DASH!J1237+Indice!L1281*XLM!J1065)</f>
        <v>4.2786559585826549E-2</v>
      </c>
      <c r="Q1281" s="18">
        <f>((B$1279*BTC!E1281+Indice!C$1279*XRP!E1281+Indice!D$1279*LTC!E1281+Indice!F$1279*ETH!E698+Indice!H$1279*XMR!E776+Indice!K$1279*DASH!E1237+Indice!L$1279*XLM!E1065+E$1279*ETC!E521+I$1279*ZEC!E582)/S$733)</f>
        <v>1114.0041553271776</v>
      </c>
      <c r="R1281" s="5"/>
      <c r="S1281" s="4"/>
      <c r="T1281" s="10"/>
      <c r="U1281" s="10"/>
    </row>
    <row r="1282" spans="1:21" x14ac:dyDescent="0.25">
      <c r="A1282" s="4">
        <v>42919</v>
      </c>
      <c r="B1282" s="10">
        <f>'Volumi Totali'!B1282/'Volumi Totali'!N1282</f>
        <v>0.34737108257389798</v>
      </c>
      <c r="C1282" s="10">
        <f>'Volumi Totali'!C1282/'Volumi Totali'!N1282</f>
        <v>2.1750614076585045E-2</v>
      </c>
      <c r="D1282" s="10">
        <f>'Volumi Totali'!D1282/'Volumi Totali'!N1282</f>
        <v>0.26299781323527621</v>
      </c>
      <c r="E1282" s="10">
        <f>'Volumi Totali'!E1282/'Volumi Totali'!N1282</f>
        <v>2.8942305791231804E-2</v>
      </c>
      <c r="F1282" s="10">
        <f>'Volumi Totali'!F1282/'Volumi Totali'!N1282</f>
        <v>0.30676365263794803</v>
      </c>
      <c r="G1282" s="10">
        <f>'Volumi Totali'!G1282/'Volumi Totali'!N1282</f>
        <v>0</v>
      </c>
      <c r="H1282" s="10">
        <f>'Volumi Totali'!H1282/'Volumi Totali'!N1282</f>
        <v>4.7347231401575684E-3</v>
      </c>
      <c r="I1282" s="10">
        <f>'Volumi Totali'!I1282/'Volumi Totali'!N1282</f>
        <v>1.028542128187627E-2</v>
      </c>
      <c r="J1282" s="10">
        <f>'Volumi Totali'!J1282/'Volumi Totali'!N1282</f>
        <v>0</v>
      </c>
      <c r="K1282" s="10">
        <f>'Volumi Totali'!K1282/'Volumi Totali'!N1282</f>
        <v>1.442582695611116E-2</v>
      </c>
      <c r="L1282" s="10">
        <f>'Volumi Totali'!L1282/'Volumi Totali'!N1282</f>
        <v>2.7285603069159016E-3</v>
      </c>
      <c r="N1282" s="11">
        <f t="shared" si="20"/>
        <v>1</v>
      </c>
      <c r="P1282" s="10">
        <f>(B1282*BTC!J1282+Indice!C1282*XRP!J1282+Indice!D1282*LTC!J1282+Indice!E1282*ETC!J552+Indice!F1282*ETH!J699+Indice!G1282*BCH!J552+Indice!H1282*XMR!J1142+Indice!I1282*ZEC!J552+Indice!J1282*EOS!J552+Indice!K1282*DASH!J1238+Indice!L1282*XLM!J1066)</f>
        <v>3.554384308181701E-2</v>
      </c>
      <c r="Q1282" s="18">
        <f>((B$1279*BTC!E1282+Indice!C$1279*XRP!E1282+Indice!D$1279*LTC!E1282+Indice!F$1279*ETH!E699+Indice!H$1279*XMR!E777+Indice!K$1279*DASH!E1238+Indice!L$1279*XLM!E1066+E$1279*ETC!E522+I$1279*ZEC!E583)/S$733)</f>
        <v>1134.4771035471681</v>
      </c>
      <c r="R1282" s="5"/>
      <c r="S1282" s="3"/>
      <c r="T1282" s="10"/>
      <c r="U1282" s="10"/>
    </row>
    <row r="1283" spans="1:21" x14ac:dyDescent="0.25">
      <c r="A1283" s="3">
        <v>42920</v>
      </c>
      <c r="B1283" s="10">
        <f>'Volumi Totali'!B1283/'Volumi Totali'!N1283</f>
        <v>0.32659376565079057</v>
      </c>
      <c r="C1283" s="10">
        <f>'Volumi Totali'!C1283/'Volumi Totali'!N1283</f>
        <v>1.8560994410041786E-2</v>
      </c>
      <c r="D1283" s="10">
        <f>'Volumi Totali'!D1283/'Volumi Totali'!N1283</f>
        <v>0.36511297112136554</v>
      </c>
      <c r="E1283" s="10">
        <f>'Volumi Totali'!E1283/'Volumi Totali'!N1283</f>
        <v>2.8372832966728545E-2</v>
      </c>
      <c r="F1283" s="10">
        <f>'Volumi Totali'!F1283/'Volumi Totali'!N1283</f>
        <v>0.22789644066075215</v>
      </c>
      <c r="G1283" s="10">
        <f>'Volumi Totali'!G1283/'Volumi Totali'!N1283</f>
        <v>0</v>
      </c>
      <c r="H1283" s="10">
        <f>'Volumi Totali'!H1283/'Volumi Totali'!N1283</f>
        <v>4.921460978248967E-3</v>
      </c>
      <c r="I1283" s="10">
        <f>'Volumi Totali'!I1283/'Volumi Totali'!N1283</f>
        <v>9.4478344340568256E-3</v>
      </c>
      <c r="J1283" s="10">
        <f>'Volumi Totali'!J1283/'Volumi Totali'!N1283</f>
        <v>0</v>
      </c>
      <c r="K1283" s="10">
        <f>'Volumi Totali'!K1283/'Volumi Totali'!N1283</f>
        <v>1.6974944349311082E-2</v>
      </c>
      <c r="L1283" s="10">
        <f>'Volumi Totali'!L1283/'Volumi Totali'!N1283</f>
        <v>2.1187554287045427E-3</v>
      </c>
      <c r="N1283" s="11">
        <f t="shared" si="20"/>
        <v>1</v>
      </c>
      <c r="P1283" s="10">
        <f>(B1283*BTC!J1283+Indice!C1283*XRP!J1283+Indice!D1283*LTC!J1283+Indice!E1283*ETC!J553+Indice!F1283*ETH!J700+Indice!G1283*BCH!J553+Indice!H1283*XMR!J1143+Indice!I1283*ZEC!J553+Indice!J1283*EOS!J553+Indice!K1283*DASH!J1239+Indice!L1283*XLM!J1067)</f>
        <v>6.7581354933688123E-2</v>
      </c>
      <c r="Q1283" s="18">
        <f>((B$1279*BTC!E1283+Indice!C$1279*XRP!E1283+Indice!D$1279*LTC!E1283+Indice!F$1279*ETH!E700+Indice!H$1279*XMR!E778+Indice!K$1279*DASH!E1239+Indice!L$1279*XLM!E1067+E$1279*ETC!E523+I$1279*ZEC!E584)/S$733)</f>
        <v>1145.5446451348769</v>
      </c>
      <c r="R1283" s="5"/>
      <c r="S1283" s="4"/>
      <c r="T1283" s="10"/>
      <c r="U1283" s="10"/>
    </row>
    <row r="1284" spans="1:21" x14ac:dyDescent="0.25">
      <c r="A1284" s="4">
        <v>42921</v>
      </c>
      <c r="B1284" s="10">
        <f>'Volumi Totali'!B1284/'Volumi Totali'!N1284</f>
        <v>0.33585124707838104</v>
      </c>
      <c r="C1284" s="10">
        <f>'Volumi Totali'!C1284/'Volumi Totali'!N1284</f>
        <v>2.6142874131290253E-2</v>
      </c>
      <c r="D1284" s="10">
        <f>'Volumi Totali'!D1284/'Volumi Totali'!N1284</f>
        <v>0.28200574590600103</v>
      </c>
      <c r="E1284" s="10">
        <f>'Volumi Totali'!E1284/'Volumi Totali'!N1284</f>
        <v>2.0571238986156957E-2</v>
      </c>
      <c r="F1284" s="10">
        <f>'Volumi Totali'!F1284/'Volumi Totali'!N1284</f>
        <v>0.28187982425140234</v>
      </c>
      <c r="G1284" s="10">
        <f>'Volumi Totali'!G1284/'Volumi Totali'!N1284</f>
        <v>0</v>
      </c>
      <c r="H1284" s="10">
        <f>'Volumi Totali'!H1284/'Volumi Totali'!N1284</f>
        <v>5.4370914755017688E-3</v>
      </c>
      <c r="I1284" s="10">
        <f>'Volumi Totali'!I1284/'Volumi Totali'!N1284</f>
        <v>1.3582705578444012E-2</v>
      </c>
      <c r="J1284" s="10">
        <f>'Volumi Totali'!J1284/'Volumi Totali'!N1284</f>
        <v>0</v>
      </c>
      <c r="K1284" s="10">
        <f>'Volumi Totali'!K1284/'Volumi Totali'!N1284</f>
        <v>3.3274514725799578E-2</v>
      </c>
      <c r="L1284" s="10">
        <f>'Volumi Totali'!L1284/'Volumi Totali'!N1284</f>
        <v>1.2547578670230003E-3</v>
      </c>
      <c r="N1284" s="11">
        <f t="shared" si="20"/>
        <v>1</v>
      </c>
      <c r="P1284" s="10">
        <f>(B1284*BTC!J1284+Indice!C1284*XRP!J1284+Indice!D1284*LTC!J1284+Indice!E1284*ETC!J554+Indice!F1284*ETH!J701+Indice!G1284*BCH!J554+Indice!H1284*XMR!J1144+Indice!I1284*ZEC!J554+Indice!J1284*EOS!J554+Indice!K1284*DASH!J1240+Indice!L1284*XLM!J1068)</f>
        <v>-1.0028197750864769E-2</v>
      </c>
      <c r="Q1284" s="18">
        <f>((B$1279*BTC!E1284+Indice!C$1279*XRP!E1284+Indice!D$1279*LTC!E1284+Indice!F$1279*ETH!E701+Indice!H$1279*XMR!E779+Indice!K$1279*DASH!E1240+Indice!L$1279*XLM!E1068+E$1279*ETC!E524+I$1279*ZEC!E585)/S$733)</f>
        <v>1143.9494373720577</v>
      </c>
      <c r="R1284" s="5"/>
      <c r="S1284" s="3"/>
      <c r="T1284" s="10"/>
      <c r="U1284" s="10"/>
    </row>
    <row r="1285" spans="1:21" x14ac:dyDescent="0.25">
      <c r="A1285" s="3">
        <v>42922</v>
      </c>
      <c r="B1285" s="10">
        <f>'Volumi Totali'!B1285/'Volumi Totali'!N1285</f>
        <v>0.35786499546016054</v>
      </c>
      <c r="C1285" s="10">
        <f>'Volumi Totali'!C1285/'Volumi Totali'!N1285</f>
        <v>2.0592864404014956E-2</v>
      </c>
      <c r="D1285" s="10">
        <f>'Volumi Totali'!D1285/'Volumi Totali'!N1285</f>
        <v>0.21658582263989201</v>
      </c>
      <c r="E1285" s="10">
        <f>'Volumi Totali'!E1285/'Volumi Totali'!N1285</f>
        <v>2.9402617084050682E-2</v>
      </c>
      <c r="F1285" s="10">
        <f>'Volumi Totali'!F1285/'Volumi Totali'!N1285</f>
        <v>0.29263924829410431</v>
      </c>
      <c r="G1285" s="10">
        <f>'Volumi Totali'!G1285/'Volumi Totali'!N1285</f>
        <v>0</v>
      </c>
      <c r="H1285" s="10">
        <f>'Volumi Totali'!H1285/'Volumi Totali'!N1285</f>
        <v>1.0881353752732068E-2</v>
      </c>
      <c r="I1285" s="10">
        <f>'Volumi Totali'!I1285/'Volumi Totali'!N1285</f>
        <v>1.6624612698356425E-2</v>
      </c>
      <c r="J1285" s="10">
        <f>'Volumi Totali'!J1285/'Volumi Totali'!N1285</f>
        <v>0</v>
      </c>
      <c r="K1285" s="10">
        <f>'Volumi Totali'!K1285/'Volumi Totali'!N1285</f>
        <v>5.3679021900927278E-2</v>
      </c>
      <c r="L1285" s="10">
        <f>'Volumi Totali'!L1285/'Volumi Totali'!N1285</f>
        <v>1.7294637657617466E-3</v>
      </c>
      <c r="N1285" s="11">
        <f t="shared" si="20"/>
        <v>1</v>
      </c>
      <c r="P1285" s="10">
        <f>(B1285*BTC!J1285+Indice!C1285*XRP!J1285+Indice!D1285*LTC!J1285+Indice!E1285*ETC!J555+Indice!F1285*ETH!J702+Indice!G1285*BCH!J555+Indice!H1285*XMR!J1145+Indice!I1285*ZEC!J555+Indice!J1285*EOS!J555+Indice!K1285*DASH!J1241+Indice!L1285*XLM!J1069)</f>
        <v>-2.2126697215779155E-3</v>
      </c>
      <c r="Q1285" s="18">
        <f>((B$1279*BTC!E1285+Indice!C$1279*XRP!E1285+Indice!D$1279*LTC!E1285+Indice!F$1279*ETH!E702+Indice!H$1279*XMR!E780+Indice!K$1279*DASH!E1241+Indice!L$1279*XLM!E1069+E$1279*ETC!E525+I$1279*ZEC!E586)/S$733)</f>
        <v>1147.2336081611024</v>
      </c>
      <c r="R1285" s="5"/>
      <c r="S1285" s="4"/>
      <c r="T1285" s="10"/>
      <c r="U1285" s="10"/>
    </row>
    <row r="1286" spans="1:21" x14ac:dyDescent="0.25">
      <c r="A1286" s="4">
        <v>42923</v>
      </c>
      <c r="B1286" s="10">
        <f>'Volumi Totali'!B1286/'Volumi Totali'!N1286</f>
        <v>0.37653399720306119</v>
      </c>
      <c r="C1286" s="10">
        <f>'Volumi Totali'!C1286/'Volumi Totali'!N1286</f>
        <v>3.6285353566183509E-2</v>
      </c>
      <c r="D1286" s="10">
        <f>'Volumi Totali'!D1286/'Volumi Totali'!N1286</f>
        <v>0.22726038021263464</v>
      </c>
      <c r="E1286" s="10">
        <f>'Volumi Totali'!E1286/'Volumi Totali'!N1286</f>
        <v>2.5859183574307665E-2</v>
      </c>
      <c r="F1286" s="10">
        <f>'Volumi Totali'!F1286/'Volumi Totali'!N1286</f>
        <v>0.28206927707826707</v>
      </c>
      <c r="G1286" s="10">
        <f>'Volumi Totali'!G1286/'Volumi Totali'!N1286</f>
        <v>0</v>
      </c>
      <c r="H1286" s="10">
        <f>'Volumi Totali'!H1286/'Volumi Totali'!N1286</f>
        <v>8.3418799840128729E-3</v>
      </c>
      <c r="I1286" s="10">
        <f>'Volumi Totali'!I1286/'Volumi Totali'!N1286</f>
        <v>1.5639049772485029E-2</v>
      </c>
      <c r="J1286" s="10">
        <f>'Volumi Totali'!J1286/'Volumi Totali'!N1286</f>
        <v>0</v>
      </c>
      <c r="K1286" s="10">
        <f>'Volumi Totali'!K1286/'Volumi Totali'!N1286</f>
        <v>2.4454033175371079E-2</v>
      </c>
      <c r="L1286" s="10">
        <f>'Volumi Totali'!L1286/'Volumi Totali'!N1286</f>
        <v>3.5568454336769285E-3</v>
      </c>
      <c r="N1286" s="11">
        <f t="shared" si="20"/>
        <v>1</v>
      </c>
      <c r="P1286" s="10">
        <f>(B1286*BTC!J1286+Indice!C1286*XRP!J1286+Indice!D1286*LTC!J1286+Indice!E1286*ETC!J556+Indice!F1286*ETH!J703+Indice!G1286*BCH!J556+Indice!H1286*XMR!J1146+Indice!I1286*ZEC!J556+Indice!J1286*EOS!J556+Indice!K1286*DASH!J1242+Indice!L1286*XLM!J1070)</f>
        <v>-6.4911260114783861E-2</v>
      </c>
      <c r="Q1286" s="18">
        <f>((B$1279*BTC!E1286+Indice!C$1279*XRP!E1286+Indice!D$1279*LTC!E1286+Indice!F$1279*ETH!E703+Indice!H$1279*XMR!E781+Indice!K$1279*DASH!E1242+Indice!L$1279*XLM!E1070+E$1279*ETC!E526+I$1279*ZEC!E587)/S$733)</f>
        <v>1099.7374753162451</v>
      </c>
      <c r="R1286" s="5"/>
      <c r="S1286" s="3"/>
      <c r="T1286" s="10"/>
      <c r="U1286" s="10"/>
    </row>
    <row r="1287" spans="1:21" x14ac:dyDescent="0.25">
      <c r="A1287" s="3">
        <v>42924</v>
      </c>
      <c r="B1287" s="10">
        <f>'Volumi Totali'!B1287/'Volumi Totali'!N1287</f>
        <v>0.3021828061520872</v>
      </c>
      <c r="C1287" s="10">
        <f>'Volumi Totali'!C1287/'Volumi Totali'!N1287</f>
        <v>5.1334774857391782E-2</v>
      </c>
      <c r="D1287" s="10">
        <f>'Volumi Totali'!D1287/'Volumi Totali'!N1287</f>
        <v>0.24929660010055613</v>
      </c>
      <c r="E1287" s="10">
        <f>'Volumi Totali'!E1287/'Volumi Totali'!N1287</f>
        <v>4.6975081187633036E-2</v>
      </c>
      <c r="F1287" s="10">
        <f>'Volumi Totali'!F1287/'Volumi Totali'!N1287</f>
        <v>0.31109505513126862</v>
      </c>
      <c r="G1287" s="10">
        <f>'Volumi Totali'!G1287/'Volumi Totali'!N1287</f>
        <v>0</v>
      </c>
      <c r="H1287" s="10">
        <f>'Volumi Totali'!H1287/'Volumi Totali'!N1287</f>
        <v>6.5114785822458152E-3</v>
      </c>
      <c r="I1287" s="10">
        <f>'Volumi Totali'!I1287/'Volumi Totali'!N1287</f>
        <v>1.1218381882074384E-2</v>
      </c>
      <c r="J1287" s="10">
        <f>'Volumi Totali'!J1287/'Volumi Totali'!N1287</f>
        <v>0</v>
      </c>
      <c r="K1287" s="10">
        <f>'Volumi Totali'!K1287/'Volumi Totali'!N1287</f>
        <v>1.7095438500807858E-2</v>
      </c>
      <c r="L1287" s="10">
        <f>'Volumi Totali'!L1287/'Volumi Totali'!N1287</f>
        <v>4.290383605935171E-3</v>
      </c>
      <c r="N1287" s="11">
        <f t="shared" si="20"/>
        <v>0.99999999999999989</v>
      </c>
      <c r="P1287" s="10">
        <f>(B1287*BTC!J1287+Indice!C1287*XRP!J1287+Indice!D1287*LTC!J1287+Indice!E1287*ETC!J557+Indice!F1287*ETH!J704+Indice!G1287*BCH!J557+Indice!H1287*XMR!J1147+Indice!I1287*ZEC!J557+Indice!J1287*EOS!J557+Indice!K1287*DASH!J1243+Indice!L1287*XLM!J1071)</f>
        <v>4.384933135347608E-2</v>
      </c>
      <c r="Q1287" s="18">
        <f>((B$1279*BTC!E1287+Indice!C$1279*XRP!E1287+Indice!D$1279*LTC!E1287+Indice!F$1279*ETH!E704+Indice!H$1279*XMR!E782+Indice!K$1279*DASH!E1243+Indice!L$1279*XLM!E1071+E$1279*ETC!E527+I$1279*ZEC!E588)/S$733)</f>
        <v>1123.6097149899513</v>
      </c>
      <c r="R1287" s="5"/>
      <c r="S1287" s="4"/>
      <c r="T1287" s="10"/>
      <c r="U1287" s="10"/>
    </row>
    <row r="1288" spans="1:21" x14ac:dyDescent="0.25">
      <c r="A1288" s="4">
        <v>42925</v>
      </c>
      <c r="B1288" s="10">
        <f>'Volumi Totali'!B1288/'Volumi Totali'!N1288</f>
        <v>0.31795577001622394</v>
      </c>
      <c r="C1288" s="10">
        <f>'Volumi Totali'!C1288/'Volumi Totali'!N1288</f>
        <v>4.9847742088169146E-2</v>
      </c>
      <c r="D1288" s="10">
        <f>'Volumi Totali'!D1288/'Volumi Totali'!N1288</f>
        <v>0.24650944792617599</v>
      </c>
      <c r="E1288" s="10">
        <f>'Volumi Totali'!E1288/'Volumi Totali'!N1288</f>
        <v>3.3971156421283434E-2</v>
      </c>
      <c r="F1288" s="10">
        <f>'Volumi Totali'!F1288/'Volumi Totali'!N1288</f>
        <v>0.30425947176189594</v>
      </c>
      <c r="G1288" s="10">
        <f>'Volumi Totali'!G1288/'Volumi Totali'!N1288</f>
        <v>0</v>
      </c>
      <c r="H1288" s="10">
        <f>'Volumi Totali'!H1288/'Volumi Totali'!N1288</f>
        <v>7.638561862950765E-3</v>
      </c>
      <c r="I1288" s="10">
        <f>'Volumi Totali'!I1288/'Volumi Totali'!N1288</f>
        <v>1.0669422643145807E-2</v>
      </c>
      <c r="J1288" s="10">
        <f>'Volumi Totali'!J1288/'Volumi Totali'!N1288</f>
        <v>0</v>
      </c>
      <c r="K1288" s="10">
        <f>'Volumi Totali'!K1288/'Volumi Totali'!N1288</f>
        <v>2.6676116609119727E-2</v>
      </c>
      <c r="L1288" s="10">
        <f>'Volumi Totali'!L1288/'Volumi Totali'!N1288</f>
        <v>2.4723106710352631E-3</v>
      </c>
      <c r="N1288" s="11">
        <f t="shared" si="20"/>
        <v>1.0000000000000002</v>
      </c>
      <c r="P1288" s="10">
        <f>(B1288*BTC!J1288+Indice!C1288*XRP!J1288+Indice!D1288*LTC!J1288+Indice!E1288*ETC!J558+Indice!F1288*ETH!J705+Indice!G1288*BCH!J558+Indice!H1288*XMR!J1148+Indice!I1288*ZEC!J558+Indice!J1288*EOS!J558+Indice!K1288*DASH!J1244+Indice!L1288*XLM!J1072)</f>
        <v>-3.292876404974035E-2</v>
      </c>
      <c r="Q1288" s="18">
        <f>((B$1279*BTC!E1288+Indice!C$1279*XRP!E1288+Indice!D$1279*LTC!E1288+Indice!F$1279*ETH!E705+Indice!H$1279*XMR!E783+Indice!K$1279*DASH!E1244+Indice!L$1279*XLM!E1072+E$1279*ETC!E528+I$1279*ZEC!E589)/S$733)</f>
        <v>1098.075023200096</v>
      </c>
      <c r="R1288" s="5"/>
      <c r="S1288" s="3"/>
      <c r="T1288" s="10"/>
      <c r="U1288" s="10"/>
    </row>
    <row r="1289" spans="1:21" x14ac:dyDescent="0.25">
      <c r="A1289" s="3">
        <v>42926</v>
      </c>
      <c r="B1289" s="10">
        <f>'Volumi Totali'!B1289/'Volumi Totali'!N1289</f>
        <v>0.39976342179138502</v>
      </c>
      <c r="C1289" s="10">
        <f>'Volumi Totali'!C1289/'Volumi Totali'!N1289</f>
        <v>4.2943268870565383E-2</v>
      </c>
      <c r="D1289" s="10">
        <f>'Volumi Totali'!D1289/'Volumi Totali'!N1289</f>
        <v>0.13428086147929488</v>
      </c>
      <c r="E1289" s="10">
        <f>'Volumi Totali'!E1289/'Volumi Totali'!N1289</f>
        <v>5.2577598994468074E-2</v>
      </c>
      <c r="F1289" s="10">
        <f>'Volumi Totali'!F1289/'Volumi Totali'!N1289</f>
        <v>0.33717231606012188</v>
      </c>
      <c r="G1289" s="10">
        <f>'Volumi Totali'!G1289/'Volumi Totali'!N1289</f>
        <v>0</v>
      </c>
      <c r="H1289" s="10">
        <f>'Volumi Totali'!H1289/'Volumi Totali'!N1289</f>
        <v>5.2644511160006065E-3</v>
      </c>
      <c r="I1289" s="10">
        <f>'Volumi Totali'!I1289/'Volumi Totali'!N1289</f>
        <v>1.0145255982002714E-2</v>
      </c>
      <c r="J1289" s="10">
        <f>'Volumi Totali'!J1289/'Volumi Totali'!N1289</f>
        <v>0</v>
      </c>
      <c r="K1289" s="10">
        <f>'Volumi Totali'!K1289/'Volumi Totali'!N1289</f>
        <v>1.3967292174199885E-2</v>
      </c>
      <c r="L1289" s="10">
        <f>'Volumi Totali'!L1289/'Volumi Totali'!N1289</f>
        <v>3.8855335319615504E-3</v>
      </c>
      <c r="N1289" s="11">
        <f t="shared" si="20"/>
        <v>1</v>
      </c>
      <c r="P1289" s="10">
        <f>(B1289*BTC!J1289+Indice!C1289*XRP!J1289+Indice!D1289*LTC!J1289+Indice!E1289*ETC!J559+Indice!F1289*ETH!J706+Indice!G1289*BCH!J559+Indice!H1289*XMR!J1149+Indice!I1289*ZEC!J559+Indice!J1289*EOS!J559+Indice!K1289*DASH!J1245+Indice!L1289*XLM!J1073)</f>
        <v>-8.1419505902752723E-2</v>
      </c>
      <c r="Q1289" s="18">
        <f>((B$1279*BTC!E1289+Indice!C$1279*XRP!E1289+Indice!D$1279*LTC!E1289+Indice!F$1279*ETH!E706+Indice!H$1279*XMR!E784+Indice!K$1279*DASH!E1245+Indice!L$1279*XLM!E1073+E$1279*ETC!E529+I$1279*ZEC!E590)/S$733)</f>
        <v>1027.9727013226463</v>
      </c>
      <c r="R1289" s="5"/>
      <c r="S1289" s="4"/>
      <c r="T1289" s="10"/>
      <c r="U1289" s="10"/>
    </row>
    <row r="1290" spans="1:21" x14ac:dyDescent="0.25">
      <c r="A1290" s="4">
        <v>42927</v>
      </c>
      <c r="B1290" s="10">
        <f>'Volumi Totali'!B1290/'Volumi Totali'!N1290</f>
        <v>0.35423665839349389</v>
      </c>
      <c r="C1290" s="10">
        <f>'Volumi Totali'!C1290/'Volumi Totali'!N1290</f>
        <v>7.2302630152631608E-2</v>
      </c>
      <c r="D1290" s="10">
        <f>'Volumi Totali'!D1290/'Volumi Totali'!N1290</f>
        <v>0.10656855460619359</v>
      </c>
      <c r="E1290" s="10">
        <f>'Volumi Totali'!E1290/'Volumi Totali'!N1290</f>
        <v>5.1780631982621339E-2</v>
      </c>
      <c r="F1290" s="10">
        <f>'Volumi Totali'!F1290/'Volumi Totali'!N1290</f>
        <v>0.3838567249578056</v>
      </c>
      <c r="G1290" s="10">
        <f>'Volumi Totali'!G1290/'Volumi Totali'!N1290</f>
        <v>0</v>
      </c>
      <c r="H1290" s="10">
        <f>'Volumi Totali'!H1290/'Volumi Totali'!N1290</f>
        <v>4.7919021917593001E-3</v>
      </c>
      <c r="I1290" s="10">
        <f>'Volumi Totali'!I1290/'Volumi Totali'!N1290</f>
        <v>9.9723096345421466E-3</v>
      </c>
      <c r="J1290" s="10">
        <f>'Volumi Totali'!J1290/'Volumi Totali'!N1290</f>
        <v>0</v>
      </c>
      <c r="K1290" s="10">
        <f>'Volumi Totali'!K1290/'Volumi Totali'!N1290</f>
        <v>1.1950558979458466E-2</v>
      </c>
      <c r="L1290" s="10">
        <f>'Volumi Totali'!L1290/'Volumi Totali'!N1290</f>
        <v>4.5400291014941032E-3</v>
      </c>
      <c r="N1290" s="11">
        <f t="shared" si="20"/>
        <v>0.99999999999999989</v>
      </c>
      <c r="P1290" s="10">
        <f>(B1290*BTC!J1290+Indice!C1290*XRP!J1290+Indice!D1290*LTC!J1290+Indice!E1290*ETC!J560+Indice!F1290*ETH!J707+Indice!G1290*BCH!J560+Indice!H1290*XMR!J1150+Indice!I1290*ZEC!J560+Indice!J1290*EOS!J560+Indice!K1290*DASH!J1246+Indice!L1290*XLM!J1074)</f>
        <v>-3.9171249669925474E-2</v>
      </c>
      <c r="Q1290" s="18">
        <f>((B$1279*BTC!E1290+Indice!C$1279*XRP!E1290+Indice!D$1279*LTC!E1290+Indice!F$1279*ETH!E707+Indice!H$1279*XMR!E785+Indice!K$1279*DASH!E1246+Indice!L$1279*XLM!E1074+E$1279*ETC!E530+I$1279*ZEC!E591)/S$733)</f>
        <v>1005.662587747812</v>
      </c>
      <c r="R1290" s="5"/>
      <c r="S1290" s="3"/>
      <c r="T1290" s="10"/>
      <c r="U1290" s="10"/>
    </row>
    <row r="1291" spans="1:21" x14ac:dyDescent="0.25">
      <c r="A1291" s="3">
        <v>42928</v>
      </c>
      <c r="B1291" s="10">
        <f>'Volumi Totali'!B1291/'Volumi Totali'!N1291</f>
        <v>0.30203877290112041</v>
      </c>
      <c r="C1291" s="10">
        <f>'Volumi Totali'!C1291/'Volumi Totali'!N1291</f>
        <v>4.1362507563524553E-2</v>
      </c>
      <c r="D1291" s="10">
        <f>'Volumi Totali'!D1291/'Volumi Totali'!N1291</f>
        <v>0.10000220847986335</v>
      </c>
      <c r="E1291" s="10">
        <f>'Volumi Totali'!E1291/'Volumi Totali'!N1291</f>
        <v>0.1960972002480374</v>
      </c>
      <c r="F1291" s="10">
        <f>'Volumi Totali'!F1291/'Volumi Totali'!N1291</f>
        <v>0.33549681250920882</v>
      </c>
      <c r="G1291" s="10">
        <f>'Volumi Totali'!G1291/'Volumi Totali'!N1291</f>
        <v>0</v>
      </c>
      <c r="H1291" s="10">
        <f>'Volumi Totali'!H1291/'Volumi Totali'!N1291</f>
        <v>4.2668877571323989E-3</v>
      </c>
      <c r="I1291" s="10">
        <f>'Volumi Totali'!I1291/'Volumi Totali'!N1291</f>
        <v>8.1502973024107205E-3</v>
      </c>
      <c r="J1291" s="10">
        <f>'Volumi Totali'!J1291/'Volumi Totali'!N1291</f>
        <v>0</v>
      </c>
      <c r="K1291" s="10">
        <f>'Volumi Totali'!K1291/'Volumi Totali'!N1291</f>
        <v>8.1627582494513008E-3</v>
      </c>
      <c r="L1291" s="10">
        <f>'Volumi Totali'!L1291/'Volumi Totali'!N1291</f>
        <v>4.4225549892510738E-3</v>
      </c>
      <c r="N1291" s="11">
        <f t="shared" si="20"/>
        <v>0.99999999999999989</v>
      </c>
      <c r="P1291" s="10">
        <f>(B1291*BTC!J1291+Indice!C1291*XRP!J1291+Indice!D1291*LTC!J1291+Indice!E1291*ETC!J561+Indice!F1291*ETH!J708+Indice!G1291*BCH!J561+Indice!H1291*XMR!J1151+Indice!I1291*ZEC!J561+Indice!J1291*EOS!J561+Indice!K1291*DASH!J1247+Indice!L1291*XLM!J1075)</f>
        <v>8.0657886590807124E-2</v>
      </c>
      <c r="Q1291" s="18">
        <f>((B$1279*BTC!E1291+Indice!C$1279*XRP!E1291+Indice!D$1279*LTC!E1291+Indice!F$1279*ETH!E708+Indice!H$1279*XMR!E786+Indice!K$1279*DASH!E1247+Indice!L$1279*XLM!E1075+E$1279*ETC!E531+I$1279*ZEC!E592)/S$733)</f>
        <v>1045.9475529145607</v>
      </c>
      <c r="R1291" s="5"/>
      <c r="S1291" s="4"/>
      <c r="T1291" s="10"/>
      <c r="U1291" s="10"/>
    </row>
    <row r="1292" spans="1:21" x14ac:dyDescent="0.25">
      <c r="A1292" s="4">
        <v>42929</v>
      </c>
      <c r="B1292" s="10">
        <f>'Volumi Totali'!B1292/'Volumi Totali'!N1292</f>
        <v>0.31784365755714972</v>
      </c>
      <c r="C1292" s="10">
        <f>'Volumi Totali'!C1292/'Volumi Totali'!N1292</f>
        <v>8.2430111267925363E-2</v>
      </c>
      <c r="D1292" s="10">
        <f>'Volumi Totali'!D1292/'Volumi Totali'!N1292</f>
        <v>8.7128719642893426E-2</v>
      </c>
      <c r="E1292" s="10">
        <f>'Volumi Totali'!E1292/'Volumi Totali'!N1292</f>
        <v>0.16321465967127308</v>
      </c>
      <c r="F1292" s="10">
        <f>'Volumi Totali'!F1292/'Volumi Totali'!N1292</f>
        <v>0.31507470557127976</v>
      </c>
      <c r="G1292" s="10">
        <f>'Volumi Totali'!G1292/'Volumi Totali'!N1292</f>
        <v>0</v>
      </c>
      <c r="H1292" s="10">
        <f>'Volumi Totali'!H1292/'Volumi Totali'!N1292</f>
        <v>3.7912831217991978E-3</v>
      </c>
      <c r="I1292" s="10">
        <f>'Volumi Totali'!I1292/'Volumi Totali'!N1292</f>
        <v>1.0277085835570509E-2</v>
      </c>
      <c r="J1292" s="10">
        <f>'Volumi Totali'!J1292/'Volumi Totali'!N1292</f>
        <v>0</v>
      </c>
      <c r="K1292" s="10">
        <f>'Volumi Totali'!K1292/'Volumi Totali'!N1292</f>
        <v>9.2296624793807968E-3</v>
      </c>
      <c r="L1292" s="10">
        <f>'Volumi Totali'!L1292/'Volumi Totali'!N1292</f>
        <v>1.1010114852728185E-2</v>
      </c>
      <c r="N1292" s="11">
        <f t="shared" si="20"/>
        <v>1</v>
      </c>
      <c r="P1292" s="10">
        <f>(B1292*BTC!J1292+Indice!C1292*XRP!J1292+Indice!D1292*LTC!J1292+Indice!E1292*ETC!J562+Indice!F1292*ETH!J709+Indice!G1292*BCH!J562+Indice!H1292*XMR!J1152+Indice!I1292*ZEC!J562+Indice!J1292*EOS!J562+Indice!K1292*DASH!J1248+Indice!L1292*XLM!J1076)</f>
        <v>-4.7913719472243772E-2</v>
      </c>
      <c r="Q1292" s="18">
        <f>((B$1279*BTC!E1292+Indice!C$1279*XRP!E1292+Indice!D$1279*LTC!E1292+Indice!F$1279*ETH!E709+Indice!H$1279*XMR!E787+Indice!K$1279*DASH!E1248+Indice!L$1279*XLM!E1076+E$1279*ETC!E532+I$1279*ZEC!E593)/S$733)</f>
        <v>1019.6813223477373</v>
      </c>
      <c r="R1292" s="5"/>
      <c r="S1292" s="3"/>
      <c r="T1292" s="10"/>
      <c r="U1292" s="10"/>
    </row>
    <row r="1293" spans="1:21" x14ac:dyDescent="0.25">
      <c r="A1293" s="3">
        <v>42930</v>
      </c>
      <c r="B1293" s="10">
        <f>'Volumi Totali'!B1293/'Volumi Totali'!N1293</f>
        <v>0.37767948719506944</v>
      </c>
      <c r="C1293" s="10">
        <f>'Volumi Totali'!C1293/'Volumi Totali'!N1293</f>
        <v>4.1528597640264807E-2</v>
      </c>
      <c r="D1293" s="10">
        <f>'Volumi Totali'!D1293/'Volumi Totali'!N1293</f>
        <v>0.13712779437583772</v>
      </c>
      <c r="E1293" s="10">
        <f>'Volumi Totali'!E1293/'Volumi Totali'!N1293</f>
        <v>9.2238220980434327E-2</v>
      </c>
      <c r="F1293" s="10">
        <f>'Volumi Totali'!F1293/'Volumi Totali'!N1293</f>
        <v>0.3207085111473747</v>
      </c>
      <c r="G1293" s="10">
        <f>'Volumi Totali'!G1293/'Volumi Totali'!N1293</f>
        <v>0</v>
      </c>
      <c r="H1293" s="10">
        <f>'Volumi Totali'!H1293/'Volumi Totali'!N1293</f>
        <v>4.090539649056868E-3</v>
      </c>
      <c r="I1293" s="10">
        <f>'Volumi Totali'!I1293/'Volumi Totali'!N1293</f>
        <v>9.8874230475825241E-3</v>
      </c>
      <c r="J1293" s="10">
        <f>'Volumi Totali'!J1293/'Volumi Totali'!N1293</f>
        <v>0</v>
      </c>
      <c r="K1293" s="10">
        <f>'Volumi Totali'!K1293/'Volumi Totali'!N1293</f>
        <v>1.1483086752184939E-2</v>
      </c>
      <c r="L1293" s="10">
        <f>'Volumi Totali'!L1293/'Volumi Totali'!N1293</f>
        <v>5.256339212194659E-3</v>
      </c>
      <c r="N1293" s="11">
        <f t="shared" si="20"/>
        <v>1</v>
      </c>
      <c r="P1293" s="10">
        <f>(B1293*BTC!J1293+Indice!C1293*XRP!J1293+Indice!D1293*LTC!J1293+Indice!E1293*ETC!J563+Indice!F1293*ETH!J710+Indice!G1293*BCH!J563+Indice!H1293*XMR!J1153+Indice!I1293*ZEC!J563+Indice!J1293*EOS!J563+Indice!K1293*DASH!J1249+Indice!L1293*XLM!J1077)</f>
        <v>-5.0563873307877344E-2</v>
      </c>
      <c r="Q1293" s="18">
        <f>((B$1279*BTC!E1293+Indice!C$1279*XRP!E1293+Indice!D$1279*LTC!E1293+Indice!F$1279*ETH!E710+Indice!H$1279*XMR!E788+Indice!K$1279*DASH!E1249+Indice!L$1279*XLM!E1077+E$1279*ETC!E533+I$1279*ZEC!E594)/S$733)</f>
        <v>966.07694971426918</v>
      </c>
      <c r="R1293" s="5"/>
      <c r="S1293" s="4"/>
      <c r="T1293" s="10"/>
      <c r="U1293" s="10"/>
    </row>
    <row r="1294" spans="1:21" x14ac:dyDescent="0.25">
      <c r="A1294" s="4">
        <v>42931</v>
      </c>
      <c r="B1294" s="10">
        <f>'Volumi Totali'!B1294/'Volumi Totali'!N1294</f>
        <v>0.38489959233147131</v>
      </c>
      <c r="C1294" s="10">
        <f>'Volumi Totali'!C1294/'Volumi Totali'!N1294</f>
        <v>5.1047982079299843E-2</v>
      </c>
      <c r="D1294" s="10">
        <f>'Volumi Totali'!D1294/'Volumi Totali'!N1294</f>
        <v>0.12680046190957114</v>
      </c>
      <c r="E1294" s="10">
        <f>'Volumi Totali'!E1294/'Volumi Totali'!N1294</f>
        <v>9.4193890398351243E-2</v>
      </c>
      <c r="F1294" s="10">
        <f>'Volumi Totali'!F1294/'Volumi Totali'!N1294</f>
        <v>0.31394939663070209</v>
      </c>
      <c r="G1294" s="10">
        <f>'Volumi Totali'!G1294/'Volumi Totali'!N1294</f>
        <v>0</v>
      </c>
      <c r="H1294" s="10">
        <f>'Volumi Totali'!H1294/'Volumi Totali'!N1294</f>
        <v>3.7648153104275868E-3</v>
      </c>
      <c r="I1294" s="10">
        <f>'Volumi Totali'!I1294/'Volumi Totali'!N1294</f>
        <v>5.5500478349718293E-3</v>
      </c>
      <c r="J1294" s="10">
        <f>'Volumi Totali'!J1294/'Volumi Totali'!N1294</f>
        <v>0</v>
      </c>
      <c r="K1294" s="10">
        <f>'Volumi Totali'!K1294/'Volumi Totali'!N1294</f>
        <v>1.1935045248964009E-2</v>
      </c>
      <c r="L1294" s="10">
        <f>'Volumi Totali'!L1294/'Volumi Totali'!N1294</f>
        <v>7.8587682562409177E-3</v>
      </c>
      <c r="N1294" s="11">
        <f t="shared" si="20"/>
        <v>1</v>
      </c>
      <c r="P1294" s="10">
        <f>(B1294*BTC!J1294+Indice!C1294*XRP!J1294+Indice!D1294*LTC!J1294+Indice!E1294*ETC!J564+Indice!F1294*ETH!J711+Indice!G1294*BCH!J564+Indice!H1294*XMR!J1154+Indice!I1294*ZEC!J564+Indice!J1294*EOS!J564+Indice!K1294*DASH!J1250+Indice!L1294*XLM!J1078)</f>
        <v>-0.10492768818101593</v>
      </c>
      <c r="Q1294" s="18">
        <f>((B$1279*BTC!E1294+Indice!C$1279*XRP!E1294+Indice!D$1279*LTC!E1294+Indice!F$1279*ETH!E711+Indice!H$1279*XMR!E789+Indice!K$1279*DASH!E1250+Indice!L$1279*XLM!E1078+E$1279*ETC!E534+I$1279*ZEC!E595)/S$733)</f>
        <v>860.94316028818002</v>
      </c>
      <c r="R1294" s="5"/>
      <c r="S1294" s="3"/>
      <c r="T1294" s="10"/>
      <c r="U1294" s="10"/>
    </row>
    <row r="1295" spans="1:21" x14ac:dyDescent="0.25">
      <c r="A1295" s="3">
        <v>42932</v>
      </c>
      <c r="B1295" s="10">
        <f>'Volumi Totali'!B1295/'Volumi Totali'!N1295</f>
        <v>0.32037112541223689</v>
      </c>
      <c r="C1295" s="10">
        <f>'Volumi Totali'!C1295/'Volumi Totali'!N1295</f>
        <v>6.9862122173645513E-2</v>
      </c>
      <c r="D1295" s="10">
        <f>'Volumi Totali'!D1295/'Volumi Totali'!N1295</f>
        <v>0.10654011982737414</v>
      </c>
      <c r="E1295" s="10">
        <f>'Volumi Totali'!E1295/'Volumi Totali'!N1295</f>
        <v>6.7502276193114871E-2</v>
      </c>
      <c r="F1295" s="10">
        <f>'Volumi Totali'!F1295/'Volumi Totali'!N1295</f>
        <v>0.41083783063838347</v>
      </c>
      <c r="G1295" s="10">
        <f>'Volumi Totali'!G1295/'Volumi Totali'!N1295</f>
        <v>0</v>
      </c>
      <c r="H1295" s="10">
        <f>'Volumi Totali'!H1295/'Volumi Totali'!N1295</f>
        <v>3.3676790827440288E-3</v>
      </c>
      <c r="I1295" s="10">
        <f>'Volumi Totali'!I1295/'Volumi Totali'!N1295</f>
        <v>5.5472817414312335E-3</v>
      </c>
      <c r="J1295" s="10">
        <f>'Volumi Totali'!J1295/'Volumi Totali'!N1295</f>
        <v>0</v>
      </c>
      <c r="K1295" s="10">
        <f>'Volumi Totali'!K1295/'Volumi Totali'!N1295</f>
        <v>9.5839952432481574E-3</v>
      </c>
      <c r="L1295" s="10">
        <f>'Volumi Totali'!L1295/'Volumi Totali'!N1295</f>
        <v>6.3875696878216712E-3</v>
      </c>
      <c r="N1295" s="11">
        <f t="shared" si="20"/>
        <v>1</v>
      </c>
      <c r="P1295" s="10">
        <f>(B1295*BTC!J1295+Indice!C1295*XRP!J1295+Indice!D1295*LTC!J1295+Indice!E1295*ETC!J565+Indice!F1295*ETH!J712+Indice!G1295*BCH!J565+Indice!H1295*XMR!J1155+Indice!I1295*ZEC!J565+Indice!J1295*EOS!J565+Indice!K1295*DASH!J1251+Indice!L1295*XLM!J1079)</f>
        <v>-4.6152745716259339E-2</v>
      </c>
      <c r="Q1295" s="18">
        <f>((B$1279*BTC!E1295+Indice!C$1279*XRP!E1295+Indice!D$1279*LTC!E1295+Indice!F$1279*ETH!E712+Indice!H$1279*XMR!E790+Indice!K$1279*DASH!E1251+Indice!L$1279*XLM!E1079+E$1279*ETC!E535+I$1279*ZEC!E596)/S$733)</f>
        <v>828.34997112430494</v>
      </c>
      <c r="R1295" s="5"/>
      <c r="S1295" s="4"/>
      <c r="T1295" s="10"/>
      <c r="U1295" s="10"/>
    </row>
    <row r="1296" spans="1:21" x14ac:dyDescent="0.25">
      <c r="A1296" s="4">
        <v>42933</v>
      </c>
      <c r="B1296" s="10">
        <f>'Volumi Totali'!B1296/'Volumi Totali'!N1296</f>
        <v>0.30606854389963362</v>
      </c>
      <c r="C1296" s="10">
        <f>'Volumi Totali'!C1296/'Volumi Totali'!N1296</f>
        <v>7.9635734423436119E-2</v>
      </c>
      <c r="D1296" s="10">
        <f>'Volumi Totali'!D1296/'Volumi Totali'!N1296</f>
        <v>9.0421840926599592E-2</v>
      </c>
      <c r="E1296" s="10">
        <f>'Volumi Totali'!E1296/'Volumi Totali'!N1296</f>
        <v>7.6604241835571421E-2</v>
      </c>
      <c r="F1296" s="10">
        <f>'Volumi Totali'!F1296/'Volumi Totali'!N1296</f>
        <v>0.42519425162647428</v>
      </c>
      <c r="G1296" s="10">
        <f>'Volumi Totali'!G1296/'Volumi Totali'!N1296</f>
        <v>0</v>
      </c>
      <c r="H1296" s="10">
        <f>'Volumi Totali'!H1296/'Volumi Totali'!N1296</f>
        <v>3.4914317846039874E-3</v>
      </c>
      <c r="I1296" s="10">
        <f>'Volumi Totali'!I1296/'Volumi Totali'!N1296</f>
        <v>7.3772410990214001E-3</v>
      </c>
      <c r="J1296" s="10">
        <f>'Volumi Totali'!J1296/'Volumi Totali'!N1296</f>
        <v>0</v>
      </c>
      <c r="K1296" s="10">
        <f>'Volumi Totali'!K1296/'Volumi Totali'!N1296</f>
        <v>8.3175074227657894E-3</v>
      </c>
      <c r="L1296" s="10">
        <f>'Volumi Totali'!L1296/'Volumi Totali'!N1296</f>
        <v>2.8892069818937339E-3</v>
      </c>
      <c r="N1296" s="11">
        <f t="shared" si="20"/>
        <v>1</v>
      </c>
      <c r="P1296" s="10">
        <f>(B1296*BTC!J1296+Indice!C1296*XRP!J1296+Indice!D1296*LTC!J1296+Indice!E1296*ETC!J566+Indice!F1296*ETH!J713+Indice!G1296*BCH!J566+Indice!H1296*XMR!J1156+Indice!I1296*ZEC!J566+Indice!J1296*EOS!J566+Indice!K1296*DASH!J1252+Indice!L1296*XLM!J1080)</f>
        <v>0.15886484758995223</v>
      </c>
      <c r="Q1296" s="18">
        <f>((B$1279*BTC!E1296+Indice!C$1279*XRP!E1296+Indice!D$1279*LTC!E1296+Indice!F$1279*ETH!E713+Indice!H$1279*XMR!E791+Indice!K$1279*DASH!E1252+Indice!L$1279*XLM!E1080+E$1279*ETC!E536+I$1279*ZEC!E597)/S$733)</f>
        <v>961.13728347398148</v>
      </c>
      <c r="R1296" s="5"/>
      <c r="S1296" s="3"/>
      <c r="T1296" s="10"/>
      <c r="U1296" s="10"/>
    </row>
    <row r="1297" spans="1:21" x14ac:dyDescent="0.25">
      <c r="A1297" s="3">
        <v>42934</v>
      </c>
      <c r="B1297" s="10">
        <f>'Volumi Totali'!B1297/'Volumi Totali'!N1297</f>
        <v>0.28775952252252018</v>
      </c>
      <c r="C1297" s="10">
        <f>'Volumi Totali'!C1297/'Volumi Totali'!N1297</f>
        <v>5.6286859002769994E-2</v>
      </c>
      <c r="D1297" s="10">
        <f>'Volumi Totali'!D1297/'Volumi Totali'!N1297</f>
        <v>7.2454247645298786E-2</v>
      </c>
      <c r="E1297" s="10">
        <f>'Volumi Totali'!E1297/'Volumi Totali'!N1297</f>
        <v>5.3726336058506963E-2</v>
      </c>
      <c r="F1297" s="10">
        <f>'Volumi Totali'!F1297/'Volumi Totali'!N1297</f>
        <v>0.51546520444003963</v>
      </c>
      <c r="G1297" s="10">
        <f>'Volumi Totali'!G1297/'Volumi Totali'!N1297</f>
        <v>0</v>
      </c>
      <c r="H1297" s="10">
        <f>'Volumi Totali'!H1297/'Volumi Totali'!N1297</f>
        <v>1.8929246784084573E-3</v>
      </c>
      <c r="I1297" s="10">
        <f>'Volumi Totali'!I1297/'Volumi Totali'!N1297</f>
        <v>5.3091625463945026E-3</v>
      </c>
      <c r="J1297" s="10">
        <f>'Volumi Totali'!J1297/'Volumi Totali'!N1297</f>
        <v>0</v>
      </c>
      <c r="K1297" s="10">
        <f>'Volumi Totali'!K1297/'Volumi Totali'!N1297</f>
        <v>5.34698633644504E-3</v>
      </c>
      <c r="L1297" s="10">
        <f>'Volumi Totali'!L1297/'Volumi Totali'!N1297</f>
        <v>1.7587567696165163E-3</v>
      </c>
      <c r="N1297" s="11">
        <f t="shared" si="20"/>
        <v>1</v>
      </c>
      <c r="P1297" s="10">
        <f>(B1297*BTC!J1297+Indice!C1297*XRP!J1297+Indice!D1297*LTC!J1297+Indice!E1297*ETC!J567+Indice!F1297*ETH!J714+Indice!G1297*BCH!J567+Indice!H1297*XMR!J1157+Indice!I1297*ZEC!J567+Indice!J1297*EOS!J567+Indice!K1297*DASH!J1253+Indice!L1297*XLM!J1081)</f>
        <v>0.11973393941728899</v>
      </c>
      <c r="Q1297" s="18">
        <f>((B$1279*BTC!E1297+Indice!C$1279*XRP!E1297+Indice!D$1279*LTC!E1297+Indice!F$1279*ETH!E714+Indice!H$1279*XMR!E792+Indice!K$1279*DASH!E1253+Indice!L$1279*XLM!E1081+E$1279*ETC!E537+I$1279*ZEC!E598)/S$733)</f>
        <v>1015.3263063457506</v>
      </c>
      <c r="R1297" s="5"/>
      <c r="S1297" s="4"/>
      <c r="T1297" s="10"/>
      <c r="U1297" s="10"/>
    </row>
    <row r="1298" spans="1:21" x14ac:dyDescent="0.25">
      <c r="A1298" s="4">
        <v>42935</v>
      </c>
      <c r="B1298" s="10">
        <f>'Volumi Totali'!B1298/'Volumi Totali'!N1298</f>
        <v>0.29749019743303562</v>
      </c>
      <c r="C1298" s="10">
        <f>'Volumi Totali'!C1298/'Volumi Totali'!N1298</f>
        <v>3.5308413192827813E-2</v>
      </c>
      <c r="D1298" s="10">
        <f>'Volumi Totali'!D1298/'Volumi Totali'!N1298</f>
        <v>5.886654735307037E-2</v>
      </c>
      <c r="E1298" s="10">
        <f>'Volumi Totali'!E1298/'Volumi Totali'!N1298</f>
        <v>3.6665769347436483E-2</v>
      </c>
      <c r="F1298" s="10">
        <f>'Volumi Totali'!F1298/'Volumi Totali'!N1298</f>
        <v>0.55641489345004058</v>
      </c>
      <c r="G1298" s="10">
        <f>'Volumi Totali'!G1298/'Volumi Totali'!N1298</f>
        <v>0</v>
      </c>
      <c r="H1298" s="10">
        <f>'Volumi Totali'!H1298/'Volumi Totali'!N1298</f>
        <v>1.6711226488765045E-3</v>
      </c>
      <c r="I1298" s="10">
        <f>'Volumi Totali'!I1298/'Volumi Totali'!N1298</f>
        <v>5.2420490449728895E-3</v>
      </c>
      <c r="J1298" s="10">
        <f>'Volumi Totali'!J1298/'Volumi Totali'!N1298</f>
        <v>0</v>
      </c>
      <c r="K1298" s="10">
        <f>'Volumi Totali'!K1298/'Volumi Totali'!N1298</f>
        <v>6.7572396220793385E-3</v>
      </c>
      <c r="L1298" s="10">
        <f>'Volumi Totali'!L1298/'Volumi Totali'!N1298</f>
        <v>1.5837679076604251E-3</v>
      </c>
      <c r="N1298" s="11">
        <f t="shared" si="20"/>
        <v>1</v>
      </c>
      <c r="P1298" s="10">
        <f>(B1298*BTC!J1298+Indice!C1298*XRP!J1298+Indice!D1298*LTC!J1298+Indice!E1298*ETC!J568+Indice!F1298*ETH!J715+Indice!G1298*BCH!J568+Indice!H1298*XMR!J1158+Indice!I1298*ZEC!J568+Indice!J1298*EOS!J568+Indice!K1298*DASH!J1254+Indice!L1298*XLM!J1082)</f>
        <v>-9.8860080428142899E-2</v>
      </c>
      <c r="Q1298" s="18">
        <f>((B$1279*BTC!E1298+Indice!C$1279*XRP!E1298+Indice!D$1279*LTC!E1298+Indice!F$1279*ETH!E715+Indice!H$1279*XMR!E793+Indice!K$1279*DASH!E1254+Indice!L$1279*XLM!E1082+E$1279*ETC!E538+I$1279*ZEC!E599)/S$733)</f>
        <v>981.17881340181486</v>
      </c>
      <c r="R1298" s="5"/>
      <c r="S1298" s="3"/>
      <c r="T1298" s="10"/>
      <c r="U1298" s="10"/>
    </row>
    <row r="1299" spans="1:21" x14ac:dyDescent="0.25">
      <c r="A1299" s="3">
        <v>42936</v>
      </c>
      <c r="B1299" s="10">
        <f>'Volumi Totali'!B1299/'Volumi Totali'!N1299</f>
        <v>0.42098947771061562</v>
      </c>
      <c r="C1299" s="10">
        <f>'Volumi Totali'!C1299/'Volumi Totali'!N1299</f>
        <v>3.4306395103602748E-2</v>
      </c>
      <c r="D1299" s="10">
        <f>'Volumi Totali'!D1299/'Volumi Totali'!N1299</f>
        <v>6.6407573962017657E-2</v>
      </c>
      <c r="E1299" s="10">
        <f>'Volumi Totali'!E1299/'Volumi Totali'!N1299</f>
        <v>3.3551919441196405E-2</v>
      </c>
      <c r="F1299" s="10">
        <f>'Volumi Totali'!F1299/'Volumi Totali'!N1299</f>
        <v>0.41644876432090228</v>
      </c>
      <c r="G1299" s="10">
        <f>'Volumi Totali'!G1299/'Volumi Totali'!N1299</f>
        <v>0</v>
      </c>
      <c r="H1299" s="10">
        <f>'Volumi Totali'!H1299/'Volumi Totali'!N1299</f>
        <v>2.7898698988268523E-3</v>
      </c>
      <c r="I1299" s="10">
        <f>'Volumi Totali'!I1299/'Volumi Totali'!N1299</f>
        <v>4.8726191338963609E-3</v>
      </c>
      <c r="J1299" s="10">
        <f>'Volumi Totali'!J1299/'Volumi Totali'!N1299</f>
        <v>0</v>
      </c>
      <c r="K1299" s="10">
        <f>'Volumi Totali'!K1299/'Volumi Totali'!N1299</f>
        <v>1.8517015822985667E-2</v>
      </c>
      <c r="L1299" s="10">
        <f>'Volumi Totali'!L1299/'Volumi Totali'!N1299</f>
        <v>2.1163646059564373E-3</v>
      </c>
      <c r="N1299" s="11">
        <f t="shared" si="20"/>
        <v>1.0000000000000002</v>
      </c>
      <c r="P1299" s="10">
        <f>(B1299*BTC!J1299+Indice!C1299*XRP!J1299+Indice!D1299*LTC!J1299+Indice!E1299*ETC!J569+Indice!F1299*ETH!J716+Indice!G1299*BCH!J569+Indice!H1299*XMR!J1159+Indice!I1299*ZEC!J569+Indice!J1299*EOS!J569+Indice!K1299*DASH!J1255+Indice!L1299*XLM!J1083)</f>
        <v>0.16060491484806499</v>
      </c>
      <c r="Q1299" s="18">
        <f>((B$1279*BTC!E1299+Indice!C$1279*XRP!E1299+Indice!D$1279*LTC!E1299+Indice!F$1279*ETH!E716+Indice!H$1279*XMR!E794+Indice!K$1279*DASH!E1255+Indice!L$1279*XLM!E1083+E$1279*ETC!E539+I$1279*ZEC!E600)/S$733)</f>
        <v>1205.66723628504</v>
      </c>
      <c r="R1299" s="5"/>
      <c r="S1299" s="4"/>
      <c r="T1299" s="10"/>
      <c r="U1299" s="10"/>
    </row>
    <row r="1300" spans="1:21" x14ac:dyDescent="0.25">
      <c r="A1300" s="4">
        <v>42937</v>
      </c>
      <c r="B1300" s="10">
        <f>'Volumi Totali'!B1300/'Volumi Totali'!N1300</f>
        <v>0.47483704617024419</v>
      </c>
      <c r="C1300" s="10">
        <f>'Volumi Totali'!C1300/'Volumi Totali'!N1300</f>
        <v>3.3385401109944431E-2</v>
      </c>
      <c r="D1300" s="10">
        <f>'Volumi Totali'!D1300/'Volumi Totali'!N1300</f>
        <v>9.1183251136020188E-2</v>
      </c>
      <c r="E1300" s="10">
        <f>'Volumi Totali'!E1300/'Volumi Totali'!N1300</f>
        <v>5.6799688953979854E-2</v>
      </c>
      <c r="F1300" s="10">
        <f>'Volumi Totali'!F1300/'Volumi Totali'!N1300</f>
        <v>0.32075450320450311</v>
      </c>
      <c r="G1300" s="10">
        <f>'Volumi Totali'!G1300/'Volumi Totali'!N1300</f>
        <v>0</v>
      </c>
      <c r="H1300" s="10">
        <f>'Volumi Totali'!H1300/'Volumi Totali'!N1300</f>
        <v>3.0517410186687789E-3</v>
      </c>
      <c r="I1300" s="10">
        <f>'Volumi Totali'!I1300/'Volumi Totali'!N1300</f>
        <v>6.4004572340484456E-3</v>
      </c>
      <c r="J1300" s="10">
        <f>'Volumi Totali'!J1300/'Volumi Totali'!N1300</f>
        <v>0</v>
      </c>
      <c r="K1300" s="10">
        <f>'Volumi Totali'!K1300/'Volumi Totali'!N1300</f>
        <v>1.0483491598514492E-2</v>
      </c>
      <c r="L1300" s="10">
        <f>'Volumi Totali'!L1300/'Volumi Totali'!N1300</f>
        <v>3.1044195740764983E-3</v>
      </c>
      <c r="N1300" s="11">
        <f t="shared" si="20"/>
        <v>1.0000000000000002</v>
      </c>
      <c r="P1300" s="10">
        <f>(B1300*BTC!J1300+Indice!C1300*XRP!J1300+Indice!D1300*LTC!J1300+Indice!E1300*ETC!J570+Indice!F1300*ETH!J717+Indice!G1300*BCH!J570+Indice!H1300*XMR!J1160+Indice!I1300*ZEC!J570+Indice!J1300*EOS!J570+Indice!K1300*DASH!J1256+Indice!L1300*XLM!J1084)</f>
        <v>-3.8496975622433378E-2</v>
      </c>
      <c r="Q1300" s="18">
        <f>((B$1279*BTC!E1300+Indice!C$1279*XRP!E1300+Indice!D$1279*LTC!E1300+Indice!F$1279*ETH!E717+Indice!H$1279*XMR!E795+Indice!K$1279*DASH!E1256+Indice!L$1279*XLM!E1084+E$1279*ETC!E540+I$1279*ZEC!E601)/S$733)</f>
        <v>1143.6311542250387</v>
      </c>
      <c r="R1300" s="5"/>
      <c r="S1300" s="3"/>
      <c r="T1300" s="10"/>
      <c r="U1300" s="10"/>
    </row>
    <row r="1301" spans="1:21" x14ac:dyDescent="0.25">
      <c r="A1301" s="3">
        <v>42938</v>
      </c>
      <c r="B1301" s="10">
        <f>'Volumi Totali'!B1301/'Volumi Totali'!N1301</f>
        <v>0.54268735162044368</v>
      </c>
      <c r="C1301" s="10">
        <f>'Volumi Totali'!C1301/'Volumi Totali'!N1301</f>
        <v>3.8686430985014814E-2</v>
      </c>
      <c r="D1301" s="10">
        <f>'Volumi Totali'!D1301/'Volumi Totali'!N1301</f>
        <v>6.10089338290003E-2</v>
      </c>
      <c r="E1301" s="10">
        <f>'Volumi Totali'!E1301/'Volumi Totali'!N1301</f>
        <v>3.23194316373E-2</v>
      </c>
      <c r="F1301" s="10">
        <f>'Volumi Totali'!F1301/'Volumi Totali'!N1301</f>
        <v>0.28503382736605259</v>
      </c>
      <c r="G1301" s="10">
        <f>'Volumi Totali'!G1301/'Volumi Totali'!N1301</f>
        <v>0</v>
      </c>
      <c r="H1301" s="10">
        <f>'Volumi Totali'!H1301/'Volumi Totali'!N1301</f>
        <v>4.1625655190114137E-3</v>
      </c>
      <c r="I1301" s="10">
        <f>'Volumi Totali'!I1301/'Volumi Totali'!N1301</f>
        <v>1.7849583943164497E-2</v>
      </c>
      <c r="J1301" s="10">
        <f>'Volumi Totali'!J1301/'Volumi Totali'!N1301</f>
        <v>0</v>
      </c>
      <c r="K1301" s="10">
        <f>'Volumi Totali'!K1301/'Volumi Totali'!N1301</f>
        <v>1.074775733698575E-2</v>
      </c>
      <c r="L1301" s="10">
        <f>'Volumi Totali'!L1301/'Volumi Totali'!N1301</f>
        <v>7.5041177630268928E-3</v>
      </c>
      <c r="N1301" s="11">
        <f t="shared" si="20"/>
        <v>0.99999999999999989</v>
      </c>
      <c r="P1301" s="10">
        <f>(B1301*BTC!J1301+Indice!C1301*XRP!J1301+Indice!D1301*LTC!J1301+Indice!E1301*ETC!J571+Indice!F1301*ETH!J718+Indice!G1301*BCH!J571+Indice!H1301*XMR!J1161+Indice!I1301*ZEC!J571+Indice!J1301*EOS!J571+Indice!K1301*DASH!J1257+Indice!L1301*XLM!J1085)</f>
        <v>5.0669230777384347E-2</v>
      </c>
      <c r="Q1301" s="18">
        <f>((B$1279*BTC!E1301+Indice!C$1279*XRP!E1301+Indice!D$1279*LTC!E1301+Indice!F$1279*ETH!E718+Indice!H$1279*XMR!E796+Indice!K$1279*DASH!E1257+Indice!L$1279*XLM!E1085+E$1279*ETC!E541+I$1279*ZEC!E602)/S$733)</f>
        <v>1204.2825842896518</v>
      </c>
      <c r="R1301" s="5"/>
      <c r="S1301" s="4"/>
      <c r="T1301" s="10"/>
      <c r="U1301" s="10"/>
    </row>
    <row r="1302" spans="1:21" x14ac:dyDescent="0.25">
      <c r="A1302" s="4">
        <v>42939</v>
      </c>
      <c r="B1302" s="10">
        <f>'Volumi Totali'!B1302/'Volumi Totali'!N1302</f>
        <v>0.46873550111143847</v>
      </c>
      <c r="C1302" s="10">
        <f>'Volumi Totali'!C1302/'Volumi Totali'!N1302</f>
        <v>8.5495600768510219E-2</v>
      </c>
      <c r="D1302" s="10">
        <f>'Volumi Totali'!D1302/'Volumi Totali'!N1302</f>
        <v>9.5795771985856842E-2</v>
      </c>
      <c r="E1302" s="10">
        <f>'Volumi Totali'!E1302/'Volumi Totali'!N1302</f>
        <v>3.3488085313643105E-2</v>
      </c>
      <c r="F1302" s="10">
        <f>'Volumi Totali'!F1302/'Volumi Totali'!N1302</f>
        <v>0.28382387057236408</v>
      </c>
      <c r="G1302" s="10">
        <f>'Volumi Totali'!G1302/'Volumi Totali'!N1302</f>
        <v>0</v>
      </c>
      <c r="H1302" s="10">
        <f>'Volumi Totali'!H1302/'Volumi Totali'!N1302</f>
        <v>3.772315015031343E-3</v>
      </c>
      <c r="I1302" s="10">
        <f>'Volumi Totali'!I1302/'Volumi Totali'!N1302</f>
        <v>1.0811666315436898E-2</v>
      </c>
      <c r="J1302" s="10">
        <f>'Volumi Totali'!J1302/'Volumi Totali'!N1302</f>
        <v>0</v>
      </c>
      <c r="K1302" s="10">
        <f>'Volumi Totali'!K1302/'Volumi Totali'!N1302</f>
        <v>1.3592473186847335E-2</v>
      </c>
      <c r="L1302" s="10">
        <f>'Volumi Totali'!L1302/'Volumi Totali'!N1302</f>
        <v>4.4847157308717713E-3</v>
      </c>
      <c r="N1302" s="11">
        <f t="shared" si="20"/>
        <v>1.0000000000000002</v>
      </c>
      <c r="P1302" s="10">
        <f>(B1302*BTC!J1302+Indice!C1302*XRP!J1302+Indice!D1302*LTC!J1302+Indice!E1302*ETC!J572+Indice!F1302*ETH!J719+Indice!G1302*BCH!J572+Indice!H1302*XMR!J1162+Indice!I1302*ZEC!J572+Indice!J1302*EOS!J572+Indice!K1302*DASH!J1258+Indice!L1302*XLM!J1086)</f>
        <v>-2.261126690062773E-2</v>
      </c>
      <c r="Q1302" s="18">
        <f>((B$1279*BTC!E1302+Indice!C$1279*XRP!E1302+Indice!D$1279*LTC!E1302+Indice!F$1279*ETH!E719+Indice!H$1279*XMR!E797+Indice!K$1279*DASH!E1258+Indice!L$1279*XLM!E1086+E$1279*ETC!E542+I$1279*ZEC!E603)/S$733)</f>
        <v>1171.428065213204</v>
      </c>
      <c r="R1302" s="5"/>
      <c r="S1302" s="3"/>
      <c r="T1302" s="10"/>
      <c r="U1302" s="10"/>
    </row>
    <row r="1303" spans="1:21" x14ac:dyDescent="0.25">
      <c r="A1303" s="3">
        <v>42940</v>
      </c>
      <c r="B1303" s="10">
        <f>'Volumi Totali'!B1303/'Volumi Totali'!N1303</f>
        <v>0.51460055465259635</v>
      </c>
      <c r="C1303" s="10">
        <f>'Volumi Totali'!C1303/'Volumi Totali'!N1303</f>
        <v>3.3634328127189979E-2</v>
      </c>
      <c r="D1303" s="10">
        <f>'Volumi Totali'!D1303/'Volumi Totali'!N1303</f>
        <v>9.4152457704010414E-2</v>
      </c>
      <c r="E1303" s="10">
        <f>'Volumi Totali'!E1303/'Volumi Totali'!N1303</f>
        <v>2.2788016312813058E-2</v>
      </c>
      <c r="F1303" s="10">
        <f>'Volumi Totali'!F1303/'Volumi Totali'!N1303</f>
        <v>0.25638211447481657</v>
      </c>
      <c r="G1303" s="10">
        <f>'Volumi Totali'!G1303/'Volumi Totali'!N1303</f>
        <v>0</v>
      </c>
      <c r="H1303" s="10">
        <f>'Volumi Totali'!H1303/'Volumi Totali'!N1303</f>
        <v>7.1874603132471961E-3</v>
      </c>
      <c r="I1303" s="10">
        <f>'Volumi Totali'!I1303/'Volumi Totali'!N1303</f>
        <v>1.3825977090452352E-2</v>
      </c>
      <c r="J1303" s="10">
        <f>'Volumi Totali'!J1303/'Volumi Totali'!N1303</f>
        <v>0</v>
      </c>
      <c r="K1303" s="10">
        <f>'Volumi Totali'!K1303/'Volumi Totali'!N1303</f>
        <v>5.3616751813948073E-2</v>
      </c>
      <c r="L1303" s="10">
        <f>'Volumi Totali'!L1303/'Volumi Totali'!N1303</f>
        <v>3.8123395109260052E-3</v>
      </c>
      <c r="N1303" s="11">
        <f t="shared" si="20"/>
        <v>0.99999999999999989</v>
      </c>
      <c r="P1303" s="10">
        <f>(B1303*BTC!J1303+Indice!C1303*XRP!J1303+Indice!D1303*LTC!J1303+Indice!E1303*ETC!J573+Indice!F1303*ETH!J720+Indice!G1303*BCH!J573+Indice!H1303*XMR!J1163+Indice!I1303*ZEC!J573+Indice!J1303*EOS!J573+Indice!K1303*DASH!J1259+Indice!L1303*XLM!J1087)</f>
        <v>8.5387969630453791E-3</v>
      </c>
      <c r="Q1303" s="18">
        <f>((B$1279*BTC!E1303+Indice!C$1279*XRP!E1303+Indice!D$1279*LTC!E1303+Indice!F$1279*ETH!E720+Indice!H$1279*XMR!E798+Indice!K$1279*DASH!E1259+Indice!L$1279*XLM!E1087+E$1279*ETC!E543+I$1279*ZEC!E604)/S$733)</f>
        <v>1180.5160996150742</v>
      </c>
      <c r="R1303" s="5"/>
      <c r="S1303" s="4"/>
      <c r="T1303" s="10"/>
      <c r="U1303" s="10"/>
    </row>
    <row r="1304" spans="1:21" x14ac:dyDescent="0.25">
      <c r="A1304" s="4">
        <v>42941</v>
      </c>
      <c r="B1304" s="10">
        <f>'Volumi Totali'!B1304/'Volumi Totali'!N1304</f>
        <v>0.46542838325444907</v>
      </c>
      <c r="C1304" s="10">
        <f>'Volumi Totali'!C1304/'Volumi Totali'!N1304</f>
        <v>5.3172555732669116E-2</v>
      </c>
      <c r="D1304" s="10">
        <f>'Volumi Totali'!D1304/'Volumi Totali'!N1304</f>
        <v>6.5763848968025451E-2</v>
      </c>
      <c r="E1304" s="10">
        <f>'Volumi Totali'!E1304/'Volumi Totali'!N1304</f>
        <v>2.3794517204176309E-2</v>
      </c>
      <c r="F1304" s="10">
        <f>'Volumi Totali'!F1304/'Volumi Totali'!N1304</f>
        <v>0.34929203735630526</v>
      </c>
      <c r="G1304" s="10">
        <f>'Volumi Totali'!G1304/'Volumi Totali'!N1304</f>
        <v>0</v>
      </c>
      <c r="H1304" s="10">
        <f>'Volumi Totali'!H1304/'Volumi Totali'!N1304</f>
        <v>4.0503480819343842E-3</v>
      </c>
      <c r="I1304" s="10">
        <f>'Volumi Totali'!I1304/'Volumi Totali'!N1304</f>
        <v>7.7985370029119523E-3</v>
      </c>
      <c r="J1304" s="10">
        <f>'Volumi Totali'!J1304/'Volumi Totali'!N1304</f>
        <v>0</v>
      </c>
      <c r="K1304" s="10">
        <f>'Volumi Totali'!K1304/'Volumi Totali'!N1304</f>
        <v>2.7085752474063845E-2</v>
      </c>
      <c r="L1304" s="10">
        <f>'Volumi Totali'!L1304/'Volumi Totali'!N1304</f>
        <v>3.614019925464619E-3</v>
      </c>
      <c r="N1304" s="11">
        <f t="shared" si="20"/>
        <v>1.0000000000000002</v>
      </c>
      <c r="P1304" s="10">
        <f>(B1304*BTC!J1304+Indice!C1304*XRP!J1304+Indice!D1304*LTC!J1304+Indice!E1304*ETC!J574+Indice!F1304*ETH!J721+Indice!G1304*BCH!J574+Indice!H1304*XMR!J1164+Indice!I1304*ZEC!J574+Indice!J1304*EOS!J574+Indice!K1304*DASH!J1260+Indice!L1304*XLM!J1088)</f>
        <v>-6.821306220526982E-2</v>
      </c>
      <c r="Q1304" s="18">
        <f>((B$1279*BTC!E1304+Indice!C$1279*XRP!E1304+Indice!D$1279*LTC!E1304+Indice!F$1279*ETH!E721+Indice!H$1279*XMR!E799+Indice!K$1279*DASH!E1260+Indice!L$1279*XLM!E1088+E$1279*ETC!E544+I$1279*ZEC!E605)/S$733)</f>
        <v>1102.539910856091</v>
      </c>
      <c r="R1304" s="5"/>
      <c r="S1304" s="3"/>
      <c r="T1304" s="10"/>
      <c r="U1304" s="10"/>
    </row>
    <row r="1305" spans="1:21" x14ac:dyDescent="0.25">
      <c r="A1305" s="3">
        <v>42942</v>
      </c>
      <c r="B1305" s="10">
        <f>'Volumi Totali'!B1305/'Volumi Totali'!N1305</f>
        <v>0.47060944927678661</v>
      </c>
      <c r="C1305" s="10">
        <f>'Volumi Totali'!C1305/'Volumi Totali'!N1305</f>
        <v>3.8448134634312084E-2</v>
      </c>
      <c r="D1305" s="10">
        <f>'Volumi Totali'!D1305/'Volumi Totali'!N1305</f>
        <v>6.094150279722698E-2</v>
      </c>
      <c r="E1305" s="10">
        <f>'Volumi Totali'!E1305/'Volumi Totali'!N1305</f>
        <v>2.3123120620788688E-2</v>
      </c>
      <c r="F1305" s="10">
        <f>'Volumi Totali'!F1305/'Volumi Totali'!N1305</f>
        <v>0.36030637846654567</v>
      </c>
      <c r="G1305" s="10">
        <f>'Volumi Totali'!G1305/'Volumi Totali'!N1305</f>
        <v>0</v>
      </c>
      <c r="H1305" s="10">
        <f>'Volumi Totali'!H1305/'Volumi Totali'!N1305</f>
        <v>1.3069522250537443E-2</v>
      </c>
      <c r="I1305" s="10">
        <f>'Volumi Totali'!I1305/'Volumi Totali'!N1305</f>
        <v>1.0684856932536404E-2</v>
      </c>
      <c r="J1305" s="10">
        <f>'Volumi Totali'!J1305/'Volumi Totali'!N1305</f>
        <v>0</v>
      </c>
      <c r="K1305" s="10">
        <f>'Volumi Totali'!K1305/'Volumi Totali'!N1305</f>
        <v>1.9268095769448396E-2</v>
      </c>
      <c r="L1305" s="10">
        <f>'Volumi Totali'!L1305/'Volumi Totali'!N1305</f>
        <v>3.5489392518177529E-3</v>
      </c>
      <c r="N1305" s="11">
        <f t="shared" si="20"/>
        <v>1</v>
      </c>
      <c r="P1305" s="10">
        <f>(B1305*BTC!J1305+Indice!C1305*XRP!J1305+Indice!D1305*LTC!J1305+Indice!E1305*ETC!J575+Indice!F1305*ETH!J722+Indice!G1305*BCH!J575+Indice!H1305*XMR!J1165+Indice!I1305*ZEC!J575+Indice!J1305*EOS!J575+Indice!K1305*DASH!J1261+Indice!L1305*XLM!J1089)</f>
        <v>-1.4184996038139677E-2</v>
      </c>
      <c r="Q1305" s="18">
        <f>((B$1279*BTC!E1305+Indice!C$1279*XRP!E1305+Indice!D$1279*LTC!E1305+Indice!F$1279*ETH!E722+Indice!H$1279*XMR!E800+Indice!K$1279*DASH!E1261+Indice!L$1279*XLM!E1089+E$1279*ETC!E545+I$1279*ZEC!E606)/S$733)</f>
        <v>1083.1744460169473</v>
      </c>
      <c r="R1305" s="5"/>
      <c r="S1305" s="4"/>
      <c r="T1305" s="10"/>
      <c r="U1305" s="10"/>
    </row>
    <row r="1306" spans="1:21" x14ac:dyDescent="0.25">
      <c r="A1306" s="4">
        <v>42943</v>
      </c>
      <c r="B1306" s="10">
        <f>'Volumi Totali'!B1306/'Volumi Totali'!N1306</f>
        <v>0.56601645480036722</v>
      </c>
      <c r="C1306" s="10">
        <f>'Volumi Totali'!C1306/'Volumi Totali'!N1306</f>
        <v>2.4800375522577727E-2</v>
      </c>
      <c r="D1306" s="10">
        <f>'Volumi Totali'!D1306/'Volumi Totali'!N1306</f>
        <v>5.8612639889744828E-2</v>
      </c>
      <c r="E1306" s="10">
        <f>'Volumi Totali'!E1306/'Volumi Totali'!N1306</f>
        <v>2.0602435451662932E-2</v>
      </c>
      <c r="F1306" s="10">
        <f>'Volumi Totali'!F1306/'Volumi Totali'!N1306</f>
        <v>0.28209799205349922</v>
      </c>
      <c r="G1306" s="10">
        <f>'Volumi Totali'!G1306/'Volumi Totali'!N1306</f>
        <v>0</v>
      </c>
      <c r="H1306" s="10">
        <f>'Volumi Totali'!H1306/'Volumi Totali'!N1306</f>
        <v>1.1448451446364763E-2</v>
      </c>
      <c r="I1306" s="10">
        <f>'Volumi Totali'!I1306/'Volumi Totali'!N1306</f>
        <v>1.3974603576522427E-2</v>
      </c>
      <c r="J1306" s="10">
        <f>'Volumi Totali'!J1306/'Volumi Totali'!N1306</f>
        <v>0</v>
      </c>
      <c r="K1306" s="10">
        <f>'Volumi Totali'!K1306/'Volumi Totali'!N1306</f>
        <v>1.8910061286209472E-2</v>
      </c>
      <c r="L1306" s="10">
        <f>'Volumi Totali'!L1306/'Volumi Totali'!N1306</f>
        <v>3.5369859730514639E-3</v>
      </c>
      <c r="N1306" s="11">
        <f t="shared" si="20"/>
        <v>1.0000000000000002</v>
      </c>
      <c r="P1306" s="10">
        <f>(B1306*BTC!J1306+Indice!C1306*XRP!J1306+Indice!D1306*LTC!J1306+Indice!E1306*ETC!J576+Indice!F1306*ETH!J723+Indice!G1306*BCH!J576+Indice!H1306*XMR!J1166+Indice!I1306*ZEC!J576+Indice!J1306*EOS!J576+Indice!K1306*DASH!J1262+Indice!L1306*XLM!J1090)</f>
        <v>2.7160807375555724E-2</v>
      </c>
      <c r="Q1306" s="18">
        <f>((B$1279*BTC!E1306+Indice!C$1279*XRP!E1306+Indice!D$1279*LTC!E1306+Indice!F$1279*ETH!E723+Indice!H$1279*XMR!E801+Indice!K$1279*DASH!E1262+Indice!L$1279*XLM!E1090+E$1279*ETC!E546+I$1279*ZEC!E607)/S$733)</f>
        <v>1138.2551992510428</v>
      </c>
      <c r="R1306" s="5"/>
      <c r="S1306" s="3"/>
      <c r="T1306" s="10"/>
      <c r="U1306" s="10"/>
    </row>
    <row r="1307" spans="1:21" x14ac:dyDescent="0.25">
      <c r="A1307" s="3">
        <v>42944</v>
      </c>
      <c r="B1307" s="10">
        <f>'Volumi Totali'!B1307/'Volumi Totali'!N1307</f>
        <v>0.60290607918832928</v>
      </c>
      <c r="C1307" s="10">
        <f>'Volumi Totali'!C1307/'Volumi Totali'!N1307</f>
        <v>3.2611274019095506E-2</v>
      </c>
      <c r="D1307" s="10">
        <f>'Volumi Totali'!D1307/'Volumi Totali'!N1307</f>
        <v>6.0092276321848173E-2</v>
      </c>
      <c r="E1307" s="10">
        <f>'Volumi Totali'!E1307/'Volumi Totali'!N1307</f>
        <v>2.1393926785775084E-2</v>
      </c>
      <c r="F1307" s="10">
        <f>'Volumi Totali'!F1307/'Volumi Totali'!N1307</f>
        <v>0.24576297990197926</v>
      </c>
      <c r="G1307" s="10">
        <f>'Volumi Totali'!G1307/'Volumi Totali'!N1307</f>
        <v>0</v>
      </c>
      <c r="H1307" s="10">
        <f>'Volumi Totali'!H1307/'Volumi Totali'!N1307</f>
        <v>8.1668197657593315E-3</v>
      </c>
      <c r="I1307" s="10">
        <f>'Volumi Totali'!I1307/'Volumi Totali'!N1307</f>
        <v>1.2033657881601892E-2</v>
      </c>
      <c r="J1307" s="10">
        <f>'Volumi Totali'!J1307/'Volumi Totali'!N1307</f>
        <v>0</v>
      </c>
      <c r="K1307" s="10">
        <f>'Volumi Totali'!K1307/'Volumi Totali'!N1307</f>
        <v>1.3153234532257861E-2</v>
      </c>
      <c r="L1307" s="10">
        <f>'Volumi Totali'!L1307/'Volumi Totali'!N1307</f>
        <v>3.8797516033536373E-3</v>
      </c>
      <c r="N1307" s="11">
        <f t="shared" si="20"/>
        <v>1</v>
      </c>
      <c r="P1307" s="10">
        <f>(B1307*BTC!J1307+Indice!C1307*XRP!J1307+Indice!D1307*LTC!J1307+Indice!E1307*ETC!J577+Indice!F1307*ETH!J724+Indice!G1307*BCH!J577+Indice!H1307*XMR!J1167+Indice!I1307*ZEC!J577+Indice!J1307*EOS!J577+Indice!K1307*DASH!J1263+Indice!L1307*XLM!J1091)</f>
        <v>1.2603334645976856E-2</v>
      </c>
      <c r="Q1307" s="18">
        <f>((B$1279*BTC!E1307+Indice!C$1279*XRP!E1307+Indice!D$1279*LTC!E1307+Indice!F$1279*ETH!E724+Indice!H$1279*XMR!E802+Indice!K$1279*DASH!E1263+Indice!L$1279*XLM!E1091+E$1279*ETC!E547+I$1279*ZEC!E608)/S$733)</f>
        <v>1185.6826583145241</v>
      </c>
      <c r="R1307" s="5"/>
      <c r="S1307" s="4"/>
      <c r="T1307" s="10"/>
      <c r="U1307" s="10"/>
    </row>
    <row r="1308" spans="1:21" x14ac:dyDescent="0.25">
      <c r="A1308" s="4">
        <v>42945</v>
      </c>
      <c r="B1308" s="10">
        <f>'Volumi Totali'!B1308/'Volumi Totali'!N1308</f>
        <v>0.40840496132429643</v>
      </c>
      <c r="C1308" s="10">
        <f>'Volumi Totali'!C1308/'Volumi Totali'!N1308</f>
        <v>4.1105942441948935E-2</v>
      </c>
      <c r="D1308" s="10">
        <f>'Volumi Totali'!D1308/'Volumi Totali'!N1308</f>
        <v>5.5866012853135166E-2</v>
      </c>
      <c r="E1308" s="10">
        <f>'Volumi Totali'!E1308/'Volumi Totali'!N1308</f>
        <v>3.3279416122671247E-2</v>
      </c>
      <c r="F1308" s="10">
        <f>'Volumi Totali'!F1308/'Volumi Totali'!N1308</f>
        <v>0.41887696095751825</v>
      </c>
      <c r="G1308" s="10">
        <f>'Volumi Totali'!G1308/'Volumi Totali'!N1308</f>
        <v>0</v>
      </c>
      <c r="H1308" s="10">
        <f>'Volumi Totali'!H1308/'Volumi Totali'!N1308</f>
        <v>3.5842306619088943E-3</v>
      </c>
      <c r="I1308" s="10">
        <f>'Volumi Totali'!I1308/'Volumi Totali'!N1308</f>
        <v>1.6108842474648527E-2</v>
      </c>
      <c r="J1308" s="10">
        <f>'Volumi Totali'!J1308/'Volumi Totali'!N1308</f>
        <v>0</v>
      </c>
      <c r="K1308" s="10">
        <f>'Volumi Totali'!K1308/'Volumi Totali'!N1308</f>
        <v>2.0581782016633868E-2</v>
      </c>
      <c r="L1308" s="10">
        <f>'Volumi Totali'!L1308/'Volumi Totali'!N1308</f>
        <v>2.1918511472386677E-3</v>
      </c>
      <c r="N1308" s="11">
        <f t="shared" si="20"/>
        <v>1</v>
      </c>
      <c r="P1308" s="10">
        <f>(B1308*BTC!J1308+Indice!C1308*XRP!J1308+Indice!D1308*LTC!J1308+Indice!E1308*ETC!J578+Indice!F1308*ETH!J725+Indice!G1308*BCH!J578+Indice!H1308*XMR!J1168+Indice!I1308*ZEC!J578+Indice!J1308*EOS!J578+Indice!K1308*DASH!J1264+Indice!L1308*XLM!J1092)</f>
        <v>1.7405568931512527E-2</v>
      </c>
      <c r="Q1308" s="18">
        <f>((B$1279*BTC!E1308+Indice!C$1279*XRP!E1308+Indice!D$1279*LTC!E1308+Indice!F$1279*ETH!E725+Indice!H$1279*XMR!E803+Indice!K$1279*DASH!E1264+Indice!L$1279*XLM!E1092+E$1279*ETC!E548+I$1279*ZEC!E609)/S$733)</f>
        <v>1159.7865422816851</v>
      </c>
      <c r="R1308" s="5"/>
      <c r="S1308" s="3"/>
      <c r="T1308" s="10"/>
      <c r="U1308" s="10"/>
    </row>
    <row r="1309" spans="1:21" x14ac:dyDescent="0.25">
      <c r="A1309" s="3">
        <v>42946</v>
      </c>
      <c r="B1309" s="10">
        <f>'Volumi Totali'!B1309/'Volumi Totali'!N1309</f>
        <v>0.46589620313776559</v>
      </c>
      <c r="C1309" s="10">
        <f>'Volumi Totali'!C1309/'Volumi Totali'!N1309</f>
        <v>2.6808816630256225E-2</v>
      </c>
      <c r="D1309" s="10">
        <f>'Volumi Totali'!D1309/'Volumi Totali'!N1309</f>
        <v>4.9990017598532208E-2</v>
      </c>
      <c r="E1309" s="10">
        <f>'Volumi Totali'!E1309/'Volumi Totali'!N1309</f>
        <v>2.4944883293915483E-2</v>
      </c>
      <c r="F1309" s="10">
        <f>'Volumi Totali'!F1309/'Volumi Totali'!N1309</f>
        <v>0.39349233404271916</v>
      </c>
      <c r="G1309" s="10">
        <f>'Volumi Totali'!G1309/'Volumi Totali'!N1309</f>
        <v>0</v>
      </c>
      <c r="H1309" s="10">
        <f>'Volumi Totali'!H1309/'Volumi Totali'!N1309</f>
        <v>7.7278360662400951E-3</v>
      </c>
      <c r="I1309" s="10">
        <f>'Volumi Totali'!I1309/'Volumi Totali'!N1309</f>
        <v>1.1857356185261191E-2</v>
      </c>
      <c r="J1309" s="10">
        <f>'Volumi Totali'!J1309/'Volumi Totali'!N1309</f>
        <v>0</v>
      </c>
      <c r="K1309" s="10">
        <f>'Volumi Totali'!K1309/'Volumi Totali'!N1309</f>
        <v>1.6715013417897957E-2</v>
      </c>
      <c r="L1309" s="10">
        <f>'Volumi Totali'!L1309/'Volumi Totali'!N1309</f>
        <v>2.5675396274121398E-3</v>
      </c>
      <c r="N1309" s="11">
        <f t="shared" si="20"/>
        <v>1</v>
      </c>
      <c r="P1309" s="10">
        <f>(B1309*BTC!J1309+Indice!C1309*XRP!J1309+Indice!D1309*LTC!J1309+Indice!E1309*ETC!J579+Indice!F1309*ETH!J726+Indice!G1309*BCH!J579+Indice!H1309*XMR!J1169+Indice!I1309*ZEC!J579+Indice!J1309*EOS!J579+Indice!K1309*DASH!J1265+Indice!L1309*XLM!J1093)</f>
        <v>-1.5265776163778057E-2</v>
      </c>
      <c r="Q1309" s="18">
        <f>((B$1279*BTC!E1309+Indice!C$1279*XRP!E1309+Indice!D$1279*LTC!E1309+Indice!F$1279*ETH!E726+Indice!H$1279*XMR!E804+Indice!K$1279*DASH!E1265+Indice!L$1279*XLM!E1093+E$1279*ETC!E549+I$1279*ZEC!E610)/S$733)</f>
        <v>1167.5009646001608</v>
      </c>
      <c r="R1309" s="5"/>
      <c r="S1309" s="4"/>
      <c r="T1309" s="10"/>
      <c r="U1309" s="10"/>
    </row>
    <row r="1310" spans="1:21" x14ac:dyDescent="0.25">
      <c r="A1310" s="4">
        <v>42947</v>
      </c>
      <c r="B1310" s="10">
        <f>'Volumi Totali'!B1310/'Volumi Totali'!N1310</f>
        <v>0.4656175906771069</v>
      </c>
      <c r="C1310" s="10">
        <f>'Volumi Totali'!C1310/'Volumi Totali'!N1310</f>
        <v>3.0988222419475145E-2</v>
      </c>
      <c r="D1310" s="10">
        <f>'Volumi Totali'!D1310/'Volumi Totali'!N1310</f>
        <v>0.13029717712766822</v>
      </c>
      <c r="E1310" s="10">
        <f>'Volumi Totali'!E1310/'Volumi Totali'!N1310</f>
        <v>2.4163691051453332E-2</v>
      </c>
      <c r="F1310" s="10">
        <f>'Volumi Totali'!F1310/'Volumi Totali'!N1310</f>
        <v>0.30808376913308666</v>
      </c>
      <c r="G1310" s="10">
        <f>'Volumi Totali'!G1310/'Volumi Totali'!N1310</f>
        <v>0</v>
      </c>
      <c r="H1310" s="10">
        <f>'Volumi Totali'!H1310/'Volumi Totali'!N1310</f>
        <v>7.1086388585753727E-3</v>
      </c>
      <c r="I1310" s="10">
        <f>'Volumi Totali'!I1310/'Volumi Totali'!N1310</f>
        <v>1.5468465246964313E-2</v>
      </c>
      <c r="J1310" s="10">
        <f>'Volumi Totali'!J1310/'Volumi Totali'!N1310</f>
        <v>0</v>
      </c>
      <c r="K1310" s="10">
        <f>'Volumi Totali'!K1310/'Volumi Totali'!N1310</f>
        <v>1.5825452720335552E-2</v>
      </c>
      <c r="L1310" s="10">
        <f>'Volumi Totali'!L1310/'Volumi Totali'!N1310</f>
        <v>2.4469927653344996E-3</v>
      </c>
      <c r="N1310" s="11">
        <f t="shared" ref="N1310:N1373" si="21">B1310+C1310+D1310+E1310+F1310+G1310+H1310+I1310+J1310+K1310+L1310</f>
        <v>1</v>
      </c>
      <c r="P1310" s="10">
        <f>(B1310*BTC!J1310+Indice!C1310*XRP!J1310+Indice!D1310*LTC!J1310+Indice!E1310*ETC!J580+Indice!F1310*ETH!J727+Indice!G1310*BCH!J580+Indice!H1310*XMR!J1170+Indice!I1310*ZEC!J580+Indice!J1310*EOS!J580+Indice!K1310*DASH!J1266+Indice!L1310*XLM!J1094)</f>
        <v>3.7856226765059724E-2</v>
      </c>
      <c r="Q1310" s="18">
        <f>((B$1279*BTC!E1310+Indice!C$1279*XRP!E1310+Indice!D$1279*LTC!E1310+Indice!F$1279*ETH!E727+Indice!H$1279*XMR!E805+Indice!K$1279*DASH!E1266+Indice!L$1279*XLM!E1094+E$1279*ETC!E550+I$1279*ZEC!E611)/S$733)</f>
        <v>1216.2829213452806</v>
      </c>
      <c r="R1310" s="5"/>
      <c r="S1310" s="3"/>
      <c r="T1310" s="10"/>
      <c r="U1310" s="10"/>
    </row>
    <row r="1311" spans="1:21" x14ac:dyDescent="0.25">
      <c r="A1311" s="3">
        <v>42948</v>
      </c>
      <c r="B1311" s="10">
        <f>'Volumi Totali'!B1311/'Volumi Totali'!N1311</f>
        <v>0.38776801011577638</v>
      </c>
      <c r="C1311" s="10">
        <f>'Volumi Totali'!C1311/'Volumi Totali'!N1311</f>
        <v>3.5114774906178432E-2</v>
      </c>
      <c r="D1311" s="10">
        <f>'Volumi Totali'!D1311/'Volumi Totali'!N1311</f>
        <v>5.9615817320312063E-2</v>
      </c>
      <c r="E1311" s="10">
        <f>'Volumi Totali'!E1311/'Volumi Totali'!N1311</f>
        <v>2.525379134260082E-2</v>
      </c>
      <c r="F1311" s="10">
        <f>'Volumi Totali'!F1311/'Volumi Totali'!N1311</f>
        <v>0.46407052350026301</v>
      </c>
      <c r="G1311" s="10">
        <f>'Volumi Totali'!G1311/'Volumi Totali'!N1311</f>
        <v>0</v>
      </c>
      <c r="H1311" s="10">
        <f>'Volumi Totali'!H1311/'Volumi Totali'!N1311</f>
        <v>5.0827244023145621E-3</v>
      </c>
      <c r="I1311" s="10">
        <f>'Volumi Totali'!I1311/'Volumi Totali'!N1311</f>
        <v>1.0731379882649704E-2</v>
      </c>
      <c r="J1311" s="10">
        <f>'Volumi Totali'!J1311/'Volumi Totali'!N1311</f>
        <v>0</v>
      </c>
      <c r="K1311" s="10">
        <f>'Volumi Totali'!K1311/'Volumi Totali'!N1311</f>
        <v>1.0144870024933864E-2</v>
      </c>
      <c r="L1311" s="10">
        <f>'Volumi Totali'!L1311/'Volumi Totali'!N1311</f>
        <v>2.2181085049711919E-3</v>
      </c>
      <c r="N1311" s="11">
        <f t="shared" si="21"/>
        <v>1.0000000000000002</v>
      </c>
      <c r="P1311" s="10">
        <f>(B1311*BTC!J1311+Indice!C1311*XRP!J1311+Indice!D1311*LTC!J1311+Indice!E1311*ETC!J581+Indice!F1311*ETH!J728+Indice!G1311*BCH!J581+Indice!H1311*XMR!J1171+Indice!I1311*ZEC!J581+Indice!J1311*EOS!J581+Indice!K1311*DASH!J1267+Indice!L1311*XLM!J1095)</f>
        <v>3.3220179767985629E-2</v>
      </c>
      <c r="Q1311" s="18">
        <f>((B$1310*BTC!E1311+Indice!C$1310*XRP!E1311+Indice!D$1310*LTC!E1311+Indice!F$1310*ETH!E728+Indice!H$1310*XMR!E806+Indice!K$1310*DASH!E1267+Indice!L$1310*XLM!E1095+E$1310*ETC!E551+I$1310*ZEC!E612)/S$733)</f>
        <v>1462.418307776489</v>
      </c>
      <c r="R1311" s="5"/>
      <c r="S1311" s="4"/>
      <c r="T1311" s="10"/>
      <c r="U1311" s="10"/>
    </row>
    <row r="1312" spans="1:21" x14ac:dyDescent="0.25">
      <c r="A1312" s="4">
        <v>42949</v>
      </c>
      <c r="B1312" s="10">
        <f>'Volumi Totali'!B1312/'Volumi Totali'!N1312</f>
        <v>0.53945581231657058</v>
      </c>
      <c r="C1312" s="10">
        <f>'Volumi Totali'!C1312/'Volumi Totali'!N1312</f>
        <v>2.6329305837769653E-2</v>
      </c>
      <c r="D1312" s="10">
        <f>'Volumi Totali'!D1312/'Volumi Totali'!N1312</f>
        <v>5.1020069171876334E-2</v>
      </c>
      <c r="E1312" s="10">
        <f>'Volumi Totali'!E1312/'Volumi Totali'!N1312</f>
        <v>3.996939325969278E-2</v>
      </c>
      <c r="F1312" s="10">
        <f>'Volumi Totali'!F1312/'Volumi Totali'!N1312</f>
        <v>0.31166992762309748</v>
      </c>
      <c r="G1312" s="10">
        <f>'Volumi Totali'!G1312/'Volumi Totali'!N1312</f>
        <v>0</v>
      </c>
      <c r="H1312" s="10">
        <f>'Volumi Totali'!H1312/'Volumi Totali'!N1312</f>
        <v>3.9963824047935786E-3</v>
      </c>
      <c r="I1312" s="10">
        <f>'Volumi Totali'!I1312/'Volumi Totali'!N1312</f>
        <v>1.4019593927546307E-2</v>
      </c>
      <c r="J1312" s="10">
        <f>'Volumi Totali'!J1312/'Volumi Totali'!N1312</f>
        <v>0</v>
      </c>
      <c r="K1312" s="10">
        <f>'Volumi Totali'!K1312/'Volumi Totali'!N1312</f>
        <v>9.3983897132646488E-3</v>
      </c>
      <c r="L1312" s="10">
        <f>'Volumi Totali'!L1312/'Volumi Totali'!N1312</f>
        <v>4.1411257453886664E-3</v>
      </c>
      <c r="N1312" s="11">
        <f t="shared" si="21"/>
        <v>1</v>
      </c>
      <c r="P1312" s="10">
        <f>(B1312*BTC!J1312+Indice!C1312*XRP!J1312+Indice!D1312*LTC!J1312+Indice!E1312*ETC!J582+Indice!F1312*ETH!J729+Indice!G1312*BCH!J582+Indice!H1312*XMR!J1172+Indice!I1312*ZEC!J582+Indice!J1312*EOS!J582+Indice!K1312*DASH!J1268+Indice!L1312*XLM!J1096)</f>
        <v>-3.045341499367121E-4</v>
      </c>
      <c r="Q1312" s="18">
        <f>((B$1310*BTC!E1312+Indice!C$1310*XRP!E1312+Indice!D$1310*LTC!E1312+Indice!F$1310*ETH!E729+Indice!H$1310*XMR!E807+Indice!K$1310*DASH!E1268+Indice!L$1310*XLM!E1096+E$1310*ETC!E552+I$1310*ZEC!E613)/S$733)</f>
        <v>1456.0918014752899</v>
      </c>
      <c r="R1312" s="5"/>
      <c r="S1312" s="3"/>
      <c r="T1312" s="10"/>
      <c r="U1312" s="10"/>
    </row>
    <row r="1313" spans="1:21" x14ac:dyDescent="0.25">
      <c r="A1313" s="3">
        <v>42950</v>
      </c>
      <c r="B1313" s="10">
        <f>'Volumi Totali'!B1313/'Volumi Totali'!N1313</f>
        <v>0.49720438376760007</v>
      </c>
      <c r="C1313" s="10">
        <f>'Volumi Totali'!C1313/'Volumi Totali'!N1313</f>
        <v>1.944775757390043E-2</v>
      </c>
      <c r="D1313" s="10">
        <f>'Volumi Totali'!D1313/'Volumi Totali'!N1313</f>
        <v>5.8998512458760241E-2</v>
      </c>
      <c r="E1313" s="10">
        <f>'Volumi Totali'!E1313/'Volumi Totali'!N1313</f>
        <v>4.6154617549675217E-2</v>
      </c>
      <c r="F1313" s="10">
        <f>'Volumi Totali'!F1313/'Volumi Totali'!N1313</f>
        <v>0.34424923278383229</v>
      </c>
      <c r="G1313" s="10">
        <f>'Volumi Totali'!G1313/'Volumi Totali'!N1313</f>
        <v>0</v>
      </c>
      <c r="H1313" s="10">
        <f>'Volumi Totali'!H1313/'Volumi Totali'!N1313</f>
        <v>5.1042965464553605E-3</v>
      </c>
      <c r="I1313" s="10">
        <f>'Volumi Totali'!I1313/'Volumi Totali'!N1313</f>
        <v>1.0814853566954368E-2</v>
      </c>
      <c r="J1313" s="10">
        <f>'Volumi Totali'!J1313/'Volumi Totali'!N1313</f>
        <v>0</v>
      </c>
      <c r="K1313" s="10">
        <f>'Volumi Totali'!K1313/'Volumi Totali'!N1313</f>
        <v>1.5823366246887363E-2</v>
      </c>
      <c r="L1313" s="10">
        <f>'Volumi Totali'!L1313/'Volumi Totali'!N1313</f>
        <v>2.2029795059346582E-3</v>
      </c>
      <c r="N1313" s="11">
        <f t="shared" si="21"/>
        <v>1</v>
      </c>
      <c r="P1313" s="10">
        <f>(B1313*BTC!J1313+Indice!C1313*XRP!J1313+Indice!D1313*LTC!J1313+Indice!E1313*ETC!J583+Indice!F1313*ETH!J730+Indice!G1313*BCH!J583+Indice!H1313*XMR!J1173+Indice!I1313*ZEC!J583+Indice!J1313*EOS!J583+Indice!K1313*DASH!J1269+Indice!L1313*XLM!J1097)</f>
        <v>2.2724186459637381E-2</v>
      </c>
      <c r="Q1313" s="18">
        <f>((B$1310*BTC!E1313+Indice!C$1310*XRP!E1313+Indice!D$1310*LTC!E1313+Indice!F$1310*ETH!E730+Indice!H$1310*XMR!E808+Indice!K$1310*DASH!E1269+Indice!L$1310*XLM!E1097+E$1310*ETC!E553+I$1310*ZEC!E614)/S$733)</f>
        <v>1505.5790518216359</v>
      </c>
      <c r="R1313" s="5"/>
      <c r="S1313" s="4"/>
      <c r="T1313" s="10"/>
      <c r="U1313" s="10"/>
    </row>
    <row r="1314" spans="1:21" x14ac:dyDescent="0.25">
      <c r="A1314" s="4">
        <v>42951</v>
      </c>
      <c r="B1314" s="10">
        <f>'Volumi Totali'!B1314/'Volumi Totali'!N1314</f>
        <v>0.54995256606982679</v>
      </c>
      <c r="C1314" s="10">
        <f>'Volumi Totali'!C1314/'Volumi Totali'!N1314</f>
        <v>2.4788805142472035E-2</v>
      </c>
      <c r="D1314" s="10">
        <f>'Volumi Totali'!D1314/'Volumi Totali'!N1314</f>
        <v>6.3006480372087989E-2</v>
      </c>
      <c r="E1314" s="10">
        <f>'Volumi Totali'!E1314/'Volumi Totali'!N1314</f>
        <v>2.8048612593131409E-2</v>
      </c>
      <c r="F1314" s="10">
        <f>'Volumi Totali'!F1314/'Volumi Totali'!N1314</f>
        <v>0.29622703146530127</v>
      </c>
      <c r="G1314" s="10">
        <f>'Volumi Totali'!G1314/'Volumi Totali'!N1314</f>
        <v>0</v>
      </c>
      <c r="H1314" s="10">
        <f>'Volumi Totali'!H1314/'Volumi Totali'!N1314</f>
        <v>4.2774490917461922E-3</v>
      </c>
      <c r="I1314" s="10">
        <f>'Volumi Totali'!I1314/'Volumi Totali'!N1314</f>
        <v>1.0023907910777573E-2</v>
      </c>
      <c r="J1314" s="10">
        <f>'Volumi Totali'!J1314/'Volumi Totali'!N1314</f>
        <v>0</v>
      </c>
      <c r="K1314" s="10">
        <f>'Volumi Totali'!K1314/'Volumi Totali'!N1314</f>
        <v>1.5800626962608508E-2</v>
      </c>
      <c r="L1314" s="10">
        <f>'Volumi Totali'!L1314/'Volumi Totali'!N1314</f>
        <v>7.8745203920481954E-3</v>
      </c>
      <c r="N1314" s="11">
        <f t="shared" si="21"/>
        <v>1</v>
      </c>
      <c r="P1314" s="10">
        <f>(B1314*BTC!J1314+Indice!C1314*XRP!J1314+Indice!D1314*LTC!J1314+Indice!E1314*ETC!J584+Indice!F1314*ETH!J731+Indice!G1314*BCH!J584+Indice!H1314*XMR!J1174+Indice!I1314*ZEC!J584+Indice!J1314*EOS!J584+Indice!K1314*DASH!J1270+Indice!L1314*XLM!J1098)</f>
        <v>1.4300170849547773E-2</v>
      </c>
      <c r="Q1314" s="18">
        <f>((B$1310*BTC!E1314+Indice!C$1310*XRP!E1314+Indice!D$1310*LTC!E1314+Indice!F$1310*ETH!E731+Indice!H$1310*XMR!E809+Indice!K$1310*DASH!E1270+Indice!L$1310*XLM!E1098+E$1310*ETC!E554+I$1310*ZEC!E615)/S$733)</f>
        <v>1550.9638800904293</v>
      </c>
      <c r="R1314" s="5"/>
      <c r="S1314" s="3"/>
      <c r="T1314" s="10"/>
      <c r="U1314" s="10"/>
    </row>
    <row r="1315" spans="1:21" x14ac:dyDescent="0.25">
      <c r="A1315" s="3">
        <v>42952</v>
      </c>
      <c r="B1315" s="10">
        <f>'Volumi Totali'!B1315/'Volumi Totali'!N1315</f>
        <v>0.50578743269630766</v>
      </c>
      <c r="C1315" s="10">
        <f>'Volumi Totali'!C1315/'Volumi Totali'!N1315</f>
        <v>2.9704646597500012E-2</v>
      </c>
      <c r="D1315" s="10">
        <f>'Volumi Totali'!D1315/'Volumi Totali'!N1315</f>
        <v>6.4551131907685327E-2</v>
      </c>
      <c r="E1315" s="10">
        <f>'Volumi Totali'!E1315/'Volumi Totali'!N1315</f>
        <v>2.5550856125243961E-2</v>
      </c>
      <c r="F1315" s="10">
        <f>'Volumi Totali'!F1315/'Volumi Totali'!N1315</f>
        <v>0.34651520095712024</v>
      </c>
      <c r="G1315" s="10">
        <f>'Volumi Totali'!G1315/'Volumi Totali'!N1315</f>
        <v>0</v>
      </c>
      <c r="H1315" s="10">
        <f>'Volumi Totali'!H1315/'Volumi Totali'!N1315</f>
        <v>3.1535744266466409E-3</v>
      </c>
      <c r="I1315" s="10">
        <f>'Volumi Totali'!I1315/'Volumi Totali'!N1315</f>
        <v>6.6157891517549224E-3</v>
      </c>
      <c r="J1315" s="10">
        <f>'Volumi Totali'!J1315/'Volumi Totali'!N1315</f>
        <v>0</v>
      </c>
      <c r="K1315" s="10">
        <f>'Volumi Totali'!K1315/'Volumi Totali'!N1315</f>
        <v>1.0691255227070278E-2</v>
      </c>
      <c r="L1315" s="10">
        <f>'Volumi Totali'!L1315/'Volumi Totali'!N1315</f>
        <v>7.4301129106708981E-3</v>
      </c>
      <c r="N1315" s="11">
        <f t="shared" si="21"/>
        <v>0.99999999999999989</v>
      </c>
      <c r="P1315" s="10">
        <f>(B1315*BTC!J1315+Indice!C1315*XRP!J1315+Indice!D1315*LTC!J1315+Indice!E1315*ETC!J585+Indice!F1315*ETH!J732+Indice!G1315*BCH!J585+Indice!H1315*XMR!J1175+Indice!I1315*ZEC!J585+Indice!J1315*EOS!J585+Indice!K1315*DASH!J1271+Indice!L1315*XLM!J1099)</f>
        <v>0.11857357019455501</v>
      </c>
      <c r="Q1315" s="18">
        <f>((B$1310*BTC!E1315+Indice!C$1310*XRP!E1315+Indice!D$1310*LTC!E1315+Indice!F$1310*ETH!E732+Indice!H$1310*XMR!E810+Indice!K$1310*DASH!E1271+Indice!L$1310*XLM!E1099+E$1310*ETC!E555+I$1310*ZEC!E616)/S$733)</f>
        <v>1743.541102823317</v>
      </c>
      <c r="R1315" s="5"/>
      <c r="S1315" s="4"/>
      <c r="T1315" s="10"/>
      <c r="U1315" s="10"/>
    </row>
    <row r="1316" spans="1:21" x14ac:dyDescent="0.25">
      <c r="A1316" s="4">
        <v>42953</v>
      </c>
      <c r="B1316" s="10">
        <f>'Volumi Totali'!B1316/'Volumi Totali'!N1316</f>
        <v>0.37398061829085066</v>
      </c>
      <c r="C1316" s="10">
        <f>'Volumi Totali'!C1316/'Volumi Totali'!N1316</f>
        <v>2.5098866655074416E-2</v>
      </c>
      <c r="D1316" s="10">
        <f>'Volumi Totali'!D1316/'Volumi Totali'!N1316</f>
        <v>5.0051464494786306E-2</v>
      </c>
      <c r="E1316" s="10">
        <f>'Volumi Totali'!E1316/'Volumi Totali'!N1316</f>
        <v>2.7703157678905209E-2</v>
      </c>
      <c r="F1316" s="10">
        <f>'Volumi Totali'!F1316/'Volumi Totali'!N1316</f>
        <v>0.50189203670064464</v>
      </c>
      <c r="G1316" s="10">
        <f>'Volumi Totali'!G1316/'Volumi Totali'!N1316</f>
        <v>0</v>
      </c>
      <c r="H1316" s="10">
        <f>'Volumi Totali'!H1316/'Volumi Totali'!N1316</f>
        <v>2.7935221071144832E-3</v>
      </c>
      <c r="I1316" s="10">
        <f>'Volumi Totali'!I1316/'Volumi Totali'!N1316</f>
        <v>5.9158403962522492E-3</v>
      </c>
      <c r="J1316" s="10">
        <f>'Volumi Totali'!J1316/'Volumi Totali'!N1316</f>
        <v>0</v>
      </c>
      <c r="K1316" s="10">
        <f>'Volumi Totali'!K1316/'Volumi Totali'!N1316</f>
        <v>8.5745842265129851E-3</v>
      </c>
      <c r="L1316" s="10">
        <f>'Volumi Totali'!L1316/'Volumi Totali'!N1316</f>
        <v>3.989909449859076E-3</v>
      </c>
      <c r="N1316" s="11">
        <f t="shared" si="21"/>
        <v>1</v>
      </c>
      <c r="P1316" s="10">
        <f>(B1316*BTC!J1316+Indice!C1316*XRP!J1316+Indice!D1316*LTC!J1316+Indice!E1316*ETC!J586+Indice!F1316*ETH!J733+Indice!G1316*BCH!J586+Indice!H1316*XMR!J1176+Indice!I1316*ZEC!J586+Indice!J1316*EOS!J586+Indice!K1316*DASH!J1272+Indice!L1316*XLM!J1100)</f>
        <v>3.5518089167435956E-3</v>
      </c>
      <c r="Q1316" s="18">
        <f>((B$1310*BTC!E1316+Indice!C$1310*XRP!E1316+Indice!D$1310*LTC!E1316+Indice!F$1310*ETH!E733+Indice!H$1310*XMR!E811+Indice!K$1310*DASH!E1272+Indice!L$1310*XLM!E1100+E$1310*ETC!E556+I$1310*ZEC!E617)/S$733)</f>
        <v>1725.1744075452948</v>
      </c>
      <c r="R1316" s="5"/>
      <c r="S1316" s="3"/>
      <c r="T1316" s="10"/>
      <c r="U1316" s="10"/>
    </row>
    <row r="1317" spans="1:21" x14ac:dyDescent="0.25">
      <c r="A1317" s="3">
        <v>42954</v>
      </c>
      <c r="B1317" s="10">
        <f>'Volumi Totali'!B1317/'Volumi Totali'!N1317</f>
        <v>0.54513067902564183</v>
      </c>
      <c r="C1317" s="10">
        <f>'Volumi Totali'!C1317/'Volumi Totali'!N1317</f>
        <v>2.1349530492372842E-2</v>
      </c>
      <c r="D1317" s="10">
        <f>'Volumi Totali'!D1317/'Volumi Totali'!N1317</f>
        <v>3.9189038282288667E-2</v>
      </c>
      <c r="E1317" s="10">
        <f>'Volumi Totali'!E1317/'Volumi Totali'!N1317</f>
        <v>2.1890439252748126E-2</v>
      </c>
      <c r="F1317" s="10">
        <f>'Volumi Totali'!F1317/'Volumi Totali'!N1317</f>
        <v>0.34412763029499072</v>
      </c>
      <c r="G1317" s="10">
        <f>'Volumi Totali'!G1317/'Volumi Totali'!N1317</f>
        <v>0</v>
      </c>
      <c r="H1317" s="10">
        <f>'Volumi Totali'!H1317/'Volumi Totali'!N1317</f>
        <v>4.7055163843661343E-3</v>
      </c>
      <c r="I1317" s="10">
        <f>'Volumi Totali'!I1317/'Volumi Totali'!N1317</f>
        <v>7.9466293196308688E-3</v>
      </c>
      <c r="J1317" s="10">
        <f>'Volumi Totali'!J1317/'Volumi Totali'!N1317</f>
        <v>0</v>
      </c>
      <c r="K1317" s="10">
        <f>'Volumi Totali'!K1317/'Volumi Totali'!N1317</f>
        <v>1.1930884988163439E-2</v>
      </c>
      <c r="L1317" s="10">
        <f>'Volumi Totali'!L1317/'Volumi Totali'!N1317</f>
        <v>3.7296519597973189E-3</v>
      </c>
      <c r="N1317" s="11">
        <f t="shared" si="21"/>
        <v>1</v>
      </c>
      <c r="P1317" s="10">
        <f>(B1317*BTC!J1317+Indice!C1317*XRP!J1317+Indice!D1317*LTC!J1317+Indice!E1317*ETC!J587+Indice!F1317*ETH!J734+Indice!G1317*BCH!J587+Indice!H1317*XMR!J1177+Indice!I1317*ZEC!J587+Indice!J1317*EOS!J587+Indice!K1317*DASH!J1273+Indice!L1317*XLM!J1101)</f>
        <v>4.1975035445527623E-2</v>
      </c>
      <c r="Q1317" s="18">
        <f>((B$1310*BTC!E1317+Indice!C$1310*XRP!E1317+Indice!D$1310*LTC!E1317+Indice!F$1310*ETH!E734+Indice!H$1310*XMR!E812+Indice!K$1310*DASH!E1273+Indice!L$1310*XLM!E1101+E$1310*ETC!E557+I$1310*ZEC!E618)/S$733)</f>
        <v>1811.3792477965037</v>
      </c>
      <c r="R1317" s="5"/>
      <c r="S1317" s="4"/>
      <c r="T1317" s="10"/>
      <c r="U1317" s="10"/>
    </row>
    <row r="1318" spans="1:21" x14ac:dyDescent="0.25">
      <c r="A1318" s="4">
        <v>42955</v>
      </c>
      <c r="B1318" s="10">
        <f>'Volumi Totali'!B1318/'Volumi Totali'!N1318</f>
        <v>0.45825939333351412</v>
      </c>
      <c r="C1318" s="10">
        <f>'Volumi Totali'!C1318/'Volumi Totali'!N1318</f>
        <v>4.7068348804554849E-2</v>
      </c>
      <c r="D1318" s="10">
        <f>'Volumi Totali'!D1318/'Volumi Totali'!N1318</f>
        <v>5.3744999363774117E-2</v>
      </c>
      <c r="E1318" s="10">
        <f>'Volumi Totali'!E1318/'Volumi Totali'!N1318</f>
        <v>2.3084532422840483E-2</v>
      </c>
      <c r="F1318" s="10">
        <f>'Volumi Totali'!F1318/'Volumi Totali'!N1318</f>
        <v>0.3928053256957677</v>
      </c>
      <c r="G1318" s="10">
        <f>'Volumi Totali'!G1318/'Volumi Totali'!N1318</f>
        <v>0</v>
      </c>
      <c r="H1318" s="10">
        <f>'Volumi Totali'!H1318/'Volumi Totali'!N1318</f>
        <v>3.2607017738956507E-3</v>
      </c>
      <c r="I1318" s="10">
        <f>'Volumi Totali'!I1318/'Volumi Totali'!N1318</f>
        <v>1.0307960021792498E-2</v>
      </c>
      <c r="J1318" s="10">
        <f>'Volumi Totali'!J1318/'Volumi Totali'!N1318</f>
        <v>0</v>
      </c>
      <c r="K1318" s="10">
        <f>'Volumi Totali'!K1318/'Volumi Totali'!N1318</f>
        <v>9.1813974417274732E-3</v>
      </c>
      <c r="L1318" s="10">
        <f>'Volumi Totali'!L1318/'Volumi Totali'!N1318</f>
        <v>2.2873411421331395E-3</v>
      </c>
      <c r="N1318" s="11">
        <f t="shared" si="21"/>
        <v>1</v>
      </c>
      <c r="P1318" s="10">
        <f>(B1318*BTC!J1318+Indice!C1318*XRP!J1318+Indice!D1318*LTC!J1318+Indice!E1318*ETC!J588+Indice!F1318*ETH!J735+Indice!G1318*BCH!J588+Indice!H1318*XMR!J1178+Indice!I1318*ZEC!J588+Indice!J1318*EOS!J588+Indice!K1318*DASH!J1274+Indice!L1318*XLM!J1102)</f>
        <v>5.2872559012550301E-2</v>
      </c>
      <c r="Q1318" s="18">
        <f>((B$1310*BTC!E1318+Indice!C$1310*XRP!E1318+Indice!D$1310*LTC!E1318+Indice!F$1310*ETH!E735+Indice!H$1310*XMR!E813+Indice!K$1310*DASH!E1274+Indice!L$1310*XLM!E1102+E$1310*ETC!E558+I$1310*ZEC!E619)/S$733)</f>
        <v>1842.4730797337527</v>
      </c>
      <c r="R1318" s="5"/>
      <c r="S1318" s="3"/>
      <c r="T1318" s="10"/>
      <c r="U1318" s="10"/>
    </row>
    <row r="1319" spans="1:21" x14ac:dyDescent="0.25">
      <c r="A1319" s="3">
        <v>42956</v>
      </c>
      <c r="B1319" s="10">
        <f>'Volumi Totali'!B1319/'Volumi Totali'!N1319</f>
        <v>0.31623172326607363</v>
      </c>
      <c r="C1319" s="10">
        <f>'Volumi Totali'!C1319/'Volumi Totali'!N1319</f>
        <v>2.1055147986825808E-2</v>
      </c>
      <c r="D1319" s="10">
        <f>'Volumi Totali'!D1319/'Volumi Totali'!N1319</f>
        <v>5.4486984249854875E-2</v>
      </c>
      <c r="E1319" s="10">
        <f>'Volumi Totali'!E1319/'Volumi Totali'!N1319</f>
        <v>2.060812666678381E-2</v>
      </c>
      <c r="F1319" s="10">
        <f>'Volumi Totali'!F1319/'Volumi Totali'!N1319</f>
        <v>0.56802274415639731</v>
      </c>
      <c r="G1319" s="10">
        <f>'Volumi Totali'!G1319/'Volumi Totali'!N1319</f>
        <v>0</v>
      </c>
      <c r="H1319" s="10">
        <f>'Volumi Totali'!H1319/'Volumi Totali'!N1319</f>
        <v>2.4684829253368095E-3</v>
      </c>
      <c r="I1319" s="10">
        <f>'Volumi Totali'!I1319/'Volumi Totali'!N1319</f>
        <v>8.1712067699855895E-3</v>
      </c>
      <c r="J1319" s="10">
        <f>'Volumi Totali'!J1319/'Volumi Totali'!N1319</f>
        <v>0</v>
      </c>
      <c r="K1319" s="10">
        <f>'Volumi Totali'!K1319/'Volumi Totali'!N1319</f>
        <v>6.8150114956203158E-3</v>
      </c>
      <c r="L1319" s="10">
        <f>'Volumi Totali'!L1319/'Volumi Totali'!N1319</f>
        <v>2.1405724831218302E-3</v>
      </c>
      <c r="N1319" s="11">
        <f t="shared" si="21"/>
        <v>1.0000000000000002</v>
      </c>
      <c r="P1319" s="10">
        <f>(B1319*BTC!J1319+Indice!C1319*XRP!J1319+Indice!D1319*LTC!J1319+Indice!E1319*ETC!J589+Indice!F1319*ETH!J736+Indice!G1319*BCH!J589+Indice!H1319*XMR!J1179+Indice!I1319*ZEC!J589+Indice!J1319*EOS!J589+Indice!K1319*DASH!J1275+Indice!L1319*XLM!J1103)</f>
        <v>-1.5655410747986324E-2</v>
      </c>
      <c r="Q1319" s="18">
        <f>((B$1310*BTC!E1319+Indice!C$1310*XRP!E1319+Indice!D$1310*LTC!E1319+Indice!F$1310*ETH!E736+Indice!H$1310*XMR!E814+Indice!K$1310*DASH!E1275+Indice!L$1310*XLM!E1103+E$1310*ETC!E559+I$1310*ZEC!E620)/S$733)</f>
        <v>1802.8524099033345</v>
      </c>
      <c r="R1319" s="5"/>
      <c r="S1319" s="4"/>
      <c r="T1319" s="10"/>
      <c r="U1319" s="10"/>
    </row>
    <row r="1320" spans="1:21" x14ac:dyDescent="0.25">
      <c r="A1320" s="4">
        <v>42957</v>
      </c>
      <c r="B1320" s="10">
        <f>'Volumi Totali'!B1320/'Volumi Totali'!N1320</f>
        <v>0.52788619534824965</v>
      </c>
      <c r="C1320" s="10">
        <f>'Volumi Totali'!C1320/'Volumi Totali'!N1320</f>
        <v>1.6780614596186974E-2</v>
      </c>
      <c r="D1320" s="10">
        <f>'Volumi Totali'!D1320/'Volumi Totali'!N1320</f>
        <v>4.2388448187952184E-2</v>
      </c>
      <c r="E1320" s="10">
        <f>'Volumi Totali'!E1320/'Volumi Totali'!N1320</f>
        <v>1.4841235344425125E-2</v>
      </c>
      <c r="F1320" s="10">
        <f>'Volumi Totali'!F1320/'Volumi Totali'!N1320</f>
        <v>0.37517961730809651</v>
      </c>
      <c r="G1320" s="10">
        <f>'Volumi Totali'!G1320/'Volumi Totali'!N1320</f>
        <v>0</v>
      </c>
      <c r="H1320" s="10">
        <f>'Volumi Totali'!H1320/'Volumi Totali'!N1320</f>
        <v>3.1872046344092E-3</v>
      </c>
      <c r="I1320" s="10">
        <f>'Volumi Totali'!I1320/'Volumi Totali'!N1320</f>
        <v>7.1530876507503102E-3</v>
      </c>
      <c r="J1320" s="10">
        <f>'Volumi Totali'!J1320/'Volumi Totali'!N1320</f>
        <v>0</v>
      </c>
      <c r="K1320" s="10">
        <f>'Volumi Totali'!K1320/'Volumi Totali'!N1320</f>
        <v>1.0791091781896047E-2</v>
      </c>
      <c r="L1320" s="10">
        <f>'Volumi Totali'!L1320/'Volumi Totali'!N1320</f>
        <v>1.7925051480340206E-3</v>
      </c>
      <c r="N1320" s="11">
        <f t="shared" si="21"/>
        <v>1</v>
      </c>
      <c r="P1320" s="10">
        <f>(B1320*BTC!J1320+Indice!C1320*XRP!J1320+Indice!D1320*LTC!J1320+Indice!E1320*ETC!J590+Indice!F1320*ETH!J737+Indice!G1320*BCH!J590+Indice!H1320*XMR!J1180+Indice!I1320*ZEC!J590+Indice!J1320*EOS!J590+Indice!K1320*DASH!J1276+Indice!L1320*XLM!J1104)</f>
        <v>1.6348834505493322E-3</v>
      </c>
      <c r="Q1320" s="18">
        <f>((B$1310*BTC!E1320+Indice!C$1310*XRP!E1320+Indice!D$1310*LTC!E1320+Indice!F$1310*ETH!E737+Indice!H$1310*XMR!E815+Indice!K$1310*DASH!E1276+Indice!L$1310*XLM!E1104+E$1310*ETC!E560+I$1310*ZEC!E621)/S$733)</f>
        <v>1822.0199025686693</v>
      </c>
      <c r="R1320" s="5"/>
      <c r="S1320" s="3"/>
      <c r="T1320" s="10"/>
      <c r="U1320" s="10"/>
    </row>
    <row r="1321" spans="1:21" x14ac:dyDescent="0.25">
      <c r="A1321" s="3">
        <v>42958</v>
      </c>
      <c r="B1321" s="10">
        <f>'Volumi Totali'!B1321/'Volumi Totali'!N1321</f>
        <v>0.61701677554484946</v>
      </c>
      <c r="C1321" s="10">
        <f>'Volumi Totali'!C1321/'Volumi Totali'!N1321</f>
        <v>1.6503021248310927E-2</v>
      </c>
      <c r="D1321" s="10">
        <f>'Volumi Totali'!D1321/'Volumi Totali'!N1321</f>
        <v>4.2019135450298631E-2</v>
      </c>
      <c r="E1321" s="10">
        <f>'Volumi Totali'!E1321/'Volumi Totali'!N1321</f>
        <v>1.41434668642768E-2</v>
      </c>
      <c r="F1321" s="10">
        <f>'Volumi Totali'!F1321/'Volumi Totali'!N1321</f>
        <v>0.29110196671234467</v>
      </c>
      <c r="G1321" s="10">
        <f>'Volumi Totali'!G1321/'Volumi Totali'!N1321</f>
        <v>0</v>
      </c>
      <c r="H1321" s="10">
        <f>'Volumi Totali'!H1321/'Volumi Totali'!N1321</f>
        <v>2.6053274345098527E-3</v>
      </c>
      <c r="I1321" s="10">
        <f>'Volumi Totali'!I1321/'Volumi Totali'!N1321</f>
        <v>5.7284667455526853E-3</v>
      </c>
      <c r="J1321" s="10">
        <f>'Volumi Totali'!J1321/'Volumi Totali'!N1321</f>
        <v>0</v>
      </c>
      <c r="K1321" s="10">
        <f>'Volumi Totali'!K1321/'Volumi Totali'!N1321</f>
        <v>8.7544648147568661E-3</v>
      </c>
      <c r="L1321" s="10">
        <f>'Volumi Totali'!L1321/'Volumi Totali'!N1321</f>
        <v>2.1273751851000706E-3</v>
      </c>
      <c r="N1321" s="11">
        <f t="shared" si="21"/>
        <v>1</v>
      </c>
      <c r="P1321" s="10">
        <f>(B1321*BTC!J1321+Indice!C1321*XRP!J1321+Indice!D1321*LTC!J1321+Indice!E1321*ETC!J591+Indice!F1321*ETH!J738+Indice!G1321*BCH!J591+Indice!H1321*XMR!J1181+Indice!I1321*ZEC!J591+Indice!J1321*EOS!J591+Indice!K1321*DASH!J1277+Indice!L1321*XLM!J1105)</f>
        <v>6.3936828992664729E-2</v>
      </c>
      <c r="Q1321" s="18">
        <f>((B$1310*BTC!E1321+Indice!C$1310*XRP!E1321+Indice!D$1310*LTC!E1321+Indice!F$1310*ETH!E738+Indice!H$1310*XMR!E816+Indice!K$1310*DASH!E1277+Indice!L$1310*XLM!E1105+E$1310*ETC!E561+I$1310*ZEC!E622)/S$733)</f>
        <v>1962.7041975513587</v>
      </c>
      <c r="R1321" s="5"/>
      <c r="S1321" s="4"/>
      <c r="T1321" s="10"/>
      <c r="U1321" s="10"/>
    </row>
    <row r="1322" spans="1:21" x14ac:dyDescent="0.25">
      <c r="A1322" s="4">
        <v>42959</v>
      </c>
      <c r="B1322" s="10">
        <f>'Volumi Totali'!B1322/'Volumi Totali'!N1322</f>
        <v>0.60569566730904134</v>
      </c>
      <c r="C1322" s="10">
        <f>'Volumi Totali'!C1322/'Volumi Totali'!N1322</f>
        <v>1.7800182189152979E-2</v>
      </c>
      <c r="D1322" s="10">
        <f>'Volumi Totali'!D1322/'Volumi Totali'!N1322</f>
        <v>3.8767589722725218E-2</v>
      </c>
      <c r="E1322" s="10">
        <f>'Volumi Totali'!E1322/'Volumi Totali'!N1322</f>
        <v>1.36653271380532E-2</v>
      </c>
      <c r="F1322" s="10">
        <f>'Volumi Totali'!F1322/'Volumi Totali'!N1322</f>
        <v>0.30335406611723031</v>
      </c>
      <c r="G1322" s="10">
        <f>'Volumi Totali'!G1322/'Volumi Totali'!N1322</f>
        <v>0</v>
      </c>
      <c r="H1322" s="10">
        <f>'Volumi Totali'!H1322/'Volumi Totali'!N1322</f>
        <v>4.7343589588735866E-3</v>
      </c>
      <c r="I1322" s="10">
        <f>'Volumi Totali'!I1322/'Volumi Totali'!N1322</f>
        <v>5.4620648493831315E-3</v>
      </c>
      <c r="J1322" s="10">
        <f>'Volumi Totali'!J1322/'Volumi Totali'!N1322</f>
        <v>0</v>
      </c>
      <c r="K1322" s="10">
        <f>'Volumi Totali'!K1322/'Volumi Totali'!N1322</f>
        <v>8.1913644460832706E-3</v>
      </c>
      <c r="L1322" s="10">
        <f>'Volumi Totali'!L1322/'Volumi Totali'!N1322</f>
        <v>2.3293792694568998E-3</v>
      </c>
      <c r="N1322" s="11">
        <f t="shared" si="21"/>
        <v>1</v>
      </c>
      <c r="P1322" s="10">
        <f>(B1322*BTC!J1322+Indice!C1322*XRP!J1322+Indice!D1322*LTC!J1322+Indice!E1322*ETC!J592+Indice!F1322*ETH!J739+Indice!G1322*BCH!J592+Indice!H1322*XMR!J1182+Indice!I1322*ZEC!J592+Indice!J1322*EOS!J592+Indice!K1322*DASH!J1278+Indice!L1322*XLM!J1106)</f>
        <v>4.1367420574747522E-2</v>
      </c>
      <c r="Q1322" s="18">
        <f>((B$1310*BTC!E1322+Indice!C$1310*XRP!E1322+Indice!D$1310*LTC!E1322+Indice!F$1310*ETH!E739+Indice!H$1310*XMR!E817+Indice!K$1310*DASH!E1278+Indice!L$1310*XLM!E1106+E$1310*ETC!E562+I$1310*ZEC!E623)/S$733)</f>
        <v>2081.2903402271259</v>
      </c>
      <c r="R1322" s="5"/>
      <c r="S1322" s="3"/>
      <c r="T1322" s="10"/>
      <c r="U1322" s="10"/>
    </row>
    <row r="1323" spans="1:21" x14ac:dyDescent="0.25">
      <c r="A1323" s="3">
        <v>42960</v>
      </c>
      <c r="B1323" s="10">
        <f>'Volumi Totali'!B1323/'Volumi Totali'!N1323</f>
        <v>0.62751117450778615</v>
      </c>
      <c r="C1323" s="10">
        <f>'Volumi Totali'!C1323/'Volumi Totali'!N1323</f>
        <v>2.1889564928744897E-2</v>
      </c>
      <c r="D1323" s="10">
        <f>'Volumi Totali'!D1323/'Volumi Totali'!N1323</f>
        <v>4.8182307841491183E-2</v>
      </c>
      <c r="E1323" s="10">
        <f>'Volumi Totali'!E1323/'Volumi Totali'!N1323</f>
        <v>1.1544089230736175E-2</v>
      </c>
      <c r="F1323" s="10">
        <f>'Volumi Totali'!F1323/'Volumi Totali'!N1323</f>
        <v>0.27200712507592956</v>
      </c>
      <c r="G1323" s="10">
        <f>'Volumi Totali'!G1323/'Volumi Totali'!N1323</f>
        <v>0</v>
      </c>
      <c r="H1323" s="10">
        <f>'Volumi Totali'!H1323/'Volumi Totali'!N1323</f>
        <v>3.8908558145833386E-3</v>
      </c>
      <c r="I1323" s="10">
        <f>'Volumi Totali'!I1323/'Volumi Totali'!N1323</f>
        <v>4.17854133701368E-3</v>
      </c>
      <c r="J1323" s="10">
        <f>'Volumi Totali'!J1323/'Volumi Totali'!N1323</f>
        <v>0</v>
      </c>
      <c r="K1323" s="10">
        <f>'Volumi Totali'!K1323/'Volumi Totali'!N1323</f>
        <v>7.2068967670463127E-3</v>
      </c>
      <c r="L1323" s="10">
        <f>'Volumi Totali'!L1323/'Volumi Totali'!N1323</f>
        <v>3.5894444966686795E-3</v>
      </c>
      <c r="N1323" s="11">
        <f t="shared" si="21"/>
        <v>0.99999999999999989</v>
      </c>
      <c r="P1323" s="10">
        <f>(B1323*BTC!J1323+Indice!C1323*XRP!J1323+Indice!D1323*LTC!J1323+Indice!E1323*ETC!J593+Indice!F1323*ETH!J740+Indice!G1323*BCH!J593+Indice!H1323*XMR!J1183+Indice!I1323*ZEC!J593+Indice!J1323*EOS!J593+Indice!K1323*DASH!J1279+Indice!L1323*XLM!J1107)</f>
        <v>1.7613231908639313E-2</v>
      </c>
      <c r="Q1323" s="18">
        <f>((B$1310*BTC!E1323+Indice!C$1310*XRP!E1323+Indice!D$1310*LTC!E1323+Indice!F$1310*ETH!E740+Indice!H$1310*XMR!E818+Indice!K$1310*DASH!E1279+Indice!L$1310*XLM!E1107+E$1310*ETC!E563+I$1310*ZEC!E624)/S$733)</f>
        <v>2172.0048588536838</v>
      </c>
      <c r="R1323" s="5"/>
      <c r="S1323" s="4"/>
      <c r="T1323" s="10"/>
      <c r="U1323" s="10"/>
    </row>
    <row r="1324" spans="1:21" x14ac:dyDescent="0.25">
      <c r="A1324" s="4">
        <v>42961</v>
      </c>
      <c r="B1324" s="10">
        <f>'Volumi Totali'!B1324/'Volumi Totali'!N1324</f>
        <v>0.67721285871006787</v>
      </c>
      <c r="C1324" s="10">
        <f>'Volumi Totali'!C1324/'Volumi Totali'!N1324</f>
        <v>2.3202094300127808E-2</v>
      </c>
      <c r="D1324" s="10">
        <f>'Volumi Totali'!D1324/'Volumi Totali'!N1324</f>
        <v>3.1454192895300055E-2</v>
      </c>
      <c r="E1324" s="10">
        <f>'Volumi Totali'!E1324/'Volumi Totali'!N1324</f>
        <v>1.060886837609133E-2</v>
      </c>
      <c r="F1324" s="10">
        <f>'Volumi Totali'!F1324/'Volumi Totali'!N1324</f>
        <v>0.23765948581371552</v>
      </c>
      <c r="G1324" s="10">
        <f>'Volumi Totali'!G1324/'Volumi Totali'!N1324</f>
        <v>0</v>
      </c>
      <c r="H1324" s="10">
        <f>'Volumi Totali'!H1324/'Volumi Totali'!N1324</f>
        <v>3.8555457681753178E-3</v>
      </c>
      <c r="I1324" s="10">
        <f>'Volumi Totali'!I1324/'Volumi Totali'!N1324</f>
        <v>5.0468524970440926E-3</v>
      </c>
      <c r="J1324" s="10">
        <f>'Volumi Totali'!J1324/'Volumi Totali'!N1324</f>
        <v>0</v>
      </c>
      <c r="K1324" s="10">
        <f>'Volumi Totali'!K1324/'Volumi Totali'!N1324</f>
        <v>8.2176491576361095E-3</v>
      </c>
      <c r="L1324" s="10">
        <f>'Volumi Totali'!L1324/'Volumi Totali'!N1324</f>
        <v>2.7424524818418657E-3</v>
      </c>
      <c r="N1324" s="11">
        <f t="shared" si="21"/>
        <v>1</v>
      </c>
      <c r="P1324" s="10">
        <f>(B1324*BTC!J1324+Indice!C1324*XRP!J1324+Indice!D1324*LTC!J1324+Indice!E1324*ETC!J594+Indice!F1324*ETH!J741+Indice!G1324*BCH!J594+Indice!H1324*XMR!J1184+Indice!I1324*ZEC!J594+Indice!J1324*EOS!J594+Indice!K1324*DASH!J1280+Indice!L1324*XLM!J1108)</f>
        <v>4.4463974187122224E-2</v>
      </c>
      <c r="Q1324" s="18">
        <f>((B$1310*BTC!E1324+Indice!C$1310*XRP!E1324+Indice!D$1310*LTC!E1324+Indice!F$1310*ETH!E741+Indice!H$1310*XMR!E819+Indice!K$1310*DASH!E1280+Indice!L$1310*XLM!E1108+E$1310*ETC!E564+I$1310*ZEC!E625)/S$733)</f>
        <v>2299.9186598982487</v>
      </c>
      <c r="R1324" s="5"/>
      <c r="S1324" s="3"/>
      <c r="T1324" s="10"/>
      <c r="U1324" s="10"/>
    </row>
    <row r="1325" spans="1:21" x14ac:dyDescent="0.25">
      <c r="A1325" s="3">
        <v>42962</v>
      </c>
      <c r="B1325" s="10">
        <f>'Volumi Totali'!B1325/'Volumi Totali'!N1325</f>
        <v>0.6853732447067763</v>
      </c>
      <c r="C1325" s="10">
        <f>'Volumi Totali'!C1325/'Volumi Totali'!N1325</f>
        <v>2.1165464810848598E-2</v>
      </c>
      <c r="D1325" s="10">
        <f>'Volumi Totali'!D1325/'Volumi Totali'!N1325</f>
        <v>4.335181967082883E-2</v>
      </c>
      <c r="E1325" s="10">
        <f>'Volumi Totali'!E1325/'Volumi Totali'!N1325</f>
        <v>1.0403902802827221E-2</v>
      </c>
      <c r="F1325" s="10">
        <f>'Volumi Totali'!F1325/'Volumi Totali'!N1325</f>
        <v>0.22125982356382368</v>
      </c>
      <c r="G1325" s="10">
        <f>'Volumi Totali'!G1325/'Volumi Totali'!N1325</f>
        <v>0</v>
      </c>
      <c r="H1325" s="10">
        <f>'Volumi Totali'!H1325/'Volumi Totali'!N1325</f>
        <v>2.8716866110021998E-3</v>
      </c>
      <c r="I1325" s="10">
        <f>'Volumi Totali'!I1325/'Volumi Totali'!N1325</f>
        <v>4.453721696676031E-3</v>
      </c>
      <c r="J1325" s="10">
        <f>'Volumi Totali'!J1325/'Volumi Totali'!N1325</f>
        <v>0</v>
      </c>
      <c r="K1325" s="10">
        <f>'Volumi Totali'!K1325/'Volumi Totali'!N1325</f>
        <v>7.89547105332912E-3</v>
      </c>
      <c r="L1325" s="10">
        <f>'Volumi Totali'!L1325/'Volumi Totali'!N1325</f>
        <v>3.224865083888018E-3</v>
      </c>
      <c r="N1325" s="11">
        <f t="shared" si="21"/>
        <v>0.99999999999999989</v>
      </c>
      <c r="P1325" s="10">
        <f>(B1325*BTC!J1325+Indice!C1325*XRP!J1325+Indice!D1325*LTC!J1325+Indice!E1325*ETC!J595+Indice!F1325*ETH!J742+Indice!G1325*BCH!J595+Indice!H1325*XMR!J1185+Indice!I1325*ZEC!J595+Indice!J1325*EOS!J595+Indice!K1325*DASH!J1281+Indice!L1325*XLM!J1109)</f>
        <v>-3.793522815357659E-2</v>
      </c>
      <c r="Q1325" s="18">
        <f>((B$1310*BTC!E1325+Indice!C$1310*XRP!E1325+Indice!D$1310*LTC!E1325+Indice!F$1310*ETH!E742+Indice!H$1310*XMR!E820+Indice!K$1310*DASH!E1281+Indice!L$1310*XLM!E1109+E$1310*ETC!E565+I$1310*ZEC!E626)/S$733)</f>
        <v>2223.8549569108595</v>
      </c>
      <c r="R1325" s="5"/>
      <c r="S1325" s="4"/>
      <c r="T1325" s="10"/>
      <c r="U1325" s="10"/>
    </row>
    <row r="1326" spans="1:21" x14ac:dyDescent="0.25">
      <c r="A1326" s="4">
        <v>42963</v>
      </c>
      <c r="B1326" s="10">
        <f>'Volumi Totali'!B1326/'Volumi Totali'!N1326</f>
        <v>0.62299137544967309</v>
      </c>
      <c r="C1326" s="10">
        <f>'Volumi Totali'!C1326/'Volumi Totali'!N1326</f>
        <v>2.9591570189076429E-2</v>
      </c>
      <c r="D1326" s="10">
        <f>'Volumi Totali'!D1326/'Volumi Totali'!N1326</f>
        <v>3.3113658023385978E-2</v>
      </c>
      <c r="E1326" s="10">
        <f>'Volumi Totali'!E1326/'Volumi Totali'!N1326</f>
        <v>2.1241548580238113E-2</v>
      </c>
      <c r="F1326" s="10">
        <f>'Volumi Totali'!F1326/'Volumi Totali'!N1326</f>
        <v>0.26532687165679247</v>
      </c>
      <c r="G1326" s="10">
        <f>'Volumi Totali'!G1326/'Volumi Totali'!N1326</f>
        <v>0</v>
      </c>
      <c r="H1326" s="10">
        <f>'Volumi Totali'!H1326/'Volumi Totali'!N1326</f>
        <v>3.4064854807910683E-3</v>
      </c>
      <c r="I1326" s="10">
        <f>'Volumi Totali'!I1326/'Volumi Totali'!N1326</f>
        <v>4.7157040703183408E-3</v>
      </c>
      <c r="J1326" s="10">
        <f>'Volumi Totali'!J1326/'Volumi Totali'!N1326</f>
        <v>0</v>
      </c>
      <c r="K1326" s="10">
        <f>'Volumi Totali'!K1326/'Volumi Totali'!N1326</f>
        <v>1.7301992569382335E-2</v>
      </c>
      <c r="L1326" s="10">
        <f>'Volumi Totali'!L1326/'Volumi Totali'!N1326</f>
        <v>2.3107939803421827E-3</v>
      </c>
      <c r="N1326" s="11">
        <f t="shared" si="21"/>
        <v>0.99999999999999989</v>
      </c>
      <c r="P1326" s="10">
        <f>(B1326*BTC!J1326+Indice!C1326*XRP!J1326+Indice!D1326*LTC!J1326+Indice!E1326*ETC!J596+Indice!F1326*ETH!J743+Indice!G1326*BCH!J596+Indice!H1326*XMR!J1186+Indice!I1326*ZEC!J596+Indice!J1326*EOS!J596+Indice!K1326*DASH!J1282+Indice!L1326*XLM!J1110)</f>
        <v>4.3289699712164703E-2</v>
      </c>
      <c r="Q1326" s="18">
        <f>((B$1310*BTC!E1326+Indice!C$1310*XRP!E1326+Indice!D$1310*LTC!E1326+Indice!F$1310*ETH!E743+Indice!H$1310*XMR!E821+Indice!K$1310*DASH!E1282+Indice!L$1310*XLM!E1110+E$1310*ETC!E566+I$1310*ZEC!E627)/S$733)</f>
        <v>2327.1100678529142</v>
      </c>
      <c r="R1326" s="5"/>
      <c r="S1326" s="3"/>
      <c r="T1326" s="10"/>
      <c r="U1326" s="10"/>
    </row>
    <row r="1327" spans="1:21" x14ac:dyDescent="0.25">
      <c r="A1327" s="3">
        <v>42964</v>
      </c>
      <c r="B1327" s="10">
        <f>'Volumi Totali'!B1327/'Volumi Totali'!N1327</f>
        <v>0.67078075450707997</v>
      </c>
      <c r="C1327" s="10">
        <f>'Volumi Totali'!C1327/'Volumi Totali'!N1327</f>
        <v>1.4733633704572225E-2</v>
      </c>
      <c r="D1327" s="10">
        <f>'Volumi Totali'!D1327/'Volumi Totali'!N1327</f>
        <v>2.7326588331308455E-2</v>
      </c>
      <c r="E1327" s="10">
        <f>'Volumi Totali'!E1327/'Volumi Totali'!N1327</f>
        <v>1.3215644612524545E-2</v>
      </c>
      <c r="F1327" s="10">
        <f>'Volumi Totali'!F1327/'Volumi Totali'!N1327</f>
        <v>0.2389287499040614</v>
      </c>
      <c r="G1327" s="10">
        <f>'Volumi Totali'!G1327/'Volumi Totali'!N1327</f>
        <v>0</v>
      </c>
      <c r="H1327" s="10">
        <f>'Volumi Totali'!H1327/'Volumi Totali'!N1327</f>
        <v>2.9359926090242578E-3</v>
      </c>
      <c r="I1327" s="10">
        <f>'Volumi Totali'!I1327/'Volumi Totali'!N1327</f>
        <v>4.3360270946428137E-3</v>
      </c>
      <c r="J1327" s="10">
        <f>'Volumi Totali'!J1327/'Volumi Totali'!N1327</f>
        <v>0</v>
      </c>
      <c r="K1327" s="10">
        <f>'Volumi Totali'!K1327/'Volumi Totali'!N1327</f>
        <v>2.5843750237386928E-2</v>
      </c>
      <c r="L1327" s="10">
        <f>'Volumi Totali'!L1327/'Volumi Totali'!N1327</f>
        <v>1.8988589993994486E-3</v>
      </c>
      <c r="N1327" s="11">
        <f t="shared" si="21"/>
        <v>1</v>
      </c>
      <c r="P1327" s="10">
        <f>(B1327*BTC!J1327+Indice!C1327*XRP!J1327+Indice!D1327*LTC!J1327+Indice!E1327*ETC!J597+Indice!F1327*ETH!J744+Indice!G1327*BCH!J597+Indice!H1327*XMR!J1187+Indice!I1327*ZEC!J597+Indice!J1327*EOS!J597+Indice!K1327*DASH!J1283+Indice!L1327*XLM!J1111)</f>
        <v>-9.4513889927045104E-3</v>
      </c>
      <c r="Q1327" s="18">
        <f>((B$1310*BTC!E1327+Indice!C$1310*XRP!E1327+Indice!D$1310*LTC!E1327+Indice!F$1310*ETH!E744+Indice!H$1310*XMR!E822+Indice!K$1310*DASH!E1283+Indice!L$1310*XLM!E1111+E$1310*ETC!E567+I$1310*ZEC!E628)/S$733)</f>
        <v>2303.984312029761</v>
      </c>
      <c r="R1327" s="5"/>
      <c r="S1327" s="4"/>
      <c r="T1327" s="10"/>
      <c r="U1327" s="10"/>
    </row>
    <row r="1328" spans="1:21" x14ac:dyDescent="0.25">
      <c r="A1328" s="4">
        <v>42965</v>
      </c>
      <c r="B1328" s="10">
        <f>'Volumi Totali'!B1328/'Volumi Totali'!N1328</f>
        <v>0.65742886145497981</v>
      </c>
      <c r="C1328" s="10">
        <f>'Volumi Totali'!C1328/'Volumi Totali'!N1328</f>
        <v>3.2749309268499421E-2</v>
      </c>
      <c r="D1328" s="10">
        <f>'Volumi Totali'!D1328/'Volumi Totali'!N1328</f>
        <v>6.5559406529510922E-2</v>
      </c>
      <c r="E1328" s="10">
        <f>'Volumi Totali'!E1328/'Volumi Totali'!N1328</f>
        <v>1.5677512905771303E-2</v>
      </c>
      <c r="F1328" s="10">
        <f>'Volumi Totali'!F1328/'Volumi Totali'!N1328</f>
        <v>0.20921796716952268</v>
      </c>
      <c r="G1328" s="10">
        <f>'Volumi Totali'!G1328/'Volumi Totali'!N1328</f>
        <v>0</v>
      </c>
      <c r="H1328" s="10">
        <f>'Volumi Totali'!H1328/'Volumi Totali'!N1328</f>
        <v>3.2443803121190765E-3</v>
      </c>
      <c r="I1328" s="10">
        <f>'Volumi Totali'!I1328/'Volumi Totali'!N1328</f>
        <v>3.9253175708876828E-3</v>
      </c>
      <c r="J1328" s="10">
        <f>'Volumi Totali'!J1328/'Volumi Totali'!N1328</f>
        <v>0</v>
      </c>
      <c r="K1328" s="10">
        <f>'Volumi Totali'!K1328/'Volumi Totali'!N1328</f>
        <v>1.1246717252854739E-2</v>
      </c>
      <c r="L1328" s="10">
        <f>'Volumi Totali'!L1328/'Volumi Totali'!N1328</f>
        <v>9.5052753585435595E-4</v>
      </c>
      <c r="N1328" s="11">
        <f t="shared" si="21"/>
        <v>1</v>
      </c>
      <c r="P1328" s="10">
        <f>(B1328*BTC!J1328+Indice!C1328*XRP!J1328+Indice!D1328*LTC!J1328+Indice!E1328*ETC!J598+Indice!F1328*ETH!J745+Indice!G1328*BCH!J598+Indice!H1328*XMR!J1188+Indice!I1328*ZEC!J598+Indice!J1328*EOS!J598+Indice!K1328*DASH!J1284+Indice!L1328*XLM!J1112)</f>
        <v>-2.3676308615226748E-2</v>
      </c>
      <c r="Q1328" s="18">
        <f>((B$1310*BTC!E1328+Indice!C$1310*XRP!E1328+Indice!D$1310*LTC!E1328+Indice!F$1310*ETH!E745+Indice!H$1310*XMR!E823+Indice!K$1310*DASH!E1284+Indice!L$1310*XLM!E1112+E$1310*ETC!E568+I$1310*ZEC!E629)/S$733)</f>
        <v>2215.7488964579225</v>
      </c>
      <c r="R1328" s="5"/>
      <c r="S1328" s="3"/>
      <c r="T1328" s="10"/>
      <c r="U1328" s="10"/>
    </row>
    <row r="1329" spans="1:21" x14ac:dyDescent="0.25">
      <c r="A1329" s="3">
        <v>42966</v>
      </c>
      <c r="B1329" s="10">
        <f>'Volumi Totali'!B1329/'Volumi Totali'!N1329</f>
        <v>0.67435259657574365</v>
      </c>
      <c r="C1329" s="10">
        <f>'Volumi Totali'!C1329/'Volumi Totali'!N1329</f>
        <v>1.9729200647079542E-2</v>
      </c>
      <c r="D1329" s="10">
        <f>'Volumi Totali'!D1329/'Volumi Totali'!N1329</f>
        <v>3.5216205883198001E-2</v>
      </c>
      <c r="E1329" s="10">
        <f>'Volumi Totali'!E1329/'Volumi Totali'!N1329</f>
        <v>1.0917173386839197E-2</v>
      </c>
      <c r="F1329" s="10">
        <f>'Volumi Totali'!F1329/'Volumi Totali'!N1329</f>
        <v>0.19493095525005399</v>
      </c>
      <c r="G1329" s="10">
        <f>'Volumi Totali'!G1329/'Volumi Totali'!N1329</f>
        <v>0</v>
      </c>
      <c r="H1329" s="10">
        <f>'Volumi Totali'!H1329/'Volumi Totali'!N1329</f>
        <v>6.1272808141014006E-3</v>
      </c>
      <c r="I1329" s="10">
        <f>'Volumi Totali'!I1329/'Volumi Totali'!N1329</f>
        <v>7.7896740905843238E-3</v>
      </c>
      <c r="J1329" s="10">
        <f>'Volumi Totali'!J1329/'Volumi Totali'!N1329</f>
        <v>0</v>
      </c>
      <c r="K1329" s="10">
        <f>'Volumi Totali'!K1329/'Volumi Totali'!N1329</f>
        <v>4.9964710485562301E-2</v>
      </c>
      <c r="L1329" s="10">
        <f>'Volumi Totali'!L1329/'Volumi Totali'!N1329</f>
        <v>9.7220286683764401E-4</v>
      </c>
      <c r="N1329" s="11">
        <f t="shared" si="21"/>
        <v>0.99999999999999989</v>
      </c>
      <c r="P1329" s="10">
        <f>(B1329*BTC!J1329+Indice!C1329*XRP!J1329+Indice!D1329*LTC!J1329+Indice!E1329*ETC!J599+Indice!F1329*ETH!J746+Indice!G1329*BCH!J599+Indice!H1329*XMR!J1189+Indice!I1329*ZEC!J599+Indice!J1329*EOS!J599+Indice!K1329*DASH!J1285+Indice!L1329*XLM!J1113)</f>
        <v>2.4886777805794003E-2</v>
      </c>
      <c r="Q1329" s="18">
        <f>((B$1310*BTC!E1329+Indice!C$1310*XRP!E1329+Indice!D$1310*LTC!E1329+Indice!F$1310*ETH!E746+Indice!H$1310*XMR!E824+Indice!K$1310*DASH!E1285+Indice!L$1310*XLM!E1113+E$1310*ETC!E569+I$1310*ZEC!E630)/S$733)</f>
        <v>2234.4874006108926</v>
      </c>
      <c r="R1329" s="5"/>
      <c r="S1329" s="4"/>
      <c r="T1329" s="10"/>
      <c r="U1329" s="10"/>
    </row>
    <row r="1330" spans="1:21" x14ac:dyDescent="0.25">
      <c r="A1330" s="4">
        <v>42967</v>
      </c>
      <c r="B1330" s="10">
        <f>'Volumi Totali'!B1330/'Volumi Totali'!N1330</f>
        <v>0.68267928498039432</v>
      </c>
      <c r="C1330" s="10">
        <f>'Volumi Totali'!C1330/'Volumi Totali'!N1330</f>
        <v>2.2179076415637437E-2</v>
      </c>
      <c r="D1330" s="10">
        <f>'Volumi Totali'!D1330/'Volumi Totali'!N1330</f>
        <v>4.4929077310983181E-2</v>
      </c>
      <c r="E1330" s="10">
        <f>'Volumi Totali'!E1330/'Volumi Totali'!N1330</f>
        <v>1.2993353254753546E-2</v>
      </c>
      <c r="F1330" s="10">
        <f>'Volumi Totali'!F1330/'Volumi Totali'!N1330</f>
        <v>0.18507058941460222</v>
      </c>
      <c r="G1330" s="10">
        <f>'Volumi Totali'!G1330/'Volumi Totali'!N1330</f>
        <v>0</v>
      </c>
      <c r="H1330" s="10">
        <f>'Volumi Totali'!H1330/'Volumi Totali'!N1330</f>
        <v>5.0810466646268966E-3</v>
      </c>
      <c r="I1330" s="10">
        <f>'Volumi Totali'!I1330/'Volumi Totali'!N1330</f>
        <v>9.7750593402608724E-3</v>
      </c>
      <c r="J1330" s="10">
        <f>'Volumi Totali'!J1330/'Volumi Totali'!N1330</f>
        <v>0</v>
      </c>
      <c r="K1330" s="10">
        <f>'Volumi Totali'!K1330/'Volumi Totali'!N1330</f>
        <v>3.493789891608777E-2</v>
      </c>
      <c r="L1330" s="10">
        <f>'Volumi Totali'!L1330/'Volumi Totali'!N1330</f>
        <v>2.3546137026537271E-3</v>
      </c>
      <c r="N1330" s="11">
        <f t="shared" si="21"/>
        <v>1</v>
      </c>
      <c r="P1330" s="10">
        <f>(B1330*BTC!J1330+Indice!C1330*XRP!J1330+Indice!D1330*LTC!J1330+Indice!E1330*ETC!J600+Indice!F1330*ETH!J747+Indice!G1330*BCH!J600+Indice!H1330*XMR!J1190+Indice!I1330*ZEC!J600+Indice!J1330*EOS!J600+Indice!K1330*DASH!J1286+Indice!L1330*XLM!J1114)</f>
        <v>-1.0410410619695967E-2</v>
      </c>
      <c r="Q1330" s="18">
        <f>((B$1310*BTC!E1330+Indice!C$1310*XRP!E1330+Indice!D$1310*LTC!E1330+Indice!F$1310*ETH!E747+Indice!H$1310*XMR!E825+Indice!K$1310*DASH!E1286+Indice!L$1310*XLM!E1114+E$1310*ETC!E570+I$1310*ZEC!E631)/S$733)</f>
        <v>2182.5596510943496</v>
      </c>
      <c r="R1330" s="5"/>
      <c r="S1330" s="3"/>
      <c r="T1330" s="10"/>
      <c r="U1330" s="10"/>
    </row>
    <row r="1331" spans="1:21" x14ac:dyDescent="0.25">
      <c r="A1331" s="3">
        <v>42968</v>
      </c>
      <c r="B1331" s="10">
        <f>'Volumi Totali'!B1331/'Volumi Totali'!N1331</f>
        <v>0.44056233042724113</v>
      </c>
      <c r="C1331" s="10">
        <f>'Volumi Totali'!C1331/'Volumi Totali'!N1331</f>
        <v>7.0324275622236962E-2</v>
      </c>
      <c r="D1331" s="10">
        <f>'Volumi Totali'!D1331/'Volumi Totali'!N1331</f>
        <v>3.258684756257671E-2</v>
      </c>
      <c r="E1331" s="10">
        <f>'Volumi Totali'!E1331/'Volumi Totali'!N1331</f>
        <v>1.7934783397044768E-2</v>
      </c>
      <c r="F1331" s="10">
        <f>'Volumi Totali'!F1331/'Volumi Totali'!N1331</f>
        <v>0.38520751623739657</v>
      </c>
      <c r="G1331" s="10">
        <f>'Volumi Totali'!G1331/'Volumi Totali'!N1331</f>
        <v>0</v>
      </c>
      <c r="H1331" s="10">
        <f>'Volumi Totali'!H1331/'Volumi Totali'!N1331</f>
        <v>3.755780118669045E-2</v>
      </c>
      <c r="I1331" s="10">
        <f>'Volumi Totali'!I1331/'Volumi Totali'!N1331</f>
        <v>5.222464970037804E-3</v>
      </c>
      <c r="J1331" s="10">
        <f>'Volumi Totali'!J1331/'Volumi Totali'!N1331</f>
        <v>0</v>
      </c>
      <c r="K1331" s="10">
        <f>'Volumi Totali'!K1331/'Volumi Totali'!N1331</f>
        <v>9.1267931201426573E-3</v>
      </c>
      <c r="L1331" s="10">
        <f>'Volumi Totali'!L1331/'Volumi Totali'!N1331</f>
        <v>1.4771874766329415E-3</v>
      </c>
      <c r="N1331" s="11">
        <f t="shared" si="21"/>
        <v>1</v>
      </c>
      <c r="P1331" s="10">
        <f>(B1331*BTC!J1331+Indice!C1331*XRP!J1331+Indice!D1331*LTC!J1331+Indice!E1331*ETC!J601+Indice!F1331*ETH!J748+Indice!G1331*BCH!J601+Indice!H1331*XMR!J1191+Indice!I1331*ZEC!J601+Indice!J1331*EOS!J601+Indice!K1331*DASH!J1287+Indice!L1331*XLM!J1115)</f>
        <v>4.8745067752610782E-2</v>
      </c>
      <c r="Q1331" s="18">
        <f>((B$1310*BTC!E1331+Indice!C$1310*XRP!E1331+Indice!D$1310*LTC!E1331+Indice!F$1310*ETH!E748+Indice!H$1310*XMR!E826+Indice!K$1310*DASH!E1287+Indice!L$1310*XLM!E1115+E$1310*ETC!E571+I$1310*ZEC!E632)/S$733)</f>
        <v>2145.8566354499994</v>
      </c>
      <c r="R1331" s="5"/>
      <c r="S1331" s="4"/>
      <c r="T1331" s="10"/>
      <c r="U1331" s="10"/>
    </row>
    <row r="1332" spans="1:21" x14ac:dyDescent="0.25">
      <c r="A1332" s="4">
        <v>42969</v>
      </c>
      <c r="B1332" s="10">
        <f>'Volumi Totali'!B1332/'Volumi Totali'!N1332</f>
        <v>0.5316118810653202</v>
      </c>
      <c r="C1332" s="10">
        <f>'Volumi Totali'!C1332/'Volumi Totali'!N1332</f>
        <v>0.20478464504270499</v>
      </c>
      <c r="D1332" s="10">
        <f>'Volumi Totali'!D1332/'Volumi Totali'!N1332</f>
        <v>2.303467026483853E-2</v>
      </c>
      <c r="E1332" s="10">
        <f>'Volumi Totali'!E1332/'Volumi Totali'!N1332</f>
        <v>1.372163263847462E-2</v>
      </c>
      <c r="F1332" s="10">
        <f>'Volumi Totali'!F1332/'Volumi Totali'!N1332</f>
        <v>0.18873561250447696</v>
      </c>
      <c r="G1332" s="10">
        <f>'Volumi Totali'!G1332/'Volumi Totali'!N1332</f>
        <v>0</v>
      </c>
      <c r="H1332" s="10">
        <f>'Volumi Totali'!H1332/'Volumi Totali'!N1332</f>
        <v>2.1224424020388974E-2</v>
      </c>
      <c r="I1332" s="10">
        <f>'Volumi Totali'!I1332/'Volumi Totali'!N1332</f>
        <v>3.748288699431362E-3</v>
      </c>
      <c r="J1332" s="10">
        <f>'Volumi Totali'!J1332/'Volumi Totali'!N1332</f>
        <v>0</v>
      </c>
      <c r="K1332" s="10">
        <f>'Volumi Totali'!K1332/'Volumi Totali'!N1332</f>
        <v>1.0587949230915626E-2</v>
      </c>
      <c r="L1332" s="10">
        <f>'Volumi Totali'!L1332/'Volumi Totali'!N1332</f>
        <v>2.5508965334487162E-3</v>
      </c>
      <c r="N1332" s="11">
        <f t="shared" si="21"/>
        <v>1</v>
      </c>
      <c r="P1332" s="10">
        <f>(B1332*BTC!J1332+Indice!C1332*XRP!J1332+Indice!D1332*LTC!J1332+Indice!E1332*ETC!J602+Indice!F1332*ETH!J749+Indice!G1332*BCH!J602+Indice!H1332*XMR!J1192+Indice!I1332*ZEC!J602+Indice!J1332*EOS!J602+Indice!K1332*DASH!J1288+Indice!L1332*XLM!J1116)</f>
        <v>5.8995618834977052E-2</v>
      </c>
      <c r="Q1332" s="18">
        <f>((B$1310*BTC!E1332+Indice!C$1310*XRP!E1332+Indice!D$1310*LTC!E1332+Indice!F$1310*ETH!E749+Indice!H$1310*XMR!E827+Indice!K$1310*DASH!E1288+Indice!L$1310*XLM!E1116+E$1310*ETC!E572+I$1310*ZEC!E633)/S$733)</f>
        <v>2193.3537291096382</v>
      </c>
      <c r="R1332" s="5"/>
      <c r="S1332" s="3"/>
      <c r="T1332" s="10"/>
      <c r="U1332" s="10"/>
    </row>
    <row r="1333" spans="1:21" x14ac:dyDescent="0.25">
      <c r="A1333" s="3">
        <v>42970</v>
      </c>
      <c r="B1333" s="10">
        <f>'Volumi Totali'!B1333/'Volumi Totali'!N1333</f>
        <v>0.40149499935994459</v>
      </c>
      <c r="C1333" s="10">
        <f>'Volumi Totali'!C1333/'Volumi Totali'!N1333</f>
        <v>0.29994125109130909</v>
      </c>
      <c r="D1333" s="10">
        <f>'Volumi Totali'!D1333/'Volumi Totali'!N1333</f>
        <v>7.5762611948158795E-2</v>
      </c>
      <c r="E1333" s="10">
        <f>'Volumi Totali'!E1333/'Volumi Totali'!N1333</f>
        <v>5.5115220052949269E-2</v>
      </c>
      <c r="F1333" s="10">
        <f>'Volumi Totali'!F1333/'Volumi Totali'!N1333</f>
        <v>0.1375673866203638</v>
      </c>
      <c r="G1333" s="10">
        <f>'Volumi Totali'!G1333/'Volumi Totali'!N1333</f>
        <v>0</v>
      </c>
      <c r="H1333" s="10">
        <f>'Volumi Totali'!H1333/'Volumi Totali'!N1333</f>
        <v>1.4394249763251071E-2</v>
      </c>
      <c r="I1333" s="10">
        <f>'Volumi Totali'!I1333/'Volumi Totali'!N1333</f>
        <v>3.3500781240563301E-3</v>
      </c>
      <c r="J1333" s="10">
        <f>'Volumi Totali'!J1333/'Volumi Totali'!N1333</f>
        <v>0</v>
      </c>
      <c r="K1333" s="10">
        <f>'Volumi Totali'!K1333/'Volumi Totali'!N1333</f>
        <v>8.0979902293480104E-3</v>
      </c>
      <c r="L1333" s="10">
        <f>'Volumi Totali'!L1333/'Volumi Totali'!N1333</f>
        <v>4.2762128106190508E-3</v>
      </c>
      <c r="N1333" s="11">
        <f t="shared" si="21"/>
        <v>1</v>
      </c>
      <c r="P1333" s="10">
        <f>(B1333*BTC!J1333+Indice!C1333*XRP!J1333+Indice!D1333*LTC!J1333+Indice!E1333*ETC!J603+Indice!F1333*ETH!J750+Indice!G1333*BCH!J603+Indice!H1333*XMR!J1193+Indice!I1333*ZEC!J603+Indice!J1333*EOS!J603+Indice!K1333*DASH!J1289+Indice!L1333*XLM!J1117)</f>
        <v>2.5529469008026676E-2</v>
      </c>
      <c r="Q1333" s="18">
        <f>((B$1310*BTC!E1333+Indice!C$1310*XRP!E1333+Indice!D$1310*LTC!E1333+Indice!F$1310*ETH!E750+Indice!H$1310*XMR!E828+Indice!K$1310*DASH!E1289+Indice!L$1310*XLM!E1117+E$1310*ETC!E573+I$1310*ZEC!E634)/S$733)</f>
        <v>2221.0197760062101</v>
      </c>
      <c r="R1333" s="5"/>
      <c r="S1333" s="4"/>
      <c r="T1333" s="10"/>
      <c r="U1333" s="10"/>
    </row>
    <row r="1334" spans="1:21" x14ac:dyDescent="0.25">
      <c r="A1334" s="4">
        <v>42971</v>
      </c>
      <c r="B1334" s="10">
        <f>'Volumi Totali'!B1334/'Volumi Totali'!N1334</f>
        <v>0.43096818936124071</v>
      </c>
      <c r="C1334" s="10">
        <f>'Volumi Totali'!C1334/'Volumi Totali'!N1334</f>
        <v>0.28389865376544754</v>
      </c>
      <c r="D1334" s="10">
        <f>'Volumi Totali'!D1334/'Volumi Totali'!N1334</f>
        <v>8.2765775356272983E-2</v>
      </c>
      <c r="E1334" s="10">
        <f>'Volumi Totali'!E1334/'Volumi Totali'!N1334</f>
        <v>2.2269280388012617E-2</v>
      </c>
      <c r="F1334" s="10">
        <f>'Volumi Totali'!F1334/'Volumi Totali'!N1334</f>
        <v>0.14755069552846786</v>
      </c>
      <c r="G1334" s="10">
        <f>'Volumi Totali'!G1334/'Volumi Totali'!N1334</f>
        <v>0</v>
      </c>
      <c r="H1334" s="10">
        <f>'Volumi Totali'!H1334/'Volumi Totali'!N1334</f>
        <v>1.4844023501354296E-2</v>
      </c>
      <c r="I1334" s="10">
        <f>'Volumi Totali'!I1334/'Volumi Totali'!N1334</f>
        <v>3.2509943145078023E-3</v>
      </c>
      <c r="J1334" s="10">
        <f>'Volumi Totali'!J1334/'Volumi Totali'!N1334</f>
        <v>0</v>
      </c>
      <c r="K1334" s="10">
        <f>'Volumi Totali'!K1334/'Volumi Totali'!N1334</f>
        <v>1.243669178864238E-2</v>
      </c>
      <c r="L1334" s="10">
        <f>'Volumi Totali'!L1334/'Volumi Totali'!N1334</f>
        <v>2.0156959960538133E-3</v>
      </c>
      <c r="N1334" s="11">
        <f t="shared" si="21"/>
        <v>0.99999999999999989</v>
      </c>
      <c r="P1334" s="10">
        <f>(B1334*BTC!J1334+Indice!C1334*XRP!J1334+Indice!D1334*LTC!J1334+Indice!E1334*ETC!J604+Indice!F1334*ETH!J751+Indice!G1334*BCH!J604+Indice!H1334*XMR!J1194+Indice!I1334*ZEC!J604+Indice!J1334*EOS!J604+Indice!K1334*DASH!J1290+Indice!L1334*XLM!J1118)</f>
        <v>-1.6446692377579824E-2</v>
      </c>
      <c r="Q1334" s="18">
        <f>((B$1310*BTC!E1334+Indice!C$1310*XRP!E1334+Indice!D$1310*LTC!E1334+Indice!F$1310*ETH!E751+Indice!H$1310*XMR!E829+Indice!K$1310*DASH!E1290+Indice!L$1310*XLM!E1118+E$1310*ETC!E574+I$1310*ZEC!E635)/S$733)</f>
        <v>2316.2351826808281</v>
      </c>
      <c r="R1334" s="5"/>
      <c r="S1334" s="3"/>
      <c r="T1334" s="10"/>
      <c r="U1334" s="10"/>
    </row>
    <row r="1335" spans="1:21" x14ac:dyDescent="0.25">
      <c r="A1335" s="3">
        <v>42972</v>
      </c>
      <c r="B1335" s="10">
        <f>'Volumi Totali'!B1335/'Volumi Totali'!N1335</f>
        <v>0.51055444237787651</v>
      </c>
      <c r="C1335" s="10">
        <f>'Volumi Totali'!C1335/'Volumi Totali'!N1335</f>
        <v>0.14905729853748056</v>
      </c>
      <c r="D1335" s="10">
        <f>'Volumi Totali'!D1335/'Volumi Totali'!N1335</f>
        <v>4.6570879414684192E-2</v>
      </c>
      <c r="E1335" s="10">
        <f>'Volumi Totali'!E1335/'Volumi Totali'!N1335</f>
        <v>1.4658159840735643E-2</v>
      </c>
      <c r="F1335" s="10">
        <f>'Volumi Totali'!F1335/'Volumi Totali'!N1335</f>
        <v>0.22465051481727713</v>
      </c>
      <c r="G1335" s="10">
        <f>'Volumi Totali'!G1335/'Volumi Totali'!N1335</f>
        <v>0</v>
      </c>
      <c r="H1335" s="10">
        <f>'Volumi Totali'!H1335/'Volumi Totali'!N1335</f>
        <v>2.8316081281505923E-2</v>
      </c>
      <c r="I1335" s="10">
        <f>'Volumi Totali'!I1335/'Volumi Totali'!N1335</f>
        <v>8.3563078541780741E-3</v>
      </c>
      <c r="J1335" s="10">
        <f>'Volumi Totali'!J1335/'Volumi Totali'!N1335</f>
        <v>0</v>
      </c>
      <c r="K1335" s="10">
        <f>'Volumi Totali'!K1335/'Volumi Totali'!N1335</f>
        <v>1.584657863335831E-2</v>
      </c>
      <c r="L1335" s="10">
        <f>'Volumi Totali'!L1335/'Volumi Totali'!N1335</f>
        <v>1.9897372429036678E-3</v>
      </c>
      <c r="N1335" s="11">
        <f t="shared" si="21"/>
        <v>0.99999999999999978</v>
      </c>
      <c r="P1335" s="10">
        <f>(B1335*BTC!J1335+Indice!C1335*XRP!J1335+Indice!D1335*LTC!J1335+Indice!E1335*ETC!J605+Indice!F1335*ETH!J752+Indice!G1335*BCH!J605+Indice!H1335*XMR!J1195+Indice!I1335*ZEC!J605+Indice!J1335*EOS!J605+Indice!K1335*DASH!J1291+Indice!L1335*XLM!J1119)</f>
        <v>1.5863019505854295E-2</v>
      </c>
      <c r="Q1335" s="18">
        <f>((B$1310*BTC!E1335+Indice!C$1310*XRP!E1335+Indice!D$1310*LTC!E1335+Indice!F$1310*ETH!E752+Indice!H$1310*XMR!E830+Indice!K$1310*DASH!E1291+Indice!L$1310*XLM!E1119+E$1310*ETC!E575+I$1310*ZEC!E636)/S$733)</f>
        <v>2337.317200760267</v>
      </c>
      <c r="R1335" s="5"/>
      <c r="S1335" s="4"/>
      <c r="T1335" s="10"/>
      <c r="U1335" s="10"/>
    </row>
    <row r="1336" spans="1:21" x14ac:dyDescent="0.25">
      <c r="A1336" s="4">
        <v>42973</v>
      </c>
      <c r="B1336" s="10">
        <f>'Volumi Totali'!B1336/'Volumi Totali'!N1336</f>
        <v>0.50068484562987525</v>
      </c>
      <c r="C1336" s="10">
        <f>'Volumi Totali'!C1336/'Volumi Totali'!N1336</f>
        <v>6.0985698316702509E-2</v>
      </c>
      <c r="D1336" s="10">
        <f>'Volumi Totali'!D1336/'Volumi Totali'!N1336</f>
        <v>4.1742451858309111E-2</v>
      </c>
      <c r="E1336" s="10">
        <f>'Volumi Totali'!E1336/'Volumi Totali'!N1336</f>
        <v>1.3674541579298771E-2</v>
      </c>
      <c r="F1336" s="10">
        <f>'Volumi Totali'!F1336/'Volumi Totali'!N1336</f>
        <v>0.17031022110881755</v>
      </c>
      <c r="G1336" s="10">
        <f>'Volumi Totali'!G1336/'Volumi Totali'!N1336</f>
        <v>0</v>
      </c>
      <c r="H1336" s="10">
        <f>'Volumi Totali'!H1336/'Volumi Totali'!N1336</f>
        <v>9.9978315481235411E-2</v>
      </c>
      <c r="I1336" s="10">
        <f>'Volumi Totali'!I1336/'Volumi Totali'!N1336</f>
        <v>2.1816678022282512E-2</v>
      </c>
      <c r="J1336" s="10">
        <f>'Volumi Totali'!J1336/'Volumi Totali'!N1336</f>
        <v>0</v>
      </c>
      <c r="K1336" s="10">
        <f>'Volumi Totali'!K1336/'Volumi Totali'!N1336</f>
        <v>8.8574859531750663E-2</v>
      </c>
      <c r="L1336" s="10">
        <f>'Volumi Totali'!L1336/'Volumi Totali'!N1336</f>
        <v>2.2323884717282104E-3</v>
      </c>
      <c r="N1336" s="11">
        <f t="shared" si="21"/>
        <v>1</v>
      </c>
      <c r="P1336" s="10">
        <f>(B1336*BTC!J1336+Indice!C1336*XRP!J1336+Indice!D1336*LTC!J1336+Indice!E1336*ETC!J606+Indice!F1336*ETH!J753+Indice!G1336*BCH!J606+Indice!H1336*XMR!J1196+Indice!I1336*ZEC!J606+Indice!J1336*EOS!J606+Indice!K1336*DASH!J1292+Indice!L1336*XLM!J1120)</f>
        <v>5.0885448333107514E-2</v>
      </c>
      <c r="Q1336" s="18">
        <f>((B$1310*BTC!E1336+Indice!C$1310*XRP!E1336+Indice!D$1310*LTC!E1336+Indice!F$1310*ETH!E753+Indice!H$1310*XMR!E831+Indice!K$1310*DASH!E1292+Indice!L$1310*XLM!E1120+E$1310*ETC!E576+I$1310*ZEC!E637)/S$733)</f>
        <v>2330.7461480562538</v>
      </c>
      <c r="R1336" s="5"/>
      <c r="S1336" s="3"/>
      <c r="T1336" s="10"/>
      <c r="U1336" s="10"/>
    </row>
    <row r="1337" spans="1:21" x14ac:dyDescent="0.25">
      <c r="A1337" s="3">
        <v>42974</v>
      </c>
      <c r="B1337" s="10">
        <f>'Volumi Totali'!B1337/'Volumi Totali'!N1337</f>
        <v>0.42008582157932839</v>
      </c>
      <c r="C1337" s="10">
        <f>'Volumi Totali'!C1337/'Volumi Totali'!N1337</f>
        <v>5.2999409385760657E-2</v>
      </c>
      <c r="D1337" s="10">
        <f>'Volumi Totali'!D1337/'Volumi Totali'!N1337</f>
        <v>0.24332714290406254</v>
      </c>
      <c r="E1337" s="10">
        <f>'Volumi Totali'!E1337/'Volumi Totali'!N1337</f>
        <v>4.1187242635814733E-2</v>
      </c>
      <c r="F1337" s="10">
        <f>'Volumi Totali'!F1337/'Volumi Totali'!N1337</f>
        <v>0.17305800191886755</v>
      </c>
      <c r="G1337" s="10">
        <f>'Volumi Totali'!G1337/'Volumi Totali'!N1337</f>
        <v>0</v>
      </c>
      <c r="H1337" s="10">
        <f>'Volumi Totali'!H1337/'Volumi Totali'!N1337</f>
        <v>2.5340291189991093E-2</v>
      </c>
      <c r="I1337" s="10">
        <f>'Volumi Totali'!I1337/'Volumi Totali'!N1337</f>
        <v>9.622715884462384E-3</v>
      </c>
      <c r="J1337" s="10">
        <f>'Volumi Totali'!J1337/'Volumi Totali'!N1337</f>
        <v>0</v>
      </c>
      <c r="K1337" s="10">
        <f>'Volumi Totali'!K1337/'Volumi Totali'!N1337</f>
        <v>3.3202262014950669E-2</v>
      </c>
      <c r="L1337" s="10">
        <f>'Volumi Totali'!L1337/'Volumi Totali'!N1337</f>
        <v>1.1771124867619792E-3</v>
      </c>
      <c r="N1337" s="11">
        <f t="shared" si="21"/>
        <v>1</v>
      </c>
      <c r="P1337" s="10">
        <f>(B1337*BTC!J1337+Indice!C1337*XRP!J1337+Indice!D1337*LTC!J1337+Indice!E1337*ETC!J607+Indice!F1337*ETH!J754+Indice!G1337*BCH!J607+Indice!H1337*XMR!J1197+Indice!I1337*ZEC!J607+Indice!J1337*EOS!J607+Indice!K1337*DASH!J1293+Indice!L1337*XLM!J1121)</f>
        <v>4.8924460691843349E-2</v>
      </c>
      <c r="Q1337" s="18">
        <f>((B$1310*BTC!E1337+Indice!C$1310*XRP!E1337+Indice!D$1310*LTC!E1337+Indice!F$1310*ETH!E754+Indice!H$1310*XMR!E832+Indice!K$1310*DASH!E1293+Indice!L$1310*XLM!E1121+E$1310*ETC!E577+I$1310*ZEC!E638)/S$733)</f>
        <v>2351.2003038146427</v>
      </c>
      <c r="R1337" s="5"/>
      <c r="S1337" s="4"/>
      <c r="T1337" s="10"/>
      <c r="U1337" s="10"/>
    </row>
    <row r="1338" spans="1:21" x14ac:dyDescent="0.25">
      <c r="A1338" s="4">
        <v>42975</v>
      </c>
      <c r="B1338" s="10">
        <f>'Volumi Totali'!B1338/'Volumi Totali'!N1338</f>
        <v>0.45310339317866077</v>
      </c>
      <c r="C1338" s="10">
        <f>'Volumi Totali'!C1338/'Volumi Totali'!N1338</f>
        <v>0.12544802099188404</v>
      </c>
      <c r="D1338" s="10">
        <f>'Volumi Totali'!D1338/'Volumi Totali'!N1338</f>
        <v>0.12872466795546383</v>
      </c>
      <c r="E1338" s="10">
        <f>'Volumi Totali'!E1338/'Volumi Totali'!N1338</f>
        <v>2.2271818940105902E-2</v>
      </c>
      <c r="F1338" s="10">
        <f>'Volumi Totali'!F1338/'Volumi Totali'!N1338</f>
        <v>0.19756489075316772</v>
      </c>
      <c r="G1338" s="10">
        <f>'Volumi Totali'!G1338/'Volumi Totali'!N1338</f>
        <v>0</v>
      </c>
      <c r="H1338" s="10">
        <f>'Volumi Totali'!H1338/'Volumi Totali'!N1338</f>
        <v>4.9959242317884955E-2</v>
      </c>
      <c r="I1338" s="10">
        <f>'Volumi Totali'!I1338/'Volumi Totali'!N1338</f>
        <v>8.1424620063911997E-3</v>
      </c>
      <c r="J1338" s="10">
        <f>'Volumi Totali'!J1338/'Volumi Totali'!N1338</f>
        <v>0</v>
      </c>
      <c r="K1338" s="10">
        <f>'Volumi Totali'!K1338/'Volumi Totali'!N1338</f>
        <v>1.3327344082696089E-2</v>
      </c>
      <c r="L1338" s="10">
        <f>'Volumi Totali'!L1338/'Volumi Totali'!N1338</f>
        <v>1.4581597737455077E-3</v>
      </c>
      <c r="N1338" s="11">
        <f t="shared" si="21"/>
        <v>1</v>
      </c>
      <c r="P1338" s="10">
        <f>(B1338*BTC!J1338+Indice!C1338*XRP!J1338+Indice!D1338*LTC!J1338+Indice!E1338*ETC!J608+Indice!F1338*ETH!J755+Indice!G1338*BCH!J608+Indice!H1338*XMR!J1198+Indice!I1338*ZEC!J608+Indice!J1338*EOS!J608+Indice!K1338*DASH!J1294+Indice!L1338*XLM!J1122)</f>
        <v>2.1477706077029611E-2</v>
      </c>
      <c r="Q1338" s="18">
        <f>((B$1310*BTC!E1338+Indice!C$1310*XRP!E1338+Indice!D$1310*LTC!E1338+Indice!F$1310*ETH!E755+Indice!H$1310*XMR!E833+Indice!K$1310*DASH!E1294+Indice!L$1310*XLM!E1122+E$1310*ETC!E578+I$1310*ZEC!E639)/S$733)</f>
        <v>2351.1552282363768</v>
      </c>
      <c r="R1338" s="5"/>
      <c r="S1338" s="3"/>
      <c r="T1338" s="10"/>
      <c r="U1338" s="10"/>
    </row>
    <row r="1339" spans="1:21" x14ac:dyDescent="0.25">
      <c r="A1339" s="3">
        <v>42976</v>
      </c>
      <c r="B1339" s="10">
        <f>'Volumi Totali'!B1339/'Volumi Totali'!N1339</f>
        <v>0.54894559888746197</v>
      </c>
      <c r="C1339" s="10">
        <f>'Volumi Totali'!C1339/'Volumi Totali'!N1339</f>
        <v>5.9567288835733784E-2</v>
      </c>
      <c r="D1339" s="10">
        <f>'Volumi Totali'!D1339/'Volumi Totali'!N1339</f>
        <v>6.5093889978596706E-2</v>
      </c>
      <c r="E1339" s="10">
        <f>'Volumi Totali'!E1339/'Volumi Totali'!N1339</f>
        <v>1.5164521480956393E-2</v>
      </c>
      <c r="F1339" s="10">
        <f>'Volumi Totali'!F1339/'Volumi Totali'!N1339</f>
        <v>0.26939200374134442</v>
      </c>
      <c r="G1339" s="10">
        <f>'Volumi Totali'!G1339/'Volumi Totali'!N1339</f>
        <v>0</v>
      </c>
      <c r="H1339" s="10">
        <f>'Volumi Totali'!H1339/'Volumi Totali'!N1339</f>
        <v>2.3155882356854667E-2</v>
      </c>
      <c r="I1339" s="10">
        <f>'Volumi Totali'!I1339/'Volumi Totali'!N1339</f>
        <v>6.3143935441598714E-3</v>
      </c>
      <c r="J1339" s="10">
        <f>'Volumi Totali'!J1339/'Volumi Totali'!N1339</f>
        <v>0</v>
      </c>
      <c r="K1339" s="10">
        <f>'Volumi Totali'!K1339/'Volumi Totali'!N1339</f>
        <v>1.1043674875223855E-2</v>
      </c>
      <c r="L1339" s="10">
        <f>'Volumi Totali'!L1339/'Volumi Totali'!N1339</f>
        <v>1.3227462996682939E-3</v>
      </c>
      <c r="N1339" s="11">
        <f t="shared" si="21"/>
        <v>0.99999999999999989</v>
      </c>
      <c r="P1339" s="10">
        <f>(B1339*BTC!J1339+Indice!C1339*XRP!J1339+Indice!D1339*LTC!J1339+Indice!E1339*ETC!J609+Indice!F1339*ETH!J756+Indice!G1339*BCH!J609+Indice!H1339*XMR!J1199+Indice!I1339*ZEC!J609+Indice!J1339*EOS!J609+Indice!K1339*DASH!J1295+Indice!L1339*XLM!J1123)</f>
        <v>3.9512333747159525E-2</v>
      </c>
      <c r="Q1339" s="18">
        <f>((B$1310*BTC!E1339+Indice!C$1310*XRP!E1339+Indice!D$1310*LTC!E1339+Indice!F$1310*ETH!E756+Indice!H$1310*XMR!E834+Indice!K$1310*DASH!E1295+Indice!L$1310*XLM!E1123+E$1310*ETC!E579+I$1310*ZEC!E640)/S$733)</f>
        <v>2458.1333550571558</v>
      </c>
      <c r="R1339" s="5"/>
      <c r="S1339" s="4"/>
      <c r="T1339" s="10"/>
      <c r="U1339" s="10"/>
    </row>
    <row r="1340" spans="1:21" x14ac:dyDescent="0.25">
      <c r="A1340" s="4">
        <v>42977</v>
      </c>
      <c r="B1340" s="10">
        <f>'Volumi Totali'!B1340/'Volumi Totali'!N1340</f>
        <v>0.49117133876243974</v>
      </c>
      <c r="C1340" s="10">
        <f>'Volumi Totali'!C1340/'Volumi Totali'!N1340</f>
        <v>4.5923766504007882E-2</v>
      </c>
      <c r="D1340" s="10">
        <f>'Volumi Totali'!D1340/'Volumi Totali'!N1340</f>
        <v>6.0909198488964367E-2</v>
      </c>
      <c r="E1340" s="10">
        <f>'Volumi Totali'!E1340/'Volumi Totali'!N1340</f>
        <v>1.6814010288228518E-2</v>
      </c>
      <c r="F1340" s="10">
        <f>'Volumi Totali'!F1340/'Volumi Totali'!N1340</f>
        <v>0.33794594182775012</v>
      </c>
      <c r="G1340" s="10">
        <f>'Volumi Totali'!G1340/'Volumi Totali'!N1340</f>
        <v>0</v>
      </c>
      <c r="H1340" s="10">
        <f>'Volumi Totali'!H1340/'Volumi Totali'!N1340</f>
        <v>2.7004602202358414E-2</v>
      </c>
      <c r="I1340" s="10">
        <f>'Volumi Totali'!I1340/'Volumi Totali'!N1340</f>
        <v>7.4508450834047165E-3</v>
      </c>
      <c r="J1340" s="10">
        <f>'Volumi Totali'!J1340/'Volumi Totali'!N1340</f>
        <v>0</v>
      </c>
      <c r="K1340" s="10">
        <f>'Volumi Totali'!K1340/'Volumi Totali'!N1340</f>
        <v>1.1300932911359855E-2</v>
      </c>
      <c r="L1340" s="10">
        <f>'Volumi Totali'!L1340/'Volumi Totali'!N1340</f>
        <v>1.4793639314863594E-3</v>
      </c>
      <c r="N1340" s="11">
        <f t="shared" si="21"/>
        <v>1</v>
      </c>
      <c r="P1340" s="10">
        <f>(B1340*BTC!J1340+Indice!C1340*XRP!J1340+Indice!D1340*LTC!J1340+Indice!E1340*ETC!J610+Indice!F1340*ETH!J757+Indice!G1340*BCH!J610+Indice!H1340*XMR!J1200+Indice!I1340*ZEC!J610+Indice!J1340*EOS!J610+Indice!K1340*DASH!J1296+Indice!L1340*XLM!J1124)</f>
        <v>9.9335407597617945E-3</v>
      </c>
      <c r="Q1340" s="18">
        <f>((B$1310*BTC!E1340+Indice!C$1310*XRP!E1340+Indice!D$1310*LTC!E1340+Indice!F$1310*ETH!E757+Indice!H$1310*XMR!E835+Indice!K$1310*DASH!E1296+Indice!L$1310*XLM!E1124+E$1310*ETC!E580+I$1310*ZEC!E641)/S$733)</f>
        <v>2454.1230506683919</v>
      </c>
      <c r="R1340" s="5"/>
      <c r="S1340" s="3"/>
      <c r="T1340" s="10"/>
      <c r="U1340" s="10"/>
    </row>
    <row r="1341" spans="1:21" x14ac:dyDescent="0.25">
      <c r="A1341" s="3">
        <v>42978</v>
      </c>
      <c r="B1341" s="10">
        <f>'Volumi Totali'!B1341/'Volumi Totali'!N1341</f>
        <v>0.48594141559816573</v>
      </c>
      <c r="C1341" s="10">
        <f>'Volumi Totali'!C1341/'Volumi Totali'!N1341</f>
        <v>0.10807876093136672</v>
      </c>
      <c r="D1341" s="10">
        <f>'Volumi Totali'!D1341/'Volumi Totali'!N1341</f>
        <v>0.15819198930349559</v>
      </c>
      <c r="E1341" s="10">
        <f>'Volumi Totali'!E1341/'Volumi Totali'!N1341</f>
        <v>2.1633264895530042E-2</v>
      </c>
      <c r="F1341" s="10">
        <f>'Volumi Totali'!F1341/'Volumi Totali'!N1341</f>
        <v>0.17645779942566325</v>
      </c>
      <c r="G1341" s="10">
        <f>'Volumi Totali'!G1341/'Volumi Totali'!N1341</f>
        <v>0</v>
      </c>
      <c r="H1341" s="10">
        <f>'Volumi Totali'!H1341/'Volumi Totali'!N1341</f>
        <v>3.2973747538169722E-2</v>
      </c>
      <c r="I1341" s="10">
        <f>'Volumi Totali'!I1341/'Volumi Totali'!N1341</f>
        <v>6.7244468142781616E-3</v>
      </c>
      <c r="J1341" s="10">
        <f>'Volumi Totali'!J1341/'Volumi Totali'!N1341</f>
        <v>0</v>
      </c>
      <c r="K1341" s="10">
        <f>'Volumi Totali'!K1341/'Volumi Totali'!N1341</f>
        <v>8.7394147759302862E-3</v>
      </c>
      <c r="L1341" s="10">
        <f>'Volumi Totali'!L1341/'Volumi Totali'!N1341</f>
        <v>1.2591607174004913E-3</v>
      </c>
      <c r="N1341" s="11">
        <f t="shared" si="21"/>
        <v>1</v>
      </c>
      <c r="P1341" s="10">
        <f>(B1341*BTC!J1341+Indice!C1341*XRP!J1341+Indice!D1341*LTC!J1341+Indice!E1341*ETC!J611+Indice!F1341*ETH!J758+Indice!G1341*BCH!J611+Indice!H1341*XMR!J1201+Indice!I1341*ZEC!J611+Indice!J1341*EOS!J611+Indice!K1341*DASH!J1297+Indice!L1341*XLM!J1125)</f>
        <v>5.151814360787154E-2</v>
      </c>
      <c r="Q1341" s="18">
        <f>((B$1310*BTC!E1341+Indice!C$1310*XRP!E1341+Indice!D$1310*LTC!E1341+Indice!F$1310*ETH!E758+Indice!H$1310*XMR!E836+Indice!K$1310*DASH!E1297+Indice!L$1310*XLM!E1125+E$1310*ETC!E581+I$1310*ZEC!E642)/S$733)</f>
        <v>2526.794905239768</v>
      </c>
      <c r="R1341" s="5"/>
      <c r="S1341" s="4"/>
      <c r="T1341" s="10"/>
      <c r="U1341" s="10"/>
    </row>
    <row r="1342" spans="1:21" x14ac:dyDescent="0.25">
      <c r="A1342" s="4">
        <v>42979</v>
      </c>
      <c r="B1342" s="10">
        <f>'Volumi Totali'!B1342/'Volumi Totali'!N1342</f>
        <v>0.40587673471729746</v>
      </c>
      <c r="C1342" s="10">
        <f>'Volumi Totali'!C1342/'Volumi Totali'!N1342</f>
        <v>4.4283709527351896E-2</v>
      </c>
      <c r="D1342" s="10">
        <f>'Volumi Totali'!D1342/'Volumi Totali'!N1342</f>
        <v>0.24232235745991104</v>
      </c>
      <c r="E1342" s="10">
        <f>'Volumi Totali'!E1342/'Volumi Totali'!N1342</f>
        <v>0.12827746478597604</v>
      </c>
      <c r="F1342" s="10">
        <f>'Volumi Totali'!F1342/'Volumi Totali'!N1342</f>
        <v>0.13651999400146692</v>
      </c>
      <c r="G1342" s="10">
        <f>'Volumi Totali'!G1342/'Volumi Totali'!N1342</f>
        <v>0</v>
      </c>
      <c r="H1342" s="10">
        <f>'Volumi Totali'!H1342/'Volumi Totali'!N1342</f>
        <v>2.5604426832822481E-2</v>
      </c>
      <c r="I1342" s="10">
        <f>'Volumi Totali'!I1342/'Volumi Totali'!N1342</f>
        <v>7.0823702339129014E-3</v>
      </c>
      <c r="J1342" s="10">
        <f>'Volumi Totali'!J1342/'Volumi Totali'!N1342</f>
        <v>0</v>
      </c>
      <c r="K1342" s="10">
        <f>'Volumi Totali'!K1342/'Volumi Totali'!N1342</f>
        <v>8.657713822019698E-3</v>
      </c>
      <c r="L1342" s="10">
        <f>'Volumi Totali'!L1342/'Volumi Totali'!N1342</f>
        <v>1.3752286192415888E-3</v>
      </c>
      <c r="N1342" s="11">
        <f t="shared" si="21"/>
        <v>0.99999999999999989</v>
      </c>
      <c r="P1342" s="10">
        <f>(B1342*BTC!J1342+Indice!C1342*XRP!J1342+Indice!D1342*LTC!J1342+Indice!E1342*ETC!J612+Indice!F1342*ETH!J759+Indice!G1342*BCH!J612+Indice!H1342*XMR!J1202+Indice!I1342*ZEC!J612+Indice!J1342*EOS!J612+Indice!K1342*DASH!J1298+Indice!L1342*XLM!J1126)</f>
        <v>6.756364874983696E-2</v>
      </c>
      <c r="Q1342" s="18">
        <f>((B$1341*BTC!E1342+Indice!C$1341*XRP!E1342+Indice!D$1341*LTC!E1342+Indice!F$1341*ETH!E759+Indice!H$1341*XMR!E837+Indice!K$1341*DASH!E1298+Indice!L$1341*XLM!E1126+E$1341*ETC!E582+I$1341*ZEC!E643)/S$733)</f>
        <v>2675.9586004123116</v>
      </c>
      <c r="R1342" s="5"/>
      <c r="S1342" s="3"/>
      <c r="T1342" s="10"/>
      <c r="U1342" s="10"/>
    </row>
    <row r="1343" spans="1:21" x14ac:dyDescent="0.25">
      <c r="A1343" s="3">
        <v>42980</v>
      </c>
      <c r="B1343" s="10">
        <f>'Volumi Totali'!B1343/'Volumi Totali'!N1343</f>
        <v>0.40083590175297101</v>
      </c>
      <c r="C1343" s="10">
        <f>'Volumi Totali'!C1343/'Volumi Totali'!N1343</f>
        <v>4.8581995069109499E-2</v>
      </c>
      <c r="D1343" s="10">
        <f>'Volumi Totali'!D1343/'Volumi Totali'!N1343</f>
        <v>0.20084793115960631</v>
      </c>
      <c r="E1343" s="10">
        <f>'Volumi Totali'!E1343/'Volumi Totali'!N1343</f>
        <v>9.5534077809577567E-2</v>
      </c>
      <c r="F1343" s="10">
        <f>'Volumi Totali'!F1343/'Volumi Totali'!N1343</f>
        <v>0.21846053649441957</v>
      </c>
      <c r="G1343" s="10">
        <f>'Volumi Totali'!G1343/'Volumi Totali'!N1343</f>
        <v>0</v>
      </c>
      <c r="H1343" s="10">
        <f>'Volumi Totali'!H1343/'Volumi Totali'!N1343</f>
        <v>1.8973053159051945E-2</v>
      </c>
      <c r="I1343" s="10">
        <f>'Volumi Totali'!I1343/'Volumi Totali'!N1343</f>
        <v>7.7304490208004745E-3</v>
      </c>
      <c r="J1343" s="10">
        <f>'Volumi Totali'!J1343/'Volumi Totali'!N1343</f>
        <v>0</v>
      </c>
      <c r="K1343" s="10">
        <f>'Volumi Totali'!K1343/'Volumi Totali'!N1343</f>
        <v>8.0712892768153265E-3</v>
      </c>
      <c r="L1343" s="10">
        <f>'Volumi Totali'!L1343/'Volumi Totali'!N1343</f>
        <v>9.6476625764832676E-4</v>
      </c>
      <c r="N1343" s="11">
        <f t="shared" si="21"/>
        <v>1</v>
      </c>
      <c r="P1343" s="10">
        <f>(B1343*BTC!J1343+Indice!C1343*XRP!J1343+Indice!D1343*LTC!J1343+Indice!E1343*ETC!J613+Indice!F1343*ETH!J760+Indice!G1343*BCH!J613+Indice!H1343*XMR!J1203+Indice!I1343*ZEC!J613+Indice!J1343*EOS!J613+Indice!K1343*DASH!J1299+Indice!L1343*XLM!J1127)</f>
        <v>-7.4156534064092464E-2</v>
      </c>
      <c r="Q1343" s="18">
        <f>((B$1341*BTC!E1343+Indice!C$1341*XRP!E1343+Indice!D$1341*LTC!E1343+Indice!F$1341*ETH!E760+Indice!H$1341*XMR!E838+Indice!K$1341*DASH!E1299+Indice!L$1341*XLM!E1127+E$1341*ETC!E583+I$1341*ZEC!E644)/S$733)</f>
        <v>2501.3718445086943</v>
      </c>
      <c r="R1343" s="5"/>
      <c r="S1343" s="4"/>
      <c r="T1343" s="10"/>
      <c r="U1343" s="10"/>
    </row>
    <row r="1344" spans="1:21" x14ac:dyDescent="0.25">
      <c r="A1344" s="4">
        <v>42981</v>
      </c>
      <c r="B1344" s="10">
        <f>'Volumi Totali'!B1344/'Volumi Totali'!N1344</f>
        <v>0.46385509314718826</v>
      </c>
      <c r="C1344" s="10">
        <f>'Volumi Totali'!C1344/'Volumi Totali'!N1344</f>
        <v>4.4755577252253112E-2</v>
      </c>
      <c r="D1344" s="10">
        <f>'Volumi Totali'!D1344/'Volumi Totali'!N1344</f>
        <v>0.1620722710938455</v>
      </c>
      <c r="E1344" s="10">
        <f>'Volumi Totali'!E1344/'Volumi Totali'!N1344</f>
        <v>5.3263950183452494E-2</v>
      </c>
      <c r="F1344" s="10">
        <f>'Volumi Totali'!F1344/'Volumi Totali'!N1344</f>
        <v>0.23664745632341569</v>
      </c>
      <c r="G1344" s="10">
        <f>'Volumi Totali'!G1344/'Volumi Totali'!N1344</f>
        <v>0</v>
      </c>
      <c r="H1344" s="10">
        <f>'Volumi Totali'!H1344/'Volumi Totali'!N1344</f>
        <v>2.2226169708423987E-2</v>
      </c>
      <c r="I1344" s="10">
        <f>'Volumi Totali'!I1344/'Volumi Totali'!N1344</f>
        <v>8.1889850234520729E-3</v>
      </c>
      <c r="J1344" s="10">
        <f>'Volumi Totali'!J1344/'Volumi Totali'!N1344</f>
        <v>0</v>
      </c>
      <c r="K1344" s="10">
        <f>'Volumi Totali'!K1344/'Volumi Totali'!N1344</f>
        <v>8.3848503597109009E-3</v>
      </c>
      <c r="L1344" s="10">
        <f>'Volumi Totali'!L1344/'Volumi Totali'!N1344</f>
        <v>6.0564690825798894E-4</v>
      </c>
      <c r="N1344" s="11">
        <f t="shared" si="21"/>
        <v>1</v>
      </c>
      <c r="P1344" s="10">
        <f>(B1344*BTC!J1344+Indice!C1344*XRP!J1344+Indice!D1344*LTC!J1344+Indice!E1344*ETC!J614+Indice!F1344*ETH!J761+Indice!G1344*BCH!J614+Indice!H1344*XMR!J1204+Indice!I1344*ZEC!J614+Indice!J1344*EOS!J614+Indice!K1344*DASH!J1300+Indice!L1344*XLM!J1128)</f>
        <v>-6.270726315144963E-3</v>
      </c>
      <c r="Q1344" s="18">
        <f>((B$1341*BTC!E1344+Indice!C$1341*XRP!E1344+Indice!D$1341*LTC!E1344+Indice!F$1341*ETH!E761+Indice!H$1341*XMR!E839+Indice!K$1341*DASH!E1300+Indice!L$1341*XLM!E1128+E$1341*ETC!E584+I$1341*ZEC!E645)/S$733)</f>
        <v>2503.0017806453034</v>
      </c>
      <c r="R1344" s="5"/>
      <c r="S1344" s="3"/>
      <c r="T1344" s="10"/>
      <c r="U1344" s="10"/>
    </row>
    <row r="1345" spans="1:21" x14ac:dyDescent="0.25">
      <c r="A1345" s="3">
        <v>42982</v>
      </c>
      <c r="B1345" s="10">
        <f>'Volumi Totali'!B1345/'Volumi Totali'!N1345</f>
        <v>0.46853681066115249</v>
      </c>
      <c r="C1345" s="10">
        <f>'Volumi Totali'!C1345/'Volumi Totali'!N1345</f>
        <v>3.7581219771755277E-2</v>
      </c>
      <c r="D1345" s="10">
        <f>'Volumi Totali'!D1345/'Volumi Totali'!N1345</f>
        <v>0.14461413829145911</v>
      </c>
      <c r="E1345" s="10">
        <f>'Volumi Totali'!E1345/'Volumi Totali'!N1345</f>
        <v>3.8196353968002618E-2</v>
      </c>
      <c r="F1345" s="10">
        <f>'Volumi Totali'!F1345/'Volumi Totali'!N1345</f>
        <v>0.28257944898611448</v>
      </c>
      <c r="G1345" s="10">
        <f>'Volumi Totali'!G1345/'Volumi Totali'!N1345</f>
        <v>0</v>
      </c>
      <c r="H1345" s="10">
        <f>'Volumi Totali'!H1345/'Volumi Totali'!N1345</f>
        <v>1.3989415788859478E-2</v>
      </c>
      <c r="I1345" s="10">
        <f>'Volumi Totali'!I1345/'Volumi Totali'!N1345</f>
        <v>6.5802151622733548E-3</v>
      </c>
      <c r="J1345" s="10">
        <f>'Volumi Totali'!J1345/'Volumi Totali'!N1345</f>
        <v>0</v>
      </c>
      <c r="K1345" s="10">
        <f>'Volumi Totali'!K1345/'Volumi Totali'!N1345</f>
        <v>6.9277128076693983E-3</v>
      </c>
      <c r="L1345" s="10">
        <f>'Volumi Totali'!L1345/'Volumi Totali'!N1345</f>
        <v>9.9468456271384711E-4</v>
      </c>
      <c r="N1345" s="11">
        <f t="shared" si="21"/>
        <v>1</v>
      </c>
      <c r="P1345" s="10">
        <f>(B1345*BTC!J1345+Indice!C1345*XRP!J1345+Indice!D1345*LTC!J1345+Indice!E1345*ETC!J615+Indice!F1345*ETH!J762+Indice!G1345*BCH!J615+Indice!H1345*XMR!J1205+Indice!I1345*ZEC!J615+Indice!J1345*EOS!J615+Indice!K1345*DASH!J1301+Indice!L1345*XLM!J1129)</f>
        <v>-0.10870689365273303</v>
      </c>
      <c r="Q1345" s="18">
        <f>((B$1341*BTC!E1345+Indice!C$1341*XRP!E1345+Indice!D$1341*LTC!E1345+Indice!F$1341*ETH!E762+Indice!H$1341*XMR!E840+Indice!K$1341*DASH!E1301+Indice!L$1341*XLM!E1129+E$1341*ETC!E585+I$1341*ZEC!E646)/S$733)</f>
        <v>2307.5036795474052</v>
      </c>
      <c r="R1345" s="5"/>
      <c r="S1345" s="4"/>
      <c r="T1345" s="10"/>
      <c r="U1345" s="10"/>
    </row>
    <row r="1346" spans="1:21" x14ac:dyDescent="0.25">
      <c r="A1346" s="4">
        <v>42983</v>
      </c>
      <c r="B1346" s="10">
        <f>'Volumi Totali'!B1346/'Volumi Totali'!N1346</f>
        <v>0.45500332042459346</v>
      </c>
      <c r="C1346" s="10">
        <f>'Volumi Totali'!C1346/'Volumi Totali'!N1346</f>
        <v>4.0919724432858635E-2</v>
      </c>
      <c r="D1346" s="10">
        <f>'Volumi Totali'!D1346/'Volumi Totali'!N1346</f>
        <v>0.17136007082324031</v>
      </c>
      <c r="E1346" s="10">
        <f>'Volumi Totali'!E1346/'Volumi Totali'!N1346</f>
        <v>3.6796990858757254E-2</v>
      </c>
      <c r="F1346" s="10">
        <f>'Volumi Totali'!F1346/'Volumi Totali'!N1346</f>
        <v>0.26157922949137719</v>
      </c>
      <c r="G1346" s="10">
        <f>'Volumi Totali'!G1346/'Volumi Totali'!N1346</f>
        <v>0</v>
      </c>
      <c r="H1346" s="10">
        <f>'Volumi Totali'!H1346/'Volumi Totali'!N1346</f>
        <v>1.9120808605271461E-2</v>
      </c>
      <c r="I1346" s="10">
        <f>'Volumi Totali'!I1346/'Volumi Totali'!N1346</f>
        <v>5.2472013143729304E-3</v>
      </c>
      <c r="J1346" s="10">
        <f>'Volumi Totali'!J1346/'Volumi Totali'!N1346</f>
        <v>0</v>
      </c>
      <c r="K1346" s="10">
        <f>'Volumi Totali'!K1346/'Volumi Totali'!N1346</f>
        <v>9.0949060938803252E-3</v>
      </c>
      <c r="L1346" s="10">
        <f>'Volumi Totali'!L1346/'Volumi Totali'!N1346</f>
        <v>8.7774795564846933E-4</v>
      </c>
      <c r="N1346" s="11">
        <f t="shared" si="21"/>
        <v>0.99999999999999989</v>
      </c>
      <c r="P1346" s="10">
        <f>(B1346*BTC!J1346+Indice!C1346*XRP!J1346+Indice!D1346*LTC!J1346+Indice!E1346*ETC!J616+Indice!F1346*ETH!J763+Indice!G1346*BCH!J616+Indice!H1346*XMR!J1206+Indice!I1346*ZEC!J616+Indice!J1346*EOS!J616+Indice!K1346*DASH!J1302+Indice!L1346*XLM!J1130)</f>
        <v>5.0369942595566604E-2</v>
      </c>
      <c r="Q1346" s="18">
        <f>((B$1341*BTC!E1346+Indice!C$1341*XRP!E1346+Indice!D$1341*LTC!E1346+Indice!F$1341*ETH!E763+Indice!H$1341*XMR!E841+Indice!K$1341*DASH!E1302+Indice!L$1341*XLM!E1130+E$1341*ETC!E586+I$1341*ZEC!E647)/S$733)</f>
        <v>2386.1216301049199</v>
      </c>
      <c r="R1346" s="5"/>
      <c r="S1346" s="3"/>
      <c r="T1346" s="10"/>
      <c r="U1346" s="10"/>
    </row>
    <row r="1347" spans="1:21" x14ac:dyDescent="0.25">
      <c r="A1347" s="3">
        <v>42984</v>
      </c>
      <c r="B1347" s="10">
        <f>'Volumi Totali'!B1347/'Volumi Totali'!N1347</f>
        <v>0.47354991275966563</v>
      </c>
      <c r="C1347" s="10">
        <f>'Volumi Totali'!C1347/'Volumi Totali'!N1347</f>
        <v>3.5601156897842989E-2</v>
      </c>
      <c r="D1347" s="10">
        <f>'Volumi Totali'!D1347/'Volumi Totali'!N1347</f>
        <v>0.18110880098441032</v>
      </c>
      <c r="E1347" s="10">
        <f>'Volumi Totali'!E1347/'Volumi Totali'!N1347</f>
        <v>4.9708896448109351E-2</v>
      </c>
      <c r="F1347" s="10">
        <f>'Volumi Totali'!F1347/'Volumi Totali'!N1347</f>
        <v>0.23084058723973067</v>
      </c>
      <c r="G1347" s="10">
        <f>'Volumi Totali'!G1347/'Volumi Totali'!N1347</f>
        <v>0</v>
      </c>
      <c r="H1347" s="10">
        <f>'Volumi Totali'!H1347/'Volumi Totali'!N1347</f>
        <v>1.4084713701836024E-2</v>
      </c>
      <c r="I1347" s="10">
        <f>'Volumi Totali'!I1347/'Volumi Totali'!N1347</f>
        <v>6.3774771929304861E-3</v>
      </c>
      <c r="J1347" s="10">
        <f>'Volumi Totali'!J1347/'Volumi Totali'!N1347</f>
        <v>0</v>
      </c>
      <c r="K1347" s="10">
        <f>'Volumi Totali'!K1347/'Volumi Totali'!N1347</f>
        <v>7.6946788578906569E-3</v>
      </c>
      <c r="L1347" s="10">
        <f>'Volumi Totali'!L1347/'Volumi Totali'!N1347</f>
        <v>1.0337759175838644E-3</v>
      </c>
      <c r="N1347" s="11">
        <f t="shared" si="21"/>
        <v>1</v>
      </c>
      <c r="P1347" s="10">
        <f>(B1347*BTC!J1347+Indice!C1347*XRP!J1347+Indice!D1347*LTC!J1347+Indice!E1347*ETC!J617+Indice!F1347*ETH!J764+Indice!G1347*BCH!J617+Indice!H1347*XMR!J1207+Indice!I1347*ZEC!J617+Indice!J1347*EOS!J617+Indice!K1347*DASH!J1303+Indice!L1347*XLM!J1131)</f>
        <v>6.4420097620511804E-2</v>
      </c>
      <c r="Q1347" s="18">
        <f>((B$1341*BTC!E1347+Indice!C$1341*XRP!E1347+Indice!D$1341*LTC!E1347+Indice!F$1341*ETH!E764+Indice!H$1341*XMR!E842+Indice!K$1341*DASH!E1303+Indice!L$1341*XLM!E1131+E$1341*ETC!E587+I$1341*ZEC!E648)/S$733)</f>
        <v>2508.4091698445568</v>
      </c>
      <c r="R1347" s="5"/>
      <c r="S1347" s="4"/>
      <c r="T1347" s="10"/>
      <c r="U1347" s="10"/>
    </row>
    <row r="1348" spans="1:21" x14ac:dyDescent="0.25">
      <c r="A1348" s="4">
        <v>42985</v>
      </c>
      <c r="B1348" s="10">
        <f>'Volumi Totali'!B1348/'Volumi Totali'!N1348</f>
        <v>0.52724358555419781</v>
      </c>
      <c r="C1348" s="10">
        <f>'Volumi Totali'!C1348/'Volumi Totali'!N1348</f>
        <v>2.9463124034276297E-2</v>
      </c>
      <c r="D1348" s="10">
        <f>'Volumi Totali'!D1348/'Volumi Totali'!N1348</f>
        <v>0.15058234319119862</v>
      </c>
      <c r="E1348" s="10">
        <f>'Volumi Totali'!E1348/'Volumi Totali'!N1348</f>
        <v>5.3507237549821153E-2</v>
      </c>
      <c r="F1348" s="10">
        <f>'Volumi Totali'!F1348/'Volumi Totali'!N1348</f>
        <v>0.20540267797834469</v>
      </c>
      <c r="G1348" s="10">
        <f>'Volumi Totali'!G1348/'Volumi Totali'!N1348</f>
        <v>0</v>
      </c>
      <c r="H1348" s="10">
        <f>'Volumi Totali'!H1348/'Volumi Totali'!N1348</f>
        <v>1.7908737490826596E-2</v>
      </c>
      <c r="I1348" s="10">
        <f>'Volumi Totali'!I1348/'Volumi Totali'!N1348</f>
        <v>7.7461034070945688E-3</v>
      </c>
      <c r="J1348" s="10">
        <f>'Volumi Totali'!J1348/'Volumi Totali'!N1348</f>
        <v>0</v>
      </c>
      <c r="K1348" s="10">
        <f>'Volumi Totali'!K1348/'Volumi Totali'!N1348</f>
        <v>7.0644328162006468E-3</v>
      </c>
      <c r="L1348" s="10">
        <f>'Volumi Totali'!L1348/'Volumi Totali'!N1348</f>
        <v>1.0817579780396176E-3</v>
      </c>
      <c r="N1348" s="11">
        <f t="shared" si="21"/>
        <v>0.99999999999999989</v>
      </c>
      <c r="P1348" s="10">
        <f>(B1348*BTC!J1348+Indice!C1348*XRP!J1348+Indice!D1348*LTC!J1348+Indice!E1348*ETC!J618+Indice!F1348*ETH!J765+Indice!G1348*BCH!J618+Indice!H1348*XMR!J1208+Indice!I1348*ZEC!J618+Indice!J1348*EOS!J618+Indice!K1348*DASH!J1304+Indice!L1348*XLM!J1132)</f>
        <v>-4.539177613159499E-3</v>
      </c>
      <c r="Q1348" s="18">
        <f>((B$1341*BTC!E1348+Indice!C$1341*XRP!E1348+Indice!D$1341*LTC!E1348+Indice!F$1341*ETH!E765+Indice!H$1341*XMR!E843+Indice!K$1341*DASH!E1304+Indice!L$1341*XLM!E1132+E$1341*ETC!E588+I$1341*ZEC!E649)/S$733)</f>
        <v>2508.5647081714269</v>
      </c>
      <c r="R1348" s="5"/>
      <c r="S1348" s="3"/>
      <c r="T1348" s="10"/>
      <c r="U1348" s="10"/>
    </row>
    <row r="1349" spans="1:21" x14ac:dyDescent="0.25">
      <c r="A1349" s="3">
        <v>42986</v>
      </c>
      <c r="B1349" s="10">
        <f>'Volumi Totali'!B1349/'Volumi Totali'!N1349</f>
        <v>0.49927767091128983</v>
      </c>
      <c r="C1349" s="10">
        <f>'Volumi Totali'!C1349/'Volumi Totali'!N1349</f>
        <v>2.7974180190235454E-2</v>
      </c>
      <c r="D1349" s="10">
        <f>'Volumi Totali'!D1349/'Volumi Totali'!N1349</f>
        <v>0.1720411570016096</v>
      </c>
      <c r="E1349" s="10">
        <f>'Volumi Totali'!E1349/'Volumi Totali'!N1349</f>
        <v>4.9889869394368958E-2</v>
      </c>
      <c r="F1349" s="10">
        <f>'Volumi Totali'!F1349/'Volumi Totali'!N1349</f>
        <v>0.2031168660966213</v>
      </c>
      <c r="G1349" s="10">
        <f>'Volumi Totali'!G1349/'Volumi Totali'!N1349</f>
        <v>0</v>
      </c>
      <c r="H1349" s="10">
        <f>'Volumi Totali'!H1349/'Volumi Totali'!N1349</f>
        <v>2.9404418065112022E-2</v>
      </c>
      <c r="I1349" s="10">
        <f>'Volumi Totali'!I1349/'Volumi Totali'!N1349</f>
        <v>5.7028111404505005E-3</v>
      </c>
      <c r="J1349" s="10">
        <f>'Volumi Totali'!J1349/'Volumi Totali'!N1349</f>
        <v>0</v>
      </c>
      <c r="K1349" s="10">
        <f>'Volumi Totali'!K1349/'Volumi Totali'!N1349</f>
        <v>1.1648283689335692E-2</v>
      </c>
      <c r="L1349" s="10">
        <f>'Volumi Totali'!L1349/'Volumi Totali'!N1349</f>
        <v>9.4474351097661796E-4</v>
      </c>
      <c r="N1349" s="11">
        <f t="shared" si="21"/>
        <v>0.99999999999999989</v>
      </c>
      <c r="P1349" s="10">
        <f>(B1349*BTC!J1349+Indice!C1349*XRP!J1349+Indice!D1349*LTC!J1349+Indice!E1349*ETC!J619+Indice!F1349*ETH!J766+Indice!G1349*BCH!J619+Indice!H1349*XMR!J1209+Indice!I1349*ZEC!J619+Indice!J1349*EOS!J619+Indice!K1349*DASH!J1305+Indice!L1349*XLM!J1133)</f>
        <v>-8.6801039352045778E-2</v>
      </c>
      <c r="Q1349" s="18">
        <f>((B$1341*BTC!E1349+Indice!C$1341*XRP!E1349+Indice!D$1341*LTC!E1349+Indice!F$1341*ETH!E766+Indice!H$1341*XMR!E844+Indice!K$1341*DASH!E1305+Indice!L$1341*XLM!E1133+E$1341*ETC!E589+I$1341*ZEC!E650)/S$733)</f>
        <v>2304.3067536582193</v>
      </c>
      <c r="R1349" s="5"/>
      <c r="S1349" s="4"/>
      <c r="T1349" s="10"/>
      <c r="U1349" s="10"/>
    </row>
    <row r="1350" spans="1:21" x14ac:dyDescent="0.25">
      <c r="A1350" s="4">
        <v>42987</v>
      </c>
      <c r="B1350" s="10">
        <f>'Volumi Totali'!B1350/'Volumi Totali'!N1350</f>
        <v>0.52201423393313784</v>
      </c>
      <c r="C1350" s="10">
        <f>'Volumi Totali'!C1350/'Volumi Totali'!N1350</f>
        <v>1.9274982695934226E-2</v>
      </c>
      <c r="D1350" s="10">
        <f>'Volumi Totali'!D1350/'Volumi Totali'!N1350</f>
        <v>0.17619576213408109</v>
      </c>
      <c r="E1350" s="10">
        <f>'Volumi Totali'!E1350/'Volumi Totali'!N1350</f>
        <v>4.9602705271489939E-2</v>
      </c>
      <c r="F1350" s="10">
        <f>'Volumi Totali'!F1350/'Volumi Totali'!N1350</f>
        <v>0.19906341587964532</v>
      </c>
      <c r="G1350" s="10">
        <f>'Volumi Totali'!G1350/'Volumi Totali'!N1350</f>
        <v>0</v>
      </c>
      <c r="H1350" s="10">
        <f>'Volumi Totali'!H1350/'Volumi Totali'!N1350</f>
        <v>1.4769271206252137E-2</v>
      </c>
      <c r="I1350" s="10">
        <f>'Volumi Totali'!I1350/'Volumi Totali'!N1350</f>
        <v>9.3995548656346951E-3</v>
      </c>
      <c r="J1350" s="10">
        <f>'Volumi Totali'!J1350/'Volumi Totali'!N1350</f>
        <v>0</v>
      </c>
      <c r="K1350" s="10">
        <f>'Volumi Totali'!K1350/'Volumi Totali'!N1350</f>
        <v>8.7532457976167606E-3</v>
      </c>
      <c r="L1350" s="10">
        <f>'Volumi Totali'!L1350/'Volumi Totali'!N1350</f>
        <v>9.2682821620799247E-4</v>
      </c>
      <c r="N1350" s="11">
        <f t="shared" si="21"/>
        <v>1</v>
      </c>
      <c r="P1350" s="10">
        <f>(B1350*BTC!J1350+Indice!C1350*XRP!J1350+Indice!D1350*LTC!J1350+Indice!E1350*ETC!J620+Indice!F1350*ETH!J767+Indice!G1350*BCH!J620+Indice!H1350*XMR!J1210+Indice!I1350*ZEC!J620+Indice!J1350*EOS!J620+Indice!K1350*DASH!J1306+Indice!L1350*XLM!J1134)</f>
        <v>-8.1395773225174384E-3</v>
      </c>
      <c r="Q1350" s="18">
        <f>((B$1341*BTC!E1350+Indice!C$1341*XRP!E1350+Indice!D$1341*LTC!E1350+Indice!F$1341*ETH!E767+Indice!H$1341*XMR!E845+Indice!K$1341*DASH!E1306+Indice!L$1341*XLM!E1134+E$1341*ETC!E590+I$1341*ZEC!E651)/S$733)</f>
        <v>2302.0646611748771</v>
      </c>
      <c r="R1350" s="5"/>
      <c r="S1350" s="3"/>
      <c r="T1350" s="10"/>
      <c r="U1350" s="10"/>
    </row>
    <row r="1351" spans="1:21" x14ac:dyDescent="0.25">
      <c r="A1351" s="3">
        <v>42988</v>
      </c>
      <c r="B1351" s="10">
        <f>'Volumi Totali'!B1351/'Volumi Totali'!N1351</f>
        <v>0.50224072027777511</v>
      </c>
      <c r="C1351" s="10">
        <f>'Volumi Totali'!C1351/'Volumi Totali'!N1351</f>
        <v>3.5023653584328171E-2</v>
      </c>
      <c r="D1351" s="10">
        <f>'Volumi Totali'!D1351/'Volumi Totali'!N1351</f>
        <v>0.15848539003295825</v>
      </c>
      <c r="E1351" s="10">
        <f>'Volumi Totali'!E1351/'Volumi Totali'!N1351</f>
        <v>6.2972045176840588E-2</v>
      </c>
      <c r="F1351" s="10">
        <f>'Volumi Totali'!F1351/'Volumi Totali'!N1351</f>
        <v>0.2088796617443528</v>
      </c>
      <c r="G1351" s="10">
        <f>'Volumi Totali'!G1351/'Volumi Totali'!N1351</f>
        <v>0</v>
      </c>
      <c r="H1351" s="10">
        <f>'Volumi Totali'!H1351/'Volumi Totali'!N1351</f>
        <v>1.5172659152247086E-2</v>
      </c>
      <c r="I1351" s="10">
        <f>'Volumi Totali'!I1351/'Volumi Totali'!N1351</f>
        <v>7.9867844993772395E-3</v>
      </c>
      <c r="J1351" s="10">
        <f>'Volumi Totali'!J1351/'Volumi Totali'!N1351</f>
        <v>0</v>
      </c>
      <c r="K1351" s="10">
        <f>'Volumi Totali'!K1351/'Volumi Totali'!N1351</f>
        <v>8.2063347784840611E-3</v>
      </c>
      <c r="L1351" s="10">
        <f>'Volumi Totali'!L1351/'Volumi Totali'!N1351</f>
        <v>1.0327507536366932E-3</v>
      </c>
      <c r="N1351" s="11">
        <f t="shared" si="21"/>
        <v>1</v>
      </c>
      <c r="P1351" s="10">
        <f>(B1351*BTC!J1351+Indice!C1351*XRP!J1351+Indice!D1351*LTC!J1351+Indice!E1351*ETC!J621+Indice!F1351*ETH!J768+Indice!G1351*BCH!J621+Indice!H1351*XMR!J1211+Indice!I1351*ZEC!J621+Indice!J1351*EOS!J621+Indice!K1351*DASH!J1307+Indice!L1351*XLM!J1135)</f>
        <v>-2.6615987892988593E-2</v>
      </c>
      <c r="Q1351" s="18">
        <f>((B$1341*BTC!E1351+Indice!C$1341*XRP!E1351+Indice!D$1341*LTC!E1351+Indice!F$1341*ETH!E768+Indice!H$1341*XMR!E846+Indice!K$1341*DASH!E1307+Indice!L$1341*XLM!E1135+E$1341*ETC!E591+I$1341*ZEC!E652)/S$733)</f>
        <v>2245.7688541364628</v>
      </c>
      <c r="R1351" s="5"/>
      <c r="S1351" s="4"/>
      <c r="T1351" s="10"/>
      <c r="U1351" s="10"/>
    </row>
    <row r="1352" spans="1:21" x14ac:dyDescent="0.25">
      <c r="A1352" s="4">
        <v>42989</v>
      </c>
      <c r="B1352" s="10">
        <f>'Volumi Totali'!B1352/'Volumi Totali'!N1352</f>
        <v>0.53633553032924686</v>
      </c>
      <c r="C1352" s="10">
        <f>'Volumi Totali'!C1352/'Volumi Totali'!N1352</f>
        <v>4.7643160366801017E-2</v>
      </c>
      <c r="D1352" s="10">
        <f>'Volumi Totali'!D1352/'Volumi Totali'!N1352</f>
        <v>0.14191660931463307</v>
      </c>
      <c r="E1352" s="10">
        <f>'Volumi Totali'!E1352/'Volumi Totali'!N1352</f>
        <v>4.9106488824767515E-2</v>
      </c>
      <c r="F1352" s="10">
        <f>'Volumi Totali'!F1352/'Volumi Totali'!N1352</f>
        <v>0.19675485457305919</v>
      </c>
      <c r="G1352" s="10">
        <f>'Volumi Totali'!G1352/'Volumi Totali'!N1352</f>
        <v>0</v>
      </c>
      <c r="H1352" s="10">
        <f>'Volumi Totali'!H1352/'Volumi Totali'!N1352</f>
        <v>1.0540496299281511E-2</v>
      </c>
      <c r="I1352" s="10">
        <f>'Volumi Totali'!I1352/'Volumi Totali'!N1352</f>
        <v>7.6935611443600541E-3</v>
      </c>
      <c r="J1352" s="10">
        <f>'Volumi Totali'!J1352/'Volumi Totali'!N1352</f>
        <v>0</v>
      </c>
      <c r="K1352" s="10">
        <f>'Volumi Totali'!K1352/'Volumi Totali'!N1352</f>
        <v>8.6649251562702905E-3</v>
      </c>
      <c r="L1352" s="10">
        <f>'Volumi Totali'!L1352/'Volumi Totali'!N1352</f>
        <v>1.3443739915804571E-3</v>
      </c>
      <c r="N1352" s="11">
        <f t="shared" si="21"/>
        <v>1</v>
      </c>
      <c r="P1352" s="10">
        <f>(B1352*BTC!J1352+Indice!C1352*XRP!J1352+Indice!D1352*LTC!J1352+Indice!E1352*ETC!J622+Indice!F1352*ETH!J769+Indice!G1352*BCH!J622+Indice!H1352*XMR!J1212+Indice!I1352*ZEC!J622+Indice!J1352*EOS!J622+Indice!K1352*DASH!J1308+Indice!L1352*XLM!J1136)</f>
        <v>1.8628195173273399E-2</v>
      </c>
      <c r="Q1352" s="18">
        <f>((B$1341*BTC!E1352+Indice!C$1341*XRP!E1352+Indice!D$1341*LTC!E1352+Indice!F$1341*ETH!E769+Indice!H$1341*XMR!E847+Indice!K$1341*DASH!E1308+Indice!L$1341*XLM!E1136+E$1341*ETC!E592+I$1341*ZEC!E653)/S$733)</f>
        <v>2267.7733255090516</v>
      </c>
      <c r="R1352" s="5"/>
      <c r="S1352" s="3"/>
      <c r="T1352" s="10"/>
      <c r="U1352" s="10"/>
    </row>
    <row r="1353" spans="1:21" x14ac:dyDescent="0.25">
      <c r="A1353" s="3">
        <v>42990</v>
      </c>
      <c r="B1353" s="10">
        <f>'Volumi Totali'!B1353/'Volumi Totali'!N1353</f>
        <v>0.5392124566940425</v>
      </c>
      <c r="C1353" s="10">
        <f>'Volumi Totali'!C1353/'Volumi Totali'!N1353</f>
        <v>2.7334552217064819E-2</v>
      </c>
      <c r="D1353" s="10">
        <f>'Volumi Totali'!D1353/'Volumi Totali'!N1353</f>
        <v>0.13916575473606657</v>
      </c>
      <c r="E1353" s="10">
        <f>'Volumi Totali'!E1353/'Volumi Totali'!N1353</f>
        <v>4.8393285039870636E-2</v>
      </c>
      <c r="F1353" s="10">
        <f>'Volumi Totali'!F1353/'Volumi Totali'!N1353</f>
        <v>0.21780535364393222</v>
      </c>
      <c r="G1353" s="10">
        <f>'Volumi Totali'!G1353/'Volumi Totali'!N1353</f>
        <v>0</v>
      </c>
      <c r="H1353" s="10">
        <f>'Volumi Totali'!H1353/'Volumi Totali'!N1353</f>
        <v>1.1684252097433826E-2</v>
      </c>
      <c r="I1353" s="10">
        <f>'Volumi Totali'!I1353/'Volumi Totali'!N1353</f>
        <v>7.6187222093091591E-3</v>
      </c>
      <c r="J1353" s="10">
        <f>'Volumi Totali'!J1353/'Volumi Totali'!N1353</f>
        <v>0</v>
      </c>
      <c r="K1353" s="10">
        <f>'Volumi Totali'!K1353/'Volumi Totali'!N1353</f>
        <v>7.8633231994412415E-3</v>
      </c>
      <c r="L1353" s="10">
        <f>'Volumi Totali'!L1353/'Volumi Totali'!N1353</f>
        <v>9.2230016283901704E-4</v>
      </c>
      <c r="N1353" s="11">
        <f t="shared" si="21"/>
        <v>1</v>
      </c>
      <c r="P1353" s="10">
        <f>(B1353*BTC!J1353+Indice!C1353*XRP!J1353+Indice!D1353*LTC!J1353+Indice!E1353*ETC!J623+Indice!F1353*ETH!J770+Indice!G1353*BCH!J623+Indice!H1353*XMR!J1213+Indice!I1353*ZEC!J623+Indice!J1353*EOS!J623+Indice!K1353*DASH!J1309+Indice!L1353*XLM!J1137)</f>
        <v>-1.059719115352982E-2</v>
      </c>
      <c r="Q1353" s="18">
        <f>((B$1341*BTC!E1353+Indice!C$1341*XRP!E1353+Indice!D$1341*LTC!E1353+Indice!F$1341*ETH!E770+Indice!H$1341*XMR!E848+Indice!K$1341*DASH!E1309+Indice!L$1341*XLM!E1137+E$1341*ETC!E593+I$1341*ZEC!E654)/S$733)</f>
        <v>2250.8457096466987</v>
      </c>
      <c r="R1353" s="5"/>
      <c r="S1353" s="4"/>
      <c r="T1353" s="10"/>
      <c r="U1353" s="10"/>
    </row>
    <row r="1354" spans="1:21" x14ac:dyDescent="0.25">
      <c r="A1354" s="4">
        <v>42991</v>
      </c>
      <c r="B1354" s="10">
        <f>'Volumi Totali'!B1354/'Volumi Totali'!N1354</f>
        <v>0.55441687022972552</v>
      </c>
      <c r="C1354" s="10">
        <f>'Volumi Totali'!C1354/'Volumi Totali'!N1354</f>
        <v>2.6347048912892749E-2</v>
      </c>
      <c r="D1354" s="10">
        <f>'Volumi Totali'!D1354/'Volumi Totali'!N1354</f>
        <v>0.12528206088250812</v>
      </c>
      <c r="E1354" s="10">
        <f>'Volumi Totali'!E1354/'Volumi Totali'!N1354</f>
        <v>2.5793983460842947E-2</v>
      </c>
      <c r="F1354" s="10">
        <f>'Volumi Totali'!F1354/'Volumi Totali'!N1354</f>
        <v>0.23024210493621478</v>
      </c>
      <c r="G1354" s="10">
        <f>'Volumi Totali'!G1354/'Volumi Totali'!N1354</f>
        <v>0</v>
      </c>
      <c r="H1354" s="10">
        <f>'Volumi Totali'!H1354/'Volumi Totali'!N1354</f>
        <v>2.2023420022700805E-2</v>
      </c>
      <c r="I1354" s="10">
        <f>'Volumi Totali'!I1354/'Volumi Totali'!N1354</f>
        <v>8.1520948338722685E-3</v>
      </c>
      <c r="J1354" s="10">
        <f>'Volumi Totali'!J1354/'Volumi Totali'!N1354</f>
        <v>0</v>
      </c>
      <c r="K1354" s="10">
        <f>'Volumi Totali'!K1354/'Volumi Totali'!N1354</f>
        <v>7.075066063992992E-3</v>
      </c>
      <c r="L1354" s="10">
        <f>'Volumi Totali'!L1354/'Volumi Totali'!N1354</f>
        <v>6.6735065724979358E-4</v>
      </c>
      <c r="N1354" s="11">
        <f t="shared" si="21"/>
        <v>1</v>
      </c>
      <c r="P1354" s="10">
        <f>(B1354*BTC!J1354+Indice!C1354*XRP!J1354+Indice!D1354*LTC!J1354+Indice!E1354*ETC!J624+Indice!F1354*ETH!J771+Indice!G1354*BCH!J624+Indice!H1354*XMR!J1214+Indice!I1354*ZEC!J624+Indice!J1354*EOS!J624+Indice!K1354*DASH!J1310+Indice!L1354*XLM!J1138)</f>
        <v>-5.1283977168665881E-2</v>
      </c>
      <c r="Q1354" s="18">
        <f>((B$1341*BTC!E1354+Indice!C$1341*XRP!E1354+Indice!D$1341*LTC!E1354+Indice!F$1341*ETH!E771+Indice!H$1341*XMR!E849+Indice!K$1341*DASH!E1310+Indice!L$1341*XLM!E1138+E$1341*ETC!E594+I$1341*ZEC!E655)/S$733)</f>
        <v>2116.4628625604364</v>
      </c>
      <c r="R1354" s="5"/>
      <c r="S1354" s="3"/>
      <c r="T1354" s="10"/>
      <c r="U1354" s="10"/>
    </row>
    <row r="1355" spans="1:21" x14ac:dyDescent="0.25">
      <c r="A1355" s="3">
        <v>42992</v>
      </c>
      <c r="B1355" s="10">
        <f>'Volumi Totali'!B1355/'Volumi Totali'!N1355</f>
        <v>0.51915476173514752</v>
      </c>
      <c r="C1355" s="10">
        <f>'Volumi Totali'!C1355/'Volumi Totali'!N1355</f>
        <v>2.9152868653453866E-2</v>
      </c>
      <c r="D1355" s="10">
        <f>'Volumi Totali'!D1355/'Volumi Totali'!N1355</f>
        <v>0.14328908793193812</v>
      </c>
      <c r="E1355" s="10">
        <f>'Volumi Totali'!E1355/'Volumi Totali'!N1355</f>
        <v>4.2110572055227828E-2</v>
      </c>
      <c r="F1355" s="10">
        <f>'Volumi Totali'!F1355/'Volumi Totali'!N1355</f>
        <v>0.22640475890525519</v>
      </c>
      <c r="G1355" s="10">
        <f>'Volumi Totali'!G1355/'Volumi Totali'!N1355</f>
        <v>0</v>
      </c>
      <c r="H1355" s="10">
        <f>'Volumi Totali'!H1355/'Volumi Totali'!N1355</f>
        <v>2.5525317613088742E-2</v>
      </c>
      <c r="I1355" s="10">
        <f>'Volumi Totali'!I1355/'Volumi Totali'!N1355</f>
        <v>6.7896393048297856E-3</v>
      </c>
      <c r="J1355" s="10">
        <f>'Volumi Totali'!J1355/'Volumi Totali'!N1355</f>
        <v>0</v>
      </c>
      <c r="K1355" s="10">
        <f>'Volumi Totali'!K1355/'Volumi Totali'!N1355</f>
        <v>6.6920126529629934E-3</v>
      </c>
      <c r="L1355" s="10">
        <f>'Volumi Totali'!L1355/'Volumi Totali'!N1355</f>
        <v>8.8098114809590129E-4</v>
      </c>
      <c r="N1355" s="11">
        <f t="shared" si="21"/>
        <v>1.0000000000000002</v>
      </c>
      <c r="P1355" s="10">
        <f>(B1355*BTC!J1355+Indice!C1355*XRP!J1355+Indice!D1355*LTC!J1355+Indice!E1355*ETC!J625+Indice!F1355*ETH!J772+Indice!G1355*BCH!J625+Indice!H1355*XMR!J1215+Indice!I1355*ZEC!J625+Indice!J1355*EOS!J625+Indice!K1355*DASH!J1311+Indice!L1355*XLM!J1139)</f>
        <v>-0.20782046793192141</v>
      </c>
      <c r="Q1355" s="18">
        <f>((B$1341*BTC!E1355+Indice!C$1341*XRP!E1355+Indice!D$1341*LTC!E1355+Indice!F$1341*ETH!E772+Indice!H$1341*XMR!E850+Indice!K$1341*DASH!E1311+Indice!L$1341*XLM!E1139+E$1341*ETC!E595+I$1341*ZEC!E656)/S$733)</f>
        <v>1716.0969055605901</v>
      </c>
      <c r="R1355" s="5"/>
      <c r="S1355" s="4"/>
      <c r="T1355" s="10"/>
      <c r="U1355" s="10"/>
    </row>
    <row r="1356" spans="1:21" x14ac:dyDescent="0.25">
      <c r="A1356" s="4">
        <v>42993</v>
      </c>
      <c r="B1356" s="10">
        <f>'Volumi Totali'!B1356/'Volumi Totali'!N1356</f>
        <v>0.47850610772808838</v>
      </c>
      <c r="C1356" s="10">
        <f>'Volumi Totali'!C1356/'Volumi Totali'!N1356</f>
        <v>3.3385737959416635E-2</v>
      </c>
      <c r="D1356" s="10">
        <f>'Volumi Totali'!D1356/'Volumi Totali'!N1356</f>
        <v>0.17930295010831829</v>
      </c>
      <c r="E1356" s="10">
        <f>'Volumi Totali'!E1356/'Volumi Totali'!N1356</f>
        <v>5.0170888309574953E-2</v>
      </c>
      <c r="F1356" s="10">
        <f>'Volumi Totali'!F1356/'Volumi Totali'!N1356</f>
        <v>0.22329523909339333</v>
      </c>
      <c r="G1356" s="10">
        <f>'Volumi Totali'!G1356/'Volumi Totali'!N1356</f>
        <v>0</v>
      </c>
      <c r="H1356" s="10">
        <f>'Volumi Totali'!H1356/'Volumi Totali'!N1356</f>
        <v>2.032047848195119E-2</v>
      </c>
      <c r="I1356" s="10">
        <f>'Volumi Totali'!I1356/'Volumi Totali'!N1356</f>
        <v>5.2625556521374095E-3</v>
      </c>
      <c r="J1356" s="10">
        <f>'Volumi Totali'!J1356/'Volumi Totali'!N1356</f>
        <v>0</v>
      </c>
      <c r="K1356" s="10">
        <f>'Volumi Totali'!K1356/'Volumi Totali'!N1356</f>
        <v>8.3858863537960918E-3</v>
      </c>
      <c r="L1356" s="10">
        <f>'Volumi Totali'!L1356/'Volumi Totali'!N1356</f>
        <v>1.3701563133237022E-3</v>
      </c>
      <c r="N1356" s="11">
        <f t="shared" si="21"/>
        <v>1</v>
      </c>
      <c r="P1356" s="10">
        <f>(B1356*BTC!J1356+Indice!C1356*XRP!J1356+Indice!D1356*LTC!J1356+Indice!E1356*ETC!J626+Indice!F1356*ETH!J773+Indice!G1356*BCH!J626+Indice!H1356*XMR!J1216+Indice!I1356*ZEC!J626+Indice!J1356*EOS!J626+Indice!K1356*DASH!J1312+Indice!L1356*XLM!J1140)</f>
        <v>0.14390860872908365</v>
      </c>
      <c r="Q1356" s="18">
        <f>((B$1341*BTC!E1356+Indice!C$1341*XRP!E1356+Indice!D$1341*LTC!E1356+Indice!F$1341*ETH!E773+Indice!H$1341*XMR!E851+Indice!K$1341*DASH!E1312+Indice!L$1341*XLM!E1140+E$1341*ETC!E596+I$1341*ZEC!E657)/S$733)</f>
        <v>1979.3587644206693</v>
      </c>
      <c r="R1356" s="5"/>
      <c r="S1356" s="3"/>
      <c r="T1356" s="10"/>
      <c r="U1356" s="10"/>
    </row>
    <row r="1357" spans="1:21" x14ac:dyDescent="0.25">
      <c r="A1357" s="3">
        <v>42994</v>
      </c>
      <c r="B1357" s="10">
        <f>'Volumi Totali'!B1357/'Volumi Totali'!N1357</f>
        <v>0.52479660283112628</v>
      </c>
      <c r="C1357" s="10">
        <f>'Volumi Totali'!C1357/'Volumi Totali'!N1357</f>
        <v>2.4385610380299485E-2</v>
      </c>
      <c r="D1357" s="10">
        <f>'Volumi Totali'!D1357/'Volumi Totali'!N1357</f>
        <v>0.16227540290553547</v>
      </c>
      <c r="E1357" s="10">
        <f>'Volumi Totali'!E1357/'Volumi Totali'!N1357</f>
        <v>4.2423559959175232E-2</v>
      </c>
      <c r="F1357" s="10">
        <f>'Volumi Totali'!F1357/'Volumi Totali'!N1357</f>
        <v>0.20540979559191366</v>
      </c>
      <c r="G1357" s="10">
        <f>'Volumi Totali'!G1357/'Volumi Totali'!N1357</f>
        <v>0</v>
      </c>
      <c r="H1357" s="10">
        <f>'Volumi Totali'!H1357/'Volumi Totali'!N1357</f>
        <v>2.0538036265265767E-2</v>
      </c>
      <c r="I1357" s="10">
        <f>'Volumi Totali'!I1357/'Volumi Totali'!N1357</f>
        <v>6.5080377658942928E-3</v>
      </c>
      <c r="J1357" s="10">
        <f>'Volumi Totali'!J1357/'Volumi Totali'!N1357</f>
        <v>0</v>
      </c>
      <c r="K1357" s="10">
        <f>'Volumi Totali'!K1357/'Volumi Totali'!N1357</f>
        <v>1.2612723281394402E-2</v>
      </c>
      <c r="L1357" s="10">
        <f>'Volumi Totali'!L1357/'Volumi Totali'!N1357</f>
        <v>1.050231019395346E-3</v>
      </c>
      <c r="N1357" s="11">
        <f t="shared" si="21"/>
        <v>0.99999999999999989</v>
      </c>
      <c r="P1357" s="10">
        <f>(B1357*BTC!J1357+Indice!C1357*XRP!J1357+Indice!D1357*LTC!J1357+Indice!E1357*ETC!J627+Indice!F1357*ETH!J774+Indice!G1357*BCH!J627+Indice!H1357*XMR!J1217+Indice!I1357*ZEC!J627+Indice!J1357*EOS!J627+Indice!K1357*DASH!J1313+Indice!L1357*XLM!J1141)</f>
        <v>-5.7858094592930431E-3</v>
      </c>
      <c r="Q1357" s="18">
        <f>((B$1341*BTC!E1357+Indice!C$1341*XRP!E1357+Indice!D$1341*LTC!E1357+Indice!F$1341*ETH!E774+Indice!H$1341*XMR!E852+Indice!K$1341*DASH!E1313+Indice!L$1341*XLM!E1141+E$1341*ETC!E597+I$1341*ZEC!E658)/S$733)</f>
        <v>1972.0799082345252</v>
      </c>
      <c r="R1357" s="5"/>
      <c r="S1357" s="4"/>
      <c r="T1357" s="10"/>
      <c r="U1357" s="10"/>
    </row>
    <row r="1358" spans="1:21" x14ac:dyDescent="0.25">
      <c r="A1358" s="4">
        <v>42995</v>
      </c>
      <c r="B1358" s="10">
        <f>'Volumi Totali'!B1358/'Volumi Totali'!N1358</f>
        <v>0.58581723387920426</v>
      </c>
      <c r="C1358" s="10">
        <f>'Volumi Totali'!C1358/'Volumi Totali'!N1358</f>
        <v>2.3241270816317595E-2</v>
      </c>
      <c r="D1358" s="10">
        <f>'Volumi Totali'!D1358/'Volumi Totali'!N1358</f>
        <v>0.11594941046786353</v>
      </c>
      <c r="E1358" s="10">
        <f>'Volumi Totali'!E1358/'Volumi Totali'!N1358</f>
        <v>2.6248763903841798E-2</v>
      </c>
      <c r="F1358" s="10">
        <f>'Volumi Totali'!F1358/'Volumi Totali'!N1358</f>
        <v>0.20208107005287898</v>
      </c>
      <c r="G1358" s="10">
        <f>'Volumi Totali'!G1358/'Volumi Totali'!N1358</f>
        <v>0</v>
      </c>
      <c r="H1358" s="10">
        <f>'Volumi Totali'!H1358/'Volumi Totali'!N1358</f>
        <v>1.9386927507515396E-2</v>
      </c>
      <c r="I1358" s="10">
        <f>'Volumi Totali'!I1358/'Volumi Totali'!N1358</f>
        <v>8.2065473712625535E-3</v>
      </c>
      <c r="J1358" s="10">
        <f>'Volumi Totali'!J1358/'Volumi Totali'!N1358</f>
        <v>0</v>
      </c>
      <c r="K1358" s="10">
        <f>'Volumi Totali'!K1358/'Volumi Totali'!N1358</f>
        <v>1.8003355879316781E-2</v>
      </c>
      <c r="L1358" s="10">
        <f>'Volumi Totali'!L1358/'Volumi Totali'!N1358</f>
        <v>1.0654201217991017E-3</v>
      </c>
      <c r="N1358" s="11">
        <f t="shared" si="21"/>
        <v>1</v>
      </c>
      <c r="P1358" s="10">
        <f>(B1358*BTC!J1358+Indice!C1358*XRP!J1358+Indice!D1358*LTC!J1358+Indice!E1358*ETC!J628+Indice!F1358*ETH!J775+Indice!G1358*BCH!J628+Indice!H1358*XMR!J1218+Indice!I1358*ZEC!J628+Indice!J1358*EOS!J628+Indice!K1358*DASH!J1314+Indice!L1358*XLM!J1142)</f>
        <v>2.0364458200566693E-3</v>
      </c>
      <c r="Q1358" s="18">
        <f>((B$1341*BTC!E1358+Indice!C$1341*XRP!E1358+Indice!D$1341*LTC!E1358+Indice!F$1341*ETH!E775+Indice!H$1341*XMR!E853+Indice!K$1341*DASH!E1314+Indice!L$1341*XLM!E1142+E$1341*ETC!E598+I$1341*ZEC!E659)/S$733)</f>
        <v>1951.0693018506813</v>
      </c>
      <c r="R1358" s="5"/>
      <c r="S1358" s="3"/>
      <c r="T1358" s="10"/>
      <c r="U1358" s="10"/>
    </row>
    <row r="1359" spans="1:21" x14ac:dyDescent="0.25">
      <c r="A1359" s="3">
        <v>42996</v>
      </c>
      <c r="B1359" s="10">
        <f>'Volumi Totali'!B1359/'Volumi Totali'!N1359</f>
        <v>0.5062781154734578</v>
      </c>
      <c r="C1359" s="10">
        <f>'Volumi Totali'!C1359/'Volumi Totali'!N1359</f>
        <v>2.3030925436478014E-2</v>
      </c>
      <c r="D1359" s="10">
        <f>'Volumi Totali'!D1359/'Volumi Totali'!N1359</f>
        <v>0.10647496389733467</v>
      </c>
      <c r="E1359" s="10">
        <f>'Volumi Totali'!E1359/'Volumi Totali'!N1359</f>
        <v>3.0732424409475521E-2</v>
      </c>
      <c r="F1359" s="10">
        <f>'Volumi Totali'!F1359/'Volumi Totali'!N1359</f>
        <v>0.29382061513000229</v>
      </c>
      <c r="G1359" s="10">
        <f>'Volumi Totali'!G1359/'Volumi Totali'!N1359</f>
        <v>0</v>
      </c>
      <c r="H1359" s="10">
        <f>'Volumi Totali'!H1359/'Volumi Totali'!N1359</f>
        <v>1.6604570658260862E-2</v>
      </c>
      <c r="I1359" s="10">
        <f>'Volumi Totali'!I1359/'Volumi Totali'!N1359</f>
        <v>7.2113777953799821E-3</v>
      </c>
      <c r="J1359" s="10">
        <f>'Volumi Totali'!J1359/'Volumi Totali'!N1359</f>
        <v>0</v>
      </c>
      <c r="K1359" s="10">
        <f>'Volumi Totali'!K1359/'Volumi Totali'!N1359</f>
        <v>1.4639313951949168E-2</v>
      </c>
      <c r="L1359" s="10">
        <f>'Volumi Totali'!L1359/'Volumi Totali'!N1359</f>
        <v>1.2076932476617339E-3</v>
      </c>
      <c r="N1359" s="11">
        <f t="shared" si="21"/>
        <v>0.99999999999999989</v>
      </c>
      <c r="P1359" s="10">
        <f>(B1359*BTC!J1359+Indice!C1359*XRP!J1359+Indice!D1359*LTC!J1359+Indice!E1359*ETC!J629+Indice!F1359*ETH!J776+Indice!G1359*BCH!J629+Indice!H1359*XMR!J1219+Indice!I1359*ZEC!J629+Indice!J1359*EOS!J629+Indice!K1359*DASH!J1315+Indice!L1359*XLM!J1143)</f>
        <v>0.1329092032902543</v>
      </c>
      <c r="Q1359" s="18">
        <f>((B$1341*BTC!E1359+Indice!C$1341*XRP!E1359+Indice!D$1341*LTC!E1359+Indice!F$1341*ETH!E776+Indice!H$1341*XMR!E854+Indice!K$1341*DASH!E1315+Indice!L$1341*XLM!E1143+E$1341*ETC!E599+I$1341*ZEC!E660)/S$733)</f>
        <v>2215.013501722558</v>
      </c>
      <c r="R1359" s="5"/>
      <c r="S1359" s="4"/>
      <c r="T1359" s="10"/>
      <c r="U1359" s="10"/>
    </row>
    <row r="1360" spans="1:21" x14ac:dyDescent="0.25">
      <c r="A1360" s="4">
        <v>42997</v>
      </c>
      <c r="B1360" s="10">
        <f>'Volumi Totali'!B1360/'Volumi Totali'!N1360</f>
        <v>0.57342359309957114</v>
      </c>
      <c r="C1360" s="10">
        <f>'Volumi Totali'!C1360/'Volumi Totali'!N1360</f>
        <v>1.9815667860789372E-2</v>
      </c>
      <c r="D1360" s="10">
        <f>'Volumi Totali'!D1360/'Volumi Totali'!N1360</f>
        <v>0.10507388509205924</v>
      </c>
      <c r="E1360" s="10">
        <f>'Volumi Totali'!E1360/'Volumi Totali'!N1360</f>
        <v>2.5642369776024573E-2</v>
      </c>
      <c r="F1360" s="10">
        <f>'Volumi Totali'!F1360/'Volumi Totali'!N1360</f>
        <v>0.23718517564875261</v>
      </c>
      <c r="G1360" s="10">
        <f>'Volumi Totali'!G1360/'Volumi Totali'!N1360</f>
        <v>0</v>
      </c>
      <c r="H1360" s="10">
        <f>'Volumi Totali'!H1360/'Volumi Totali'!N1360</f>
        <v>1.7690453697542078E-2</v>
      </c>
      <c r="I1360" s="10">
        <f>'Volumi Totali'!I1360/'Volumi Totali'!N1360</f>
        <v>7.2563209143019494E-3</v>
      </c>
      <c r="J1360" s="10">
        <f>'Volumi Totali'!J1360/'Volumi Totali'!N1360</f>
        <v>0</v>
      </c>
      <c r="K1360" s="10">
        <f>'Volumi Totali'!K1360/'Volumi Totali'!N1360</f>
        <v>1.2598797820127164E-2</v>
      </c>
      <c r="L1360" s="10">
        <f>'Volumi Totali'!L1360/'Volumi Totali'!N1360</f>
        <v>1.3137360908318792E-3</v>
      </c>
      <c r="N1360" s="11">
        <f t="shared" si="21"/>
        <v>1</v>
      </c>
      <c r="P1360" s="10">
        <f>(B1360*BTC!J1360+Indice!C1360*XRP!J1360+Indice!D1360*LTC!J1360+Indice!E1360*ETC!J630+Indice!F1360*ETH!J777+Indice!G1360*BCH!J630+Indice!H1360*XMR!J1220+Indice!I1360*ZEC!J630+Indice!J1360*EOS!J630+Indice!K1360*DASH!J1316+Indice!L1360*XLM!J1144)</f>
        <v>-3.6003880189150954E-2</v>
      </c>
      <c r="Q1360" s="18">
        <f>((B$1341*BTC!E1360+Indice!C$1341*XRP!E1360+Indice!D$1341*LTC!E1360+Indice!F$1341*ETH!E777+Indice!H$1341*XMR!E855+Indice!K$1341*DASH!E1316+Indice!L$1341*XLM!E1144+E$1341*ETC!E600+I$1341*ZEC!E661)/S$733)</f>
        <v>2138.4558556056054</v>
      </c>
      <c r="R1360" s="5"/>
      <c r="S1360" s="3"/>
      <c r="T1360" s="10"/>
      <c r="U1360" s="10"/>
    </row>
    <row r="1361" spans="1:21" x14ac:dyDescent="0.25">
      <c r="A1361" s="3">
        <v>42998</v>
      </c>
      <c r="B1361" s="10">
        <f>'Volumi Totali'!B1361/'Volumi Totali'!N1361</f>
        <v>0.60858526539218671</v>
      </c>
      <c r="C1361" s="10">
        <f>'Volumi Totali'!C1361/'Volumi Totali'!N1361</f>
        <v>1.7308302497738622E-2</v>
      </c>
      <c r="D1361" s="10">
        <f>'Volumi Totali'!D1361/'Volumi Totali'!N1361</f>
        <v>8.0346510354896927E-2</v>
      </c>
      <c r="E1361" s="10">
        <f>'Volumi Totali'!E1361/'Volumi Totali'!N1361</f>
        <v>2.0741524949291129E-2</v>
      </c>
      <c r="F1361" s="10">
        <f>'Volumi Totali'!F1361/'Volumi Totali'!N1361</f>
        <v>0.21128186137829785</v>
      </c>
      <c r="G1361" s="10">
        <f>'Volumi Totali'!G1361/'Volumi Totali'!N1361</f>
        <v>0</v>
      </c>
      <c r="H1361" s="10">
        <f>'Volumi Totali'!H1361/'Volumi Totali'!N1361</f>
        <v>1.7146508455283458E-2</v>
      </c>
      <c r="I1361" s="10">
        <f>'Volumi Totali'!I1361/'Volumi Totali'!N1361</f>
        <v>6.100041515137964E-3</v>
      </c>
      <c r="J1361" s="10">
        <f>'Volumi Totali'!J1361/'Volumi Totali'!N1361</f>
        <v>0</v>
      </c>
      <c r="K1361" s="10">
        <f>'Volumi Totali'!K1361/'Volumi Totali'!N1361</f>
        <v>3.7225264440454715E-2</v>
      </c>
      <c r="L1361" s="10">
        <f>'Volumi Totali'!L1361/'Volumi Totali'!N1361</f>
        <v>1.2647210167125995E-3</v>
      </c>
      <c r="N1361" s="11">
        <f t="shared" si="21"/>
        <v>1</v>
      </c>
      <c r="P1361" s="10">
        <f>(B1361*BTC!J1361+Indice!C1361*XRP!J1361+Indice!D1361*LTC!J1361+Indice!E1361*ETC!J631+Indice!F1361*ETH!J778+Indice!G1361*BCH!J631+Indice!H1361*XMR!J1221+Indice!I1361*ZEC!J631+Indice!J1361*EOS!J631+Indice!K1361*DASH!J1317+Indice!L1361*XLM!J1145)</f>
        <v>-2.1049253287428794E-4</v>
      </c>
      <c r="Q1361" s="18">
        <f>((B$1341*BTC!E1361+Indice!C$1341*XRP!E1361+Indice!D$1341*LTC!E1361+Indice!F$1341*ETH!E778+Indice!H$1341*XMR!E856+Indice!K$1341*DASH!E1317+Indice!L$1341*XLM!E1145+E$1341*ETC!E601+I$1341*ZEC!E662)/S$733)</f>
        <v>2128.5984210800189</v>
      </c>
      <c r="R1361" s="5"/>
      <c r="S1361" s="4"/>
      <c r="T1361" s="10"/>
      <c r="U1361" s="10"/>
    </row>
    <row r="1362" spans="1:21" x14ac:dyDescent="0.25">
      <c r="A1362" s="4">
        <v>42999</v>
      </c>
      <c r="B1362" s="10">
        <f>'Volumi Totali'!B1362/'Volumi Totali'!N1362</f>
        <v>0.55879647776567132</v>
      </c>
      <c r="C1362" s="10">
        <f>'Volumi Totali'!C1362/'Volumi Totali'!N1362</f>
        <v>1.7254327050670131E-2</v>
      </c>
      <c r="D1362" s="10">
        <f>'Volumi Totali'!D1362/'Volumi Totali'!N1362</f>
        <v>9.080343695179495E-2</v>
      </c>
      <c r="E1362" s="10">
        <f>'Volumi Totali'!E1362/'Volumi Totali'!N1362</f>
        <v>1.557732009875658E-2</v>
      </c>
      <c r="F1362" s="10">
        <f>'Volumi Totali'!F1362/'Volumi Totali'!N1362</f>
        <v>0.23803759091528373</v>
      </c>
      <c r="G1362" s="10">
        <f>'Volumi Totali'!G1362/'Volumi Totali'!N1362</f>
        <v>0</v>
      </c>
      <c r="H1362" s="10">
        <f>'Volumi Totali'!H1362/'Volumi Totali'!N1362</f>
        <v>1.3575402947259589E-2</v>
      </c>
      <c r="I1362" s="10">
        <f>'Volumi Totali'!I1362/'Volumi Totali'!N1362</f>
        <v>6.9756917359329457E-3</v>
      </c>
      <c r="J1362" s="10">
        <f>'Volumi Totali'!J1362/'Volumi Totali'!N1362</f>
        <v>0</v>
      </c>
      <c r="K1362" s="10">
        <f>'Volumi Totali'!K1362/'Volumi Totali'!N1362</f>
        <v>5.7980258766654198E-2</v>
      </c>
      <c r="L1362" s="10">
        <f>'Volumi Totali'!L1362/'Volumi Totali'!N1362</f>
        <v>9.9949376797652174E-4</v>
      </c>
      <c r="N1362" s="11">
        <f t="shared" si="21"/>
        <v>0.99999999999999989</v>
      </c>
      <c r="P1362" s="10">
        <f>(B1362*BTC!J1362+Indice!C1362*XRP!J1362+Indice!D1362*LTC!J1362+Indice!E1362*ETC!J632+Indice!F1362*ETH!J779+Indice!G1362*BCH!J632+Indice!H1362*XMR!J1222+Indice!I1362*ZEC!J632+Indice!J1362*EOS!J632+Indice!K1362*DASH!J1318+Indice!L1362*XLM!J1146)</f>
        <v>-7.3205906434911983E-2</v>
      </c>
      <c r="Q1362" s="18">
        <f>((B$1341*BTC!E1362+Indice!C$1341*XRP!E1362+Indice!D$1341*LTC!E1362+Indice!F$1341*ETH!E779+Indice!H$1341*XMR!E857+Indice!K$1341*DASH!E1318+Indice!L$1341*XLM!E1146+E$1341*ETC!E602+I$1341*ZEC!E663)/S$733)</f>
        <v>1977.6285501385848</v>
      </c>
      <c r="R1362" s="5"/>
      <c r="S1362" s="3"/>
      <c r="T1362" s="10"/>
      <c r="U1362" s="10"/>
    </row>
    <row r="1363" spans="1:21" x14ac:dyDescent="0.25">
      <c r="A1363" s="3">
        <v>43000</v>
      </c>
      <c r="B1363" s="10">
        <f>'Volumi Totali'!B1363/'Volumi Totali'!N1363</f>
        <v>0.57542395442605498</v>
      </c>
      <c r="C1363" s="10">
        <f>'Volumi Totali'!C1363/'Volumi Totali'!N1363</f>
        <v>1.7936855800725765E-2</v>
      </c>
      <c r="D1363" s="10">
        <f>'Volumi Totali'!D1363/'Volumi Totali'!N1363</f>
        <v>0.10505221154246146</v>
      </c>
      <c r="E1363" s="10">
        <f>'Volumi Totali'!E1363/'Volumi Totali'!N1363</f>
        <v>1.5341589300404081E-2</v>
      </c>
      <c r="F1363" s="10">
        <f>'Volumi Totali'!F1363/'Volumi Totali'!N1363</f>
        <v>0.2071247918801089</v>
      </c>
      <c r="G1363" s="10">
        <f>'Volumi Totali'!G1363/'Volumi Totali'!N1363</f>
        <v>0</v>
      </c>
      <c r="H1363" s="10">
        <f>'Volumi Totali'!H1363/'Volumi Totali'!N1363</f>
        <v>1.3570909506432633E-2</v>
      </c>
      <c r="I1363" s="10">
        <f>'Volumi Totali'!I1363/'Volumi Totali'!N1363</f>
        <v>2.103177696045545E-2</v>
      </c>
      <c r="J1363" s="10">
        <f>'Volumi Totali'!J1363/'Volumi Totali'!N1363</f>
        <v>0</v>
      </c>
      <c r="K1363" s="10">
        <f>'Volumi Totali'!K1363/'Volumi Totali'!N1363</f>
        <v>4.3638754364276361E-2</v>
      </c>
      <c r="L1363" s="10">
        <f>'Volumi Totali'!L1363/'Volumi Totali'!N1363</f>
        <v>8.7915621908037642E-4</v>
      </c>
      <c r="N1363" s="11">
        <f t="shared" si="21"/>
        <v>1</v>
      </c>
      <c r="P1363" s="10">
        <f>(B1363*BTC!J1363+Indice!C1363*XRP!J1363+Indice!D1363*LTC!J1363+Indice!E1363*ETC!J633+Indice!F1363*ETH!J780+Indice!G1363*BCH!J633+Indice!H1363*XMR!J1223+Indice!I1363*ZEC!J633+Indice!J1363*EOS!J633+Indice!K1363*DASH!J1319+Indice!L1363*XLM!J1147)</f>
        <v>1.0016555663765012E-2</v>
      </c>
      <c r="Q1363" s="18">
        <f>((B$1341*BTC!E1363+Indice!C$1341*XRP!E1363+Indice!D$1341*LTC!E1363+Indice!F$1341*ETH!E780+Indice!H$1341*XMR!E858+Indice!K$1341*DASH!E1319+Indice!L$1341*XLM!E1147+E$1341*ETC!E603+I$1341*ZEC!E664)/S$733)</f>
        <v>1979.1181454846694</v>
      </c>
      <c r="R1363" s="5"/>
      <c r="S1363" s="4"/>
      <c r="T1363" s="10"/>
      <c r="U1363" s="10"/>
    </row>
    <row r="1364" spans="1:21" x14ac:dyDescent="0.25">
      <c r="A1364" s="4">
        <v>43001</v>
      </c>
      <c r="B1364" s="10">
        <f>'Volumi Totali'!B1364/'Volumi Totali'!N1364</f>
        <v>0.54749836475892977</v>
      </c>
      <c r="C1364" s="10">
        <f>'Volumi Totali'!C1364/'Volumi Totali'!N1364</f>
        <v>1.9158142695074761E-2</v>
      </c>
      <c r="D1364" s="10">
        <f>'Volumi Totali'!D1364/'Volumi Totali'!N1364</f>
        <v>8.3809458899833267E-2</v>
      </c>
      <c r="E1364" s="10">
        <f>'Volumi Totali'!E1364/'Volumi Totali'!N1364</f>
        <v>1.6356451546774963E-2</v>
      </c>
      <c r="F1364" s="10">
        <f>'Volumi Totali'!F1364/'Volumi Totali'!N1364</f>
        <v>0.26600788333146919</v>
      </c>
      <c r="G1364" s="10">
        <f>'Volumi Totali'!G1364/'Volumi Totali'!N1364</f>
        <v>0</v>
      </c>
      <c r="H1364" s="10">
        <f>'Volumi Totali'!H1364/'Volumi Totali'!N1364</f>
        <v>1.5557485258136976E-2</v>
      </c>
      <c r="I1364" s="10">
        <f>'Volumi Totali'!I1364/'Volumi Totali'!N1364</f>
        <v>1.7420815748332489E-2</v>
      </c>
      <c r="J1364" s="10">
        <f>'Volumi Totali'!J1364/'Volumi Totali'!N1364</f>
        <v>0</v>
      </c>
      <c r="K1364" s="10">
        <f>'Volumi Totali'!K1364/'Volumi Totali'!N1364</f>
        <v>3.2992222746289206E-2</v>
      </c>
      <c r="L1364" s="10">
        <f>'Volumi Totali'!L1364/'Volumi Totali'!N1364</f>
        <v>1.1991750151594473E-3</v>
      </c>
      <c r="N1364" s="11">
        <f t="shared" si="21"/>
        <v>1.0000000000000002</v>
      </c>
      <c r="P1364" s="10">
        <f>(B1364*BTC!J1364+Indice!C1364*XRP!J1364+Indice!D1364*LTC!J1364+Indice!E1364*ETC!J634+Indice!F1364*ETH!J781+Indice!G1364*BCH!J634+Indice!H1364*XMR!J1224+Indice!I1364*ZEC!J634+Indice!J1364*EOS!J634+Indice!K1364*DASH!J1320+Indice!L1364*XLM!J1148)</f>
        <v>4.9080840776821809E-2</v>
      </c>
      <c r="Q1364" s="18">
        <f>((B$1341*BTC!E1364+Indice!C$1341*XRP!E1364+Indice!D$1341*LTC!E1364+Indice!F$1341*ETH!E781+Indice!H$1341*XMR!E859+Indice!K$1341*DASH!E1320+Indice!L$1341*XLM!E1148+E$1341*ETC!E604+I$1341*ZEC!E665)/S$733)</f>
        <v>2068.9225528173997</v>
      </c>
      <c r="R1364" s="5"/>
      <c r="S1364" s="3"/>
      <c r="T1364" s="10"/>
      <c r="U1364" s="10"/>
    </row>
    <row r="1365" spans="1:21" x14ac:dyDescent="0.25">
      <c r="A1365" s="3">
        <v>43002</v>
      </c>
      <c r="B1365" s="10">
        <f>'Volumi Totali'!B1365/'Volumi Totali'!N1365</f>
        <v>0.47595682914789644</v>
      </c>
      <c r="C1365" s="10">
        <f>'Volumi Totali'!C1365/'Volumi Totali'!N1365</f>
        <v>1.2745540689391729E-2</v>
      </c>
      <c r="D1365" s="10">
        <f>'Volumi Totali'!D1365/'Volumi Totali'!N1365</f>
        <v>5.0908480127765741E-2</v>
      </c>
      <c r="E1365" s="10">
        <f>'Volumi Totali'!E1365/'Volumi Totali'!N1365</f>
        <v>1.331184390491047E-2</v>
      </c>
      <c r="F1365" s="10">
        <f>'Volumi Totali'!F1365/'Volumi Totali'!N1365</f>
        <v>0.35411675554082334</v>
      </c>
      <c r="G1365" s="10">
        <f>'Volumi Totali'!G1365/'Volumi Totali'!N1365</f>
        <v>0</v>
      </c>
      <c r="H1365" s="10">
        <f>'Volumi Totali'!H1365/'Volumi Totali'!N1365</f>
        <v>1.3772732175189838E-2</v>
      </c>
      <c r="I1365" s="10">
        <f>'Volumi Totali'!I1365/'Volumi Totali'!N1365</f>
        <v>9.4052936973535849E-3</v>
      </c>
      <c r="J1365" s="10">
        <f>'Volumi Totali'!J1365/'Volumi Totali'!N1365</f>
        <v>0</v>
      </c>
      <c r="K1365" s="10">
        <f>'Volumi Totali'!K1365/'Volumi Totali'!N1365</f>
        <v>6.9122085521245005E-2</v>
      </c>
      <c r="L1365" s="10">
        <f>'Volumi Totali'!L1365/'Volumi Totali'!N1365</f>
        <v>6.6043919542385751E-4</v>
      </c>
      <c r="N1365" s="11">
        <f t="shared" si="21"/>
        <v>1</v>
      </c>
      <c r="P1365" s="10">
        <f>(B1365*BTC!J1365+Indice!C1365*XRP!J1365+Indice!D1365*LTC!J1365+Indice!E1365*ETC!J635+Indice!F1365*ETH!J782+Indice!G1365*BCH!J635+Indice!H1365*XMR!J1225+Indice!I1365*ZEC!J635+Indice!J1365*EOS!J635+Indice!K1365*DASH!J1321+Indice!L1365*XLM!J1149)</f>
        <v>-2.4281425048067594E-2</v>
      </c>
      <c r="Q1365" s="18">
        <f>((B$1341*BTC!E1365+Indice!C$1341*XRP!E1365+Indice!D$1341*LTC!E1365+Indice!F$1341*ETH!E782+Indice!H$1341*XMR!E860+Indice!K$1341*DASH!E1321+Indice!L$1341*XLM!E1149+E$1341*ETC!E605+I$1341*ZEC!E666)/S$733)</f>
        <v>2009.9700152538057</v>
      </c>
      <c r="R1365" s="5"/>
      <c r="S1365" s="4"/>
      <c r="T1365" s="10"/>
      <c r="U1365" s="10"/>
    </row>
    <row r="1366" spans="1:21" x14ac:dyDescent="0.25">
      <c r="A1366" s="4">
        <v>43003</v>
      </c>
      <c r="B1366" s="10">
        <f>'Volumi Totali'!B1366/'Volumi Totali'!N1366</f>
        <v>0.60881462536165531</v>
      </c>
      <c r="C1366" s="10">
        <f>'Volumi Totali'!C1366/'Volumi Totali'!N1366</f>
        <v>1.5781837649180178E-2</v>
      </c>
      <c r="D1366" s="10">
        <f>'Volumi Totali'!D1366/'Volumi Totali'!N1366</f>
        <v>9.2433967838055076E-2</v>
      </c>
      <c r="E1366" s="10">
        <f>'Volumi Totali'!E1366/'Volumi Totali'!N1366</f>
        <v>1.5150300098049539E-2</v>
      </c>
      <c r="F1366" s="10">
        <f>'Volumi Totali'!F1366/'Volumi Totali'!N1366</f>
        <v>0.21405423338444818</v>
      </c>
      <c r="G1366" s="10">
        <f>'Volumi Totali'!G1366/'Volumi Totali'!N1366</f>
        <v>0</v>
      </c>
      <c r="H1366" s="10">
        <f>'Volumi Totali'!H1366/'Volumi Totali'!N1366</f>
        <v>1.2455444527360335E-2</v>
      </c>
      <c r="I1366" s="10">
        <f>'Volumi Totali'!I1366/'Volumi Totali'!N1366</f>
        <v>1.4381069196591713E-2</v>
      </c>
      <c r="J1366" s="10">
        <f>'Volumi Totali'!J1366/'Volumi Totali'!N1366</f>
        <v>0</v>
      </c>
      <c r="K1366" s="10">
        <f>'Volumi Totali'!K1366/'Volumi Totali'!N1366</f>
        <v>2.5853432821841289E-2</v>
      </c>
      <c r="L1366" s="10">
        <f>'Volumi Totali'!L1366/'Volumi Totali'!N1366</f>
        <v>1.0750891228184511E-3</v>
      </c>
      <c r="N1366" s="11">
        <f t="shared" si="21"/>
        <v>1.0000000000000002</v>
      </c>
      <c r="P1366" s="10">
        <f>(B1366*BTC!J1366+Indice!C1366*XRP!J1366+Indice!D1366*LTC!J1366+Indice!E1366*ETC!J636+Indice!F1366*ETH!J783+Indice!G1366*BCH!J636+Indice!H1366*XMR!J1226+Indice!I1366*ZEC!J636+Indice!J1366*EOS!J636+Indice!K1366*DASH!J1322+Indice!L1366*XLM!J1150)</f>
        <v>5.879660548697016E-2</v>
      </c>
      <c r="Q1366" s="18">
        <f>((B$1341*BTC!E1366+Indice!C$1341*XRP!E1366+Indice!D$1341*LTC!E1366+Indice!F$1341*ETH!E783+Indice!H$1341*XMR!E861+Indice!K$1341*DASH!E1322+Indice!L$1341*XLM!E1150+E$1341*ETC!E606+I$1341*ZEC!E667)/S$733)</f>
        <v>2141.1260947498968</v>
      </c>
      <c r="R1366" s="5"/>
      <c r="S1366" s="3"/>
      <c r="T1366" s="10"/>
      <c r="U1366" s="10"/>
    </row>
    <row r="1367" spans="1:21" x14ac:dyDescent="0.25">
      <c r="A1367" s="3">
        <v>43004</v>
      </c>
      <c r="B1367" s="10">
        <f>'Volumi Totali'!B1367/'Volumi Totali'!N1367</f>
        <v>0.57404492918966765</v>
      </c>
      <c r="C1367" s="10">
        <f>'Volumi Totali'!C1367/'Volumi Totali'!N1367</f>
        <v>3.849957646436894E-2</v>
      </c>
      <c r="D1367" s="10">
        <f>'Volumi Totali'!D1367/'Volumi Totali'!N1367</f>
        <v>9.5512643066108516E-2</v>
      </c>
      <c r="E1367" s="10">
        <f>'Volumi Totali'!E1367/'Volumi Totali'!N1367</f>
        <v>4.6374803425477028E-2</v>
      </c>
      <c r="F1367" s="10">
        <f>'Volumi Totali'!F1367/'Volumi Totali'!N1367</f>
        <v>0.19018654059477219</v>
      </c>
      <c r="G1367" s="10">
        <f>'Volumi Totali'!G1367/'Volumi Totali'!N1367</f>
        <v>0</v>
      </c>
      <c r="H1367" s="10">
        <f>'Volumi Totali'!H1367/'Volumi Totali'!N1367</f>
        <v>1.7897063118275738E-2</v>
      </c>
      <c r="I1367" s="10">
        <f>'Volumi Totali'!I1367/'Volumi Totali'!N1367</f>
        <v>1.1288842276172696E-2</v>
      </c>
      <c r="J1367" s="10">
        <f>'Volumi Totali'!J1367/'Volumi Totali'!N1367</f>
        <v>0</v>
      </c>
      <c r="K1367" s="10">
        <f>'Volumi Totali'!K1367/'Volumi Totali'!N1367</f>
        <v>2.4973159107723561E-2</v>
      </c>
      <c r="L1367" s="10">
        <f>'Volumi Totali'!L1367/'Volumi Totali'!N1367</f>
        <v>1.2224427574336811E-3</v>
      </c>
      <c r="N1367" s="11">
        <f t="shared" si="21"/>
        <v>1.0000000000000002</v>
      </c>
      <c r="P1367" s="10">
        <f>(B1367*BTC!J1367+Indice!C1367*XRP!J1367+Indice!D1367*LTC!J1367+Indice!E1367*ETC!J637+Indice!F1367*ETH!J784+Indice!G1367*BCH!J637+Indice!H1367*XMR!J1227+Indice!I1367*ZEC!J637+Indice!J1367*EOS!J637+Indice!K1367*DASH!J1323+Indice!L1367*XLM!J1151)</f>
        <v>-6.254095411062136E-3</v>
      </c>
      <c r="Q1367" s="18">
        <f>((B$1341*BTC!E1367+Indice!C$1341*XRP!E1367+Indice!D$1341*LTC!E1367+Indice!F$1341*ETH!E784+Indice!H$1341*XMR!E862+Indice!K$1341*DASH!E1323+Indice!L$1341*XLM!E1151+E$1341*ETC!E607+I$1341*ZEC!E668)/S$733)</f>
        <v>2122.3275498507801</v>
      </c>
      <c r="R1367" s="5"/>
      <c r="S1367" s="4"/>
      <c r="T1367" s="10"/>
      <c r="U1367" s="10"/>
    </row>
    <row r="1368" spans="1:21" x14ac:dyDescent="0.25">
      <c r="A1368" s="4">
        <v>43005</v>
      </c>
      <c r="B1368" s="10">
        <f>'Volumi Totali'!B1368/'Volumi Totali'!N1368</f>
        <v>0.54996361185819143</v>
      </c>
      <c r="C1368" s="10">
        <f>'Volumi Totali'!C1368/'Volumi Totali'!N1368</f>
        <v>8.1484518973587466E-2</v>
      </c>
      <c r="D1368" s="10">
        <f>'Volumi Totali'!D1368/'Volumi Totali'!N1368</f>
        <v>7.184366155246108E-2</v>
      </c>
      <c r="E1368" s="10">
        <f>'Volumi Totali'!E1368/'Volumi Totali'!N1368</f>
        <v>3.8981077048648782E-2</v>
      </c>
      <c r="F1368" s="10">
        <f>'Volumi Totali'!F1368/'Volumi Totali'!N1368</f>
        <v>0.17939281990684763</v>
      </c>
      <c r="G1368" s="10">
        <f>'Volumi Totali'!G1368/'Volumi Totali'!N1368</f>
        <v>0</v>
      </c>
      <c r="H1368" s="10">
        <f>'Volumi Totali'!H1368/'Volumi Totali'!N1368</f>
        <v>1.6834224190183374E-2</v>
      </c>
      <c r="I1368" s="10">
        <f>'Volumi Totali'!I1368/'Volumi Totali'!N1368</f>
        <v>4.2695144122944832E-2</v>
      </c>
      <c r="J1368" s="10">
        <f>'Volumi Totali'!J1368/'Volumi Totali'!N1368</f>
        <v>0</v>
      </c>
      <c r="K1368" s="10">
        <f>'Volumi Totali'!K1368/'Volumi Totali'!N1368</f>
        <v>1.6964242619715436E-2</v>
      </c>
      <c r="L1368" s="10">
        <f>'Volumi Totali'!L1368/'Volumi Totali'!N1368</f>
        <v>1.8406997274199488E-3</v>
      </c>
      <c r="N1368" s="11">
        <f t="shared" si="21"/>
        <v>0.99999999999999978</v>
      </c>
      <c r="P1368" s="10">
        <f>(B1368*BTC!J1368+Indice!C1368*XRP!J1368+Indice!D1368*LTC!J1368+Indice!E1368*ETC!J638+Indice!F1368*ETH!J785+Indice!G1368*BCH!J638+Indice!H1368*XMR!J1228+Indice!I1368*ZEC!J638+Indice!J1368*EOS!J638+Indice!K1368*DASH!J1324+Indice!L1368*XLM!J1152)</f>
        <v>6.909803659161716E-2</v>
      </c>
      <c r="Q1368" s="18">
        <f>((B$1341*BTC!E1368+Indice!C$1341*XRP!E1368+Indice!D$1341*LTC!E1368+Indice!F$1341*ETH!E785+Indice!H$1341*XMR!E863+Indice!K$1341*DASH!E1324+Indice!L$1341*XLM!E1152+E$1341*ETC!E608+I$1341*ZEC!E669)/S$733)</f>
        <v>2289.8927685028316</v>
      </c>
      <c r="R1368" s="5"/>
      <c r="S1368" s="3"/>
      <c r="T1368" s="10"/>
      <c r="U1368" s="10"/>
    </row>
    <row r="1369" spans="1:21" x14ac:dyDescent="0.25">
      <c r="A1369" s="3">
        <v>43006</v>
      </c>
      <c r="B1369" s="10">
        <f>'Volumi Totali'!B1369/'Volumi Totali'!N1369</f>
        <v>0.55210160666042851</v>
      </c>
      <c r="C1369" s="10">
        <f>'Volumi Totali'!C1369/'Volumi Totali'!N1369</f>
        <v>3.8034368415294728E-2</v>
      </c>
      <c r="D1369" s="10">
        <f>'Volumi Totali'!D1369/'Volumi Totali'!N1369</f>
        <v>6.5133555084945366E-2</v>
      </c>
      <c r="E1369" s="10">
        <f>'Volumi Totali'!E1369/'Volumi Totali'!N1369</f>
        <v>5.6725576914935592E-2</v>
      </c>
      <c r="F1369" s="10">
        <f>'Volumi Totali'!F1369/'Volumi Totali'!N1369</f>
        <v>0.16182518022732598</v>
      </c>
      <c r="G1369" s="10">
        <f>'Volumi Totali'!G1369/'Volumi Totali'!N1369</f>
        <v>0</v>
      </c>
      <c r="H1369" s="10">
        <f>'Volumi Totali'!H1369/'Volumi Totali'!N1369</f>
        <v>1.3484625183232363E-2</v>
      </c>
      <c r="I1369" s="10">
        <f>'Volumi Totali'!I1369/'Volumi Totali'!N1369</f>
        <v>9.573593530088316E-2</v>
      </c>
      <c r="J1369" s="10">
        <f>'Volumi Totali'!J1369/'Volumi Totali'!N1369</f>
        <v>0</v>
      </c>
      <c r="K1369" s="10">
        <f>'Volumi Totali'!K1369/'Volumi Totali'!N1369</f>
        <v>1.5998926440437804E-2</v>
      </c>
      <c r="L1369" s="10">
        <f>'Volumi Totali'!L1369/'Volumi Totali'!N1369</f>
        <v>9.6022577251648187E-4</v>
      </c>
      <c r="N1369" s="11">
        <f t="shared" si="21"/>
        <v>1</v>
      </c>
      <c r="P1369" s="10">
        <f>(B1369*BTC!J1369+Indice!C1369*XRP!J1369+Indice!D1369*LTC!J1369+Indice!E1369*ETC!J639+Indice!F1369*ETH!J786+Indice!G1369*BCH!J639+Indice!H1369*XMR!J1229+Indice!I1369*ZEC!J639+Indice!J1369*EOS!J639+Indice!K1369*DASH!J1325+Indice!L1369*XLM!J1153)</f>
        <v>-1.0048510806187877E-2</v>
      </c>
      <c r="Q1369" s="18">
        <f>((B$1341*BTC!E1369+Indice!C$1341*XRP!E1369+Indice!D$1341*LTC!E1369+Indice!F$1341*ETH!E786+Indice!H$1341*XMR!E864+Indice!K$1341*DASH!E1325+Indice!L$1341*XLM!E1153+E$1341*ETC!E609+I$1341*ZEC!E670)/S$733)</f>
        <v>2274.544473523219</v>
      </c>
      <c r="R1369" s="5"/>
      <c r="S1369" s="4"/>
      <c r="T1369" s="10"/>
      <c r="U1369" s="10"/>
    </row>
    <row r="1370" spans="1:21" x14ac:dyDescent="0.25">
      <c r="A1370" s="4">
        <v>43007</v>
      </c>
      <c r="B1370" s="10">
        <f>'Volumi Totali'!B1370/'Volumi Totali'!N1370</f>
        <v>0.56001029784823853</v>
      </c>
      <c r="C1370" s="10">
        <f>'Volumi Totali'!C1370/'Volumi Totali'!N1370</f>
        <v>2.9613998696192943E-2</v>
      </c>
      <c r="D1370" s="10">
        <f>'Volumi Totali'!D1370/'Volumi Totali'!N1370</f>
        <v>7.6424068168210735E-2</v>
      </c>
      <c r="E1370" s="10">
        <f>'Volumi Totali'!E1370/'Volumi Totali'!N1370</f>
        <v>5.0655933734329084E-2</v>
      </c>
      <c r="F1370" s="10">
        <f>'Volumi Totali'!F1370/'Volumi Totali'!N1370</f>
        <v>0.22177357456253993</v>
      </c>
      <c r="G1370" s="10">
        <f>'Volumi Totali'!G1370/'Volumi Totali'!N1370</f>
        <v>0</v>
      </c>
      <c r="H1370" s="10">
        <f>'Volumi Totali'!H1370/'Volumi Totali'!N1370</f>
        <v>1.5964994394718997E-2</v>
      </c>
      <c r="I1370" s="10">
        <f>'Volumi Totali'!I1370/'Volumi Totali'!N1370</f>
        <v>2.9180138081413651E-2</v>
      </c>
      <c r="J1370" s="10">
        <f>'Volumi Totali'!J1370/'Volumi Totali'!N1370</f>
        <v>0</v>
      </c>
      <c r="K1370" s="10">
        <f>'Volumi Totali'!K1370/'Volumi Totali'!N1370</f>
        <v>1.55711581000314E-2</v>
      </c>
      <c r="L1370" s="10">
        <f>'Volumi Totali'!L1370/'Volumi Totali'!N1370</f>
        <v>8.0583641432468945E-4</v>
      </c>
      <c r="N1370" s="11">
        <f t="shared" si="21"/>
        <v>1</v>
      </c>
      <c r="P1370" s="10">
        <f>(B1370*BTC!J1370+Indice!C1370*XRP!J1370+Indice!D1370*LTC!J1370+Indice!E1370*ETC!J640+Indice!F1370*ETH!J787+Indice!G1370*BCH!J640+Indice!H1370*XMR!J1230+Indice!I1370*ZEC!J640+Indice!J1370*EOS!J640+Indice!K1370*DASH!J1326+Indice!L1370*XLM!J1154)</f>
        <v>-9.4417568605241337E-3</v>
      </c>
      <c r="Q1370" s="18">
        <f>((B$1341*BTC!E1370+Indice!C$1341*XRP!E1370+Indice!D$1341*LTC!E1370+Indice!F$1341*ETH!E787+Indice!H$1341*XMR!E865+Indice!K$1341*DASH!E1326+Indice!L$1341*XLM!E1154+E$1341*ETC!E610+I$1341*ZEC!E671)/S$733)</f>
        <v>2266.392048274553</v>
      </c>
      <c r="R1370" s="5"/>
      <c r="S1370" s="3"/>
      <c r="T1370" s="10"/>
      <c r="U1370" s="10"/>
    </row>
    <row r="1371" spans="1:21" x14ac:dyDescent="0.25">
      <c r="A1371" s="3">
        <v>43008</v>
      </c>
      <c r="B1371" s="10">
        <f>'Volumi Totali'!B1371/'Volumi Totali'!N1371</f>
        <v>0.6311723675423806</v>
      </c>
      <c r="C1371" s="10">
        <f>'Volumi Totali'!C1371/'Volumi Totali'!N1371</f>
        <v>2.8608739337179209E-2</v>
      </c>
      <c r="D1371" s="10">
        <f>'Volumi Totali'!D1371/'Volumi Totali'!N1371</f>
        <v>6.8710989377076967E-2</v>
      </c>
      <c r="E1371" s="10">
        <f>'Volumi Totali'!E1371/'Volumi Totali'!N1371</f>
        <v>4.2618732656030514E-2</v>
      </c>
      <c r="F1371" s="10">
        <f>'Volumi Totali'!F1371/'Volumi Totali'!N1371</f>
        <v>0.17377640359702087</v>
      </c>
      <c r="G1371" s="10">
        <f>'Volumi Totali'!G1371/'Volumi Totali'!N1371</f>
        <v>0</v>
      </c>
      <c r="H1371" s="10">
        <f>'Volumi Totali'!H1371/'Volumi Totali'!N1371</f>
        <v>1.4896807626462116E-2</v>
      </c>
      <c r="I1371" s="10">
        <f>'Volumi Totali'!I1371/'Volumi Totali'!N1371</f>
        <v>1.9489266865787086E-2</v>
      </c>
      <c r="J1371" s="10">
        <f>'Volumi Totali'!J1371/'Volumi Totali'!N1371</f>
        <v>5.3211994846773022E-3</v>
      </c>
      <c r="K1371" s="10">
        <f>'Volumi Totali'!K1371/'Volumi Totali'!N1371</f>
        <v>1.4533195464732626E-2</v>
      </c>
      <c r="L1371" s="10">
        <f>'Volumi Totali'!L1371/'Volumi Totali'!N1371</f>
        <v>8.7229804865275205E-4</v>
      </c>
      <c r="N1371" s="11">
        <f t="shared" si="21"/>
        <v>1.0000000000000002</v>
      </c>
      <c r="P1371" s="10">
        <f>(B1371*BTC!J1371+Indice!C1371*XRP!J1371+Indice!D1371*LTC!J1371+Indice!E1371*ETC!J641+Indice!F1371*ETH!J788+Indice!G1371*BCH!J641+Indice!H1371*XMR!J1231+Indice!I1371*ZEC!J641+Indice!J1371*EOS!J641+Indice!K1371*DASH!J1327+Indice!L1371*XLM!J1155)</f>
        <v>3.6372775834496461E-2</v>
      </c>
      <c r="Q1371" s="18">
        <f>((B$1341*BTC!E1371+Indice!C$1341*XRP!E1371+Indice!D$1341*LTC!E1371+Indice!F$1341*ETH!E788+Indice!H$1341*XMR!E866+Indice!K$1341*DASH!E1327+Indice!L$1341*XLM!E1155+E$1341*ETC!E611+I$1341*ZEC!E672)/S$733)</f>
        <v>2361.2771519531889</v>
      </c>
      <c r="R1371" s="5"/>
      <c r="S1371" s="20">
        <f>S1157*((B$1371*BTC!E1371+Indice!C$1371*XRP!E1371+Indice!D$1371*LTC!E1371+Indice!F$1371*ETH!E788+Indice!H$1371*XMR!E866+Indice!K$1371*DASH!E1327+Indice!L$1371*XLM!E1155+E$1371*ETC!E611+I$1371*ZEC!E672+J1371*EOS!E641)/U1157)</f>
        <v>0</v>
      </c>
      <c r="T1371" s="10"/>
      <c r="U1371" s="16">
        <f>(B$1371*BTC!E1371+Indice!C$1371*XRP!E1371+Indice!D$1371*LTC!E1371+Indice!F$1371*ETH!E788+Indice!H$1371*XMR!E866+Indice!K$1371*DASH!E1327+Indice!L$1371*XLM!E1155+E$1371*ETC!E611+I$1371*ZEC!E672+J1371*EOS!E641)</f>
        <v>2805.5004434314374</v>
      </c>
    </row>
    <row r="1372" spans="1:21" x14ac:dyDescent="0.25">
      <c r="A1372" s="4">
        <v>43009</v>
      </c>
      <c r="B1372" s="10">
        <f>'Volumi Totali'!B1372/'Volumi Totali'!N1372</f>
        <v>0.6690542442043298</v>
      </c>
      <c r="C1372" s="10">
        <f>'Volumi Totali'!C1372/'Volumi Totali'!N1372</f>
        <v>2.8432907632790532E-2</v>
      </c>
      <c r="D1372" s="10">
        <f>'Volumi Totali'!D1372/'Volumi Totali'!N1372</f>
        <v>5.5476993804244853E-2</v>
      </c>
      <c r="E1372" s="10">
        <f>'Volumi Totali'!E1372/'Volumi Totali'!N1372</f>
        <v>2.4439049169634557E-2</v>
      </c>
      <c r="F1372" s="10">
        <f>'Volumi Totali'!F1372/'Volumi Totali'!N1372</f>
        <v>0.16955194897474382</v>
      </c>
      <c r="G1372" s="10">
        <f>'Volumi Totali'!G1372/'Volumi Totali'!N1372</f>
        <v>0</v>
      </c>
      <c r="H1372" s="10">
        <f>'Volumi Totali'!H1372/'Volumi Totali'!N1372</f>
        <v>1.4362507110026616E-2</v>
      </c>
      <c r="I1372" s="10">
        <f>'Volumi Totali'!I1372/'Volumi Totali'!N1372</f>
        <v>1.8576373055873532E-2</v>
      </c>
      <c r="J1372" s="10">
        <f>'Volumi Totali'!J1372/'Volumi Totali'!N1372</f>
        <v>4.9495813785888155E-3</v>
      </c>
      <c r="K1372" s="10">
        <f>'Volumi Totali'!K1372/'Volumi Totali'!N1372</f>
        <v>1.4306743824079026E-2</v>
      </c>
      <c r="L1372" s="10">
        <f>'Volumi Totali'!L1372/'Volumi Totali'!N1372</f>
        <v>8.4965084568844058E-4</v>
      </c>
      <c r="N1372" s="11">
        <f t="shared" si="21"/>
        <v>1</v>
      </c>
      <c r="P1372" s="10">
        <f>(B1372*BTC!J1372+Indice!C1372*XRP!J1372+Indice!D1372*LTC!J1372+Indice!E1372*ETC!J642+Indice!F1372*ETH!J789+Indice!G1372*BCH!J642+Indice!H1372*XMR!J1232+Indice!I1372*ZEC!J642+Indice!J1372*EOS!J642+Indice!K1372*DASH!J1328+Indice!L1372*XLM!J1156)</f>
        <v>1.0037123318766114E-2</v>
      </c>
      <c r="Q1372" s="18">
        <f>((B$1371*BTC!E1372+Indice!C$1371*XRP!E1372+Indice!D$1371*LTC!E1372+Indice!F$1371*ETH!E789+Indice!H$1371*XMR!E867+Indice!K$1371*DASH!E1328+Indice!L$1371*XLM!E1156+E$1371*ETC!E612+I$1371*ZEC!E673+J$1371*EOS!E642)/S$733)</f>
        <v>3089.1383613751937</v>
      </c>
      <c r="R1372" s="5"/>
      <c r="S1372" s="3"/>
      <c r="T1372" s="10"/>
      <c r="U1372" s="10"/>
    </row>
    <row r="1373" spans="1:21" x14ac:dyDescent="0.25">
      <c r="A1373" s="3">
        <v>43010</v>
      </c>
      <c r="B1373" s="10">
        <f>'Volumi Totali'!B1373/'Volumi Totali'!N1373</f>
        <v>0.6816339336102577</v>
      </c>
      <c r="C1373" s="10">
        <f>'Volumi Totali'!C1373/'Volumi Totali'!N1373</f>
        <v>3.6855308973268885E-2</v>
      </c>
      <c r="D1373" s="10">
        <f>'Volumi Totali'!D1373/'Volumi Totali'!N1373</f>
        <v>4.5454607346388468E-2</v>
      </c>
      <c r="E1373" s="10">
        <f>'Volumi Totali'!E1373/'Volumi Totali'!N1373</f>
        <v>1.7340428093690196E-2</v>
      </c>
      <c r="F1373" s="10">
        <f>'Volumi Totali'!F1373/'Volumi Totali'!N1373</f>
        <v>0.16160579510274983</v>
      </c>
      <c r="G1373" s="10">
        <f>'Volumi Totali'!G1373/'Volumi Totali'!N1373</f>
        <v>0</v>
      </c>
      <c r="H1373" s="10">
        <f>'Volumi Totali'!H1373/'Volumi Totali'!N1373</f>
        <v>1.3109025614148711E-2</v>
      </c>
      <c r="I1373" s="10">
        <f>'Volumi Totali'!I1373/'Volumi Totali'!N1373</f>
        <v>2.4786254853832082E-2</v>
      </c>
      <c r="J1373" s="10">
        <f>'Volumi Totali'!J1373/'Volumi Totali'!N1373</f>
        <v>3.951498999965883E-3</v>
      </c>
      <c r="K1373" s="10">
        <f>'Volumi Totali'!K1373/'Volumi Totali'!N1373</f>
        <v>1.4138286963472586E-2</v>
      </c>
      <c r="L1373" s="10">
        <f>'Volumi Totali'!L1373/'Volumi Totali'!N1373</f>
        <v>1.1248604422255976E-3</v>
      </c>
      <c r="N1373" s="11">
        <f t="shared" si="21"/>
        <v>1</v>
      </c>
      <c r="P1373" s="10">
        <f>(B1373*BTC!J1373+Indice!C1373*XRP!J1373+Indice!D1373*LTC!J1373+Indice!E1373*ETC!J643+Indice!F1373*ETH!J790+Indice!G1373*BCH!J643+Indice!H1373*XMR!J1233+Indice!I1373*ZEC!J643+Indice!J1373*EOS!J643+Indice!K1373*DASH!J1329+Indice!L1373*XLM!J1157)</f>
        <v>-1.8201730240386307E-3</v>
      </c>
      <c r="Q1373" s="18">
        <f>((B$1371*BTC!E1373+Indice!C$1371*XRP!E1373+Indice!D$1371*LTC!E1373+Indice!F$1371*ETH!E790+Indice!H$1371*XMR!E868+Indice!K$1371*DASH!E1329+Indice!L$1371*XLM!E1157+E$1371*ETC!E613+I$1371*ZEC!E674+J$1371*EOS!E643)/S$733)</f>
        <v>3091.7122483167309</v>
      </c>
      <c r="R1373" s="5"/>
      <c r="S1373" s="4"/>
      <c r="T1373" s="10"/>
      <c r="U1373" s="10"/>
    </row>
    <row r="1374" spans="1:21" x14ac:dyDescent="0.25">
      <c r="A1374" s="4">
        <v>43011</v>
      </c>
      <c r="B1374" s="10">
        <f>'Volumi Totali'!B1374/'Volumi Totali'!N1374</f>
        <v>0.67344486713179019</v>
      </c>
      <c r="C1374" s="10">
        <f>'Volumi Totali'!C1374/'Volumi Totali'!N1374</f>
        <v>2.546455297532025E-2</v>
      </c>
      <c r="D1374" s="10">
        <f>'Volumi Totali'!D1374/'Volumi Totali'!N1374</f>
        <v>4.6280890041096617E-2</v>
      </c>
      <c r="E1374" s="10">
        <f>'Volumi Totali'!E1374/'Volumi Totali'!N1374</f>
        <v>2.0025367417379192E-2</v>
      </c>
      <c r="F1374" s="10">
        <f>'Volumi Totali'!F1374/'Volumi Totali'!N1374</f>
        <v>0.16819129380062084</v>
      </c>
      <c r="G1374" s="10">
        <f>'Volumi Totali'!G1374/'Volumi Totali'!N1374</f>
        <v>0</v>
      </c>
      <c r="H1374" s="10">
        <f>'Volumi Totali'!H1374/'Volumi Totali'!N1374</f>
        <v>2.315704664315698E-2</v>
      </c>
      <c r="I1374" s="10">
        <f>'Volumi Totali'!I1374/'Volumi Totali'!N1374</f>
        <v>1.896815902374311E-2</v>
      </c>
      <c r="J1374" s="10">
        <f>'Volumi Totali'!J1374/'Volumi Totali'!N1374</f>
        <v>3.7200088997496618E-3</v>
      </c>
      <c r="K1374" s="10">
        <f>'Volumi Totali'!K1374/'Volumi Totali'!N1374</f>
        <v>1.9400140020193225E-2</v>
      </c>
      <c r="L1374" s="10">
        <f>'Volumi Totali'!L1374/'Volumi Totali'!N1374</f>
        <v>1.3476740469499262E-3</v>
      </c>
      <c r="N1374" s="11">
        <f t="shared" ref="N1374:N1437" si="22">B1374+C1374+D1374+E1374+F1374+G1374+H1374+I1374+J1374+K1374+L1374</f>
        <v>0.99999999999999989</v>
      </c>
      <c r="P1374" s="10">
        <f>(B1374*BTC!J1374+Indice!C1374*XRP!J1374+Indice!D1374*LTC!J1374+Indice!E1374*ETC!J644+Indice!F1374*ETH!J791+Indice!G1374*BCH!J644+Indice!H1374*XMR!J1234+Indice!I1374*ZEC!J644+Indice!J1374*EOS!J644+Indice!K1374*DASH!J1330+Indice!L1374*XLM!J1158)</f>
        <v>-2.1428594792985568E-2</v>
      </c>
      <c r="Q1374" s="18">
        <f>((B$1371*BTC!E1374+Indice!C$1371*XRP!E1374+Indice!D$1371*LTC!E1374+Indice!F$1371*ETH!E791+Indice!H$1371*XMR!E869+Indice!K$1371*DASH!E1330+Indice!L$1371*XLM!E1158+E$1371*ETC!E614+I$1371*ZEC!E675+J$1371*EOS!E644)/S$733)</f>
        <v>3027.4718901629099</v>
      </c>
      <c r="R1374" s="5"/>
      <c r="S1374" s="3"/>
      <c r="T1374" s="10"/>
      <c r="U1374" s="10"/>
    </row>
    <row r="1375" spans="1:21" x14ac:dyDescent="0.25">
      <c r="A1375" s="3">
        <v>43012</v>
      </c>
      <c r="B1375" s="10">
        <f>'Volumi Totali'!B1375/'Volumi Totali'!N1375</f>
        <v>0.6574650659861011</v>
      </c>
      <c r="C1375" s="10">
        <f>'Volumi Totali'!C1375/'Volumi Totali'!N1375</f>
        <v>7.2749919058628335E-2</v>
      </c>
      <c r="D1375" s="10">
        <f>'Volumi Totali'!D1375/'Volumi Totali'!N1375</f>
        <v>4.5610154153388975E-2</v>
      </c>
      <c r="E1375" s="10">
        <f>'Volumi Totali'!E1375/'Volumi Totali'!N1375</f>
        <v>1.354698123753725E-2</v>
      </c>
      <c r="F1375" s="10">
        <f>'Volumi Totali'!F1375/'Volumi Totali'!N1375</f>
        <v>0.15183446727630306</v>
      </c>
      <c r="G1375" s="10">
        <f>'Volumi Totali'!G1375/'Volumi Totali'!N1375</f>
        <v>0</v>
      </c>
      <c r="H1375" s="10">
        <f>'Volumi Totali'!H1375/'Volumi Totali'!N1375</f>
        <v>1.7407337215390322E-2</v>
      </c>
      <c r="I1375" s="10">
        <f>'Volumi Totali'!I1375/'Volumi Totali'!N1375</f>
        <v>1.3066938801079403E-2</v>
      </c>
      <c r="J1375" s="10">
        <f>'Volumi Totali'!J1375/'Volumi Totali'!N1375</f>
        <v>3.2081128881404786E-3</v>
      </c>
      <c r="K1375" s="10">
        <f>'Volumi Totali'!K1375/'Volumi Totali'!N1375</f>
        <v>2.4127813581763767E-2</v>
      </c>
      <c r="L1375" s="10">
        <f>'Volumi Totali'!L1375/'Volumi Totali'!N1375</f>
        <v>9.8320980166730597E-4</v>
      </c>
      <c r="N1375" s="11">
        <f t="shared" si="22"/>
        <v>1.0000000000000002</v>
      </c>
      <c r="P1375" s="10">
        <f>(B1375*BTC!J1375+Indice!C1375*XRP!J1375+Indice!D1375*LTC!J1375+Indice!E1375*ETC!J645+Indice!F1375*ETH!J792+Indice!G1375*BCH!J645+Indice!H1375*XMR!J1235+Indice!I1375*ZEC!J645+Indice!J1375*EOS!J645+Indice!K1375*DASH!J1331+Indice!L1375*XLM!J1159)</f>
        <v>-6.873234484375771E-3</v>
      </c>
      <c r="Q1375" s="18">
        <f>((B$1371*BTC!E1375+Indice!C$1371*XRP!E1375+Indice!D$1371*LTC!E1375+Indice!F$1371*ETH!E792+Indice!H$1371*XMR!E870+Indice!K$1371*DASH!E1331+Indice!L$1371*XLM!E1159+E$1371*ETC!E615+I$1371*ZEC!E676+J$1371*EOS!E645)/S$733)</f>
        <v>2966.8751713674933</v>
      </c>
      <c r="R1375" s="5"/>
      <c r="S1375" s="4"/>
      <c r="T1375" s="10"/>
      <c r="U1375" s="10"/>
    </row>
    <row r="1376" spans="1:21" x14ac:dyDescent="0.25">
      <c r="A1376" s="4">
        <v>43013</v>
      </c>
      <c r="B1376" s="10">
        <f>'Volumi Totali'!B1376/'Volumi Totali'!N1376</f>
        <v>0.57040643190766926</v>
      </c>
      <c r="C1376" s="10">
        <f>'Volumi Totali'!C1376/'Volumi Totali'!N1376</f>
        <v>0.19850293754627615</v>
      </c>
      <c r="D1376" s="10">
        <f>'Volumi Totali'!D1376/'Volumi Totali'!N1376</f>
        <v>3.4169494763565088E-2</v>
      </c>
      <c r="E1376" s="10">
        <f>'Volumi Totali'!E1376/'Volumi Totali'!N1376</f>
        <v>1.3036956673345377E-2</v>
      </c>
      <c r="F1376" s="10">
        <f>'Volumi Totali'!F1376/'Volumi Totali'!N1376</f>
        <v>0.12458483816408086</v>
      </c>
      <c r="G1376" s="10">
        <f>'Volumi Totali'!G1376/'Volumi Totali'!N1376</f>
        <v>0</v>
      </c>
      <c r="H1376" s="10">
        <f>'Volumi Totali'!H1376/'Volumi Totali'!N1376</f>
        <v>1.359888387951283E-2</v>
      </c>
      <c r="I1376" s="10">
        <f>'Volumi Totali'!I1376/'Volumi Totali'!N1376</f>
        <v>2.368720793655479E-2</v>
      </c>
      <c r="J1376" s="10">
        <f>'Volumi Totali'!J1376/'Volumi Totali'!N1376</f>
        <v>3.9468254741197592E-3</v>
      </c>
      <c r="K1376" s="10">
        <f>'Volumi Totali'!K1376/'Volumi Totali'!N1376</f>
        <v>1.3345046950208703E-2</v>
      </c>
      <c r="L1376" s="10">
        <f>'Volumi Totali'!L1376/'Volumi Totali'!N1376</f>
        <v>4.7213767046671842E-3</v>
      </c>
      <c r="N1376" s="11">
        <f t="shared" si="22"/>
        <v>0.99999999999999989</v>
      </c>
      <c r="P1376" s="10">
        <f>(B1376*BTC!J1376+Indice!C1376*XRP!J1376+Indice!D1376*LTC!J1376+Indice!E1376*ETC!J646+Indice!F1376*ETH!J793+Indice!G1376*BCH!J646+Indice!H1376*XMR!J1236+Indice!I1376*ZEC!J646+Indice!J1376*EOS!J646+Indice!K1376*DASH!J1332+Indice!L1376*XLM!J1160)</f>
        <v>3.1229741327994623E-2</v>
      </c>
      <c r="Q1376" s="18">
        <f>((B$1371*BTC!E1376+Indice!C$1371*XRP!E1376+Indice!D$1371*LTC!E1376+Indice!F$1371*ETH!E793+Indice!H$1371*XMR!E871+Indice!K$1371*DASH!E1332+Indice!L$1371*XLM!E1160+E$1371*ETC!E616+I$1371*ZEC!E677+J$1371*EOS!E646)/S$733)</f>
        <v>3035.6947973515098</v>
      </c>
      <c r="R1376" s="5"/>
      <c r="S1376" s="3"/>
      <c r="T1376" s="10"/>
      <c r="U1376" s="10"/>
    </row>
    <row r="1377" spans="1:21" x14ac:dyDescent="0.25">
      <c r="A1377" s="3">
        <v>43014</v>
      </c>
      <c r="B1377" s="10">
        <f>'Volumi Totali'!B1377/'Volumi Totali'!N1377</f>
        <v>0.60332769410581033</v>
      </c>
      <c r="C1377" s="10">
        <f>'Volumi Totali'!C1377/'Volumi Totali'!N1377</f>
        <v>9.4446945775905802E-2</v>
      </c>
      <c r="D1377" s="10">
        <f>'Volumi Totali'!D1377/'Volumi Totali'!N1377</f>
        <v>3.3470156597211136E-2</v>
      </c>
      <c r="E1377" s="10">
        <f>'Volumi Totali'!E1377/'Volumi Totali'!N1377</f>
        <v>1.7097518142881494E-2</v>
      </c>
      <c r="F1377" s="10">
        <f>'Volumi Totali'!F1377/'Volumi Totali'!N1377</f>
        <v>0.17969121825957804</v>
      </c>
      <c r="G1377" s="10">
        <f>'Volumi Totali'!G1377/'Volumi Totali'!N1377</f>
        <v>0</v>
      </c>
      <c r="H1377" s="10">
        <f>'Volumi Totali'!H1377/'Volumi Totali'!N1377</f>
        <v>1.3817599670356635E-2</v>
      </c>
      <c r="I1377" s="10">
        <f>'Volumi Totali'!I1377/'Volumi Totali'!N1377</f>
        <v>2.785472144320509E-2</v>
      </c>
      <c r="J1377" s="10">
        <f>'Volumi Totali'!J1377/'Volumi Totali'!N1377</f>
        <v>3.826366671501867E-3</v>
      </c>
      <c r="K1377" s="10">
        <f>'Volumi Totali'!K1377/'Volumi Totali'!N1377</f>
        <v>1.2933252089216323E-2</v>
      </c>
      <c r="L1377" s="10">
        <f>'Volumi Totali'!L1377/'Volumi Totali'!N1377</f>
        <v>1.3534527244333273E-2</v>
      </c>
      <c r="N1377" s="11">
        <f t="shared" si="22"/>
        <v>1</v>
      </c>
      <c r="P1377" s="10">
        <f>(B1377*BTC!J1377+Indice!C1377*XRP!J1377+Indice!D1377*LTC!J1377+Indice!E1377*ETC!J647+Indice!F1377*ETH!J794+Indice!G1377*BCH!J647+Indice!H1377*XMR!J1237+Indice!I1377*ZEC!J647+Indice!J1377*EOS!J647+Indice!K1377*DASH!J1333+Indice!L1377*XLM!J1161)</f>
        <v>1.9816255460349007E-2</v>
      </c>
      <c r="Q1377" s="18">
        <f>((B$1371*BTC!E1377+Indice!C$1371*XRP!E1377+Indice!D$1371*LTC!E1377+Indice!F$1371*ETH!E794+Indice!H$1371*XMR!E872+Indice!K$1371*DASH!E1333+Indice!L$1371*XLM!E1161+E$1371*ETC!E617+I$1371*ZEC!E678+J$1371*EOS!E647)/S$733)</f>
        <v>3067.2823593184094</v>
      </c>
      <c r="R1377" s="5"/>
      <c r="S1377" s="4"/>
      <c r="T1377" s="10"/>
      <c r="U1377" s="10"/>
    </row>
    <row r="1378" spans="1:21" x14ac:dyDescent="0.25">
      <c r="A1378" s="4">
        <v>43015</v>
      </c>
      <c r="B1378" s="10">
        <f>'Volumi Totali'!B1378/'Volumi Totali'!N1378</f>
        <v>0.58863844668030929</v>
      </c>
      <c r="C1378" s="10">
        <f>'Volumi Totali'!C1378/'Volumi Totali'!N1378</f>
        <v>5.0593304701607451E-2</v>
      </c>
      <c r="D1378" s="10">
        <f>'Volumi Totali'!D1378/'Volumi Totali'!N1378</f>
        <v>3.3611652002668163E-2</v>
      </c>
      <c r="E1378" s="10">
        <f>'Volumi Totali'!E1378/'Volumi Totali'!N1378</f>
        <v>1.1951801920935165E-2</v>
      </c>
      <c r="F1378" s="10">
        <f>'Volumi Totali'!F1378/'Volumi Totali'!N1378</f>
        <v>0.22210695329411778</v>
      </c>
      <c r="G1378" s="10">
        <f>'Volumi Totali'!G1378/'Volumi Totali'!N1378</f>
        <v>0</v>
      </c>
      <c r="H1378" s="10">
        <f>'Volumi Totali'!H1378/'Volumi Totali'!N1378</f>
        <v>1.4679874181452732E-2</v>
      </c>
      <c r="I1378" s="10">
        <f>'Volumi Totali'!I1378/'Volumi Totali'!N1378</f>
        <v>1.9577643996139545E-2</v>
      </c>
      <c r="J1378" s="10">
        <f>'Volumi Totali'!J1378/'Volumi Totali'!N1378</f>
        <v>4.0570339177656992E-3</v>
      </c>
      <c r="K1378" s="10">
        <f>'Volumi Totali'!K1378/'Volumi Totali'!N1378</f>
        <v>1.7882983577360668E-2</v>
      </c>
      <c r="L1378" s="10">
        <f>'Volumi Totali'!L1378/'Volumi Totali'!N1378</f>
        <v>3.690030572764353E-2</v>
      </c>
      <c r="N1378" s="11">
        <f t="shared" si="22"/>
        <v>1</v>
      </c>
      <c r="P1378" s="10">
        <f>(B1378*BTC!J1378+Indice!C1378*XRP!J1378+Indice!D1378*LTC!J1378+Indice!E1378*ETC!J648+Indice!F1378*ETH!J795+Indice!G1378*BCH!J648+Indice!H1378*XMR!J1238+Indice!I1378*ZEC!J648+Indice!J1378*EOS!J648+Indice!K1378*DASH!J1334+Indice!L1378*XLM!J1162)</f>
        <v>1.8472327240915992E-2</v>
      </c>
      <c r="Q1378" s="18">
        <f>((B$1371*BTC!E1378+Indice!C$1371*XRP!E1378+Indice!D$1371*LTC!E1378+Indice!F$1371*ETH!E795+Indice!H$1371*XMR!E873+Indice!K$1371*DASH!E1334+Indice!L$1371*XLM!E1162+E$1371*ETC!E618+I$1371*ZEC!E679+J$1371*EOS!E648)/S$733)</f>
        <v>3106.1839887329047</v>
      </c>
      <c r="R1378" s="5"/>
      <c r="S1378" s="3"/>
      <c r="T1378" s="10"/>
      <c r="U1378" s="10"/>
    </row>
    <row r="1379" spans="1:21" x14ac:dyDescent="0.25">
      <c r="A1379" s="3">
        <v>43016</v>
      </c>
      <c r="B1379" s="10">
        <f>'Volumi Totali'!B1379/'Volumi Totali'!N1379</f>
        <v>0.54897512628112222</v>
      </c>
      <c r="C1379" s="10">
        <f>'Volumi Totali'!C1379/'Volumi Totali'!N1379</f>
        <v>0.2213825586766591</v>
      </c>
      <c r="D1379" s="10">
        <f>'Volumi Totali'!D1379/'Volumi Totali'!N1379</f>
        <v>4.2134459826138594E-2</v>
      </c>
      <c r="E1379" s="10">
        <f>'Volumi Totali'!E1379/'Volumi Totali'!N1379</f>
        <v>1.355768512357652E-2</v>
      </c>
      <c r="F1379" s="10">
        <f>'Volumi Totali'!F1379/'Volumi Totali'!N1379</f>
        <v>0.12249415932929317</v>
      </c>
      <c r="G1379" s="10">
        <f>'Volumi Totali'!G1379/'Volumi Totali'!N1379</f>
        <v>0</v>
      </c>
      <c r="H1379" s="10">
        <f>'Volumi Totali'!H1379/'Volumi Totali'!N1379</f>
        <v>1.2209345640043541E-2</v>
      </c>
      <c r="I1379" s="10">
        <f>'Volumi Totali'!I1379/'Volumi Totali'!N1379</f>
        <v>1.2731090763405064E-2</v>
      </c>
      <c r="J1379" s="10">
        <f>'Volumi Totali'!J1379/'Volumi Totali'!N1379</f>
        <v>2.446273062981264E-3</v>
      </c>
      <c r="K1379" s="10">
        <f>'Volumi Totali'!K1379/'Volumi Totali'!N1379</f>
        <v>1.4073914882456285E-2</v>
      </c>
      <c r="L1379" s="10">
        <f>'Volumi Totali'!L1379/'Volumi Totali'!N1379</f>
        <v>9.9953864143242348E-3</v>
      </c>
      <c r="N1379" s="11">
        <f t="shared" si="22"/>
        <v>0.99999999999999989</v>
      </c>
      <c r="P1379" s="10">
        <f>(B1379*BTC!J1379+Indice!C1379*XRP!J1379+Indice!D1379*LTC!J1379+Indice!E1379*ETC!J649+Indice!F1379*ETH!J796+Indice!G1379*BCH!J649+Indice!H1379*XMR!J1239+Indice!I1379*ZEC!J649+Indice!J1379*EOS!J649+Indice!K1379*DASH!J1335+Indice!L1379*XLM!J1163)</f>
        <v>5.8895156003099386E-2</v>
      </c>
      <c r="Q1379" s="18">
        <f>((B$1371*BTC!E1379+Indice!C$1371*XRP!E1379+Indice!D$1371*LTC!E1379+Indice!F$1371*ETH!E796+Indice!H$1371*XMR!E874+Indice!K$1371*DASH!E1335+Indice!L$1371*XLM!E1163+E$1371*ETC!E619+I$1371*ZEC!E680+J$1371*EOS!E649)/S$733)</f>
        <v>3231.114076991847</v>
      </c>
      <c r="R1379" s="5"/>
      <c r="S1379" s="4"/>
      <c r="T1379" s="10"/>
      <c r="U1379" s="10"/>
    </row>
    <row r="1380" spans="1:21" x14ac:dyDescent="0.25">
      <c r="A1380" s="4">
        <v>43017</v>
      </c>
      <c r="B1380" s="10">
        <f>'Volumi Totali'!B1380/'Volumi Totali'!N1380</f>
        <v>0.56399826472770576</v>
      </c>
      <c r="C1380" s="10">
        <f>'Volumi Totali'!C1380/'Volumi Totali'!N1380</f>
        <v>0.17478234602335904</v>
      </c>
      <c r="D1380" s="10">
        <f>'Volumi Totali'!D1380/'Volumi Totali'!N1380</f>
        <v>4.3649319361764298E-2</v>
      </c>
      <c r="E1380" s="10">
        <f>'Volumi Totali'!E1380/'Volumi Totali'!N1380</f>
        <v>1.1534729268432681E-2</v>
      </c>
      <c r="F1380" s="10">
        <f>'Volumi Totali'!F1380/'Volumi Totali'!N1380</f>
        <v>0.16027430072695181</v>
      </c>
      <c r="G1380" s="10">
        <f>'Volumi Totali'!G1380/'Volumi Totali'!N1380</f>
        <v>0</v>
      </c>
      <c r="H1380" s="10">
        <f>'Volumi Totali'!H1380/'Volumi Totali'!N1380</f>
        <v>1.0904365786267196E-2</v>
      </c>
      <c r="I1380" s="10">
        <f>'Volumi Totali'!I1380/'Volumi Totali'!N1380</f>
        <v>9.6216374060889686E-3</v>
      </c>
      <c r="J1380" s="10">
        <f>'Volumi Totali'!J1380/'Volumi Totali'!N1380</f>
        <v>1.907348003128379E-3</v>
      </c>
      <c r="K1380" s="10">
        <f>'Volumi Totali'!K1380/'Volumi Totali'!N1380</f>
        <v>1.4921371686681955E-2</v>
      </c>
      <c r="L1380" s="10">
        <f>'Volumi Totali'!L1380/'Volumi Totali'!N1380</f>
        <v>8.406317009619857E-3</v>
      </c>
      <c r="N1380" s="11">
        <f t="shared" si="22"/>
        <v>1</v>
      </c>
      <c r="P1380" s="10">
        <f>(B1380*BTC!J1380+Indice!C1380*XRP!J1380+Indice!D1380*LTC!J1380+Indice!E1380*ETC!J650+Indice!F1380*ETH!J797+Indice!G1380*BCH!J650+Indice!H1380*XMR!J1240+Indice!I1380*ZEC!J650+Indice!J1380*EOS!J650+Indice!K1380*DASH!J1336+Indice!L1380*XLM!J1164)</f>
        <v>-9.2492356898448251E-3</v>
      </c>
      <c r="Q1380" s="18">
        <f>((B$1371*BTC!E1380+Indice!C$1371*XRP!E1380+Indice!D$1371*LTC!E1380+Indice!F$1371*ETH!E797+Indice!H$1371*XMR!E875+Indice!K$1371*DASH!E1336+Indice!L$1371*XLM!E1164+E$1371*ETC!E620+I$1371*ZEC!E681+J$1371*EOS!E650)/S$733)</f>
        <v>3338.8763861715847</v>
      </c>
      <c r="R1380" s="5"/>
      <c r="S1380" s="3"/>
      <c r="T1380" s="10"/>
      <c r="U1380" s="10"/>
    </row>
    <row r="1381" spans="1:21" x14ac:dyDescent="0.25">
      <c r="A1381" s="3">
        <v>43018</v>
      </c>
      <c r="B1381" s="10">
        <f>'Volumi Totali'!B1381/'Volumi Totali'!N1381</f>
        <v>0.62135223912384063</v>
      </c>
      <c r="C1381" s="10">
        <f>'Volumi Totali'!C1381/'Volumi Totali'!N1381</f>
        <v>0.14941063769838234</v>
      </c>
      <c r="D1381" s="10">
        <f>'Volumi Totali'!D1381/'Volumi Totali'!N1381</f>
        <v>3.5175298964098413E-2</v>
      </c>
      <c r="E1381" s="10">
        <f>'Volumi Totali'!E1381/'Volumi Totali'!N1381</f>
        <v>1.0822330499681666E-2</v>
      </c>
      <c r="F1381" s="10">
        <f>'Volumi Totali'!F1381/'Volumi Totali'!N1381</f>
        <v>0.13994022005756004</v>
      </c>
      <c r="G1381" s="10">
        <f>'Volumi Totali'!G1381/'Volumi Totali'!N1381</f>
        <v>0</v>
      </c>
      <c r="H1381" s="10">
        <f>'Volumi Totali'!H1381/'Volumi Totali'!N1381</f>
        <v>1.2330835299182552E-2</v>
      </c>
      <c r="I1381" s="10">
        <f>'Volumi Totali'!I1381/'Volumi Totali'!N1381</f>
        <v>1.0845244989092524E-2</v>
      </c>
      <c r="J1381" s="10">
        <f>'Volumi Totali'!J1381/'Volumi Totali'!N1381</f>
        <v>2.9960714356725305E-3</v>
      </c>
      <c r="K1381" s="10">
        <f>'Volumi Totali'!K1381/'Volumi Totali'!N1381</f>
        <v>1.2815463133802347E-2</v>
      </c>
      <c r="L1381" s="10">
        <f>'Volumi Totali'!L1381/'Volumi Totali'!N1381</f>
        <v>4.3116587986868921E-3</v>
      </c>
      <c r="N1381" s="11">
        <f t="shared" si="22"/>
        <v>0.99999999999999989</v>
      </c>
      <c r="P1381" s="10">
        <f>(B1381*BTC!J1381+Indice!C1381*XRP!J1381+Indice!D1381*LTC!J1381+Indice!E1381*ETC!J651+Indice!F1381*ETH!J798+Indice!G1381*BCH!J651+Indice!H1381*XMR!J1241+Indice!I1381*ZEC!J651+Indice!J1381*EOS!J651+Indice!K1381*DASH!J1337+Indice!L1381*XLM!J1165)</f>
        <v>7.947126725664503E-3</v>
      </c>
      <c r="Q1381" s="18">
        <f>((B$1371*BTC!E1381+Indice!C$1371*XRP!E1381+Indice!D$1371*LTC!E1381+Indice!F$1371*ETH!E798+Indice!H$1371*XMR!E876+Indice!K$1371*DASH!E1337+Indice!L$1371*XLM!E1165+E$1371*ETC!E621+I$1371*ZEC!E682+J$1371*EOS!E651)/S$733)</f>
        <v>3346.4593729888238</v>
      </c>
      <c r="R1381" s="5"/>
      <c r="S1381" s="4"/>
      <c r="T1381" s="10"/>
      <c r="U1381" s="10"/>
    </row>
    <row r="1382" spans="1:21" x14ac:dyDescent="0.25">
      <c r="A1382" s="4">
        <v>43019</v>
      </c>
      <c r="B1382" s="10">
        <f>'Volumi Totali'!B1382/'Volumi Totali'!N1382</f>
        <v>0.67455886004460675</v>
      </c>
      <c r="C1382" s="10">
        <f>'Volumi Totali'!C1382/'Volumi Totali'!N1382</f>
        <v>8.8967291689512673E-2</v>
      </c>
      <c r="D1382" s="10">
        <f>'Volumi Totali'!D1382/'Volumi Totali'!N1382</f>
        <v>3.1672777482167541E-2</v>
      </c>
      <c r="E1382" s="10">
        <f>'Volumi Totali'!E1382/'Volumi Totali'!N1382</f>
        <v>9.9294729436158885E-3</v>
      </c>
      <c r="F1382" s="10">
        <f>'Volumi Totali'!F1382/'Volumi Totali'!N1382</f>
        <v>0.1457784091821521</v>
      </c>
      <c r="G1382" s="10">
        <f>'Volumi Totali'!G1382/'Volumi Totali'!N1382</f>
        <v>0</v>
      </c>
      <c r="H1382" s="10">
        <f>'Volumi Totali'!H1382/'Volumi Totali'!N1382</f>
        <v>1.1646665406005121E-2</v>
      </c>
      <c r="I1382" s="10">
        <f>'Volumi Totali'!I1382/'Volumi Totali'!N1382</f>
        <v>1.1325964605781955E-2</v>
      </c>
      <c r="J1382" s="10">
        <f>'Volumi Totali'!J1382/'Volumi Totali'!N1382</f>
        <v>4.804524043129945E-3</v>
      </c>
      <c r="K1382" s="10">
        <f>'Volumi Totali'!K1382/'Volumi Totali'!N1382</f>
        <v>1.458904419862225E-2</v>
      </c>
      <c r="L1382" s="10">
        <f>'Volumi Totali'!L1382/'Volumi Totali'!N1382</f>
        <v>6.7269904044057844E-3</v>
      </c>
      <c r="N1382" s="11">
        <f t="shared" si="22"/>
        <v>1</v>
      </c>
      <c r="P1382" s="10">
        <f>(B1382*BTC!J1382+Indice!C1382*XRP!J1382+Indice!D1382*LTC!J1382+Indice!E1382*ETC!J652+Indice!F1382*ETH!J799+Indice!G1382*BCH!J652+Indice!H1382*XMR!J1242+Indice!I1382*ZEC!J652+Indice!J1382*EOS!J652+Indice!K1382*DASH!J1338+Indice!L1382*XLM!J1166)</f>
        <v>9.1036516924937125E-3</v>
      </c>
      <c r="Q1382" s="18">
        <f>((B$1371*BTC!E1382+Indice!C$1371*XRP!E1382+Indice!D$1371*LTC!E1382+Indice!F$1371*ETH!E799+Indice!H$1371*XMR!E877+Indice!K$1371*DASH!E1338+Indice!L$1371*XLM!E1166+E$1371*ETC!E622+I$1371*ZEC!E683+J$1371*EOS!E652)/S$733)</f>
        <v>3377.7530836598621</v>
      </c>
      <c r="R1382" s="5"/>
      <c r="S1382" s="3"/>
      <c r="T1382" s="10"/>
      <c r="U1382" s="10"/>
    </row>
    <row r="1383" spans="1:21" x14ac:dyDescent="0.25">
      <c r="A1383" s="3">
        <v>43020</v>
      </c>
      <c r="B1383" s="10">
        <f>'Volumi Totali'!B1383/'Volumi Totali'!N1383</f>
        <v>0.68077953127507007</v>
      </c>
      <c r="C1383" s="10">
        <f>'Volumi Totali'!C1383/'Volumi Totali'!N1383</f>
        <v>5.9748210383512634E-2</v>
      </c>
      <c r="D1383" s="10">
        <f>'Volumi Totali'!D1383/'Volumi Totali'!N1383</f>
        <v>8.3248381056732296E-2</v>
      </c>
      <c r="E1383" s="10">
        <f>'Volumi Totali'!E1383/'Volumi Totali'!N1383</f>
        <v>1.3890451746492347E-2</v>
      </c>
      <c r="F1383" s="10">
        <f>'Volumi Totali'!F1383/'Volumi Totali'!N1383</f>
        <v>0.12865335319957671</v>
      </c>
      <c r="G1383" s="10">
        <f>'Volumi Totali'!G1383/'Volumi Totali'!N1383</f>
        <v>0</v>
      </c>
      <c r="H1383" s="10">
        <f>'Volumi Totali'!H1383/'Volumi Totali'!N1383</f>
        <v>7.9947165378719178E-3</v>
      </c>
      <c r="I1383" s="10">
        <f>'Volumi Totali'!I1383/'Volumi Totali'!N1383</f>
        <v>9.6062092034418269E-3</v>
      </c>
      <c r="J1383" s="10">
        <f>'Volumi Totali'!J1383/'Volumi Totali'!N1383</f>
        <v>2.1172176485461896E-3</v>
      </c>
      <c r="K1383" s="10">
        <f>'Volumi Totali'!K1383/'Volumi Totali'!N1383</f>
        <v>1.0394945864244894E-2</v>
      </c>
      <c r="L1383" s="10">
        <f>'Volumi Totali'!L1383/'Volumi Totali'!N1383</f>
        <v>3.5669830845111205E-3</v>
      </c>
      <c r="N1383" s="11">
        <f t="shared" si="22"/>
        <v>1</v>
      </c>
      <c r="P1383" s="10">
        <f>(B1383*BTC!J1383+Indice!C1383*XRP!J1383+Indice!D1383*LTC!J1383+Indice!E1383*ETC!J653+Indice!F1383*ETH!J800+Indice!G1383*BCH!J653+Indice!H1383*XMR!J1243+Indice!I1383*ZEC!J653+Indice!J1383*EOS!J653+Indice!K1383*DASH!J1339+Indice!L1383*XLM!J1167)</f>
        <v>0.10239184415144675</v>
      </c>
      <c r="Q1383" s="18">
        <f>((B$1371*BTC!E1383+Indice!C$1371*XRP!E1383+Indice!D$1371*LTC!E1383+Indice!F$1371*ETH!E800+Indice!H$1371*XMR!E878+Indice!K$1371*DASH!E1339+Indice!L$1371*XLM!E1167+E$1371*ETC!E623+I$1371*ZEC!E684+J$1371*EOS!E653)/S$733)</f>
        <v>3803.3180371147191</v>
      </c>
      <c r="R1383" s="5"/>
      <c r="S1383" s="4"/>
      <c r="T1383" s="10"/>
      <c r="U1383" s="10"/>
    </row>
    <row r="1384" spans="1:21" x14ac:dyDescent="0.25">
      <c r="A1384" s="4">
        <v>43021</v>
      </c>
      <c r="B1384" s="10">
        <f>'Volumi Totali'!B1384/'Volumi Totali'!N1384</f>
        <v>0.60561290414280733</v>
      </c>
      <c r="C1384" s="10">
        <f>'Volumi Totali'!C1384/'Volumi Totali'!N1384</f>
        <v>6.6782610890062016E-2</v>
      </c>
      <c r="D1384" s="10">
        <f>'Volumi Totali'!D1384/'Volumi Totali'!N1384</f>
        <v>5.982024487774798E-2</v>
      </c>
      <c r="E1384" s="10">
        <f>'Volumi Totali'!E1384/'Volumi Totali'!N1384</f>
        <v>1.3373138994592257E-2</v>
      </c>
      <c r="F1384" s="10">
        <f>'Volumi Totali'!F1384/'Volumi Totali'!N1384</f>
        <v>0.21848750232480507</v>
      </c>
      <c r="G1384" s="10">
        <f>'Volumi Totali'!G1384/'Volumi Totali'!N1384</f>
        <v>0</v>
      </c>
      <c r="H1384" s="10">
        <f>'Volumi Totali'!H1384/'Volumi Totali'!N1384</f>
        <v>1.0649800587564441E-2</v>
      </c>
      <c r="I1384" s="10">
        <f>'Volumi Totali'!I1384/'Volumi Totali'!N1384</f>
        <v>1.0477722156647138E-2</v>
      </c>
      <c r="J1384" s="10">
        <f>'Volumi Totali'!J1384/'Volumi Totali'!N1384</f>
        <v>1.4384319627239466E-3</v>
      </c>
      <c r="K1384" s="10">
        <f>'Volumi Totali'!K1384/'Volumi Totali'!N1384</f>
        <v>1.1601181075997493E-2</v>
      </c>
      <c r="L1384" s="10">
        <f>'Volumi Totali'!L1384/'Volumi Totali'!N1384</f>
        <v>1.7564629870522994E-3</v>
      </c>
      <c r="N1384" s="11">
        <f t="shared" si="22"/>
        <v>1</v>
      </c>
      <c r="P1384" s="10">
        <f>(B1384*BTC!J1384+Indice!C1384*XRP!J1384+Indice!D1384*LTC!J1384+Indice!E1384*ETC!J654+Indice!F1384*ETH!J801+Indice!G1384*BCH!J654+Indice!H1384*XMR!J1244+Indice!I1384*ZEC!J654+Indice!J1384*EOS!J654+Indice!K1384*DASH!J1340+Indice!L1384*XLM!J1168)</f>
        <v>4.6125173541985184E-2</v>
      </c>
      <c r="Q1384" s="18">
        <f>((B$1371*BTC!E1384+Indice!C$1371*XRP!E1384+Indice!D$1371*LTC!E1384+Indice!F$1371*ETH!E801+Indice!H$1371*XMR!E879+Indice!K$1371*DASH!E1340+Indice!L$1371*XLM!E1168+E$1371*ETC!E624+I$1371*ZEC!E685+J$1371*EOS!E654)/S$733)</f>
        <v>3947.5830731043388</v>
      </c>
      <c r="R1384" s="5"/>
      <c r="S1384" s="3"/>
      <c r="T1384" s="10"/>
      <c r="U1384" s="10"/>
    </row>
    <row r="1385" spans="1:21" x14ac:dyDescent="0.25">
      <c r="A1385" s="3">
        <v>43022</v>
      </c>
      <c r="B1385" s="10">
        <f>'Volumi Totali'!B1385/'Volumi Totali'!N1385</f>
        <v>0.58267471514240221</v>
      </c>
      <c r="C1385" s="10">
        <f>'Volumi Totali'!C1385/'Volumi Totali'!N1385</f>
        <v>7.3718022845593714E-2</v>
      </c>
      <c r="D1385" s="10">
        <f>'Volumi Totali'!D1385/'Volumi Totali'!N1385</f>
        <v>0.10930836371284382</v>
      </c>
      <c r="E1385" s="10">
        <f>'Volumi Totali'!E1385/'Volumi Totali'!N1385</f>
        <v>1.3414578516973967E-2</v>
      </c>
      <c r="F1385" s="10">
        <f>'Volumi Totali'!F1385/'Volumi Totali'!N1385</f>
        <v>0.18033684475126546</v>
      </c>
      <c r="G1385" s="10">
        <f>'Volumi Totali'!G1385/'Volumi Totali'!N1385</f>
        <v>0</v>
      </c>
      <c r="H1385" s="10">
        <f>'Volumi Totali'!H1385/'Volumi Totali'!N1385</f>
        <v>1.3575518129267104E-2</v>
      </c>
      <c r="I1385" s="10">
        <f>'Volumi Totali'!I1385/'Volumi Totali'!N1385</f>
        <v>7.4009878628407298E-3</v>
      </c>
      <c r="J1385" s="10">
        <f>'Volumi Totali'!J1385/'Volumi Totali'!N1385</f>
        <v>2.2469474000723017E-3</v>
      </c>
      <c r="K1385" s="10">
        <f>'Volumi Totali'!K1385/'Volumi Totali'!N1385</f>
        <v>1.5343968671636111E-2</v>
      </c>
      <c r="L1385" s="10">
        <f>'Volumi Totali'!L1385/'Volumi Totali'!N1385</f>
        <v>1.9800529671046164E-3</v>
      </c>
      <c r="N1385" s="11">
        <f t="shared" si="22"/>
        <v>0.99999999999999978</v>
      </c>
      <c r="P1385" s="10">
        <f>(B1385*BTC!J1385+Indice!C1385*XRP!J1385+Indice!D1385*LTC!J1385+Indice!E1385*ETC!J655+Indice!F1385*ETH!J802+Indice!G1385*BCH!J655+Indice!H1385*XMR!J1245+Indice!I1385*ZEC!J655+Indice!J1385*EOS!J655+Indice!K1385*DASH!J1341+Indice!L1385*XLM!J1169)</f>
        <v>2.846030285064172E-2</v>
      </c>
      <c r="Q1385" s="18">
        <f>((B$1371*BTC!E1385+Indice!C$1371*XRP!E1385+Indice!D$1371*LTC!E1385+Indice!F$1371*ETH!E802+Indice!H$1371*XMR!E880+Indice!K$1371*DASH!E1341+Indice!L$1371*XLM!E1169+E$1371*ETC!E625+I$1371*ZEC!E686+J$1371*EOS!E655)/S$733)</f>
        <v>4074.6512203310085</v>
      </c>
      <c r="R1385" s="5"/>
      <c r="S1385" s="4"/>
      <c r="T1385" s="10"/>
      <c r="U1385" s="10"/>
    </row>
    <row r="1386" spans="1:21" x14ac:dyDescent="0.25">
      <c r="A1386" s="4">
        <v>43023</v>
      </c>
      <c r="B1386" s="10">
        <f>'Volumi Totali'!B1386/'Volumi Totali'!N1386</f>
        <v>0.56160630777544907</v>
      </c>
      <c r="C1386" s="10">
        <f>'Volumi Totali'!C1386/'Volumi Totali'!N1386</f>
        <v>7.9638203021073356E-2</v>
      </c>
      <c r="D1386" s="10">
        <f>'Volumi Totali'!D1386/'Volumi Totali'!N1386</f>
        <v>0.12901336795228988</v>
      </c>
      <c r="E1386" s="10">
        <f>'Volumi Totali'!E1386/'Volumi Totali'!N1386</f>
        <v>1.483048368465612E-2</v>
      </c>
      <c r="F1386" s="10">
        <f>'Volumi Totali'!F1386/'Volumi Totali'!N1386</f>
        <v>0.18058772964299208</v>
      </c>
      <c r="G1386" s="10">
        <f>'Volumi Totali'!G1386/'Volumi Totali'!N1386</f>
        <v>0</v>
      </c>
      <c r="H1386" s="10">
        <f>'Volumi Totali'!H1386/'Volumi Totali'!N1386</f>
        <v>9.7165590743853291E-3</v>
      </c>
      <c r="I1386" s="10">
        <f>'Volumi Totali'!I1386/'Volumi Totali'!N1386</f>
        <v>7.2894798136042462E-3</v>
      </c>
      <c r="J1386" s="10">
        <f>'Volumi Totali'!J1386/'Volumi Totali'!N1386</f>
        <v>1.8681160689793331E-3</v>
      </c>
      <c r="K1386" s="10">
        <f>'Volumi Totali'!K1386/'Volumi Totali'!N1386</f>
        <v>1.2874990715991252E-2</v>
      </c>
      <c r="L1386" s="10">
        <f>'Volumi Totali'!L1386/'Volumi Totali'!N1386</f>
        <v>2.5747622505794014E-3</v>
      </c>
      <c r="N1386" s="11">
        <f t="shared" si="22"/>
        <v>1.0000000000000002</v>
      </c>
      <c r="P1386" s="10">
        <f>(B1386*BTC!J1386+Indice!C1386*XRP!J1386+Indice!D1386*LTC!J1386+Indice!E1386*ETC!J656+Indice!F1386*ETH!J803+Indice!G1386*BCH!J656+Indice!H1386*XMR!J1246+Indice!I1386*ZEC!J656+Indice!J1386*EOS!J656+Indice!K1386*DASH!J1342+Indice!L1386*XLM!J1170)</f>
        <v>-1.2422853631337235E-2</v>
      </c>
      <c r="Q1386" s="18">
        <f>((B$1371*BTC!E1386+Indice!C$1371*XRP!E1386+Indice!D$1371*LTC!E1386+Indice!F$1371*ETH!E803+Indice!H$1371*XMR!E881+Indice!K$1371*DASH!E1342+Indice!L$1371*XLM!E1170+E$1371*ETC!E626+I$1371*ZEC!E687+J$1371*EOS!E656)/S$733)</f>
        <v>3968.6619005967354</v>
      </c>
      <c r="R1386" s="5"/>
      <c r="S1386" s="3"/>
      <c r="T1386" s="10"/>
      <c r="U1386" s="10"/>
    </row>
    <row r="1387" spans="1:21" x14ac:dyDescent="0.25">
      <c r="A1387" s="3">
        <v>43024</v>
      </c>
      <c r="B1387" s="10">
        <f>'Volumi Totali'!B1387/'Volumi Totali'!N1387</f>
        <v>0.4688131742831082</v>
      </c>
      <c r="C1387" s="10">
        <f>'Volumi Totali'!C1387/'Volumi Totali'!N1387</f>
        <v>0.22486325836219284</v>
      </c>
      <c r="D1387" s="10">
        <f>'Volumi Totali'!D1387/'Volumi Totali'!N1387</f>
        <v>4.6792833988122659E-2</v>
      </c>
      <c r="E1387" s="10">
        <f>'Volumi Totali'!E1387/'Volumi Totali'!N1387</f>
        <v>6.6790707443531196E-3</v>
      </c>
      <c r="F1387" s="10">
        <f>'Volumi Totali'!F1387/'Volumi Totali'!N1387</f>
        <v>0.16176408687168309</v>
      </c>
      <c r="G1387" s="10">
        <f>'Volumi Totali'!G1387/'Volumi Totali'!N1387</f>
        <v>0</v>
      </c>
      <c r="H1387" s="10">
        <f>'Volumi Totali'!H1387/'Volumi Totali'!N1387</f>
        <v>7.5140567281404185E-3</v>
      </c>
      <c r="I1387" s="10">
        <f>'Volumi Totali'!I1387/'Volumi Totali'!N1387</f>
        <v>5.1825162488202403E-3</v>
      </c>
      <c r="J1387" s="10">
        <f>'Volumi Totali'!J1387/'Volumi Totali'!N1387</f>
        <v>1.4021647756264886E-3</v>
      </c>
      <c r="K1387" s="10">
        <f>'Volumi Totali'!K1387/'Volumi Totali'!N1387</f>
        <v>8.9042681185103958E-3</v>
      </c>
      <c r="L1387" s="10">
        <f>'Volumi Totali'!L1387/'Volumi Totali'!N1387</f>
        <v>6.8084569879442586E-2</v>
      </c>
      <c r="N1387" s="11">
        <f t="shared" si="22"/>
        <v>1.0000000000000002</v>
      </c>
      <c r="P1387" s="10">
        <f>(B1387*BTC!J1387+Indice!C1387*XRP!J1387+Indice!D1387*LTC!J1387+Indice!E1387*ETC!J657+Indice!F1387*ETH!J804+Indice!G1387*BCH!J657+Indice!H1387*XMR!J1247+Indice!I1387*ZEC!J657+Indice!J1387*EOS!J657+Indice!K1387*DASH!J1343+Indice!L1387*XLM!J1171)</f>
        <v>5.9602486741921638E-2</v>
      </c>
      <c r="Q1387" s="18">
        <f>((B$1371*BTC!E1387+Indice!C$1371*XRP!E1387+Indice!D$1371*LTC!E1387+Indice!F$1371*ETH!E804+Indice!H$1371*XMR!E882+Indice!K$1371*DASH!E1343+Indice!L$1371*XLM!E1171+E$1371*ETC!E627+I$1371*ZEC!E688+J$1371*EOS!E657)/S$733)</f>
        <v>4000.3492854649362</v>
      </c>
      <c r="R1387" s="5"/>
      <c r="S1387" s="4"/>
      <c r="T1387" s="10"/>
      <c r="U1387" s="10"/>
    </row>
    <row r="1388" spans="1:21" x14ac:dyDescent="0.25">
      <c r="A1388" s="4">
        <v>43025</v>
      </c>
      <c r="B1388" s="10">
        <f>'Volumi Totali'!B1388/'Volumi Totali'!N1388</f>
        <v>0.54812597213429182</v>
      </c>
      <c r="C1388" s="10">
        <f>'Volumi Totali'!C1388/'Volumi Totali'!N1388</f>
        <v>0.12375314569555425</v>
      </c>
      <c r="D1388" s="10">
        <f>'Volumi Totali'!D1388/'Volumi Totali'!N1388</f>
        <v>6.1795481608853481E-2</v>
      </c>
      <c r="E1388" s="10">
        <f>'Volumi Totali'!E1388/'Volumi Totali'!N1388</f>
        <v>2.2649053126874267E-2</v>
      </c>
      <c r="F1388" s="10">
        <f>'Volumi Totali'!F1388/'Volumi Totali'!N1388</f>
        <v>0.15344048312689793</v>
      </c>
      <c r="G1388" s="10">
        <f>'Volumi Totali'!G1388/'Volumi Totali'!N1388</f>
        <v>0</v>
      </c>
      <c r="H1388" s="10">
        <f>'Volumi Totali'!H1388/'Volumi Totali'!N1388</f>
        <v>1.3199713919998135E-2</v>
      </c>
      <c r="I1388" s="10">
        <f>'Volumi Totali'!I1388/'Volumi Totali'!N1388</f>
        <v>1.8264064723494965E-2</v>
      </c>
      <c r="J1388" s="10">
        <f>'Volumi Totali'!J1388/'Volumi Totali'!N1388</f>
        <v>1.9180060390862239E-3</v>
      </c>
      <c r="K1388" s="10">
        <f>'Volumi Totali'!K1388/'Volumi Totali'!N1388</f>
        <v>1.2809495733525326E-2</v>
      </c>
      <c r="L1388" s="10">
        <f>'Volumi Totali'!L1388/'Volumi Totali'!N1388</f>
        <v>4.4044583891423628E-2</v>
      </c>
      <c r="N1388" s="11">
        <f t="shared" si="22"/>
        <v>1</v>
      </c>
      <c r="P1388" s="10">
        <f>(B1388*BTC!J1388+Indice!C1388*XRP!J1388+Indice!D1388*LTC!J1388+Indice!E1388*ETC!J658+Indice!F1388*ETH!J805+Indice!G1388*BCH!J658+Indice!H1388*XMR!J1248+Indice!I1388*ZEC!J658+Indice!J1388*EOS!J658+Indice!K1388*DASH!J1344+Indice!L1388*XLM!J1172)</f>
        <v>-2.830266105860663E-2</v>
      </c>
      <c r="Q1388" s="18">
        <f>((B$1371*BTC!E1388+Indice!C$1371*XRP!E1388+Indice!D$1371*LTC!E1388+Indice!F$1371*ETH!E805+Indice!H$1371*XMR!E883+Indice!K$1371*DASH!E1344+Indice!L$1371*XLM!E1172+E$1371*ETC!E628+I$1371*ZEC!E689+J$1371*EOS!E658)/S$733)</f>
        <v>3914.5571187730429</v>
      </c>
      <c r="R1388" s="5"/>
      <c r="S1388" s="3"/>
      <c r="T1388" s="10"/>
      <c r="U1388" s="10"/>
    </row>
    <row r="1389" spans="1:21" x14ac:dyDescent="0.25">
      <c r="A1389" s="3">
        <v>43026</v>
      </c>
      <c r="B1389" s="10">
        <f>'Volumi Totali'!B1389/'Volumi Totali'!N1389</f>
        <v>0.61884138549467926</v>
      </c>
      <c r="C1389" s="10">
        <f>'Volumi Totali'!C1389/'Volumi Totali'!N1389</f>
        <v>9.1364913102315259E-2</v>
      </c>
      <c r="D1389" s="10">
        <f>'Volumi Totali'!D1389/'Volumi Totali'!N1389</f>
        <v>7.3218057371067222E-2</v>
      </c>
      <c r="E1389" s="10">
        <f>'Volumi Totali'!E1389/'Volumi Totali'!N1389</f>
        <v>1.435240999764272E-2</v>
      </c>
      <c r="F1389" s="10">
        <f>'Volumi Totali'!F1389/'Volumi Totali'!N1389</f>
        <v>0.15633439968645155</v>
      </c>
      <c r="G1389" s="10">
        <f>'Volumi Totali'!G1389/'Volumi Totali'!N1389</f>
        <v>0</v>
      </c>
      <c r="H1389" s="10">
        <f>'Volumi Totali'!H1389/'Volumi Totali'!N1389</f>
        <v>9.3569176765031896E-3</v>
      </c>
      <c r="I1389" s="10">
        <f>'Volumi Totali'!I1389/'Volumi Totali'!N1389</f>
        <v>7.5154848616459042E-3</v>
      </c>
      <c r="J1389" s="10">
        <f>'Volumi Totali'!J1389/'Volumi Totali'!N1389</f>
        <v>1.8881257094651061E-3</v>
      </c>
      <c r="K1389" s="10">
        <f>'Volumi Totali'!K1389/'Volumi Totali'!N1389</f>
        <v>9.9802805870052112E-3</v>
      </c>
      <c r="L1389" s="10">
        <f>'Volumi Totali'!L1389/'Volumi Totali'!N1389</f>
        <v>1.7148025513224592E-2</v>
      </c>
      <c r="N1389" s="11">
        <f t="shared" si="22"/>
        <v>1</v>
      </c>
      <c r="P1389" s="10">
        <f>(B1389*BTC!J1389+Indice!C1389*XRP!J1389+Indice!D1389*LTC!J1389+Indice!E1389*ETC!J659+Indice!F1389*ETH!J806+Indice!G1389*BCH!J659+Indice!H1389*XMR!J1249+Indice!I1389*ZEC!J659+Indice!J1389*EOS!J659+Indice!K1389*DASH!J1345+Indice!L1389*XLM!J1173)</f>
        <v>-1.0159823485989341E-2</v>
      </c>
      <c r="Q1389" s="18">
        <f>((B$1371*BTC!E1389+Indice!C$1371*XRP!E1389+Indice!D$1371*LTC!E1389+Indice!F$1371*ETH!E806+Indice!H$1371*XMR!E884+Indice!K$1371*DASH!E1345+Indice!L$1371*XLM!E1173+E$1371*ETC!E629+I$1371*ZEC!E690+J$1371*EOS!E659)/S$733)</f>
        <v>3903.880371524916</v>
      </c>
      <c r="R1389" s="5"/>
      <c r="S1389" s="4"/>
      <c r="T1389" s="10"/>
      <c r="U1389" s="10"/>
    </row>
    <row r="1390" spans="1:21" x14ac:dyDescent="0.25">
      <c r="A1390" s="4">
        <v>43027</v>
      </c>
      <c r="B1390" s="10">
        <f>'Volumi Totali'!B1390/'Volumi Totali'!N1390</f>
        <v>0.64348826372208989</v>
      </c>
      <c r="C1390" s="10">
        <f>'Volumi Totali'!C1390/'Volumi Totali'!N1390</f>
        <v>0.11006167206818797</v>
      </c>
      <c r="D1390" s="10">
        <f>'Volumi Totali'!D1390/'Volumi Totali'!N1390</f>
        <v>5.8164902172854055E-2</v>
      </c>
      <c r="E1390" s="10">
        <f>'Volumi Totali'!E1390/'Volumi Totali'!N1390</f>
        <v>9.0514229787478483E-3</v>
      </c>
      <c r="F1390" s="10">
        <f>'Volumi Totali'!F1390/'Volumi Totali'!N1390</f>
        <v>0.12642878314892667</v>
      </c>
      <c r="G1390" s="10">
        <f>'Volumi Totali'!G1390/'Volumi Totali'!N1390</f>
        <v>0</v>
      </c>
      <c r="H1390" s="10">
        <f>'Volumi Totali'!H1390/'Volumi Totali'!N1390</f>
        <v>1.2758272953222955E-2</v>
      </c>
      <c r="I1390" s="10">
        <f>'Volumi Totali'!I1390/'Volumi Totali'!N1390</f>
        <v>1.0950474793708932E-2</v>
      </c>
      <c r="J1390" s="10">
        <f>'Volumi Totali'!J1390/'Volumi Totali'!N1390</f>
        <v>2.9218408552425293E-3</v>
      </c>
      <c r="K1390" s="10">
        <f>'Volumi Totali'!K1390/'Volumi Totali'!N1390</f>
        <v>1.1110105445633555E-2</v>
      </c>
      <c r="L1390" s="10">
        <f>'Volumi Totali'!L1390/'Volumi Totali'!N1390</f>
        <v>1.5064261861385587E-2</v>
      </c>
      <c r="N1390" s="11">
        <f t="shared" si="22"/>
        <v>0.99999999999999989</v>
      </c>
      <c r="P1390" s="10">
        <f>(B1390*BTC!J1390+Indice!C1390*XRP!J1390+Indice!D1390*LTC!J1390+Indice!E1390*ETC!J660+Indice!F1390*ETH!J807+Indice!G1390*BCH!J660+Indice!H1390*XMR!J1250+Indice!I1390*ZEC!J660+Indice!J1390*EOS!J660+Indice!K1390*DASH!J1346+Indice!L1390*XLM!J1174)</f>
        <v>8.846372699153204E-3</v>
      </c>
      <c r="Q1390" s="18">
        <f>((B$1371*BTC!E1390+Indice!C$1371*XRP!E1390+Indice!D$1371*LTC!E1390+Indice!F$1371*ETH!E807+Indice!H$1371*XMR!E885+Indice!K$1371*DASH!E1346+Indice!L$1371*XLM!E1174+E$1371*ETC!E630+I$1371*ZEC!E691+J$1371*EOS!E660)/S$733)</f>
        <v>3983.3303838441943</v>
      </c>
      <c r="R1390" s="5"/>
      <c r="S1390" s="3"/>
      <c r="T1390" s="10"/>
      <c r="U1390" s="10"/>
    </row>
    <row r="1391" spans="1:21" x14ac:dyDescent="0.25">
      <c r="A1391" s="3">
        <v>43028</v>
      </c>
      <c r="B1391" s="10">
        <f>'Volumi Totali'!B1391/'Volumi Totali'!N1391</f>
        <v>0.7203795726408917</v>
      </c>
      <c r="C1391" s="10">
        <f>'Volumi Totali'!C1391/'Volumi Totali'!N1391</f>
        <v>5.5901526961113633E-2</v>
      </c>
      <c r="D1391" s="10">
        <f>'Volumi Totali'!D1391/'Volumi Totali'!N1391</f>
        <v>4.6060993036714952E-2</v>
      </c>
      <c r="E1391" s="10">
        <f>'Volumi Totali'!E1391/'Volumi Totali'!N1391</f>
        <v>8.6438635608729157E-3</v>
      </c>
      <c r="F1391" s="10">
        <f>'Volumi Totali'!F1391/'Volumi Totali'!N1391</f>
        <v>0.12136913235087142</v>
      </c>
      <c r="G1391" s="10">
        <f>'Volumi Totali'!G1391/'Volumi Totali'!N1391</f>
        <v>0</v>
      </c>
      <c r="H1391" s="10">
        <f>'Volumi Totali'!H1391/'Volumi Totali'!N1391</f>
        <v>1.1706539279934104E-2</v>
      </c>
      <c r="I1391" s="10">
        <f>'Volumi Totali'!I1391/'Volumi Totali'!N1391</f>
        <v>8.9017637550422961E-3</v>
      </c>
      <c r="J1391" s="10">
        <f>'Volumi Totali'!J1391/'Volumi Totali'!N1391</f>
        <v>1.8819003787731716E-3</v>
      </c>
      <c r="K1391" s="10">
        <f>'Volumi Totali'!K1391/'Volumi Totali'!N1391</f>
        <v>1.4418851358773011E-2</v>
      </c>
      <c r="L1391" s="10">
        <f>'Volumi Totali'!L1391/'Volumi Totali'!N1391</f>
        <v>1.0735856677012804E-2</v>
      </c>
      <c r="N1391" s="11">
        <f t="shared" si="22"/>
        <v>1</v>
      </c>
      <c r="P1391" s="10">
        <f>(B1391*BTC!J1391+Indice!C1391*XRP!J1391+Indice!D1391*LTC!J1391+Indice!E1391*ETC!J661+Indice!F1391*ETH!J808+Indice!G1391*BCH!J661+Indice!H1391*XMR!J1251+Indice!I1391*ZEC!J661+Indice!J1391*EOS!J661+Indice!K1391*DASH!J1347+Indice!L1391*XLM!J1175)</f>
        <v>3.4078269393372218E-2</v>
      </c>
      <c r="Q1391" s="18">
        <f>((B$1371*BTC!E1391+Indice!C$1371*XRP!E1391+Indice!D$1371*LTC!E1391+Indice!F$1371*ETH!E808+Indice!H$1371*XMR!E886+Indice!K$1371*DASH!E1347+Indice!L$1371*XLM!E1175+E$1371*ETC!E631+I$1371*ZEC!E692+J$1371*EOS!E661)/S$733)</f>
        <v>4189.8602130194304</v>
      </c>
      <c r="R1391" s="5"/>
      <c r="S1391" s="4"/>
      <c r="T1391" s="10"/>
      <c r="U1391" s="10"/>
    </row>
    <row r="1392" spans="1:21" x14ac:dyDescent="0.25">
      <c r="A1392" s="4">
        <v>43029</v>
      </c>
      <c r="B1392" s="10">
        <f>'Volumi Totali'!B1392/'Volumi Totali'!N1392</f>
        <v>0.7190727556705534</v>
      </c>
      <c r="C1392" s="10">
        <f>'Volumi Totali'!C1392/'Volumi Totali'!N1392</f>
        <v>3.8055699798358711E-2</v>
      </c>
      <c r="D1392" s="10">
        <f>'Volumi Totali'!D1392/'Volumi Totali'!N1392</f>
        <v>4.5450055162927168E-2</v>
      </c>
      <c r="E1392" s="10">
        <f>'Volumi Totali'!E1392/'Volumi Totali'!N1392</f>
        <v>6.6630624779007537E-3</v>
      </c>
      <c r="F1392" s="10">
        <f>'Volumi Totali'!F1392/'Volumi Totali'!N1392</f>
        <v>0.132930893751391</v>
      </c>
      <c r="G1392" s="10">
        <f>'Volumi Totali'!G1392/'Volumi Totali'!N1392</f>
        <v>0</v>
      </c>
      <c r="H1392" s="10">
        <f>'Volumi Totali'!H1392/'Volumi Totali'!N1392</f>
        <v>8.2320492602762606E-3</v>
      </c>
      <c r="I1392" s="10">
        <f>'Volumi Totali'!I1392/'Volumi Totali'!N1392</f>
        <v>1.2092060390354034E-2</v>
      </c>
      <c r="J1392" s="10">
        <f>'Volumi Totali'!J1392/'Volumi Totali'!N1392</f>
        <v>2.3021210896366703E-3</v>
      </c>
      <c r="K1392" s="10">
        <f>'Volumi Totali'!K1392/'Volumi Totali'!N1392</f>
        <v>1.5392282266418433E-2</v>
      </c>
      <c r="L1392" s="10">
        <f>'Volumi Totali'!L1392/'Volumi Totali'!N1392</f>
        <v>1.9809020132183584E-2</v>
      </c>
      <c r="N1392" s="11">
        <f t="shared" si="22"/>
        <v>1</v>
      </c>
      <c r="P1392" s="10">
        <f>(B1392*BTC!J1392+Indice!C1392*XRP!J1392+Indice!D1392*LTC!J1392+Indice!E1392*ETC!J662+Indice!F1392*ETH!J809+Indice!G1392*BCH!J662+Indice!H1392*XMR!J1252+Indice!I1392*ZEC!J662+Indice!J1392*EOS!J662+Indice!K1392*DASH!J1348+Indice!L1392*XLM!J1176)</f>
        <v>7.2100910154418345E-3</v>
      </c>
      <c r="Q1392" s="18">
        <f>((B$1371*BTC!E1392+Indice!C$1371*XRP!E1392+Indice!D$1371*LTC!E1392+Indice!F$1371*ETH!E809+Indice!H$1371*XMR!E887+Indice!K$1371*DASH!E1348+Indice!L$1371*XLM!E1176+E$1371*ETC!E632+I$1371*ZEC!E693+J$1371*EOS!E662)/S$733)</f>
        <v>4202.3826647088763</v>
      </c>
      <c r="R1392" s="5"/>
      <c r="S1392" s="3"/>
      <c r="T1392" s="10"/>
      <c r="U1392" s="10"/>
    </row>
    <row r="1393" spans="1:21" x14ac:dyDescent="0.25">
      <c r="A1393" s="3">
        <v>43030</v>
      </c>
      <c r="B1393" s="10">
        <f>'Volumi Totali'!B1393/'Volumi Totali'!N1393</f>
        <v>0.74930139429379827</v>
      </c>
      <c r="C1393" s="10">
        <f>'Volumi Totali'!C1393/'Volumi Totali'!N1393</f>
        <v>2.7933402464702963E-2</v>
      </c>
      <c r="D1393" s="10">
        <f>'Volumi Totali'!D1393/'Volumi Totali'!N1393</f>
        <v>3.5642076147227059E-2</v>
      </c>
      <c r="E1393" s="10">
        <f>'Volumi Totali'!E1393/'Volumi Totali'!N1393</f>
        <v>7.2360690937143457E-3</v>
      </c>
      <c r="F1393" s="10">
        <f>'Volumi Totali'!F1393/'Volumi Totali'!N1393</f>
        <v>0.12056813260346341</v>
      </c>
      <c r="G1393" s="10">
        <f>'Volumi Totali'!G1393/'Volumi Totali'!N1393</f>
        <v>0</v>
      </c>
      <c r="H1393" s="10">
        <f>'Volumi Totali'!H1393/'Volumi Totali'!N1393</f>
        <v>9.9912744171325278E-3</v>
      </c>
      <c r="I1393" s="10">
        <f>'Volumi Totali'!I1393/'Volumi Totali'!N1393</f>
        <v>9.6719808336583699E-3</v>
      </c>
      <c r="J1393" s="10">
        <f>'Volumi Totali'!J1393/'Volumi Totali'!N1393</f>
        <v>2.0398661660063731E-3</v>
      </c>
      <c r="K1393" s="10">
        <f>'Volumi Totali'!K1393/'Volumi Totali'!N1393</f>
        <v>1.6966531843238569E-2</v>
      </c>
      <c r="L1393" s="10">
        <f>'Volumi Totali'!L1393/'Volumi Totali'!N1393</f>
        <v>2.0649272137058153E-2</v>
      </c>
      <c r="N1393" s="11">
        <f t="shared" si="22"/>
        <v>1.0000000000000002</v>
      </c>
      <c r="P1393" s="10">
        <f>(B1393*BTC!J1393+Indice!C1393*XRP!J1393+Indice!D1393*LTC!J1393+Indice!E1393*ETC!J663+Indice!F1393*ETH!J810+Indice!G1393*BCH!J663+Indice!H1393*XMR!J1253+Indice!I1393*ZEC!J663+Indice!J1393*EOS!J663+Indice!K1393*DASH!J1349+Indice!L1393*XLM!J1177)</f>
        <v>-1.1481183003561622E-2</v>
      </c>
      <c r="Q1393" s="18">
        <f>((B$1371*BTC!E1393+Indice!C$1371*XRP!E1393+Indice!D$1371*LTC!E1393+Indice!F$1371*ETH!E810+Indice!H$1371*XMR!E888+Indice!K$1371*DASH!E1349+Indice!L$1371*XLM!E1177+E$1371*ETC!E633+I$1371*ZEC!E694+J$1371*EOS!E663)/S$733)</f>
        <v>4185.4897930264351</v>
      </c>
      <c r="R1393" s="5"/>
      <c r="S1393" s="4"/>
      <c r="T1393" s="10"/>
      <c r="U1393" s="10"/>
    </row>
    <row r="1394" spans="1:21" x14ac:dyDescent="0.25">
      <c r="A1394" s="4">
        <v>43031</v>
      </c>
      <c r="B1394" s="10">
        <f>'Volumi Totali'!B1394/'Volumi Totali'!N1394</f>
        <v>0.71576905072090724</v>
      </c>
      <c r="C1394" s="10">
        <f>'Volumi Totali'!C1394/'Volumi Totali'!N1394</f>
        <v>2.9775471196128379E-2</v>
      </c>
      <c r="D1394" s="10">
        <f>'Volumi Totali'!D1394/'Volumi Totali'!N1394</f>
        <v>5.284140000625806E-2</v>
      </c>
      <c r="E1394" s="10">
        <f>'Volumi Totali'!E1394/'Volumi Totali'!N1394</f>
        <v>1.1729082682760312E-2</v>
      </c>
      <c r="F1394" s="10">
        <f>'Volumi Totali'!F1394/'Volumi Totali'!N1394</f>
        <v>0.14374028347007428</v>
      </c>
      <c r="G1394" s="10">
        <f>'Volumi Totali'!G1394/'Volumi Totali'!N1394</f>
        <v>0</v>
      </c>
      <c r="H1394" s="10">
        <f>'Volumi Totali'!H1394/'Volumi Totali'!N1394</f>
        <v>7.8262426533254759E-3</v>
      </c>
      <c r="I1394" s="10">
        <f>'Volumi Totali'!I1394/'Volumi Totali'!N1394</f>
        <v>7.9466083330457602E-3</v>
      </c>
      <c r="J1394" s="10">
        <f>'Volumi Totali'!J1394/'Volumi Totali'!N1394</f>
        <v>1.836433390503326E-3</v>
      </c>
      <c r="K1394" s="10">
        <f>'Volumi Totali'!K1394/'Volumi Totali'!N1394</f>
        <v>1.5573721629626759E-2</v>
      </c>
      <c r="L1394" s="10">
        <f>'Volumi Totali'!L1394/'Volumi Totali'!N1394</f>
        <v>1.2961705917370461E-2</v>
      </c>
      <c r="N1394" s="11">
        <f t="shared" si="22"/>
        <v>0.99999999999999989</v>
      </c>
      <c r="P1394" s="10">
        <f>(B1394*BTC!J1394+Indice!C1394*XRP!J1394+Indice!D1394*LTC!J1394+Indice!E1394*ETC!J664+Indice!F1394*ETH!J811+Indice!G1394*BCH!J664+Indice!H1394*XMR!J1254+Indice!I1394*ZEC!J664+Indice!J1394*EOS!J664+Indice!K1394*DASH!J1350+Indice!L1394*XLM!J1178)</f>
        <v>-1.3202246551114072E-2</v>
      </c>
      <c r="Q1394" s="18">
        <f>((B$1371*BTC!E1394+Indice!C$1371*XRP!E1394+Indice!D$1371*LTC!E1394+Indice!F$1371*ETH!E811+Indice!H$1371*XMR!E889+Indice!K$1371*DASH!E1350+Indice!L$1371*XLM!E1178+E$1371*ETC!E634+I$1371*ZEC!E695+J$1371*EOS!E664)/S$733)</f>
        <v>4130.1996581524563</v>
      </c>
      <c r="R1394" s="5"/>
      <c r="S1394" s="3"/>
      <c r="T1394" s="10"/>
      <c r="U1394" s="10"/>
    </row>
    <row r="1395" spans="1:21" x14ac:dyDescent="0.25">
      <c r="A1395" s="3">
        <v>43032</v>
      </c>
      <c r="B1395" s="10">
        <f>'Volumi Totali'!B1395/'Volumi Totali'!N1395</f>
        <v>0.66696034181304187</v>
      </c>
      <c r="C1395" s="10">
        <f>'Volumi Totali'!C1395/'Volumi Totali'!N1395</f>
        <v>5.3655479536443576E-2</v>
      </c>
      <c r="D1395" s="10">
        <f>'Volumi Totali'!D1395/'Volumi Totali'!N1395</f>
        <v>4.8708314491161003E-2</v>
      </c>
      <c r="E1395" s="10">
        <f>'Volumi Totali'!E1395/'Volumi Totali'!N1395</f>
        <v>1.0232186453651705E-2</v>
      </c>
      <c r="F1395" s="10">
        <f>'Volumi Totali'!F1395/'Volumi Totali'!N1395</f>
        <v>0.16682688562403725</v>
      </c>
      <c r="G1395" s="10">
        <f>'Volumi Totali'!G1395/'Volumi Totali'!N1395</f>
        <v>0</v>
      </c>
      <c r="H1395" s="10">
        <f>'Volumi Totali'!H1395/'Volumi Totali'!N1395</f>
        <v>1.0286139125863467E-2</v>
      </c>
      <c r="I1395" s="10">
        <f>'Volumi Totali'!I1395/'Volumi Totali'!N1395</f>
        <v>9.2127418135546698E-3</v>
      </c>
      <c r="J1395" s="10">
        <f>'Volumi Totali'!J1395/'Volumi Totali'!N1395</f>
        <v>1.7283895793256804E-3</v>
      </c>
      <c r="K1395" s="10">
        <f>'Volumi Totali'!K1395/'Volumi Totali'!N1395</f>
        <v>1.4548595269624447E-2</v>
      </c>
      <c r="L1395" s="10">
        <f>'Volumi Totali'!L1395/'Volumi Totali'!N1395</f>
        <v>1.78409262932963E-2</v>
      </c>
      <c r="N1395" s="11">
        <f t="shared" si="22"/>
        <v>1</v>
      </c>
      <c r="P1395" s="10">
        <f>(B1395*BTC!J1395+Indice!C1395*XRP!J1395+Indice!D1395*LTC!J1395+Indice!E1395*ETC!J665+Indice!F1395*ETH!J812+Indice!G1395*BCH!J665+Indice!H1395*XMR!J1255+Indice!I1395*ZEC!J665+Indice!J1395*EOS!J665+Indice!K1395*DASH!J1351+Indice!L1395*XLM!J1179)</f>
        <v>-3.2902970203205893E-2</v>
      </c>
      <c r="Q1395" s="18">
        <f>((B$1371*BTC!E1395+Indice!C$1371*XRP!E1395+Indice!D$1371*LTC!E1395+Indice!F$1371*ETH!E812+Indice!H$1371*XMR!E890+Indice!K$1371*DASH!E1351+Indice!L$1371*XLM!E1179+E$1371*ETC!E635+I$1371*ZEC!E696+J$1371*EOS!E665)/S$733)</f>
        <v>3856.2409261041807</v>
      </c>
      <c r="R1395" s="5"/>
      <c r="S1395" s="4"/>
      <c r="T1395" s="10"/>
      <c r="U1395" s="10"/>
    </row>
    <row r="1396" spans="1:21" x14ac:dyDescent="0.25">
      <c r="A1396" s="4">
        <v>43033</v>
      </c>
      <c r="B1396" s="10">
        <f>'Volumi Totali'!B1396/'Volumi Totali'!N1396</f>
        <v>0.72952048804334735</v>
      </c>
      <c r="C1396" s="10">
        <f>'Volumi Totali'!C1396/'Volumi Totali'!N1396</f>
        <v>2.7822616009923452E-2</v>
      </c>
      <c r="D1396" s="10">
        <f>'Volumi Totali'!D1396/'Volumi Totali'!N1396</f>
        <v>4.2469658271972556E-2</v>
      </c>
      <c r="E1396" s="10">
        <f>'Volumi Totali'!E1396/'Volumi Totali'!N1396</f>
        <v>9.4881170178025085E-3</v>
      </c>
      <c r="F1396" s="10">
        <f>'Volumi Totali'!F1396/'Volumi Totali'!N1396</f>
        <v>0.12055137302176194</v>
      </c>
      <c r="G1396" s="10">
        <f>'Volumi Totali'!G1396/'Volumi Totali'!N1396</f>
        <v>0</v>
      </c>
      <c r="H1396" s="10">
        <f>'Volumi Totali'!H1396/'Volumi Totali'!N1396</f>
        <v>2.2235134046695713E-2</v>
      </c>
      <c r="I1396" s="10">
        <f>'Volumi Totali'!I1396/'Volumi Totali'!N1396</f>
        <v>1.6585048743692619E-2</v>
      </c>
      <c r="J1396" s="10">
        <f>'Volumi Totali'!J1396/'Volumi Totali'!N1396</f>
        <v>1.8716987759016868E-3</v>
      </c>
      <c r="K1396" s="10">
        <f>'Volumi Totali'!K1396/'Volumi Totali'!N1396</f>
        <v>1.6313860077825301E-2</v>
      </c>
      <c r="L1396" s="10">
        <f>'Volumi Totali'!L1396/'Volumi Totali'!N1396</f>
        <v>1.3142005991076863E-2</v>
      </c>
      <c r="N1396" s="11">
        <f t="shared" si="22"/>
        <v>1</v>
      </c>
      <c r="P1396" s="10">
        <f>(B1396*BTC!J1396+Indice!C1396*XRP!J1396+Indice!D1396*LTC!J1396+Indice!E1396*ETC!J666+Indice!F1396*ETH!J813+Indice!G1396*BCH!J666+Indice!H1396*XMR!J1256+Indice!I1396*ZEC!J666+Indice!J1396*EOS!J666+Indice!K1396*DASH!J1352+Indice!L1396*XLM!J1180)</f>
        <v>3.0580257352514562E-2</v>
      </c>
      <c r="Q1396" s="18">
        <f>((B$1371*BTC!E1396+Indice!C$1371*XRP!E1396+Indice!D$1371*LTC!E1396+Indice!F$1371*ETH!E813+Indice!H$1371*XMR!E891+Indice!K$1371*DASH!E1352+Indice!L$1371*XLM!E1180+E$1371*ETC!E636+I$1371*ZEC!E697+J$1371*EOS!E666)/S$733)</f>
        <v>4009.7297812230886</v>
      </c>
      <c r="R1396" s="5"/>
      <c r="S1396" s="3"/>
      <c r="T1396" s="10"/>
      <c r="U1396" s="10"/>
    </row>
    <row r="1397" spans="1:21" x14ac:dyDescent="0.25">
      <c r="A1397" s="3">
        <v>43034</v>
      </c>
      <c r="B1397" s="10">
        <f>'Volumi Totali'!B1397/'Volumi Totali'!N1397</f>
        <v>0.77547848138478526</v>
      </c>
      <c r="C1397" s="10">
        <f>'Volumi Totali'!C1397/'Volumi Totali'!N1397</f>
        <v>1.5547141890657016E-2</v>
      </c>
      <c r="D1397" s="10">
        <f>'Volumi Totali'!D1397/'Volumi Totali'!N1397</f>
        <v>3.3015029968442931E-2</v>
      </c>
      <c r="E1397" s="10">
        <f>'Volumi Totali'!E1397/'Volumi Totali'!N1397</f>
        <v>7.7187594046162602E-3</v>
      </c>
      <c r="F1397" s="10">
        <f>'Volumi Totali'!F1397/'Volumi Totali'!N1397</f>
        <v>0.11001915413612429</v>
      </c>
      <c r="G1397" s="10">
        <f>'Volumi Totali'!G1397/'Volumi Totali'!N1397</f>
        <v>0</v>
      </c>
      <c r="H1397" s="10">
        <f>'Volumi Totali'!H1397/'Volumi Totali'!N1397</f>
        <v>9.4163499596276873E-3</v>
      </c>
      <c r="I1397" s="10">
        <f>'Volumi Totali'!I1397/'Volumi Totali'!N1397</f>
        <v>1.6949486916677775E-2</v>
      </c>
      <c r="J1397" s="10">
        <f>'Volumi Totali'!J1397/'Volumi Totali'!N1397</f>
        <v>2.163250517004515E-3</v>
      </c>
      <c r="K1397" s="10">
        <f>'Volumi Totali'!K1397/'Volumi Totali'!N1397</f>
        <v>2.0072055410176363E-2</v>
      </c>
      <c r="L1397" s="10">
        <f>'Volumi Totali'!L1397/'Volumi Totali'!N1397</f>
        <v>9.6202904118878902E-3</v>
      </c>
      <c r="N1397" s="11">
        <f t="shared" si="22"/>
        <v>1</v>
      </c>
      <c r="P1397" s="10">
        <f>(B1397*BTC!J1397+Indice!C1397*XRP!J1397+Indice!D1397*LTC!J1397+Indice!E1397*ETC!J667+Indice!F1397*ETH!J814+Indice!G1397*BCH!J667+Indice!H1397*XMR!J1257+Indice!I1397*ZEC!J667+Indice!J1397*EOS!J667+Indice!K1397*DASH!J1353+Indice!L1397*XLM!J1181)</f>
        <v>2.2048935795988558E-2</v>
      </c>
      <c r="Q1397" s="18">
        <f>((B$1371*BTC!E1397+Indice!C$1371*XRP!E1397+Indice!D$1371*LTC!E1397+Indice!F$1371*ETH!E814+Indice!H$1371*XMR!E892+Indice!K$1371*DASH!E1353+Indice!L$1371*XLM!E1181+E$1371*ETC!E637+I$1371*ZEC!E698+J$1371*EOS!E667)/S$733)</f>
        <v>4115.2153281283454</v>
      </c>
      <c r="R1397" s="5"/>
      <c r="S1397" s="4"/>
      <c r="T1397" s="10"/>
      <c r="U1397" s="10"/>
    </row>
    <row r="1398" spans="1:21" x14ac:dyDescent="0.25">
      <c r="A1398" s="4">
        <v>43035</v>
      </c>
      <c r="B1398" s="10">
        <f>'Volumi Totali'!B1398/'Volumi Totali'!N1398</f>
        <v>0.73840827114236618</v>
      </c>
      <c r="C1398" s="10">
        <f>'Volumi Totali'!C1398/'Volumi Totali'!N1398</f>
        <v>1.2790763042630495E-2</v>
      </c>
      <c r="D1398" s="10">
        <f>'Volumi Totali'!D1398/'Volumi Totali'!N1398</f>
        <v>3.4077801770680989E-2</v>
      </c>
      <c r="E1398" s="10">
        <f>'Volumi Totali'!E1398/'Volumi Totali'!N1398</f>
        <v>9.300689160941334E-3</v>
      </c>
      <c r="F1398" s="10">
        <f>'Volumi Totali'!F1398/'Volumi Totali'!N1398</f>
        <v>0.11104167837775165</v>
      </c>
      <c r="G1398" s="10">
        <f>'Volumi Totali'!G1398/'Volumi Totali'!N1398</f>
        <v>0</v>
      </c>
      <c r="H1398" s="10">
        <f>'Volumi Totali'!H1398/'Volumi Totali'!N1398</f>
        <v>1.206363733072455E-2</v>
      </c>
      <c r="I1398" s="10">
        <f>'Volumi Totali'!I1398/'Volumi Totali'!N1398</f>
        <v>5.6787050031314679E-2</v>
      </c>
      <c r="J1398" s="10">
        <f>'Volumi Totali'!J1398/'Volumi Totali'!N1398</f>
        <v>2.04239422351576E-3</v>
      </c>
      <c r="K1398" s="10">
        <f>'Volumi Totali'!K1398/'Volumi Totali'!N1398</f>
        <v>1.6589994887339046E-2</v>
      </c>
      <c r="L1398" s="10">
        <f>'Volumi Totali'!L1398/'Volumi Totali'!N1398</f>
        <v>6.8977200327353036E-3</v>
      </c>
      <c r="N1398" s="11">
        <f t="shared" si="22"/>
        <v>0.99999999999999989</v>
      </c>
      <c r="P1398" s="10">
        <f>(B1398*BTC!J1398+Indice!C1398*XRP!J1398+Indice!D1398*LTC!J1398+Indice!E1398*ETC!J668+Indice!F1398*ETH!J815+Indice!G1398*BCH!J668+Indice!H1398*XMR!J1258+Indice!I1398*ZEC!J668+Indice!J1398*EOS!J668+Indice!K1398*DASH!J1354+Indice!L1398*XLM!J1182)</f>
        <v>-1.5050860188121302E-2</v>
      </c>
      <c r="Q1398" s="18">
        <f>((B$1371*BTC!E1398+Indice!C$1371*XRP!E1398+Indice!D$1371*LTC!E1398+Indice!F$1371*ETH!E815+Indice!H$1371*XMR!E893+Indice!K$1371*DASH!E1354+Indice!L$1371*XLM!E1182+E$1371*ETC!E638+I$1371*ZEC!E699+J$1371*EOS!E668)/S$733)</f>
        <v>4030.5906627780378</v>
      </c>
      <c r="R1398" s="5"/>
      <c r="S1398" s="3"/>
      <c r="T1398" s="10"/>
      <c r="U1398" s="10"/>
    </row>
    <row r="1399" spans="1:21" x14ac:dyDescent="0.25">
      <c r="A1399" s="3">
        <v>43036</v>
      </c>
      <c r="B1399" s="10">
        <f>'Volumi Totali'!B1399/'Volumi Totali'!N1399</f>
        <v>0.73002107192782828</v>
      </c>
      <c r="C1399" s="10">
        <f>'Volumi Totali'!C1399/'Volumi Totali'!N1399</f>
        <v>1.3969416416344175E-2</v>
      </c>
      <c r="D1399" s="10">
        <f>'Volumi Totali'!D1399/'Volumi Totali'!N1399</f>
        <v>3.6951986892858314E-2</v>
      </c>
      <c r="E1399" s="10">
        <f>'Volumi Totali'!E1399/'Volumi Totali'!N1399</f>
        <v>1.2585833257627464E-2</v>
      </c>
      <c r="F1399" s="10">
        <f>'Volumi Totali'!F1399/'Volumi Totali'!N1399</f>
        <v>0.13749721631107475</v>
      </c>
      <c r="G1399" s="10">
        <f>'Volumi Totali'!G1399/'Volumi Totali'!N1399</f>
        <v>0</v>
      </c>
      <c r="H1399" s="10">
        <f>'Volumi Totali'!H1399/'Volumi Totali'!N1399</f>
        <v>1.3206334529161081E-2</v>
      </c>
      <c r="I1399" s="10">
        <f>'Volumi Totali'!I1399/'Volumi Totali'!N1399</f>
        <v>2.3560172766315151E-2</v>
      </c>
      <c r="J1399" s="10">
        <f>'Volumi Totali'!J1399/'Volumi Totali'!N1399</f>
        <v>3.0994384304896387E-3</v>
      </c>
      <c r="K1399" s="10">
        <f>'Volumi Totali'!K1399/'Volumi Totali'!N1399</f>
        <v>2.4487310759396891E-2</v>
      </c>
      <c r="L1399" s="10">
        <f>'Volumi Totali'!L1399/'Volumi Totali'!N1399</f>
        <v>4.6212187089042381E-3</v>
      </c>
      <c r="N1399" s="11">
        <f t="shared" si="22"/>
        <v>0.99999999999999989</v>
      </c>
      <c r="P1399" s="10">
        <f>(B1399*BTC!J1399+Indice!C1399*XRP!J1399+Indice!D1399*LTC!J1399+Indice!E1399*ETC!J669+Indice!F1399*ETH!J816+Indice!G1399*BCH!J669+Indice!H1399*XMR!J1259+Indice!I1399*ZEC!J669+Indice!J1399*EOS!J669+Indice!K1399*DASH!J1355+Indice!L1399*XLM!J1183)</f>
        <v>9.6540979759636414E-4</v>
      </c>
      <c r="Q1399" s="18">
        <f>((B$1371*BTC!E1399+Indice!C$1371*XRP!E1399+Indice!D$1371*LTC!E1399+Indice!F$1371*ETH!E816+Indice!H$1371*XMR!E894+Indice!K$1371*DASH!E1355+Indice!L$1371*XLM!E1183+E$1371*ETC!E639+I$1371*ZEC!E700+J$1371*EOS!E669)/S$733)</f>
        <v>4010.920039220855</v>
      </c>
      <c r="R1399" s="5"/>
      <c r="S1399" s="4"/>
      <c r="T1399" s="10"/>
      <c r="U1399" s="10"/>
    </row>
    <row r="1400" spans="1:21" x14ac:dyDescent="0.25">
      <c r="A1400" s="4">
        <v>43037</v>
      </c>
      <c r="B1400" s="10">
        <f>'Volumi Totali'!B1400/'Volumi Totali'!N1400</f>
        <v>0.73458076979279563</v>
      </c>
      <c r="C1400" s="10">
        <f>'Volumi Totali'!C1400/'Volumi Totali'!N1400</f>
        <v>1.6061143586166834E-2</v>
      </c>
      <c r="D1400" s="10">
        <f>'Volumi Totali'!D1400/'Volumi Totali'!N1400</f>
        <v>3.554406503341518E-2</v>
      </c>
      <c r="E1400" s="10">
        <f>'Volumi Totali'!E1400/'Volumi Totali'!N1400</f>
        <v>1.6701959348779532E-2</v>
      </c>
      <c r="F1400" s="10">
        <f>'Volumi Totali'!F1400/'Volumi Totali'!N1400</f>
        <v>0.14176311240651218</v>
      </c>
      <c r="G1400" s="10">
        <f>'Volumi Totali'!G1400/'Volumi Totali'!N1400</f>
        <v>0</v>
      </c>
      <c r="H1400" s="10">
        <f>'Volumi Totali'!H1400/'Volumi Totali'!N1400</f>
        <v>9.8581723872169808E-3</v>
      </c>
      <c r="I1400" s="10">
        <f>'Volumi Totali'!I1400/'Volumi Totali'!N1400</f>
        <v>1.5164397194814907E-2</v>
      </c>
      <c r="J1400" s="10">
        <f>'Volumi Totali'!J1400/'Volumi Totali'!N1400</f>
        <v>5.1136280810615076E-3</v>
      </c>
      <c r="K1400" s="10">
        <f>'Volumi Totali'!K1400/'Volumi Totali'!N1400</f>
        <v>1.9394075159028783E-2</v>
      </c>
      <c r="L1400" s="10">
        <f>'Volumi Totali'!L1400/'Volumi Totali'!N1400</f>
        <v>5.8186770102084976E-3</v>
      </c>
      <c r="N1400" s="11">
        <f t="shared" si="22"/>
        <v>1</v>
      </c>
      <c r="P1400" s="10">
        <f>(B1400*BTC!J1400+Indice!C1400*XRP!J1400+Indice!D1400*LTC!J1400+Indice!E1400*ETC!J670+Indice!F1400*ETH!J817+Indice!G1400*BCH!J670+Indice!H1400*XMR!J1260+Indice!I1400*ZEC!J670+Indice!J1400*EOS!J670+Indice!K1400*DASH!J1356+Indice!L1400*XLM!J1184)</f>
        <v>6.5497426445699961E-2</v>
      </c>
      <c r="Q1400" s="18">
        <f>((B$1371*BTC!E1400+Indice!C$1371*XRP!E1400+Indice!D$1371*LTC!E1400+Indice!F$1371*ETH!E817+Indice!H$1371*XMR!E895+Indice!K$1371*DASH!E1356+Indice!L$1371*XLM!E1184+E$1371*ETC!E640+I$1371*ZEC!E701+J$1371*EOS!E670)/S$733)</f>
        <v>4287.5020221890982</v>
      </c>
      <c r="R1400" s="5"/>
      <c r="S1400" s="3"/>
      <c r="T1400" s="10"/>
      <c r="U1400" s="10"/>
    </row>
    <row r="1401" spans="1:21" x14ac:dyDescent="0.25">
      <c r="A1401" s="3">
        <v>43038</v>
      </c>
      <c r="B1401" s="10">
        <f>'Volumi Totali'!B1401/'Volumi Totali'!N1401</f>
        <v>0.72562409998188138</v>
      </c>
      <c r="C1401" s="10">
        <f>'Volumi Totali'!C1401/'Volumi Totali'!N1401</f>
        <v>1.4263571287454051E-2</v>
      </c>
      <c r="D1401" s="10">
        <f>'Volumi Totali'!D1401/'Volumi Totali'!N1401</f>
        <v>5.2937822513530089E-2</v>
      </c>
      <c r="E1401" s="10">
        <f>'Volumi Totali'!E1401/'Volumi Totali'!N1401</f>
        <v>8.2226478328830989E-3</v>
      </c>
      <c r="F1401" s="10">
        <f>'Volumi Totali'!F1401/'Volumi Totali'!N1401</f>
        <v>0.13571215143459342</v>
      </c>
      <c r="G1401" s="10">
        <f>'Volumi Totali'!G1401/'Volumi Totali'!N1401</f>
        <v>0</v>
      </c>
      <c r="H1401" s="10">
        <f>'Volumi Totali'!H1401/'Volumi Totali'!N1401</f>
        <v>1.1538207200963869E-2</v>
      </c>
      <c r="I1401" s="10">
        <f>'Volumi Totali'!I1401/'Volumi Totali'!N1401</f>
        <v>2.0798098468927634E-2</v>
      </c>
      <c r="J1401" s="10">
        <f>'Volumi Totali'!J1401/'Volumi Totali'!N1401</f>
        <v>8.386472678286452E-3</v>
      </c>
      <c r="K1401" s="10">
        <f>'Volumi Totali'!K1401/'Volumi Totali'!N1401</f>
        <v>1.6708291662273504E-2</v>
      </c>
      <c r="L1401" s="10">
        <f>'Volumi Totali'!L1401/'Volumi Totali'!N1401</f>
        <v>5.8086369392064876E-3</v>
      </c>
      <c r="N1401" s="11">
        <f t="shared" si="22"/>
        <v>1</v>
      </c>
      <c r="P1401" s="10">
        <f>(B1401*BTC!J1401+Indice!C1401*XRP!J1401+Indice!D1401*LTC!J1401+Indice!E1401*ETC!J671+Indice!F1401*ETH!J818+Indice!G1401*BCH!J671+Indice!H1401*XMR!J1261+Indice!I1401*ZEC!J671+Indice!J1401*EOS!J671+Indice!K1401*DASH!J1357+Indice!L1401*XLM!J1185)</f>
        <v>1.5924854809427606E-4</v>
      </c>
      <c r="Q1401" s="18">
        <f>((B$1371*BTC!E1401+Indice!C$1371*XRP!E1401+Indice!D$1371*LTC!E1401+Indice!F$1371*ETH!E818+Indice!H$1371*XMR!E896+Indice!K$1371*DASH!E1357+Indice!L$1371*XLM!E1185+E$1371*ETC!E641+I$1371*ZEC!E702+J$1371*EOS!E671)/S$733)</f>
        <v>4272.1600412492744</v>
      </c>
      <c r="R1401" s="5"/>
      <c r="S1401" s="4"/>
      <c r="T1401" s="10"/>
      <c r="U1401" s="10"/>
    </row>
    <row r="1402" spans="1:21" x14ac:dyDescent="0.25">
      <c r="A1402" s="4">
        <v>43039</v>
      </c>
      <c r="B1402" s="10">
        <f>'Volumi Totali'!B1402/'Volumi Totali'!N1402</f>
        <v>0.69084949049339761</v>
      </c>
      <c r="C1402" s="10">
        <f>'Volumi Totali'!C1402/'Volumi Totali'!N1402</f>
        <v>1.3114029458457766E-2</v>
      </c>
      <c r="D1402" s="10">
        <f>'Volumi Totali'!D1402/'Volumi Totali'!N1402</f>
        <v>2.9704066840416331E-2</v>
      </c>
      <c r="E1402" s="10">
        <f>'Volumi Totali'!E1402/'Volumi Totali'!N1402</f>
        <v>8.1421356077222631E-3</v>
      </c>
      <c r="F1402" s="10">
        <f>'Volumi Totali'!F1402/'Volumi Totali'!N1402</f>
        <v>0.11046484624193875</v>
      </c>
      <c r="G1402" s="10">
        <f>'Volumi Totali'!G1402/'Volumi Totali'!N1402</f>
        <v>0.10275825385579163</v>
      </c>
      <c r="H1402" s="10">
        <f>'Volumi Totali'!H1402/'Volumi Totali'!N1402</f>
        <v>8.5796216174803888E-3</v>
      </c>
      <c r="I1402" s="10">
        <f>'Volumi Totali'!I1402/'Volumi Totali'!N1402</f>
        <v>1.1466515190241758E-2</v>
      </c>
      <c r="J1402" s="10">
        <f>'Volumi Totali'!J1402/'Volumi Totali'!N1402</f>
        <v>4.8420259329655319E-3</v>
      </c>
      <c r="K1402" s="10">
        <f>'Volumi Totali'!K1402/'Volumi Totali'!N1402</f>
        <v>1.5022385457025562E-2</v>
      </c>
      <c r="L1402" s="10">
        <f>'Volumi Totali'!L1402/'Volumi Totali'!N1402</f>
        <v>5.0566293045623996E-3</v>
      </c>
      <c r="N1402" s="11">
        <f t="shared" si="22"/>
        <v>1</v>
      </c>
      <c r="P1402" s="10">
        <f>(B1402*BTC!J1402+Indice!C1402*XRP!J1402+Indice!D1402*LTC!J1402+Indice!E1402*ETC!J672+Indice!F1402*ETH!J819+Indice!G1402*BCH!J672+Indice!H1402*XMR!J1262+Indice!I1402*ZEC!J672+Indice!J1402*EOS!J672+Indice!K1402*DASH!J1358+Indice!L1402*XLM!J1186)</f>
        <v>3.4388740114682348E-2</v>
      </c>
      <c r="Q1402" s="18">
        <f>((B$1371*BTC!E1402+Indice!C$1371*XRP!E1402+Indice!D$1371*LTC!E1402+Indice!F$1371*ETH!E819+Indice!H$1371*XMR!E897+Indice!K$1371*DASH!E1358+Indice!L$1371*XLM!E1186+E$1371*ETC!E642+I$1371*ZEC!E703+J$1371*EOS!E672)/S$733)</f>
        <v>4502.9166217888942</v>
      </c>
      <c r="R1402" s="5"/>
      <c r="S1402" s="19">
        <f>S1371*(B$1402*BTC!E1402+Indice!C$1402*XRP!E1402+Indice!D$1402*LTC!E1402+Indice!F$1402*ETH!E819+Indice!H$1402*XMR!E897+Indice!K$1402*DASH!E1358+Indice!L$1402*XLM!E1186+E$1402*ETC!E642+I$1402*ZEC!E703+J$1402*EOS!E672+G1402*BCH!E672)/U1371</f>
        <v>0</v>
      </c>
      <c r="T1402" s="10"/>
      <c r="U1402" s="10"/>
    </row>
    <row r="1403" spans="1:21" x14ac:dyDescent="0.25">
      <c r="A1403" s="3">
        <v>43040</v>
      </c>
      <c r="B1403" s="10">
        <f>'Volumi Totali'!B1403/'Volumi Totali'!N1403</f>
        <v>0.57267108976202263</v>
      </c>
      <c r="C1403" s="10">
        <f>'Volumi Totali'!C1403/'Volumi Totali'!N1403</f>
        <v>1.3551238660904635E-2</v>
      </c>
      <c r="D1403" s="10">
        <f>'Volumi Totali'!D1403/'Volumi Totali'!N1403</f>
        <v>2.2497079256267514E-2</v>
      </c>
      <c r="E1403" s="10">
        <f>'Volumi Totali'!E1403/'Volumi Totali'!N1403</f>
        <v>5.987795592575753E-3</v>
      </c>
      <c r="F1403" s="10">
        <f>'Volumi Totali'!F1403/'Volumi Totali'!N1403</f>
        <v>0.11050401569004115</v>
      </c>
      <c r="G1403" s="10">
        <f>'Volumi Totali'!G1403/'Volumi Totali'!N1403</f>
        <v>0.22988683822490785</v>
      </c>
      <c r="H1403" s="10">
        <f>'Volumi Totali'!H1403/'Volumi Totali'!N1403</f>
        <v>7.3619531620606055E-3</v>
      </c>
      <c r="I1403" s="10">
        <f>'Volumi Totali'!I1403/'Volumi Totali'!N1403</f>
        <v>9.5601663408729776E-3</v>
      </c>
      <c r="J1403" s="10">
        <f>'Volumi Totali'!J1403/'Volumi Totali'!N1403</f>
        <v>1.4947123382377423E-2</v>
      </c>
      <c r="K1403" s="10">
        <f>'Volumi Totali'!K1403/'Volumi Totali'!N1403</f>
        <v>1.0167329508271351E-2</v>
      </c>
      <c r="L1403" s="10">
        <f>'Volumi Totali'!L1403/'Volumi Totali'!N1403</f>
        <v>2.8653704196980917E-3</v>
      </c>
      <c r="N1403" s="11">
        <f t="shared" si="22"/>
        <v>1.0000000000000002</v>
      </c>
      <c r="P1403" s="10">
        <f>(B1403*BTC!J1403+Indice!C1403*XRP!J1403+Indice!D1403*LTC!J1403+Indice!E1403*ETC!J673+Indice!F1403*ETH!J820+Indice!G1403*BCH!J673+Indice!H1403*XMR!J1263+Indice!I1403*ZEC!J673+Indice!J1403*EOS!J673+Indice!K1403*DASH!J1359+Indice!L1403*XLM!J1187)</f>
        <v>7.6182815348768196E-2</v>
      </c>
      <c r="Q1403" s="18">
        <f>((B$1402*BTC!E1403+Indice!C$1402*XRP!E1403+Indice!D$1402*LTC!E1403+Indice!F$1402*ETH!E820+Indice!H$1402*XMR!E898+Indice!K$1402*DASH!E1359+Indice!L$1402*XLM!E1187+E$1402*ETC!E643+I$1402*ZEC!E704+J$1402*EOS!E673+G$1402*BCH!E673)/S$733)</f>
        <v>5177.5812442326715</v>
      </c>
      <c r="R1403" s="5"/>
      <c r="S1403" s="4"/>
      <c r="T1403" s="10"/>
      <c r="U1403" s="10"/>
    </row>
    <row r="1404" spans="1:21" x14ac:dyDescent="0.25">
      <c r="A1404" s="4">
        <v>43041</v>
      </c>
      <c r="B1404" s="10">
        <f>'Volumi Totali'!B1404/'Volumi Totali'!N1404</f>
        <v>0.58759935512193484</v>
      </c>
      <c r="C1404" s="10">
        <f>'Volumi Totali'!C1404/'Volumi Totali'!N1404</f>
        <v>2.4971048949435255E-2</v>
      </c>
      <c r="D1404" s="10">
        <f>'Volumi Totali'!D1404/'Volumi Totali'!N1404</f>
        <v>2.7913861499852893E-2</v>
      </c>
      <c r="E1404" s="10">
        <f>'Volumi Totali'!E1404/'Volumi Totali'!N1404</f>
        <v>4.9482752820860475E-3</v>
      </c>
      <c r="F1404" s="10">
        <f>'Volumi Totali'!F1404/'Volumi Totali'!N1404</f>
        <v>0.11425558459637215</v>
      </c>
      <c r="G1404" s="10">
        <f>'Volumi Totali'!G1404/'Volumi Totali'!N1404</f>
        <v>0.2060689232314753</v>
      </c>
      <c r="H1404" s="10">
        <f>'Volumi Totali'!H1404/'Volumi Totali'!N1404</f>
        <v>6.137408325019183E-3</v>
      </c>
      <c r="I1404" s="10">
        <f>'Volumi Totali'!I1404/'Volumi Totali'!N1404</f>
        <v>5.9824961545380077E-3</v>
      </c>
      <c r="J1404" s="10">
        <f>'Volumi Totali'!J1404/'Volumi Totali'!N1404</f>
        <v>8.6311672483939169E-3</v>
      </c>
      <c r="K1404" s="10">
        <f>'Volumi Totali'!K1404/'Volumi Totali'!N1404</f>
        <v>9.1462327278075128E-3</v>
      </c>
      <c r="L1404" s="10">
        <f>'Volumi Totali'!L1404/'Volumi Totali'!N1404</f>
        <v>4.3456468630848613E-3</v>
      </c>
      <c r="N1404" s="11">
        <f t="shared" si="22"/>
        <v>1.0000000000000002</v>
      </c>
      <c r="P1404" s="10">
        <f>(B1404*BTC!J1404+Indice!C1404*XRP!J1404+Indice!D1404*LTC!J1404+Indice!E1404*ETC!J674+Indice!F1404*ETH!J821+Indice!G1404*BCH!J674+Indice!H1404*XMR!J1264+Indice!I1404*ZEC!J674+Indice!J1404*EOS!J674+Indice!K1404*DASH!J1360+Indice!L1404*XLM!J1188)</f>
        <v>5.018482028305888E-2</v>
      </c>
      <c r="Q1404" s="18">
        <f>((B$1402*BTC!E1404+Indice!C$1402*XRP!E1404+Indice!D$1402*LTC!E1404+Indice!F$1402*ETH!E821+Indice!H$1402*XMR!E899+Indice!K$1402*DASH!E1360+Indice!L$1402*XLM!E1188+E$1402*ETC!E644+I$1402*ZEC!E705+J$1402*EOS!E674+G$1402*BCH!E674)/S$733)</f>
        <v>5416.4773794957409</v>
      </c>
      <c r="R1404" s="5"/>
      <c r="S1404" s="3"/>
      <c r="T1404" s="10"/>
      <c r="U1404" s="10"/>
    </row>
    <row r="1405" spans="1:21" x14ac:dyDescent="0.25">
      <c r="A1405" s="3">
        <v>43042</v>
      </c>
      <c r="B1405" s="10">
        <f>'Volumi Totali'!B1405/'Volumi Totali'!N1405</f>
        <v>0.51096947563850703</v>
      </c>
      <c r="C1405" s="10">
        <f>'Volumi Totali'!C1405/'Volumi Totali'!N1405</f>
        <v>5.6618675710998483E-2</v>
      </c>
      <c r="D1405" s="10">
        <f>'Volumi Totali'!D1405/'Volumi Totali'!N1405</f>
        <v>2.2748941572097007E-2</v>
      </c>
      <c r="E1405" s="10">
        <f>'Volumi Totali'!E1405/'Volumi Totali'!N1405</f>
        <v>2.2220211469648365E-2</v>
      </c>
      <c r="F1405" s="10">
        <f>'Volumi Totali'!F1405/'Volumi Totali'!N1405</f>
        <v>9.8004066971559362E-2</v>
      </c>
      <c r="G1405" s="10">
        <f>'Volumi Totali'!G1405/'Volumi Totali'!N1405</f>
        <v>0.25507230616507703</v>
      </c>
      <c r="H1405" s="10">
        <f>'Volumi Totali'!H1405/'Volumi Totali'!N1405</f>
        <v>5.6589716943703907E-3</v>
      </c>
      <c r="I1405" s="10">
        <f>'Volumi Totali'!I1405/'Volumi Totali'!N1405</f>
        <v>7.3725494028315346E-3</v>
      </c>
      <c r="J1405" s="10">
        <f>'Volumi Totali'!J1405/'Volumi Totali'!N1405</f>
        <v>8.9837166924578177E-3</v>
      </c>
      <c r="K1405" s="10">
        <f>'Volumi Totali'!K1405/'Volumi Totali'!N1405</f>
        <v>9.5503553290966665E-3</v>
      </c>
      <c r="L1405" s="10">
        <f>'Volumi Totali'!L1405/'Volumi Totali'!N1405</f>
        <v>2.8007293533563061E-3</v>
      </c>
      <c r="N1405" s="11">
        <f t="shared" si="22"/>
        <v>0.99999999999999989</v>
      </c>
      <c r="P1405" s="10">
        <f>(B1405*BTC!J1405+Indice!C1405*XRP!J1405+Indice!D1405*LTC!J1405+Indice!E1405*ETC!J675+Indice!F1405*ETH!J822+Indice!G1405*BCH!J675+Indice!H1405*XMR!J1265+Indice!I1405*ZEC!J675+Indice!J1405*EOS!J675+Indice!K1405*DASH!J1361+Indice!L1405*XLM!J1189)</f>
        <v>3.3425512041357554E-2</v>
      </c>
      <c r="Q1405" s="18">
        <f>((B$1402*BTC!E1405+Indice!C$1402*XRP!E1405+Indice!D$1402*LTC!E1405+Indice!F$1402*ETH!E822+Indice!H$1402*XMR!E900+Indice!K$1402*DASH!E1361+Indice!L$1402*XLM!E1189+E$1402*ETC!E645+I$1402*ZEC!E706+J$1402*EOS!E675+G$1402*BCH!E675)/S$733)</f>
        <v>5520.3082231676844</v>
      </c>
      <c r="R1405" s="5"/>
      <c r="S1405" s="4"/>
      <c r="T1405" s="10"/>
      <c r="U1405" s="10"/>
    </row>
    <row r="1406" spans="1:21" x14ac:dyDescent="0.25">
      <c r="A1406" s="4">
        <v>43043</v>
      </c>
      <c r="B1406" s="10">
        <f>'Volumi Totali'!B1406/'Volumi Totali'!N1406</f>
        <v>0.5487863932355892</v>
      </c>
      <c r="C1406" s="10">
        <f>'Volumi Totali'!C1406/'Volumi Totali'!N1406</f>
        <v>1.6352941474046243E-2</v>
      </c>
      <c r="D1406" s="10">
        <f>'Volumi Totali'!D1406/'Volumi Totali'!N1406</f>
        <v>1.847842351100645E-2</v>
      </c>
      <c r="E1406" s="10">
        <f>'Volumi Totali'!E1406/'Volumi Totali'!N1406</f>
        <v>3.299147988178653E-2</v>
      </c>
      <c r="F1406" s="10">
        <f>'Volumi Totali'!F1406/'Volumi Totali'!N1406</f>
        <v>9.2019488996460577E-2</v>
      </c>
      <c r="G1406" s="10">
        <f>'Volumi Totali'!G1406/'Volumi Totali'!N1406</f>
        <v>0.2566003817976526</v>
      </c>
      <c r="H1406" s="10">
        <f>'Volumi Totali'!H1406/'Volumi Totali'!N1406</f>
        <v>5.084305404036241E-3</v>
      </c>
      <c r="I1406" s="10">
        <f>'Volumi Totali'!I1406/'Volumi Totali'!N1406</f>
        <v>8.0712119275373039E-3</v>
      </c>
      <c r="J1406" s="10">
        <f>'Volumi Totali'!J1406/'Volumi Totali'!N1406</f>
        <v>8.2956491623729315E-3</v>
      </c>
      <c r="K1406" s="10">
        <f>'Volumi Totali'!K1406/'Volumi Totali'!N1406</f>
        <v>1.0928577644989808E-2</v>
      </c>
      <c r="L1406" s="10">
        <f>'Volumi Totali'!L1406/'Volumi Totali'!N1406</f>
        <v>2.3911469645221482E-3</v>
      </c>
      <c r="N1406" s="11">
        <f t="shared" si="22"/>
        <v>1.0000000000000002</v>
      </c>
      <c r="P1406" s="10">
        <f>(B1406*BTC!J1406+Indice!C1406*XRP!J1406+Indice!D1406*LTC!J1406+Indice!E1406*ETC!J676+Indice!F1406*ETH!J823+Indice!G1406*BCH!J676+Indice!H1406*XMR!J1266+Indice!I1406*ZEC!J676+Indice!J1406*EOS!J676+Indice!K1406*DASH!J1362+Indice!L1406*XLM!J1190)</f>
        <v>6.9379254615222008E-3</v>
      </c>
      <c r="Q1406" s="18">
        <f>((B$1402*BTC!E1406+Indice!C$1402*XRP!E1406+Indice!D$1402*LTC!E1406+Indice!F$1402*ETH!E823+Indice!H$1402*XMR!E901+Indice!K$1402*DASH!E1362+Indice!L$1402*XLM!E1190+E$1402*ETC!E646+I$1402*ZEC!E707+J$1402*EOS!E676+G$1402*BCH!E676)/S$733)</f>
        <v>5648.1116708564941</v>
      </c>
      <c r="R1406" s="5"/>
      <c r="S1406" s="3"/>
      <c r="T1406" s="10"/>
      <c r="U1406" s="10"/>
    </row>
    <row r="1407" spans="1:21" x14ac:dyDescent="0.25">
      <c r="A1407" s="3">
        <v>43044</v>
      </c>
      <c r="B1407" s="10">
        <f>'Volumi Totali'!B1407/'Volumi Totali'!N1407</f>
        <v>0.57394483564267817</v>
      </c>
      <c r="C1407" s="10">
        <f>'Volumi Totali'!C1407/'Volumi Totali'!N1407</f>
        <v>1.1322366427984879E-2</v>
      </c>
      <c r="D1407" s="10">
        <f>'Volumi Totali'!D1407/'Volumi Totali'!N1407</f>
        <v>2.0326202317169896E-2</v>
      </c>
      <c r="E1407" s="10">
        <f>'Volumi Totali'!E1407/'Volumi Totali'!N1407</f>
        <v>8.0385452114332706E-2</v>
      </c>
      <c r="F1407" s="10">
        <f>'Volumi Totali'!F1407/'Volumi Totali'!N1407</f>
        <v>8.1413305696089247E-2</v>
      </c>
      <c r="G1407" s="10">
        <f>'Volumi Totali'!G1407/'Volumi Totali'!N1407</f>
        <v>0.19675394266937904</v>
      </c>
      <c r="H1407" s="10">
        <f>'Volumi Totali'!H1407/'Volumi Totali'!N1407</f>
        <v>6.659458171333647E-3</v>
      </c>
      <c r="I1407" s="10">
        <f>'Volumi Totali'!I1407/'Volumi Totali'!N1407</f>
        <v>9.2006071841844537E-3</v>
      </c>
      <c r="J1407" s="10">
        <f>'Volumi Totali'!J1407/'Volumi Totali'!N1407</f>
        <v>7.9558195788743419E-3</v>
      </c>
      <c r="K1407" s="10">
        <f>'Volumi Totali'!K1407/'Volumi Totali'!N1407</f>
        <v>9.8925496696511579E-3</v>
      </c>
      <c r="L1407" s="10">
        <f>'Volumi Totali'!L1407/'Volumi Totali'!N1407</f>
        <v>2.1454605283224735E-3</v>
      </c>
      <c r="N1407" s="11">
        <f t="shared" si="22"/>
        <v>1</v>
      </c>
      <c r="P1407" s="10">
        <f>(B1407*BTC!J1407+Indice!C1407*XRP!J1407+Indice!D1407*LTC!J1407+Indice!E1407*ETC!J677+Indice!F1407*ETH!J824+Indice!G1407*BCH!J677+Indice!H1407*XMR!J1267+Indice!I1407*ZEC!J677+Indice!J1407*EOS!J677+Indice!K1407*DASH!J1363+Indice!L1407*XLM!J1191)</f>
        <v>2.7942563277455249E-3</v>
      </c>
      <c r="Q1407" s="18">
        <f>((B$1402*BTC!E1407+Indice!C$1402*XRP!E1407+Indice!D$1402*LTC!E1407+Indice!F$1402*ETH!E824+Indice!H$1402*XMR!E902+Indice!K$1402*DASH!E1363+Indice!L$1402*XLM!E1191+E$1402*ETC!E647+I$1402*ZEC!E708+J$1402*EOS!E677+G$1402*BCH!E677)/S$733)</f>
        <v>5669.2566937327292</v>
      </c>
      <c r="R1407" s="5"/>
      <c r="S1407" s="4"/>
      <c r="T1407" s="10"/>
      <c r="U1407" s="10"/>
    </row>
    <row r="1408" spans="1:21" x14ac:dyDescent="0.25">
      <c r="A1408" s="4">
        <v>43045</v>
      </c>
      <c r="B1408" s="10">
        <f>'Volumi Totali'!B1408/'Volumi Totali'!N1408</f>
        <v>0.57545482720112695</v>
      </c>
      <c r="C1408" s="10">
        <f>'Volumi Totali'!C1408/'Volumi Totali'!N1408</f>
        <v>1.8905001820152634E-2</v>
      </c>
      <c r="D1408" s="10">
        <f>'Volumi Totali'!D1408/'Volumi Totali'!N1408</f>
        <v>2.476421540746335E-2</v>
      </c>
      <c r="E1408" s="10">
        <f>'Volumi Totali'!E1408/'Volumi Totali'!N1408</f>
        <v>8.056404813496873E-2</v>
      </c>
      <c r="F1408" s="10">
        <f>'Volumi Totali'!F1408/'Volumi Totali'!N1408</f>
        <v>0.10713548947797449</v>
      </c>
      <c r="G1408" s="10">
        <f>'Volumi Totali'!G1408/'Volumi Totali'!N1408</f>
        <v>0.14684648718234183</v>
      </c>
      <c r="H1408" s="10">
        <f>'Volumi Totali'!H1408/'Volumi Totali'!N1408</f>
        <v>1.9180348799212304E-2</v>
      </c>
      <c r="I1408" s="10">
        <f>'Volumi Totali'!I1408/'Volumi Totali'!N1408</f>
        <v>8.8527289880601084E-3</v>
      </c>
      <c r="J1408" s="10">
        <f>'Volumi Totali'!J1408/'Volumi Totali'!N1408</f>
        <v>4.8189974512419043E-3</v>
      </c>
      <c r="K1408" s="10">
        <f>'Volumi Totali'!K1408/'Volumi Totali'!N1408</f>
        <v>1.1105174530796321E-2</v>
      </c>
      <c r="L1408" s="10">
        <f>'Volumi Totali'!L1408/'Volumi Totali'!N1408</f>
        <v>2.3726810066613951E-3</v>
      </c>
      <c r="N1408" s="11">
        <f t="shared" si="22"/>
        <v>1</v>
      </c>
      <c r="P1408" s="10">
        <f>(B1408*BTC!J1408+Indice!C1408*XRP!J1408+Indice!D1408*LTC!J1408+Indice!E1408*ETC!J678+Indice!F1408*ETH!J825+Indice!G1408*BCH!J678+Indice!H1408*XMR!J1268+Indice!I1408*ZEC!J678+Indice!J1408*EOS!J678+Indice!K1408*DASH!J1364+Indice!L1408*XLM!J1192)</f>
        <v>-3.8162885811740183E-2</v>
      </c>
      <c r="Q1408" s="18">
        <f>((B$1402*BTC!E1408+Indice!C$1402*XRP!E1408+Indice!D$1402*LTC!E1408+Indice!F$1402*ETH!E825+Indice!H$1402*XMR!E903+Indice!K$1402*DASH!E1364+Indice!L$1402*XLM!E1192+E$1402*ETC!E648+I$1402*ZEC!E709+J$1402*EOS!E678+G$1402*BCH!E678)/S$733)</f>
        <v>5378.1311192326275</v>
      </c>
      <c r="R1408" s="5"/>
      <c r="S1408" s="3"/>
      <c r="T1408" s="10"/>
      <c r="U1408" s="10"/>
    </row>
    <row r="1409" spans="1:21" x14ac:dyDescent="0.25">
      <c r="A1409" s="3">
        <v>43046</v>
      </c>
      <c r="B1409" s="10">
        <f>'Volumi Totali'!B1409/'Volumi Totali'!N1409</f>
        <v>0.55258733706707663</v>
      </c>
      <c r="C1409" s="10">
        <f>'Volumi Totali'!C1409/'Volumi Totali'!N1409</f>
        <v>2.7096337035860743E-2</v>
      </c>
      <c r="D1409" s="10">
        <f>'Volumi Totali'!D1409/'Volumi Totali'!N1409</f>
        <v>9.5648246892528793E-2</v>
      </c>
      <c r="E1409" s="10">
        <f>'Volumi Totali'!E1409/'Volumi Totali'!N1409</f>
        <v>4.1274327868272967E-2</v>
      </c>
      <c r="F1409" s="10">
        <f>'Volumi Totali'!F1409/'Volumi Totali'!N1409</f>
        <v>0.12845088870351146</v>
      </c>
      <c r="G1409" s="10">
        <f>'Volumi Totali'!G1409/'Volumi Totali'!N1409</f>
        <v>8.9162825216402092E-2</v>
      </c>
      <c r="H1409" s="10">
        <f>'Volumi Totali'!H1409/'Volumi Totali'!N1409</f>
        <v>1.9300506637771914E-2</v>
      </c>
      <c r="I1409" s="10">
        <f>'Volumi Totali'!I1409/'Volumi Totali'!N1409</f>
        <v>1.3170416510109683E-2</v>
      </c>
      <c r="J1409" s="10">
        <f>'Volumi Totali'!J1409/'Volumi Totali'!N1409</f>
        <v>4.0241289787410171E-3</v>
      </c>
      <c r="K1409" s="10">
        <f>'Volumi Totali'!K1409/'Volumi Totali'!N1409</f>
        <v>2.195565074845977E-2</v>
      </c>
      <c r="L1409" s="10">
        <f>'Volumi Totali'!L1409/'Volumi Totali'!N1409</f>
        <v>7.3293343412649085E-3</v>
      </c>
      <c r="N1409" s="11">
        <f t="shared" si="22"/>
        <v>1</v>
      </c>
      <c r="P1409" s="10">
        <f>(B1409*BTC!J1409+Indice!C1409*XRP!J1409+Indice!D1409*LTC!J1409+Indice!E1409*ETC!J679+Indice!F1409*ETH!J826+Indice!G1409*BCH!J679+Indice!H1409*XMR!J1269+Indice!I1409*ZEC!J679+Indice!J1409*EOS!J679+Indice!K1409*DASH!J1365+Indice!L1409*XLM!J1193)</f>
        <v>2.1025608857434434E-2</v>
      </c>
      <c r="Q1409" s="18">
        <f>((B$1402*BTC!E1409+Indice!C$1402*XRP!E1409+Indice!D$1402*LTC!E1409+Indice!F$1402*ETH!E826+Indice!H$1402*XMR!E904+Indice!K$1402*DASH!E1365+Indice!L$1402*XLM!E1193+E$1402*ETC!E649+I$1402*ZEC!E710+J$1402*EOS!E679+G$1402*BCH!E679)/S$733)</f>
        <v>5470.9805244844874</v>
      </c>
      <c r="R1409" s="5"/>
      <c r="S1409" s="4"/>
      <c r="T1409" s="10"/>
      <c r="U1409" s="10"/>
    </row>
    <row r="1410" spans="1:21" x14ac:dyDescent="0.25">
      <c r="A1410" s="4">
        <v>43047</v>
      </c>
      <c r="B1410" s="10">
        <f>'Volumi Totali'!B1410/'Volumi Totali'!N1410</f>
        <v>0.62398297318694895</v>
      </c>
      <c r="C1410" s="10">
        <f>'Volumi Totali'!C1410/'Volumi Totali'!N1410</f>
        <v>2.1281071469802602E-2</v>
      </c>
      <c r="D1410" s="10">
        <f>'Volumi Totali'!D1410/'Volumi Totali'!N1410</f>
        <v>4.7380242680340731E-2</v>
      </c>
      <c r="E1410" s="10">
        <f>'Volumi Totali'!E1410/'Volumi Totali'!N1410</f>
        <v>1.8918525698553321E-2</v>
      </c>
      <c r="F1410" s="10">
        <f>'Volumi Totali'!F1410/'Volumi Totali'!N1410</f>
        <v>0.131238980145886</v>
      </c>
      <c r="G1410" s="10">
        <f>'Volumi Totali'!G1410/'Volumi Totali'!N1410</f>
        <v>0.1135710843234395</v>
      </c>
      <c r="H1410" s="10">
        <f>'Volumi Totali'!H1410/'Volumi Totali'!N1410</f>
        <v>1.0822677693672862E-2</v>
      </c>
      <c r="I1410" s="10">
        <f>'Volumi Totali'!I1410/'Volumi Totali'!N1410</f>
        <v>8.2440539243480142E-3</v>
      </c>
      <c r="J1410" s="10">
        <f>'Volumi Totali'!J1410/'Volumi Totali'!N1410</f>
        <v>5.148245870538852E-3</v>
      </c>
      <c r="K1410" s="10">
        <f>'Volumi Totali'!K1410/'Volumi Totali'!N1410</f>
        <v>1.4040497995036247E-2</v>
      </c>
      <c r="L1410" s="10">
        <f>'Volumi Totali'!L1410/'Volumi Totali'!N1410</f>
        <v>5.3716470114328731E-3</v>
      </c>
      <c r="N1410" s="11">
        <f t="shared" si="22"/>
        <v>1</v>
      </c>
      <c r="P1410" s="10">
        <f>(B1410*BTC!J1410+Indice!C1410*XRP!J1410+Indice!D1410*LTC!J1410+Indice!E1410*ETC!J680+Indice!F1410*ETH!J827+Indice!G1410*BCH!J680+Indice!H1410*XMR!J1270+Indice!I1410*ZEC!J680+Indice!J1410*EOS!J680+Indice!K1410*DASH!J1366+Indice!L1410*XLM!J1194)</f>
        <v>4.3471657375729056E-2</v>
      </c>
      <c r="Q1410" s="18">
        <f>((B$1402*BTC!E1410+Indice!C$1402*XRP!E1410+Indice!D$1402*LTC!E1410+Indice!F$1402*ETH!E827+Indice!H$1402*XMR!E905+Indice!K$1402*DASH!E1366+Indice!L$1402*XLM!E1194+E$1402*ETC!E650+I$1402*ZEC!E711+J$1402*EOS!E680+G$1402*BCH!E680)/S$733)</f>
        <v>5710.3634732751416</v>
      </c>
      <c r="R1410" s="5"/>
      <c r="S1410" s="3"/>
      <c r="T1410" s="10"/>
      <c r="U1410" s="10"/>
    </row>
    <row r="1411" spans="1:21" x14ac:dyDescent="0.25">
      <c r="A1411" s="3">
        <v>43048</v>
      </c>
      <c r="B1411" s="10">
        <f>'Volumi Totali'!B1411/'Volumi Totali'!N1411</f>
        <v>0.56319526689525756</v>
      </c>
      <c r="C1411" s="10">
        <f>'Volumi Totali'!C1411/'Volumi Totali'!N1411</f>
        <v>2.5821356125819567E-2</v>
      </c>
      <c r="D1411" s="10">
        <f>'Volumi Totali'!D1411/'Volumi Totali'!N1411</f>
        <v>4.8818052614827176E-2</v>
      </c>
      <c r="E1411" s="10">
        <f>'Volumi Totali'!E1411/'Volumi Totali'!N1411</f>
        <v>2.25541703336694E-2</v>
      </c>
      <c r="F1411" s="10">
        <f>'Volumi Totali'!F1411/'Volumi Totali'!N1411</f>
        <v>0.15593155075954107</v>
      </c>
      <c r="G1411" s="10">
        <f>'Volumi Totali'!G1411/'Volumi Totali'!N1411</f>
        <v>0.12400979544475481</v>
      </c>
      <c r="H1411" s="10">
        <f>'Volumi Totali'!H1411/'Volumi Totali'!N1411</f>
        <v>1.516365186311297E-2</v>
      </c>
      <c r="I1411" s="10">
        <f>'Volumi Totali'!I1411/'Volumi Totali'!N1411</f>
        <v>1.5112818089371555E-2</v>
      </c>
      <c r="J1411" s="10">
        <f>'Volumi Totali'!J1411/'Volumi Totali'!N1411</f>
        <v>4.3162971249157732E-3</v>
      </c>
      <c r="K1411" s="10">
        <f>'Volumi Totali'!K1411/'Volumi Totali'!N1411</f>
        <v>1.9348954263387407E-2</v>
      </c>
      <c r="L1411" s="10">
        <f>'Volumi Totali'!L1411/'Volumi Totali'!N1411</f>
        <v>5.7280864853426891E-3</v>
      </c>
      <c r="N1411" s="11">
        <f t="shared" si="22"/>
        <v>1</v>
      </c>
      <c r="P1411" s="10">
        <f>(B1411*BTC!J1411+Indice!C1411*XRP!J1411+Indice!D1411*LTC!J1411+Indice!E1411*ETC!J681+Indice!F1411*ETH!J828+Indice!G1411*BCH!J681+Indice!H1411*XMR!J1271+Indice!I1411*ZEC!J681+Indice!J1411*EOS!J681+Indice!K1411*DASH!J1367+Indice!L1411*XLM!J1195)</f>
        <v>-7.3080410378046452E-3</v>
      </c>
      <c r="Q1411" s="18">
        <f>((B$1402*BTC!E1411+Indice!C$1402*XRP!E1411+Indice!D$1402*LTC!E1411+Indice!F$1402*ETH!E828+Indice!H$1402*XMR!E906+Indice!K$1402*DASH!E1367+Indice!L$1402*XLM!E1195+E$1402*ETC!E651+I$1402*ZEC!E712+J$1402*EOS!E681+G$1402*BCH!E681)/S$733)</f>
        <v>5478.6612322586079</v>
      </c>
      <c r="R1411" s="5"/>
      <c r="S1411" s="4"/>
      <c r="T1411" s="10"/>
      <c r="U1411" s="10"/>
    </row>
    <row r="1412" spans="1:21" x14ac:dyDescent="0.25">
      <c r="A1412" s="4">
        <v>43049</v>
      </c>
      <c r="B1412" s="10">
        <f>'Volumi Totali'!B1412/'Volumi Totali'!N1412</f>
        <v>0.4214644545243893</v>
      </c>
      <c r="C1412" s="10">
        <f>'Volumi Totali'!C1412/'Volumi Totali'!N1412</f>
        <v>1.141273838365226E-2</v>
      </c>
      <c r="D1412" s="10">
        <f>'Volumi Totali'!D1412/'Volumi Totali'!N1412</f>
        <v>2.3596669222755086E-2</v>
      </c>
      <c r="E1412" s="10">
        <f>'Volumi Totali'!E1412/'Volumi Totali'!N1412</f>
        <v>2.4265169118761296E-2</v>
      </c>
      <c r="F1412" s="10">
        <f>'Volumi Totali'!F1412/'Volumi Totali'!N1412</f>
        <v>7.1696176217935711E-2</v>
      </c>
      <c r="G1412" s="10">
        <f>'Volumi Totali'!G1412/'Volumi Totali'!N1412</f>
        <v>0.42042624380565341</v>
      </c>
      <c r="H1412" s="10">
        <f>'Volumi Totali'!H1412/'Volumi Totali'!N1412</f>
        <v>6.8471740682800823E-3</v>
      </c>
      <c r="I1412" s="10">
        <f>'Volumi Totali'!I1412/'Volumi Totali'!N1412</f>
        <v>6.3718678351809511E-3</v>
      </c>
      <c r="J1412" s="10">
        <f>'Volumi Totali'!J1412/'Volumi Totali'!N1412</f>
        <v>1.8631751859372477E-3</v>
      </c>
      <c r="K1412" s="10">
        <f>'Volumi Totali'!K1412/'Volumi Totali'!N1412</f>
        <v>9.4154914930451722E-3</v>
      </c>
      <c r="L1412" s="10">
        <f>'Volumi Totali'!L1412/'Volumi Totali'!N1412</f>
        <v>2.6408401444095054E-3</v>
      </c>
      <c r="N1412" s="11">
        <f t="shared" si="22"/>
        <v>1</v>
      </c>
      <c r="P1412" s="10">
        <f>(B1412*BTC!J1412+Indice!C1412*XRP!J1412+Indice!D1412*LTC!J1412+Indice!E1412*ETC!J682+Indice!F1412*ETH!J829+Indice!G1412*BCH!J682+Indice!H1412*XMR!J1272+Indice!I1412*ZEC!J682+Indice!J1412*EOS!J682+Indice!K1412*DASH!J1368+Indice!L1412*XLM!J1196)</f>
        <v>0.18592505973093751</v>
      </c>
      <c r="Q1412" s="18">
        <f>((B$1402*BTC!E1412+Indice!C$1402*XRP!E1412+Indice!D$1402*LTC!E1412+Indice!F$1402*ETH!E829+Indice!H$1402*XMR!E907+Indice!K$1402*DASH!E1368+Indice!L$1402*XLM!E1196+E$1402*ETC!E652+I$1402*ZEC!E713+J$1402*EOS!E682+G$1402*BCH!E682)/S$733)</f>
        <v>5121.0654046725149</v>
      </c>
      <c r="R1412" s="5"/>
      <c r="S1412" s="3"/>
      <c r="T1412" s="10"/>
      <c r="U1412" s="10"/>
    </row>
    <row r="1413" spans="1:21" x14ac:dyDescent="0.25">
      <c r="A1413" s="3">
        <v>43050</v>
      </c>
      <c r="B1413" s="10">
        <f>'Volumi Totali'!B1413/'Volumi Totali'!N1413</f>
        <v>0.39061450636058753</v>
      </c>
      <c r="C1413" s="10">
        <f>'Volumi Totali'!C1413/'Volumi Totali'!N1413</f>
        <v>1.0703248942467295E-2</v>
      </c>
      <c r="D1413" s="10">
        <f>'Volumi Totali'!D1413/'Volumi Totali'!N1413</f>
        <v>2.1684059947422635E-2</v>
      </c>
      <c r="E1413" s="10">
        <f>'Volumi Totali'!E1413/'Volumi Totali'!N1413</f>
        <v>7.631222082852715E-2</v>
      </c>
      <c r="F1413" s="10">
        <f>'Volumi Totali'!F1413/'Volumi Totali'!N1413</f>
        <v>6.7027179064003933E-2</v>
      </c>
      <c r="G1413" s="10">
        <f>'Volumi Totali'!G1413/'Volumi Totali'!N1413</f>
        <v>0.40900376202558447</v>
      </c>
      <c r="H1413" s="10">
        <f>'Volumi Totali'!H1413/'Volumi Totali'!N1413</f>
        <v>8.5710018997884971E-3</v>
      </c>
      <c r="I1413" s="10">
        <f>'Volumi Totali'!I1413/'Volumi Totali'!N1413</f>
        <v>5.4124678578396854E-3</v>
      </c>
      <c r="J1413" s="10">
        <f>'Volumi Totali'!J1413/'Volumi Totali'!N1413</f>
        <v>2.1914750308133597E-3</v>
      </c>
      <c r="K1413" s="10">
        <f>'Volumi Totali'!K1413/'Volumi Totali'!N1413</f>
        <v>7.0545167435858997E-3</v>
      </c>
      <c r="L1413" s="10">
        <f>'Volumi Totali'!L1413/'Volumi Totali'!N1413</f>
        <v>1.4255612993795358E-3</v>
      </c>
      <c r="N1413" s="11">
        <f t="shared" si="22"/>
        <v>1</v>
      </c>
      <c r="P1413" s="10">
        <f>(B1413*BTC!J1413+Indice!C1413*XRP!J1413+Indice!D1413*LTC!J1413+Indice!E1413*ETC!J683+Indice!F1413*ETH!J830+Indice!G1413*BCH!J683+Indice!H1413*XMR!J1273+Indice!I1413*ZEC!J683+Indice!J1413*EOS!J683+Indice!K1413*DASH!J1369+Indice!L1413*XLM!J1197)</f>
        <v>0.13293857168396458</v>
      </c>
      <c r="Q1413" s="18">
        <f>((B$1402*BTC!E1413+Indice!C$1402*XRP!E1413+Indice!D$1402*LTC!E1413+Indice!F$1402*ETH!E830+Indice!H$1402*XMR!E908+Indice!K$1402*DASH!E1369+Indice!L$1402*XLM!E1197+E$1402*ETC!E653+I$1402*ZEC!E714+J$1402*EOS!E683+G$1402*BCH!E683)/S$733)</f>
        <v>4965.3128526228529</v>
      </c>
      <c r="R1413" s="5"/>
      <c r="S1413" s="4"/>
      <c r="T1413" s="10"/>
      <c r="U1413" s="10"/>
    </row>
    <row r="1414" spans="1:21" x14ac:dyDescent="0.25">
      <c r="A1414" s="4">
        <v>43051</v>
      </c>
      <c r="B1414" s="10">
        <f>'Volumi Totali'!B1414/'Volumi Totali'!N1414</f>
        <v>0.42652798479878101</v>
      </c>
      <c r="C1414" s="10">
        <f>'Volumi Totali'!C1414/'Volumi Totali'!N1414</f>
        <v>1.1960364542372301E-2</v>
      </c>
      <c r="D1414" s="10">
        <f>'Volumi Totali'!D1414/'Volumi Totali'!N1414</f>
        <v>1.5371930958866043E-2</v>
      </c>
      <c r="E1414" s="10">
        <f>'Volumi Totali'!E1414/'Volumi Totali'!N1414</f>
        <v>3.3211075026573791E-2</v>
      </c>
      <c r="F1414" s="10">
        <f>'Volumi Totali'!F1414/'Volumi Totali'!N1414</f>
        <v>7.6830128801522832E-2</v>
      </c>
      <c r="G1414" s="10">
        <f>'Volumi Totali'!G1414/'Volumi Totali'!N1414</f>
        <v>0.39862260740711153</v>
      </c>
      <c r="H1414" s="10">
        <f>'Volumi Totali'!H1414/'Volumi Totali'!N1414</f>
        <v>6.9020836646605391E-3</v>
      </c>
      <c r="I1414" s="10">
        <f>'Volumi Totali'!I1414/'Volumi Totali'!N1414</f>
        <v>5.6969284678389642E-3</v>
      </c>
      <c r="J1414" s="10">
        <f>'Volumi Totali'!J1414/'Volumi Totali'!N1414</f>
        <v>1.3918544933444726E-3</v>
      </c>
      <c r="K1414" s="10">
        <f>'Volumi Totali'!K1414/'Volumi Totali'!N1414</f>
        <v>2.2675432205876301E-2</v>
      </c>
      <c r="L1414" s="10">
        <f>'Volumi Totali'!L1414/'Volumi Totali'!N1414</f>
        <v>8.0960963305225242E-4</v>
      </c>
      <c r="N1414" s="11">
        <f t="shared" si="22"/>
        <v>0.99999999999999989</v>
      </c>
      <c r="P1414" s="10">
        <f>(B1414*BTC!J1414+Indice!C1414*XRP!J1414+Indice!D1414*LTC!J1414+Indice!E1414*ETC!J684+Indice!F1414*ETH!J831+Indice!G1414*BCH!J684+Indice!H1414*XMR!J1274+Indice!I1414*ZEC!J684+Indice!J1414*EOS!J684+Indice!K1414*DASH!J1370+Indice!L1414*XLM!J1198)</f>
        <v>1.1795469310067635E-3</v>
      </c>
      <c r="Q1414" s="18">
        <f>((B$1402*BTC!E1414+Indice!C$1402*XRP!E1414+Indice!D$1402*LTC!E1414+Indice!F$1402*ETH!E831+Indice!H$1402*XMR!E909+Indice!K$1402*DASH!E1370+Indice!L$1402*XLM!E1198+E$1402*ETC!E654+I$1402*ZEC!E715+J$1402*EOS!E684+G$1402*BCH!E684)/S$733)</f>
        <v>4667.7248474547505</v>
      </c>
      <c r="R1414" s="5"/>
      <c r="S1414" s="3"/>
      <c r="T1414" s="10"/>
      <c r="U1414" s="10"/>
    </row>
    <row r="1415" spans="1:21" x14ac:dyDescent="0.25">
      <c r="A1415" s="3">
        <v>43052</v>
      </c>
      <c r="B1415" s="10">
        <f>'Volumi Totali'!B1415/'Volumi Totali'!N1415</f>
        <v>0.46560836900613711</v>
      </c>
      <c r="C1415" s="10">
        <f>'Volumi Totali'!C1415/'Volumi Totali'!N1415</f>
        <v>9.8549962786790065E-3</v>
      </c>
      <c r="D1415" s="10">
        <f>'Volumi Totali'!D1415/'Volumi Totali'!N1415</f>
        <v>1.7654052714990404E-2</v>
      </c>
      <c r="E1415" s="10">
        <f>'Volumi Totali'!E1415/'Volumi Totali'!N1415</f>
        <v>2.6084327881470422E-2</v>
      </c>
      <c r="F1415" s="10">
        <f>'Volumi Totali'!F1415/'Volumi Totali'!N1415</f>
        <v>7.7453830252724495E-2</v>
      </c>
      <c r="G1415" s="10">
        <f>'Volumi Totali'!G1415/'Volumi Totali'!N1415</f>
        <v>0.36059012925291462</v>
      </c>
      <c r="H1415" s="10">
        <f>'Volumi Totali'!H1415/'Volumi Totali'!N1415</f>
        <v>8.638277758284494E-3</v>
      </c>
      <c r="I1415" s="10">
        <f>'Volumi Totali'!I1415/'Volumi Totali'!N1415</f>
        <v>8.6189494259509836E-3</v>
      </c>
      <c r="J1415" s="10">
        <f>'Volumi Totali'!J1415/'Volumi Totali'!N1415</f>
        <v>1.5498794980324448E-3</v>
      </c>
      <c r="K1415" s="10">
        <f>'Volumi Totali'!K1415/'Volumi Totali'!N1415</f>
        <v>2.3111185519573814E-2</v>
      </c>
      <c r="L1415" s="10">
        <f>'Volumi Totali'!L1415/'Volumi Totali'!N1415</f>
        <v>8.3600241124216811E-4</v>
      </c>
      <c r="N1415" s="11">
        <f t="shared" si="22"/>
        <v>1</v>
      </c>
      <c r="P1415" s="10">
        <f>(B1415*BTC!J1415+Indice!C1415*XRP!J1415+Indice!D1415*LTC!J1415+Indice!E1415*ETC!J685+Indice!F1415*ETH!J832+Indice!G1415*BCH!J685+Indice!H1415*XMR!J1275+Indice!I1415*ZEC!J685+Indice!J1415*EOS!J685+Indice!K1415*DASH!J1371+Indice!L1415*XLM!J1199)</f>
        <v>4.1057282411777606E-2</v>
      </c>
      <c r="Q1415" s="18">
        <f>((B$1402*BTC!E1415+Indice!C$1402*XRP!E1415+Indice!D$1402*LTC!E1415+Indice!F$1402*ETH!E832+Indice!H$1402*XMR!E910+Indice!K$1402*DASH!E1371+Indice!L$1402*XLM!E1199+E$1402*ETC!E655+I$1402*ZEC!E716+J$1402*EOS!E685+G$1402*BCH!E685)/S$733)</f>
        <v>5119.865938663811</v>
      </c>
      <c r="R1415" s="5"/>
      <c r="S1415" s="4"/>
      <c r="T1415" s="10"/>
      <c r="U1415" s="10"/>
    </row>
    <row r="1416" spans="1:21" x14ac:dyDescent="0.25">
      <c r="A1416" s="4">
        <v>43053</v>
      </c>
      <c r="B1416" s="10">
        <f>'Volumi Totali'!B1416/'Volumi Totali'!N1416</f>
        <v>0.45209404753463833</v>
      </c>
      <c r="C1416" s="10">
        <f>'Volumi Totali'!C1416/'Volumi Totali'!N1416</f>
        <v>1.8009749336088871E-2</v>
      </c>
      <c r="D1416" s="10">
        <f>'Volumi Totali'!D1416/'Volumi Totali'!N1416</f>
        <v>2.4620532272310706E-2</v>
      </c>
      <c r="E1416" s="10">
        <f>'Volumi Totali'!E1416/'Volumi Totali'!N1416</f>
        <v>6.3596142922542592E-2</v>
      </c>
      <c r="F1416" s="10">
        <f>'Volumi Totali'!F1416/'Volumi Totali'!N1416</f>
        <v>0.15126034398149782</v>
      </c>
      <c r="G1416" s="10">
        <f>'Volumi Totali'!G1416/'Volumi Totali'!N1416</f>
        <v>0.24009652706397283</v>
      </c>
      <c r="H1416" s="10">
        <f>'Volumi Totali'!H1416/'Volumi Totali'!N1416</f>
        <v>7.571614750598781E-3</v>
      </c>
      <c r="I1416" s="10">
        <f>'Volumi Totali'!I1416/'Volumi Totali'!N1416</f>
        <v>7.3906560880145286E-3</v>
      </c>
      <c r="J1416" s="10">
        <f>'Volumi Totali'!J1416/'Volumi Totali'!N1416</f>
        <v>1.5176658139030583E-2</v>
      </c>
      <c r="K1416" s="10">
        <f>'Volumi Totali'!K1416/'Volumi Totali'!N1416</f>
        <v>1.7513834645393415E-2</v>
      </c>
      <c r="L1416" s="10">
        <f>'Volumi Totali'!L1416/'Volumi Totali'!N1416</f>
        <v>2.6698932659115454E-3</v>
      </c>
      <c r="N1416" s="11">
        <f t="shared" si="22"/>
        <v>1</v>
      </c>
      <c r="P1416" s="10">
        <f>(B1416*BTC!J1416+Indice!C1416*XRP!J1416+Indice!D1416*LTC!J1416+Indice!E1416*ETC!J686+Indice!F1416*ETH!J833+Indice!G1416*BCH!J686+Indice!H1416*XMR!J1276+Indice!I1416*ZEC!J686+Indice!J1416*EOS!J686+Indice!K1416*DASH!J1372+Indice!L1416*XLM!J1200)</f>
        <v>1.4691330394223129E-2</v>
      </c>
      <c r="Q1416" s="18">
        <f>((B$1402*BTC!E1416+Indice!C$1402*XRP!E1416+Indice!D$1402*LTC!E1416+Indice!F$1402*ETH!E833+Indice!H$1402*XMR!E911+Indice!K$1402*DASH!E1372+Indice!L$1402*XLM!E1200+E$1402*ETC!E656+I$1402*ZEC!E717+J$1402*EOS!E686+G$1402*BCH!E686)/S$733)</f>
        <v>5170.7228131781931</v>
      </c>
      <c r="R1416" s="5"/>
      <c r="S1416" s="3"/>
      <c r="T1416" s="10"/>
      <c r="U1416" s="10"/>
    </row>
    <row r="1417" spans="1:21" x14ac:dyDescent="0.25">
      <c r="A1417" s="3">
        <v>43054</v>
      </c>
      <c r="B1417" s="10">
        <f>'Volumi Totali'!B1417/'Volumi Totali'!N1417</f>
        <v>0.59796867266121734</v>
      </c>
      <c r="C1417" s="10">
        <f>'Volumi Totali'!C1417/'Volumi Totali'!N1417</f>
        <v>1.4276215514018144E-2</v>
      </c>
      <c r="D1417" s="10">
        <f>'Volumi Totali'!D1417/'Volumi Totali'!N1417</f>
        <v>2.7705201535350426E-2</v>
      </c>
      <c r="E1417" s="10">
        <f>'Volumi Totali'!E1417/'Volumi Totali'!N1417</f>
        <v>2.1289916046771253E-2</v>
      </c>
      <c r="F1417" s="10">
        <f>'Volumi Totali'!F1417/'Volumi Totali'!N1417</f>
        <v>0.10286692456412136</v>
      </c>
      <c r="G1417" s="10">
        <f>'Volumi Totali'!G1417/'Volumi Totali'!N1417</f>
        <v>0.18814700465910231</v>
      </c>
      <c r="H1417" s="10">
        <f>'Volumi Totali'!H1417/'Volumi Totali'!N1417</f>
        <v>7.113866630899462E-3</v>
      </c>
      <c r="I1417" s="10">
        <f>'Volumi Totali'!I1417/'Volumi Totali'!N1417</f>
        <v>1.2801990646772017E-2</v>
      </c>
      <c r="J1417" s="10">
        <f>'Volumi Totali'!J1417/'Volumi Totali'!N1417</f>
        <v>9.1314457352894875E-3</v>
      </c>
      <c r="K1417" s="10">
        <f>'Volumi Totali'!K1417/'Volumi Totali'!N1417</f>
        <v>1.4683745426242545E-2</v>
      </c>
      <c r="L1417" s="10">
        <f>'Volumi Totali'!L1417/'Volumi Totali'!N1417</f>
        <v>4.0150165802156938E-3</v>
      </c>
      <c r="N1417" s="11">
        <f t="shared" si="22"/>
        <v>0.99999999999999989</v>
      </c>
      <c r="P1417" s="10">
        <f>(B1417*BTC!J1417+Indice!C1417*XRP!J1417+Indice!D1417*LTC!J1417+Indice!E1417*ETC!J687+Indice!F1417*ETH!J834+Indice!G1417*BCH!J687+Indice!H1417*XMR!J1277+Indice!I1417*ZEC!J687+Indice!J1417*EOS!J687+Indice!K1417*DASH!J1373+Indice!L1417*XLM!J1201)</f>
        <v>5.1638865152493066E-2</v>
      </c>
      <c r="Q1417" s="18">
        <f>((B$1402*BTC!E1417+Indice!C$1402*XRP!E1417+Indice!D$1402*LTC!E1417+Indice!F$1402*ETH!E834+Indice!H$1402*XMR!E912+Indice!K$1402*DASH!E1373+Indice!L$1402*XLM!E1201+E$1402*ETC!E657+I$1402*ZEC!E718+J$1402*EOS!E687+G$1402*BCH!E687)/S$733)</f>
        <v>5673.3281675768012</v>
      </c>
      <c r="R1417" s="5"/>
      <c r="S1417" s="4"/>
      <c r="T1417" s="10"/>
      <c r="U1417" s="10"/>
    </row>
    <row r="1418" spans="1:21" x14ac:dyDescent="0.25">
      <c r="A1418" s="4">
        <v>43055</v>
      </c>
      <c r="B1418" s="10">
        <f>'Volumi Totali'!B1418/'Volumi Totali'!N1418</f>
        <v>0.51183344025894861</v>
      </c>
      <c r="C1418" s="10">
        <f>'Volumi Totali'!C1418/'Volumi Totali'!N1418</f>
        <v>0.10214872218295756</v>
      </c>
      <c r="D1418" s="10">
        <f>'Volumi Totali'!D1418/'Volumi Totali'!N1418</f>
        <v>4.1768217231933968E-2</v>
      </c>
      <c r="E1418" s="10">
        <f>'Volumi Totali'!E1418/'Volumi Totali'!N1418</f>
        <v>1.8252573327157538E-2</v>
      </c>
      <c r="F1418" s="10">
        <f>'Volumi Totali'!F1418/'Volumi Totali'!N1418</f>
        <v>7.9640205693557259E-2</v>
      </c>
      <c r="G1418" s="10">
        <f>'Volumi Totali'!G1418/'Volumi Totali'!N1418</f>
        <v>0.20325157439577438</v>
      </c>
      <c r="H1418" s="10">
        <f>'Volumi Totali'!H1418/'Volumi Totali'!N1418</f>
        <v>7.4864009477221645E-3</v>
      </c>
      <c r="I1418" s="10">
        <f>'Volumi Totali'!I1418/'Volumi Totali'!N1418</f>
        <v>1.7379008631726124E-2</v>
      </c>
      <c r="J1418" s="10">
        <f>'Volumi Totali'!J1418/'Volumi Totali'!N1418</f>
        <v>6.4606086992379033E-3</v>
      </c>
      <c r="K1418" s="10">
        <f>'Volumi Totali'!K1418/'Volumi Totali'!N1418</f>
        <v>9.7217296824548965E-3</v>
      </c>
      <c r="L1418" s="10">
        <f>'Volumi Totali'!L1418/'Volumi Totali'!N1418</f>
        <v>2.0575189485296211E-3</v>
      </c>
      <c r="N1418" s="11">
        <f t="shared" si="22"/>
        <v>1</v>
      </c>
      <c r="P1418" s="10">
        <f>(B1418*BTC!J1418+Indice!C1418*XRP!J1418+Indice!D1418*LTC!J1418+Indice!E1418*ETC!J688+Indice!F1418*ETH!J835+Indice!G1418*BCH!J688+Indice!H1418*XMR!J1278+Indice!I1418*ZEC!J688+Indice!J1418*EOS!J688+Indice!K1418*DASH!J1374+Indice!L1418*XLM!J1202)</f>
        <v>-1.5857133344607087E-4</v>
      </c>
      <c r="Q1418" s="18">
        <f>((B$1402*BTC!E1418+Indice!C$1402*XRP!E1418+Indice!D$1402*LTC!E1418+Indice!F$1402*ETH!E835+Indice!H$1402*XMR!E913+Indice!K$1402*DASH!E1374+Indice!L$1402*XLM!E1202+E$1402*ETC!E658+I$1402*ZEC!E719+J$1402*EOS!E688+G$1402*BCH!E688)/S$733)</f>
        <v>6055.4647789287346</v>
      </c>
      <c r="R1418" s="5"/>
      <c r="S1418" s="3"/>
      <c r="T1418" s="10"/>
      <c r="U1418" s="10"/>
    </row>
    <row r="1419" spans="1:21" x14ac:dyDescent="0.25">
      <c r="A1419" s="3">
        <v>43056</v>
      </c>
      <c r="B1419" s="10">
        <f>'Volumi Totali'!B1419/'Volumi Totali'!N1419</f>
        <v>0.4827198448026051</v>
      </c>
      <c r="C1419" s="10">
        <f>'Volumi Totali'!C1419/'Volumi Totali'!N1419</f>
        <v>4.1205428308131731E-2</v>
      </c>
      <c r="D1419" s="10">
        <f>'Volumi Totali'!D1419/'Volumi Totali'!N1419</f>
        <v>3.6373112185260036E-2</v>
      </c>
      <c r="E1419" s="10">
        <f>'Volumi Totali'!E1419/'Volumi Totali'!N1419</f>
        <v>1.5665327828384829E-2</v>
      </c>
      <c r="F1419" s="10">
        <f>'Volumi Totali'!F1419/'Volumi Totali'!N1419</f>
        <v>6.4519377422428775E-2</v>
      </c>
      <c r="G1419" s="10">
        <f>'Volumi Totali'!G1419/'Volumi Totali'!N1419</f>
        <v>0.33243097060894067</v>
      </c>
      <c r="H1419" s="10">
        <f>'Volumi Totali'!H1419/'Volumi Totali'!N1419</f>
        <v>4.8906040092384171E-3</v>
      </c>
      <c r="I1419" s="10">
        <f>'Volumi Totali'!I1419/'Volumi Totali'!N1419</f>
        <v>5.8515669088993298E-3</v>
      </c>
      <c r="J1419" s="10">
        <f>'Volumi Totali'!J1419/'Volumi Totali'!N1419</f>
        <v>5.2698752134975801E-3</v>
      </c>
      <c r="K1419" s="10">
        <f>'Volumi Totali'!K1419/'Volumi Totali'!N1419</f>
        <v>9.8687820176531216E-3</v>
      </c>
      <c r="L1419" s="10">
        <f>'Volumi Totali'!L1419/'Volumi Totali'!N1419</f>
        <v>1.205110694960391E-3</v>
      </c>
      <c r="N1419" s="11">
        <f t="shared" si="22"/>
        <v>1</v>
      </c>
      <c r="P1419" s="10">
        <f>(B1419*BTC!J1419+Indice!C1419*XRP!J1419+Indice!D1419*LTC!J1419+Indice!E1419*ETC!J689+Indice!F1419*ETH!J836+Indice!G1419*BCH!J689+Indice!H1419*XMR!J1279+Indice!I1419*ZEC!J689+Indice!J1419*EOS!J689+Indice!K1419*DASH!J1375+Indice!L1419*XLM!J1203)</f>
        <v>9.1996931797482431E-2</v>
      </c>
      <c r="Q1419" s="18">
        <f>((B$1402*BTC!E1419+Indice!C$1402*XRP!E1419+Indice!D$1402*LTC!E1419+Indice!F$1402*ETH!E836+Indice!H$1402*XMR!E914+Indice!K$1402*DASH!E1375+Indice!L$1402*XLM!E1203+E$1402*ETC!E659+I$1402*ZEC!E720+J$1402*EOS!E689+G$1402*BCH!E689)/S$733)</f>
        <v>5965.3559019914701</v>
      </c>
      <c r="R1419" s="5"/>
      <c r="S1419" s="4"/>
      <c r="T1419" s="10"/>
      <c r="U1419" s="10"/>
    </row>
    <row r="1420" spans="1:21" x14ac:dyDescent="0.25">
      <c r="A1420" s="4">
        <v>43057</v>
      </c>
      <c r="B1420" s="10">
        <f>'Volumi Totali'!B1420/'Volumi Totali'!N1420</f>
        <v>0.44848487422198285</v>
      </c>
      <c r="C1420" s="10">
        <f>'Volumi Totali'!C1420/'Volumi Totali'!N1420</f>
        <v>1.7647154932831189E-2</v>
      </c>
      <c r="D1420" s="10">
        <f>'Volumi Totali'!D1420/'Volumi Totali'!N1420</f>
        <v>2.128731424032651E-2</v>
      </c>
      <c r="E1420" s="10">
        <f>'Volumi Totali'!E1420/'Volumi Totali'!N1420</f>
        <v>1.9500558942795409E-2</v>
      </c>
      <c r="F1420" s="10">
        <f>'Volumi Totali'!F1420/'Volumi Totali'!N1420</f>
        <v>7.9448638649723499E-2</v>
      </c>
      <c r="G1420" s="10">
        <f>'Volumi Totali'!G1420/'Volumi Totali'!N1420</f>
        <v>0.37346568931570373</v>
      </c>
      <c r="H1420" s="10">
        <f>'Volumi Totali'!H1420/'Volumi Totali'!N1420</f>
        <v>7.6015164511429711E-3</v>
      </c>
      <c r="I1420" s="10">
        <f>'Volumi Totali'!I1420/'Volumi Totali'!N1420</f>
        <v>7.4707324660207262E-3</v>
      </c>
      <c r="J1420" s="10">
        <f>'Volumi Totali'!J1420/'Volumi Totali'!N1420</f>
        <v>6.4757762388274083E-3</v>
      </c>
      <c r="K1420" s="10">
        <f>'Volumi Totali'!K1420/'Volumi Totali'!N1420</f>
        <v>1.7764193758372491E-2</v>
      </c>
      <c r="L1420" s="10">
        <f>'Volumi Totali'!L1420/'Volumi Totali'!N1420</f>
        <v>8.5355078227318016E-4</v>
      </c>
      <c r="N1420" s="11">
        <f t="shared" si="22"/>
        <v>1</v>
      </c>
      <c r="P1420" s="10">
        <f>(B1420*BTC!J1420+Indice!C1420*XRP!J1420+Indice!D1420*LTC!J1420+Indice!E1420*ETC!J690+Indice!F1420*ETH!J837+Indice!G1420*BCH!J690+Indice!H1420*XMR!J1280+Indice!I1420*ZEC!J690+Indice!J1420*EOS!J690+Indice!K1420*DASH!J1376+Indice!L1420*XLM!J1204)</f>
        <v>3.2574760354869309E-2</v>
      </c>
      <c r="Q1420" s="18">
        <f>((B$1402*BTC!E1420+Indice!C$1402*XRP!E1420+Indice!D$1402*LTC!E1420+Indice!F$1402*ETH!E837+Indice!H$1402*XMR!E915+Indice!K$1402*DASH!E1376+Indice!L$1402*XLM!E1204+E$1402*ETC!E660+I$1402*ZEC!E721+J$1402*EOS!E690+G$1402*BCH!E690)/S$733)</f>
        <v>6036.3800405984312</v>
      </c>
      <c r="R1420" s="5"/>
      <c r="S1420" s="3"/>
      <c r="T1420" s="10"/>
      <c r="U1420" s="10"/>
    </row>
    <row r="1421" spans="1:21" x14ac:dyDescent="0.25">
      <c r="A1421" s="3">
        <v>43058</v>
      </c>
      <c r="B1421" s="10">
        <f>'Volumi Totali'!B1421/'Volumi Totali'!N1421</f>
        <v>0.49090261901581117</v>
      </c>
      <c r="C1421" s="10">
        <f>'Volumi Totali'!C1421/'Volumi Totali'!N1421</f>
        <v>3.0209968094590037E-2</v>
      </c>
      <c r="D1421" s="10">
        <f>'Volumi Totali'!D1421/'Volumi Totali'!N1421</f>
        <v>3.788669184701883E-2</v>
      </c>
      <c r="E1421" s="10">
        <f>'Volumi Totali'!E1421/'Volumi Totali'!N1421</f>
        <v>1.7242664135058205E-2</v>
      </c>
      <c r="F1421" s="10">
        <f>'Volumi Totali'!F1421/'Volumi Totali'!N1421</f>
        <v>0.18417187690622408</v>
      </c>
      <c r="G1421" s="10">
        <f>'Volumi Totali'!G1421/'Volumi Totali'!N1421</f>
        <v>0.20044219307703379</v>
      </c>
      <c r="H1421" s="10">
        <f>'Volumi Totali'!H1421/'Volumi Totali'!N1421</f>
        <v>6.5675131353161997E-3</v>
      </c>
      <c r="I1421" s="10">
        <f>'Volumi Totali'!I1421/'Volumi Totali'!N1421</f>
        <v>8.2859030329033474E-3</v>
      </c>
      <c r="J1421" s="10">
        <f>'Volumi Totali'!J1421/'Volumi Totali'!N1421</f>
        <v>8.585885921112495E-3</v>
      </c>
      <c r="K1421" s="10">
        <f>'Volumi Totali'!K1421/'Volumi Totali'!N1421</f>
        <v>1.2930610807084736E-2</v>
      </c>
      <c r="L1421" s="10">
        <f>'Volumi Totali'!L1421/'Volumi Totali'!N1421</f>
        <v>2.7740740278470988E-3</v>
      </c>
      <c r="N1421" s="11">
        <f t="shared" si="22"/>
        <v>1</v>
      </c>
      <c r="P1421" s="10">
        <f>(B1421*BTC!J1421+Indice!C1421*XRP!J1421+Indice!D1421*LTC!J1421+Indice!E1421*ETC!J691+Indice!F1421*ETH!J838+Indice!G1421*BCH!J691+Indice!H1421*XMR!J1281+Indice!I1421*ZEC!J691+Indice!J1421*EOS!J691+Indice!K1421*DASH!J1377+Indice!L1421*XLM!J1205)</f>
        <v>7.9802573656216954E-3</v>
      </c>
      <c r="Q1421" s="18">
        <f>((B$1402*BTC!E1421+Indice!C$1402*XRP!E1421+Indice!D$1402*LTC!E1421+Indice!F$1402*ETH!E838+Indice!H$1402*XMR!E916+Indice!K$1402*DASH!E1377+Indice!L$1402*XLM!E1205+E$1402*ETC!E661+I$1402*ZEC!E722+J$1402*EOS!E691+G$1402*BCH!E691)/S$733)</f>
        <v>6212.5786759297962</v>
      </c>
      <c r="R1421" s="5"/>
      <c r="S1421" s="4"/>
      <c r="T1421" s="10"/>
      <c r="U1421" s="10"/>
    </row>
    <row r="1422" spans="1:21" x14ac:dyDescent="0.25">
      <c r="A1422" s="4">
        <v>43059</v>
      </c>
      <c r="B1422" s="10">
        <f>'Volumi Totali'!B1422/'Volumi Totali'!N1422</f>
        <v>0.58767530530412704</v>
      </c>
      <c r="C1422" s="10">
        <f>'Volumi Totali'!C1422/'Volumi Totali'!N1422</f>
        <v>3.6162807845343203E-2</v>
      </c>
      <c r="D1422" s="10">
        <f>'Volumi Totali'!D1422/'Volumi Totali'!N1422</f>
        <v>3.1835493404534683E-2</v>
      </c>
      <c r="E1422" s="10">
        <f>'Volumi Totali'!E1422/'Volumi Totali'!N1422</f>
        <v>2.4890768253676705E-2</v>
      </c>
      <c r="F1422" s="10">
        <f>'Volumi Totali'!F1422/'Volumi Totali'!N1422</f>
        <v>0.13595431689984633</v>
      </c>
      <c r="G1422" s="10">
        <f>'Volumi Totali'!G1422/'Volumi Totali'!N1422</f>
        <v>0.13477945215315301</v>
      </c>
      <c r="H1422" s="10">
        <f>'Volumi Totali'!H1422/'Volumi Totali'!N1422</f>
        <v>1.0098591283190425E-2</v>
      </c>
      <c r="I1422" s="10">
        <f>'Volumi Totali'!I1422/'Volumi Totali'!N1422</f>
        <v>9.3067807564569029E-3</v>
      </c>
      <c r="J1422" s="10">
        <f>'Volumi Totali'!J1422/'Volumi Totali'!N1422</f>
        <v>9.3458642086934416E-3</v>
      </c>
      <c r="K1422" s="10">
        <f>'Volumi Totali'!K1422/'Volumi Totali'!N1422</f>
        <v>1.7638260916455983E-2</v>
      </c>
      <c r="L1422" s="10">
        <f>'Volumi Totali'!L1422/'Volumi Totali'!N1422</f>
        <v>2.3123589745222884E-3</v>
      </c>
      <c r="N1422" s="11">
        <f t="shared" si="22"/>
        <v>1</v>
      </c>
      <c r="P1422" s="10">
        <f>(B1422*BTC!J1422+Indice!C1422*XRP!J1422+Indice!D1422*LTC!J1422+Indice!E1422*ETC!J692+Indice!F1422*ETH!J839+Indice!G1422*BCH!J692+Indice!H1422*XMR!J1282+Indice!I1422*ZEC!J692+Indice!J1422*EOS!J692+Indice!K1422*DASH!J1378+Indice!L1422*XLM!J1206)</f>
        <v>3.0320224453869359E-2</v>
      </c>
      <c r="Q1422" s="18">
        <f>((B$1402*BTC!E1422+Indice!C$1402*XRP!E1422+Indice!D$1402*LTC!E1422+Indice!F$1402*ETH!E839+Indice!H$1402*XMR!E917+Indice!K$1402*DASH!E1378+Indice!L$1402*XLM!E1206+E$1402*ETC!E662+I$1402*ZEC!E723+J$1402*EOS!E692+G$1402*BCH!E692)/S$733)</f>
        <v>6345.0568784382122</v>
      </c>
      <c r="R1422" s="5"/>
      <c r="S1422" s="3"/>
      <c r="T1422" s="10"/>
      <c r="U1422" s="10"/>
    </row>
    <row r="1423" spans="1:21" x14ac:dyDescent="0.25">
      <c r="A1423" s="3">
        <v>43060</v>
      </c>
      <c r="B1423" s="10">
        <f>'Volumi Totali'!B1423/'Volumi Totali'!N1423</f>
        <v>0.60233219241918612</v>
      </c>
      <c r="C1423" s="10">
        <f>'Volumi Totali'!C1423/'Volumi Totali'!N1423</f>
        <v>3.0675698757058459E-2</v>
      </c>
      <c r="D1423" s="10">
        <f>'Volumi Totali'!D1423/'Volumi Totali'!N1423</f>
        <v>3.2620852078629616E-2</v>
      </c>
      <c r="E1423" s="10">
        <f>'Volumi Totali'!E1423/'Volumi Totali'!N1423</f>
        <v>2.6220314140349792E-2</v>
      </c>
      <c r="F1423" s="10">
        <f>'Volumi Totali'!F1423/'Volumi Totali'!N1423</f>
        <v>0.13375753743455213</v>
      </c>
      <c r="G1423" s="10">
        <f>'Volumi Totali'!G1423/'Volumi Totali'!N1423</f>
        <v>0.10882662572342577</v>
      </c>
      <c r="H1423" s="10">
        <f>'Volumi Totali'!H1423/'Volumi Totali'!N1423</f>
        <v>1.0237131589903319E-2</v>
      </c>
      <c r="I1423" s="10">
        <f>'Volumi Totali'!I1423/'Volumi Totali'!N1423</f>
        <v>1.1636280558402172E-2</v>
      </c>
      <c r="J1423" s="10">
        <f>'Volumi Totali'!J1423/'Volumi Totali'!N1423</f>
        <v>7.8886098332710507E-3</v>
      </c>
      <c r="K1423" s="10">
        <f>'Volumi Totali'!K1423/'Volumi Totali'!N1423</f>
        <v>3.4521513803518013E-2</v>
      </c>
      <c r="L1423" s="10">
        <f>'Volumi Totali'!L1423/'Volumi Totali'!N1423</f>
        <v>1.2832436617035902E-3</v>
      </c>
      <c r="N1423" s="11">
        <f t="shared" si="22"/>
        <v>0.99999999999999989</v>
      </c>
      <c r="P1423" s="10">
        <f>(B1423*BTC!J1423+Indice!C1423*XRP!J1423+Indice!D1423*LTC!J1423+Indice!E1423*ETC!J693+Indice!F1423*ETH!J840+Indice!G1423*BCH!J693+Indice!H1423*XMR!J1283+Indice!I1423*ZEC!J693+Indice!J1423*EOS!J693+Indice!K1423*DASH!J1379+Indice!L1423*XLM!J1207)</f>
        <v>-1.9883193164399269E-2</v>
      </c>
      <c r="Q1423" s="18">
        <f>((B$1402*BTC!E1423+Indice!C$1402*XRP!E1423+Indice!D$1402*LTC!E1423+Indice!F$1402*ETH!E840+Indice!H$1402*XMR!E918+Indice!K$1402*DASH!E1379+Indice!L$1402*XLM!E1207+E$1402*ETC!E663+I$1402*ZEC!E724+J$1402*EOS!E693+G$1402*BCH!E693)/S$733)</f>
        <v>6240.6082628710428</v>
      </c>
      <c r="R1423" s="5"/>
      <c r="S1423" s="4"/>
      <c r="T1423" s="10"/>
      <c r="U1423" s="10"/>
    </row>
    <row r="1424" spans="1:21" x14ac:dyDescent="0.25">
      <c r="A1424" s="4">
        <v>43061</v>
      </c>
      <c r="B1424" s="10">
        <f>'Volumi Totali'!B1424/'Volumi Totali'!N1424</f>
        <v>0.50892428333006545</v>
      </c>
      <c r="C1424" s="10">
        <f>'Volumi Totali'!C1424/'Volumi Totali'!N1424</f>
        <v>2.340149903516767E-2</v>
      </c>
      <c r="D1424" s="10">
        <f>'Volumi Totali'!D1424/'Volumi Totali'!N1424</f>
        <v>2.2114597269913595E-2</v>
      </c>
      <c r="E1424" s="10">
        <f>'Volumi Totali'!E1424/'Volumi Totali'!N1424</f>
        <v>1.3134997893313237E-2</v>
      </c>
      <c r="F1424" s="10">
        <f>'Volumi Totali'!F1424/'Volumi Totali'!N1424</f>
        <v>0.1121653673317608</v>
      </c>
      <c r="G1424" s="10">
        <f>'Volumi Totali'!G1424/'Volumi Totali'!N1424</f>
        <v>0.21256288809360413</v>
      </c>
      <c r="H1424" s="10">
        <f>'Volumi Totali'!H1424/'Volumi Totali'!N1424</f>
        <v>2.6538076977168083E-2</v>
      </c>
      <c r="I1424" s="10">
        <f>'Volumi Totali'!I1424/'Volumi Totali'!N1424</f>
        <v>1.95143206518078E-2</v>
      </c>
      <c r="J1424" s="10">
        <f>'Volumi Totali'!J1424/'Volumi Totali'!N1424</f>
        <v>6.2044688328819078E-3</v>
      </c>
      <c r="K1424" s="10">
        <f>'Volumi Totali'!K1424/'Volumi Totali'!N1424</f>
        <v>5.349830703562742E-2</v>
      </c>
      <c r="L1424" s="10">
        <f>'Volumi Totali'!L1424/'Volumi Totali'!N1424</f>
        <v>1.9411935486898504E-3</v>
      </c>
      <c r="N1424" s="11">
        <f t="shared" si="22"/>
        <v>0.99999999999999978</v>
      </c>
      <c r="P1424" s="10">
        <f>(B1424*BTC!J1424+Indice!C1424*XRP!J1424+Indice!D1424*LTC!J1424+Indice!E1424*ETC!J694+Indice!F1424*ETH!J841+Indice!G1424*BCH!J694+Indice!H1424*XMR!J1284+Indice!I1424*ZEC!J694+Indice!J1424*EOS!J694+Indice!K1424*DASH!J1380+Indice!L1424*XLM!J1208)</f>
        <v>5.201873805269764E-2</v>
      </c>
      <c r="Q1424" s="18">
        <f>((B$1402*BTC!E1424+Indice!C$1402*XRP!E1424+Indice!D$1402*LTC!E1424+Indice!F$1402*ETH!E841+Indice!H$1402*XMR!E919+Indice!K$1402*DASH!E1380+Indice!L$1402*XLM!E1208+E$1402*ETC!E664+I$1402*ZEC!E725+J$1402*EOS!E694+G$1402*BCH!E694)/S$733)</f>
        <v>6395.6228193518155</v>
      </c>
      <c r="R1424" s="5"/>
      <c r="S1424" s="3"/>
      <c r="T1424" s="10"/>
      <c r="U1424" s="10"/>
    </row>
    <row r="1425" spans="1:21" x14ac:dyDescent="0.25">
      <c r="A1425" s="3">
        <v>43062</v>
      </c>
      <c r="B1425" s="10">
        <f>'Volumi Totali'!B1425/'Volumi Totali'!N1425</f>
        <v>0.37143426377703798</v>
      </c>
      <c r="C1425" s="10">
        <f>'Volumi Totali'!C1425/'Volumi Totali'!N1425</f>
        <v>2.1158543502743658E-2</v>
      </c>
      <c r="D1425" s="10">
        <f>'Volumi Totali'!D1425/'Volumi Totali'!N1425</f>
        <v>2.7713267360175819E-2</v>
      </c>
      <c r="E1425" s="10">
        <f>'Volumi Totali'!E1425/'Volumi Totali'!N1425</f>
        <v>1.6397180174119886E-2</v>
      </c>
      <c r="F1425" s="10">
        <f>'Volumi Totali'!F1425/'Volumi Totali'!N1425</f>
        <v>0.16225316023087935</v>
      </c>
      <c r="G1425" s="10">
        <f>'Volumi Totali'!G1425/'Volumi Totali'!N1425</f>
        <v>0.36149257500008158</v>
      </c>
      <c r="H1425" s="10">
        <f>'Volumi Totali'!H1425/'Volumi Totali'!N1425</f>
        <v>9.6166170213560064E-3</v>
      </c>
      <c r="I1425" s="10">
        <f>'Volumi Totali'!I1425/'Volumi Totali'!N1425</f>
        <v>9.0167212835165541E-3</v>
      </c>
      <c r="J1425" s="10">
        <f>'Volumi Totali'!J1425/'Volumi Totali'!N1425</f>
        <v>3.7128658393389912E-3</v>
      </c>
      <c r="K1425" s="10">
        <f>'Volumi Totali'!K1425/'Volumi Totali'!N1425</f>
        <v>1.5269737671634996E-2</v>
      </c>
      <c r="L1425" s="10">
        <f>'Volumi Totali'!L1425/'Volumi Totali'!N1425</f>
        <v>1.9350681391151858E-3</v>
      </c>
      <c r="N1425" s="11">
        <f t="shared" si="22"/>
        <v>0.99999999999999989</v>
      </c>
      <c r="P1425" s="10">
        <f>(B1425*BTC!J1425+Indice!C1425*XRP!J1425+Indice!D1425*LTC!J1425+Indice!E1425*ETC!J695+Indice!F1425*ETH!J842+Indice!G1425*BCH!J695+Indice!H1425*XMR!J1285+Indice!I1425*ZEC!J695+Indice!J1425*EOS!J695+Indice!K1425*DASH!J1381+Indice!L1425*XLM!J1209)</f>
        <v>0.10970153538059242</v>
      </c>
      <c r="Q1425" s="18">
        <f>((B$1402*BTC!E1425+Indice!C$1402*XRP!E1425+Indice!D$1402*LTC!E1425+Indice!F$1402*ETH!E842+Indice!H$1402*XMR!E920+Indice!K$1402*DASH!E1381+Indice!L$1402*XLM!E1209+E$1402*ETC!E665+I$1402*ZEC!E726+J$1402*EOS!E695+G$1402*BCH!E695)/S$733)</f>
        <v>6280.3001498142576</v>
      </c>
      <c r="R1425" s="5"/>
      <c r="S1425" s="4"/>
      <c r="T1425" s="10"/>
      <c r="U1425" s="10"/>
    </row>
    <row r="1426" spans="1:21" x14ac:dyDescent="0.25">
      <c r="A1426" s="4">
        <v>43063</v>
      </c>
      <c r="B1426" s="10">
        <f>'Volumi Totali'!B1426/'Volumi Totali'!N1426</f>
        <v>0.43018400209888141</v>
      </c>
      <c r="C1426" s="10">
        <f>'Volumi Totali'!C1426/'Volumi Totali'!N1426</f>
        <v>1.7984760774712054E-2</v>
      </c>
      <c r="D1426" s="10">
        <f>'Volumi Totali'!D1426/'Volumi Totali'!N1426</f>
        <v>2.4439803904589649E-2</v>
      </c>
      <c r="E1426" s="10">
        <f>'Volumi Totali'!E1426/'Volumi Totali'!N1426</f>
        <v>3.1723730834780417E-2</v>
      </c>
      <c r="F1426" s="10">
        <f>'Volumi Totali'!F1426/'Volumi Totali'!N1426</f>
        <v>0.19498216517317704</v>
      </c>
      <c r="G1426" s="10">
        <f>'Volumi Totali'!G1426/'Volumi Totali'!N1426</f>
        <v>0.26608663019605566</v>
      </c>
      <c r="H1426" s="10">
        <f>'Volumi Totali'!H1426/'Volumi Totali'!N1426</f>
        <v>5.8828942855462321E-3</v>
      </c>
      <c r="I1426" s="10">
        <f>'Volumi Totali'!I1426/'Volumi Totali'!N1426</f>
        <v>1.3026591003621715E-2</v>
      </c>
      <c r="J1426" s="10">
        <f>'Volumi Totali'!J1426/'Volumi Totali'!N1426</f>
        <v>3.7512656645921866E-3</v>
      </c>
      <c r="K1426" s="10">
        <f>'Volumi Totali'!K1426/'Volumi Totali'!N1426</f>
        <v>1.097908391013684E-2</v>
      </c>
      <c r="L1426" s="10">
        <f>'Volumi Totali'!L1426/'Volumi Totali'!N1426</f>
        <v>9.5907215390676011E-4</v>
      </c>
      <c r="N1426" s="11">
        <f t="shared" si="22"/>
        <v>1</v>
      </c>
      <c r="P1426" s="10">
        <f>(B1426*BTC!J1426+Indice!C1426*XRP!J1426+Indice!D1426*LTC!J1426+Indice!E1426*ETC!J696+Indice!F1426*ETH!J843+Indice!G1426*BCH!J696+Indice!H1426*XMR!J1286+Indice!I1426*ZEC!J696+Indice!J1426*EOS!J696+Indice!K1426*DASH!J1382+Indice!L1426*XLM!J1210)</f>
        <v>3.8813125341289917E-2</v>
      </c>
      <c r="Q1426" s="18">
        <f>((B$1402*BTC!E1426+Indice!C$1402*XRP!E1426+Indice!D$1402*LTC!E1426+Indice!F$1402*ETH!E843+Indice!H$1402*XMR!E921+Indice!K$1402*DASH!E1382+Indice!L$1402*XLM!E1210+E$1402*ETC!E666+I$1402*ZEC!E727+J$1402*EOS!E696+G$1402*BCH!E696)/S$733)</f>
        <v>6445.8888832868388</v>
      </c>
      <c r="R1426" s="5"/>
      <c r="S1426" s="3"/>
      <c r="T1426" s="10"/>
      <c r="U1426" s="10"/>
    </row>
    <row r="1427" spans="1:21" x14ac:dyDescent="0.25">
      <c r="A1427" s="3">
        <v>43064</v>
      </c>
      <c r="B1427" s="10">
        <f>'Volumi Totali'!B1427/'Volumi Totali'!N1427</f>
        <v>0.48892512610992789</v>
      </c>
      <c r="C1427" s="10">
        <f>'Volumi Totali'!C1427/'Volumi Totali'!N1427</f>
        <v>2.393841970347196E-2</v>
      </c>
      <c r="D1427" s="10">
        <f>'Volumi Totali'!D1427/'Volumi Totali'!N1427</f>
        <v>5.4938231296718855E-2</v>
      </c>
      <c r="E1427" s="10">
        <f>'Volumi Totali'!E1427/'Volumi Totali'!N1427</f>
        <v>4.1677983291433955E-2</v>
      </c>
      <c r="F1427" s="10">
        <f>'Volumi Totali'!F1427/'Volumi Totali'!N1427</f>
        <v>0.16012921014778045</v>
      </c>
      <c r="G1427" s="10">
        <f>'Volumi Totali'!G1427/'Volumi Totali'!N1427</f>
        <v>0.17566379018808642</v>
      </c>
      <c r="H1427" s="10">
        <f>'Volumi Totali'!H1427/'Volumi Totali'!N1427</f>
        <v>7.2151716920822199E-3</v>
      </c>
      <c r="I1427" s="10">
        <f>'Volumi Totali'!I1427/'Volumi Totali'!N1427</f>
        <v>1.3518896856106809E-2</v>
      </c>
      <c r="J1427" s="10">
        <f>'Volumi Totali'!J1427/'Volumi Totali'!N1427</f>
        <v>5.471539261967623E-3</v>
      </c>
      <c r="K1427" s="10">
        <f>'Volumi Totali'!K1427/'Volumi Totali'!N1427</f>
        <v>2.7340581689768374E-2</v>
      </c>
      <c r="L1427" s="10">
        <f>'Volumi Totali'!L1427/'Volumi Totali'!N1427</f>
        <v>1.1810497626554236E-3</v>
      </c>
      <c r="N1427" s="11">
        <f t="shared" si="22"/>
        <v>1</v>
      </c>
      <c r="P1427" s="10">
        <f>(B1427*BTC!J1427+Indice!C1427*XRP!J1427+Indice!D1427*LTC!J1427+Indice!E1427*ETC!J697+Indice!F1427*ETH!J844+Indice!G1427*BCH!J697+Indice!H1427*XMR!J1287+Indice!I1427*ZEC!J697+Indice!J1427*EOS!J697+Indice!K1427*DASH!J1383+Indice!L1427*XLM!J1211)</f>
        <v>3.7893766181833509E-2</v>
      </c>
      <c r="Q1427" s="18">
        <f>((B$1402*BTC!E1427+Indice!C$1402*XRP!E1427+Indice!D$1402*LTC!E1427+Indice!F$1402*ETH!E844+Indice!H$1402*XMR!E922+Indice!K$1402*DASH!E1383+Indice!L$1402*XLM!E1211+E$1402*ETC!E667+I$1402*ZEC!E728+J$1402*EOS!E697+G$1402*BCH!E697)/S$733)</f>
        <v>6840.6479619344418</v>
      </c>
      <c r="R1427" s="5"/>
      <c r="S1427" s="4"/>
      <c r="T1427" s="10"/>
      <c r="U1427" s="10"/>
    </row>
    <row r="1428" spans="1:21" x14ac:dyDescent="0.25">
      <c r="A1428" s="4">
        <v>43065</v>
      </c>
      <c r="B1428" s="10">
        <f>'Volumi Totali'!B1428/'Volumi Totali'!N1428</f>
        <v>0.56525363180249588</v>
      </c>
      <c r="C1428" s="10">
        <f>'Volumi Totali'!C1428/'Volumi Totali'!N1428</f>
        <v>1.3760481022902319E-2</v>
      </c>
      <c r="D1428" s="10">
        <f>'Volumi Totali'!D1428/'Volumi Totali'!N1428</f>
        <v>3.6900906658962659E-2</v>
      </c>
      <c r="E1428" s="10">
        <f>'Volumi Totali'!E1428/'Volumi Totali'!N1428</f>
        <v>5.1030854073313904E-2</v>
      </c>
      <c r="F1428" s="10">
        <f>'Volumi Totali'!F1428/'Volumi Totali'!N1428</f>
        <v>0.1236489082220646</v>
      </c>
      <c r="G1428" s="10">
        <f>'Volumi Totali'!G1428/'Volumi Totali'!N1428</f>
        <v>0.16445331907970054</v>
      </c>
      <c r="H1428" s="10">
        <f>'Volumi Totali'!H1428/'Volumi Totali'!N1428</f>
        <v>6.3075005040754166E-3</v>
      </c>
      <c r="I1428" s="10">
        <f>'Volumi Totali'!I1428/'Volumi Totali'!N1428</f>
        <v>8.4047564997938758E-3</v>
      </c>
      <c r="J1428" s="10">
        <f>'Volumi Totali'!J1428/'Volumi Totali'!N1428</f>
        <v>1.2062215695792435E-2</v>
      </c>
      <c r="K1428" s="10">
        <f>'Volumi Totali'!K1428/'Volumi Totali'!N1428</f>
        <v>1.5020217925626888E-2</v>
      </c>
      <c r="L1428" s="10">
        <f>'Volumi Totali'!L1428/'Volumi Totali'!N1428</f>
        <v>3.1572085152714439E-3</v>
      </c>
      <c r="N1428" s="11">
        <f t="shared" si="22"/>
        <v>1</v>
      </c>
      <c r="P1428" s="10">
        <f>(B1428*BTC!J1428+Indice!C1428*XRP!J1428+Indice!D1428*LTC!J1428+Indice!E1428*ETC!J698+Indice!F1428*ETH!J845+Indice!G1428*BCH!J698+Indice!H1428*XMR!J1288+Indice!I1428*ZEC!J698+Indice!J1428*EOS!J698+Indice!K1428*DASH!J1384+Indice!L1428*XLM!J1212)</f>
        <v>5.5414729347926961E-2</v>
      </c>
      <c r="Q1428" s="18">
        <f>((B$1402*BTC!E1428+Indice!C$1402*XRP!E1428+Indice!D$1402*LTC!E1428+Indice!F$1402*ETH!E845+Indice!H$1402*XMR!E923+Indice!K$1402*DASH!E1384+Indice!L$1402*XLM!E1212+E$1402*ETC!E668+I$1402*ZEC!E729+J$1402*EOS!E698+G$1402*BCH!E698)/S$733)</f>
        <v>7263.7108480343768</v>
      </c>
      <c r="R1428" s="5"/>
      <c r="S1428" s="3"/>
      <c r="T1428" s="10"/>
      <c r="U1428" s="10"/>
    </row>
    <row r="1429" spans="1:21" x14ac:dyDescent="0.25">
      <c r="A1429" s="3">
        <v>43066</v>
      </c>
      <c r="B1429" s="10">
        <f>'Volumi Totali'!B1429/'Volumi Totali'!N1429</f>
        <v>0.55066033020767358</v>
      </c>
      <c r="C1429" s="10">
        <f>'Volumi Totali'!C1429/'Volumi Totali'!N1429</f>
        <v>1.9162927410690929E-2</v>
      </c>
      <c r="D1429" s="10">
        <f>'Volumi Totali'!D1429/'Volumi Totali'!N1429</f>
        <v>4.1844211593442211E-2</v>
      </c>
      <c r="E1429" s="10">
        <f>'Volumi Totali'!E1429/'Volumi Totali'!N1429</f>
        <v>7.0028671801967493E-2</v>
      </c>
      <c r="F1429" s="10">
        <f>'Volumi Totali'!F1429/'Volumi Totali'!N1429</f>
        <v>0.1360238075700369</v>
      </c>
      <c r="G1429" s="10">
        <f>'Volumi Totali'!G1429/'Volumi Totali'!N1429</f>
        <v>0.13553483252795723</v>
      </c>
      <c r="H1429" s="10">
        <f>'Volumi Totali'!H1429/'Volumi Totali'!N1429</f>
        <v>7.9374847671608659E-3</v>
      </c>
      <c r="I1429" s="10">
        <f>'Volumi Totali'!I1429/'Volumi Totali'!N1429</f>
        <v>8.8532360639677881E-3</v>
      </c>
      <c r="J1429" s="10">
        <f>'Volumi Totali'!J1429/'Volumi Totali'!N1429</f>
        <v>1.2366703896014998E-2</v>
      </c>
      <c r="K1429" s="10">
        <f>'Volumi Totali'!K1429/'Volumi Totali'!N1429</f>
        <v>1.3136201547111535E-2</v>
      </c>
      <c r="L1429" s="10">
        <f>'Volumi Totali'!L1429/'Volumi Totali'!N1429</f>
        <v>4.4515926139764451E-3</v>
      </c>
      <c r="N1429" s="11">
        <f t="shared" si="22"/>
        <v>1</v>
      </c>
      <c r="P1429" s="10">
        <f>(B1429*BTC!J1429+Indice!C1429*XRP!J1429+Indice!D1429*LTC!J1429+Indice!E1429*ETC!J699+Indice!F1429*ETH!J846+Indice!G1429*BCH!J699+Indice!H1429*XMR!J1289+Indice!I1429*ZEC!J699+Indice!J1429*EOS!J699+Indice!K1429*DASH!J1385+Indice!L1429*XLM!J1213)</f>
        <v>2.799246860284247E-2</v>
      </c>
      <c r="Q1429" s="18">
        <f>((B$1402*BTC!E1429+Indice!C$1402*XRP!E1429+Indice!D$1402*LTC!E1429+Indice!F$1402*ETH!E846+Indice!H$1402*XMR!E924+Indice!K$1402*DASH!E1385+Indice!L$1402*XLM!E1213+E$1402*ETC!E669+I$1402*ZEC!E730+J$1402*EOS!E699+G$1402*BCH!E699)/S$733)</f>
        <v>7618.426198324798</v>
      </c>
      <c r="R1429" s="5"/>
      <c r="S1429" s="4"/>
      <c r="T1429" s="10"/>
      <c r="U1429" s="10"/>
    </row>
    <row r="1430" spans="1:21" x14ac:dyDescent="0.25">
      <c r="A1430" s="4">
        <v>43067</v>
      </c>
      <c r="B1430" s="10">
        <f>'Volumi Totali'!B1430/'Volumi Totali'!N1430</f>
        <v>0.5112529974013148</v>
      </c>
      <c r="C1430" s="10">
        <f>'Volumi Totali'!C1430/'Volumi Totali'!N1430</f>
        <v>5.8039448069595025E-2</v>
      </c>
      <c r="D1430" s="10">
        <f>'Volumi Totali'!D1430/'Volumi Totali'!N1430</f>
        <v>3.1319543572591466E-2</v>
      </c>
      <c r="E1430" s="10">
        <f>'Volumi Totali'!E1430/'Volumi Totali'!N1430</f>
        <v>0.13211943940512086</v>
      </c>
      <c r="F1430" s="10">
        <f>'Volumi Totali'!F1430/'Volumi Totali'!N1430</f>
        <v>0.10842993628903205</v>
      </c>
      <c r="G1430" s="10">
        <f>'Volumi Totali'!G1430/'Volumi Totali'!N1430</f>
        <v>0.10266257739425448</v>
      </c>
      <c r="H1430" s="10">
        <f>'Volumi Totali'!H1430/'Volumi Totali'!N1430</f>
        <v>1.442879233827948E-2</v>
      </c>
      <c r="I1430" s="10">
        <f>'Volumi Totali'!I1430/'Volumi Totali'!N1430</f>
        <v>1.0237912148277437E-2</v>
      </c>
      <c r="J1430" s="10">
        <f>'Volumi Totali'!J1430/'Volumi Totali'!N1430</f>
        <v>7.9644746252265121E-3</v>
      </c>
      <c r="K1430" s="10">
        <f>'Volumi Totali'!K1430/'Volumi Totali'!N1430</f>
        <v>1.2062579695401112E-2</v>
      </c>
      <c r="L1430" s="10">
        <f>'Volumi Totali'!L1430/'Volumi Totali'!N1430</f>
        <v>1.1482299060906699E-2</v>
      </c>
      <c r="N1430" s="11">
        <f t="shared" si="22"/>
        <v>0.99999999999999989</v>
      </c>
      <c r="P1430" s="10">
        <f>(B1430*BTC!J1430+Indice!C1430*XRP!J1430+Indice!D1430*LTC!J1430+Indice!E1430*ETC!J700+Indice!F1430*ETH!J847+Indice!G1430*BCH!J700+Indice!H1430*XMR!J1290+Indice!I1430*ZEC!J700+Indice!J1430*EOS!J700+Indice!K1430*DASH!J1386+Indice!L1430*XLM!J1214)</f>
        <v>1.3049566130416763E-2</v>
      </c>
      <c r="Q1430" s="18">
        <f>((B$1402*BTC!E1430+Indice!C$1402*XRP!E1430+Indice!D$1402*LTC!E1430+Indice!F$1402*ETH!E847+Indice!H$1402*XMR!E925+Indice!K$1402*DASH!E1386+Indice!L$1402*XLM!E1214+E$1402*ETC!E670+I$1402*ZEC!E731+J$1402*EOS!E700+G$1402*BCH!E700)/S$733)</f>
        <v>7789.7203165451429</v>
      </c>
      <c r="R1430" s="5"/>
      <c r="S1430" s="3"/>
      <c r="T1430" s="10"/>
      <c r="U1430" s="10"/>
    </row>
    <row r="1431" spans="1:21" x14ac:dyDescent="0.25">
      <c r="A1431" s="3">
        <v>43068</v>
      </c>
      <c r="B1431" s="10">
        <f>'Volumi Totali'!B1431/'Volumi Totali'!N1431</f>
        <v>0.57974296298777284</v>
      </c>
      <c r="C1431" s="10">
        <f>'Volumi Totali'!C1431/'Volumi Totali'!N1431</f>
        <v>2.7119851228354835E-2</v>
      </c>
      <c r="D1431" s="10">
        <f>'Volumi Totali'!D1431/'Volumi Totali'!N1431</f>
        <v>3.9429616700111199E-2</v>
      </c>
      <c r="E1431" s="10">
        <f>'Volumi Totali'!E1431/'Volumi Totali'!N1431</f>
        <v>4.6073200995676987E-2</v>
      </c>
      <c r="F1431" s="10">
        <f>'Volumi Totali'!F1431/'Volumi Totali'!N1431</f>
        <v>0.13409839174002605</v>
      </c>
      <c r="G1431" s="10">
        <f>'Volumi Totali'!G1431/'Volumi Totali'!N1431</f>
        <v>0.11752664423808497</v>
      </c>
      <c r="H1431" s="10">
        <f>'Volumi Totali'!H1431/'Volumi Totali'!N1431</f>
        <v>8.9615411174306728E-3</v>
      </c>
      <c r="I1431" s="10">
        <f>'Volumi Totali'!I1431/'Volumi Totali'!N1431</f>
        <v>7.9028617291534431E-3</v>
      </c>
      <c r="J1431" s="10">
        <f>'Volumi Totali'!J1431/'Volumi Totali'!N1431</f>
        <v>6.6712436601536569E-3</v>
      </c>
      <c r="K1431" s="10">
        <f>'Volumi Totali'!K1431/'Volumi Totali'!N1431</f>
        <v>2.0840790201021538E-2</v>
      </c>
      <c r="L1431" s="10">
        <f>'Volumi Totali'!L1431/'Volumi Totali'!N1431</f>
        <v>1.1632895402213848E-2</v>
      </c>
      <c r="N1431" s="11">
        <f t="shared" si="22"/>
        <v>1.0000000000000002</v>
      </c>
      <c r="P1431" s="10">
        <f>(B1431*BTC!J1431+Indice!C1431*XRP!J1431+Indice!D1431*LTC!J1431+Indice!E1431*ETC!J701+Indice!F1431*ETH!J848+Indice!G1431*BCH!J701+Indice!H1431*XMR!J1291+Indice!I1431*ZEC!J701+Indice!J1431*EOS!J701+Indice!K1431*DASH!J1387+Indice!L1431*XLM!J1215)</f>
        <v>-4.8837409329982311E-2</v>
      </c>
      <c r="Q1431" s="18">
        <f>((B$1402*BTC!E1431+Indice!C$1402*XRP!E1431+Indice!D$1402*LTC!E1431+Indice!F$1402*ETH!E848+Indice!H$1402*XMR!E926+Indice!K$1402*DASH!E1387+Indice!L$1402*XLM!E1215+E$1402*ETC!E671+I$1402*ZEC!E732+J$1402*EOS!E701+G$1402*BCH!E701)/S$733)</f>
        <v>7635.4748898260323</v>
      </c>
      <c r="R1431" s="5"/>
      <c r="S1431" s="4"/>
      <c r="T1431" s="10"/>
      <c r="U1431" s="10"/>
    </row>
    <row r="1432" spans="1:21" x14ac:dyDescent="0.25">
      <c r="A1432" s="4">
        <v>43069</v>
      </c>
      <c r="B1432" s="10">
        <f>'Volumi Totali'!B1432/'Volumi Totali'!N1432</f>
        <v>0.59253667237833263</v>
      </c>
      <c r="C1432" s="10">
        <f>'Volumi Totali'!C1432/'Volumi Totali'!N1432</f>
        <v>1.931516409129019E-2</v>
      </c>
      <c r="D1432" s="10">
        <f>'Volumi Totali'!D1432/'Volumi Totali'!N1432</f>
        <v>3.4361992966491013E-2</v>
      </c>
      <c r="E1432" s="10">
        <f>'Volumi Totali'!E1432/'Volumi Totali'!N1432</f>
        <v>6.9021941404325216E-2</v>
      </c>
      <c r="F1432" s="10">
        <f>'Volumi Totali'!F1432/'Volumi Totali'!N1432</f>
        <v>0.13568320045928409</v>
      </c>
      <c r="G1432" s="10">
        <f>'Volumi Totali'!G1432/'Volumi Totali'!N1432</f>
        <v>8.6394091036090651E-2</v>
      </c>
      <c r="H1432" s="10">
        <f>'Volumi Totali'!H1432/'Volumi Totali'!N1432</f>
        <v>9.1341465114972899E-3</v>
      </c>
      <c r="I1432" s="10">
        <f>'Volumi Totali'!I1432/'Volumi Totali'!N1432</f>
        <v>6.6659619768267607E-3</v>
      </c>
      <c r="J1432" s="10">
        <f>'Volumi Totali'!J1432/'Volumi Totali'!N1432</f>
        <v>6.5636776741432182E-3</v>
      </c>
      <c r="K1432" s="10">
        <f>'Volumi Totali'!K1432/'Volumi Totali'!N1432</f>
        <v>3.5568642582144344E-2</v>
      </c>
      <c r="L1432" s="10">
        <f>'Volumi Totali'!L1432/'Volumi Totali'!N1432</f>
        <v>4.7545089195746354E-3</v>
      </c>
      <c r="N1432" s="11">
        <f t="shared" si="22"/>
        <v>1</v>
      </c>
      <c r="P1432" s="10">
        <f>(B1432*BTC!J1432+Indice!C1432*XRP!J1432+Indice!D1432*LTC!J1432+Indice!E1432*ETC!J702+Indice!F1432*ETH!J849+Indice!G1432*BCH!J702+Indice!H1432*XMR!J1292+Indice!I1432*ZEC!J702+Indice!J1432*EOS!J702+Indice!K1432*DASH!J1388+Indice!L1432*XLM!J1216)</f>
        <v>2.6151023080224902E-2</v>
      </c>
      <c r="Q1432" s="18">
        <f>((B$1402*BTC!E1432+Indice!C$1402*XRP!E1432+Indice!D$1402*LTC!E1432+Indice!F$1402*ETH!E849+Indice!H$1402*XMR!E927+Indice!K$1402*DASH!E1388+Indice!L$1402*XLM!E1216+E$1402*ETC!E672+I$1402*ZEC!E733+J$1402*EOS!E702+G$1402*BCH!E702)/S$733)</f>
        <v>7901.7994258904619</v>
      </c>
      <c r="R1432" s="5"/>
      <c r="S1432" s="3"/>
      <c r="T1432" s="10"/>
      <c r="U1432" s="10"/>
    </row>
    <row r="1433" spans="1:21" x14ac:dyDescent="0.25">
      <c r="A1433" s="3">
        <v>43070</v>
      </c>
      <c r="B1433" s="10">
        <f>'Volumi Totali'!B1433/'Volumi Totali'!N1433</f>
        <v>0.60531005512713532</v>
      </c>
      <c r="C1433" s="10">
        <f>'Volumi Totali'!C1433/'Volumi Totali'!N1433</f>
        <v>1.6329786248516519E-2</v>
      </c>
      <c r="D1433" s="10">
        <f>'Volumi Totali'!D1433/'Volumi Totali'!N1433</f>
        <v>5.0092959310713794E-2</v>
      </c>
      <c r="E1433" s="10">
        <f>'Volumi Totali'!E1433/'Volumi Totali'!N1433</f>
        <v>7.6185350567032337E-2</v>
      </c>
      <c r="F1433" s="10">
        <f>'Volumi Totali'!F1433/'Volumi Totali'!N1433</f>
        <v>0.11135794252586165</v>
      </c>
      <c r="G1433" s="10">
        <f>'Volumi Totali'!G1433/'Volumi Totali'!N1433</f>
        <v>8.6127858789603357E-2</v>
      </c>
      <c r="H1433" s="10">
        <f>'Volumi Totali'!H1433/'Volumi Totali'!N1433</f>
        <v>6.2850558770711166E-3</v>
      </c>
      <c r="I1433" s="10">
        <f>'Volumi Totali'!I1433/'Volumi Totali'!N1433</f>
        <v>7.0367678958521218E-3</v>
      </c>
      <c r="J1433" s="10">
        <f>'Volumi Totali'!J1433/'Volumi Totali'!N1433</f>
        <v>6.6394637823627596E-3</v>
      </c>
      <c r="K1433" s="10">
        <f>'Volumi Totali'!K1433/'Volumi Totali'!N1433</f>
        <v>2.5525910300289955E-2</v>
      </c>
      <c r="L1433" s="10">
        <f>'Volumi Totali'!L1433/'Volumi Totali'!N1433</f>
        <v>9.1088495755610923E-3</v>
      </c>
      <c r="N1433" s="11">
        <f t="shared" si="22"/>
        <v>1</v>
      </c>
      <c r="P1433" s="10">
        <f>(B1433*BTC!J1433+Indice!C1433*XRP!J1433+Indice!D1433*LTC!J1433+Indice!E1433*ETC!J703+Indice!F1433*ETH!J850+Indice!G1433*BCH!J703+Indice!H1433*XMR!J1293+Indice!I1433*ZEC!J703+Indice!J1433*EOS!J703+Indice!K1433*DASH!J1389+Indice!L1433*XLM!J1217)</f>
        <v>7.040606522916952E-2</v>
      </c>
      <c r="Q1433" s="18">
        <f>((B$1432*BTC!E1433+Indice!C$1432*XRP!E1433+Indice!D$1432*LTC!E1433+Indice!F$1432*ETH!E850+Indice!H$1432*XMR!E928+Indice!K$1432*DASH!E1389+Indice!L$1432*XLM!E1217+E$1432*ETC!E673+I$1432*ZEC!E734+J$1432*EOS!E703+G$1432*BCH!E703)/S$733)</f>
        <v>7303.7647117665574</v>
      </c>
      <c r="R1433" s="5"/>
      <c r="S1433" s="4"/>
      <c r="T1433" s="10"/>
      <c r="U1433" s="10"/>
    </row>
    <row r="1434" spans="1:21" x14ac:dyDescent="0.25">
      <c r="A1434" s="4">
        <v>43071</v>
      </c>
      <c r="B1434" s="10">
        <f>'Volumi Totali'!B1434/'Volumi Totali'!N1434</f>
        <v>0.61455458490751935</v>
      </c>
      <c r="C1434" s="10">
        <f>'Volumi Totali'!C1434/'Volumi Totali'!N1434</f>
        <v>1.4142469262943876E-2</v>
      </c>
      <c r="D1434" s="10">
        <f>'Volumi Totali'!D1434/'Volumi Totali'!N1434</f>
        <v>4.8144670997002967E-2</v>
      </c>
      <c r="E1434" s="10">
        <f>'Volumi Totali'!E1434/'Volumi Totali'!N1434</f>
        <v>7.2370336934689389E-2</v>
      </c>
      <c r="F1434" s="10">
        <f>'Volumi Totali'!F1434/'Volumi Totali'!N1434</f>
        <v>0.11285869677545439</v>
      </c>
      <c r="G1434" s="10">
        <f>'Volumi Totali'!G1434/'Volumi Totali'!N1434</f>
        <v>6.8710276892459995E-2</v>
      </c>
      <c r="H1434" s="10">
        <f>'Volumi Totali'!H1434/'Volumi Totali'!N1434</f>
        <v>9.6624583935670371E-3</v>
      </c>
      <c r="I1434" s="10">
        <f>'Volumi Totali'!I1434/'Volumi Totali'!N1434</f>
        <v>7.6010659471739909E-3</v>
      </c>
      <c r="J1434" s="10">
        <f>'Volumi Totali'!J1434/'Volumi Totali'!N1434</f>
        <v>1.9551770365975104E-2</v>
      </c>
      <c r="K1434" s="10">
        <f>'Volumi Totali'!K1434/'Volumi Totali'!N1434</f>
        <v>2.2502015032176369E-2</v>
      </c>
      <c r="L1434" s="10">
        <f>'Volumi Totali'!L1434/'Volumi Totali'!N1434</f>
        <v>9.9016544910375467E-3</v>
      </c>
      <c r="N1434" s="11">
        <f t="shared" si="22"/>
        <v>1</v>
      </c>
      <c r="P1434" s="10">
        <f>(B1434*BTC!J1434+Indice!C1434*XRP!J1434+Indice!D1434*LTC!J1434+Indice!E1434*ETC!J704+Indice!F1434*ETH!J851+Indice!G1434*BCH!J704+Indice!H1434*XMR!J1294+Indice!I1434*ZEC!J704+Indice!J1434*EOS!J704+Indice!K1434*DASH!J1390+Indice!L1434*XLM!J1218)</f>
        <v>2.392563833543742E-2</v>
      </c>
      <c r="Q1434" s="18">
        <f>((B$1432*BTC!E1434+Indice!C$1432*XRP!E1434+Indice!D$1432*LTC!E1434+Indice!F$1432*ETH!E851+Indice!H$1432*XMR!E929+Indice!K$1432*DASH!E1390+Indice!L$1432*XLM!E1218+E$1432*ETC!E674+I$1432*ZEC!E735+J$1432*EOS!E704+G$1432*BCH!E704)/S$733)</f>
        <v>7363.61389864585</v>
      </c>
      <c r="R1434" s="5"/>
      <c r="S1434" s="3"/>
      <c r="T1434" s="10"/>
      <c r="U1434" s="10"/>
    </row>
    <row r="1435" spans="1:21" x14ac:dyDescent="0.25">
      <c r="A1435" s="3">
        <v>43072</v>
      </c>
      <c r="B1435" s="10">
        <f>'Volumi Totali'!B1435/'Volumi Totali'!N1435</f>
        <v>0.62618767774358786</v>
      </c>
      <c r="C1435" s="10">
        <f>'Volumi Totali'!C1435/'Volumi Totali'!N1435</f>
        <v>1.2764798432941303E-2</v>
      </c>
      <c r="D1435" s="10">
        <f>'Volumi Totali'!D1435/'Volumi Totali'!N1435</f>
        <v>3.4493858357901669E-2</v>
      </c>
      <c r="E1435" s="10">
        <f>'Volumi Totali'!E1435/'Volumi Totali'!N1435</f>
        <v>3.8061766109940505E-2</v>
      </c>
      <c r="F1435" s="10">
        <f>'Volumi Totali'!F1435/'Volumi Totali'!N1435</f>
        <v>9.3862818938613701E-2</v>
      </c>
      <c r="G1435" s="10">
        <f>'Volumi Totali'!G1435/'Volumi Totali'!N1435</f>
        <v>0.13993235861768386</v>
      </c>
      <c r="H1435" s="10">
        <f>'Volumi Totali'!H1435/'Volumi Totali'!N1435</f>
        <v>1.0546806918429708E-2</v>
      </c>
      <c r="I1435" s="10">
        <f>'Volumi Totali'!I1435/'Volumi Totali'!N1435</f>
        <v>8.0911542066019037E-3</v>
      </c>
      <c r="J1435" s="10">
        <f>'Volumi Totali'!J1435/'Volumi Totali'!N1435</f>
        <v>1.2534537426393554E-2</v>
      </c>
      <c r="K1435" s="10">
        <f>'Volumi Totali'!K1435/'Volumi Totali'!N1435</f>
        <v>1.8235819658099936E-2</v>
      </c>
      <c r="L1435" s="10">
        <f>'Volumi Totali'!L1435/'Volumi Totali'!N1435</f>
        <v>5.2884035898060093E-3</v>
      </c>
      <c r="N1435" s="11">
        <f t="shared" si="22"/>
        <v>0.99999999999999989</v>
      </c>
      <c r="P1435" s="10">
        <f>(B1435*BTC!J1435+Indice!C1435*XRP!J1435+Indice!D1435*LTC!J1435+Indice!E1435*ETC!J705+Indice!F1435*ETH!J852+Indice!G1435*BCH!J705+Indice!H1435*XMR!J1295+Indice!I1435*ZEC!J705+Indice!J1435*EOS!J705+Indice!K1435*DASH!J1391+Indice!L1435*XLM!J1219)</f>
        <v>2.5015569894239233E-2</v>
      </c>
      <c r="Q1435" s="18">
        <f>((B$1432*BTC!E1435+Indice!C$1432*XRP!E1435+Indice!D$1432*LTC!E1435+Indice!F$1432*ETH!E852+Indice!H$1432*XMR!E930+Indice!K$1432*DASH!E1391+Indice!L$1432*XLM!E1219+E$1432*ETC!E675+I$1432*ZEC!E736+J$1432*EOS!E705+G$1432*BCH!E705)/S$733)</f>
        <v>7535.1549685161544</v>
      </c>
      <c r="R1435" s="5"/>
      <c r="S1435" s="4"/>
      <c r="T1435" s="10"/>
      <c r="U1435" s="10"/>
    </row>
    <row r="1436" spans="1:21" x14ac:dyDescent="0.25">
      <c r="A1436" s="4">
        <v>43073</v>
      </c>
      <c r="B1436" s="10">
        <f>'Volumi Totali'!B1436/'Volumi Totali'!N1436</f>
        <v>0.67251755266017388</v>
      </c>
      <c r="C1436" s="10">
        <f>'Volumi Totali'!C1436/'Volumi Totali'!N1436</f>
        <v>1.1476558732783955E-2</v>
      </c>
      <c r="D1436" s="10">
        <f>'Volumi Totali'!D1436/'Volumi Totali'!N1436</f>
        <v>3.6316043886599231E-2</v>
      </c>
      <c r="E1436" s="10">
        <f>'Volumi Totali'!E1436/'Volumi Totali'!N1436</f>
        <v>3.008700866421864E-2</v>
      </c>
      <c r="F1436" s="10">
        <f>'Volumi Totali'!F1436/'Volumi Totali'!N1436</f>
        <v>0.11027476175227754</v>
      </c>
      <c r="G1436" s="10">
        <f>'Volumi Totali'!G1436/'Volumi Totali'!N1436</f>
        <v>8.5609094755691631E-2</v>
      </c>
      <c r="H1436" s="10">
        <f>'Volumi Totali'!H1436/'Volumi Totali'!N1436</f>
        <v>8.1738979380106287E-3</v>
      </c>
      <c r="I1436" s="10">
        <f>'Volumi Totali'!I1436/'Volumi Totali'!N1436</f>
        <v>6.7608281378800242E-3</v>
      </c>
      <c r="J1436" s="10">
        <f>'Volumi Totali'!J1436/'Volumi Totali'!N1436</f>
        <v>1.7974275932186243E-2</v>
      </c>
      <c r="K1436" s="10">
        <f>'Volumi Totali'!K1436/'Volumi Totali'!N1436</f>
        <v>1.6700064487096069E-2</v>
      </c>
      <c r="L1436" s="10">
        <f>'Volumi Totali'!L1436/'Volumi Totali'!N1436</f>
        <v>4.1099130530821894E-3</v>
      </c>
      <c r="N1436" s="11">
        <f t="shared" si="22"/>
        <v>1.0000000000000002</v>
      </c>
      <c r="P1436" s="10">
        <f>(B1436*BTC!J1436+Indice!C1436*XRP!J1436+Indice!D1436*LTC!J1436+Indice!E1436*ETC!J706+Indice!F1436*ETH!J853+Indice!G1436*BCH!J706+Indice!H1436*XMR!J1296+Indice!I1436*ZEC!J706+Indice!J1436*EOS!J706+Indice!K1436*DASH!J1392+Indice!L1436*XLM!J1220)</f>
        <v>2.6653675450061788E-2</v>
      </c>
      <c r="Q1436" s="18">
        <f>((B$1432*BTC!E1436+Indice!C$1432*XRP!E1436+Indice!D$1432*LTC!E1436+Indice!F$1432*ETH!E853+Indice!H$1432*XMR!E931+Indice!K$1432*DASH!E1392+Indice!L$1432*XLM!E1220+E$1432*ETC!E676+I$1432*ZEC!E737+J$1432*EOS!E706+G$1432*BCH!E706)/S$733)</f>
        <v>7752.5470265668919</v>
      </c>
      <c r="R1436" s="5"/>
      <c r="S1436" s="3"/>
      <c r="T1436" s="10"/>
      <c r="U1436" s="10"/>
    </row>
    <row r="1437" spans="1:21" x14ac:dyDescent="0.25">
      <c r="A1437" s="3">
        <v>43074</v>
      </c>
      <c r="B1437" s="10">
        <f>'Volumi Totali'!B1437/'Volumi Totali'!N1437</f>
        <v>0.63027282069088331</v>
      </c>
      <c r="C1437" s="10">
        <f>'Volumi Totali'!C1437/'Volumi Totali'!N1437</f>
        <v>1.5958783936504083E-2</v>
      </c>
      <c r="D1437" s="10">
        <f>'Volumi Totali'!D1437/'Volumi Totali'!N1437</f>
        <v>3.0047752881132254E-2</v>
      </c>
      <c r="E1437" s="10">
        <f>'Volumi Totali'!E1437/'Volumi Totali'!N1437</f>
        <v>3.0317491792232469E-2</v>
      </c>
      <c r="F1437" s="10">
        <f>'Volumi Totali'!F1437/'Volumi Totali'!N1437</f>
        <v>0.11121633246554856</v>
      </c>
      <c r="G1437" s="10">
        <f>'Volumi Totali'!G1437/'Volumi Totali'!N1437</f>
        <v>9.4404816367297778E-2</v>
      </c>
      <c r="H1437" s="10">
        <f>'Volumi Totali'!H1437/'Volumi Totali'!N1437</f>
        <v>3.2204950466597229E-2</v>
      </c>
      <c r="I1437" s="10">
        <f>'Volumi Totali'!I1437/'Volumi Totali'!N1437</f>
        <v>6.6505304679757024E-3</v>
      </c>
      <c r="J1437" s="10">
        <f>'Volumi Totali'!J1437/'Volumi Totali'!N1437</f>
        <v>1.6582816591520555E-2</v>
      </c>
      <c r="K1437" s="10">
        <f>'Volumi Totali'!K1437/'Volumi Totali'!N1437</f>
        <v>1.8382157766412874E-2</v>
      </c>
      <c r="L1437" s="10">
        <f>'Volumi Totali'!L1437/'Volumi Totali'!N1437</f>
        <v>1.396154657389514E-2</v>
      </c>
      <c r="N1437" s="11">
        <f t="shared" si="22"/>
        <v>0.99999999999999989</v>
      </c>
      <c r="P1437" s="10">
        <f>(B1437*BTC!J1437+Indice!C1437*XRP!J1437+Indice!D1437*LTC!J1437+Indice!E1437*ETC!J707+Indice!F1437*ETH!J854+Indice!G1437*BCH!J707+Indice!H1437*XMR!J1297+Indice!I1437*ZEC!J707+Indice!J1437*EOS!J707+Indice!K1437*DASH!J1393+Indice!L1437*XLM!J1221)</f>
        <v>1.967415104995E-2</v>
      </c>
      <c r="Q1437" s="18">
        <f>((B$1432*BTC!E1437+Indice!C$1432*XRP!E1437+Indice!D$1432*LTC!E1437+Indice!F$1432*ETH!E854+Indice!H$1432*XMR!E932+Indice!K$1432*DASH!E1393+Indice!L$1432*XLM!E1221+E$1432*ETC!E677+I$1432*ZEC!E738+J$1432*EOS!E707+G$1432*BCH!E707)/S$733)</f>
        <v>7910.576753483645</v>
      </c>
      <c r="R1437" s="5"/>
      <c r="S1437" s="4"/>
      <c r="T1437" s="10"/>
      <c r="U1437" s="10"/>
    </row>
    <row r="1438" spans="1:21" x14ac:dyDescent="0.25">
      <c r="A1438" s="4">
        <v>43075</v>
      </c>
      <c r="B1438" s="10">
        <f>'Volumi Totali'!B1438/'Volumi Totali'!N1438</f>
        <v>0.67961713927743128</v>
      </c>
      <c r="C1438" s="10">
        <f>'Volumi Totali'!C1438/'Volumi Totali'!N1438</f>
        <v>1.4741479356480408E-2</v>
      </c>
      <c r="D1438" s="10">
        <f>'Volumi Totali'!D1438/'Volumi Totali'!N1438</f>
        <v>2.9400262179251169E-2</v>
      </c>
      <c r="E1438" s="10">
        <f>'Volumi Totali'!E1438/'Volumi Totali'!N1438</f>
        <v>2.1860428142530485E-2</v>
      </c>
      <c r="F1438" s="10">
        <f>'Volumi Totali'!F1438/'Volumi Totali'!N1438</f>
        <v>0.10730242800432147</v>
      </c>
      <c r="G1438" s="10">
        <f>'Volumi Totali'!G1438/'Volumi Totali'!N1438</f>
        <v>6.200070803601633E-2</v>
      </c>
      <c r="H1438" s="10">
        <f>'Volumi Totali'!H1438/'Volumi Totali'!N1438</f>
        <v>2.9205447800063254E-2</v>
      </c>
      <c r="I1438" s="10">
        <f>'Volumi Totali'!I1438/'Volumi Totali'!N1438</f>
        <v>1.1088837762577046E-2</v>
      </c>
      <c r="J1438" s="10">
        <f>'Volumi Totali'!J1438/'Volumi Totali'!N1438</f>
        <v>1.075317155967264E-2</v>
      </c>
      <c r="K1438" s="10">
        <f>'Volumi Totali'!K1438/'Volumi Totali'!N1438</f>
        <v>1.3374704602950307E-2</v>
      </c>
      <c r="L1438" s="10">
        <f>'Volumi Totali'!L1438/'Volumi Totali'!N1438</f>
        <v>2.0655393278705622E-2</v>
      </c>
      <c r="N1438" s="11">
        <f t="shared" ref="N1438:N1501" si="23">B1438+C1438+D1438+E1438+F1438+G1438+H1438+I1438+J1438+K1438+L1438</f>
        <v>1</v>
      </c>
      <c r="P1438" s="10">
        <f>(B1438*BTC!J1438+Indice!C1438*XRP!J1438+Indice!D1438*LTC!J1438+Indice!E1438*ETC!J708+Indice!F1438*ETH!J855+Indice!G1438*BCH!J708+Indice!H1438*XMR!J1298+Indice!I1438*ZEC!J708+Indice!J1438*EOS!J708+Indice!K1438*DASH!J1394+Indice!L1438*XLM!J1222)</f>
        <v>0.12862322169495011</v>
      </c>
      <c r="Q1438" s="18">
        <f>((B$1432*BTC!E1438+Indice!C$1432*XRP!E1438+Indice!D$1432*LTC!E1438+Indice!F$1432*ETH!E855+Indice!H$1432*XMR!E933+Indice!K$1432*DASH!E1394+Indice!L$1432*XLM!E1222+E$1432*ETC!E678+I$1432*ZEC!E739+J$1432*EOS!E708+G$1432*BCH!E708)/S$733)</f>
        <v>9423.6749803817529</v>
      </c>
      <c r="R1438" s="5"/>
      <c r="S1438" s="3"/>
      <c r="T1438" s="10"/>
      <c r="U1438" s="10"/>
    </row>
    <row r="1439" spans="1:21" x14ac:dyDescent="0.25">
      <c r="A1439" s="3">
        <v>43076</v>
      </c>
      <c r="B1439" s="10">
        <f>'Volumi Totali'!B1439/'Volumi Totali'!N1439</f>
        <v>0.75088965972471156</v>
      </c>
      <c r="C1439" s="10">
        <f>'Volumi Totali'!C1439/'Volumi Totali'!N1439</f>
        <v>1.1512007237778217E-2</v>
      </c>
      <c r="D1439" s="10">
        <f>'Volumi Totali'!D1439/'Volumi Totali'!N1439</f>
        <v>2.7009682867468889E-2</v>
      </c>
      <c r="E1439" s="10">
        <f>'Volumi Totali'!E1439/'Volumi Totali'!N1439</f>
        <v>1.8782511088172603E-2</v>
      </c>
      <c r="F1439" s="10">
        <f>'Volumi Totali'!F1439/'Volumi Totali'!N1439</f>
        <v>8.9081326714930034E-2</v>
      </c>
      <c r="G1439" s="10">
        <f>'Volumi Totali'!G1439/'Volumi Totali'!N1439</f>
        <v>5.3761185545183811E-2</v>
      </c>
      <c r="H1439" s="10">
        <f>'Volumi Totali'!H1439/'Volumi Totali'!N1439</f>
        <v>1.2529454785170589E-2</v>
      </c>
      <c r="I1439" s="10">
        <f>'Volumi Totali'!I1439/'Volumi Totali'!N1439</f>
        <v>5.2567757403074759E-3</v>
      </c>
      <c r="J1439" s="10">
        <f>'Volumi Totali'!J1439/'Volumi Totali'!N1439</f>
        <v>7.6828705248695997E-3</v>
      </c>
      <c r="K1439" s="10">
        <f>'Volumi Totali'!K1439/'Volumi Totali'!N1439</f>
        <v>1.0428593069700714E-2</v>
      </c>
      <c r="L1439" s="10">
        <f>'Volumi Totali'!L1439/'Volumi Totali'!N1439</f>
        <v>1.3065932701706522E-2</v>
      </c>
      <c r="N1439" s="11">
        <f t="shared" si="23"/>
        <v>1</v>
      </c>
      <c r="P1439" s="10">
        <f>(B1439*BTC!J1439+Indice!C1439*XRP!J1439+Indice!D1439*LTC!J1439+Indice!E1439*ETC!J709+Indice!F1439*ETH!J856+Indice!G1439*BCH!J709+Indice!H1439*XMR!J1299+Indice!I1439*ZEC!J709+Indice!J1439*EOS!J709+Indice!K1439*DASH!J1395+Indice!L1439*XLM!J1223)</f>
        <v>0.18688117949743618</v>
      </c>
      <c r="Q1439" s="18">
        <f>((B$1432*BTC!E1439+Indice!C$1432*XRP!E1439+Indice!D$1432*LTC!E1439+Indice!F$1432*ETH!E856+Indice!H$1432*XMR!E934+Indice!K$1432*DASH!E1395+Indice!L$1432*XLM!E1223+E$1432*ETC!E679+I$1432*ZEC!E740+J$1432*EOS!E709+G$1432*BCH!E709)/S$733)</f>
        <v>11735.251393034581</v>
      </c>
      <c r="R1439" s="5"/>
      <c r="S1439" s="4"/>
      <c r="T1439" s="10"/>
      <c r="U1439" s="10"/>
    </row>
    <row r="1440" spans="1:21" x14ac:dyDescent="0.25">
      <c r="A1440" s="4">
        <v>43077</v>
      </c>
      <c r="B1440" s="10">
        <f>'Volumi Totali'!B1440/'Volumi Totali'!N1440</f>
        <v>0.71071577421408716</v>
      </c>
      <c r="C1440" s="10">
        <f>'Volumi Totali'!C1440/'Volumi Totali'!N1440</f>
        <v>2.2198840819879832E-2</v>
      </c>
      <c r="D1440" s="10">
        <f>'Volumi Totali'!D1440/'Volumi Totali'!N1440</f>
        <v>5.0961979819604451E-2</v>
      </c>
      <c r="E1440" s="10">
        <f>'Volumi Totali'!E1440/'Volumi Totali'!N1440</f>
        <v>1.9550064872602985E-2</v>
      </c>
      <c r="F1440" s="10">
        <f>'Volumi Totali'!F1440/'Volumi Totali'!N1440</f>
        <v>7.856274284528024E-2</v>
      </c>
      <c r="G1440" s="10">
        <f>'Volumi Totali'!G1440/'Volumi Totali'!N1440</f>
        <v>8.587972618941235E-2</v>
      </c>
      <c r="H1440" s="10">
        <f>'Volumi Totali'!H1440/'Volumi Totali'!N1440</f>
        <v>6.7755061321540496E-3</v>
      </c>
      <c r="I1440" s="10">
        <f>'Volumi Totali'!I1440/'Volumi Totali'!N1440</f>
        <v>4.2971473000766314E-3</v>
      </c>
      <c r="J1440" s="10">
        <f>'Volumi Totali'!J1440/'Volumi Totali'!N1440</f>
        <v>5.0273324715740062E-3</v>
      </c>
      <c r="K1440" s="10">
        <f>'Volumi Totali'!K1440/'Volumi Totali'!N1440</f>
        <v>9.694028050547138E-3</v>
      </c>
      <c r="L1440" s="10">
        <f>'Volumi Totali'!L1440/'Volumi Totali'!N1440</f>
        <v>6.3368572847811791E-3</v>
      </c>
      <c r="N1440" s="11">
        <f t="shared" si="23"/>
        <v>1</v>
      </c>
      <c r="P1440" s="10">
        <f>(B1440*BTC!J1440+Indice!C1440*XRP!J1440+Indice!D1440*LTC!J1440+Indice!E1440*ETC!J710+Indice!F1440*ETH!J857+Indice!G1440*BCH!J710+Indice!H1440*XMR!J1300+Indice!I1440*ZEC!J710+Indice!J1440*EOS!J710+Indice!K1440*DASH!J1396+Indice!L1440*XLM!J1224)</f>
        <v>-1.8128196127113201E-2</v>
      </c>
      <c r="Q1440" s="18">
        <f>((B$1432*BTC!E1440+Indice!C$1432*XRP!E1440+Indice!D$1432*LTC!E1440+Indice!F$1432*ETH!E857+Indice!H$1432*XMR!E935+Indice!K$1432*DASH!E1396+Indice!L$1432*XLM!E1224+E$1432*ETC!E680+I$1432*ZEC!E741+J$1432*EOS!E710+G$1432*BCH!E710)/S$733)</f>
        <v>10897.880160181572</v>
      </c>
      <c r="R1440" s="5"/>
      <c r="S1440" s="3"/>
      <c r="T1440" s="10"/>
      <c r="U1440" s="10"/>
    </row>
    <row r="1441" spans="1:21" x14ac:dyDescent="0.25">
      <c r="A1441" s="3">
        <v>43078</v>
      </c>
      <c r="B1441" s="10">
        <f>'Volumi Totali'!B1441/'Volumi Totali'!N1441</f>
        <v>0.66424096326707061</v>
      </c>
      <c r="C1441" s="10">
        <f>'Volumi Totali'!C1441/'Volumi Totali'!N1441</f>
        <v>9.8022008621189011E-3</v>
      </c>
      <c r="D1441" s="10">
        <f>'Volumi Totali'!D1441/'Volumi Totali'!N1441</f>
        <v>0.11634064405935561</v>
      </c>
      <c r="E1441" s="10">
        <f>'Volumi Totali'!E1441/'Volumi Totali'!N1441</f>
        <v>2.7962169837487547E-2</v>
      </c>
      <c r="F1441" s="10">
        <f>'Volumi Totali'!F1441/'Volumi Totali'!N1441</f>
        <v>9.5680434929125396E-2</v>
      </c>
      <c r="G1441" s="10">
        <f>'Volumi Totali'!G1441/'Volumi Totali'!N1441</f>
        <v>5.0594577904472318E-2</v>
      </c>
      <c r="H1441" s="10">
        <f>'Volumi Totali'!H1441/'Volumi Totali'!N1441</f>
        <v>7.6947344226434948E-3</v>
      </c>
      <c r="I1441" s="10">
        <f>'Volumi Totali'!I1441/'Volumi Totali'!N1441</f>
        <v>6.3409268057028987E-3</v>
      </c>
      <c r="J1441" s="10">
        <f>'Volumi Totali'!J1441/'Volumi Totali'!N1441</f>
        <v>6.3573044734139212E-3</v>
      </c>
      <c r="K1441" s="10">
        <f>'Volumi Totali'!K1441/'Volumi Totali'!N1441</f>
        <v>1.0110130046053963E-2</v>
      </c>
      <c r="L1441" s="10">
        <f>'Volumi Totali'!L1441/'Volumi Totali'!N1441</f>
        <v>4.8759133925553875E-3</v>
      </c>
      <c r="N1441" s="11">
        <f t="shared" si="23"/>
        <v>1</v>
      </c>
      <c r="P1441" s="10">
        <f>(B1441*BTC!J1441+Indice!C1441*XRP!J1441+Indice!D1441*LTC!J1441+Indice!E1441*ETC!J711+Indice!F1441*ETH!J858+Indice!G1441*BCH!J711+Indice!H1441*XMR!J1301+Indice!I1441*ZEC!J711+Indice!J1441*EOS!J711+Indice!K1441*DASH!J1397+Indice!L1441*XLM!J1225)</f>
        <v>-3.2942413225315707E-2</v>
      </c>
      <c r="Q1441" s="18">
        <f>((B$1432*BTC!E1441+Indice!C$1432*XRP!E1441+Indice!D$1432*LTC!E1441+Indice!F$1432*ETH!E858+Indice!H$1432*XMR!E936+Indice!K$1432*DASH!E1397+Indice!L$1432*XLM!E1225+E$1432*ETC!E681+I$1432*ZEC!E742+J$1432*EOS!E711+G$1432*BCH!E711)/S$733)</f>
        <v>10001.545131779423</v>
      </c>
      <c r="R1441" s="5"/>
      <c r="S1441" s="4"/>
      <c r="T1441" s="10"/>
      <c r="U1441" s="10"/>
    </row>
    <row r="1442" spans="1:21" x14ac:dyDescent="0.25">
      <c r="A1442" s="4">
        <v>43079</v>
      </c>
      <c r="B1442" s="10">
        <f>'Volumi Totali'!B1442/'Volumi Totali'!N1442</f>
        <v>0.74207399608693236</v>
      </c>
      <c r="C1442" s="10">
        <f>'Volumi Totali'!C1442/'Volumi Totali'!N1442</f>
        <v>1.0947404766576246E-2</v>
      </c>
      <c r="D1442" s="10">
        <f>'Volumi Totali'!D1442/'Volumi Totali'!N1442</f>
        <v>6.0066161298686853E-2</v>
      </c>
      <c r="E1442" s="10">
        <f>'Volumi Totali'!E1442/'Volumi Totali'!N1442</f>
        <v>2.5618078384097819E-2</v>
      </c>
      <c r="F1442" s="10">
        <f>'Volumi Totali'!F1442/'Volumi Totali'!N1442</f>
        <v>7.7568835845338344E-2</v>
      </c>
      <c r="G1442" s="10">
        <f>'Volumi Totali'!G1442/'Volumi Totali'!N1442</f>
        <v>4.8937563929686241E-2</v>
      </c>
      <c r="H1442" s="10">
        <f>'Volumi Totali'!H1442/'Volumi Totali'!N1442</f>
        <v>7.8509045859992532E-3</v>
      </c>
      <c r="I1442" s="10">
        <f>'Volumi Totali'!I1442/'Volumi Totali'!N1442</f>
        <v>5.9386690586354053E-3</v>
      </c>
      <c r="J1442" s="10">
        <f>'Volumi Totali'!J1442/'Volumi Totali'!N1442</f>
        <v>5.4628198318988613E-3</v>
      </c>
      <c r="K1442" s="10">
        <f>'Volumi Totali'!K1442/'Volumi Totali'!N1442</f>
        <v>1.0505971360022043E-2</v>
      </c>
      <c r="L1442" s="10">
        <f>'Volumi Totali'!L1442/'Volumi Totali'!N1442</f>
        <v>5.0295948521265526E-3</v>
      </c>
      <c r="N1442" s="11">
        <f t="shared" si="23"/>
        <v>1</v>
      </c>
      <c r="P1442" s="10">
        <f>(B1442*BTC!J1442+Indice!C1442*XRP!J1442+Indice!D1442*LTC!J1442+Indice!E1442*ETC!J712+Indice!F1442*ETH!J859+Indice!G1442*BCH!J712+Indice!H1442*XMR!J1302+Indice!I1442*ZEC!J712+Indice!J1442*EOS!J712+Indice!K1442*DASH!J1398+Indice!L1442*XLM!J1226)</f>
        <v>4.1460740652596202E-3</v>
      </c>
      <c r="Q1442" s="18">
        <f>((B$1432*BTC!E1442+Indice!C$1432*XRP!E1442+Indice!D$1432*LTC!E1442+Indice!F$1432*ETH!E859+Indice!H$1432*XMR!E937+Indice!K$1432*DASH!E1398+Indice!L$1432*XLM!E1226+E$1432*ETC!E682+I$1432*ZEC!E743+J$1432*EOS!E712+G$1432*BCH!E712)/S$733)</f>
        <v>10165.002713347167</v>
      </c>
      <c r="R1442" s="5"/>
      <c r="S1442" s="3"/>
      <c r="T1442" s="10"/>
      <c r="U1442" s="10"/>
    </row>
    <row r="1443" spans="1:21" x14ac:dyDescent="0.25">
      <c r="A1443" s="3">
        <v>43080</v>
      </c>
      <c r="B1443" s="10">
        <f>'Volumi Totali'!B1443/'Volumi Totali'!N1443</f>
        <v>0.63529531295589892</v>
      </c>
      <c r="C1443" s="10">
        <f>'Volumi Totali'!C1443/'Volumi Totali'!N1443</f>
        <v>9.204957629232232E-3</v>
      </c>
      <c r="D1443" s="10">
        <f>'Volumi Totali'!D1443/'Volumi Totali'!N1443</f>
        <v>0.15231635690475953</v>
      </c>
      <c r="E1443" s="10">
        <f>'Volumi Totali'!E1443/'Volumi Totali'!N1443</f>
        <v>2.4586089436496213E-2</v>
      </c>
      <c r="F1443" s="10">
        <f>'Volumi Totali'!F1443/'Volumi Totali'!N1443</f>
        <v>9.2594765977963053E-2</v>
      </c>
      <c r="G1443" s="10">
        <f>'Volumi Totali'!G1443/'Volumi Totali'!N1443</f>
        <v>4.8235169854094116E-2</v>
      </c>
      <c r="H1443" s="10">
        <f>'Volumi Totali'!H1443/'Volumi Totali'!N1443</f>
        <v>7.9711552672307867E-3</v>
      </c>
      <c r="I1443" s="10">
        <f>'Volumi Totali'!I1443/'Volumi Totali'!N1443</f>
        <v>6.021607867419356E-3</v>
      </c>
      <c r="J1443" s="10">
        <f>'Volumi Totali'!J1443/'Volumi Totali'!N1443</f>
        <v>8.0055503568357157E-3</v>
      </c>
      <c r="K1443" s="10">
        <f>'Volumi Totali'!K1443/'Volumi Totali'!N1443</f>
        <v>9.6246938056306977E-3</v>
      </c>
      <c r="L1443" s="10">
        <f>'Volumi Totali'!L1443/'Volumi Totali'!N1443</f>
        <v>6.1443399444393266E-3</v>
      </c>
      <c r="N1443" s="11">
        <f t="shared" si="23"/>
        <v>0.99999999999999989</v>
      </c>
      <c r="P1443" s="10">
        <f>(B1443*BTC!J1443+Indice!C1443*XRP!J1443+Indice!D1443*LTC!J1443+Indice!E1443*ETC!J713+Indice!F1443*ETH!J860+Indice!G1443*BCH!J713+Indice!H1443*XMR!J1303+Indice!I1443*ZEC!J713+Indice!J1443*EOS!J713+Indice!K1443*DASH!J1399+Indice!L1443*XLM!J1227)</f>
        <v>0.15352092435518824</v>
      </c>
      <c r="Q1443" s="18">
        <f>((B$1432*BTC!E1443+Indice!C$1432*XRP!E1443+Indice!D$1432*LTC!E1443+Indice!F$1432*ETH!E860+Indice!H$1432*XMR!E938+Indice!K$1432*DASH!E1399+Indice!L$1432*XLM!E1227+E$1432*ETC!E683+I$1432*ZEC!E744+J$1432*EOS!E713+G$1432*BCH!E713)/S$733)</f>
        <v>11143.633289915366</v>
      </c>
      <c r="R1443" s="5"/>
      <c r="S1443" s="4"/>
      <c r="T1443" s="10"/>
      <c r="U1443" s="10"/>
    </row>
    <row r="1444" spans="1:21" x14ac:dyDescent="0.25">
      <c r="A1444" s="4">
        <v>43081</v>
      </c>
      <c r="B1444" s="10">
        <f>'Volumi Totali'!B1444/'Volumi Totali'!N1444</f>
        <v>0.46008457803882152</v>
      </c>
      <c r="C1444" s="10">
        <f>'Volumi Totali'!C1444/'Volumi Totali'!N1444</f>
        <v>4.8990669838077018E-2</v>
      </c>
      <c r="D1444" s="10">
        <f>'Volumi Totali'!D1444/'Volumi Totali'!N1444</f>
        <v>0.21932385027236487</v>
      </c>
      <c r="E1444" s="10">
        <f>'Volumi Totali'!E1444/'Volumi Totali'!N1444</f>
        <v>2.5803556683816769E-2</v>
      </c>
      <c r="F1444" s="10">
        <f>'Volumi Totali'!F1444/'Volumi Totali'!N1444</f>
        <v>0.16318765407295355</v>
      </c>
      <c r="G1444" s="10">
        <f>'Volumi Totali'!G1444/'Volumi Totali'!N1444</f>
        <v>4.3673034313704819E-2</v>
      </c>
      <c r="H1444" s="10">
        <f>'Volumi Totali'!H1444/'Volumi Totali'!N1444</f>
        <v>8.5624661801374131E-3</v>
      </c>
      <c r="I1444" s="10">
        <f>'Volumi Totali'!I1444/'Volumi Totali'!N1444</f>
        <v>6.0264219904221606E-3</v>
      </c>
      <c r="J1444" s="10">
        <f>'Volumi Totali'!J1444/'Volumi Totali'!N1444</f>
        <v>8.3943589736313017E-3</v>
      </c>
      <c r="K1444" s="10">
        <f>'Volumi Totali'!K1444/'Volumi Totali'!N1444</f>
        <v>1.1673625246332298E-2</v>
      </c>
      <c r="L1444" s="10">
        <f>'Volumi Totali'!L1444/'Volumi Totali'!N1444</f>
        <v>4.2797843897382747E-3</v>
      </c>
      <c r="N1444" s="11">
        <f t="shared" si="23"/>
        <v>1</v>
      </c>
      <c r="P1444" s="10">
        <f>(B1444*BTC!J1444+Indice!C1444*XRP!J1444+Indice!D1444*LTC!J1444+Indice!E1444*ETC!J714+Indice!F1444*ETH!J861+Indice!G1444*BCH!J714+Indice!H1444*XMR!J1304+Indice!I1444*ZEC!J714+Indice!J1444*EOS!J714+Indice!K1444*DASH!J1400+Indice!L1444*XLM!J1228)</f>
        <v>0.19317952676725003</v>
      </c>
      <c r="Q1444" s="18">
        <f>((B$1432*BTC!E1444+Indice!C$1432*XRP!E1444+Indice!D$1432*LTC!E1444+Indice!F$1432*ETH!E861+Indice!H$1432*XMR!E939+Indice!K$1432*DASH!E1400+Indice!L$1432*XLM!E1228+E$1432*ETC!E684+I$1432*ZEC!E745+J$1432*EOS!E714+G$1432*BCH!E714)/S$733)</f>
        <v>11500.298929340917</v>
      </c>
      <c r="R1444" s="5"/>
      <c r="S1444" s="3"/>
      <c r="T1444" s="10"/>
      <c r="U1444" s="10"/>
    </row>
    <row r="1445" spans="1:21" x14ac:dyDescent="0.25">
      <c r="A1445" s="3">
        <v>43082</v>
      </c>
      <c r="B1445" s="10">
        <f>'Volumi Totali'!B1445/'Volumi Totali'!N1445</f>
        <v>0.47818969678747292</v>
      </c>
      <c r="C1445" s="10">
        <f>'Volumi Totali'!C1445/'Volumi Totali'!N1445</f>
        <v>0.10092138905910236</v>
      </c>
      <c r="D1445" s="10">
        <f>'Volumi Totali'!D1445/'Volumi Totali'!N1445</f>
        <v>0.12564837605233975</v>
      </c>
      <c r="E1445" s="10">
        <f>'Volumi Totali'!E1445/'Volumi Totali'!N1445</f>
        <v>2.5371148148838077E-2</v>
      </c>
      <c r="F1445" s="10">
        <f>'Volumi Totali'!F1445/'Volumi Totali'!N1445</f>
        <v>0.16672613249627208</v>
      </c>
      <c r="G1445" s="10">
        <f>'Volumi Totali'!G1445/'Volumi Totali'!N1445</f>
        <v>4.5884381615711609E-2</v>
      </c>
      <c r="H1445" s="10">
        <f>'Volumi Totali'!H1445/'Volumi Totali'!N1445</f>
        <v>9.1601100680954155E-3</v>
      </c>
      <c r="I1445" s="10">
        <f>'Volumi Totali'!I1445/'Volumi Totali'!N1445</f>
        <v>9.7987450077340939E-3</v>
      </c>
      <c r="J1445" s="10">
        <f>'Volumi Totali'!J1445/'Volumi Totali'!N1445</f>
        <v>2.4461339498443459E-2</v>
      </c>
      <c r="K1445" s="10">
        <f>'Volumi Totali'!K1445/'Volumi Totali'!N1445</f>
        <v>9.8913104516724654E-3</v>
      </c>
      <c r="L1445" s="10">
        <f>'Volumi Totali'!L1445/'Volumi Totali'!N1445</f>
        <v>3.9473708143177551E-3</v>
      </c>
      <c r="N1445" s="11">
        <f t="shared" si="23"/>
        <v>1</v>
      </c>
      <c r="P1445" s="10">
        <f>(B1445*BTC!J1445+Indice!C1445*XRP!J1445+Indice!D1445*LTC!J1445+Indice!E1445*ETC!J715+Indice!F1445*ETH!J862+Indice!G1445*BCH!J715+Indice!H1445*XMR!J1305+Indice!I1445*ZEC!J715+Indice!J1445*EOS!J715+Indice!K1445*DASH!J1401+Indice!L1445*XLM!J1229)</f>
        <v>1.8834350582912052E-2</v>
      </c>
      <c r="Q1445" s="18">
        <f>((B$1432*BTC!E1445+Indice!C$1432*XRP!E1445+Indice!D$1432*LTC!E1445+Indice!F$1432*ETH!E862+Indice!H$1432*XMR!E940+Indice!K$1432*DASH!E1401+Indice!L$1432*XLM!E1229+E$1432*ETC!E685+I$1432*ZEC!E746+J$1432*EOS!E715+G$1432*BCH!E715)/S$733)</f>
        <v>10857.449638668286</v>
      </c>
      <c r="R1445" s="5"/>
      <c r="S1445" s="4"/>
      <c r="T1445" s="10"/>
      <c r="U1445" s="10"/>
    </row>
    <row r="1446" spans="1:21" x14ac:dyDescent="0.25">
      <c r="A1446" s="4">
        <v>43083</v>
      </c>
      <c r="B1446" s="10">
        <f>'Volumi Totali'!B1446/'Volumi Totali'!N1446</f>
        <v>0.44071674065414151</v>
      </c>
      <c r="C1446" s="10">
        <f>'Volumi Totali'!C1446/'Volumi Totali'!N1446</f>
        <v>0.20340453147575704</v>
      </c>
      <c r="D1446" s="10">
        <f>'Volumi Totali'!D1446/'Volumi Totali'!N1446</f>
        <v>6.765159126277355E-2</v>
      </c>
      <c r="E1446" s="10">
        <f>'Volumi Totali'!E1446/'Volumi Totali'!N1446</f>
        <v>2.0240809488334566E-2</v>
      </c>
      <c r="F1446" s="10">
        <f>'Volumi Totali'!F1446/'Volumi Totali'!N1446</f>
        <v>0.12224616541025546</v>
      </c>
      <c r="G1446" s="10">
        <f>'Volumi Totali'!G1446/'Volumi Totali'!N1446</f>
        <v>8.6925553156987564E-2</v>
      </c>
      <c r="H1446" s="10">
        <f>'Volumi Totali'!H1446/'Volumi Totali'!N1446</f>
        <v>8.3506630696342544E-3</v>
      </c>
      <c r="I1446" s="10">
        <f>'Volumi Totali'!I1446/'Volumi Totali'!N1446</f>
        <v>1.3532141334473896E-2</v>
      </c>
      <c r="J1446" s="10">
        <f>'Volumi Totali'!J1446/'Volumi Totali'!N1446</f>
        <v>1.9628071757658992E-2</v>
      </c>
      <c r="K1446" s="10">
        <f>'Volumi Totali'!K1446/'Volumi Totali'!N1446</f>
        <v>8.2946839113442368E-3</v>
      </c>
      <c r="L1446" s="10">
        <f>'Volumi Totali'!L1446/'Volumi Totali'!N1446</f>
        <v>9.009048478638957E-3</v>
      </c>
      <c r="N1446" s="11">
        <f t="shared" si="23"/>
        <v>1.0000000000000002</v>
      </c>
      <c r="P1446" s="10">
        <f>(B1446*BTC!J1446+Indice!C1446*XRP!J1446+Indice!D1446*LTC!J1446+Indice!E1446*ETC!J716+Indice!F1446*ETH!J863+Indice!G1446*BCH!J716+Indice!H1446*XMR!J1306+Indice!I1446*ZEC!J716+Indice!J1446*EOS!J716+Indice!K1446*DASH!J1402+Indice!L1446*XLM!J1230)</f>
        <v>0.19771620468167364</v>
      </c>
      <c r="Q1446" s="18">
        <f>((B$1432*BTC!E1446+Indice!C$1432*XRP!E1446+Indice!D$1432*LTC!E1446+Indice!F$1432*ETH!E863+Indice!H$1432*XMR!E941+Indice!K$1432*DASH!E1402+Indice!L$1432*XLM!E1230+E$1432*ETC!E686+I$1432*ZEC!E747+J$1432*EOS!E716+G$1432*BCH!E716)/S$733)</f>
        <v>10992.346144492269</v>
      </c>
      <c r="R1446" s="5"/>
      <c r="S1446" s="3"/>
      <c r="T1446" s="10"/>
      <c r="U1446" s="10"/>
    </row>
    <row r="1447" spans="1:21" x14ac:dyDescent="0.25">
      <c r="A1447" s="3">
        <v>43084</v>
      </c>
      <c r="B1447" s="10">
        <f>'Volumi Totali'!B1447/'Volumi Totali'!N1447</f>
        <v>0.54363987612101594</v>
      </c>
      <c r="C1447" s="10">
        <f>'Volumi Totali'!C1447/'Volumi Totali'!N1447</f>
        <v>0.12134870729539678</v>
      </c>
      <c r="D1447" s="10">
        <f>'Volumi Totali'!D1447/'Volumi Totali'!N1447</f>
        <v>9.877226761984996E-2</v>
      </c>
      <c r="E1447" s="10">
        <f>'Volumi Totali'!E1447/'Volumi Totali'!N1447</f>
        <v>2.0010582175754594E-2</v>
      </c>
      <c r="F1447" s="10">
        <f>'Volumi Totali'!F1447/'Volumi Totali'!N1447</f>
        <v>0.1048039700626674</v>
      </c>
      <c r="G1447" s="10">
        <f>'Volumi Totali'!G1447/'Volumi Totali'!N1447</f>
        <v>5.5360470429317583E-2</v>
      </c>
      <c r="H1447" s="10">
        <f>'Volumi Totali'!H1447/'Volumi Totali'!N1447</f>
        <v>6.1944555373659718E-3</v>
      </c>
      <c r="I1447" s="10">
        <f>'Volumi Totali'!I1447/'Volumi Totali'!N1447</f>
        <v>8.376233239911924E-3</v>
      </c>
      <c r="J1447" s="10">
        <f>'Volumi Totali'!J1447/'Volumi Totali'!N1447</f>
        <v>2.4331132664264888E-2</v>
      </c>
      <c r="K1447" s="10">
        <f>'Volumi Totali'!K1447/'Volumi Totali'!N1447</f>
        <v>7.2761510619839855E-3</v>
      </c>
      <c r="L1447" s="10">
        <f>'Volumi Totali'!L1447/'Volumi Totali'!N1447</f>
        <v>9.8861537924709916E-3</v>
      </c>
      <c r="N1447" s="11">
        <f t="shared" si="23"/>
        <v>1</v>
      </c>
      <c r="P1447" s="10">
        <f>(B1447*BTC!J1447+Indice!C1447*XRP!J1447+Indice!D1447*LTC!J1447+Indice!E1447*ETC!J717+Indice!F1447*ETH!J864+Indice!G1447*BCH!J717+Indice!H1447*XMR!J1307+Indice!I1447*ZEC!J717+Indice!J1447*EOS!J717+Indice!K1447*DASH!J1403+Indice!L1447*XLM!J1231)</f>
        <v>2.0380598593550927E-2</v>
      </c>
      <c r="Q1447" s="18">
        <f>((B$1432*BTC!E1447+Indice!C$1432*XRP!E1447+Indice!D$1432*LTC!E1447+Indice!F$1432*ETH!E864+Indice!H$1432*XMR!E942+Indice!K$1432*DASH!E1403+Indice!L$1432*XLM!E1231+E$1432*ETC!E687+I$1432*ZEC!E748+J$1432*EOS!E717+G$1432*BCH!E717)/S$733)</f>
        <v>11710.438297731002</v>
      </c>
      <c r="R1447" s="5"/>
      <c r="S1447" s="4"/>
      <c r="T1447" s="10"/>
      <c r="U1447" s="10"/>
    </row>
    <row r="1448" spans="1:21" x14ac:dyDescent="0.25">
      <c r="A1448" s="4">
        <v>43085</v>
      </c>
      <c r="B1448" s="10">
        <f>'Volumi Totali'!B1448/'Volumi Totali'!N1448</f>
        <v>0.60977637204787749</v>
      </c>
      <c r="C1448" s="10">
        <f>'Volumi Totali'!C1448/'Volumi Totali'!N1448</f>
        <v>6.3883274700814716E-2</v>
      </c>
      <c r="D1448" s="10">
        <f>'Volumi Totali'!D1448/'Volumi Totali'!N1448</f>
        <v>6.1806587106510595E-2</v>
      </c>
      <c r="E1448" s="10">
        <f>'Volumi Totali'!E1448/'Volumi Totali'!N1448</f>
        <v>5.2875271334839144E-2</v>
      </c>
      <c r="F1448" s="10">
        <f>'Volumi Totali'!F1448/'Volumi Totali'!N1448</f>
        <v>0.10365184366328709</v>
      </c>
      <c r="G1448" s="10">
        <f>'Volumi Totali'!G1448/'Volumi Totali'!N1448</f>
        <v>4.6485121934906656E-2</v>
      </c>
      <c r="H1448" s="10">
        <f>'Volumi Totali'!H1448/'Volumi Totali'!N1448</f>
        <v>7.890392847191622E-3</v>
      </c>
      <c r="I1448" s="10">
        <f>'Volumi Totali'!I1448/'Volumi Totali'!N1448</f>
        <v>7.1858331537720584E-3</v>
      </c>
      <c r="J1448" s="10">
        <f>'Volumi Totali'!J1448/'Volumi Totali'!N1448</f>
        <v>2.5866989962217164E-2</v>
      </c>
      <c r="K1448" s="10">
        <f>'Volumi Totali'!K1448/'Volumi Totali'!N1448</f>
        <v>9.3705867957288112E-3</v>
      </c>
      <c r="L1448" s="10">
        <f>'Volumi Totali'!L1448/'Volumi Totali'!N1448</f>
        <v>1.1207726452854663E-2</v>
      </c>
      <c r="N1448" s="11">
        <f t="shared" si="23"/>
        <v>0.99999999999999978</v>
      </c>
      <c r="P1448" s="10">
        <f>(B1448*BTC!J1448+Indice!C1448*XRP!J1448+Indice!D1448*LTC!J1448+Indice!E1448*ETC!J718+Indice!F1448*ETH!J865+Indice!G1448*BCH!J718+Indice!H1448*XMR!J1308+Indice!I1448*ZEC!J718+Indice!J1448*EOS!J718+Indice!K1448*DASH!J1404+Indice!L1448*XLM!J1232)</f>
        <v>6.3540793778930377E-2</v>
      </c>
      <c r="Q1448" s="18">
        <f>((B$1432*BTC!E1448+Indice!C$1432*XRP!E1448+Indice!D$1432*LTC!E1448+Indice!F$1432*ETH!E865+Indice!H$1432*XMR!E943+Indice!K$1432*DASH!E1404+Indice!L$1432*XLM!E1232+E$1432*ETC!E688+I$1432*ZEC!E749+J$1432*EOS!E718+G$1432*BCH!E718)/S$733)</f>
        <v>12866.484878580568</v>
      </c>
      <c r="R1448" s="5"/>
      <c r="S1448" s="3"/>
      <c r="T1448" s="10"/>
      <c r="U1448" s="10"/>
    </row>
    <row r="1449" spans="1:21" x14ac:dyDescent="0.25">
      <c r="A1449" s="3">
        <v>43086</v>
      </c>
      <c r="B1449" s="10">
        <f>'Volumi Totali'!B1449/'Volumi Totali'!N1449</f>
        <v>0.62658952189326855</v>
      </c>
      <c r="C1449" s="10">
        <f>'Volumi Totali'!C1449/'Volumi Totali'!N1449</f>
        <v>3.7892981047392388E-2</v>
      </c>
      <c r="D1449" s="10">
        <f>'Volumi Totali'!D1449/'Volumi Totali'!N1449</f>
        <v>8.017104553563352E-2</v>
      </c>
      <c r="E1449" s="10">
        <f>'Volumi Totali'!E1449/'Volumi Totali'!N1449</f>
        <v>2.0180694093816929E-2</v>
      </c>
      <c r="F1449" s="10">
        <f>'Volumi Totali'!F1449/'Volumi Totali'!N1449</f>
        <v>0.10105688866430308</v>
      </c>
      <c r="G1449" s="10">
        <f>'Volumi Totali'!G1449/'Volumi Totali'!N1449</f>
        <v>4.8029307170201055E-2</v>
      </c>
      <c r="H1449" s="10">
        <f>'Volumi Totali'!H1449/'Volumi Totali'!N1449</f>
        <v>1.3115950049266824E-2</v>
      </c>
      <c r="I1449" s="10">
        <f>'Volumi Totali'!I1449/'Volumi Totali'!N1449</f>
        <v>1.4353778394564153E-2</v>
      </c>
      <c r="J1449" s="10">
        <f>'Volumi Totali'!J1449/'Volumi Totali'!N1449</f>
        <v>1.7010616618622257E-2</v>
      </c>
      <c r="K1449" s="10">
        <f>'Volumi Totali'!K1449/'Volumi Totali'!N1449</f>
        <v>2.1675706788692191E-2</v>
      </c>
      <c r="L1449" s="10">
        <f>'Volumi Totali'!L1449/'Volumi Totali'!N1449</f>
        <v>1.9923509744238996E-2</v>
      </c>
      <c r="N1449" s="11">
        <f t="shared" si="23"/>
        <v>0.99999999999999989</v>
      </c>
      <c r="P1449" s="10">
        <f>(B1449*BTC!J1449+Indice!C1449*XRP!J1449+Indice!D1449*LTC!J1449+Indice!E1449*ETC!J719+Indice!F1449*ETH!J866+Indice!G1449*BCH!J719+Indice!H1449*XMR!J1309+Indice!I1449*ZEC!J719+Indice!J1449*EOS!J719+Indice!K1449*DASH!J1405+Indice!L1449*XLM!J1233)</f>
        <v>-3.7075687078174935E-3</v>
      </c>
      <c r="Q1449" s="18">
        <f>((B$1432*BTC!E1449+Indice!C$1432*XRP!E1449+Indice!D$1432*LTC!E1449+Indice!F$1432*ETH!E866+Indice!H$1432*XMR!E944+Indice!K$1432*DASH!E1405+Indice!L$1432*XLM!E1233+E$1432*ETC!E689+I$1432*ZEC!E750+J$1432*EOS!E719+G$1432*BCH!E719)/S$733)</f>
        <v>12651.621416900645</v>
      </c>
      <c r="R1449" s="5"/>
      <c r="S1449" s="4"/>
      <c r="T1449" s="10"/>
      <c r="U1449" s="10"/>
    </row>
    <row r="1450" spans="1:21" x14ac:dyDescent="0.25">
      <c r="A1450" s="4">
        <v>43087</v>
      </c>
      <c r="B1450" s="10">
        <f>'Volumi Totali'!B1450/'Volumi Totali'!N1450</f>
        <v>0.55718443923032657</v>
      </c>
      <c r="C1450" s="10">
        <f>'Volumi Totali'!C1450/'Volumi Totali'!N1450</f>
        <v>5.0415627314696898E-2</v>
      </c>
      <c r="D1450" s="10">
        <f>'Volumi Totali'!D1450/'Volumi Totali'!N1450</f>
        <v>7.3840688639837629E-2</v>
      </c>
      <c r="E1450" s="10">
        <f>'Volumi Totali'!E1450/'Volumi Totali'!N1450</f>
        <v>4.0254552275073338E-2</v>
      </c>
      <c r="F1450" s="10">
        <f>'Volumi Totali'!F1450/'Volumi Totali'!N1450</f>
        <v>0.12200009888359657</v>
      </c>
      <c r="G1450" s="10">
        <f>'Volumi Totali'!G1450/'Volumi Totali'!N1450</f>
        <v>9.5319677914237927E-2</v>
      </c>
      <c r="H1450" s="10">
        <f>'Volumi Totali'!H1450/'Volumi Totali'!N1450</f>
        <v>8.1592724538604652E-3</v>
      </c>
      <c r="I1450" s="10">
        <f>'Volumi Totali'!I1450/'Volumi Totali'!N1450</f>
        <v>1.3100170340719424E-2</v>
      </c>
      <c r="J1450" s="10">
        <f>'Volumi Totali'!J1450/'Volumi Totali'!N1450</f>
        <v>2.1689247431843296E-2</v>
      </c>
      <c r="K1450" s="10">
        <f>'Volumi Totali'!K1450/'Volumi Totali'!N1450</f>
        <v>1.0462129386888222E-2</v>
      </c>
      <c r="L1450" s="10">
        <f>'Volumi Totali'!L1450/'Volumi Totali'!N1450</f>
        <v>7.5740961289196222E-3</v>
      </c>
      <c r="N1450" s="11">
        <f t="shared" si="23"/>
        <v>0.99999999999999978</v>
      </c>
      <c r="P1450" s="10">
        <f>(B1450*BTC!J1450+Indice!C1450*XRP!J1450+Indice!D1450*LTC!J1450+Indice!E1450*ETC!J720+Indice!F1450*ETH!J867+Indice!G1450*BCH!J720+Indice!H1450*XMR!J1310+Indice!I1450*ZEC!J720+Indice!J1450*EOS!J720+Indice!K1450*DASH!J1406+Indice!L1450*XLM!J1234)</f>
        <v>4.6702324371087955E-2</v>
      </c>
      <c r="Q1450" s="18">
        <f>((B$1432*BTC!E1450+Indice!C$1432*XRP!E1450+Indice!D$1432*LTC!E1450+Indice!F$1432*ETH!E867+Indice!H$1432*XMR!E945+Indice!K$1432*DASH!E1406+Indice!L$1432*XLM!E1234+E$1432*ETC!E690+I$1432*ZEC!E751+J$1432*EOS!E720+G$1432*BCH!E720)/S$733)</f>
        <v>12681.43173369644</v>
      </c>
      <c r="R1450" s="5"/>
      <c r="S1450" s="3"/>
      <c r="T1450" s="10"/>
      <c r="U1450" s="10"/>
    </row>
    <row r="1451" spans="1:21" x14ac:dyDescent="0.25">
      <c r="A1451" s="3">
        <v>43088</v>
      </c>
      <c r="B1451" s="10">
        <f>'Volumi Totali'!B1451/'Volumi Totali'!N1451</f>
        <v>0.52394787383119978</v>
      </c>
      <c r="C1451" s="10">
        <f>'Volumi Totali'!C1451/'Volumi Totali'!N1451</f>
        <v>4.495850897235211E-2</v>
      </c>
      <c r="D1451" s="10">
        <f>'Volumi Totali'!D1451/'Volumi Totali'!N1451</f>
        <v>6.6692673196721911E-2</v>
      </c>
      <c r="E1451" s="10">
        <f>'Volumi Totali'!E1451/'Volumi Totali'!N1451</f>
        <v>2.889514709336536E-2</v>
      </c>
      <c r="F1451" s="10">
        <f>'Volumi Totali'!F1451/'Volumi Totali'!N1451</f>
        <v>0.12704599864976171</v>
      </c>
      <c r="G1451" s="10">
        <f>'Volumi Totali'!G1451/'Volumi Totali'!N1451</f>
        <v>0.12136412096823526</v>
      </c>
      <c r="H1451" s="10">
        <f>'Volumi Totali'!H1451/'Volumi Totali'!N1451</f>
        <v>9.8401533255244936E-3</v>
      </c>
      <c r="I1451" s="10">
        <f>'Volumi Totali'!I1451/'Volumi Totali'!N1451</f>
        <v>8.9136419123112039E-3</v>
      </c>
      <c r="J1451" s="10">
        <f>'Volumi Totali'!J1451/'Volumi Totali'!N1451</f>
        <v>5.2357262238831963E-2</v>
      </c>
      <c r="K1451" s="10">
        <f>'Volumi Totali'!K1451/'Volumi Totali'!N1451</f>
        <v>9.3928536453079543E-3</v>
      </c>
      <c r="L1451" s="10">
        <f>'Volumi Totali'!L1451/'Volumi Totali'!N1451</f>
        <v>6.5917661663883083E-3</v>
      </c>
      <c r="N1451" s="11">
        <f t="shared" si="23"/>
        <v>1</v>
      </c>
      <c r="P1451" s="10">
        <f>(B1451*BTC!J1451+Indice!C1451*XRP!J1451+Indice!D1451*LTC!J1451+Indice!E1451*ETC!J721+Indice!F1451*ETH!J868+Indice!G1451*BCH!J721+Indice!H1451*XMR!J1311+Indice!I1451*ZEC!J721+Indice!J1451*EOS!J721+Indice!K1451*DASH!J1407+Indice!L1451*XLM!J1235)</f>
        <v>1.989194865767183E-2</v>
      </c>
      <c r="Q1451" s="18">
        <f>((B$1432*BTC!E1451+Indice!C$1432*XRP!E1451+Indice!D$1432*LTC!E1451+Indice!F$1432*ETH!E868+Indice!H$1432*XMR!E946+Indice!K$1432*DASH!E1407+Indice!L$1432*XLM!E1235+E$1432*ETC!E691+I$1432*ZEC!E752+J$1432*EOS!E721+G$1432*BCH!E721)/S$733)</f>
        <v>11883.802721334217</v>
      </c>
      <c r="R1451" s="5"/>
      <c r="S1451" s="4"/>
      <c r="T1451" s="10"/>
      <c r="U1451" s="10"/>
    </row>
    <row r="1452" spans="1:21" x14ac:dyDescent="0.25">
      <c r="A1452" s="4">
        <v>43089</v>
      </c>
      <c r="B1452" s="10">
        <f>'Volumi Totali'!B1452/'Volumi Totali'!N1452</f>
        <v>0.49564180594637053</v>
      </c>
      <c r="C1452" s="10">
        <f>'Volumi Totali'!C1452/'Volumi Totali'!N1452</f>
        <v>2.2542946106940319E-2</v>
      </c>
      <c r="D1452" s="10">
        <f>'Volumi Totali'!D1452/'Volumi Totali'!N1452</f>
        <v>4.7082359294542124E-2</v>
      </c>
      <c r="E1452" s="10">
        <f>'Volumi Totali'!E1452/'Volumi Totali'!N1452</f>
        <v>2.0604501455534493E-2</v>
      </c>
      <c r="F1452" s="10">
        <f>'Volumi Totali'!F1452/'Volumi Totali'!N1452</f>
        <v>8.8834984320038196E-2</v>
      </c>
      <c r="G1452" s="10">
        <f>'Volumi Totali'!G1452/'Volumi Totali'!N1452</f>
        <v>0.26605250547079257</v>
      </c>
      <c r="H1452" s="10">
        <f>'Volumi Totali'!H1452/'Volumi Totali'!N1452</f>
        <v>1.1158200783457894E-2</v>
      </c>
      <c r="I1452" s="10">
        <f>'Volumi Totali'!I1452/'Volumi Totali'!N1452</f>
        <v>6.8320282652336523E-3</v>
      </c>
      <c r="J1452" s="10">
        <f>'Volumi Totali'!J1452/'Volumi Totali'!N1452</f>
        <v>1.7363967041163556E-2</v>
      </c>
      <c r="K1452" s="10">
        <f>'Volumi Totali'!K1452/'Volumi Totali'!N1452</f>
        <v>1.8279070186554076E-2</v>
      </c>
      <c r="L1452" s="10">
        <f>'Volumi Totali'!L1452/'Volumi Totali'!N1452</f>
        <v>5.6076311293725657E-3</v>
      </c>
      <c r="N1452" s="11">
        <f t="shared" si="23"/>
        <v>0.99999999999999989</v>
      </c>
      <c r="P1452" s="10">
        <f>(B1452*BTC!J1452+Indice!C1452*XRP!J1452+Indice!D1452*LTC!J1452+Indice!E1452*ETC!J722+Indice!F1452*ETH!J869+Indice!G1452*BCH!J722+Indice!H1452*XMR!J1312+Indice!I1452*ZEC!J722+Indice!J1452*EOS!J722+Indice!K1452*DASH!J1408+Indice!L1452*XLM!J1236)</f>
        <v>7.4466930793298317E-2</v>
      </c>
      <c r="Q1452" s="18">
        <f>((B$1432*BTC!E1452+Indice!C$1432*XRP!E1452+Indice!D$1432*LTC!E1452+Indice!F$1432*ETH!E869+Indice!H$1432*XMR!E947+Indice!K$1432*DASH!E1408+Indice!L$1432*XLM!E1236+E$1432*ETC!E692+I$1432*ZEC!E753+J$1432*EOS!E722+G$1432*BCH!E722)/S$733)</f>
        <v>11259.946286231057</v>
      </c>
      <c r="R1452" s="5"/>
      <c r="S1452" s="3"/>
      <c r="T1452" s="10"/>
      <c r="U1452" s="10"/>
    </row>
    <row r="1453" spans="1:21" x14ac:dyDescent="0.25">
      <c r="A1453" s="3">
        <v>43090</v>
      </c>
      <c r="B1453" s="10">
        <f>'Volumi Totali'!B1453/'Volumi Totali'!N1453</f>
        <v>0.52572783150148183</v>
      </c>
      <c r="C1453" s="10">
        <f>'Volumi Totali'!C1453/'Volumi Totali'!N1453</f>
        <v>0.11542005885058389</v>
      </c>
      <c r="D1453" s="10">
        <f>'Volumi Totali'!D1453/'Volumi Totali'!N1453</f>
        <v>4.9525989297562148E-2</v>
      </c>
      <c r="E1453" s="10">
        <f>'Volumi Totali'!E1453/'Volumi Totali'!N1453</f>
        <v>2.6267579427143521E-2</v>
      </c>
      <c r="F1453" s="10">
        <f>'Volumi Totali'!F1453/'Volumi Totali'!N1453</f>
        <v>0.11360414653019064</v>
      </c>
      <c r="G1453" s="10">
        <f>'Volumi Totali'!G1453/'Volumi Totali'!N1453</f>
        <v>0.11663661278885541</v>
      </c>
      <c r="H1453" s="10">
        <f>'Volumi Totali'!H1453/'Volumi Totali'!N1453</f>
        <v>1.1268583763833448E-2</v>
      </c>
      <c r="I1453" s="10">
        <f>'Volumi Totali'!I1453/'Volumi Totali'!N1453</f>
        <v>8.8984071321598114E-3</v>
      </c>
      <c r="J1453" s="10">
        <f>'Volumi Totali'!J1453/'Volumi Totali'!N1453</f>
        <v>1.1132827916891809E-2</v>
      </c>
      <c r="K1453" s="10">
        <f>'Volumi Totali'!K1453/'Volumi Totali'!N1453</f>
        <v>1.5179855766779422E-2</v>
      </c>
      <c r="L1453" s="10">
        <f>'Volumi Totali'!L1453/'Volumi Totali'!N1453</f>
        <v>6.3381070245180377E-3</v>
      </c>
      <c r="N1453" s="11">
        <f t="shared" si="23"/>
        <v>1</v>
      </c>
      <c r="P1453" s="10">
        <f>(B1453*BTC!J1453+Indice!C1453*XRP!J1453+Indice!D1453*LTC!J1453+Indice!E1453*ETC!J723+Indice!F1453*ETH!J870+Indice!G1453*BCH!J723+Indice!H1453*XMR!J1313+Indice!I1453*ZEC!J723+Indice!J1453*EOS!J723+Indice!K1453*DASH!J1409+Indice!L1453*XLM!J1237)</f>
        <v>1.3872416627083956E-2</v>
      </c>
      <c r="Q1453" s="18">
        <f>((B$1432*BTC!E1453+Indice!C$1432*XRP!E1453+Indice!D$1432*LTC!E1453+Indice!F$1432*ETH!E870+Indice!H$1432*XMR!E948+Indice!K$1432*DASH!E1409+Indice!L$1432*XLM!E1237+E$1432*ETC!E693+I$1432*ZEC!E754+J$1432*EOS!E723+G$1432*BCH!E723)/S$733)</f>
        <v>10665.592144920171</v>
      </c>
      <c r="R1453" s="5"/>
      <c r="S1453" s="4"/>
      <c r="T1453" s="10"/>
      <c r="U1453" s="10"/>
    </row>
    <row r="1454" spans="1:21" x14ac:dyDescent="0.25">
      <c r="A1454" s="4">
        <v>43091</v>
      </c>
      <c r="B1454" s="10">
        <f>'Volumi Totali'!B1454/'Volumi Totali'!N1454</f>
        <v>0.53499227850002995</v>
      </c>
      <c r="C1454" s="10">
        <f>'Volumi Totali'!C1454/'Volumi Totali'!N1454</f>
        <v>0.11194156070517221</v>
      </c>
      <c r="D1454" s="10">
        <f>'Volumi Totali'!D1454/'Volumi Totali'!N1454</f>
        <v>7.0809477221126807E-2</v>
      </c>
      <c r="E1454" s="10">
        <f>'Volumi Totali'!E1454/'Volumi Totali'!N1454</f>
        <v>1.9699708808638465E-2</v>
      </c>
      <c r="F1454" s="10">
        <f>'Volumi Totali'!F1454/'Volumi Totali'!N1454</f>
        <v>0.11996740713033834</v>
      </c>
      <c r="G1454" s="10">
        <f>'Volumi Totali'!G1454/'Volumi Totali'!N1454</f>
        <v>9.3457835621542182E-2</v>
      </c>
      <c r="H1454" s="10">
        <f>'Volumi Totali'!H1454/'Volumi Totali'!N1454</f>
        <v>8.0645783436212436E-3</v>
      </c>
      <c r="I1454" s="10">
        <f>'Volumi Totali'!I1454/'Volumi Totali'!N1454</f>
        <v>8.4719803452523307E-3</v>
      </c>
      <c r="J1454" s="10">
        <f>'Volumi Totali'!J1454/'Volumi Totali'!N1454</f>
        <v>1.4759357401402424E-2</v>
      </c>
      <c r="K1454" s="10">
        <f>'Volumi Totali'!K1454/'Volumi Totali'!N1454</f>
        <v>1.2305642049740509E-2</v>
      </c>
      <c r="L1454" s="10">
        <f>'Volumi Totali'!L1454/'Volumi Totali'!N1454</f>
        <v>5.5301738731355693E-3</v>
      </c>
      <c r="N1454" s="11">
        <f t="shared" si="23"/>
        <v>1.0000000000000002</v>
      </c>
      <c r="P1454" s="10">
        <f>(B1454*BTC!J1454+Indice!C1454*XRP!J1454+Indice!D1454*LTC!J1454+Indice!E1454*ETC!J724+Indice!F1454*ETH!J871+Indice!G1454*BCH!J724+Indice!H1454*XMR!J1314+Indice!I1454*ZEC!J724+Indice!J1454*EOS!J724+Indice!K1454*DASH!J1410+Indice!L1454*XLM!J1238)</f>
        <v>-0.1352779719488845</v>
      </c>
      <c r="Q1454" s="18">
        <f>((B$1432*BTC!E1454+Indice!C$1432*XRP!E1454+Indice!D$1432*LTC!E1454+Indice!F$1432*ETH!E871+Indice!H$1432*XMR!E949+Indice!K$1432*DASH!E1410+Indice!L$1432*XLM!E1238+E$1432*ETC!E694+I$1432*ZEC!E755+J$1432*EOS!E724+G$1432*BCH!E724)/S$733)</f>
        <v>9309.4158416160517</v>
      </c>
      <c r="R1454" s="5"/>
      <c r="S1454" s="3"/>
      <c r="T1454" s="10"/>
      <c r="U1454" s="10"/>
    </row>
    <row r="1455" spans="1:21" x14ac:dyDescent="0.25">
      <c r="A1455" s="3">
        <v>43092</v>
      </c>
      <c r="B1455" s="10">
        <f>'Volumi Totali'!B1455/'Volumi Totali'!N1455</f>
        <v>0.57538846574059199</v>
      </c>
      <c r="C1455" s="10">
        <f>'Volumi Totali'!C1455/'Volumi Totali'!N1455</f>
        <v>6.584869426761697E-2</v>
      </c>
      <c r="D1455" s="10">
        <f>'Volumi Totali'!D1455/'Volumi Totali'!N1455</f>
        <v>5.9472635256494086E-2</v>
      </c>
      <c r="E1455" s="10">
        <f>'Volumi Totali'!E1455/'Volumi Totali'!N1455</f>
        <v>1.6938168529192284E-2</v>
      </c>
      <c r="F1455" s="10">
        <f>'Volumi Totali'!F1455/'Volumi Totali'!N1455</f>
        <v>0.10905998737145885</v>
      </c>
      <c r="G1455" s="10">
        <f>'Volumi Totali'!G1455/'Volumi Totali'!N1455</f>
        <v>0.12501970109685451</v>
      </c>
      <c r="H1455" s="10">
        <f>'Volumi Totali'!H1455/'Volumi Totali'!N1455</f>
        <v>8.3594011361831765E-3</v>
      </c>
      <c r="I1455" s="10">
        <f>'Volumi Totali'!I1455/'Volumi Totali'!N1455</f>
        <v>1.0170692702138249E-2</v>
      </c>
      <c r="J1455" s="10">
        <f>'Volumi Totali'!J1455/'Volumi Totali'!N1455</f>
        <v>1.0252608038993043E-2</v>
      </c>
      <c r="K1455" s="10">
        <f>'Volumi Totali'!K1455/'Volumi Totali'!N1455</f>
        <v>1.4383787785803267E-2</v>
      </c>
      <c r="L1455" s="10">
        <f>'Volumi Totali'!L1455/'Volumi Totali'!N1455</f>
        <v>5.1058580746736349E-3</v>
      </c>
      <c r="N1455" s="11">
        <f t="shared" si="23"/>
        <v>1</v>
      </c>
      <c r="P1455" s="10">
        <f>(B1455*BTC!J1455+Indice!C1455*XRP!J1455+Indice!D1455*LTC!J1455+Indice!E1455*ETC!J725+Indice!F1455*ETH!J872+Indice!G1455*BCH!J725+Indice!H1455*XMR!J1315+Indice!I1455*ZEC!J725+Indice!J1455*EOS!J725+Indice!K1455*DASH!J1411+Indice!L1455*XLM!J1239)</f>
        <v>6.739551352082504E-2</v>
      </c>
      <c r="Q1455" s="18">
        <f>((B$1432*BTC!E1455+Indice!C$1432*XRP!E1455+Indice!D$1432*LTC!E1455+Indice!F$1432*ETH!E872+Indice!H$1432*XMR!E950+Indice!K$1432*DASH!E1411+Indice!L$1432*XLM!E1239+E$1432*ETC!E695+I$1432*ZEC!E756+J$1432*EOS!E725+G$1432*BCH!E725)/S$733)</f>
        <v>9931.5141099232806</v>
      </c>
      <c r="R1455" s="5"/>
      <c r="S1455" s="4"/>
      <c r="T1455" s="10"/>
      <c r="U1455" s="10"/>
    </row>
    <row r="1456" spans="1:21" x14ac:dyDescent="0.25">
      <c r="A1456" s="4">
        <v>43093</v>
      </c>
      <c r="B1456" s="10">
        <f>'Volumi Totali'!B1456/'Volumi Totali'!N1456</f>
        <v>0.62383920751838562</v>
      </c>
      <c r="C1456" s="10">
        <f>'Volumi Totali'!C1456/'Volumi Totali'!N1456</f>
        <v>4.0698307027397546E-2</v>
      </c>
      <c r="D1456" s="10">
        <f>'Volumi Totali'!D1456/'Volumi Totali'!N1456</f>
        <v>6.0533797786935968E-2</v>
      </c>
      <c r="E1456" s="10">
        <f>'Volumi Totali'!E1456/'Volumi Totali'!N1456</f>
        <v>1.7064729698448303E-2</v>
      </c>
      <c r="F1456" s="10">
        <f>'Volumi Totali'!F1456/'Volumi Totali'!N1456</f>
        <v>0.12401797799628922</v>
      </c>
      <c r="G1456" s="10">
        <f>'Volumi Totali'!G1456/'Volumi Totali'!N1456</f>
        <v>9.2299072632032644E-2</v>
      </c>
      <c r="H1456" s="10">
        <f>'Volumi Totali'!H1456/'Volumi Totali'!N1456</f>
        <v>7.2600565047142651E-3</v>
      </c>
      <c r="I1456" s="10">
        <f>'Volumi Totali'!I1456/'Volumi Totali'!N1456</f>
        <v>7.6622634494595077E-3</v>
      </c>
      <c r="J1456" s="10">
        <f>'Volumi Totali'!J1456/'Volumi Totali'!N1456</f>
        <v>1.0359764870954498E-2</v>
      </c>
      <c r="K1456" s="10">
        <f>'Volumi Totali'!K1456/'Volumi Totali'!N1456</f>
        <v>1.2433496721955007E-2</v>
      </c>
      <c r="L1456" s="10">
        <f>'Volumi Totali'!L1456/'Volumi Totali'!N1456</f>
        <v>3.8313257934274665E-3</v>
      </c>
      <c r="N1456" s="11">
        <f t="shared" si="23"/>
        <v>1</v>
      </c>
      <c r="P1456" s="10">
        <f>(B1456*BTC!J1456+Indice!C1456*XRP!J1456+Indice!D1456*LTC!J1456+Indice!E1456*ETC!J726+Indice!F1456*ETH!J873+Indice!G1456*BCH!J726+Indice!H1456*XMR!J1316+Indice!I1456*ZEC!J726+Indice!J1456*EOS!J726+Indice!K1456*DASH!J1412+Indice!L1456*XLM!J1240)</f>
        <v>-5.5318470932132636E-2</v>
      </c>
      <c r="Q1456" s="18">
        <f>((B$1432*BTC!E1456+Indice!C$1432*XRP!E1456+Indice!D$1432*LTC!E1456+Indice!F$1432*ETH!E873+Indice!H$1432*XMR!E951+Indice!K$1432*DASH!E1412+Indice!L$1432*XLM!E1240+E$1432*ETC!E696+I$1432*ZEC!E757+J$1432*EOS!E726+G$1432*BCH!E726)/S$733)</f>
        <v>9392.6608850706398</v>
      </c>
      <c r="R1456" s="5"/>
      <c r="S1456" s="3"/>
      <c r="T1456" s="10"/>
      <c r="U1456" s="10"/>
    </row>
    <row r="1457" spans="1:21" x14ac:dyDescent="0.25">
      <c r="A1457" s="3">
        <v>43094</v>
      </c>
      <c r="B1457" s="10">
        <f>'Volumi Totali'!B1457/'Volumi Totali'!N1457</f>
        <v>0.62278247892149297</v>
      </c>
      <c r="C1457" s="10">
        <f>'Volumi Totali'!C1457/'Volumi Totali'!N1457</f>
        <v>4.0060903101373266E-2</v>
      </c>
      <c r="D1457" s="10">
        <f>'Volumi Totali'!D1457/'Volumi Totali'!N1457</f>
        <v>4.6972903270004029E-2</v>
      </c>
      <c r="E1457" s="10">
        <f>'Volumi Totali'!E1457/'Volumi Totali'!N1457</f>
        <v>1.5080052872958138E-2</v>
      </c>
      <c r="F1457" s="10">
        <f>'Volumi Totali'!F1457/'Volumi Totali'!N1457</f>
        <v>0.14551038129179192</v>
      </c>
      <c r="G1457" s="10">
        <f>'Volumi Totali'!G1457/'Volumi Totali'!N1457</f>
        <v>7.9153121121836353E-2</v>
      </c>
      <c r="H1457" s="10">
        <f>'Volumi Totali'!H1457/'Volumi Totali'!N1457</f>
        <v>6.9861050183317053E-3</v>
      </c>
      <c r="I1457" s="10">
        <f>'Volumi Totali'!I1457/'Volumi Totali'!N1457</f>
        <v>8.1384451483796794E-3</v>
      </c>
      <c r="J1457" s="10">
        <f>'Volumi Totali'!J1457/'Volumi Totali'!N1457</f>
        <v>1.9731810277102402E-2</v>
      </c>
      <c r="K1457" s="10">
        <f>'Volumi Totali'!K1457/'Volumi Totali'!N1457</f>
        <v>1.1394583017896177E-2</v>
      </c>
      <c r="L1457" s="10">
        <f>'Volumi Totali'!L1457/'Volumi Totali'!N1457</f>
        <v>4.1892159588333136E-3</v>
      </c>
      <c r="N1457" s="11">
        <f t="shared" si="23"/>
        <v>0.99999999999999989</v>
      </c>
      <c r="P1457" s="10">
        <f>(B1457*BTC!J1457+Indice!C1457*XRP!J1457+Indice!D1457*LTC!J1457+Indice!E1457*ETC!J727+Indice!F1457*ETH!J874+Indice!G1457*BCH!J727+Indice!H1457*XMR!J1317+Indice!I1457*ZEC!J727+Indice!J1457*EOS!J727+Indice!K1457*DASH!J1413+Indice!L1457*XLM!J1241)</f>
        <v>2.3617317539035315E-2</v>
      </c>
      <c r="Q1457" s="18">
        <f>((B$1432*BTC!E1457+Indice!C$1432*XRP!E1457+Indice!D$1432*LTC!E1457+Indice!F$1432*ETH!E874+Indice!H$1432*XMR!E952+Indice!K$1432*DASH!E1413+Indice!L$1432*XLM!E1241+E$1432*ETC!E697+I$1432*ZEC!E758+J$1432*EOS!E727+G$1432*BCH!E727)/S$733)</f>
        <v>9472.7641247926349</v>
      </c>
      <c r="R1457" s="5"/>
      <c r="S1457" s="4"/>
      <c r="T1457" s="10"/>
      <c r="U1457" s="10"/>
    </row>
    <row r="1458" spans="1:21" x14ac:dyDescent="0.25">
      <c r="A1458" s="4">
        <v>43095</v>
      </c>
      <c r="B1458" s="10">
        <f>'Volumi Totali'!B1458/'Volumi Totali'!N1458</f>
        <v>0.66390320820377724</v>
      </c>
      <c r="C1458" s="10">
        <f>'Volumi Totali'!C1458/'Volumi Totali'!N1458</f>
        <v>4.63274575389594E-2</v>
      </c>
      <c r="D1458" s="10">
        <f>'Volumi Totali'!D1458/'Volumi Totali'!N1458</f>
        <v>4.1597538814460627E-2</v>
      </c>
      <c r="E1458" s="10">
        <f>'Volumi Totali'!E1458/'Volumi Totali'!N1458</f>
        <v>1.567426076329996E-2</v>
      </c>
      <c r="F1458" s="10">
        <f>'Volumi Totali'!F1458/'Volumi Totali'!N1458</f>
        <v>0.1086163624938795</v>
      </c>
      <c r="G1458" s="10">
        <f>'Volumi Totali'!G1458/'Volumi Totali'!N1458</f>
        <v>7.62099840040142E-2</v>
      </c>
      <c r="H1458" s="10">
        <f>'Volumi Totali'!H1458/'Volumi Totali'!N1458</f>
        <v>7.9614301854563224E-3</v>
      </c>
      <c r="I1458" s="10">
        <f>'Volumi Totali'!I1458/'Volumi Totali'!N1458</f>
        <v>6.8785525149720065E-3</v>
      </c>
      <c r="J1458" s="10">
        <f>'Volumi Totali'!J1458/'Volumi Totali'!N1458</f>
        <v>1.6609299853510631E-2</v>
      </c>
      <c r="K1458" s="10">
        <f>'Volumi Totali'!K1458/'Volumi Totali'!N1458</f>
        <v>1.1447312651892524E-2</v>
      </c>
      <c r="L1458" s="10">
        <f>'Volumi Totali'!L1458/'Volumi Totali'!N1458</f>
        <v>4.7745929757775606E-3</v>
      </c>
      <c r="N1458" s="11">
        <f t="shared" si="23"/>
        <v>1</v>
      </c>
      <c r="P1458" s="10">
        <f>(B1458*BTC!J1458+Indice!C1458*XRP!J1458+Indice!D1458*LTC!J1458+Indice!E1458*ETC!J728+Indice!F1458*ETH!J875+Indice!G1458*BCH!J728+Indice!H1458*XMR!J1318+Indice!I1458*ZEC!J728+Indice!J1458*EOS!J728+Indice!K1458*DASH!J1414+Indice!L1458*XLM!J1242)</f>
        <v>0.10869262138449319</v>
      </c>
      <c r="Q1458" s="18">
        <f>((B$1432*BTC!E1458+Indice!C$1432*XRP!E1458+Indice!D$1432*LTC!E1458+Indice!F$1432*ETH!E875+Indice!H$1432*XMR!E953+Indice!K$1432*DASH!E1414+Indice!L$1432*XLM!E1242+E$1432*ETC!E698+I$1432*ZEC!E759+J$1432*EOS!E728+G$1432*BCH!E728)/S$733)</f>
        <v>10824.162349443295</v>
      </c>
      <c r="R1458" s="5"/>
      <c r="S1458" s="3"/>
      <c r="T1458" s="10"/>
      <c r="U1458" s="10"/>
    </row>
    <row r="1459" spans="1:21" x14ac:dyDescent="0.25">
      <c r="A1459" s="3">
        <v>43096</v>
      </c>
      <c r="B1459" s="10">
        <f>'Volumi Totali'!B1459/'Volumi Totali'!N1459</f>
        <v>0.59303106515747461</v>
      </c>
      <c r="C1459" s="10">
        <f>'Volumi Totali'!C1459/'Volumi Totali'!N1459</f>
        <v>0.13554764820376056</v>
      </c>
      <c r="D1459" s="10">
        <f>'Volumi Totali'!D1459/'Volumi Totali'!N1459</f>
        <v>3.6905967656065901E-2</v>
      </c>
      <c r="E1459" s="10">
        <f>'Volumi Totali'!E1459/'Volumi Totali'!N1459</f>
        <v>1.0340527134216746E-2</v>
      </c>
      <c r="F1459" s="10">
        <f>'Volumi Totali'!F1459/'Volumi Totali'!N1459</f>
        <v>9.972957065663339E-2</v>
      </c>
      <c r="G1459" s="10">
        <f>'Volumi Totali'!G1459/'Volumi Totali'!N1459</f>
        <v>6.679174232894057E-2</v>
      </c>
      <c r="H1459" s="10">
        <f>'Volumi Totali'!H1459/'Volumi Totali'!N1459</f>
        <v>1.1907635880036044E-2</v>
      </c>
      <c r="I1459" s="10">
        <f>'Volumi Totali'!I1459/'Volumi Totali'!N1459</f>
        <v>6.8013168618342159E-3</v>
      </c>
      <c r="J1459" s="10">
        <f>'Volumi Totali'!J1459/'Volumi Totali'!N1459</f>
        <v>2.5179742786486471E-2</v>
      </c>
      <c r="K1459" s="10">
        <f>'Volumi Totali'!K1459/'Volumi Totali'!N1459</f>
        <v>1.0036403771653829E-2</v>
      </c>
      <c r="L1459" s="10">
        <f>'Volumi Totali'!L1459/'Volumi Totali'!N1459</f>
        <v>3.7283795628977267E-3</v>
      </c>
      <c r="N1459" s="11">
        <f t="shared" si="23"/>
        <v>1</v>
      </c>
      <c r="P1459" s="10">
        <f>(B1459*BTC!J1459+Indice!C1459*XRP!J1459+Indice!D1459*LTC!J1459+Indice!E1459*ETC!J729+Indice!F1459*ETH!J876+Indice!G1459*BCH!J729+Indice!H1459*XMR!J1319+Indice!I1459*ZEC!J729+Indice!J1459*EOS!J729+Indice!K1459*DASH!J1415+Indice!L1459*XLM!J1243)</f>
        <v>7.9028630667423074E-3</v>
      </c>
      <c r="Q1459" s="18">
        <f>((B$1432*BTC!E1459+Indice!C$1432*XRP!E1459+Indice!D$1432*LTC!E1459+Indice!F$1432*ETH!E876+Indice!H$1432*XMR!E954+Indice!K$1432*DASH!E1415+Indice!L$1432*XLM!E1243+E$1432*ETC!E699+I$1432*ZEC!E760+J$1432*EOS!E729+G$1432*BCH!E729)/S$733)</f>
        <v>10631.953863139139</v>
      </c>
      <c r="R1459" s="5"/>
      <c r="S1459" s="4"/>
      <c r="T1459" s="10"/>
      <c r="U1459" s="10"/>
    </row>
    <row r="1460" spans="1:21" x14ac:dyDescent="0.25">
      <c r="A1460" s="4">
        <v>43097</v>
      </c>
      <c r="B1460" s="10">
        <f>'Volumi Totali'!B1460/'Volumi Totali'!N1460</f>
        <v>0.49888356725735578</v>
      </c>
      <c r="C1460" s="10">
        <f>'Volumi Totali'!C1460/'Volumi Totali'!N1460</f>
        <v>0.11498202308519311</v>
      </c>
      <c r="D1460" s="10">
        <f>'Volumi Totali'!D1460/'Volumi Totali'!N1460</f>
        <v>0.10486968622263067</v>
      </c>
      <c r="E1460" s="10">
        <f>'Volumi Totali'!E1460/'Volumi Totali'!N1460</f>
        <v>1.241917420789731E-2</v>
      </c>
      <c r="F1460" s="10">
        <f>'Volumi Totali'!F1460/'Volumi Totali'!N1460</f>
        <v>9.6616356226807518E-2</v>
      </c>
      <c r="G1460" s="10">
        <f>'Volumi Totali'!G1460/'Volumi Totali'!N1460</f>
        <v>0.13026820060463565</v>
      </c>
      <c r="H1460" s="10">
        <f>'Volumi Totali'!H1460/'Volumi Totali'!N1460</f>
        <v>6.5802160513475328E-3</v>
      </c>
      <c r="I1460" s="10">
        <f>'Volumi Totali'!I1460/'Volumi Totali'!N1460</f>
        <v>5.2489030930506905E-3</v>
      </c>
      <c r="J1460" s="10">
        <f>'Volumi Totali'!J1460/'Volumi Totali'!N1460</f>
        <v>1.9365976537035982E-2</v>
      </c>
      <c r="K1460" s="10">
        <f>'Volumi Totali'!K1460/'Volumi Totali'!N1460</f>
        <v>7.6955011171004816E-3</v>
      </c>
      <c r="L1460" s="10">
        <f>'Volumi Totali'!L1460/'Volumi Totali'!N1460</f>
        <v>3.0703955969452901E-3</v>
      </c>
      <c r="N1460" s="11">
        <f t="shared" si="23"/>
        <v>1</v>
      </c>
      <c r="P1460" s="10">
        <f>(B1460*BTC!J1460+Indice!C1460*XRP!J1460+Indice!D1460*LTC!J1460+Indice!E1460*ETC!J730+Indice!F1460*ETH!J877+Indice!G1460*BCH!J730+Indice!H1460*XMR!J1320+Indice!I1460*ZEC!J730+Indice!J1460*EOS!J730+Indice!K1460*DASH!J1416+Indice!L1460*XLM!J1244)</f>
        <v>-6.4780303514848828E-2</v>
      </c>
      <c r="Q1460" s="18">
        <f>((B$1432*BTC!E1460+Indice!C$1432*XRP!E1460+Indice!D$1432*LTC!E1460+Indice!F$1432*ETH!E877+Indice!H$1432*XMR!E955+Indice!K$1432*DASH!E1416+Indice!L$1432*XLM!E1244+E$1432*ETC!E700+I$1432*ZEC!E761+J$1432*EOS!E730+G$1432*BCH!E730)/S$733)</f>
        <v>9803.0731115419785</v>
      </c>
      <c r="R1460" s="5"/>
      <c r="S1460" s="3"/>
      <c r="T1460" s="10"/>
      <c r="U1460" s="10"/>
    </row>
    <row r="1461" spans="1:21" x14ac:dyDescent="0.25">
      <c r="A1461" s="3">
        <v>43098</v>
      </c>
      <c r="B1461" s="10">
        <f>'Volumi Totali'!B1461/'Volumi Totali'!N1461</f>
        <v>0.45284190667904634</v>
      </c>
      <c r="C1461" s="10">
        <f>'Volumi Totali'!C1461/'Volumi Totali'!N1461</f>
        <v>0.26233366438865102</v>
      </c>
      <c r="D1461" s="10">
        <f>'Volumi Totali'!D1461/'Volumi Totali'!N1461</f>
        <v>4.8401293224048195E-2</v>
      </c>
      <c r="E1461" s="10">
        <f>'Volumi Totali'!E1461/'Volumi Totali'!N1461</f>
        <v>8.3320757107230754E-3</v>
      </c>
      <c r="F1461" s="10">
        <f>'Volumi Totali'!F1461/'Volumi Totali'!N1461</f>
        <v>9.2093555222843959E-2</v>
      </c>
      <c r="G1461" s="10">
        <f>'Volumi Totali'!G1461/'Volumi Totali'!N1461</f>
        <v>8.6199011400214673E-2</v>
      </c>
      <c r="H1461" s="10">
        <f>'Volumi Totali'!H1461/'Volumi Totali'!N1461</f>
        <v>6.0431645494486699E-3</v>
      </c>
      <c r="I1461" s="10">
        <f>'Volumi Totali'!I1461/'Volumi Totali'!N1461</f>
        <v>7.9066814070831593E-3</v>
      </c>
      <c r="J1461" s="10">
        <f>'Volumi Totali'!J1461/'Volumi Totali'!N1461</f>
        <v>1.5578205844369156E-2</v>
      </c>
      <c r="K1461" s="10">
        <f>'Volumi Totali'!K1461/'Volumi Totali'!N1461</f>
        <v>6.7854838671439531E-3</v>
      </c>
      <c r="L1461" s="10">
        <f>'Volumi Totali'!L1461/'Volumi Totali'!N1461</f>
        <v>1.3484957706427797E-2</v>
      </c>
      <c r="N1461" s="11">
        <f t="shared" si="23"/>
        <v>0.99999999999999989</v>
      </c>
      <c r="P1461" s="10">
        <f>(B1461*BTC!J1461+Indice!C1461*XRP!J1461+Indice!D1461*LTC!J1461+Indice!E1461*ETC!J731+Indice!F1461*ETH!J878+Indice!G1461*BCH!J731+Indice!H1461*XMR!J1321+Indice!I1461*ZEC!J731+Indice!J1461*EOS!J731+Indice!K1461*DASH!J1417+Indice!L1461*XLM!J1245)</f>
        <v>0.15318622819559444</v>
      </c>
      <c r="Q1461" s="18">
        <f>((B$1432*BTC!E1461+Indice!C$1432*XRP!E1461+Indice!D$1432*LTC!E1461+Indice!F$1432*ETH!E878+Indice!H$1432*XMR!E956+Indice!K$1432*DASH!E1417+Indice!L$1432*XLM!E1245+E$1432*ETC!E701+I$1432*ZEC!E762+J$1432*EOS!E731+G$1432*BCH!E731)/S$733)</f>
        <v>9857.3367339880297</v>
      </c>
      <c r="R1461" s="5"/>
      <c r="S1461" s="4"/>
      <c r="T1461" s="10"/>
      <c r="U1461" s="10"/>
    </row>
    <row r="1462" spans="1:21" x14ac:dyDescent="0.25">
      <c r="A1462" s="4">
        <v>43099</v>
      </c>
      <c r="B1462" s="10">
        <f>'Volumi Totali'!B1462/'Volumi Totali'!N1462</f>
        <v>0.48664851080715715</v>
      </c>
      <c r="C1462" s="10">
        <f>'Volumi Totali'!C1462/'Volumi Totali'!N1462</f>
        <v>0.27302602413821792</v>
      </c>
      <c r="D1462" s="10">
        <f>'Volumi Totali'!D1462/'Volumi Totali'!N1462</f>
        <v>3.1775192715627822E-2</v>
      </c>
      <c r="E1462" s="10">
        <f>'Volumi Totali'!E1462/'Volumi Totali'!N1462</f>
        <v>8.1366797021331736E-3</v>
      </c>
      <c r="F1462" s="10">
        <f>'Volumi Totali'!F1462/'Volumi Totali'!N1462</f>
        <v>0.10733905713215584</v>
      </c>
      <c r="G1462" s="10">
        <f>'Volumi Totali'!G1462/'Volumi Totali'!N1462</f>
        <v>4.2351344331419127E-2</v>
      </c>
      <c r="H1462" s="10">
        <f>'Volumi Totali'!H1462/'Volumi Totali'!N1462</f>
        <v>4.7296759458361533E-3</v>
      </c>
      <c r="I1462" s="10">
        <f>'Volumi Totali'!I1462/'Volumi Totali'!N1462</f>
        <v>4.8412311431386881E-3</v>
      </c>
      <c r="J1462" s="10">
        <f>'Volumi Totali'!J1462/'Volumi Totali'!N1462</f>
        <v>1.6815816498466092E-2</v>
      </c>
      <c r="K1462" s="10">
        <f>'Volumi Totali'!K1462/'Volumi Totali'!N1462</f>
        <v>6.223737738641333E-3</v>
      </c>
      <c r="L1462" s="10">
        <f>'Volumi Totali'!L1462/'Volumi Totali'!N1462</f>
        <v>1.8112729847206677E-2</v>
      </c>
      <c r="N1462" s="11">
        <f t="shared" si="23"/>
        <v>1</v>
      </c>
      <c r="P1462" s="10">
        <f>(B1462*BTC!J1462+Indice!C1462*XRP!J1462+Indice!D1462*LTC!J1462+Indice!E1462*ETC!J732+Indice!F1462*ETH!J879+Indice!G1462*BCH!J732+Indice!H1462*XMR!J1322+Indice!I1462*ZEC!J732+Indice!J1462*EOS!J732+Indice!K1462*DASH!J1418+Indice!L1462*XLM!J1246)</f>
        <v>-8.0711330354999555E-2</v>
      </c>
      <c r="Q1462" s="18">
        <f>((B$1432*BTC!E1462+Indice!C$1432*XRP!E1462+Indice!D$1432*LTC!E1462+Indice!F$1432*ETH!E879+Indice!H$1432*XMR!E957+Indice!K$1432*DASH!E1418+Indice!L$1432*XLM!E1246+E$1432*ETC!E702+I$1432*ZEC!E763+J$1432*EOS!E732+G$1432*BCH!E732)/S$733)</f>
        <v>8712.6654741273505</v>
      </c>
      <c r="R1462" s="5"/>
      <c r="S1462" s="3"/>
      <c r="T1462" s="10"/>
      <c r="U1462" s="10"/>
    </row>
    <row r="1463" spans="1:21" x14ac:dyDescent="0.25">
      <c r="A1463" s="3">
        <v>43100</v>
      </c>
      <c r="B1463" s="10">
        <f>'Volumi Totali'!B1463/'Volumi Totali'!N1463</f>
        <v>0.54127829190602317</v>
      </c>
      <c r="C1463" s="10">
        <f>'Volumi Totali'!C1463/'Volumi Totali'!N1463</f>
        <v>0.20703650157802544</v>
      </c>
      <c r="D1463" s="10">
        <f>'Volumi Totali'!D1463/'Volumi Totali'!N1463</f>
        <v>3.4388430130583271E-2</v>
      </c>
      <c r="E1463" s="10">
        <f>'Volumi Totali'!E1463/'Volumi Totali'!N1463</f>
        <v>7.5521536549029693E-3</v>
      </c>
      <c r="F1463" s="10">
        <f>'Volumi Totali'!F1463/'Volumi Totali'!N1463</f>
        <v>0.1139202995449341</v>
      </c>
      <c r="G1463" s="10">
        <f>'Volumi Totali'!G1463/'Volumi Totali'!N1463</f>
        <v>5.8016499114574238E-2</v>
      </c>
      <c r="H1463" s="10">
        <f>'Volumi Totali'!H1463/'Volumi Totali'!N1463</f>
        <v>4.5343426151046133E-3</v>
      </c>
      <c r="I1463" s="10">
        <f>'Volumi Totali'!I1463/'Volumi Totali'!N1463</f>
        <v>4.2493536045221571E-3</v>
      </c>
      <c r="J1463" s="10">
        <f>'Volumi Totali'!J1463/'Volumi Totali'!N1463</f>
        <v>1.3928919643916822E-2</v>
      </c>
      <c r="K1463" s="10">
        <f>'Volumi Totali'!K1463/'Volumi Totali'!N1463</f>
        <v>6.8991655023806411E-3</v>
      </c>
      <c r="L1463" s="10">
        <f>'Volumi Totali'!L1463/'Volumi Totali'!N1463</f>
        <v>8.196042705032552E-3</v>
      </c>
      <c r="N1463" s="11">
        <f t="shared" si="23"/>
        <v>1</v>
      </c>
      <c r="P1463" s="10">
        <f>(B1463*BTC!J1463+Indice!C1463*XRP!J1463+Indice!D1463*LTC!J1463+Indice!E1463*ETC!J733+Indice!F1463*ETH!J880+Indice!G1463*BCH!J733+Indice!H1463*XMR!J1323+Indice!I1463*ZEC!J733+Indice!J1463*EOS!J733+Indice!K1463*DASH!J1419+Indice!L1463*XLM!J1247)</f>
        <v>8.6895218605640756E-2</v>
      </c>
      <c r="Q1463" s="18">
        <f>((B$1432*BTC!E1463+Indice!C$1432*XRP!E1463+Indice!D$1432*LTC!E1463+Indice!F$1432*ETH!E880+Indice!H$1432*XMR!E958+Indice!K$1432*DASH!E1419+Indice!L$1432*XLM!E1247+E$1432*ETC!E703+I$1432*ZEC!E764+J$1432*EOS!E733+G$1432*BCH!E733)/S$733)</f>
        <v>9508.3715745741938</v>
      </c>
      <c r="R1463" s="5"/>
      <c r="S1463" s="4"/>
      <c r="T1463" s="10"/>
      <c r="U1463" s="10"/>
    </row>
    <row r="1464" spans="1:21" x14ac:dyDescent="0.25">
      <c r="A1464" s="4">
        <v>43101</v>
      </c>
      <c r="B1464" s="10">
        <f>'Volumi Totali'!B1464/'Volumi Totali'!N1464</f>
        <v>0.5505856686416194</v>
      </c>
      <c r="C1464" s="10">
        <f>'Volumi Totali'!C1464/'Volumi Totali'!N1464</f>
        <v>0.10134249649412949</v>
      </c>
      <c r="D1464" s="10">
        <f>'Volumi Totali'!D1464/'Volumi Totali'!N1464</f>
        <v>3.3873495824049957E-2</v>
      </c>
      <c r="E1464" s="10">
        <f>'Volumi Totali'!E1464/'Volumi Totali'!N1464</f>
        <v>4.6567642179208696E-2</v>
      </c>
      <c r="F1464" s="10">
        <f>'Volumi Totali'!F1464/'Volumi Totali'!N1464</f>
        <v>0.13887479844023395</v>
      </c>
      <c r="G1464" s="10">
        <f>'Volumi Totali'!G1464/'Volumi Totali'!N1464</f>
        <v>4.9371075115777888E-2</v>
      </c>
      <c r="H1464" s="10">
        <f>'Volumi Totali'!H1464/'Volumi Totali'!N1464</f>
        <v>5.898123295021639E-3</v>
      </c>
      <c r="I1464" s="10">
        <f>'Volumi Totali'!I1464/'Volumi Totali'!N1464</f>
        <v>1.2548840360008589E-2</v>
      </c>
      <c r="J1464" s="10">
        <f>'Volumi Totali'!J1464/'Volumi Totali'!N1464</f>
        <v>1.7712613171399012E-2</v>
      </c>
      <c r="K1464" s="10">
        <f>'Volumi Totali'!K1464/'Volumi Totali'!N1464</f>
        <v>7.4134220257451632E-3</v>
      </c>
      <c r="L1464" s="10">
        <f>'Volumi Totali'!L1464/'Volumi Totali'!N1464</f>
        <v>3.5811824452806229E-2</v>
      </c>
      <c r="N1464" s="11">
        <f t="shared" si="23"/>
        <v>1</v>
      </c>
      <c r="P1464" s="10">
        <f>(B1464*BTC!J1464+Indice!C1464*XRP!J1464+Indice!D1464*LTC!J1464+Indice!E1464*ETC!J734+Indice!F1464*ETH!J881+Indice!G1464*BCH!J734+Indice!H1464*XMR!J1324+Indice!I1464*ZEC!J734+Indice!J1464*EOS!J734+Indice!K1464*DASH!J1420+Indice!L1464*XLM!J1248)</f>
        <v>2.9932643359447328E-3</v>
      </c>
      <c r="Q1464" s="18">
        <f>((B$1463*BTC!E1464+Indice!C$1463*XRP!E1464+Indice!D$1463*LTC!E1464+Indice!F$1463*ETH!E881+Indice!H$1463*XMR!E959+Indice!K$1463*DASH!E1420+Indice!L$1463*XLM!E1248+E$1463*ETC!E704+I$1463*ZEC!E765+J$1463*EOS!E734+G$1463*BCH!E734)/S$733)</f>
        <v>8292.1485152503483</v>
      </c>
      <c r="R1464" s="5"/>
      <c r="S1464" s="3"/>
      <c r="T1464" s="10"/>
      <c r="U1464" s="10"/>
    </row>
    <row r="1465" spans="1:21" x14ac:dyDescent="0.25">
      <c r="A1465" s="3">
        <v>43102</v>
      </c>
      <c r="B1465" s="10">
        <f>'Volumi Totali'!B1465/'Volumi Totali'!N1465</f>
        <v>0.53644805540339113</v>
      </c>
      <c r="C1465" s="10">
        <f>'Volumi Totali'!C1465/'Volumi Totali'!N1465</f>
        <v>0.10097480527388619</v>
      </c>
      <c r="D1465" s="10">
        <f>'Volumi Totali'!D1465/'Volumi Totali'!N1465</f>
        <v>3.9420170056180398E-2</v>
      </c>
      <c r="E1465" s="10">
        <f>'Volumi Totali'!E1465/'Volumi Totali'!N1465</f>
        <v>1.961484306587398E-2</v>
      </c>
      <c r="F1465" s="10">
        <f>'Volumi Totali'!F1465/'Volumi Totali'!N1465</f>
        <v>0.18415981249100616</v>
      </c>
      <c r="G1465" s="10">
        <f>'Volumi Totali'!G1465/'Volumi Totali'!N1465</f>
        <v>5.8312047270721222E-2</v>
      </c>
      <c r="H1465" s="10">
        <f>'Volumi Totali'!H1465/'Volumi Totali'!N1465</f>
        <v>7.1573425675905281E-3</v>
      </c>
      <c r="I1465" s="10">
        <f>'Volumi Totali'!I1465/'Volumi Totali'!N1465</f>
        <v>6.5951528071271715E-3</v>
      </c>
      <c r="J1465" s="10">
        <f>'Volumi Totali'!J1465/'Volumi Totali'!N1465</f>
        <v>1.7583411940542519E-2</v>
      </c>
      <c r="K1465" s="10">
        <f>'Volumi Totali'!K1465/'Volumi Totali'!N1465</f>
        <v>8.1871806746065794E-3</v>
      </c>
      <c r="L1465" s="10">
        <f>'Volumi Totali'!L1465/'Volumi Totali'!N1465</f>
        <v>2.1547178449074153E-2</v>
      </c>
      <c r="N1465" s="11">
        <f t="shared" si="23"/>
        <v>1</v>
      </c>
      <c r="P1465" s="10">
        <f>(B1465*BTC!J1465+Indice!C1465*XRP!J1465+Indice!D1465*LTC!J1465+Indice!E1465*ETC!J735+Indice!F1465*ETH!J882+Indice!G1465*BCH!J735+Indice!H1465*XMR!J1325+Indice!I1465*ZEC!J735+Indice!J1465*EOS!J735+Indice!K1465*DASH!J1421+Indice!L1465*XLM!J1249)</f>
        <v>9.8872769851297018E-2</v>
      </c>
      <c r="Q1465" s="18">
        <f>((B$1463*BTC!E1465+Indice!C$1463*XRP!E1465+Indice!D$1463*LTC!E1465+Indice!F$1463*ETH!E882+Indice!H$1463*XMR!E960+Indice!K$1463*DASH!E1421+Indice!L$1463*XLM!E1249+E$1463*ETC!E705+I$1463*ZEC!E766+J$1463*EOS!E735+G$1463*BCH!E735)/S$733)</f>
        <v>9104.1515667715357</v>
      </c>
      <c r="R1465" s="5"/>
      <c r="S1465" s="4"/>
      <c r="T1465" s="10"/>
      <c r="U1465" s="10"/>
    </row>
    <row r="1466" spans="1:21" x14ac:dyDescent="0.25">
      <c r="A1466" s="4">
        <v>43103</v>
      </c>
      <c r="B1466" s="10">
        <f>'Volumi Totali'!B1466/'Volumi Totali'!N1466</f>
        <v>0.42214508357116359</v>
      </c>
      <c r="C1466" s="10">
        <f>'Volumi Totali'!C1466/'Volumi Totali'!N1466</f>
        <v>0.16603370477453844</v>
      </c>
      <c r="D1466" s="10">
        <f>'Volumi Totali'!D1466/'Volumi Totali'!N1466</f>
        <v>8.0448241482437829E-2</v>
      </c>
      <c r="E1466" s="10">
        <f>'Volumi Totali'!E1466/'Volumi Totali'!N1466</f>
        <v>2.2781432638840967E-2</v>
      </c>
      <c r="F1466" s="10">
        <f>'Volumi Totali'!F1466/'Volumi Totali'!N1466</f>
        <v>0.12743392305754506</v>
      </c>
      <c r="G1466" s="10">
        <f>'Volumi Totali'!G1466/'Volumi Totali'!N1466</f>
        <v>0.11731760002921157</v>
      </c>
      <c r="H1466" s="10">
        <f>'Volumi Totali'!H1466/'Volumi Totali'!N1466</f>
        <v>4.5084621108075571E-3</v>
      </c>
      <c r="I1466" s="10">
        <f>'Volumi Totali'!I1466/'Volumi Totali'!N1466</f>
        <v>3.821546528421683E-3</v>
      </c>
      <c r="J1466" s="10">
        <f>'Volumi Totali'!J1466/'Volumi Totali'!N1466</f>
        <v>1.3247382633851798E-2</v>
      </c>
      <c r="K1466" s="10">
        <f>'Volumi Totali'!K1466/'Volumi Totali'!N1466</f>
        <v>4.3996977580244749E-3</v>
      </c>
      <c r="L1466" s="10">
        <f>'Volumi Totali'!L1466/'Volumi Totali'!N1466</f>
        <v>3.7862925415157032E-2</v>
      </c>
      <c r="N1466" s="11">
        <f t="shared" si="23"/>
        <v>1</v>
      </c>
      <c r="P1466" s="10">
        <f>(B1466*BTC!J1466+Indice!C1466*XRP!J1466+Indice!D1466*LTC!J1466+Indice!E1466*ETC!J736+Indice!F1466*ETH!J883+Indice!G1466*BCH!J736+Indice!H1466*XMR!J1326+Indice!I1466*ZEC!J736+Indice!J1466*EOS!J736+Indice!K1466*DASH!J1422+Indice!L1466*XLM!J1250)</f>
        <v>7.6089998945886653E-2</v>
      </c>
      <c r="Q1466" s="18">
        <f>((B$1463*BTC!E1466+Indice!C$1463*XRP!E1466+Indice!D$1463*LTC!E1466+Indice!F$1463*ETH!E883+Indice!H$1463*XMR!E961+Indice!K$1463*DASH!E1422+Indice!L$1463*XLM!E1250+E$1463*ETC!E706+I$1463*ZEC!E767+J$1463*EOS!E736+G$1463*BCH!E736)/S$733)</f>
        <v>9235.400995590393</v>
      </c>
      <c r="R1466" s="5"/>
      <c r="S1466" s="3"/>
      <c r="T1466" s="10"/>
      <c r="U1466" s="10"/>
    </row>
    <row r="1467" spans="1:21" x14ac:dyDescent="0.25">
      <c r="A1467" s="3">
        <v>43104</v>
      </c>
      <c r="B1467" s="10">
        <f>'Volumi Totali'!B1467/'Volumi Totali'!N1467</f>
        <v>0.43832237054445716</v>
      </c>
      <c r="C1467" s="10">
        <f>'Volumi Totali'!C1467/'Volumi Totali'!N1467</f>
        <v>0.16306215418563494</v>
      </c>
      <c r="D1467" s="10">
        <f>'Volumi Totali'!D1467/'Volumi Totali'!N1467</f>
        <v>7.0055882614544707E-2</v>
      </c>
      <c r="E1467" s="10">
        <f>'Volumi Totali'!E1467/'Volumi Totali'!N1467</f>
        <v>3.4890405729529367E-2</v>
      </c>
      <c r="F1467" s="10">
        <f>'Volumi Totali'!F1467/'Volumi Totali'!N1467</f>
        <v>0.13085079078520695</v>
      </c>
      <c r="G1467" s="10">
        <f>'Volumi Totali'!G1467/'Volumi Totali'!N1467</f>
        <v>0.10820143009106879</v>
      </c>
      <c r="H1467" s="10">
        <f>'Volumi Totali'!H1467/'Volumi Totali'!N1467</f>
        <v>3.3424314693002474E-3</v>
      </c>
      <c r="I1467" s="10">
        <f>'Volumi Totali'!I1467/'Volumi Totali'!N1467</f>
        <v>3.3421700437840218E-3</v>
      </c>
      <c r="J1467" s="10">
        <f>'Volumi Totali'!J1467/'Volumi Totali'!N1467</f>
        <v>2.4246451670502416E-2</v>
      </c>
      <c r="K1467" s="10">
        <f>'Volumi Totali'!K1467/'Volumi Totali'!N1467</f>
        <v>5.731661720888682E-3</v>
      </c>
      <c r="L1467" s="10">
        <f>'Volumi Totali'!L1467/'Volumi Totali'!N1467</f>
        <v>1.7954251145082718E-2</v>
      </c>
      <c r="N1467" s="11">
        <f t="shared" si="23"/>
        <v>1</v>
      </c>
      <c r="P1467" s="10">
        <f>(B1467*BTC!J1467+Indice!C1467*XRP!J1467+Indice!D1467*LTC!J1467+Indice!E1467*ETC!J737+Indice!F1467*ETH!J884+Indice!G1467*BCH!J737+Indice!H1467*XMR!J1327+Indice!I1467*ZEC!J737+Indice!J1467*EOS!J737+Indice!K1467*DASH!J1423+Indice!L1467*XLM!J1251)</f>
        <v>8.0202722900637805E-3</v>
      </c>
      <c r="Q1467" s="18">
        <f>((B$1463*BTC!E1467+Indice!C$1463*XRP!E1467+Indice!D$1463*LTC!E1467+Indice!F$1463*ETH!E884+Indice!H$1463*XMR!E962+Indice!K$1463*DASH!E1423+Indice!L$1463*XLM!E1251+E$1463*ETC!E707+I$1463*ZEC!E768+J$1463*EOS!E737+G$1463*BCH!E737)/S$733)</f>
        <v>9460.7576605881059</v>
      </c>
      <c r="R1467" s="5"/>
      <c r="S1467" s="4"/>
      <c r="T1467" s="10"/>
      <c r="U1467" s="10"/>
    </row>
    <row r="1468" spans="1:21" x14ac:dyDescent="0.25">
      <c r="A1468" s="4">
        <v>43105</v>
      </c>
      <c r="B1468" s="10">
        <f>'Volumi Totali'!B1468/'Volumi Totali'!N1468</f>
        <v>0.55338799827094531</v>
      </c>
      <c r="C1468" s="10">
        <f>'Volumi Totali'!C1468/'Volumi Totali'!N1468</f>
        <v>0.14596683374130059</v>
      </c>
      <c r="D1468" s="10">
        <f>'Volumi Totali'!D1468/'Volumi Totali'!N1468</f>
        <v>3.9705946976522112E-2</v>
      </c>
      <c r="E1468" s="10">
        <f>'Volumi Totali'!E1468/'Volumi Totali'!N1468</f>
        <v>1.2013985876588282E-2</v>
      </c>
      <c r="F1468" s="10">
        <f>'Volumi Totali'!F1468/'Volumi Totali'!N1468</f>
        <v>0.15512732519352618</v>
      </c>
      <c r="G1468" s="10">
        <f>'Volumi Totali'!G1468/'Volumi Totali'!N1468</f>
        <v>4.9109242555129003E-2</v>
      </c>
      <c r="H1468" s="10">
        <f>'Volumi Totali'!H1468/'Volumi Totali'!N1468</f>
        <v>4.2388757723877965E-3</v>
      </c>
      <c r="I1468" s="10">
        <f>'Volumi Totali'!I1468/'Volumi Totali'!N1468</f>
        <v>3.6901509848025226E-3</v>
      </c>
      <c r="J1468" s="10">
        <f>'Volumi Totali'!J1468/'Volumi Totali'!N1468</f>
        <v>1.4362360843152467E-2</v>
      </c>
      <c r="K1468" s="10">
        <f>'Volumi Totali'!K1468/'Volumi Totali'!N1468</f>
        <v>5.5128736019734699E-3</v>
      </c>
      <c r="L1468" s="10">
        <f>'Volumi Totali'!L1468/'Volumi Totali'!N1468</f>
        <v>1.6884406183672217E-2</v>
      </c>
      <c r="N1468" s="11">
        <f t="shared" si="23"/>
        <v>1</v>
      </c>
      <c r="P1468" s="10">
        <f>(B1468*BTC!J1468+Indice!C1468*XRP!J1468+Indice!D1468*LTC!J1468+Indice!E1468*ETC!J738+Indice!F1468*ETH!J885+Indice!G1468*BCH!J738+Indice!H1468*XMR!J1328+Indice!I1468*ZEC!J738+Indice!J1468*EOS!J738+Indice!K1468*DASH!J1424+Indice!L1468*XLM!J1252)</f>
        <v>6.2959219247625306E-2</v>
      </c>
      <c r="Q1468" s="18">
        <f>((B$1463*BTC!E1468+Indice!C$1463*XRP!E1468+Indice!D$1463*LTC!E1468+Indice!F$1463*ETH!E885+Indice!H$1463*XMR!E963+Indice!K$1463*DASH!E1424+Indice!L$1463*XLM!E1252+E$1463*ETC!E708+I$1463*ZEC!E769+J$1463*EOS!E738+G$1463*BCH!E738)/S$733)</f>
        <v>10547.446306377195</v>
      </c>
      <c r="R1468" s="5"/>
      <c r="S1468" s="3"/>
      <c r="T1468" s="10"/>
      <c r="U1468" s="10"/>
    </row>
    <row r="1469" spans="1:21" x14ac:dyDescent="0.25">
      <c r="A1469" s="3">
        <v>43106</v>
      </c>
      <c r="B1469" s="10">
        <f>'Volumi Totali'!B1469/'Volumi Totali'!N1469</f>
        <v>0.57348105135711369</v>
      </c>
      <c r="C1469" s="10">
        <f>'Volumi Totali'!C1469/'Volumi Totali'!N1469</f>
        <v>8.6973126726561947E-2</v>
      </c>
      <c r="D1469" s="10">
        <f>'Volumi Totali'!D1469/'Volumi Totali'!N1469</f>
        <v>7.0915307980225217E-2</v>
      </c>
      <c r="E1469" s="10">
        <f>'Volumi Totali'!E1469/'Volumi Totali'!N1469</f>
        <v>1.1349911738817817E-2</v>
      </c>
      <c r="F1469" s="10">
        <f>'Volumi Totali'!F1469/'Volumi Totali'!N1469</f>
        <v>0.14598706132791345</v>
      </c>
      <c r="G1469" s="10">
        <f>'Volumi Totali'!G1469/'Volumi Totali'!N1469</f>
        <v>5.226603756376158E-2</v>
      </c>
      <c r="H1469" s="10">
        <f>'Volumi Totali'!H1469/'Volumi Totali'!N1469</f>
        <v>7.3707468055953284E-3</v>
      </c>
      <c r="I1469" s="10">
        <f>'Volumi Totali'!I1469/'Volumi Totali'!N1469</f>
        <v>9.5705322136542589E-3</v>
      </c>
      <c r="J1469" s="10">
        <f>'Volumi Totali'!J1469/'Volumi Totali'!N1469</f>
        <v>2.1568837934749584E-2</v>
      </c>
      <c r="K1469" s="10">
        <f>'Volumi Totali'!K1469/'Volumi Totali'!N1469</f>
        <v>6.7340638029712678E-3</v>
      </c>
      <c r="L1469" s="10">
        <f>'Volumi Totali'!L1469/'Volumi Totali'!N1469</f>
        <v>1.3783322548635808E-2</v>
      </c>
      <c r="N1469" s="11">
        <f t="shared" si="23"/>
        <v>1</v>
      </c>
      <c r="P1469" s="10">
        <f>(B1469*BTC!J1469+Indice!C1469*XRP!J1469+Indice!D1469*LTC!J1469+Indice!E1469*ETC!J739+Indice!F1469*ETH!J886+Indice!G1469*BCH!J739+Indice!H1469*XMR!J1329+Indice!I1469*ZEC!J739+Indice!J1469*EOS!J739+Indice!K1469*DASH!J1425+Indice!L1469*XLM!J1253)</f>
        <v>3.2915884940600992E-2</v>
      </c>
      <c r="Q1469" s="18">
        <f>((B$1463*BTC!E1469+Indice!C$1463*XRP!E1469+Indice!D$1463*LTC!E1469+Indice!F$1463*ETH!E886+Indice!H$1463*XMR!E964+Indice!K$1463*DASH!E1425+Indice!L$1463*XLM!E1253+E$1463*ETC!E709+I$1463*ZEC!E770+J$1463*EOS!E739+G$1463*BCH!E739)/S$733)</f>
        <v>10626.347734305748</v>
      </c>
      <c r="R1469" s="5"/>
      <c r="S1469" s="4"/>
      <c r="T1469" s="10"/>
      <c r="U1469" s="10"/>
    </row>
    <row r="1470" spans="1:21" x14ac:dyDescent="0.25">
      <c r="A1470" s="4">
        <v>43107</v>
      </c>
      <c r="B1470" s="10">
        <f>'Volumi Totali'!B1470/'Volumi Totali'!N1470</f>
        <v>0.54862560289657625</v>
      </c>
      <c r="C1470" s="10">
        <f>'Volumi Totali'!C1470/'Volumi Totali'!N1470</f>
        <v>8.2821166321974976E-2</v>
      </c>
      <c r="D1470" s="10">
        <f>'Volumi Totali'!D1470/'Volumi Totali'!N1470</f>
        <v>3.6494355684054833E-2</v>
      </c>
      <c r="E1470" s="10">
        <f>'Volumi Totali'!E1470/'Volumi Totali'!N1470</f>
        <v>1.4636332098279319E-2</v>
      </c>
      <c r="F1470" s="10">
        <f>'Volumi Totali'!F1470/'Volumi Totali'!N1470</f>
        <v>0.19259918909715948</v>
      </c>
      <c r="G1470" s="10">
        <f>'Volumi Totali'!G1470/'Volumi Totali'!N1470</f>
        <v>4.9958609411624146E-2</v>
      </c>
      <c r="H1470" s="10">
        <f>'Volumi Totali'!H1470/'Volumi Totali'!N1470</f>
        <v>9.0749369724703894E-3</v>
      </c>
      <c r="I1470" s="10">
        <f>'Volumi Totali'!I1470/'Volumi Totali'!N1470</f>
        <v>1.8775574617897417E-2</v>
      </c>
      <c r="J1470" s="10">
        <f>'Volumi Totali'!J1470/'Volumi Totali'!N1470</f>
        <v>2.7023147962749988E-2</v>
      </c>
      <c r="K1470" s="10">
        <f>'Volumi Totali'!K1470/'Volumi Totali'!N1470</f>
        <v>7.9730173926536169E-3</v>
      </c>
      <c r="L1470" s="10">
        <f>'Volumi Totali'!L1470/'Volumi Totali'!N1470</f>
        <v>1.2018067544559599E-2</v>
      </c>
      <c r="N1470" s="11">
        <f t="shared" si="23"/>
        <v>1</v>
      </c>
      <c r="P1470" s="10">
        <f>(B1470*BTC!J1470+Indice!C1470*XRP!J1470+Indice!D1470*LTC!J1470+Indice!E1470*ETC!J740+Indice!F1470*ETH!J887+Indice!G1470*BCH!J740+Indice!H1470*XMR!J1330+Indice!I1470*ZEC!J740+Indice!J1470*EOS!J740+Indice!K1470*DASH!J1426+Indice!L1470*XLM!J1254)</f>
        <v>-5.5887063027959373E-3</v>
      </c>
      <c r="Q1470" s="18">
        <f>((B$1463*BTC!E1470+Indice!C$1463*XRP!E1470+Indice!D$1463*LTC!E1470+Indice!F$1463*ETH!E887+Indice!H$1463*XMR!E965+Indice!K$1463*DASH!E1426+Indice!L$1463*XLM!E1254+E$1463*ETC!E710+I$1463*ZEC!E771+J$1463*EOS!E740+G$1463*BCH!E740)/S$733)</f>
        <v>10024.117226154034</v>
      </c>
      <c r="R1470" s="5"/>
      <c r="S1470" s="3"/>
      <c r="T1470" s="10"/>
      <c r="U1470" s="10"/>
    </row>
    <row r="1471" spans="1:21" x14ac:dyDescent="0.25">
      <c r="A1471" s="3">
        <v>43108</v>
      </c>
      <c r="B1471" s="10">
        <f>'Volumi Totali'!B1471/'Volumi Totali'!N1471</f>
        <v>0.52229483841544289</v>
      </c>
      <c r="C1471" s="10">
        <f>'Volumi Totali'!C1471/'Volumi Totali'!N1471</f>
        <v>9.4034569370346335E-2</v>
      </c>
      <c r="D1471" s="10">
        <f>'Volumi Totali'!D1471/'Volumi Totali'!N1471</f>
        <v>3.3528708752874593E-2</v>
      </c>
      <c r="E1471" s="10">
        <f>'Volumi Totali'!E1471/'Volumi Totali'!N1471</f>
        <v>2.2660923310196091E-2</v>
      </c>
      <c r="F1471" s="10">
        <f>'Volumi Totali'!F1471/'Volumi Totali'!N1471</f>
        <v>0.23970468628561181</v>
      </c>
      <c r="G1471" s="10">
        <f>'Volumi Totali'!G1471/'Volumi Totali'!N1471</f>
        <v>4.0529550338440572E-2</v>
      </c>
      <c r="H1471" s="10">
        <f>'Volumi Totali'!H1471/'Volumi Totali'!N1471</f>
        <v>6.2663241510896618E-3</v>
      </c>
      <c r="I1471" s="10">
        <f>'Volumi Totali'!I1471/'Volumi Totali'!N1471</f>
        <v>8.0257817181572325E-3</v>
      </c>
      <c r="J1471" s="10">
        <f>'Volumi Totali'!J1471/'Volumi Totali'!N1471</f>
        <v>1.9774784041770722E-2</v>
      </c>
      <c r="K1471" s="10">
        <f>'Volumi Totali'!K1471/'Volumi Totali'!N1471</f>
        <v>6.1050741163793014E-3</v>
      </c>
      <c r="L1471" s="10">
        <f>'Volumi Totali'!L1471/'Volumi Totali'!N1471</f>
        <v>7.0747594996907982E-3</v>
      </c>
      <c r="N1471" s="11">
        <f t="shared" si="23"/>
        <v>1</v>
      </c>
      <c r="P1471" s="10">
        <f>(B1471*BTC!J1471+Indice!C1471*XRP!J1471+Indice!D1471*LTC!J1471+Indice!E1471*ETC!J741+Indice!F1471*ETH!J888+Indice!G1471*BCH!J741+Indice!H1471*XMR!J1331+Indice!I1471*ZEC!J741+Indice!J1471*EOS!J741+Indice!K1471*DASH!J1427+Indice!L1471*XLM!J1255)</f>
        <v>-8.5117706560472142E-2</v>
      </c>
      <c r="Q1471" s="18">
        <f>((B$1463*BTC!E1471+Indice!C$1463*XRP!E1471+Indice!D$1463*LTC!E1471+Indice!F$1463*ETH!E888+Indice!H$1463*XMR!E966+Indice!K$1463*DASH!E1427+Indice!L$1463*XLM!E1255+E$1463*ETC!E711+I$1463*ZEC!E772+J$1463*EOS!E741+G$1463*BCH!E741)/S$733)</f>
        <v>9228.5485229868355</v>
      </c>
      <c r="R1471" s="5"/>
      <c r="S1471" s="4"/>
      <c r="T1471" s="10"/>
      <c r="U1471" s="10"/>
    </row>
    <row r="1472" spans="1:21" x14ac:dyDescent="0.25">
      <c r="A1472" s="4">
        <v>43109</v>
      </c>
      <c r="B1472" s="10">
        <f>'Volumi Totali'!B1472/'Volumi Totali'!N1472</f>
        <v>0.50690218743240201</v>
      </c>
      <c r="C1472" s="10">
        <f>'Volumi Totali'!C1472/'Volumi Totali'!N1472</f>
        <v>0.11241605983828794</v>
      </c>
      <c r="D1472" s="10">
        <f>'Volumi Totali'!D1472/'Volumi Totali'!N1472</f>
        <v>2.8625826529709106E-2</v>
      </c>
      <c r="E1472" s="10">
        <f>'Volumi Totali'!E1472/'Volumi Totali'!N1472</f>
        <v>2.4595740606761427E-2</v>
      </c>
      <c r="F1472" s="10">
        <f>'Volumi Totali'!F1472/'Volumi Totali'!N1472</f>
        <v>0.24235949242067595</v>
      </c>
      <c r="G1472" s="10">
        <f>'Volumi Totali'!G1472/'Volumi Totali'!N1472</f>
        <v>3.3004929888070536E-2</v>
      </c>
      <c r="H1472" s="10">
        <f>'Volumi Totali'!H1472/'Volumi Totali'!N1472</f>
        <v>1.5895856973444394E-2</v>
      </c>
      <c r="I1472" s="10">
        <f>'Volumi Totali'!I1472/'Volumi Totali'!N1472</f>
        <v>6.5088247568288425E-3</v>
      </c>
      <c r="J1472" s="10">
        <f>'Volumi Totali'!J1472/'Volumi Totali'!N1472</f>
        <v>1.664127119529013E-2</v>
      </c>
      <c r="K1472" s="10">
        <f>'Volumi Totali'!K1472/'Volumi Totali'!N1472</f>
        <v>6.7110988140817096E-3</v>
      </c>
      <c r="L1472" s="10">
        <f>'Volumi Totali'!L1472/'Volumi Totali'!N1472</f>
        <v>6.3387115444479272E-3</v>
      </c>
      <c r="N1472" s="11">
        <f t="shared" si="23"/>
        <v>0.99999999999999989</v>
      </c>
      <c r="P1472" s="10">
        <f>(B1472*BTC!J1472+Indice!C1472*XRP!J1472+Indice!D1472*LTC!J1472+Indice!E1472*ETC!J742+Indice!F1472*ETH!J889+Indice!G1472*BCH!J742+Indice!H1472*XMR!J1332+Indice!I1472*ZEC!J742+Indice!J1472*EOS!J742+Indice!K1472*DASH!J1428+Indice!L1472*XLM!J1256)</f>
        <v>2.2447912843831189E-3</v>
      </c>
      <c r="Q1472" s="18">
        <f>((B$1463*BTC!E1472+Indice!C$1463*XRP!E1472+Indice!D$1463*LTC!E1472+Indice!F$1463*ETH!E889+Indice!H$1463*XMR!E967+Indice!K$1463*DASH!E1428+Indice!L$1463*XLM!E1256+E$1463*ETC!E712+I$1463*ZEC!E773+J$1463*EOS!E742+G$1463*BCH!E742)/S$733)</f>
        <v>8907.4360082304356</v>
      </c>
      <c r="R1472" s="5"/>
      <c r="S1472" s="3"/>
      <c r="T1472" s="10"/>
      <c r="U1472" s="10"/>
    </row>
    <row r="1473" spans="1:21" x14ac:dyDescent="0.25">
      <c r="A1473" s="3">
        <v>43110</v>
      </c>
      <c r="B1473" s="10">
        <f>'Volumi Totali'!B1473/'Volumi Totali'!N1473</f>
        <v>0.47191052561663066</v>
      </c>
      <c r="C1473" s="10">
        <f>'Volumi Totali'!C1473/'Volumi Totali'!N1473</f>
        <v>0.12329442509040427</v>
      </c>
      <c r="D1473" s="10">
        <f>'Volumi Totali'!D1473/'Volumi Totali'!N1473</f>
        <v>2.5760353783985487E-2</v>
      </c>
      <c r="E1473" s="10">
        <f>'Volumi Totali'!E1473/'Volumi Totali'!N1473</f>
        <v>2.200943941502484E-2</v>
      </c>
      <c r="F1473" s="10">
        <f>'Volumi Totali'!F1473/'Volumi Totali'!N1473</f>
        <v>0.23505102300706224</v>
      </c>
      <c r="G1473" s="10">
        <f>'Volumi Totali'!G1473/'Volumi Totali'!N1473</f>
        <v>6.5779188021083304E-2</v>
      </c>
      <c r="H1473" s="10">
        <f>'Volumi Totali'!H1473/'Volumi Totali'!N1473</f>
        <v>6.7633840820639215E-3</v>
      </c>
      <c r="I1473" s="10">
        <f>'Volumi Totali'!I1473/'Volumi Totali'!N1473</f>
        <v>6.2536407367526836E-3</v>
      </c>
      <c r="J1473" s="10">
        <f>'Volumi Totali'!J1473/'Volumi Totali'!N1473</f>
        <v>3.0909821054194587E-2</v>
      </c>
      <c r="K1473" s="10">
        <f>'Volumi Totali'!K1473/'Volumi Totali'!N1473</f>
        <v>5.9163285871131812E-3</v>
      </c>
      <c r="L1473" s="10">
        <f>'Volumi Totali'!L1473/'Volumi Totali'!N1473</f>
        <v>6.3518706056848459E-3</v>
      </c>
      <c r="N1473" s="11">
        <f t="shared" si="23"/>
        <v>1</v>
      </c>
      <c r="P1473" s="10">
        <f>(B1473*BTC!J1473+Indice!C1473*XRP!J1473+Indice!D1473*LTC!J1473+Indice!E1473*ETC!J743+Indice!F1473*ETH!J890+Indice!G1473*BCH!J743+Indice!H1473*XMR!J1333+Indice!I1473*ZEC!J743+Indice!J1473*EOS!J743+Indice!K1473*DASH!J1429+Indice!L1473*XLM!J1257)</f>
        <v>1.9205076469643607E-2</v>
      </c>
      <c r="Q1473" s="18">
        <f>((B$1463*BTC!E1473+Indice!C$1463*XRP!E1473+Indice!D$1463*LTC!E1473+Indice!F$1463*ETH!E890+Indice!H$1463*XMR!E968+Indice!K$1463*DASH!E1429+Indice!L$1463*XLM!E1257+E$1463*ETC!E713+I$1463*ZEC!E774+J$1463*EOS!E743+G$1463*BCH!E743)/S$733)</f>
        <v>9156.0396110774145</v>
      </c>
      <c r="R1473" s="5"/>
      <c r="S1473" s="4"/>
      <c r="T1473" s="10"/>
      <c r="U1473" s="10"/>
    </row>
    <row r="1474" spans="1:21" x14ac:dyDescent="0.25">
      <c r="A1474" s="4">
        <v>43111</v>
      </c>
      <c r="B1474" s="10">
        <f>'Volumi Totali'!B1474/'Volumi Totali'!N1474</f>
        <v>0.46237991828979325</v>
      </c>
      <c r="C1474" s="10">
        <f>'Volumi Totali'!C1474/'Volumi Totali'!N1474</f>
        <v>0.17607244228594884</v>
      </c>
      <c r="D1474" s="10">
        <f>'Volumi Totali'!D1474/'Volumi Totali'!N1474</f>
        <v>3.0185388909860004E-2</v>
      </c>
      <c r="E1474" s="10">
        <f>'Volumi Totali'!E1474/'Volumi Totali'!N1474</f>
        <v>1.6406025803095883E-2</v>
      </c>
      <c r="F1474" s="10">
        <f>'Volumi Totali'!F1474/'Volumi Totali'!N1474</f>
        <v>0.20235360937940125</v>
      </c>
      <c r="G1474" s="10">
        <f>'Volumi Totali'!G1474/'Volumi Totali'!N1474</f>
        <v>5.4474869595657609E-2</v>
      </c>
      <c r="H1474" s="10">
        <f>'Volumi Totali'!H1474/'Volumi Totali'!N1474</f>
        <v>5.2496890177987678E-3</v>
      </c>
      <c r="I1474" s="10">
        <f>'Volumi Totali'!I1474/'Volumi Totali'!N1474</f>
        <v>6.1951657227149242E-3</v>
      </c>
      <c r="J1474" s="10">
        <f>'Volumi Totali'!J1474/'Volumi Totali'!N1474</f>
        <v>3.249140271963049E-2</v>
      </c>
      <c r="K1474" s="10">
        <f>'Volumi Totali'!K1474/'Volumi Totali'!N1474</f>
        <v>4.938408259765048E-3</v>
      </c>
      <c r="L1474" s="10">
        <f>'Volumi Totali'!L1474/'Volumi Totali'!N1474</f>
        <v>9.2530800163339675E-3</v>
      </c>
      <c r="N1474" s="11">
        <f t="shared" si="23"/>
        <v>1</v>
      </c>
      <c r="P1474" s="10">
        <f>(B1474*BTC!J1474+Indice!C1474*XRP!J1474+Indice!D1474*LTC!J1474+Indice!E1474*ETC!J744+Indice!F1474*ETH!J891+Indice!G1474*BCH!J744+Indice!H1474*XMR!J1334+Indice!I1474*ZEC!J744+Indice!J1474*EOS!J744+Indice!K1474*DASH!J1430+Indice!L1474*XLM!J1258)</f>
        <v>-8.110557504824456E-2</v>
      </c>
      <c r="Q1474" s="18">
        <f>((B$1463*BTC!E1474+Indice!C$1463*XRP!E1474+Indice!D$1463*LTC!E1474+Indice!F$1463*ETH!E891+Indice!H$1463*XMR!E969+Indice!K$1463*DASH!E1430+Indice!L$1463*XLM!E1258+E$1463*ETC!E714+I$1463*ZEC!E775+J$1463*EOS!E744+G$1463*BCH!E744)/S$733)</f>
        <v>8193.5222251064606</v>
      </c>
      <c r="R1474" s="5"/>
      <c r="S1474" s="3"/>
      <c r="T1474" s="10"/>
      <c r="U1474" s="10"/>
    </row>
    <row r="1475" spans="1:21" x14ac:dyDescent="0.25">
      <c r="A1475" s="3">
        <v>43112</v>
      </c>
      <c r="B1475" s="10">
        <f>'Volumi Totali'!B1475/'Volumi Totali'!N1475</f>
        <v>0.45900695851347562</v>
      </c>
      <c r="C1475" s="10">
        <f>'Volumi Totali'!C1475/'Volumi Totali'!N1475</f>
        <v>0.12671167351823076</v>
      </c>
      <c r="D1475" s="10">
        <f>'Volumi Totali'!D1475/'Volumi Totali'!N1475</f>
        <v>2.6293315236837006E-2</v>
      </c>
      <c r="E1475" s="10">
        <f>'Volumi Totali'!E1475/'Volumi Totali'!N1475</f>
        <v>2.0393106862549616E-2</v>
      </c>
      <c r="F1475" s="10">
        <f>'Volumi Totali'!F1475/'Volumi Totali'!N1475</f>
        <v>0.19866830309662645</v>
      </c>
      <c r="G1475" s="10">
        <f>'Volumi Totali'!G1475/'Volumi Totali'!N1475</f>
        <v>4.2235322188244787E-2</v>
      </c>
      <c r="H1475" s="10">
        <f>'Volumi Totali'!H1475/'Volumi Totali'!N1475</f>
        <v>6.0178729001294741E-3</v>
      </c>
      <c r="I1475" s="10">
        <f>'Volumi Totali'!I1475/'Volumi Totali'!N1475</f>
        <v>7.071987261846064E-3</v>
      </c>
      <c r="J1475" s="10">
        <f>'Volumi Totali'!J1475/'Volumi Totali'!N1475</f>
        <v>9.3179669666217324E-2</v>
      </c>
      <c r="K1475" s="10">
        <f>'Volumi Totali'!K1475/'Volumi Totali'!N1475</f>
        <v>5.4188211253046138E-3</v>
      </c>
      <c r="L1475" s="10">
        <f>'Volumi Totali'!L1475/'Volumi Totali'!N1475</f>
        <v>1.5002969630538271E-2</v>
      </c>
      <c r="N1475" s="11">
        <f t="shared" si="23"/>
        <v>0.99999999999999978</v>
      </c>
      <c r="P1475" s="10">
        <f>(B1475*BTC!J1475+Indice!C1475*XRP!J1475+Indice!D1475*LTC!J1475+Indice!E1475*ETC!J745+Indice!F1475*ETH!J892+Indice!G1475*BCH!J745+Indice!H1475*XMR!J1335+Indice!I1475*ZEC!J745+Indice!J1475*EOS!J745+Indice!K1475*DASH!J1431+Indice!L1475*XLM!J1259)</f>
        <v>7.1555149765593615E-2</v>
      </c>
      <c r="Q1475" s="18">
        <f>((B$1463*BTC!E1475+Indice!C$1463*XRP!E1475+Indice!D$1463*LTC!E1475+Indice!F$1463*ETH!E892+Indice!H$1463*XMR!E970+Indice!K$1463*DASH!E1431+Indice!L$1463*XLM!E1259+E$1463*ETC!E715+I$1463*ZEC!E776+J$1463*EOS!E745+G$1463*BCH!E745)/S$733)</f>
        <v>8556.771034907737</v>
      </c>
      <c r="R1475" s="5"/>
      <c r="S1475" s="4"/>
      <c r="T1475" s="10"/>
      <c r="U1475" s="10"/>
    </row>
    <row r="1476" spans="1:21" x14ac:dyDescent="0.25">
      <c r="A1476" s="4">
        <v>43113</v>
      </c>
      <c r="B1476" s="10">
        <f>'Volumi Totali'!B1476/'Volumi Totali'!N1476</f>
        <v>0.45847031081699413</v>
      </c>
      <c r="C1476" s="10">
        <f>'Volumi Totali'!C1476/'Volumi Totali'!N1476</f>
        <v>7.6516006804628806E-2</v>
      </c>
      <c r="D1476" s="10">
        <f>'Volumi Totali'!D1476/'Volumi Totali'!N1476</f>
        <v>3.4520800636569732E-2</v>
      </c>
      <c r="E1476" s="10">
        <f>'Volumi Totali'!E1476/'Volumi Totali'!N1476</f>
        <v>3.1486913087908887E-2</v>
      </c>
      <c r="F1476" s="10">
        <f>'Volumi Totali'!F1476/'Volumi Totali'!N1476</f>
        <v>0.20642443807697647</v>
      </c>
      <c r="G1476" s="10">
        <f>'Volumi Totali'!G1476/'Volumi Totali'!N1476</f>
        <v>4.3771206001398812E-2</v>
      </c>
      <c r="H1476" s="10">
        <f>'Volumi Totali'!H1476/'Volumi Totali'!N1476</f>
        <v>8.9335184530593553E-3</v>
      </c>
      <c r="I1476" s="10">
        <f>'Volumi Totali'!I1476/'Volumi Totali'!N1476</f>
        <v>5.4384887051937593E-3</v>
      </c>
      <c r="J1476" s="10">
        <f>'Volumi Totali'!J1476/'Volumi Totali'!N1476</f>
        <v>0.12137883107243995</v>
      </c>
      <c r="K1476" s="10">
        <f>'Volumi Totali'!K1476/'Volumi Totali'!N1476</f>
        <v>6.2640059671251374E-3</v>
      </c>
      <c r="L1476" s="10">
        <f>'Volumi Totali'!L1476/'Volumi Totali'!N1476</f>
        <v>6.7954803777049867E-3</v>
      </c>
      <c r="N1476" s="11">
        <f t="shared" si="23"/>
        <v>1</v>
      </c>
      <c r="P1476" s="10">
        <f>(B1476*BTC!J1476+Indice!C1476*XRP!J1476+Indice!D1476*LTC!J1476+Indice!E1476*ETC!J746+Indice!F1476*ETH!J893+Indice!G1476*BCH!J746+Indice!H1476*XMR!J1336+Indice!I1476*ZEC!J746+Indice!J1476*EOS!J746+Indice!K1476*DASH!J1432+Indice!L1476*XLM!J1260)</f>
        <v>6.5886591262027547E-2</v>
      </c>
      <c r="Q1476" s="18">
        <f>((B$1463*BTC!E1476+Indice!C$1463*XRP!E1476+Indice!D$1463*LTC!E1476+Indice!F$1463*ETH!E893+Indice!H$1463*XMR!E971+Indice!K$1463*DASH!E1432+Indice!L$1463*XLM!E1260+E$1463*ETC!E716+I$1463*ZEC!E777+J$1463*EOS!E746+G$1463*BCH!E746)/S$733)</f>
        <v>8800.3183524174619</v>
      </c>
      <c r="R1476" s="5"/>
      <c r="S1476" s="3"/>
      <c r="T1476" s="10"/>
      <c r="U1476" s="10"/>
    </row>
    <row r="1477" spans="1:21" x14ac:dyDescent="0.25">
      <c r="A1477" s="3">
        <v>43114</v>
      </c>
      <c r="B1477" s="10">
        <f>'Volumi Totali'!B1477/'Volumi Totali'!N1477</f>
        <v>0.48466941415004278</v>
      </c>
      <c r="C1477" s="10">
        <f>'Volumi Totali'!C1477/'Volumi Totali'!N1477</f>
        <v>8.6499860347199961E-2</v>
      </c>
      <c r="D1477" s="10">
        <f>'Volumi Totali'!D1477/'Volumi Totali'!N1477</f>
        <v>3.8759867128215095E-2</v>
      </c>
      <c r="E1477" s="10">
        <f>'Volumi Totali'!E1477/'Volumi Totali'!N1477</f>
        <v>5.7474174887277539E-2</v>
      </c>
      <c r="F1477" s="10">
        <f>'Volumi Totali'!F1477/'Volumi Totali'!N1477</f>
        <v>0.21170777641061925</v>
      </c>
      <c r="G1477" s="10">
        <f>'Volumi Totali'!G1477/'Volumi Totali'!N1477</f>
        <v>4.3434018241683241E-2</v>
      </c>
      <c r="H1477" s="10">
        <f>'Volumi Totali'!H1477/'Volumi Totali'!N1477</f>
        <v>7.9004252664969053E-3</v>
      </c>
      <c r="I1477" s="10">
        <f>'Volumi Totali'!I1477/'Volumi Totali'!N1477</f>
        <v>6.2490050723593427E-3</v>
      </c>
      <c r="J1477" s="10">
        <f>'Volumi Totali'!J1477/'Volumi Totali'!N1477</f>
        <v>5.0828612700316161E-2</v>
      </c>
      <c r="K1477" s="10">
        <f>'Volumi Totali'!K1477/'Volumi Totali'!N1477</f>
        <v>7.3844519983366228E-3</v>
      </c>
      <c r="L1477" s="10">
        <f>'Volumi Totali'!L1477/'Volumi Totali'!N1477</f>
        <v>5.0923937974530912E-3</v>
      </c>
      <c r="N1477" s="11">
        <f t="shared" si="23"/>
        <v>1</v>
      </c>
      <c r="P1477" s="10">
        <f>(B1477*BTC!J1477+Indice!C1477*XRP!J1477+Indice!D1477*LTC!J1477+Indice!E1477*ETC!J747+Indice!F1477*ETH!J894+Indice!G1477*BCH!J747+Indice!H1477*XMR!J1337+Indice!I1477*ZEC!J747+Indice!J1477*EOS!J747+Indice!K1477*DASH!J1433+Indice!L1477*XLM!J1261)</f>
        <v>-3.7703618065944147E-2</v>
      </c>
      <c r="Q1477" s="18">
        <f>((B$1463*BTC!E1477+Indice!C$1463*XRP!E1477+Indice!D$1463*LTC!E1477+Indice!F$1463*ETH!E894+Indice!H$1463*XMR!E972+Indice!K$1463*DASH!E1433+Indice!L$1463*XLM!E1261+E$1463*ETC!E717+I$1463*ZEC!E778+J$1463*EOS!E747+G$1463*BCH!E747)/S$733)</f>
        <v>8441.182587000987</v>
      </c>
      <c r="R1477" s="5"/>
      <c r="S1477" s="4"/>
      <c r="T1477" s="10"/>
      <c r="U1477" s="10"/>
    </row>
    <row r="1478" spans="1:21" x14ac:dyDescent="0.25">
      <c r="A1478" s="4">
        <v>43115</v>
      </c>
      <c r="B1478" s="10">
        <f>'Volumi Totali'!B1478/'Volumi Totali'!N1478</f>
        <v>0.53681216187527403</v>
      </c>
      <c r="C1478" s="10">
        <f>'Volumi Totali'!C1478/'Volumi Totali'!N1478</f>
        <v>7.7399670154528602E-2</v>
      </c>
      <c r="D1478" s="10">
        <f>'Volumi Totali'!D1478/'Volumi Totali'!N1478</f>
        <v>2.5334680906729634E-2</v>
      </c>
      <c r="E1478" s="10">
        <f>'Volumi Totali'!E1478/'Volumi Totali'!N1478</f>
        <v>2.5891961890164218E-2</v>
      </c>
      <c r="F1478" s="10">
        <f>'Volumi Totali'!F1478/'Volumi Totali'!N1478</f>
        <v>0.20128561894817745</v>
      </c>
      <c r="G1478" s="10">
        <f>'Volumi Totali'!G1478/'Volumi Totali'!N1478</f>
        <v>5.946073957721542E-2</v>
      </c>
      <c r="H1478" s="10">
        <f>'Volumi Totali'!H1478/'Volumi Totali'!N1478</f>
        <v>1.1147394616222144E-2</v>
      </c>
      <c r="I1478" s="10">
        <f>'Volumi Totali'!I1478/'Volumi Totali'!N1478</f>
        <v>6.6243096331476065E-3</v>
      </c>
      <c r="J1478" s="10">
        <f>'Volumi Totali'!J1478/'Volumi Totali'!N1478</f>
        <v>3.3948860303361528E-2</v>
      </c>
      <c r="K1478" s="10">
        <f>'Volumi Totali'!K1478/'Volumi Totali'!N1478</f>
        <v>7.5463480597364159E-3</v>
      </c>
      <c r="L1478" s="10">
        <f>'Volumi Totali'!L1478/'Volumi Totali'!N1478</f>
        <v>1.4548254035442904E-2</v>
      </c>
      <c r="N1478" s="11">
        <f t="shared" si="23"/>
        <v>1</v>
      </c>
      <c r="P1478" s="10">
        <f>(B1478*BTC!J1478+Indice!C1478*XRP!J1478+Indice!D1478*LTC!J1478+Indice!E1478*ETC!J748+Indice!F1478*ETH!J895+Indice!G1478*BCH!J748+Indice!H1478*XMR!J1338+Indice!I1478*ZEC!J748+Indice!J1478*EOS!J748+Indice!K1478*DASH!J1434+Indice!L1478*XLM!J1262)</f>
        <v>-2.1837442549963559E-2</v>
      </c>
      <c r="Q1478" s="18">
        <f>((B$1463*BTC!E1478+Indice!C$1463*XRP!E1478+Indice!D$1463*LTC!E1478+Indice!F$1463*ETH!E895+Indice!H$1463*XMR!E973+Indice!K$1463*DASH!E1434+Indice!L$1463*XLM!E1262+E$1463*ETC!E718+I$1463*ZEC!E779+J$1463*EOS!E748+G$1463*BCH!E748)/S$733)</f>
        <v>8449.3802946332962</v>
      </c>
      <c r="R1478" s="5"/>
      <c r="S1478" s="3"/>
      <c r="T1478" s="10"/>
      <c r="U1478" s="10"/>
    </row>
    <row r="1479" spans="1:21" x14ac:dyDescent="0.25">
      <c r="A1479" s="3">
        <v>43116</v>
      </c>
      <c r="B1479" s="10">
        <f>'Volumi Totali'!B1479/'Volumi Totali'!N1479</f>
        <v>0.47535903735240254</v>
      </c>
      <c r="C1479" s="10">
        <f>'Volumi Totali'!C1479/'Volumi Totali'!N1479</f>
        <v>0.14340998789104525</v>
      </c>
      <c r="D1479" s="10">
        <f>'Volumi Totali'!D1479/'Volumi Totali'!N1479</f>
        <v>3.5425893032850861E-2</v>
      </c>
      <c r="E1479" s="10">
        <f>'Volumi Totali'!E1479/'Volumi Totali'!N1479</f>
        <v>1.7648654822860765E-2</v>
      </c>
      <c r="F1479" s="10">
        <f>'Volumi Totali'!F1479/'Volumi Totali'!N1479</f>
        <v>0.21191798245252597</v>
      </c>
      <c r="G1479" s="10">
        <f>'Volumi Totali'!G1479/'Volumi Totali'!N1479</f>
        <v>4.2963542646683818E-2</v>
      </c>
      <c r="H1479" s="10">
        <f>'Volumi Totali'!H1479/'Volumi Totali'!N1479</f>
        <v>7.1361593393792656E-3</v>
      </c>
      <c r="I1479" s="10">
        <f>'Volumi Totali'!I1479/'Volumi Totali'!N1479</f>
        <v>7.1574140186863901E-3</v>
      </c>
      <c r="J1479" s="10">
        <f>'Volumi Totali'!J1479/'Volumi Totali'!N1479</f>
        <v>4.033383923783844E-2</v>
      </c>
      <c r="K1479" s="10">
        <f>'Volumi Totali'!K1479/'Volumi Totali'!N1479</f>
        <v>6.8947714052059886E-3</v>
      </c>
      <c r="L1479" s="10">
        <f>'Volumi Totali'!L1479/'Volumi Totali'!N1479</f>
        <v>1.1752717800520732E-2</v>
      </c>
      <c r="N1479" s="11">
        <f t="shared" si="23"/>
        <v>1</v>
      </c>
      <c r="P1479" s="10">
        <f>(B1479*BTC!J1479+Indice!C1479*XRP!J1479+Indice!D1479*LTC!J1479+Indice!E1479*ETC!J749+Indice!F1479*ETH!J896+Indice!G1479*BCH!J749+Indice!H1479*XMR!J1339+Indice!I1479*ZEC!J749+Indice!J1479*EOS!J749+Indice!K1479*DASH!J1435+Indice!L1479*XLM!J1263)</f>
        <v>-0.19509651181056498</v>
      </c>
      <c r="Q1479" s="18">
        <f>((B$1463*BTC!E1479+Indice!C$1463*XRP!E1479+Indice!D$1463*LTC!E1479+Indice!F$1463*ETH!E896+Indice!H$1463*XMR!E974+Indice!K$1463*DASH!E1435+Indice!L$1463*XLM!E1263+E$1463*ETC!E719+I$1463*ZEC!E780+J$1463*EOS!E749+G$1463*BCH!E749)/S$733)</f>
        <v>7008.0893554913937</v>
      </c>
      <c r="R1479" s="5"/>
      <c r="S1479" s="4"/>
      <c r="T1479" s="10"/>
      <c r="U1479" s="10"/>
    </row>
    <row r="1480" spans="1:21" x14ac:dyDescent="0.25">
      <c r="A1480" s="4">
        <v>43117</v>
      </c>
      <c r="B1480" s="10">
        <f>'Volumi Totali'!B1480/'Volumi Totali'!N1480</f>
        <v>0.46175792370998064</v>
      </c>
      <c r="C1480" s="10">
        <f>'Volumi Totali'!C1480/'Volumi Totali'!N1480</f>
        <v>0.17781184617946724</v>
      </c>
      <c r="D1480" s="10">
        <f>'Volumi Totali'!D1480/'Volumi Totali'!N1480</f>
        <v>3.4881842045010242E-2</v>
      </c>
      <c r="E1480" s="10">
        <f>'Volumi Totali'!E1480/'Volumi Totali'!N1480</f>
        <v>1.4681300760776875E-2</v>
      </c>
      <c r="F1480" s="10">
        <f>'Volumi Totali'!F1480/'Volumi Totali'!N1480</f>
        <v>0.2095416708864879</v>
      </c>
      <c r="G1480" s="10">
        <f>'Volumi Totali'!G1480/'Volumi Totali'!N1480</f>
        <v>3.5745987564437712E-2</v>
      </c>
      <c r="H1480" s="10">
        <f>'Volumi Totali'!H1480/'Volumi Totali'!N1480</f>
        <v>4.7311388869388377E-3</v>
      </c>
      <c r="I1480" s="10">
        <f>'Volumi Totali'!I1480/'Volumi Totali'!N1480</f>
        <v>4.2150803592588956E-3</v>
      </c>
      <c r="J1480" s="10">
        <f>'Volumi Totali'!J1480/'Volumi Totali'!N1480</f>
        <v>3.9853859145331821E-2</v>
      </c>
      <c r="K1480" s="10">
        <f>'Volumi Totali'!K1480/'Volumi Totali'!N1480</f>
        <v>4.8424673072901946E-3</v>
      </c>
      <c r="L1480" s="10">
        <f>'Volumi Totali'!L1480/'Volumi Totali'!N1480</f>
        <v>1.1936883155019638E-2</v>
      </c>
      <c r="N1480" s="11">
        <f t="shared" si="23"/>
        <v>1</v>
      </c>
      <c r="P1480" s="10">
        <f>(B1480*BTC!J1480+Indice!C1480*XRP!J1480+Indice!D1480*LTC!J1480+Indice!E1480*ETC!J750+Indice!F1480*ETH!J897+Indice!G1480*BCH!J750+Indice!H1480*XMR!J1340+Indice!I1480*ZEC!J750+Indice!J1480*EOS!J750+Indice!K1480*DASH!J1436+Indice!L1480*XLM!J1264)</f>
        <v>1.4194652802467251E-3</v>
      </c>
      <c r="Q1480" s="18">
        <f>((B$1463*BTC!E1480+Indice!C$1463*XRP!E1480+Indice!D$1463*LTC!E1480+Indice!F$1463*ETH!E897+Indice!H$1463*XMR!E975+Indice!K$1463*DASH!E1436+Indice!L$1463*XLM!E1264+E$1463*ETC!E720+I$1463*ZEC!E781+J$1463*EOS!E750+G$1463*BCH!E750)/S$733)</f>
        <v>6824.4917259045606</v>
      </c>
      <c r="R1480" s="5"/>
      <c r="S1480" s="3"/>
      <c r="T1480" s="10"/>
      <c r="U1480" s="10"/>
    </row>
    <row r="1481" spans="1:21" x14ac:dyDescent="0.25">
      <c r="A1481" s="3">
        <v>43118</v>
      </c>
      <c r="B1481" s="10">
        <f>'Volumi Totali'!B1481/'Volumi Totali'!N1481</f>
        <v>0.43314713003185767</v>
      </c>
      <c r="C1481" s="10">
        <f>'Volumi Totali'!C1481/'Volumi Totali'!N1481</f>
        <v>0.2627201014946699</v>
      </c>
      <c r="D1481" s="10">
        <f>'Volumi Totali'!D1481/'Volumi Totali'!N1481</f>
        <v>2.7014281339594669E-2</v>
      </c>
      <c r="E1481" s="10">
        <f>'Volumi Totali'!E1481/'Volumi Totali'!N1481</f>
        <v>1.3122279093884713E-2</v>
      </c>
      <c r="F1481" s="10">
        <f>'Volumi Totali'!F1481/'Volumi Totali'!N1481</f>
        <v>0.17124485869390788</v>
      </c>
      <c r="G1481" s="10">
        <f>'Volumi Totali'!G1481/'Volumi Totali'!N1481</f>
        <v>2.9531082739545425E-2</v>
      </c>
      <c r="H1481" s="10">
        <f>'Volumi Totali'!H1481/'Volumi Totali'!N1481</f>
        <v>4.4078038620990918E-3</v>
      </c>
      <c r="I1481" s="10">
        <f>'Volumi Totali'!I1481/'Volumi Totali'!N1481</f>
        <v>3.7022712917640158E-3</v>
      </c>
      <c r="J1481" s="10">
        <f>'Volumi Totali'!J1481/'Volumi Totali'!N1481</f>
        <v>3.6516619972998828E-2</v>
      </c>
      <c r="K1481" s="10">
        <f>'Volumi Totali'!K1481/'Volumi Totali'!N1481</f>
        <v>4.9810304033721725E-3</v>
      </c>
      <c r="L1481" s="10">
        <f>'Volumi Totali'!L1481/'Volumi Totali'!N1481</f>
        <v>1.3612541076305633E-2</v>
      </c>
      <c r="N1481" s="11">
        <f t="shared" si="23"/>
        <v>0.99999999999999989</v>
      </c>
      <c r="P1481" s="10">
        <f>(B1481*BTC!J1481+Indice!C1481*XRP!J1481+Indice!D1481*LTC!J1481+Indice!E1481*ETC!J751+Indice!F1481*ETH!J898+Indice!G1481*BCH!J751+Indice!H1481*XMR!J1341+Indice!I1481*ZEC!J751+Indice!J1481*EOS!J751+Indice!K1481*DASH!J1437+Indice!L1481*XLM!J1265)</f>
        <v>7.5637404801640579E-2</v>
      </c>
      <c r="Q1481" s="18">
        <f>((B$1463*BTC!E1481+Indice!C$1463*XRP!E1481+Indice!D$1463*LTC!E1481+Indice!F$1463*ETH!E898+Indice!H$1463*XMR!E976+Indice!K$1463*DASH!E1437+Indice!L$1463*XLM!E1265+E$1463*ETC!E721+I$1463*ZEC!E782+J$1463*EOS!E751+G$1463*BCH!E751)/S$733)</f>
        <v>6996.5547188881101</v>
      </c>
      <c r="R1481" s="5"/>
      <c r="S1481" s="4"/>
      <c r="T1481" s="10"/>
      <c r="U1481" s="10"/>
    </row>
    <row r="1482" spans="1:21" x14ac:dyDescent="0.25">
      <c r="A1482" s="4">
        <v>43119</v>
      </c>
      <c r="B1482" s="10">
        <f>'Volumi Totali'!B1482/'Volumi Totali'!N1482</f>
        <v>0.49352597573338447</v>
      </c>
      <c r="C1482" s="10">
        <f>'Volumi Totali'!C1482/'Volumi Totali'!N1482</f>
        <v>0.1698984893118782</v>
      </c>
      <c r="D1482" s="10">
        <f>'Volumi Totali'!D1482/'Volumi Totali'!N1482</f>
        <v>2.5745290704744479E-2</v>
      </c>
      <c r="E1482" s="10">
        <f>'Volumi Totali'!E1482/'Volumi Totali'!N1482</f>
        <v>1.8106168171972952E-2</v>
      </c>
      <c r="F1482" s="10">
        <f>'Volumi Totali'!F1482/'Volumi Totali'!N1482</f>
        <v>0.18768222517319133</v>
      </c>
      <c r="G1482" s="10">
        <f>'Volumi Totali'!G1482/'Volumi Totali'!N1482</f>
        <v>3.4152516169766986E-2</v>
      </c>
      <c r="H1482" s="10">
        <f>'Volumi Totali'!H1482/'Volumi Totali'!N1482</f>
        <v>9.1832848056690539E-3</v>
      </c>
      <c r="I1482" s="10">
        <f>'Volumi Totali'!I1482/'Volumi Totali'!N1482</f>
        <v>7.4979613495553023E-3</v>
      </c>
      <c r="J1482" s="10">
        <f>'Volumi Totali'!J1482/'Volumi Totali'!N1482</f>
        <v>3.8855499031281361E-2</v>
      </c>
      <c r="K1482" s="10">
        <f>'Volumi Totali'!K1482/'Volumi Totali'!N1482</f>
        <v>5.8282143531045256E-3</v>
      </c>
      <c r="L1482" s="10">
        <f>'Volumi Totali'!L1482/'Volumi Totali'!N1482</f>
        <v>9.5243751954512922E-3</v>
      </c>
      <c r="N1482" s="11">
        <f t="shared" si="23"/>
        <v>1</v>
      </c>
      <c r="P1482" s="10">
        <f>(B1482*BTC!J1482+Indice!C1482*XRP!J1482+Indice!D1482*LTC!J1482+Indice!E1482*ETC!J752+Indice!F1482*ETH!J899+Indice!G1482*BCH!J752+Indice!H1482*XMR!J1342+Indice!I1482*ZEC!J752+Indice!J1482*EOS!J752+Indice!K1482*DASH!J1438+Indice!L1482*XLM!J1266)</f>
        <v>1.1909934506795904E-2</v>
      </c>
      <c r="Q1482" s="18">
        <f>((B$1463*BTC!E1482+Indice!C$1463*XRP!E1482+Indice!D$1463*LTC!E1482+Indice!F$1463*ETH!E899+Indice!H$1463*XMR!E977+Indice!K$1463*DASH!E1438+Indice!L$1463*XLM!E1266+E$1463*ETC!E722+I$1463*ZEC!E783+J$1463*EOS!E752+G$1463*BCH!E752)/S$733)</f>
        <v>7075.8088700919288</v>
      </c>
      <c r="R1482" s="5"/>
      <c r="S1482" s="3"/>
      <c r="T1482" s="10"/>
      <c r="U1482" s="10"/>
    </row>
    <row r="1483" spans="1:21" x14ac:dyDescent="0.25">
      <c r="A1483" s="3">
        <v>43120</v>
      </c>
      <c r="B1483" s="10">
        <f>'Volumi Totali'!B1483/'Volumi Totali'!N1483</f>
        <v>0.49775944442998038</v>
      </c>
      <c r="C1483" s="10">
        <f>'Volumi Totali'!C1483/'Volumi Totali'!N1483</f>
        <v>9.8966045038081304E-2</v>
      </c>
      <c r="D1483" s="10">
        <f>'Volumi Totali'!D1483/'Volumi Totali'!N1483</f>
        <v>2.2808690521086045E-2</v>
      </c>
      <c r="E1483" s="10">
        <f>'Volumi Totali'!E1483/'Volumi Totali'!N1483</f>
        <v>1.764222896210477E-2</v>
      </c>
      <c r="F1483" s="10">
        <f>'Volumi Totali'!F1483/'Volumi Totali'!N1483</f>
        <v>0.16766129581763548</v>
      </c>
      <c r="G1483" s="10">
        <f>'Volumi Totali'!G1483/'Volumi Totali'!N1483</f>
        <v>4.707957206830473E-2</v>
      </c>
      <c r="H1483" s="10">
        <f>'Volumi Totali'!H1483/'Volumi Totali'!N1483</f>
        <v>1.0147557889352069E-2</v>
      </c>
      <c r="I1483" s="10">
        <f>'Volumi Totali'!I1483/'Volumi Totali'!N1483</f>
        <v>5.3377008914788082E-3</v>
      </c>
      <c r="J1483" s="10">
        <f>'Volumi Totali'!J1483/'Volumi Totali'!N1483</f>
        <v>0.11714430291679193</v>
      </c>
      <c r="K1483" s="10">
        <f>'Volumi Totali'!K1483/'Volumi Totali'!N1483</f>
        <v>6.8485205638241318E-3</v>
      </c>
      <c r="L1483" s="10">
        <f>'Volumi Totali'!L1483/'Volumi Totali'!N1483</f>
        <v>8.6046409013603494E-3</v>
      </c>
      <c r="N1483" s="11">
        <f t="shared" si="23"/>
        <v>0.99999999999999989</v>
      </c>
      <c r="P1483" s="10">
        <f>(B1483*BTC!J1483+Indice!C1483*XRP!J1483+Indice!D1483*LTC!J1483+Indice!E1483*ETC!J753+Indice!F1483*ETH!J900+Indice!G1483*BCH!J753+Indice!H1483*XMR!J1343+Indice!I1483*ZEC!J753+Indice!J1483*EOS!J753+Indice!K1483*DASH!J1439+Indice!L1483*XLM!J1267)</f>
        <v>0.12931690204318697</v>
      </c>
      <c r="Q1483" s="18">
        <f>((B$1463*BTC!E1483+Indice!C$1463*XRP!E1483+Indice!D$1463*LTC!E1483+Indice!F$1463*ETH!E900+Indice!H$1463*XMR!E978+Indice!K$1463*DASH!E1439+Indice!L$1463*XLM!E1267+E$1463*ETC!E723+I$1463*ZEC!E784+J$1463*EOS!E753+G$1463*BCH!E753)/S$733)</f>
        <v>7867.1169572607196</v>
      </c>
      <c r="R1483" s="5"/>
      <c r="S1483" s="4"/>
      <c r="T1483" s="10"/>
      <c r="U1483" s="10"/>
    </row>
    <row r="1484" spans="1:21" x14ac:dyDescent="0.25">
      <c r="A1484" s="4">
        <v>43121</v>
      </c>
      <c r="B1484" s="10">
        <f>'Volumi Totali'!B1484/'Volumi Totali'!N1484</f>
        <v>0.47031392745623268</v>
      </c>
      <c r="C1484" s="10">
        <f>'Volumi Totali'!C1484/'Volumi Totali'!N1484</f>
        <v>0.13447610986102473</v>
      </c>
      <c r="D1484" s="10">
        <f>'Volumi Totali'!D1484/'Volumi Totali'!N1484</f>
        <v>2.1942031781388788E-2</v>
      </c>
      <c r="E1484" s="10">
        <f>'Volumi Totali'!E1484/'Volumi Totali'!N1484</f>
        <v>1.8059870413013893E-2</v>
      </c>
      <c r="F1484" s="10">
        <f>'Volumi Totali'!F1484/'Volumi Totali'!N1484</f>
        <v>0.15991283534833564</v>
      </c>
      <c r="G1484" s="10">
        <f>'Volumi Totali'!G1484/'Volumi Totali'!N1484</f>
        <v>3.5275462931937132E-2</v>
      </c>
      <c r="H1484" s="10">
        <f>'Volumi Totali'!H1484/'Volumi Totali'!N1484</f>
        <v>5.9833168801263301E-3</v>
      </c>
      <c r="I1484" s="10">
        <f>'Volumi Totali'!I1484/'Volumi Totali'!N1484</f>
        <v>4.4825382577205657E-3</v>
      </c>
      <c r="J1484" s="10">
        <f>'Volumi Totali'!J1484/'Volumi Totali'!N1484</f>
        <v>0.13670337330876298</v>
      </c>
      <c r="K1484" s="10">
        <f>'Volumi Totali'!K1484/'Volumi Totali'!N1484</f>
        <v>5.1965553266811806E-3</v>
      </c>
      <c r="L1484" s="10">
        <f>'Volumi Totali'!L1484/'Volumi Totali'!N1484</f>
        <v>7.6539784347760664E-3</v>
      </c>
      <c r="N1484" s="11">
        <f t="shared" si="23"/>
        <v>1.0000000000000002</v>
      </c>
      <c r="P1484" s="10">
        <f>(B1484*BTC!J1484+Indice!C1484*XRP!J1484+Indice!D1484*LTC!J1484+Indice!E1484*ETC!J754+Indice!F1484*ETH!J901+Indice!G1484*BCH!J754+Indice!H1484*XMR!J1344+Indice!I1484*ZEC!J754+Indice!J1484*EOS!J754+Indice!K1484*DASH!J1440+Indice!L1484*XLM!J1268)</f>
        <v>-0.10756191843251323</v>
      </c>
      <c r="Q1484" s="18">
        <f>((B$1463*BTC!E1484+Indice!C$1463*XRP!E1484+Indice!D$1463*LTC!E1484+Indice!F$1463*ETH!E901+Indice!H$1463*XMR!E979+Indice!K$1463*DASH!E1440+Indice!L$1463*XLM!E1268+E$1463*ETC!E724+I$1463*ZEC!E785+J$1463*EOS!E754+G$1463*BCH!E754)/S$733)</f>
        <v>7072.7660249566188</v>
      </c>
      <c r="R1484" s="5"/>
      <c r="S1484" s="3"/>
      <c r="T1484" s="10"/>
      <c r="U1484" s="10"/>
    </row>
    <row r="1485" spans="1:21" x14ac:dyDescent="0.25">
      <c r="A1485" s="3">
        <v>43122</v>
      </c>
      <c r="B1485" s="10">
        <f>'Volumi Totali'!B1485/'Volumi Totali'!N1485</f>
        <v>0.47620868392722981</v>
      </c>
      <c r="C1485" s="10">
        <f>'Volumi Totali'!C1485/'Volumi Totali'!N1485</f>
        <v>0.11942093962899178</v>
      </c>
      <c r="D1485" s="10">
        <f>'Volumi Totali'!D1485/'Volumi Totali'!N1485</f>
        <v>2.2329077525257993E-2</v>
      </c>
      <c r="E1485" s="10">
        <f>'Volumi Totali'!E1485/'Volumi Totali'!N1485</f>
        <v>1.4517102749426813E-2</v>
      </c>
      <c r="F1485" s="10">
        <f>'Volumi Totali'!F1485/'Volumi Totali'!N1485</f>
        <v>0.17218693760250539</v>
      </c>
      <c r="G1485" s="10">
        <f>'Volumi Totali'!G1485/'Volumi Totali'!N1485</f>
        <v>3.0791730840606137E-2</v>
      </c>
      <c r="H1485" s="10">
        <f>'Volumi Totali'!H1485/'Volumi Totali'!N1485</f>
        <v>5.2826560631517956E-3</v>
      </c>
      <c r="I1485" s="10">
        <f>'Volumi Totali'!I1485/'Volumi Totali'!N1485</f>
        <v>3.5578538773064425E-3</v>
      </c>
      <c r="J1485" s="10">
        <f>'Volumi Totali'!J1485/'Volumi Totali'!N1485</f>
        <v>0.13115691071808516</v>
      </c>
      <c r="K1485" s="10">
        <f>'Volumi Totali'!K1485/'Volumi Totali'!N1485</f>
        <v>4.5486437632047379E-3</v>
      </c>
      <c r="L1485" s="10">
        <f>'Volumi Totali'!L1485/'Volumi Totali'!N1485</f>
        <v>1.9999463304233949E-2</v>
      </c>
      <c r="N1485" s="11">
        <f t="shared" si="23"/>
        <v>1.0000000000000002</v>
      </c>
      <c r="P1485" s="10">
        <f>(B1485*BTC!J1485+Indice!C1485*XRP!J1485+Indice!D1485*LTC!J1485+Indice!E1485*ETC!J755+Indice!F1485*ETH!J902+Indice!G1485*BCH!J755+Indice!H1485*XMR!J1345+Indice!I1485*ZEC!J755+Indice!J1485*EOS!J755+Indice!K1485*DASH!J1441+Indice!L1485*XLM!J1269)</f>
        <v>-4.4119821486086959E-2</v>
      </c>
      <c r="Q1485" s="18">
        <f>((B$1463*BTC!E1485+Indice!C$1463*XRP!E1485+Indice!D$1463*LTC!E1485+Indice!F$1463*ETH!E902+Indice!H$1463*XMR!E980+Indice!K$1463*DASH!E1441+Indice!L$1463*XLM!E1269+E$1463*ETC!E725+I$1463*ZEC!E786+J$1463*EOS!E755+G$1463*BCH!E755)/S$733)</f>
        <v>6663.4538560661185</v>
      </c>
      <c r="R1485" s="5"/>
      <c r="S1485" s="4"/>
      <c r="T1485" s="10"/>
      <c r="U1485" s="10"/>
    </row>
    <row r="1486" spans="1:21" x14ac:dyDescent="0.25">
      <c r="A1486" s="4">
        <v>43123</v>
      </c>
      <c r="B1486" s="10">
        <f>'Volumi Totali'!B1486/'Volumi Totali'!N1486</f>
        <v>0.49356233254721699</v>
      </c>
      <c r="C1486" s="10">
        <f>'Volumi Totali'!C1486/'Volumi Totali'!N1486</f>
        <v>0.15209957250544837</v>
      </c>
      <c r="D1486" s="10">
        <f>'Volumi Totali'!D1486/'Volumi Totali'!N1486</f>
        <v>2.2569855357129159E-2</v>
      </c>
      <c r="E1486" s="10">
        <f>'Volumi Totali'!E1486/'Volumi Totali'!N1486</f>
        <v>1.1752326853040045E-2</v>
      </c>
      <c r="F1486" s="10">
        <f>'Volumi Totali'!F1486/'Volumi Totali'!N1486</f>
        <v>0.18171245760912436</v>
      </c>
      <c r="G1486" s="10">
        <f>'Volumi Totali'!G1486/'Volumi Totali'!N1486</f>
        <v>2.9580399920173098E-2</v>
      </c>
      <c r="H1486" s="10">
        <f>'Volumi Totali'!H1486/'Volumi Totali'!N1486</f>
        <v>5.972340496228557E-3</v>
      </c>
      <c r="I1486" s="10">
        <f>'Volumi Totali'!I1486/'Volumi Totali'!N1486</f>
        <v>4.0456989496060599E-3</v>
      </c>
      <c r="J1486" s="10">
        <f>'Volumi Totali'!J1486/'Volumi Totali'!N1486</f>
        <v>8.249430387756948E-2</v>
      </c>
      <c r="K1486" s="10">
        <f>'Volumi Totali'!K1486/'Volumi Totali'!N1486</f>
        <v>5.6334592962808761E-3</v>
      </c>
      <c r="L1486" s="10">
        <f>'Volumi Totali'!L1486/'Volumi Totali'!N1486</f>
        <v>1.0577252588183017E-2</v>
      </c>
      <c r="N1486" s="11">
        <f t="shared" si="23"/>
        <v>1</v>
      </c>
      <c r="P1486" s="10">
        <f>(B1486*BTC!J1486+Indice!C1486*XRP!J1486+Indice!D1486*LTC!J1486+Indice!E1486*ETC!J756+Indice!F1486*ETH!J903+Indice!G1486*BCH!J756+Indice!H1486*XMR!J1346+Indice!I1486*ZEC!J756+Indice!J1486*EOS!J756+Indice!K1486*DASH!J1442+Indice!L1486*XLM!J1270)</f>
        <v>-1.2501763552873612E-2</v>
      </c>
      <c r="Q1486" s="18">
        <f>((B$1463*BTC!E1486+Indice!C$1463*XRP!E1486+Indice!D$1463*LTC!E1486+Indice!F$1463*ETH!E903+Indice!H$1463*XMR!E981+Indice!K$1463*DASH!E1442+Indice!L$1463*XLM!E1270+E$1463*ETC!E726+I$1463*ZEC!E787+J$1463*EOS!E756+G$1463*BCH!E756)/S$733)</f>
        <v>6624.1381036911325</v>
      </c>
      <c r="R1486" s="5"/>
      <c r="S1486" s="3"/>
      <c r="T1486" s="10"/>
      <c r="U1486" s="10"/>
    </row>
    <row r="1487" spans="1:21" x14ac:dyDescent="0.25">
      <c r="A1487" s="3">
        <v>43124</v>
      </c>
      <c r="B1487" s="10">
        <f>'Volumi Totali'!B1487/'Volumi Totali'!N1487</f>
        <v>0.52883001769078375</v>
      </c>
      <c r="C1487" s="10">
        <f>'Volumi Totali'!C1487/'Volumi Totali'!N1487</f>
        <v>9.8597293903472022E-2</v>
      </c>
      <c r="D1487" s="10">
        <f>'Volumi Totali'!D1487/'Volumi Totali'!N1487</f>
        <v>1.9999327335623516E-2</v>
      </c>
      <c r="E1487" s="10">
        <f>'Volumi Totali'!E1487/'Volumi Totali'!N1487</f>
        <v>9.9897954269146851E-3</v>
      </c>
      <c r="F1487" s="10">
        <f>'Volumi Totali'!F1487/'Volumi Totali'!N1487</f>
        <v>0.20981076524560976</v>
      </c>
      <c r="G1487" s="10">
        <f>'Volumi Totali'!G1487/'Volumi Totali'!N1487</f>
        <v>2.5968659789599044E-2</v>
      </c>
      <c r="H1487" s="10">
        <f>'Volumi Totali'!H1487/'Volumi Totali'!N1487</f>
        <v>4.9081390742578019E-3</v>
      </c>
      <c r="I1487" s="10">
        <f>'Volumi Totali'!I1487/'Volumi Totali'!N1487</f>
        <v>4.1723618754071776E-3</v>
      </c>
      <c r="J1487" s="10">
        <f>'Volumi Totali'!J1487/'Volumi Totali'!N1487</f>
        <v>5.5899320417045276E-2</v>
      </c>
      <c r="K1487" s="10">
        <f>'Volumi Totali'!K1487/'Volumi Totali'!N1487</f>
        <v>6.2186132071866754E-3</v>
      </c>
      <c r="L1487" s="10">
        <f>'Volumi Totali'!L1487/'Volumi Totali'!N1487</f>
        <v>3.5605706034100341E-2</v>
      </c>
      <c r="N1487" s="11">
        <f t="shared" si="23"/>
        <v>0.99999999999999989</v>
      </c>
      <c r="P1487" s="10">
        <f>(B1487*BTC!J1487+Indice!C1487*XRP!J1487+Indice!D1487*LTC!J1487+Indice!E1487*ETC!J757+Indice!F1487*ETH!J904+Indice!G1487*BCH!J757+Indice!H1487*XMR!J1347+Indice!I1487*ZEC!J757+Indice!J1487*EOS!J757+Indice!K1487*DASH!J1443+Indice!L1487*XLM!J1271)</f>
        <v>4.9401985375469089E-2</v>
      </c>
      <c r="Q1487" s="18">
        <f>((B$1463*BTC!E1487+Indice!C$1463*XRP!E1487+Indice!D$1463*LTC!E1487+Indice!F$1463*ETH!E904+Indice!H$1463*XMR!E982+Indice!K$1463*DASH!E1443+Indice!L$1463*XLM!E1271+E$1463*ETC!E727+I$1463*ZEC!E788+J$1463*EOS!E757+G$1463*BCH!E757)/S$733)</f>
        <v>6922.9586903022691</v>
      </c>
      <c r="R1487" s="5"/>
      <c r="S1487" s="4"/>
      <c r="T1487" s="10"/>
      <c r="U1487" s="10"/>
    </row>
    <row r="1488" spans="1:21" x14ac:dyDescent="0.25">
      <c r="A1488" s="4">
        <v>43125</v>
      </c>
      <c r="B1488" s="10">
        <f>'Volumi Totali'!B1488/'Volumi Totali'!N1488</f>
        <v>0.50972845151478063</v>
      </c>
      <c r="C1488" s="10">
        <f>'Volumi Totali'!C1488/'Volumi Totali'!N1488</f>
        <v>5.6645697416889566E-2</v>
      </c>
      <c r="D1488" s="10">
        <f>'Volumi Totali'!D1488/'Volumi Totali'!N1488</f>
        <v>2.0860838227982358E-2</v>
      </c>
      <c r="E1488" s="10">
        <f>'Volumi Totali'!E1488/'Volumi Totali'!N1488</f>
        <v>9.349284689202866E-3</v>
      </c>
      <c r="F1488" s="10">
        <f>'Volumi Totali'!F1488/'Volumi Totali'!N1488</f>
        <v>0.23266737101084675</v>
      </c>
      <c r="G1488" s="10">
        <f>'Volumi Totali'!G1488/'Volumi Totali'!N1488</f>
        <v>2.9997975160454732E-2</v>
      </c>
      <c r="H1488" s="10">
        <f>'Volumi Totali'!H1488/'Volumi Totali'!N1488</f>
        <v>4.3967643722536091E-3</v>
      </c>
      <c r="I1488" s="10">
        <f>'Volumi Totali'!I1488/'Volumi Totali'!N1488</f>
        <v>4.8841080607355094E-3</v>
      </c>
      <c r="J1488" s="10">
        <f>'Volumi Totali'!J1488/'Volumi Totali'!N1488</f>
        <v>8.8860979326479975E-2</v>
      </c>
      <c r="K1488" s="10">
        <f>'Volumi Totali'!K1488/'Volumi Totali'!N1488</f>
        <v>6.5705628713303823E-3</v>
      </c>
      <c r="L1488" s="10">
        <f>'Volumi Totali'!L1488/'Volumi Totali'!N1488</f>
        <v>3.6037967349043666E-2</v>
      </c>
      <c r="N1488" s="11">
        <f t="shared" si="23"/>
        <v>0.99999999999999989</v>
      </c>
      <c r="P1488" s="10">
        <f>(B1488*BTC!J1488+Indice!C1488*XRP!J1488+Indice!D1488*LTC!J1488+Indice!E1488*ETC!J758+Indice!F1488*ETH!J905+Indice!G1488*BCH!J758+Indice!H1488*XMR!J1348+Indice!I1488*ZEC!J758+Indice!J1488*EOS!J758+Indice!K1488*DASH!J1444+Indice!L1488*XLM!J1272)</f>
        <v>-6.1531772137509268E-3</v>
      </c>
      <c r="Q1488" s="18">
        <f>((B$1463*BTC!E1488+Indice!C$1463*XRP!E1488+Indice!D$1463*LTC!E1488+Indice!F$1463*ETH!E905+Indice!H$1463*XMR!E983+Indice!K$1463*DASH!E1444+Indice!L$1463*XLM!E1272+E$1463*ETC!E728+I$1463*ZEC!E789+J$1463*EOS!E758+G$1463*BCH!E758)/S$733)</f>
        <v>6864.3144723916885</v>
      </c>
      <c r="R1488" s="5"/>
      <c r="S1488" s="3"/>
      <c r="T1488" s="10"/>
      <c r="U1488" s="10"/>
    </row>
    <row r="1489" spans="1:21" x14ac:dyDescent="0.25">
      <c r="A1489" s="3">
        <v>43126</v>
      </c>
      <c r="B1489" s="10">
        <f>'Volumi Totali'!B1489/'Volumi Totali'!N1489</f>
        <v>0.51078313999957381</v>
      </c>
      <c r="C1489" s="10">
        <f>'Volumi Totali'!C1489/'Volumi Totali'!N1489</f>
        <v>0.10678587294808164</v>
      </c>
      <c r="D1489" s="10">
        <f>'Volumi Totali'!D1489/'Volumi Totali'!N1489</f>
        <v>1.9678164390959808E-2</v>
      </c>
      <c r="E1489" s="10">
        <f>'Volumi Totali'!E1489/'Volumi Totali'!N1489</f>
        <v>1.0379229599725568E-2</v>
      </c>
      <c r="F1489" s="10">
        <f>'Volumi Totali'!F1489/'Volumi Totali'!N1489</f>
        <v>0.18959750465745129</v>
      </c>
      <c r="G1489" s="10">
        <f>'Volumi Totali'!G1489/'Volumi Totali'!N1489</f>
        <v>3.1165571767721556E-2</v>
      </c>
      <c r="H1489" s="10">
        <f>'Volumi Totali'!H1489/'Volumi Totali'!N1489</f>
        <v>4.7719354443352558E-3</v>
      </c>
      <c r="I1489" s="10">
        <f>'Volumi Totali'!I1489/'Volumi Totali'!N1489</f>
        <v>4.6115605787026941E-3</v>
      </c>
      <c r="J1489" s="10">
        <f>'Volumi Totali'!J1489/'Volumi Totali'!N1489</f>
        <v>7.567988412914281E-2</v>
      </c>
      <c r="K1489" s="10">
        <f>'Volumi Totali'!K1489/'Volumi Totali'!N1489</f>
        <v>5.2679394269945232E-3</v>
      </c>
      <c r="L1489" s="10">
        <f>'Volumi Totali'!L1489/'Volumi Totali'!N1489</f>
        <v>4.1279197057311062E-2</v>
      </c>
      <c r="N1489" s="11">
        <f t="shared" si="23"/>
        <v>1.0000000000000002</v>
      </c>
      <c r="P1489" s="10">
        <f>(B1489*BTC!J1489+Indice!C1489*XRP!J1489+Indice!D1489*LTC!J1489+Indice!E1489*ETC!J759+Indice!F1489*ETH!J906+Indice!G1489*BCH!J759+Indice!H1489*XMR!J1349+Indice!I1489*ZEC!J759+Indice!J1489*EOS!J759+Indice!K1489*DASH!J1445+Indice!L1489*XLM!J1273)</f>
        <v>-9.643564193158323E-3</v>
      </c>
      <c r="Q1489" s="18">
        <f>((B$1463*BTC!E1489+Indice!C$1463*XRP!E1489+Indice!D$1463*LTC!E1489+Indice!F$1463*ETH!E906+Indice!H$1463*XMR!E984+Indice!K$1463*DASH!E1445+Indice!L$1463*XLM!E1273+E$1463*ETC!E729+I$1463*ZEC!E790+J$1463*EOS!E759+G$1463*BCH!E759)/S$733)</f>
        <v>6809.776067703122</v>
      </c>
      <c r="R1489" s="5"/>
      <c r="S1489" s="4"/>
      <c r="T1489" s="10"/>
      <c r="U1489" s="10"/>
    </row>
    <row r="1490" spans="1:21" x14ac:dyDescent="0.25">
      <c r="A1490" s="4">
        <v>43127</v>
      </c>
      <c r="B1490" s="10">
        <f>'Volumi Totali'!B1490/'Volumi Totali'!N1490</f>
        <v>0.57186254847270557</v>
      </c>
      <c r="C1490" s="10">
        <f>'Volumi Totali'!C1490/'Volumi Totali'!N1490</f>
        <v>5.196584788097542E-2</v>
      </c>
      <c r="D1490" s="10">
        <f>'Volumi Totali'!D1490/'Volumi Totali'!N1490</f>
        <v>2.1992357978416206E-2</v>
      </c>
      <c r="E1490" s="10">
        <f>'Volumi Totali'!E1490/'Volumi Totali'!N1490</f>
        <v>9.6404766563679776E-3</v>
      </c>
      <c r="F1490" s="10">
        <f>'Volumi Totali'!F1490/'Volumi Totali'!N1490</f>
        <v>0.22644966161621521</v>
      </c>
      <c r="G1490" s="10">
        <f>'Volumi Totali'!G1490/'Volumi Totali'!N1490</f>
        <v>3.3312241126611832E-2</v>
      </c>
      <c r="H1490" s="10">
        <f>'Volumi Totali'!H1490/'Volumi Totali'!N1490</f>
        <v>5.0234410159259862E-3</v>
      </c>
      <c r="I1490" s="10">
        <f>'Volumi Totali'!I1490/'Volumi Totali'!N1490</f>
        <v>5.3708070593261048E-3</v>
      </c>
      <c r="J1490" s="10">
        <f>'Volumi Totali'!J1490/'Volumi Totali'!N1490</f>
        <v>4.9306097993087335E-2</v>
      </c>
      <c r="K1490" s="10">
        <f>'Volumi Totali'!K1490/'Volumi Totali'!N1490</f>
        <v>8.7188778859029949E-3</v>
      </c>
      <c r="L1490" s="10">
        <f>'Volumi Totali'!L1490/'Volumi Totali'!N1490</f>
        <v>1.6357642314465334E-2</v>
      </c>
      <c r="N1490" s="11">
        <f t="shared" si="23"/>
        <v>1.0000000000000002</v>
      </c>
      <c r="P1490" s="10">
        <f>(B1490*BTC!J1490+Indice!C1490*XRP!J1490+Indice!D1490*LTC!J1490+Indice!E1490*ETC!J760+Indice!F1490*ETH!J907+Indice!G1490*BCH!J760+Indice!H1490*XMR!J1350+Indice!I1490*ZEC!J760+Indice!J1490*EOS!J760+Indice!K1490*DASH!J1446+Indice!L1490*XLM!J1274)</f>
        <v>2.4410534860068635E-2</v>
      </c>
      <c r="Q1490" s="18">
        <f>((B$1463*BTC!E1490+Indice!C$1463*XRP!E1490+Indice!D$1463*LTC!E1490+Indice!F$1463*ETH!E907+Indice!H$1463*XMR!E985+Indice!K$1463*DASH!E1446+Indice!L$1463*XLM!E1274+E$1463*ETC!E730+I$1463*ZEC!E791+J$1463*EOS!E760+G$1463*BCH!E760)/S$733)</f>
        <v>6976.0303445372547</v>
      </c>
      <c r="R1490" s="5"/>
      <c r="S1490" s="3"/>
      <c r="T1490" s="10"/>
      <c r="U1490" s="10"/>
    </row>
    <row r="1491" spans="1:21" x14ac:dyDescent="0.25">
      <c r="A1491" s="3">
        <v>43128</v>
      </c>
      <c r="B1491" s="10">
        <f>'Volumi Totali'!B1491/'Volumi Totali'!N1491</f>
        <v>0.47826629857128322</v>
      </c>
      <c r="C1491" s="10">
        <f>'Volumi Totali'!C1491/'Volumi Totali'!N1491</f>
        <v>7.6024452742877377E-2</v>
      </c>
      <c r="D1491" s="10">
        <f>'Volumi Totali'!D1491/'Volumi Totali'!N1491</f>
        <v>2.0820297091235753E-2</v>
      </c>
      <c r="E1491" s="10">
        <f>'Volumi Totali'!E1491/'Volumi Totali'!N1491</f>
        <v>2.0091989065471508E-2</v>
      </c>
      <c r="F1491" s="10">
        <f>'Volumi Totali'!F1491/'Volumi Totali'!N1491</f>
        <v>0.3076998304813699</v>
      </c>
      <c r="G1491" s="10">
        <f>'Volumi Totali'!G1491/'Volumi Totali'!N1491</f>
        <v>3.3250617687108998E-2</v>
      </c>
      <c r="H1491" s="10">
        <f>'Volumi Totali'!H1491/'Volumi Totali'!N1491</f>
        <v>4.3357636138993752E-3</v>
      </c>
      <c r="I1491" s="10">
        <f>'Volumi Totali'!I1491/'Volumi Totali'!N1491</f>
        <v>4.268563166164468E-3</v>
      </c>
      <c r="J1491" s="10">
        <f>'Volumi Totali'!J1491/'Volumi Totali'!N1491</f>
        <v>3.7054017688039238E-2</v>
      </c>
      <c r="K1491" s="10">
        <f>'Volumi Totali'!K1491/'Volumi Totali'!N1491</f>
        <v>7.0418955221522644E-3</v>
      </c>
      <c r="L1491" s="10">
        <f>'Volumi Totali'!L1491/'Volumi Totali'!N1491</f>
        <v>1.1146274370397906E-2</v>
      </c>
      <c r="N1491" s="11">
        <f t="shared" si="23"/>
        <v>1</v>
      </c>
      <c r="P1491" s="10">
        <f>(B1491*BTC!J1491+Indice!C1491*XRP!J1491+Indice!D1491*LTC!J1491+Indice!E1491*ETC!J761+Indice!F1491*ETH!J908+Indice!G1491*BCH!J761+Indice!H1491*XMR!J1351+Indice!I1491*ZEC!J761+Indice!J1491*EOS!J761+Indice!K1491*DASH!J1447+Indice!L1491*XLM!J1275)</f>
        <v>6.7179204088531785E-2</v>
      </c>
      <c r="Q1491" s="18">
        <f>((B$1463*BTC!E1491+Indice!C$1463*XRP!E1491+Indice!D$1463*LTC!E1491+Indice!F$1463*ETH!E908+Indice!H$1463*XMR!E986+Indice!K$1463*DASH!E1447+Indice!L$1463*XLM!E1275+E$1463*ETC!E731+I$1463*ZEC!E792+J$1463*EOS!E761+G$1463*BCH!E761)/S$733)</f>
        <v>7204.5977298909565</v>
      </c>
      <c r="R1491" s="5"/>
      <c r="S1491" s="4"/>
      <c r="T1491" s="10"/>
      <c r="U1491" s="10"/>
    </row>
    <row r="1492" spans="1:21" x14ac:dyDescent="0.25">
      <c r="A1492" s="4">
        <v>43129</v>
      </c>
      <c r="B1492" s="10">
        <f>'Volumi Totali'!B1492/'Volumi Totali'!N1492</f>
        <v>0.51924389135141991</v>
      </c>
      <c r="C1492" s="10">
        <f>'Volumi Totali'!C1492/'Volumi Totali'!N1492</f>
        <v>7.8440067950244524E-2</v>
      </c>
      <c r="D1492" s="10">
        <f>'Volumi Totali'!D1492/'Volumi Totali'!N1492</f>
        <v>2.2177319908654007E-2</v>
      </c>
      <c r="E1492" s="10">
        <f>'Volumi Totali'!E1492/'Volumi Totali'!N1492</f>
        <v>1.4397823216752096E-2</v>
      </c>
      <c r="F1492" s="10">
        <f>'Volumi Totali'!F1492/'Volumi Totali'!N1492</f>
        <v>0.27141338445386903</v>
      </c>
      <c r="G1492" s="10">
        <f>'Volumi Totali'!G1492/'Volumi Totali'!N1492</f>
        <v>2.6462271538020058E-2</v>
      </c>
      <c r="H1492" s="10">
        <f>'Volumi Totali'!H1492/'Volumi Totali'!N1492</f>
        <v>4.0417441688504752E-3</v>
      </c>
      <c r="I1492" s="10">
        <f>'Volumi Totali'!I1492/'Volumi Totali'!N1492</f>
        <v>5.482636960156155E-3</v>
      </c>
      <c r="J1492" s="10">
        <f>'Volumi Totali'!J1492/'Volumi Totali'!N1492</f>
        <v>4.1299754228698894E-2</v>
      </c>
      <c r="K1492" s="10">
        <f>'Volumi Totali'!K1492/'Volumi Totali'!N1492</f>
        <v>8.383315137928022E-3</v>
      </c>
      <c r="L1492" s="10">
        <f>'Volumi Totali'!L1492/'Volumi Totali'!N1492</f>
        <v>8.6577910854068515E-3</v>
      </c>
      <c r="N1492" s="11">
        <f t="shared" si="23"/>
        <v>1</v>
      </c>
      <c r="P1492" s="10">
        <f>(B1492*BTC!J1492+Indice!C1492*XRP!J1492+Indice!D1492*LTC!J1492+Indice!E1492*ETC!J762+Indice!F1492*ETH!J909+Indice!G1492*BCH!J762+Indice!H1492*XMR!J1352+Indice!I1492*ZEC!J762+Indice!J1492*EOS!J762+Indice!K1492*DASH!J1448+Indice!L1492*XLM!J1276)</f>
        <v>-4.5759290862429532E-2</v>
      </c>
      <c r="Q1492" s="18">
        <f>((B$1463*BTC!E1492+Indice!C$1463*XRP!E1492+Indice!D$1463*LTC!E1492+Indice!F$1463*ETH!E909+Indice!H$1463*XMR!E987+Indice!K$1463*DASH!E1448+Indice!L$1463*XLM!E1276+E$1463*ETC!E732+I$1463*ZEC!E793+J$1463*EOS!E762+G$1463*BCH!E762)/S$733)</f>
        <v>6902.3692874804383</v>
      </c>
      <c r="R1492" s="5"/>
      <c r="S1492" s="3"/>
      <c r="T1492" s="10"/>
      <c r="U1492" s="10"/>
    </row>
    <row r="1493" spans="1:21" x14ac:dyDescent="0.25">
      <c r="A1493" s="3">
        <v>43130</v>
      </c>
      <c r="B1493" s="10">
        <f>'Volumi Totali'!B1493/'Volumi Totali'!N1493</f>
        <v>0.51905946569696104</v>
      </c>
      <c r="C1493" s="10">
        <f>'Volumi Totali'!C1493/'Volumi Totali'!N1493</f>
        <v>6.8181892629366844E-2</v>
      </c>
      <c r="D1493" s="10">
        <f>'Volumi Totali'!D1493/'Volumi Totali'!N1493</f>
        <v>2.6033135922934016E-2</v>
      </c>
      <c r="E1493" s="10">
        <f>'Volumi Totali'!E1493/'Volumi Totali'!N1493</f>
        <v>1.4131049381937802E-2</v>
      </c>
      <c r="F1493" s="10">
        <f>'Volumi Totali'!F1493/'Volumi Totali'!N1493</f>
        <v>0.24684628364472461</v>
      </c>
      <c r="G1493" s="10">
        <f>'Volumi Totali'!G1493/'Volumi Totali'!N1493</f>
        <v>3.9048650124909774E-2</v>
      </c>
      <c r="H1493" s="10">
        <f>'Volumi Totali'!H1493/'Volumi Totali'!N1493</f>
        <v>5.5994553586381926E-3</v>
      </c>
      <c r="I1493" s="10">
        <f>'Volumi Totali'!I1493/'Volumi Totali'!N1493</f>
        <v>4.6848368280973619E-3</v>
      </c>
      <c r="J1493" s="10">
        <f>'Volumi Totali'!J1493/'Volumi Totali'!N1493</f>
        <v>5.8909939782635048E-2</v>
      </c>
      <c r="K1493" s="10">
        <f>'Volumi Totali'!K1493/'Volumi Totali'!N1493</f>
        <v>6.7553939465388067E-3</v>
      </c>
      <c r="L1493" s="10">
        <f>'Volumi Totali'!L1493/'Volumi Totali'!N1493</f>
        <v>1.0749896683256523E-2</v>
      </c>
      <c r="N1493" s="11">
        <f t="shared" si="23"/>
        <v>0.99999999999999989</v>
      </c>
      <c r="P1493" s="10">
        <f>(B1493*BTC!J1493+Indice!C1493*XRP!J1493+Indice!D1493*LTC!J1493+Indice!E1493*ETC!J763+Indice!F1493*ETH!J910+Indice!G1493*BCH!J763+Indice!H1493*XMR!J1353+Indice!I1493*ZEC!J763+Indice!J1493*EOS!J763+Indice!K1493*DASH!J1449+Indice!L1493*XLM!J1277)</f>
        <v>-0.10957671218547081</v>
      </c>
      <c r="Q1493" s="18">
        <f>((B$1463*BTC!E1493+Indice!C$1463*XRP!E1493+Indice!D$1463*LTC!E1493+Indice!F$1463*ETH!E910+Indice!H$1463*XMR!E988+Indice!K$1463*DASH!E1449+Indice!L$1463*XLM!E1277+E$1463*ETC!E733+I$1463*ZEC!E794+J$1463*EOS!E763+G$1463*BCH!E763)/S$733)</f>
        <v>6176.0012425672703</v>
      </c>
      <c r="R1493" s="5"/>
      <c r="S1493" s="4"/>
      <c r="T1493" s="10"/>
      <c r="U1493" s="10"/>
    </row>
    <row r="1494" spans="1:21" x14ac:dyDescent="0.25">
      <c r="A1494" s="4">
        <v>43131</v>
      </c>
      <c r="B1494" s="10">
        <f>'Volumi Totali'!B1494/'Volumi Totali'!N1494</f>
        <v>0.50361188484157582</v>
      </c>
      <c r="C1494" s="10">
        <f>'Volumi Totali'!C1494/'Volumi Totali'!N1494</f>
        <v>7.9165256184828725E-2</v>
      </c>
      <c r="D1494" s="10">
        <f>'Volumi Totali'!D1494/'Volumi Totali'!N1494</f>
        <v>2.275277000859623E-2</v>
      </c>
      <c r="E1494" s="10">
        <f>'Volumi Totali'!E1494/'Volumi Totali'!N1494</f>
        <v>1.7025888658972269E-2</v>
      </c>
      <c r="F1494" s="10">
        <f>'Volumi Totali'!F1494/'Volumi Totali'!N1494</f>
        <v>0.23533319335176753</v>
      </c>
      <c r="G1494" s="10">
        <f>'Volumi Totali'!G1494/'Volumi Totali'!N1494</f>
        <v>4.5669819062364211E-2</v>
      </c>
      <c r="H1494" s="10">
        <f>'Volumi Totali'!H1494/'Volumi Totali'!N1494</f>
        <v>4.236838143323202E-3</v>
      </c>
      <c r="I1494" s="10">
        <f>'Volumi Totali'!I1494/'Volumi Totali'!N1494</f>
        <v>4.8265111322556608E-3</v>
      </c>
      <c r="J1494" s="10">
        <f>'Volumi Totali'!J1494/'Volumi Totali'!N1494</f>
        <v>6.3181019325381435E-2</v>
      </c>
      <c r="K1494" s="10">
        <f>'Volumi Totali'!K1494/'Volumi Totali'!N1494</f>
        <v>6.1161918229833707E-3</v>
      </c>
      <c r="L1494" s="10">
        <f>'Volumi Totali'!L1494/'Volumi Totali'!N1494</f>
        <v>1.8080627467951575E-2</v>
      </c>
      <c r="N1494" s="11">
        <f t="shared" si="23"/>
        <v>1</v>
      </c>
      <c r="P1494" s="10">
        <f>(B1494*BTC!J1494+Indice!C1494*XRP!J1494+Indice!D1494*LTC!J1494+Indice!E1494*ETC!J764+Indice!F1494*ETH!J911+Indice!G1494*BCH!J764+Indice!H1494*XMR!J1354+Indice!I1494*ZEC!J764+Indice!J1494*EOS!J764+Indice!K1494*DASH!J1450+Indice!L1494*XLM!J1278)</f>
        <v>2.3163006640689959E-2</v>
      </c>
      <c r="Q1494" s="18">
        <f>((B$1463*BTC!E1494+Indice!C$1463*XRP!E1494+Indice!D$1463*LTC!E1494+Indice!F$1463*ETH!E911+Indice!H$1463*XMR!E989+Indice!K$1463*DASH!E1450+Indice!L$1463*XLM!E1278+E$1463*ETC!E734+I$1463*ZEC!E795+J$1463*EOS!E764+G$1463*BCH!E764)/S$733)</f>
        <v>6250.4839024074217</v>
      </c>
      <c r="R1494" s="5"/>
      <c r="S1494" s="3"/>
      <c r="T1494" s="10"/>
      <c r="U1494" s="10"/>
    </row>
    <row r="1495" spans="1:21" x14ac:dyDescent="0.25">
      <c r="A1495" s="3">
        <v>43132</v>
      </c>
      <c r="B1495" s="10">
        <f>'Volumi Totali'!B1495/'Volumi Totali'!N1495</f>
        <v>0.51092631590891513</v>
      </c>
      <c r="C1495" s="10">
        <f>'Volumi Totali'!C1495/'Volumi Totali'!N1495</f>
        <v>7.2355829238628683E-2</v>
      </c>
      <c r="D1495" s="10">
        <f>'Volumi Totali'!D1495/'Volumi Totali'!N1495</f>
        <v>2.7696335825948017E-2</v>
      </c>
      <c r="E1495" s="10">
        <f>'Volumi Totali'!E1495/'Volumi Totali'!N1495</f>
        <v>1.2889559090191788E-2</v>
      </c>
      <c r="F1495" s="10">
        <f>'Volumi Totali'!F1495/'Volumi Totali'!N1495</f>
        <v>0.26992898391087861</v>
      </c>
      <c r="G1495" s="10">
        <f>'Volumi Totali'!G1495/'Volumi Totali'!N1495</f>
        <v>3.4783042028648084E-2</v>
      </c>
      <c r="H1495" s="10">
        <f>'Volumi Totali'!H1495/'Volumi Totali'!N1495</f>
        <v>3.7492092929027826E-3</v>
      </c>
      <c r="I1495" s="10">
        <f>'Volumi Totali'!I1495/'Volumi Totali'!N1495</f>
        <v>6.0315507070614954E-3</v>
      </c>
      <c r="J1495" s="10">
        <f>'Volumi Totali'!J1495/'Volumi Totali'!N1495</f>
        <v>4.7189605093893833E-2</v>
      </c>
      <c r="K1495" s="10">
        <f>'Volumi Totali'!K1495/'Volumi Totali'!N1495</f>
        <v>5.6049323312583844E-3</v>
      </c>
      <c r="L1495" s="10">
        <f>'Volumi Totali'!L1495/'Volumi Totali'!N1495</f>
        <v>8.8446365716731614E-3</v>
      </c>
      <c r="N1495" s="11">
        <f t="shared" si="23"/>
        <v>0.99999999999999989</v>
      </c>
      <c r="P1495" s="10">
        <f>(B1495*BTC!J1495+Indice!C1495*XRP!J1495+Indice!D1495*LTC!J1495+Indice!E1495*ETC!J765+Indice!F1495*ETH!J912+Indice!G1495*BCH!J765+Indice!H1495*XMR!J1355+Indice!I1495*ZEC!J765+Indice!J1495*EOS!J765+Indice!K1495*DASH!J1451+Indice!L1495*XLM!J1279)</f>
        <v>-0.10430637748004234</v>
      </c>
      <c r="Q1495" s="18">
        <f>((B$1494*BTC!E1495+Indice!C$1494*XRP!E1495+Indice!D$1494*LTC!E1495+Indice!F$1494*ETH!E912+Indice!H$1494*XMR!E990+Indice!K$1494*DASH!E1451+Indice!L$1494*XLM!E1279+E$1494*ETC!E735+I$1494*ZEC!E796+J$1494*EOS!E765+G$1494*BCH!E765)/S$733)</f>
        <v>5351.6014500968395</v>
      </c>
      <c r="R1495" s="5"/>
      <c r="S1495" s="4"/>
      <c r="T1495" s="10"/>
      <c r="U1495" s="10"/>
    </row>
    <row r="1496" spans="1:21" x14ac:dyDescent="0.25">
      <c r="A1496" s="4">
        <v>43133</v>
      </c>
      <c r="B1496" s="10">
        <f>'Volumi Totali'!B1496/'Volumi Totali'!N1496</f>
        <v>0.46562793054761492</v>
      </c>
      <c r="C1496" s="10">
        <f>'Volumi Totali'!C1496/'Volumi Totali'!N1496</f>
        <v>0.12914023692510646</v>
      </c>
      <c r="D1496" s="10">
        <f>'Volumi Totali'!D1496/'Volumi Totali'!N1496</f>
        <v>2.9837446367292322E-2</v>
      </c>
      <c r="E1496" s="10">
        <f>'Volumi Totali'!E1496/'Volumi Totali'!N1496</f>
        <v>1.2442758122412282E-2</v>
      </c>
      <c r="F1496" s="10">
        <f>'Volumi Totali'!F1496/'Volumi Totali'!N1496</f>
        <v>0.24561326893063687</v>
      </c>
      <c r="G1496" s="10">
        <f>'Volumi Totali'!G1496/'Volumi Totali'!N1496</f>
        <v>3.2805532845418303E-2</v>
      </c>
      <c r="H1496" s="10">
        <f>'Volumi Totali'!H1496/'Volumi Totali'!N1496</f>
        <v>4.4889710659543032E-3</v>
      </c>
      <c r="I1496" s="10">
        <f>'Volumi Totali'!I1496/'Volumi Totali'!N1496</f>
        <v>4.1573910244635959E-3</v>
      </c>
      <c r="J1496" s="10">
        <f>'Volumi Totali'!J1496/'Volumi Totali'!N1496</f>
        <v>5.6128237389729163E-2</v>
      </c>
      <c r="K1496" s="10">
        <f>'Volumi Totali'!K1496/'Volumi Totali'!N1496</f>
        <v>5.2414381702221742E-3</v>
      </c>
      <c r="L1496" s="10">
        <f>'Volumi Totali'!L1496/'Volumi Totali'!N1496</f>
        <v>1.4516788611149609E-2</v>
      </c>
      <c r="N1496" s="11">
        <f t="shared" si="23"/>
        <v>0.99999999999999989</v>
      </c>
      <c r="P1496" s="10">
        <f>(B1496*BTC!J1496+Indice!C1496*XRP!J1496+Indice!D1496*LTC!J1496+Indice!E1496*ETC!J766+Indice!F1496*ETH!J913+Indice!G1496*BCH!J766+Indice!H1496*XMR!J1356+Indice!I1496*ZEC!J766+Indice!J1496*EOS!J766+Indice!K1496*DASH!J1452+Indice!L1496*XLM!J1280)</f>
        <v>-6.2732346171163939E-2</v>
      </c>
      <c r="Q1496" s="18">
        <f>((B$1494*BTC!E1496+Indice!C$1494*XRP!E1496+Indice!D$1494*LTC!E1496+Indice!F$1494*ETH!E913+Indice!H$1494*XMR!E991+Indice!K$1494*DASH!E1452+Indice!L$1494*XLM!E1280+E$1494*ETC!E736+I$1494*ZEC!E797+J$1494*EOS!E766+G$1494*BCH!E766)/S$733)</f>
        <v>5130.2080508204153</v>
      </c>
      <c r="R1496" s="5"/>
      <c r="S1496" s="3"/>
      <c r="T1496" s="10"/>
      <c r="U1496" s="10"/>
    </row>
    <row r="1497" spans="1:21" x14ac:dyDescent="0.25">
      <c r="A1497" s="3">
        <v>43134</v>
      </c>
      <c r="B1497" s="10">
        <f>'Volumi Totali'!B1497/'Volumi Totali'!N1497</f>
        <v>0.48335526610589513</v>
      </c>
      <c r="C1497" s="10">
        <f>'Volumi Totali'!C1497/'Volumi Totali'!N1497</f>
        <v>0.1323516070103696</v>
      </c>
      <c r="D1497" s="10">
        <f>'Volumi Totali'!D1497/'Volumi Totali'!N1497</f>
        <v>4.5760109774814151E-2</v>
      </c>
      <c r="E1497" s="10">
        <f>'Volumi Totali'!E1497/'Volumi Totali'!N1497</f>
        <v>1.1916608215454882E-2</v>
      </c>
      <c r="F1497" s="10">
        <f>'Volumi Totali'!F1497/'Volumi Totali'!N1497</f>
        <v>0.21583128809855223</v>
      </c>
      <c r="G1497" s="10">
        <f>'Volumi Totali'!G1497/'Volumi Totali'!N1497</f>
        <v>3.0150754378767103E-2</v>
      </c>
      <c r="H1497" s="10">
        <f>'Volumi Totali'!H1497/'Volumi Totali'!N1497</f>
        <v>3.7189020875981554E-3</v>
      </c>
      <c r="I1497" s="10">
        <f>'Volumi Totali'!I1497/'Volumi Totali'!N1497</f>
        <v>3.558945732049765E-3</v>
      </c>
      <c r="J1497" s="10">
        <f>'Volumi Totali'!J1497/'Volumi Totali'!N1497</f>
        <v>4.8994237503019983E-2</v>
      </c>
      <c r="K1497" s="10">
        <f>'Volumi Totali'!K1497/'Volumi Totali'!N1497</f>
        <v>5.5738978032379071E-3</v>
      </c>
      <c r="L1497" s="10">
        <f>'Volumi Totali'!L1497/'Volumi Totali'!N1497</f>
        <v>1.8788383290241125E-2</v>
      </c>
      <c r="N1497" s="11">
        <f t="shared" si="23"/>
        <v>1</v>
      </c>
      <c r="P1497" s="10">
        <f>(B1497*BTC!J1497+Indice!C1497*XRP!J1497+Indice!D1497*LTC!J1497+Indice!E1497*ETC!J767+Indice!F1497*ETH!J914+Indice!G1497*BCH!J767+Indice!H1497*XMR!J1357+Indice!I1497*ZEC!J767+Indice!J1497*EOS!J767+Indice!K1497*DASH!J1453+Indice!L1497*XLM!J1281)</f>
        <v>4.5959743904147345E-2</v>
      </c>
      <c r="Q1497" s="18">
        <f>((B$1494*BTC!E1497+Indice!C$1494*XRP!E1497+Indice!D$1494*LTC!E1497+Indice!F$1494*ETH!E914+Indice!H$1494*XMR!E992+Indice!K$1494*DASH!E1453+Indice!L$1494*XLM!E1281+E$1494*ETC!E737+I$1494*ZEC!E798+J$1494*EOS!E767+G$1494*BCH!E767)/S$733)</f>
        <v>5335.7805284102687</v>
      </c>
      <c r="R1497" s="5"/>
      <c r="S1497" s="4"/>
      <c r="T1497" s="10"/>
      <c r="U1497" s="10"/>
    </row>
    <row r="1498" spans="1:21" x14ac:dyDescent="0.25">
      <c r="A1498" s="4">
        <v>43135</v>
      </c>
      <c r="B1498" s="10">
        <f>'Volumi Totali'!B1498/'Volumi Totali'!N1498</f>
        <v>0.50035958507239386</v>
      </c>
      <c r="C1498" s="10">
        <f>'Volumi Totali'!C1498/'Volumi Totali'!N1498</f>
        <v>8.4244582460697201E-2</v>
      </c>
      <c r="D1498" s="10">
        <f>'Volumi Totali'!D1498/'Volumi Totali'!N1498</f>
        <v>7.1166781018722911E-2</v>
      </c>
      <c r="E1498" s="10">
        <f>'Volumi Totali'!E1498/'Volumi Totali'!N1498</f>
        <v>1.5445217380204468E-2</v>
      </c>
      <c r="F1498" s="10">
        <f>'Volumi Totali'!F1498/'Volumi Totali'!N1498</f>
        <v>0.21200426520695148</v>
      </c>
      <c r="G1498" s="10">
        <f>'Volumi Totali'!G1498/'Volumi Totali'!N1498</f>
        <v>4.6405680343678805E-2</v>
      </c>
      <c r="H1498" s="10">
        <f>'Volumi Totali'!H1498/'Volumi Totali'!N1498</f>
        <v>3.4648039100516662E-3</v>
      </c>
      <c r="I1498" s="10">
        <f>'Volumi Totali'!I1498/'Volumi Totali'!N1498</f>
        <v>3.1974828400096657E-3</v>
      </c>
      <c r="J1498" s="10">
        <f>'Volumi Totali'!J1498/'Volumi Totali'!N1498</f>
        <v>4.1605349676647273E-2</v>
      </c>
      <c r="K1498" s="10">
        <f>'Volumi Totali'!K1498/'Volumi Totali'!N1498</f>
        <v>5.7089187032499031E-3</v>
      </c>
      <c r="L1498" s="10">
        <f>'Volumi Totali'!L1498/'Volumi Totali'!N1498</f>
        <v>1.6397333387392774E-2</v>
      </c>
      <c r="N1498" s="11">
        <f t="shared" si="23"/>
        <v>0.99999999999999989</v>
      </c>
      <c r="P1498" s="10">
        <f>(B1498*BTC!J1498+Indice!C1498*XRP!J1498+Indice!D1498*LTC!J1498+Indice!E1498*ETC!J768+Indice!F1498*ETH!J915+Indice!G1498*BCH!J768+Indice!H1498*XMR!J1358+Indice!I1498*ZEC!J768+Indice!J1498*EOS!J768+Indice!K1498*DASH!J1454+Indice!L1498*XLM!J1282)</f>
        <v>-0.10495066752907641</v>
      </c>
      <c r="Q1498" s="18">
        <f>((B$1494*BTC!E1498+Indice!C$1494*XRP!E1498+Indice!D$1494*LTC!E1498+Indice!F$1494*ETH!E915+Indice!H$1494*XMR!E993+Indice!K$1494*DASH!E1454+Indice!L$1494*XLM!E1282+E$1494*ETC!E738+I$1494*ZEC!E799+J$1494*EOS!E768+G$1494*BCH!E768)/S$733)</f>
        <v>4805.3902858454212</v>
      </c>
      <c r="R1498" s="5"/>
      <c r="S1498" s="3"/>
      <c r="T1498" s="10"/>
      <c r="U1498" s="10"/>
    </row>
    <row r="1499" spans="1:21" x14ac:dyDescent="0.25">
      <c r="A1499" s="3">
        <v>43136</v>
      </c>
      <c r="B1499" s="10">
        <f>'Volumi Totali'!B1499/'Volumi Totali'!N1499</f>
        <v>0.52706881326618094</v>
      </c>
      <c r="C1499" s="10">
        <f>'Volumi Totali'!C1499/'Volumi Totali'!N1499</f>
        <v>7.3008527525648736E-2</v>
      </c>
      <c r="D1499" s="10">
        <f>'Volumi Totali'!D1499/'Volumi Totali'!N1499</f>
        <v>4.7947176690475685E-2</v>
      </c>
      <c r="E1499" s="10">
        <f>'Volumi Totali'!E1499/'Volumi Totali'!N1499</f>
        <v>9.7350003748843637E-3</v>
      </c>
      <c r="F1499" s="10">
        <f>'Volumi Totali'!F1499/'Volumi Totali'!N1499</f>
        <v>0.24235496933469433</v>
      </c>
      <c r="G1499" s="10">
        <f>'Volumi Totali'!G1499/'Volumi Totali'!N1499</f>
        <v>3.2248508047219689E-2</v>
      </c>
      <c r="H1499" s="10">
        <f>'Volumi Totali'!H1499/'Volumi Totali'!N1499</f>
        <v>4.3966154378803461E-3</v>
      </c>
      <c r="I1499" s="10">
        <f>'Volumi Totali'!I1499/'Volumi Totali'!N1499</f>
        <v>3.2023212778368886E-3</v>
      </c>
      <c r="J1499" s="10">
        <f>'Volumi Totali'!J1499/'Volumi Totali'!N1499</f>
        <v>3.6337888462656502E-2</v>
      </c>
      <c r="K1499" s="10">
        <f>'Volumi Totali'!K1499/'Volumi Totali'!N1499</f>
        <v>4.4284545087274257E-3</v>
      </c>
      <c r="L1499" s="10">
        <f>'Volumi Totali'!L1499/'Volumi Totali'!N1499</f>
        <v>1.9271725073795151E-2</v>
      </c>
      <c r="N1499" s="11">
        <f t="shared" si="23"/>
        <v>1</v>
      </c>
      <c r="P1499" s="10">
        <f>(B1499*BTC!J1499+Indice!C1499*XRP!J1499+Indice!D1499*LTC!J1499+Indice!E1499*ETC!J769+Indice!F1499*ETH!J916+Indice!G1499*BCH!J769+Indice!H1499*XMR!J1359+Indice!I1499*ZEC!J769+Indice!J1499*EOS!J769+Indice!K1499*DASH!J1455+Indice!L1499*XLM!J1283)</f>
        <v>-0.16267202174656781</v>
      </c>
      <c r="Q1499" s="18">
        <f>((B$1494*BTC!E1499+Indice!C$1494*XRP!E1499+Indice!D$1494*LTC!E1499+Indice!F$1494*ETH!E916+Indice!H$1494*XMR!E994+Indice!K$1494*DASH!E1455+Indice!L$1494*XLM!E1283+E$1494*ETC!E739+I$1494*ZEC!E800+J$1494*EOS!E769+G$1494*BCH!E769)/S$733)</f>
        <v>4032.5870389150728</v>
      </c>
      <c r="R1499" s="5"/>
      <c r="S1499" s="4"/>
      <c r="T1499" s="10"/>
      <c r="U1499" s="10"/>
    </row>
    <row r="1500" spans="1:21" x14ac:dyDescent="0.25">
      <c r="A1500" s="4">
        <v>43137</v>
      </c>
      <c r="B1500" s="10">
        <f>'Volumi Totali'!B1500/'Volumi Totali'!N1500</f>
        <v>0.51278372184813803</v>
      </c>
      <c r="C1500" s="10">
        <f>'Volumi Totali'!C1500/'Volumi Totali'!N1500</f>
        <v>8.6483672118220153E-2</v>
      </c>
      <c r="D1500" s="10">
        <f>'Volumi Totali'!D1500/'Volumi Totali'!N1500</f>
        <v>4.2063881794214095E-2</v>
      </c>
      <c r="E1500" s="10">
        <f>'Volumi Totali'!E1500/'Volumi Totali'!N1500</f>
        <v>1.1655447218317161E-2</v>
      </c>
      <c r="F1500" s="10">
        <f>'Volumi Totali'!F1500/'Volumi Totali'!N1500</f>
        <v>0.23875074283898387</v>
      </c>
      <c r="G1500" s="10">
        <f>'Volumi Totali'!G1500/'Volumi Totali'!N1500</f>
        <v>2.8475287385260263E-2</v>
      </c>
      <c r="H1500" s="10">
        <f>'Volumi Totali'!H1500/'Volumi Totali'!N1500</f>
        <v>3.6753931205448483E-3</v>
      </c>
      <c r="I1500" s="10">
        <f>'Volumi Totali'!I1500/'Volumi Totali'!N1500</f>
        <v>5.1596670664408048E-3</v>
      </c>
      <c r="J1500" s="10">
        <f>'Volumi Totali'!J1500/'Volumi Totali'!N1500</f>
        <v>4.7793957683187983E-2</v>
      </c>
      <c r="K1500" s="10">
        <f>'Volumi Totali'!K1500/'Volumi Totali'!N1500</f>
        <v>4.1818475241740998E-3</v>
      </c>
      <c r="L1500" s="10">
        <f>'Volumi Totali'!L1500/'Volumi Totali'!N1500</f>
        <v>1.8976381402518665E-2</v>
      </c>
      <c r="N1500" s="11">
        <f t="shared" si="23"/>
        <v>0.99999999999999989</v>
      </c>
      <c r="P1500" s="10">
        <f>(B1500*BTC!J1500+Indice!C1500*XRP!J1500+Indice!D1500*LTC!J1500+Indice!E1500*ETC!J770+Indice!F1500*ETH!J917+Indice!G1500*BCH!J770+Indice!H1500*XMR!J1360+Indice!I1500*ZEC!J770+Indice!J1500*EOS!J770+Indice!K1500*DASH!J1456+Indice!L1500*XLM!J1284)</f>
        <v>0.10922490981163778</v>
      </c>
      <c r="Q1500" s="18">
        <f>((B$1494*BTC!E1500+Indice!C$1494*XRP!E1500+Indice!D$1494*LTC!E1500+Indice!F$1494*ETH!E917+Indice!H$1494*XMR!E995+Indice!K$1494*DASH!E1456+Indice!L$1494*XLM!E1284+E$1494*ETC!E740+I$1494*ZEC!E801+J$1494*EOS!E770+G$1494*BCH!E770)/S$733)</f>
        <v>4499.2545800303242</v>
      </c>
      <c r="R1500" s="5"/>
      <c r="S1500" s="3"/>
      <c r="T1500" s="10"/>
      <c r="U1500" s="10"/>
    </row>
    <row r="1501" spans="1:21" x14ac:dyDescent="0.25">
      <c r="A1501" s="3">
        <v>43138</v>
      </c>
      <c r="B1501" s="10">
        <f>'Volumi Totali'!B1501/'Volumi Totali'!N1501</f>
        <v>0.5304022428730959</v>
      </c>
      <c r="C1501" s="10">
        <f>'Volumi Totali'!C1501/'Volumi Totali'!N1501</f>
        <v>6.5560434572686718E-2</v>
      </c>
      <c r="D1501" s="10">
        <f>'Volumi Totali'!D1501/'Volumi Totali'!N1501</f>
        <v>4.730657122909987E-2</v>
      </c>
      <c r="E1501" s="10">
        <f>'Volumi Totali'!E1501/'Volumi Totali'!N1501</f>
        <v>1.2320355223750395E-2</v>
      </c>
      <c r="F1501" s="10">
        <f>'Volumi Totali'!F1501/'Volumi Totali'!N1501</f>
        <v>0.22537675735329568</v>
      </c>
      <c r="G1501" s="10">
        <f>'Volumi Totali'!G1501/'Volumi Totali'!N1501</f>
        <v>5.0107107658666196E-2</v>
      </c>
      <c r="H1501" s="10">
        <f>'Volumi Totali'!H1501/'Volumi Totali'!N1501</f>
        <v>3.7443959114776826E-3</v>
      </c>
      <c r="I1501" s="10">
        <f>'Volumi Totali'!I1501/'Volumi Totali'!N1501</f>
        <v>5.5447641286669683E-3</v>
      </c>
      <c r="J1501" s="10">
        <f>'Volumi Totali'!J1501/'Volumi Totali'!N1501</f>
        <v>4.4129459202808412E-2</v>
      </c>
      <c r="K1501" s="10">
        <f>'Volumi Totali'!K1501/'Volumi Totali'!N1501</f>
        <v>4.6139710358536843E-3</v>
      </c>
      <c r="L1501" s="10">
        <f>'Volumi Totali'!L1501/'Volumi Totali'!N1501</f>
        <v>1.0893940810598477E-2</v>
      </c>
      <c r="N1501" s="11">
        <f t="shared" si="23"/>
        <v>1</v>
      </c>
      <c r="P1501" s="10">
        <f>(B1501*BTC!J1501+Indice!C1501*XRP!J1501+Indice!D1501*LTC!J1501+Indice!E1501*ETC!J771+Indice!F1501*ETH!J918+Indice!G1501*BCH!J771+Indice!H1501*XMR!J1361+Indice!I1501*ZEC!J771+Indice!J1501*EOS!J771+Indice!K1501*DASH!J1457+Indice!L1501*XLM!J1285)</f>
        <v>-2.9078338392101204E-2</v>
      </c>
      <c r="Q1501" s="18">
        <f>((B$1494*BTC!E1501+Indice!C$1494*XRP!E1501+Indice!D$1494*LTC!E1501+Indice!F$1494*ETH!E918+Indice!H$1494*XMR!E996+Indice!K$1494*DASH!E1457+Indice!L$1494*XLM!E1285+E$1494*ETC!E741+I$1494*ZEC!E802+J$1494*EOS!E771+G$1494*BCH!E771)/S$733)</f>
        <v>4416.3569394177257</v>
      </c>
      <c r="R1501" s="5"/>
      <c r="S1501" s="4"/>
      <c r="T1501" s="10"/>
      <c r="U1501" s="10"/>
    </row>
    <row r="1502" spans="1:21" x14ac:dyDescent="0.25">
      <c r="A1502" s="4">
        <v>43139</v>
      </c>
      <c r="B1502" s="10">
        <f>'Volumi Totali'!B1502/'Volumi Totali'!N1502</f>
        <v>0.5110561196618979</v>
      </c>
      <c r="C1502" s="10">
        <f>'Volumi Totali'!C1502/'Volumi Totali'!N1502</f>
        <v>5.1796732345711173E-2</v>
      </c>
      <c r="D1502" s="10">
        <f>'Volumi Totali'!D1502/'Volumi Totali'!N1502</f>
        <v>4.7525987352347525E-2</v>
      </c>
      <c r="E1502" s="10">
        <f>'Volumi Totali'!E1502/'Volumi Totali'!N1502</f>
        <v>1.4497989437005631E-2</v>
      </c>
      <c r="F1502" s="10">
        <f>'Volumi Totali'!F1502/'Volumi Totali'!N1502</f>
        <v>0.20275422727262393</v>
      </c>
      <c r="G1502" s="10">
        <f>'Volumi Totali'!G1502/'Volumi Totali'!N1502</f>
        <v>0.12049315548405629</v>
      </c>
      <c r="H1502" s="10">
        <f>'Volumi Totali'!H1502/'Volumi Totali'!N1502</f>
        <v>4.4459406050504965E-3</v>
      </c>
      <c r="I1502" s="10">
        <f>'Volumi Totali'!I1502/'Volumi Totali'!N1502</f>
        <v>6.190357800445653E-3</v>
      </c>
      <c r="J1502" s="10">
        <f>'Volumi Totali'!J1502/'Volumi Totali'!N1502</f>
        <v>2.9638873251841832E-2</v>
      </c>
      <c r="K1502" s="10">
        <f>'Volumi Totali'!K1502/'Volumi Totali'!N1502</f>
        <v>4.9601545385556754E-3</v>
      </c>
      <c r="L1502" s="10">
        <f>'Volumi Totali'!L1502/'Volumi Totali'!N1502</f>
        <v>6.6404622504639245E-3</v>
      </c>
      <c r="N1502" s="11">
        <f t="shared" ref="N1502:N1565" si="24">B1502+C1502+D1502+E1502+F1502+G1502+H1502+I1502+J1502+K1502+L1502</f>
        <v>0.99999999999999989</v>
      </c>
      <c r="P1502" s="10">
        <f>(B1502*BTC!J1502+Indice!C1502*XRP!J1502+Indice!D1502*LTC!J1502+Indice!E1502*ETC!J772+Indice!F1502*ETH!J919+Indice!G1502*BCH!J772+Indice!H1502*XMR!J1362+Indice!I1502*ZEC!J772+Indice!J1502*EOS!J772+Indice!K1502*DASH!J1458+Indice!L1502*XLM!J1286)</f>
        <v>0.11295358635901895</v>
      </c>
      <c r="Q1502" s="18">
        <f>((B$1494*BTC!E1502+Indice!C$1494*XRP!E1502+Indice!D$1494*LTC!E1502+Indice!F$1494*ETH!E919+Indice!H$1494*XMR!E997+Indice!K$1494*DASH!E1458+Indice!L$1494*XLM!E1286+E$1494*ETC!E742+I$1494*ZEC!E803+J$1494*EOS!E772+G$1494*BCH!E772)/S$733)</f>
        <v>4801.6208932079044</v>
      </c>
      <c r="R1502" s="5"/>
      <c r="S1502" s="3"/>
      <c r="T1502" s="10"/>
      <c r="U1502" s="10"/>
    </row>
    <row r="1503" spans="1:21" x14ac:dyDescent="0.25">
      <c r="A1503" s="3">
        <v>43140</v>
      </c>
      <c r="B1503" s="10">
        <f>'Volumi Totali'!B1503/'Volumi Totali'!N1503</f>
        <v>0.47941004085889199</v>
      </c>
      <c r="C1503" s="10">
        <f>'Volumi Totali'!C1503/'Volumi Totali'!N1503</f>
        <v>0.1194380877267439</v>
      </c>
      <c r="D1503" s="10">
        <f>'Volumi Totali'!D1503/'Volumi Totali'!N1503</f>
        <v>5.1030434601418817E-2</v>
      </c>
      <c r="E1503" s="10">
        <f>'Volumi Totali'!E1503/'Volumi Totali'!N1503</f>
        <v>2.7772531488413733E-2</v>
      </c>
      <c r="F1503" s="10">
        <f>'Volumi Totali'!F1503/'Volumi Totali'!N1503</f>
        <v>0.17635267317549505</v>
      </c>
      <c r="G1503" s="10">
        <f>'Volumi Totali'!G1503/'Volumi Totali'!N1503</f>
        <v>8.01105865711111E-2</v>
      </c>
      <c r="H1503" s="10">
        <f>'Volumi Totali'!H1503/'Volumi Totali'!N1503</f>
        <v>5.4801305256958945E-3</v>
      </c>
      <c r="I1503" s="10">
        <f>'Volumi Totali'!I1503/'Volumi Totali'!N1503</f>
        <v>7.7348518030092954E-3</v>
      </c>
      <c r="J1503" s="10">
        <f>'Volumi Totali'!J1503/'Volumi Totali'!N1503</f>
        <v>3.586704036902414E-2</v>
      </c>
      <c r="K1503" s="10">
        <f>'Volumi Totali'!K1503/'Volumi Totali'!N1503</f>
        <v>6.6123737158026935E-3</v>
      </c>
      <c r="L1503" s="10">
        <f>'Volumi Totali'!L1503/'Volumi Totali'!N1503</f>
        <v>1.0191249164393361E-2</v>
      </c>
      <c r="N1503" s="11">
        <f t="shared" si="24"/>
        <v>1</v>
      </c>
      <c r="P1503" s="10">
        <f>(B1503*BTC!J1503+Indice!C1503*XRP!J1503+Indice!D1503*LTC!J1503+Indice!E1503*ETC!J773+Indice!F1503*ETH!J920+Indice!G1503*BCH!J773+Indice!H1503*XMR!J1363+Indice!I1503*ZEC!J773+Indice!J1503*EOS!J773+Indice!K1503*DASH!J1459+Indice!L1503*XLM!J1287)</f>
        <v>7.9176218746018309E-2</v>
      </c>
      <c r="Q1503" s="18">
        <f>((B$1494*BTC!E1503+Indice!C$1494*XRP!E1503+Indice!D$1494*LTC!E1503+Indice!F$1494*ETH!E920+Indice!H$1494*XMR!E998+Indice!K$1494*DASH!E1459+Indice!L$1494*XLM!E1287+E$1494*ETC!E743+I$1494*ZEC!E804+J$1494*EOS!E773+G$1494*BCH!E773)/S$733)</f>
        <v>5078.4678857791796</v>
      </c>
      <c r="R1503" s="5"/>
      <c r="S1503" s="4"/>
      <c r="T1503" s="10"/>
      <c r="U1503" s="10"/>
    </row>
    <row r="1504" spans="1:21" x14ac:dyDescent="0.25">
      <c r="A1504" s="4">
        <v>43141</v>
      </c>
      <c r="B1504" s="10">
        <f>'Volumi Totali'!B1504/'Volumi Totali'!N1504</f>
        <v>0.42953044755990955</v>
      </c>
      <c r="C1504" s="10">
        <f>'Volumi Totali'!C1504/'Volumi Totali'!N1504</f>
        <v>0.25845986005861205</v>
      </c>
      <c r="D1504" s="10">
        <f>'Volumi Totali'!D1504/'Volumi Totali'!N1504</f>
        <v>3.181489374533409E-2</v>
      </c>
      <c r="E1504" s="10">
        <f>'Volumi Totali'!E1504/'Volumi Totali'!N1504</f>
        <v>1.4141896697807989E-2</v>
      </c>
      <c r="F1504" s="10">
        <f>'Volumi Totali'!F1504/'Volumi Totali'!N1504</f>
        <v>0.1617733340990353</v>
      </c>
      <c r="G1504" s="10">
        <f>'Volumi Totali'!G1504/'Volumi Totali'!N1504</f>
        <v>4.0552276383800885E-2</v>
      </c>
      <c r="H1504" s="10">
        <f>'Volumi Totali'!H1504/'Volumi Totali'!N1504</f>
        <v>4.21943896641003E-3</v>
      </c>
      <c r="I1504" s="10">
        <f>'Volumi Totali'!I1504/'Volumi Totali'!N1504</f>
        <v>6.8988539790460247E-3</v>
      </c>
      <c r="J1504" s="10">
        <f>'Volumi Totali'!J1504/'Volumi Totali'!N1504</f>
        <v>3.3622120675825838E-2</v>
      </c>
      <c r="K1504" s="10">
        <f>'Volumi Totali'!K1504/'Volumi Totali'!N1504</f>
        <v>6.4254351467838665E-3</v>
      </c>
      <c r="L1504" s="10">
        <f>'Volumi Totali'!L1504/'Volumi Totali'!N1504</f>
        <v>1.2561442687434357E-2</v>
      </c>
      <c r="N1504" s="11">
        <f t="shared" si="24"/>
        <v>0.99999999999999989</v>
      </c>
      <c r="P1504" s="10">
        <f>(B1504*BTC!J1504+Indice!C1504*XRP!J1504+Indice!D1504*LTC!J1504+Indice!E1504*ETC!J774+Indice!F1504*ETH!J921+Indice!G1504*BCH!J774+Indice!H1504*XMR!J1364+Indice!I1504*ZEC!J774+Indice!J1504*EOS!J774+Indice!K1504*DASH!J1460+Indice!L1504*XLM!J1288)</f>
        <v>1.9442717184646026E-2</v>
      </c>
      <c r="Q1504" s="18">
        <f>((B$1494*BTC!E1504+Indice!C$1494*XRP!E1504+Indice!D$1494*LTC!E1504+Indice!F$1494*ETH!E921+Indice!H$1494*XMR!E999+Indice!K$1494*DASH!E1460+Indice!L$1494*XLM!E1288+E$1494*ETC!E744+I$1494*ZEC!E805+J$1494*EOS!E774+G$1494*BCH!E774)/S$733)</f>
        <v>5006.6130549911941</v>
      </c>
      <c r="R1504" s="5"/>
      <c r="S1504" s="3"/>
      <c r="T1504" s="10"/>
      <c r="U1504" s="10"/>
    </row>
    <row r="1505" spans="1:21" x14ac:dyDescent="0.25">
      <c r="A1505" s="3">
        <v>43142</v>
      </c>
      <c r="B1505" s="10">
        <f>'Volumi Totali'!B1505/'Volumi Totali'!N1505</f>
        <v>0.45676509399354764</v>
      </c>
      <c r="C1505" s="10">
        <f>'Volumi Totali'!C1505/'Volumi Totali'!N1505</f>
        <v>0.19064688982663269</v>
      </c>
      <c r="D1505" s="10">
        <f>'Volumi Totali'!D1505/'Volumi Totali'!N1505</f>
        <v>3.6984738942077183E-2</v>
      </c>
      <c r="E1505" s="10">
        <f>'Volumi Totali'!E1505/'Volumi Totali'!N1505</f>
        <v>2.8215970991461541E-2</v>
      </c>
      <c r="F1505" s="10">
        <f>'Volumi Totali'!F1505/'Volumi Totali'!N1505</f>
        <v>0.18552429846003185</v>
      </c>
      <c r="G1505" s="10">
        <f>'Volumi Totali'!G1505/'Volumi Totali'!N1505</f>
        <v>4.861129645219682E-2</v>
      </c>
      <c r="H1505" s="10">
        <f>'Volumi Totali'!H1505/'Volumi Totali'!N1505</f>
        <v>3.8557552791907588E-3</v>
      </c>
      <c r="I1505" s="10">
        <f>'Volumi Totali'!I1505/'Volumi Totali'!N1505</f>
        <v>6.5025456048488639E-3</v>
      </c>
      <c r="J1505" s="10">
        <f>'Volumi Totali'!J1505/'Volumi Totali'!N1505</f>
        <v>3.0441083664358558E-2</v>
      </c>
      <c r="K1505" s="10">
        <f>'Volumi Totali'!K1505/'Volumi Totali'!N1505</f>
        <v>6.0515693420204932E-3</v>
      </c>
      <c r="L1505" s="10">
        <f>'Volumi Totali'!L1505/'Volumi Totali'!N1505</f>
        <v>6.4007574436335977E-3</v>
      </c>
      <c r="N1505" s="11">
        <f t="shared" si="24"/>
        <v>1.0000000000000002</v>
      </c>
      <c r="P1505" s="10">
        <f>(B1505*BTC!J1505+Indice!C1505*XRP!J1505+Indice!D1505*LTC!J1505+Indice!E1505*ETC!J775+Indice!F1505*ETH!J922+Indice!G1505*BCH!J775+Indice!H1505*XMR!J1365+Indice!I1505*ZEC!J775+Indice!J1505*EOS!J775+Indice!K1505*DASH!J1461+Indice!L1505*XLM!J1289)</f>
        <v>-5.5945728258613839E-2</v>
      </c>
      <c r="Q1505" s="18">
        <f>((B$1494*BTC!E1505+Indice!C$1494*XRP!E1505+Indice!D$1494*LTC!E1505+Indice!F$1494*ETH!E922+Indice!H$1494*XMR!E1000+Indice!K$1494*DASH!E1461+Indice!L$1494*XLM!E1289+E$1494*ETC!E745+I$1494*ZEC!E806+J$1494*EOS!E775+G$1494*BCH!E775)/S$733)</f>
        <v>4723.2334402579681</v>
      </c>
      <c r="R1505" s="5"/>
      <c r="S1505" s="4"/>
      <c r="T1505" s="10"/>
      <c r="U1505" s="10"/>
    </row>
    <row r="1506" spans="1:21" x14ac:dyDescent="0.25">
      <c r="A1506" s="4">
        <v>43143</v>
      </c>
      <c r="B1506" s="10">
        <f>'Volumi Totali'!B1506/'Volumi Totali'!N1506</f>
        <v>0.50409582990710711</v>
      </c>
      <c r="C1506" s="10">
        <f>'Volumi Totali'!C1506/'Volumi Totali'!N1506</f>
        <v>0.14150835242945775</v>
      </c>
      <c r="D1506" s="10">
        <f>'Volumi Totali'!D1506/'Volumi Totali'!N1506</f>
        <v>4.31633953801909E-2</v>
      </c>
      <c r="E1506" s="10">
        <f>'Volumi Totali'!E1506/'Volumi Totali'!N1506</f>
        <v>4.3651341311040245E-2</v>
      </c>
      <c r="F1506" s="10">
        <f>'Volumi Totali'!F1506/'Volumi Totali'!N1506</f>
        <v>0.18075996585434304</v>
      </c>
      <c r="G1506" s="10">
        <f>'Volumi Totali'!G1506/'Volumi Totali'!N1506</f>
        <v>3.7563859371779557E-2</v>
      </c>
      <c r="H1506" s="10">
        <f>'Volumi Totali'!H1506/'Volumi Totali'!N1506</f>
        <v>3.6869971252078918E-3</v>
      </c>
      <c r="I1506" s="10">
        <f>'Volumi Totali'!I1506/'Volumi Totali'!N1506</f>
        <v>5.9478404512036155E-3</v>
      </c>
      <c r="J1506" s="10">
        <f>'Volumi Totali'!J1506/'Volumi Totali'!N1506</f>
        <v>2.8520665260621997E-2</v>
      </c>
      <c r="K1506" s="10">
        <f>'Volumi Totali'!K1506/'Volumi Totali'!N1506</f>
        <v>6.1755616586963123E-3</v>
      </c>
      <c r="L1506" s="10">
        <f>'Volumi Totali'!L1506/'Volumi Totali'!N1506</f>
        <v>4.9261912503515181E-3</v>
      </c>
      <c r="N1506" s="11">
        <f t="shared" si="24"/>
        <v>0.99999999999999989</v>
      </c>
      <c r="P1506" s="10">
        <f>(B1506*BTC!J1506+Indice!C1506*XRP!J1506+Indice!D1506*LTC!J1506+Indice!E1506*ETC!J776+Indice!F1506*ETH!J923+Indice!G1506*BCH!J776+Indice!H1506*XMR!J1366+Indice!I1506*ZEC!J776+Indice!J1506*EOS!J776+Indice!K1506*DASH!J1462+Indice!L1506*XLM!J1290)</f>
        <v>7.268676747302695E-2</v>
      </c>
      <c r="Q1506" s="18">
        <f>((B$1494*BTC!E1506+Indice!C$1494*XRP!E1506+Indice!D$1494*LTC!E1506+Indice!F$1494*ETH!E923+Indice!H$1494*XMR!E1001+Indice!K$1494*DASH!E1462+Indice!L$1494*XLM!E1290+E$1494*ETC!E746+I$1494*ZEC!E807+J$1494*EOS!E776+G$1494*BCH!E776)/S$733)</f>
        <v>5176.6370266532749</v>
      </c>
      <c r="R1506" s="5"/>
      <c r="S1506" s="3"/>
      <c r="T1506" s="10"/>
      <c r="U1506" s="10"/>
    </row>
    <row r="1507" spans="1:21" x14ac:dyDescent="0.25">
      <c r="A1507" s="3">
        <v>43144</v>
      </c>
      <c r="B1507" s="10">
        <f>'Volumi Totali'!B1507/'Volumi Totali'!N1507</f>
        <v>0.49483793730234399</v>
      </c>
      <c r="C1507" s="10">
        <f>'Volumi Totali'!C1507/'Volumi Totali'!N1507</f>
        <v>8.0010119880439698E-2</v>
      </c>
      <c r="D1507" s="10">
        <f>'Volumi Totali'!D1507/'Volumi Totali'!N1507</f>
        <v>4.1995799907166238E-2</v>
      </c>
      <c r="E1507" s="10">
        <f>'Volumi Totali'!E1507/'Volumi Totali'!N1507</f>
        <v>9.8672770253144138E-2</v>
      </c>
      <c r="F1507" s="10">
        <f>'Volumi Totali'!F1507/'Volumi Totali'!N1507</f>
        <v>0.18077804716877963</v>
      </c>
      <c r="G1507" s="10">
        <f>'Volumi Totali'!G1507/'Volumi Totali'!N1507</f>
        <v>3.84513289613218E-2</v>
      </c>
      <c r="H1507" s="10">
        <f>'Volumi Totali'!H1507/'Volumi Totali'!N1507</f>
        <v>4.0371102013068514E-3</v>
      </c>
      <c r="I1507" s="10">
        <f>'Volumi Totali'!I1507/'Volumi Totali'!N1507</f>
        <v>6.0672959985614379E-3</v>
      </c>
      <c r="J1507" s="10">
        <f>'Volumi Totali'!J1507/'Volumi Totali'!N1507</f>
        <v>3.1743108406089342E-2</v>
      </c>
      <c r="K1507" s="10">
        <f>'Volumi Totali'!K1507/'Volumi Totali'!N1507</f>
        <v>6.3660027521020308E-3</v>
      </c>
      <c r="L1507" s="10">
        <f>'Volumi Totali'!L1507/'Volumi Totali'!N1507</f>
        <v>1.7040479168744852E-2</v>
      </c>
      <c r="N1507" s="11">
        <f t="shared" si="24"/>
        <v>1</v>
      </c>
      <c r="P1507" s="10">
        <f>(B1507*BTC!J1507+Indice!C1507*XRP!J1507+Indice!D1507*LTC!J1507+Indice!E1507*ETC!J777+Indice!F1507*ETH!J924+Indice!G1507*BCH!J777+Indice!H1507*XMR!J1367+Indice!I1507*ZEC!J777+Indice!J1507*EOS!J777+Indice!K1507*DASH!J1463+Indice!L1507*XLM!J1291)</f>
        <v>-2.1866809401133124E-2</v>
      </c>
      <c r="Q1507" s="18">
        <f>((B$1494*BTC!E1507+Indice!C$1494*XRP!E1507+Indice!D$1494*LTC!E1507+Indice!F$1494*ETH!E924+Indice!H$1494*XMR!E1002+Indice!K$1494*DASH!E1463+Indice!L$1494*XLM!E1291+E$1494*ETC!E747+I$1494*ZEC!E808+J$1494*EOS!E777+G$1494*BCH!E777)/S$733)</f>
        <v>4988.4245386143011</v>
      </c>
      <c r="R1507" s="5"/>
      <c r="S1507" s="4"/>
      <c r="T1507" s="10"/>
      <c r="U1507" s="10"/>
    </row>
    <row r="1508" spans="1:21" x14ac:dyDescent="0.25">
      <c r="A1508" s="4">
        <v>43145</v>
      </c>
      <c r="B1508" s="10">
        <f>'Volumi Totali'!B1508/'Volumi Totali'!N1508</f>
        <v>0.45780869188114354</v>
      </c>
      <c r="C1508" s="10">
        <f>'Volumi Totali'!C1508/'Volumi Totali'!N1508</f>
        <v>8.4363734874481774E-2</v>
      </c>
      <c r="D1508" s="10">
        <f>'Volumi Totali'!D1508/'Volumi Totali'!N1508</f>
        <v>0.13794420044963426</v>
      </c>
      <c r="E1508" s="10">
        <f>'Volumi Totali'!E1508/'Volumi Totali'!N1508</f>
        <v>6.1081522133695873E-2</v>
      </c>
      <c r="F1508" s="10">
        <f>'Volumi Totali'!F1508/'Volumi Totali'!N1508</f>
        <v>0.16312309516167156</v>
      </c>
      <c r="G1508" s="10">
        <f>'Volumi Totali'!G1508/'Volumi Totali'!N1508</f>
        <v>3.6454905212542264E-2</v>
      </c>
      <c r="H1508" s="10">
        <f>'Volumi Totali'!H1508/'Volumi Totali'!N1508</f>
        <v>6.7218380057064275E-3</v>
      </c>
      <c r="I1508" s="10">
        <f>'Volumi Totali'!I1508/'Volumi Totali'!N1508</f>
        <v>5.5087041672259541E-3</v>
      </c>
      <c r="J1508" s="10">
        <f>'Volumi Totali'!J1508/'Volumi Totali'!N1508</f>
        <v>2.7799574958093844E-2</v>
      </c>
      <c r="K1508" s="10">
        <f>'Volumi Totali'!K1508/'Volumi Totali'!N1508</f>
        <v>8.0446516449464676E-3</v>
      </c>
      <c r="L1508" s="10">
        <f>'Volumi Totali'!L1508/'Volumi Totali'!N1508</f>
        <v>1.1149081510858033E-2</v>
      </c>
      <c r="N1508" s="11">
        <f t="shared" si="24"/>
        <v>1</v>
      </c>
      <c r="P1508" s="10">
        <f>(B1508*BTC!J1508+Indice!C1508*XRP!J1508+Indice!D1508*LTC!J1508+Indice!E1508*ETC!J778+Indice!F1508*ETH!J925+Indice!G1508*BCH!J778+Indice!H1508*XMR!J1368+Indice!I1508*ZEC!J778+Indice!J1508*EOS!J778+Indice!K1508*DASH!J1464+Indice!L1508*XLM!J1292)</f>
        <v>0.1256073733875662</v>
      </c>
      <c r="Q1508" s="18">
        <f>((B$1494*BTC!E1508+Indice!C$1494*XRP!E1508+Indice!D$1494*LTC!E1508+Indice!F$1494*ETH!E925+Indice!H$1494*XMR!E1003+Indice!K$1494*DASH!E1464+Indice!L$1494*XLM!E1292+E$1494*ETC!E748+I$1494*ZEC!E809+J$1494*EOS!E778+G$1494*BCH!E778)/S$733)</f>
        <v>5506.969617674381</v>
      </c>
      <c r="R1508" s="5"/>
      <c r="S1508" s="3"/>
      <c r="T1508" s="10"/>
      <c r="U1508" s="10"/>
    </row>
    <row r="1509" spans="1:21" x14ac:dyDescent="0.25">
      <c r="A1509" s="3">
        <v>43146</v>
      </c>
      <c r="B1509" s="10">
        <f>'Volumi Totali'!B1509/'Volumi Totali'!N1509</f>
        <v>0.52784862567586177</v>
      </c>
      <c r="C1509" s="10">
        <f>'Volumi Totali'!C1509/'Volumi Totali'!N1509</f>
        <v>6.9226059413162414E-2</v>
      </c>
      <c r="D1509" s="10">
        <f>'Volumi Totali'!D1509/'Volumi Totali'!N1509</f>
        <v>0.1215744277463003</v>
      </c>
      <c r="E1509" s="10">
        <f>'Volumi Totali'!E1509/'Volumi Totali'!N1509</f>
        <v>3.6998924476613855E-2</v>
      </c>
      <c r="F1509" s="10">
        <f>'Volumi Totali'!F1509/'Volumi Totali'!N1509</f>
        <v>0.16891663941323765</v>
      </c>
      <c r="G1509" s="10">
        <f>'Volumi Totali'!G1509/'Volumi Totali'!N1509</f>
        <v>2.9265487753152759E-2</v>
      </c>
      <c r="H1509" s="10">
        <f>'Volumi Totali'!H1509/'Volumi Totali'!N1509</f>
        <v>4.9958402929091055E-3</v>
      </c>
      <c r="I1509" s="10">
        <f>'Volumi Totali'!I1509/'Volumi Totali'!N1509</f>
        <v>5.3515659913573061E-3</v>
      </c>
      <c r="J1509" s="10">
        <f>'Volumi Totali'!J1509/'Volumi Totali'!N1509</f>
        <v>2.2835867276292072E-2</v>
      </c>
      <c r="K1509" s="10">
        <f>'Volumi Totali'!K1509/'Volumi Totali'!N1509</f>
        <v>6.8043098501153415E-3</v>
      </c>
      <c r="L1509" s="10">
        <f>'Volumi Totali'!L1509/'Volumi Totali'!N1509</f>
        <v>6.182252110997437E-3</v>
      </c>
      <c r="N1509" s="11">
        <f t="shared" si="24"/>
        <v>1.0000000000000002</v>
      </c>
      <c r="P1509" s="10">
        <f>(B1509*BTC!J1509+Indice!C1509*XRP!J1509+Indice!D1509*LTC!J1509+Indice!E1509*ETC!J779+Indice!F1509*ETH!J926+Indice!G1509*BCH!J779+Indice!H1509*XMR!J1369+Indice!I1509*ZEC!J779+Indice!J1509*EOS!J779+Indice!K1509*DASH!J1465+Indice!L1509*XLM!J1293)</f>
        <v>4.6544136092350641E-2</v>
      </c>
      <c r="Q1509" s="18">
        <f>((B$1494*BTC!E1509+Indice!C$1494*XRP!E1509+Indice!D$1494*LTC!E1509+Indice!F$1494*ETH!E926+Indice!H$1494*XMR!E1004+Indice!K$1494*DASH!E1465+Indice!L$1494*XLM!E1293+E$1494*ETC!E749+I$1494*ZEC!E810+J$1494*EOS!E779+G$1494*BCH!E779)/S$733)</f>
        <v>5878.7430627131407</v>
      </c>
      <c r="R1509" s="5"/>
      <c r="S1509" s="4"/>
      <c r="T1509" s="10"/>
      <c r="U1509" s="10"/>
    </row>
    <row r="1510" spans="1:21" x14ac:dyDescent="0.25">
      <c r="A1510" s="4">
        <v>43147</v>
      </c>
      <c r="B1510" s="10">
        <f>'Volumi Totali'!B1510/'Volumi Totali'!N1510</f>
        <v>0.54042910824069523</v>
      </c>
      <c r="C1510" s="10">
        <f>'Volumi Totali'!C1510/'Volumi Totali'!N1510</f>
        <v>4.2097069424010869E-2</v>
      </c>
      <c r="D1510" s="10">
        <f>'Volumi Totali'!D1510/'Volumi Totali'!N1510</f>
        <v>9.6298120564529646E-2</v>
      </c>
      <c r="E1510" s="10">
        <f>'Volumi Totali'!E1510/'Volumi Totali'!N1510</f>
        <v>3.3831927605682752E-2</v>
      </c>
      <c r="F1510" s="10">
        <f>'Volumi Totali'!F1510/'Volumi Totali'!N1510</f>
        <v>0.17550599038447393</v>
      </c>
      <c r="G1510" s="10">
        <f>'Volumi Totali'!G1510/'Volumi Totali'!N1510</f>
        <v>7.1182346177469449E-2</v>
      </c>
      <c r="H1510" s="10">
        <f>'Volumi Totali'!H1510/'Volumi Totali'!N1510</f>
        <v>4.7642197467576679E-3</v>
      </c>
      <c r="I1510" s="10">
        <f>'Volumi Totali'!I1510/'Volumi Totali'!N1510</f>
        <v>6.0090016120528831E-3</v>
      </c>
      <c r="J1510" s="10">
        <f>'Volumi Totali'!J1510/'Volumi Totali'!N1510</f>
        <v>1.8502625369643935E-2</v>
      </c>
      <c r="K1510" s="10">
        <f>'Volumi Totali'!K1510/'Volumi Totali'!N1510</f>
        <v>7.4324411623238832E-3</v>
      </c>
      <c r="L1510" s="10">
        <f>'Volumi Totali'!L1510/'Volumi Totali'!N1510</f>
        <v>3.9471497123597047E-3</v>
      </c>
      <c r="N1510" s="11">
        <f t="shared" si="24"/>
        <v>1</v>
      </c>
      <c r="P1510" s="10">
        <f>(B1510*BTC!J1510+Indice!C1510*XRP!J1510+Indice!D1510*LTC!J1510+Indice!E1510*ETC!J780+Indice!F1510*ETH!J927+Indice!G1510*BCH!J780+Indice!H1510*XMR!J1370+Indice!I1510*ZEC!J780+Indice!J1510*EOS!J780+Indice!K1510*DASH!J1466+Indice!L1510*XLM!J1294)</f>
        <v>1.7979958804070894E-2</v>
      </c>
      <c r="Q1510" s="18">
        <f>((B$1494*BTC!E1510+Indice!C$1494*XRP!E1510+Indice!D$1494*LTC!E1510+Indice!F$1494*ETH!E927+Indice!H$1494*XMR!E1005+Indice!K$1494*DASH!E1466+Indice!L$1494*XLM!E1294+E$1494*ETC!E750+I$1494*ZEC!E811+J$1494*EOS!E780+G$1494*BCH!E780)/S$733)</f>
        <v>5926.2793396251118</v>
      </c>
      <c r="R1510" s="5"/>
      <c r="S1510" s="3"/>
      <c r="T1510" s="10"/>
      <c r="U1510" s="10"/>
    </row>
    <row r="1511" spans="1:21" x14ac:dyDescent="0.25">
      <c r="A1511" s="3">
        <v>43148</v>
      </c>
      <c r="B1511" s="10">
        <f>'Volumi Totali'!B1511/'Volumi Totali'!N1511</f>
        <v>0.57668579956130617</v>
      </c>
      <c r="C1511" s="10">
        <f>'Volumi Totali'!C1511/'Volumi Totali'!N1511</f>
        <v>7.9018563857631965E-2</v>
      </c>
      <c r="D1511" s="10">
        <f>'Volumi Totali'!D1511/'Volumi Totali'!N1511</f>
        <v>5.7489664767490053E-2</v>
      </c>
      <c r="E1511" s="10">
        <f>'Volumi Totali'!E1511/'Volumi Totali'!N1511</f>
        <v>2.7868139606968219E-2</v>
      </c>
      <c r="F1511" s="10">
        <f>'Volumi Totali'!F1511/'Volumi Totali'!N1511</f>
        <v>0.16817538517985764</v>
      </c>
      <c r="G1511" s="10">
        <f>'Volumi Totali'!G1511/'Volumi Totali'!N1511</f>
        <v>4.2728937978624627E-2</v>
      </c>
      <c r="H1511" s="10">
        <f>'Volumi Totali'!H1511/'Volumi Totali'!N1511</f>
        <v>8.9403175629645809E-3</v>
      </c>
      <c r="I1511" s="10">
        <f>'Volumi Totali'!I1511/'Volumi Totali'!N1511</f>
        <v>5.9545745232137924E-3</v>
      </c>
      <c r="J1511" s="10">
        <f>'Volumi Totali'!J1511/'Volumi Totali'!N1511</f>
        <v>1.8434024629205834E-2</v>
      </c>
      <c r="K1511" s="10">
        <f>'Volumi Totali'!K1511/'Volumi Totali'!N1511</f>
        <v>7.7309324774372749E-3</v>
      </c>
      <c r="L1511" s="10">
        <f>'Volumi Totali'!L1511/'Volumi Totali'!N1511</f>
        <v>6.9736598552997964E-3</v>
      </c>
      <c r="N1511" s="11">
        <f t="shared" si="24"/>
        <v>1</v>
      </c>
      <c r="P1511" s="10">
        <f>(B1511*BTC!J1511+Indice!C1511*XRP!J1511+Indice!D1511*LTC!J1511+Indice!E1511*ETC!J781+Indice!F1511*ETH!J928+Indice!G1511*BCH!J781+Indice!H1511*XMR!J1371+Indice!I1511*ZEC!J781+Indice!J1511*EOS!J781+Indice!K1511*DASH!J1467+Indice!L1511*XLM!J1295)</f>
        <v>6.6963113359942456E-2</v>
      </c>
      <c r="Q1511" s="18">
        <f>((B$1494*BTC!E1511+Indice!C$1494*XRP!E1511+Indice!D$1494*LTC!E1511+Indice!F$1494*ETH!E928+Indice!H$1494*XMR!E1006+Indice!K$1494*DASH!E1467+Indice!L$1494*XLM!E1295+E$1494*ETC!E751+I$1494*ZEC!E812+J$1494*EOS!E781+G$1494*BCH!E781)/S$733)</f>
        <v>6414.5607832403502</v>
      </c>
      <c r="R1511" s="5"/>
      <c r="S1511" s="4"/>
      <c r="T1511" s="10"/>
      <c r="U1511" s="10"/>
    </row>
    <row r="1512" spans="1:21" x14ac:dyDescent="0.25">
      <c r="A1512" s="4">
        <v>43149</v>
      </c>
      <c r="B1512" s="10">
        <f>'Volumi Totali'!B1512/'Volumi Totali'!N1512</f>
        <v>0.56524822031136457</v>
      </c>
      <c r="C1512" s="10">
        <f>'Volumi Totali'!C1512/'Volumi Totali'!N1512</f>
        <v>7.1990851710276804E-2</v>
      </c>
      <c r="D1512" s="10">
        <f>'Volumi Totali'!D1512/'Volumi Totali'!N1512</f>
        <v>6.5362893946820072E-2</v>
      </c>
      <c r="E1512" s="10">
        <f>'Volumi Totali'!E1512/'Volumi Totali'!N1512</f>
        <v>2.9531277153976493E-2</v>
      </c>
      <c r="F1512" s="10">
        <f>'Volumi Totali'!F1512/'Volumi Totali'!N1512</f>
        <v>0.16596003572412357</v>
      </c>
      <c r="G1512" s="10">
        <f>'Volumi Totali'!G1512/'Volumi Totali'!N1512</f>
        <v>5.8688591052388273E-2</v>
      </c>
      <c r="H1512" s="10">
        <f>'Volumi Totali'!H1512/'Volumi Totali'!N1512</f>
        <v>4.4045292119704446E-3</v>
      </c>
      <c r="I1512" s="10">
        <f>'Volumi Totali'!I1512/'Volumi Totali'!N1512</f>
        <v>4.8746590280303505E-3</v>
      </c>
      <c r="J1512" s="10">
        <f>'Volumi Totali'!J1512/'Volumi Totali'!N1512</f>
        <v>2.2871582781011666E-2</v>
      </c>
      <c r="K1512" s="10">
        <f>'Volumi Totali'!K1512/'Volumi Totali'!N1512</f>
        <v>6.2544801140112976E-3</v>
      </c>
      <c r="L1512" s="10">
        <f>'Volumi Totali'!L1512/'Volumi Totali'!N1512</f>
        <v>4.8128789660264338E-3</v>
      </c>
      <c r="N1512" s="11">
        <f t="shared" si="24"/>
        <v>1</v>
      </c>
      <c r="P1512" s="10">
        <f>(B1512*BTC!J1512+Indice!C1512*XRP!J1512+Indice!D1512*LTC!J1512+Indice!E1512*ETC!J782+Indice!F1512*ETH!J929+Indice!G1512*BCH!J782+Indice!H1512*XMR!J1372+Indice!I1512*ZEC!J782+Indice!J1512*EOS!J782+Indice!K1512*DASH!J1468+Indice!L1512*XLM!J1296)</f>
        <v>-5.0938326751666541E-2</v>
      </c>
      <c r="Q1512" s="18">
        <f>((B$1494*BTC!E1512+Indice!C$1494*XRP!E1512+Indice!D$1494*LTC!E1512+Indice!F$1494*ETH!E929+Indice!H$1494*XMR!E1007+Indice!K$1494*DASH!E1468+Indice!L$1494*XLM!E1296+E$1494*ETC!E752+I$1494*ZEC!E813+J$1494*EOS!E782+G$1494*BCH!E782)/S$733)</f>
        <v>6091.0254171543684</v>
      </c>
      <c r="R1512" s="5"/>
      <c r="S1512" s="3"/>
      <c r="T1512" s="10"/>
      <c r="U1512" s="10"/>
    </row>
    <row r="1513" spans="1:21" x14ac:dyDescent="0.25">
      <c r="A1513" s="3">
        <v>43150</v>
      </c>
      <c r="B1513" s="10">
        <f>'Volumi Totali'!B1513/'Volumi Totali'!N1513</f>
        <v>0.57772263300983318</v>
      </c>
      <c r="C1513" s="10">
        <f>'Volumi Totali'!C1513/'Volumi Totali'!N1513</f>
        <v>4.2000214017599513E-2</v>
      </c>
      <c r="D1513" s="10">
        <f>'Volumi Totali'!D1513/'Volumi Totali'!N1513</f>
        <v>5.7952554616299043E-2</v>
      </c>
      <c r="E1513" s="10">
        <f>'Volumi Totali'!E1513/'Volumi Totali'!N1513</f>
        <v>7.4914011691893684E-2</v>
      </c>
      <c r="F1513" s="10">
        <f>'Volumi Totali'!F1513/'Volumi Totali'!N1513</f>
        <v>0.16375812537107975</v>
      </c>
      <c r="G1513" s="10">
        <f>'Volumi Totali'!G1513/'Volumi Totali'!N1513</f>
        <v>4.3706633826233569E-2</v>
      </c>
      <c r="H1513" s="10">
        <f>'Volumi Totali'!H1513/'Volumi Totali'!N1513</f>
        <v>5.0948316791201527E-3</v>
      </c>
      <c r="I1513" s="10">
        <f>'Volumi Totali'!I1513/'Volumi Totali'!N1513</f>
        <v>6.7876858861143103E-3</v>
      </c>
      <c r="J1513" s="10">
        <f>'Volumi Totali'!J1513/'Volumi Totali'!N1513</f>
        <v>1.7014532039018704E-2</v>
      </c>
      <c r="K1513" s="10">
        <f>'Volumi Totali'!K1513/'Volumi Totali'!N1513</f>
        <v>6.7441907983630169E-3</v>
      </c>
      <c r="L1513" s="10">
        <f>'Volumi Totali'!L1513/'Volumi Totali'!N1513</f>
        <v>4.3045870644450573E-3</v>
      </c>
      <c r="N1513" s="11">
        <f t="shared" si="24"/>
        <v>1</v>
      </c>
      <c r="P1513" s="10">
        <f>(B1513*BTC!J1513+Indice!C1513*XRP!J1513+Indice!D1513*LTC!J1513+Indice!E1513*ETC!J783+Indice!F1513*ETH!J930+Indice!G1513*BCH!J783+Indice!H1513*XMR!J1373+Indice!I1513*ZEC!J783+Indice!J1513*EOS!J783+Indice!K1513*DASH!J1469+Indice!L1513*XLM!J1297)</f>
        <v>4.508637976937984E-2</v>
      </c>
      <c r="Q1513" s="18">
        <f>((B$1494*BTC!E1513+Indice!C$1494*XRP!E1513+Indice!D$1494*LTC!E1513+Indice!F$1494*ETH!E930+Indice!H$1494*XMR!E1008+Indice!K$1494*DASH!E1469+Indice!L$1494*XLM!E1297+E$1494*ETC!E753+I$1494*ZEC!E814+J$1494*EOS!E783+G$1494*BCH!E783)/S$733)</f>
        <v>6467.256712630885</v>
      </c>
      <c r="R1513" s="5"/>
      <c r="S1513" s="4"/>
      <c r="T1513" s="10"/>
      <c r="U1513" s="10"/>
    </row>
    <row r="1514" spans="1:21" x14ac:dyDescent="0.25">
      <c r="A1514" s="4">
        <v>43151</v>
      </c>
      <c r="B1514" s="10">
        <f>'Volumi Totali'!B1514/'Volumi Totali'!N1514</f>
        <v>0.56033283975863901</v>
      </c>
      <c r="C1514" s="10">
        <f>'Volumi Totali'!C1514/'Volumi Totali'!N1514</f>
        <v>4.553503770503297E-2</v>
      </c>
      <c r="D1514" s="10">
        <f>'Volumi Totali'!D1514/'Volumi Totali'!N1514</f>
        <v>9.820080431110996E-2</v>
      </c>
      <c r="E1514" s="10">
        <f>'Volumi Totali'!E1514/'Volumi Totali'!N1514</f>
        <v>6.6376581439585886E-2</v>
      </c>
      <c r="F1514" s="10">
        <f>'Volumi Totali'!F1514/'Volumi Totali'!N1514</f>
        <v>0.14367470843581032</v>
      </c>
      <c r="G1514" s="10">
        <f>'Volumi Totali'!G1514/'Volumi Totali'!N1514</f>
        <v>4.6340774825654761E-2</v>
      </c>
      <c r="H1514" s="10">
        <f>'Volumi Totali'!H1514/'Volumi Totali'!N1514</f>
        <v>4.0142791833612359E-3</v>
      </c>
      <c r="I1514" s="10">
        <f>'Volumi Totali'!I1514/'Volumi Totali'!N1514</f>
        <v>5.2219658916844809E-3</v>
      </c>
      <c r="J1514" s="10">
        <f>'Volumi Totali'!J1514/'Volumi Totali'!N1514</f>
        <v>1.7260709836507914E-2</v>
      </c>
      <c r="K1514" s="10">
        <f>'Volumi Totali'!K1514/'Volumi Totali'!N1514</f>
        <v>7.1241827452963157E-3</v>
      </c>
      <c r="L1514" s="10">
        <f>'Volumi Totali'!L1514/'Volumi Totali'!N1514</f>
        <v>5.9181158673170982E-3</v>
      </c>
      <c r="N1514" s="11">
        <f t="shared" si="24"/>
        <v>1.0000000000000002</v>
      </c>
      <c r="P1514" s="10">
        <f>(B1514*BTC!J1514+Indice!C1514*XRP!J1514+Indice!D1514*LTC!J1514+Indice!E1514*ETC!J784+Indice!F1514*ETH!J931+Indice!G1514*BCH!J784+Indice!H1514*XMR!J1374+Indice!I1514*ZEC!J784+Indice!J1514*EOS!J784+Indice!K1514*DASH!J1470+Indice!L1514*XLM!J1298)</f>
        <v>-2.3027938525536505E-3</v>
      </c>
      <c r="Q1514" s="18">
        <f>((B$1494*BTC!E1514+Indice!C$1494*XRP!E1514+Indice!D$1494*LTC!E1514+Indice!F$1494*ETH!E931+Indice!H$1494*XMR!E1009+Indice!K$1494*DASH!E1470+Indice!L$1494*XLM!E1298+E$1494*ETC!E754+I$1494*ZEC!E815+J$1494*EOS!E784+G$1494*BCH!E784)/S$733)</f>
        <v>6546.352644755515</v>
      </c>
      <c r="R1514" s="5"/>
      <c r="S1514" s="3"/>
      <c r="T1514" s="10"/>
      <c r="U1514" s="10"/>
    </row>
    <row r="1515" spans="1:21" x14ac:dyDescent="0.25">
      <c r="A1515" s="3">
        <v>43152</v>
      </c>
      <c r="B1515" s="10">
        <f>'Volumi Totali'!B1515/'Volumi Totali'!N1515</f>
        <v>0.57647565077243201</v>
      </c>
      <c r="C1515" s="10">
        <f>'Volumi Totali'!C1515/'Volumi Totali'!N1515</f>
        <v>5.3417903663430251E-2</v>
      </c>
      <c r="D1515" s="10">
        <f>'Volumi Totali'!D1515/'Volumi Totali'!N1515</f>
        <v>7.3294655690663943E-2</v>
      </c>
      <c r="E1515" s="10">
        <f>'Volumi Totali'!E1515/'Volumi Totali'!N1515</f>
        <v>5.541395228785792E-2</v>
      </c>
      <c r="F1515" s="10">
        <f>'Volumi Totali'!F1515/'Volumi Totali'!N1515</f>
        <v>0.15517575205509868</v>
      </c>
      <c r="G1515" s="10">
        <f>'Volumi Totali'!G1515/'Volumi Totali'!N1515</f>
        <v>3.5264814963002537E-2</v>
      </c>
      <c r="H1515" s="10">
        <f>'Volumi Totali'!H1515/'Volumi Totali'!N1515</f>
        <v>1.0394574706856641E-2</v>
      </c>
      <c r="I1515" s="10">
        <f>'Volumi Totali'!I1515/'Volumi Totali'!N1515</f>
        <v>6.0124269721642592E-3</v>
      </c>
      <c r="J1515" s="10">
        <f>'Volumi Totali'!J1515/'Volumi Totali'!N1515</f>
        <v>1.8299023405269017E-2</v>
      </c>
      <c r="K1515" s="10">
        <f>'Volumi Totali'!K1515/'Volumi Totali'!N1515</f>
        <v>8.1490670769232727E-3</v>
      </c>
      <c r="L1515" s="10">
        <f>'Volumi Totali'!L1515/'Volumi Totali'!N1515</f>
        <v>8.1021784063015061E-3</v>
      </c>
      <c r="N1515" s="11">
        <f t="shared" si="24"/>
        <v>1.0000000000000002</v>
      </c>
      <c r="P1515" s="10">
        <f>(B1515*BTC!J1515+Indice!C1515*XRP!J1515+Indice!D1515*LTC!J1515+Indice!E1515*ETC!J785+Indice!F1515*ETH!J932+Indice!G1515*BCH!J785+Indice!H1515*XMR!J1375+Indice!I1515*ZEC!J785+Indice!J1515*EOS!J785+Indice!K1515*DASH!J1471+Indice!L1515*XLM!J1299)</f>
        <v>-5.6580717130247885E-2</v>
      </c>
      <c r="Q1515" s="18">
        <f>((B$1494*BTC!E1515+Indice!C$1494*XRP!E1515+Indice!D$1494*LTC!E1515+Indice!F$1494*ETH!E932+Indice!H$1494*XMR!E1010+Indice!K$1494*DASH!E1471+Indice!L$1494*XLM!E1299+E$1494*ETC!E755+I$1494*ZEC!E816+J$1494*EOS!E785+G$1494*BCH!E785)/S$733)</f>
        <v>6138.7289608717247</v>
      </c>
      <c r="R1515" s="5"/>
      <c r="S1515" s="4"/>
      <c r="T1515" s="10"/>
      <c r="U1515" s="10"/>
    </row>
    <row r="1516" spans="1:21" x14ac:dyDescent="0.25">
      <c r="A1516" s="4">
        <v>43153</v>
      </c>
      <c r="B1516" s="10">
        <f>'Volumi Totali'!B1516/'Volumi Totali'!N1516</f>
        <v>0.57917814467245465</v>
      </c>
      <c r="C1516" s="10">
        <f>'Volumi Totali'!C1516/'Volumi Totali'!N1516</f>
        <v>6.4091260584372561E-2</v>
      </c>
      <c r="D1516" s="10">
        <f>'Volumi Totali'!D1516/'Volumi Totali'!N1516</f>
        <v>7.0190723854195419E-2</v>
      </c>
      <c r="E1516" s="10">
        <f>'Volumi Totali'!E1516/'Volumi Totali'!N1516</f>
        <v>5.1227510989626114E-2</v>
      </c>
      <c r="F1516" s="10">
        <f>'Volumi Totali'!F1516/'Volumi Totali'!N1516</f>
        <v>0.15490484604477539</v>
      </c>
      <c r="G1516" s="10">
        <f>'Volumi Totali'!G1516/'Volumi Totali'!N1516</f>
        <v>3.4222965792232149E-2</v>
      </c>
      <c r="H1516" s="10">
        <f>'Volumi Totali'!H1516/'Volumi Totali'!N1516</f>
        <v>7.4286062780369285E-3</v>
      </c>
      <c r="I1516" s="10">
        <f>'Volumi Totali'!I1516/'Volumi Totali'!N1516</f>
        <v>5.065820930979935E-3</v>
      </c>
      <c r="J1516" s="10">
        <f>'Volumi Totali'!J1516/'Volumi Totali'!N1516</f>
        <v>2.1296688630896909E-2</v>
      </c>
      <c r="K1516" s="10">
        <f>'Volumi Totali'!K1516/'Volumi Totali'!N1516</f>
        <v>7.3825030031327496E-3</v>
      </c>
      <c r="L1516" s="10">
        <f>'Volumi Totali'!L1516/'Volumi Totali'!N1516</f>
        <v>5.0109292192971472E-3</v>
      </c>
      <c r="N1516" s="11">
        <f t="shared" si="24"/>
        <v>0.99999999999999989</v>
      </c>
      <c r="P1516" s="10">
        <f>(B1516*BTC!J1516+Indice!C1516*XRP!J1516+Indice!D1516*LTC!J1516+Indice!E1516*ETC!J786+Indice!F1516*ETH!J933+Indice!G1516*BCH!J786+Indice!H1516*XMR!J1376+Indice!I1516*ZEC!J786+Indice!J1516*EOS!J786+Indice!K1516*DASH!J1472+Indice!L1516*XLM!J1300)</f>
        <v>-5.9969142297295767E-2</v>
      </c>
      <c r="Q1516" s="18">
        <f>((B$1494*BTC!E1516+Indice!C$1494*XRP!E1516+Indice!D$1494*LTC!E1516+Indice!F$1494*ETH!E933+Indice!H$1494*XMR!E1011+Indice!K$1494*DASH!E1472+Indice!L$1494*XLM!E1300+E$1494*ETC!E756+I$1494*ZEC!E817+J$1494*EOS!E786+G$1494*BCH!E786)/S$733)</f>
        <v>5749.1875341000296</v>
      </c>
      <c r="R1516" s="5"/>
      <c r="S1516" s="3"/>
      <c r="T1516" s="10"/>
      <c r="U1516" s="10"/>
    </row>
    <row r="1517" spans="1:21" x14ac:dyDescent="0.25">
      <c r="A1517" s="3">
        <v>43154</v>
      </c>
      <c r="B1517" s="10">
        <f>'Volumi Totali'!B1517/'Volumi Totali'!N1517</f>
        <v>0.54348437870317856</v>
      </c>
      <c r="C1517" s="10">
        <f>'Volumi Totali'!C1517/'Volumi Totali'!N1517</f>
        <v>6.2947419290810325E-2</v>
      </c>
      <c r="D1517" s="10">
        <f>'Volumi Totali'!D1517/'Volumi Totali'!N1517</f>
        <v>7.4834347219032787E-2</v>
      </c>
      <c r="E1517" s="10">
        <f>'Volumi Totali'!E1517/'Volumi Totali'!N1517</f>
        <v>7.9539937264070742E-2</v>
      </c>
      <c r="F1517" s="10">
        <f>'Volumi Totali'!F1517/'Volumi Totali'!N1517</f>
        <v>0.1639561010416255</v>
      </c>
      <c r="G1517" s="10">
        <f>'Volumi Totali'!G1517/'Volumi Totali'!N1517</f>
        <v>3.4587362290093085E-2</v>
      </c>
      <c r="H1517" s="10">
        <f>'Volumi Totali'!H1517/'Volumi Totali'!N1517</f>
        <v>6.2516190086734924E-3</v>
      </c>
      <c r="I1517" s="10">
        <f>'Volumi Totali'!I1517/'Volumi Totali'!N1517</f>
        <v>4.5703879574042709E-3</v>
      </c>
      <c r="J1517" s="10">
        <f>'Volumi Totali'!J1517/'Volumi Totali'!N1517</f>
        <v>1.9968722832619058E-2</v>
      </c>
      <c r="K1517" s="10">
        <f>'Volumi Totali'!K1517/'Volumi Totali'!N1517</f>
        <v>5.869069488477454E-3</v>
      </c>
      <c r="L1517" s="10">
        <f>'Volumi Totali'!L1517/'Volumi Totali'!N1517</f>
        <v>3.9906549040147265E-3</v>
      </c>
      <c r="N1517" s="11">
        <f t="shared" si="24"/>
        <v>1</v>
      </c>
      <c r="P1517" s="10">
        <f>(B1517*BTC!J1517+Indice!C1517*XRP!J1517+Indice!D1517*LTC!J1517+Indice!E1517*ETC!J787+Indice!F1517*ETH!J934+Indice!G1517*BCH!J787+Indice!H1517*XMR!J1377+Indice!I1517*ZEC!J787+Indice!J1517*EOS!J787+Indice!K1517*DASH!J1473+Indice!L1517*XLM!J1301)</f>
        <v>4.2607963550854284E-2</v>
      </c>
      <c r="Q1517" s="18">
        <f>((B$1494*BTC!E1517+Indice!C$1494*XRP!E1517+Indice!D$1494*LTC!E1517+Indice!F$1494*ETH!E934+Indice!H$1494*XMR!E1012+Indice!K$1494*DASH!E1473+Indice!L$1494*XLM!E1301+E$1494*ETC!E757+I$1494*ZEC!E818+J$1494*EOS!E787+G$1494*BCH!E787)/S$733)</f>
        <v>5927.2598144419226</v>
      </c>
      <c r="R1517" s="5"/>
      <c r="S1517" s="4"/>
      <c r="T1517" s="10"/>
      <c r="U1517" s="10"/>
    </row>
    <row r="1518" spans="1:21" x14ac:dyDescent="0.25">
      <c r="A1518" s="4">
        <v>43155</v>
      </c>
      <c r="B1518" s="10">
        <f>'Volumi Totali'!B1518/'Volumi Totali'!N1518</f>
        <v>0.55380550511811288</v>
      </c>
      <c r="C1518" s="10">
        <f>'Volumi Totali'!C1518/'Volumi Totali'!N1518</f>
        <v>3.9219881336611376E-2</v>
      </c>
      <c r="D1518" s="10">
        <f>'Volumi Totali'!D1518/'Volumi Totali'!N1518</f>
        <v>7.5035241295276542E-2</v>
      </c>
      <c r="E1518" s="10">
        <f>'Volumi Totali'!E1518/'Volumi Totali'!N1518</f>
        <v>0.10602464480894562</v>
      </c>
      <c r="F1518" s="10">
        <f>'Volumi Totali'!F1518/'Volumi Totali'!N1518</f>
        <v>0.15422974716372581</v>
      </c>
      <c r="G1518" s="10">
        <f>'Volumi Totali'!G1518/'Volumi Totali'!N1518</f>
        <v>3.3083209778272123E-2</v>
      </c>
      <c r="H1518" s="10">
        <f>'Volumi Totali'!H1518/'Volumi Totali'!N1518</f>
        <v>4.9798410034080018E-3</v>
      </c>
      <c r="I1518" s="10">
        <f>'Volumi Totali'!I1518/'Volumi Totali'!N1518</f>
        <v>4.6178304192467301E-3</v>
      </c>
      <c r="J1518" s="10">
        <f>'Volumi Totali'!J1518/'Volumi Totali'!N1518</f>
        <v>1.9353528205699105E-2</v>
      </c>
      <c r="K1518" s="10">
        <f>'Volumi Totali'!K1518/'Volumi Totali'!N1518</f>
        <v>6.8696593752345268E-3</v>
      </c>
      <c r="L1518" s="10">
        <f>'Volumi Totali'!L1518/'Volumi Totali'!N1518</f>
        <v>2.7809114954673001E-3</v>
      </c>
      <c r="N1518" s="11">
        <f t="shared" si="24"/>
        <v>1</v>
      </c>
      <c r="P1518" s="10">
        <f>(B1518*BTC!J1518+Indice!C1518*XRP!J1518+Indice!D1518*LTC!J1518+Indice!E1518*ETC!J788+Indice!F1518*ETH!J935+Indice!G1518*BCH!J788+Indice!H1518*XMR!J1378+Indice!I1518*ZEC!J788+Indice!J1518*EOS!J788+Indice!K1518*DASH!J1474+Indice!L1518*XLM!J1302)</f>
        <v>-4.436802763096491E-2</v>
      </c>
      <c r="Q1518" s="18">
        <f>((B$1494*BTC!E1518+Indice!C$1494*XRP!E1518+Indice!D$1494*LTC!E1518+Indice!F$1494*ETH!E935+Indice!H$1494*XMR!E1013+Indice!K$1494*DASH!E1474+Indice!L$1494*XLM!E1302+E$1494*ETC!E758+I$1494*ZEC!E819+J$1494*EOS!E788+G$1494*BCH!E788)/S$733)</f>
        <v>5650.2323324013751</v>
      </c>
      <c r="R1518" s="5"/>
      <c r="S1518" s="3"/>
      <c r="T1518" s="10"/>
      <c r="U1518" s="10"/>
    </row>
    <row r="1519" spans="1:21" x14ac:dyDescent="0.25">
      <c r="A1519" s="3">
        <v>43156</v>
      </c>
      <c r="B1519" s="10">
        <f>'Volumi Totali'!B1519/'Volumi Totali'!N1519</f>
        <v>0.56160010016744644</v>
      </c>
      <c r="C1519" s="10">
        <f>'Volumi Totali'!C1519/'Volumi Totali'!N1519</f>
        <v>3.5453016429770855E-2</v>
      </c>
      <c r="D1519" s="10">
        <f>'Volumi Totali'!D1519/'Volumi Totali'!N1519</f>
        <v>0.10121996476815104</v>
      </c>
      <c r="E1519" s="10">
        <f>'Volumi Totali'!E1519/'Volumi Totali'!N1519</f>
        <v>6.7450191088812936E-2</v>
      </c>
      <c r="F1519" s="10">
        <f>'Volumi Totali'!F1519/'Volumi Totali'!N1519</f>
        <v>0.16207160343908494</v>
      </c>
      <c r="G1519" s="10">
        <f>'Volumi Totali'!G1519/'Volumi Totali'!N1519</f>
        <v>3.568860006597787E-2</v>
      </c>
      <c r="H1519" s="10">
        <f>'Volumi Totali'!H1519/'Volumi Totali'!N1519</f>
        <v>3.3139675152375628E-3</v>
      </c>
      <c r="I1519" s="10">
        <f>'Volumi Totali'!I1519/'Volumi Totali'!N1519</f>
        <v>4.9348803626699427E-3</v>
      </c>
      <c r="J1519" s="10">
        <f>'Volumi Totali'!J1519/'Volumi Totali'!N1519</f>
        <v>1.7078352484988662E-2</v>
      </c>
      <c r="K1519" s="10">
        <f>'Volumi Totali'!K1519/'Volumi Totali'!N1519</f>
        <v>7.0297981329491416E-3</v>
      </c>
      <c r="L1519" s="10">
        <f>'Volumi Totali'!L1519/'Volumi Totali'!N1519</f>
        <v>4.15952554491062E-3</v>
      </c>
      <c r="N1519" s="11">
        <f t="shared" si="24"/>
        <v>1</v>
      </c>
      <c r="P1519" s="10">
        <f>(B1519*BTC!J1519+Indice!C1519*XRP!J1519+Indice!D1519*LTC!J1519+Indice!E1519*ETC!J789+Indice!F1519*ETH!J936+Indice!G1519*BCH!J789+Indice!H1519*XMR!J1379+Indice!I1519*ZEC!J789+Indice!J1519*EOS!J789+Indice!K1519*DASH!J1475+Indice!L1519*XLM!J1303)</f>
        <v>-3.8780803490211084E-3</v>
      </c>
      <c r="Q1519" s="18">
        <f>((B$1494*BTC!E1519+Indice!C$1494*XRP!E1519+Indice!D$1494*LTC!E1519+Indice!F$1494*ETH!E936+Indice!H$1494*XMR!E1014+Indice!K$1494*DASH!E1475+Indice!L$1494*XLM!E1303+E$1494*ETC!E759+I$1494*ZEC!E820+J$1494*EOS!E789+G$1494*BCH!E789)/S$733)</f>
        <v>5569.6735502490737</v>
      </c>
      <c r="R1519" s="5"/>
      <c r="S1519" s="4"/>
      <c r="T1519" s="10"/>
      <c r="U1519" s="10"/>
    </row>
    <row r="1520" spans="1:21" x14ac:dyDescent="0.25">
      <c r="A1520" s="4">
        <v>43157</v>
      </c>
      <c r="B1520" s="10">
        <f>'Volumi Totali'!B1520/'Volumi Totali'!N1520</f>
        <v>0.57620079132784008</v>
      </c>
      <c r="C1520" s="10">
        <f>'Volumi Totali'!C1520/'Volumi Totali'!N1520</f>
        <v>3.6260208680827299E-2</v>
      </c>
      <c r="D1520" s="10">
        <f>'Volumi Totali'!D1520/'Volumi Totali'!N1520</f>
        <v>0.10255355739329083</v>
      </c>
      <c r="E1520" s="10">
        <f>'Volumi Totali'!E1520/'Volumi Totali'!N1520</f>
        <v>4.9186220721404363E-2</v>
      </c>
      <c r="F1520" s="10">
        <f>'Volumi Totali'!F1520/'Volumi Totali'!N1520</f>
        <v>0.16164668846489591</v>
      </c>
      <c r="G1520" s="10">
        <f>'Volumi Totali'!G1520/'Volumi Totali'!N1520</f>
        <v>3.6384263469194975E-2</v>
      </c>
      <c r="H1520" s="10">
        <f>'Volumi Totali'!H1520/'Volumi Totali'!N1520</f>
        <v>4.2646996098987099E-3</v>
      </c>
      <c r="I1520" s="10">
        <f>'Volumi Totali'!I1520/'Volumi Totali'!N1520</f>
        <v>4.4496641304588407E-3</v>
      </c>
      <c r="J1520" s="10">
        <f>'Volumi Totali'!J1520/'Volumi Totali'!N1520</f>
        <v>1.9859926313234355E-2</v>
      </c>
      <c r="K1520" s="10">
        <f>'Volumi Totali'!K1520/'Volumi Totali'!N1520</f>
        <v>5.8309052284700449E-3</v>
      </c>
      <c r="L1520" s="10">
        <f>'Volumi Totali'!L1520/'Volumi Totali'!N1520</f>
        <v>3.3630746604845375E-3</v>
      </c>
      <c r="N1520" s="11">
        <f t="shared" si="24"/>
        <v>1.0000000000000002</v>
      </c>
      <c r="P1520" s="10">
        <f>(B1520*BTC!J1520+Indice!C1520*XRP!J1520+Indice!D1520*LTC!J1520+Indice!E1520*ETC!J790+Indice!F1520*ETH!J937+Indice!G1520*BCH!J790+Indice!H1520*XMR!J1380+Indice!I1520*ZEC!J790+Indice!J1520*EOS!J790+Indice!K1520*DASH!J1476+Indice!L1520*XLM!J1304)</f>
        <v>5.0017555338885911E-2</v>
      </c>
      <c r="Q1520" s="18">
        <f>((B$1494*BTC!E1520+Indice!C$1494*XRP!E1520+Indice!D$1494*LTC!E1520+Indice!F$1494*ETH!E937+Indice!H$1494*XMR!E1015+Indice!K$1494*DASH!E1476+Indice!L$1494*XLM!E1304+E$1494*ETC!E760+I$1494*ZEC!E821+J$1494*EOS!E790+G$1494*BCH!E790)/S$733)</f>
        <v>5963.5080280476577</v>
      </c>
      <c r="R1520" s="5"/>
      <c r="S1520" s="3"/>
      <c r="T1520" s="10"/>
      <c r="U1520" s="10"/>
    </row>
    <row r="1521" spans="1:21" x14ac:dyDescent="0.25">
      <c r="A1521" s="3">
        <v>43158</v>
      </c>
      <c r="B1521" s="10">
        <f>'Volumi Totali'!B1521/'Volumi Totali'!N1521</f>
        <v>0.59564924995737467</v>
      </c>
      <c r="C1521" s="10">
        <f>'Volumi Totali'!C1521/'Volumi Totali'!N1521</f>
        <v>2.6738795640499354E-2</v>
      </c>
      <c r="D1521" s="10">
        <f>'Volumi Totali'!D1521/'Volumi Totali'!N1521</f>
        <v>7.3231843559953422E-2</v>
      </c>
      <c r="E1521" s="10">
        <f>'Volumi Totali'!E1521/'Volumi Totali'!N1521</f>
        <v>4.3889305329825198E-2</v>
      </c>
      <c r="F1521" s="10">
        <f>'Volumi Totali'!F1521/'Volumi Totali'!N1521</f>
        <v>0.1756273443391643</v>
      </c>
      <c r="G1521" s="10">
        <f>'Volumi Totali'!G1521/'Volumi Totali'!N1521</f>
        <v>3.5990445675611278E-2</v>
      </c>
      <c r="H1521" s="10">
        <f>'Volumi Totali'!H1521/'Volumi Totali'!N1521</f>
        <v>5.542610035629939E-3</v>
      </c>
      <c r="I1521" s="10">
        <f>'Volumi Totali'!I1521/'Volumi Totali'!N1521</f>
        <v>3.8438564166265923E-3</v>
      </c>
      <c r="J1521" s="10">
        <f>'Volumi Totali'!J1521/'Volumi Totali'!N1521</f>
        <v>2.823275415639883E-2</v>
      </c>
      <c r="K1521" s="10">
        <f>'Volumi Totali'!K1521/'Volumi Totali'!N1521</f>
        <v>7.9929345776645153E-3</v>
      </c>
      <c r="L1521" s="10">
        <f>'Volumi Totali'!L1521/'Volumi Totali'!N1521</f>
        <v>3.2608603112519465E-3</v>
      </c>
      <c r="N1521" s="11">
        <f t="shared" si="24"/>
        <v>0.99999999999999978</v>
      </c>
      <c r="P1521" s="10">
        <f>(B1521*BTC!J1521+Indice!C1521*XRP!J1521+Indice!D1521*LTC!J1521+Indice!E1521*ETC!J791+Indice!F1521*ETH!J938+Indice!G1521*BCH!J791+Indice!H1521*XMR!J1381+Indice!I1521*ZEC!J791+Indice!J1521*EOS!J791+Indice!K1521*DASH!J1477+Indice!L1521*XLM!J1305)</f>
        <v>1.5809697134298917E-2</v>
      </c>
      <c r="Q1521" s="18">
        <f>((B$1494*BTC!E1521+Indice!C$1494*XRP!E1521+Indice!D$1494*LTC!E1521+Indice!F$1494*ETH!E938+Indice!H$1494*XMR!E1016+Indice!K$1494*DASH!E1477+Indice!L$1494*XLM!E1305+E$1494*ETC!E761+I$1494*ZEC!E822+J$1494*EOS!E791+G$1494*BCH!E791)/S$733)</f>
        <v>6161.6884508909961</v>
      </c>
      <c r="R1521" s="5"/>
      <c r="S1521" s="4"/>
      <c r="T1521" s="10"/>
      <c r="U1521" s="10"/>
    </row>
    <row r="1522" spans="1:21" x14ac:dyDescent="0.25">
      <c r="A1522" s="4">
        <v>43159</v>
      </c>
      <c r="B1522" s="10">
        <f>'Volumi Totali'!B1522/'Volumi Totali'!N1522</f>
        <v>0.6038104484615181</v>
      </c>
      <c r="C1522" s="10">
        <f>'Volumi Totali'!C1522/'Volumi Totali'!N1522</f>
        <v>2.8686303114173552E-2</v>
      </c>
      <c r="D1522" s="10">
        <f>'Volumi Totali'!D1522/'Volumi Totali'!N1522</f>
        <v>6.627473753802017E-2</v>
      </c>
      <c r="E1522" s="10">
        <f>'Volumi Totali'!E1522/'Volumi Totali'!N1522</f>
        <v>4.3669813284786557E-2</v>
      </c>
      <c r="F1522" s="10">
        <f>'Volumi Totali'!F1522/'Volumi Totali'!N1522</f>
        <v>0.17096874106647689</v>
      </c>
      <c r="G1522" s="10">
        <f>'Volumi Totali'!G1522/'Volumi Totali'!N1522</f>
        <v>3.2670769090202195E-2</v>
      </c>
      <c r="H1522" s="10">
        <f>'Volumi Totali'!H1522/'Volumi Totali'!N1522</f>
        <v>4.1769202366836898E-3</v>
      </c>
      <c r="I1522" s="10">
        <f>'Volumi Totali'!I1522/'Volumi Totali'!N1522</f>
        <v>4.6467669617638848E-3</v>
      </c>
      <c r="J1522" s="10">
        <f>'Volumi Totali'!J1522/'Volumi Totali'!N1522</f>
        <v>3.308444104424979E-2</v>
      </c>
      <c r="K1522" s="10">
        <f>'Volumi Totali'!K1522/'Volumi Totali'!N1522</f>
        <v>8.6194192607007974E-3</v>
      </c>
      <c r="L1522" s="10">
        <f>'Volumi Totali'!L1522/'Volumi Totali'!N1522</f>
        <v>3.3916399414243158E-3</v>
      </c>
      <c r="N1522" s="11">
        <f t="shared" si="24"/>
        <v>0.99999999999999989</v>
      </c>
      <c r="P1522" s="10">
        <f>(B1522*BTC!J1522+Indice!C1522*XRP!J1522+Indice!D1522*LTC!J1522+Indice!E1522*ETC!J792+Indice!F1522*ETH!J939+Indice!G1522*BCH!J792+Indice!H1522*XMR!J1382+Indice!I1522*ZEC!J792+Indice!J1522*EOS!J792+Indice!K1522*DASH!J1478+Indice!L1522*XLM!J1306)</f>
        <v>-2.932374943737049E-2</v>
      </c>
      <c r="Q1522" s="18">
        <f>((B$1494*BTC!E1522+Indice!C$1494*XRP!E1522+Indice!D$1494*LTC!E1522+Indice!F$1494*ETH!E939+Indice!H$1494*XMR!E1017+Indice!K$1494*DASH!E1478+Indice!L$1494*XLM!E1306+E$1494*ETC!E762+I$1494*ZEC!E823+J$1494*EOS!E792+G$1494*BCH!E792)/S$733)</f>
        <v>5973.8193051140834</v>
      </c>
      <c r="R1522" s="5"/>
      <c r="S1522" s="3"/>
      <c r="T1522" s="10"/>
      <c r="U1522" s="10"/>
    </row>
    <row r="1523" spans="1:21" x14ac:dyDescent="0.25">
      <c r="A1523" s="3">
        <v>43160</v>
      </c>
      <c r="B1523" s="10">
        <f>'Volumi Totali'!B1523/'Volumi Totali'!N1523</f>
        <v>0.61969894279577531</v>
      </c>
      <c r="C1523" s="10">
        <f>'Volumi Totali'!C1523/'Volumi Totali'!N1523</f>
        <v>4.0249418609449333E-2</v>
      </c>
      <c r="D1523" s="10">
        <f>'Volumi Totali'!D1523/'Volumi Totali'!N1523</f>
        <v>5.7465586210846673E-2</v>
      </c>
      <c r="E1523" s="10">
        <f>'Volumi Totali'!E1523/'Volumi Totali'!N1523</f>
        <v>4.3585435116577684E-2</v>
      </c>
      <c r="F1523" s="10">
        <f>'Volumi Totali'!F1523/'Volumi Totali'!N1523</f>
        <v>0.15824457577715231</v>
      </c>
      <c r="G1523" s="10">
        <f>'Volumi Totali'!G1523/'Volumi Totali'!N1523</f>
        <v>4.0840808145797561E-2</v>
      </c>
      <c r="H1523" s="10">
        <f>'Volumi Totali'!H1523/'Volumi Totali'!N1523</f>
        <v>5.2545192286834515E-3</v>
      </c>
      <c r="I1523" s="10">
        <f>'Volumi Totali'!I1523/'Volumi Totali'!N1523</f>
        <v>3.7553065500998276E-3</v>
      </c>
      <c r="J1523" s="10">
        <f>'Volumi Totali'!J1523/'Volumi Totali'!N1523</f>
        <v>1.8134287668022248E-2</v>
      </c>
      <c r="K1523" s="10">
        <f>'Volumi Totali'!K1523/'Volumi Totali'!N1523</f>
        <v>8.8218821792536792E-3</v>
      </c>
      <c r="L1523" s="10">
        <f>'Volumi Totali'!L1523/'Volumi Totali'!N1523</f>
        <v>3.9492377183419098E-3</v>
      </c>
      <c r="N1523" s="11">
        <f t="shared" si="24"/>
        <v>1</v>
      </c>
      <c r="P1523" s="10">
        <f>(B1523*BTC!J1523+Indice!C1523*XRP!J1523+Indice!D1523*LTC!J1523+Indice!E1523*ETC!J793+Indice!F1523*ETH!J940+Indice!G1523*BCH!J793+Indice!H1523*XMR!J1383+Indice!I1523*ZEC!J793+Indice!J1523*EOS!J793+Indice!K1523*DASH!J1479+Indice!L1523*XLM!J1307)</f>
        <v>4.3999496433609099E-2</v>
      </c>
      <c r="Q1523" s="18">
        <f>((B$1522*BTC!E1523+Indice!C$1522*XRP!E1523+Indice!D$1522*LTC!E1523+Indice!F$1522*ETH!E940+Indice!H$1522*XMR!E1018+Indice!K$1522*DASH!E1479+Indice!L$1522*XLM!E1307+E$1522*ETC!E763+I$1522*ZEC!E824+J$1522*EOS!E793+G$1522*BCH!E793)/S$733)</f>
        <v>7409.2580210303267</v>
      </c>
      <c r="R1523" s="5"/>
      <c r="S1523" s="4"/>
      <c r="T1523" s="10"/>
      <c r="U1523" s="10"/>
    </row>
    <row r="1524" spans="1:21" x14ac:dyDescent="0.25">
      <c r="A1524" s="4">
        <v>43161</v>
      </c>
      <c r="B1524" s="10">
        <f>'Volumi Totali'!B1524/'Volumi Totali'!N1524</f>
        <v>0.63667848004128802</v>
      </c>
      <c r="C1524" s="10">
        <f>'Volumi Totali'!C1524/'Volumi Totali'!N1524</f>
        <v>2.26442817032445E-2</v>
      </c>
      <c r="D1524" s="10">
        <f>'Volumi Totali'!D1524/'Volumi Totali'!N1524</f>
        <v>5.2395919649953028E-2</v>
      </c>
      <c r="E1524" s="10">
        <f>'Volumi Totali'!E1524/'Volumi Totali'!N1524</f>
        <v>4.6519377148704737E-2</v>
      </c>
      <c r="F1524" s="10">
        <f>'Volumi Totali'!F1524/'Volumi Totali'!N1524</f>
        <v>0.15827336375848017</v>
      </c>
      <c r="G1524" s="10">
        <f>'Volumi Totali'!G1524/'Volumi Totali'!N1524</f>
        <v>3.5214949626786271E-2</v>
      </c>
      <c r="H1524" s="10">
        <f>'Volumi Totali'!H1524/'Volumi Totali'!N1524</f>
        <v>1.4255982098877721E-2</v>
      </c>
      <c r="I1524" s="10">
        <f>'Volumi Totali'!I1524/'Volumi Totali'!N1524</f>
        <v>4.5698612752699558E-3</v>
      </c>
      <c r="J1524" s="10">
        <f>'Volumi Totali'!J1524/'Volumi Totali'!N1524</f>
        <v>1.7681164724588579E-2</v>
      </c>
      <c r="K1524" s="10">
        <f>'Volumi Totali'!K1524/'Volumi Totali'!N1524</f>
        <v>8.5602396113963891E-3</v>
      </c>
      <c r="L1524" s="10">
        <f>'Volumi Totali'!L1524/'Volumi Totali'!N1524</f>
        <v>3.2063803614106163E-3</v>
      </c>
      <c r="N1524" s="11">
        <f t="shared" si="24"/>
        <v>0.99999999999999989</v>
      </c>
      <c r="P1524" s="10">
        <f>(B1524*BTC!J1524+Indice!C1524*XRP!J1524+Indice!D1524*LTC!J1524+Indice!E1524*ETC!J794+Indice!F1524*ETH!J941+Indice!G1524*BCH!J794+Indice!H1524*XMR!J1384+Indice!I1524*ZEC!J794+Indice!J1524*EOS!J794+Indice!K1524*DASH!J1480+Indice!L1524*XLM!J1308)</f>
        <v>2.1405204995207411E-4</v>
      </c>
      <c r="Q1524" s="18">
        <f>((B$1522*BTC!E1524+Indice!C$1522*XRP!E1524+Indice!D$1522*LTC!E1524+Indice!F$1522*ETH!E941+Indice!H$1522*XMR!E1019+Indice!K$1522*DASH!E1480+Indice!L$1522*XLM!E1308+E$1522*ETC!E764+I$1522*ZEC!E825+J$1522*EOS!E794+G$1522*BCH!E794)/S$733)</f>
        <v>7494.4013811115974</v>
      </c>
      <c r="R1524" s="5"/>
      <c r="S1524" s="3"/>
      <c r="T1524" s="10"/>
      <c r="U1524" s="10"/>
    </row>
    <row r="1525" spans="1:21" x14ac:dyDescent="0.25">
      <c r="A1525" s="3">
        <v>43162</v>
      </c>
      <c r="B1525" s="10">
        <f>'Volumi Totali'!B1525/'Volumi Totali'!N1525</f>
        <v>0.60894622912290342</v>
      </c>
      <c r="C1525" s="10">
        <f>'Volumi Totali'!C1525/'Volumi Totali'!N1525</f>
        <v>2.5562002083739422E-2</v>
      </c>
      <c r="D1525" s="10">
        <f>'Volumi Totali'!D1525/'Volumi Totali'!N1525</f>
        <v>6.2060438023886284E-2</v>
      </c>
      <c r="E1525" s="10">
        <f>'Volumi Totali'!E1525/'Volumi Totali'!N1525</f>
        <v>6.3679700109411416E-2</v>
      </c>
      <c r="F1525" s="10">
        <f>'Volumi Totali'!F1525/'Volumi Totali'!N1525</f>
        <v>0.15466916967027444</v>
      </c>
      <c r="G1525" s="10">
        <f>'Volumi Totali'!G1525/'Volumi Totali'!N1525</f>
        <v>3.382721998009168E-2</v>
      </c>
      <c r="H1525" s="10">
        <f>'Volumi Totali'!H1525/'Volumi Totali'!N1525</f>
        <v>1.7841058899806091E-2</v>
      </c>
      <c r="I1525" s="10">
        <f>'Volumi Totali'!I1525/'Volumi Totali'!N1525</f>
        <v>5.5578490858417878E-3</v>
      </c>
      <c r="J1525" s="10">
        <f>'Volumi Totali'!J1525/'Volumi Totali'!N1525</f>
        <v>1.2910562104955026E-2</v>
      </c>
      <c r="K1525" s="10">
        <f>'Volumi Totali'!K1525/'Volumi Totali'!N1525</f>
        <v>1.0137680997520694E-2</v>
      </c>
      <c r="L1525" s="10">
        <f>'Volumi Totali'!L1525/'Volumi Totali'!N1525</f>
        <v>4.8080899215697543E-3</v>
      </c>
      <c r="N1525" s="11">
        <f t="shared" si="24"/>
        <v>0.99999999999999989</v>
      </c>
      <c r="P1525" s="10">
        <f>(B1525*BTC!J1525+Indice!C1525*XRP!J1525+Indice!D1525*LTC!J1525+Indice!E1525*ETC!J795+Indice!F1525*ETH!J942+Indice!G1525*BCH!J795+Indice!H1525*XMR!J1385+Indice!I1525*ZEC!J795+Indice!J1525*EOS!J795+Indice!K1525*DASH!J1481+Indice!L1525*XLM!J1309)</f>
        <v>2.3672832183612925E-2</v>
      </c>
      <c r="Q1525" s="18">
        <f>((B$1522*BTC!E1525+Indice!C$1522*XRP!E1525+Indice!D$1522*LTC!E1525+Indice!F$1522*ETH!E942+Indice!H$1522*XMR!E1020+Indice!K$1522*DASH!E1481+Indice!L$1522*XLM!E1309+E$1522*ETC!E765+I$1522*ZEC!E826+J$1522*EOS!E795+G$1522*BCH!E795)/S$733)</f>
        <v>7758.4528995364672</v>
      </c>
      <c r="R1525" s="5"/>
      <c r="S1525" s="4"/>
      <c r="T1525" s="10"/>
      <c r="U1525" s="10"/>
    </row>
    <row r="1526" spans="1:21" x14ac:dyDescent="0.25">
      <c r="A1526" s="4">
        <v>43163</v>
      </c>
      <c r="B1526" s="10">
        <f>'Volumi Totali'!B1526/'Volumi Totali'!N1526</f>
        <v>0.56493464501050406</v>
      </c>
      <c r="C1526" s="10">
        <f>'Volumi Totali'!C1526/'Volumi Totali'!N1526</f>
        <v>7.4025228837264812E-2</v>
      </c>
      <c r="D1526" s="10">
        <f>'Volumi Totali'!D1526/'Volumi Totali'!N1526</f>
        <v>5.3360590131313362E-2</v>
      </c>
      <c r="E1526" s="10">
        <f>'Volumi Totali'!E1526/'Volumi Totali'!N1526</f>
        <v>6.0128401499659617E-2</v>
      </c>
      <c r="F1526" s="10">
        <f>'Volumi Totali'!F1526/'Volumi Totali'!N1526</f>
        <v>0.15765968145255296</v>
      </c>
      <c r="G1526" s="10">
        <f>'Volumi Totali'!G1526/'Volumi Totali'!N1526</f>
        <v>3.413146367908293E-2</v>
      </c>
      <c r="H1526" s="10">
        <f>'Volumi Totali'!H1526/'Volumi Totali'!N1526</f>
        <v>1.1431473861547119E-2</v>
      </c>
      <c r="I1526" s="10">
        <f>'Volumi Totali'!I1526/'Volumi Totali'!N1526</f>
        <v>5.9087329459890587E-3</v>
      </c>
      <c r="J1526" s="10">
        <f>'Volumi Totali'!J1526/'Volumi Totali'!N1526</f>
        <v>1.8181645291963817E-2</v>
      </c>
      <c r="K1526" s="10">
        <f>'Volumi Totali'!K1526/'Volumi Totali'!N1526</f>
        <v>1.0962749355986458E-2</v>
      </c>
      <c r="L1526" s="10">
        <f>'Volumi Totali'!L1526/'Volumi Totali'!N1526</f>
        <v>9.275387934135822E-3</v>
      </c>
      <c r="N1526" s="11">
        <f t="shared" si="24"/>
        <v>1</v>
      </c>
      <c r="P1526" s="10">
        <f>(B1526*BTC!J1526+Indice!C1526*XRP!J1526+Indice!D1526*LTC!J1526+Indice!E1526*ETC!J796+Indice!F1526*ETH!J943+Indice!G1526*BCH!J796+Indice!H1526*XMR!J1386+Indice!I1526*ZEC!J796+Indice!J1526*EOS!J796+Indice!K1526*DASH!J1482+Indice!L1526*XLM!J1310)</f>
        <v>1.828223149527209E-2</v>
      </c>
      <c r="Q1526" s="18">
        <f>((B$1522*BTC!E1526+Indice!C$1522*XRP!E1526+Indice!D$1522*LTC!E1526+Indice!F$1522*ETH!E943+Indice!H$1522*XMR!E1021+Indice!K$1522*DASH!E1482+Indice!L$1522*XLM!E1310+E$1522*ETC!E766+I$1522*ZEC!E827+J$1522*EOS!E796+G$1522*BCH!E796)/S$733)</f>
        <v>7776.3407012355274</v>
      </c>
      <c r="R1526" s="5"/>
      <c r="S1526" s="3"/>
      <c r="T1526" s="10"/>
      <c r="U1526" s="10"/>
    </row>
    <row r="1527" spans="1:21" x14ac:dyDescent="0.25">
      <c r="A1527" s="3">
        <v>43164</v>
      </c>
      <c r="B1527" s="10">
        <f>'Volumi Totali'!B1527/'Volumi Totali'!N1527</f>
        <v>0.52811494966751771</v>
      </c>
      <c r="C1527" s="10">
        <f>'Volumi Totali'!C1527/'Volumi Totali'!N1527</f>
        <v>0.13935094393317887</v>
      </c>
      <c r="D1527" s="10">
        <f>'Volumi Totali'!D1527/'Volumi Totali'!N1527</f>
        <v>4.856398628330396E-2</v>
      </c>
      <c r="E1527" s="10">
        <f>'Volumi Totali'!E1527/'Volumi Totali'!N1527</f>
        <v>5.2025105804599549E-2</v>
      </c>
      <c r="F1527" s="10">
        <f>'Volumi Totali'!F1527/'Volumi Totali'!N1527</f>
        <v>0.1549995759822782</v>
      </c>
      <c r="G1527" s="10">
        <f>'Volumi Totali'!G1527/'Volumi Totali'!N1527</f>
        <v>2.8581633033633747E-2</v>
      </c>
      <c r="H1527" s="10">
        <f>'Volumi Totali'!H1527/'Volumi Totali'!N1527</f>
        <v>1.0686985271410446E-2</v>
      </c>
      <c r="I1527" s="10">
        <f>'Volumi Totali'!I1527/'Volumi Totali'!N1527</f>
        <v>4.7072766398459044E-3</v>
      </c>
      <c r="J1527" s="10">
        <f>'Volumi Totali'!J1527/'Volumi Totali'!N1527</f>
        <v>1.4999156477815186E-2</v>
      </c>
      <c r="K1527" s="10">
        <f>'Volumi Totali'!K1527/'Volumi Totali'!N1527</f>
        <v>9.9265566871851955E-3</v>
      </c>
      <c r="L1527" s="10">
        <f>'Volumi Totali'!L1527/'Volumi Totali'!N1527</f>
        <v>8.0438302192311593E-3</v>
      </c>
      <c r="N1527" s="11">
        <f t="shared" si="24"/>
        <v>0.99999999999999978</v>
      </c>
      <c r="P1527" s="10">
        <f>(B1527*BTC!J1527+Indice!C1527*XRP!J1527+Indice!D1527*LTC!J1527+Indice!E1527*ETC!J797+Indice!F1527*ETH!J944+Indice!G1527*BCH!J797+Indice!H1527*XMR!J1387+Indice!I1527*ZEC!J797+Indice!J1527*EOS!J797+Indice!K1527*DASH!J1483+Indice!L1527*XLM!J1311)</f>
        <v>-1.4223057803691768E-2</v>
      </c>
      <c r="Q1527" s="18">
        <f>((B$1522*BTC!E1527+Indice!C$1522*XRP!E1527+Indice!D$1522*LTC!E1527+Indice!F$1522*ETH!E944+Indice!H$1522*XMR!E1022+Indice!K$1522*DASH!E1483+Indice!L$1522*XLM!E1311+E$1522*ETC!E767+I$1522*ZEC!E828+J$1522*EOS!E797+G$1522*BCH!E797)/S$733)</f>
        <v>7812.4956007178544</v>
      </c>
      <c r="R1527" s="5"/>
      <c r="S1527" s="4"/>
      <c r="T1527" s="10"/>
      <c r="U1527" s="10"/>
    </row>
    <row r="1528" spans="1:21" x14ac:dyDescent="0.25">
      <c r="A1528" s="4">
        <v>43165</v>
      </c>
      <c r="B1528" s="10">
        <f>'Volumi Totali'!B1528/'Volumi Totali'!N1528</f>
        <v>0.5865686199623632</v>
      </c>
      <c r="C1528" s="10">
        <f>'Volumi Totali'!C1528/'Volumi Totali'!N1528</f>
        <v>7.5137642182653411E-2</v>
      </c>
      <c r="D1528" s="10">
        <f>'Volumi Totali'!D1528/'Volumi Totali'!N1528</f>
        <v>5.6756143427443312E-2</v>
      </c>
      <c r="E1528" s="10">
        <f>'Volumi Totali'!E1528/'Volumi Totali'!N1528</f>
        <v>3.3295097794916489E-2</v>
      </c>
      <c r="F1528" s="10">
        <f>'Volumi Totali'!F1528/'Volumi Totali'!N1528</f>
        <v>0.16682018493452275</v>
      </c>
      <c r="G1528" s="10">
        <f>'Volumi Totali'!G1528/'Volumi Totali'!N1528</f>
        <v>3.4494563689534831E-2</v>
      </c>
      <c r="H1528" s="10">
        <f>'Volumi Totali'!H1528/'Volumi Totali'!N1528</f>
        <v>8.0026766424551917E-3</v>
      </c>
      <c r="I1528" s="10">
        <f>'Volumi Totali'!I1528/'Volumi Totali'!N1528</f>
        <v>4.9405672278539942E-3</v>
      </c>
      <c r="J1528" s="10">
        <f>'Volumi Totali'!J1528/'Volumi Totali'!N1528</f>
        <v>2.0006197087521067E-2</v>
      </c>
      <c r="K1528" s="10">
        <f>'Volumi Totali'!K1528/'Volumi Totali'!N1528</f>
        <v>1.0188628879028414E-2</v>
      </c>
      <c r="L1528" s="10">
        <f>'Volumi Totali'!L1528/'Volumi Totali'!N1528</f>
        <v>3.7896781717073093E-3</v>
      </c>
      <c r="N1528" s="11">
        <f t="shared" si="24"/>
        <v>0.99999999999999989</v>
      </c>
      <c r="P1528" s="10">
        <f>(B1528*BTC!J1528+Indice!C1528*XRP!J1528+Indice!D1528*LTC!J1528+Indice!E1528*ETC!J798+Indice!F1528*ETH!J945+Indice!G1528*BCH!J798+Indice!H1528*XMR!J1388+Indice!I1528*ZEC!J798+Indice!J1528*EOS!J798+Indice!K1528*DASH!J1484+Indice!L1528*XLM!J1312)</f>
        <v>-5.4633321511411086E-2</v>
      </c>
      <c r="Q1528" s="18">
        <f>((B$1522*BTC!E1528+Indice!C$1522*XRP!E1528+Indice!D$1522*LTC!E1528+Indice!F$1522*ETH!E945+Indice!H$1522*XMR!E1023+Indice!K$1522*DASH!E1484+Indice!L$1522*XLM!E1312+E$1522*ETC!E768+I$1522*ZEC!E829+J$1522*EOS!E798+G$1522*BCH!E798)/S$733)</f>
        <v>7281.9932653015649</v>
      </c>
      <c r="R1528" s="5"/>
      <c r="S1528" s="3"/>
      <c r="T1528" s="10"/>
      <c r="U1528" s="10"/>
    </row>
    <row r="1529" spans="1:21" x14ac:dyDescent="0.25">
      <c r="A1529" s="3">
        <v>43166</v>
      </c>
      <c r="B1529" s="10">
        <f>'Volumi Totali'!B1529/'Volumi Totali'!N1529</f>
        <v>0.61836186812733618</v>
      </c>
      <c r="C1529" s="10">
        <f>'Volumi Totali'!C1529/'Volumi Totali'!N1529</f>
        <v>5.6902666735111219E-2</v>
      </c>
      <c r="D1529" s="10">
        <f>'Volumi Totali'!D1529/'Volumi Totali'!N1529</f>
        <v>5.3130253590588858E-2</v>
      </c>
      <c r="E1529" s="10">
        <f>'Volumi Totali'!E1529/'Volumi Totali'!N1529</f>
        <v>2.9329192975698314E-2</v>
      </c>
      <c r="F1529" s="10">
        <f>'Volumi Totali'!F1529/'Volumi Totali'!N1529</f>
        <v>0.15289957653038475</v>
      </c>
      <c r="G1529" s="10">
        <f>'Volumi Totali'!G1529/'Volumi Totali'!N1529</f>
        <v>3.1995528024206119E-2</v>
      </c>
      <c r="H1529" s="10">
        <f>'Volumi Totali'!H1529/'Volumi Totali'!N1529</f>
        <v>1.1393423969288814E-2</v>
      </c>
      <c r="I1529" s="10">
        <f>'Volumi Totali'!I1529/'Volumi Totali'!N1529</f>
        <v>4.1798049056364656E-3</v>
      </c>
      <c r="J1529" s="10">
        <f>'Volumi Totali'!J1529/'Volumi Totali'!N1529</f>
        <v>2.9762922807916314E-2</v>
      </c>
      <c r="K1529" s="10">
        <f>'Volumi Totali'!K1529/'Volumi Totali'!N1529</f>
        <v>7.6597390320916449E-3</v>
      </c>
      <c r="L1529" s="10">
        <f>'Volumi Totali'!L1529/'Volumi Totali'!N1529</f>
        <v>4.3850233017413021E-3</v>
      </c>
      <c r="N1529" s="11">
        <f t="shared" si="24"/>
        <v>1</v>
      </c>
      <c r="P1529" s="10">
        <f>(B1529*BTC!J1529+Indice!C1529*XRP!J1529+Indice!D1529*LTC!J1529+Indice!E1529*ETC!J799+Indice!F1529*ETH!J946+Indice!G1529*BCH!J799+Indice!H1529*XMR!J1389+Indice!I1529*ZEC!J799+Indice!J1529*EOS!J799+Indice!K1529*DASH!J1485+Indice!L1529*XLM!J1313)</f>
        <v>-7.4964957767864548E-2</v>
      </c>
      <c r="Q1529" s="18">
        <f>((B$1522*BTC!E1529+Indice!C$1522*XRP!E1529+Indice!D$1522*LTC!E1529+Indice!F$1522*ETH!E946+Indice!H$1522*XMR!E1024+Indice!K$1522*DASH!E1485+Indice!L$1522*XLM!E1313+E$1522*ETC!E769+I$1522*ZEC!E830+J$1522*EOS!E799+G$1522*BCH!E799)/S$733)</f>
        <v>6730.6432881754217</v>
      </c>
      <c r="R1529" s="5"/>
      <c r="S1529" s="4"/>
      <c r="T1529" s="10"/>
      <c r="U1529" s="10"/>
    </row>
    <row r="1530" spans="1:21" x14ac:dyDescent="0.25">
      <c r="A1530" s="4">
        <v>43167</v>
      </c>
      <c r="B1530" s="10">
        <f>'Volumi Totali'!B1530/'Volumi Totali'!N1530</f>
        <v>0.60424678975327173</v>
      </c>
      <c r="C1530" s="10">
        <f>'Volumi Totali'!C1530/'Volumi Totali'!N1530</f>
        <v>4.2000427933216407E-2</v>
      </c>
      <c r="D1530" s="10">
        <f>'Volumi Totali'!D1530/'Volumi Totali'!N1530</f>
        <v>5.1503194774218462E-2</v>
      </c>
      <c r="E1530" s="10">
        <f>'Volumi Totali'!E1530/'Volumi Totali'!N1530</f>
        <v>5.2089103333723748E-2</v>
      </c>
      <c r="F1530" s="10">
        <f>'Volumi Totali'!F1530/'Volumi Totali'!N1530</f>
        <v>0.15905971656152776</v>
      </c>
      <c r="G1530" s="10">
        <f>'Volumi Totali'!G1530/'Volumi Totali'!N1530</f>
        <v>3.7545825024255006E-2</v>
      </c>
      <c r="H1530" s="10">
        <f>'Volumi Totali'!H1530/'Volumi Totali'!N1530</f>
        <v>1.0798610913591668E-2</v>
      </c>
      <c r="I1530" s="10">
        <f>'Volumi Totali'!I1530/'Volumi Totali'!N1530</f>
        <v>4.8584331522375963E-3</v>
      </c>
      <c r="J1530" s="10">
        <f>'Volumi Totali'!J1530/'Volumi Totali'!N1530</f>
        <v>2.5172289211973481E-2</v>
      </c>
      <c r="K1530" s="10">
        <f>'Volumi Totali'!K1530/'Volumi Totali'!N1530</f>
        <v>8.7539851195430861E-3</v>
      </c>
      <c r="L1530" s="10">
        <f>'Volumi Totali'!L1530/'Volumi Totali'!N1530</f>
        <v>3.9716242224410283E-3</v>
      </c>
      <c r="N1530" s="11">
        <f t="shared" si="24"/>
        <v>0.99999999999999989</v>
      </c>
      <c r="P1530" s="10">
        <f>(B1530*BTC!J1530+Indice!C1530*XRP!J1530+Indice!D1530*LTC!J1530+Indice!E1530*ETC!J800+Indice!F1530*ETH!J947+Indice!G1530*BCH!J800+Indice!H1530*XMR!J1390+Indice!I1530*ZEC!J800+Indice!J1530*EOS!J800+Indice!K1530*DASH!J1486+Indice!L1530*XLM!J1314)</f>
        <v>-5.3497675361242135E-2</v>
      </c>
      <c r="Q1530" s="18">
        <f>((B$1522*BTC!E1530+Indice!C$1522*XRP!E1530+Indice!D$1522*LTC!E1530+Indice!F$1522*ETH!E947+Indice!H$1522*XMR!E1025+Indice!K$1522*DASH!E1486+Indice!L$1522*XLM!E1314+E$1522*ETC!E770+I$1522*ZEC!E831+J$1522*EOS!E800+G$1522*BCH!E800)/S$733)</f>
        <v>6344.9398852024642</v>
      </c>
      <c r="R1530" s="5"/>
      <c r="S1530" s="3"/>
      <c r="T1530" s="10"/>
      <c r="U1530" s="10"/>
    </row>
    <row r="1531" spans="1:21" x14ac:dyDescent="0.25">
      <c r="A1531" s="3">
        <v>43168</v>
      </c>
      <c r="B1531" s="10">
        <f>'Volumi Totali'!B1531/'Volumi Totali'!N1531</f>
        <v>0.59169587455778994</v>
      </c>
      <c r="C1531" s="10">
        <f>'Volumi Totali'!C1531/'Volumi Totali'!N1531</f>
        <v>6.7244316557013753E-2</v>
      </c>
      <c r="D1531" s="10">
        <f>'Volumi Totali'!D1531/'Volumi Totali'!N1531</f>
        <v>6.412825757670218E-2</v>
      </c>
      <c r="E1531" s="10">
        <f>'Volumi Totali'!E1531/'Volumi Totali'!N1531</f>
        <v>3.3962558687224038E-2</v>
      </c>
      <c r="F1531" s="10">
        <f>'Volumi Totali'!F1531/'Volumi Totali'!N1531</f>
        <v>0.15179684664150198</v>
      </c>
      <c r="G1531" s="10">
        <f>'Volumi Totali'!G1531/'Volumi Totali'!N1531</f>
        <v>3.47292187882405E-2</v>
      </c>
      <c r="H1531" s="10">
        <f>'Volumi Totali'!H1531/'Volumi Totali'!N1531</f>
        <v>1.0541527444616542E-2</v>
      </c>
      <c r="I1531" s="10">
        <f>'Volumi Totali'!I1531/'Volumi Totali'!N1531</f>
        <v>5.124916056072364E-3</v>
      </c>
      <c r="J1531" s="10">
        <f>'Volumi Totali'!J1531/'Volumi Totali'!N1531</f>
        <v>2.9176344126758184E-2</v>
      </c>
      <c r="K1531" s="10">
        <f>'Volumi Totali'!K1531/'Volumi Totali'!N1531</f>
        <v>7.7363358463296414E-3</v>
      </c>
      <c r="L1531" s="10">
        <f>'Volumi Totali'!L1531/'Volumi Totali'!N1531</f>
        <v>3.8638037177509202E-3</v>
      </c>
      <c r="N1531" s="11">
        <f t="shared" si="24"/>
        <v>1</v>
      </c>
      <c r="P1531" s="10">
        <f>(B1531*BTC!J1531+Indice!C1531*XRP!J1531+Indice!D1531*LTC!J1531+Indice!E1531*ETC!J801+Indice!F1531*ETH!J948+Indice!G1531*BCH!J801+Indice!H1531*XMR!J1391+Indice!I1531*ZEC!J801+Indice!J1531*EOS!J801+Indice!K1531*DASH!J1487+Indice!L1531*XLM!J1315)</f>
        <v>1.0728879861542768E-2</v>
      </c>
      <c r="Q1531" s="18">
        <f>((B$1522*BTC!E1531+Indice!C$1522*XRP!E1531+Indice!D$1522*LTC!E1531+Indice!F$1522*ETH!E948+Indice!H$1522*XMR!E1026+Indice!K$1522*DASH!E1487+Indice!L$1522*XLM!E1315+E$1522*ETC!E771+I$1522*ZEC!E832+J$1522*EOS!E801+G$1522*BCH!E801)/S$733)</f>
        <v>6313.5212584766141</v>
      </c>
      <c r="R1531" s="5"/>
      <c r="S1531" s="4"/>
      <c r="T1531" s="10"/>
      <c r="U1531" s="10"/>
    </row>
    <row r="1532" spans="1:21" x14ac:dyDescent="0.25">
      <c r="A1532" s="4">
        <v>43169</v>
      </c>
      <c r="B1532" s="10">
        <f>'Volumi Totali'!B1532/'Volumi Totali'!N1532</f>
        <v>0.58971142971627477</v>
      </c>
      <c r="C1532" s="10">
        <f>'Volumi Totali'!C1532/'Volumi Totali'!N1532</f>
        <v>4.4085593964374802E-2</v>
      </c>
      <c r="D1532" s="10">
        <f>'Volumi Totali'!D1532/'Volumi Totali'!N1532</f>
        <v>6.851545009911407E-2</v>
      </c>
      <c r="E1532" s="10">
        <f>'Volumi Totali'!E1532/'Volumi Totali'!N1532</f>
        <v>2.8769005647287835E-2</v>
      </c>
      <c r="F1532" s="10">
        <f>'Volumi Totali'!F1532/'Volumi Totali'!N1532</f>
        <v>0.16783333607741976</v>
      </c>
      <c r="G1532" s="10">
        <f>'Volumi Totali'!G1532/'Volumi Totali'!N1532</f>
        <v>4.0548957915178749E-2</v>
      </c>
      <c r="H1532" s="10">
        <f>'Volumi Totali'!H1532/'Volumi Totali'!N1532</f>
        <v>8.5869515146448829E-3</v>
      </c>
      <c r="I1532" s="10">
        <f>'Volumi Totali'!I1532/'Volumi Totali'!N1532</f>
        <v>5.650777281619274E-3</v>
      </c>
      <c r="J1532" s="10">
        <f>'Volumi Totali'!J1532/'Volumi Totali'!N1532</f>
        <v>3.3901794354526261E-2</v>
      </c>
      <c r="K1532" s="10">
        <f>'Volumi Totali'!K1532/'Volumi Totali'!N1532</f>
        <v>9.9921024439268182E-3</v>
      </c>
      <c r="L1532" s="10">
        <f>'Volumi Totali'!L1532/'Volumi Totali'!N1532</f>
        <v>2.4046009856327536E-3</v>
      </c>
      <c r="N1532" s="11">
        <f t="shared" si="24"/>
        <v>0.99999999999999989</v>
      </c>
      <c r="P1532" s="10">
        <f>(B1532*BTC!J1532+Indice!C1532*XRP!J1532+Indice!D1532*LTC!J1532+Indice!E1532*ETC!J802+Indice!F1532*ETH!J949+Indice!G1532*BCH!J802+Indice!H1532*XMR!J1392+Indice!I1532*ZEC!J802+Indice!J1532*EOS!J802+Indice!K1532*DASH!J1488+Indice!L1532*XLM!J1316)</f>
        <v>-5.4522192886869242E-2</v>
      </c>
      <c r="Q1532" s="18">
        <f>((B$1522*BTC!E1532+Indice!C$1522*XRP!E1532+Indice!D$1522*LTC!E1532+Indice!F$1522*ETH!E949+Indice!H$1522*XMR!E1027+Indice!K$1522*DASH!E1488+Indice!L$1522*XLM!E1316+E$1522*ETC!E772+I$1522*ZEC!E833+J$1522*EOS!E802+G$1522*BCH!E802)/S$733)</f>
        <v>5993.5052152129592</v>
      </c>
      <c r="R1532" s="5"/>
      <c r="S1532" s="3"/>
      <c r="T1532" s="10"/>
      <c r="U1532" s="10"/>
    </row>
    <row r="1533" spans="1:21" x14ac:dyDescent="0.25">
      <c r="A1533" s="3">
        <v>43170</v>
      </c>
      <c r="B1533" s="10">
        <f>'Volumi Totali'!B1533/'Volumi Totali'!N1533</f>
        <v>0.61004822724786312</v>
      </c>
      <c r="C1533" s="10">
        <f>'Volumi Totali'!C1533/'Volumi Totali'!N1533</f>
        <v>4.5825725310384979E-2</v>
      </c>
      <c r="D1533" s="10">
        <f>'Volumi Totali'!D1533/'Volumi Totali'!N1533</f>
        <v>6.4855280277909197E-2</v>
      </c>
      <c r="E1533" s="10">
        <f>'Volumi Totali'!E1533/'Volumi Totali'!N1533</f>
        <v>2.6970762546622729E-2</v>
      </c>
      <c r="F1533" s="10">
        <f>'Volumi Totali'!F1533/'Volumi Totali'!N1533</f>
        <v>0.15140631445599065</v>
      </c>
      <c r="G1533" s="10">
        <f>'Volumi Totali'!G1533/'Volumi Totali'!N1533</f>
        <v>4.9817063319330772E-2</v>
      </c>
      <c r="H1533" s="10">
        <f>'Volumi Totali'!H1533/'Volumi Totali'!N1533</f>
        <v>7.1460777816817235E-3</v>
      </c>
      <c r="I1533" s="10">
        <f>'Volumi Totali'!I1533/'Volumi Totali'!N1533</f>
        <v>5.3712092235623883E-3</v>
      </c>
      <c r="J1533" s="10">
        <f>'Volumi Totali'!J1533/'Volumi Totali'!N1533</f>
        <v>2.6337205413408903E-2</v>
      </c>
      <c r="K1533" s="10">
        <f>'Volumi Totali'!K1533/'Volumi Totali'!N1533</f>
        <v>9.7007080113122226E-3</v>
      </c>
      <c r="L1533" s="10">
        <f>'Volumi Totali'!L1533/'Volumi Totali'!N1533</f>
        <v>2.5214264119333227E-3</v>
      </c>
      <c r="N1533" s="11">
        <f t="shared" si="24"/>
        <v>1</v>
      </c>
      <c r="P1533" s="10">
        <f>(B1533*BTC!J1533+Indice!C1533*XRP!J1533+Indice!D1533*LTC!J1533+Indice!E1533*ETC!J803+Indice!F1533*ETH!J950+Indice!G1533*BCH!J803+Indice!H1533*XMR!J1393+Indice!I1533*ZEC!J803+Indice!J1533*EOS!J803+Indice!K1533*DASH!J1489+Indice!L1533*XLM!J1317)</f>
        <v>7.631522797059663E-2</v>
      </c>
      <c r="Q1533" s="18">
        <f>((B$1522*BTC!E1533+Indice!C$1522*XRP!E1533+Indice!D$1522*LTC!E1533+Indice!F$1522*ETH!E950+Indice!H$1522*XMR!E1028+Indice!K$1522*DASH!E1489+Indice!L$1522*XLM!E1317+E$1522*ETC!E773+I$1522*ZEC!E834+J$1522*EOS!E803+G$1522*BCH!E803)/S$733)</f>
        <v>6473.6369012336309</v>
      </c>
      <c r="R1533" s="5"/>
      <c r="S1533" s="4"/>
      <c r="T1533" s="10"/>
      <c r="U1533" s="10"/>
    </row>
    <row r="1534" spans="1:21" x14ac:dyDescent="0.25">
      <c r="A1534" s="4">
        <v>43171</v>
      </c>
      <c r="B1534" s="10">
        <f>'Volumi Totali'!B1534/'Volumi Totali'!N1534</f>
        <v>0.63102872188203496</v>
      </c>
      <c r="C1534" s="10">
        <f>'Volumi Totali'!C1534/'Volumi Totali'!N1534</f>
        <v>3.4694268570636802E-2</v>
      </c>
      <c r="D1534" s="10">
        <f>'Volumi Totali'!D1534/'Volumi Totali'!N1534</f>
        <v>5.5469725892020816E-2</v>
      </c>
      <c r="E1534" s="10">
        <f>'Volumi Totali'!E1534/'Volumi Totali'!N1534</f>
        <v>2.1762058161042069E-2</v>
      </c>
      <c r="F1534" s="10">
        <f>'Volumi Totali'!F1534/'Volumi Totali'!N1534</f>
        <v>0.17247896782790526</v>
      </c>
      <c r="G1534" s="10">
        <f>'Volumi Totali'!G1534/'Volumi Totali'!N1534</f>
        <v>4.158629462441589E-2</v>
      </c>
      <c r="H1534" s="10">
        <f>'Volumi Totali'!H1534/'Volumi Totali'!N1534</f>
        <v>6.5161188303040655E-3</v>
      </c>
      <c r="I1534" s="10">
        <f>'Volumi Totali'!I1534/'Volumi Totali'!N1534</f>
        <v>5.0584418530842026E-3</v>
      </c>
      <c r="J1534" s="10">
        <f>'Volumi Totali'!J1534/'Volumi Totali'!N1534</f>
        <v>2.018453595210408E-2</v>
      </c>
      <c r="K1534" s="10">
        <f>'Volumi Totali'!K1534/'Volumi Totali'!N1534</f>
        <v>8.3436239533673899E-3</v>
      </c>
      <c r="L1534" s="10">
        <f>'Volumi Totali'!L1534/'Volumi Totali'!N1534</f>
        <v>2.8772424530844739E-3</v>
      </c>
      <c r="N1534" s="11">
        <f t="shared" si="24"/>
        <v>1.0000000000000002</v>
      </c>
      <c r="P1534" s="10">
        <f>(B1534*BTC!J1534+Indice!C1534*XRP!J1534+Indice!D1534*LTC!J1534+Indice!E1534*ETC!J804+Indice!F1534*ETH!J951+Indice!G1534*BCH!J804+Indice!H1534*XMR!J1394+Indice!I1534*ZEC!J804+Indice!J1534*EOS!J804+Indice!K1534*DASH!J1490+Indice!L1534*XLM!J1318)</f>
        <v>-4.0115022963677617E-2</v>
      </c>
      <c r="Q1534" s="18">
        <f>((B$1522*BTC!E1534+Indice!C$1522*XRP!E1534+Indice!D$1522*LTC!E1534+Indice!F$1522*ETH!E951+Indice!H$1522*XMR!E1029+Indice!K$1522*DASH!E1490+Indice!L$1522*XLM!E1318+E$1522*ETC!E774+I$1522*ZEC!E835+J$1522*EOS!E804+G$1522*BCH!E804)/S$733)</f>
        <v>6219.9648138929933</v>
      </c>
      <c r="R1534" s="5"/>
      <c r="S1534" s="3"/>
      <c r="T1534" s="10"/>
      <c r="U1534" s="10"/>
    </row>
    <row r="1535" spans="1:21" x14ac:dyDescent="0.25">
      <c r="A1535" s="3">
        <v>43172</v>
      </c>
      <c r="B1535" s="10">
        <f>'Volumi Totali'!B1535/'Volumi Totali'!N1535</f>
        <v>0.64950732802509714</v>
      </c>
      <c r="C1535" s="10">
        <f>'Volumi Totali'!C1535/'Volumi Totali'!N1535</f>
        <v>3.032036808387864E-2</v>
      </c>
      <c r="D1535" s="10">
        <f>'Volumi Totali'!D1535/'Volumi Totali'!N1535</f>
        <v>5.0746686226021576E-2</v>
      </c>
      <c r="E1535" s="10">
        <f>'Volumi Totali'!E1535/'Volumi Totali'!N1535</f>
        <v>1.9329303212786086E-2</v>
      </c>
      <c r="F1535" s="10">
        <f>'Volumi Totali'!F1535/'Volumi Totali'!N1535</f>
        <v>0.15459018694883253</v>
      </c>
      <c r="G1535" s="10">
        <f>'Volumi Totali'!G1535/'Volumi Totali'!N1535</f>
        <v>4.9655416228888964E-2</v>
      </c>
      <c r="H1535" s="10">
        <f>'Volumi Totali'!H1535/'Volumi Totali'!N1535</f>
        <v>7.5090548585768002E-3</v>
      </c>
      <c r="I1535" s="10">
        <f>'Volumi Totali'!I1535/'Volumi Totali'!N1535</f>
        <v>5.0235199923318336E-3</v>
      </c>
      <c r="J1535" s="10">
        <f>'Volumi Totali'!J1535/'Volumi Totali'!N1535</f>
        <v>2.1595425726422365E-2</v>
      </c>
      <c r="K1535" s="10">
        <f>'Volumi Totali'!K1535/'Volumi Totali'!N1535</f>
        <v>9.0325165232379451E-3</v>
      </c>
      <c r="L1535" s="10">
        <f>'Volumi Totali'!L1535/'Volumi Totali'!N1535</f>
        <v>2.6901941739260718E-3</v>
      </c>
      <c r="N1535" s="11">
        <f t="shared" si="24"/>
        <v>0.99999999999999989</v>
      </c>
      <c r="P1535" s="10">
        <f>(B1535*BTC!J1535+Indice!C1535*XRP!J1535+Indice!D1535*LTC!J1535+Indice!E1535*ETC!J805+Indice!F1535*ETH!J952+Indice!G1535*BCH!J805+Indice!H1535*XMR!J1395+Indice!I1535*ZEC!J805+Indice!J1535*EOS!J805+Indice!K1535*DASH!J1491+Indice!L1535*XLM!J1319)</f>
        <v>1.5479977102846941E-3</v>
      </c>
      <c r="Q1535" s="18">
        <f>((B$1522*BTC!E1535+Indice!C$1522*XRP!E1535+Indice!D$1522*LTC!E1535+Indice!F$1522*ETH!E952+Indice!H$1522*XMR!E1030+Indice!K$1522*DASH!E1491+Indice!L$1522*XLM!E1319+E$1522*ETC!E775+I$1522*ZEC!E836+J$1522*EOS!E805+G$1522*BCH!E805)/S$733)</f>
        <v>6211.6522728700938</v>
      </c>
      <c r="R1535" s="5"/>
      <c r="S1535" s="4"/>
      <c r="T1535" s="10"/>
      <c r="U1535" s="10"/>
    </row>
    <row r="1536" spans="1:21" x14ac:dyDescent="0.25">
      <c r="A1536" s="4">
        <v>43173</v>
      </c>
      <c r="B1536" s="10">
        <f>'Volumi Totali'!B1536/'Volumi Totali'!N1536</f>
        <v>0.62496996417014261</v>
      </c>
      <c r="C1536" s="10">
        <f>'Volumi Totali'!C1536/'Volumi Totali'!N1536</f>
        <v>4.6511809552968901E-2</v>
      </c>
      <c r="D1536" s="10">
        <f>'Volumi Totali'!D1536/'Volumi Totali'!N1536</f>
        <v>4.6657805397133517E-2</v>
      </c>
      <c r="E1536" s="10">
        <f>'Volumi Totali'!E1536/'Volumi Totali'!N1536</f>
        <v>1.9566841404303675E-2</v>
      </c>
      <c r="F1536" s="10">
        <f>'Volumi Totali'!F1536/'Volumi Totali'!N1536</f>
        <v>0.17575414601774508</v>
      </c>
      <c r="G1536" s="10">
        <f>'Volumi Totali'!G1536/'Volumi Totali'!N1536</f>
        <v>3.9470908358271162E-2</v>
      </c>
      <c r="H1536" s="10">
        <f>'Volumi Totali'!H1536/'Volumi Totali'!N1536</f>
        <v>7.317585063451584E-3</v>
      </c>
      <c r="I1536" s="10">
        <f>'Volumi Totali'!I1536/'Volumi Totali'!N1536</f>
        <v>5.1148149098818093E-3</v>
      </c>
      <c r="J1536" s="10">
        <f>'Volumi Totali'!J1536/'Volumi Totali'!N1536</f>
        <v>2.0456210811419843E-2</v>
      </c>
      <c r="K1536" s="10">
        <f>'Volumi Totali'!K1536/'Volumi Totali'!N1536</f>
        <v>9.4099757579569759E-3</v>
      </c>
      <c r="L1536" s="10">
        <f>'Volumi Totali'!L1536/'Volumi Totali'!N1536</f>
        <v>4.7699385567248603E-3</v>
      </c>
      <c r="N1536" s="11">
        <f t="shared" si="24"/>
        <v>0.99999999999999989</v>
      </c>
      <c r="P1536" s="10">
        <f>(B1536*BTC!J1536+Indice!C1536*XRP!J1536+Indice!D1536*LTC!J1536+Indice!E1536*ETC!J806+Indice!F1536*ETH!J953+Indice!G1536*BCH!J806+Indice!H1536*XMR!J1396+Indice!I1536*ZEC!J806+Indice!J1536*EOS!J806+Indice!K1536*DASH!J1492+Indice!L1536*XLM!J1320)</f>
        <v>-0.10299843663405132</v>
      </c>
      <c r="Q1536" s="18">
        <f>((B$1522*BTC!E1536+Indice!C$1522*XRP!E1536+Indice!D$1522*LTC!E1536+Indice!F$1522*ETH!E953+Indice!H$1522*XMR!E1031+Indice!K$1522*DASH!E1492+Indice!L$1522*XLM!E1320+E$1522*ETC!E776+I$1522*ZEC!E837+J$1522*EOS!E806+G$1522*BCH!E806)/S$733)</f>
        <v>5585.2115385772413</v>
      </c>
      <c r="R1536" s="5"/>
      <c r="S1536" s="3"/>
      <c r="T1536" s="10"/>
      <c r="U1536" s="10"/>
    </row>
    <row r="1537" spans="1:21" x14ac:dyDescent="0.25">
      <c r="A1537" s="3">
        <v>43174</v>
      </c>
      <c r="B1537" s="10">
        <f>'Volumi Totali'!B1537/'Volumi Totali'!N1537</f>
        <v>0.60145006722825978</v>
      </c>
      <c r="C1537" s="10">
        <f>'Volumi Totali'!C1537/'Volumi Totali'!N1537</f>
        <v>7.8176991813389801E-2</v>
      </c>
      <c r="D1537" s="10">
        <f>'Volumi Totali'!D1537/'Volumi Totali'!N1537</f>
        <v>4.9687265481901326E-2</v>
      </c>
      <c r="E1537" s="10">
        <f>'Volumi Totali'!E1537/'Volumi Totali'!N1537</f>
        <v>3.2400752481772627E-2</v>
      </c>
      <c r="F1537" s="10">
        <f>'Volumi Totali'!F1537/'Volumi Totali'!N1537</f>
        <v>0.15580572377652879</v>
      </c>
      <c r="G1537" s="10">
        <f>'Volumi Totali'!G1537/'Volumi Totali'!N1537</f>
        <v>3.2978316613754763E-2</v>
      </c>
      <c r="H1537" s="10">
        <f>'Volumi Totali'!H1537/'Volumi Totali'!N1537</f>
        <v>6.6704483791551247E-3</v>
      </c>
      <c r="I1537" s="10">
        <f>'Volumi Totali'!I1537/'Volumi Totali'!N1537</f>
        <v>4.0060091533026488E-3</v>
      </c>
      <c r="J1537" s="10">
        <f>'Volumi Totali'!J1537/'Volumi Totali'!N1537</f>
        <v>2.5811180935135569E-2</v>
      </c>
      <c r="K1537" s="10">
        <f>'Volumi Totali'!K1537/'Volumi Totali'!N1537</f>
        <v>8.2295088225060337E-3</v>
      </c>
      <c r="L1537" s="10">
        <f>'Volumi Totali'!L1537/'Volumi Totali'!N1537</f>
        <v>4.7837353142934852E-3</v>
      </c>
      <c r="N1537" s="11">
        <f t="shared" si="24"/>
        <v>0.99999999999999978</v>
      </c>
      <c r="P1537" s="10">
        <f>(B1537*BTC!J1537+Indice!C1537*XRP!J1537+Indice!D1537*LTC!J1537+Indice!E1537*ETC!J807+Indice!F1537*ETH!J954+Indice!G1537*BCH!J807+Indice!H1537*XMR!J1397+Indice!I1537*ZEC!J807+Indice!J1537*EOS!J807+Indice!K1537*DASH!J1493+Indice!L1537*XLM!J1321)</f>
        <v>-7.5983328065561053E-5</v>
      </c>
      <c r="Q1537" s="18">
        <f>((B$1522*BTC!E1537+Indice!C$1522*XRP!E1537+Indice!D$1522*LTC!E1537+Indice!F$1522*ETH!E954+Indice!H$1522*XMR!E1032+Indice!K$1522*DASH!E1493+Indice!L$1522*XLM!E1321+E$1522*ETC!E777+I$1522*ZEC!E838+J$1522*EOS!E807+G$1522*BCH!E807)/S$733)</f>
        <v>5604.986840355753</v>
      </c>
      <c r="R1537" s="5"/>
      <c r="S1537" s="4"/>
      <c r="T1537" s="10"/>
      <c r="U1537" s="10"/>
    </row>
    <row r="1538" spans="1:21" x14ac:dyDescent="0.25">
      <c r="A1538" s="4">
        <v>43175</v>
      </c>
      <c r="B1538" s="10">
        <f>'Volumi Totali'!B1538/'Volumi Totali'!N1538</f>
        <v>0.60573256832801292</v>
      </c>
      <c r="C1538" s="10">
        <f>'Volumi Totali'!C1538/'Volumi Totali'!N1538</f>
        <v>5.7573099420522092E-2</v>
      </c>
      <c r="D1538" s="10">
        <f>'Volumi Totali'!D1538/'Volumi Totali'!N1538</f>
        <v>5.0002043310227395E-2</v>
      </c>
      <c r="E1538" s="10">
        <f>'Volumi Totali'!E1538/'Volumi Totali'!N1538</f>
        <v>2.3080199645396524E-2</v>
      </c>
      <c r="F1538" s="10">
        <f>'Volumi Totali'!F1538/'Volumi Totali'!N1538</f>
        <v>0.16231299157585746</v>
      </c>
      <c r="G1538" s="10">
        <f>'Volumi Totali'!G1538/'Volumi Totali'!N1538</f>
        <v>5.4056574726861817E-2</v>
      </c>
      <c r="H1538" s="10">
        <f>'Volumi Totali'!H1538/'Volumi Totali'!N1538</f>
        <v>7.211524850337804E-3</v>
      </c>
      <c r="I1538" s="10">
        <f>'Volumi Totali'!I1538/'Volumi Totali'!N1538</f>
        <v>4.9828089501062073E-3</v>
      </c>
      <c r="J1538" s="10">
        <f>'Volumi Totali'!J1538/'Volumi Totali'!N1538</f>
        <v>2.1153768970927748E-2</v>
      </c>
      <c r="K1538" s="10">
        <f>'Volumi Totali'!K1538/'Volumi Totali'!N1538</f>
        <v>1.1173835324977257E-2</v>
      </c>
      <c r="L1538" s="10">
        <f>'Volumi Totali'!L1538/'Volumi Totali'!N1538</f>
        <v>2.7205848967727197E-3</v>
      </c>
      <c r="N1538" s="11">
        <f t="shared" si="24"/>
        <v>1</v>
      </c>
      <c r="P1538" s="10">
        <f>(B1538*BTC!J1538+Indice!C1538*XRP!J1538+Indice!D1538*LTC!J1538+Indice!E1538*ETC!J808+Indice!F1538*ETH!J955+Indice!G1538*BCH!J808+Indice!H1538*XMR!J1398+Indice!I1538*ZEC!J808+Indice!J1538*EOS!J808+Indice!K1538*DASH!J1494+Indice!L1538*XLM!J1322)</f>
        <v>3.2005664300797563E-4</v>
      </c>
      <c r="Q1538" s="18">
        <f>((B$1522*BTC!E1538+Indice!C$1522*XRP!E1538+Indice!D$1522*LTC!E1538+Indice!F$1522*ETH!E955+Indice!H$1522*XMR!E1033+Indice!K$1522*DASH!E1494+Indice!L$1522*XLM!E1322+E$1522*ETC!E778+I$1522*ZEC!E839+J$1522*EOS!E808+G$1522*BCH!E808)/S$733)</f>
        <v>5629.042136513739</v>
      </c>
      <c r="R1538" s="5"/>
      <c r="S1538" s="3"/>
      <c r="T1538" s="10"/>
      <c r="U1538" s="10"/>
    </row>
    <row r="1539" spans="1:21" x14ac:dyDescent="0.25">
      <c r="A1539" s="3">
        <v>43176</v>
      </c>
      <c r="B1539" s="10">
        <f>'Volumi Totali'!B1539/'Volumi Totali'!N1539</f>
        <v>0.6028018672211557</v>
      </c>
      <c r="C1539" s="10">
        <f>'Volumi Totali'!C1539/'Volumi Totali'!N1539</f>
        <v>4.3557156730011516E-2</v>
      </c>
      <c r="D1539" s="10">
        <f>'Volumi Totali'!D1539/'Volumi Totali'!N1539</f>
        <v>5.4995158441930453E-2</v>
      </c>
      <c r="E1539" s="10">
        <f>'Volumi Totali'!E1539/'Volumi Totali'!N1539</f>
        <v>2.1069160432175899E-2</v>
      </c>
      <c r="F1539" s="10">
        <f>'Volumi Totali'!F1539/'Volumi Totali'!N1539</f>
        <v>0.1726643434033075</v>
      </c>
      <c r="G1539" s="10">
        <f>'Volumi Totali'!G1539/'Volumi Totali'!N1539</f>
        <v>5.6017545517414002E-2</v>
      </c>
      <c r="H1539" s="10">
        <f>'Volumi Totali'!H1539/'Volumi Totali'!N1539</f>
        <v>6.6566765723370912E-3</v>
      </c>
      <c r="I1539" s="10">
        <f>'Volumi Totali'!I1539/'Volumi Totali'!N1539</f>
        <v>5.5955850985425484E-3</v>
      </c>
      <c r="J1539" s="10">
        <f>'Volumi Totali'!J1539/'Volumi Totali'!N1539</f>
        <v>1.9077638059495264E-2</v>
      </c>
      <c r="K1539" s="10">
        <f>'Volumi Totali'!K1539/'Volumi Totali'!N1539</f>
        <v>1.3070319725001698E-2</v>
      </c>
      <c r="L1539" s="10">
        <f>'Volumi Totali'!L1539/'Volumi Totali'!N1539</f>
        <v>4.4945487986282895E-3</v>
      </c>
      <c r="N1539" s="11">
        <f t="shared" si="24"/>
        <v>0.99999999999999989</v>
      </c>
      <c r="P1539" s="10">
        <f>(B1539*BTC!J1539+Indice!C1539*XRP!J1539+Indice!D1539*LTC!J1539+Indice!E1539*ETC!J809+Indice!F1539*ETH!J956+Indice!G1539*BCH!J809+Indice!H1539*XMR!J1399+Indice!I1539*ZEC!J809+Indice!J1539*EOS!J809+Indice!K1539*DASH!J1495+Indice!L1539*XLM!J1323)</f>
        <v>-5.6092248779365181E-2</v>
      </c>
      <c r="Q1539" s="18">
        <f>((B$1522*BTC!E1539+Indice!C$1522*XRP!E1539+Indice!D$1522*LTC!E1539+Indice!F$1522*ETH!E956+Indice!H$1522*XMR!E1034+Indice!K$1522*DASH!E1495+Indice!L$1522*XLM!E1323+E$1522*ETC!E779+I$1522*ZEC!E840+J$1522*EOS!E809+G$1522*BCH!E809)/S$733)</f>
        <v>5341.369986625893</v>
      </c>
      <c r="R1539" s="5"/>
      <c r="S1539" s="4"/>
      <c r="T1539" s="10"/>
      <c r="U1539" s="10"/>
    </row>
    <row r="1540" spans="1:21" x14ac:dyDescent="0.25">
      <c r="A1540" s="4">
        <v>43177</v>
      </c>
      <c r="B1540" s="10">
        <f>'Volumi Totali'!B1540/'Volumi Totali'!N1540</f>
        <v>0.54462582057389353</v>
      </c>
      <c r="C1540" s="10">
        <f>'Volumi Totali'!C1540/'Volumi Totali'!N1540</f>
        <v>7.5765218820178531E-2</v>
      </c>
      <c r="D1540" s="10">
        <f>'Volumi Totali'!D1540/'Volumi Totali'!N1540</f>
        <v>4.8887361933447226E-2</v>
      </c>
      <c r="E1540" s="10">
        <f>'Volumi Totali'!E1540/'Volumi Totali'!N1540</f>
        <v>1.912632682368173E-2</v>
      </c>
      <c r="F1540" s="10">
        <f>'Volumi Totali'!F1540/'Volumi Totali'!N1540</f>
        <v>0.22029684123249413</v>
      </c>
      <c r="G1540" s="10">
        <f>'Volumi Totali'!G1540/'Volumi Totali'!N1540</f>
        <v>3.5689649475321925E-2</v>
      </c>
      <c r="H1540" s="10">
        <f>'Volumi Totali'!H1540/'Volumi Totali'!N1540</f>
        <v>6.2229371903936761E-3</v>
      </c>
      <c r="I1540" s="10">
        <f>'Volumi Totali'!I1540/'Volumi Totali'!N1540</f>
        <v>4.9083171583957355E-3</v>
      </c>
      <c r="J1540" s="10">
        <f>'Volumi Totali'!J1540/'Volumi Totali'!N1540</f>
        <v>2.7357742584936357E-2</v>
      </c>
      <c r="K1540" s="10">
        <f>'Volumi Totali'!K1540/'Volumi Totali'!N1540</f>
        <v>9.6220216767531983E-3</v>
      </c>
      <c r="L1540" s="10">
        <f>'Volumi Totali'!L1540/'Volumi Totali'!N1540</f>
        <v>7.497762530503973E-3</v>
      </c>
      <c r="N1540" s="11">
        <f t="shared" si="24"/>
        <v>1</v>
      </c>
      <c r="P1540" s="10">
        <f>(B1540*BTC!J1540+Indice!C1540*XRP!J1540+Indice!D1540*LTC!J1540+Indice!E1540*ETC!J810+Indice!F1540*ETH!J957+Indice!G1540*BCH!J810+Indice!H1540*XMR!J1400+Indice!I1540*ZEC!J810+Indice!J1540*EOS!J810+Indice!K1540*DASH!J1496+Indice!L1540*XLM!J1324)</f>
        <v>2.1781301092711237E-2</v>
      </c>
      <c r="Q1540" s="18">
        <f>((B$1522*BTC!E1540+Indice!C$1522*XRP!E1540+Indice!D$1522*LTC!E1540+Indice!F$1522*ETH!E957+Indice!H$1522*XMR!E1035+Indice!K$1522*DASH!E1496+Indice!L$1522*XLM!E1324+E$1522*ETC!E780+I$1522*ZEC!E841+J$1522*EOS!E810+G$1522*BCH!E810)/S$733)</f>
        <v>5539.6690931830899</v>
      </c>
      <c r="R1540" s="5"/>
      <c r="S1540" s="3"/>
      <c r="T1540" s="10"/>
      <c r="U1540" s="10"/>
    </row>
    <row r="1541" spans="1:21" x14ac:dyDescent="0.25">
      <c r="A1541" s="3">
        <v>43178</v>
      </c>
      <c r="B1541" s="10">
        <f>'Volumi Totali'!B1541/'Volumi Totali'!N1541</f>
        <v>0.55555215946012049</v>
      </c>
      <c r="C1541" s="10">
        <f>'Volumi Totali'!C1541/'Volumi Totali'!N1541</f>
        <v>9.0562029078749065E-2</v>
      </c>
      <c r="D1541" s="10">
        <f>'Volumi Totali'!D1541/'Volumi Totali'!N1541</f>
        <v>4.1678774489561525E-2</v>
      </c>
      <c r="E1541" s="10">
        <f>'Volumi Totali'!E1541/'Volumi Totali'!N1541</f>
        <v>2.60283778675366E-2</v>
      </c>
      <c r="F1541" s="10">
        <f>'Volumi Totali'!F1541/'Volumi Totali'!N1541</f>
        <v>0.16898202149266428</v>
      </c>
      <c r="G1541" s="10">
        <f>'Volumi Totali'!G1541/'Volumi Totali'!N1541</f>
        <v>3.5122393304288978E-2</v>
      </c>
      <c r="H1541" s="10">
        <f>'Volumi Totali'!H1541/'Volumi Totali'!N1541</f>
        <v>5.5574452184379824E-3</v>
      </c>
      <c r="I1541" s="10">
        <f>'Volumi Totali'!I1541/'Volumi Totali'!N1541</f>
        <v>4.8151855090609614E-3</v>
      </c>
      <c r="J1541" s="10">
        <f>'Volumi Totali'!J1541/'Volumi Totali'!N1541</f>
        <v>5.4544521388598007E-2</v>
      </c>
      <c r="K1541" s="10">
        <f>'Volumi Totali'!K1541/'Volumi Totali'!N1541</f>
        <v>9.4112910496211705E-3</v>
      </c>
      <c r="L1541" s="10">
        <f>'Volumi Totali'!L1541/'Volumi Totali'!N1541</f>
        <v>7.7458011413609308E-3</v>
      </c>
      <c r="N1541" s="11">
        <f t="shared" si="24"/>
        <v>1</v>
      </c>
      <c r="P1541" s="10">
        <f>(B1541*BTC!J1541+Indice!C1541*XRP!J1541+Indice!D1541*LTC!J1541+Indice!E1541*ETC!J811+Indice!F1541*ETH!J958+Indice!G1541*BCH!J811+Indice!H1541*XMR!J1401+Indice!I1541*ZEC!J811+Indice!J1541*EOS!J811+Indice!K1541*DASH!J1497+Indice!L1541*XLM!J1325)</f>
        <v>5.9148163452864437E-2</v>
      </c>
      <c r="Q1541" s="18">
        <f>((B$1522*BTC!E1541+Indice!C$1522*XRP!E1541+Indice!D$1522*LTC!E1541+Indice!F$1522*ETH!E958+Indice!H$1522*XMR!E1036+Indice!K$1522*DASH!E1497+Indice!L$1522*XLM!E1325+E$1522*ETC!E781+I$1522*ZEC!E842+J$1522*EOS!E811+G$1522*BCH!E811)/S$733)</f>
        <v>5812.64515415601</v>
      </c>
      <c r="R1541" s="5"/>
      <c r="S1541" s="4"/>
      <c r="T1541" s="10"/>
      <c r="U1541" s="10"/>
    </row>
    <row r="1542" spans="1:21" x14ac:dyDescent="0.25">
      <c r="A1542" s="4">
        <v>43179</v>
      </c>
      <c r="B1542" s="10">
        <f>'Volumi Totali'!B1542/'Volumi Totali'!N1542</f>
        <v>0.55719137611314562</v>
      </c>
      <c r="C1542" s="10">
        <f>'Volumi Totali'!C1542/'Volumi Totali'!N1542</f>
        <v>7.1317593093929252E-2</v>
      </c>
      <c r="D1542" s="10">
        <f>'Volumi Totali'!D1542/'Volumi Totali'!N1542</f>
        <v>4.3169481203764293E-2</v>
      </c>
      <c r="E1542" s="10">
        <f>'Volumi Totali'!E1542/'Volumi Totali'!N1542</f>
        <v>3.7908044826225437E-2</v>
      </c>
      <c r="F1542" s="10">
        <f>'Volumi Totali'!F1542/'Volumi Totali'!N1542</f>
        <v>0.16060113431282819</v>
      </c>
      <c r="G1542" s="10">
        <f>'Volumi Totali'!G1542/'Volumi Totali'!N1542</f>
        <v>4.4077729280005612E-2</v>
      </c>
      <c r="H1542" s="10">
        <f>'Volumi Totali'!H1542/'Volumi Totali'!N1542</f>
        <v>5.2555601879619874E-3</v>
      </c>
      <c r="I1542" s="10">
        <f>'Volumi Totali'!I1542/'Volumi Totali'!N1542</f>
        <v>4.7319564178045E-3</v>
      </c>
      <c r="J1542" s="10">
        <f>'Volumi Totali'!J1542/'Volumi Totali'!N1542</f>
        <v>5.8424872315958581E-2</v>
      </c>
      <c r="K1542" s="10">
        <f>'Volumi Totali'!K1542/'Volumi Totali'!N1542</f>
        <v>9.6059566598468964E-3</v>
      </c>
      <c r="L1542" s="10">
        <f>'Volumi Totali'!L1542/'Volumi Totali'!N1542</f>
        <v>7.7162955885296588E-3</v>
      </c>
      <c r="N1542" s="11">
        <f t="shared" si="24"/>
        <v>1.0000000000000002</v>
      </c>
      <c r="P1542" s="10">
        <f>(B1542*BTC!J1542+Indice!C1542*XRP!J1542+Indice!D1542*LTC!J1542+Indice!E1542*ETC!J812+Indice!F1542*ETH!J959+Indice!G1542*BCH!J812+Indice!H1542*XMR!J1402+Indice!I1542*ZEC!J812+Indice!J1542*EOS!J812+Indice!K1542*DASH!J1498+Indice!L1542*XLM!J1326)</f>
        <v>2.243180756065007E-2</v>
      </c>
      <c r="Q1542" s="18">
        <f>((B$1522*BTC!E1542+Indice!C$1522*XRP!E1542+Indice!D$1522*LTC!E1542+Indice!F$1522*ETH!E959+Indice!H$1522*XMR!E1037+Indice!K$1522*DASH!E1498+Indice!L$1522*XLM!E1326+E$1522*ETC!E782+I$1522*ZEC!E843+J$1522*EOS!E812+G$1522*BCH!E812)/S$733)</f>
        <v>6001.1358952739938</v>
      </c>
      <c r="R1542" s="5"/>
      <c r="S1542" s="3"/>
      <c r="T1542" s="10"/>
      <c r="U1542" s="10"/>
    </row>
    <row r="1543" spans="1:21" x14ac:dyDescent="0.25">
      <c r="A1543" s="3">
        <v>43180</v>
      </c>
      <c r="B1543" s="10">
        <f>'Volumi Totali'!B1543/'Volumi Totali'!N1543</f>
        <v>0.57006814307215004</v>
      </c>
      <c r="C1543" s="10">
        <f>'Volumi Totali'!C1543/'Volumi Totali'!N1543</f>
        <v>4.9744192271313395E-2</v>
      </c>
      <c r="D1543" s="10">
        <f>'Volumi Totali'!D1543/'Volumi Totali'!N1543</f>
        <v>4.363252898863737E-2</v>
      </c>
      <c r="E1543" s="10">
        <f>'Volumi Totali'!E1543/'Volumi Totali'!N1543</f>
        <v>2.7878497148481372E-2</v>
      </c>
      <c r="F1543" s="10">
        <f>'Volumi Totali'!F1543/'Volumi Totali'!N1543</f>
        <v>0.16803300847871422</v>
      </c>
      <c r="G1543" s="10">
        <f>'Volumi Totali'!G1543/'Volumi Totali'!N1543</f>
        <v>3.6723090076395917E-2</v>
      </c>
      <c r="H1543" s="10">
        <f>'Volumi Totali'!H1543/'Volumi Totali'!N1543</f>
        <v>5.3884479075608184E-3</v>
      </c>
      <c r="I1543" s="10">
        <f>'Volumi Totali'!I1543/'Volumi Totali'!N1543</f>
        <v>6.5634350779732549E-3</v>
      </c>
      <c r="J1543" s="10">
        <f>'Volumi Totali'!J1543/'Volumi Totali'!N1543</f>
        <v>7.2239469084199023E-2</v>
      </c>
      <c r="K1543" s="10">
        <f>'Volumi Totali'!K1543/'Volumi Totali'!N1543</f>
        <v>1.0864644614058866E-2</v>
      </c>
      <c r="L1543" s="10">
        <f>'Volumi Totali'!L1543/'Volumi Totali'!N1543</f>
        <v>8.8645432805157486E-3</v>
      </c>
      <c r="N1543" s="11">
        <f t="shared" si="24"/>
        <v>1</v>
      </c>
      <c r="P1543" s="10">
        <f>(B1543*BTC!J1543+Indice!C1543*XRP!J1543+Indice!D1543*LTC!J1543+Indice!E1543*ETC!J813+Indice!F1543*ETH!J960+Indice!G1543*BCH!J813+Indice!H1543*XMR!J1403+Indice!I1543*ZEC!J813+Indice!J1543*EOS!J813+Indice!K1543*DASH!J1499+Indice!L1543*XLM!J1327)</f>
        <v>9.8659429937220846E-3</v>
      </c>
      <c r="Q1543" s="18">
        <f>((B$1522*BTC!E1543+Indice!C$1522*XRP!E1543+Indice!D$1522*LTC!E1543+Indice!F$1522*ETH!E960+Indice!H$1522*XMR!E1038+Indice!K$1522*DASH!E1499+Indice!L$1522*XLM!E1327+E$1522*ETC!E783+I$1522*ZEC!E844+J$1522*EOS!E813+G$1522*BCH!E813)/S$733)</f>
        <v>6011.5173844168221</v>
      </c>
      <c r="R1543" s="5"/>
      <c r="S1543" s="4"/>
      <c r="T1543" s="10"/>
      <c r="U1543" s="10"/>
    </row>
    <row r="1544" spans="1:21" x14ac:dyDescent="0.25">
      <c r="A1544" s="4">
        <v>43181</v>
      </c>
      <c r="B1544" s="10">
        <f>'Volumi Totali'!B1544/'Volumi Totali'!N1544</f>
        <v>0.56448173595877293</v>
      </c>
      <c r="C1544" s="10">
        <f>'Volumi Totali'!C1544/'Volumi Totali'!N1544</f>
        <v>4.5833295285388341E-2</v>
      </c>
      <c r="D1544" s="10">
        <f>'Volumi Totali'!D1544/'Volumi Totali'!N1544</f>
        <v>4.1337664150419527E-2</v>
      </c>
      <c r="E1544" s="10">
        <f>'Volumi Totali'!E1544/'Volumi Totali'!N1544</f>
        <v>2.4739908160688974E-2</v>
      </c>
      <c r="F1544" s="10">
        <f>'Volumi Totali'!F1544/'Volumi Totali'!N1544</f>
        <v>0.15549813393130801</v>
      </c>
      <c r="G1544" s="10">
        <f>'Volumi Totali'!G1544/'Volumi Totali'!N1544</f>
        <v>3.5140644593726268E-2</v>
      </c>
      <c r="H1544" s="10">
        <f>'Volumi Totali'!H1544/'Volumi Totali'!N1544</f>
        <v>4.1230288310983845E-3</v>
      </c>
      <c r="I1544" s="10">
        <f>'Volumi Totali'!I1544/'Volumi Totali'!N1544</f>
        <v>5.0803550020532906E-3</v>
      </c>
      <c r="J1544" s="10">
        <f>'Volumi Totali'!J1544/'Volumi Totali'!N1544</f>
        <v>0.10844123796537444</v>
      </c>
      <c r="K1544" s="10">
        <f>'Volumi Totali'!K1544/'Volumi Totali'!N1544</f>
        <v>9.8350076188800043E-3</v>
      </c>
      <c r="L1544" s="10">
        <f>'Volumi Totali'!L1544/'Volumi Totali'!N1544</f>
        <v>5.4889885022897681E-3</v>
      </c>
      <c r="N1544" s="11">
        <f t="shared" si="24"/>
        <v>0.99999999999999989</v>
      </c>
      <c r="P1544" s="10">
        <f>(B1544*BTC!J1544+Indice!C1544*XRP!J1544+Indice!D1544*LTC!J1544+Indice!E1544*ETC!J814+Indice!F1544*ETH!J961+Indice!G1544*BCH!J814+Indice!H1544*XMR!J1404+Indice!I1544*ZEC!J814+Indice!J1544*EOS!J814+Indice!K1544*DASH!J1500+Indice!L1544*XLM!J1328)</f>
        <v>-2.5089409311395951E-2</v>
      </c>
      <c r="Q1544" s="18">
        <f>((B$1522*BTC!E1544+Indice!C$1522*XRP!E1544+Indice!D$1522*LTC!E1544+Indice!F$1522*ETH!E961+Indice!H$1522*XMR!E1039+Indice!K$1522*DASH!E1500+Indice!L$1522*XLM!E1328+E$1522*ETC!E784+I$1522*ZEC!E845+J$1522*EOS!E814+G$1522*BCH!E814)/S$733)</f>
        <v>5874.386654618419</v>
      </c>
      <c r="R1544" s="5"/>
      <c r="S1544" s="3"/>
      <c r="T1544" s="10"/>
      <c r="U1544" s="10"/>
    </row>
    <row r="1545" spans="1:21" x14ac:dyDescent="0.25">
      <c r="A1545" s="3">
        <v>43182</v>
      </c>
      <c r="B1545" s="10">
        <f>'Volumi Totali'!B1545/'Volumi Totali'!N1545</f>
        <v>0.60282350756385883</v>
      </c>
      <c r="C1545" s="10">
        <f>'Volumi Totali'!C1545/'Volumi Totali'!N1545</f>
        <v>3.9198328712954172E-2</v>
      </c>
      <c r="D1545" s="10">
        <f>'Volumi Totali'!D1545/'Volumi Totali'!N1545</f>
        <v>3.5238848391162349E-2</v>
      </c>
      <c r="E1545" s="10">
        <f>'Volumi Totali'!E1545/'Volumi Totali'!N1545</f>
        <v>1.9876979995297708E-2</v>
      </c>
      <c r="F1545" s="10">
        <f>'Volumi Totali'!F1545/'Volumi Totali'!N1545</f>
        <v>0.16162207787760385</v>
      </c>
      <c r="G1545" s="10">
        <f>'Volumi Totali'!G1545/'Volumi Totali'!N1545</f>
        <v>3.0737911059016045E-2</v>
      </c>
      <c r="H1545" s="10">
        <f>'Volumi Totali'!H1545/'Volumi Totali'!N1545</f>
        <v>3.9855710980761126E-3</v>
      </c>
      <c r="I1545" s="10">
        <f>'Volumi Totali'!I1545/'Volumi Totali'!N1545</f>
        <v>5.0254662175697219E-3</v>
      </c>
      <c r="J1545" s="10">
        <f>'Volumi Totali'!J1545/'Volumi Totali'!N1545</f>
        <v>8.5737107094575535E-2</v>
      </c>
      <c r="K1545" s="10">
        <f>'Volumi Totali'!K1545/'Volumi Totali'!N1545</f>
        <v>1.069833196898586E-2</v>
      </c>
      <c r="L1545" s="10">
        <f>'Volumi Totali'!L1545/'Volumi Totali'!N1545</f>
        <v>5.0558700208998353E-3</v>
      </c>
      <c r="N1545" s="11">
        <f t="shared" si="24"/>
        <v>0.99999999999999978</v>
      </c>
      <c r="P1545" s="10">
        <f>(B1545*BTC!J1545+Indice!C1545*XRP!J1545+Indice!D1545*LTC!J1545+Indice!E1545*ETC!J815+Indice!F1545*ETH!J962+Indice!G1545*BCH!J815+Indice!H1545*XMR!J1405+Indice!I1545*ZEC!J815+Indice!J1545*EOS!J815+Indice!K1545*DASH!J1501+Indice!L1545*XLM!J1329)</f>
        <v>9.7330103516264609E-3</v>
      </c>
      <c r="Q1545" s="18">
        <f>((B$1522*BTC!E1545+Indice!C$1522*XRP!E1545+Indice!D$1522*LTC!E1545+Indice!F$1522*ETH!E962+Indice!H$1522*XMR!E1040+Indice!K$1522*DASH!E1501+Indice!L$1522*XLM!E1329+E$1522*ETC!E785+I$1522*ZEC!E846+J$1522*EOS!E815+G$1522*BCH!E815)/S$733)</f>
        <v>5974.1670442264567</v>
      </c>
      <c r="R1545" s="5"/>
      <c r="S1545" s="4"/>
      <c r="T1545" s="10"/>
      <c r="U1545" s="10"/>
    </row>
    <row r="1546" spans="1:21" x14ac:dyDescent="0.25">
      <c r="A1546" s="4">
        <v>43183</v>
      </c>
      <c r="B1546" s="10">
        <f>'Volumi Totali'!B1546/'Volumi Totali'!N1546</f>
        <v>0.65698323172876572</v>
      </c>
      <c r="C1546" s="10">
        <f>'Volumi Totali'!C1546/'Volumi Totali'!N1546</f>
        <v>4.5318226364673836E-2</v>
      </c>
      <c r="D1546" s="10">
        <f>'Volumi Totali'!D1546/'Volumi Totali'!N1546</f>
        <v>3.366566589539207E-2</v>
      </c>
      <c r="E1546" s="10">
        <f>'Volumi Totali'!E1546/'Volumi Totali'!N1546</f>
        <v>1.5901507557922905E-2</v>
      </c>
      <c r="F1546" s="10">
        <f>'Volumi Totali'!F1546/'Volumi Totali'!N1546</f>
        <v>0.15077582722845886</v>
      </c>
      <c r="G1546" s="10">
        <f>'Volumi Totali'!G1546/'Volumi Totali'!N1546</f>
        <v>3.0628134356306156E-2</v>
      </c>
      <c r="H1546" s="10">
        <f>'Volumi Totali'!H1546/'Volumi Totali'!N1546</f>
        <v>2.7950260249396306E-3</v>
      </c>
      <c r="I1546" s="10">
        <f>'Volumi Totali'!I1546/'Volumi Totali'!N1546</f>
        <v>5.2047415835110387E-3</v>
      </c>
      <c r="J1546" s="10">
        <f>'Volumi Totali'!J1546/'Volumi Totali'!N1546</f>
        <v>4.1425805234308354E-2</v>
      </c>
      <c r="K1546" s="10">
        <f>'Volumi Totali'!K1546/'Volumi Totali'!N1546</f>
        <v>1.2916981897646656E-2</v>
      </c>
      <c r="L1546" s="10">
        <f>'Volumi Totali'!L1546/'Volumi Totali'!N1546</f>
        <v>4.3848521280748093E-3</v>
      </c>
      <c r="N1546" s="11">
        <f t="shared" si="24"/>
        <v>1</v>
      </c>
      <c r="P1546" s="10">
        <f>(B1546*BTC!J1546+Indice!C1546*XRP!J1546+Indice!D1546*LTC!J1546+Indice!E1546*ETC!J816+Indice!F1546*ETH!J963+Indice!G1546*BCH!J816+Indice!H1546*XMR!J1406+Indice!I1546*ZEC!J816+Indice!J1546*EOS!J816+Indice!K1546*DASH!J1502+Indice!L1546*XLM!J1330)</f>
        <v>-2.631059106784929E-2</v>
      </c>
      <c r="Q1546" s="18">
        <f>((B$1522*BTC!E1546+Indice!C$1522*XRP!E1546+Indice!D$1522*LTC!E1546+Indice!F$1522*ETH!E963+Indice!H$1522*XMR!E1041+Indice!K$1522*DASH!E1502+Indice!L$1522*XLM!E1330+E$1522*ETC!E786+I$1522*ZEC!E847+J$1522*EOS!E816+G$1522*BCH!E816)/S$733)</f>
        <v>5831.071182948961</v>
      </c>
      <c r="R1546" s="5"/>
      <c r="S1546" s="3"/>
      <c r="T1546" s="10"/>
      <c r="U1546" s="10"/>
    </row>
    <row r="1547" spans="1:21" x14ac:dyDescent="0.25">
      <c r="A1547" s="3">
        <v>43184</v>
      </c>
      <c r="B1547" s="10">
        <f>'Volumi Totali'!B1547/'Volumi Totali'!N1547</f>
        <v>0.65159607314346191</v>
      </c>
      <c r="C1547" s="10">
        <f>'Volumi Totali'!C1547/'Volumi Totali'!N1547</f>
        <v>3.2702141079122921E-2</v>
      </c>
      <c r="D1547" s="10">
        <f>'Volumi Totali'!D1547/'Volumi Totali'!N1547</f>
        <v>3.4424425705861968E-2</v>
      </c>
      <c r="E1547" s="10">
        <f>'Volumi Totali'!E1547/'Volumi Totali'!N1547</f>
        <v>1.5820797148994741E-2</v>
      </c>
      <c r="F1547" s="10">
        <f>'Volumi Totali'!F1547/'Volumi Totali'!N1547</f>
        <v>0.16413951182355813</v>
      </c>
      <c r="G1547" s="10">
        <f>'Volumi Totali'!G1547/'Volumi Totali'!N1547</f>
        <v>3.3793771377100545E-2</v>
      </c>
      <c r="H1547" s="10">
        <f>'Volumi Totali'!H1547/'Volumi Totali'!N1547</f>
        <v>3.3378991787652149E-3</v>
      </c>
      <c r="I1547" s="10">
        <f>'Volumi Totali'!I1547/'Volumi Totali'!N1547</f>
        <v>5.9051267587100168E-3</v>
      </c>
      <c r="J1547" s="10">
        <f>'Volumi Totali'!J1547/'Volumi Totali'!N1547</f>
        <v>3.9133862536956623E-2</v>
      </c>
      <c r="K1547" s="10">
        <f>'Volumi Totali'!K1547/'Volumi Totali'!N1547</f>
        <v>1.4651030304087678E-2</v>
      </c>
      <c r="L1547" s="10">
        <f>'Volumi Totali'!L1547/'Volumi Totali'!N1547</f>
        <v>4.4953609433802874E-3</v>
      </c>
      <c r="N1547" s="11">
        <f t="shared" si="24"/>
        <v>1.0000000000000002</v>
      </c>
      <c r="P1547" s="10">
        <f>(B1547*BTC!J1547+Indice!C1547*XRP!J1547+Indice!D1547*LTC!J1547+Indice!E1547*ETC!J817+Indice!F1547*ETH!J964+Indice!G1547*BCH!J817+Indice!H1547*XMR!J1407+Indice!I1547*ZEC!J817+Indice!J1547*EOS!J817+Indice!K1547*DASH!J1503+Indice!L1547*XLM!J1331)</f>
        <v>-7.9326974542544473E-3</v>
      </c>
      <c r="Q1547" s="18">
        <f>((B$1522*BTC!E1547+Indice!C$1522*XRP!E1547+Indice!D$1522*LTC!E1547+Indice!F$1522*ETH!E964+Indice!H$1522*XMR!E1042+Indice!K$1522*DASH!E1503+Indice!L$1522*XLM!E1331+E$1522*ETC!E787+I$1522*ZEC!E848+J$1522*EOS!E817+G$1522*BCH!E817)/S$733)</f>
        <v>5717.0474050610346</v>
      </c>
      <c r="R1547" s="5"/>
      <c r="S1547" s="4"/>
      <c r="T1547" s="10"/>
      <c r="U1547" s="10"/>
    </row>
    <row r="1548" spans="1:21" x14ac:dyDescent="0.25">
      <c r="A1548" s="4">
        <v>43185</v>
      </c>
      <c r="B1548" s="10">
        <f>'Volumi Totali'!B1548/'Volumi Totali'!N1548</f>
        <v>0.61142858581704274</v>
      </c>
      <c r="C1548" s="10">
        <f>'Volumi Totali'!C1548/'Volumi Totali'!N1548</f>
        <v>3.9705414687360059E-2</v>
      </c>
      <c r="D1548" s="10">
        <f>'Volumi Totali'!D1548/'Volumi Totali'!N1548</f>
        <v>4.2042274255783017E-2</v>
      </c>
      <c r="E1548" s="10">
        <f>'Volumi Totali'!E1548/'Volumi Totali'!N1548</f>
        <v>1.9558974113666368E-2</v>
      </c>
      <c r="F1548" s="10">
        <f>'Volumi Totali'!F1548/'Volumi Totali'!N1548</f>
        <v>0.16923684055269861</v>
      </c>
      <c r="G1548" s="10">
        <f>'Volumi Totali'!G1548/'Volumi Totali'!N1548</f>
        <v>3.5870305979216387E-2</v>
      </c>
      <c r="H1548" s="10">
        <f>'Volumi Totali'!H1548/'Volumi Totali'!N1548</f>
        <v>3.8547932509372363E-3</v>
      </c>
      <c r="I1548" s="10">
        <f>'Volumi Totali'!I1548/'Volumi Totali'!N1548</f>
        <v>5.4136726494701326E-3</v>
      </c>
      <c r="J1548" s="10">
        <f>'Volumi Totali'!J1548/'Volumi Totali'!N1548</f>
        <v>5.7174228730897773E-2</v>
      </c>
      <c r="K1548" s="10">
        <f>'Volumi Totali'!K1548/'Volumi Totali'!N1548</f>
        <v>1.1129350365742242E-2</v>
      </c>
      <c r="L1548" s="10">
        <f>'Volumi Totali'!L1548/'Volumi Totali'!N1548</f>
        <v>4.5855595971854559E-3</v>
      </c>
      <c r="N1548" s="11">
        <f t="shared" si="24"/>
        <v>0.99999999999999989</v>
      </c>
      <c r="P1548" s="10">
        <f>(B1548*BTC!J1548+Indice!C1548*XRP!J1548+Indice!D1548*LTC!J1548+Indice!E1548*ETC!J818+Indice!F1548*ETH!J965+Indice!G1548*BCH!J818+Indice!H1548*XMR!J1408+Indice!I1548*ZEC!J818+Indice!J1548*EOS!J818+Indice!K1548*DASH!J1504+Indice!L1548*XLM!J1332)</f>
        <v>-4.8603270294901399E-2</v>
      </c>
      <c r="Q1548" s="18">
        <f>((B$1522*BTC!E1548+Indice!C$1522*XRP!E1548+Indice!D$1522*LTC!E1548+Indice!F$1522*ETH!E965+Indice!H$1522*XMR!E1043+Indice!K$1522*DASH!E1504+Indice!L$1522*XLM!E1332+E$1522*ETC!E788+I$1522*ZEC!E849+J$1522*EOS!E818+G$1522*BCH!E818)/S$733)</f>
        <v>5520.1577162740887</v>
      </c>
      <c r="R1548" s="5"/>
      <c r="S1548" s="3"/>
      <c r="T1548" s="10"/>
      <c r="U1548" s="10"/>
    </row>
    <row r="1549" spans="1:21" x14ac:dyDescent="0.25">
      <c r="A1549" s="3">
        <v>43186</v>
      </c>
      <c r="B1549" s="10">
        <f>'Volumi Totali'!B1549/'Volumi Totali'!N1549</f>
        <v>0.57462351192704864</v>
      </c>
      <c r="C1549" s="10">
        <f>'Volumi Totali'!C1549/'Volumi Totali'!N1549</f>
        <v>3.7542280600065606E-2</v>
      </c>
      <c r="D1549" s="10">
        <f>'Volumi Totali'!D1549/'Volumi Totali'!N1549</f>
        <v>4.1145317354581504E-2</v>
      </c>
      <c r="E1549" s="10">
        <f>'Volumi Totali'!E1549/'Volumi Totali'!N1549</f>
        <v>1.9667813847028245E-2</v>
      </c>
      <c r="F1549" s="10">
        <f>'Volumi Totali'!F1549/'Volumi Totali'!N1549</f>
        <v>0.17286409241145625</v>
      </c>
      <c r="G1549" s="10">
        <f>'Volumi Totali'!G1549/'Volumi Totali'!N1549</f>
        <v>3.622064562003139E-2</v>
      </c>
      <c r="H1549" s="10">
        <f>'Volumi Totali'!H1549/'Volumi Totali'!N1549</f>
        <v>5.7159237610860574E-3</v>
      </c>
      <c r="I1549" s="10">
        <f>'Volumi Totali'!I1549/'Volumi Totali'!N1549</f>
        <v>4.9926562130163422E-3</v>
      </c>
      <c r="J1549" s="10">
        <f>'Volumi Totali'!J1549/'Volumi Totali'!N1549</f>
        <v>9.3758528189278489E-2</v>
      </c>
      <c r="K1549" s="10">
        <f>'Volumi Totali'!K1549/'Volumi Totali'!N1549</f>
        <v>9.4419990150800132E-3</v>
      </c>
      <c r="L1549" s="10">
        <f>'Volumi Totali'!L1549/'Volumi Totali'!N1549</f>
        <v>4.0272310613274518E-3</v>
      </c>
      <c r="N1549" s="11">
        <f t="shared" si="24"/>
        <v>1</v>
      </c>
      <c r="P1549" s="10">
        <f>(B1549*BTC!J1549+Indice!C1549*XRP!J1549+Indice!D1549*LTC!J1549+Indice!E1549*ETC!J819+Indice!F1549*ETH!J966+Indice!G1549*BCH!J819+Indice!H1549*XMR!J1409+Indice!I1549*ZEC!J819+Indice!J1549*EOS!J819+Indice!K1549*DASH!J1505+Indice!L1549*XLM!J1333)</f>
        <v>-4.5076365164695001E-2</v>
      </c>
      <c r="Q1549" s="18">
        <f>((B$1522*BTC!E1549+Indice!C$1522*XRP!E1549+Indice!D$1522*LTC!E1549+Indice!F$1522*ETH!E966+Indice!H$1522*XMR!E1044+Indice!K$1522*DASH!E1505+Indice!L$1522*XLM!E1333+E$1522*ETC!E789+I$1522*ZEC!E850+J$1522*EOS!E819+G$1522*BCH!E819)/S$733)</f>
        <v>5263.2207278616597</v>
      </c>
      <c r="R1549" s="5"/>
      <c r="S1549" s="4"/>
      <c r="T1549" s="10"/>
      <c r="U1549" s="10"/>
    </row>
    <row r="1550" spans="1:21" x14ac:dyDescent="0.25">
      <c r="A1550" s="4">
        <v>43187</v>
      </c>
      <c r="B1550" s="10">
        <f>'Volumi Totali'!B1550/'Volumi Totali'!N1550</f>
        <v>0.58935562030438127</v>
      </c>
      <c r="C1550" s="10">
        <f>'Volumi Totali'!C1550/'Volumi Totali'!N1550</f>
        <v>3.0845073431363029E-2</v>
      </c>
      <c r="D1550" s="10">
        <f>'Volumi Totali'!D1550/'Volumi Totali'!N1550</f>
        <v>3.9213314220286566E-2</v>
      </c>
      <c r="E1550" s="10">
        <f>'Volumi Totali'!E1550/'Volumi Totali'!N1550</f>
        <v>1.7275167072768112E-2</v>
      </c>
      <c r="F1550" s="10">
        <f>'Volumi Totali'!F1550/'Volumi Totali'!N1550</f>
        <v>0.18081824985582126</v>
      </c>
      <c r="G1550" s="10">
        <f>'Volumi Totali'!G1550/'Volumi Totali'!N1550</f>
        <v>4.0275403704438079E-2</v>
      </c>
      <c r="H1550" s="10">
        <f>'Volumi Totali'!H1550/'Volumi Totali'!N1550</f>
        <v>5.3538410311745662E-3</v>
      </c>
      <c r="I1550" s="10">
        <f>'Volumi Totali'!I1550/'Volumi Totali'!N1550</f>
        <v>7.8559654730982614E-3</v>
      </c>
      <c r="J1550" s="10">
        <f>'Volumi Totali'!J1550/'Volumi Totali'!N1550</f>
        <v>7.3565649882239001E-2</v>
      </c>
      <c r="K1550" s="10">
        <f>'Volumi Totali'!K1550/'Volumi Totali'!N1550</f>
        <v>1.2848272695209452E-2</v>
      </c>
      <c r="L1550" s="10">
        <f>'Volumi Totali'!L1550/'Volumi Totali'!N1550</f>
        <v>2.5934423292203958E-3</v>
      </c>
      <c r="N1550" s="11">
        <f t="shared" si="24"/>
        <v>1</v>
      </c>
      <c r="P1550" s="10">
        <f>(B1550*BTC!J1550+Indice!C1550*XRP!J1550+Indice!D1550*LTC!J1550+Indice!E1550*ETC!J820+Indice!F1550*ETH!J967+Indice!G1550*BCH!J820+Indice!H1550*XMR!J1410+Indice!I1550*ZEC!J820+Indice!J1550*EOS!J820+Indice!K1550*DASH!J1506+Indice!L1550*XLM!J1334)</f>
        <v>1.0447180447558642E-2</v>
      </c>
      <c r="Q1550" s="18">
        <f>((B$1522*BTC!E1550+Indice!C$1522*XRP!E1550+Indice!D$1522*LTC!E1550+Indice!F$1522*ETH!E967+Indice!H$1522*XMR!E1045+Indice!K$1522*DASH!E1506+Indice!L$1522*XLM!E1334+E$1522*ETC!E790+I$1522*ZEC!E851+J$1522*EOS!E820+G$1522*BCH!E820)/S$733)</f>
        <v>5341.2061971852863</v>
      </c>
      <c r="R1550" s="5"/>
      <c r="S1550" s="3"/>
      <c r="T1550" s="10"/>
      <c r="U1550" s="10"/>
    </row>
    <row r="1551" spans="1:21" x14ac:dyDescent="0.25">
      <c r="A1551" s="3">
        <v>43188</v>
      </c>
      <c r="B1551" s="10">
        <f>'Volumi Totali'!B1551/'Volumi Totali'!N1551</f>
        <v>0.59259942627678952</v>
      </c>
      <c r="C1551" s="10">
        <f>'Volumi Totali'!C1551/'Volumi Totali'!N1551</f>
        <v>3.9177596958064984E-2</v>
      </c>
      <c r="D1551" s="10">
        <f>'Volumi Totali'!D1551/'Volumi Totali'!N1551</f>
        <v>4.4418105407926602E-2</v>
      </c>
      <c r="E1551" s="10">
        <f>'Volumi Totali'!E1551/'Volumi Totali'!N1551</f>
        <v>1.6032771433052647E-2</v>
      </c>
      <c r="F1551" s="10">
        <f>'Volumi Totali'!F1551/'Volumi Totali'!N1551</f>
        <v>0.18354268111959821</v>
      </c>
      <c r="G1551" s="10">
        <f>'Volumi Totali'!G1551/'Volumi Totali'!N1551</f>
        <v>4.2168526106178689E-2</v>
      </c>
      <c r="H1551" s="10">
        <f>'Volumi Totali'!H1551/'Volumi Totali'!N1551</f>
        <v>4.9425534040838381E-3</v>
      </c>
      <c r="I1551" s="10">
        <f>'Volumi Totali'!I1551/'Volumi Totali'!N1551</f>
        <v>5.1539195825555887E-3</v>
      </c>
      <c r="J1551" s="10">
        <f>'Volumi Totali'!J1551/'Volumi Totali'!N1551</f>
        <v>5.8401025302872625E-2</v>
      </c>
      <c r="K1551" s="10">
        <f>'Volumi Totali'!K1551/'Volumi Totali'!N1551</f>
        <v>9.4315950491495725E-3</v>
      </c>
      <c r="L1551" s="10">
        <f>'Volumi Totali'!L1551/'Volumi Totali'!N1551</f>
        <v>4.1317993597276975E-3</v>
      </c>
      <c r="N1551" s="11">
        <f t="shared" si="24"/>
        <v>1</v>
      </c>
      <c r="P1551" s="10">
        <f>(B1551*BTC!J1551+Indice!C1551*XRP!J1551+Indice!D1551*LTC!J1551+Indice!E1551*ETC!J821+Indice!F1551*ETH!J968+Indice!G1551*BCH!J821+Indice!H1551*XMR!J1411+Indice!I1551*ZEC!J821+Indice!J1551*EOS!J821+Indice!K1551*DASH!J1507+Indice!L1551*XLM!J1335)</f>
        <v>-0.10664757500154645</v>
      </c>
      <c r="Q1551" s="18">
        <f>((B$1522*BTC!E1551+Indice!C$1522*XRP!E1551+Indice!D$1522*LTC!E1551+Indice!F$1522*ETH!E968+Indice!H$1522*XMR!E1046+Indice!K$1522*DASH!E1507+Indice!L$1522*XLM!E1335+E$1522*ETC!E791+I$1522*ZEC!E852+J$1522*EOS!E821+G$1522*BCH!E821)/S$733)</f>
        <v>4806.2754525132505</v>
      </c>
      <c r="R1551" s="5"/>
      <c r="S1551" s="4"/>
      <c r="T1551" s="10"/>
      <c r="U1551" s="10"/>
    </row>
    <row r="1552" spans="1:21" x14ac:dyDescent="0.25">
      <c r="A1552" s="4">
        <v>43189</v>
      </c>
      <c r="B1552" s="10">
        <f>'Volumi Totali'!B1552/'Volumi Totali'!N1552</f>
        <v>0.60148881723962766</v>
      </c>
      <c r="C1552" s="10">
        <f>'Volumi Totali'!C1552/'Volumi Totali'!N1552</f>
        <v>4.9559177701226496E-2</v>
      </c>
      <c r="D1552" s="10">
        <f>'Volumi Totali'!D1552/'Volumi Totali'!N1552</f>
        <v>4.4798534367265552E-2</v>
      </c>
      <c r="E1552" s="10">
        <f>'Volumi Totali'!E1552/'Volumi Totali'!N1552</f>
        <v>1.6411308958772648E-2</v>
      </c>
      <c r="F1552" s="10">
        <f>'Volumi Totali'!F1552/'Volumi Totali'!N1552</f>
        <v>0.17961244060512163</v>
      </c>
      <c r="G1552" s="10">
        <f>'Volumi Totali'!G1552/'Volumi Totali'!N1552</f>
        <v>3.9837825427546339E-2</v>
      </c>
      <c r="H1552" s="10">
        <f>'Volumi Totali'!H1552/'Volumi Totali'!N1552</f>
        <v>4.0058547137663556E-3</v>
      </c>
      <c r="I1552" s="10">
        <f>'Volumi Totali'!I1552/'Volumi Totali'!N1552</f>
        <v>4.2374220454026159E-3</v>
      </c>
      <c r="J1552" s="10">
        <f>'Volumi Totali'!J1552/'Volumi Totali'!N1552</f>
        <v>4.8448964307908043E-2</v>
      </c>
      <c r="K1552" s="10">
        <f>'Volumi Totali'!K1552/'Volumi Totali'!N1552</f>
        <v>7.9878583940355269E-3</v>
      </c>
      <c r="L1552" s="10">
        <f>'Volumi Totali'!L1552/'Volumi Totali'!N1552</f>
        <v>3.6117962393271016E-3</v>
      </c>
      <c r="N1552" s="11">
        <f t="shared" si="24"/>
        <v>0.99999999999999978</v>
      </c>
      <c r="P1552" s="10">
        <f>(B1552*BTC!J1552+Indice!C1552*XRP!J1552+Indice!D1552*LTC!J1552+Indice!E1552*ETC!J822+Indice!F1552*ETH!J969+Indice!G1552*BCH!J822+Indice!H1552*XMR!J1412+Indice!I1552*ZEC!J822+Indice!J1552*EOS!J822+Indice!K1552*DASH!J1508+Indice!L1552*XLM!J1336)</f>
        <v>-1.9087671234631339E-2</v>
      </c>
      <c r="Q1552" s="18">
        <f>((B$1522*BTC!E1552+Indice!C$1522*XRP!E1552+Indice!D$1522*LTC!E1552+Indice!F$1522*ETH!E969+Indice!H$1522*XMR!E1047+Indice!K$1522*DASH!E1508+Indice!L$1522*XLM!E1336+E$1522*ETC!E792+I$1522*ZEC!E853+J$1522*EOS!E822+G$1522*BCH!E822)/S$733)</f>
        <v>4627.048853567444</v>
      </c>
      <c r="R1552" s="5"/>
      <c r="S1552" s="3"/>
      <c r="T1552" s="10"/>
      <c r="U1552" s="10"/>
    </row>
    <row r="1553" spans="1:21" x14ac:dyDescent="0.25">
      <c r="A1553" s="3">
        <v>43190</v>
      </c>
      <c r="B1553" s="10">
        <f>'Volumi Totali'!B1553/'Volumi Totali'!N1553</f>
        <v>0.62002551531217986</v>
      </c>
      <c r="C1553" s="10">
        <f>'Volumi Totali'!C1553/'Volumi Totali'!N1553</f>
        <v>3.9926569449215681E-2</v>
      </c>
      <c r="D1553" s="10">
        <f>'Volumi Totali'!D1553/'Volumi Totali'!N1553</f>
        <v>4.0230369126761166E-2</v>
      </c>
      <c r="E1553" s="10">
        <f>'Volumi Totali'!E1553/'Volumi Totali'!N1553</f>
        <v>1.6795799758446597E-2</v>
      </c>
      <c r="F1553" s="10">
        <f>'Volumi Totali'!F1553/'Volumi Totali'!N1553</f>
        <v>0.18028015547053841</v>
      </c>
      <c r="G1553" s="10">
        <f>'Volumi Totali'!G1553/'Volumi Totali'!N1553</f>
        <v>4.1800833800457821E-2</v>
      </c>
      <c r="H1553" s="10">
        <f>'Volumi Totali'!H1553/'Volumi Totali'!N1553</f>
        <v>3.025771299324736E-3</v>
      </c>
      <c r="I1553" s="10">
        <f>'Volumi Totali'!I1553/'Volumi Totali'!N1553</f>
        <v>6.2715004020904358E-3</v>
      </c>
      <c r="J1553" s="10">
        <f>'Volumi Totali'!J1553/'Volumi Totali'!N1553</f>
        <v>3.0531416593355024E-2</v>
      </c>
      <c r="K1553" s="10">
        <f>'Volumi Totali'!K1553/'Volumi Totali'!N1553</f>
        <v>9.8240102486016612E-3</v>
      </c>
      <c r="L1553" s="10">
        <f>'Volumi Totali'!L1553/'Volumi Totali'!N1553</f>
        <v>1.1288058539028662E-2</v>
      </c>
      <c r="N1553" s="11">
        <f t="shared" si="24"/>
        <v>1</v>
      </c>
      <c r="P1553" s="10">
        <f>(B1553*BTC!J1553+Indice!C1553*XRP!J1553+Indice!D1553*LTC!J1553+Indice!E1553*ETC!J823+Indice!F1553*ETH!J970+Indice!G1553*BCH!J823+Indice!H1553*XMR!J1413+Indice!I1553*ZEC!J823+Indice!J1553*EOS!J823+Indice!K1553*DASH!J1509+Indice!L1553*XLM!J1337)</f>
        <v>6.5539875205957287E-3</v>
      </c>
      <c r="Q1553" s="18">
        <f>((B$1522*BTC!E1553+Indice!C$1522*XRP!E1553+Indice!D$1522*LTC!E1553+Indice!F$1522*ETH!E970+Indice!H$1522*XMR!E1048+Indice!K$1522*DASH!E1509+Indice!L$1522*XLM!E1337+E$1522*ETC!E793+I$1522*ZEC!E854+J$1522*EOS!E823+G$1522*BCH!E823)/S$733)</f>
        <v>4681.1485363762959</v>
      </c>
      <c r="R1553" s="5"/>
      <c r="S1553" s="4"/>
      <c r="T1553" s="10"/>
      <c r="U1553" s="10"/>
    </row>
    <row r="1554" spans="1:21" x14ac:dyDescent="0.25">
      <c r="A1554" s="4">
        <v>43191</v>
      </c>
      <c r="B1554" s="10">
        <f>'Volumi Totali'!B1554/'Volumi Totali'!N1554</f>
        <v>0.61197906388190826</v>
      </c>
      <c r="C1554" s="10">
        <f>'Volumi Totali'!C1554/'Volumi Totali'!N1554</f>
        <v>4.0221880148784694E-2</v>
      </c>
      <c r="D1554" s="10">
        <f>'Volumi Totali'!D1554/'Volumi Totali'!N1554</f>
        <v>3.7023377668341413E-2</v>
      </c>
      <c r="E1554" s="10">
        <f>'Volumi Totali'!E1554/'Volumi Totali'!N1554</f>
        <v>1.6528876169065253E-2</v>
      </c>
      <c r="F1554" s="10">
        <f>'Volumi Totali'!F1554/'Volumi Totali'!N1554</f>
        <v>0.16972592348941842</v>
      </c>
      <c r="G1554" s="10">
        <f>'Volumi Totali'!G1554/'Volumi Totali'!N1554</f>
        <v>4.2999626878178036E-2</v>
      </c>
      <c r="H1554" s="10">
        <f>'Volumi Totali'!H1554/'Volumi Totali'!N1554</f>
        <v>4.189263359483642E-3</v>
      </c>
      <c r="I1554" s="10">
        <f>'Volumi Totali'!I1554/'Volumi Totali'!N1554</f>
        <v>5.9839076913025882E-3</v>
      </c>
      <c r="J1554" s="10">
        <f>'Volumi Totali'!J1554/'Volumi Totali'!N1554</f>
        <v>5.4188794149888503E-2</v>
      </c>
      <c r="K1554" s="10">
        <f>'Volumi Totali'!K1554/'Volumi Totali'!N1554</f>
        <v>1.1342710669925685E-2</v>
      </c>
      <c r="L1554" s="10">
        <f>'Volumi Totali'!L1554/'Volumi Totali'!N1554</f>
        <v>5.8165758937035478E-3</v>
      </c>
      <c r="N1554" s="11">
        <f t="shared" si="24"/>
        <v>1.0000000000000002</v>
      </c>
      <c r="P1554" s="10">
        <f>(B1554*BTC!J1554+Indice!C1554*XRP!J1554+Indice!D1554*LTC!J1554+Indice!E1554*ETC!J824+Indice!F1554*ETH!J971+Indice!G1554*BCH!J824+Indice!H1554*XMR!J1414+Indice!I1554*ZEC!J824+Indice!J1554*EOS!J824+Indice!K1554*DASH!J1510+Indice!L1554*XLM!J1338)</f>
        <v>-3.0670504894489862E-2</v>
      </c>
      <c r="Q1554" s="18">
        <f>((B$1553*BTC!E1554+Indice!C$1553*XRP!E1554+Indice!D$1553*LTC!E1554+Indice!F$1553*ETH!E971+Indice!H$1553*XMR!E1049+Indice!K$1553*DASH!E1510+Indice!L$1553*XLM!E1338+E$1553*ETC!E794+I$1553*ZEC!E855+J$1553*EOS!E824+G$1553*BCH!E824)/S$733)</f>
        <v>4719.1695471059456</v>
      </c>
      <c r="R1554" s="5"/>
      <c r="S1554" s="3"/>
      <c r="T1554" s="10"/>
      <c r="U1554" s="10"/>
    </row>
    <row r="1555" spans="1:21" x14ac:dyDescent="0.25">
      <c r="A1555" s="3">
        <v>43192</v>
      </c>
      <c r="B1555" s="10">
        <f>'Volumi Totali'!B1555/'Volumi Totali'!N1555</f>
        <v>0.62754078250470791</v>
      </c>
      <c r="C1555" s="10">
        <f>'Volumi Totali'!C1555/'Volumi Totali'!N1555</f>
        <v>3.7990673452003514E-2</v>
      </c>
      <c r="D1555" s="10">
        <f>'Volumi Totali'!D1555/'Volumi Totali'!N1555</f>
        <v>3.9346274149221615E-2</v>
      </c>
      <c r="E1555" s="10">
        <f>'Volumi Totali'!E1555/'Volumi Totali'!N1555</f>
        <v>1.7915606979113579E-2</v>
      </c>
      <c r="F1555" s="10">
        <f>'Volumi Totali'!F1555/'Volumi Totali'!N1555</f>
        <v>0.15962216687950781</v>
      </c>
      <c r="G1555" s="10">
        <f>'Volumi Totali'!G1555/'Volumi Totali'!N1555</f>
        <v>4.0842631289344677E-2</v>
      </c>
      <c r="H1555" s="10">
        <f>'Volumi Totali'!H1555/'Volumi Totali'!N1555</f>
        <v>4.0443235548744145E-3</v>
      </c>
      <c r="I1555" s="10">
        <f>'Volumi Totali'!I1555/'Volumi Totali'!N1555</f>
        <v>6.4345868671312374E-3</v>
      </c>
      <c r="J1555" s="10">
        <f>'Volumi Totali'!J1555/'Volumi Totali'!N1555</f>
        <v>4.5615541880214501E-2</v>
      </c>
      <c r="K1555" s="10">
        <f>'Volumi Totali'!K1555/'Volumi Totali'!N1555</f>
        <v>1.0482125282571763E-2</v>
      </c>
      <c r="L1555" s="10">
        <f>'Volumi Totali'!L1555/'Volumi Totali'!N1555</f>
        <v>1.0165287161308937E-2</v>
      </c>
      <c r="N1555" s="11">
        <f t="shared" si="24"/>
        <v>1</v>
      </c>
      <c r="P1555" s="10">
        <f>(B1555*BTC!J1555+Indice!C1555*XRP!J1555+Indice!D1555*LTC!J1555+Indice!E1555*ETC!J825+Indice!F1555*ETH!J972+Indice!G1555*BCH!J825+Indice!H1555*XMR!J1415+Indice!I1555*ZEC!J825+Indice!J1555*EOS!J825+Indice!K1555*DASH!J1511+Indice!L1555*XLM!J1339)</f>
        <v>3.1610478856290786E-2</v>
      </c>
      <c r="Q1555" s="18">
        <f>((B$1553*BTC!E1555+Indice!C$1553*XRP!E1555+Indice!D$1553*LTC!E1555+Indice!F$1553*ETH!E972+Indice!H$1553*XMR!E1050+Indice!K$1553*DASH!E1511+Indice!L$1553*XLM!E1339+E$1553*ETC!E795+I$1553*ZEC!E856+J$1553*EOS!E825+G$1553*BCH!E825)/S$733)</f>
        <v>4883.1022383509753</v>
      </c>
      <c r="R1555" s="5"/>
      <c r="S1555" s="4"/>
      <c r="T1555" s="10"/>
      <c r="U1555" s="10"/>
    </row>
    <row r="1556" spans="1:21" x14ac:dyDescent="0.25">
      <c r="A1556" s="4">
        <v>43193</v>
      </c>
      <c r="B1556" s="10">
        <f>'Volumi Totali'!B1556/'Volumi Totali'!N1556</f>
        <v>0.62358255717522748</v>
      </c>
      <c r="C1556" s="10">
        <f>'Volumi Totali'!C1556/'Volumi Totali'!N1556</f>
        <v>6.5563526124376811E-2</v>
      </c>
      <c r="D1556" s="10">
        <f>'Volumi Totali'!D1556/'Volumi Totali'!N1556</f>
        <v>4.2565683525141632E-2</v>
      </c>
      <c r="E1556" s="10">
        <f>'Volumi Totali'!E1556/'Volumi Totali'!N1556</f>
        <v>1.5880452067499454E-2</v>
      </c>
      <c r="F1556" s="10">
        <f>'Volumi Totali'!F1556/'Volumi Totali'!N1556</f>
        <v>0.15458886555912427</v>
      </c>
      <c r="G1556" s="10">
        <f>'Volumi Totali'!G1556/'Volumi Totali'!N1556</f>
        <v>3.4443023119279111E-2</v>
      </c>
      <c r="H1556" s="10">
        <f>'Volumi Totali'!H1556/'Volumi Totali'!N1556</f>
        <v>4.1736501194064458E-3</v>
      </c>
      <c r="I1556" s="10">
        <f>'Volumi Totali'!I1556/'Volumi Totali'!N1556</f>
        <v>5.5217163403015121E-3</v>
      </c>
      <c r="J1556" s="10">
        <f>'Volumi Totali'!J1556/'Volumi Totali'!N1556</f>
        <v>3.4737595085065645E-2</v>
      </c>
      <c r="K1556" s="10">
        <f>'Volumi Totali'!K1556/'Volumi Totali'!N1556</f>
        <v>1.0267846903599867E-2</v>
      </c>
      <c r="L1556" s="10">
        <f>'Volumi Totali'!L1556/'Volumi Totali'!N1556</f>
        <v>8.6750839809777505E-3</v>
      </c>
      <c r="N1556" s="11">
        <f t="shared" si="24"/>
        <v>0.99999999999999989</v>
      </c>
      <c r="P1556" s="10">
        <f>(B1556*BTC!J1556+Indice!C1556*XRP!J1556+Indice!D1556*LTC!J1556+Indice!E1556*ETC!J826+Indice!F1556*ETH!J973+Indice!G1556*BCH!J826+Indice!H1556*XMR!J1416+Indice!I1556*ZEC!J826+Indice!J1556*EOS!J826+Indice!K1556*DASH!J1512+Indice!L1556*XLM!J1340)</f>
        <v>6.1850203121635007E-2</v>
      </c>
      <c r="Q1556" s="18">
        <f>((B$1553*BTC!E1556+Indice!C$1553*XRP!E1556+Indice!D$1553*LTC!E1556+Indice!F$1553*ETH!E973+Indice!H$1553*XMR!E1051+Indice!K$1553*DASH!E1512+Indice!L$1553*XLM!E1340+E$1553*ETC!E796+I$1553*ZEC!E857+J$1553*EOS!E826+G$1553*BCH!E826)/S$733)</f>
        <v>5142.9573209923774</v>
      </c>
      <c r="R1556" s="5"/>
      <c r="S1556" s="3"/>
      <c r="T1556" s="10"/>
      <c r="U1556" s="10"/>
    </row>
    <row r="1557" spans="1:21" x14ac:dyDescent="0.25">
      <c r="A1557" s="3">
        <v>43194</v>
      </c>
      <c r="B1557" s="10">
        <f>'Volumi Totali'!B1557/'Volumi Totali'!N1557</f>
        <v>0.62640617494476025</v>
      </c>
      <c r="C1557" s="10">
        <f>'Volumi Totali'!C1557/'Volumi Totali'!N1557</f>
        <v>5.269857483239717E-2</v>
      </c>
      <c r="D1557" s="10">
        <f>'Volumi Totali'!D1557/'Volumi Totali'!N1557</f>
        <v>4.8268683155928666E-2</v>
      </c>
      <c r="E1557" s="10">
        <f>'Volumi Totali'!E1557/'Volumi Totali'!N1557</f>
        <v>1.3451996463562517E-2</v>
      </c>
      <c r="F1557" s="10">
        <f>'Volumi Totali'!F1557/'Volumi Totali'!N1557</f>
        <v>0.16342018916716217</v>
      </c>
      <c r="G1557" s="10">
        <f>'Volumi Totali'!G1557/'Volumi Totali'!N1557</f>
        <v>3.5909216220091036E-2</v>
      </c>
      <c r="H1557" s="10">
        <f>'Volumi Totali'!H1557/'Volumi Totali'!N1557</f>
        <v>4.9875434284317281E-3</v>
      </c>
      <c r="I1557" s="10">
        <f>'Volumi Totali'!I1557/'Volumi Totali'!N1557</f>
        <v>4.842363391126865E-3</v>
      </c>
      <c r="J1557" s="10">
        <f>'Volumi Totali'!J1557/'Volumi Totali'!N1557</f>
        <v>3.3099525637984677E-2</v>
      </c>
      <c r="K1557" s="10">
        <f>'Volumi Totali'!K1557/'Volumi Totali'!N1557</f>
        <v>9.4940251889161706E-3</v>
      </c>
      <c r="L1557" s="10">
        <f>'Volumi Totali'!L1557/'Volumi Totali'!N1557</f>
        <v>7.4217075696387689E-3</v>
      </c>
      <c r="N1557" s="11">
        <f t="shared" si="24"/>
        <v>1</v>
      </c>
      <c r="P1557" s="10">
        <f>(B1557*BTC!J1557+Indice!C1557*XRP!J1557+Indice!D1557*LTC!J1557+Indice!E1557*ETC!J827+Indice!F1557*ETH!J974+Indice!G1557*BCH!J827+Indice!H1557*XMR!J1417+Indice!I1557*ZEC!J827+Indice!J1557*EOS!J827+Indice!K1557*DASH!J1513+Indice!L1557*XLM!J1341)</f>
        <v>-8.297203186277681E-2</v>
      </c>
      <c r="Q1557" s="18">
        <f>((B$1553*BTC!E1557+Indice!C$1553*XRP!E1557+Indice!D$1553*LTC!E1557+Indice!F$1553*ETH!E974+Indice!H$1553*XMR!E1052+Indice!K$1553*DASH!E1513+Indice!L$1553*XLM!E1341+E$1553*ETC!E797+I$1553*ZEC!E858+J$1553*EOS!E827+G$1553*BCH!E827)/S$733)</f>
        <v>4726.3363402713248</v>
      </c>
      <c r="R1557" s="5"/>
      <c r="S1557" s="4"/>
      <c r="T1557" s="10"/>
      <c r="U1557" s="10"/>
    </row>
    <row r="1558" spans="1:21" x14ac:dyDescent="0.25">
      <c r="A1558" s="4">
        <v>43195</v>
      </c>
      <c r="B1558" s="10">
        <f>'Volumi Totali'!B1558/'Volumi Totali'!N1558</f>
        <v>0.65747561565192281</v>
      </c>
      <c r="C1558" s="10">
        <f>'Volumi Totali'!C1558/'Volumi Totali'!N1558</f>
        <v>4.1826437775497487E-2</v>
      </c>
      <c r="D1558" s="10">
        <f>'Volumi Totali'!D1558/'Volumi Totali'!N1558</f>
        <v>3.4279364141588026E-2</v>
      </c>
      <c r="E1558" s="10">
        <f>'Volumi Totali'!E1558/'Volumi Totali'!N1558</f>
        <v>1.1356299358990405E-2</v>
      </c>
      <c r="F1558" s="10">
        <f>'Volumi Totali'!F1558/'Volumi Totali'!N1558</f>
        <v>0.14115045987854563</v>
      </c>
      <c r="G1558" s="10">
        <f>'Volumi Totali'!G1558/'Volumi Totali'!N1558</f>
        <v>2.8446126644159218E-2</v>
      </c>
      <c r="H1558" s="10">
        <f>'Volumi Totali'!H1558/'Volumi Totali'!N1558</f>
        <v>4.7382425881954335E-3</v>
      </c>
      <c r="I1558" s="10">
        <f>'Volumi Totali'!I1558/'Volumi Totali'!N1558</f>
        <v>4.2591019281549135E-3</v>
      </c>
      <c r="J1558" s="10">
        <f>'Volumi Totali'!J1558/'Volumi Totali'!N1558</f>
        <v>6.3244655086313023E-2</v>
      </c>
      <c r="K1558" s="10">
        <f>'Volumi Totali'!K1558/'Volumi Totali'!N1558</f>
        <v>7.7797487314514059E-3</v>
      </c>
      <c r="L1558" s="10">
        <f>'Volumi Totali'!L1558/'Volumi Totali'!N1558</f>
        <v>5.4439482151816525E-3</v>
      </c>
      <c r="N1558" s="11">
        <f t="shared" si="24"/>
        <v>1</v>
      </c>
      <c r="P1558" s="10">
        <f>(B1558*BTC!J1558+Indice!C1558*XRP!J1558+Indice!D1558*LTC!J1558+Indice!E1558*ETC!J828+Indice!F1558*ETH!J975+Indice!G1558*BCH!J828+Indice!H1558*XMR!J1418+Indice!I1558*ZEC!J828+Indice!J1558*EOS!J828+Indice!K1558*DASH!J1514+Indice!L1558*XLM!J1342)</f>
        <v>4.7161408939618392E-3</v>
      </c>
      <c r="Q1558" s="18">
        <f>((B$1553*BTC!E1558+Indice!C$1553*XRP!E1558+Indice!D$1553*LTC!E1558+Indice!F$1553*ETH!E975+Indice!H$1553*XMR!E1053+Indice!K$1553*DASH!E1514+Indice!L$1553*XLM!E1342+E$1553*ETC!E798+I$1553*ZEC!E859+J$1553*EOS!E828+G$1553*BCH!E828)/S$733)</f>
        <v>4698.2830520388652</v>
      </c>
      <c r="R1558" s="5"/>
      <c r="S1558" s="3"/>
      <c r="T1558" s="10"/>
      <c r="U1558" s="10"/>
    </row>
    <row r="1559" spans="1:21" x14ac:dyDescent="0.25">
      <c r="A1559" s="3">
        <v>43196</v>
      </c>
      <c r="B1559" s="10">
        <f>'Volumi Totali'!B1559/'Volumi Totali'!N1559</f>
        <v>0.61620588357896777</v>
      </c>
      <c r="C1559" s="10">
        <f>'Volumi Totali'!C1559/'Volumi Totali'!N1559</f>
        <v>3.5687758804140456E-2</v>
      </c>
      <c r="D1559" s="10">
        <f>'Volumi Totali'!D1559/'Volumi Totali'!N1559</f>
        <v>3.8147144591656947E-2</v>
      </c>
      <c r="E1559" s="10">
        <f>'Volumi Totali'!E1559/'Volumi Totali'!N1559</f>
        <v>1.3778792468158149E-2</v>
      </c>
      <c r="F1559" s="10">
        <f>'Volumi Totali'!F1559/'Volumi Totali'!N1559</f>
        <v>0.15820717786828195</v>
      </c>
      <c r="G1559" s="10">
        <f>'Volumi Totali'!G1559/'Volumi Totali'!N1559</f>
        <v>3.6837784218949614E-2</v>
      </c>
      <c r="H1559" s="10">
        <f>'Volumi Totali'!H1559/'Volumi Totali'!N1559</f>
        <v>6.9447302876509132E-3</v>
      </c>
      <c r="I1559" s="10">
        <f>'Volumi Totali'!I1559/'Volumi Totali'!N1559</f>
        <v>5.3327970831895258E-3</v>
      </c>
      <c r="J1559" s="10">
        <f>'Volumi Totali'!J1559/'Volumi Totali'!N1559</f>
        <v>7.3850442971075292E-2</v>
      </c>
      <c r="K1559" s="10">
        <f>'Volumi Totali'!K1559/'Volumi Totali'!N1559</f>
        <v>1.009063053545021E-2</v>
      </c>
      <c r="L1559" s="10">
        <f>'Volumi Totali'!L1559/'Volumi Totali'!N1559</f>
        <v>4.9168575924791744E-3</v>
      </c>
      <c r="N1559" s="11">
        <f t="shared" si="24"/>
        <v>1</v>
      </c>
      <c r="P1559" s="10">
        <f>(B1559*BTC!J1559+Indice!C1559*XRP!J1559+Indice!D1559*LTC!J1559+Indice!E1559*ETC!J829+Indice!F1559*ETH!J976+Indice!G1559*BCH!J829+Indice!H1559*XMR!J1419+Indice!I1559*ZEC!J829+Indice!J1559*EOS!J829+Indice!K1559*DASH!J1515+Indice!L1559*XLM!J1343)</f>
        <v>-3.1361316571732599E-2</v>
      </c>
      <c r="Q1559" s="18">
        <f>((B$1553*BTC!E1559+Indice!C$1553*XRP!E1559+Indice!D$1553*LTC!E1559+Indice!F$1553*ETH!E976+Indice!H$1553*XMR!E1054+Indice!K$1553*DASH!E1515+Indice!L$1553*XLM!E1343+E$1553*ETC!E799+I$1553*ZEC!E860+J$1553*EOS!E829+G$1553*BCH!E829)/S$733)</f>
        <v>4575.7444598317616</v>
      </c>
      <c r="R1559" s="5"/>
      <c r="S1559" s="4"/>
      <c r="T1559" s="10"/>
      <c r="U1559" s="10"/>
    </row>
    <row r="1560" spans="1:21" x14ac:dyDescent="0.25">
      <c r="A1560" s="4">
        <v>43197</v>
      </c>
      <c r="B1560" s="10">
        <f>'Volumi Totali'!B1560/'Volumi Totali'!N1560</f>
        <v>0.65929480621006753</v>
      </c>
      <c r="C1560" s="10">
        <f>'Volumi Totali'!C1560/'Volumi Totali'!N1560</f>
        <v>3.4663373888647396E-2</v>
      </c>
      <c r="D1560" s="10">
        <f>'Volumi Totali'!D1560/'Volumi Totali'!N1560</f>
        <v>3.5060282749967787E-2</v>
      </c>
      <c r="E1560" s="10">
        <f>'Volumi Totali'!E1560/'Volumi Totali'!N1560</f>
        <v>1.3132660439670422E-2</v>
      </c>
      <c r="F1560" s="10">
        <f>'Volumi Totali'!F1560/'Volumi Totali'!N1560</f>
        <v>0.15774806265667879</v>
      </c>
      <c r="G1560" s="10">
        <f>'Volumi Totali'!G1560/'Volumi Totali'!N1560</f>
        <v>3.8321933211131913E-2</v>
      </c>
      <c r="H1560" s="10">
        <f>'Volumi Totali'!H1560/'Volumi Totali'!N1560</f>
        <v>5.0695408132933276E-3</v>
      </c>
      <c r="I1560" s="10">
        <f>'Volumi Totali'!I1560/'Volumi Totali'!N1560</f>
        <v>5.6910994269483576E-3</v>
      </c>
      <c r="J1560" s="10">
        <f>'Volumi Totali'!J1560/'Volumi Totali'!N1560</f>
        <v>3.6479140742941847E-2</v>
      </c>
      <c r="K1560" s="10">
        <f>'Volumi Totali'!K1560/'Volumi Totali'!N1560</f>
        <v>1.0022545603770406E-2</v>
      </c>
      <c r="L1560" s="10">
        <f>'Volumi Totali'!L1560/'Volumi Totali'!N1560</f>
        <v>4.5165542568822879E-3</v>
      </c>
      <c r="N1560" s="11">
        <f t="shared" si="24"/>
        <v>0.99999999999999989</v>
      </c>
      <c r="P1560" s="10">
        <f>(B1560*BTC!J1560+Indice!C1560*XRP!J1560+Indice!D1560*LTC!J1560+Indice!E1560*ETC!J830+Indice!F1560*ETH!J977+Indice!G1560*BCH!J830+Indice!H1560*XMR!J1420+Indice!I1560*ZEC!J830+Indice!J1560*EOS!J830+Indice!K1560*DASH!J1516+Indice!L1560*XLM!J1344)</f>
        <v>3.7425674861195357E-2</v>
      </c>
      <c r="Q1560" s="18">
        <f>((B$1553*BTC!E1560+Indice!C$1553*XRP!E1560+Indice!D$1553*LTC!E1560+Indice!F$1553*ETH!E977+Indice!H$1553*XMR!E1055+Indice!K$1553*DASH!E1516+Indice!L$1553*XLM!E1344+E$1553*ETC!E800+I$1553*ZEC!E861+J$1553*EOS!E830+G$1553*BCH!E830)/S$733)</f>
        <v>4765.2636558937847</v>
      </c>
      <c r="R1560" s="5"/>
      <c r="S1560" s="3"/>
      <c r="T1560" s="10"/>
      <c r="U1560" s="10"/>
    </row>
    <row r="1561" spans="1:21" x14ac:dyDescent="0.25">
      <c r="A1561" s="3">
        <v>43198</v>
      </c>
      <c r="B1561" s="10">
        <f>'Volumi Totali'!B1561/'Volumi Totali'!N1561</f>
        <v>0.66054685561536841</v>
      </c>
      <c r="C1561" s="10">
        <f>'Volumi Totali'!C1561/'Volumi Totali'!N1561</f>
        <v>2.4875263433864786E-2</v>
      </c>
      <c r="D1561" s="10">
        <f>'Volumi Totali'!D1561/'Volumi Totali'!N1561</f>
        <v>3.5204570630542463E-2</v>
      </c>
      <c r="E1561" s="10">
        <f>'Volumi Totali'!E1561/'Volumi Totali'!N1561</f>
        <v>1.7305388083189908E-2</v>
      </c>
      <c r="F1561" s="10">
        <f>'Volumi Totali'!F1561/'Volumi Totali'!N1561</f>
        <v>0.17153203873454753</v>
      </c>
      <c r="G1561" s="10">
        <f>'Volumi Totali'!G1561/'Volumi Totali'!N1561</f>
        <v>3.5971727313929024E-2</v>
      </c>
      <c r="H1561" s="10">
        <f>'Volumi Totali'!H1561/'Volumi Totali'!N1561</f>
        <v>4.3609656443148242E-3</v>
      </c>
      <c r="I1561" s="10">
        <f>'Volumi Totali'!I1561/'Volumi Totali'!N1561</f>
        <v>5.1831362511068971E-3</v>
      </c>
      <c r="J1561" s="10">
        <f>'Volumi Totali'!J1561/'Volumi Totali'!N1561</f>
        <v>3.0186224409410885E-2</v>
      </c>
      <c r="K1561" s="10">
        <f>'Volumi Totali'!K1561/'Volumi Totali'!N1561</f>
        <v>1.1402458483621534E-2</v>
      </c>
      <c r="L1561" s="10">
        <f>'Volumi Totali'!L1561/'Volumi Totali'!N1561</f>
        <v>3.4313714001036996E-3</v>
      </c>
      <c r="N1561" s="11">
        <f t="shared" si="24"/>
        <v>1.0000000000000002</v>
      </c>
      <c r="P1561" s="10">
        <f>(B1561*BTC!J1561+Indice!C1561*XRP!J1561+Indice!D1561*LTC!J1561+Indice!E1561*ETC!J831+Indice!F1561*ETH!J978+Indice!G1561*BCH!J831+Indice!H1561*XMR!J1421+Indice!I1561*ZEC!J831+Indice!J1561*EOS!J831+Indice!K1561*DASH!J1517+Indice!L1561*XLM!J1345)</f>
        <v>1.8027587332828665E-2</v>
      </c>
      <c r="Q1561" s="18">
        <f>((B$1553*BTC!E1561+Indice!C$1553*XRP!E1561+Indice!D$1553*LTC!E1561+Indice!F$1553*ETH!E978+Indice!H$1553*XMR!E1056+Indice!K$1553*DASH!E1517+Indice!L$1553*XLM!E1345+E$1553*ETC!E801+I$1553*ZEC!E862+J$1553*EOS!E831+G$1553*BCH!E831)/S$733)</f>
        <v>4844.8078519047585</v>
      </c>
      <c r="R1561" s="5"/>
      <c r="S1561" s="4"/>
      <c r="T1561" s="10"/>
      <c r="U1561" s="10"/>
    </row>
    <row r="1562" spans="1:21" x14ac:dyDescent="0.25">
      <c r="A1562" s="4">
        <v>43199</v>
      </c>
      <c r="B1562" s="10">
        <f>'Volumi Totali'!B1562/'Volumi Totali'!N1562</f>
        <v>0.64020665824642242</v>
      </c>
      <c r="C1562" s="10">
        <f>'Volumi Totali'!C1562/'Volumi Totali'!N1562</f>
        <v>3.5551703193038138E-2</v>
      </c>
      <c r="D1562" s="10">
        <f>'Volumi Totali'!D1562/'Volumi Totali'!N1562</f>
        <v>3.4033749180680924E-2</v>
      </c>
      <c r="E1562" s="10">
        <f>'Volumi Totali'!E1562/'Volumi Totali'!N1562</f>
        <v>1.2332944667513656E-2</v>
      </c>
      <c r="F1562" s="10">
        <f>'Volumi Totali'!F1562/'Volumi Totali'!N1562</f>
        <v>0.19339262811237928</v>
      </c>
      <c r="G1562" s="10">
        <f>'Volumi Totali'!G1562/'Volumi Totali'!N1562</f>
        <v>3.3350382086527693E-2</v>
      </c>
      <c r="H1562" s="10">
        <f>'Volumi Totali'!H1562/'Volumi Totali'!N1562</f>
        <v>3.2110012206417104E-3</v>
      </c>
      <c r="I1562" s="10">
        <f>'Volumi Totali'!I1562/'Volumi Totali'!N1562</f>
        <v>4.4287655684386593E-3</v>
      </c>
      <c r="J1562" s="10">
        <f>'Volumi Totali'!J1562/'Volumi Totali'!N1562</f>
        <v>2.9637645524481265E-2</v>
      </c>
      <c r="K1562" s="10">
        <f>'Volumi Totali'!K1562/'Volumi Totali'!N1562</f>
        <v>9.055738989300937E-3</v>
      </c>
      <c r="L1562" s="10">
        <f>'Volumi Totali'!L1562/'Volumi Totali'!N1562</f>
        <v>4.7987832105753038E-3</v>
      </c>
      <c r="N1562" s="11">
        <f t="shared" si="24"/>
        <v>0.99999999999999989</v>
      </c>
      <c r="P1562" s="10">
        <f>(B1562*BTC!J1562+Indice!C1562*XRP!J1562+Indice!D1562*LTC!J1562+Indice!E1562*ETC!J832+Indice!F1562*ETH!J979+Indice!G1562*BCH!J832+Indice!H1562*XMR!J1422+Indice!I1562*ZEC!J832+Indice!J1562*EOS!J832+Indice!K1562*DASH!J1518+Indice!L1562*XLM!J1346)</f>
        <v>-3.0287970110418075E-2</v>
      </c>
      <c r="Q1562" s="18">
        <f>((B$1553*BTC!E1562+Indice!C$1553*XRP!E1562+Indice!D$1553*LTC!E1562+Indice!F$1553*ETH!E979+Indice!H$1553*XMR!E1057+Indice!K$1553*DASH!E1518+Indice!L$1553*XLM!E1346+E$1553*ETC!E802+I$1553*ZEC!E863+J$1553*EOS!E832+G$1553*BCH!E832)/S$733)</f>
        <v>4673.1717826684189</v>
      </c>
      <c r="R1562" s="5"/>
      <c r="S1562" s="3"/>
      <c r="T1562" s="10"/>
      <c r="U1562" s="10"/>
    </row>
    <row r="1563" spans="1:21" x14ac:dyDescent="0.25">
      <c r="A1563" s="3">
        <v>43200</v>
      </c>
      <c r="B1563" s="10">
        <f>'Volumi Totali'!B1563/'Volumi Totali'!N1563</f>
        <v>0.65605464728577689</v>
      </c>
      <c r="C1563" s="10">
        <f>'Volumi Totali'!C1563/'Volumi Totali'!N1563</f>
        <v>2.3721763754750963E-2</v>
      </c>
      <c r="D1563" s="10">
        <f>'Volumi Totali'!D1563/'Volumi Totali'!N1563</f>
        <v>3.1150831090763987E-2</v>
      </c>
      <c r="E1563" s="10">
        <f>'Volumi Totali'!E1563/'Volumi Totali'!N1563</f>
        <v>1.1281790500597157E-2</v>
      </c>
      <c r="F1563" s="10">
        <f>'Volumi Totali'!F1563/'Volumi Totali'!N1563</f>
        <v>0.1836384865631526</v>
      </c>
      <c r="G1563" s="10">
        <f>'Volumi Totali'!G1563/'Volumi Totali'!N1563</f>
        <v>3.4555665514200452E-2</v>
      </c>
      <c r="H1563" s="10">
        <f>'Volumi Totali'!H1563/'Volumi Totali'!N1563</f>
        <v>4.7918589833256617E-3</v>
      </c>
      <c r="I1563" s="10">
        <f>'Volumi Totali'!I1563/'Volumi Totali'!N1563</f>
        <v>5.1153298860368603E-3</v>
      </c>
      <c r="J1563" s="10">
        <f>'Volumi Totali'!J1563/'Volumi Totali'!N1563</f>
        <v>3.4623224823638402E-2</v>
      </c>
      <c r="K1563" s="10">
        <f>'Volumi Totali'!K1563/'Volumi Totali'!N1563</f>
        <v>1.0945099469380033E-2</v>
      </c>
      <c r="L1563" s="10">
        <f>'Volumi Totali'!L1563/'Volumi Totali'!N1563</f>
        <v>4.1213021283769994E-3</v>
      </c>
      <c r="N1563" s="11">
        <f t="shared" si="24"/>
        <v>1.0000000000000002</v>
      </c>
      <c r="P1563" s="10">
        <f>(B1563*BTC!J1563+Indice!C1563*XRP!J1563+Indice!D1563*LTC!J1563+Indice!E1563*ETC!J833+Indice!F1563*ETH!J980+Indice!G1563*BCH!J833+Indice!H1563*XMR!J1423+Indice!I1563*ZEC!J833+Indice!J1563*EOS!J833+Indice!K1563*DASH!J1519+Indice!L1563*XLM!J1347)</f>
        <v>1.0406607179733872E-2</v>
      </c>
      <c r="Q1563" s="18">
        <f>((B$1553*BTC!E1563+Indice!C$1553*XRP!E1563+Indice!D$1553*LTC!E1563+Indice!F$1553*ETH!E980+Indice!H$1553*XMR!E1058+Indice!K$1553*DASH!E1519+Indice!L$1553*XLM!E1347+E$1553*ETC!E803+I$1553*ZEC!E864+J$1553*EOS!E833+G$1553*BCH!E833)/S$733)</f>
        <v>4719.9024465136908</v>
      </c>
      <c r="R1563" s="5"/>
      <c r="S1563" s="4"/>
      <c r="T1563" s="10"/>
      <c r="U1563" s="10"/>
    </row>
    <row r="1564" spans="1:21" x14ac:dyDescent="0.25">
      <c r="A1564" s="4">
        <v>43201</v>
      </c>
      <c r="B1564" s="10">
        <f>'Volumi Totali'!B1564/'Volumi Totali'!N1564</f>
        <v>0.51452101792465266</v>
      </c>
      <c r="C1564" s="10">
        <f>'Volumi Totali'!C1564/'Volumi Totali'!N1564</f>
        <v>3.7875831927581323E-2</v>
      </c>
      <c r="D1564" s="10">
        <f>'Volumi Totali'!D1564/'Volumi Totali'!N1564</f>
        <v>2.5501538653664519E-2</v>
      </c>
      <c r="E1564" s="10">
        <f>'Volumi Totali'!E1564/'Volumi Totali'!N1564</f>
        <v>1.16080338001612E-2</v>
      </c>
      <c r="F1564" s="10">
        <f>'Volumi Totali'!F1564/'Volumi Totali'!N1564</f>
        <v>0.15950751931042229</v>
      </c>
      <c r="G1564" s="10">
        <f>'Volumi Totali'!G1564/'Volumi Totali'!N1564</f>
        <v>2.7949950699269973E-2</v>
      </c>
      <c r="H1564" s="10">
        <f>'Volumi Totali'!H1564/'Volumi Totali'!N1564</f>
        <v>4.5828705876146568E-3</v>
      </c>
      <c r="I1564" s="10">
        <f>'Volumi Totali'!I1564/'Volumi Totali'!N1564</f>
        <v>4.5928907953543038E-3</v>
      </c>
      <c r="J1564" s="10">
        <f>'Volumi Totali'!J1564/'Volumi Totali'!N1564</f>
        <v>0.20157133696627139</v>
      </c>
      <c r="K1564" s="10">
        <f>'Volumi Totali'!K1564/'Volumi Totali'!N1564</f>
        <v>7.8507334486803779E-3</v>
      </c>
      <c r="L1564" s="10">
        <f>'Volumi Totali'!L1564/'Volumi Totali'!N1564</f>
        <v>4.438275886327378E-3</v>
      </c>
      <c r="N1564" s="11">
        <f t="shared" si="24"/>
        <v>1</v>
      </c>
      <c r="P1564" s="10">
        <f>(B1564*BTC!J1564+Indice!C1564*XRP!J1564+Indice!D1564*LTC!J1564+Indice!E1564*ETC!J834+Indice!F1564*ETH!J981+Indice!G1564*BCH!J834+Indice!H1564*XMR!J1424+Indice!I1564*ZEC!J834+Indice!J1564*EOS!J834+Indice!K1564*DASH!J1520+Indice!L1564*XLM!J1348)</f>
        <v>0.10406025513762443</v>
      </c>
      <c r="Q1564" s="18">
        <f>((B$1553*BTC!E1564+Indice!C$1553*XRP!E1564+Indice!D$1553*LTC!E1564+Indice!F$1553*ETH!E981+Indice!H$1553*XMR!E1059+Indice!K$1553*DASH!E1520+Indice!L$1553*XLM!E1348+E$1553*ETC!E804+I$1553*ZEC!E865+J$1553*EOS!E834+G$1553*BCH!E834)/S$733)</f>
        <v>4814.1640250072905</v>
      </c>
      <c r="R1564" s="5"/>
      <c r="S1564" s="3"/>
      <c r="T1564" s="10"/>
      <c r="U1564" s="10"/>
    </row>
    <row r="1565" spans="1:21" x14ac:dyDescent="0.25">
      <c r="A1565" s="3">
        <v>43202</v>
      </c>
      <c r="B1565" s="10">
        <f>'Volumi Totali'!B1565/'Volumi Totali'!N1565</f>
        <v>0.55577864871332361</v>
      </c>
      <c r="C1565" s="10">
        <f>'Volumi Totali'!C1565/'Volumi Totali'!N1565</f>
        <v>8.4040903793790631E-2</v>
      </c>
      <c r="D1565" s="10">
        <f>'Volumi Totali'!D1565/'Volumi Totali'!N1565</f>
        <v>3.6662573759607936E-2</v>
      </c>
      <c r="E1565" s="10">
        <f>'Volumi Totali'!E1565/'Volumi Totali'!N1565</f>
        <v>1.3228171615109573E-2</v>
      </c>
      <c r="F1565" s="10">
        <f>'Volumi Totali'!F1565/'Volumi Totali'!N1565</f>
        <v>0.15721616378279518</v>
      </c>
      <c r="G1565" s="10">
        <f>'Volumi Totali'!G1565/'Volumi Totali'!N1565</f>
        <v>2.6023201017115694E-2</v>
      </c>
      <c r="H1565" s="10">
        <f>'Volumi Totali'!H1565/'Volumi Totali'!N1565</f>
        <v>3.8909902239657526E-3</v>
      </c>
      <c r="I1565" s="10">
        <f>'Volumi Totali'!I1565/'Volumi Totali'!N1565</f>
        <v>3.9829226403273743E-3</v>
      </c>
      <c r="J1565" s="10">
        <f>'Volumi Totali'!J1565/'Volumi Totali'!N1565</f>
        <v>0.107168785339936</v>
      </c>
      <c r="K1565" s="10">
        <f>'Volumi Totali'!K1565/'Volumi Totali'!N1565</f>
        <v>5.5618862285920735E-3</v>
      </c>
      <c r="L1565" s="10">
        <f>'Volumi Totali'!L1565/'Volumi Totali'!N1565</f>
        <v>6.4457528854361748E-3</v>
      </c>
      <c r="N1565" s="11">
        <f t="shared" si="24"/>
        <v>1</v>
      </c>
      <c r="P1565" s="10">
        <f>(B1565*BTC!J1565+Indice!C1565*XRP!J1565+Indice!D1565*LTC!J1565+Indice!E1565*ETC!J835+Indice!F1565*ETH!J982+Indice!G1565*BCH!J835+Indice!H1565*XMR!J1425+Indice!I1565*ZEC!J835+Indice!J1565*EOS!J835+Indice!K1565*DASH!J1521+Indice!L1565*XLM!J1349)</f>
        <v>0.12255375470091516</v>
      </c>
      <c r="Q1565" s="18">
        <f>((B$1553*BTC!E1565+Indice!C$1553*XRP!E1565+Indice!D$1553*LTC!E1565+Indice!F$1553*ETH!E982+Indice!H$1553*XMR!E1060+Indice!K$1553*DASH!E1521+Indice!L$1553*XLM!E1349+E$1553*ETC!E805+I$1553*ZEC!E866+J$1553*EOS!E835+G$1553*BCH!E835)/S$733)</f>
        <v>5450.4041211617641</v>
      </c>
      <c r="R1565" s="5"/>
      <c r="S1565" s="4"/>
      <c r="T1565" s="10"/>
      <c r="U1565" s="10"/>
    </row>
    <row r="1566" spans="1:21" x14ac:dyDescent="0.25">
      <c r="A1566" s="4">
        <v>43203</v>
      </c>
      <c r="B1566" s="10">
        <f>'Volumi Totali'!B1566/'Volumi Totali'!N1566</f>
        <v>0.56536801941537351</v>
      </c>
      <c r="C1566" s="10">
        <f>'Volumi Totali'!C1566/'Volumi Totali'!N1566</f>
        <v>9.0666874576179876E-2</v>
      </c>
      <c r="D1566" s="10">
        <f>'Volumi Totali'!D1566/'Volumi Totali'!N1566</f>
        <v>3.3352115478185215E-2</v>
      </c>
      <c r="E1566" s="10">
        <f>'Volumi Totali'!E1566/'Volumi Totali'!N1566</f>
        <v>1.3886520703092967E-2</v>
      </c>
      <c r="F1566" s="10">
        <f>'Volumi Totali'!F1566/'Volumi Totali'!N1566</f>
        <v>0.17615732840457241</v>
      </c>
      <c r="G1566" s="10">
        <f>'Volumi Totali'!G1566/'Volumi Totali'!N1566</f>
        <v>2.7967821721706563E-2</v>
      </c>
      <c r="H1566" s="10">
        <f>'Volumi Totali'!H1566/'Volumi Totali'!N1566</f>
        <v>4.1315657556393846E-3</v>
      </c>
      <c r="I1566" s="10">
        <f>'Volumi Totali'!I1566/'Volumi Totali'!N1566</f>
        <v>5.2279608486218284E-3</v>
      </c>
      <c r="J1566" s="10">
        <f>'Volumi Totali'!J1566/'Volumi Totali'!N1566</f>
        <v>6.8208802525829365E-2</v>
      </c>
      <c r="K1566" s="10">
        <f>'Volumi Totali'!K1566/'Volumi Totali'!N1566</f>
        <v>6.8349846644535188E-3</v>
      </c>
      <c r="L1566" s="10">
        <f>'Volumi Totali'!L1566/'Volumi Totali'!N1566</f>
        <v>8.198005906345382E-3</v>
      </c>
      <c r="N1566" s="11">
        <f t="shared" ref="N1566:N1629" si="25">B1566+C1566+D1566+E1566+F1566+G1566+H1566+I1566+J1566+K1566+L1566</f>
        <v>0.99999999999999989</v>
      </c>
      <c r="P1566" s="10">
        <f>(B1566*BTC!J1566+Indice!C1566*XRP!J1566+Indice!D1566*LTC!J1566+Indice!E1566*ETC!J836+Indice!F1566*ETH!J983+Indice!G1566*BCH!J836+Indice!H1566*XMR!J1426+Indice!I1566*ZEC!J836+Indice!J1566*EOS!J836+Indice!K1566*DASH!J1522+Indice!L1566*XLM!J1350)</f>
        <v>3.6507499121655177E-4</v>
      </c>
      <c r="Q1566" s="18">
        <f>((B$1553*BTC!E1566+Indice!C$1553*XRP!E1566+Indice!D$1553*LTC!E1566+Indice!F$1553*ETH!E983+Indice!H$1553*XMR!E1061+Indice!K$1553*DASH!E1522+Indice!L$1553*XLM!E1350+E$1553*ETC!E806+I$1553*ZEC!E867+J$1553*EOS!E836+G$1553*BCH!E836)/S$733)</f>
        <v>5454.9403111626298</v>
      </c>
      <c r="R1566" s="5"/>
      <c r="S1566" s="3"/>
      <c r="T1566" s="10"/>
      <c r="U1566" s="10"/>
    </row>
    <row r="1567" spans="1:21" x14ac:dyDescent="0.25">
      <c r="A1567" s="3">
        <v>43204</v>
      </c>
      <c r="B1567" s="10">
        <f>'Volumi Totali'!B1567/'Volumi Totali'!N1567</f>
        <v>0.57526837146464194</v>
      </c>
      <c r="C1567" s="10">
        <f>'Volumi Totali'!C1567/'Volumi Totali'!N1567</f>
        <v>6.9397484098941628E-2</v>
      </c>
      <c r="D1567" s="10">
        <f>'Volumi Totali'!D1567/'Volumi Totali'!N1567</f>
        <v>2.8678591836076166E-2</v>
      </c>
      <c r="E1567" s="10">
        <f>'Volumi Totali'!E1567/'Volumi Totali'!N1567</f>
        <v>1.4496315324975017E-2</v>
      </c>
      <c r="F1567" s="10">
        <f>'Volumi Totali'!F1567/'Volumi Totali'!N1567</f>
        <v>0.16833100256917038</v>
      </c>
      <c r="G1567" s="10">
        <f>'Volumi Totali'!G1567/'Volumi Totali'!N1567</f>
        <v>2.9632565957794808E-2</v>
      </c>
      <c r="H1567" s="10">
        <f>'Volumi Totali'!H1567/'Volumi Totali'!N1567</f>
        <v>4.7626302077115792E-3</v>
      </c>
      <c r="I1567" s="10">
        <f>'Volumi Totali'!I1567/'Volumi Totali'!N1567</f>
        <v>5.957894733417457E-3</v>
      </c>
      <c r="J1567" s="10">
        <f>'Volumi Totali'!J1567/'Volumi Totali'!N1567</f>
        <v>8.9921809250928256E-2</v>
      </c>
      <c r="K1567" s="10">
        <f>'Volumi Totali'!K1567/'Volumi Totali'!N1567</f>
        <v>8.5940034670124402E-3</v>
      </c>
      <c r="L1567" s="10">
        <f>'Volumi Totali'!L1567/'Volumi Totali'!N1567</f>
        <v>4.9593310893303157E-3</v>
      </c>
      <c r="N1567" s="11">
        <f t="shared" si="25"/>
        <v>1</v>
      </c>
      <c r="P1567" s="10">
        <f>(B1567*BTC!J1567+Indice!C1567*XRP!J1567+Indice!D1567*LTC!J1567+Indice!E1567*ETC!J837+Indice!F1567*ETH!J984+Indice!G1567*BCH!J837+Indice!H1567*XMR!J1427+Indice!I1567*ZEC!J837+Indice!J1567*EOS!J837+Indice!K1567*DASH!J1523+Indice!L1567*XLM!J1351)</f>
        <v>8.8639923614053703E-3</v>
      </c>
      <c r="Q1567" s="18">
        <f>((B$1553*BTC!E1567+Indice!C$1553*XRP!E1567+Indice!D$1553*LTC!E1567+Indice!F$1553*ETH!E984+Indice!H$1553*XMR!E1062+Indice!K$1553*DASH!E1523+Indice!L$1553*XLM!E1351+E$1553*ETC!E807+I$1553*ZEC!E868+J$1553*EOS!E837+G$1553*BCH!E837)/S$733)</f>
        <v>5517.4689272229216</v>
      </c>
      <c r="R1567" s="5"/>
      <c r="S1567" s="4"/>
      <c r="T1567" s="10"/>
      <c r="U1567" s="10"/>
    </row>
    <row r="1568" spans="1:21" x14ac:dyDescent="0.25">
      <c r="A1568" s="4">
        <v>43205</v>
      </c>
      <c r="B1568" s="10">
        <f>'Volumi Totali'!B1568/'Volumi Totali'!N1568</f>
        <v>0.55301204171657758</v>
      </c>
      <c r="C1568" s="10">
        <f>'Volumi Totali'!C1568/'Volumi Totali'!N1568</f>
        <v>6.4284084914400075E-2</v>
      </c>
      <c r="D1568" s="10">
        <f>'Volumi Totali'!D1568/'Volumi Totali'!N1568</f>
        <v>2.8937366525613899E-2</v>
      </c>
      <c r="E1568" s="10">
        <f>'Volumi Totali'!E1568/'Volumi Totali'!N1568</f>
        <v>1.2837583710641424E-2</v>
      </c>
      <c r="F1568" s="10">
        <f>'Volumi Totali'!F1568/'Volumi Totali'!N1568</f>
        <v>0.18201014137500282</v>
      </c>
      <c r="G1568" s="10">
        <f>'Volumi Totali'!G1568/'Volumi Totali'!N1568</f>
        <v>3.4516434362861073E-2</v>
      </c>
      <c r="H1568" s="10">
        <f>'Volumi Totali'!H1568/'Volumi Totali'!N1568</f>
        <v>5.3474765406599477E-3</v>
      </c>
      <c r="I1568" s="10">
        <f>'Volumi Totali'!I1568/'Volumi Totali'!N1568</f>
        <v>5.2857481616365018E-3</v>
      </c>
      <c r="J1568" s="10">
        <f>'Volumi Totali'!J1568/'Volumi Totali'!N1568</f>
        <v>9.0817163343678647E-2</v>
      </c>
      <c r="K1568" s="10">
        <f>'Volumi Totali'!K1568/'Volumi Totali'!N1568</f>
        <v>9.2722799176148708E-3</v>
      </c>
      <c r="L1568" s="10">
        <f>'Volumi Totali'!L1568/'Volumi Totali'!N1568</f>
        <v>1.3679679431313176E-2</v>
      </c>
      <c r="N1568" s="11">
        <f t="shared" si="25"/>
        <v>1</v>
      </c>
      <c r="P1568" s="10">
        <f>(B1568*BTC!J1568+Indice!C1568*XRP!J1568+Indice!D1568*LTC!J1568+Indice!E1568*ETC!J838+Indice!F1568*ETH!J985+Indice!G1568*BCH!J838+Indice!H1568*XMR!J1428+Indice!I1568*ZEC!J838+Indice!J1568*EOS!J838+Indice!K1568*DASH!J1524+Indice!L1568*XLM!J1352)</f>
        <v>4.1264720783736476E-2</v>
      </c>
      <c r="Q1568" s="18">
        <f>((B$1553*BTC!E1568+Indice!C$1553*XRP!E1568+Indice!D$1553*LTC!E1568+Indice!F$1553*ETH!E985+Indice!H$1553*XMR!E1063+Indice!K$1553*DASH!E1524+Indice!L$1553*XLM!E1352+E$1553*ETC!E808+I$1553*ZEC!E869+J$1553*EOS!E838+G$1553*BCH!E838)/S$733)</f>
        <v>5756.616588923057</v>
      </c>
      <c r="R1568" s="5"/>
      <c r="S1568" s="3"/>
      <c r="T1568" s="10"/>
      <c r="U1568" s="10"/>
    </row>
    <row r="1569" spans="1:21" x14ac:dyDescent="0.25">
      <c r="A1569" s="3">
        <v>43206</v>
      </c>
      <c r="B1569" s="10">
        <f>'Volumi Totali'!B1569/'Volumi Totali'!N1569</f>
        <v>0.59688611561585947</v>
      </c>
      <c r="C1569" s="10">
        <f>'Volumi Totali'!C1569/'Volumi Totali'!N1569</f>
        <v>5.6388484364659021E-2</v>
      </c>
      <c r="D1569" s="10">
        <f>'Volumi Totali'!D1569/'Volumi Totali'!N1569</f>
        <v>3.0828940576603535E-2</v>
      </c>
      <c r="E1569" s="10">
        <f>'Volumi Totali'!E1569/'Volumi Totali'!N1569</f>
        <v>1.3013118524233109E-2</v>
      </c>
      <c r="F1569" s="10">
        <f>'Volumi Totali'!F1569/'Volumi Totali'!N1569</f>
        <v>0.18644165449235789</v>
      </c>
      <c r="G1569" s="10">
        <f>'Volumi Totali'!G1569/'Volumi Totali'!N1569</f>
        <v>4.0498259584750486E-2</v>
      </c>
      <c r="H1569" s="10">
        <f>'Volumi Totali'!H1569/'Volumi Totali'!N1569</f>
        <v>4.3553860054047983E-3</v>
      </c>
      <c r="I1569" s="10">
        <f>'Volumi Totali'!I1569/'Volumi Totali'!N1569</f>
        <v>5.3898256897416223E-3</v>
      </c>
      <c r="J1569" s="10">
        <f>'Volumi Totali'!J1569/'Volumi Totali'!N1569</f>
        <v>4.8248978632790936E-2</v>
      </c>
      <c r="K1569" s="10">
        <f>'Volumi Totali'!K1569/'Volumi Totali'!N1569</f>
        <v>8.3664503130813101E-3</v>
      </c>
      <c r="L1569" s="10">
        <f>'Volumi Totali'!L1569/'Volumi Totali'!N1569</f>
        <v>9.5827862005178829E-3</v>
      </c>
      <c r="N1569" s="11">
        <f t="shared" si="25"/>
        <v>1.0000000000000002</v>
      </c>
      <c r="P1569" s="10">
        <f>(B1569*BTC!J1569+Indice!C1569*XRP!J1569+Indice!D1569*LTC!J1569+Indice!E1569*ETC!J839+Indice!F1569*ETH!J986+Indice!G1569*BCH!J839+Indice!H1569*XMR!J1429+Indice!I1569*ZEC!J839+Indice!J1569*EOS!J839+Indice!K1569*DASH!J1525+Indice!L1569*XLM!J1353)</f>
        <v>-3.3336428147912732E-2</v>
      </c>
      <c r="Q1569" s="18">
        <f>((B$1553*BTC!E1569+Indice!C$1553*XRP!E1569+Indice!D$1553*LTC!E1569+Indice!F$1553*ETH!E986+Indice!H$1553*XMR!E1064+Indice!K$1553*DASH!E1525+Indice!L$1553*XLM!E1353+E$1553*ETC!E809+I$1553*ZEC!E870+J$1553*EOS!E839+G$1553*BCH!E839)/S$733)</f>
        <v>5569.5285189252972</v>
      </c>
      <c r="R1569" s="5"/>
      <c r="S1569" s="4"/>
      <c r="T1569" s="10"/>
      <c r="U1569" s="10"/>
    </row>
    <row r="1570" spans="1:21" x14ac:dyDescent="0.25">
      <c r="A1570" s="4">
        <v>43207</v>
      </c>
      <c r="B1570" s="10">
        <f>'Volumi Totali'!B1570/'Volumi Totali'!N1570</f>
        <v>0.61731419419748823</v>
      </c>
      <c r="C1570" s="10">
        <f>'Volumi Totali'!C1570/'Volumi Totali'!N1570</f>
        <v>3.9570429549904203E-2</v>
      </c>
      <c r="D1570" s="10">
        <f>'Volumi Totali'!D1570/'Volumi Totali'!N1570</f>
        <v>4.7619807180772508E-2</v>
      </c>
      <c r="E1570" s="10">
        <f>'Volumi Totali'!E1570/'Volumi Totali'!N1570</f>
        <v>1.1906383065884743E-2</v>
      </c>
      <c r="F1570" s="10">
        <f>'Volumi Totali'!F1570/'Volumi Totali'!N1570</f>
        <v>0.1574719739432934</v>
      </c>
      <c r="G1570" s="10">
        <f>'Volumi Totali'!G1570/'Volumi Totali'!N1570</f>
        <v>2.9672119264357408E-2</v>
      </c>
      <c r="H1570" s="10">
        <f>'Volumi Totali'!H1570/'Volumi Totali'!N1570</f>
        <v>3.5603931906979104E-3</v>
      </c>
      <c r="I1570" s="10">
        <f>'Volumi Totali'!I1570/'Volumi Totali'!N1570</f>
        <v>4.5062842090199638E-3</v>
      </c>
      <c r="J1570" s="10">
        <f>'Volumi Totali'!J1570/'Volumi Totali'!N1570</f>
        <v>7.1453326737570433E-2</v>
      </c>
      <c r="K1570" s="10">
        <f>'Volumi Totali'!K1570/'Volumi Totali'!N1570</f>
        <v>6.8833829430480836E-3</v>
      </c>
      <c r="L1570" s="10">
        <f>'Volumi Totali'!L1570/'Volumi Totali'!N1570</f>
        <v>1.0041705717963124E-2</v>
      </c>
      <c r="N1570" s="11">
        <f t="shared" si="25"/>
        <v>1</v>
      </c>
      <c r="P1570" s="10">
        <f>(B1570*BTC!J1570+Indice!C1570*XRP!J1570+Indice!D1570*LTC!J1570+Indice!E1570*ETC!J840+Indice!F1570*ETH!J987+Indice!G1570*BCH!J840+Indice!H1570*XMR!J1430+Indice!I1570*ZEC!J840+Indice!J1570*EOS!J840+Indice!K1570*DASH!J1526+Indice!L1570*XLM!J1354)</f>
        <v>-1.166293369299019E-2</v>
      </c>
      <c r="Q1570" s="18">
        <f>((B$1553*BTC!E1570+Indice!C$1553*XRP!E1570+Indice!D$1553*LTC!E1570+Indice!F$1553*ETH!E987+Indice!H$1553*XMR!E1065+Indice!K$1553*DASH!E1526+Indice!L$1553*XLM!E1354+E$1553*ETC!E810+I$1553*ZEC!E871+J$1553*EOS!E840+G$1553*BCH!E840)/S$733)</f>
        <v>5462.3314946410455</v>
      </c>
      <c r="R1570" s="5"/>
      <c r="S1570" s="3"/>
      <c r="T1570" s="10"/>
      <c r="U1570" s="10"/>
    </row>
    <row r="1571" spans="1:21" x14ac:dyDescent="0.25">
      <c r="A1571" s="3">
        <v>43208</v>
      </c>
      <c r="B1571" s="10">
        <f>'Volumi Totali'!B1571/'Volumi Totali'!N1571</f>
        <v>0.58418349172130668</v>
      </c>
      <c r="C1571" s="10">
        <f>'Volumi Totali'!C1571/'Volumi Totali'!N1571</f>
        <v>5.5829123409753441E-2</v>
      </c>
      <c r="D1571" s="10">
        <f>'Volumi Totali'!D1571/'Volumi Totali'!N1571</f>
        <v>3.4099788038195002E-2</v>
      </c>
      <c r="E1571" s="10">
        <f>'Volumi Totali'!E1571/'Volumi Totali'!N1571</f>
        <v>1.7960447019706706E-2</v>
      </c>
      <c r="F1571" s="10">
        <f>'Volumi Totali'!F1571/'Volumi Totali'!N1571</f>
        <v>0.15771741133357287</v>
      </c>
      <c r="G1571" s="10">
        <f>'Volumi Totali'!G1571/'Volumi Totali'!N1571</f>
        <v>5.677778323508325E-2</v>
      </c>
      <c r="H1571" s="10">
        <f>'Volumi Totali'!H1571/'Volumi Totali'!N1571</f>
        <v>1.6125565190935481E-2</v>
      </c>
      <c r="I1571" s="10">
        <f>'Volumi Totali'!I1571/'Volumi Totali'!N1571</f>
        <v>6.4962903595872749E-3</v>
      </c>
      <c r="J1571" s="10">
        <f>'Volumi Totali'!J1571/'Volumi Totali'!N1571</f>
        <v>4.6358596955266992E-2</v>
      </c>
      <c r="K1571" s="10">
        <f>'Volumi Totali'!K1571/'Volumi Totali'!N1571</f>
        <v>1.0281950466575785E-2</v>
      </c>
      <c r="L1571" s="10">
        <f>'Volumi Totali'!L1571/'Volumi Totali'!N1571</f>
        <v>1.4169552270016549E-2</v>
      </c>
      <c r="N1571" s="11">
        <f t="shared" si="25"/>
        <v>1</v>
      </c>
      <c r="P1571" s="10">
        <f>(B1571*BTC!J1571+Indice!C1571*XRP!J1571+Indice!D1571*LTC!J1571+Indice!E1571*ETC!J841+Indice!F1571*ETH!J988+Indice!G1571*BCH!J841+Indice!H1571*XMR!J1431+Indice!I1571*ZEC!J841+Indice!J1571*EOS!J841+Indice!K1571*DASH!J1527+Indice!L1571*XLM!J1355)</f>
        <v>5.0514566098363155E-2</v>
      </c>
      <c r="Q1571" s="18">
        <f>((B$1553*BTC!E1571+Indice!C$1553*XRP!E1571+Indice!D$1553*LTC!E1571+Indice!F$1553*ETH!E988+Indice!H$1553*XMR!E1066+Indice!K$1553*DASH!E1527+Indice!L$1553*XLM!E1355+E$1553*ETC!E811+I$1553*ZEC!E872+J$1553*EOS!E841+G$1553*BCH!E841)/S$733)</f>
        <v>5649.5824622809332</v>
      </c>
      <c r="R1571" s="5"/>
      <c r="S1571" s="4"/>
      <c r="T1571" s="10"/>
      <c r="U1571" s="10"/>
    </row>
    <row r="1572" spans="1:21" x14ac:dyDescent="0.25">
      <c r="A1572" s="4">
        <v>43209</v>
      </c>
      <c r="B1572" s="10">
        <f>'Volumi Totali'!B1572/'Volumi Totali'!N1572</f>
        <v>0.56833555216373266</v>
      </c>
      <c r="C1572" s="10">
        <f>'Volumi Totali'!C1572/'Volumi Totali'!N1572</f>
        <v>7.0673961271383742E-2</v>
      </c>
      <c r="D1572" s="10">
        <f>'Volumi Totali'!D1572/'Volumi Totali'!N1572</f>
        <v>3.288861590911403E-2</v>
      </c>
      <c r="E1572" s="10">
        <f>'Volumi Totali'!E1572/'Volumi Totali'!N1572</f>
        <v>1.3861970976012748E-2</v>
      </c>
      <c r="F1572" s="10">
        <f>'Volumi Totali'!F1572/'Volumi Totali'!N1572</f>
        <v>0.18159723367473674</v>
      </c>
      <c r="G1572" s="10">
        <f>'Volumi Totali'!G1572/'Volumi Totali'!N1572</f>
        <v>5.2958720608689003E-2</v>
      </c>
      <c r="H1572" s="10">
        <f>'Volumi Totali'!H1572/'Volumi Totali'!N1572</f>
        <v>7.1817035719450159E-3</v>
      </c>
      <c r="I1572" s="10">
        <f>'Volumi Totali'!I1572/'Volumi Totali'!N1572</f>
        <v>5.6577354108622866E-3</v>
      </c>
      <c r="J1572" s="10">
        <f>'Volumi Totali'!J1572/'Volumi Totali'!N1572</f>
        <v>4.4586498964267696E-2</v>
      </c>
      <c r="K1572" s="10">
        <f>'Volumi Totali'!K1572/'Volumi Totali'!N1572</f>
        <v>8.4326483286893007E-3</v>
      </c>
      <c r="L1572" s="10">
        <f>'Volumi Totali'!L1572/'Volumi Totali'!N1572</f>
        <v>1.3825359120566753E-2</v>
      </c>
      <c r="N1572" s="11">
        <f t="shared" si="25"/>
        <v>0.99999999999999989</v>
      </c>
      <c r="P1572" s="10">
        <f>(B1572*BTC!J1572+Indice!C1572*XRP!J1572+Indice!D1572*LTC!J1572+Indice!E1572*ETC!J842+Indice!F1572*ETH!J989+Indice!G1572*BCH!J842+Indice!H1572*XMR!J1432+Indice!I1572*ZEC!J842+Indice!J1572*EOS!J842+Indice!K1572*DASH!J1528+Indice!L1572*XLM!J1356)</f>
        <v>4.1646575194278689E-2</v>
      </c>
      <c r="Q1572" s="18">
        <f>((B$1553*BTC!E1572+Indice!C$1553*XRP!E1572+Indice!D$1553*LTC!E1572+Indice!F$1553*ETH!E989+Indice!H$1553*XMR!E1067+Indice!K$1553*DASH!E1528+Indice!L$1553*XLM!E1356+E$1553*ETC!E812+I$1553*ZEC!E873+J$1553*EOS!E842+G$1553*BCH!E842)/S$733)</f>
        <v>5750.2362012538733</v>
      </c>
      <c r="R1572" s="5"/>
      <c r="S1572" s="3"/>
      <c r="T1572" s="10"/>
      <c r="U1572" s="10"/>
    </row>
    <row r="1573" spans="1:21" x14ac:dyDescent="0.25">
      <c r="A1573" s="3">
        <v>43210</v>
      </c>
      <c r="B1573" s="10">
        <f>'Volumi Totali'!B1573/'Volumi Totali'!N1573</f>
        <v>0.48519035615739886</v>
      </c>
      <c r="C1573" s="10">
        <f>'Volumi Totali'!C1573/'Volumi Totali'!N1573</f>
        <v>0.13478374609735294</v>
      </c>
      <c r="D1573" s="10">
        <f>'Volumi Totali'!D1573/'Volumi Totali'!N1573</f>
        <v>2.8286836898724944E-2</v>
      </c>
      <c r="E1573" s="10">
        <f>'Volumi Totali'!E1573/'Volumi Totali'!N1573</f>
        <v>1.4736760209933971E-2</v>
      </c>
      <c r="F1573" s="10">
        <f>'Volumi Totali'!F1573/'Volumi Totali'!N1573</f>
        <v>0.16384419103224471</v>
      </c>
      <c r="G1573" s="10">
        <f>'Volumi Totali'!G1573/'Volumi Totali'!N1573</f>
        <v>5.7881682993335459E-2</v>
      </c>
      <c r="H1573" s="10">
        <f>'Volumi Totali'!H1573/'Volumi Totali'!N1573</f>
        <v>7.3916675578918649E-3</v>
      </c>
      <c r="I1573" s="10">
        <f>'Volumi Totali'!I1573/'Volumi Totali'!N1573</f>
        <v>4.6331971140846978E-3</v>
      </c>
      <c r="J1573" s="10">
        <f>'Volumi Totali'!J1573/'Volumi Totali'!N1573</f>
        <v>8.6959372373367941E-2</v>
      </c>
      <c r="K1573" s="10">
        <f>'Volumi Totali'!K1573/'Volumi Totali'!N1573</f>
        <v>6.5009943583699244E-3</v>
      </c>
      <c r="L1573" s="10">
        <f>'Volumi Totali'!L1573/'Volumi Totali'!N1573</f>
        <v>9.7911952072947117E-3</v>
      </c>
      <c r="N1573" s="11">
        <f t="shared" si="25"/>
        <v>1</v>
      </c>
      <c r="P1573" s="10">
        <f>(B1573*BTC!J1573+Indice!C1573*XRP!J1573+Indice!D1573*LTC!J1573+Indice!E1573*ETC!J843+Indice!F1573*ETH!J990+Indice!G1573*BCH!J843+Indice!H1573*XMR!J1433+Indice!I1573*ZEC!J843+Indice!J1573*EOS!J843+Indice!K1573*DASH!J1529+Indice!L1573*XLM!J1357)</f>
        <v>0.10066370548886105</v>
      </c>
      <c r="Q1573" s="18">
        <f>((B$1553*BTC!E1573+Indice!C$1553*XRP!E1573+Indice!D$1553*LTC!E1573+Indice!F$1553*ETH!E990+Indice!H$1553*XMR!E1068+Indice!K$1553*DASH!E1529+Indice!L$1553*XLM!E1357+E$1553*ETC!E813+I$1553*ZEC!E874+J$1553*EOS!E843+G$1553*BCH!E843)/S$733)</f>
        <v>6138.901889422852</v>
      </c>
      <c r="R1573" s="5"/>
      <c r="S1573" s="4"/>
      <c r="T1573" s="10"/>
      <c r="U1573" s="10"/>
    </row>
    <row r="1574" spans="1:21" x14ac:dyDescent="0.25">
      <c r="A1574" s="4">
        <v>43211</v>
      </c>
      <c r="B1574" s="10">
        <f>'Volumi Totali'!B1574/'Volumi Totali'!N1574</f>
        <v>0.50229006696971246</v>
      </c>
      <c r="C1574" s="10">
        <f>'Volumi Totali'!C1574/'Volumi Totali'!N1574</f>
        <v>0.10406854364913448</v>
      </c>
      <c r="D1574" s="10">
        <f>'Volumi Totali'!D1574/'Volumi Totali'!N1574</f>
        <v>3.2134373313276281E-2</v>
      </c>
      <c r="E1574" s="10">
        <f>'Volumi Totali'!E1574/'Volumi Totali'!N1574</f>
        <v>1.4432001638290632E-2</v>
      </c>
      <c r="F1574" s="10">
        <f>'Volumi Totali'!F1574/'Volumi Totali'!N1574</f>
        <v>0.17383639233979195</v>
      </c>
      <c r="G1574" s="10">
        <f>'Volumi Totali'!G1574/'Volumi Totali'!N1574</f>
        <v>7.276353851941654E-2</v>
      </c>
      <c r="H1574" s="10">
        <f>'Volumi Totali'!H1574/'Volumi Totali'!N1574</f>
        <v>5.9846680394791268E-3</v>
      </c>
      <c r="I1574" s="10">
        <f>'Volumi Totali'!I1574/'Volumi Totali'!N1574</f>
        <v>4.3554118477424596E-3</v>
      </c>
      <c r="J1574" s="10">
        <f>'Volumi Totali'!J1574/'Volumi Totali'!N1574</f>
        <v>7.6007421939110531E-2</v>
      </c>
      <c r="K1574" s="10">
        <f>'Volumi Totali'!K1574/'Volumi Totali'!N1574</f>
        <v>6.1568033688200194E-3</v>
      </c>
      <c r="L1574" s="10">
        <f>'Volumi Totali'!L1574/'Volumi Totali'!N1574</f>
        <v>7.9707783752255533E-3</v>
      </c>
      <c r="N1574" s="11">
        <f t="shared" si="25"/>
        <v>1.0000000000000002</v>
      </c>
      <c r="P1574" s="10">
        <f>(B1574*BTC!J1574+Indice!C1574*XRP!J1574+Indice!D1574*LTC!J1574+Indice!E1574*ETC!J844+Indice!F1574*ETH!J991+Indice!G1574*BCH!J844+Indice!H1574*XMR!J1434+Indice!I1574*ZEC!J844+Indice!J1574*EOS!J844+Indice!K1574*DASH!J1530+Indice!L1574*XLM!J1358)</f>
        <v>-1.0095089789691987E-2</v>
      </c>
      <c r="Q1574" s="18">
        <f>((B$1553*BTC!E1574+Indice!C$1553*XRP!E1574+Indice!D$1553*LTC!E1574+Indice!F$1553*ETH!E991+Indice!H$1553*XMR!E1069+Indice!K$1553*DASH!E1530+Indice!L$1553*XLM!E1358+E$1553*ETC!E814+I$1553*ZEC!E875+J$1553*EOS!E844+G$1553*BCH!E844)/S$733)</f>
        <v>6171.005434492823</v>
      </c>
      <c r="R1574" s="5"/>
      <c r="S1574" s="3"/>
      <c r="T1574" s="10"/>
      <c r="U1574" s="10"/>
    </row>
    <row r="1575" spans="1:21" x14ac:dyDescent="0.25">
      <c r="A1575" s="3">
        <v>43212</v>
      </c>
      <c r="B1575" s="10">
        <f>'Volumi Totali'!B1575/'Volumi Totali'!N1575</f>
        <v>0.51646165698727176</v>
      </c>
      <c r="C1575" s="10">
        <f>'Volumi Totali'!C1575/'Volumi Totali'!N1575</f>
        <v>7.3723404550605567E-2</v>
      </c>
      <c r="D1575" s="10">
        <f>'Volumi Totali'!D1575/'Volumi Totali'!N1575</f>
        <v>2.6387072116016968E-2</v>
      </c>
      <c r="E1575" s="10">
        <f>'Volumi Totali'!E1575/'Volumi Totali'!N1575</f>
        <v>1.2231523732890201E-2</v>
      </c>
      <c r="F1575" s="10">
        <f>'Volumi Totali'!F1575/'Volumi Totali'!N1575</f>
        <v>0.18900367155540365</v>
      </c>
      <c r="G1575" s="10">
        <f>'Volumi Totali'!G1575/'Volumi Totali'!N1575</f>
        <v>7.5437962273121786E-2</v>
      </c>
      <c r="H1575" s="10">
        <f>'Volumi Totali'!H1575/'Volumi Totali'!N1575</f>
        <v>1.1089916512996203E-2</v>
      </c>
      <c r="I1575" s="10">
        <f>'Volumi Totali'!I1575/'Volumi Totali'!N1575</f>
        <v>4.756317641756466E-3</v>
      </c>
      <c r="J1575" s="10">
        <f>'Volumi Totali'!J1575/'Volumi Totali'!N1575</f>
        <v>7.8046873730345898E-2</v>
      </c>
      <c r="K1575" s="10">
        <f>'Volumi Totali'!K1575/'Volumi Totali'!N1575</f>
        <v>7.8557108792833459E-3</v>
      </c>
      <c r="L1575" s="10">
        <f>'Volumi Totali'!L1575/'Volumi Totali'!N1575</f>
        <v>5.0058900203081838E-3</v>
      </c>
      <c r="N1575" s="11">
        <f t="shared" si="25"/>
        <v>1</v>
      </c>
      <c r="P1575" s="10">
        <f>(B1575*BTC!J1575+Indice!C1575*XRP!J1575+Indice!D1575*LTC!J1575+Indice!E1575*ETC!J845+Indice!F1575*ETH!J992+Indice!G1575*BCH!J845+Indice!H1575*XMR!J1435+Indice!I1575*ZEC!J845+Indice!J1575*EOS!J845+Indice!K1575*DASH!J1531+Indice!L1575*XLM!J1359)</f>
        <v>3.13836857865008E-3</v>
      </c>
      <c r="Q1575" s="18">
        <f>((B$1553*BTC!E1575+Indice!C$1553*XRP!E1575+Indice!D$1553*LTC!E1575+Indice!F$1553*ETH!E992+Indice!H$1553*XMR!E1070+Indice!K$1553*DASH!E1531+Indice!L$1553*XLM!E1359+E$1553*ETC!E815+I$1553*ZEC!E876+J$1553*EOS!E845+G$1553*BCH!E845)/S$733)</f>
        <v>6113.8458483209606</v>
      </c>
      <c r="R1575" s="5"/>
      <c r="S1575" s="4"/>
      <c r="T1575" s="10"/>
      <c r="U1575" s="10"/>
    </row>
    <row r="1576" spans="1:21" x14ac:dyDescent="0.25">
      <c r="A1576" s="4">
        <v>43213</v>
      </c>
      <c r="B1576" s="10">
        <f>'Volumi Totali'!B1576/'Volumi Totali'!N1576</f>
        <v>0.50796639643029118</v>
      </c>
      <c r="C1576" s="10">
        <f>'Volumi Totali'!C1576/'Volumi Totali'!N1576</f>
        <v>4.9478237845661716E-2</v>
      </c>
      <c r="D1576" s="10">
        <f>'Volumi Totali'!D1576/'Volumi Totali'!N1576</f>
        <v>2.7584201887522256E-2</v>
      </c>
      <c r="E1576" s="10">
        <f>'Volumi Totali'!E1576/'Volumi Totali'!N1576</f>
        <v>2.0402818424446547E-2</v>
      </c>
      <c r="F1576" s="10">
        <f>'Volumi Totali'!F1576/'Volumi Totali'!N1576</f>
        <v>0.17507526138895627</v>
      </c>
      <c r="G1576" s="10">
        <f>'Volumi Totali'!G1576/'Volumi Totali'!N1576</f>
        <v>0.14188120829935943</v>
      </c>
      <c r="H1576" s="10">
        <f>'Volumi Totali'!H1576/'Volumi Totali'!N1576</f>
        <v>8.1125690814230749E-3</v>
      </c>
      <c r="I1576" s="10">
        <f>'Volumi Totali'!I1576/'Volumi Totali'!N1576</f>
        <v>5.8318515816371775E-3</v>
      </c>
      <c r="J1576" s="10">
        <f>'Volumi Totali'!J1576/'Volumi Totali'!N1576</f>
        <v>4.856655994858327E-2</v>
      </c>
      <c r="K1576" s="10">
        <f>'Volumi Totali'!K1576/'Volumi Totali'!N1576</f>
        <v>1.0899229812642755E-2</v>
      </c>
      <c r="L1576" s="10">
        <f>'Volumi Totali'!L1576/'Volumi Totali'!N1576</f>
        <v>4.20166529947628E-3</v>
      </c>
      <c r="N1576" s="11">
        <f t="shared" si="25"/>
        <v>1</v>
      </c>
      <c r="P1576" s="10">
        <f>(B1576*BTC!J1576+Indice!C1576*XRP!J1576+Indice!D1576*LTC!J1576+Indice!E1576*ETC!J846+Indice!F1576*ETH!J993+Indice!G1576*BCH!J846+Indice!H1576*XMR!J1436+Indice!I1576*ZEC!J846+Indice!J1576*EOS!J846+Indice!K1576*DASH!J1532+Indice!L1576*XLM!J1360)</f>
        <v>4.4465615874399296E-2</v>
      </c>
      <c r="Q1576" s="18">
        <f>((B$1553*BTC!E1576+Indice!C$1553*XRP!E1576+Indice!D$1553*LTC!E1576+Indice!F$1553*ETH!E993+Indice!H$1553*XMR!E1071+Indice!K$1553*DASH!E1532+Indice!L$1553*XLM!E1360+E$1553*ETC!E816+I$1553*ZEC!E877+J$1553*EOS!E846+G$1553*BCH!E846)/S$733)</f>
        <v>6215.6265784811067</v>
      </c>
      <c r="R1576" s="5"/>
      <c r="S1576" s="3"/>
      <c r="T1576" s="10"/>
      <c r="U1576" s="10"/>
    </row>
    <row r="1577" spans="1:21" x14ac:dyDescent="0.25">
      <c r="A1577" s="3">
        <v>43214</v>
      </c>
      <c r="B1577" s="10">
        <f>'Volumi Totali'!B1577/'Volumi Totali'!N1577</f>
        <v>0.47298350289586083</v>
      </c>
      <c r="C1577" s="10">
        <f>'Volumi Totali'!C1577/'Volumi Totali'!N1577</f>
        <v>6.9667934333511983E-2</v>
      </c>
      <c r="D1577" s="10">
        <f>'Volumi Totali'!D1577/'Volumi Totali'!N1577</f>
        <v>2.8504355712132248E-2</v>
      </c>
      <c r="E1577" s="10">
        <f>'Volumi Totali'!E1577/'Volumi Totali'!N1577</f>
        <v>1.4198452232914271E-2</v>
      </c>
      <c r="F1577" s="10">
        <f>'Volumi Totali'!F1577/'Volumi Totali'!N1577</f>
        <v>0.15864710212462985</v>
      </c>
      <c r="G1577" s="10">
        <f>'Volumi Totali'!G1577/'Volumi Totali'!N1577</f>
        <v>9.097185464047218E-2</v>
      </c>
      <c r="H1577" s="10">
        <f>'Volumi Totali'!H1577/'Volumi Totali'!N1577</f>
        <v>6.2828832303401588E-3</v>
      </c>
      <c r="I1577" s="10">
        <f>'Volumi Totali'!I1577/'Volumi Totali'!N1577</f>
        <v>4.4102162284267001E-3</v>
      </c>
      <c r="J1577" s="10">
        <f>'Volumi Totali'!J1577/'Volumi Totali'!N1577</f>
        <v>0.14278708727027317</v>
      </c>
      <c r="K1577" s="10">
        <f>'Volumi Totali'!K1577/'Volumi Totali'!N1577</f>
        <v>6.2189697799521016E-3</v>
      </c>
      <c r="L1577" s="10">
        <f>'Volumi Totali'!L1577/'Volumi Totali'!N1577</f>
        <v>5.3276415514865215E-3</v>
      </c>
      <c r="N1577" s="11">
        <f t="shared" si="25"/>
        <v>1.0000000000000002</v>
      </c>
      <c r="P1577" s="10">
        <f>(B1577*BTC!J1577+Indice!C1577*XRP!J1577+Indice!D1577*LTC!J1577+Indice!E1577*ETC!J847+Indice!F1577*ETH!J994+Indice!G1577*BCH!J847+Indice!H1577*XMR!J1437+Indice!I1577*ZEC!J847+Indice!J1577*EOS!J847+Indice!K1577*DASH!J1533+Indice!L1577*XLM!J1361)</f>
        <v>0.1081175346360322</v>
      </c>
      <c r="Q1577" s="18">
        <f>((B$1553*BTC!E1577+Indice!C$1553*XRP!E1577+Indice!D$1553*LTC!E1577+Indice!F$1553*ETH!E994+Indice!H$1553*XMR!E1072+Indice!K$1553*DASH!E1533+Indice!L$1553*XLM!E1361+E$1553*ETC!E817+I$1553*ZEC!E878+J$1553*EOS!E847+G$1553*BCH!E847)/S$733)</f>
        <v>6745.2775084268842</v>
      </c>
      <c r="R1577" s="5"/>
      <c r="S1577" s="4"/>
      <c r="T1577" s="10"/>
      <c r="U1577" s="10"/>
    </row>
    <row r="1578" spans="1:21" x14ac:dyDescent="0.25">
      <c r="A1578" s="4">
        <v>43215</v>
      </c>
      <c r="B1578" s="10">
        <f>'Volumi Totali'!B1578/'Volumi Totali'!N1578</f>
        <v>0.47727250950660971</v>
      </c>
      <c r="C1578" s="10">
        <f>'Volumi Totali'!C1578/'Volumi Totali'!N1578</f>
        <v>6.9505978088916218E-2</v>
      </c>
      <c r="D1578" s="10">
        <f>'Volumi Totali'!D1578/'Volumi Totali'!N1578</f>
        <v>2.6417783307993801E-2</v>
      </c>
      <c r="E1578" s="10">
        <f>'Volumi Totali'!E1578/'Volumi Totali'!N1578</f>
        <v>1.5439667060489853E-2</v>
      </c>
      <c r="F1578" s="10">
        <f>'Volumi Totali'!F1578/'Volumi Totali'!N1578</f>
        <v>0.18156000617645937</v>
      </c>
      <c r="G1578" s="10">
        <f>'Volumi Totali'!G1578/'Volumi Totali'!N1578</f>
        <v>7.8847220225334233E-2</v>
      </c>
      <c r="H1578" s="10">
        <f>'Volumi Totali'!H1578/'Volumi Totali'!N1578</f>
        <v>6.7796374901977945E-3</v>
      </c>
      <c r="I1578" s="10">
        <f>'Volumi Totali'!I1578/'Volumi Totali'!N1578</f>
        <v>3.7458381683605989E-3</v>
      </c>
      <c r="J1578" s="10">
        <f>'Volumi Totali'!J1578/'Volumi Totali'!N1578</f>
        <v>0.12940630530750555</v>
      </c>
      <c r="K1578" s="10">
        <f>'Volumi Totali'!K1578/'Volumi Totali'!N1578</f>
        <v>5.3956756467361637E-3</v>
      </c>
      <c r="L1578" s="10">
        <f>'Volumi Totali'!L1578/'Volumi Totali'!N1578</f>
        <v>5.6293790213966678E-3</v>
      </c>
      <c r="N1578" s="11">
        <f t="shared" si="25"/>
        <v>1</v>
      </c>
      <c r="P1578" s="10">
        <f>(B1578*BTC!J1578+Indice!C1578*XRP!J1578+Indice!D1578*LTC!J1578+Indice!E1578*ETC!J848+Indice!F1578*ETH!J995+Indice!G1578*BCH!J848+Indice!H1578*XMR!J1438+Indice!I1578*ZEC!J848+Indice!J1578*EOS!J848+Indice!K1578*DASH!J1534+Indice!L1578*XLM!J1362)</f>
        <v>-9.4942448044170458E-2</v>
      </c>
      <c r="Q1578" s="18">
        <f>((B$1553*BTC!E1578+Indice!C$1553*XRP!E1578+Indice!D$1553*LTC!E1578+Indice!F$1553*ETH!E995+Indice!H$1553*XMR!E1073+Indice!K$1553*DASH!E1534+Indice!L$1553*XLM!E1362+E$1553*ETC!E818+I$1553*ZEC!E879+J$1553*EOS!E848+G$1553*BCH!E848)/S$733)</f>
        <v>6145.5142862314033</v>
      </c>
      <c r="R1578" s="5"/>
      <c r="S1578" s="3"/>
      <c r="T1578" s="10"/>
      <c r="U1578" s="10"/>
    </row>
    <row r="1579" spans="1:21" x14ac:dyDescent="0.25">
      <c r="A1579" s="3">
        <v>43216</v>
      </c>
      <c r="B1579" s="10">
        <f>'Volumi Totali'!B1579/'Volumi Totali'!N1579</f>
        <v>0.52669307396379372</v>
      </c>
      <c r="C1579" s="10">
        <f>'Volumi Totali'!C1579/'Volumi Totali'!N1579</f>
        <v>6.0392134749255422E-2</v>
      </c>
      <c r="D1579" s="10">
        <f>'Volumi Totali'!D1579/'Volumi Totali'!N1579</f>
        <v>2.4215625282174216E-2</v>
      </c>
      <c r="E1579" s="10">
        <f>'Volumi Totali'!E1579/'Volumi Totali'!N1579</f>
        <v>1.646996184802408E-2</v>
      </c>
      <c r="F1579" s="10">
        <f>'Volumi Totali'!F1579/'Volumi Totali'!N1579</f>
        <v>0.17520171326147843</v>
      </c>
      <c r="G1579" s="10">
        <f>'Volumi Totali'!G1579/'Volumi Totali'!N1579</f>
        <v>7.5266614616682076E-2</v>
      </c>
      <c r="H1579" s="10">
        <f>'Volumi Totali'!H1579/'Volumi Totali'!N1579</f>
        <v>9.0063008328162553E-3</v>
      </c>
      <c r="I1579" s="10">
        <f>'Volumi Totali'!I1579/'Volumi Totali'!N1579</f>
        <v>3.984498715319652E-3</v>
      </c>
      <c r="J1579" s="10">
        <f>'Volumi Totali'!J1579/'Volumi Totali'!N1579</f>
        <v>9.1995272906375672E-2</v>
      </c>
      <c r="K1579" s="10">
        <f>'Volumi Totali'!K1579/'Volumi Totali'!N1579</f>
        <v>7.7973308571423735E-3</v>
      </c>
      <c r="L1579" s="10">
        <f>'Volumi Totali'!L1579/'Volumi Totali'!N1579</f>
        <v>8.9774729669381496E-3</v>
      </c>
      <c r="N1579" s="11">
        <f t="shared" si="25"/>
        <v>1.0000000000000002</v>
      </c>
      <c r="P1579" s="10">
        <f>(B1579*BTC!J1579+Indice!C1579*XRP!J1579+Indice!D1579*LTC!J1579+Indice!E1579*ETC!J849+Indice!F1579*ETH!J996+Indice!G1579*BCH!J849+Indice!H1579*XMR!J1439+Indice!I1579*ZEC!J849+Indice!J1579*EOS!J849+Indice!K1579*DASH!J1535+Indice!L1579*XLM!J1363)</f>
        <v>5.9076600687830848E-2</v>
      </c>
      <c r="Q1579" s="18">
        <f>((B$1553*BTC!E1579+Indice!C$1553*XRP!E1579+Indice!D$1553*LTC!E1579+Indice!F$1553*ETH!E996+Indice!H$1553*XMR!E1074+Indice!K$1553*DASH!E1535+Indice!L$1553*XLM!E1363+E$1553*ETC!E819+I$1553*ZEC!E880+J$1553*EOS!E849+G$1553*BCH!E849)/S$733)</f>
        <v>6455.2489069450958</v>
      </c>
      <c r="R1579" s="5"/>
      <c r="S1579" s="4"/>
      <c r="T1579" s="10"/>
      <c r="U1579" s="10"/>
    </row>
    <row r="1580" spans="1:21" x14ac:dyDescent="0.25">
      <c r="A1580" s="4">
        <v>43217</v>
      </c>
      <c r="B1580" s="10">
        <f>'Volumi Totali'!B1580/'Volumi Totali'!N1580</f>
        <v>0.49353416251037635</v>
      </c>
      <c r="C1580" s="10">
        <f>'Volumi Totali'!C1580/'Volumi Totali'!N1580</f>
        <v>4.3950189501220427E-2</v>
      </c>
      <c r="D1580" s="10">
        <f>'Volumi Totali'!D1580/'Volumi Totali'!N1580</f>
        <v>2.5226418626863107E-2</v>
      </c>
      <c r="E1580" s="10">
        <f>'Volumi Totali'!E1580/'Volumi Totali'!N1580</f>
        <v>1.7846258750161739E-2</v>
      </c>
      <c r="F1580" s="10">
        <f>'Volumi Totali'!F1580/'Volumi Totali'!N1580</f>
        <v>0.16947088833735188</v>
      </c>
      <c r="G1580" s="10">
        <f>'Volumi Totali'!G1580/'Volumi Totali'!N1580</f>
        <v>5.9049173170339718E-2</v>
      </c>
      <c r="H1580" s="10">
        <f>'Volumi Totali'!H1580/'Volumi Totali'!N1580</f>
        <v>6.0778755357290696E-3</v>
      </c>
      <c r="I1580" s="10">
        <f>'Volumi Totali'!I1580/'Volumi Totali'!N1580</f>
        <v>4.0147459194923582E-3</v>
      </c>
      <c r="J1580" s="10">
        <f>'Volumi Totali'!J1580/'Volumi Totali'!N1580</f>
        <v>0.16218361734556402</v>
      </c>
      <c r="K1580" s="10">
        <f>'Volumi Totali'!K1580/'Volumi Totali'!N1580</f>
        <v>7.0571506874432116E-3</v>
      </c>
      <c r="L1580" s="10">
        <f>'Volumi Totali'!L1580/'Volumi Totali'!N1580</f>
        <v>1.1589519615458092E-2</v>
      </c>
      <c r="N1580" s="11">
        <f t="shared" si="25"/>
        <v>1.0000000000000002</v>
      </c>
      <c r="P1580" s="10">
        <f>(B1580*BTC!J1580+Indice!C1580*XRP!J1580+Indice!D1580*LTC!J1580+Indice!E1580*ETC!J850+Indice!F1580*ETH!J997+Indice!G1580*BCH!J850+Indice!H1580*XMR!J1440+Indice!I1580*ZEC!J850+Indice!J1580*EOS!J850+Indice!K1580*DASH!J1536+Indice!L1580*XLM!J1364)</f>
        <v>-1.4968815035706217E-2</v>
      </c>
      <c r="Q1580" s="18">
        <f>((B$1553*BTC!E1580+Indice!C$1553*XRP!E1580+Indice!D$1553*LTC!E1580+Indice!F$1553*ETH!E997+Indice!H$1553*XMR!E1075+Indice!K$1553*DASH!E1536+Indice!L$1553*XLM!E1364+E$1553*ETC!E820+I$1553*ZEC!E881+J$1553*EOS!E850+G$1553*BCH!E850)/S$733)</f>
        <v>6249.482521763387</v>
      </c>
      <c r="R1580" s="5"/>
      <c r="S1580" s="3"/>
      <c r="T1580" s="10"/>
      <c r="U1580" s="10"/>
    </row>
    <row r="1581" spans="1:21" x14ac:dyDescent="0.25">
      <c r="A1581" s="3">
        <v>43218</v>
      </c>
      <c r="B1581" s="10">
        <f>'Volumi Totali'!B1581/'Volumi Totali'!N1581</f>
        <v>0.50168402458604111</v>
      </c>
      <c r="C1581" s="10">
        <f>'Volumi Totali'!C1581/'Volumi Totali'!N1581</f>
        <v>5.0693578536034969E-2</v>
      </c>
      <c r="D1581" s="10">
        <f>'Volumi Totali'!D1581/'Volumi Totali'!N1581</f>
        <v>2.1667624629059096E-2</v>
      </c>
      <c r="E1581" s="10">
        <f>'Volumi Totali'!E1581/'Volumi Totali'!N1581</f>
        <v>1.5837521307382887E-2</v>
      </c>
      <c r="F1581" s="10">
        <f>'Volumi Totali'!F1581/'Volumi Totali'!N1581</f>
        <v>0.1604685978362749</v>
      </c>
      <c r="G1581" s="10">
        <f>'Volumi Totali'!G1581/'Volumi Totali'!N1581</f>
        <v>5.1984379916839858E-2</v>
      </c>
      <c r="H1581" s="10">
        <f>'Volumi Totali'!H1581/'Volumi Totali'!N1581</f>
        <v>5.440523770332749E-3</v>
      </c>
      <c r="I1581" s="10">
        <f>'Volumi Totali'!I1581/'Volumi Totali'!N1581</f>
        <v>3.5735509945415194E-3</v>
      </c>
      <c r="J1581" s="10">
        <f>'Volumi Totali'!J1581/'Volumi Totali'!N1581</f>
        <v>0.17535687126926525</v>
      </c>
      <c r="K1581" s="10">
        <f>'Volumi Totali'!K1581/'Volumi Totali'!N1581</f>
        <v>6.4966175370241661E-3</v>
      </c>
      <c r="L1581" s="10">
        <f>'Volumi Totali'!L1581/'Volumi Totali'!N1581</f>
        <v>6.7967096172034912E-3</v>
      </c>
      <c r="N1581" s="11">
        <f t="shared" si="25"/>
        <v>1</v>
      </c>
      <c r="P1581" s="10">
        <f>(B1581*BTC!J1581+Indice!C1581*XRP!J1581+Indice!D1581*LTC!J1581+Indice!E1581*ETC!J851+Indice!F1581*ETH!J998+Indice!G1581*BCH!J851+Indice!H1581*XMR!J1441+Indice!I1581*ZEC!J851+Indice!J1581*EOS!J851+Indice!K1581*DASH!J1537+Indice!L1581*XLM!J1365)</f>
        <v>6.233593597485762E-2</v>
      </c>
      <c r="Q1581" s="18">
        <f>((B$1553*BTC!E1581+Indice!C$1553*XRP!E1581+Indice!D$1553*LTC!E1581+Indice!F$1553*ETH!E998+Indice!H$1553*XMR!E1076+Indice!K$1553*DASH!E1537+Indice!L$1553*XLM!E1365+E$1553*ETC!E821+I$1553*ZEC!E882+J$1553*EOS!E851+G$1553*BCH!E851)/S$733)</f>
        <v>6503.2320668958828</v>
      </c>
      <c r="R1581" s="5"/>
      <c r="S1581" s="4"/>
      <c r="T1581" s="10"/>
      <c r="U1581" s="10"/>
    </row>
    <row r="1582" spans="1:21" x14ac:dyDescent="0.25">
      <c r="A1582" s="4">
        <v>43219</v>
      </c>
      <c r="B1582" s="10">
        <f>'Volumi Totali'!B1582/'Volumi Totali'!N1582</f>
        <v>0.45439577439782713</v>
      </c>
      <c r="C1582" s="10">
        <f>'Volumi Totali'!C1582/'Volumi Totali'!N1582</f>
        <v>4.6004888515796122E-2</v>
      </c>
      <c r="D1582" s="10">
        <f>'Volumi Totali'!D1582/'Volumi Totali'!N1582</f>
        <v>1.9918989023503815E-2</v>
      </c>
      <c r="E1582" s="10">
        <f>'Volumi Totali'!E1582/'Volumi Totali'!N1582</f>
        <v>1.3929054849396114E-2</v>
      </c>
      <c r="F1582" s="10">
        <f>'Volumi Totali'!F1582/'Volumi Totali'!N1582</f>
        <v>0.14066404589557813</v>
      </c>
      <c r="G1582" s="10">
        <f>'Volumi Totali'!G1582/'Volumi Totali'!N1582</f>
        <v>5.3864862513206109E-2</v>
      </c>
      <c r="H1582" s="10">
        <f>'Volumi Totali'!H1582/'Volumi Totali'!N1582</f>
        <v>4.7373157979426744E-3</v>
      </c>
      <c r="I1582" s="10">
        <f>'Volumi Totali'!I1582/'Volumi Totali'!N1582</f>
        <v>3.2534439046104594E-3</v>
      </c>
      <c r="J1582" s="10">
        <f>'Volumi Totali'!J1582/'Volumi Totali'!N1582</f>
        <v>0.24999825350449789</v>
      </c>
      <c r="K1582" s="10">
        <f>'Volumi Totali'!K1582/'Volumi Totali'!N1582</f>
        <v>5.1910340493159955E-3</v>
      </c>
      <c r="L1582" s="10">
        <f>'Volumi Totali'!L1582/'Volumi Totali'!N1582</f>
        <v>8.0423375483255535E-3</v>
      </c>
      <c r="N1582" s="11">
        <f t="shared" si="25"/>
        <v>1</v>
      </c>
      <c r="P1582" s="10">
        <f>(B1582*BTC!J1582+Indice!C1582*XRP!J1582+Indice!D1582*LTC!J1582+Indice!E1582*ETC!J852+Indice!F1582*ETH!J999+Indice!G1582*BCH!J852+Indice!H1582*XMR!J1442+Indice!I1582*ZEC!J852+Indice!J1582*EOS!J852+Indice!K1582*DASH!J1538+Indice!L1582*XLM!J1366)</f>
        <v>4.3020494728899732E-2</v>
      </c>
      <c r="Q1582" s="18">
        <f>((B$1553*BTC!E1582+Indice!C$1553*XRP!E1582+Indice!D$1553*LTC!E1582+Indice!F$1553*ETH!E999+Indice!H$1553*XMR!E1077+Indice!K$1553*DASH!E1538+Indice!L$1553*XLM!E1366+E$1553*ETC!E822+I$1553*ZEC!E883+J$1553*EOS!E852+G$1553*BCH!E852)/S$733)</f>
        <v>6553.9379659939286</v>
      </c>
      <c r="R1582" s="5"/>
      <c r="S1582" s="3"/>
      <c r="T1582" s="10"/>
      <c r="U1582" s="10"/>
    </row>
    <row r="1583" spans="1:21" x14ac:dyDescent="0.25">
      <c r="A1583" s="3">
        <v>43220</v>
      </c>
      <c r="B1583" s="10">
        <f>'Volumi Totali'!B1583/'Volumi Totali'!N1583</f>
        <v>0.48209615772203546</v>
      </c>
      <c r="C1583" s="10">
        <f>'Volumi Totali'!C1583/'Volumi Totali'!N1583</f>
        <v>3.1978708388422324E-2</v>
      </c>
      <c r="D1583" s="10">
        <f>'Volumi Totali'!D1583/'Volumi Totali'!N1583</f>
        <v>1.8974832382712831E-2</v>
      </c>
      <c r="E1583" s="10">
        <f>'Volumi Totali'!E1583/'Volumi Totali'!N1583</f>
        <v>1.9511290191216148E-2</v>
      </c>
      <c r="F1583" s="10">
        <f>'Volumi Totali'!F1583/'Volumi Totali'!N1583</f>
        <v>0.15857519587727537</v>
      </c>
      <c r="G1583" s="10">
        <f>'Volumi Totali'!G1583/'Volumi Totali'!N1583</f>
        <v>4.185804780458368E-2</v>
      </c>
      <c r="H1583" s="10">
        <f>'Volumi Totali'!H1583/'Volumi Totali'!N1583</f>
        <v>5.7566391481477918E-3</v>
      </c>
      <c r="I1583" s="10">
        <f>'Volumi Totali'!I1583/'Volumi Totali'!N1583</f>
        <v>3.7381358303870144E-3</v>
      </c>
      <c r="J1583" s="10">
        <f>'Volumi Totali'!J1583/'Volumi Totali'!N1583</f>
        <v>0.22639776248512519</v>
      </c>
      <c r="K1583" s="10">
        <f>'Volumi Totali'!K1583/'Volumi Totali'!N1583</f>
        <v>6.5860589446972108E-3</v>
      </c>
      <c r="L1583" s="10">
        <f>'Volumi Totali'!L1583/'Volumi Totali'!N1583</f>
        <v>4.5271712253970109E-3</v>
      </c>
      <c r="N1583" s="11">
        <f t="shared" si="25"/>
        <v>1.0000000000000002</v>
      </c>
      <c r="P1583" s="10">
        <f>(B1583*BTC!J1583+Indice!C1583*XRP!J1583+Indice!D1583*LTC!J1583+Indice!E1583*ETC!J853+Indice!F1583*ETH!J1000+Indice!G1583*BCH!J853+Indice!H1583*XMR!J1443+Indice!I1583*ZEC!J853+Indice!J1583*EOS!J853+Indice!K1583*DASH!J1539+Indice!L1583*XLM!J1367)</f>
        <v>-6.2091316524818009E-2</v>
      </c>
      <c r="Q1583" s="18">
        <f>((B$1553*BTC!E1583+Indice!C$1553*XRP!E1583+Indice!D$1553*LTC!E1583+Indice!F$1553*ETH!E1000+Indice!H$1553*XMR!E1078+Indice!K$1553*DASH!E1539+Indice!L$1553*XLM!E1367+E$1553*ETC!E823+I$1553*ZEC!E884+J$1553*EOS!E853+G$1553*BCH!E853)/S$733)</f>
        <v>6425.2996021599065</v>
      </c>
      <c r="R1583" s="5"/>
      <c r="S1583" s="4"/>
      <c r="T1583" s="10"/>
      <c r="U1583" s="10"/>
    </row>
    <row r="1584" spans="1:21" x14ac:dyDescent="0.25">
      <c r="A1584" s="4">
        <v>43221</v>
      </c>
      <c r="B1584" s="10">
        <f>'Volumi Totali'!B1584/'Volumi Totali'!N1584</f>
        <v>0.47990161947863275</v>
      </c>
      <c r="C1584" s="10">
        <f>'Volumi Totali'!C1584/'Volumi Totali'!N1584</f>
        <v>3.9248734732596866E-2</v>
      </c>
      <c r="D1584" s="10">
        <f>'Volumi Totali'!D1584/'Volumi Totali'!N1584</f>
        <v>2.1288587473072485E-2</v>
      </c>
      <c r="E1584" s="10">
        <f>'Volumi Totali'!E1584/'Volumi Totali'!N1584</f>
        <v>1.3067687500652778E-2</v>
      </c>
      <c r="F1584" s="10">
        <f>'Volumi Totali'!F1584/'Volumi Totali'!N1584</f>
        <v>0.16668403815205365</v>
      </c>
      <c r="G1584" s="10">
        <f>'Volumi Totali'!G1584/'Volumi Totali'!N1584</f>
        <v>4.8197417787868138E-2</v>
      </c>
      <c r="H1584" s="10">
        <f>'Volumi Totali'!H1584/'Volumi Totali'!N1584</f>
        <v>4.4437792215062761E-3</v>
      </c>
      <c r="I1584" s="10">
        <f>'Volumi Totali'!I1584/'Volumi Totali'!N1584</f>
        <v>4.1519689288623349E-3</v>
      </c>
      <c r="J1584" s="10">
        <f>'Volumi Totali'!J1584/'Volumi Totali'!N1584</f>
        <v>0.20719961332570286</v>
      </c>
      <c r="K1584" s="10">
        <f>'Volumi Totali'!K1584/'Volumi Totali'!N1584</f>
        <v>6.3027912227161314E-3</v>
      </c>
      <c r="L1584" s="10">
        <f>'Volumi Totali'!L1584/'Volumi Totali'!N1584</f>
        <v>9.5137621763357275E-3</v>
      </c>
      <c r="N1584" s="11">
        <f t="shared" si="25"/>
        <v>1.0000000000000002</v>
      </c>
      <c r="P1584" s="10">
        <f>(B1584*BTC!J1584+Indice!C1584*XRP!J1584+Indice!D1584*LTC!J1584+Indice!E1584*ETC!J854+Indice!F1584*ETH!J1001+Indice!G1584*BCH!J854+Indice!H1584*XMR!J1444+Indice!I1584*ZEC!J854+Indice!J1584*EOS!J854+Indice!K1584*DASH!J1540+Indice!L1584*XLM!J1368)</f>
        <v>9.5005139220561193E-3</v>
      </c>
      <c r="Q1584" s="18">
        <f>((B$1583*BTC!E1584+Indice!C$1583*XRP!E1584+Indice!D$1583*LTC!E1584+Indice!F$1583*ETH!E1001+Indice!H$1583*XMR!E1079+Indice!K$1583*DASH!E1540+Indice!L$1583*XLM!E1368+E$1583*ETC!E824+I$1583*ZEC!E885+J$1583*EOS!E854+G$1583*BCH!E854)/S$733)</f>
        <v>4961.7509437386589</v>
      </c>
      <c r="R1584" s="5"/>
      <c r="S1584" s="3"/>
      <c r="T1584" s="10"/>
      <c r="U1584" s="10"/>
    </row>
    <row r="1585" spans="1:21" x14ac:dyDescent="0.25">
      <c r="A1585" s="3">
        <v>43222</v>
      </c>
      <c r="B1585" s="10">
        <f>'Volumi Totali'!B1585/'Volumi Totali'!N1585</f>
        <v>0.49110850319312954</v>
      </c>
      <c r="C1585" s="10">
        <f>'Volumi Totali'!C1585/'Volumi Totali'!N1585</f>
        <v>3.5375307565561731E-2</v>
      </c>
      <c r="D1585" s="10">
        <f>'Volumi Totali'!D1585/'Volumi Totali'!N1585</f>
        <v>2.3044638832442222E-2</v>
      </c>
      <c r="E1585" s="10">
        <f>'Volumi Totali'!E1585/'Volumi Totali'!N1585</f>
        <v>1.2541585951873595E-2</v>
      </c>
      <c r="F1585" s="10">
        <f>'Volumi Totali'!F1585/'Volumi Totali'!N1585</f>
        <v>0.18338336251240198</v>
      </c>
      <c r="G1585" s="10">
        <f>'Volumi Totali'!G1585/'Volumi Totali'!N1585</f>
        <v>7.5707600181200679E-2</v>
      </c>
      <c r="H1585" s="10">
        <f>'Volumi Totali'!H1585/'Volumi Totali'!N1585</f>
        <v>5.395665751375526E-3</v>
      </c>
      <c r="I1585" s="10">
        <f>'Volumi Totali'!I1585/'Volumi Totali'!N1585</f>
        <v>3.9387914189070398E-3</v>
      </c>
      <c r="J1585" s="10">
        <f>'Volumi Totali'!J1585/'Volumi Totali'!N1585</f>
        <v>0.15661923622443744</v>
      </c>
      <c r="K1585" s="10">
        <f>'Volumi Totali'!K1585/'Volumi Totali'!N1585</f>
        <v>8.42716048506598E-3</v>
      </c>
      <c r="L1585" s="10">
        <f>'Volumi Totali'!L1585/'Volumi Totali'!N1585</f>
        <v>4.4581478836042644E-3</v>
      </c>
      <c r="N1585" s="11">
        <f t="shared" si="25"/>
        <v>1</v>
      </c>
      <c r="P1585" s="10">
        <f>(B1585*BTC!J1585+Indice!C1585*XRP!J1585+Indice!D1585*LTC!J1585+Indice!E1585*ETC!J855+Indice!F1585*ETH!J1002+Indice!G1585*BCH!J855+Indice!H1585*XMR!J1445+Indice!I1585*ZEC!J855+Indice!J1585*EOS!J855+Indice!K1585*DASH!J1541+Indice!L1585*XLM!J1369)</f>
        <v>2.051597521620924E-2</v>
      </c>
      <c r="Q1585" s="18">
        <f>((B$1583*BTC!E1585+Indice!C$1583*XRP!E1585+Indice!D$1583*LTC!E1585+Indice!F$1583*ETH!E1002+Indice!H$1583*XMR!E1080+Indice!K$1583*DASH!E1541+Indice!L$1583*XLM!E1369+E$1583*ETC!E825+I$1583*ZEC!E886+J$1583*EOS!E855+G$1583*BCH!E855)/S$733)</f>
        <v>5030.2969386945497</v>
      </c>
      <c r="R1585" s="5"/>
      <c r="S1585" s="4"/>
      <c r="T1585" s="10"/>
      <c r="U1585" s="10"/>
    </row>
    <row r="1586" spans="1:21" x14ac:dyDescent="0.25">
      <c r="A1586" s="4">
        <v>43223</v>
      </c>
      <c r="B1586" s="10">
        <f>'Volumi Totali'!B1586/'Volumi Totali'!N1586</f>
        <v>0.50829290629217549</v>
      </c>
      <c r="C1586" s="10">
        <f>'Volumi Totali'!C1586/'Volumi Totali'!N1586</f>
        <v>3.6114228747518344E-2</v>
      </c>
      <c r="D1586" s="10">
        <f>'Volumi Totali'!D1586/'Volumi Totali'!N1586</f>
        <v>3.0773749787303566E-2</v>
      </c>
      <c r="E1586" s="10">
        <f>'Volumi Totali'!E1586/'Volumi Totali'!N1586</f>
        <v>1.8446651213897727E-2</v>
      </c>
      <c r="F1586" s="10">
        <f>'Volumi Totali'!F1586/'Volumi Totali'!N1586</f>
        <v>0.2096921780742998</v>
      </c>
      <c r="G1586" s="10">
        <f>'Volumi Totali'!G1586/'Volumi Totali'!N1586</f>
        <v>6.387261954585037E-2</v>
      </c>
      <c r="H1586" s="10">
        <f>'Volumi Totali'!H1586/'Volumi Totali'!N1586</f>
        <v>5.734722214499814E-3</v>
      </c>
      <c r="I1586" s="10">
        <f>'Volumi Totali'!I1586/'Volumi Totali'!N1586</f>
        <v>3.869570367925416E-3</v>
      </c>
      <c r="J1586" s="10">
        <f>'Volumi Totali'!J1586/'Volumi Totali'!N1586</f>
        <v>0.11286689595147288</v>
      </c>
      <c r="K1586" s="10">
        <f>'Volumi Totali'!K1586/'Volumi Totali'!N1586</f>
        <v>6.1793596352919923E-3</v>
      </c>
      <c r="L1586" s="10">
        <f>'Volumi Totali'!L1586/'Volumi Totali'!N1586</f>
        <v>4.1571181697646316E-3</v>
      </c>
      <c r="N1586" s="11">
        <f t="shared" si="25"/>
        <v>1</v>
      </c>
      <c r="P1586" s="10">
        <f>(B1586*BTC!J1586+Indice!C1586*XRP!J1586+Indice!D1586*LTC!J1586+Indice!E1586*ETC!J856+Indice!F1586*ETH!J1003+Indice!G1586*BCH!J856+Indice!H1586*XMR!J1446+Indice!I1586*ZEC!J856+Indice!J1586*EOS!J856+Indice!K1586*DASH!J1542+Indice!L1586*XLM!J1370)</f>
        <v>5.3776543145212713E-2</v>
      </c>
      <c r="Q1586" s="18">
        <f>((B$1583*BTC!E1586+Indice!C$1583*XRP!E1586+Indice!D$1583*LTC!E1586+Indice!F$1583*ETH!E1003+Indice!H$1583*XMR!E1081+Indice!K$1583*DASH!E1542+Indice!L$1583*XLM!E1370+E$1583*ETC!E826+I$1583*ZEC!E887+J$1583*EOS!E856+G$1583*BCH!E856)/S$733)</f>
        <v>5314.4988013449274</v>
      </c>
      <c r="R1586" s="5"/>
      <c r="S1586" s="3"/>
      <c r="T1586" s="10"/>
      <c r="U1586" s="10"/>
    </row>
    <row r="1587" spans="1:21" x14ac:dyDescent="0.25">
      <c r="A1587" s="3">
        <v>43224</v>
      </c>
      <c r="B1587" s="10">
        <f>'Volumi Totali'!B1587/'Volumi Totali'!N1587</f>
        <v>0.49085078899996354</v>
      </c>
      <c r="C1587" s="10">
        <f>'Volumi Totali'!C1587/'Volumi Totali'!N1587</f>
        <v>6.0184521022132002E-2</v>
      </c>
      <c r="D1587" s="10">
        <f>'Volumi Totali'!D1587/'Volumi Totali'!N1587</f>
        <v>3.78123590637598E-2</v>
      </c>
      <c r="E1587" s="10">
        <f>'Volumi Totali'!E1587/'Volumi Totali'!N1587</f>
        <v>1.7872822261917623E-2</v>
      </c>
      <c r="F1587" s="10">
        <f>'Volumi Totali'!F1587/'Volumi Totali'!N1587</f>
        <v>0.21105050038256512</v>
      </c>
      <c r="G1587" s="10">
        <f>'Volumi Totali'!G1587/'Volumi Totali'!N1587</f>
        <v>5.7351829259032351E-2</v>
      </c>
      <c r="H1587" s="10">
        <f>'Volumi Totali'!H1587/'Volumi Totali'!N1587</f>
        <v>4.6515077854877062E-3</v>
      </c>
      <c r="I1587" s="10">
        <f>'Volumi Totali'!I1587/'Volumi Totali'!N1587</f>
        <v>3.7032525919474036E-3</v>
      </c>
      <c r="J1587" s="10">
        <f>'Volumi Totali'!J1587/'Volumi Totali'!N1587</f>
        <v>0.10448624294334971</v>
      </c>
      <c r="K1587" s="10">
        <f>'Volumi Totali'!K1587/'Volumi Totali'!N1587</f>
        <v>8.9672614250839704E-3</v>
      </c>
      <c r="L1587" s="10">
        <f>'Volumi Totali'!L1587/'Volumi Totali'!N1587</f>
        <v>3.0689142647607366E-3</v>
      </c>
      <c r="N1587" s="11">
        <f t="shared" si="25"/>
        <v>1</v>
      </c>
      <c r="P1587" s="10">
        <f>(B1587*BTC!J1587+Indice!C1587*XRP!J1587+Indice!D1587*LTC!J1587+Indice!E1587*ETC!J857+Indice!F1587*ETH!J1004+Indice!G1587*BCH!J857+Indice!H1587*XMR!J1447+Indice!I1587*ZEC!J857+Indice!J1587*EOS!J857+Indice!K1587*DASH!J1543+Indice!L1587*XLM!J1371)</f>
        <v>3.1724506834381787E-3</v>
      </c>
      <c r="Q1587" s="18">
        <f>((B$1583*BTC!E1587+Indice!C$1583*XRP!E1587+Indice!D$1583*LTC!E1587+Indice!F$1583*ETH!E1004+Indice!H$1583*XMR!E1082+Indice!K$1583*DASH!E1543+Indice!L$1583*XLM!E1371+E$1583*ETC!E827+I$1583*ZEC!E888+J$1583*EOS!E857+G$1583*BCH!E857)/S$733)</f>
        <v>5293.0650049356955</v>
      </c>
      <c r="R1587" s="5"/>
      <c r="S1587" s="4"/>
      <c r="T1587" s="10"/>
      <c r="U1587" s="10"/>
    </row>
    <row r="1588" spans="1:21" x14ac:dyDescent="0.25">
      <c r="A1588" s="4">
        <v>43225</v>
      </c>
      <c r="B1588" s="10">
        <f>'Volumi Totali'!B1588/'Volumi Totali'!N1588</f>
        <v>0.48029225944969289</v>
      </c>
      <c r="C1588" s="10">
        <f>'Volumi Totali'!C1588/'Volumi Totali'!N1588</f>
        <v>4.1978827570075955E-2</v>
      </c>
      <c r="D1588" s="10">
        <f>'Volumi Totali'!D1588/'Volumi Totali'!N1588</f>
        <v>4.6526074600283733E-2</v>
      </c>
      <c r="E1588" s="10">
        <f>'Volumi Totali'!E1588/'Volumi Totali'!N1588</f>
        <v>1.6518305100126793E-2</v>
      </c>
      <c r="F1588" s="10">
        <f>'Volumi Totali'!F1588/'Volumi Totali'!N1588</f>
        <v>0.19050152635807913</v>
      </c>
      <c r="G1588" s="10">
        <f>'Volumi Totali'!G1588/'Volumi Totali'!N1588</f>
        <v>0.10447003679371175</v>
      </c>
      <c r="H1588" s="10">
        <f>'Volumi Totali'!H1588/'Volumi Totali'!N1588</f>
        <v>4.5917044163051998E-3</v>
      </c>
      <c r="I1588" s="10">
        <f>'Volumi Totali'!I1588/'Volumi Totali'!N1588</f>
        <v>3.8545137734219189E-3</v>
      </c>
      <c r="J1588" s="10">
        <f>'Volumi Totali'!J1588/'Volumi Totali'!N1588</f>
        <v>0.10135237974068108</v>
      </c>
      <c r="K1588" s="10">
        <f>'Volumi Totali'!K1588/'Volumi Totali'!N1588</f>
        <v>7.1465690033996835E-3</v>
      </c>
      <c r="L1588" s="10">
        <f>'Volumi Totali'!L1588/'Volumi Totali'!N1588</f>
        <v>2.7678031942218653E-3</v>
      </c>
      <c r="N1588" s="11">
        <f t="shared" si="25"/>
        <v>1</v>
      </c>
      <c r="P1588" s="10">
        <f>(B1588*BTC!J1588+Indice!C1588*XRP!J1588+Indice!D1588*LTC!J1588+Indice!E1588*ETC!J858+Indice!F1588*ETH!J1005+Indice!G1588*BCH!J858+Indice!H1588*XMR!J1448+Indice!I1588*ZEC!J858+Indice!J1588*EOS!J858+Indice!K1588*DASH!J1544+Indice!L1588*XLM!J1372)</f>
        <v>3.7449928925245984E-2</v>
      </c>
      <c r="Q1588" s="18">
        <f>((B$1583*BTC!E1588+Indice!C$1583*XRP!E1588+Indice!D$1583*LTC!E1588+Indice!F$1583*ETH!E1005+Indice!H$1583*XMR!E1083+Indice!K$1583*DASH!E1544+Indice!L$1583*XLM!E1372+E$1583*ETC!E828+I$1583*ZEC!E889+J$1583*EOS!E858+G$1583*BCH!E858)/S$733)</f>
        <v>5391.8781382173247</v>
      </c>
      <c r="R1588" s="5"/>
      <c r="S1588" s="3"/>
      <c r="T1588" s="10"/>
      <c r="U1588" s="10"/>
    </row>
    <row r="1589" spans="1:21" x14ac:dyDescent="0.25">
      <c r="A1589" s="3">
        <v>43226</v>
      </c>
      <c r="B1589" s="10">
        <f>'Volumi Totali'!B1589/'Volumi Totali'!N1589</f>
        <v>0.45440298574088794</v>
      </c>
      <c r="C1589" s="10">
        <f>'Volumi Totali'!C1589/'Volumi Totali'!N1589</f>
        <v>4.0270359916552402E-2</v>
      </c>
      <c r="D1589" s="10">
        <f>'Volumi Totali'!D1589/'Volumi Totali'!N1589</f>
        <v>3.9402925057603976E-2</v>
      </c>
      <c r="E1589" s="10">
        <f>'Volumi Totali'!E1589/'Volumi Totali'!N1589</f>
        <v>4.1961246239232912E-2</v>
      </c>
      <c r="F1589" s="10">
        <f>'Volumi Totali'!F1589/'Volumi Totali'!N1589</f>
        <v>0.19539262735912874</v>
      </c>
      <c r="G1589" s="10">
        <f>'Volumi Totali'!G1589/'Volumi Totali'!N1589</f>
        <v>0.12249655421816114</v>
      </c>
      <c r="H1589" s="10">
        <f>'Volumi Totali'!H1589/'Volumi Totali'!N1589</f>
        <v>3.1705993471837649E-3</v>
      </c>
      <c r="I1589" s="10">
        <f>'Volumi Totali'!I1589/'Volumi Totali'!N1589</f>
        <v>3.7412172586078264E-3</v>
      </c>
      <c r="J1589" s="10">
        <f>'Volumi Totali'!J1589/'Volumi Totali'!N1589</f>
        <v>9.0274954292337561E-2</v>
      </c>
      <c r="K1589" s="10">
        <f>'Volumi Totali'!K1589/'Volumi Totali'!N1589</f>
        <v>6.131182310887529E-3</v>
      </c>
      <c r="L1589" s="10">
        <f>'Volumi Totali'!L1589/'Volumi Totali'!N1589</f>
        <v>2.7553482594162384E-3</v>
      </c>
      <c r="N1589" s="11">
        <f t="shared" si="25"/>
        <v>1.0000000000000002</v>
      </c>
      <c r="P1589" s="10">
        <f>(B1589*BTC!J1589+Indice!C1589*XRP!J1589+Indice!D1589*LTC!J1589+Indice!E1589*ETC!J859+Indice!F1589*ETH!J1006+Indice!G1589*BCH!J859+Indice!H1589*XMR!J1449+Indice!I1589*ZEC!J859+Indice!J1589*EOS!J859+Indice!K1589*DASH!J1545+Indice!L1589*XLM!J1373)</f>
        <v>-1.7805974617139557E-2</v>
      </c>
      <c r="Q1589" s="18">
        <f>((B$1583*BTC!E1589+Indice!C$1583*XRP!E1589+Indice!D$1583*LTC!E1589+Indice!F$1583*ETH!E1006+Indice!H$1583*XMR!E1084+Indice!K$1583*DASH!E1545+Indice!L$1583*XLM!E1373+E$1583*ETC!E829+I$1583*ZEC!E890+J$1583*EOS!E859+G$1583*BCH!E859)/S$733)</f>
        <v>5281.6409183833457</v>
      </c>
      <c r="R1589" s="5"/>
      <c r="S1589" s="4"/>
      <c r="T1589" s="10"/>
      <c r="U1589" s="10"/>
    </row>
    <row r="1590" spans="1:21" x14ac:dyDescent="0.25">
      <c r="A1590" s="4">
        <v>43227</v>
      </c>
      <c r="B1590" s="10">
        <f>'Volumi Totali'!B1590/'Volumi Totali'!N1590</f>
        <v>0.43583783594440856</v>
      </c>
      <c r="C1590" s="10">
        <f>'Volumi Totali'!C1590/'Volumi Totali'!N1590</f>
        <v>3.5516207111050455E-2</v>
      </c>
      <c r="D1590" s="10">
        <f>'Volumi Totali'!D1590/'Volumi Totali'!N1590</f>
        <v>3.3791843448469097E-2</v>
      </c>
      <c r="E1590" s="10">
        <f>'Volumi Totali'!E1590/'Volumi Totali'!N1590</f>
        <v>2.4263383012940669E-2</v>
      </c>
      <c r="F1590" s="10">
        <f>'Volumi Totali'!F1590/'Volumi Totali'!N1590</f>
        <v>0.25441214239019438</v>
      </c>
      <c r="G1590" s="10">
        <f>'Volumi Totali'!G1590/'Volumi Totali'!N1590</f>
        <v>8.2972240454552482E-2</v>
      </c>
      <c r="H1590" s="10">
        <f>'Volumi Totali'!H1590/'Volumi Totali'!N1590</f>
        <v>2.6257773956551347E-3</v>
      </c>
      <c r="I1590" s="10">
        <f>'Volumi Totali'!I1590/'Volumi Totali'!N1590</f>
        <v>3.4250018718754529E-3</v>
      </c>
      <c r="J1590" s="10">
        <f>'Volumi Totali'!J1590/'Volumi Totali'!N1590</f>
        <v>0.11793938531947272</v>
      </c>
      <c r="K1590" s="10">
        <f>'Volumi Totali'!K1590/'Volumi Totali'!N1590</f>
        <v>6.3854728266265759E-3</v>
      </c>
      <c r="L1590" s="10">
        <f>'Volumi Totali'!L1590/'Volumi Totali'!N1590</f>
        <v>2.8307102247544852E-3</v>
      </c>
      <c r="N1590" s="11">
        <f t="shared" si="25"/>
        <v>0.99999999999999989</v>
      </c>
      <c r="P1590" s="10">
        <f>(B1590*BTC!J1590+Indice!C1590*XRP!J1590+Indice!D1590*LTC!J1590+Indice!E1590*ETC!J860+Indice!F1590*ETH!J1007+Indice!G1590*BCH!J860+Indice!H1590*XMR!J1450+Indice!I1590*ZEC!J860+Indice!J1590*EOS!J860+Indice!K1590*DASH!J1546+Indice!L1590*XLM!J1374)</f>
        <v>-3.2248189031596763E-2</v>
      </c>
      <c r="Q1590" s="18">
        <f>((B$1583*BTC!E1590+Indice!C$1583*XRP!E1590+Indice!D$1583*LTC!E1590+Indice!F$1583*ETH!E1007+Indice!H$1583*XMR!E1085+Indice!K$1583*DASH!E1546+Indice!L$1583*XLM!E1374+E$1583*ETC!E830+I$1583*ZEC!E891+J$1583*EOS!E860+G$1583*BCH!E860)/S$733)</f>
        <v>5122.2686259437141</v>
      </c>
      <c r="R1590" s="5"/>
      <c r="S1590" s="3"/>
      <c r="T1590" s="10"/>
      <c r="U1590" s="10"/>
    </row>
    <row r="1591" spans="1:21" x14ac:dyDescent="0.25">
      <c r="A1591" s="3">
        <v>43228</v>
      </c>
      <c r="B1591" s="10">
        <f>'Volumi Totali'!B1591/'Volumi Totali'!N1591</f>
        <v>0.51959319168655416</v>
      </c>
      <c r="C1591" s="10">
        <f>'Volumi Totali'!C1591/'Volumi Totali'!N1591</f>
        <v>3.2583113628252752E-2</v>
      </c>
      <c r="D1591" s="10">
        <f>'Volumi Totali'!D1591/'Volumi Totali'!N1591</f>
        <v>3.2671956093307156E-2</v>
      </c>
      <c r="E1591" s="10">
        <f>'Volumi Totali'!E1591/'Volumi Totali'!N1591</f>
        <v>1.8035370170701004E-2</v>
      </c>
      <c r="F1591" s="10">
        <f>'Volumi Totali'!F1591/'Volumi Totali'!N1591</f>
        <v>0.20462423449940961</v>
      </c>
      <c r="G1591" s="10">
        <f>'Volumi Totali'!G1591/'Volumi Totali'!N1591</f>
        <v>7.4320783547987074E-2</v>
      </c>
      <c r="H1591" s="10">
        <f>'Volumi Totali'!H1591/'Volumi Totali'!N1591</f>
        <v>2.3614439315516934E-3</v>
      </c>
      <c r="I1591" s="10">
        <f>'Volumi Totali'!I1591/'Volumi Totali'!N1591</f>
        <v>3.7810105969521071E-3</v>
      </c>
      <c r="J1591" s="10">
        <f>'Volumi Totali'!J1591/'Volumi Totali'!N1591</f>
        <v>0.10159009537698811</v>
      </c>
      <c r="K1591" s="10">
        <f>'Volumi Totali'!K1591/'Volumi Totali'!N1591</f>
        <v>6.9207719757094993E-3</v>
      </c>
      <c r="L1591" s="10">
        <f>'Volumi Totali'!L1591/'Volumi Totali'!N1591</f>
        <v>3.5180284925868132E-3</v>
      </c>
      <c r="N1591" s="11">
        <f t="shared" si="25"/>
        <v>1</v>
      </c>
      <c r="P1591" s="10">
        <f>(B1591*BTC!J1591+Indice!C1591*XRP!J1591+Indice!D1591*LTC!J1591+Indice!E1591*ETC!J861+Indice!F1591*ETH!J1008+Indice!G1591*BCH!J861+Indice!H1591*XMR!J1451+Indice!I1591*ZEC!J861+Indice!J1591*EOS!J861+Indice!K1591*DASH!J1547+Indice!L1591*XLM!J1375)</f>
        <v>-1.2577428341581468E-2</v>
      </c>
      <c r="Q1591" s="18">
        <f>((B$1583*BTC!E1591+Indice!C$1583*XRP!E1591+Indice!D$1583*LTC!E1591+Indice!F$1583*ETH!E1008+Indice!H$1583*XMR!E1086+Indice!K$1583*DASH!E1547+Indice!L$1583*XLM!E1375+E$1583*ETC!E831+I$1583*ZEC!E892+J$1583*EOS!E861+G$1583*BCH!E861)/S$733)</f>
        <v>5047.6126059404032</v>
      </c>
      <c r="R1591" s="5"/>
      <c r="S1591" s="4"/>
      <c r="T1591" s="10"/>
      <c r="U1591" s="10"/>
    </row>
    <row r="1592" spans="1:21" x14ac:dyDescent="0.25">
      <c r="A1592" s="4">
        <v>43229</v>
      </c>
      <c r="B1592" s="10">
        <f>'Volumi Totali'!B1592/'Volumi Totali'!N1592</f>
        <v>0.50970097086635391</v>
      </c>
      <c r="C1592" s="10">
        <f>'Volumi Totali'!C1592/'Volumi Totali'!N1592</f>
        <v>4.3133401597748235E-2</v>
      </c>
      <c r="D1592" s="10">
        <f>'Volumi Totali'!D1592/'Volumi Totali'!N1592</f>
        <v>3.1606312908408637E-2</v>
      </c>
      <c r="E1592" s="10">
        <f>'Volumi Totali'!E1592/'Volumi Totali'!N1592</f>
        <v>2.0706008374471681E-2</v>
      </c>
      <c r="F1592" s="10">
        <f>'Volumi Totali'!F1592/'Volumi Totali'!N1592</f>
        <v>0.20297155831762456</v>
      </c>
      <c r="G1592" s="10">
        <f>'Volumi Totali'!G1592/'Volumi Totali'!N1592</f>
        <v>8.9798161071286464E-2</v>
      </c>
      <c r="H1592" s="10">
        <f>'Volumi Totali'!H1592/'Volumi Totali'!N1592</f>
        <v>2.9554007136674649E-3</v>
      </c>
      <c r="I1592" s="10">
        <f>'Volumi Totali'!I1592/'Volumi Totali'!N1592</f>
        <v>3.4575135175681413E-3</v>
      </c>
      <c r="J1592" s="10">
        <f>'Volumi Totali'!J1592/'Volumi Totali'!N1592</f>
        <v>8.4601628913433605E-2</v>
      </c>
      <c r="K1592" s="10">
        <f>'Volumi Totali'!K1592/'Volumi Totali'!N1592</f>
        <v>7.2334627394346762E-3</v>
      </c>
      <c r="L1592" s="10">
        <f>'Volumi Totali'!L1592/'Volumi Totali'!N1592</f>
        <v>3.8355809800025911E-3</v>
      </c>
      <c r="N1592" s="11">
        <f t="shared" si="25"/>
        <v>1.0000000000000002</v>
      </c>
      <c r="P1592" s="10">
        <f>(B1592*BTC!J1592+Indice!C1592*XRP!J1592+Indice!D1592*LTC!J1592+Indice!E1592*ETC!J862+Indice!F1592*ETH!J1009+Indice!G1592*BCH!J862+Indice!H1592*XMR!J1452+Indice!I1592*ZEC!J862+Indice!J1592*EOS!J862+Indice!K1592*DASH!J1548+Indice!L1592*XLM!J1376)</f>
        <v>5.426511291758725E-3</v>
      </c>
      <c r="Q1592" s="18">
        <f>((B$1583*BTC!E1592+Indice!C$1583*XRP!E1592+Indice!D$1583*LTC!E1592+Indice!F$1583*ETH!E1009+Indice!H$1583*XMR!E1087+Indice!K$1583*DASH!E1548+Indice!L$1583*XLM!E1376+E$1583*ETC!E832+I$1583*ZEC!E893+J$1583*EOS!E862+G$1583*BCH!E862)/S$733)</f>
        <v>5095.8567924845229</v>
      </c>
      <c r="R1592" s="5"/>
      <c r="S1592" s="3"/>
      <c r="T1592" s="10"/>
      <c r="U1592" s="10"/>
    </row>
    <row r="1593" spans="1:21" x14ac:dyDescent="0.25">
      <c r="A1593" s="3">
        <v>43230</v>
      </c>
      <c r="B1593" s="10">
        <f>'Volumi Totali'!B1593/'Volumi Totali'!N1593</f>
        <v>0.51946792309365775</v>
      </c>
      <c r="C1593" s="10">
        <f>'Volumi Totali'!C1593/'Volumi Totali'!N1593</f>
        <v>3.0034027198093716E-2</v>
      </c>
      <c r="D1593" s="10">
        <f>'Volumi Totali'!D1593/'Volumi Totali'!N1593</f>
        <v>3.2092585674309171E-2</v>
      </c>
      <c r="E1593" s="10">
        <f>'Volumi Totali'!E1593/'Volumi Totali'!N1593</f>
        <v>1.6997576446458031E-2</v>
      </c>
      <c r="F1593" s="10">
        <f>'Volumi Totali'!F1593/'Volumi Totali'!N1593</f>
        <v>0.20675451399551281</v>
      </c>
      <c r="G1593" s="10">
        <f>'Volumi Totali'!G1593/'Volumi Totali'!N1593</f>
        <v>8.0480037420861752E-2</v>
      </c>
      <c r="H1593" s="10">
        <f>'Volumi Totali'!H1593/'Volumi Totali'!N1593</f>
        <v>2.7224701978714972E-3</v>
      </c>
      <c r="I1593" s="10">
        <f>'Volumi Totali'!I1593/'Volumi Totali'!N1593</f>
        <v>4.0640147489802662E-3</v>
      </c>
      <c r="J1593" s="10">
        <f>'Volumi Totali'!J1593/'Volumi Totali'!N1593</f>
        <v>9.6858996723488633E-2</v>
      </c>
      <c r="K1593" s="10">
        <f>'Volumi Totali'!K1593/'Volumi Totali'!N1593</f>
        <v>7.5533332567613203E-3</v>
      </c>
      <c r="L1593" s="10">
        <f>'Volumi Totali'!L1593/'Volumi Totali'!N1593</f>
        <v>2.9745212440050925E-3</v>
      </c>
      <c r="N1593" s="11">
        <f t="shared" si="25"/>
        <v>1</v>
      </c>
      <c r="P1593" s="10">
        <f>(B1593*BTC!J1593+Indice!C1593*XRP!J1593+Indice!D1593*LTC!J1593+Indice!E1593*ETC!J863+Indice!F1593*ETH!J1010+Indice!G1593*BCH!J863+Indice!H1593*XMR!J1453+Indice!I1593*ZEC!J863+Indice!J1593*EOS!J863+Indice!K1593*DASH!J1549+Indice!L1593*XLM!J1377)</f>
        <v>-3.5007285230758585E-2</v>
      </c>
      <c r="Q1593" s="18">
        <f>((B$1583*BTC!E1593+Indice!C$1583*XRP!E1593+Indice!D$1583*LTC!E1593+Indice!F$1583*ETH!E1010+Indice!H$1583*XMR!E1088+Indice!K$1583*DASH!E1549+Indice!L$1583*XLM!E1377+E$1583*ETC!E833+I$1583*ZEC!E894+J$1583*EOS!E863+G$1583*BCH!E863)/S$733)</f>
        <v>4938.9287933197629</v>
      </c>
      <c r="R1593" s="5"/>
      <c r="S1593" s="4"/>
      <c r="T1593" s="10"/>
      <c r="U1593" s="10"/>
    </row>
    <row r="1594" spans="1:21" x14ac:dyDescent="0.25">
      <c r="A1594" s="4">
        <v>43231</v>
      </c>
      <c r="B1594" s="10">
        <f>'Volumi Totali'!B1594/'Volumi Totali'!N1594</f>
        <v>0.46171080805926679</v>
      </c>
      <c r="C1594" s="10">
        <f>'Volumi Totali'!C1594/'Volumi Totali'!N1594</f>
        <v>5.3925095450640476E-2</v>
      </c>
      <c r="D1594" s="10">
        <f>'Volumi Totali'!D1594/'Volumi Totali'!N1594</f>
        <v>2.8850588138833521E-2</v>
      </c>
      <c r="E1594" s="10">
        <f>'Volumi Totali'!E1594/'Volumi Totali'!N1594</f>
        <v>1.9306575822539983E-2</v>
      </c>
      <c r="F1594" s="10">
        <f>'Volumi Totali'!F1594/'Volumi Totali'!N1594</f>
        <v>0.17895527854328186</v>
      </c>
      <c r="G1594" s="10">
        <f>'Volumi Totali'!G1594/'Volumi Totali'!N1594</f>
        <v>8.2309813297845535E-2</v>
      </c>
      <c r="H1594" s="10">
        <f>'Volumi Totali'!H1594/'Volumi Totali'!N1594</f>
        <v>2.6351639067043776E-3</v>
      </c>
      <c r="I1594" s="10">
        <f>'Volumi Totali'!I1594/'Volumi Totali'!N1594</f>
        <v>3.20293331642882E-3</v>
      </c>
      <c r="J1594" s="10">
        <f>'Volumi Totali'!J1594/'Volumi Totali'!N1594</f>
        <v>0.15881595800795548</v>
      </c>
      <c r="K1594" s="10">
        <f>'Volumi Totali'!K1594/'Volumi Totali'!N1594</f>
        <v>5.9272463324352327E-3</v>
      </c>
      <c r="L1594" s="10">
        <f>'Volumi Totali'!L1594/'Volumi Totali'!N1594</f>
        <v>4.3605391240679643E-3</v>
      </c>
      <c r="N1594" s="11">
        <f t="shared" si="25"/>
        <v>1</v>
      </c>
      <c r="P1594" s="10">
        <f>(B1594*BTC!J1594+Indice!C1594*XRP!J1594+Indice!D1594*LTC!J1594+Indice!E1594*ETC!J864+Indice!F1594*ETH!J1011+Indice!G1594*BCH!J864+Indice!H1594*XMR!J1454+Indice!I1594*ZEC!J864+Indice!J1594*EOS!J864+Indice!K1594*DASH!J1550+Indice!L1594*XLM!J1378)</f>
        <v>-8.6293506244941087E-2</v>
      </c>
      <c r="Q1594" s="18">
        <f>((B$1583*BTC!E1594+Indice!C$1583*XRP!E1594+Indice!D$1583*LTC!E1594+Indice!F$1583*ETH!E1011+Indice!H$1583*XMR!E1089+Indice!K$1583*DASH!E1550+Indice!L$1583*XLM!E1378+E$1583*ETC!E834+I$1583*ZEC!E895+J$1583*EOS!E864+G$1583*BCH!E864)/S$733)</f>
        <v>4607.1107588377072</v>
      </c>
      <c r="R1594" s="5"/>
      <c r="S1594" s="3"/>
      <c r="T1594" s="10"/>
      <c r="U1594" s="10"/>
    </row>
    <row r="1595" spans="1:21" x14ac:dyDescent="0.25">
      <c r="A1595" s="3">
        <v>43232</v>
      </c>
      <c r="B1595" s="10">
        <f>'Volumi Totali'!B1595/'Volumi Totali'!N1595</f>
        <v>0.43866641192018258</v>
      </c>
      <c r="C1595" s="10">
        <f>'Volumi Totali'!C1595/'Volumi Totali'!N1595</f>
        <v>3.837136485632113E-2</v>
      </c>
      <c r="D1595" s="10">
        <f>'Volumi Totali'!D1595/'Volumi Totali'!N1595</f>
        <v>2.6378002124476364E-2</v>
      </c>
      <c r="E1595" s="10">
        <f>'Volumi Totali'!E1595/'Volumi Totali'!N1595</f>
        <v>1.6593733207989948E-2</v>
      </c>
      <c r="F1595" s="10">
        <f>'Volumi Totali'!F1595/'Volumi Totali'!N1595</f>
        <v>0.17160347765508371</v>
      </c>
      <c r="G1595" s="10">
        <f>'Volumi Totali'!G1595/'Volumi Totali'!N1595</f>
        <v>9.3982304410513265E-2</v>
      </c>
      <c r="H1595" s="10">
        <f>'Volumi Totali'!H1595/'Volumi Totali'!N1595</f>
        <v>2.1181757658662154E-3</v>
      </c>
      <c r="I1595" s="10">
        <f>'Volumi Totali'!I1595/'Volumi Totali'!N1595</f>
        <v>2.5058089662684342E-3</v>
      </c>
      <c r="J1595" s="10">
        <f>'Volumi Totali'!J1595/'Volumi Totali'!N1595</f>
        <v>0.19877921267475593</v>
      </c>
      <c r="K1595" s="10">
        <f>'Volumi Totali'!K1595/'Volumi Totali'!N1595</f>
        <v>5.0037014128278016E-3</v>
      </c>
      <c r="L1595" s="10">
        <f>'Volumi Totali'!L1595/'Volumi Totali'!N1595</f>
        <v>5.9978070057146501E-3</v>
      </c>
      <c r="N1595" s="11">
        <f t="shared" si="25"/>
        <v>1</v>
      </c>
      <c r="P1595" s="10">
        <f>(B1595*BTC!J1595+Indice!C1595*XRP!J1595+Indice!D1595*LTC!J1595+Indice!E1595*ETC!J865+Indice!F1595*ETH!J1012+Indice!G1595*BCH!J865+Indice!H1595*XMR!J1455+Indice!I1595*ZEC!J865+Indice!J1595*EOS!J865+Indice!K1595*DASH!J1551+Indice!L1595*XLM!J1379)</f>
        <v>4.8155021693329957E-3</v>
      </c>
      <c r="Q1595" s="18">
        <f>((B$1583*BTC!E1595+Indice!C$1583*XRP!E1595+Indice!D$1583*LTC!E1595+Indice!F$1583*ETH!E1012+Indice!H$1583*XMR!E1090+Indice!K$1583*DASH!E1551+Indice!L$1583*XLM!E1379+E$1583*ETC!E835+I$1583*ZEC!E896+J$1583*EOS!E865+G$1583*BCH!E865)/S$733)</f>
        <v>4646.0135011435441</v>
      </c>
      <c r="R1595" s="5"/>
      <c r="S1595" s="4"/>
      <c r="T1595" s="10"/>
      <c r="U1595" s="10"/>
    </row>
    <row r="1596" spans="1:21" x14ac:dyDescent="0.25">
      <c r="A1596" s="4">
        <v>43233</v>
      </c>
      <c r="B1596" s="10">
        <f>'Volumi Totali'!B1596/'Volumi Totali'!N1596</f>
        <v>0.48518618421033871</v>
      </c>
      <c r="C1596" s="10">
        <f>'Volumi Totali'!C1596/'Volumi Totali'!N1596</f>
        <v>4.4040077649721329E-2</v>
      </c>
      <c r="D1596" s="10">
        <f>'Volumi Totali'!D1596/'Volumi Totali'!N1596</f>
        <v>3.1695014192313832E-2</v>
      </c>
      <c r="E1596" s="10">
        <f>'Volumi Totali'!E1596/'Volumi Totali'!N1596</f>
        <v>1.6627923129387281E-2</v>
      </c>
      <c r="F1596" s="10">
        <f>'Volumi Totali'!F1596/'Volumi Totali'!N1596</f>
        <v>0.19539348806980458</v>
      </c>
      <c r="G1596" s="10">
        <f>'Volumi Totali'!G1596/'Volumi Totali'!N1596</f>
        <v>7.6224384574750711E-2</v>
      </c>
      <c r="H1596" s="10">
        <f>'Volumi Totali'!H1596/'Volumi Totali'!N1596</f>
        <v>2.6484025151437152E-3</v>
      </c>
      <c r="I1596" s="10">
        <f>'Volumi Totali'!I1596/'Volumi Totali'!N1596</f>
        <v>2.3641742680263486E-3</v>
      </c>
      <c r="J1596" s="10">
        <f>'Volumi Totali'!J1596/'Volumi Totali'!N1596</f>
        <v>0.13149877432965759</v>
      </c>
      <c r="K1596" s="10">
        <f>'Volumi Totali'!K1596/'Volumi Totali'!N1596</f>
        <v>8.2502857035609365E-3</v>
      </c>
      <c r="L1596" s="10">
        <f>'Volumi Totali'!L1596/'Volumi Totali'!N1596</f>
        <v>6.0712913572949796E-3</v>
      </c>
      <c r="N1596" s="11">
        <f t="shared" si="25"/>
        <v>1</v>
      </c>
      <c r="P1596" s="10">
        <f>(B1596*BTC!J1596+Indice!C1596*XRP!J1596+Indice!D1596*LTC!J1596+Indice!E1596*ETC!J866+Indice!F1596*ETH!J1013+Indice!G1596*BCH!J866+Indice!H1596*XMR!J1456+Indice!I1596*ZEC!J866+Indice!J1596*EOS!J866+Indice!K1596*DASH!J1552+Indice!L1596*XLM!J1380)</f>
        <v>3.9684866363242283E-2</v>
      </c>
      <c r="Q1596" s="18">
        <f>((B$1583*BTC!E1596+Indice!C$1583*XRP!E1596+Indice!D$1583*LTC!E1596+Indice!F$1583*ETH!E1013+Indice!H$1583*XMR!E1091+Indice!K$1583*DASH!E1552+Indice!L$1583*XLM!E1380+E$1583*ETC!E836+I$1583*ZEC!E897+J$1583*EOS!E866+G$1583*BCH!E866)/S$733)</f>
        <v>4770.1260739148493</v>
      </c>
      <c r="R1596" s="5"/>
      <c r="S1596" s="3"/>
      <c r="T1596" s="10"/>
      <c r="U1596" s="10"/>
    </row>
    <row r="1597" spans="1:21" x14ac:dyDescent="0.25">
      <c r="A1597" s="3">
        <v>43234</v>
      </c>
      <c r="B1597" s="10">
        <f>'Volumi Totali'!B1597/'Volumi Totali'!N1597</f>
        <v>0.48395967545555524</v>
      </c>
      <c r="C1597" s="10">
        <f>'Volumi Totali'!C1597/'Volumi Totali'!N1597</f>
        <v>4.0315703488310192E-2</v>
      </c>
      <c r="D1597" s="10">
        <f>'Volumi Totali'!D1597/'Volumi Totali'!N1597</f>
        <v>3.8394099315186961E-2</v>
      </c>
      <c r="E1597" s="10">
        <f>'Volumi Totali'!E1597/'Volumi Totali'!N1597</f>
        <v>1.4524146781302075E-2</v>
      </c>
      <c r="F1597" s="10">
        <f>'Volumi Totali'!F1597/'Volumi Totali'!N1597</f>
        <v>0.19749083267578721</v>
      </c>
      <c r="G1597" s="10">
        <f>'Volumi Totali'!G1597/'Volumi Totali'!N1597</f>
        <v>7.6148495286774462E-2</v>
      </c>
      <c r="H1597" s="10">
        <f>'Volumi Totali'!H1597/'Volumi Totali'!N1597</f>
        <v>3.7147947157990329E-3</v>
      </c>
      <c r="I1597" s="10">
        <f>'Volumi Totali'!I1597/'Volumi Totali'!N1597</f>
        <v>1.9300686949254967E-2</v>
      </c>
      <c r="J1597" s="10">
        <f>'Volumi Totali'!J1597/'Volumi Totali'!N1597</f>
        <v>0.11191569913344517</v>
      </c>
      <c r="K1597" s="10">
        <f>'Volumi Totali'!K1597/'Volumi Totali'!N1597</f>
        <v>1.0362532566669313E-2</v>
      </c>
      <c r="L1597" s="10">
        <f>'Volumi Totali'!L1597/'Volumi Totali'!N1597</f>
        <v>3.8733336319153968E-3</v>
      </c>
      <c r="N1597" s="11">
        <f t="shared" si="25"/>
        <v>1.0000000000000002</v>
      </c>
      <c r="P1597" s="10">
        <f>(B1597*BTC!J1597+Indice!C1597*XRP!J1597+Indice!D1597*LTC!J1597+Indice!E1597*ETC!J867+Indice!F1597*ETH!J1014+Indice!G1597*BCH!J867+Indice!H1597*XMR!J1457+Indice!I1597*ZEC!J867+Indice!J1597*EOS!J867+Indice!K1597*DASH!J1553+Indice!L1597*XLM!J1381)</f>
        <v>-9.0269557858944915E-3</v>
      </c>
      <c r="Q1597" s="18">
        <f>((B$1583*BTC!E1597+Indice!C$1583*XRP!E1597+Indice!D$1583*LTC!E1597+Indice!F$1583*ETH!E1014+Indice!H$1583*XMR!E1092+Indice!K$1583*DASH!E1553+Indice!L$1583*XLM!E1381+E$1583*ETC!E837+I$1583*ZEC!E898+J$1583*EOS!E867+G$1583*BCH!E867)/S$733)</f>
        <v>4763.2470561642122</v>
      </c>
      <c r="R1597" s="5"/>
      <c r="S1597" s="4"/>
      <c r="T1597" s="10"/>
      <c r="U1597" s="10"/>
    </row>
    <row r="1598" spans="1:21" x14ac:dyDescent="0.25">
      <c r="A1598" s="4">
        <v>43235</v>
      </c>
      <c r="B1598" s="10">
        <f>'Volumi Totali'!B1598/'Volumi Totali'!N1598</f>
        <v>0.50385580884436065</v>
      </c>
      <c r="C1598" s="10">
        <f>'Volumi Totali'!C1598/'Volumi Totali'!N1598</f>
        <v>3.1782007793720132E-2</v>
      </c>
      <c r="D1598" s="10">
        <f>'Volumi Totali'!D1598/'Volumi Totali'!N1598</f>
        <v>3.1256414624366652E-2</v>
      </c>
      <c r="E1598" s="10">
        <f>'Volumi Totali'!E1598/'Volumi Totali'!N1598</f>
        <v>1.799788246921789E-2</v>
      </c>
      <c r="F1598" s="10">
        <f>'Volumi Totali'!F1598/'Volumi Totali'!N1598</f>
        <v>0.18957924459446091</v>
      </c>
      <c r="G1598" s="10">
        <f>'Volumi Totali'!G1598/'Volumi Totali'!N1598</f>
        <v>7.0581785866011354E-2</v>
      </c>
      <c r="H1598" s="10">
        <f>'Volumi Totali'!H1598/'Volumi Totali'!N1598</f>
        <v>4.2715535426420979E-3</v>
      </c>
      <c r="I1598" s="10">
        <f>'Volumi Totali'!I1598/'Volumi Totali'!N1598</f>
        <v>3.1523981590883689E-2</v>
      </c>
      <c r="J1598" s="10">
        <f>'Volumi Totali'!J1598/'Volumi Totali'!N1598</f>
        <v>0.10308000734416393</v>
      </c>
      <c r="K1598" s="10">
        <f>'Volumi Totali'!K1598/'Volumi Totali'!N1598</f>
        <v>1.3080680346099462E-2</v>
      </c>
      <c r="L1598" s="10">
        <f>'Volumi Totali'!L1598/'Volumi Totali'!N1598</f>
        <v>2.9906329840732673E-3</v>
      </c>
      <c r="N1598" s="11">
        <f t="shared" si="25"/>
        <v>1</v>
      </c>
      <c r="P1598" s="10">
        <f>(B1598*BTC!J1598+Indice!C1598*XRP!J1598+Indice!D1598*LTC!J1598+Indice!E1598*ETC!J868+Indice!F1598*ETH!J1015+Indice!G1598*BCH!J868+Indice!H1598*XMR!J1458+Indice!I1598*ZEC!J868+Indice!J1598*EOS!J868+Indice!K1598*DASH!J1554+Indice!L1598*XLM!J1382)</f>
        <v>-3.3600842915896302E-2</v>
      </c>
      <c r="Q1598" s="18">
        <f>((B$1583*BTC!E1598+Indice!C$1583*XRP!E1598+Indice!D$1583*LTC!E1598+Indice!F$1583*ETH!E1015+Indice!H$1583*XMR!E1093+Indice!K$1583*DASH!E1554+Indice!L$1583*XLM!E1382+E$1583*ETC!E838+I$1583*ZEC!E899+J$1583*EOS!E868+G$1583*BCH!E868)/S$733)</f>
        <v>4647.221077490165</v>
      </c>
      <c r="R1598" s="5"/>
      <c r="S1598" s="3"/>
      <c r="T1598" s="10"/>
      <c r="U1598" s="10"/>
    </row>
    <row r="1599" spans="1:21" x14ac:dyDescent="0.25">
      <c r="A1599" s="3">
        <v>43236</v>
      </c>
      <c r="B1599" s="10">
        <f>'Volumi Totali'!B1599/'Volumi Totali'!N1599</f>
        <v>0.51075283431369711</v>
      </c>
      <c r="C1599" s="10">
        <f>'Volumi Totali'!C1599/'Volumi Totali'!N1599</f>
        <v>3.2460608659845798E-2</v>
      </c>
      <c r="D1599" s="10">
        <f>'Volumi Totali'!D1599/'Volumi Totali'!N1599</f>
        <v>2.6571125181777927E-2</v>
      </c>
      <c r="E1599" s="10">
        <f>'Volumi Totali'!E1599/'Volumi Totali'!N1599</f>
        <v>1.5483164359187762E-2</v>
      </c>
      <c r="F1599" s="10">
        <f>'Volumi Totali'!F1599/'Volumi Totali'!N1599</f>
        <v>0.18707829186221517</v>
      </c>
      <c r="G1599" s="10">
        <f>'Volumi Totali'!G1599/'Volumi Totali'!N1599</f>
        <v>6.8993055332811526E-2</v>
      </c>
      <c r="H1599" s="10">
        <f>'Volumi Totali'!H1599/'Volumi Totali'!N1599</f>
        <v>3.5045267475738106E-3</v>
      </c>
      <c r="I1599" s="10">
        <f>'Volumi Totali'!I1599/'Volumi Totali'!N1599</f>
        <v>2.2554669105452778E-2</v>
      </c>
      <c r="J1599" s="10">
        <f>'Volumi Totali'!J1599/'Volumi Totali'!N1599</f>
        <v>0.11590840993825061</v>
      </c>
      <c r="K1599" s="10">
        <f>'Volumi Totali'!K1599/'Volumi Totali'!N1599</f>
        <v>1.3397456732756861E-2</v>
      </c>
      <c r="L1599" s="10">
        <f>'Volumi Totali'!L1599/'Volumi Totali'!N1599</f>
        <v>3.2958577664305988E-3</v>
      </c>
      <c r="N1599" s="11">
        <f t="shared" si="25"/>
        <v>0.99999999999999989</v>
      </c>
      <c r="P1599" s="10">
        <f>(B1599*BTC!J1599+Indice!C1599*XRP!J1599+Indice!D1599*LTC!J1599+Indice!E1599*ETC!J869+Indice!F1599*ETH!J1016+Indice!G1599*BCH!J869+Indice!H1599*XMR!J1459+Indice!I1599*ZEC!J869+Indice!J1599*EOS!J869+Indice!K1599*DASH!J1555+Indice!L1599*XLM!J1383)</f>
        <v>-1.2193348109583769E-2</v>
      </c>
      <c r="Q1599" s="18">
        <f>((B$1583*BTC!E1599+Indice!C$1583*XRP!E1599+Indice!D$1583*LTC!E1599+Indice!F$1583*ETH!E1016+Indice!H$1583*XMR!E1094+Indice!K$1583*DASH!E1555+Indice!L$1583*XLM!E1383+E$1583*ETC!E839+I$1583*ZEC!E900+J$1583*EOS!E869+G$1583*BCH!E869)/S$733)</f>
        <v>4569.8314391000167</v>
      </c>
      <c r="R1599" s="5"/>
      <c r="S1599" s="4"/>
      <c r="T1599" s="10"/>
      <c r="U1599" s="10"/>
    </row>
    <row r="1600" spans="1:21" x14ac:dyDescent="0.25">
      <c r="A1600" s="4">
        <v>43237</v>
      </c>
      <c r="B1600" s="10">
        <f>'Volumi Totali'!B1600/'Volumi Totali'!N1600</f>
        <v>0.49279809233912863</v>
      </c>
      <c r="C1600" s="10">
        <f>'Volumi Totali'!C1600/'Volumi Totali'!N1600</f>
        <v>2.8411840108476978E-2</v>
      </c>
      <c r="D1600" s="10">
        <f>'Volumi Totali'!D1600/'Volumi Totali'!N1600</f>
        <v>2.691979248532269E-2</v>
      </c>
      <c r="E1600" s="10">
        <f>'Volumi Totali'!E1600/'Volumi Totali'!N1600</f>
        <v>1.4022713246827427E-2</v>
      </c>
      <c r="F1600" s="10">
        <f>'Volumi Totali'!F1600/'Volumi Totali'!N1600</f>
        <v>0.19759062981703043</v>
      </c>
      <c r="G1600" s="10">
        <f>'Volumi Totali'!G1600/'Volumi Totali'!N1600</f>
        <v>6.7595076847933505E-2</v>
      </c>
      <c r="H1600" s="10">
        <f>'Volumi Totali'!H1600/'Volumi Totali'!N1600</f>
        <v>3.7771214577124626E-3</v>
      </c>
      <c r="I1600" s="10">
        <f>'Volumi Totali'!I1600/'Volumi Totali'!N1600</f>
        <v>1.1291889619975799E-2</v>
      </c>
      <c r="J1600" s="10">
        <f>'Volumi Totali'!J1600/'Volumi Totali'!N1600</f>
        <v>0.13822064410018184</v>
      </c>
      <c r="K1600" s="10">
        <f>'Volumi Totali'!K1600/'Volumi Totali'!N1600</f>
        <v>1.6699402912937197E-2</v>
      </c>
      <c r="L1600" s="10">
        <f>'Volumi Totali'!L1600/'Volumi Totali'!N1600</f>
        <v>2.6727970644730707E-3</v>
      </c>
      <c r="N1600" s="11">
        <f t="shared" si="25"/>
        <v>1.0000000000000002</v>
      </c>
      <c r="P1600" s="10">
        <f>(B1600*BTC!J1600+Indice!C1600*XRP!J1600+Indice!D1600*LTC!J1600+Indice!E1600*ETC!J870+Indice!F1600*ETH!J1017+Indice!G1600*BCH!J870+Indice!H1600*XMR!J1460+Indice!I1600*ZEC!J870+Indice!J1600*EOS!J870+Indice!K1600*DASH!J1556+Indice!L1600*XLM!J1384)</f>
        <v>-3.9594328364304092E-2</v>
      </c>
      <c r="Q1600" s="18">
        <f>((B$1583*BTC!E1600+Indice!C$1583*XRP!E1600+Indice!D$1583*LTC!E1600+Indice!F$1583*ETH!E1017+Indice!H$1583*XMR!E1095+Indice!K$1583*DASH!E1556+Indice!L$1583*XLM!E1384+E$1583*ETC!E840+I$1583*ZEC!E901+J$1583*EOS!E870+G$1583*BCH!E870)/S$733)</f>
        <v>4416.2773237240272</v>
      </c>
      <c r="R1600" s="5"/>
      <c r="S1600" s="3"/>
      <c r="T1600" s="10"/>
      <c r="U1600" s="10"/>
    </row>
    <row r="1601" spans="1:21" x14ac:dyDescent="0.25">
      <c r="A1601" s="3">
        <v>43238</v>
      </c>
      <c r="B1601" s="10">
        <f>'Volumi Totali'!B1601/'Volumi Totali'!N1601</f>
        <v>0.49536027991798393</v>
      </c>
      <c r="C1601" s="10">
        <f>'Volumi Totali'!C1601/'Volumi Totali'!N1601</f>
        <v>2.9643636006126232E-2</v>
      </c>
      <c r="D1601" s="10">
        <f>'Volumi Totali'!D1601/'Volumi Totali'!N1601</f>
        <v>3.1941949359446886E-2</v>
      </c>
      <c r="E1601" s="10">
        <f>'Volumi Totali'!E1601/'Volumi Totali'!N1601</f>
        <v>1.536451420455604E-2</v>
      </c>
      <c r="F1601" s="10">
        <f>'Volumi Totali'!F1601/'Volumi Totali'!N1601</f>
        <v>0.198149607569234</v>
      </c>
      <c r="G1601" s="10">
        <f>'Volumi Totali'!G1601/'Volumi Totali'!N1601</f>
        <v>7.5365064981635532E-2</v>
      </c>
      <c r="H1601" s="10">
        <f>'Volumi Totali'!H1601/'Volumi Totali'!N1601</f>
        <v>5.0301385863461417E-3</v>
      </c>
      <c r="I1601" s="10">
        <f>'Volumi Totali'!I1601/'Volumi Totali'!N1601</f>
        <v>2.0217749006471122E-2</v>
      </c>
      <c r="J1601" s="10">
        <f>'Volumi Totali'!J1601/'Volumi Totali'!N1601</f>
        <v>0.11547254287279006</v>
      </c>
      <c r="K1601" s="10">
        <f>'Volumi Totali'!K1601/'Volumi Totali'!N1601</f>
        <v>1.0781121190328152E-2</v>
      </c>
      <c r="L1601" s="10">
        <f>'Volumi Totali'!L1601/'Volumi Totali'!N1601</f>
        <v>2.6733963050819217E-3</v>
      </c>
      <c r="N1601" s="11">
        <f t="shared" si="25"/>
        <v>1.0000000000000002</v>
      </c>
      <c r="P1601" s="10">
        <f>(B1601*BTC!J1601+Indice!C1601*XRP!J1601+Indice!D1601*LTC!J1601+Indice!E1601*ETC!J871+Indice!F1601*ETH!J1018+Indice!G1601*BCH!J871+Indice!H1601*XMR!J1461+Indice!I1601*ZEC!J871+Indice!J1601*EOS!J871+Indice!K1601*DASH!J1557+Indice!L1601*XLM!J1385)</f>
        <v>2.4063905080788997E-2</v>
      </c>
      <c r="Q1601" s="18">
        <f>((B$1583*BTC!E1601+Indice!C$1583*XRP!E1601+Indice!D$1583*LTC!E1601+Indice!F$1583*ETH!E1018+Indice!H$1583*XMR!E1096+Indice!K$1583*DASH!E1557+Indice!L$1583*XLM!E1385+E$1583*ETC!E841+I$1583*ZEC!E902+J$1583*EOS!E871+G$1583*BCH!E871)/S$733)</f>
        <v>4502.5132830633484</v>
      </c>
      <c r="R1601" s="5"/>
      <c r="S1601" s="4"/>
      <c r="T1601" s="10"/>
      <c r="U1601" s="10"/>
    </row>
    <row r="1602" spans="1:21" x14ac:dyDescent="0.25">
      <c r="A1602" s="4">
        <v>43239</v>
      </c>
      <c r="B1602" s="10">
        <f>'Volumi Totali'!B1602/'Volumi Totali'!N1602</f>
        <v>0.50310599311115189</v>
      </c>
      <c r="C1602" s="10">
        <f>'Volumi Totali'!C1602/'Volumi Totali'!N1602</f>
        <v>2.6587942629342325E-2</v>
      </c>
      <c r="D1602" s="10">
        <f>'Volumi Totali'!D1602/'Volumi Totali'!N1602</f>
        <v>3.3199082677649108E-2</v>
      </c>
      <c r="E1602" s="10">
        <f>'Volumi Totali'!E1602/'Volumi Totali'!N1602</f>
        <v>1.5904359101418866E-2</v>
      </c>
      <c r="F1602" s="10">
        <f>'Volumi Totali'!F1602/'Volumi Totali'!N1602</f>
        <v>0.21582504113622927</v>
      </c>
      <c r="G1602" s="10">
        <f>'Volumi Totali'!G1602/'Volumi Totali'!N1602</f>
        <v>6.3615516394974786E-2</v>
      </c>
      <c r="H1602" s="10">
        <f>'Volumi Totali'!H1602/'Volumi Totali'!N1602</f>
        <v>3.3656130634139017E-3</v>
      </c>
      <c r="I1602" s="10">
        <f>'Volumi Totali'!I1602/'Volumi Totali'!N1602</f>
        <v>1.6468809791721134E-2</v>
      </c>
      <c r="J1602" s="10">
        <f>'Volumi Totali'!J1602/'Volumi Totali'!N1602</f>
        <v>0.1087639530713581</v>
      </c>
      <c r="K1602" s="10">
        <f>'Volumi Totali'!K1602/'Volumi Totali'!N1602</f>
        <v>1.0654329841754016E-2</v>
      </c>
      <c r="L1602" s="10">
        <f>'Volumi Totali'!L1602/'Volumi Totali'!N1602</f>
        <v>2.50935918098657E-3</v>
      </c>
      <c r="N1602" s="11">
        <f t="shared" si="25"/>
        <v>0.99999999999999989</v>
      </c>
      <c r="P1602" s="10">
        <f>(B1602*BTC!J1602+Indice!C1602*XRP!J1602+Indice!D1602*LTC!J1602+Indice!E1602*ETC!J872+Indice!F1602*ETH!J1019+Indice!G1602*BCH!J872+Indice!H1602*XMR!J1462+Indice!I1602*ZEC!J872+Indice!J1602*EOS!J872+Indice!K1602*DASH!J1558+Indice!L1602*XLM!J1386)</f>
        <v>1.9974892967010737E-3</v>
      </c>
      <c r="Q1602" s="18">
        <f>((B$1583*BTC!E1602+Indice!C$1583*XRP!E1602+Indice!D$1583*LTC!E1602+Indice!F$1583*ETH!E1019+Indice!H$1583*XMR!E1097+Indice!K$1583*DASH!E1558+Indice!L$1583*XLM!E1386+E$1583*ETC!E842+I$1583*ZEC!E903+J$1583*EOS!E872+G$1583*BCH!E872)/S$733)</f>
        <v>4499.7972835666224</v>
      </c>
      <c r="R1602" s="5"/>
      <c r="S1602" s="3"/>
      <c r="T1602" s="10"/>
      <c r="U1602" s="10"/>
    </row>
    <row r="1603" spans="1:21" x14ac:dyDescent="0.25">
      <c r="A1603" s="3">
        <v>43240</v>
      </c>
      <c r="B1603" s="10">
        <f>'Volumi Totali'!B1603/'Volumi Totali'!N1603</f>
        <v>0.4985584347951223</v>
      </c>
      <c r="C1603" s="10">
        <f>'Volumi Totali'!C1603/'Volumi Totali'!N1603</f>
        <v>2.6470449825587106E-2</v>
      </c>
      <c r="D1603" s="10">
        <f>'Volumi Totali'!D1603/'Volumi Totali'!N1603</f>
        <v>3.1211933748073149E-2</v>
      </c>
      <c r="E1603" s="10">
        <f>'Volumi Totali'!E1603/'Volumi Totali'!N1603</f>
        <v>1.3919426272703646E-2</v>
      </c>
      <c r="F1603" s="10">
        <f>'Volumi Totali'!F1603/'Volumi Totali'!N1603</f>
        <v>0.20715339836324967</v>
      </c>
      <c r="G1603" s="10">
        <f>'Volumi Totali'!G1603/'Volumi Totali'!N1603</f>
        <v>7.7371127866560863E-2</v>
      </c>
      <c r="H1603" s="10">
        <f>'Volumi Totali'!H1603/'Volumi Totali'!N1603</f>
        <v>3.269318474474391E-3</v>
      </c>
      <c r="I1603" s="10">
        <f>'Volumi Totali'!I1603/'Volumi Totali'!N1603</f>
        <v>1.2088581803644549E-2</v>
      </c>
      <c r="J1603" s="10">
        <f>'Volumi Totali'!J1603/'Volumi Totali'!N1603</f>
        <v>0.11797382631531114</v>
      </c>
      <c r="K1603" s="10">
        <f>'Volumi Totali'!K1603/'Volumi Totali'!N1603</f>
        <v>9.0459026285968618E-3</v>
      </c>
      <c r="L1603" s="10">
        <f>'Volumi Totali'!L1603/'Volumi Totali'!N1603</f>
        <v>2.9375999066763173E-3</v>
      </c>
      <c r="N1603" s="11">
        <f t="shared" si="25"/>
        <v>1</v>
      </c>
      <c r="P1603" s="10">
        <f>(B1603*BTC!J1603+Indice!C1603*XRP!J1603+Indice!D1603*LTC!J1603+Indice!E1603*ETC!J873+Indice!F1603*ETH!J1020+Indice!G1603*BCH!J873+Indice!H1603*XMR!J1463+Indice!I1603*ZEC!J873+Indice!J1603*EOS!J873+Indice!K1603*DASH!J1559+Indice!L1603*XLM!J1387)</f>
        <v>3.9597802520208496E-2</v>
      </c>
      <c r="Q1603" s="18">
        <f>((B$1583*BTC!E1603+Indice!C$1583*XRP!E1603+Indice!D$1583*LTC!E1603+Indice!F$1583*ETH!E1020+Indice!H$1583*XMR!E1098+Indice!K$1583*DASH!E1559+Indice!L$1583*XLM!E1387+E$1583*ETC!E843+I$1583*ZEC!E904+J$1583*EOS!E873+G$1583*BCH!E873)/S$733)</f>
        <v>4647.5790803930049</v>
      </c>
      <c r="R1603" s="5"/>
      <c r="S1603" s="4"/>
      <c r="T1603" s="10"/>
      <c r="U1603" s="10"/>
    </row>
    <row r="1604" spans="1:21" x14ac:dyDescent="0.25">
      <c r="A1604" s="4">
        <v>43241</v>
      </c>
      <c r="B1604" s="10">
        <f>'Volumi Totali'!B1604/'Volumi Totali'!N1604</f>
        <v>0.52777831906016393</v>
      </c>
      <c r="C1604" s="10">
        <f>'Volumi Totali'!C1604/'Volumi Totali'!N1604</f>
        <v>2.5644750981612435E-2</v>
      </c>
      <c r="D1604" s="10">
        <f>'Volumi Totali'!D1604/'Volumi Totali'!N1604</f>
        <v>3.1572260654008789E-2</v>
      </c>
      <c r="E1604" s="10">
        <f>'Volumi Totali'!E1604/'Volumi Totali'!N1604</f>
        <v>1.280420309104092E-2</v>
      </c>
      <c r="F1604" s="10">
        <f>'Volumi Totali'!F1604/'Volumi Totali'!N1604</f>
        <v>0.20529336835566289</v>
      </c>
      <c r="G1604" s="10">
        <f>'Volumi Totali'!G1604/'Volumi Totali'!N1604</f>
        <v>6.3760759530662153E-2</v>
      </c>
      <c r="H1604" s="10">
        <f>'Volumi Totali'!H1604/'Volumi Totali'!N1604</f>
        <v>3.5619934799342957E-3</v>
      </c>
      <c r="I1604" s="10">
        <f>'Volumi Totali'!I1604/'Volumi Totali'!N1604</f>
        <v>9.1808213494034164E-3</v>
      </c>
      <c r="J1604" s="10">
        <f>'Volumi Totali'!J1604/'Volumi Totali'!N1604</f>
        <v>0.10883209171198914</v>
      </c>
      <c r="K1604" s="10">
        <f>'Volumi Totali'!K1604/'Volumi Totali'!N1604</f>
        <v>8.7529979944565468E-3</v>
      </c>
      <c r="L1604" s="10">
        <f>'Volumi Totali'!L1604/'Volumi Totali'!N1604</f>
        <v>2.8184337910655355E-3</v>
      </c>
      <c r="N1604" s="11">
        <f t="shared" si="25"/>
        <v>1</v>
      </c>
      <c r="P1604" s="10">
        <f>(B1604*BTC!J1604+Indice!C1604*XRP!J1604+Indice!D1604*LTC!J1604+Indice!E1604*ETC!J874+Indice!F1604*ETH!J1021+Indice!G1604*BCH!J874+Indice!H1604*XMR!J1464+Indice!I1604*ZEC!J874+Indice!J1604*EOS!J874+Indice!K1604*DASH!J1560+Indice!L1604*XLM!J1388)</f>
        <v>-1.9059303166426334E-2</v>
      </c>
      <c r="Q1604" s="18">
        <f>((B$1583*BTC!E1604+Indice!C$1583*XRP!E1604+Indice!D$1583*LTC!E1604+Indice!F$1583*ETH!E1021+Indice!H$1583*XMR!E1099+Indice!K$1583*DASH!E1560+Indice!L$1583*XLM!E1388+E$1583*ETC!E844+I$1583*ZEC!E905+J$1583*EOS!E874+G$1583*BCH!E874)/S$733)</f>
        <v>4592.3782682321607</v>
      </c>
      <c r="R1604" s="5"/>
      <c r="S1604" s="3"/>
      <c r="T1604" s="10"/>
      <c r="U1604" s="10"/>
    </row>
    <row r="1605" spans="1:21" x14ac:dyDescent="0.25">
      <c r="A1605" s="3">
        <v>43242</v>
      </c>
      <c r="B1605" s="10">
        <f>'Volumi Totali'!B1605/'Volumi Totali'!N1605</f>
        <v>0.51577701865591441</v>
      </c>
      <c r="C1605" s="10">
        <f>'Volumi Totali'!C1605/'Volumi Totali'!N1605</f>
        <v>2.3566152899434999E-2</v>
      </c>
      <c r="D1605" s="10">
        <f>'Volumi Totali'!D1605/'Volumi Totali'!N1605</f>
        <v>2.9563694587938106E-2</v>
      </c>
      <c r="E1605" s="10">
        <f>'Volumi Totali'!E1605/'Volumi Totali'!N1605</f>
        <v>1.3424031689964819E-2</v>
      </c>
      <c r="F1605" s="10">
        <f>'Volumi Totali'!F1605/'Volumi Totali'!N1605</f>
        <v>0.22394838040407092</v>
      </c>
      <c r="G1605" s="10">
        <f>'Volumi Totali'!G1605/'Volumi Totali'!N1605</f>
        <v>6.3676496118583115E-2</v>
      </c>
      <c r="H1605" s="10">
        <f>'Volumi Totali'!H1605/'Volumi Totali'!N1605</f>
        <v>5.1263836799579562E-3</v>
      </c>
      <c r="I1605" s="10">
        <f>'Volumi Totali'!I1605/'Volumi Totali'!N1605</f>
        <v>1.4278572012369787E-2</v>
      </c>
      <c r="J1605" s="10">
        <f>'Volumi Totali'!J1605/'Volumi Totali'!N1605</f>
        <v>9.9516451036776962E-2</v>
      </c>
      <c r="K1605" s="10">
        <f>'Volumi Totali'!K1605/'Volumi Totali'!N1605</f>
        <v>7.915429180287455E-3</v>
      </c>
      <c r="L1605" s="10">
        <f>'Volumi Totali'!L1605/'Volumi Totali'!N1605</f>
        <v>3.2073897347014821E-3</v>
      </c>
      <c r="N1605" s="11">
        <f t="shared" si="25"/>
        <v>1</v>
      </c>
      <c r="P1605" s="10">
        <f>(B1605*BTC!J1605+Indice!C1605*XRP!J1605+Indice!D1605*LTC!J1605+Indice!E1605*ETC!J875+Indice!F1605*ETH!J1022+Indice!G1605*BCH!J875+Indice!H1605*XMR!J1465+Indice!I1605*ZEC!J875+Indice!J1605*EOS!J875+Indice!K1605*DASH!J1561+Indice!L1605*XLM!J1389)</f>
        <v>-5.7863939700811468E-2</v>
      </c>
      <c r="Q1605" s="18">
        <f>((B$1583*BTC!E1605+Indice!C$1583*XRP!E1605+Indice!D$1583*LTC!E1605+Indice!F$1583*ETH!E1022+Indice!H$1583*XMR!E1100+Indice!K$1583*DASH!E1561+Indice!L$1583*XLM!E1389+E$1583*ETC!E845+I$1583*ZEC!E906+J$1583*EOS!E875+G$1583*BCH!E875)/S$733)</f>
        <v>4381.2992647892224</v>
      </c>
      <c r="R1605" s="5"/>
      <c r="S1605" s="4"/>
      <c r="T1605" s="10"/>
      <c r="U1605" s="10"/>
    </row>
    <row r="1606" spans="1:21" x14ac:dyDescent="0.25">
      <c r="A1606" s="4">
        <v>43243</v>
      </c>
      <c r="B1606" s="10">
        <f>'Volumi Totali'!B1606/'Volumi Totali'!N1606</f>
        <v>0.48890141508477447</v>
      </c>
      <c r="C1606" s="10">
        <f>'Volumi Totali'!C1606/'Volumi Totali'!N1606</f>
        <v>3.6339743386167349E-2</v>
      </c>
      <c r="D1606" s="10">
        <f>'Volumi Totali'!D1606/'Volumi Totali'!N1606</f>
        <v>2.8118653463807257E-2</v>
      </c>
      <c r="E1606" s="10">
        <f>'Volumi Totali'!E1606/'Volumi Totali'!N1606</f>
        <v>1.2999520756233578E-2</v>
      </c>
      <c r="F1606" s="10">
        <f>'Volumi Totali'!F1606/'Volumi Totali'!N1606</f>
        <v>0.22561127850851376</v>
      </c>
      <c r="G1606" s="10">
        <f>'Volumi Totali'!G1606/'Volumi Totali'!N1606</f>
        <v>6.4631253404268049E-2</v>
      </c>
      <c r="H1606" s="10">
        <f>'Volumi Totali'!H1606/'Volumi Totali'!N1606</f>
        <v>3.7009174794429339E-3</v>
      </c>
      <c r="I1606" s="10">
        <f>'Volumi Totali'!I1606/'Volumi Totali'!N1606</f>
        <v>1.0738760735496431E-2</v>
      </c>
      <c r="J1606" s="10">
        <f>'Volumi Totali'!J1606/'Volumi Totali'!N1606</f>
        <v>0.11988821958890304</v>
      </c>
      <c r="K1606" s="10">
        <f>'Volumi Totali'!K1606/'Volumi Totali'!N1606</f>
        <v>6.0903139620476499E-3</v>
      </c>
      <c r="L1606" s="10">
        <f>'Volumi Totali'!L1606/'Volumi Totali'!N1606</f>
        <v>2.9799236303455056E-3</v>
      </c>
      <c r="N1606" s="11">
        <f t="shared" si="25"/>
        <v>0.99999999999999989</v>
      </c>
      <c r="P1606" s="10">
        <f>(B1606*BTC!J1606+Indice!C1606*XRP!J1606+Indice!D1606*LTC!J1606+Indice!E1606*ETC!J876+Indice!F1606*ETH!J1023+Indice!G1606*BCH!J876+Indice!H1606*XMR!J1466+Indice!I1606*ZEC!J876+Indice!J1606*EOS!J876+Indice!K1606*DASH!J1562+Indice!L1606*XLM!J1390)</f>
        <v>-8.052191977978565E-2</v>
      </c>
      <c r="Q1606" s="18">
        <f>((B$1583*BTC!E1606+Indice!C$1583*XRP!E1606+Indice!D$1583*LTC!E1606+Indice!F$1583*ETH!E1023+Indice!H$1583*XMR!E1101+Indice!K$1583*DASH!E1562+Indice!L$1583*XLM!E1390+E$1583*ETC!E846+I$1583*ZEC!E907+J$1583*EOS!E876+G$1583*BCH!E876)/S$733)</f>
        <v>4110.1447062995776</v>
      </c>
      <c r="R1606" s="5"/>
      <c r="S1606" s="3"/>
      <c r="T1606" s="10"/>
      <c r="U1606" s="10"/>
    </row>
    <row r="1607" spans="1:21" x14ac:dyDescent="0.25">
      <c r="A1607" s="3">
        <v>43244</v>
      </c>
      <c r="B1607" s="10">
        <f>'Volumi Totali'!B1607/'Volumi Totali'!N1607</f>
        <v>0.46357414454785911</v>
      </c>
      <c r="C1607" s="10">
        <f>'Volumi Totali'!C1607/'Volumi Totali'!N1607</f>
        <v>3.3759675077213266E-2</v>
      </c>
      <c r="D1607" s="10">
        <f>'Volumi Totali'!D1607/'Volumi Totali'!N1607</f>
        <v>2.6504378502257616E-2</v>
      </c>
      <c r="E1607" s="10">
        <f>'Volumi Totali'!E1607/'Volumi Totali'!N1607</f>
        <v>1.416665985852837E-2</v>
      </c>
      <c r="F1607" s="10">
        <f>'Volumi Totali'!F1607/'Volumi Totali'!N1607</f>
        <v>0.21389232492961877</v>
      </c>
      <c r="G1607" s="10">
        <f>'Volumi Totali'!G1607/'Volumi Totali'!N1607</f>
        <v>6.0186885278372217E-2</v>
      </c>
      <c r="H1607" s="10">
        <f>'Volumi Totali'!H1607/'Volumi Totali'!N1607</f>
        <v>3.4093951908775082E-3</v>
      </c>
      <c r="I1607" s="10">
        <f>'Volumi Totali'!I1607/'Volumi Totali'!N1607</f>
        <v>8.1764330884967398E-3</v>
      </c>
      <c r="J1607" s="10">
        <f>'Volumi Totali'!J1607/'Volumi Totali'!N1607</f>
        <v>0.16567364283386293</v>
      </c>
      <c r="K1607" s="10">
        <f>'Volumi Totali'!K1607/'Volumi Totali'!N1607</f>
        <v>7.1878276485525692E-3</v>
      </c>
      <c r="L1607" s="10">
        <f>'Volumi Totali'!L1607/'Volumi Totali'!N1607</f>
        <v>3.4686330443608766E-3</v>
      </c>
      <c r="N1607" s="11">
        <f t="shared" si="25"/>
        <v>0.99999999999999978</v>
      </c>
      <c r="P1607" s="10">
        <f>(B1607*BTC!J1607+Indice!C1607*XRP!J1607+Indice!D1607*LTC!J1607+Indice!E1607*ETC!J877+Indice!F1607*ETH!J1024+Indice!G1607*BCH!J877+Indice!H1607*XMR!J1467+Indice!I1607*ZEC!J877+Indice!J1607*EOS!J877+Indice!K1607*DASH!J1563+Indice!L1607*XLM!J1391)</f>
        <v>4.3379258645366812E-2</v>
      </c>
      <c r="Q1607" s="18">
        <f>((B$1583*BTC!E1607+Indice!C$1583*XRP!E1607+Indice!D$1583*LTC!E1607+Indice!F$1583*ETH!E1024+Indice!H$1583*XMR!E1102+Indice!K$1583*DASH!E1563+Indice!L$1583*XLM!E1391+E$1583*ETC!E847+I$1583*ZEC!E908+J$1583*EOS!E877+G$1583*BCH!E877)/S$733)</f>
        <v>4132.2330712474877</v>
      </c>
      <c r="R1607" s="5"/>
      <c r="S1607" s="4"/>
      <c r="T1607" s="10"/>
      <c r="U1607" s="10"/>
    </row>
    <row r="1608" spans="1:21" x14ac:dyDescent="0.25">
      <c r="A1608" s="4">
        <v>43245</v>
      </c>
      <c r="B1608" s="10">
        <f>'Volumi Totali'!B1608/'Volumi Totali'!N1608</f>
        <v>0.47840086225112388</v>
      </c>
      <c r="C1608" s="10">
        <f>'Volumi Totali'!C1608/'Volumi Totali'!N1608</f>
        <v>2.8482554060019497E-2</v>
      </c>
      <c r="D1608" s="10">
        <f>'Volumi Totali'!D1608/'Volumi Totali'!N1608</f>
        <v>2.9261605023024322E-2</v>
      </c>
      <c r="E1608" s="10">
        <f>'Volumi Totali'!E1608/'Volumi Totali'!N1608</f>
        <v>1.386428239419173E-2</v>
      </c>
      <c r="F1608" s="10">
        <f>'Volumi Totali'!F1608/'Volumi Totali'!N1608</f>
        <v>0.20745711483663046</v>
      </c>
      <c r="G1608" s="10">
        <f>'Volumi Totali'!G1608/'Volumi Totali'!N1608</f>
        <v>6.0965808216767753E-2</v>
      </c>
      <c r="H1608" s="10">
        <f>'Volumi Totali'!H1608/'Volumi Totali'!N1608</f>
        <v>2.5679958640409894E-3</v>
      </c>
      <c r="I1608" s="10">
        <f>'Volumi Totali'!I1608/'Volumi Totali'!N1608</f>
        <v>6.7164703888779034E-3</v>
      </c>
      <c r="J1608" s="10">
        <f>'Volumi Totali'!J1608/'Volumi Totali'!N1608</f>
        <v>0.15964189846411492</v>
      </c>
      <c r="K1608" s="10">
        <f>'Volumi Totali'!K1608/'Volumi Totali'!N1608</f>
        <v>8.1973925892878177E-3</v>
      </c>
      <c r="L1608" s="10">
        <f>'Volumi Totali'!L1608/'Volumi Totali'!N1608</f>
        <v>4.4440159119206995E-3</v>
      </c>
      <c r="N1608" s="11">
        <f t="shared" si="25"/>
        <v>1</v>
      </c>
      <c r="P1608" s="10">
        <f>(B1608*BTC!J1608+Indice!C1608*XRP!J1608+Indice!D1608*LTC!J1608+Indice!E1608*ETC!J878+Indice!F1608*ETH!J1025+Indice!G1608*BCH!J878+Indice!H1608*XMR!J1468+Indice!I1608*ZEC!J878+Indice!J1608*EOS!J878+Indice!K1608*DASH!J1564+Indice!L1608*XLM!J1392)</f>
        <v>-2.3490472066435987E-2</v>
      </c>
      <c r="Q1608" s="18">
        <f>((B$1583*BTC!E1608+Indice!C$1583*XRP!E1608+Indice!D$1583*LTC!E1608+Indice!F$1583*ETH!E1025+Indice!H$1583*XMR!E1103+Indice!K$1583*DASH!E1564+Indice!L$1583*XLM!E1392+E$1583*ETC!E848+I$1583*ZEC!E909+J$1583*EOS!E878+G$1583*BCH!E878)/S$733)</f>
        <v>4070.8113375100943</v>
      </c>
      <c r="R1608" s="5"/>
      <c r="S1608" s="3"/>
      <c r="T1608" s="10"/>
      <c r="U1608" s="10"/>
    </row>
    <row r="1609" spans="1:21" x14ac:dyDescent="0.25">
      <c r="A1609" s="3">
        <v>43246</v>
      </c>
      <c r="B1609" s="10">
        <f>'Volumi Totali'!B1609/'Volumi Totali'!N1609</f>
        <v>0.49679341194245952</v>
      </c>
      <c r="C1609" s="10">
        <f>'Volumi Totali'!C1609/'Volumi Totali'!N1609</f>
        <v>2.6147396196545176E-2</v>
      </c>
      <c r="D1609" s="10">
        <f>'Volumi Totali'!D1609/'Volumi Totali'!N1609</f>
        <v>3.3824413564834094E-2</v>
      </c>
      <c r="E1609" s="10">
        <f>'Volumi Totali'!E1609/'Volumi Totali'!N1609</f>
        <v>1.7343270351320925E-2</v>
      </c>
      <c r="F1609" s="10">
        <f>'Volumi Totali'!F1609/'Volumi Totali'!N1609</f>
        <v>0.20775238561129217</v>
      </c>
      <c r="G1609" s="10">
        <f>'Volumi Totali'!G1609/'Volumi Totali'!N1609</f>
        <v>5.9615355084154026E-2</v>
      </c>
      <c r="H1609" s="10">
        <f>'Volumi Totali'!H1609/'Volumi Totali'!N1609</f>
        <v>2.131672109239546E-3</v>
      </c>
      <c r="I1609" s="10">
        <f>'Volumi Totali'!I1609/'Volumi Totali'!N1609</f>
        <v>7.6118569612489695E-3</v>
      </c>
      <c r="J1609" s="10">
        <f>'Volumi Totali'!J1609/'Volumi Totali'!N1609</f>
        <v>0.13311822472955759</v>
      </c>
      <c r="K1609" s="10">
        <f>'Volumi Totali'!K1609/'Volumi Totali'!N1609</f>
        <v>1.0662505048647731E-2</v>
      </c>
      <c r="L1609" s="10">
        <f>'Volumi Totali'!L1609/'Volumi Totali'!N1609</f>
        <v>4.9995084007002219E-3</v>
      </c>
      <c r="N1609" s="11">
        <f t="shared" si="25"/>
        <v>1</v>
      </c>
      <c r="P1609" s="10">
        <f>(B1609*BTC!J1609+Indice!C1609*XRP!J1609+Indice!D1609*LTC!J1609+Indice!E1609*ETC!J879+Indice!F1609*ETH!J1026+Indice!G1609*BCH!J879+Indice!H1609*XMR!J1469+Indice!I1609*ZEC!J879+Indice!J1609*EOS!J879+Indice!K1609*DASH!J1565+Indice!L1609*XLM!J1393)</f>
        <v>-8.5663400921276011E-3</v>
      </c>
      <c r="Q1609" s="18">
        <f>((B$1583*BTC!E1609+Indice!C$1583*XRP!E1609+Indice!D$1583*LTC!E1609+Indice!F$1583*ETH!E1026+Indice!H$1583*XMR!E1104+Indice!K$1583*DASH!E1565+Indice!L$1583*XLM!E1393+E$1583*ETC!E849+I$1583*ZEC!E910+J$1583*EOS!E879+G$1583*BCH!E879)/S$733)</f>
        <v>4005.4871470147004</v>
      </c>
      <c r="R1609" s="5"/>
      <c r="S1609" s="4"/>
      <c r="T1609" s="10"/>
      <c r="U1609" s="10"/>
    </row>
    <row r="1610" spans="1:21" x14ac:dyDescent="0.25">
      <c r="A1610" s="4">
        <v>43247</v>
      </c>
      <c r="B1610" s="10">
        <f>'Volumi Totali'!B1610/'Volumi Totali'!N1610</f>
        <v>0.5013642560482271</v>
      </c>
      <c r="C1610" s="10">
        <f>'Volumi Totali'!C1610/'Volumi Totali'!N1610</f>
        <v>2.3107631884804504E-2</v>
      </c>
      <c r="D1610" s="10">
        <f>'Volumi Totali'!D1610/'Volumi Totali'!N1610</f>
        <v>3.1977280016380942E-2</v>
      </c>
      <c r="E1610" s="10">
        <f>'Volumi Totali'!E1610/'Volumi Totali'!N1610</f>
        <v>1.6340080967216515E-2</v>
      </c>
      <c r="F1610" s="10">
        <f>'Volumi Totali'!F1610/'Volumi Totali'!N1610</f>
        <v>0.22108491755193391</v>
      </c>
      <c r="G1610" s="10">
        <f>'Volumi Totali'!G1610/'Volumi Totali'!N1610</f>
        <v>6.270031733352581E-2</v>
      </c>
      <c r="H1610" s="10">
        <f>'Volumi Totali'!H1610/'Volumi Totali'!N1610</f>
        <v>3.9592070441627179E-3</v>
      </c>
      <c r="I1610" s="10">
        <f>'Volumi Totali'!I1610/'Volumi Totali'!N1610</f>
        <v>7.0782298589953611E-3</v>
      </c>
      <c r="J1610" s="10">
        <f>'Volumi Totali'!J1610/'Volumi Totali'!N1610</f>
        <v>0.11617022060554127</v>
      </c>
      <c r="K1610" s="10">
        <f>'Volumi Totali'!K1610/'Volumi Totali'!N1610</f>
        <v>1.0581373053220442E-2</v>
      </c>
      <c r="L1610" s="10">
        <f>'Volumi Totali'!L1610/'Volumi Totali'!N1610</f>
        <v>5.6364856359914549E-3</v>
      </c>
      <c r="N1610" s="11">
        <f t="shared" si="25"/>
        <v>1</v>
      </c>
      <c r="P1610" s="10">
        <f>(B1610*BTC!J1610+Indice!C1610*XRP!J1610+Indice!D1610*LTC!J1610+Indice!E1610*ETC!J880+Indice!F1610*ETH!J1027+Indice!G1610*BCH!J880+Indice!H1610*XMR!J1470+Indice!I1610*ZEC!J880+Indice!J1610*EOS!J880+Indice!K1610*DASH!J1566+Indice!L1610*XLM!J1394)</f>
        <v>-5.3139631771583554E-3</v>
      </c>
      <c r="Q1610" s="18">
        <f>((B$1583*BTC!E1610+Indice!C$1583*XRP!E1610+Indice!D$1583*LTC!E1610+Indice!F$1583*ETH!E1027+Indice!H$1583*XMR!E1105+Indice!K$1583*DASH!E1566+Indice!L$1583*XLM!E1394+E$1583*ETC!E850+I$1583*ZEC!E911+J$1583*EOS!E880+G$1583*BCH!E880)/S$733)</f>
        <v>4008.6158630136533</v>
      </c>
      <c r="R1610" s="5"/>
      <c r="S1610" s="3"/>
      <c r="T1610" s="10"/>
      <c r="U1610" s="10"/>
    </row>
    <row r="1611" spans="1:21" x14ac:dyDescent="0.25">
      <c r="A1611" s="3">
        <v>43248</v>
      </c>
      <c r="B1611" s="10">
        <f>'Volumi Totali'!B1611/'Volumi Totali'!N1611</f>
        <v>0.47717172443683792</v>
      </c>
      <c r="C1611" s="10">
        <f>'Volumi Totali'!C1611/'Volumi Totali'!N1611</f>
        <v>3.1041154185762091E-2</v>
      </c>
      <c r="D1611" s="10">
        <f>'Volumi Totali'!D1611/'Volumi Totali'!N1611</f>
        <v>2.7994813294318289E-2</v>
      </c>
      <c r="E1611" s="10">
        <f>'Volumi Totali'!E1611/'Volumi Totali'!N1611</f>
        <v>1.3959304098264099E-2</v>
      </c>
      <c r="F1611" s="10">
        <f>'Volumi Totali'!F1611/'Volumi Totali'!N1611</f>
        <v>0.2231174996734811</v>
      </c>
      <c r="G1611" s="10">
        <f>'Volumi Totali'!G1611/'Volumi Totali'!N1611</f>
        <v>5.359666655770523E-2</v>
      </c>
      <c r="H1611" s="10">
        <f>'Volumi Totali'!H1611/'Volumi Totali'!N1611</f>
        <v>3.6125456616679947E-3</v>
      </c>
      <c r="I1611" s="10">
        <f>'Volumi Totali'!I1611/'Volumi Totali'!N1611</f>
        <v>7.3220948449674028E-3</v>
      </c>
      <c r="J1611" s="10">
        <f>'Volumi Totali'!J1611/'Volumi Totali'!N1611</f>
        <v>0.14958688698023112</v>
      </c>
      <c r="K1611" s="10">
        <f>'Volumi Totali'!K1611/'Volumi Totali'!N1611</f>
        <v>7.990131464070592E-3</v>
      </c>
      <c r="L1611" s="10">
        <f>'Volumi Totali'!L1611/'Volumi Totali'!N1611</f>
        <v>4.6071788026941516E-3</v>
      </c>
      <c r="N1611" s="11">
        <f t="shared" si="25"/>
        <v>1</v>
      </c>
      <c r="P1611" s="10">
        <f>(B1611*BTC!J1611+Indice!C1611*XRP!J1611+Indice!D1611*LTC!J1611+Indice!E1611*ETC!J881+Indice!F1611*ETH!J1028+Indice!G1611*BCH!J881+Indice!H1611*XMR!J1471+Indice!I1611*ZEC!J881+Indice!J1611*EOS!J881+Indice!K1611*DASH!J1567+Indice!L1611*XLM!J1395)</f>
        <v>-5.910798457231433E-2</v>
      </c>
      <c r="Q1611" s="18">
        <f>((B$1583*BTC!E1611+Indice!C$1583*XRP!E1611+Indice!D$1583*LTC!E1611+Indice!F$1583*ETH!E1028+Indice!H$1583*XMR!E1106+Indice!K$1583*DASH!E1567+Indice!L$1583*XLM!E1395+E$1583*ETC!E851+I$1583*ZEC!E912+J$1583*EOS!E881+G$1583*BCH!E881)/S$733)</f>
        <v>3871.9226985531586</v>
      </c>
      <c r="R1611" s="5"/>
      <c r="S1611" s="4"/>
      <c r="T1611" s="10"/>
      <c r="U1611" s="10"/>
    </row>
    <row r="1612" spans="1:21" x14ac:dyDescent="0.25">
      <c r="A1612" s="4">
        <v>43249</v>
      </c>
      <c r="B1612" s="10">
        <f>'Volumi Totali'!B1612/'Volumi Totali'!N1612</f>
        <v>0.48271409882509236</v>
      </c>
      <c r="C1612" s="10">
        <f>'Volumi Totali'!C1612/'Volumi Totali'!N1612</f>
        <v>3.2456565240934598E-2</v>
      </c>
      <c r="D1612" s="10">
        <f>'Volumi Totali'!D1612/'Volumi Totali'!N1612</f>
        <v>2.9880116950634535E-2</v>
      </c>
      <c r="E1612" s="10">
        <f>'Volumi Totali'!E1612/'Volumi Totali'!N1612</f>
        <v>1.3394991487158772E-2</v>
      </c>
      <c r="F1612" s="10">
        <f>'Volumi Totali'!F1612/'Volumi Totali'!N1612</f>
        <v>0.19869102207967937</v>
      </c>
      <c r="G1612" s="10">
        <f>'Volumi Totali'!G1612/'Volumi Totali'!N1612</f>
        <v>5.867711086151986E-2</v>
      </c>
      <c r="H1612" s="10">
        <f>'Volumi Totali'!H1612/'Volumi Totali'!N1612</f>
        <v>4.3503649903340819E-3</v>
      </c>
      <c r="I1612" s="10">
        <f>'Volumi Totali'!I1612/'Volumi Totali'!N1612</f>
        <v>6.1245203766840369E-3</v>
      </c>
      <c r="J1612" s="10">
        <f>'Volumi Totali'!J1612/'Volumi Totali'!N1612</f>
        <v>0.1600306475957505</v>
      </c>
      <c r="K1612" s="10">
        <f>'Volumi Totali'!K1612/'Volumi Totali'!N1612</f>
        <v>8.3795686770849649E-3</v>
      </c>
      <c r="L1612" s="10">
        <f>'Volumi Totali'!L1612/'Volumi Totali'!N1612</f>
        <v>5.3009929151269361E-3</v>
      </c>
      <c r="N1612" s="11">
        <f t="shared" si="25"/>
        <v>0.99999999999999989</v>
      </c>
      <c r="P1612" s="10">
        <f>(B1612*BTC!J1612+Indice!C1612*XRP!J1612+Indice!D1612*LTC!J1612+Indice!E1612*ETC!J882+Indice!F1612*ETH!J1029+Indice!G1612*BCH!J882+Indice!H1612*XMR!J1472+Indice!I1612*ZEC!J882+Indice!J1612*EOS!J882+Indice!K1612*DASH!J1568+Indice!L1612*XLM!J1396)</f>
        <v>6.0577034457563024E-2</v>
      </c>
      <c r="Q1612" s="18">
        <f>((B$1583*BTC!E1612+Indice!C$1583*XRP!E1612+Indice!D$1583*LTC!E1612+Indice!F$1583*ETH!E1029+Indice!H$1583*XMR!E1107+Indice!K$1583*DASH!E1568+Indice!L$1583*XLM!E1396+E$1583*ETC!E852+I$1583*ZEC!E913+J$1583*EOS!E882+G$1583*BCH!E882)/S$733)</f>
        <v>4061.4999601659033</v>
      </c>
      <c r="R1612" s="5"/>
      <c r="S1612" s="3"/>
      <c r="T1612" s="10"/>
      <c r="U1612" s="10"/>
    </row>
    <row r="1613" spans="1:21" x14ac:dyDescent="0.25">
      <c r="A1613" s="3">
        <v>43250</v>
      </c>
      <c r="B1613" s="10">
        <f>'Volumi Totali'!B1613/'Volumi Totali'!N1613</f>
        <v>0.50206719552644208</v>
      </c>
      <c r="C1613" s="10">
        <f>'Volumi Totali'!C1613/'Volumi Totali'!N1613</f>
        <v>3.269963233591381E-2</v>
      </c>
      <c r="D1613" s="10">
        <f>'Volumi Totali'!D1613/'Volumi Totali'!N1613</f>
        <v>3.1136073274065385E-2</v>
      </c>
      <c r="E1613" s="10">
        <f>'Volumi Totali'!E1613/'Volumi Totali'!N1613</f>
        <v>1.3189496296998912E-2</v>
      </c>
      <c r="F1613" s="10">
        <f>'Volumi Totali'!F1613/'Volumi Totali'!N1613</f>
        <v>0.20949163947696497</v>
      </c>
      <c r="G1613" s="10">
        <f>'Volumi Totali'!G1613/'Volumi Totali'!N1613</f>
        <v>6.0357214091021447E-2</v>
      </c>
      <c r="H1613" s="10">
        <f>'Volumi Totali'!H1613/'Volumi Totali'!N1613</f>
        <v>2.4177360426015128E-3</v>
      </c>
      <c r="I1613" s="10">
        <f>'Volumi Totali'!I1613/'Volumi Totali'!N1613</f>
        <v>5.468974249651007E-3</v>
      </c>
      <c r="J1613" s="10">
        <f>'Volumi Totali'!J1613/'Volumi Totali'!N1613</f>
        <v>0.12945119654865214</v>
      </c>
      <c r="K1613" s="10">
        <f>'Volumi Totali'!K1613/'Volumi Totali'!N1613</f>
        <v>7.642079237477303E-3</v>
      </c>
      <c r="L1613" s="10">
        <f>'Volumi Totali'!L1613/'Volumi Totali'!N1613</f>
        <v>6.0787629202114701E-3</v>
      </c>
      <c r="N1613" s="11">
        <f t="shared" si="25"/>
        <v>1</v>
      </c>
      <c r="P1613" s="10">
        <f>(B1613*BTC!J1613+Indice!C1613*XRP!J1613+Indice!D1613*LTC!J1613+Indice!E1613*ETC!J883+Indice!F1613*ETH!J1030+Indice!G1613*BCH!J883+Indice!H1613*XMR!J1473+Indice!I1613*ZEC!J883+Indice!J1613*EOS!J883+Indice!K1613*DASH!J1569+Indice!L1613*XLM!J1397)</f>
        <v>-9.3848853383097855E-3</v>
      </c>
      <c r="Q1613" s="18">
        <f>((B$1583*BTC!E1613+Indice!C$1583*XRP!E1613+Indice!D$1583*LTC!E1613+Indice!F$1583*ETH!E1030+Indice!H$1583*XMR!E1108+Indice!K$1583*DASH!E1569+Indice!L$1583*XLM!E1397+E$1583*ETC!E853+I$1583*ZEC!E914+J$1583*EOS!E883+G$1583*BCH!E883)/S$733)</f>
        <v>4025.6303072201631</v>
      </c>
      <c r="R1613" s="5"/>
      <c r="S1613" s="4"/>
      <c r="T1613" s="10"/>
      <c r="U1613" s="10"/>
    </row>
    <row r="1614" spans="1:21" x14ac:dyDescent="0.25">
      <c r="A1614" s="4">
        <v>43251</v>
      </c>
      <c r="B1614" s="10">
        <f>'Volumi Totali'!B1614/'Volumi Totali'!N1614</f>
        <v>0.51687638118904267</v>
      </c>
      <c r="C1614" s="10">
        <f>'Volumi Totali'!C1614/'Volumi Totali'!N1614</f>
        <v>2.8562870091159698E-2</v>
      </c>
      <c r="D1614" s="10">
        <f>'Volumi Totali'!D1614/'Volumi Totali'!N1614</f>
        <v>2.9959621536890364E-2</v>
      </c>
      <c r="E1614" s="10">
        <f>'Volumi Totali'!E1614/'Volumi Totali'!N1614</f>
        <v>1.2312777775065934E-2</v>
      </c>
      <c r="F1614" s="10">
        <f>'Volumi Totali'!F1614/'Volumi Totali'!N1614</f>
        <v>0.20011590681385408</v>
      </c>
      <c r="G1614" s="10">
        <f>'Volumi Totali'!G1614/'Volumi Totali'!N1614</f>
        <v>7.1098693650126818E-2</v>
      </c>
      <c r="H1614" s="10">
        <f>'Volumi Totali'!H1614/'Volumi Totali'!N1614</f>
        <v>3.5431495952073493E-3</v>
      </c>
      <c r="I1614" s="10">
        <f>'Volumi Totali'!I1614/'Volumi Totali'!N1614</f>
        <v>6.2091740650647717E-3</v>
      </c>
      <c r="J1614" s="10">
        <f>'Volumi Totali'!J1614/'Volumi Totali'!N1614</f>
        <v>0.11520899138762246</v>
      </c>
      <c r="K1614" s="10">
        <f>'Volumi Totali'!K1614/'Volumi Totali'!N1614</f>
        <v>8.2109283274129155E-3</v>
      </c>
      <c r="L1614" s="10">
        <f>'Volumi Totali'!L1614/'Volumi Totali'!N1614</f>
        <v>7.9015055685529474E-3</v>
      </c>
      <c r="N1614" s="11">
        <f t="shared" si="25"/>
        <v>0.99999999999999978</v>
      </c>
      <c r="P1614" s="10">
        <f>(B1614*BTC!J1614+Indice!C1614*XRP!J1614+Indice!D1614*LTC!J1614+Indice!E1614*ETC!J884+Indice!F1614*ETH!J1031+Indice!G1614*BCH!J884+Indice!H1614*XMR!J1474+Indice!I1614*ZEC!J884+Indice!J1614*EOS!J884+Indice!K1614*DASH!J1570+Indice!L1614*XLM!J1398)</f>
        <v>1.852947378724925E-2</v>
      </c>
      <c r="Q1614" s="18">
        <f>((B$1583*BTC!E1614+Indice!C$1583*XRP!E1614+Indice!D$1583*LTC!E1614+Indice!F$1583*ETH!E1031+Indice!H$1583*XMR!E1109+Indice!K$1583*DASH!E1570+Indice!L$1583*XLM!E1398+E$1583*ETC!E854+I$1583*ZEC!E915+J$1583*EOS!E884+G$1583*BCH!E884)/S$733)</f>
        <v>4075.1709591260983</v>
      </c>
      <c r="R1614" s="5"/>
      <c r="S1614" s="3"/>
      <c r="T1614" s="10"/>
      <c r="U1614" s="10"/>
    </row>
    <row r="1615" spans="1:21" x14ac:dyDescent="0.25">
      <c r="A1615" s="3">
        <v>43252</v>
      </c>
      <c r="B1615" s="10">
        <f>'Volumi Totali'!B1615/'Volumi Totali'!N1615</f>
        <v>0.52384945958497253</v>
      </c>
      <c r="C1615" s="10">
        <f>'Volumi Totali'!C1615/'Volumi Totali'!N1615</f>
        <v>2.8003580309601064E-2</v>
      </c>
      <c r="D1615" s="10">
        <f>'Volumi Totali'!D1615/'Volumi Totali'!N1615</f>
        <v>3.096245328557707E-2</v>
      </c>
      <c r="E1615" s="10">
        <f>'Volumi Totali'!E1615/'Volumi Totali'!N1615</f>
        <v>1.4600632149957346E-2</v>
      </c>
      <c r="F1615" s="10">
        <f>'Volumi Totali'!F1615/'Volumi Totali'!N1615</f>
        <v>0.20712418746891334</v>
      </c>
      <c r="G1615" s="10">
        <f>'Volumi Totali'!G1615/'Volumi Totali'!N1615</f>
        <v>5.732193067326842E-2</v>
      </c>
      <c r="H1615" s="10">
        <f>'Volumi Totali'!H1615/'Volumi Totali'!N1615</f>
        <v>3.0918491087661734E-3</v>
      </c>
      <c r="I1615" s="10">
        <f>'Volumi Totali'!I1615/'Volumi Totali'!N1615</f>
        <v>6.9876962847590565E-3</v>
      </c>
      <c r="J1615" s="10">
        <f>'Volumi Totali'!J1615/'Volumi Totali'!N1615</f>
        <v>0.11263147293932696</v>
      </c>
      <c r="K1615" s="10">
        <f>'Volumi Totali'!K1615/'Volumi Totali'!N1615</f>
        <v>8.8052764733297477E-3</v>
      </c>
      <c r="L1615" s="10">
        <f>'Volumi Totali'!L1615/'Volumi Totali'!N1615</f>
        <v>6.621461721528334E-3</v>
      </c>
      <c r="N1615" s="11">
        <f t="shared" si="25"/>
        <v>1</v>
      </c>
      <c r="P1615" s="10">
        <f>(B1615*BTC!J1615+Indice!C1615*XRP!J1615+Indice!D1615*LTC!J1615+Indice!E1615*ETC!J885+Indice!F1615*ETH!J1032+Indice!G1615*BCH!J885+Indice!H1615*XMR!J1475+Indice!I1615*ZEC!J885+Indice!J1615*EOS!J885+Indice!K1615*DASH!J1571+Indice!L1615*XLM!J1399)</f>
        <v>5.0877368969777532E-3</v>
      </c>
      <c r="Q1615" s="18">
        <f>((B$1614*BTC!E1615+Indice!C$1614*XRP!E1615+Indice!D$1614*LTC!E1615+Indice!F$1614*ETH!E1032+Indice!H$1614*XMR!E1110+Indice!K$1614*DASH!E1571+Indice!L$1614*XLM!E1399+E$1614*ETC!E855+I$1614*ZEC!E916+J$1614*EOS!E885+G$1614*BCH!E885)/S$733)</f>
        <v>4444.3542898158485</v>
      </c>
      <c r="R1615" s="5"/>
      <c r="S1615" s="4"/>
      <c r="T1615" s="10"/>
      <c r="U1615" s="10"/>
    </row>
    <row r="1616" spans="1:21" x14ac:dyDescent="0.25">
      <c r="A1616" s="4">
        <v>43253</v>
      </c>
      <c r="B1616" s="10">
        <f>'Volumi Totali'!B1616/'Volumi Totali'!N1616</f>
        <v>0.43261676233075819</v>
      </c>
      <c r="C1616" s="10">
        <f>'Volumi Totali'!C1616/'Volumi Totali'!N1616</f>
        <v>2.7607841298635791E-2</v>
      </c>
      <c r="D1616" s="10">
        <f>'Volumi Totali'!D1616/'Volumi Totali'!N1616</f>
        <v>2.7221933085236558E-2</v>
      </c>
      <c r="E1616" s="10">
        <f>'Volumi Totali'!E1616/'Volumi Totali'!N1616</f>
        <v>1.2585501959085622E-2</v>
      </c>
      <c r="F1616" s="10">
        <f>'Volumi Totali'!F1616/'Volumi Totali'!N1616</f>
        <v>0.16469707589993213</v>
      </c>
      <c r="G1616" s="10">
        <f>'Volumi Totali'!G1616/'Volumi Totali'!N1616</f>
        <v>6.035780695932335E-2</v>
      </c>
      <c r="H1616" s="10">
        <f>'Volumi Totali'!H1616/'Volumi Totali'!N1616</f>
        <v>3.5044735380950535E-3</v>
      </c>
      <c r="I1616" s="10">
        <f>'Volumi Totali'!I1616/'Volumi Totali'!N1616</f>
        <v>6.615797197966268E-3</v>
      </c>
      <c r="J1616" s="10">
        <f>'Volumi Totali'!J1616/'Volumi Totali'!N1616</f>
        <v>0.25266299322410246</v>
      </c>
      <c r="K1616" s="10">
        <f>'Volumi Totali'!K1616/'Volumi Totali'!N1616</f>
        <v>7.0283471704328596E-3</v>
      </c>
      <c r="L1616" s="10">
        <f>'Volumi Totali'!L1616/'Volumi Totali'!N1616</f>
        <v>5.1014673364317446E-3</v>
      </c>
      <c r="N1616" s="11">
        <f t="shared" si="25"/>
        <v>1</v>
      </c>
      <c r="P1616" s="10">
        <f>(B1616*BTC!J1616+Indice!C1616*XRP!J1616+Indice!D1616*LTC!J1616+Indice!E1616*ETC!J886+Indice!F1616*ETH!J1033+Indice!G1616*BCH!J886+Indice!H1616*XMR!J1476+Indice!I1616*ZEC!J886+Indice!J1616*EOS!J886+Indice!K1616*DASH!J1572+Indice!L1616*XLM!J1400)</f>
        <v>6.7260109729891118E-2</v>
      </c>
      <c r="Q1616" s="18">
        <f>((B$1614*BTC!E1616+Indice!C$1614*XRP!E1616+Indice!D$1614*LTC!E1616+Indice!F$1614*ETH!E1033+Indice!H$1614*XMR!E1111+Indice!K$1614*DASH!E1572+Indice!L$1614*XLM!E1400+E$1614*ETC!E856+I$1614*ZEC!E917+J$1614*EOS!E886+G$1614*BCH!E886)/S$733)</f>
        <v>4510.9888475043745</v>
      </c>
      <c r="R1616" s="5"/>
      <c r="S1616" s="3"/>
      <c r="T1616" s="10"/>
      <c r="U1616" s="10"/>
    </row>
    <row r="1617" spans="1:21" x14ac:dyDescent="0.25">
      <c r="A1617" s="3">
        <v>43254</v>
      </c>
      <c r="B1617" s="10">
        <f>'Volumi Totali'!B1617/'Volumi Totali'!N1617</f>
        <v>0.47536466355041196</v>
      </c>
      <c r="C1617" s="10">
        <f>'Volumi Totali'!C1617/'Volumi Totali'!N1617</f>
        <v>3.2117506649017753E-2</v>
      </c>
      <c r="D1617" s="10">
        <f>'Volumi Totali'!D1617/'Volumi Totali'!N1617</f>
        <v>3.1625952934242862E-2</v>
      </c>
      <c r="E1617" s="10">
        <f>'Volumi Totali'!E1617/'Volumi Totali'!N1617</f>
        <v>1.4134371056344332E-2</v>
      </c>
      <c r="F1617" s="10">
        <f>'Volumi Totali'!F1617/'Volumi Totali'!N1617</f>
        <v>0.17954917366334028</v>
      </c>
      <c r="G1617" s="10">
        <f>'Volumi Totali'!G1617/'Volumi Totali'!N1617</f>
        <v>8.2522958533437968E-2</v>
      </c>
      <c r="H1617" s="10">
        <f>'Volumi Totali'!H1617/'Volumi Totali'!N1617</f>
        <v>4.3183606478407605E-3</v>
      </c>
      <c r="I1617" s="10">
        <f>'Volumi Totali'!I1617/'Volumi Totali'!N1617</f>
        <v>6.7718617017349771E-3</v>
      </c>
      <c r="J1617" s="10">
        <f>'Volumi Totali'!J1617/'Volumi Totali'!N1617</f>
        <v>0.15988405281855356</v>
      </c>
      <c r="K1617" s="10">
        <f>'Volumi Totali'!K1617/'Volumi Totali'!N1617</f>
        <v>7.3852809572296334E-3</v>
      </c>
      <c r="L1617" s="10">
        <f>'Volumi Totali'!L1617/'Volumi Totali'!N1617</f>
        <v>6.325817487845946E-3</v>
      </c>
      <c r="N1617" s="11">
        <f t="shared" si="25"/>
        <v>1</v>
      </c>
      <c r="P1617" s="10">
        <f>(B1617*BTC!J1617+Indice!C1617*XRP!J1617+Indice!D1617*LTC!J1617+Indice!E1617*ETC!J887+Indice!F1617*ETH!J1034+Indice!G1617*BCH!J887+Indice!H1617*XMR!J1477+Indice!I1617*ZEC!J887+Indice!J1617*EOS!J887+Indice!K1617*DASH!J1573+Indice!L1617*XLM!J1401)</f>
        <v>2.0745434669315829E-2</v>
      </c>
      <c r="Q1617" s="18">
        <f>((B$1614*BTC!E1617+Indice!C$1614*XRP!E1617+Indice!D$1614*LTC!E1617+Indice!F$1614*ETH!E1034+Indice!H$1614*XMR!E1112+Indice!K$1614*DASH!E1573+Indice!L$1614*XLM!E1401+E$1614*ETC!E857+I$1614*ZEC!E918+J$1614*EOS!E887+G$1614*BCH!E887)/S$733)</f>
        <v>4566.6025498413055</v>
      </c>
      <c r="R1617" s="5"/>
      <c r="S1617" s="4"/>
      <c r="T1617" s="10"/>
      <c r="U1617" s="10"/>
    </row>
    <row r="1618" spans="1:21" x14ac:dyDescent="0.25">
      <c r="A1618" s="4">
        <v>43255</v>
      </c>
      <c r="B1618" s="10">
        <f>'Volumi Totali'!B1618/'Volumi Totali'!N1618</f>
        <v>0.4826681988863683</v>
      </c>
      <c r="C1618" s="10">
        <f>'Volumi Totali'!C1618/'Volumi Totali'!N1618</f>
        <v>5.3952117130032139E-2</v>
      </c>
      <c r="D1618" s="10">
        <f>'Volumi Totali'!D1618/'Volumi Totali'!N1618</f>
        <v>2.8978535436865082E-2</v>
      </c>
      <c r="E1618" s="10">
        <f>'Volumi Totali'!E1618/'Volumi Totali'!N1618</f>
        <v>1.355030518447665E-2</v>
      </c>
      <c r="F1618" s="10">
        <f>'Volumi Totali'!F1618/'Volumi Totali'!N1618</f>
        <v>0.18399636949046011</v>
      </c>
      <c r="G1618" s="10">
        <f>'Volumi Totali'!G1618/'Volumi Totali'!N1618</f>
        <v>8.8029187543664567E-2</v>
      </c>
      <c r="H1618" s="10">
        <f>'Volumi Totali'!H1618/'Volumi Totali'!N1618</f>
        <v>3.8009141322896895E-3</v>
      </c>
      <c r="I1618" s="10">
        <f>'Volumi Totali'!I1618/'Volumi Totali'!N1618</f>
        <v>6.4638024687639949E-3</v>
      </c>
      <c r="J1618" s="10">
        <f>'Volumi Totali'!J1618/'Volumi Totali'!N1618</f>
        <v>0.12539085591076315</v>
      </c>
      <c r="K1618" s="10">
        <f>'Volumi Totali'!K1618/'Volumi Totali'!N1618</f>
        <v>7.7205530609252317E-3</v>
      </c>
      <c r="L1618" s="10">
        <f>'Volumi Totali'!L1618/'Volumi Totali'!N1618</f>
        <v>5.4491607553910854E-3</v>
      </c>
      <c r="N1618" s="11">
        <f t="shared" si="25"/>
        <v>0.99999999999999989</v>
      </c>
      <c r="P1618" s="10">
        <f>(B1618*BTC!J1618+Indice!C1618*XRP!J1618+Indice!D1618*LTC!J1618+Indice!E1618*ETC!J888+Indice!F1618*ETH!J1035+Indice!G1618*BCH!J888+Indice!H1618*XMR!J1478+Indice!I1618*ZEC!J888+Indice!J1618*EOS!J888+Indice!K1618*DASH!J1574+Indice!L1618*XLM!J1402)</f>
        <v>-3.8916146108342792E-2</v>
      </c>
      <c r="Q1618" s="18">
        <f>((B$1614*BTC!E1618+Indice!C$1614*XRP!E1618+Indice!D$1614*LTC!E1618+Indice!F$1614*ETH!E1035+Indice!H$1614*XMR!E1113+Indice!K$1614*DASH!E1574+Indice!L$1614*XLM!E1402+E$1614*ETC!E858+I$1614*ZEC!E919+J$1614*EOS!E888+G$1614*BCH!E888)/S$733)</f>
        <v>4440.1010196305515</v>
      </c>
      <c r="R1618" s="5"/>
      <c r="S1618" s="3"/>
      <c r="T1618" s="10"/>
      <c r="U1618" s="10"/>
    </row>
    <row r="1619" spans="1:21" x14ac:dyDescent="0.25">
      <c r="A1619" s="3">
        <v>43256</v>
      </c>
      <c r="B1619" s="10">
        <f>'Volumi Totali'!B1619/'Volumi Totali'!N1619</f>
        <v>0.49562350304737157</v>
      </c>
      <c r="C1619" s="10">
        <f>'Volumi Totali'!C1619/'Volumi Totali'!N1619</f>
        <v>3.8589939281266528E-2</v>
      </c>
      <c r="D1619" s="10">
        <f>'Volumi Totali'!D1619/'Volumi Totali'!N1619</f>
        <v>3.0055817880709778E-2</v>
      </c>
      <c r="E1619" s="10">
        <f>'Volumi Totali'!E1619/'Volumi Totali'!N1619</f>
        <v>1.2414411675452895E-2</v>
      </c>
      <c r="F1619" s="10">
        <f>'Volumi Totali'!F1619/'Volumi Totali'!N1619</f>
        <v>0.18422238477652236</v>
      </c>
      <c r="G1619" s="10">
        <f>'Volumi Totali'!G1619/'Volumi Totali'!N1619</f>
        <v>7.2661997241394299E-2</v>
      </c>
      <c r="H1619" s="10">
        <f>'Volumi Totali'!H1619/'Volumi Totali'!N1619</f>
        <v>4.04465771677798E-3</v>
      </c>
      <c r="I1619" s="10">
        <f>'Volumi Totali'!I1619/'Volumi Totali'!N1619</f>
        <v>5.2281632317608493E-3</v>
      </c>
      <c r="J1619" s="10">
        <f>'Volumi Totali'!J1619/'Volumi Totali'!N1619</f>
        <v>0.14435366739674951</v>
      </c>
      <c r="K1619" s="10">
        <f>'Volumi Totali'!K1619/'Volumi Totali'!N1619</f>
        <v>7.9379739241512842E-3</v>
      </c>
      <c r="L1619" s="10">
        <f>'Volumi Totali'!L1619/'Volumi Totali'!N1619</f>
        <v>4.8674838278429423E-3</v>
      </c>
      <c r="N1619" s="11">
        <f t="shared" si="25"/>
        <v>1</v>
      </c>
      <c r="P1619" s="10">
        <f>(B1619*BTC!J1619+Indice!C1619*XRP!J1619+Indice!D1619*LTC!J1619+Indice!E1619*ETC!J889+Indice!F1619*ETH!J1036+Indice!G1619*BCH!J889+Indice!H1619*XMR!J1479+Indice!I1619*ZEC!J889+Indice!J1619*EOS!J889+Indice!K1619*DASH!J1575+Indice!L1619*XLM!J1403)</f>
        <v>2.5201998186185577E-2</v>
      </c>
      <c r="Q1619" s="18">
        <f>((B$1614*BTC!E1619+Indice!C$1614*XRP!E1619+Indice!D$1614*LTC!E1619+Indice!F$1614*ETH!E1036+Indice!H$1614*XMR!E1114+Indice!K$1614*DASH!E1575+Indice!L$1614*XLM!E1403+E$1614*ETC!E859+I$1614*ZEC!E920+J$1614*EOS!E889+G$1614*BCH!E889)/S$733)</f>
        <v>4514.3906800609648</v>
      </c>
      <c r="R1619" s="5"/>
      <c r="S1619" s="4"/>
      <c r="T1619" s="10"/>
      <c r="U1619" s="10"/>
    </row>
    <row r="1620" spans="1:21" x14ac:dyDescent="0.25">
      <c r="A1620" s="4">
        <v>43257</v>
      </c>
      <c r="B1620" s="10">
        <f>'Volumi Totali'!B1620/'Volumi Totali'!N1620</f>
        <v>0.52057342118519623</v>
      </c>
      <c r="C1620" s="10">
        <f>'Volumi Totali'!C1620/'Volumi Totali'!N1620</f>
        <v>3.0394613917544302E-2</v>
      </c>
      <c r="D1620" s="10">
        <f>'Volumi Totali'!D1620/'Volumi Totali'!N1620</f>
        <v>3.5963065377412173E-2</v>
      </c>
      <c r="E1620" s="10">
        <f>'Volumi Totali'!E1620/'Volumi Totali'!N1620</f>
        <v>1.2257094471980833E-2</v>
      </c>
      <c r="F1620" s="10">
        <f>'Volumi Totali'!F1620/'Volumi Totali'!N1620</f>
        <v>0.19487472724911092</v>
      </c>
      <c r="G1620" s="10">
        <f>'Volumi Totali'!G1620/'Volumi Totali'!N1620</f>
        <v>6.7509150562662226E-2</v>
      </c>
      <c r="H1620" s="10">
        <f>'Volumi Totali'!H1620/'Volumi Totali'!N1620</f>
        <v>4.633678956970819E-3</v>
      </c>
      <c r="I1620" s="10">
        <f>'Volumi Totali'!I1620/'Volumi Totali'!N1620</f>
        <v>6.3112148987389104E-3</v>
      </c>
      <c r="J1620" s="10">
        <f>'Volumi Totali'!J1620/'Volumi Totali'!N1620</f>
        <v>0.1134159259207264</v>
      </c>
      <c r="K1620" s="10">
        <f>'Volumi Totali'!K1620/'Volumi Totali'!N1620</f>
        <v>8.3907084529601279E-3</v>
      </c>
      <c r="L1620" s="10">
        <f>'Volumi Totali'!L1620/'Volumi Totali'!N1620</f>
        <v>5.6763990066970721E-3</v>
      </c>
      <c r="N1620" s="11">
        <f t="shared" si="25"/>
        <v>1</v>
      </c>
      <c r="P1620" s="10">
        <f>(B1620*BTC!J1620+Indice!C1620*XRP!J1620+Indice!D1620*LTC!J1620+Indice!E1620*ETC!J890+Indice!F1620*ETH!J1037+Indice!G1620*BCH!J890+Indice!H1620*XMR!J1480+Indice!I1620*ZEC!J890+Indice!J1620*EOS!J890+Indice!K1620*DASH!J1576+Indice!L1620*XLM!J1404)</f>
        <v>-3.0800883899699946E-3</v>
      </c>
      <c r="Q1620" s="18">
        <f>((B$1614*BTC!E1620+Indice!C$1614*XRP!E1620+Indice!D$1614*LTC!E1620+Indice!F$1614*ETH!E1037+Indice!H$1614*XMR!E1115+Indice!K$1614*DASH!E1576+Indice!L$1614*XLM!E1404+E$1614*ETC!E860+I$1614*ZEC!E921+J$1614*EOS!E890+G$1614*BCH!E890)/S$733)</f>
        <v>4523.5103050831276</v>
      </c>
      <c r="R1620" s="5"/>
      <c r="S1620" s="3"/>
      <c r="T1620" s="10"/>
      <c r="U1620" s="10"/>
    </row>
    <row r="1621" spans="1:21" x14ac:dyDescent="0.25">
      <c r="A1621" s="3">
        <v>43258</v>
      </c>
      <c r="B1621" s="10">
        <f>'Volumi Totali'!B1621/'Volumi Totali'!N1621</f>
        <v>0.50484777147718418</v>
      </c>
      <c r="C1621" s="10">
        <f>'Volumi Totali'!C1621/'Volumi Totali'!N1621</f>
        <v>2.7524546688707244E-2</v>
      </c>
      <c r="D1621" s="10">
        <f>'Volumi Totali'!D1621/'Volumi Totali'!N1621</f>
        <v>4.1153795378186538E-2</v>
      </c>
      <c r="E1621" s="10">
        <f>'Volumi Totali'!E1621/'Volumi Totali'!N1621</f>
        <v>1.235311577227018E-2</v>
      </c>
      <c r="F1621" s="10">
        <f>'Volumi Totali'!F1621/'Volumi Totali'!N1621</f>
        <v>0.21159760104384684</v>
      </c>
      <c r="G1621" s="10">
        <f>'Volumi Totali'!G1621/'Volumi Totali'!N1621</f>
        <v>6.3218068394542387E-2</v>
      </c>
      <c r="H1621" s="10">
        <f>'Volumi Totali'!H1621/'Volumi Totali'!N1621</f>
        <v>4.5679731742280022E-3</v>
      </c>
      <c r="I1621" s="10">
        <f>'Volumi Totali'!I1621/'Volumi Totali'!N1621</f>
        <v>6.2219016754324645E-3</v>
      </c>
      <c r="J1621" s="10">
        <f>'Volumi Totali'!J1621/'Volumi Totali'!N1621</f>
        <v>0.11451079358225871</v>
      </c>
      <c r="K1621" s="10">
        <f>'Volumi Totali'!K1621/'Volumi Totali'!N1621</f>
        <v>8.4518950525922024E-3</v>
      </c>
      <c r="L1621" s="10">
        <f>'Volumi Totali'!L1621/'Volumi Totali'!N1621</f>
        <v>5.5525377607512499E-3</v>
      </c>
      <c r="N1621" s="11">
        <f t="shared" si="25"/>
        <v>1</v>
      </c>
      <c r="P1621" s="10">
        <f>(B1621*BTC!J1621+Indice!C1621*XRP!J1621+Indice!D1621*LTC!J1621+Indice!E1621*ETC!J891+Indice!F1621*ETH!J1038+Indice!G1621*BCH!J891+Indice!H1621*XMR!J1481+Indice!I1621*ZEC!J891+Indice!J1621*EOS!J891+Indice!K1621*DASH!J1577+Indice!L1621*XLM!J1405)</f>
        <v>6.5503414935588139E-3</v>
      </c>
      <c r="Q1621" s="18">
        <f>((B$1614*BTC!E1621+Indice!C$1614*XRP!E1621+Indice!D$1614*LTC!E1621+Indice!F$1614*ETH!E1038+Indice!H$1614*XMR!E1116+Indice!K$1614*DASH!E1577+Indice!L$1614*XLM!E1405+E$1614*ETC!E861+I$1614*ZEC!E922+J$1614*EOS!E891+G$1614*BCH!E891)/S$733)</f>
        <v>4537.7410913294698</v>
      </c>
      <c r="R1621" s="5"/>
      <c r="S1621" s="4"/>
      <c r="T1621" s="10"/>
      <c r="U1621" s="10"/>
    </row>
    <row r="1622" spans="1:21" x14ac:dyDescent="0.25">
      <c r="A1622" s="4">
        <v>43259</v>
      </c>
      <c r="B1622" s="10">
        <f>'Volumi Totali'!B1622/'Volumi Totali'!N1622</f>
        <v>0.50821948203503298</v>
      </c>
      <c r="C1622" s="10">
        <f>'Volumi Totali'!C1622/'Volumi Totali'!N1622</f>
        <v>2.6674197256299385E-2</v>
      </c>
      <c r="D1622" s="10">
        <f>'Volumi Totali'!D1622/'Volumi Totali'!N1622</f>
        <v>3.4361239795341635E-2</v>
      </c>
      <c r="E1622" s="10">
        <f>'Volumi Totali'!E1622/'Volumi Totali'!N1622</f>
        <v>1.5758533377219008E-2</v>
      </c>
      <c r="F1622" s="10">
        <f>'Volumi Totali'!F1622/'Volumi Totali'!N1622</f>
        <v>0.19688609226209267</v>
      </c>
      <c r="G1622" s="10">
        <f>'Volumi Totali'!G1622/'Volumi Totali'!N1622</f>
        <v>6.0571163917672831E-2</v>
      </c>
      <c r="H1622" s="10">
        <f>'Volumi Totali'!H1622/'Volumi Totali'!N1622</f>
        <v>4.3353818748709831E-3</v>
      </c>
      <c r="I1622" s="10">
        <f>'Volumi Totali'!I1622/'Volumi Totali'!N1622</f>
        <v>6.4534299339051001E-3</v>
      </c>
      <c r="J1622" s="10">
        <f>'Volumi Totali'!J1622/'Volumi Totali'!N1622</f>
        <v>0.13290875584468287</v>
      </c>
      <c r="K1622" s="10">
        <f>'Volumi Totali'!K1622/'Volumi Totali'!N1622</f>
        <v>8.1798768877388833E-3</v>
      </c>
      <c r="L1622" s="10">
        <f>'Volumi Totali'!L1622/'Volumi Totali'!N1622</f>
        <v>5.6518468151436872E-3</v>
      </c>
      <c r="N1622" s="11">
        <f t="shared" si="25"/>
        <v>1</v>
      </c>
      <c r="P1622" s="10">
        <f>(B1622*BTC!J1622+Indice!C1622*XRP!J1622+Indice!D1622*LTC!J1622+Indice!E1622*ETC!J892+Indice!F1622*ETH!J1039+Indice!G1622*BCH!J892+Indice!H1622*XMR!J1482+Indice!I1622*ZEC!J892+Indice!J1622*EOS!J892+Indice!K1622*DASH!J1578+Indice!L1622*XLM!J1406)</f>
        <v>-1.3207772037279665E-2</v>
      </c>
      <c r="Q1622" s="18">
        <f>((B$1614*BTC!E1622+Indice!C$1614*XRP!E1622+Indice!D$1614*LTC!E1622+Indice!F$1614*ETH!E1039+Indice!H$1614*XMR!E1117+Indice!K$1614*DASH!E1578+Indice!L$1614*XLM!E1406+E$1614*ETC!E862+I$1614*ZEC!E923+J$1614*EOS!E892+G$1614*BCH!E892)/S$733)</f>
        <v>4504.8635345895345</v>
      </c>
      <c r="R1622" s="5"/>
      <c r="S1622" s="3"/>
      <c r="T1622" s="10"/>
      <c r="U1622" s="10"/>
    </row>
    <row r="1623" spans="1:21" x14ac:dyDescent="0.25">
      <c r="A1623" s="3">
        <v>43260</v>
      </c>
      <c r="B1623" s="10">
        <f>'Volumi Totali'!B1623/'Volumi Totali'!N1623</f>
        <v>0.50082123260202216</v>
      </c>
      <c r="C1623" s="10">
        <f>'Volumi Totali'!C1623/'Volumi Totali'!N1623</f>
        <v>2.2921842319849842E-2</v>
      </c>
      <c r="D1623" s="10">
        <f>'Volumi Totali'!D1623/'Volumi Totali'!N1623</f>
        <v>3.154993271051517E-2</v>
      </c>
      <c r="E1623" s="10">
        <f>'Volumi Totali'!E1623/'Volumi Totali'!N1623</f>
        <v>1.3841020861913307E-2</v>
      </c>
      <c r="F1623" s="10">
        <f>'Volumi Totali'!F1623/'Volumi Totali'!N1623</f>
        <v>0.19788273853470442</v>
      </c>
      <c r="G1623" s="10">
        <f>'Volumi Totali'!G1623/'Volumi Totali'!N1623</f>
        <v>5.3013419147473387E-2</v>
      </c>
      <c r="H1623" s="10">
        <f>'Volumi Totali'!H1623/'Volumi Totali'!N1623</f>
        <v>3.9026653973065553E-3</v>
      </c>
      <c r="I1623" s="10">
        <f>'Volumi Totali'!I1623/'Volumi Totali'!N1623</f>
        <v>7.1313252157677734E-3</v>
      </c>
      <c r="J1623" s="10">
        <f>'Volumi Totali'!J1623/'Volumi Totali'!N1623</f>
        <v>0.15307972715701929</v>
      </c>
      <c r="K1623" s="10">
        <f>'Volumi Totali'!K1623/'Volumi Totali'!N1623</f>
        <v>1.0011618877256816E-2</v>
      </c>
      <c r="L1623" s="10">
        <f>'Volumi Totali'!L1623/'Volumi Totali'!N1623</f>
        <v>5.8444771761713161E-3</v>
      </c>
      <c r="N1623" s="11">
        <f t="shared" si="25"/>
        <v>0.99999999999999989</v>
      </c>
      <c r="P1623" s="10">
        <f>(B1623*BTC!J1623+Indice!C1623*XRP!J1623+Indice!D1623*LTC!J1623+Indice!E1623*ETC!J893+Indice!F1623*ETH!J1040+Indice!G1623*BCH!J893+Indice!H1623*XMR!J1483+Indice!I1623*ZEC!J893+Indice!J1623*EOS!J893+Indice!K1623*DASH!J1579+Indice!L1623*XLM!J1407)</f>
        <v>-9.95403015353012E-3</v>
      </c>
      <c r="Q1623" s="18">
        <f>((B$1614*BTC!E1623+Indice!C$1614*XRP!E1623+Indice!D$1614*LTC!E1623+Indice!F$1614*ETH!E1040+Indice!H$1614*XMR!E1118+Indice!K$1614*DASH!E1579+Indice!L$1614*XLM!E1407+E$1614*ETC!E863+I$1614*ZEC!E924+J$1614*EOS!E893+G$1614*BCH!E893)/S$733)</f>
        <v>4449.725181257606</v>
      </c>
      <c r="R1623" s="5"/>
      <c r="S1623" s="4"/>
      <c r="T1623" s="10"/>
      <c r="U1623" s="10"/>
    </row>
    <row r="1624" spans="1:21" x14ac:dyDescent="0.25">
      <c r="A1624" s="4">
        <v>43261</v>
      </c>
      <c r="B1624" s="10">
        <f>'Volumi Totali'!B1624/'Volumi Totali'!N1624</f>
        <v>0.46754863200523822</v>
      </c>
      <c r="C1624" s="10">
        <f>'Volumi Totali'!C1624/'Volumi Totali'!N1624</f>
        <v>3.9672656389629891E-2</v>
      </c>
      <c r="D1624" s="10">
        <f>'Volumi Totali'!D1624/'Volumi Totali'!N1624</f>
        <v>3.2208987161260562E-2</v>
      </c>
      <c r="E1624" s="10">
        <f>'Volumi Totali'!E1624/'Volumi Totali'!N1624</f>
        <v>1.3986332429029556E-2</v>
      </c>
      <c r="F1624" s="10">
        <f>'Volumi Totali'!F1624/'Volumi Totali'!N1624</f>
        <v>0.18000756234734303</v>
      </c>
      <c r="G1624" s="10">
        <f>'Volumi Totali'!G1624/'Volumi Totali'!N1624</f>
        <v>6.0993701598476016E-2</v>
      </c>
      <c r="H1624" s="10">
        <f>'Volumi Totali'!H1624/'Volumi Totali'!N1624</f>
        <v>3.7590980018224005E-3</v>
      </c>
      <c r="I1624" s="10">
        <f>'Volumi Totali'!I1624/'Volumi Totali'!N1624</f>
        <v>4.9727926762510831E-3</v>
      </c>
      <c r="J1624" s="10">
        <f>'Volumi Totali'!J1624/'Volumi Totali'!N1624</f>
        <v>0.18663316028479401</v>
      </c>
      <c r="K1624" s="10">
        <f>'Volumi Totali'!K1624/'Volumi Totali'!N1624</f>
        <v>5.8057690366300528E-3</v>
      </c>
      <c r="L1624" s="10">
        <f>'Volumi Totali'!L1624/'Volumi Totali'!N1624</f>
        <v>4.4113080695251904E-3</v>
      </c>
      <c r="N1624" s="11">
        <f t="shared" si="25"/>
        <v>1.0000000000000002</v>
      </c>
      <c r="P1624" s="10">
        <f>(B1624*BTC!J1624+Indice!C1624*XRP!J1624+Indice!D1624*LTC!J1624+Indice!E1624*ETC!J894+Indice!F1624*ETH!J1041+Indice!G1624*BCH!J894+Indice!H1624*XMR!J1484+Indice!I1624*ZEC!J894+Indice!J1624*EOS!J894+Indice!K1624*DASH!J1580+Indice!L1624*XLM!J1408)</f>
        <v>-0.11897272073187963</v>
      </c>
      <c r="Q1624" s="18">
        <f>((B$1614*BTC!E1624+Indice!C$1614*XRP!E1624+Indice!D$1614*LTC!E1624+Indice!F$1614*ETH!E1041+Indice!H$1614*XMR!E1119+Indice!K$1614*DASH!E1580+Indice!L$1614*XLM!E1408+E$1614*ETC!E864+I$1614*ZEC!E925+J$1614*EOS!E894+G$1614*BCH!E894)/S$733)</f>
        <v>4002.8798133151622</v>
      </c>
      <c r="R1624" s="5"/>
      <c r="S1624" s="3"/>
      <c r="T1624" s="10"/>
      <c r="U1624" s="10"/>
    </row>
    <row r="1625" spans="1:21" x14ac:dyDescent="0.25">
      <c r="A1625" s="3">
        <v>43262</v>
      </c>
      <c r="B1625" s="10">
        <f>'Volumi Totali'!B1625/'Volumi Totali'!N1625</f>
        <v>0.47843292729696463</v>
      </c>
      <c r="C1625" s="10">
        <f>'Volumi Totali'!C1625/'Volumi Totali'!N1625</f>
        <v>3.3931721135802187E-2</v>
      </c>
      <c r="D1625" s="10">
        <f>'Volumi Totali'!D1625/'Volumi Totali'!N1625</f>
        <v>3.3415810010548233E-2</v>
      </c>
      <c r="E1625" s="10">
        <f>'Volumi Totali'!E1625/'Volumi Totali'!N1625</f>
        <v>1.2930464988550707E-2</v>
      </c>
      <c r="F1625" s="10">
        <f>'Volumi Totali'!F1625/'Volumi Totali'!N1625</f>
        <v>0.19984352654255683</v>
      </c>
      <c r="G1625" s="10">
        <f>'Volumi Totali'!G1625/'Volumi Totali'!N1625</f>
        <v>6.2424736394006967E-2</v>
      </c>
      <c r="H1625" s="10">
        <f>'Volumi Totali'!H1625/'Volumi Totali'!N1625</f>
        <v>3.2776085667747951E-3</v>
      </c>
      <c r="I1625" s="10">
        <f>'Volumi Totali'!I1625/'Volumi Totali'!N1625</f>
        <v>5.880760837275077E-3</v>
      </c>
      <c r="J1625" s="10">
        <f>'Volumi Totali'!J1625/'Volumi Totali'!N1625</f>
        <v>0.15834977419068097</v>
      </c>
      <c r="K1625" s="10">
        <f>'Volumi Totali'!K1625/'Volumi Totali'!N1625</f>
        <v>6.6827785515997454E-3</v>
      </c>
      <c r="L1625" s="10">
        <f>'Volumi Totali'!L1625/'Volumi Totali'!N1625</f>
        <v>4.8298914852398555E-3</v>
      </c>
      <c r="N1625" s="11">
        <f t="shared" si="25"/>
        <v>0.99999999999999989</v>
      </c>
      <c r="P1625" s="10">
        <f>(B1625*BTC!J1625+Indice!C1625*XRP!J1625+Indice!D1625*LTC!J1625+Indice!E1625*ETC!J895+Indice!F1625*ETH!J1042+Indice!G1625*BCH!J895+Indice!H1625*XMR!J1485+Indice!I1625*ZEC!J895+Indice!J1625*EOS!J895+Indice!K1625*DASH!J1581+Indice!L1625*XLM!J1409)</f>
        <v>1.7228306519771756E-2</v>
      </c>
      <c r="Q1625" s="18">
        <f>((B$1614*BTC!E1625+Indice!C$1614*XRP!E1625+Indice!D$1614*LTC!E1625+Indice!F$1614*ETH!E1042+Indice!H$1614*XMR!E1120+Indice!K$1614*DASH!E1581+Indice!L$1614*XLM!E1409+E$1614*ETC!E865+I$1614*ZEC!E926+J$1614*EOS!E895+G$1614*BCH!E895)/S$733)</f>
        <v>4073.716508374825</v>
      </c>
      <c r="R1625" s="5"/>
      <c r="S1625" s="4"/>
      <c r="T1625" s="10"/>
      <c r="U1625" s="10"/>
    </row>
    <row r="1626" spans="1:21" x14ac:dyDescent="0.25">
      <c r="A1626" s="4">
        <v>43263</v>
      </c>
      <c r="B1626" s="10">
        <f>'Volumi Totali'!B1626/'Volumi Totali'!N1626</f>
        <v>0.47948709791768523</v>
      </c>
      <c r="C1626" s="10">
        <f>'Volumi Totali'!C1626/'Volumi Totali'!N1626</f>
        <v>3.1888748494405698E-2</v>
      </c>
      <c r="D1626" s="10">
        <f>'Volumi Totali'!D1626/'Volumi Totali'!N1626</f>
        <v>3.4321942501717606E-2</v>
      </c>
      <c r="E1626" s="10">
        <f>'Volumi Totali'!E1626/'Volumi Totali'!N1626</f>
        <v>7.0672626859166046E-2</v>
      </c>
      <c r="F1626" s="10">
        <f>'Volumi Totali'!F1626/'Volumi Totali'!N1626</f>
        <v>0.19910997977970005</v>
      </c>
      <c r="G1626" s="10">
        <f>'Volumi Totali'!G1626/'Volumi Totali'!N1626</f>
        <v>5.3893183266359244E-2</v>
      </c>
      <c r="H1626" s="10">
        <f>'Volumi Totali'!H1626/'Volumi Totali'!N1626</f>
        <v>3.7763170564923936E-3</v>
      </c>
      <c r="I1626" s="10">
        <f>'Volumi Totali'!I1626/'Volumi Totali'!N1626</f>
        <v>6.3224905929304539E-3</v>
      </c>
      <c r="J1626" s="10">
        <f>'Volumi Totali'!J1626/'Volumi Totali'!N1626</f>
        <v>0.10844754400182473</v>
      </c>
      <c r="K1626" s="10">
        <f>'Volumi Totali'!K1626/'Volumi Totali'!N1626</f>
        <v>7.2251285151260945E-3</v>
      </c>
      <c r="L1626" s="10">
        <f>'Volumi Totali'!L1626/'Volumi Totali'!N1626</f>
        <v>4.854941014592459E-3</v>
      </c>
      <c r="N1626" s="11">
        <f t="shared" si="25"/>
        <v>1</v>
      </c>
      <c r="P1626" s="10">
        <f>(B1626*BTC!J1626+Indice!C1626*XRP!J1626+Indice!D1626*LTC!J1626+Indice!E1626*ETC!J896+Indice!F1626*ETH!J1043+Indice!G1626*BCH!J896+Indice!H1626*XMR!J1486+Indice!I1626*ZEC!J896+Indice!J1626*EOS!J896+Indice!K1626*DASH!J1582+Indice!L1626*XLM!J1410)</f>
        <v>-5.8636169015676635E-2</v>
      </c>
      <c r="Q1626" s="18">
        <f>((B$1614*BTC!E1626+Indice!C$1614*XRP!E1626+Indice!D$1614*LTC!E1626+Indice!F$1614*ETH!E1043+Indice!H$1614*XMR!E1121+Indice!K$1614*DASH!E1582+Indice!L$1614*XLM!E1410+E$1614*ETC!E866+I$1614*ZEC!E927+J$1614*EOS!E896+G$1614*BCH!E896)/S$733)</f>
        <v>3876.6655548641011</v>
      </c>
      <c r="R1626" s="5"/>
      <c r="S1626" s="3"/>
      <c r="T1626" s="10"/>
      <c r="U1626" s="10"/>
    </row>
    <row r="1627" spans="1:21" x14ac:dyDescent="0.25">
      <c r="A1627" s="3">
        <v>43264</v>
      </c>
      <c r="B1627" s="10">
        <f>'Volumi Totali'!B1627/'Volumi Totali'!N1627</f>
        <v>0.4925368589004297</v>
      </c>
      <c r="C1627" s="10">
        <f>'Volumi Totali'!C1627/'Volumi Totali'!N1627</f>
        <v>3.5082045874067803E-2</v>
      </c>
      <c r="D1627" s="10">
        <f>'Volumi Totali'!D1627/'Volumi Totali'!N1627</f>
        <v>3.5143267513567861E-2</v>
      </c>
      <c r="E1627" s="10">
        <f>'Volumi Totali'!E1627/'Volumi Totali'!N1627</f>
        <v>3.1767988285715795E-2</v>
      </c>
      <c r="F1627" s="10">
        <f>'Volumi Totali'!F1627/'Volumi Totali'!N1627</f>
        <v>0.20278498712084464</v>
      </c>
      <c r="G1627" s="10">
        <f>'Volumi Totali'!G1627/'Volumi Totali'!N1627</f>
        <v>5.3390728898526647E-2</v>
      </c>
      <c r="H1627" s="10">
        <f>'Volumi Totali'!H1627/'Volumi Totali'!N1627</f>
        <v>4.3239635143969574E-3</v>
      </c>
      <c r="I1627" s="10">
        <f>'Volumi Totali'!I1627/'Volumi Totali'!N1627</f>
        <v>5.4379243905740933E-3</v>
      </c>
      <c r="J1627" s="10">
        <f>'Volumi Totali'!J1627/'Volumi Totali'!N1627</f>
        <v>0.12345811385305708</v>
      </c>
      <c r="K1627" s="10">
        <f>'Volumi Totali'!K1627/'Volumi Totali'!N1627</f>
        <v>1.1348035298795434E-2</v>
      </c>
      <c r="L1627" s="10">
        <f>'Volumi Totali'!L1627/'Volumi Totali'!N1627</f>
        <v>4.7260863500239976E-3</v>
      </c>
      <c r="N1627" s="11">
        <f t="shared" si="25"/>
        <v>1.0000000000000002</v>
      </c>
      <c r="P1627" s="10">
        <f>(B1627*BTC!J1627+Indice!C1627*XRP!J1627+Indice!D1627*LTC!J1627+Indice!E1627*ETC!J897+Indice!F1627*ETH!J1044+Indice!G1627*BCH!J897+Indice!H1627*XMR!J1487+Indice!I1627*ZEC!J897+Indice!J1627*EOS!J897+Indice!K1627*DASH!J1583+Indice!L1627*XLM!J1411)</f>
        <v>-3.5067874053275203E-2</v>
      </c>
      <c r="Q1627" s="18">
        <f>((B$1614*BTC!E1627+Indice!C$1614*XRP!E1627+Indice!D$1614*LTC!E1627+Indice!F$1614*ETH!E1044+Indice!H$1614*XMR!E1122+Indice!K$1614*DASH!E1583+Indice!L$1614*XLM!E1411+E$1614*ETC!E867+I$1614*ZEC!E928+J$1614*EOS!E897+G$1614*BCH!E897)/S$733)</f>
        <v>3739.2858898040699</v>
      </c>
      <c r="R1627" s="5"/>
      <c r="S1627" s="4"/>
      <c r="T1627" s="10"/>
      <c r="U1627" s="10"/>
    </row>
    <row r="1628" spans="1:21" x14ac:dyDescent="0.25">
      <c r="A1628" s="4">
        <v>43265</v>
      </c>
      <c r="B1628" s="10">
        <f>'Volumi Totali'!B1628/'Volumi Totali'!N1628</f>
        <v>0.47427497284035103</v>
      </c>
      <c r="C1628" s="10">
        <f>'Volumi Totali'!C1628/'Volumi Totali'!N1628</f>
        <v>3.5055779992253712E-2</v>
      </c>
      <c r="D1628" s="10">
        <f>'Volumi Totali'!D1628/'Volumi Totali'!N1628</f>
        <v>3.3940587055429579E-2</v>
      </c>
      <c r="E1628" s="10">
        <f>'Volumi Totali'!E1628/'Volumi Totali'!N1628</f>
        <v>2.5896559550283672E-2</v>
      </c>
      <c r="F1628" s="10">
        <f>'Volumi Totali'!F1628/'Volumi Totali'!N1628</f>
        <v>0.22692002690597554</v>
      </c>
      <c r="G1628" s="10">
        <f>'Volumi Totali'!G1628/'Volumi Totali'!N1628</f>
        <v>4.8252150494411575E-2</v>
      </c>
      <c r="H1628" s="10">
        <f>'Volumi Totali'!H1628/'Volumi Totali'!N1628</f>
        <v>4.1467483718447967E-3</v>
      </c>
      <c r="I1628" s="10">
        <f>'Volumi Totali'!I1628/'Volumi Totali'!N1628</f>
        <v>6.1263743598415268E-3</v>
      </c>
      <c r="J1628" s="10">
        <f>'Volumi Totali'!J1628/'Volumi Totali'!N1628</f>
        <v>0.13008364271164671</v>
      </c>
      <c r="K1628" s="10">
        <f>'Volumi Totali'!K1628/'Volumi Totali'!N1628</f>
        <v>1.0363386810023812E-2</v>
      </c>
      <c r="L1628" s="10">
        <f>'Volumi Totali'!L1628/'Volumi Totali'!N1628</f>
        <v>4.939770907938055E-3</v>
      </c>
      <c r="N1628" s="11">
        <f t="shared" si="25"/>
        <v>1</v>
      </c>
      <c r="P1628" s="10">
        <f>(B1628*BTC!J1628+Indice!C1628*XRP!J1628+Indice!D1628*LTC!J1628+Indice!E1628*ETC!J898+Indice!F1628*ETH!J1045+Indice!G1628*BCH!J898+Indice!H1628*XMR!J1488+Indice!I1628*ZEC!J898+Indice!J1628*EOS!J898+Indice!K1628*DASH!J1584+Indice!L1628*XLM!J1412)</f>
        <v>6.9394258716849372E-2</v>
      </c>
      <c r="Q1628" s="18">
        <f>((B$1614*BTC!E1628+Indice!C$1614*XRP!E1628+Indice!D$1614*LTC!E1628+Indice!F$1614*ETH!E1045+Indice!H$1614*XMR!E1123+Indice!K$1614*DASH!E1584+Indice!L$1614*XLM!E1412+E$1614*ETC!E868+I$1614*ZEC!E929+J$1614*EOS!E898+G$1614*BCH!E898)/S$733)</f>
        <v>3935.8071683555768</v>
      </c>
      <c r="R1628" s="5"/>
      <c r="S1628" s="3"/>
      <c r="T1628" s="10"/>
      <c r="U1628" s="10"/>
    </row>
    <row r="1629" spans="1:21" x14ac:dyDescent="0.25">
      <c r="A1629" s="3">
        <v>43266</v>
      </c>
      <c r="B1629" s="10">
        <f>'Volumi Totali'!B1629/'Volumi Totali'!N1629</f>
        <v>0.48968709523737824</v>
      </c>
      <c r="C1629" s="10">
        <f>'Volumi Totali'!C1629/'Volumi Totali'!N1629</f>
        <v>2.9921201987962422E-2</v>
      </c>
      <c r="D1629" s="10">
        <f>'Volumi Totali'!D1629/'Volumi Totali'!N1629</f>
        <v>3.630941008397387E-2</v>
      </c>
      <c r="E1629" s="10">
        <f>'Volumi Totali'!E1629/'Volumi Totali'!N1629</f>
        <v>2.4074753555287143E-2</v>
      </c>
      <c r="F1629" s="10">
        <f>'Volumi Totali'!F1629/'Volumi Totali'!N1629</f>
        <v>0.22386830905311289</v>
      </c>
      <c r="G1629" s="10">
        <f>'Volumi Totali'!G1629/'Volumi Totali'!N1629</f>
        <v>4.6005248114006102E-2</v>
      </c>
      <c r="H1629" s="10">
        <f>'Volumi Totali'!H1629/'Volumi Totali'!N1629</f>
        <v>4.4568150878208212E-3</v>
      </c>
      <c r="I1629" s="10">
        <f>'Volumi Totali'!I1629/'Volumi Totali'!N1629</f>
        <v>6.8898805155203115E-3</v>
      </c>
      <c r="J1629" s="10">
        <f>'Volumi Totali'!J1629/'Volumi Totali'!N1629</f>
        <v>0.11596986983130665</v>
      </c>
      <c r="K1629" s="10">
        <f>'Volumi Totali'!K1629/'Volumi Totali'!N1629</f>
        <v>1.8170985563643095E-2</v>
      </c>
      <c r="L1629" s="10">
        <f>'Volumi Totali'!L1629/'Volumi Totali'!N1629</f>
        <v>4.6464309699884784E-3</v>
      </c>
      <c r="N1629" s="11">
        <f t="shared" si="25"/>
        <v>0.99999999999999989</v>
      </c>
      <c r="P1629" s="10">
        <f>(B1629*BTC!J1629+Indice!C1629*XRP!J1629+Indice!D1629*LTC!J1629+Indice!E1629*ETC!J899+Indice!F1629*ETH!J1046+Indice!G1629*BCH!J899+Indice!H1629*XMR!J1489+Indice!I1629*ZEC!J899+Indice!J1629*EOS!J899+Indice!K1629*DASH!J1585+Indice!L1629*XLM!J1413)</f>
        <v>-4.0326364425278649E-2</v>
      </c>
      <c r="Q1629" s="18">
        <f>((B$1614*BTC!E1629+Indice!C$1614*XRP!E1629+Indice!D$1614*LTC!E1629+Indice!F$1614*ETH!E1046+Indice!H$1614*XMR!E1124+Indice!K$1614*DASH!E1585+Indice!L$1614*XLM!E1413+E$1614*ETC!E869+I$1614*ZEC!E930+J$1614*EOS!E899+G$1614*BCH!E899)/S$733)</f>
        <v>3802.7562829042563</v>
      </c>
      <c r="R1629" s="5"/>
      <c r="S1629" s="4"/>
      <c r="T1629" s="10"/>
      <c r="U1629" s="10"/>
    </row>
    <row r="1630" spans="1:21" x14ac:dyDescent="0.25">
      <c r="A1630" s="4">
        <v>43267</v>
      </c>
      <c r="B1630" s="10">
        <f>'Volumi Totali'!B1630/'Volumi Totali'!N1630</f>
        <v>0.4960491327985494</v>
      </c>
      <c r="C1630" s="10">
        <f>'Volumi Totali'!C1630/'Volumi Totali'!N1630</f>
        <v>3.1476166518546268E-2</v>
      </c>
      <c r="D1630" s="10">
        <f>'Volumi Totali'!D1630/'Volumi Totali'!N1630</f>
        <v>4.0272725898761012E-2</v>
      </c>
      <c r="E1630" s="10">
        <f>'Volumi Totali'!E1630/'Volumi Totali'!N1630</f>
        <v>3.6065230770048834E-2</v>
      </c>
      <c r="F1630" s="10">
        <f>'Volumi Totali'!F1630/'Volumi Totali'!N1630</f>
        <v>0.20407901872307777</v>
      </c>
      <c r="G1630" s="10">
        <f>'Volumi Totali'!G1630/'Volumi Totali'!N1630</f>
        <v>4.8320750041506572E-2</v>
      </c>
      <c r="H1630" s="10">
        <f>'Volumi Totali'!H1630/'Volumi Totali'!N1630</f>
        <v>4.848614271249981E-3</v>
      </c>
      <c r="I1630" s="10">
        <f>'Volumi Totali'!I1630/'Volumi Totali'!N1630</f>
        <v>7.6315439660215806E-3</v>
      </c>
      <c r="J1630" s="10">
        <f>'Volumi Totali'!J1630/'Volumi Totali'!N1630</f>
        <v>0.10575346903284845</v>
      </c>
      <c r="K1630" s="10">
        <f>'Volumi Totali'!K1630/'Volumi Totali'!N1630</f>
        <v>2.0125725638213979E-2</v>
      </c>
      <c r="L1630" s="10">
        <f>'Volumi Totali'!L1630/'Volumi Totali'!N1630</f>
        <v>5.377622341176151E-3</v>
      </c>
      <c r="N1630" s="11">
        <f t="shared" ref="N1630:N1693" si="26">B1630+C1630+D1630+E1630+F1630+G1630+H1630+I1630+J1630+K1630+L1630</f>
        <v>1</v>
      </c>
      <c r="P1630" s="10">
        <f>(B1630*BTC!J1630+Indice!C1630*XRP!J1630+Indice!D1630*LTC!J1630+Indice!E1630*ETC!J900+Indice!F1630*ETH!J1047+Indice!G1630*BCH!J900+Indice!H1630*XMR!J1490+Indice!I1630*ZEC!J900+Indice!J1630*EOS!J900+Indice!K1630*DASH!J1586+Indice!L1630*XLM!J1414)</f>
        <v>1.4250821751316135E-2</v>
      </c>
      <c r="Q1630" s="18">
        <f>((B$1614*BTC!E1630+Indice!C$1614*XRP!E1630+Indice!D$1614*LTC!E1630+Indice!F$1614*ETH!E1047+Indice!H$1614*XMR!E1125+Indice!K$1614*DASH!E1586+Indice!L$1614*XLM!E1414+E$1614*ETC!E870+I$1614*ZEC!E931+J$1614*EOS!E900+G$1614*BCH!E900)/S$733)</f>
        <v>3857.4582337920206</v>
      </c>
      <c r="R1630" s="5"/>
      <c r="S1630" s="3"/>
      <c r="T1630" s="10"/>
      <c r="U1630" s="10"/>
    </row>
    <row r="1631" spans="1:21" x14ac:dyDescent="0.25">
      <c r="A1631" s="3">
        <v>43268</v>
      </c>
      <c r="B1631" s="10">
        <f>'Volumi Totali'!B1631/'Volumi Totali'!N1631</f>
        <v>0.52670173633318618</v>
      </c>
      <c r="C1631" s="10">
        <f>'Volumi Totali'!C1631/'Volumi Totali'!N1631</f>
        <v>2.8172253007853792E-2</v>
      </c>
      <c r="D1631" s="10">
        <f>'Volumi Totali'!D1631/'Volumi Totali'!N1631</f>
        <v>4.1119633248754672E-2</v>
      </c>
      <c r="E1631" s="10">
        <f>'Volumi Totali'!E1631/'Volumi Totali'!N1631</f>
        <v>2.7881075699439081E-2</v>
      </c>
      <c r="F1631" s="10">
        <f>'Volumi Totali'!F1631/'Volumi Totali'!N1631</f>
        <v>0.2146278827233965</v>
      </c>
      <c r="G1631" s="10">
        <f>'Volumi Totali'!G1631/'Volumi Totali'!N1631</f>
        <v>4.9303477611228115E-2</v>
      </c>
      <c r="H1631" s="10">
        <f>'Volumi Totali'!H1631/'Volumi Totali'!N1631</f>
        <v>4.9628423342599108E-3</v>
      </c>
      <c r="I1631" s="10">
        <f>'Volumi Totali'!I1631/'Volumi Totali'!N1631</f>
        <v>8.2621561262673331E-3</v>
      </c>
      <c r="J1631" s="10">
        <f>'Volumi Totali'!J1631/'Volumi Totali'!N1631</f>
        <v>7.3323908717979877E-2</v>
      </c>
      <c r="K1631" s="10">
        <f>'Volumi Totali'!K1631/'Volumi Totali'!N1631</f>
        <v>2.0346947686081598E-2</v>
      </c>
      <c r="L1631" s="10">
        <f>'Volumi Totali'!L1631/'Volumi Totali'!N1631</f>
        <v>5.2980865115529983E-3</v>
      </c>
      <c r="N1631" s="11">
        <f t="shared" si="26"/>
        <v>1</v>
      </c>
      <c r="P1631" s="10">
        <f>(B1631*BTC!J1631+Indice!C1631*XRP!J1631+Indice!D1631*LTC!J1631+Indice!E1631*ETC!J901+Indice!F1631*ETH!J1048+Indice!G1631*BCH!J901+Indice!H1631*XMR!J1491+Indice!I1631*ZEC!J901+Indice!J1631*EOS!J901+Indice!K1631*DASH!J1587+Indice!L1631*XLM!J1415)</f>
        <v>-6.2503789089980097E-3</v>
      </c>
      <c r="Q1631" s="18">
        <f>((B$1614*BTC!E1631+Indice!C$1614*XRP!E1631+Indice!D$1614*LTC!E1631+Indice!F$1614*ETH!E1048+Indice!H$1614*XMR!E1126+Indice!K$1614*DASH!E1587+Indice!L$1614*XLM!E1415+E$1614*ETC!E871+I$1614*ZEC!E932+J$1614*EOS!E901+G$1614*BCH!E901)/S$733)</f>
        <v>3828.9957781179028</v>
      </c>
      <c r="R1631" s="5"/>
      <c r="S1631" s="4"/>
      <c r="T1631" s="10"/>
      <c r="U1631" s="10"/>
    </row>
    <row r="1632" spans="1:21" x14ac:dyDescent="0.25">
      <c r="A1632" s="4">
        <v>43269</v>
      </c>
      <c r="B1632" s="10">
        <f>'Volumi Totali'!B1632/'Volumi Totali'!N1632</f>
        <v>0.52350860005184074</v>
      </c>
      <c r="C1632" s="10">
        <f>'Volumi Totali'!C1632/'Volumi Totali'!N1632</f>
        <v>3.5839836312785742E-2</v>
      </c>
      <c r="D1632" s="10">
        <f>'Volumi Totali'!D1632/'Volumi Totali'!N1632</f>
        <v>3.6670743688188283E-2</v>
      </c>
      <c r="E1632" s="10">
        <f>'Volumi Totali'!E1632/'Volumi Totali'!N1632</f>
        <v>3.0534501243796919E-2</v>
      </c>
      <c r="F1632" s="10">
        <f>'Volumi Totali'!F1632/'Volumi Totali'!N1632</f>
        <v>0.19620814498714284</v>
      </c>
      <c r="G1632" s="10">
        <f>'Volumi Totali'!G1632/'Volumi Totali'!N1632</f>
        <v>4.9432628761678615E-2</v>
      </c>
      <c r="H1632" s="10">
        <f>'Volumi Totali'!H1632/'Volumi Totali'!N1632</f>
        <v>4.1587257752979364E-3</v>
      </c>
      <c r="I1632" s="10">
        <f>'Volumi Totali'!I1632/'Volumi Totali'!N1632</f>
        <v>7.5405871842087824E-3</v>
      </c>
      <c r="J1632" s="10">
        <f>'Volumi Totali'!J1632/'Volumi Totali'!N1632</f>
        <v>9.3398695492051792E-2</v>
      </c>
      <c r="K1632" s="10">
        <f>'Volumi Totali'!K1632/'Volumi Totali'!N1632</f>
        <v>1.7993470648114948E-2</v>
      </c>
      <c r="L1632" s="10">
        <f>'Volumi Totali'!L1632/'Volumi Totali'!N1632</f>
        <v>4.714065854893432E-3</v>
      </c>
      <c r="N1632" s="11">
        <f t="shared" si="26"/>
        <v>1.0000000000000002</v>
      </c>
      <c r="P1632" s="10">
        <f>(B1632*BTC!J1632+Indice!C1632*XRP!J1632+Indice!D1632*LTC!J1632+Indice!E1632*ETC!J902+Indice!F1632*ETH!J1049+Indice!G1632*BCH!J902+Indice!H1632*XMR!J1492+Indice!I1632*ZEC!J902+Indice!J1632*EOS!J902+Indice!K1632*DASH!J1588+Indice!L1632*XLM!J1416)</f>
        <v>3.243856517096752E-2</v>
      </c>
      <c r="Q1632" s="18">
        <f>((B$1614*BTC!E1632+Indice!C$1614*XRP!E1632+Indice!D$1614*LTC!E1632+Indice!F$1614*ETH!E1049+Indice!H$1614*XMR!E1127+Indice!K$1614*DASH!E1588+Indice!L$1614*XLM!E1416+E$1614*ETC!E872+I$1614*ZEC!E933+J$1614*EOS!E902+G$1614*BCH!E902)/S$733)</f>
        <v>3967.9068828717964</v>
      </c>
      <c r="R1632" s="5"/>
      <c r="S1632" s="3"/>
      <c r="T1632" s="10"/>
      <c r="U1632" s="10"/>
    </row>
    <row r="1633" spans="1:21" x14ac:dyDescent="0.25">
      <c r="A1633" s="3">
        <v>43270</v>
      </c>
      <c r="B1633" s="10">
        <f>'Volumi Totali'!B1633/'Volumi Totali'!N1633</f>
        <v>0.50976263954214707</v>
      </c>
      <c r="C1633" s="10">
        <f>'Volumi Totali'!C1633/'Volumi Totali'!N1633</f>
        <v>3.2090810699757007E-2</v>
      </c>
      <c r="D1633" s="10">
        <f>'Volumi Totali'!D1633/'Volumi Totali'!N1633</f>
        <v>3.5807767925963671E-2</v>
      </c>
      <c r="E1633" s="10">
        <f>'Volumi Totali'!E1633/'Volumi Totali'!N1633</f>
        <v>3.3128548610077205E-2</v>
      </c>
      <c r="F1633" s="10">
        <f>'Volumi Totali'!F1633/'Volumi Totali'!N1633</f>
        <v>0.21694217116846704</v>
      </c>
      <c r="G1633" s="10">
        <f>'Volumi Totali'!G1633/'Volumi Totali'!N1633</f>
        <v>4.9911641533740982E-2</v>
      </c>
      <c r="H1633" s="10">
        <f>'Volumi Totali'!H1633/'Volumi Totali'!N1633</f>
        <v>4.2789590454897601E-3</v>
      </c>
      <c r="I1633" s="10">
        <f>'Volumi Totali'!I1633/'Volumi Totali'!N1633</f>
        <v>5.7422824225079284E-3</v>
      </c>
      <c r="J1633" s="10">
        <f>'Volumi Totali'!J1633/'Volumi Totali'!N1633</f>
        <v>8.9955545240748641E-2</v>
      </c>
      <c r="K1633" s="10">
        <f>'Volumi Totali'!K1633/'Volumi Totali'!N1633</f>
        <v>1.8101529180304592E-2</v>
      </c>
      <c r="L1633" s="10">
        <f>'Volumi Totali'!L1633/'Volumi Totali'!N1633</f>
        <v>4.2781046307961102E-3</v>
      </c>
      <c r="N1633" s="11">
        <f t="shared" si="26"/>
        <v>1</v>
      </c>
      <c r="P1633" s="10">
        <f>(B1633*BTC!J1633+Indice!C1633*XRP!J1633+Indice!D1633*LTC!J1633+Indice!E1633*ETC!J903+Indice!F1633*ETH!J1050+Indice!G1633*BCH!J903+Indice!H1633*XMR!J1493+Indice!I1633*ZEC!J903+Indice!J1633*EOS!J903+Indice!K1633*DASH!J1589+Indice!L1633*XLM!J1417)</f>
        <v>1.1411546829321623E-2</v>
      </c>
      <c r="Q1633" s="18">
        <f>((B$1614*BTC!E1633+Indice!C$1614*XRP!E1633+Indice!D$1614*LTC!E1633+Indice!F$1614*ETH!E1050+Indice!H$1614*XMR!E1128+Indice!K$1614*DASH!E1589+Indice!L$1614*XLM!E1417+E$1614*ETC!E873+I$1614*ZEC!E934+J$1614*EOS!E903+G$1614*BCH!E903)/S$733)</f>
        <v>3993.1872923973124</v>
      </c>
      <c r="R1633" s="5"/>
      <c r="S1633" s="4"/>
      <c r="T1633" s="10"/>
      <c r="U1633" s="10"/>
    </row>
    <row r="1634" spans="1:21" x14ac:dyDescent="0.25">
      <c r="A1634" s="4">
        <v>43271</v>
      </c>
      <c r="B1634" s="10">
        <f>'Volumi Totali'!B1634/'Volumi Totali'!N1634</f>
        <v>0.49482335298495383</v>
      </c>
      <c r="C1634" s="10">
        <f>'Volumi Totali'!C1634/'Volumi Totali'!N1634</f>
        <v>3.2692667834742825E-2</v>
      </c>
      <c r="D1634" s="10">
        <f>'Volumi Totali'!D1634/'Volumi Totali'!N1634</f>
        <v>3.326172283457534E-2</v>
      </c>
      <c r="E1634" s="10">
        <f>'Volumi Totali'!E1634/'Volumi Totali'!N1634</f>
        <v>4.5324239216856937E-2</v>
      </c>
      <c r="F1634" s="10">
        <f>'Volumi Totali'!F1634/'Volumi Totali'!N1634</f>
        <v>0.20312540988311412</v>
      </c>
      <c r="G1634" s="10">
        <f>'Volumi Totali'!G1634/'Volumi Totali'!N1634</f>
        <v>5.4733497469901561E-2</v>
      </c>
      <c r="H1634" s="10">
        <f>'Volumi Totali'!H1634/'Volumi Totali'!N1634</f>
        <v>4.3107443218529063E-3</v>
      </c>
      <c r="I1634" s="10">
        <f>'Volumi Totali'!I1634/'Volumi Totali'!N1634</f>
        <v>5.8799465684840823E-3</v>
      </c>
      <c r="J1634" s="10">
        <f>'Volumi Totali'!J1634/'Volumi Totali'!N1634</f>
        <v>0.10845218358339338</v>
      </c>
      <c r="K1634" s="10">
        <f>'Volumi Totali'!K1634/'Volumi Totali'!N1634</f>
        <v>1.1924476262366951E-2</v>
      </c>
      <c r="L1634" s="10">
        <f>'Volumi Totali'!L1634/'Volumi Totali'!N1634</f>
        <v>5.4717590397580663E-3</v>
      </c>
      <c r="N1634" s="11">
        <f t="shared" si="26"/>
        <v>0.99999999999999978</v>
      </c>
      <c r="P1634" s="10">
        <f>(B1634*BTC!J1634+Indice!C1634*XRP!J1634+Indice!D1634*LTC!J1634+Indice!E1634*ETC!J904+Indice!F1634*ETH!J1051+Indice!G1634*BCH!J904+Indice!H1634*XMR!J1494+Indice!I1634*ZEC!J904+Indice!J1634*EOS!J904+Indice!K1634*DASH!J1590+Indice!L1634*XLM!J1418)</f>
        <v>-8.5133042369364195E-3</v>
      </c>
      <c r="Q1634" s="18">
        <f>((B$1614*BTC!E1634+Indice!C$1614*XRP!E1634+Indice!D$1614*LTC!E1634+Indice!F$1614*ETH!E1051+Indice!H$1614*XMR!E1129+Indice!K$1614*DASH!E1590+Indice!L$1614*XLM!E1418+E$1614*ETC!E874+I$1614*ZEC!E935+J$1614*EOS!E904+G$1614*BCH!E904)/S$733)</f>
        <v>3995.3878673698928</v>
      </c>
      <c r="R1634" s="5"/>
      <c r="S1634" s="3"/>
      <c r="T1634" s="10"/>
      <c r="U1634" s="10"/>
    </row>
    <row r="1635" spans="1:21" x14ac:dyDescent="0.25">
      <c r="A1635" s="3">
        <v>43272</v>
      </c>
      <c r="B1635" s="10">
        <f>'Volumi Totali'!B1635/'Volumi Totali'!N1635</f>
        <v>0.50181523988665133</v>
      </c>
      <c r="C1635" s="10">
        <f>'Volumi Totali'!C1635/'Volumi Totali'!N1635</f>
        <v>2.7629677380807689E-2</v>
      </c>
      <c r="D1635" s="10">
        <f>'Volumi Totali'!D1635/'Volumi Totali'!N1635</f>
        <v>3.718955257979932E-2</v>
      </c>
      <c r="E1635" s="10">
        <f>'Volumi Totali'!E1635/'Volumi Totali'!N1635</f>
        <v>5.6849065088910807E-2</v>
      </c>
      <c r="F1635" s="10">
        <f>'Volumi Totali'!F1635/'Volumi Totali'!N1635</f>
        <v>0.20789515238499082</v>
      </c>
      <c r="G1635" s="10">
        <f>'Volumi Totali'!G1635/'Volumi Totali'!N1635</f>
        <v>5.1376079763958533E-2</v>
      </c>
      <c r="H1635" s="10">
        <f>'Volumi Totali'!H1635/'Volumi Totali'!N1635</f>
        <v>4.1623678415790445E-3</v>
      </c>
      <c r="I1635" s="10">
        <f>'Volumi Totali'!I1635/'Volumi Totali'!N1635</f>
        <v>6.2547422992879007E-3</v>
      </c>
      <c r="J1635" s="10">
        <f>'Volumi Totali'!J1635/'Volumi Totali'!N1635</f>
        <v>9.415109294479003E-2</v>
      </c>
      <c r="K1635" s="10">
        <f>'Volumi Totali'!K1635/'Volumi Totali'!N1635</f>
        <v>7.2487662693258414E-3</v>
      </c>
      <c r="L1635" s="10">
        <f>'Volumi Totali'!L1635/'Volumi Totali'!N1635</f>
        <v>5.428263559898637E-3</v>
      </c>
      <c r="N1635" s="11">
        <f t="shared" si="26"/>
        <v>1</v>
      </c>
      <c r="P1635" s="10">
        <f>(B1635*BTC!J1635+Indice!C1635*XRP!J1635+Indice!D1635*LTC!J1635+Indice!E1635*ETC!J905+Indice!F1635*ETH!J1052+Indice!G1635*BCH!J905+Indice!H1635*XMR!J1495+Indice!I1635*ZEC!J905+Indice!J1635*EOS!J905+Indice!K1635*DASH!J1591+Indice!L1635*XLM!J1419)</f>
        <v>-8.7671444104901845E-3</v>
      </c>
      <c r="Q1635" s="18">
        <f>((B$1614*BTC!E1635+Indice!C$1614*XRP!E1635+Indice!D$1614*LTC!E1635+Indice!F$1614*ETH!E1052+Indice!H$1614*XMR!E1130+Indice!K$1614*DASH!E1591+Indice!L$1614*XLM!E1419+E$1614*ETC!E875+I$1614*ZEC!E936+J$1614*EOS!E905+G$1614*BCH!E905)/S$733)</f>
        <v>3965.8497544643355</v>
      </c>
      <c r="R1635" s="5"/>
      <c r="S1635" s="4"/>
      <c r="T1635" s="10"/>
      <c r="U1635" s="10"/>
    </row>
    <row r="1636" spans="1:21" x14ac:dyDescent="0.25">
      <c r="A1636" s="4">
        <v>43273</v>
      </c>
      <c r="B1636" s="10">
        <f>'Volumi Totali'!B1636/'Volumi Totali'!N1636</f>
        <v>0.47940501025402232</v>
      </c>
      <c r="C1636" s="10">
        <f>'Volumi Totali'!C1636/'Volumi Totali'!N1636</f>
        <v>3.2033473270194311E-2</v>
      </c>
      <c r="D1636" s="10">
        <f>'Volumi Totali'!D1636/'Volumi Totali'!N1636</f>
        <v>4.3283679857124051E-2</v>
      </c>
      <c r="E1636" s="10">
        <f>'Volumi Totali'!E1636/'Volumi Totali'!N1636</f>
        <v>4.3004331059247128E-2</v>
      </c>
      <c r="F1636" s="10">
        <f>'Volumi Totali'!F1636/'Volumi Totali'!N1636</f>
        <v>0.21008068475873887</v>
      </c>
      <c r="G1636" s="10">
        <f>'Volumi Totali'!G1636/'Volumi Totali'!N1636</f>
        <v>5.5604375197414194E-2</v>
      </c>
      <c r="H1636" s="10">
        <f>'Volumi Totali'!H1636/'Volumi Totali'!N1636</f>
        <v>3.7805046688353561E-3</v>
      </c>
      <c r="I1636" s="10">
        <f>'Volumi Totali'!I1636/'Volumi Totali'!N1636</f>
        <v>4.6037814385243171E-3</v>
      </c>
      <c r="J1636" s="10">
        <f>'Volumi Totali'!J1636/'Volumi Totali'!N1636</f>
        <v>0.11875249673178705</v>
      </c>
      <c r="K1636" s="10">
        <f>'Volumi Totali'!K1636/'Volumi Totali'!N1636</f>
        <v>5.5412137169673055E-3</v>
      </c>
      <c r="L1636" s="10">
        <f>'Volumi Totali'!L1636/'Volumi Totali'!N1636</f>
        <v>3.9104490471450629E-3</v>
      </c>
      <c r="N1636" s="11">
        <f t="shared" si="26"/>
        <v>1</v>
      </c>
      <c r="P1636" s="10">
        <f>(B1636*BTC!J1636+Indice!C1636*XRP!J1636+Indice!D1636*LTC!J1636+Indice!E1636*ETC!J906+Indice!F1636*ETH!J1053+Indice!G1636*BCH!J906+Indice!H1636*XMR!J1496+Indice!I1636*ZEC!J906+Indice!J1636*EOS!J906+Indice!K1636*DASH!J1592+Indice!L1636*XLM!J1420)</f>
        <v>-0.10897366988212326</v>
      </c>
      <c r="Q1636" s="18">
        <f>((B$1614*BTC!E1636+Indice!C$1614*XRP!E1636+Indice!D$1614*LTC!E1636+Indice!F$1614*ETH!E1053+Indice!H$1614*XMR!E1131+Indice!K$1614*DASH!E1592+Indice!L$1614*XLM!E1420+E$1614*ETC!E876+I$1614*ZEC!E937+J$1614*EOS!E906+G$1614*BCH!E906)/S$733)</f>
        <v>3579.9136859391742</v>
      </c>
      <c r="R1636" s="5"/>
      <c r="S1636" s="3"/>
      <c r="T1636" s="10"/>
      <c r="U1636" s="10"/>
    </row>
    <row r="1637" spans="1:21" x14ac:dyDescent="0.25">
      <c r="A1637" s="3">
        <v>43274</v>
      </c>
      <c r="B1637" s="10">
        <f>'Volumi Totali'!B1637/'Volumi Totali'!N1637</f>
        <v>0.47582235533346079</v>
      </c>
      <c r="C1637" s="10">
        <f>'Volumi Totali'!C1637/'Volumi Totali'!N1637</f>
        <v>2.8416969253590111E-2</v>
      </c>
      <c r="D1637" s="10">
        <f>'Volumi Totali'!D1637/'Volumi Totali'!N1637</f>
        <v>6.0903726142433563E-2</v>
      </c>
      <c r="E1637" s="10">
        <f>'Volumi Totali'!E1637/'Volumi Totali'!N1637</f>
        <v>2.9779111141897296E-2</v>
      </c>
      <c r="F1637" s="10">
        <f>'Volumi Totali'!F1637/'Volumi Totali'!N1637</f>
        <v>0.22899477347881164</v>
      </c>
      <c r="G1637" s="10">
        <f>'Volumi Totali'!G1637/'Volumi Totali'!N1637</f>
        <v>5.5080056329193182E-2</v>
      </c>
      <c r="H1637" s="10">
        <f>'Volumi Totali'!H1637/'Volumi Totali'!N1637</f>
        <v>4.6365140033963392E-3</v>
      </c>
      <c r="I1637" s="10">
        <f>'Volumi Totali'!I1637/'Volumi Totali'!N1637</f>
        <v>5.558896837308135E-3</v>
      </c>
      <c r="J1637" s="10">
        <f>'Volumi Totali'!J1637/'Volumi Totali'!N1637</f>
        <v>9.8451616791103536E-2</v>
      </c>
      <c r="K1637" s="10">
        <f>'Volumi Totali'!K1637/'Volumi Totali'!N1637</f>
        <v>7.6589793825913846E-3</v>
      </c>
      <c r="L1637" s="10">
        <f>'Volumi Totali'!L1637/'Volumi Totali'!N1637</f>
        <v>4.6970013062140135E-3</v>
      </c>
      <c r="N1637" s="11">
        <f t="shared" si="26"/>
        <v>1</v>
      </c>
      <c r="P1637" s="10">
        <f>(B1637*BTC!J1637+Indice!C1637*XRP!J1637+Indice!D1637*LTC!J1637+Indice!E1637*ETC!J907+Indice!F1637*ETH!J1054+Indice!G1637*BCH!J907+Indice!H1637*XMR!J1497+Indice!I1637*ZEC!J907+Indice!J1637*EOS!J907+Indice!K1637*DASH!J1593+Indice!L1637*XLM!J1421)</f>
        <v>5.7493856566288807E-3</v>
      </c>
      <c r="Q1637" s="18">
        <f>((B$1614*BTC!E1637+Indice!C$1614*XRP!E1637+Indice!D$1614*LTC!E1637+Indice!F$1614*ETH!E1054+Indice!H$1614*XMR!E1132+Indice!K$1614*DASH!E1593+Indice!L$1614*XLM!E1421+E$1614*ETC!E877+I$1614*ZEC!E938+J$1614*EOS!E907+G$1614*BCH!E907)/S$733)</f>
        <v>3626.5078696689807</v>
      </c>
      <c r="R1637" s="5"/>
      <c r="S1637" s="4"/>
      <c r="T1637" s="10"/>
      <c r="U1637" s="10"/>
    </row>
    <row r="1638" spans="1:21" x14ac:dyDescent="0.25">
      <c r="A1638" s="4">
        <v>43275</v>
      </c>
      <c r="B1638" s="10">
        <f>'Volumi Totali'!B1638/'Volumi Totali'!N1638</f>
        <v>0.43809857599649438</v>
      </c>
      <c r="C1638" s="10">
        <f>'Volumi Totali'!C1638/'Volumi Totali'!N1638</f>
        <v>3.544764129437878E-2</v>
      </c>
      <c r="D1638" s="10">
        <f>'Volumi Totali'!D1638/'Volumi Totali'!N1638</f>
        <v>4.3156965306723499E-2</v>
      </c>
      <c r="E1638" s="10">
        <f>'Volumi Totali'!E1638/'Volumi Totali'!N1638</f>
        <v>2.5971212073377908E-2</v>
      </c>
      <c r="F1638" s="10">
        <f>'Volumi Totali'!F1638/'Volumi Totali'!N1638</f>
        <v>0.23891855737342871</v>
      </c>
      <c r="G1638" s="10">
        <f>'Volumi Totali'!G1638/'Volumi Totali'!N1638</f>
        <v>6.1599967101150788E-2</v>
      </c>
      <c r="H1638" s="10">
        <f>'Volumi Totali'!H1638/'Volumi Totali'!N1638</f>
        <v>4.3492237524478923E-3</v>
      </c>
      <c r="I1638" s="10">
        <f>'Volumi Totali'!I1638/'Volumi Totali'!N1638</f>
        <v>3.8942810190678548E-3</v>
      </c>
      <c r="J1638" s="10">
        <f>'Volumi Totali'!J1638/'Volumi Totali'!N1638</f>
        <v>0.13407020857605484</v>
      </c>
      <c r="K1638" s="10">
        <f>'Volumi Totali'!K1638/'Volumi Totali'!N1638</f>
        <v>1.033499426956915E-2</v>
      </c>
      <c r="L1638" s="10">
        <f>'Volumi Totali'!L1638/'Volumi Totali'!N1638</f>
        <v>4.1583732373061772E-3</v>
      </c>
      <c r="N1638" s="11">
        <f t="shared" si="26"/>
        <v>0.99999999999999989</v>
      </c>
      <c r="P1638" s="10">
        <f>(B1638*BTC!J1638+Indice!C1638*XRP!J1638+Indice!D1638*LTC!J1638+Indice!E1638*ETC!J908+Indice!F1638*ETH!J1055+Indice!G1638*BCH!J908+Indice!H1638*XMR!J1498+Indice!I1638*ZEC!J908+Indice!J1638*EOS!J908+Indice!K1638*DASH!J1594+Indice!L1638*XLM!J1422)</f>
        <v>-1.6316906810990371E-2</v>
      </c>
      <c r="Q1638" s="18">
        <f>((B$1614*BTC!E1638+Indice!C$1614*XRP!E1638+Indice!D$1614*LTC!E1638+Indice!F$1614*ETH!E1055+Indice!H$1614*XMR!E1133+Indice!K$1614*DASH!E1594+Indice!L$1614*XLM!E1422+E$1614*ETC!E878+I$1614*ZEC!E939+J$1614*EOS!E908+G$1614*BCH!E908)/S$733)</f>
        <v>3627.6650318723673</v>
      </c>
      <c r="R1638" s="5"/>
      <c r="S1638" s="3"/>
      <c r="T1638" s="10"/>
      <c r="U1638" s="10"/>
    </row>
    <row r="1639" spans="1:21" x14ac:dyDescent="0.25">
      <c r="A1639" s="3">
        <v>43276</v>
      </c>
      <c r="B1639" s="10">
        <f>'Volumi Totali'!B1639/'Volumi Totali'!N1639</f>
        <v>0.45690971279838233</v>
      </c>
      <c r="C1639" s="10">
        <f>'Volumi Totali'!C1639/'Volumi Totali'!N1639</f>
        <v>1.9247933043001795E-2</v>
      </c>
      <c r="D1639" s="10">
        <f>'Volumi Totali'!D1639/'Volumi Totali'!N1639</f>
        <v>3.8072915732337412E-2</v>
      </c>
      <c r="E1639" s="10">
        <f>'Volumi Totali'!E1639/'Volumi Totali'!N1639</f>
        <v>1.9350183345628581E-2</v>
      </c>
      <c r="F1639" s="10">
        <f>'Volumi Totali'!F1639/'Volumi Totali'!N1639</f>
        <v>0.33290937881235722</v>
      </c>
      <c r="G1639" s="10">
        <f>'Volumi Totali'!G1639/'Volumi Totali'!N1639</f>
        <v>3.7134644479451848E-2</v>
      </c>
      <c r="H1639" s="10">
        <f>'Volumi Totali'!H1639/'Volumi Totali'!N1639</f>
        <v>3.1305250905522878E-3</v>
      </c>
      <c r="I1639" s="10">
        <f>'Volumi Totali'!I1639/'Volumi Totali'!N1639</f>
        <v>4.0931252784564562E-3</v>
      </c>
      <c r="J1639" s="10">
        <f>'Volumi Totali'!J1639/'Volumi Totali'!N1639</f>
        <v>7.5172336498918899E-2</v>
      </c>
      <c r="K1639" s="10">
        <f>'Volumi Totali'!K1639/'Volumi Totali'!N1639</f>
        <v>1.0762293552153801E-2</v>
      </c>
      <c r="L1639" s="10">
        <f>'Volumi Totali'!L1639/'Volumi Totali'!N1639</f>
        <v>3.2169513687593902E-3</v>
      </c>
      <c r="N1639" s="11">
        <f t="shared" si="26"/>
        <v>1</v>
      </c>
      <c r="P1639" s="10">
        <f>(B1639*BTC!J1639+Indice!C1639*XRP!J1639+Indice!D1639*LTC!J1639+Indice!E1639*ETC!J909+Indice!F1639*ETH!J1056+Indice!G1639*BCH!J909+Indice!H1639*XMR!J1499+Indice!I1639*ZEC!J909+Indice!J1639*EOS!J909+Indice!K1639*DASH!J1595+Indice!L1639*XLM!J1423)</f>
        <v>1.1919430576964178E-2</v>
      </c>
      <c r="Q1639" s="18">
        <f>((B$1614*BTC!E1639+Indice!C$1614*XRP!E1639+Indice!D$1614*LTC!E1639+Indice!F$1614*ETH!E1056+Indice!H$1614*XMR!E1134+Indice!K$1614*DASH!E1595+Indice!L$1614*XLM!E1423+E$1614*ETC!E879+I$1614*ZEC!E940+J$1614*EOS!E909+G$1614*BCH!E909)/S$733)</f>
        <v>3671.567101647669</v>
      </c>
      <c r="R1639" s="5"/>
      <c r="S1639" s="4"/>
      <c r="T1639" s="10"/>
      <c r="U1639" s="10"/>
    </row>
    <row r="1640" spans="1:21" x14ac:dyDescent="0.25">
      <c r="A1640" s="4">
        <v>43277</v>
      </c>
      <c r="B1640" s="10">
        <f>'Volumi Totali'!B1640/'Volumi Totali'!N1640</f>
        <v>0.49938412050425673</v>
      </c>
      <c r="C1640" s="10">
        <f>'Volumi Totali'!C1640/'Volumi Totali'!N1640</f>
        <v>2.7319833982527842E-2</v>
      </c>
      <c r="D1640" s="10">
        <f>'Volumi Totali'!D1640/'Volumi Totali'!N1640</f>
        <v>3.9349628465484079E-2</v>
      </c>
      <c r="E1640" s="10">
        <f>'Volumi Totali'!E1640/'Volumi Totali'!N1640</f>
        <v>3.2198167905189763E-2</v>
      </c>
      <c r="F1640" s="10">
        <f>'Volumi Totali'!F1640/'Volumi Totali'!N1640</f>
        <v>0.20655308588129909</v>
      </c>
      <c r="G1640" s="10">
        <f>'Volumi Totali'!G1640/'Volumi Totali'!N1640</f>
        <v>5.4421321242460921E-2</v>
      </c>
      <c r="H1640" s="10">
        <f>'Volumi Totali'!H1640/'Volumi Totali'!N1640</f>
        <v>5.4412035672055346E-3</v>
      </c>
      <c r="I1640" s="10">
        <f>'Volumi Totali'!I1640/'Volumi Totali'!N1640</f>
        <v>6.5587943815153676E-3</v>
      </c>
      <c r="J1640" s="10">
        <f>'Volumi Totali'!J1640/'Volumi Totali'!N1640</f>
        <v>9.5824669876655347E-2</v>
      </c>
      <c r="K1640" s="10">
        <f>'Volumi Totali'!K1640/'Volumi Totali'!N1640</f>
        <v>2.8200064154362835E-2</v>
      </c>
      <c r="L1640" s="10">
        <f>'Volumi Totali'!L1640/'Volumi Totali'!N1640</f>
        <v>4.7491100390424923E-3</v>
      </c>
      <c r="N1640" s="11">
        <f t="shared" si="26"/>
        <v>1</v>
      </c>
      <c r="P1640" s="10">
        <f>(B1640*BTC!J1640+Indice!C1640*XRP!J1640+Indice!D1640*LTC!J1640+Indice!E1640*ETC!J910+Indice!F1640*ETH!J1057+Indice!G1640*BCH!J910+Indice!H1640*XMR!J1500+Indice!I1640*ZEC!J910+Indice!J1640*EOS!J910+Indice!K1640*DASH!J1596+Indice!L1640*XLM!J1424)</f>
        <v>-4.3361573864571859E-2</v>
      </c>
      <c r="Q1640" s="18">
        <f>((B$1614*BTC!E1640+Indice!C$1614*XRP!E1640+Indice!D$1614*LTC!E1640+Indice!F$1614*ETH!E1057+Indice!H$1614*XMR!E1135+Indice!K$1614*DASH!E1596+Indice!L$1614*XLM!E1424+E$1614*ETC!E880+I$1614*ZEC!E941+J$1614*EOS!E910+G$1614*BCH!E910)/S$733)</f>
        <v>3573.5252345482122</v>
      </c>
      <c r="R1640" s="5"/>
      <c r="S1640" s="3"/>
      <c r="T1640" s="10"/>
      <c r="U1640" s="10"/>
    </row>
    <row r="1641" spans="1:21" x14ac:dyDescent="0.25">
      <c r="A1641" s="3">
        <v>43278</v>
      </c>
      <c r="B1641" s="10">
        <f>'Volumi Totali'!B1641/'Volumi Totali'!N1641</f>
        <v>0.49187426824855229</v>
      </c>
      <c r="C1641" s="10">
        <f>'Volumi Totali'!C1641/'Volumi Totali'!N1641</f>
        <v>3.2175324784161109E-2</v>
      </c>
      <c r="D1641" s="10">
        <f>'Volumi Totali'!D1641/'Volumi Totali'!N1641</f>
        <v>4.0906405923589483E-2</v>
      </c>
      <c r="E1641" s="10">
        <f>'Volumi Totali'!E1641/'Volumi Totali'!N1641</f>
        <v>3.470675634200187E-2</v>
      </c>
      <c r="F1641" s="10">
        <f>'Volumi Totali'!F1641/'Volumi Totali'!N1641</f>
        <v>0.20427835403185216</v>
      </c>
      <c r="G1641" s="10">
        <f>'Volumi Totali'!G1641/'Volumi Totali'!N1641</f>
        <v>4.9831327509975092E-2</v>
      </c>
      <c r="H1641" s="10">
        <f>'Volumi Totali'!H1641/'Volumi Totali'!N1641</f>
        <v>5.822128436917642E-3</v>
      </c>
      <c r="I1641" s="10">
        <f>'Volumi Totali'!I1641/'Volumi Totali'!N1641</f>
        <v>5.6300924034476309E-3</v>
      </c>
      <c r="J1641" s="10">
        <f>'Volumi Totali'!J1641/'Volumi Totali'!N1641</f>
        <v>0.10684956649046549</v>
      </c>
      <c r="K1641" s="10">
        <f>'Volumi Totali'!K1641/'Volumi Totali'!N1641</f>
        <v>2.2775422833471108E-2</v>
      </c>
      <c r="L1641" s="10">
        <f>'Volumi Totali'!L1641/'Volumi Totali'!N1641</f>
        <v>5.1503529955661022E-3</v>
      </c>
      <c r="N1641" s="11">
        <f t="shared" si="26"/>
        <v>0.99999999999999989</v>
      </c>
      <c r="P1641" s="10">
        <f>(B1641*BTC!J1641+Indice!C1641*XRP!J1641+Indice!D1641*LTC!J1641+Indice!E1641*ETC!J911+Indice!F1641*ETH!J1058+Indice!G1641*BCH!J911+Indice!H1641*XMR!J1501+Indice!I1641*ZEC!J911+Indice!J1641*EOS!J911+Indice!K1641*DASH!J1597+Indice!L1641*XLM!J1425)</f>
        <v>2.2916939190023494E-2</v>
      </c>
      <c r="Q1641" s="18">
        <f>((B$1614*BTC!E1641+Indice!C$1614*XRP!E1641+Indice!D$1614*LTC!E1641+Indice!F$1614*ETH!E1058+Indice!H$1614*XMR!E1136+Indice!K$1614*DASH!E1597+Indice!L$1614*XLM!E1425+E$1614*ETC!E881+I$1614*ZEC!E942+J$1614*EOS!E911+G$1614*BCH!E911)/S$733)</f>
        <v>3612.4486535988658</v>
      </c>
      <c r="R1641" s="5"/>
      <c r="S1641" s="4"/>
      <c r="T1641" s="10"/>
      <c r="U1641" s="10"/>
    </row>
    <row r="1642" spans="1:21" x14ac:dyDescent="0.25">
      <c r="A1642" s="4">
        <v>43279</v>
      </c>
      <c r="B1642" s="10">
        <f>'Volumi Totali'!B1642/'Volumi Totali'!N1642</f>
        <v>0.50668092790960784</v>
      </c>
      <c r="C1642" s="10">
        <f>'Volumi Totali'!C1642/'Volumi Totali'!N1642</f>
        <v>3.2226940274175664E-2</v>
      </c>
      <c r="D1642" s="10">
        <f>'Volumi Totali'!D1642/'Volumi Totali'!N1642</f>
        <v>3.8487469716011122E-2</v>
      </c>
      <c r="E1642" s="10">
        <f>'Volumi Totali'!E1642/'Volumi Totali'!N1642</f>
        <v>2.7697377090116285E-2</v>
      </c>
      <c r="F1642" s="10">
        <f>'Volumi Totali'!F1642/'Volumi Totali'!N1642</f>
        <v>0.1988252884457557</v>
      </c>
      <c r="G1642" s="10">
        <f>'Volumi Totali'!G1642/'Volumi Totali'!N1642</f>
        <v>4.9777698692812379E-2</v>
      </c>
      <c r="H1642" s="10">
        <f>'Volumi Totali'!H1642/'Volumi Totali'!N1642</f>
        <v>7.0548428813797578E-3</v>
      </c>
      <c r="I1642" s="10">
        <f>'Volumi Totali'!I1642/'Volumi Totali'!N1642</f>
        <v>4.6172573515060348E-3</v>
      </c>
      <c r="J1642" s="10">
        <f>'Volumi Totali'!J1642/'Volumi Totali'!N1642</f>
        <v>0.10591746990320165</v>
      </c>
      <c r="K1642" s="10">
        <f>'Volumi Totali'!K1642/'Volumi Totali'!N1642</f>
        <v>2.3996113744789181E-2</v>
      </c>
      <c r="L1642" s="10">
        <f>'Volumi Totali'!L1642/'Volumi Totali'!N1642</f>
        <v>4.7186139906444137E-3</v>
      </c>
      <c r="N1642" s="11">
        <f t="shared" si="26"/>
        <v>1.0000000000000002</v>
      </c>
      <c r="P1642" s="10">
        <f>(B1642*BTC!J1642+Indice!C1642*XRP!J1642+Indice!D1642*LTC!J1642+Indice!E1642*ETC!J912+Indice!F1642*ETH!J1059+Indice!G1642*BCH!J912+Indice!H1642*XMR!J1502+Indice!I1642*ZEC!J912+Indice!J1642*EOS!J912+Indice!K1642*DASH!J1598+Indice!L1642*XLM!J1426)</f>
        <v>-4.7577789152069554E-2</v>
      </c>
      <c r="Q1642" s="18">
        <f>((B$1614*BTC!E1642+Indice!C$1614*XRP!E1642+Indice!D$1614*LTC!E1642+Indice!F$1614*ETH!E1059+Indice!H$1614*XMR!E1137+Indice!K$1614*DASH!E1598+Indice!L$1614*XLM!E1426+E$1614*ETC!E882+I$1614*ZEC!E943+J$1614*EOS!E912+G$1614*BCH!E912)/S$733)</f>
        <v>3461.2367604908914</v>
      </c>
      <c r="R1642" s="5"/>
      <c r="S1642" s="3"/>
      <c r="T1642" s="10"/>
      <c r="U1642" s="10"/>
    </row>
    <row r="1643" spans="1:21" x14ac:dyDescent="0.25">
      <c r="A1643" s="3">
        <v>43280</v>
      </c>
      <c r="B1643" s="10">
        <f>'Volumi Totali'!B1643/'Volumi Totali'!N1643</f>
        <v>0.50567540370561004</v>
      </c>
      <c r="C1643" s="10">
        <f>'Volumi Totali'!C1643/'Volumi Totali'!N1643</f>
        <v>3.9495214974014765E-2</v>
      </c>
      <c r="D1643" s="10">
        <f>'Volumi Totali'!D1643/'Volumi Totali'!N1643</f>
        <v>3.9439247628419175E-2</v>
      </c>
      <c r="E1643" s="10">
        <f>'Volumi Totali'!E1643/'Volumi Totali'!N1643</f>
        <v>2.8935297186202226E-2</v>
      </c>
      <c r="F1643" s="10">
        <f>'Volumi Totali'!F1643/'Volumi Totali'!N1643</f>
        <v>0.19946628151275986</v>
      </c>
      <c r="G1643" s="10">
        <f>'Volumi Totali'!G1643/'Volumi Totali'!N1643</f>
        <v>5.1958895599404767E-2</v>
      </c>
      <c r="H1643" s="10">
        <f>'Volumi Totali'!H1643/'Volumi Totali'!N1643</f>
        <v>4.4320783932055774E-3</v>
      </c>
      <c r="I1643" s="10">
        <f>'Volumi Totali'!I1643/'Volumi Totali'!N1643</f>
        <v>4.7879940741645559E-3</v>
      </c>
      <c r="J1643" s="10">
        <f>'Volumi Totali'!J1643/'Volumi Totali'!N1643</f>
        <v>0.10234628296763341</v>
      </c>
      <c r="K1643" s="10">
        <f>'Volumi Totali'!K1643/'Volumi Totali'!N1643</f>
        <v>1.842178562178064E-2</v>
      </c>
      <c r="L1643" s="10">
        <f>'Volumi Totali'!L1643/'Volumi Totali'!N1643</f>
        <v>5.041518336804952E-3</v>
      </c>
      <c r="N1643" s="11">
        <f t="shared" si="26"/>
        <v>1</v>
      </c>
      <c r="P1643" s="10">
        <f>(B1643*BTC!J1643+Indice!C1643*XRP!J1643+Indice!D1643*LTC!J1643+Indice!E1643*ETC!J913+Indice!F1643*ETH!J1060+Indice!G1643*BCH!J913+Indice!H1643*XMR!J1503+Indice!I1643*ZEC!J913+Indice!J1643*EOS!J913+Indice!K1643*DASH!J1599+Indice!L1643*XLM!J1427)</f>
        <v>4.6089839357376254E-2</v>
      </c>
      <c r="Q1643" s="18">
        <f>((B$1614*BTC!E1643+Indice!C$1614*XRP!E1643+Indice!D$1614*LTC!E1643+Indice!F$1614*ETH!E1060+Indice!H$1614*XMR!E1138+Indice!K$1614*DASH!E1599+Indice!L$1614*XLM!E1427+E$1614*ETC!E883+I$1614*ZEC!E944+J$1614*EOS!E913+G$1614*BCH!E913)/S$733)</f>
        <v>3645.4679567107823</v>
      </c>
      <c r="R1643" s="5"/>
      <c r="S1643" s="4"/>
      <c r="T1643" s="10"/>
      <c r="U1643" s="10"/>
    </row>
    <row r="1644" spans="1:21" x14ac:dyDescent="0.25">
      <c r="A1644" s="4">
        <v>43281</v>
      </c>
      <c r="B1644" s="10">
        <f>'Volumi Totali'!B1644/'Volumi Totali'!N1644</f>
        <v>0.53264761670825589</v>
      </c>
      <c r="C1644" s="10">
        <f>'Volumi Totali'!C1644/'Volumi Totali'!N1644</f>
        <v>4.0504149559950464E-2</v>
      </c>
      <c r="D1644" s="10">
        <f>'Volumi Totali'!D1644/'Volumi Totali'!N1644</f>
        <v>3.24181862252262E-2</v>
      </c>
      <c r="E1644" s="10">
        <f>'Volumi Totali'!E1644/'Volumi Totali'!N1644</f>
        <v>2.971758723864816E-2</v>
      </c>
      <c r="F1644" s="10">
        <f>'Volumi Totali'!F1644/'Volumi Totali'!N1644</f>
        <v>0.17301498452951961</v>
      </c>
      <c r="G1644" s="10">
        <f>'Volumi Totali'!G1644/'Volumi Totali'!N1644</f>
        <v>6.7530286878923942E-2</v>
      </c>
      <c r="H1644" s="10">
        <f>'Volumi Totali'!H1644/'Volumi Totali'!N1644</f>
        <v>3.9183626734590428E-3</v>
      </c>
      <c r="I1644" s="10">
        <f>'Volumi Totali'!I1644/'Volumi Totali'!N1644</f>
        <v>4.8580504311290995E-3</v>
      </c>
      <c r="J1644" s="10">
        <f>'Volumi Totali'!J1644/'Volumi Totali'!N1644</f>
        <v>9.759309290687726E-2</v>
      </c>
      <c r="K1644" s="10">
        <f>'Volumi Totali'!K1644/'Volumi Totali'!N1644</f>
        <v>1.2278350690056977E-2</v>
      </c>
      <c r="L1644" s="10">
        <f>'Volumi Totali'!L1644/'Volumi Totali'!N1644</f>
        <v>5.5193321579533206E-3</v>
      </c>
      <c r="N1644" s="11">
        <f t="shared" si="26"/>
        <v>0.99999999999999989</v>
      </c>
      <c r="P1644" s="10">
        <f>(B1644*BTC!J1644+Indice!C1644*XRP!J1644+Indice!D1644*LTC!J1644+Indice!E1644*ETC!J914+Indice!F1644*ETH!J1061+Indice!G1644*BCH!J914+Indice!H1644*XMR!J1504+Indice!I1644*ZEC!J914+Indice!J1644*EOS!J914+Indice!K1644*DASH!J1600+Indice!L1644*XLM!J1428)</f>
        <v>3.4583026339204417E-2</v>
      </c>
      <c r="Q1644" s="18">
        <f>((B$1614*BTC!E1644+Indice!C$1614*XRP!E1644+Indice!D$1614*LTC!E1644+Indice!F$1614*ETH!E1061+Indice!H$1614*XMR!E1139+Indice!K$1614*DASH!E1600+Indice!L$1614*XLM!E1428+E$1614*ETC!E884+I$1614*ZEC!E945+J$1614*EOS!E914+G$1614*BCH!E914)/S$733)</f>
        <v>3756.5374127987088</v>
      </c>
      <c r="R1644" s="5"/>
      <c r="S1644" s="3"/>
      <c r="T1644" s="10"/>
      <c r="U1644" s="10"/>
    </row>
    <row r="1645" spans="1:21" x14ac:dyDescent="0.25">
      <c r="A1645" s="3">
        <v>43282</v>
      </c>
      <c r="B1645" s="10">
        <f>'Volumi Totali'!B1645/'Volumi Totali'!N1645</f>
        <v>0.55313314610994169</v>
      </c>
      <c r="C1645" s="10">
        <f>'Volumi Totali'!C1645/'Volumi Totali'!N1645</f>
        <v>3.0869461032458086E-2</v>
      </c>
      <c r="D1645" s="10">
        <f>'Volumi Totali'!D1645/'Volumi Totali'!N1645</f>
        <v>3.9669321661189513E-2</v>
      </c>
      <c r="E1645" s="10">
        <f>'Volumi Totali'!E1645/'Volumi Totali'!N1645</f>
        <v>2.823217289490379E-2</v>
      </c>
      <c r="F1645" s="10">
        <f>'Volumi Totali'!F1645/'Volumi Totali'!N1645</f>
        <v>0.17463296175655602</v>
      </c>
      <c r="G1645" s="10">
        <f>'Volumi Totali'!G1645/'Volumi Totali'!N1645</f>
        <v>6.4551107234236557E-2</v>
      </c>
      <c r="H1645" s="10">
        <f>'Volumi Totali'!H1645/'Volumi Totali'!N1645</f>
        <v>3.7357333944141556E-3</v>
      </c>
      <c r="I1645" s="10">
        <f>'Volumi Totali'!I1645/'Volumi Totali'!N1645</f>
        <v>4.7583734876578982E-3</v>
      </c>
      <c r="J1645" s="10">
        <f>'Volumi Totali'!J1645/'Volumi Totali'!N1645</f>
        <v>7.1811339455689946E-2</v>
      </c>
      <c r="K1645" s="10">
        <f>'Volumi Totali'!K1645/'Volumi Totali'!N1645</f>
        <v>2.3826176467014768E-2</v>
      </c>
      <c r="L1645" s="10">
        <f>'Volumi Totali'!L1645/'Volumi Totali'!N1645</f>
        <v>4.7802065059376203E-3</v>
      </c>
      <c r="N1645" s="11">
        <f t="shared" si="26"/>
        <v>1</v>
      </c>
      <c r="P1645" s="10">
        <f>(B1645*BTC!J1645+Indice!C1645*XRP!J1645+Indice!D1645*LTC!J1645+Indice!E1645*ETC!J915+Indice!F1645*ETH!J1062+Indice!G1645*BCH!J915+Indice!H1645*XMR!J1505+Indice!I1645*ZEC!J915+Indice!J1645*EOS!J915+Indice!K1645*DASH!J1601+Indice!L1645*XLM!J1429)</f>
        <v>-6.3226920997862691E-3</v>
      </c>
      <c r="Q1645" s="18">
        <f>((B$1644*BTC!E1645+Indice!C$1644*XRP!E1645+Indice!D$1644*LTC!E1645+Indice!F$1644*ETH!E1062+Indice!H$1644*XMR!E1140+Indice!K$1644*DASH!E1601+Indice!L$1644*XLM!E1429+E$1644*ETC!E885+I$1644*ZEC!E946+J$1644*EOS!E915+G$1644*BCH!E915)/S$733)</f>
        <v>3839.5698262815677</v>
      </c>
      <c r="R1645" s="5"/>
      <c r="S1645" s="4"/>
      <c r="T1645" s="10"/>
      <c r="U1645" s="10"/>
    </row>
    <row r="1646" spans="1:21" x14ac:dyDescent="0.25">
      <c r="A1646" s="4">
        <v>43283</v>
      </c>
      <c r="B1646" s="10">
        <f>'Volumi Totali'!B1646/'Volumi Totali'!N1646</f>
        <v>0.50608210634254969</v>
      </c>
      <c r="C1646" s="10">
        <f>'Volumi Totali'!C1646/'Volumi Totali'!N1646</f>
        <v>3.8663930804736742E-2</v>
      </c>
      <c r="D1646" s="10">
        <f>'Volumi Totali'!D1646/'Volumi Totali'!N1646</f>
        <v>3.4814100557688521E-2</v>
      </c>
      <c r="E1646" s="10">
        <f>'Volumi Totali'!E1646/'Volumi Totali'!N1646</f>
        <v>3.3411848922361133E-2</v>
      </c>
      <c r="F1646" s="10">
        <f>'Volumi Totali'!F1646/'Volumi Totali'!N1646</f>
        <v>0.18712674397741813</v>
      </c>
      <c r="G1646" s="10">
        <f>'Volumi Totali'!G1646/'Volumi Totali'!N1646</f>
        <v>4.7641992762539206E-2</v>
      </c>
      <c r="H1646" s="10">
        <f>'Volumi Totali'!H1646/'Volumi Totali'!N1646</f>
        <v>4.7205078925523208E-3</v>
      </c>
      <c r="I1646" s="10">
        <f>'Volumi Totali'!I1646/'Volumi Totali'!N1646</f>
        <v>5.9510539681694574E-3</v>
      </c>
      <c r="J1646" s="10">
        <f>'Volumi Totali'!J1646/'Volumi Totali'!N1646</f>
        <v>0.11787630319637092</v>
      </c>
      <c r="K1646" s="10">
        <f>'Volumi Totali'!K1646/'Volumi Totali'!N1646</f>
        <v>1.8029792779212992E-2</v>
      </c>
      <c r="L1646" s="10">
        <f>'Volumi Totali'!L1646/'Volumi Totali'!N1646</f>
        <v>5.6816187964008856E-3</v>
      </c>
      <c r="N1646" s="11">
        <f t="shared" si="26"/>
        <v>0.99999999999999989</v>
      </c>
      <c r="P1646" s="10">
        <f>(B1646*BTC!J1646+Indice!C1646*XRP!J1646+Indice!D1646*LTC!J1646+Indice!E1646*ETC!J916+Indice!F1646*ETH!J1063+Indice!G1646*BCH!J916+Indice!H1646*XMR!J1506+Indice!I1646*ZEC!J916+Indice!J1646*EOS!J916+Indice!K1646*DASH!J1602+Indice!L1646*XLM!J1430)</f>
        <v>4.5129128615538493E-2</v>
      </c>
      <c r="Q1646" s="18">
        <f>((B$1644*BTC!E1646+Indice!C$1644*XRP!E1646+Indice!D$1644*LTC!E1646+Indice!F$1644*ETH!E1063+Indice!H$1644*XMR!E1141+Indice!K$1644*DASH!E1602+Indice!L$1644*XLM!E1430+E$1644*ETC!E886+I$1644*ZEC!E947+J$1644*EOS!E916+G$1644*BCH!E916)/S$733)</f>
        <v>3978.8674354911941</v>
      </c>
      <c r="R1646" s="5"/>
      <c r="S1646" s="3"/>
      <c r="T1646" s="10"/>
      <c r="U1646" s="10"/>
    </row>
    <row r="1647" spans="1:21" x14ac:dyDescent="0.25">
      <c r="A1647" s="3">
        <v>43284</v>
      </c>
      <c r="B1647" s="10">
        <f>'Volumi Totali'!B1647/'Volumi Totali'!N1647</f>
        <v>0.50892959911686908</v>
      </c>
      <c r="C1647" s="10">
        <f>'Volumi Totali'!C1647/'Volumi Totali'!N1647</f>
        <v>4.4683712405327161E-2</v>
      </c>
      <c r="D1647" s="10">
        <f>'Volumi Totali'!D1647/'Volumi Totali'!N1647</f>
        <v>3.7459287372773334E-2</v>
      </c>
      <c r="E1647" s="10">
        <f>'Volumi Totali'!E1647/'Volumi Totali'!N1647</f>
        <v>2.9331007525893547E-2</v>
      </c>
      <c r="F1647" s="10">
        <f>'Volumi Totali'!F1647/'Volumi Totali'!N1647</f>
        <v>0.18342253336626238</v>
      </c>
      <c r="G1647" s="10">
        <f>'Volumi Totali'!G1647/'Volumi Totali'!N1647</f>
        <v>5.2135683598447509E-2</v>
      </c>
      <c r="H1647" s="10">
        <f>'Volumi Totali'!H1647/'Volumi Totali'!N1647</f>
        <v>3.6984594718510078E-3</v>
      </c>
      <c r="I1647" s="10">
        <f>'Volumi Totali'!I1647/'Volumi Totali'!N1647</f>
        <v>4.8673078622032987E-3</v>
      </c>
      <c r="J1647" s="10">
        <f>'Volumi Totali'!J1647/'Volumi Totali'!N1647</f>
        <v>0.10958906401482568</v>
      </c>
      <c r="K1647" s="10">
        <f>'Volumi Totali'!K1647/'Volumi Totali'!N1647</f>
        <v>2.0544709648666178E-2</v>
      </c>
      <c r="L1647" s="10">
        <f>'Volumi Totali'!L1647/'Volumi Totali'!N1647</f>
        <v>5.3386356168808064E-3</v>
      </c>
      <c r="N1647" s="11">
        <f t="shared" si="26"/>
        <v>1.0000000000000002</v>
      </c>
      <c r="P1647" s="10">
        <f>(B1647*BTC!J1647+Indice!C1647*XRP!J1647+Indice!D1647*LTC!J1647+Indice!E1647*ETC!J917+Indice!F1647*ETH!J1064+Indice!G1647*BCH!J917+Indice!H1647*XMR!J1507+Indice!I1647*ZEC!J917+Indice!J1647*EOS!J917+Indice!K1647*DASH!J1603+Indice!L1647*XLM!J1431)</f>
        <v>-1.351926166701449E-2</v>
      </c>
      <c r="Q1647" s="18">
        <f>((B$1644*BTC!E1647+Indice!C$1644*XRP!E1647+Indice!D$1644*LTC!E1647+Indice!F$1644*ETH!E1064+Indice!H$1644*XMR!E1142+Indice!K$1644*DASH!E1603+Indice!L$1644*XLM!E1431+E$1644*ETC!E887+I$1644*ZEC!E948+J$1644*EOS!E917+G$1644*BCH!E917)/S$733)</f>
        <v>3926.3343496268558</v>
      </c>
      <c r="R1647" s="5"/>
      <c r="S1647" s="4"/>
      <c r="T1647" s="10"/>
      <c r="U1647" s="10"/>
    </row>
    <row r="1648" spans="1:21" x14ac:dyDescent="0.25">
      <c r="A1648" s="4">
        <v>43285</v>
      </c>
      <c r="B1648" s="10">
        <f>'Volumi Totali'!B1648/'Volumi Totali'!N1648</f>
        <v>0.50350965848934914</v>
      </c>
      <c r="C1648" s="10">
        <f>'Volumi Totali'!C1648/'Volumi Totali'!N1648</f>
        <v>3.7832812972138641E-2</v>
      </c>
      <c r="D1648" s="10">
        <f>'Volumi Totali'!D1648/'Volumi Totali'!N1648</f>
        <v>3.4022518696895661E-2</v>
      </c>
      <c r="E1648" s="10">
        <f>'Volumi Totali'!E1648/'Volumi Totali'!N1648</f>
        <v>3.3229280575649403E-2</v>
      </c>
      <c r="F1648" s="10">
        <f>'Volumi Totali'!F1648/'Volumi Totali'!N1648</f>
        <v>0.1868283665599203</v>
      </c>
      <c r="G1648" s="10">
        <f>'Volumi Totali'!G1648/'Volumi Totali'!N1648</f>
        <v>5.0717568346373344E-2</v>
      </c>
      <c r="H1648" s="10">
        <f>'Volumi Totali'!H1648/'Volumi Totali'!N1648</f>
        <v>3.825426484619972E-3</v>
      </c>
      <c r="I1648" s="10">
        <f>'Volumi Totali'!I1648/'Volumi Totali'!N1648</f>
        <v>5.1450042311983598E-3</v>
      </c>
      <c r="J1648" s="10">
        <f>'Volumi Totali'!J1648/'Volumi Totali'!N1648</f>
        <v>0.11276307362397019</v>
      </c>
      <c r="K1648" s="10">
        <f>'Volumi Totali'!K1648/'Volumi Totali'!N1648</f>
        <v>2.8111716945668566E-2</v>
      </c>
      <c r="L1648" s="10">
        <f>'Volumi Totali'!L1648/'Volumi Totali'!N1648</f>
        <v>4.0145730742164026E-3</v>
      </c>
      <c r="N1648" s="11">
        <f t="shared" si="26"/>
        <v>1</v>
      </c>
      <c r="P1648" s="10">
        <f>(B1648*BTC!J1648+Indice!C1648*XRP!J1648+Indice!D1648*LTC!J1648+Indice!E1648*ETC!J918+Indice!F1648*ETH!J1065+Indice!G1648*BCH!J918+Indice!H1648*XMR!J1508+Indice!I1648*ZEC!J918+Indice!J1648*EOS!J918+Indice!K1648*DASH!J1604+Indice!L1648*XLM!J1432)</f>
        <v>1.0617583860779059E-2</v>
      </c>
      <c r="Q1648" s="18">
        <f>((B$1644*BTC!E1648+Indice!C$1644*XRP!E1648+Indice!D$1644*LTC!E1648+Indice!F$1644*ETH!E1065+Indice!H$1644*XMR!E1143+Indice!K$1644*DASH!E1604+Indice!L$1644*XLM!E1432+E$1644*ETC!E888+I$1644*ZEC!E949+J$1644*EOS!E918+G$1644*BCH!E918)/S$733)</f>
        <v>3966.6898010490709</v>
      </c>
      <c r="R1648" s="5"/>
      <c r="S1648" s="3"/>
      <c r="T1648" s="10"/>
      <c r="U1648" s="10"/>
    </row>
    <row r="1649" spans="1:21" x14ac:dyDescent="0.25">
      <c r="A1649" s="3">
        <v>43286</v>
      </c>
      <c r="B1649" s="10">
        <f>'Volumi Totali'!B1649/'Volumi Totali'!N1649</f>
        <v>0.52885541851060858</v>
      </c>
      <c r="C1649" s="10">
        <f>'Volumi Totali'!C1649/'Volumi Totali'!N1649</f>
        <v>2.9620299659807833E-2</v>
      </c>
      <c r="D1649" s="10">
        <f>'Volumi Totali'!D1649/'Volumi Totali'!N1649</f>
        <v>3.2383775082999222E-2</v>
      </c>
      <c r="E1649" s="10">
        <f>'Volumi Totali'!E1649/'Volumi Totali'!N1649</f>
        <v>2.8638594821614204E-2</v>
      </c>
      <c r="F1649" s="10">
        <f>'Volumi Totali'!F1649/'Volumi Totali'!N1649</f>
        <v>0.19344346242360824</v>
      </c>
      <c r="G1649" s="10">
        <f>'Volumi Totali'!G1649/'Volumi Totali'!N1649</f>
        <v>4.969425773940582E-2</v>
      </c>
      <c r="H1649" s="10">
        <f>'Volumi Totali'!H1649/'Volumi Totali'!N1649</f>
        <v>3.4925101703171951E-3</v>
      </c>
      <c r="I1649" s="10">
        <f>'Volumi Totali'!I1649/'Volumi Totali'!N1649</f>
        <v>4.6225391845486786E-3</v>
      </c>
      <c r="J1649" s="10">
        <f>'Volumi Totali'!J1649/'Volumi Totali'!N1649</f>
        <v>0.10140217490215801</v>
      </c>
      <c r="K1649" s="10">
        <f>'Volumi Totali'!K1649/'Volumi Totali'!N1649</f>
        <v>2.3931805897111202E-2</v>
      </c>
      <c r="L1649" s="10">
        <f>'Volumi Totali'!L1649/'Volumi Totali'!N1649</f>
        <v>3.9151616078209675E-3</v>
      </c>
      <c r="N1649" s="11">
        <f t="shared" si="26"/>
        <v>1</v>
      </c>
      <c r="P1649" s="10">
        <f>(B1649*BTC!J1649+Indice!C1649*XRP!J1649+Indice!D1649*LTC!J1649+Indice!E1649*ETC!J919+Indice!F1649*ETH!J1066+Indice!G1649*BCH!J919+Indice!H1649*XMR!J1509+Indice!I1649*ZEC!J919+Indice!J1649*EOS!J919+Indice!K1649*DASH!J1605+Indice!L1649*XLM!J1433)</f>
        <v>3.3508931812776897E-3</v>
      </c>
      <c r="Q1649" s="18">
        <f>((B$1644*BTC!E1649+Indice!C$1644*XRP!E1649+Indice!D$1644*LTC!E1649+Indice!F$1644*ETH!E1066+Indice!H$1644*XMR!E1144+Indice!K$1644*DASH!E1605+Indice!L$1644*XLM!E1433+E$1644*ETC!E889+I$1644*ZEC!E950+J$1644*EOS!E919+G$1644*BCH!E919)/S$733)</f>
        <v>3990.9077476972311</v>
      </c>
      <c r="R1649" s="5"/>
      <c r="S1649" s="4"/>
      <c r="T1649" s="10"/>
      <c r="U1649" s="10"/>
    </row>
    <row r="1650" spans="1:21" x14ac:dyDescent="0.25">
      <c r="A1650" s="4">
        <v>43287</v>
      </c>
      <c r="B1650" s="10">
        <f>'Volumi Totali'!B1650/'Volumi Totali'!N1650</f>
        <v>0.52640751586221024</v>
      </c>
      <c r="C1650" s="10">
        <f>'Volumi Totali'!C1650/'Volumi Totali'!N1650</f>
        <v>2.9896296380451416E-2</v>
      </c>
      <c r="D1650" s="10">
        <f>'Volumi Totali'!D1650/'Volumi Totali'!N1650</f>
        <v>3.0891646814699844E-2</v>
      </c>
      <c r="E1650" s="10">
        <f>'Volumi Totali'!E1650/'Volumi Totali'!N1650</f>
        <v>5.4739814631249287E-2</v>
      </c>
      <c r="F1650" s="10">
        <f>'Volumi Totali'!F1650/'Volumi Totali'!N1650</f>
        <v>0.19860780841289014</v>
      </c>
      <c r="G1650" s="10">
        <f>'Volumi Totali'!G1650/'Volumi Totali'!N1650</f>
        <v>4.5877073886535912E-2</v>
      </c>
      <c r="H1650" s="10">
        <f>'Volumi Totali'!H1650/'Volumi Totali'!N1650</f>
        <v>3.9528153713909876E-3</v>
      </c>
      <c r="I1650" s="10">
        <f>'Volumi Totali'!I1650/'Volumi Totali'!N1650</f>
        <v>6.0909722371908634E-3</v>
      </c>
      <c r="J1650" s="10">
        <f>'Volumi Totali'!J1650/'Volumi Totali'!N1650</f>
        <v>7.3781931396120687E-2</v>
      </c>
      <c r="K1650" s="10">
        <f>'Volumi Totali'!K1650/'Volumi Totali'!N1650</f>
        <v>2.5162610561144157E-2</v>
      </c>
      <c r="L1650" s="10">
        <f>'Volumi Totali'!L1650/'Volumi Totali'!N1650</f>
        <v>4.5915144461164655E-3</v>
      </c>
      <c r="N1650" s="11">
        <f t="shared" si="26"/>
        <v>1</v>
      </c>
      <c r="P1650" s="10">
        <f>(B1650*BTC!J1650+Indice!C1650*XRP!J1650+Indice!D1650*LTC!J1650+Indice!E1650*ETC!J920+Indice!F1650*ETH!J1067+Indice!G1650*BCH!J920+Indice!H1650*XMR!J1510+Indice!I1650*ZEC!J920+Indice!J1650*EOS!J920+Indice!K1650*DASH!J1606+Indice!L1650*XLM!J1434)</f>
        <v>3.8789346109221654E-3</v>
      </c>
      <c r="Q1650" s="18">
        <f>((B$1644*BTC!E1650+Indice!C$1644*XRP!E1650+Indice!D$1644*LTC!E1650+Indice!F$1644*ETH!E1067+Indice!H$1644*XMR!E1145+Indice!K$1644*DASH!E1606+Indice!L$1644*XLM!E1434+E$1644*ETC!E890+I$1644*ZEC!E951+J$1644*EOS!E920+G$1644*BCH!E920)/S$733)</f>
        <v>4009.9162174533458</v>
      </c>
      <c r="R1650" s="5"/>
      <c r="S1650" s="3"/>
      <c r="T1650" s="10"/>
      <c r="U1650" s="10"/>
    </row>
    <row r="1651" spans="1:21" x14ac:dyDescent="0.25">
      <c r="A1651" s="3">
        <v>43288</v>
      </c>
      <c r="B1651" s="10">
        <f>'Volumi Totali'!B1651/'Volumi Totali'!N1651</f>
        <v>0.52136390370252861</v>
      </c>
      <c r="C1651" s="10">
        <f>'Volumi Totali'!C1651/'Volumi Totali'!N1651</f>
        <v>2.8295892285447405E-2</v>
      </c>
      <c r="D1651" s="10">
        <f>'Volumi Totali'!D1651/'Volumi Totali'!N1651</f>
        <v>3.1449281730059932E-2</v>
      </c>
      <c r="E1651" s="10">
        <f>'Volumi Totali'!E1651/'Volumi Totali'!N1651</f>
        <v>4.0088665862702662E-2</v>
      </c>
      <c r="F1651" s="10">
        <f>'Volumi Totali'!F1651/'Volumi Totali'!N1651</f>
        <v>0.17878959631164287</v>
      </c>
      <c r="G1651" s="10">
        <f>'Volumi Totali'!G1651/'Volumi Totali'!N1651</f>
        <v>0.10173735432258969</v>
      </c>
      <c r="H1651" s="10">
        <f>'Volumi Totali'!H1651/'Volumi Totali'!N1651</f>
        <v>3.5994441687111222E-3</v>
      </c>
      <c r="I1651" s="10">
        <f>'Volumi Totali'!I1651/'Volumi Totali'!N1651</f>
        <v>5.4261684350767492E-3</v>
      </c>
      <c r="J1651" s="10">
        <f>'Volumi Totali'!J1651/'Volumi Totali'!N1651</f>
        <v>6.4528961922591957E-2</v>
      </c>
      <c r="K1651" s="10">
        <f>'Volumi Totali'!K1651/'Volumi Totali'!N1651</f>
        <v>1.9950946842417036E-2</v>
      </c>
      <c r="L1651" s="10">
        <f>'Volumi Totali'!L1651/'Volumi Totali'!N1651</f>
        <v>4.7697844162319994E-3</v>
      </c>
      <c r="N1651" s="11">
        <f t="shared" si="26"/>
        <v>0.99999999999999989</v>
      </c>
      <c r="P1651" s="10">
        <f>(B1651*BTC!J1651+Indice!C1651*XRP!J1651+Indice!D1651*LTC!J1651+Indice!E1651*ETC!J921+Indice!F1651*ETH!J1068+Indice!G1651*BCH!J921+Indice!H1651*XMR!J1511+Indice!I1651*ZEC!J921+Indice!J1651*EOS!J921+Indice!K1651*DASH!J1607+Indice!L1651*XLM!J1435)</f>
        <v>3.4134824334713154E-2</v>
      </c>
      <c r="Q1651" s="18">
        <f>((B$1644*BTC!E1651+Indice!C$1644*XRP!E1651+Indice!D$1644*LTC!E1651+Indice!F$1644*ETH!E1068+Indice!H$1644*XMR!E1146+Indice!K$1644*DASH!E1607+Indice!L$1644*XLM!E1435+E$1644*ETC!E891+I$1644*ZEC!E952+J$1644*EOS!E921+G$1644*BCH!E921)/S$733)</f>
        <v>4122.269582948782</v>
      </c>
      <c r="R1651" s="5"/>
      <c r="S1651" s="4"/>
      <c r="T1651" s="10"/>
      <c r="U1651" s="10"/>
    </row>
    <row r="1652" spans="1:21" x14ac:dyDescent="0.25">
      <c r="A1652" s="4">
        <v>43289</v>
      </c>
      <c r="B1652" s="10">
        <f>'Volumi Totali'!B1652/'Volumi Totali'!N1652</f>
        <v>0.51773122034738095</v>
      </c>
      <c r="C1652" s="10">
        <f>'Volumi Totali'!C1652/'Volumi Totali'!N1652</f>
        <v>3.465250915952979E-2</v>
      </c>
      <c r="D1652" s="10">
        <f>'Volumi Totali'!D1652/'Volumi Totali'!N1652</f>
        <v>3.6641814298402714E-2</v>
      </c>
      <c r="E1652" s="10">
        <f>'Volumi Totali'!E1652/'Volumi Totali'!N1652</f>
        <v>3.8177173463171475E-2</v>
      </c>
      <c r="F1652" s="10">
        <f>'Volumi Totali'!F1652/'Volumi Totali'!N1652</f>
        <v>0.20557516508505574</v>
      </c>
      <c r="G1652" s="10">
        <f>'Volumi Totali'!G1652/'Volumi Totali'!N1652</f>
        <v>5.0287298570961064E-2</v>
      </c>
      <c r="H1652" s="10">
        <f>'Volumi Totali'!H1652/'Volumi Totali'!N1652</f>
        <v>3.9065794650828154E-3</v>
      </c>
      <c r="I1652" s="10">
        <f>'Volumi Totali'!I1652/'Volumi Totali'!N1652</f>
        <v>5.5574219190996478E-3</v>
      </c>
      <c r="J1652" s="10">
        <f>'Volumi Totali'!J1652/'Volumi Totali'!N1652</f>
        <v>7.5172938609266535E-2</v>
      </c>
      <c r="K1652" s="10">
        <f>'Volumi Totali'!K1652/'Volumi Totali'!N1652</f>
        <v>2.6035554636392125E-2</v>
      </c>
      <c r="L1652" s="10">
        <f>'Volumi Totali'!L1652/'Volumi Totali'!N1652</f>
        <v>6.2623244456571402E-3</v>
      </c>
      <c r="N1652" s="11">
        <f t="shared" si="26"/>
        <v>1.0000000000000002</v>
      </c>
      <c r="P1652" s="10">
        <f>(B1652*BTC!J1652+Indice!C1652*XRP!J1652+Indice!D1652*LTC!J1652+Indice!E1652*ETC!J922+Indice!F1652*ETH!J1069+Indice!G1652*BCH!J922+Indice!H1652*XMR!J1512+Indice!I1652*ZEC!J922+Indice!J1652*EOS!J922+Indice!K1652*DASH!J1608+Indice!L1652*XLM!J1436)</f>
        <v>-1.7669925383850711E-2</v>
      </c>
      <c r="Q1652" s="18">
        <f>((B$1644*BTC!E1652+Indice!C$1644*XRP!E1652+Indice!D$1644*LTC!E1652+Indice!F$1644*ETH!E1069+Indice!H$1644*XMR!E1147+Indice!K$1644*DASH!E1608+Indice!L$1644*XLM!E1436+E$1644*ETC!E892+I$1644*ZEC!E953+J$1644*EOS!E922+G$1644*BCH!E922)/S$733)</f>
        <v>4071.7624748203493</v>
      </c>
      <c r="R1652" s="5"/>
      <c r="S1652" s="3"/>
      <c r="T1652" s="10"/>
      <c r="U1652" s="10"/>
    </row>
    <row r="1653" spans="1:21" x14ac:dyDescent="0.25">
      <c r="A1653" s="3">
        <v>43290</v>
      </c>
      <c r="B1653" s="10">
        <f>'Volumi Totali'!B1653/'Volumi Totali'!N1653</f>
        <v>0.50641939639484401</v>
      </c>
      <c r="C1653" s="10">
        <f>'Volumi Totali'!C1653/'Volumi Totali'!N1653</f>
        <v>2.8104748501563633E-2</v>
      </c>
      <c r="D1653" s="10">
        <f>'Volumi Totali'!D1653/'Volumi Totali'!N1653</f>
        <v>3.5865716595257835E-2</v>
      </c>
      <c r="E1653" s="10">
        <f>'Volumi Totali'!E1653/'Volumi Totali'!N1653</f>
        <v>4.0591133650755111E-2</v>
      </c>
      <c r="F1653" s="10">
        <f>'Volumi Totali'!F1653/'Volumi Totali'!N1653</f>
        <v>0.20890771825949814</v>
      </c>
      <c r="G1653" s="10">
        <f>'Volumi Totali'!G1653/'Volumi Totali'!N1653</f>
        <v>4.6155831846967615E-2</v>
      </c>
      <c r="H1653" s="10">
        <f>'Volumi Totali'!H1653/'Volumi Totali'!N1653</f>
        <v>4.5166046704225391E-3</v>
      </c>
      <c r="I1653" s="10">
        <f>'Volumi Totali'!I1653/'Volumi Totali'!N1653</f>
        <v>5.5455889550501637E-3</v>
      </c>
      <c r="J1653" s="10">
        <f>'Volumi Totali'!J1653/'Volumi Totali'!N1653</f>
        <v>9.6414908918486558E-2</v>
      </c>
      <c r="K1653" s="10">
        <f>'Volumi Totali'!K1653/'Volumi Totali'!N1653</f>
        <v>2.2214253406845637E-2</v>
      </c>
      <c r="L1653" s="10">
        <f>'Volumi Totali'!L1653/'Volumi Totali'!N1653</f>
        <v>5.2640988003088193E-3</v>
      </c>
      <c r="N1653" s="11">
        <f t="shared" si="26"/>
        <v>1.0000000000000002</v>
      </c>
      <c r="P1653" s="10">
        <f>(B1653*BTC!J1653+Indice!C1653*XRP!J1653+Indice!D1653*LTC!J1653+Indice!E1653*ETC!J923+Indice!F1653*ETH!J1070+Indice!G1653*BCH!J923+Indice!H1653*XMR!J1513+Indice!I1653*ZEC!J923+Indice!J1653*EOS!J923+Indice!K1653*DASH!J1609+Indice!L1653*XLM!J1437)</f>
        <v>-2.6636044703412156E-2</v>
      </c>
      <c r="Q1653" s="18">
        <f>((B$1644*BTC!E1653+Indice!C$1644*XRP!E1653+Indice!D$1644*LTC!E1653+Indice!F$1644*ETH!E1070+Indice!H$1644*XMR!E1148+Indice!K$1644*DASH!E1609+Indice!L$1644*XLM!E1437+E$1644*ETC!E893+I$1644*ZEC!E954+J$1644*EOS!E923+G$1644*BCH!E923)/S$733)</f>
        <v>4049.1982112869046</v>
      </c>
      <c r="R1653" s="5"/>
      <c r="S1653" s="4"/>
      <c r="T1653" s="10"/>
      <c r="U1653" s="10"/>
    </row>
    <row r="1654" spans="1:21" x14ac:dyDescent="0.25">
      <c r="A1654" s="4">
        <v>43291</v>
      </c>
      <c r="B1654" s="10">
        <f>'Volumi Totali'!B1654/'Volumi Totali'!N1654</f>
        <v>0.49614477703308052</v>
      </c>
      <c r="C1654" s="10">
        <f>'Volumi Totali'!C1654/'Volumi Totali'!N1654</f>
        <v>2.8210403382063622E-2</v>
      </c>
      <c r="D1654" s="10">
        <f>'Volumi Totali'!D1654/'Volumi Totali'!N1654</f>
        <v>3.9375661296797405E-2</v>
      </c>
      <c r="E1654" s="10">
        <f>'Volumi Totali'!E1654/'Volumi Totali'!N1654</f>
        <v>4.8314009180489809E-2</v>
      </c>
      <c r="F1654" s="10">
        <f>'Volumi Totali'!F1654/'Volumi Totali'!N1654</f>
        <v>0.21903837818507757</v>
      </c>
      <c r="G1654" s="10">
        <f>'Volumi Totali'!G1654/'Volumi Totali'!N1654</f>
        <v>4.5851300148585024E-2</v>
      </c>
      <c r="H1654" s="10">
        <f>'Volumi Totali'!H1654/'Volumi Totali'!N1654</f>
        <v>3.8332176328644816E-3</v>
      </c>
      <c r="I1654" s="10">
        <f>'Volumi Totali'!I1654/'Volumi Totali'!N1654</f>
        <v>6.7600876922013792E-3</v>
      </c>
      <c r="J1654" s="10">
        <f>'Volumi Totali'!J1654/'Volumi Totali'!N1654</f>
        <v>8.6572484731476981E-2</v>
      </c>
      <c r="K1654" s="10">
        <f>'Volumi Totali'!K1654/'Volumi Totali'!N1654</f>
        <v>2.13790963522646E-2</v>
      </c>
      <c r="L1654" s="10">
        <f>'Volumi Totali'!L1654/'Volumi Totali'!N1654</f>
        <v>4.5205843650985948E-3</v>
      </c>
      <c r="N1654" s="11">
        <f t="shared" si="26"/>
        <v>1</v>
      </c>
      <c r="P1654" s="10">
        <f>(B1654*BTC!J1654+Indice!C1654*XRP!J1654+Indice!D1654*LTC!J1654+Indice!E1654*ETC!J924+Indice!F1654*ETH!J1071+Indice!G1654*BCH!J924+Indice!H1654*XMR!J1514+Indice!I1654*ZEC!J924+Indice!J1654*EOS!J924+Indice!K1654*DASH!J1610+Indice!L1654*XLM!J1438)</f>
        <v>-6.4510661397307878E-2</v>
      </c>
      <c r="Q1654" s="18">
        <f>((B$1644*BTC!E1654+Indice!C$1644*XRP!E1654+Indice!D$1644*LTC!E1654+Indice!F$1644*ETH!E1071+Indice!H$1644*XMR!E1149+Indice!K$1644*DASH!E1610+Indice!L$1644*XLM!E1438+E$1644*ETC!E894+I$1644*ZEC!E955+J$1644*EOS!E924+G$1644*BCH!E924)/S$733)</f>
        <v>3799.407426105809</v>
      </c>
      <c r="R1654" s="5"/>
      <c r="S1654" s="3"/>
      <c r="T1654" s="10"/>
      <c r="U1654" s="10"/>
    </row>
    <row r="1655" spans="1:21" x14ac:dyDescent="0.25">
      <c r="A1655" s="3">
        <v>43292</v>
      </c>
      <c r="B1655" s="10">
        <f>'Volumi Totali'!B1655/'Volumi Totali'!N1655</f>
        <v>0.51673102476427324</v>
      </c>
      <c r="C1655" s="10">
        <f>'Volumi Totali'!C1655/'Volumi Totali'!N1655</f>
        <v>2.6069622588346296E-2</v>
      </c>
      <c r="D1655" s="10">
        <f>'Volumi Totali'!D1655/'Volumi Totali'!N1655</f>
        <v>4.0392340976670119E-2</v>
      </c>
      <c r="E1655" s="10">
        <f>'Volumi Totali'!E1655/'Volumi Totali'!N1655</f>
        <v>3.5319674970866168E-2</v>
      </c>
      <c r="F1655" s="10">
        <f>'Volumi Totali'!F1655/'Volumi Totali'!N1655</f>
        <v>0.2016632760720046</v>
      </c>
      <c r="G1655" s="10">
        <f>'Volumi Totali'!G1655/'Volumi Totali'!N1655</f>
        <v>4.5512498728112326E-2</v>
      </c>
      <c r="H1655" s="10">
        <f>'Volumi Totali'!H1655/'Volumi Totali'!N1655</f>
        <v>5.0277096710978856E-3</v>
      </c>
      <c r="I1655" s="10">
        <f>'Volumi Totali'!I1655/'Volumi Totali'!N1655</f>
        <v>5.866774175802468E-3</v>
      </c>
      <c r="J1655" s="10">
        <f>'Volumi Totali'!J1655/'Volumi Totali'!N1655</f>
        <v>8.5006155332407254E-2</v>
      </c>
      <c r="K1655" s="10">
        <f>'Volumi Totali'!K1655/'Volumi Totali'!N1655</f>
        <v>3.3657282408195571E-2</v>
      </c>
      <c r="L1655" s="10">
        <f>'Volumi Totali'!L1655/'Volumi Totali'!N1655</f>
        <v>4.753640312224033E-3</v>
      </c>
      <c r="N1655" s="11">
        <f t="shared" si="26"/>
        <v>1.0000000000000002</v>
      </c>
      <c r="P1655" s="10">
        <f>(B1655*BTC!J1655+Indice!C1655*XRP!J1655+Indice!D1655*LTC!J1655+Indice!E1655*ETC!J925+Indice!F1655*ETH!J1072+Indice!G1655*BCH!J925+Indice!H1655*XMR!J1515+Indice!I1655*ZEC!J925+Indice!J1655*EOS!J925+Indice!K1655*DASH!J1611+Indice!L1655*XLM!J1439)</f>
        <v>1.0645148602425198E-2</v>
      </c>
      <c r="Q1655" s="18">
        <f>((B$1644*BTC!E1655+Indice!C$1644*XRP!E1655+Indice!D$1644*LTC!E1655+Indice!F$1644*ETH!E1072+Indice!H$1644*XMR!E1150+Indice!K$1644*DASH!E1611+Indice!L$1644*XLM!E1439+E$1644*ETC!E895+I$1644*ZEC!E956+J$1644*EOS!E925+G$1644*BCH!E925)/S$733)</f>
        <v>3840.554693743089</v>
      </c>
      <c r="R1655" s="5"/>
      <c r="S1655" s="4"/>
      <c r="T1655" s="10"/>
      <c r="U1655" s="10"/>
    </row>
    <row r="1656" spans="1:21" x14ac:dyDescent="0.25">
      <c r="A1656" s="4">
        <v>43293</v>
      </c>
      <c r="B1656" s="10">
        <f>'Volumi Totali'!B1656/'Volumi Totali'!N1656</f>
        <v>0.52312023594771728</v>
      </c>
      <c r="C1656" s="10">
        <f>'Volumi Totali'!C1656/'Volumi Totali'!N1656</f>
        <v>2.5272228575834398E-2</v>
      </c>
      <c r="D1656" s="10">
        <f>'Volumi Totali'!D1656/'Volumi Totali'!N1656</f>
        <v>3.7101980385852114E-2</v>
      </c>
      <c r="E1656" s="10">
        <f>'Volumi Totali'!E1656/'Volumi Totali'!N1656</f>
        <v>2.9543443284943176E-2</v>
      </c>
      <c r="F1656" s="10">
        <f>'Volumi Totali'!F1656/'Volumi Totali'!N1656</f>
        <v>0.20749592257275162</v>
      </c>
      <c r="G1656" s="10">
        <f>'Volumi Totali'!G1656/'Volumi Totali'!N1656</f>
        <v>4.6621231297932143E-2</v>
      </c>
      <c r="H1656" s="10">
        <f>'Volumi Totali'!H1656/'Volumi Totali'!N1656</f>
        <v>3.9251950281155284E-3</v>
      </c>
      <c r="I1656" s="10">
        <f>'Volumi Totali'!I1656/'Volumi Totali'!N1656</f>
        <v>5.8950770443499554E-3</v>
      </c>
      <c r="J1656" s="10">
        <f>'Volumi Totali'!J1656/'Volumi Totali'!N1656</f>
        <v>8.2887917660782684E-2</v>
      </c>
      <c r="K1656" s="10">
        <f>'Volumi Totali'!K1656/'Volumi Totali'!N1656</f>
        <v>3.3192492131953695E-2</v>
      </c>
      <c r="L1656" s="10">
        <f>'Volumi Totali'!L1656/'Volumi Totali'!N1656</f>
        <v>4.9442760697673708E-3</v>
      </c>
      <c r="N1656" s="11">
        <f t="shared" si="26"/>
        <v>1</v>
      </c>
      <c r="P1656" s="10">
        <f>(B1656*BTC!J1656+Indice!C1656*XRP!J1656+Indice!D1656*LTC!J1656+Indice!E1656*ETC!J926+Indice!F1656*ETH!J1073+Indice!G1656*BCH!J926+Indice!H1656*XMR!J1516+Indice!I1656*ZEC!J926+Indice!J1656*EOS!J926+Indice!K1656*DASH!J1612+Indice!L1656*XLM!J1440)</f>
        <v>-3.0960720495874859E-2</v>
      </c>
      <c r="Q1656" s="18">
        <f>((B$1644*BTC!E1656+Indice!C$1644*XRP!E1656+Indice!D$1644*LTC!E1656+Indice!F$1644*ETH!E1073+Indice!H$1644*XMR!E1151+Indice!K$1644*DASH!E1612+Indice!L$1644*XLM!E1440+E$1644*ETC!E896+I$1644*ZEC!E957+J$1644*EOS!E926+G$1644*BCH!E926)/S$733)</f>
        <v>3739.5482624781234</v>
      </c>
      <c r="R1656" s="5"/>
      <c r="S1656" s="3"/>
      <c r="T1656" s="10"/>
      <c r="U1656" s="10"/>
    </row>
    <row r="1657" spans="1:21" x14ac:dyDescent="0.25">
      <c r="A1657" s="3">
        <v>43294</v>
      </c>
      <c r="B1657" s="10">
        <f>'Volumi Totali'!B1657/'Volumi Totali'!N1657</f>
        <v>0.52041464379990965</v>
      </c>
      <c r="C1657" s="10">
        <f>'Volumi Totali'!C1657/'Volumi Totali'!N1657</f>
        <v>2.4534595820344302E-2</v>
      </c>
      <c r="D1657" s="10">
        <f>'Volumi Totali'!D1657/'Volumi Totali'!N1657</f>
        <v>3.501495830353811E-2</v>
      </c>
      <c r="E1657" s="10">
        <f>'Volumi Totali'!E1657/'Volumi Totali'!N1657</f>
        <v>3.3037727317697906E-2</v>
      </c>
      <c r="F1657" s="10">
        <f>'Volumi Totali'!F1657/'Volumi Totali'!N1657</f>
        <v>0.20372262514263881</v>
      </c>
      <c r="G1657" s="10">
        <f>'Volumi Totali'!G1657/'Volumi Totali'!N1657</f>
        <v>4.8189160017246248E-2</v>
      </c>
      <c r="H1657" s="10">
        <f>'Volumi Totali'!H1657/'Volumi Totali'!N1657</f>
        <v>3.2537880917556401E-3</v>
      </c>
      <c r="I1657" s="10">
        <f>'Volumi Totali'!I1657/'Volumi Totali'!N1657</f>
        <v>1.1925747052788014E-2</v>
      </c>
      <c r="J1657" s="10">
        <f>'Volumi Totali'!J1657/'Volumi Totali'!N1657</f>
        <v>8.0237725908555005E-2</v>
      </c>
      <c r="K1657" s="10">
        <f>'Volumi Totali'!K1657/'Volumi Totali'!N1657</f>
        <v>3.2837379581053282E-2</v>
      </c>
      <c r="L1657" s="10">
        <f>'Volumi Totali'!L1657/'Volumi Totali'!N1657</f>
        <v>6.8316489644730674E-3</v>
      </c>
      <c r="N1657" s="11">
        <f t="shared" si="26"/>
        <v>1.0000000000000002</v>
      </c>
      <c r="P1657" s="10">
        <f>(B1657*BTC!J1657+Indice!C1657*XRP!J1657+Indice!D1657*LTC!J1657+Indice!E1657*ETC!J927+Indice!F1657*ETH!J1074+Indice!G1657*BCH!J927+Indice!H1657*XMR!J1517+Indice!I1657*ZEC!J927+Indice!J1657*EOS!J927+Indice!K1657*DASH!J1613+Indice!L1657*XLM!J1441)</f>
        <v>4.4296733008167225E-3</v>
      </c>
      <c r="Q1657" s="18">
        <f>((B$1644*BTC!E1657+Indice!C$1644*XRP!E1657+Indice!D$1644*LTC!E1657+Indice!F$1644*ETH!E1074+Indice!H$1644*XMR!E1152+Indice!K$1644*DASH!E1613+Indice!L$1644*XLM!E1441+E$1644*ETC!E897+I$1644*ZEC!E958+J$1644*EOS!E927+G$1644*BCH!E927)/S$733)</f>
        <v>3746.8527380336018</v>
      </c>
      <c r="R1657" s="5"/>
      <c r="S1657" s="4"/>
      <c r="T1657" s="10"/>
      <c r="U1657" s="10"/>
    </row>
    <row r="1658" spans="1:21" x14ac:dyDescent="0.25">
      <c r="A1658" s="4">
        <v>43295</v>
      </c>
      <c r="B1658" s="10">
        <f>'Volumi Totali'!B1658/'Volumi Totali'!N1658</f>
        <v>0.52484852906755242</v>
      </c>
      <c r="C1658" s="10">
        <f>'Volumi Totali'!C1658/'Volumi Totali'!N1658</f>
        <v>2.4206253072990302E-2</v>
      </c>
      <c r="D1658" s="10">
        <f>'Volumi Totali'!D1658/'Volumi Totali'!N1658</f>
        <v>3.5504158169970525E-2</v>
      </c>
      <c r="E1658" s="10">
        <f>'Volumi Totali'!E1658/'Volumi Totali'!N1658</f>
        <v>2.8068922230908962E-2</v>
      </c>
      <c r="F1658" s="10">
        <f>'Volumi Totali'!F1658/'Volumi Totali'!N1658</f>
        <v>0.22185072954122864</v>
      </c>
      <c r="G1658" s="10">
        <f>'Volumi Totali'!G1658/'Volumi Totali'!N1658</f>
        <v>4.8982296040093222E-2</v>
      </c>
      <c r="H1658" s="10">
        <f>'Volumi Totali'!H1658/'Volumi Totali'!N1658</f>
        <v>3.6886618741864699E-3</v>
      </c>
      <c r="I1658" s="10">
        <f>'Volumi Totali'!I1658/'Volumi Totali'!N1658</f>
        <v>1.1818503019173254E-2</v>
      </c>
      <c r="J1658" s="10">
        <f>'Volumi Totali'!J1658/'Volumi Totali'!N1658</f>
        <v>7.1265206631859646E-2</v>
      </c>
      <c r="K1658" s="10">
        <f>'Volumi Totali'!K1658/'Volumi Totali'!N1658</f>
        <v>2.1924593183483689E-2</v>
      </c>
      <c r="L1658" s="10">
        <f>'Volumi Totali'!L1658/'Volumi Totali'!N1658</f>
        <v>7.8421471685528651E-3</v>
      </c>
      <c r="N1658" s="11">
        <f t="shared" si="26"/>
        <v>1</v>
      </c>
      <c r="P1658" s="10">
        <f>(B1658*BTC!J1658+Indice!C1658*XRP!J1658+Indice!D1658*LTC!J1658+Indice!E1658*ETC!J928+Indice!F1658*ETH!J1075+Indice!G1658*BCH!J928+Indice!H1658*XMR!J1518+Indice!I1658*ZEC!J928+Indice!J1658*EOS!J928+Indice!K1658*DASH!J1614+Indice!L1658*XLM!J1442)</f>
        <v>1.4494146095252887E-3</v>
      </c>
      <c r="Q1658" s="18">
        <f>((B$1644*BTC!E1658+Indice!C$1644*XRP!E1658+Indice!D$1644*LTC!E1658+Indice!F$1644*ETH!E1075+Indice!H$1644*XMR!E1153+Indice!K$1644*DASH!E1614+Indice!L$1644*XLM!E1442+E$1644*ETC!E898+I$1644*ZEC!E959+J$1644*EOS!E928+G$1644*BCH!E928)/S$733)</f>
        <v>3769.8464626726513</v>
      </c>
      <c r="R1658" s="5"/>
      <c r="S1658" s="3"/>
      <c r="T1658" s="10"/>
      <c r="U1658" s="10"/>
    </row>
    <row r="1659" spans="1:21" x14ac:dyDescent="0.25">
      <c r="A1659" s="3">
        <v>43296</v>
      </c>
      <c r="B1659" s="10">
        <f>'Volumi Totali'!B1659/'Volumi Totali'!N1659</f>
        <v>0.52336600432895397</v>
      </c>
      <c r="C1659" s="10">
        <f>'Volumi Totali'!C1659/'Volumi Totali'!N1659</f>
        <v>2.4357087630427671E-2</v>
      </c>
      <c r="D1659" s="10">
        <f>'Volumi Totali'!D1659/'Volumi Totali'!N1659</f>
        <v>3.671284942790972E-2</v>
      </c>
      <c r="E1659" s="10">
        <f>'Volumi Totali'!E1659/'Volumi Totali'!N1659</f>
        <v>2.6192673009550606E-2</v>
      </c>
      <c r="F1659" s="10">
        <f>'Volumi Totali'!F1659/'Volumi Totali'!N1659</f>
        <v>0.21507729550420765</v>
      </c>
      <c r="G1659" s="10">
        <f>'Volumi Totali'!G1659/'Volumi Totali'!N1659</f>
        <v>5.1339079149343825E-2</v>
      </c>
      <c r="H1659" s="10">
        <f>'Volumi Totali'!H1659/'Volumi Totali'!N1659</f>
        <v>3.5688723655101372E-3</v>
      </c>
      <c r="I1659" s="10">
        <f>'Volumi Totali'!I1659/'Volumi Totali'!N1659</f>
        <v>8.2706217251819099E-3</v>
      </c>
      <c r="J1659" s="10">
        <f>'Volumi Totali'!J1659/'Volumi Totali'!N1659</f>
        <v>7.9878206329346058E-2</v>
      </c>
      <c r="K1659" s="10">
        <f>'Volumi Totali'!K1659/'Volumi Totali'!N1659</f>
        <v>2.3051323638110941E-2</v>
      </c>
      <c r="L1659" s="10">
        <f>'Volumi Totali'!L1659/'Volumi Totali'!N1659</f>
        <v>8.1859868914574731E-3</v>
      </c>
      <c r="N1659" s="11">
        <f t="shared" si="26"/>
        <v>1</v>
      </c>
      <c r="P1659" s="10">
        <f>(B1659*BTC!J1659+Indice!C1659*XRP!J1659+Indice!D1659*LTC!J1659+Indice!E1659*ETC!J929+Indice!F1659*ETH!J1076+Indice!G1659*BCH!J929+Indice!H1659*XMR!J1519+Indice!I1659*ZEC!J929+Indice!J1659*EOS!J929+Indice!K1659*DASH!J1615+Indice!L1659*XLM!J1443)</f>
        <v>2.3079317038003928E-2</v>
      </c>
      <c r="Q1659" s="18">
        <f>((B$1644*BTC!E1659+Indice!C$1644*XRP!E1659+Indice!D$1644*LTC!E1659+Indice!F$1644*ETH!E1076+Indice!H$1644*XMR!E1154+Indice!K$1644*DASH!E1615+Indice!L$1644*XLM!E1443+E$1644*ETC!E899+I$1644*ZEC!E960+J$1644*EOS!E929+G$1644*BCH!E929)/S$733)</f>
        <v>3822.3249804695893</v>
      </c>
      <c r="R1659" s="5"/>
      <c r="S1659" s="4"/>
      <c r="T1659" s="10"/>
      <c r="U1659" s="10"/>
    </row>
    <row r="1660" spans="1:21" x14ac:dyDescent="0.25">
      <c r="A1660" s="4">
        <v>43297</v>
      </c>
      <c r="B1660" s="10">
        <f>'Volumi Totali'!B1660/'Volumi Totali'!N1660</f>
        <v>0.52834504646896374</v>
      </c>
      <c r="C1660" s="10">
        <f>'Volumi Totali'!C1660/'Volumi Totali'!N1660</f>
        <v>3.0105875259604373E-2</v>
      </c>
      <c r="D1660" s="10">
        <f>'Volumi Totali'!D1660/'Volumi Totali'!N1660</f>
        <v>3.4423707179968906E-2</v>
      </c>
      <c r="E1660" s="10">
        <f>'Volumi Totali'!E1660/'Volumi Totali'!N1660</f>
        <v>2.5019527457879345E-2</v>
      </c>
      <c r="F1660" s="10">
        <f>'Volumi Totali'!F1660/'Volumi Totali'!N1660</f>
        <v>0.20780067249656345</v>
      </c>
      <c r="G1660" s="10">
        <f>'Volumi Totali'!G1660/'Volumi Totali'!N1660</f>
        <v>5.9708871746361317E-2</v>
      </c>
      <c r="H1660" s="10">
        <f>'Volumi Totali'!H1660/'Volumi Totali'!N1660</f>
        <v>3.6914614072928102E-3</v>
      </c>
      <c r="I1660" s="10">
        <f>'Volumi Totali'!I1660/'Volumi Totali'!N1660</f>
        <v>7.1579138732584353E-3</v>
      </c>
      <c r="J1660" s="10">
        <f>'Volumi Totali'!J1660/'Volumi Totali'!N1660</f>
        <v>8.0157566273238737E-2</v>
      </c>
      <c r="K1660" s="10">
        <f>'Volumi Totali'!K1660/'Volumi Totali'!N1660</f>
        <v>1.7845313125689426E-2</v>
      </c>
      <c r="L1660" s="10">
        <f>'Volumi Totali'!L1660/'Volumi Totali'!N1660</f>
        <v>5.7440447111794801E-3</v>
      </c>
      <c r="N1660" s="11">
        <f t="shared" si="26"/>
        <v>1</v>
      </c>
      <c r="P1660" s="10">
        <f>(B1660*BTC!J1660+Indice!C1660*XRP!J1660+Indice!D1660*LTC!J1660+Indice!E1660*ETC!J930+Indice!F1660*ETH!J1077+Indice!G1660*BCH!J930+Indice!H1660*XMR!J1520+Indice!I1660*ZEC!J930+Indice!J1660*EOS!J930+Indice!K1660*DASH!J1616+Indice!L1660*XLM!J1444)</f>
        <v>6.9102082226229142E-2</v>
      </c>
      <c r="Q1660" s="18">
        <f>((B$1644*BTC!E1660+Indice!C$1644*XRP!E1660+Indice!D$1644*LTC!E1660+Indice!F$1644*ETH!E1077+Indice!H$1644*XMR!E1155+Indice!K$1644*DASH!E1616+Indice!L$1644*XLM!E1444+E$1644*ETC!E900+I$1644*ZEC!E961+J$1644*EOS!E930+G$1644*BCH!E930)/S$733)</f>
        <v>4055.6302139494082</v>
      </c>
      <c r="R1660" s="5"/>
      <c r="S1660" s="3"/>
      <c r="T1660" s="10"/>
      <c r="U1660" s="10"/>
    </row>
    <row r="1661" spans="1:21" x14ac:dyDescent="0.25">
      <c r="A1661" s="3">
        <v>43298</v>
      </c>
      <c r="B1661" s="10">
        <f>'Volumi Totali'!B1661/'Volumi Totali'!N1661</f>
        <v>0.53111712383318666</v>
      </c>
      <c r="C1661" s="10">
        <f>'Volumi Totali'!C1661/'Volumi Totali'!N1661</f>
        <v>3.0974667267264604E-2</v>
      </c>
      <c r="D1661" s="10">
        <f>'Volumi Totali'!D1661/'Volumi Totali'!N1661</f>
        <v>3.0452275984965957E-2</v>
      </c>
      <c r="E1661" s="10">
        <f>'Volumi Totali'!E1661/'Volumi Totali'!N1661</f>
        <v>2.3730763566847696E-2</v>
      </c>
      <c r="F1661" s="10">
        <f>'Volumi Totali'!F1661/'Volumi Totali'!N1661</f>
        <v>0.20383416493470291</v>
      </c>
      <c r="G1661" s="10">
        <f>'Volumi Totali'!G1661/'Volumi Totali'!N1661</f>
        <v>6.7016458705256882E-2</v>
      </c>
      <c r="H1661" s="10">
        <f>'Volumi Totali'!H1661/'Volumi Totali'!N1661</f>
        <v>3.5715653224401662E-3</v>
      </c>
      <c r="I1661" s="10">
        <f>'Volumi Totali'!I1661/'Volumi Totali'!N1661</f>
        <v>9.1018485170080293E-3</v>
      </c>
      <c r="J1661" s="10">
        <f>'Volumi Totali'!J1661/'Volumi Totali'!N1661</f>
        <v>7.5525270536636907E-2</v>
      </c>
      <c r="K1661" s="10">
        <f>'Volumi Totali'!K1661/'Volumi Totali'!N1661</f>
        <v>1.9259169733994635E-2</v>
      </c>
      <c r="L1661" s="10">
        <f>'Volumi Totali'!L1661/'Volumi Totali'!N1661</f>
        <v>5.4166915976955913E-3</v>
      </c>
      <c r="N1661" s="11">
        <f t="shared" si="26"/>
        <v>1</v>
      </c>
      <c r="P1661" s="10">
        <f>(B1661*BTC!J1661+Indice!C1661*XRP!J1661+Indice!D1661*LTC!J1661+Indice!E1661*ETC!J931+Indice!F1661*ETH!J1078+Indice!G1661*BCH!J931+Indice!H1661*XMR!J1521+Indice!I1661*ZEC!J931+Indice!J1661*EOS!J931+Indice!K1661*DASH!J1617+Indice!L1661*XLM!J1445)</f>
        <v>7.1612589715515998E-2</v>
      </c>
      <c r="Q1661" s="18">
        <f>((B$1644*BTC!E1661+Indice!C$1644*XRP!E1661+Indice!D$1644*LTC!E1661+Indice!F$1644*ETH!E1078+Indice!H$1644*XMR!E1156+Indice!K$1644*DASH!E1617+Indice!L$1644*XLM!E1445+E$1644*ETC!E901+I$1644*ZEC!E962+J$1644*EOS!E931+G$1644*BCH!E931)/S$733)</f>
        <v>4398.228820747041</v>
      </c>
      <c r="R1661" s="5"/>
      <c r="S1661" s="4"/>
      <c r="T1661" s="10"/>
      <c r="U1661" s="10"/>
    </row>
    <row r="1662" spans="1:21" x14ac:dyDescent="0.25">
      <c r="A1662" s="4">
        <v>43299</v>
      </c>
      <c r="B1662" s="10">
        <f>'Volumi Totali'!B1662/'Volumi Totali'!N1662</f>
        <v>0.51960670368933881</v>
      </c>
      <c r="C1662" s="10">
        <f>'Volumi Totali'!C1662/'Volumi Totali'!N1662</f>
        <v>3.1328313453184257E-2</v>
      </c>
      <c r="D1662" s="10">
        <f>'Volumi Totali'!D1662/'Volumi Totali'!N1662</f>
        <v>3.1961709171966224E-2</v>
      </c>
      <c r="E1662" s="10">
        <f>'Volumi Totali'!E1662/'Volumi Totali'!N1662</f>
        <v>2.1136517296353984E-2</v>
      </c>
      <c r="F1662" s="10">
        <f>'Volumi Totali'!F1662/'Volumi Totali'!N1662</f>
        <v>0.20189998794317629</v>
      </c>
      <c r="G1662" s="10">
        <f>'Volumi Totali'!G1662/'Volumi Totali'!N1662</f>
        <v>6.1343266580990131E-2</v>
      </c>
      <c r="H1662" s="10">
        <f>'Volumi Totali'!H1662/'Volumi Totali'!N1662</f>
        <v>2.6260637581000182E-3</v>
      </c>
      <c r="I1662" s="10">
        <f>'Volumi Totali'!I1662/'Volumi Totali'!N1662</f>
        <v>9.2594110970272703E-3</v>
      </c>
      <c r="J1662" s="10">
        <f>'Volumi Totali'!J1662/'Volumi Totali'!N1662</f>
        <v>7.9128408125071562E-2</v>
      </c>
      <c r="K1662" s="10">
        <f>'Volumi Totali'!K1662/'Volumi Totali'!N1662</f>
        <v>2.1391578260530161E-2</v>
      </c>
      <c r="L1662" s="10">
        <f>'Volumi Totali'!L1662/'Volumi Totali'!N1662</f>
        <v>2.0318040624261267E-2</v>
      </c>
      <c r="N1662" s="11">
        <f t="shared" si="26"/>
        <v>1</v>
      </c>
      <c r="P1662" s="10">
        <f>(B1662*BTC!J1662+Indice!C1662*XRP!J1662+Indice!D1662*LTC!J1662+Indice!E1662*ETC!J932+Indice!F1662*ETH!J1079+Indice!G1662*BCH!J932+Indice!H1662*XMR!J1522+Indice!I1662*ZEC!J932+Indice!J1662*EOS!J932+Indice!K1662*DASH!J1618+Indice!L1662*XLM!J1446)</f>
        <v>-4.037172936504887E-3</v>
      </c>
      <c r="Q1662" s="18">
        <f>((B$1644*BTC!E1662+Indice!C$1644*XRP!E1662+Indice!D$1644*LTC!E1662+Indice!F$1644*ETH!E1079+Indice!H$1644*XMR!E1157+Indice!K$1644*DASH!E1618+Indice!L$1644*XLM!E1446+E$1644*ETC!E902+I$1644*ZEC!E963+J$1644*EOS!E932+G$1644*BCH!E932)/S$733)</f>
        <v>4421.5471233330754</v>
      </c>
      <c r="R1662" s="5"/>
      <c r="S1662" s="3"/>
      <c r="T1662" s="10"/>
      <c r="U1662" s="10"/>
    </row>
    <row r="1663" spans="1:21" x14ac:dyDescent="0.25">
      <c r="A1663" s="3">
        <v>43300</v>
      </c>
      <c r="B1663" s="10">
        <f>'Volumi Totali'!B1663/'Volumi Totali'!N1663</f>
        <v>0.50717640584453072</v>
      </c>
      <c r="C1663" s="10">
        <f>'Volumi Totali'!C1663/'Volumi Totali'!N1663</f>
        <v>2.9164955275442016E-2</v>
      </c>
      <c r="D1663" s="10">
        <f>'Volumi Totali'!D1663/'Volumi Totali'!N1663</f>
        <v>3.0538555120231306E-2</v>
      </c>
      <c r="E1663" s="10">
        <f>'Volumi Totali'!E1663/'Volumi Totali'!N1663</f>
        <v>2.2096117112874351E-2</v>
      </c>
      <c r="F1663" s="10">
        <f>'Volumi Totali'!F1663/'Volumi Totali'!N1663</f>
        <v>0.20526057983911816</v>
      </c>
      <c r="G1663" s="10">
        <f>'Volumi Totali'!G1663/'Volumi Totali'!N1663</f>
        <v>6.7884701094445846E-2</v>
      </c>
      <c r="H1663" s="10">
        <f>'Volumi Totali'!H1663/'Volumi Totali'!N1663</f>
        <v>2.993728292126165E-3</v>
      </c>
      <c r="I1663" s="10">
        <f>'Volumi Totali'!I1663/'Volumi Totali'!N1663</f>
        <v>1.0117076388343613E-2</v>
      </c>
      <c r="J1663" s="10">
        <f>'Volumi Totali'!J1663/'Volumi Totali'!N1663</f>
        <v>8.4625712731392355E-2</v>
      </c>
      <c r="K1663" s="10">
        <f>'Volumi Totali'!K1663/'Volumi Totali'!N1663</f>
        <v>2.1214148878829695E-2</v>
      </c>
      <c r="L1663" s="10">
        <f>'Volumi Totali'!L1663/'Volumi Totali'!N1663</f>
        <v>1.8928019422665737E-2</v>
      </c>
      <c r="N1663" s="11">
        <f t="shared" si="26"/>
        <v>1</v>
      </c>
      <c r="P1663" s="10">
        <f>(B1663*BTC!J1663+Indice!C1663*XRP!J1663+Indice!D1663*LTC!J1663+Indice!E1663*ETC!J933+Indice!F1663*ETH!J1080+Indice!G1663*BCH!J933+Indice!H1663*XMR!J1523+Indice!I1663*ZEC!J933+Indice!J1663*EOS!J933+Indice!K1663*DASH!J1619+Indice!L1663*XLM!J1447)</f>
        <v>-2.9446988112694331E-3</v>
      </c>
      <c r="Q1663" s="18">
        <f>((B$1644*BTC!E1663+Indice!C$1644*XRP!E1663+Indice!D$1644*LTC!E1663+Indice!F$1644*ETH!E1080+Indice!H$1644*XMR!E1158+Indice!K$1644*DASH!E1619+Indice!L$1644*XLM!E1447+E$1644*ETC!E903+I$1644*ZEC!E964+J$1644*EOS!E933+G$1644*BCH!E933)/S$733)</f>
        <v>4474.5144557154726</v>
      </c>
      <c r="R1663" s="5"/>
      <c r="S1663" s="4"/>
      <c r="T1663" s="10"/>
      <c r="U1663" s="10"/>
    </row>
    <row r="1664" spans="1:21" x14ac:dyDescent="0.25">
      <c r="A1664" s="4">
        <v>43301</v>
      </c>
      <c r="B1664" s="10">
        <f>'Volumi Totali'!B1664/'Volumi Totali'!N1664</f>
        <v>0.52536975952248866</v>
      </c>
      <c r="C1664" s="10">
        <f>'Volumi Totali'!C1664/'Volumi Totali'!N1664</f>
        <v>3.1436074029905607E-2</v>
      </c>
      <c r="D1664" s="10">
        <f>'Volumi Totali'!D1664/'Volumi Totali'!N1664</f>
        <v>3.0589521308287782E-2</v>
      </c>
      <c r="E1664" s="10">
        <f>'Volumi Totali'!E1664/'Volumi Totali'!N1664</f>
        <v>2.4810833733204141E-2</v>
      </c>
      <c r="F1664" s="10">
        <f>'Volumi Totali'!F1664/'Volumi Totali'!N1664</f>
        <v>0.19382366593012404</v>
      </c>
      <c r="G1664" s="10">
        <f>'Volumi Totali'!G1664/'Volumi Totali'!N1664</f>
        <v>6.5138096796630393E-2</v>
      </c>
      <c r="H1664" s="10">
        <f>'Volumi Totali'!H1664/'Volumi Totali'!N1664</f>
        <v>4.0032698343207256E-3</v>
      </c>
      <c r="I1664" s="10">
        <f>'Volumi Totali'!I1664/'Volumi Totali'!N1664</f>
        <v>6.1744545650975671E-3</v>
      </c>
      <c r="J1664" s="10">
        <f>'Volumi Totali'!J1664/'Volumi Totali'!N1664</f>
        <v>8.6209200433676164E-2</v>
      </c>
      <c r="K1664" s="10">
        <f>'Volumi Totali'!K1664/'Volumi Totali'!N1664</f>
        <v>1.8314997217050384E-2</v>
      </c>
      <c r="L1664" s="10">
        <f>'Volumi Totali'!L1664/'Volumi Totali'!N1664</f>
        <v>1.4130126629214508E-2</v>
      </c>
      <c r="N1664" s="11">
        <f t="shared" si="26"/>
        <v>1</v>
      </c>
      <c r="P1664" s="10">
        <f>(B1664*BTC!J1664+Indice!C1664*XRP!J1664+Indice!D1664*LTC!J1664+Indice!E1664*ETC!J934+Indice!F1664*ETH!J1081+Indice!G1664*BCH!J934+Indice!H1664*XMR!J1524+Indice!I1664*ZEC!J934+Indice!J1664*EOS!J934+Indice!K1664*DASH!J1620+Indice!L1664*XLM!J1448)</f>
        <v>-3.1056666170417146E-2</v>
      </c>
      <c r="Q1664" s="18">
        <f>((B$1644*BTC!E1664+Indice!C$1644*XRP!E1664+Indice!D$1644*LTC!E1664+Indice!F$1644*ETH!E1081+Indice!H$1644*XMR!E1159+Indice!K$1644*DASH!E1620+Indice!L$1644*XLM!E1448+E$1644*ETC!E904+I$1644*ZEC!E965+J$1644*EOS!E934+G$1644*BCH!E934)/S$733)</f>
        <v>4401.1531061643955</v>
      </c>
      <c r="R1664" s="5"/>
      <c r="S1664" s="3"/>
      <c r="T1664" s="10"/>
      <c r="U1664" s="10"/>
    </row>
    <row r="1665" spans="1:21" x14ac:dyDescent="0.25">
      <c r="A1665" s="3">
        <v>43302</v>
      </c>
      <c r="B1665" s="10">
        <f>'Volumi Totali'!B1665/'Volumi Totali'!N1665</f>
        <v>0.5194853008987883</v>
      </c>
      <c r="C1665" s="10">
        <f>'Volumi Totali'!C1665/'Volumi Totali'!N1665</f>
        <v>2.5139058244837437E-2</v>
      </c>
      <c r="D1665" s="10">
        <f>'Volumi Totali'!D1665/'Volumi Totali'!N1665</f>
        <v>3.4313454818543775E-2</v>
      </c>
      <c r="E1665" s="10">
        <f>'Volumi Totali'!E1665/'Volumi Totali'!N1665</f>
        <v>2.0639261949277506E-2</v>
      </c>
      <c r="F1665" s="10">
        <f>'Volumi Totali'!F1665/'Volumi Totali'!N1665</f>
        <v>0.20969915233489772</v>
      </c>
      <c r="G1665" s="10">
        <f>'Volumi Totali'!G1665/'Volumi Totali'!N1665</f>
        <v>7.158314309552341E-2</v>
      </c>
      <c r="H1665" s="10">
        <f>'Volumi Totali'!H1665/'Volumi Totali'!N1665</f>
        <v>3.14850523762098E-3</v>
      </c>
      <c r="I1665" s="10">
        <f>'Volumi Totali'!I1665/'Volumi Totali'!N1665</f>
        <v>5.52895044955187E-3</v>
      </c>
      <c r="J1665" s="10">
        <f>'Volumi Totali'!J1665/'Volumi Totali'!N1665</f>
        <v>7.6900798277635449E-2</v>
      </c>
      <c r="K1665" s="10">
        <f>'Volumi Totali'!K1665/'Volumi Totali'!N1665</f>
        <v>1.9180730207058985E-2</v>
      </c>
      <c r="L1665" s="10">
        <f>'Volumi Totali'!L1665/'Volumi Totali'!N1665</f>
        <v>1.4381644486264633E-2</v>
      </c>
      <c r="N1665" s="11">
        <f t="shared" si="26"/>
        <v>0.99999999999999989</v>
      </c>
      <c r="P1665" s="10">
        <f>(B1665*BTC!J1665+Indice!C1665*XRP!J1665+Indice!D1665*LTC!J1665+Indice!E1665*ETC!J935+Indice!F1665*ETH!J1082+Indice!G1665*BCH!J935+Indice!H1665*XMR!J1525+Indice!I1665*ZEC!J935+Indice!J1665*EOS!J935+Indice!K1665*DASH!J1621+Indice!L1665*XLM!J1449)</f>
        <v>1.5075579555771958E-2</v>
      </c>
      <c r="Q1665" s="18">
        <f>((B$1644*BTC!E1665+Indice!C$1644*XRP!E1665+Indice!D$1644*LTC!E1665+Indice!F$1644*ETH!E1082+Indice!H$1644*XMR!E1160+Indice!K$1644*DASH!E1621+Indice!L$1644*XLM!E1449+E$1644*ETC!E905+I$1644*ZEC!E966+J$1644*EOS!E935+G$1644*BCH!E935)/S$733)</f>
        <v>4442.8506262101882</v>
      </c>
      <c r="R1665" s="5"/>
      <c r="S1665" s="4"/>
      <c r="T1665" s="10"/>
      <c r="U1665" s="10"/>
    </row>
    <row r="1666" spans="1:21" x14ac:dyDescent="0.25">
      <c r="A1666" s="4">
        <v>43303</v>
      </c>
      <c r="B1666" s="10">
        <f>'Volumi Totali'!B1666/'Volumi Totali'!N1666</f>
        <v>0.53183295567590405</v>
      </c>
      <c r="C1666" s="10">
        <f>'Volumi Totali'!C1666/'Volumi Totali'!N1666</f>
        <v>2.2868992076551218E-2</v>
      </c>
      <c r="D1666" s="10">
        <f>'Volumi Totali'!D1666/'Volumi Totali'!N1666</f>
        <v>3.5391198202316523E-2</v>
      </c>
      <c r="E1666" s="10">
        <f>'Volumi Totali'!E1666/'Volumi Totali'!N1666</f>
        <v>2.008927073810805E-2</v>
      </c>
      <c r="F1666" s="10">
        <f>'Volumi Totali'!F1666/'Volumi Totali'!N1666</f>
        <v>0.19264346850363784</v>
      </c>
      <c r="G1666" s="10">
        <f>'Volumi Totali'!G1666/'Volumi Totali'!N1666</f>
        <v>7.624153592923015E-2</v>
      </c>
      <c r="H1666" s="10">
        <f>'Volumi Totali'!H1666/'Volumi Totali'!N1666</f>
        <v>4.9926492739285127E-3</v>
      </c>
      <c r="I1666" s="10">
        <f>'Volumi Totali'!I1666/'Volumi Totali'!N1666</f>
        <v>6.6296129529257305E-3</v>
      </c>
      <c r="J1666" s="10">
        <f>'Volumi Totali'!J1666/'Volumi Totali'!N1666</f>
        <v>7.1548748409361915E-2</v>
      </c>
      <c r="K1666" s="10">
        <f>'Volumi Totali'!K1666/'Volumi Totali'!N1666</f>
        <v>2.3549278173954219E-2</v>
      </c>
      <c r="L1666" s="10">
        <f>'Volumi Totali'!L1666/'Volumi Totali'!N1666</f>
        <v>1.4212290064081815E-2</v>
      </c>
      <c r="N1666" s="11">
        <f t="shared" si="26"/>
        <v>1</v>
      </c>
      <c r="P1666" s="10">
        <f>(B1666*BTC!J1666+Indice!C1666*XRP!J1666+Indice!D1666*LTC!J1666+Indice!E1666*ETC!J936+Indice!F1666*ETH!J1083+Indice!G1666*BCH!J936+Indice!H1666*XMR!J1526+Indice!I1666*ZEC!J936+Indice!J1666*EOS!J936+Indice!K1666*DASH!J1622+Indice!L1666*XLM!J1450)</f>
        <v>-3.3434853763473753E-3</v>
      </c>
      <c r="Q1666" s="18">
        <f>((B$1644*BTC!E1666+Indice!C$1644*XRP!E1666+Indice!D$1644*LTC!E1666+Indice!F$1644*ETH!E1083+Indice!H$1644*XMR!E1161+Indice!K$1644*DASH!E1622+Indice!L$1644*XLM!E1450+E$1644*ETC!E906+I$1644*ZEC!E967+J$1644*EOS!E936+G$1644*BCH!E936)/S$733)</f>
        <v>4441.6855693980151</v>
      </c>
      <c r="R1666" s="5"/>
      <c r="S1666" s="3"/>
      <c r="T1666" s="10"/>
      <c r="U1666" s="10"/>
    </row>
    <row r="1667" spans="1:21" x14ac:dyDescent="0.25">
      <c r="A1667" s="3">
        <v>43304</v>
      </c>
      <c r="B1667" s="10">
        <f>'Volumi Totali'!B1667/'Volumi Totali'!N1667</f>
        <v>0.56731327432730272</v>
      </c>
      <c r="C1667" s="10">
        <f>'Volumi Totali'!C1667/'Volumi Totali'!N1667</f>
        <v>2.1503495194171655E-2</v>
      </c>
      <c r="D1667" s="10">
        <f>'Volumi Totali'!D1667/'Volumi Totali'!N1667</f>
        <v>3.2725897223538143E-2</v>
      </c>
      <c r="E1667" s="10">
        <f>'Volumi Totali'!E1667/'Volumi Totali'!N1667</f>
        <v>1.88779814574201E-2</v>
      </c>
      <c r="F1667" s="10">
        <f>'Volumi Totali'!F1667/'Volumi Totali'!N1667</f>
        <v>0.17652270691608207</v>
      </c>
      <c r="G1667" s="10">
        <f>'Volumi Totali'!G1667/'Volumi Totali'!N1667</f>
        <v>6.7274278171729582E-2</v>
      </c>
      <c r="H1667" s="10">
        <f>'Volumi Totali'!H1667/'Volumi Totali'!N1667</f>
        <v>6.0622675050780945E-3</v>
      </c>
      <c r="I1667" s="10">
        <f>'Volumi Totali'!I1667/'Volumi Totali'!N1667</f>
        <v>1.0369223207470787E-2</v>
      </c>
      <c r="J1667" s="10">
        <f>'Volumi Totali'!J1667/'Volumi Totali'!N1667</f>
        <v>6.9723377959895125E-2</v>
      </c>
      <c r="K1667" s="10">
        <f>'Volumi Totali'!K1667/'Volumi Totali'!N1667</f>
        <v>1.9464034215053008E-2</v>
      </c>
      <c r="L1667" s="10">
        <f>'Volumi Totali'!L1667/'Volumi Totali'!N1667</f>
        <v>1.0163463822258693E-2</v>
      </c>
      <c r="N1667" s="11">
        <f t="shared" si="26"/>
        <v>1</v>
      </c>
      <c r="P1667" s="10">
        <f>(B1667*BTC!J1667+Indice!C1667*XRP!J1667+Indice!D1667*LTC!J1667+Indice!E1667*ETC!J937+Indice!F1667*ETH!J1084+Indice!G1667*BCH!J937+Indice!H1667*XMR!J1527+Indice!I1667*ZEC!J937+Indice!J1667*EOS!J937+Indice!K1667*DASH!J1623+Indice!L1667*XLM!J1451)</f>
        <v>1.6680014308545481E-2</v>
      </c>
      <c r="Q1667" s="18">
        <f>((B$1644*BTC!E1667+Indice!C$1644*XRP!E1667+Indice!D$1644*LTC!E1667+Indice!F$1644*ETH!E1084+Indice!H$1644*XMR!E1162+Indice!K$1644*DASH!E1623+Indice!L$1644*XLM!E1451+E$1644*ETC!E907+I$1644*ZEC!E968+J$1644*EOS!E937+G$1644*BCH!E937)/S$733)</f>
        <v>4608.7432837266642</v>
      </c>
      <c r="R1667" s="5"/>
      <c r="S1667" s="4"/>
      <c r="T1667" s="10"/>
      <c r="U1667" s="10"/>
    </row>
    <row r="1668" spans="1:21" x14ac:dyDescent="0.25">
      <c r="A1668" s="4">
        <v>43305</v>
      </c>
      <c r="B1668" s="10">
        <f>'Volumi Totali'!B1668/'Volumi Totali'!N1668</f>
        <v>0.5653118391562425</v>
      </c>
      <c r="C1668" s="10">
        <f>'Volumi Totali'!C1668/'Volumi Totali'!N1668</f>
        <v>2.485334197911095E-2</v>
      </c>
      <c r="D1668" s="10">
        <f>'Volumi Totali'!D1668/'Volumi Totali'!N1668</f>
        <v>3.4222553216492618E-2</v>
      </c>
      <c r="E1668" s="10">
        <f>'Volumi Totali'!E1668/'Volumi Totali'!N1668</f>
        <v>1.6300286292329307E-2</v>
      </c>
      <c r="F1668" s="10">
        <f>'Volumi Totali'!F1668/'Volumi Totali'!N1668</f>
        <v>0.17768854731293013</v>
      </c>
      <c r="G1668" s="10">
        <f>'Volumi Totali'!G1668/'Volumi Totali'!N1668</f>
        <v>7.0361095305215407E-2</v>
      </c>
      <c r="H1668" s="10">
        <f>'Volumi Totali'!H1668/'Volumi Totali'!N1668</f>
        <v>3.224061563204263E-3</v>
      </c>
      <c r="I1668" s="10">
        <f>'Volumi Totali'!I1668/'Volumi Totali'!N1668</f>
        <v>1.310945510986072E-2</v>
      </c>
      <c r="J1668" s="10">
        <f>'Volumi Totali'!J1668/'Volumi Totali'!N1668</f>
        <v>7.8258401083632426E-2</v>
      </c>
      <c r="K1668" s="10">
        <f>'Volumi Totali'!K1668/'Volumi Totali'!N1668</f>
        <v>8.3197128543132711E-3</v>
      </c>
      <c r="L1668" s="10">
        <f>'Volumi Totali'!L1668/'Volumi Totali'!N1668</f>
        <v>8.3507061266684252E-3</v>
      </c>
      <c r="N1668" s="11">
        <f t="shared" si="26"/>
        <v>1</v>
      </c>
      <c r="P1668" s="10">
        <f>(B1668*BTC!J1668+Indice!C1668*XRP!J1668+Indice!D1668*LTC!J1668+Indice!E1668*ETC!J938+Indice!F1668*ETH!J1085+Indice!G1668*BCH!J938+Indice!H1668*XMR!J1528+Indice!I1668*ZEC!J938+Indice!J1668*EOS!J938+Indice!K1668*DASH!J1624+Indice!L1668*XLM!J1452)</f>
        <v>8.1868003254879043E-2</v>
      </c>
      <c r="Q1668" s="18">
        <f>((B$1644*BTC!E1668+Indice!C$1644*XRP!E1668+Indice!D$1644*LTC!E1668+Indice!F$1644*ETH!E1085+Indice!H$1644*XMR!E1163+Indice!K$1644*DASH!E1624+Indice!L$1644*XLM!E1452+E$1644*ETC!E908+I$1644*ZEC!E969+J$1644*EOS!E938+G$1644*BCH!E938)/S$733)</f>
        <v>5033.2816927079466</v>
      </c>
      <c r="R1668" s="5"/>
      <c r="S1668" s="3"/>
      <c r="T1668" s="10"/>
      <c r="U1668" s="10"/>
    </row>
    <row r="1669" spans="1:21" x14ac:dyDescent="0.25">
      <c r="A1669" s="3">
        <v>43306</v>
      </c>
      <c r="B1669" s="10">
        <f>'Volumi Totali'!B1669/'Volumi Totali'!N1669</f>
        <v>0.55696954495630602</v>
      </c>
      <c r="C1669" s="10">
        <f>'Volumi Totali'!C1669/'Volumi Totali'!N1669</f>
        <v>2.4380352045491736E-2</v>
      </c>
      <c r="D1669" s="10">
        <f>'Volumi Totali'!D1669/'Volumi Totali'!N1669</f>
        <v>2.9552810211085089E-2</v>
      </c>
      <c r="E1669" s="10">
        <f>'Volumi Totali'!E1669/'Volumi Totali'!N1669</f>
        <v>1.5807420190711959E-2</v>
      </c>
      <c r="F1669" s="10">
        <f>'Volumi Totali'!F1669/'Volumi Totali'!N1669</f>
        <v>0.18397127041085309</v>
      </c>
      <c r="G1669" s="10">
        <f>'Volumi Totali'!G1669/'Volumi Totali'!N1669</f>
        <v>6.59679333539782E-2</v>
      </c>
      <c r="H1669" s="10">
        <f>'Volumi Totali'!H1669/'Volumi Totali'!N1669</f>
        <v>3.0638660507144215E-3</v>
      </c>
      <c r="I1669" s="10">
        <f>'Volumi Totali'!I1669/'Volumi Totali'!N1669</f>
        <v>1.0934722051418802E-2</v>
      </c>
      <c r="J1669" s="10">
        <f>'Volumi Totali'!J1669/'Volumi Totali'!N1669</f>
        <v>7.9590884978060841E-2</v>
      </c>
      <c r="K1669" s="10">
        <f>'Volumi Totali'!K1669/'Volumi Totali'!N1669</f>
        <v>1.2569403922402951E-2</v>
      </c>
      <c r="L1669" s="10">
        <f>'Volumi Totali'!L1669/'Volumi Totali'!N1669</f>
        <v>1.7191791828976923E-2</v>
      </c>
      <c r="N1669" s="11">
        <f t="shared" si="26"/>
        <v>0.99999999999999989</v>
      </c>
      <c r="P1669" s="10">
        <f>(B1669*BTC!J1669+Indice!C1669*XRP!J1669+Indice!D1669*LTC!J1669+Indice!E1669*ETC!J939+Indice!F1669*ETH!J1086+Indice!G1669*BCH!J939+Indice!H1669*XMR!J1529+Indice!I1669*ZEC!J939+Indice!J1669*EOS!J939+Indice!K1669*DASH!J1625+Indice!L1669*XLM!J1453)</f>
        <v>-1.7953204123006026E-2</v>
      </c>
      <c r="Q1669" s="18">
        <f>((B$1644*BTC!E1669+Indice!C$1644*XRP!E1669+Indice!D$1644*LTC!E1669+Indice!F$1644*ETH!E1086+Indice!H$1644*XMR!E1164+Indice!K$1644*DASH!E1625+Indice!L$1644*XLM!E1453+E$1644*ETC!E909+I$1644*ZEC!E970+J$1644*EOS!E939+G$1644*BCH!E939)/S$733)</f>
        <v>4888.5514686639362</v>
      </c>
      <c r="R1669" s="5"/>
      <c r="S1669" s="4"/>
      <c r="T1669" s="10"/>
      <c r="U1669" s="10"/>
    </row>
    <row r="1670" spans="1:21" x14ac:dyDescent="0.25">
      <c r="A1670" s="4">
        <v>43307</v>
      </c>
      <c r="B1670" s="10">
        <f>'Volumi Totali'!B1670/'Volumi Totali'!N1670</f>
        <v>0.55013709373613728</v>
      </c>
      <c r="C1670" s="10">
        <f>'Volumi Totali'!C1670/'Volumi Totali'!N1670</f>
        <v>2.2412370118042493E-2</v>
      </c>
      <c r="D1670" s="10">
        <f>'Volumi Totali'!D1670/'Volumi Totali'!N1670</f>
        <v>3.2181026509287926E-2</v>
      </c>
      <c r="E1670" s="10">
        <f>'Volumi Totali'!E1670/'Volumi Totali'!N1670</f>
        <v>2.2343646353656779E-2</v>
      </c>
      <c r="F1670" s="10">
        <f>'Volumi Totali'!F1670/'Volumi Totali'!N1670</f>
        <v>0.18209103231310864</v>
      </c>
      <c r="G1670" s="10">
        <f>'Volumi Totali'!G1670/'Volumi Totali'!N1670</f>
        <v>6.7070462861465938E-2</v>
      </c>
      <c r="H1670" s="10">
        <f>'Volumi Totali'!H1670/'Volumi Totali'!N1670</f>
        <v>3.4049144147409909E-3</v>
      </c>
      <c r="I1670" s="10">
        <f>'Volumi Totali'!I1670/'Volumi Totali'!N1670</f>
        <v>1.3853790091552555E-2</v>
      </c>
      <c r="J1670" s="10">
        <f>'Volumi Totali'!J1670/'Volumi Totali'!N1670</f>
        <v>7.2320419450617887E-2</v>
      </c>
      <c r="K1670" s="10">
        <f>'Volumi Totali'!K1670/'Volumi Totali'!N1670</f>
        <v>1.4667919653311445E-2</v>
      </c>
      <c r="L1670" s="10">
        <f>'Volumi Totali'!L1670/'Volumi Totali'!N1670</f>
        <v>1.9517324498078019E-2</v>
      </c>
      <c r="N1670" s="11">
        <f t="shared" si="26"/>
        <v>0.99999999999999989</v>
      </c>
      <c r="P1670" s="10">
        <f>(B1670*BTC!J1670+Indice!C1670*XRP!J1670+Indice!D1670*LTC!J1670+Indice!E1670*ETC!J940+Indice!F1670*ETH!J1087+Indice!G1670*BCH!J940+Indice!H1670*XMR!J1530+Indice!I1670*ZEC!J940+Indice!J1670*EOS!J940+Indice!K1670*DASH!J1626+Indice!L1670*XLM!J1454)</f>
        <v>-2.4312431867412151E-2</v>
      </c>
      <c r="Q1670" s="18">
        <f>((B$1644*BTC!E1670+Indice!C$1644*XRP!E1670+Indice!D$1644*LTC!E1670+Indice!F$1644*ETH!E1087+Indice!H$1644*XMR!E1165+Indice!K$1644*DASH!E1626+Indice!L$1644*XLM!E1454+E$1644*ETC!E910+I$1644*ZEC!E971+J$1644*EOS!E940+G$1644*BCH!E940)/S$733)</f>
        <v>4752.1103696803648</v>
      </c>
      <c r="R1670" s="5"/>
      <c r="S1670" s="3"/>
      <c r="T1670" s="10"/>
      <c r="U1670" s="10"/>
    </row>
    <row r="1671" spans="1:21" x14ac:dyDescent="0.25">
      <c r="A1671" s="3">
        <v>43308</v>
      </c>
      <c r="B1671" s="10">
        <f>'Volumi Totali'!B1671/'Volumi Totali'!N1671</f>
        <v>0.55789302606625268</v>
      </c>
      <c r="C1671" s="10">
        <f>'Volumi Totali'!C1671/'Volumi Totali'!N1671</f>
        <v>2.1873969779908874E-2</v>
      </c>
      <c r="D1671" s="10">
        <f>'Volumi Totali'!D1671/'Volumi Totali'!N1671</f>
        <v>3.852493001347284E-2</v>
      </c>
      <c r="E1671" s="10">
        <f>'Volumi Totali'!E1671/'Volumi Totali'!N1671</f>
        <v>1.8169199614220814E-2</v>
      </c>
      <c r="F1671" s="10">
        <f>'Volumi Totali'!F1671/'Volumi Totali'!N1671</f>
        <v>0.18621129692190841</v>
      </c>
      <c r="G1671" s="10">
        <f>'Volumi Totali'!G1671/'Volumi Totali'!N1671</f>
        <v>6.3322532956224101E-2</v>
      </c>
      <c r="H1671" s="10">
        <f>'Volumi Totali'!H1671/'Volumi Totali'!N1671</f>
        <v>2.9586837416995344E-3</v>
      </c>
      <c r="I1671" s="10">
        <f>'Volumi Totali'!I1671/'Volumi Totali'!N1671</f>
        <v>1.272457128348963E-2</v>
      </c>
      <c r="J1671" s="10">
        <f>'Volumi Totali'!J1671/'Volumi Totali'!N1671</f>
        <v>7.4617874689541244E-2</v>
      </c>
      <c r="K1671" s="10">
        <f>'Volumi Totali'!K1671/'Volumi Totali'!N1671</f>
        <v>1.1973610161914673E-2</v>
      </c>
      <c r="L1671" s="10">
        <f>'Volumi Totali'!L1671/'Volumi Totali'!N1671</f>
        <v>1.1730304771367226E-2</v>
      </c>
      <c r="N1671" s="11">
        <f t="shared" si="26"/>
        <v>1</v>
      </c>
      <c r="P1671" s="10">
        <f>(B1671*BTC!J1671+Indice!C1671*XRP!J1671+Indice!D1671*LTC!J1671+Indice!E1671*ETC!J941+Indice!F1671*ETH!J1088+Indice!G1671*BCH!J941+Indice!H1671*XMR!J1531+Indice!I1671*ZEC!J941+Indice!J1671*EOS!J941+Indice!K1671*DASH!J1627+Indice!L1671*XLM!J1455)</f>
        <v>1.9435487891049704E-2</v>
      </c>
      <c r="Q1671" s="18">
        <f>((B$1644*BTC!E1671+Indice!C$1644*XRP!E1671+Indice!D$1644*LTC!E1671+Indice!F$1644*ETH!E1088+Indice!H$1644*XMR!E1166+Indice!K$1644*DASH!E1627+Indice!L$1644*XLM!E1455+E$1644*ETC!E911+I$1644*ZEC!E972+J$1644*EOS!E941+G$1644*BCH!E941)/S$733)</f>
        <v>4877.5786348590991</v>
      </c>
      <c r="R1671" s="5"/>
      <c r="S1671" s="4"/>
      <c r="T1671" s="10"/>
      <c r="U1671" s="10"/>
    </row>
    <row r="1672" spans="1:21" x14ac:dyDescent="0.25">
      <c r="A1672" s="4">
        <v>43309</v>
      </c>
      <c r="B1672" s="10">
        <f>'Volumi Totali'!B1672/'Volumi Totali'!N1672</f>
        <v>0.53420623567543168</v>
      </c>
      <c r="C1672" s="10">
        <f>'Volumi Totali'!C1672/'Volumi Totali'!N1672</f>
        <v>2.1073071180881423E-2</v>
      </c>
      <c r="D1672" s="10">
        <f>'Volumi Totali'!D1672/'Volumi Totali'!N1672</f>
        <v>3.747378715176717E-2</v>
      </c>
      <c r="E1672" s="10">
        <f>'Volumi Totali'!E1672/'Volumi Totali'!N1672</f>
        <v>1.8620845300834018E-2</v>
      </c>
      <c r="F1672" s="10">
        <f>'Volumi Totali'!F1672/'Volumi Totali'!N1672</f>
        <v>0.20516332174181651</v>
      </c>
      <c r="G1672" s="10">
        <f>'Volumi Totali'!G1672/'Volumi Totali'!N1672</f>
        <v>7.0359330307296061E-2</v>
      </c>
      <c r="H1672" s="10">
        <f>'Volumi Totali'!H1672/'Volumi Totali'!N1672</f>
        <v>3.1293670078201882E-3</v>
      </c>
      <c r="I1672" s="10">
        <f>'Volumi Totali'!I1672/'Volumi Totali'!N1672</f>
        <v>1.7014376189355668E-2</v>
      </c>
      <c r="J1672" s="10">
        <f>'Volumi Totali'!J1672/'Volumi Totali'!N1672</f>
        <v>7.0594105421982897E-2</v>
      </c>
      <c r="K1672" s="10">
        <f>'Volumi Totali'!K1672/'Volumi Totali'!N1672</f>
        <v>1.2669972641794871E-2</v>
      </c>
      <c r="L1672" s="10">
        <f>'Volumi Totali'!L1672/'Volumi Totali'!N1672</f>
        <v>9.6955873810195131E-3</v>
      </c>
      <c r="N1672" s="11">
        <f t="shared" si="26"/>
        <v>0.99999999999999989</v>
      </c>
      <c r="P1672" s="10">
        <f>(B1672*BTC!J1672+Indice!C1672*XRP!J1672+Indice!D1672*LTC!J1672+Indice!E1672*ETC!J942+Indice!F1672*ETH!J1089+Indice!G1672*BCH!J942+Indice!H1672*XMR!J1532+Indice!I1672*ZEC!J942+Indice!J1672*EOS!J942+Indice!K1672*DASH!J1628+Indice!L1672*XLM!J1456)</f>
        <v>-1.1635366327201197E-3</v>
      </c>
      <c r="Q1672" s="18">
        <f>((B$1644*BTC!E1672+Indice!C$1644*XRP!E1672+Indice!D$1644*LTC!E1672+Indice!F$1644*ETH!E1089+Indice!H$1644*XMR!E1167+Indice!K$1644*DASH!E1628+Indice!L$1644*XLM!E1456+E$1644*ETC!E912+I$1644*ZEC!E973+J$1644*EOS!E942+G$1644*BCH!E942)/S$733)</f>
        <v>4892.6203431758549</v>
      </c>
      <c r="R1672" s="5"/>
      <c r="S1672" s="3"/>
      <c r="T1672" s="10"/>
      <c r="U1672" s="10"/>
    </row>
    <row r="1673" spans="1:21" x14ac:dyDescent="0.25">
      <c r="A1673" s="3">
        <v>43310</v>
      </c>
      <c r="B1673" s="10">
        <f>'Volumi Totali'!B1673/'Volumi Totali'!N1673</f>
        <v>0.52259584095109723</v>
      </c>
      <c r="C1673" s="10">
        <f>'Volumi Totali'!C1673/'Volumi Totali'!N1673</f>
        <v>2.4425612843138138E-2</v>
      </c>
      <c r="D1673" s="10">
        <f>'Volumi Totali'!D1673/'Volumi Totali'!N1673</f>
        <v>3.5206595809908786E-2</v>
      </c>
      <c r="E1673" s="10">
        <f>'Volumi Totali'!E1673/'Volumi Totali'!N1673</f>
        <v>1.9617749956528961E-2</v>
      </c>
      <c r="F1673" s="10">
        <f>'Volumi Totali'!F1673/'Volumi Totali'!N1673</f>
        <v>0.20764303181633917</v>
      </c>
      <c r="G1673" s="10">
        <f>'Volumi Totali'!G1673/'Volumi Totali'!N1673</f>
        <v>7.1945665405291917E-2</v>
      </c>
      <c r="H1673" s="10">
        <f>'Volumi Totali'!H1673/'Volumi Totali'!N1673</f>
        <v>3.7779373758546845E-3</v>
      </c>
      <c r="I1673" s="10">
        <f>'Volumi Totali'!I1673/'Volumi Totali'!N1673</f>
        <v>1.9442285991474781E-2</v>
      </c>
      <c r="J1673" s="10">
        <f>'Volumi Totali'!J1673/'Volumi Totali'!N1673</f>
        <v>7.829490068264823E-2</v>
      </c>
      <c r="K1673" s="10">
        <f>'Volumi Totali'!K1673/'Volumi Totali'!N1673</f>
        <v>8.2614928225287158E-3</v>
      </c>
      <c r="L1673" s="10">
        <f>'Volumi Totali'!L1673/'Volumi Totali'!N1673</f>
        <v>8.7888863451893538E-3</v>
      </c>
      <c r="N1673" s="11">
        <f t="shared" si="26"/>
        <v>1</v>
      </c>
      <c r="P1673" s="10">
        <f>(B1673*BTC!J1673+Indice!C1673*XRP!J1673+Indice!D1673*LTC!J1673+Indice!E1673*ETC!J943+Indice!F1673*ETH!J1090+Indice!G1673*BCH!J943+Indice!H1673*XMR!J1533+Indice!I1673*ZEC!J943+Indice!J1673*EOS!J943+Indice!K1673*DASH!J1629+Indice!L1673*XLM!J1457)</f>
        <v>2.0688273516646932E-4</v>
      </c>
      <c r="Q1673" s="18">
        <f>((B$1644*BTC!E1673+Indice!C$1644*XRP!E1673+Indice!D$1644*LTC!E1673+Indice!F$1644*ETH!E1090+Indice!H$1644*XMR!E1168+Indice!K$1644*DASH!E1629+Indice!L$1644*XLM!E1457+E$1644*ETC!E913+I$1644*ZEC!E974+J$1644*EOS!E943+G$1644*BCH!E943)/S$733)</f>
        <v>4908.5233896224036</v>
      </c>
      <c r="R1673" s="5"/>
      <c r="S1673" s="4"/>
      <c r="T1673" s="10"/>
      <c r="U1673" s="10"/>
    </row>
    <row r="1674" spans="1:21" x14ac:dyDescent="0.25">
      <c r="A1674" s="4">
        <v>43311</v>
      </c>
      <c r="B1674" s="10">
        <f>'Volumi Totali'!B1674/'Volumi Totali'!N1674</f>
        <v>0.52592058341506964</v>
      </c>
      <c r="C1674" s="10">
        <f>'Volumi Totali'!C1674/'Volumi Totali'!N1674</f>
        <v>2.3467574197514243E-2</v>
      </c>
      <c r="D1674" s="10">
        <f>'Volumi Totali'!D1674/'Volumi Totali'!N1674</f>
        <v>2.9747092868675478E-2</v>
      </c>
      <c r="E1674" s="10">
        <f>'Volumi Totali'!E1674/'Volumi Totali'!N1674</f>
        <v>2.2471703395039334E-2</v>
      </c>
      <c r="F1674" s="10">
        <f>'Volumi Totali'!F1674/'Volumi Totali'!N1674</f>
        <v>0.20288688659363027</v>
      </c>
      <c r="G1674" s="10">
        <f>'Volumi Totali'!G1674/'Volumi Totali'!N1674</f>
        <v>5.3837086317736538E-2</v>
      </c>
      <c r="H1674" s="10">
        <f>'Volumi Totali'!H1674/'Volumi Totali'!N1674</f>
        <v>2.7423489066135324E-3</v>
      </c>
      <c r="I1674" s="10">
        <f>'Volumi Totali'!I1674/'Volumi Totali'!N1674</f>
        <v>1.4923946288496477E-2</v>
      </c>
      <c r="J1674" s="10">
        <f>'Volumi Totali'!J1674/'Volumi Totali'!N1674</f>
        <v>8.0469051358502963E-2</v>
      </c>
      <c r="K1674" s="10">
        <f>'Volumi Totali'!K1674/'Volumi Totali'!N1674</f>
        <v>3.5197856043256565E-2</v>
      </c>
      <c r="L1674" s="10">
        <f>'Volumi Totali'!L1674/'Volumi Totali'!N1674</f>
        <v>8.3358706154649242E-3</v>
      </c>
      <c r="N1674" s="11">
        <f t="shared" si="26"/>
        <v>1</v>
      </c>
      <c r="P1674" s="10">
        <f>(B1674*BTC!J1674+Indice!C1674*XRP!J1674+Indice!D1674*LTC!J1674+Indice!E1674*ETC!J944+Indice!F1674*ETH!J1091+Indice!G1674*BCH!J944+Indice!H1674*XMR!J1534+Indice!I1674*ZEC!J944+Indice!J1674*EOS!J944+Indice!K1674*DASH!J1630+Indice!L1674*XLM!J1458)</f>
        <v>-1.4605726458053898E-2</v>
      </c>
      <c r="Q1674" s="18">
        <f>((B$1644*BTC!E1674+Indice!C$1644*XRP!E1674+Indice!D$1644*LTC!E1674+Indice!F$1644*ETH!E1091+Indice!H$1644*XMR!E1169+Indice!K$1644*DASH!E1630+Indice!L$1644*XLM!E1458+E$1644*ETC!E914+I$1644*ZEC!E975+J$1644*EOS!E944+G$1644*BCH!E944)/S$733)</f>
        <v>4883.6300552427901</v>
      </c>
      <c r="R1674" s="5"/>
      <c r="S1674" s="3"/>
      <c r="T1674" s="10"/>
      <c r="U1674" s="10"/>
    </row>
    <row r="1675" spans="1:21" x14ac:dyDescent="0.25">
      <c r="A1675" s="3">
        <v>43312</v>
      </c>
      <c r="B1675" s="10">
        <f>'Volumi Totali'!B1675/'Volumi Totali'!N1675</f>
        <v>0.56624039617562283</v>
      </c>
      <c r="C1675" s="10">
        <f>'Volumi Totali'!C1675/'Volumi Totali'!N1675</f>
        <v>2.449860647824385E-2</v>
      </c>
      <c r="D1675" s="10">
        <f>'Volumi Totali'!D1675/'Volumi Totali'!N1675</f>
        <v>3.4200404613011985E-2</v>
      </c>
      <c r="E1675" s="10">
        <f>'Volumi Totali'!E1675/'Volumi Totali'!N1675</f>
        <v>1.9804647475615042E-2</v>
      </c>
      <c r="F1675" s="10">
        <f>'Volumi Totali'!F1675/'Volumi Totali'!N1675</f>
        <v>0.19497621091682374</v>
      </c>
      <c r="G1675" s="10">
        <f>'Volumi Totali'!G1675/'Volumi Totali'!N1675</f>
        <v>4.5058986493591316E-2</v>
      </c>
      <c r="H1675" s="10">
        <f>'Volumi Totali'!H1675/'Volumi Totali'!N1675</f>
        <v>3.395184924604033E-3</v>
      </c>
      <c r="I1675" s="10">
        <f>'Volumi Totali'!I1675/'Volumi Totali'!N1675</f>
        <v>1.5477256771626461E-2</v>
      </c>
      <c r="J1675" s="10">
        <f>'Volumi Totali'!J1675/'Volumi Totali'!N1675</f>
        <v>7.5909730045204626E-2</v>
      </c>
      <c r="K1675" s="10">
        <f>'Volumi Totali'!K1675/'Volumi Totali'!N1675</f>
        <v>1.0792721669167196E-2</v>
      </c>
      <c r="L1675" s="10">
        <f>'Volumi Totali'!L1675/'Volumi Totali'!N1675</f>
        <v>9.645854436488948E-3</v>
      </c>
      <c r="N1675" s="11">
        <f t="shared" si="26"/>
        <v>1</v>
      </c>
      <c r="P1675" s="10">
        <f>(B1675*BTC!J1675+Indice!C1675*XRP!J1675+Indice!D1675*LTC!J1675+Indice!E1675*ETC!J945+Indice!F1675*ETH!J1092+Indice!G1675*BCH!J945+Indice!H1675*XMR!J1535+Indice!I1675*ZEC!J945+Indice!J1675*EOS!J945+Indice!K1675*DASH!J1631+Indice!L1675*XLM!J1459)</f>
        <v>-4.7395836152043236E-2</v>
      </c>
      <c r="Q1675" s="18">
        <f>((B$1644*BTC!E1675+Indice!C$1644*XRP!E1675+Indice!D$1644*LTC!E1675+Indice!F$1644*ETH!E1092+Indice!H$1644*XMR!E1170+Indice!K$1644*DASH!E1631+Indice!L$1644*XLM!E1459+E$1644*ETC!E915+I$1644*ZEC!E976+J$1644*EOS!E945+G$1644*BCH!E945)/S$733)</f>
        <v>4644.7101134088716</v>
      </c>
      <c r="R1675" s="5"/>
      <c r="S1675" s="4"/>
      <c r="T1675" s="10"/>
      <c r="U1675" s="10"/>
    </row>
    <row r="1676" spans="1:21" x14ac:dyDescent="0.25">
      <c r="A1676" s="4">
        <v>43313</v>
      </c>
      <c r="B1676" s="10">
        <f>'Volumi Totali'!B1676/'Volumi Totali'!N1676</f>
        <v>0.53116815675675055</v>
      </c>
      <c r="C1676" s="10">
        <f>'Volumi Totali'!C1676/'Volumi Totali'!N1676</f>
        <v>3.5783064991346078E-2</v>
      </c>
      <c r="D1676" s="10">
        <f>'Volumi Totali'!D1676/'Volumi Totali'!N1676</f>
        <v>3.3383872484036459E-2</v>
      </c>
      <c r="E1676" s="10">
        <f>'Volumi Totali'!E1676/'Volumi Totali'!N1676</f>
        <v>1.8590807986036101E-2</v>
      </c>
      <c r="F1676" s="10">
        <f>'Volumi Totali'!F1676/'Volumi Totali'!N1676</f>
        <v>0.20903642848874032</v>
      </c>
      <c r="G1676" s="10">
        <f>'Volumi Totali'!G1676/'Volumi Totali'!N1676</f>
        <v>5.5268117457379404E-2</v>
      </c>
      <c r="H1676" s="10">
        <f>'Volumi Totali'!H1676/'Volumi Totali'!N1676</f>
        <v>3.5224176030713913E-3</v>
      </c>
      <c r="I1676" s="10">
        <f>'Volumi Totali'!I1676/'Volumi Totali'!N1676</f>
        <v>1.6720611408579982E-2</v>
      </c>
      <c r="J1676" s="10">
        <f>'Volumi Totali'!J1676/'Volumi Totali'!N1676</f>
        <v>7.7398260287609044E-2</v>
      </c>
      <c r="K1676" s="10">
        <f>'Volumi Totali'!K1676/'Volumi Totali'!N1676</f>
        <v>1.0484150183649496E-2</v>
      </c>
      <c r="L1676" s="10">
        <f>'Volumi Totali'!L1676/'Volumi Totali'!N1676</f>
        <v>8.6441123528011813E-3</v>
      </c>
      <c r="N1676" s="11">
        <f t="shared" si="26"/>
        <v>0.99999999999999978</v>
      </c>
      <c r="P1676" s="10">
        <f>(B1676*BTC!J1676+Indice!C1676*XRP!J1676+Indice!D1676*LTC!J1676+Indice!E1676*ETC!J946+Indice!F1676*ETH!J1093+Indice!G1676*BCH!J946+Indice!H1676*XMR!J1536+Indice!I1676*ZEC!J946+Indice!J1676*EOS!J946+Indice!K1676*DASH!J1632+Indice!L1676*XLM!J1460)</f>
        <v>-1.8401779940211787E-2</v>
      </c>
      <c r="Q1676" s="18">
        <f>((B$1675*BTC!E1676+Indice!C$1675*XRP!E1676+Indice!D$1675*LTC!E1676+Indice!F$1675*ETH!E1093+Indice!H$1675*XMR!E1171+Indice!K$1675*DASH!E1632+Indice!L$1675*XLM!E1460+E$1675*ETC!E916+I$1675*ZEC!E977+J$1675*EOS!E946+G$1675*BCH!E946)/S$733)</f>
        <v>4822.6119304846352</v>
      </c>
      <c r="R1676" s="5"/>
      <c r="S1676" s="3"/>
      <c r="T1676" s="10"/>
      <c r="U1676" s="10"/>
    </row>
    <row r="1677" spans="1:21" x14ac:dyDescent="0.25">
      <c r="A1677" s="3">
        <v>43314</v>
      </c>
      <c r="B1677" s="10">
        <f>'Volumi Totali'!B1677/'Volumi Totali'!N1677</f>
        <v>0.54724844973911324</v>
      </c>
      <c r="C1677" s="10">
        <f>'Volumi Totali'!C1677/'Volumi Totali'!N1677</f>
        <v>2.6608254852067179E-2</v>
      </c>
      <c r="D1677" s="10">
        <f>'Volumi Totali'!D1677/'Volumi Totali'!N1677</f>
        <v>3.7070894199065924E-2</v>
      </c>
      <c r="E1677" s="10">
        <f>'Volumi Totali'!E1677/'Volumi Totali'!N1677</f>
        <v>2.0552317962632918E-2</v>
      </c>
      <c r="F1677" s="10">
        <f>'Volumi Totali'!F1677/'Volumi Totali'!N1677</f>
        <v>0.2037908341679715</v>
      </c>
      <c r="G1677" s="10">
        <f>'Volumi Totali'!G1677/'Volumi Totali'!N1677</f>
        <v>5.0281781442258366E-2</v>
      </c>
      <c r="H1677" s="10">
        <f>'Volumi Totali'!H1677/'Volumi Totali'!N1677</f>
        <v>3.1679196216640631E-3</v>
      </c>
      <c r="I1677" s="10">
        <f>'Volumi Totali'!I1677/'Volumi Totali'!N1677</f>
        <v>1.5847844280479664E-2</v>
      </c>
      <c r="J1677" s="10">
        <f>'Volumi Totali'!J1677/'Volumi Totali'!N1677</f>
        <v>7.2639426733383694E-2</v>
      </c>
      <c r="K1677" s="10">
        <f>'Volumi Totali'!K1677/'Volumi Totali'!N1677</f>
        <v>1.438067494101E-2</v>
      </c>
      <c r="L1677" s="10">
        <f>'Volumi Totali'!L1677/'Volumi Totali'!N1677</f>
        <v>8.4116020603535128E-3</v>
      </c>
      <c r="N1677" s="11">
        <f t="shared" si="26"/>
        <v>1.0000000000000002</v>
      </c>
      <c r="P1677" s="10">
        <f>(B1677*BTC!J1677+Indice!C1677*XRP!J1677+Indice!D1677*LTC!J1677+Indice!E1677*ETC!J947+Indice!F1677*ETH!J1094+Indice!G1677*BCH!J947+Indice!H1677*XMR!J1537+Indice!I1677*ZEC!J947+Indice!J1677*EOS!J947+Indice!K1677*DASH!J1633+Indice!L1677*XLM!J1461)</f>
        <v>-1.3254086004288001E-2</v>
      </c>
      <c r="Q1677" s="18">
        <f>((B$1675*BTC!E1677+Indice!C$1675*XRP!E1677+Indice!D$1675*LTC!E1677+Indice!F$1675*ETH!E1094+Indice!H$1675*XMR!E1172+Indice!K$1675*DASH!E1633+Indice!L$1675*XLM!E1461+E$1675*ETC!E917+I$1675*ZEC!E978+J$1675*EOS!E947+G$1675*BCH!E947)/S$733)</f>
        <v>4783.3390814525155</v>
      </c>
      <c r="R1677" s="5"/>
      <c r="S1677" s="4"/>
      <c r="T1677" s="10"/>
      <c r="U1677" s="10"/>
    </row>
    <row r="1678" spans="1:21" x14ac:dyDescent="0.25">
      <c r="A1678" s="4">
        <v>43315</v>
      </c>
      <c r="B1678" s="10">
        <f>'Volumi Totali'!B1678/'Volumi Totali'!N1678</f>
        <v>0.54696121533560971</v>
      </c>
      <c r="C1678" s="10">
        <f>'Volumi Totali'!C1678/'Volumi Totali'!N1678</f>
        <v>3.2964367725412287E-2</v>
      </c>
      <c r="D1678" s="10">
        <f>'Volumi Totali'!D1678/'Volumi Totali'!N1678</f>
        <v>3.5260537421206509E-2</v>
      </c>
      <c r="E1678" s="10">
        <f>'Volumi Totali'!E1678/'Volumi Totali'!N1678</f>
        <v>3.1461248350806409E-2</v>
      </c>
      <c r="F1678" s="10">
        <f>'Volumi Totali'!F1678/'Volumi Totali'!N1678</f>
        <v>0.2035925309577459</v>
      </c>
      <c r="G1678" s="10">
        <f>'Volumi Totali'!G1678/'Volumi Totali'!N1678</f>
        <v>4.2773297327816408E-2</v>
      </c>
      <c r="H1678" s="10">
        <f>'Volumi Totali'!H1678/'Volumi Totali'!N1678</f>
        <v>2.6575992176403138E-3</v>
      </c>
      <c r="I1678" s="10">
        <f>'Volumi Totali'!I1678/'Volumi Totali'!N1678</f>
        <v>1.4432830245409652E-2</v>
      </c>
      <c r="J1678" s="10">
        <f>'Volumi Totali'!J1678/'Volumi Totali'!N1678</f>
        <v>6.1633568291680242E-2</v>
      </c>
      <c r="K1678" s="10">
        <f>'Volumi Totali'!K1678/'Volumi Totali'!N1678</f>
        <v>1.8934623125441932E-2</v>
      </c>
      <c r="L1678" s="10">
        <f>'Volumi Totali'!L1678/'Volumi Totali'!N1678</f>
        <v>9.3281820012306293E-3</v>
      </c>
      <c r="N1678" s="11">
        <f t="shared" si="26"/>
        <v>1</v>
      </c>
      <c r="P1678" s="10">
        <f>(B1678*BTC!J1678+Indice!C1678*XRP!J1678+Indice!D1678*LTC!J1678+Indice!E1678*ETC!J948+Indice!F1678*ETH!J1095+Indice!G1678*BCH!J948+Indice!H1678*XMR!J1538+Indice!I1678*ZEC!J948+Indice!J1678*EOS!J948+Indice!K1678*DASH!J1634+Indice!L1678*XLM!J1462)</f>
        <v>-4.4876959587875275E-3</v>
      </c>
      <c r="Q1678" s="18">
        <f>((B$1675*BTC!E1678+Indice!C$1675*XRP!E1678+Indice!D$1675*LTC!E1678+Indice!F$1675*ETH!E1095+Indice!H$1675*XMR!E1173+Indice!K$1675*DASH!E1634+Indice!L$1675*XLM!E1462+E$1675*ETC!E918+I$1675*ZEC!E979+J$1675*EOS!E948+G$1675*BCH!E948)/S$733)</f>
        <v>4702.5150660854179</v>
      </c>
      <c r="R1678" s="5"/>
      <c r="S1678" s="3"/>
      <c r="T1678" s="10"/>
      <c r="U1678" s="10"/>
    </row>
    <row r="1679" spans="1:21" x14ac:dyDescent="0.25">
      <c r="A1679" s="3">
        <v>43316</v>
      </c>
      <c r="B1679" s="10">
        <f>'Volumi Totali'!B1679/'Volumi Totali'!N1679</f>
        <v>0.56504447750002684</v>
      </c>
      <c r="C1679" s="10">
        <f>'Volumi Totali'!C1679/'Volumi Totali'!N1679</f>
        <v>2.4579836541002577E-2</v>
      </c>
      <c r="D1679" s="10">
        <f>'Volumi Totali'!D1679/'Volumi Totali'!N1679</f>
        <v>3.4784523469105343E-2</v>
      </c>
      <c r="E1679" s="10">
        <f>'Volumi Totali'!E1679/'Volumi Totali'!N1679</f>
        <v>3.1274366392223731E-2</v>
      </c>
      <c r="F1679" s="10">
        <f>'Volumi Totali'!F1679/'Volumi Totali'!N1679</f>
        <v>0.19413885048762869</v>
      </c>
      <c r="G1679" s="10">
        <f>'Volumi Totali'!G1679/'Volumi Totali'!N1679</f>
        <v>4.3376571480683301E-2</v>
      </c>
      <c r="H1679" s="10">
        <f>'Volumi Totali'!H1679/'Volumi Totali'!N1679</f>
        <v>2.5176600310145066E-3</v>
      </c>
      <c r="I1679" s="10">
        <f>'Volumi Totali'!I1679/'Volumi Totali'!N1679</f>
        <v>1.2226085198300643E-2</v>
      </c>
      <c r="J1679" s="10">
        <f>'Volumi Totali'!J1679/'Volumi Totali'!N1679</f>
        <v>6.1617977225254722E-2</v>
      </c>
      <c r="K1679" s="10">
        <f>'Volumi Totali'!K1679/'Volumi Totali'!N1679</f>
        <v>2.2146051737168344E-2</v>
      </c>
      <c r="L1679" s="10">
        <f>'Volumi Totali'!L1679/'Volumi Totali'!N1679</f>
        <v>8.2935999375913245E-3</v>
      </c>
      <c r="N1679" s="11">
        <f t="shared" si="26"/>
        <v>1</v>
      </c>
      <c r="P1679" s="10">
        <f>(B1679*BTC!J1679+Indice!C1679*XRP!J1679+Indice!D1679*LTC!J1679+Indice!E1679*ETC!J949+Indice!F1679*ETH!J1096+Indice!G1679*BCH!J949+Indice!H1679*XMR!J1539+Indice!I1679*ZEC!J949+Indice!J1679*EOS!J949+Indice!K1679*DASH!J1635+Indice!L1679*XLM!J1463)</f>
        <v>-4.1721835615162781E-2</v>
      </c>
      <c r="Q1679" s="18">
        <f>((B$1675*BTC!E1679+Indice!C$1675*XRP!E1679+Indice!D$1675*LTC!E1679+Indice!F$1675*ETH!E1096+Indice!H$1675*XMR!E1174+Indice!K$1675*DASH!E1635+Indice!L$1675*XLM!E1463+E$1675*ETC!E919+I$1675*ZEC!E980+J$1675*EOS!E949+G$1675*BCH!E949)/S$733)</f>
        <v>4451.5517408043852</v>
      </c>
      <c r="R1679" s="5"/>
      <c r="S1679" s="4"/>
      <c r="T1679" s="10"/>
      <c r="U1679" s="10"/>
    </row>
    <row r="1680" spans="1:21" x14ac:dyDescent="0.25">
      <c r="A1680" s="4">
        <v>43317</v>
      </c>
      <c r="B1680" s="10">
        <f>'Volumi Totali'!B1680/'Volumi Totali'!N1680</f>
        <v>0.53501175710988857</v>
      </c>
      <c r="C1680" s="10">
        <f>'Volumi Totali'!C1680/'Volumi Totali'!N1680</f>
        <v>2.7171211731225341E-2</v>
      </c>
      <c r="D1680" s="10">
        <f>'Volumi Totali'!D1680/'Volumi Totali'!N1680</f>
        <v>3.8627159287389717E-2</v>
      </c>
      <c r="E1680" s="10">
        <f>'Volumi Totali'!E1680/'Volumi Totali'!N1680</f>
        <v>3.1726601024620854E-2</v>
      </c>
      <c r="F1680" s="10">
        <f>'Volumi Totali'!F1680/'Volumi Totali'!N1680</f>
        <v>0.20312388663732114</v>
      </c>
      <c r="G1680" s="10">
        <f>'Volumi Totali'!G1680/'Volumi Totali'!N1680</f>
        <v>4.5568725651439865E-2</v>
      </c>
      <c r="H1680" s="10">
        <f>'Volumi Totali'!H1680/'Volumi Totali'!N1680</f>
        <v>2.9282692690814913E-3</v>
      </c>
      <c r="I1680" s="10">
        <f>'Volumi Totali'!I1680/'Volumi Totali'!N1680</f>
        <v>1.3636008021300945E-2</v>
      </c>
      <c r="J1680" s="10">
        <f>'Volumi Totali'!J1680/'Volumi Totali'!N1680</f>
        <v>6.9988468289249622E-2</v>
      </c>
      <c r="K1680" s="10">
        <f>'Volumi Totali'!K1680/'Volumi Totali'!N1680</f>
        <v>2.4825751924254257E-2</v>
      </c>
      <c r="L1680" s="10">
        <f>'Volumi Totali'!L1680/'Volumi Totali'!N1680</f>
        <v>7.3921610542281241E-3</v>
      </c>
      <c r="N1680" s="11">
        <f t="shared" si="26"/>
        <v>1</v>
      </c>
      <c r="P1680" s="10">
        <f>(B1680*BTC!J1680+Indice!C1680*XRP!J1680+Indice!D1680*LTC!J1680+Indice!E1680*ETC!J950+Indice!F1680*ETH!J1097+Indice!G1680*BCH!J950+Indice!H1680*XMR!J1540+Indice!I1680*ZEC!J950+Indice!J1680*EOS!J950+Indice!K1680*DASH!J1636+Indice!L1680*XLM!J1464)</f>
        <v>6.9192606344119292E-3</v>
      </c>
      <c r="Q1680" s="18">
        <f>((B$1675*BTC!E1680+Indice!C$1675*XRP!E1680+Indice!D$1675*LTC!E1680+Indice!F$1675*ETH!E1097+Indice!H$1675*XMR!E1175+Indice!K$1675*DASH!E1636+Indice!L$1675*XLM!E1464+E$1675*ETC!E920+I$1675*ZEC!E981+J$1675*EOS!E950+G$1675*BCH!E950)/S$733)</f>
        <v>4475.0399716168213</v>
      </c>
      <c r="R1680" s="5"/>
      <c r="S1680" s="3"/>
      <c r="T1680" s="10"/>
      <c r="U1680" s="10"/>
    </row>
    <row r="1681" spans="1:21" x14ac:dyDescent="0.25">
      <c r="A1681" s="3">
        <v>43318</v>
      </c>
      <c r="B1681" s="10">
        <f>'Volumi Totali'!B1681/'Volumi Totali'!N1681</f>
        <v>0.53225896894120661</v>
      </c>
      <c r="C1681" s="10">
        <f>'Volumi Totali'!C1681/'Volumi Totali'!N1681</f>
        <v>3.2819631143544817E-2</v>
      </c>
      <c r="D1681" s="10">
        <f>'Volumi Totali'!D1681/'Volumi Totali'!N1681</f>
        <v>3.594588488531493E-2</v>
      </c>
      <c r="E1681" s="10">
        <f>'Volumi Totali'!E1681/'Volumi Totali'!N1681</f>
        <v>4.7114931060539586E-2</v>
      </c>
      <c r="F1681" s="10">
        <f>'Volumi Totali'!F1681/'Volumi Totali'!N1681</f>
        <v>0.18775689673891291</v>
      </c>
      <c r="G1681" s="10">
        <f>'Volumi Totali'!G1681/'Volumi Totali'!N1681</f>
        <v>4.2897152583308652E-2</v>
      </c>
      <c r="H1681" s="10">
        <f>'Volumi Totali'!H1681/'Volumi Totali'!N1681</f>
        <v>2.9063625520490948E-3</v>
      </c>
      <c r="I1681" s="10">
        <f>'Volumi Totali'!I1681/'Volumi Totali'!N1681</f>
        <v>1.5971429628148934E-2</v>
      </c>
      <c r="J1681" s="10">
        <f>'Volumi Totali'!J1681/'Volumi Totali'!N1681</f>
        <v>6.4798553693797792E-2</v>
      </c>
      <c r="K1681" s="10">
        <f>'Volumi Totali'!K1681/'Volumi Totali'!N1681</f>
        <v>3.0386850140798692E-2</v>
      </c>
      <c r="L1681" s="10">
        <f>'Volumi Totali'!L1681/'Volumi Totali'!N1681</f>
        <v>7.1433386323779399E-3</v>
      </c>
      <c r="N1681" s="11">
        <f t="shared" si="26"/>
        <v>0.99999999999999989</v>
      </c>
      <c r="P1681" s="10">
        <f>(B1681*BTC!J1681+Indice!C1681*XRP!J1681+Indice!D1681*LTC!J1681+Indice!E1681*ETC!J951+Indice!F1681*ETH!J1098+Indice!G1681*BCH!J951+Indice!H1681*XMR!J1541+Indice!I1681*ZEC!J951+Indice!J1681*EOS!J951+Indice!K1681*DASH!J1637+Indice!L1681*XLM!J1465)</f>
        <v>-2.189774550142912E-2</v>
      </c>
      <c r="Q1681" s="18">
        <f>((B$1675*BTC!E1681+Indice!C$1675*XRP!E1681+Indice!D$1675*LTC!E1681+Indice!F$1675*ETH!E1098+Indice!H$1675*XMR!E1176+Indice!K$1675*DASH!E1637+Indice!L$1675*XLM!E1465+E$1675*ETC!E921+I$1675*ZEC!E982+J$1675*EOS!E951+G$1675*BCH!E951)/S$733)</f>
        <v>4401.6356228175191</v>
      </c>
      <c r="R1681" s="5"/>
      <c r="S1681" s="4"/>
      <c r="T1681" s="10"/>
      <c r="U1681" s="10"/>
    </row>
    <row r="1682" spans="1:21" x14ac:dyDescent="0.25">
      <c r="A1682" s="4">
        <v>43319</v>
      </c>
      <c r="B1682" s="10">
        <f>'Volumi Totali'!B1682/'Volumi Totali'!N1682</f>
        <v>0.51400117556858937</v>
      </c>
      <c r="C1682" s="10">
        <f>'Volumi Totali'!C1682/'Volumi Totali'!N1682</f>
        <v>2.6831502384340681E-2</v>
      </c>
      <c r="D1682" s="10">
        <f>'Volumi Totali'!D1682/'Volumi Totali'!N1682</f>
        <v>3.2865209700691018E-2</v>
      </c>
      <c r="E1682" s="10">
        <f>'Volumi Totali'!E1682/'Volumi Totali'!N1682</f>
        <v>7.9151109957373289E-2</v>
      </c>
      <c r="F1682" s="10">
        <f>'Volumi Totali'!F1682/'Volumi Totali'!N1682</f>
        <v>0.20068635204382643</v>
      </c>
      <c r="G1682" s="10">
        <f>'Volumi Totali'!G1682/'Volumi Totali'!N1682</f>
        <v>4.1491424441179585E-2</v>
      </c>
      <c r="H1682" s="10">
        <f>'Volumi Totali'!H1682/'Volumi Totali'!N1682</f>
        <v>2.6677394233128094E-3</v>
      </c>
      <c r="I1682" s="10">
        <f>'Volumi Totali'!I1682/'Volumi Totali'!N1682</f>
        <v>1.3599385762667959E-2</v>
      </c>
      <c r="J1682" s="10">
        <f>'Volumi Totali'!J1682/'Volumi Totali'!N1682</f>
        <v>6.2871076567273865E-2</v>
      </c>
      <c r="K1682" s="10">
        <f>'Volumi Totali'!K1682/'Volumi Totali'!N1682</f>
        <v>1.8758825682716123E-2</v>
      </c>
      <c r="L1682" s="10">
        <f>'Volumi Totali'!L1682/'Volumi Totali'!N1682</f>
        <v>7.0761984680288697E-3</v>
      </c>
      <c r="N1682" s="11">
        <f t="shared" si="26"/>
        <v>1</v>
      </c>
      <c r="P1682" s="10">
        <f>(B1682*BTC!J1682+Indice!C1682*XRP!J1682+Indice!D1682*LTC!J1682+Indice!E1682*ETC!J952+Indice!F1682*ETH!J1099+Indice!G1682*BCH!J952+Indice!H1682*XMR!J1542+Indice!I1682*ZEC!J952+Indice!J1682*EOS!J952+Indice!K1682*DASH!J1638+Indice!L1682*XLM!J1466)</f>
        <v>-3.9399410905234918E-2</v>
      </c>
      <c r="Q1682" s="18">
        <f>((B$1675*BTC!E1682+Indice!C$1675*XRP!E1682+Indice!D$1675*LTC!E1682+Indice!F$1675*ETH!E1099+Indice!H$1675*XMR!E1177+Indice!K$1675*DASH!E1638+Indice!L$1675*XLM!E1466+E$1675*ETC!E922+I$1675*ZEC!E983+J$1675*EOS!E952+G$1675*BCH!E952)/S$733)</f>
        <v>4271.8088075739324</v>
      </c>
      <c r="R1682" s="5"/>
      <c r="S1682" s="3"/>
      <c r="T1682" s="10"/>
      <c r="U1682" s="10"/>
    </row>
    <row r="1683" spans="1:21" x14ac:dyDescent="0.25">
      <c r="A1683" s="3">
        <v>43320</v>
      </c>
      <c r="B1683" s="10">
        <f>'Volumi Totali'!B1683/'Volumi Totali'!N1683</f>
        <v>0.51161356106123812</v>
      </c>
      <c r="C1683" s="10">
        <f>'Volumi Totali'!C1683/'Volumi Totali'!N1683</f>
        <v>3.6454119181008562E-2</v>
      </c>
      <c r="D1683" s="10">
        <f>'Volumi Totali'!D1683/'Volumi Totali'!N1683</f>
        <v>3.163845020033567E-2</v>
      </c>
      <c r="E1683" s="10">
        <f>'Volumi Totali'!E1683/'Volumi Totali'!N1683</f>
        <v>4.260922501955311E-2</v>
      </c>
      <c r="F1683" s="10">
        <f>'Volumi Totali'!F1683/'Volumi Totali'!N1683</f>
        <v>0.20366632931728562</v>
      </c>
      <c r="G1683" s="10">
        <f>'Volumi Totali'!G1683/'Volumi Totali'!N1683</f>
        <v>4.5519537745884249E-2</v>
      </c>
      <c r="H1683" s="10">
        <f>'Volumi Totali'!H1683/'Volumi Totali'!N1683</f>
        <v>3.1608851060177558E-3</v>
      </c>
      <c r="I1683" s="10">
        <f>'Volumi Totali'!I1683/'Volumi Totali'!N1683</f>
        <v>1.1405973098402231E-2</v>
      </c>
      <c r="J1683" s="10">
        <f>'Volumi Totali'!J1683/'Volumi Totali'!N1683</f>
        <v>8.9403546211359555E-2</v>
      </c>
      <c r="K1683" s="10">
        <f>'Volumi Totali'!K1683/'Volumi Totali'!N1683</f>
        <v>1.7611488394076124E-2</v>
      </c>
      <c r="L1683" s="10">
        <f>'Volumi Totali'!L1683/'Volumi Totali'!N1683</f>
        <v>6.9168846648390361E-3</v>
      </c>
      <c r="N1683" s="11">
        <f t="shared" si="26"/>
        <v>1</v>
      </c>
      <c r="P1683" s="10">
        <f>(B1683*BTC!J1683+Indice!C1683*XRP!J1683+Indice!D1683*LTC!J1683+Indice!E1683*ETC!J953+Indice!F1683*ETH!J1100+Indice!G1683*BCH!J953+Indice!H1683*XMR!J1543+Indice!I1683*ZEC!J953+Indice!J1683*EOS!J953+Indice!K1683*DASH!J1639+Indice!L1683*XLM!J1467)</f>
        <v>-7.5927902055595159E-2</v>
      </c>
      <c r="Q1683" s="18">
        <f>((B$1675*BTC!E1683+Indice!C$1675*XRP!E1683+Indice!D$1675*LTC!E1683+Indice!F$1675*ETH!E1100+Indice!H$1675*XMR!E1178+Indice!K$1675*DASH!E1639+Indice!L$1675*XLM!E1467+E$1675*ETC!E923+I$1675*ZEC!E984+J$1675*EOS!E953+G$1675*BCH!E953)/S$733)</f>
        <v>3987.5059789800571</v>
      </c>
      <c r="R1683" s="5"/>
      <c r="S1683" s="4"/>
      <c r="T1683" s="10"/>
      <c r="U1683" s="10"/>
    </row>
    <row r="1684" spans="1:21" x14ac:dyDescent="0.25">
      <c r="A1684" s="4">
        <v>43321</v>
      </c>
      <c r="B1684" s="10">
        <f>'Volumi Totali'!B1684/'Volumi Totali'!N1684</f>
        <v>0.52354800407997981</v>
      </c>
      <c r="C1684" s="10">
        <f>'Volumi Totali'!C1684/'Volumi Totali'!N1684</f>
        <v>3.9971233227050935E-2</v>
      </c>
      <c r="D1684" s="10">
        <f>'Volumi Totali'!D1684/'Volumi Totali'!N1684</f>
        <v>3.3139529547879125E-2</v>
      </c>
      <c r="E1684" s="10">
        <f>'Volumi Totali'!E1684/'Volumi Totali'!N1684</f>
        <v>3.4571021768153867E-2</v>
      </c>
      <c r="F1684" s="10">
        <f>'Volumi Totali'!F1684/'Volumi Totali'!N1684</f>
        <v>0.19835130181009228</v>
      </c>
      <c r="G1684" s="10">
        <f>'Volumi Totali'!G1684/'Volumi Totali'!N1684</f>
        <v>4.3582539519957976E-2</v>
      </c>
      <c r="H1684" s="10">
        <f>'Volumi Totali'!H1684/'Volumi Totali'!N1684</f>
        <v>2.9523928901007091E-3</v>
      </c>
      <c r="I1684" s="10">
        <f>'Volumi Totali'!I1684/'Volumi Totali'!N1684</f>
        <v>1.223503161208919E-2</v>
      </c>
      <c r="J1684" s="10">
        <f>'Volumi Totali'!J1684/'Volumi Totali'!N1684</f>
        <v>8.7325810574034393E-2</v>
      </c>
      <c r="K1684" s="10">
        <f>'Volumi Totali'!K1684/'Volumi Totali'!N1684</f>
        <v>1.5021159386247986E-2</v>
      </c>
      <c r="L1684" s="10">
        <f>'Volumi Totali'!L1684/'Volumi Totali'!N1684</f>
        <v>9.3019755844137228E-3</v>
      </c>
      <c r="N1684" s="11">
        <f t="shared" si="26"/>
        <v>1.0000000000000002</v>
      </c>
      <c r="P1684" s="10">
        <f>(B1684*BTC!J1684+Indice!C1684*XRP!J1684+Indice!D1684*LTC!J1684+Indice!E1684*ETC!J954+Indice!F1684*ETH!J1101+Indice!G1684*BCH!J954+Indice!H1684*XMR!J1544+Indice!I1684*ZEC!J954+Indice!J1684*EOS!J954+Indice!K1684*DASH!J1640+Indice!L1684*XLM!J1468)</f>
        <v>3.3062446595185438E-2</v>
      </c>
      <c r="Q1684" s="18">
        <f>((B$1675*BTC!E1684+Indice!C$1675*XRP!E1684+Indice!D$1675*LTC!E1684+Indice!F$1675*ETH!E1101+Indice!H$1675*XMR!E1179+Indice!K$1675*DASH!E1640+Indice!L$1675*XLM!E1468+E$1675*ETC!E924+I$1675*ZEC!E985+J$1675*EOS!E954+G$1675*BCH!E954)/S$733)</f>
        <v>4152.3720085894729</v>
      </c>
      <c r="R1684" s="5"/>
      <c r="S1684" s="3"/>
      <c r="T1684" s="10"/>
      <c r="U1684" s="10"/>
    </row>
    <row r="1685" spans="1:21" x14ac:dyDescent="0.25">
      <c r="A1685" s="3">
        <v>43322</v>
      </c>
      <c r="B1685" s="10">
        <f>'Volumi Totali'!B1685/'Volumi Totali'!N1685</f>
        <v>0.53474986131417712</v>
      </c>
      <c r="C1685" s="10">
        <f>'Volumi Totali'!C1685/'Volumi Totali'!N1685</f>
        <v>2.9433276237362114E-2</v>
      </c>
      <c r="D1685" s="10">
        <f>'Volumi Totali'!D1685/'Volumi Totali'!N1685</f>
        <v>3.0675131323489022E-2</v>
      </c>
      <c r="E1685" s="10">
        <f>'Volumi Totali'!E1685/'Volumi Totali'!N1685</f>
        <v>3.2241944591323755E-2</v>
      </c>
      <c r="F1685" s="10">
        <f>'Volumi Totali'!F1685/'Volumi Totali'!N1685</f>
        <v>0.20066640043397033</v>
      </c>
      <c r="G1685" s="10">
        <f>'Volumi Totali'!G1685/'Volumi Totali'!N1685</f>
        <v>4.0764185451933936E-2</v>
      </c>
      <c r="H1685" s="10">
        <f>'Volumi Totali'!H1685/'Volumi Totali'!N1685</f>
        <v>2.804594568616833E-3</v>
      </c>
      <c r="I1685" s="10">
        <f>'Volumi Totali'!I1685/'Volumi Totali'!N1685</f>
        <v>1.1528989646917349E-2</v>
      </c>
      <c r="J1685" s="10">
        <f>'Volumi Totali'!J1685/'Volumi Totali'!N1685</f>
        <v>9.1123375238611651E-2</v>
      </c>
      <c r="K1685" s="10">
        <f>'Volumi Totali'!K1685/'Volumi Totali'!N1685</f>
        <v>1.3001397367413637E-2</v>
      </c>
      <c r="L1685" s="10">
        <f>'Volumi Totali'!L1685/'Volumi Totali'!N1685</f>
        <v>1.3010843826184214E-2</v>
      </c>
      <c r="N1685" s="11">
        <f t="shared" si="26"/>
        <v>1</v>
      </c>
      <c r="P1685" s="10">
        <f>(B1685*BTC!J1685+Indice!C1685*XRP!J1685+Indice!D1685*LTC!J1685+Indice!E1685*ETC!J955+Indice!F1685*ETH!J1102+Indice!G1685*BCH!J955+Indice!H1685*XMR!J1545+Indice!I1685*ZEC!J955+Indice!J1685*EOS!J955+Indice!K1685*DASH!J1641+Indice!L1685*XLM!J1469)</f>
        <v>-6.4673957932973536E-2</v>
      </c>
      <c r="Q1685" s="18">
        <f>((B$1675*BTC!E1685+Indice!C$1675*XRP!E1685+Indice!D$1675*LTC!E1685+Indice!F$1675*ETH!E1102+Indice!H$1675*XMR!E1180+Indice!K$1675*DASH!E1641+Indice!L$1675*XLM!E1469+E$1675*ETC!E925+I$1675*ZEC!E986+J$1675*EOS!E955+G$1675*BCH!E955)/S$733)</f>
        <v>3907.4784806009234</v>
      </c>
      <c r="R1685" s="5"/>
      <c r="S1685" s="4"/>
      <c r="T1685" s="10"/>
      <c r="U1685" s="10"/>
    </row>
    <row r="1686" spans="1:21" x14ac:dyDescent="0.25">
      <c r="A1686" s="4">
        <v>43323</v>
      </c>
      <c r="B1686" s="10">
        <f>'Volumi Totali'!B1686/'Volumi Totali'!N1686</f>
        <v>0.50863341083620561</v>
      </c>
      <c r="C1686" s="10">
        <f>'Volumi Totali'!C1686/'Volumi Totali'!N1686</f>
        <v>3.5739229618258116E-2</v>
      </c>
      <c r="D1686" s="10">
        <f>'Volumi Totali'!D1686/'Volumi Totali'!N1686</f>
        <v>3.266381854071914E-2</v>
      </c>
      <c r="E1686" s="10">
        <f>'Volumi Totali'!E1686/'Volumi Totali'!N1686</f>
        <v>3.2503733812924054E-2</v>
      </c>
      <c r="F1686" s="10">
        <f>'Volumi Totali'!F1686/'Volumi Totali'!N1686</f>
        <v>0.22496930463303172</v>
      </c>
      <c r="G1686" s="10">
        <f>'Volumi Totali'!G1686/'Volumi Totali'!N1686</f>
        <v>4.2915021258912583E-2</v>
      </c>
      <c r="H1686" s="10">
        <f>'Volumi Totali'!H1686/'Volumi Totali'!N1686</f>
        <v>3.8309883747953406E-3</v>
      </c>
      <c r="I1686" s="10">
        <f>'Volumi Totali'!I1686/'Volumi Totali'!N1686</f>
        <v>1.1609384669364156E-2</v>
      </c>
      <c r="J1686" s="10">
        <f>'Volumi Totali'!J1686/'Volumi Totali'!N1686</f>
        <v>8.1859086813131129E-2</v>
      </c>
      <c r="K1686" s="10">
        <f>'Volumi Totali'!K1686/'Volumi Totali'!N1686</f>
        <v>1.4278200643135995E-2</v>
      </c>
      <c r="L1686" s="10">
        <f>'Volumi Totali'!L1686/'Volumi Totali'!N1686</f>
        <v>1.0997820799522188E-2</v>
      </c>
      <c r="N1686" s="11">
        <f t="shared" si="26"/>
        <v>1</v>
      </c>
      <c r="P1686" s="10">
        <f>(B1686*BTC!J1686+Indice!C1686*XRP!J1686+Indice!D1686*LTC!J1686+Indice!E1686*ETC!J956+Indice!F1686*ETH!J1103+Indice!G1686*BCH!J956+Indice!H1686*XMR!J1546+Indice!I1686*ZEC!J956+Indice!J1686*EOS!J956+Indice!K1686*DASH!J1642+Indice!L1686*XLM!J1470)</f>
        <v>-6.9126095811441347E-3</v>
      </c>
      <c r="Q1686" s="18">
        <f>((B$1675*BTC!E1686+Indice!C$1675*XRP!E1686+Indice!D$1675*LTC!E1686+Indice!F$1675*ETH!E1103+Indice!H$1675*XMR!E1181+Indice!K$1675*DASH!E1642+Indice!L$1675*XLM!E1470+E$1675*ETC!E926+I$1675*ZEC!E987+J$1675*EOS!E956+G$1675*BCH!E956)/S$733)</f>
        <v>3972.7367767361125</v>
      </c>
      <c r="R1686" s="5"/>
      <c r="S1686" s="3"/>
      <c r="T1686" s="10"/>
      <c r="U1686" s="10"/>
    </row>
    <row r="1687" spans="1:21" x14ac:dyDescent="0.25">
      <c r="A1687" s="3">
        <v>43324</v>
      </c>
      <c r="B1687" s="10">
        <f>'Volumi Totali'!B1687/'Volumi Totali'!N1687</f>
        <v>0.61829639803835923</v>
      </c>
      <c r="C1687" s="10">
        <f>'Volumi Totali'!C1687/'Volumi Totali'!N1687</f>
        <v>1.9516895101188061E-2</v>
      </c>
      <c r="D1687" s="10">
        <f>'Volumi Totali'!D1687/'Volumi Totali'!N1687</f>
        <v>3.0164002185082008E-2</v>
      </c>
      <c r="E1687" s="10">
        <f>'Volumi Totali'!E1687/'Volumi Totali'!N1687</f>
        <v>2.1500704046449659E-2</v>
      </c>
      <c r="F1687" s="10">
        <f>'Volumi Totali'!F1687/'Volumi Totali'!N1687</f>
        <v>0.17739576034588234</v>
      </c>
      <c r="G1687" s="10">
        <f>'Volumi Totali'!G1687/'Volumi Totali'!N1687</f>
        <v>3.5388894601072196E-2</v>
      </c>
      <c r="H1687" s="10">
        <f>'Volumi Totali'!H1687/'Volumi Totali'!N1687</f>
        <v>1.9998195505468398E-3</v>
      </c>
      <c r="I1687" s="10">
        <f>'Volumi Totali'!I1687/'Volumi Totali'!N1687</f>
        <v>1.0763634168168348E-2</v>
      </c>
      <c r="J1687" s="10">
        <f>'Volumi Totali'!J1687/'Volumi Totali'!N1687</f>
        <v>6.5719114590172101E-2</v>
      </c>
      <c r="K1687" s="10">
        <f>'Volumi Totali'!K1687/'Volumi Totali'!N1687</f>
        <v>1.1711752309235138E-2</v>
      </c>
      <c r="L1687" s="10">
        <f>'Volumi Totali'!L1687/'Volumi Totali'!N1687</f>
        <v>7.5430250638440621E-3</v>
      </c>
      <c r="N1687" s="11">
        <f t="shared" si="26"/>
        <v>1</v>
      </c>
      <c r="P1687" s="10">
        <f>(B1687*BTC!J1687+Indice!C1687*XRP!J1687+Indice!D1687*LTC!J1687+Indice!E1687*ETC!J957+Indice!F1687*ETH!J1104+Indice!G1687*BCH!J957+Indice!H1687*XMR!J1547+Indice!I1687*ZEC!J957+Indice!J1687*EOS!J957+Indice!K1687*DASH!J1643+Indice!L1687*XLM!J1471)</f>
        <v>3.6762845027343391E-3</v>
      </c>
      <c r="Q1687" s="18">
        <f>((B$1675*BTC!E1687+Indice!C$1675*XRP!E1687+Indice!D$1675*LTC!E1687+Indice!F$1675*ETH!E1104+Indice!H$1675*XMR!E1182+Indice!K$1675*DASH!E1643+Indice!L$1675*XLM!E1471+E$1675*ETC!E927+I$1675*ZEC!E988+J$1675*EOS!E957+G$1675*BCH!E957)/S$733)</f>
        <v>3989.0039801725379</v>
      </c>
      <c r="R1687" s="5"/>
      <c r="S1687" s="4"/>
      <c r="T1687" s="10"/>
      <c r="U1687" s="10"/>
    </row>
    <row r="1688" spans="1:21" x14ac:dyDescent="0.25">
      <c r="A1688" s="4">
        <v>43325</v>
      </c>
      <c r="B1688" s="10">
        <f>'Volumi Totali'!B1688/'Volumi Totali'!N1688</f>
        <v>0.51551618538774835</v>
      </c>
      <c r="C1688" s="10">
        <f>'Volumi Totali'!C1688/'Volumi Totali'!N1688</f>
        <v>2.967855350903071E-2</v>
      </c>
      <c r="D1688" s="10">
        <f>'Volumi Totali'!D1688/'Volumi Totali'!N1688</f>
        <v>2.8156738237889643E-2</v>
      </c>
      <c r="E1688" s="10">
        <f>'Volumi Totali'!E1688/'Volumi Totali'!N1688</f>
        <v>2.8621891628247541E-2</v>
      </c>
      <c r="F1688" s="10">
        <f>'Volumi Totali'!F1688/'Volumi Totali'!N1688</f>
        <v>0.22105073695002697</v>
      </c>
      <c r="G1688" s="10">
        <f>'Volumi Totali'!G1688/'Volumi Totali'!N1688</f>
        <v>4.7892622249411362E-2</v>
      </c>
      <c r="H1688" s="10">
        <f>'Volumi Totali'!H1688/'Volumi Totali'!N1688</f>
        <v>3.2193285081000876E-3</v>
      </c>
      <c r="I1688" s="10">
        <f>'Volumi Totali'!I1688/'Volumi Totali'!N1688</f>
        <v>1.2703799826054091E-2</v>
      </c>
      <c r="J1688" s="10">
        <f>'Volumi Totali'!J1688/'Volumi Totali'!N1688</f>
        <v>8.4133688543059928E-2</v>
      </c>
      <c r="K1688" s="10">
        <f>'Volumi Totali'!K1688/'Volumi Totali'!N1688</f>
        <v>1.6372137051886088E-2</v>
      </c>
      <c r="L1688" s="10">
        <f>'Volumi Totali'!L1688/'Volumi Totali'!N1688</f>
        <v>1.2654318108545191E-2</v>
      </c>
      <c r="N1688" s="11">
        <f t="shared" si="26"/>
        <v>1</v>
      </c>
      <c r="P1688" s="10">
        <f>(B1688*BTC!J1688+Indice!C1688*XRP!J1688+Indice!D1688*LTC!J1688+Indice!E1688*ETC!J958+Indice!F1688*ETH!J1105+Indice!G1688*BCH!J958+Indice!H1688*XMR!J1548+Indice!I1688*ZEC!J958+Indice!J1688*EOS!J958+Indice!K1688*DASH!J1644+Indice!L1688*XLM!J1472)</f>
        <v>-4.1845484108092725E-2</v>
      </c>
      <c r="Q1688" s="18">
        <f>((B$1675*BTC!E1688+Indice!C$1675*XRP!E1688+Indice!D$1675*LTC!E1688+Indice!F$1675*ETH!E1105+Indice!H$1675*XMR!E1183+Indice!K$1675*DASH!E1644+Indice!L$1675*XLM!E1472+E$1675*ETC!E928+I$1675*ZEC!E989+J$1675*EOS!E958+G$1675*BCH!E958)/S$733)</f>
        <v>3964.1932410437817</v>
      </c>
      <c r="R1688" s="5"/>
      <c r="S1688" s="3"/>
      <c r="T1688" s="10"/>
      <c r="U1688" s="10"/>
    </row>
    <row r="1689" spans="1:21" x14ac:dyDescent="0.25">
      <c r="A1689" s="3">
        <v>43326</v>
      </c>
      <c r="B1689" s="10">
        <f>'Volumi Totali'!B1689/'Volumi Totali'!N1689</f>
        <v>0.55033962246288759</v>
      </c>
      <c r="C1689" s="10">
        <f>'Volumi Totali'!C1689/'Volumi Totali'!N1689</f>
        <v>2.8729727564707257E-2</v>
      </c>
      <c r="D1689" s="10">
        <f>'Volumi Totali'!D1689/'Volumi Totali'!N1689</f>
        <v>2.5996766140974698E-2</v>
      </c>
      <c r="E1689" s="10">
        <f>'Volumi Totali'!E1689/'Volumi Totali'!N1689</f>
        <v>3.0776334501440437E-2</v>
      </c>
      <c r="F1689" s="10">
        <f>'Volumi Totali'!F1689/'Volumi Totali'!N1689</f>
        <v>0.22191816999873329</v>
      </c>
      <c r="G1689" s="10">
        <f>'Volumi Totali'!G1689/'Volumi Totali'!N1689</f>
        <v>4.3638941457439705E-2</v>
      </c>
      <c r="H1689" s="10">
        <f>'Volumi Totali'!H1689/'Volumi Totali'!N1689</f>
        <v>3.2950309398782846E-3</v>
      </c>
      <c r="I1689" s="10">
        <f>'Volumi Totali'!I1689/'Volumi Totali'!N1689</f>
        <v>1.1474742544144807E-2</v>
      </c>
      <c r="J1689" s="10">
        <f>'Volumi Totali'!J1689/'Volumi Totali'!N1689</f>
        <v>6.1133610765733794E-2</v>
      </c>
      <c r="K1689" s="10">
        <f>'Volumi Totali'!K1689/'Volumi Totali'!N1689</f>
        <v>1.2827936296795127E-2</v>
      </c>
      <c r="L1689" s="10">
        <f>'Volumi Totali'!L1689/'Volumi Totali'!N1689</f>
        <v>9.8691173272650399E-3</v>
      </c>
      <c r="N1689" s="11">
        <f t="shared" si="26"/>
        <v>1</v>
      </c>
      <c r="P1689" s="10">
        <f>(B1689*BTC!J1689+Indice!C1689*XRP!J1689+Indice!D1689*LTC!J1689+Indice!E1689*ETC!J959+Indice!F1689*ETH!J1106+Indice!G1689*BCH!J959+Indice!H1689*XMR!J1549+Indice!I1689*ZEC!J959+Indice!J1689*EOS!J959+Indice!K1689*DASH!J1645+Indice!L1689*XLM!J1473)</f>
        <v>-1.758054338789394E-2</v>
      </c>
      <c r="Q1689" s="18">
        <f>((B$1675*BTC!E1689+Indice!C$1675*XRP!E1689+Indice!D$1675*LTC!E1689+Indice!F$1675*ETH!E1106+Indice!H$1675*XMR!E1184+Indice!K$1675*DASH!E1645+Indice!L$1675*XLM!E1473+E$1675*ETC!E929+I$1675*ZEC!E990+J$1675*EOS!E959+G$1675*BCH!E959)/S$733)</f>
        <v>3900.7890526156989</v>
      </c>
      <c r="R1689" s="5"/>
      <c r="S1689" s="4"/>
      <c r="T1689" s="10"/>
      <c r="U1689" s="10"/>
    </row>
    <row r="1690" spans="1:21" x14ac:dyDescent="0.25">
      <c r="A1690" s="4">
        <v>43327</v>
      </c>
      <c r="B1690" s="10">
        <f>'Volumi Totali'!B1690/'Volumi Totali'!N1690</f>
        <v>0.5382243457206346</v>
      </c>
      <c r="C1690" s="10">
        <f>'Volumi Totali'!C1690/'Volumi Totali'!N1690</f>
        <v>3.6548835285132523E-2</v>
      </c>
      <c r="D1690" s="10">
        <f>'Volumi Totali'!D1690/'Volumi Totali'!N1690</f>
        <v>3.1081000584395242E-2</v>
      </c>
      <c r="E1690" s="10">
        <f>'Volumi Totali'!E1690/'Volumi Totali'!N1690</f>
        <v>3.3341005211269863E-2</v>
      </c>
      <c r="F1690" s="10">
        <f>'Volumi Totali'!F1690/'Volumi Totali'!N1690</f>
        <v>0.206490936464515</v>
      </c>
      <c r="G1690" s="10">
        <f>'Volumi Totali'!G1690/'Volumi Totali'!N1690</f>
        <v>4.1560843016468063E-2</v>
      </c>
      <c r="H1690" s="10">
        <f>'Volumi Totali'!H1690/'Volumi Totali'!N1690</f>
        <v>2.5985325625921562E-3</v>
      </c>
      <c r="I1690" s="10">
        <f>'Volumi Totali'!I1690/'Volumi Totali'!N1690</f>
        <v>9.2829942919600977E-3</v>
      </c>
      <c r="J1690" s="10">
        <f>'Volumi Totali'!J1690/'Volumi Totali'!N1690</f>
        <v>7.6141134672286032E-2</v>
      </c>
      <c r="K1690" s="10">
        <f>'Volumi Totali'!K1690/'Volumi Totali'!N1690</f>
        <v>1.3928669302107361E-2</v>
      </c>
      <c r="L1690" s="10">
        <f>'Volumi Totali'!L1690/'Volumi Totali'!N1690</f>
        <v>1.0801702888639053E-2</v>
      </c>
      <c r="N1690" s="11">
        <f t="shared" si="26"/>
        <v>0.99999999999999978</v>
      </c>
      <c r="P1690" s="10">
        <f>(B1690*BTC!J1690+Indice!C1690*XRP!J1690+Indice!D1690*LTC!J1690+Indice!E1690*ETC!J960+Indice!F1690*ETH!J1107+Indice!G1690*BCH!J960+Indice!H1690*XMR!J1550+Indice!I1690*ZEC!J960+Indice!J1690*EOS!J960+Indice!K1690*DASH!J1646+Indice!L1690*XLM!J1474)</f>
        <v>1.0449210196149373E-2</v>
      </c>
      <c r="Q1690" s="18">
        <f>((B$1675*BTC!E1690+Indice!C$1675*XRP!E1690+Indice!D$1675*LTC!E1690+Indice!F$1675*ETH!E1107+Indice!H$1675*XMR!E1185+Indice!K$1675*DASH!E1646+Indice!L$1675*XLM!E1474+E$1675*ETC!E930+I$1675*ZEC!E991+J$1675*EOS!E960+G$1675*BCH!E960)/S$733)</f>
        <v>3968.8804129846294</v>
      </c>
      <c r="R1690" s="5"/>
      <c r="S1690" s="3"/>
      <c r="T1690" s="10"/>
      <c r="U1690" s="10"/>
    </row>
    <row r="1691" spans="1:21" x14ac:dyDescent="0.25">
      <c r="A1691" s="3">
        <v>43328</v>
      </c>
      <c r="B1691" s="10">
        <f>'Volumi Totali'!B1691/'Volumi Totali'!N1691</f>
        <v>0.5269874936379253</v>
      </c>
      <c r="C1691" s="10">
        <f>'Volumi Totali'!C1691/'Volumi Totali'!N1691</f>
        <v>2.9003293060038748E-2</v>
      </c>
      <c r="D1691" s="10">
        <f>'Volumi Totali'!D1691/'Volumi Totali'!N1691</f>
        <v>2.5784208652382665E-2</v>
      </c>
      <c r="E1691" s="10">
        <f>'Volumi Totali'!E1691/'Volumi Totali'!N1691</f>
        <v>6.7121684166521825E-2</v>
      </c>
      <c r="F1691" s="10">
        <f>'Volumi Totali'!F1691/'Volumi Totali'!N1691</f>
        <v>0.18907494374272571</v>
      </c>
      <c r="G1691" s="10">
        <f>'Volumi Totali'!G1691/'Volumi Totali'!N1691</f>
        <v>4.896027713151236E-2</v>
      </c>
      <c r="H1691" s="10">
        <f>'Volumi Totali'!H1691/'Volumi Totali'!N1691</f>
        <v>2.4978098294474536E-3</v>
      </c>
      <c r="I1691" s="10">
        <f>'Volumi Totali'!I1691/'Volumi Totali'!N1691</f>
        <v>1.0043592052104948E-2</v>
      </c>
      <c r="J1691" s="10">
        <f>'Volumi Totali'!J1691/'Volumi Totali'!N1691</f>
        <v>7.963946644235996E-2</v>
      </c>
      <c r="K1691" s="10">
        <f>'Volumi Totali'!K1691/'Volumi Totali'!N1691</f>
        <v>1.2732428486530178E-2</v>
      </c>
      <c r="L1691" s="10">
        <f>'Volumi Totali'!L1691/'Volumi Totali'!N1691</f>
        <v>8.1548027984508845E-3</v>
      </c>
      <c r="N1691" s="11">
        <f t="shared" si="26"/>
        <v>1.0000000000000002</v>
      </c>
      <c r="P1691" s="10">
        <f>(B1691*BTC!J1691+Indice!C1691*XRP!J1691+Indice!D1691*LTC!J1691+Indice!E1691*ETC!J961+Indice!F1691*ETH!J1108+Indice!G1691*BCH!J961+Indice!H1691*XMR!J1551+Indice!I1691*ZEC!J961+Indice!J1691*EOS!J961+Indice!K1691*DASH!J1647+Indice!L1691*XLM!J1475)</f>
        <v>1.0046510630298487E-2</v>
      </c>
      <c r="Q1691" s="18">
        <f>((B$1675*BTC!E1691+Indice!C$1675*XRP!E1691+Indice!D$1675*LTC!E1691+Indice!F$1675*ETH!E1108+Indice!H$1675*XMR!E1186+Indice!K$1675*DASH!E1647+Indice!L$1675*XLM!E1475+E$1675*ETC!E931+I$1675*ZEC!E992+J$1675*EOS!E961+G$1675*BCH!E961)/S$733)</f>
        <v>3986.4725712110758</v>
      </c>
      <c r="R1691" s="5"/>
      <c r="S1691" s="4"/>
      <c r="T1691" s="10"/>
      <c r="U1691" s="10"/>
    </row>
    <row r="1692" spans="1:21" x14ac:dyDescent="0.25">
      <c r="A1692" s="4">
        <v>43329</v>
      </c>
      <c r="B1692" s="10">
        <f>'Volumi Totali'!B1692/'Volumi Totali'!N1692</f>
        <v>0.49444190434131258</v>
      </c>
      <c r="C1692" s="10">
        <f>'Volumi Totali'!C1692/'Volumi Totali'!N1692</f>
        <v>4.9236926468894722E-2</v>
      </c>
      <c r="D1692" s="10">
        <f>'Volumi Totali'!D1692/'Volumi Totali'!N1692</f>
        <v>2.608208550209953E-2</v>
      </c>
      <c r="E1692" s="10">
        <f>'Volumi Totali'!E1692/'Volumi Totali'!N1692</f>
        <v>4.629512493268749E-2</v>
      </c>
      <c r="F1692" s="10">
        <f>'Volumi Totali'!F1692/'Volumi Totali'!N1692</f>
        <v>0.19760485048776696</v>
      </c>
      <c r="G1692" s="10">
        <f>'Volumi Totali'!G1692/'Volumi Totali'!N1692</f>
        <v>4.5874952450843907E-2</v>
      </c>
      <c r="H1692" s="10">
        <f>'Volumi Totali'!H1692/'Volumi Totali'!N1692</f>
        <v>2.5547536584590302E-3</v>
      </c>
      <c r="I1692" s="10">
        <f>'Volumi Totali'!I1692/'Volumi Totali'!N1692</f>
        <v>9.0029802141936913E-3</v>
      </c>
      <c r="J1692" s="10">
        <f>'Volumi Totali'!J1692/'Volumi Totali'!N1692</f>
        <v>9.993133551798597E-2</v>
      </c>
      <c r="K1692" s="10">
        <f>'Volumi Totali'!K1692/'Volumi Totali'!N1692</f>
        <v>2.0500713496050038E-2</v>
      </c>
      <c r="L1692" s="10">
        <f>'Volumi Totali'!L1692/'Volumi Totali'!N1692</f>
        <v>8.4743729297060543E-3</v>
      </c>
      <c r="N1692" s="11">
        <f t="shared" si="26"/>
        <v>1</v>
      </c>
      <c r="P1692" s="10">
        <f>(B1692*BTC!J1692+Indice!C1692*XRP!J1692+Indice!D1692*LTC!J1692+Indice!E1692*ETC!J962+Indice!F1692*ETH!J1109+Indice!G1692*BCH!J962+Indice!H1692*XMR!J1552+Indice!I1692*ZEC!J962+Indice!J1692*EOS!J962+Indice!K1692*DASH!J1648+Indice!L1692*XLM!J1476)</f>
        <v>8.6059611511191875E-2</v>
      </c>
      <c r="Q1692" s="18">
        <f>((B$1675*BTC!E1692+Indice!C$1675*XRP!E1692+Indice!D$1675*LTC!E1692+Indice!F$1675*ETH!E1109+Indice!H$1675*XMR!E1187+Indice!K$1675*DASH!E1648+Indice!L$1675*XLM!E1476+E$1675*ETC!E932+I$1675*ZEC!E993+J$1675*EOS!E962+G$1675*BCH!E962)/S$733)</f>
        <v>4148.0671518014015</v>
      </c>
      <c r="R1692" s="5"/>
      <c r="S1692" s="3"/>
      <c r="T1692" s="10"/>
      <c r="U1692" s="10"/>
    </row>
    <row r="1693" spans="1:21" x14ac:dyDescent="0.25">
      <c r="A1693" s="3">
        <v>43330</v>
      </c>
      <c r="B1693" s="10">
        <f>'Volumi Totali'!B1693/'Volumi Totali'!N1693</f>
        <v>0.48075989145993492</v>
      </c>
      <c r="C1693" s="10">
        <f>'Volumi Totali'!C1693/'Volumi Totali'!N1693</f>
        <v>5.240515926073315E-2</v>
      </c>
      <c r="D1693" s="10">
        <f>'Volumi Totali'!D1693/'Volumi Totali'!N1693</f>
        <v>2.9326507819907394E-2</v>
      </c>
      <c r="E1693" s="10">
        <f>'Volumi Totali'!E1693/'Volumi Totali'!N1693</f>
        <v>3.3971316424618037E-2</v>
      </c>
      <c r="F1693" s="10">
        <f>'Volumi Totali'!F1693/'Volumi Totali'!N1693</f>
        <v>0.21284121142148976</v>
      </c>
      <c r="G1693" s="10">
        <f>'Volumi Totali'!G1693/'Volumi Totali'!N1693</f>
        <v>4.9919506152211642E-2</v>
      </c>
      <c r="H1693" s="10">
        <f>'Volumi Totali'!H1693/'Volumi Totali'!N1693</f>
        <v>3.5716498045008068E-3</v>
      </c>
      <c r="I1693" s="10">
        <f>'Volumi Totali'!I1693/'Volumi Totali'!N1693</f>
        <v>8.742751807301833E-3</v>
      </c>
      <c r="J1693" s="10">
        <f>'Volumi Totali'!J1693/'Volumi Totali'!N1693</f>
        <v>9.9507326444740474E-2</v>
      </c>
      <c r="K1693" s="10">
        <f>'Volumi Totali'!K1693/'Volumi Totali'!N1693</f>
        <v>2.0082016296743423E-2</v>
      </c>
      <c r="L1693" s="10">
        <f>'Volumi Totali'!L1693/'Volumi Totali'!N1693</f>
        <v>8.8726631078185608E-3</v>
      </c>
      <c r="N1693" s="11">
        <f t="shared" si="26"/>
        <v>1.0000000000000002</v>
      </c>
      <c r="P1693" s="10">
        <f>(B1693*BTC!J1693+Indice!C1693*XRP!J1693+Indice!D1693*LTC!J1693+Indice!E1693*ETC!J963+Indice!F1693*ETH!J1110+Indice!G1693*BCH!J963+Indice!H1693*XMR!J1553+Indice!I1693*ZEC!J963+Indice!J1693*EOS!J963+Indice!K1693*DASH!J1649+Indice!L1693*XLM!J1477)</f>
        <v>-4.9507383093387654E-2</v>
      </c>
      <c r="Q1693" s="18">
        <f>((B$1675*BTC!E1693+Indice!C$1675*XRP!E1693+Indice!D$1675*LTC!E1693+Indice!F$1675*ETH!E1110+Indice!H$1675*XMR!E1188+Indice!K$1675*DASH!E1649+Indice!L$1675*XLM!E1477+E$1675*ETC!E933+I$1675*ZEC!E994+J$1675*EOS!E963+G$1675*BCH!E963)/S$733)</f>
        <v>4044.8103856468706</v>
      </c>
      <c r="R1693" s="5"/>
      <c r="S1693" s="4"/>
      <c r="T1693" s="10"/>
      <c r="U1693" s="10"/>
    </row>
    <row r="1694" spans="1:21" x14ac:dyDescent="0.25">
      <c r="A1694" s="4">
        <v>43331</v>
      </c>
      <c r="B1694" s="10">
        <f>'Volumi Totali'!B1694/'Volumi Totali'!N1694</f>
        <v>0.47743899357393765</v>
      </c>
      <c r="C1694" s="10">
        <f>'Volumi Totali'!C1694/'Volumi Totali'!N1694</f>
        <v>4.7193524523582234E-2</v>
      </c>
      <c r="D1694" s="10">
        <f>'Volumi Totali'!D1694/'Volumi Totali'!N1694</f>
        <v>2.9484633879255085E-2</v>
      </c>
      <c r="E1694" s="10">
        <f>'Volumi Totali'!E1694/'Volumi Totali'!N1694</f>
        <v>2.8310347097342304E-2</v>
      </c>
      <c r="F1694" s="10">
        <f>'Volumi Totali'!F1694/'Volumi Totali'!N1694</f>
        <v>0.20877475127693235</v>
      </c>
      <c r="G1694" s="10">
        <f>'Volumi Totali'!G1694/'Volumi Totali'!N1694</f>
        <v>5.5346916022850433E-2</v>
      </c>
      <c r="H1694" s="10">
        <f>'Volumi Totali'!H1694/'Volumi Totali'!N1694</f>
        <v>2.4906588038669276E-3</v>
      </c>
      <c r="I1694" s="10">
        <f>'Volumi Totali'!I1694/'Volumi Totali'!N1694</f>
        <v>1.3500347174484178E-2</v>
      </c>
      <c r="J1694" s="10">
        <f>'Volumi Totali'!J1694/'Volumi Totali'!N1694</f>
        <v>9.5161207413089047E-2</v>
      </c>
      <c r="K1694" s="10">
        <f>'Volumi Totali'!K1694/'Volumi Totali'!N1694</f>
        <v>3.3799820583860177E-2</v>
      </c>
      <c r="L1694" s="10">
        <f>'Volumi Totali'!L1694/'Volumi Totali'!N1694</f>
        <v>8.4987996507996412E-3</v>
      </c>
      <c r="N1694" s="11">
        <f t="shared" ref="N1694:N1757" si="27">B1694+C1694+D1694+E1694+F1694+G1694+H1694+I1694+J1694+K1694+L1694</f>
        <v>1</v>
      </c>
      <c r="P1694" s="10">
        <f>(B1694*BTC!J1694+Indice!C1694*XRP!J1694+Indice!D1694*LTC!J1694+Indice!E1694*ETC!J964+Indice!F1694*ETH!J1111+Indice!G1694*BCH!J964+Indice!H1694*XMR!J1554+Indice!I1694*ZEC!J964+Indice!J1694*EOS!J964+Indice!K1694*DASH!J1650+Indice!L1694*XLM!J1478)</f>
        <v>1.8692271274403122E-2</v>
      </c>
      <c r="Q1694" s="18">
        <f>((B$1675*BTC!E1694+Indice!C$1675*XRP!E1694+Indice!D$1675*LTC!E1694+Indice!F$1675*ETH!E1111+Indice!H$1675*XMR!E1189+Indice!K$1675*DASH!E1650+Indice!L$1675*XLM!E1478+E$1675*ETC!E934+I$1675*ZEC!E995+J$1675*EOS!E964+G$1675*BCH!E964)/S$733)</f>
        <v>4097.3012892498509</v>
      </c>
      <c r="R1694" s="5"/>
      <c r="S1694" s="3"/>
      <c r="T1694" s="10"/>
      <c r="U1694" s="10"/>
    </row>
    <row r="1695" spans="1:21" x14ac:dyDescent="0.25">
      <c r="A1695" s="3">
        <v>43332</v>
      </c>
      <c r="B1695" s="10">
        <f>'Volumi Totali'!B1695/'Volumi Totali'!N1695</f>
        <v>0.51676267521513097</v>
      </c>
      <c r="C1695" s="10">
        <f>'Volumi Totali'!C1695/'Volumi Totali'!N1695</f>
        <v>4.3869909638792039E-2</v>
      </c>
      <c r="D1695" s="10">
        <f>'Volumi Totali'!D1695/'Volumi Totali'!N1695</f>
        <v>3.4429977677589499E-2</v>
      </c>
      <c r="E1695" s="10">
        <f>'Volumi Totali'!E1695/'Volumi Totali'!N1695</f>
        <v>3.2653716134286387E-2</v>
      </c>
      <c r="F1695" s="10">
        <f>'Volumi Totali'!F1695/'Volumi Totali'!N1695</f>
        <v>0.19933805423928405</v>
      </c>
      <c r="G1695" s="10">
        <f>'Volumi Totali'!G1695/'Volumi Totali'!N1695</f>
        <v>5.281579330282566E-2</v>
      </c>
      <c r="H1695" s="10">
        <f>'Volumi Totali'!H1695/'Volumi Totali'!N1695</f>
        <v>3.1311861783785066E-3</v>
      </c>
      <c r="I1695" s="10">
        <f>'Volumi Totali'!I1695/'Volumi Totali'!N1695</f>
        <v>1.2963029283077267E-2</v>
      </c>
      <c r="J1695" s="10">
        <f>'Volumi Totali'!J1695/'Volumi Totali'!N1695</f>
        <v>7.9065492982371047E-2</v>
      </c>
      <c r="K1695" s="10">
        <f>'Volumi Totali'!K1695/'Volumi Totali'!N1695</f>
        <v>1.6945264411715937E-2</v>
      </c>
      <c r="L1695" s="10">
        <f>'Volumi Totali'!L1695/'Volumi Totali'!N1695</f>
        <v>8.0249009365486335E-3</v>
      </c>
      <c r="N1695" s="11">
        <f t="shared" si="27"/>
        <v>1</v>
      </c>
      <c r="P1695" s="10">
        <f>(B1695*BTC!J1695+Indice!C1695*XRP!J1695+Indice!D1695*LTC!J1695+Indice!E1695*ETC!J965+Indice!F1695*ETH!J1112+Indice!G1695*BCH!J965+Indice!H1695*XMR!J1555+Indice!I1695*ZEC!J965+Indice!J1695*EOS!J965+Indice!K1695*DASH!J1651+Indice!L1695*XLM!J1479)</f>
        <v>-5.4294584253625516E-2</v>
      </c>
      <c r="Q1695" s="18">
        <f>((B$1675*BTC!E1695+Indice!C$1675*XRP!E1695+Indice!D$1675*LTC!E1695+Indice!F$1675*ETH!E1112+Indice!H$1675*XMR!E1190+Indice!K$1675*DASH!E1651+Indice!L$1675*XLM!E1479+E$1675*ETC!E935+I$1675*ZEC!E996+J$1675*EOS!E965+G$1675*BCH!E965)/S$733)</f>
        <v>3967.0301286398685</v>
      </c>
      <c r="R1695" s="5"/>
      <c r="S1695" s="4"/>
      <c r="T1695" s="10"/>
      <c r="U1695" s="10"/>
    </row>
    <row r="1696" spans="1:21" x14ac:dyDescent="0.25">
      <c r="A1696" s="4">
        <v>43333</v>
      </c>
      <c r="B1696" s="10">
        <f>'Volumi Totali'!B1696/'Volumi Totali'!N1696</f>
        <v>0.54481878973238607</v>
      </c>
      <c r="C1696" s="10">
        <f>'Volumi Totali'!C1696/'Volumi Totali'!N1696</f>
        <v>4.0126822278967973E-2</v>
      </c>
      <c r="D1696" s="10">
        <f>'Volumi Totali'!D1696/'Volumi Totali'!N1696</f>
        <v>3.024591393167262E-2</v>
      </c>
      <c r="E1696" s="10">
        <f>'Volumi Totali'!E1696/'Volumi Totali'!N1696</f>
        <v>3.2418136023401989E-2</v>
      </c>
      <c r="F1696" s="10">
        <f>'Volumi Totali'!F1696/'Volumi Totali'!N1696</f>
        <v>0.18780001347374595</v>
      </c>
      <c r="G1696" s="10">
        <f>'Volumi Totali'!G1696/'Volumi Totali'!N1696</f>
        <v>4.9046564698114525E-2</v>
      </c>
      <c r="H1696" s="10">
        <f>'Volumi Totali'!H1696/'Volumi Totali'!N1696</f>
        <v>3.4849605118577997E-3</v>
      </c>
      <c r="I1696" s="10">
        <f>'Volumi Totali'!I1696/'Volumi Totali'!N1696</f>
        <v>1.1601343735134032E-2</v>
      </c>
      <c r="J1696" s="10">
        <f>'Volumi Totali'!J1696/'Volumi Totali'!N1696</f>
        <v>6.6514198669609559E-2</v>
      </c>
      <c r="K1696" s="10">
        <f>'Volumi Totali'!K1696/'Volumi Totali'!N1696</f>
        <v>2.4647824157806992E-2</v>
      </c>
      <c r="L1696" s="10">
        <f>'Volumi Totali'!L1696/'Volumi Totali'!N1696</f>
        <v>9.2954327873024656E-3</v>
      </c>
      <c r="N1696" s="11">
        <f t="shared" si="27"/>
        <v>1</v>
      </c>
      <c r="P1696" s="10">
        <f>(B1696*BTC!J1696+Indice!C1696*XRP!J1696+Indice!D1696*LTC!J1696+Indice!E1696*ETC!J966+Indice!F1696*ETH!J1113+Indice!G1696*BCH!J966+Indice!H1696*XMR!J1556+Indice!I1696*ZEC!J966+Indice!J1696*EOS!J966+Indice!K1696*DASH!J1652+Indice!L1696*XLM!J1480)</f>
        <v>3.1970538165737722E-2</v>
      </c>
      <c r="Q1696" s="18">
        <f>((B$1675*BTC!E1696+Indice!C$1675*XRP!E1696+Indice!D$1675*LTC!E1696+Indice!F$1675*ETH!E1113+Indice!H$1675*XMR!E1191+Indice!K$1675*DASH!E1652+Indice!L$1675*XLM!E1480+E$1675*ETC!E936+I$1675*ZEC!E997+J$1675*EOS!E966+G$1675*BCH!E966)/S$733)</f>
        <v>4080.7224801747238</v>
      </c>
      <c r="R1696" s="5"/>
      <c r="S1696" s="3"/>
      <c r="T1696" s="10"/>
      <c r="U1696" s="10"/>
    </row>
    <row r="1697" spans="1:21" x14ac:dyDescent="0.25">
      <c r="A1697" s="3">
        <v>43334</v>
      </c>
      <c r="B1697" s="10">
        <f>'Volumi Totali'!B1697/'Volumi Totali'!N1697</f>
        <v>0.56970746638106462</v>
      </c>
      <c r="C1697" s="10">
        <f>'Volumi Totali'!C1697/'Volumi Totali'!N1697</f>
        <v>3.5007259510610608E-2</v>
      </c>
      <c r="D1697" s="10">
        <f>'Volumi Totali'!D1697/'Volumi Totali'!N1697</f>
        <v>2.7934656874486895E-2</v>
      </c>
      <c r="E1697" s="10">
        <f>'Volumi Totali'!E1697/'Volumi Totali'!N1697</f>
        <v>3.0752494434285699E-2</v>
      </c>
      <c r="F1697" s="10">
        <f>'Volumi Totali'!F1697/'Volumi Totali'!N1697</f>
        <v>0.18399848306146938</v>
      </c>
      <c r="G1697" s="10">
        <f>'Volumi Totali'!G1697/'Volumi Totali'!N1697</f>
        <v>3.8969977062980443E-2</v>
      </c>
      <c r="H1697" s="10">
        <f>'Volumi Totali'!H1697/'Volumi Totali'!N1697</f>
        <v>2.6546668370541647E-3</v>
      </c>
      <c r="I1697" s="10">
        <f>'Volumi Totali'!I1697/'Volumi Totali'!N1697</f>
        <v>1.0269040207963221E-2</v>
      </c>
      <c r="J1697" s="10">
        <f>'Volumi Totali'!J1697/'Volumi Totali'!N1697</f>
        <v>6.9785323346341313E-2</v>
      </c>
      <c r="K1697" s="10">
        <f>'Volumi Totali'!K1697/'Volumi Totali'!N1697</f>
        <v>2.3891757448636707E-2</v>
      </c>
      <c r="L1697" s="10">
        <f>'Volumi Totali'!L1697/'Volumi Totali'!N1697</f>
        <v>7.0288748351069533E-3</v>
      </c>
      <c r="N1697" s="11">
        <f t="shared" si="27"/>
        <v>1.0000000000000002</v>
      </c>
      <c r="P1697" s="10">
        <f>(B1697*BTC!J1697+Indice!C1697*XRP!J1697+Indice!D1697*LTC!J1697+Indice!E1697*ETC!J967+Indice!F1697*ETH!J1114+Indice!G1697*BCH!J967+Indice!H1697*XMR!J1557+Indice!I1697*ZEC!J967+Indice!J1697*EOS!J967+Indice!K1697*DASH!J1653+Indice!L1697*XLM!J1481)</f>
        <v>-2.2563272958959612E-2</v>
      </c>
      <c r="Q1697" s="18">
        <f>((B$1675*BTC!E1697+Indice!C$1675*XRP!E1697+Indice!D$1675*LTC!E1697+Indice!F$1675*ETH!E1114+Indice!H$1675*XMR!E1192+Indice!K$1675*DASH!E1653+Indice!L$1675*XLM!E1481+E$1675*ETC!E937+I$1675*ZEC!E998+J$1675*EOS!E967+G$1675*BCH!E967)/S$733)</f>
        <v>4008.6624758120738</v>
      </c>
      <c r="R1697" s="5"/>
      <c r="S1697" s="4"/>
      <c r="T1697" s="10"/>
      <c r="U1697" s="10"/>
    </row>
    <row r="1698" spans="1:21" x14ac:dyDescent="0.25">
      <c r="A1698" s="4">
        <v>43335</v>
      </c>
      <c r="B1698" s="10">
        <f>'Volumi Totali'!B1698/'Volumi Totali'!N1698</f>
        <v>0.53495587470448991</v>
      </c>
      <c r="C1698" s="10">
        <f>'Volumi Totali'!C1698/'Volumi Totali'!N1698</f>
        <v>3.397212910776827E-2</v>
      </c>
      <c r="D1698" s="10">
        <f>'Volumi Totali'!D1698/'Volumi Totali'!N1698</f>
        <v>3.2027746294344864E-2</v>
      </c>
      <c r="E1698" s="10">
        <f>'Volumi Totali'!E1698/'Volumi Totali'!N1698</f>
        <v>3.3326343568836354E-2</v>
      </c>
      <c r="F1698" s="10">
        <f>'Volumi Totali'!F1698/'Volumi Totali'!N1698</f>
        <v>0.19847600233769369</v>
      </c>
      <c r="G1698" s="10">
        <f>'Volumi Totali'!G1698/'Volumi Totali'!N1698</f>
        <v>4.408735404833055E-2</v>
      </c>
      <c r="H1698" s="10">
        <f>'Volumi Totali'!H1698/'Volumi Totali'!N1698</f>
        <v>3.0235597741187083E-3</v>
      </c>
      <c r="I1698" s="10">
        <f>'Volumi Totali'!I1698/'Volumi Totali'!N1698</f>
        <v>1.4621359044424768E-2</v>
      </c>
      <c r="J1698" s="10">
        <f>'Volumi Totali'!J1698/'Volumi Totali'!N1698</f>
        <v>6.9061735754737646E-2</v>
      </c>
      <c r="K1698" s="10">
        <f>'Volumi Totali'!K1698/'Volumi Totali'!N1698</f>
        <v>2.8577415337063046E-2</v>
      </c>
      <c r="L1698" s="10">
        <f>'Volumi Totali'!L1698/'Volumi Totali'!N1698</f>
        <v>7.8704800281922237E-3</v>
      </c>
      <c r="N1698" s="11">
        <f t="shared" si="27"/>
        <v>1</v>
      </c>
      <c r="P1698" s="10">
        <f>(B1698*BTC!J1698+Indice!C1698*XRP!J1698+Indice!D1698*LTC!J1698+Indice!E1698*ETC!J968+Indice!F1698*ETH!J1115+Indice!G1698*BCH!J968+Indice!H1698*XMR!J1558+Indice!I1698*ZEC!J968+Indice!J1698*EOS!J968+Indice!K1698*DASH!J1654+Indice!L1698*XLM!J1482)</f>
        <v>2.4085649355387904E-2</v>
      </c>
      <c r="Q1698" s="18">
        <f>((B$1675*BTC!E1698+Indice!C$1675*XRP!E1698+Indice!D$1675*LTC!E1698+Indice!F$1675*ETH!E1115+Indice!H$1675*XMR!E1193+Indice!K$1675*DASH!E1654+Indice!L$1675*XLM!E1482+E$1675*ETC!E938+I$1675*ZEC!E999+J$1675*EOS!E968+G$1675*BCH!E968)/S$733)</f>
        <v>4107.7912775258965</v>
      </c>
      <c r="R1698" s="5"/>
      <c r="S1698" s="3"/>
      <c r="T1698" s="10"/>
      <c r="U1698" s="10"/>
    </row>
    <row r="1699" spans="1:21" x14ac:dyDescent="0.25">
      <c r="A1699" s="3">
        <v>43336</v>
      </c>
      <c r="B1699" s="10">
        <f>'Volumi Totali'!B1699/'Volumi Totali'!N1699</f>
        <v>0.54644581391718605</v>
      </c>
      <c r="C1699" s="10">
        <f>'Volumi Totali'!C1699/'Volumi Totali'!N1699</f>
        <v>3.2613633384467863E-2</v>
      </c>
      <c r="D1699" s="10">
        <f>'Volumi Totali'!D1699/'Volumi Totali'!N1699</f>
        <v>2.5960116664505057E-2</v>
      </c>
      <c r="E1699" s="10">
        <f>'Volumi Totali'!E1699/'Volumi Totali'!N1699</f>
        <v>2.3115619918267424E-2</v>
      </c>
      <c r="F1699" s="10">
        <f>'Volumi Totali'!F1699/'Volumi Totali'!N1699</f>
        <v>0.19338070631903931</v>
      </c>
      <c r="G1699" s="10">
        <f>'Volumi Totali'!G1699/'Volumi Totali'!N1699</f>
        <v>4.058518516325646E-2</v>
      </c>
      <c r="H1699" s="10">
        <f>'Volumi Totali'!H1699/'Volumi Totali'!N1699</f>
        <v>3.9022452175156565E-3</v>
      </c>
      <c r="I1699" s="10">
        <f>'Volumi Totali'!I1699/'Volumi Totali'!N1699</f>
        <v>1.455505955440867E-2</v>
      </c>
      <c r="J1699" s="10">
        <f>'Volumi Totali'!J1699/'Volumi Totali'!N1699</f>
        <v>8.2188633753181639E-2</v>
      </c>
      <c r="K1699" s="10">
        <f>'Volumi Totali'!K1699/'Volumi Totali'!N1699</f>
        <v>3.1043432775638081E-2</v>
      </c>
      <c r="L1699" s="10">
        <f>'Volumi Totali'!L1699/'Volumi Totali'!N1699</f>
        <v>6.2095533325337649E-3</v>
      </c>
      <c r="N1699" s="11">
        <f t="shared" si="27"/>
        <v>1</v>
      </c>
      <c r="P1699" s="10">
        <f>(B1699*BTC!J1699+Indice!C1699*XRP!J1699+Indice!D1699*LTC!J1699+Indice!E1699*ETC!J969+Indice!F1699*ETH!J1116+Indice!G1699*BCH!J969+Indice!H1699*XMR!J1559+Indice!I1699*ZEC!J969+Indice!J1699*EOS!J969+Indice!K1699*DASH!J1655+Indice!L1699*XLM!J1483)</f>
        <v>2.4003065642083359E-2</v>
      </c>
      <c r="Q1699" s="18">
        <f>((B$1675*BTC!E1699+Indice!C$1675*XRP!E1699+Indice!D$1675*LTC!E1699+Indice!F$1675*ETH!E1116+Indice!H$1675*XMR!E1194+Indice!K$1675*DASH!E1655+Indice!L$1675*XLM!E1483+E$1675*ETC!E939+I$1675*ZEC!E1000+J$1675*EOS!E969+G$1675*BCH!E969)/S$733)</f>
        <v>4223.191182437783</v>
      </c>
      <c r="R1699" s="5"/>
      <c r="S1699" s="4"/>
      <c r="T1699" s="10"/>
      <c r="U1699" s="10"/>
    </row>
    <row r="1700" spans="1:21" x14ac:dyDescent="0.25">
      <c r="A1700" s="4">
        <v>43337</v>
      </c>
      <c r="B1700" s="10">
        <f>'Volumi Totali'!B1700/'Volumi Totali'!N1700</f>
        <v>0.54477484843300017</v>
      </c>
      <c r="C1700" s="10">
        <f>'Volumi Totali'!C1700/'Volumi Totali'!N1700</f>
        <v>2.7523743572508669E-2</v>
      </c>
      <c r="D1700" s="10">
        <f>'Volumi Totali'!D1700/'Volumi Totali'!N1700</f>
        <v>3.0847057627068249E-2</v>
      </c>
      <c r="E1700" s="10">
        <f>'Volumi Totali'!E1700/'Volumi Totali'!N1700</f>
        <v>2.4628342382654354E-2</v>
      </c>
      <c r="F1700" s="10">
        <f>'Volumi Totali'!F1700/'Volumi Totali'!N1700</f>
        <v>0.19872128716189702</v>
      </c>
      <c r="G1700" s="10">
        <f>'Volumi Totali'!G1700/'Volumi Totali'!N1700</f>
        <v>4.4736300094995997E-2</v>
      </c>
      <c r="H1700" s="10">
        <f>'Volumi Totali'!H1700/'Volumi Totali'!N1700</f>
        <v>2.8996112472472638E-3</v>
      </c>
      <c r="I1700" s="10">
        <f>'Volumi Totali'!I1700/'Volumi Totali'!N1700</f>
        <v>1.5727244985147378E-2</v>
      </c>
      <c r="J1700" s="10">
        <f>'Volumi Totali'!J1700/'Volumi Totali'!N1700</f>
        <v>5.8677839369601796E-2</v>
      </c>
      <c r="K1700" s="10">
        <f>'Volumi Totali'!K1700/'Volumi Totali'!N1700</f>
        <v>4.5276371519935313E-2</v>
      </c>
      <c r="L1700" s="10">
        <f>'Volumi Totali'!L1700/'Volumi Totali'!N1700</f>
        <v>6.1873536059437592E-3</v>
      </c>
      <c r="N1700" s="11">
        <f t="shared" si="27"/>
        <v>1</v>
      </c>
      <c r="P1700" s="10">
        <f>(B1700*BTC!J1700+Indice!C1700*XRP!J1700+Indice!D1700*LTC!J1700+Indice!E1700*ETC!J970+Indice!F1700*ETH!J1117+Indice!G1700*BCH!J970+Indice!H1700*XMR!J1560+Indice!I1700*ZEC!J970+Indice!J1700*EOS!J970+Indice!K1700*DASH!J1656+Indice!L1700*XLM!J1484)</f>
        <v>-2.6281145545092161E-4</v>
      </c>
      <c r="Q1700" s="18">
        <f>((B$1675*BTC!E1700+Indice!C$1675*XRP!E1700+Indice!D$1675*LTC!E1700+Indice!F$1675*ETH!E1117+Indice!H$1675*XMR!E1195+Indice!K$1675*DASH!E1656+Indice!L$1675*XLM!E1484+E$1675*ETC!E940+I$1675*ZEC!E1001+J$1675*EOS!E970+G$1675*BCH!E970)/S$733)</f>
        <v>4249.1977317907349</v>
      </c>
      <c r="R1700" s="5"/>
      <c r="S1700" s="3"/>
      <c r="T1700" s="10"/>
      <c r="U1700" s="10"/>
    </row>
    <row r="1701" spans="1:21" x14ac:dyDescent="0.25">
      <c r="A1701" s="3">
        <v>43338</v>
      </c>
      <c r="B1701" s="10">
        <f>'Volumi Totali'!B1701/'Volumi Totali'!N1701</f>
        <v>0.54207943645714585</v>
      </c>
      <c r="C1701" s="10">
        <f>'Volumi Totali'!C1701/'Volumi Totali'!N1701</f>
        <v>2.7752559053308062E-2</v>
      </c>
      <c r="D1701" s="10">
        <f>'Volumi Totali'!D1701/'Volumi Totali'!N1701</f>
        <v>3.3979193854597335E-2</v>
      </c>
      <c r="E1701" s="10">
        <f>'Volumi Totali'!E1701/'Volumi Totali'!N1701</f>
        <v>3.3536384616866297E-2</v>
      </c>
      <c r="F1701" s="10">
        <f>'Volumi Totali'!F1701/'Volumi Totali'!N1701</f>
        <v>0.19848282567167805</v>
      </c>
      <c r="G1701" s="10">
        <f>'Volumi Totali'!G1701/'Volumi Totali'!N1701</f>
        <v>4.2316410130376562E-2</v>
      </c>
      <c r="H1701" s="10">
        <f>'Volumi Totali'!H1701/'Volumi Totali'!N1701</f>
        <v>7.6457462933683905E-3</v>
      </c>
      <c r="I1701" s="10">
        <f>'Volumi Totali'!I1701/'Volumi Totali'!N1701</f>
        <v>2.0526149160291728E-2</v>
      </c>
      <c r="J1701" s="10">
        <f>'Volumi Totali'!J1701/'Volumi Totali'!N1701</f>
        <v>5.9529385566159165E-2</v>
      </c>
      <c r="K1701" s="10">
        <f>'Volumi Totali'!K1701/'Volumi Totali'!N1701</f>
        <v>2.7404661008062468E-2</v>
      </c>
      <c r="L1701" s="10">
        <f>'Volumi Totali'!L1701/'Volumi Totali'!N1701</f>
        <v>6.7472481881461583E-3</v>
      </c>
      <c r="N1701" s="11">
        <f t="shared" si="27"/>
        <v>1</v>
      </c>
      <c r="P1701" s="10">
        <f>(B1701*BTC!J1701+Indice!C1701*XRP!J1701+Indice!D1701*LTC!J1701+Indice!E1701*ETC!J971+Indice!F1701*ETH!J1118+Indice!G1701*BCH!J971+Indice!H1701*XMR!J1561+Indice!I1701*ZEC!J971+Indice!J1701*EOS!J971+Indice!K1701*DASH!J1657+Indice!L1701*XLM!J1485)</f>
        <v>-1.0841343129666841E-2</v>
      </c>
      <c r="Q1701" s="18">
        <f>((B$1675*BTC!E1701+Indice!C$1675*XRP!E1701+Indice!D$1675*LTC!E1701+Indice!F$1675*ETH!E1118+Indice!H$1675*XMR!E1196+Indice!K$1675*DASH!E1657+Indice!L$1675*XLM!E1485+E$1675*ETC!E941+I$1675*ZEC!E1002+J$1675*EOS!E971+G$1675*BCH!E971)/S$733)</f>
        <v>4213.1763280208015</v>
      </c>
      <c r="R1701" s="5"/>
      <c r="S1701" s="4"/>
      <c r="T1701" s="10"/>
      <c r="U1701" s="10"/>
    </row>
    <row r="1702" spans="1:21" x14ac:dyDescent="0.25">
      <c r="A1702" s="4">
        <v>43339</v>
      </c>
      <c r="B1702" s="10">
        <f>'Volumi Totali'!B1702/'Volumi Totali'!N1702</f>
        <v>0.53562536386940773</v>
      </c>
      <c r="C1702" s="10">
        <f>'Volumi Totali'!C1702/'Volumi Totali'!N1702</f>
        <v>3.02908870867615E-2</v>
      </c>
      <c r="D1702" s="10">
        <f>'Volumi Totali'!D1702/'Volumi Totali'!N1702</f>
        <v>3.0395906441508726E-2</v>
      </c>
      <c r="E1702" s="10">
        <f>'Volumi Totali'!E1702/'Volumi Totali'!N1702</f>
        <v>2.5581941831325377E-2</v>
      </c>
      <c r="F1702" s="10">
        <f>'Volumi Totali'!F1702/'Volumi Totali'!N1702</f>
        <v>0.18748753561528841</v>
      </c>
      <c r="G1702" s="10">
        <f>'Volumi Totali'!G1702/'Volumi Totali'!N1702</f>
        <v>4.0705128734804114E-2</v>
      </c>
      <c r="H1702" s="10">
        <f>'Volumi Totali'!H1702/'Volumi Totali'!N1702</f>
        <v>3.8448811887252712E-3</v>
      </c>
      <c r="I1702" s="10">
        <f>'Volumi Totali'!I1702/'Volumi Totali'!N1702</f>
        <v>1.8321346111434492E-2</v>
      </c>
      <c r="J1702" s="10">
        <f>'Volumi Totali'!J1702/'Volumi Totali'!N1702</f>
        <v>7.3587515000575476E-2</v>
      </c>
      <c r="K1702" s="10">
        <f>'Volumi Totali'!K1702/'Volumi Totali'!N1702</f>
        <v>4.7416238668371642E-2</v>
      </c>
      <c r="L1702" s="10">
        <f>'Volumi Totali'!L1702/'Volumi Totali'!N1702</f>
        <v>6.743255451797262E-3</v>
      </c>
      <c r="N1702" s="11">
        <f t="shared" si="27"/>
        <v>1</v>
      </c>
      <c r="P1702" s="10">
        <f>(B1702*BTC!J1702+Indice!C1702*XRP!J1702+Indice!D1702*LTC!J1702+Indice!E1702*ETC!J972+Indice!F1702*ETH!J1119+Indice!G1702*BCH!J972+Indice!H1702*XMR!J1562+Indice!I1702*ZEC!J972+Indice!J1702*EOS!J972+Indice!K1702*DASH!J1658+Indice!L1702*XLM!J1486)</f>
        <v>4.598754366646967E-2</v>
      </c>
      <c r="Q1702" s="18">
        <f>((B$1675*BTC!E1702+Indice!C$1675*XRP!E1702+Indice!D$1675*LTC!E1702+Indice!F$1675*ETH!E1119+Indice!H$1675*XMR!E1197+Indice!K$1675*DASH!E1658+Indice!L$1675*XLM!E1486+E$1675*ETC!E942+I$1675*ZEC!E1003+J$1675*EOS!E972+G$1675*BCH!E972)/S$733)</f>
        <v>4326.3657575238021</v>
      </c>
      <c r="R1702" s="5"/>
      <c r="S1702" s="3"/>
      <c r="T1702" s="10"/>
      <c r="U1702" s="10"/>
    </row>
    <row r="1703" spans="1:21" x14ac:dyDescent="0.25">
      <c r="A1703" s="3">
        <v>43340</v>
      </c>
      <c r="B1703" s="10">
        <f>'Volumi Totali'!B1703/'Volumi Totali'!N1703</f>
        <v>0.54718280070997061</v>
      </c>
      <c r="C1703" s="10">
        <f>'Volumi Totali'!C1703/'Volumi Totali'!N1703</f>
        <v>3.8696655316156604E-2</v>
      </c>
      <c r="D1703" s="10">
        <f>'Volumi Totali'!D1703/'Volumi Totali'!N1703</f>
        <v>2.8975698535688269E-2</v>
      </c>
      <c r="E1703" s="10">
        <f>'Volumi Totali'!E1703/'Volumi Totali'!N1703</f>
        <v>2.5612829436615567E-2</v>
      </c>
      <c r="F1703" s="10">
        <f>'Volumi Totali'!F1703/'Volumi Totali'!N1703</f>
        <v>0.17770166385284661</v>
      </c>
      <c r="G1703" s="10">
        <f>'Volumi Totali'!G1703/'Volumi Totali'!N1703</f>
        <v>5.0449025044491759E-2</v>
      </c>
      <c r="H1703" s="10">
        <f>'Volumi Totali'!H1703/'Volumi Totali'!N1703</f>
        <v>2.6436314928140999E-3</v>
      </c>
      <c r="I1703" s="10">
        <f>'Volumi Totali'!I1703/'Volumi Totali'!N1703</f>
        <v>1.1990268146391696E-2</v>
      </c>
      <c r="J1703" s="10">
        <f>'Volumi Totali'!J1703/'Volumi Totali'!N1703</f>
        <v>7.3117479933837937E-2</v>
      </c>
      <c r="K1703" s="10">
        <f>'Volumi Totali'!K1703/'Volumi Totali'!N1703</f>
        <v>3.5820151097434444E-2</v>
      </c>
      <c r="L1703" s="10">
        <f>'Volumi Totali'!L1703/'Volumi Totali'!N1703</f>
        <v>7.8097964337524124E-3</v>
      </c>
      <c r="N1703" s="11">
        <f t="shared" si="27"/>
        <v>1</v>
      </c>
      <c r="P1703" s="10">
        <f>(B1703*BTC!J1703+Indice!C1703*XRP!J1703+Indice!D1703*LTC!J1703+Indice!E1703*ETC!J973+Indice!F1703*ETH!J1120+Indice!G1703*BCH!J973+Indice!H1703*XMR!J1563+Indice!I1703*ZEC!J973+Indice!J1703*EOS!J973+Indice!K1703*DASH!J1659+Indice!L1703*XLM!J1487)</f>
        <v>3.8522613773587469E-2</v>
      </c>
      <c r="Q1703" s="18">
        <f>((B$1675*BTC!E1703+Indice!C$1675*XRP!E1703+Indice!D$1675*LTC!E1703+Indice!F$1675*ETH!E1120+Indice!H$1675*XMR!E1198+Indice!K$1675*DASH!E1659+Indice!L$1675*XLM!E1487+E$1675*ETC!E943+I$1675*ZEC!E1004+J$1675*EOS!E973+G$1675*BCH!E973)/S$733)</f>
        <v>4460.0977253938036</v>
      </c>
      <c r="R1703" s="5"/>
      <c r="S1703" s="4"/>
      <c r="T1703" s="10"/>
      <c r="U1703" s="10"/>
    </row>
    <row r="1704" spans="1:21" x14ac:dyDescent="0.25">
      <c r="A1704" s="4">
        <v>43341</v>
      </c>
      <c r="B1704" s="10">
        <f>'Volumi Totali'!B1704/'Volumi Totali'!N1704</f>
        <v>0.52465312761729099</v>
      </c>
      <c r="C1704" s="10">
        <f>'Volumi Totali'!C1704/'Volumi Totali'!N1704</f>
        <v>3.4915625906835585E-2</v>
      </c>
      <c r="D1704" s="10">
        <f>'Volumi Totali'!D1704/'Volumi Totali'!N1704</f>
        <v>2.7921187327683443E-2</v>
      </c>
      <c r="E1704" s="10">
        <f>'Volumi Totali'!E1704/'Volumi Totali'!N1704</f>
        <v>2.3745100896968949E-2</v>
      </c>
      <c r="F1704" s="10">
        <f>'Volumi Totali'!F1704/'Volumi Totali'!N1704</f>
        <v>0.18659007268579672</v>
      </c>
      <c r="G1704" s="10">
        <f>'Volumi Totali'!G1704/'Volumi Totali'!N1704</f>
        <v>3.7890264926240882E-2</v>
      </c>
      <c r="H1704" s="10">
        <f>'Volumi Totali'!H1704/'Volumi Totali'!N1704</f>
        <v>2.498805607643797E-3</v>
      </c>
      <c r="I1704" s="10">
        <f>'Volumi Totali'!I1704/'Volumi Totali'!N1704</f>
        <v>1.0831793781106228E-2</v>
      </c>
      <c r="J1704" s="10">
        <f>'Volumi Totali'!J1704/'Volumi Totali'!N1704</f>
        <v>0.12096426645592868</v>
      </c>
      <c r="K1704" s="10">
        <f>'Volumi Totali'!K1704/'Volumi Totali'!N1704</f>
        <v>2.2411031104466156E-2</v>
      </c>
      <c r="L1704" s="10">
        <f>'Volumi Totali'!L1704/'Volumi Totali'!N1704</f>
        <v>7.5787236900385644E-3</v>
      </c>
      <c r="N1704" s="11">
        <f t="shared" si="27"/>
        <v>1.0000000000000002</v>
      </c>
      <c r="P1704" s="10">
        <f>(B1704*BTC!J1704+Indice!C1704*XRP!J1704+Indice!D1704*LTC!J1704+Indice!E1704*ETC!J974+Indice!F1704*ETH!J1121+Indice!G1704*BCH!J974+Indice!H1704*XMR!J1564+Indice!I1704*ZEC!J974+Indice!J1704*EOS!J974+Indice!K1704*DASH!J1660+Indice!L1704*XLM!J1488)</f>
        <v>-6.4350698925882107E-3</v>
      </c>
      <c r="Q1704" s="18">
        <f>((B$1675*BTC!E1704+Indice!C$1675*XRP!E1704+Indice!D$1675*LTC!E1704+Indice!F$1675*ETH!E1121+Indice!H$1675*XMR!E1199+Indice!K$1675*DASH!E1660+Indice!L$1675*XLM!E1488+E$1675*ETC!E944+I$1675*ZEC!E1005+J$1675*EOS!E974+G$1675*BCH!E974)/S$733)</f>
        <v>4427.6780368409127</v>
      </c>
      <c r="R1704" s="5"/>
      <c r="S1704" s="3"/>
      <c r="T1704" s="10"/>
      <c r="U1704" s="10"/>
    </row>
    <row r="1705" spans="1:21" x14ac:dyDescent="0.25">
      <c r="A1705" s="3">
        <v>43342</v>
      </c>
      <c r="B1705" s="10">
        <f>'Volumi Totali'!B1705/'Volumi Totali'!N1705</f>
        <v>0.54344001933822161</v>
      </c>
      <c r="C1705" s="10">
        <f>'Volumi Totali'!C1705/'Volumi Totali'!N1705</f>
        <v>3.2135194556397274E-2</v>
      </c>
      <c r="D1705" s="10">
        <f>'Volumi Totali'!D1705/'Volumi Totali'!N1705</f>
        <v>2.6676625238758377E-2</v>
      </c>
      <c r="E1705" s="10">
        <f>'Volumi Totali'!E1705/'Volumi Totali'!N1705</f>
        <v>2.0527805213758615E-2</v>
      </c>
      <c r="F1705" s="10">
        <f>'Volumi Totali'!F1705/'Volumi Totali'!N1705</f>
        <v>0.18423325900647805</v>
      </c>
      <c r="G1705" s="10">
        <f>'Volumi Totali'!G1705/'Volumi Totali'!N1705</f>
        <v>4.1135118931998907E-2</v>
      </c>
      <c r="H1705" s="10">
        <f>'Volumi Totali'!H1705/'Volumi Totali'!N1705</f>
        <v>4.2928747997113192E-3</v>
      </c>
      <c r="I1705" s="10">
        <f>'Volumi Totali'!I1705/'Volumi Totali'!N1705</f>
        <v>1.4001167593955401E-2</v>
      </c>
      <c r="J1705" s="10">
        <f>'Volumi Totali'!J1705/'Volumi Totali'!N1705</f>
        <v>9.0644321943985612E-2</v>
      </c>
      <c r="K1705" s="10">
        <f>'Volumi Totali'!K1705/'Volumi Totali'!N1705</f>
        <v>3.6462624507060969E-2</v>
      </c>
      <c r="L1705" s="10">
        <f>'Volumi Totali'!L1705/'Volumi Totali'!N1705</f>
        <v>6.4509888696738602E-3</v>
      </c>
      <c r="N1705" s="11">
        <f t="shared" si="27"/>
        <v>1</v>
      </c>
      <c r="P1705" s="10">
        <f>(B1705*BTC!J1705+Indice!C1705*XRP!J1705+Indice!D1705*LTC!J1705+Indice!E1705*ETC!J975+Indice!F1705*ETH!J1122+Indice!G1705*BCH!J975+Indice!H1705*XMR!J1565+Indice!I1705*ZEC!J975+Indice!J1705*EOS!J975+Indice!K1705*DASH!J1661+Indice!L1705*XLM!J1489)</f>
        <v>-1.2578479902668631E-2</v>
      </c>
      <c r="Q1705" s="18">
        <f>((B$1675*BTC!E1705+Indice!C$1675*XRP!E1705+Indice!D$1675*LTC!E1705+Indice!F$1675*ETH!E1122+Indice!H$1675*XMR!E1200+Indice!K$1675*DASH!E1661+Indice!L$1675*XLM!E1489+E$1675*ETC!E945+I$1675*ZEC!E1006+J$1675*EOS!E975+G$1675*BCH!E975)/S$733)</f>
        <v>4383.3692090716668</v>
      </c>
      <c r="R1705" s="5"/>
      <c r="S1705" s="4"/>
      <c r="T1705" s="10"/>
      <c r="U1705" s="10"/>
    </row>
    <row r="1706" spans="1:21" x14ac:dyDescent="0.25">
      <c r="A1706" s="4">
        <v>43343</v>
      </c>
      <c r="B1706" s="10">
        <f>'Volumi Totali'!B1706/'Volumi Totali'!N1706</f>
        <v>0.53990257290450128</v>
      </c>
      <c r="C1706" s="10">
        <f>'Volumi Totali'!C1706/'Volumi Totali'!N1706</f>
        <v>2.6317375668417135E-2</v>
      </c>
      <c r="D1706" s="10">
        <f>'Volumi Totali'!D1706/'Volumi Totali'!N1706</f>
        <v>3.1855290618278728E-2</v>
      </c>
      <c r="E1706" s="10">
        <f>'Volumi Totali'!E1706/'Volumi Totali'!N1706</f>
        <v>2.2880032583062929E-2</v>
      </c>
      <c r="F1706" s="10">
        <f>'Volumi Totali'!F1706/'Volumi Totali'!N1706</f>
        <v>0.16956254194823758</v>
      </c>
      <c r="G1706" s="10">
        <f>'Volumi Totali'!G1706/'Volumi Totali'!N1706</f>
        <v>3.6895654299793509E-2</v>
      </c>
      <c r="H1706" s="10">
        <f>'Volumi Totali'!H1706/'Volumi Totali'!N1706</f>
        <v>6.889157550828081E-3</v>
      </c>
      <c r="I1706" s="10">
        <f>'Volumi Totali'!I1706/'Volumi Totali'!N1706</f>
        <v>1.3857937715924551E-2</v>
      </c>
      <c r="J1706" s="10">
        <f>'Volumi Totali'!J1706/'Volumi Totali'!N1706</f>
        <v>0.10803948095134637</v>
      </c>
      <c r="K1706" s="10">
        <f>'Volumi Totali'!K1706/'Volumi Totali'!N1706</f>
        <v>3.7869259931579073E-2</v>
      </c>
      <c r="L1706" s="10">
        <f>'Volumi Totali'!L1706/'Volumi Totali'!N1706</f>
        <v>5.9306958280308138E-3</v>
      </c>
      <c r="N1706" s="11">
        <f t="shared" si="27"/>
        <v>1.0000000000000002</v>
      </c>
      <c r="P1706" s="10">
        <f>(B1706*BTC!J1706+Indice!C1706*XRP!J1706+Indice!D1706*LTC!J1706+Indice!E1706*ETC!J976+Indice!F1706*ETH!J1123+Indice!G1706*BCH!J976+Indice!H1706*XMR!J1566+Indice!I1706*ZEC!J976+Indice!J1706*EOS!J976+Indice!K1706*DASH!J1662+Indice!L1706*XLM!J1490)</f>
        <v>1.4778319008148756E-2</v>
      </c>
      <c r="Q1706" s="18">
        <f>((B$1675*BTC!E1706+Indice!C$1675*XRP!E1706+Indice!D$1675*LTC!E1706+Indice!F$1675*ETH!E1123+Indice!H$1675*XMR!E1201+Indice!K$1675*DASH!E1662+Indice!L$1675*XLM!E1490+E$1675*ETC!E946+I$1675*ZEC!E1007+J$1675*EOS!E976+G$1675*BCH!E976)/S$733)</f>
        <v>4419.9819511760625</v>
      </c>
      <c r="R1706" s="5"/>
      <c r="S1706" s="3"/>
      <c r="T1706" s="10"/>
      <c r="U1706" s="10"/>
    </row>
    <row r="1707" spans="1:21" x14ac:dyDescent="0.25">
      <c r="A1707" s="3">
        <v>43344</v>
      </c>
      <c r="B1707" s="10">
        <f>'Volumi Totali'!B1707/'Volumi Totali'!N1707</f>
        <v>0.5059976341332908</v>
      </c>
      <c r="C1707" s="10">
        <f>'Volumi Totali'!C1707/'Volumi Totali'!N1707</f>
        <v>3.1626557826209427E-2</v>
      </c>
      <c r="D1707" s="10">
        <f>'Volumi Totali'!D1707/'Volumi Totali'!N1707</f>
        <v>3.7689481580250261E-2</v>
      </c>
      <c r="E1707" s="10">
        <f>'Volumi Totali'!E1707/'Volumi Totali'!N1707</f>
        <v>2.2391721448194842E-2</v>
      </c>
      <c r="F1707" s="10">
        <f>'Volumi Totali'!F1707/'Volumi Totali'!N1707</f>
        <v>0.19013158753649045</v>
      </c>
      <c r="G1707" s="10">
        <f>'Volumi Totali'!G1707/'Volumi Totali'!N1707</f>
        <v>6.0313177259955782E-2</v>
      </c>
      <c r="H1707" s="10">
        <f>'Volumi Totali'!H1707/'Volumi Totali'!N1707</f>
        <v>6.4920822289765883E-3</v>
      </c>
      <c r="I1707" s="10">
        <f>'Volumi Totali'!I1707/'Volumi Totali'!N1707</f>
        <v>1.7725314530381505E-2</v>
      </c>
      <c r="J1707" s="10">
        <f>'Volumi Totali'!J1707/'Volumi Totali'!N1707</f>
        <v>9.1773038182122568E-2</v>
      </c>
      <c r="K1707" s="10">
        <f>'Volumi Totali'!K1707/'Volumi Totali'!N1707</f>
        <v>2.8783490495977625E-2</v>
      </c>
      <c r="L1707" s="10">
        <f>'Volumi Totali'!L1707/'Volumi Totali'!N1707</f>
        <v>7.0759147781501467E-3</v>
      </c>
      <c r="N1707" s="11">
        <f t="shared" si="27"/>
        <v>0.99999999999999978</v>
      </c>
      <c r="P1707" s="10">
        <f>(B1707*BTC!J1707+Indice!C1707*XRP!J1707+Indice!D1707*LTC!J1707+Indice!E1707*ETC!J977+Indice!F1707*ETH!J1124+Indice!G1707*BCH!J977+Indice!H1707*XMR!J1567+Indice!I1707*ZEC!J977+Indice!J1707*EOS!J977+Indice!K1707*DASH!J1663+Indice!L1707*XLM!J1491)</f>
        <v>3.6436584399062527E-2</v>
      </c>
      <c r="Q1707" s="18">
        <f>((B$1706*BTC!E1707+Indice!C$1706*XRP!E1707+Indice!D$1706*LTC!E1707+Indice!F$1706*ETH!E1124+Indice!H$1706*XMR!E1202+Indice!K$1706*DASH!E1663+Indice!L$1706*XLM!E1491+E$1706*ETC!E947+I$1706*ZEC!E1008+J$1706*EOS!E977+G$1706*BCH!E977)/S$733)</f>
        <v>4310.0393650362412</v>
      </c>
      <c r="R1707" s="5"/>
      <c r="S1707" s="4"/>
      <c r="T1707" s="10"/>
      <c r="U1707" s="10"/>
    </row>
    <row r="1708" spans="1:21" x14ac:dyDescent="0.25">
      <c r="A1708" s="4">
        <v>43345</v>
      </c>
      <c r="B1708" s="10">
        <f>'Volumi Totali'!B1708/'Volumi Totali'!N1708</f>
        <v>0.52609519869263721</v>
      </c>
      <c r="C1708" s="10">
        <f>'Volumi Totali'!C1708/'Volumi Totali'!N1708</f>
        <v>2.9273321422471479E-2</v>
      </c>
      <c r="D1708" s="10">
        <f>'Volumi Totali'!D1708/'Volumi Totali'!N1708</f>
        <v>3.2213570391822897E-2</v>
      </c>
      <c r="E1708" s="10">
        <f>'Volumi Totali'!E1708/'Volumi Totali'!N1708</f>
        <v>1.864883621210485E-2</v>
      </c>
      <c r="F1708" s="10">
        <f>'Volumi Totali'!F1708/'Volumi Totali'!N1708</f>
        <v>0.16052468905077871</v>
      </c>
      <c r="G1708" s="10">
        <f>'Volumi Totali'!G1708/'Volumi Totali'!N1708</f>
        <v>6.9286686875405179E-2</v>
      </c>
      <c r="H1708" s="10">
        <f>'Volumi Totali'!H1708/'Volumi Totali'!N1708</f>
        <v>4.3394584935562653E-3</v>
      </c>
      <c r="I1708" s="10">
        <f>'Volumi Totali'!I1708/'Volumi Totali'!N1708</f>
        <v>1.4527359808316716E-2</v>
      </c>
      <c r="J1708" s="10">
        <f>'Volumi Totali'!J1708/'Volumi Totali'!N1708</f>
        <v>0.1097960682101793</v>
      </c>
      <c r="K1708" s="10">
        <f>'Volumi Totali'!K1708/'Volumi Totali'!N1708</f>
        <v>2.9903487606504891E-2</v>
      </c>
      <c r="L1708" s="10">
        <f>'Volumi Totali'!L1708/'Volumi Totali'!N1708</f>
        <v>5.3913232362224478E-3</v>
      </c>
      <c r="N1708" s="11">
        <f t="shared" si="27"/>
        <v>1</v>
      </c>
      <c r="P1708" s="10">
        <f>(B1708*BTC!J1708+Indice!C1708*XRP!J1708+Indice!D1708*LTC!J1708+Indice!E1708*ETC!J978+Indice!F1708*ETH!J1125+Indice!G1708*BCH!J978+Indice!H1708*XMR!J1568+Indice!I1708*ZEC!J978+Indice!J1708*EOS!J978+Indice!K1708*DASH!J1664+Indice!L1708*XLM!J1492)</f>
        <v>5.2984473154158666E-3</v>
      </c>
      <c r="Q1708" s="18">
        <f>((B$1706*BTC!E1708+Indice!C$1706*XRP!E1708+Indice!D$1706*LTC!E1708+Indice!F$1706*ETH!E1125+Indice!H$1706*XMR!E1203+Indice!K$1706*DASH!E1664+Indice!L$1706*XLM!E1492+E$1706*ETC!E948+I$1706*ZEC!E1009+J$1706*EOS!E978+G$1706*BCH!E978)/S$733)</f>
        <v>4357.1367105309146</v>
      </c>
      <c r="R1708" s="5"/>
      <c r="S1708" s="3"/>
      <c r="T1708" s="10"/>
      <c r="U1708" s="10"/>
    </row>
    <row r="1709" spans="1:21" x14ac:dyDescent="0.25">
      <c r="A1709" s="3">
        <v>43346</v>
      </c>
      <c r="B1709" s="10">
        <f>'Volumi Totali'!B1709/'Volumi Totali'!N1709</f>
        <v>0.53026498396236921</v>
      </c>
      <c r="C1709" s="10">
        <f>'Volumi Totali'!C1709/'Volumi Totali'!N1709</f>
        <v>2.6092826078115808E-2</v>
      </c>
      <c r="D1709" s="10">
        <f>'Volumi Totali'!D1709/'Volumi Totali'!N1709</f>
        <v>3.0488653991577658E-2</v>
      </c>
      <c r="E1709" s="10">
        <f>'Volumi Totali'!E1709/'Volumi Totali'!N1709</f>
        <v>3.6975441569131684E-2</v>
      </c>
      <c r="F1709" s="10">
        <f>'Volumi Totali'!F1709/'Volumi Totali'!N1709</f>
        <v>0.18089350096035095</v>
      </c>
      <c r="G1709" s="10">
        <f>'Volumi Totali'!G1709/'Volumi Totali'!N1709</f>
        <v>5.1519279565224639E-2</v>
      </c>
      <c r="H1709" s="10">
        <f>'Volumi Totali'!H1709/'Volumi Totali'!N1709</f>
        <v>6.979698337006685E-3</v>
      </c>
      <c r="I1709" s="10">
        <f>'Volumi Totali'!I1709/'Volumi Totali'!N1709</f>
        <v>1.4116409986093348E-2</v>
      </c>
      <c r="J1709" s="10">
        <f>'Volumi Totali'!J1709/'Volumi Totali'!N1709</f>
        <v>9.348985630311353E-2</v>
      </c>
      <c r="K1709" s="10">
        <f>'Volumi Totali'!K1709/'Volumi Totali'!N1709</f>
        <v>2.2969942341323515E-2</v>
      </c>
      <c r="L1709" s="10">
        <f>'Volumi Totali'!L1709/'Volumi Totali'!N1709</f>
        <v>6.2094069056929718E-3</v>
      </c>
      <c r="N1709" s="11">
        <f t="shared" si="27"/>
        <v>1</v>
      </c>
      <c r="P1709" s="10">
        <f>(B1709*BTC!J1709+Indice!C1709*XRP!J1709+Indice!D1709*LTC!J1709+Indice!E1709*ETC!J979+Indice!F1709*ETH!J1126+Indice!G1709*BCH!J979+Indice!H1709*XMR!J1569+Indice!I1709*ZEC!J979+Indice!J1709*EOS!J979+Indice!K1709*DASH!J1665+Indice!L1709*XLM!J1493)</f>
        <v>-8.7306720504614233E-3</v>
      </c>
      <c r="Q1709" s="18">
        <f>((B$1706*BTC!E1709+Indice!C$1706*XRP!E1709+Indice!D$1706*LTC!E1709+Indice!F$1706*ETH!E1126+Indice!H$1706*XMR!E1204+Indice!K$1706*DASH!E1665+Indice!L$1706*XLM!E1493+E$1706*ETC!E949+I$1706*ZEC!E1010+J$1706*EOS!E979+G$1706*BCH!E979)/S$733)</f>
        <v>4348.2037695768722</v>
      </c>
      <c r="R1709" s="5"/>
      <c r="S1709" s="4"/>
      <c r="T1709" s="10"/>
      <c r="U1709" s="10"/>
    </row>
    <row r="1710" spans="1:21" x14ac:dyDescent="0.25">
      <c r="A1710" s="4">
        <v>43347</v>
      </c>
      <c r="B1710" s="10">
        <f>'Volumi Totali'!B1710/'Volumi Totali'!N1710</f>
        <v>0.5277337832233252</v>
      </c>
      <c r="C1710" s="10">
        <f>'Volumi Totali'!C1710/'Volumi Totali'!N1710</f>
        <v>2.9811814334382857E-2</v>
      </c>
      <c r="D1710" s="10">
        <f>'Volumi Totali'!D1710/'Volumi Totali'!N1710</f>
        <v>3.8059059348033095E-2</v>
      </c>
      <c r="E1710" s="10">
        <f>'Volumi Totali'!E1710/'Volumi Totali'!N1710</f>
        <v>2.2890312690947611E-2</v>
      </c>
      <c r="F1710" s="10">
        <f>'Volumi Totali'!F1710/'Volumi Totali'!N1710</f>
        <v>0.19200433998194785</v>
      </c>
      <c r="G1710" s="10">
        <f>'Volumi Totali'!G1710/'Volumi Totali'!N1710</f>
        <v>4.7706509659267898E-2</v>
      </c>
      <c r="H1710" s="10">
        <f>'Volumi Totali'!H1710/'Volumi Totali'!N1710</f>
        <v>6.5360531192373041E-3</v>
      </c>
      <c r="I1710" s="10">
        <f>'Volumi Totali'!I1710/'Volumi Totali'!N1710</f>
        <v>1.443561156124286E-2</v>
      </c>
      <c r="J1710" s="10">
        <f>'Volumi Totali'!J1710/'Volumi Totali'!N1710</f>
        <v>9.4500582865246069E-2</v>
      </c>
      <c r="K1710" s="10">
        <f>'Volumi Totali'!K1710/'Volumi Totali'!N1710</f>
        <v>1.9780570208447212E-2</v>
      </c>
      <c r="L1710" s="10">
        <f>'Volumi Totali'!L1710/'Volumi Totali'!N1710</f>
        <v>6.5413630079220325E-3</v>
      </c>
      <c r="N1710" s="11">
        <f t="shared" si="27"/>
        <v>1.0000000000000002</v>
      </c>
      <c r="P1710" s="10">
        <f>(B1710*BTC!J1710+Indice!C1710*XRP!J1710+Indice!D1710*LTC!J1710+Indice!E1710*ETC!J980+Indice!F1710*ETH!J1127+Indice!G1710*BCH!J980+Indice!H1710*XMR!J1570+Indice!I1710*ZEC!J980+Indice!J1710*EOS!J980+Indice!K1710*DASH!J1666+Indice!L1710*XLM!J1494)</f>
        <v>5.4196522632109796E-3</v>
      </c>
      <c r="Q1710" s="18">
        <f>((B$1706*BTC!E1710+Indice!C$1706*XRP!E1710+Indice!D$1706*LTC!E1710+Indice!F$1706*ETH!E1127+Indice!H$1706*XMR!E1205+Indice!K$1706*DASH!E1666+Indice!L$1706*XLM!E1494+E$1706*ETC!E950+I$1706*ZEC!E1011+J$1706*EOS!E980+G$1706*BCH!E980)/S$733)</f>
        <v>4406.9486186300919</v>
      </c>
      <c r="R1710" s="5"/>
      <c r="S1710" s="3"/>
      <c r="T1710" s="10"/>
      <c r="U1710" s="10"/>
    </row>
    <row r="1711" spans="1:21" x14ac:dyDescent="0.25">
      <c r="A1711" s="3">
        <v>43348</v>
      </c>
      <c r="B1711" s="10">
        <f>'Volumi Totali'!B1711/'Volumi Totali'!N1711</f>
        <v>0.51982903103621625</v>
      </c>
      <c r="C1711" s="10">
        <f>'Volumi Totali'!C1711/'Volumi Totali'!N1711</f>
        <v>3.0872527910476767E-2</v>
      </c>
      <c r="D1711" s="10">
        <f>'Volumi Totali'!D1711/'Volumi Totali'!N1711</f>
        <v>3.6674256016734297E-2</v>
      </c>
      <c r="E1711" s="10">
        <f>'Volumi Totali'!E1711/'Volumi Totali'!N1711</f>
        <v>2.1272943310552735E-2</v>
      </c>
      <c r="F1711" s="10">
        <f>'Volumi Totali'!F1711/'Volumi Totali'!N1711</f>
        <v>0.21422337495623811</v>
      </c>
      <c r="G1711" s="10">
        <f>'Volumi Totali'!G1711/'Volumi Totali'!N1711</f>
        <v>4.661815522916167E-2</v>
      </c>
      <c r="H1711" s="10">
        <f>'Volumi Totali'!H1711/'Volumi Totali'!N1711</f>
        <v>4.9180709115137881E-3</v>
      </c>
      <c r="I1711" s="10">
        <f>'Volumi Totali'!I1711/'Volumi Totali'!N1711</f>
        <v>1.2194401177337305E-2</v>
      </c>
      <c r="J1711" s="10">
        <f>'Volumi Totali'!J1711/'Volumi Totali'!N1711</f>
        <v>9.0449351629684885E-2</v>
      </c>
      <c r="K1711" s="10">
        <f>'Volumi Totali'!K1711/'Volumi Totali'!N1711</f>
        <v>1.6725158478149128E-2</v>
      </c>
      <c r="L1711" s="10">
        <f>'Volumi Totali'!L1711/'Volumi Totali'!N1711</f>
        <v>6.222729343935033E-3</v>
      </c>
      <c r="N1711" s="11">
        <f t="shared" si="27"/>
        <v>1</v>
      </c>
      <c r="P1711" s="10">
        <f>(B1711*BTC!J1711+Indice!C1711*XRP!J1711+Indice!D1711*LTC!J1711+Indice!E1711*ETC!J981+Indice!F1711*ETH!J1128+Indice!G1711*BCH!J981+Indice!H1711*XMR!J1571+Indice!I1711*ZEC!J981+Indice!J1711*EOS!J981+Indice!K1711*DASH!J1667+Indice!L1711*XLM!J1495)</f>
        <v>-0.11895774312521952</v>
      </c>
      <c r="Q1711" s="18">
        <f>((B$1706*BTC!E1711+Indice!C$1706*XRP!E1711+Indice!D$1706*LTC!E1711+Indice!F$1706*ETH!E1128+Indice!H$1706*XMR!E1206+Indice!K$1706*DASH!E1667+Indice!L$1706*XLM!E1495+E$1706*ETC!E951+I$1706*ZEC!E1012+J$1706*EOS!E981+G$1706*BCH!E981)/S$733)</f>
        <v>4057.5079680203394</v>
      </c>
      <c r="R1711" s="5"/>
      <c r="S1711" s="4"/>
      <c r="T1711" s="10"/>
      <c r="U1711" s="10"/>
    </row>
    <row r="1712" spans="1:21" x14ac:dyDescent="0.25">
      <c r="A1712" s="4">
        <v>43349</v>
      </c>
      <c r="B1712" s="10">
        <f>'Volumi Totali'!B1712/'Volumi Totali'!N1712</f>
        <v>0.53953802732240885</v>
      </c>
      <c r="C1712" s="10">
        <f>'Volumi Totali'!C1712/'Volumi Totali'!N1712</f>
        <v>3.2211576871770731E-2</v>
      </c>
      <c r="D1712" s="10">
        <f>'Volumi Totali'!D1712/'Volumi Totali'!N1712</f>
        <v>3.4312401960641142E-2</v>
      </c>
      <c r="E1712" s="10">
        <f>'Volumi Totali'!E1712/'Volumi Totali'!N1712</f>
        <v>2.1760003800962751E-2</v>
      </c>
      <c r="F1712" s="10">
        <f>'Volumi Totali'!F1712/'Volumi Totali'!N1712</f>
        <v>0.20486732073923841</v>
      </c>
      <c r="G1712" s="10">
        <f>'Volumi Totali'!G1712/'Volumi Totali'!N1712</f>
        <v>4.3148819833398619E-2</v>
      </c>
      <c r="H1712" s="10">
        <f>'Volumi Totali'!H1712/'Volumi Totali'!N1712</f>
        <v>4.6697570262499008E-3</v>
      </c>
      <c r="I1712" s="10">
        <f>'Volumi Totali'!I1712/'Volumi Totali'!N1712</f>
        <v>1.063931593688921E-2</v>
      </c>
      <c r="J1712" s="10">
        <f>'Volumi Totali'!J1712/'Volumi Totali'!N1712</f>
        <v>8.2449594679074131E-2</v>
      </c>
      <c r="K1712" s="10">
        <f>'Volumi Totali'!K1712/'Volumi Totali'!N1712</f>
        <v>1.9422302307177161E-2</v>
      </c>
      <c r="L1712" s="10">
        <f>'Volumi Totali'!L1712/'Volumi Totali'!N1712</f>
        <v>6.9808795221891311E-3</v>
      </c>
      <c r="N1712" s="11">
        <f t="shared" si="27"/>
        <v>1</v>
      </c>
      <c r="P1712" s="10">
        <f>(B1712*BTC!J1712+Indice!C1712*XRP!J1712+Indice!D1712*LTC!J1712+Indice!E1712*ETC!J982+Indice!F1712*ETH!J1129+Indice!G1712*BCH!J982+Indice!H1712*XMR!J1572+Indice!I1712*ZEC!J982+Indice!J1712*EOS!J982+Indice!K1712*DASH!J1668+Indice!L1712*XLM!J1496)</f>
        <v>-1.7359427390800663E-2</v>
      </c>
      <c r="Q1712" s="18">
        <f>((B$1706*BTC!E1712+Indice!C$1706*XRP!E1712+Indice!D$1706*LTC!E1712+Indice!F$1706*ETH!E1129+Indice!H$1706*XMR!E1207+Indice!K$1706*DASH!E1668+Indice!L$1706*XLM!E1496+E$1706*ETC!E952+I$1706*ZEC!E1013+J$1706*EOS!E982+G$1706*BCH!E982)/S$733)</f>
        <v>3902.3925684691467</v>
      </c>
      <c r="R1712" s="5"/>
      <c r="S1712" s="3"/>
      <c r="T1712" s="10"/>
      <c r="U1712" s="10"/>
    </row>
    <row r="1713" spans="1:21" x14ac:dyDescent="0.25">
      <c r="A1713" s="3">
        <v>43350</v>
      </c>
      <c r="B1713" s="10">
        <f>'Volumi Totali'!B1713/'Volumi Totali'!N1713</f>
        <v>0.53155137461834334</v>
      </c>
      <c r="C1713" s="10">
        <f>'Volumi Totali'!C1713/'Volumi Totali'!N1713</f>
        <v>2.6668182293798214E-2</v>
      </c>
      <c r="D1713" s="10">
        <f>'Volumi Totali'!D1713/'Volumi Totali'!N1713</f>
        <v>2.8620673989164885E-2</v>
      </c>
      <c r="E1713" s="10">
        <f>'Volumi Totali'!E1713/'Volumi Totali'!N1713</f>
        <v>2.2332067797142533E-2</v>
      </c>
      <c r="F1713" s="10">
        <f>'Volumi Totali'!F1713/'Volumi Totali'!N1713</f>
        <v>0.20917897942330513</v>
      </c>
      <c r="G1713" s="10">
        <f>'Volumi Totali'!G1713/'Volumi Totali'!N1713</f>
        <v>4.597410608380334E-2</v>
      </c>
      <c r="H1713" s="10">
        <f>'Volumi Totali'!H1713/'Volumi Totali'!N1713</f>
        <v>4.3258067364765019E-3</v>
      </c>
      <c r="I1713" s="10">
        <f>'Volumi Totali'!I1713/'Volumi Totali'!N1713</f>
        <v>1.16258447580272E-2</v>
      </c>
      <c r="J1713" s="10">
        <f>'Volumi Totali'!J1713/'Volumi Totali'!N1713</f>
        <v>8.1247211560794938E-2</v>
      </c>
      <c r="K1713" s="10">
        <f>'Volumi Totali'!K1713/'Volumi Totali'!N1713</f>
        <v>3.0894114686482992E-2</v>
      </c>
      <c r="L1713" s="10">
        <f>'Volumi Totali'!L1713/'Volumi Totali'!N1713</f>
        <v>7.581638052660938E-3</v>
      </c>
      <c r="N1713" s="11">
        <f t="shared" si="27"/>
        <v>1</v>
      </c>
      <c r="P1713" s="10">
        <f>(B1713*BTC!J1713+Indice!C1713*XRP!J1713+Indice!D1713*LTC!J1713+Indice!E1713*ETC!J983+Indice!F1713*ETH!J1130+Indice!G1713*BCH!J983+Indice!H1713*XMR!J1573+Indice!I1713*ZEC!J983+Indice!J1713*EOS!J983+Indice!K1713*DASH!J1669+Indice!L1713*XLM!J1497)</f>
        <v>-2.081360253284107E-2</v>
      </c>
      <c r="Q1713" s="18">
        <f>((B$1706*BTC!E1713+Indice!C$1706*XRP!E1713+Indice!D$1706*LTC!E1713+Indice!F$1706*ETH!E1130+Indice!H$1706*XMR!E1208+Indice!K$1706*DASH!E1669+Indice!L$1706*XLM!E1497+E$1706*ETC!E953+I$1706*ZEC!E1014+J$1706*EOS!E983+G$1706*BCH!E983)/S$733)</f>
        <v>3863.029996349514</v>
      </c>
      <c r="R1713" s="5"/>
      <c r="S1713" s="4"/>
      <c r="T1713" s="10"/>
      <c r="U1713" s="10"/>
    </row>
    <row r="1714" spans="1:21" x14ac:dyDescent="0.25">
      <c r="A1714" s="4">
        <v>43351</v>
      </c>
      <c r="B1714" s="10">
        <f>'Volumi Totali'!B1714/'Volumi Totali'!N1714</f>
        <v>0.53294806400229511</v>
      </c>
      <c r="C1714" s="10">
        <f>'Volumi Totali'!C1714/'Volumi Totali'!N1714</f>
        <v>2.3514384654659992E-2</v>
      </c>
      <c r="D1714" s="10">
        <f>'Volumi Totali'!D1714/'Volumi Totali'!N1714</f>
        <v>3.1084769142670356E-2</v>
      </c>
      <c r="E1714" s="10">
        <f>'Volumi Totali'!E1714/'Volumi Totali'!N1714</f>
        <v>2.3392371335391449E-2</v>
      </c>
      <c r="F1714" s="10">
        <f>'Volumi Totali'!F1714/'Volumi Totali'!N1714</f>
        <v>0.21084123917338504</v>
      </c>
      <c r="G1714" s="10">
        <f>'Volumi Totali'!G1714/'Volumi Totali'!N1714</f>
        <v>4.3302082312936731E-2</v>
      </c>
      <c r="H1714" s="10">
        <f>'Volumi Totali'!H1714/'Volumi Totali'!N1714</f>
        <v>4.164336821408785E-3</v>
      </c>
      <c r="I1714" s="10">
        <f>'Volumi Totali'!I1714/'Volumi Totali'!N1714</f>
        <v>1.2145508748778842E-2</v>
      </c>
      <c r="J1714" s="10">
        <f>'Volumi Totali'!J1714/'Volumi Totali'!N1714</f>
        <v>7.3792349200674484E-2</v>
      </c>
      <c r="K1714" s="10">
        <f>'Volumi Totali'!K1714/'Volumi Totali'!N1714</f>
        <v>3.7546055337876354E-2</v>
      </c>
      <c r="L1714" s="10">
        <f>'Volumi Totali'!L1714/'Volumi Totali'!N1714</f>
        <v>7.2688392699228818E-3</v>
      </c>
      <c r="N1714" s="11">
        <f t="shared" si="27"/>
        <v>1</v>
      </c>
      <c r="P1714" s="10">
        <f>(B1714*BTC!J1714+Indice!C1714*XRP!J1714+Indice!D1714*LTC!J1714+Indice!E1714*ETC!J984+Indice!F1714*ETH!J1131+Indice!G1714*BCH!J984+Indice!H1714*XMR!J1574+Indice!I1714*ZEC!J984+Indice!J1714*EOS!J984+Indice!K1714*DASH!J1670+Indice!L1714*XLM!J1498)</f>
        <v>-5.0568793482959763E-2</v>
      </c>
      <c r="Q1714" s="18">
        <f>((B$1706*BTC!E1714+Indice!C$1706*XRP!E1714+Indice!D$1706*LTC!E1714+Indice!F$1706*ETH!E1131+Indice!H$1706*XMR!E1209+Indice!K$1706*DASH!E1670+Indice!L$1706*XLM!E1498+E$1706*ETC!E954+I$1706*ZEC!E1015+J$1706*EOS!E984+G$1706*BCH!E984)/S$733)</f>
        <v>3716.8370600114977</v>
      </c>
      <c r="R1714" s="5"/>
      <c r="S1714" s="3"/>
      <c r="T1714" s="10"/>
      <c r="U1714" s="10"/>
    </row>
    <row r="1715" spans="1:21" x14ac:dyDescent="0.25">
      <c r="A1715" s="3">
        <v>43352</v>
      </c>
      <c r="B1715" s="10">
        <f>'Volumi Totali'!B1715/'Volumi Totali'!N1715</f>
        <v>0.51033027961280508</v>
      </c>
      <c r="C1715" s="10">
        <f>'Volumi Totali'!C1715/'Volumi Totali'!N1715</f>
        <v>2.348687577298E-2</v>
      </c>
      <c r="D1715" s="10">
        <f>'Volumi Totali'!D1715/'Volumi Totali'!N1715</f>
        <v>3.5207172990344419E-2</v>
      </c>
      <c r="E1715" s="10">
        <f>'Volumi Totali'!E1715/'Volumi Totali'!N1715</f>
        <v>2.4696305819411301E-2</v>
      </c>
      <c r="F1715" s="10">
        <f>'Volumi Totali'!F1715/'Volumi Totali'!N1715</f>
        <v>0.22042425477351352</v>
      </c>
      <c r="G1715" s="10">
        <f>'Volumi Totali'!G1715/'Volumi Totali'!N1715</f>
        <v>3.9855876299127936E-2</v>
      </c>
      <c r="H1715" s="10">
        <f>'Volumi Totali'!H1715/'Volumi Totali'!N1715</f>
        <v>5.4042565794585884E-3</v>
      </c>
      <c r="I1715" s="10">
        <f>'Volumi Totali'!I1715/'Volumi Totali'!N1715</f>
        <v>1.326114612023333E-2</v>
      </c>
      <c r="J1715" s="10">
        <f>'Volumi Totali'!J1715/'Volumi Totali'!N1715</f>
        <v>8.644242121335298E-2</v>
      </c>
      <c r="K1715" s="10">
        <f>'Volumi Totali'!K1715/'Volumi Totali'!N1715</f>
        <v>3.3291987281332314E-2</v>
      </c>
      <c r="L1715" s="10">
        <f>'Volumi Totali'!L1715/'Volumi Totali'!N1715</f>
        <v>7.599423537440567E-3</v>
      </c>
      <c r="N1715" s="11">
        <f t="shared" si="27"/>
        <v>1</v>
      </c>
      <c r="P1715" s="10">
        <f>(B1715*BTC!J1715+Indice!C1715*XRP!J1715+Indice!D1715*LTC!J1715+Indice!E1715*ETC!J985+Indice!F1715*ETH!J1132+Indice!G1715*BCH!J985+Indice!H1715*XMR!J1575+Indice!I1715*ZEC!J985+Indice!J1715*EOS!J985+Indice!K1715*DASH!J1671+Indice!L1715*XLM!J1499)</f>
        <v>1.2454505815896985E-2</v>
      </c>
      <c r="Q1715" s="18">
        <f>((B$1706*BTC!E1715+Indice!C$1706*XRP!E1715+Indice!D$1706*LTC!E1715+Indice!F$1706*ETH!E1132+Indice!H$1706*XMR!E1210+Indice!K$1706*DASH!E1671+Indice!L$1706*XLM!E1499+E$1706*ETC!E955+I$1706*ZEC!E1016+J$1706*EOS!E985+G$1706*BCH!E985)/S$733)</f>
        <v>3761.1078094394543</v>
      </c>
      <c r="R1715" s="5"/>
      <c r="S1715" s="4"/>
      <c r="T1715" s="10"/>
      <c r="U1715" s="10"/>
    </row>
    <row r="1716" spans="1:21" x14ac:dyDescent="0.25">
      <c r="A1716" s="4">
        <v>43353</v>
      </c>
      <c r="B1716" s="10">
        <f>'Volumi Totali'!B1716/'Volumi Totali'!N1716</f>
        <v>0.52620288774466373</v>
      </c>
      <c r="C1716" s="10">
        <f>'Volumi Totali'!C1716/'Volumi Totali'!N1716</f>
        <v>2.9037853441310355E-2</v>
      </c>
      <c r="D1716" s="10">
        <f>'Volumi Totali'!D1716/'Volumi Totali'!N1716</f>
        <v>3.5594952617584157E-2</v>
      </c>
      <c r="E1716" s="10">
        <f>'Volumi Totali'!E1716/'Volumi Totali'!N1716</f>
        <v>2.3980264607754716E-2</v>
      </c>
      <c r="F1716" s="10">
        <f>'Volumi Totali'!F1716/'Volumi Totali'!N1716</f>
        <v>0.21293500233292584</v>
      </c>
      <c r="G1716" s="10">
        <f>'Volumi Totali'!G1716/'Volumi Totali'!N1716</f>
        <v>4.2527496087905875E-2</v>
      </c>
      <c r="H1716" s="10">
        <f>'Volumi Totali'!H1716/'Volumi Totali'!N1716</f>
        <v>4.7889548992370561E-3</v>
      </c>
      <c r="I1716" s="10">
        <f>'Volumi Totali'!I1716/'Volumi Totali'!N1716</f>
        <v>1.3590162543435895E-2</v>
      </c>
      <c r="J1716" s="10">
        <f>'Volumi Totali'!J1716/'Volumi Totali'!N1716</f>
        <v>7.5957339384116362E-2</v>
      </c>
      <c r="K1716" s="10">
        <f>'Volumi Totali'!K1716/'Volumi Totali'!N1716</f>
        <v>2.8051922557431323E-2</v>
      </c>
      <c r="L1716" s="10">
        <f>'Volumi Totali'!L1716/'Volumi Totali'!N1716</f>
        <v>7.3331637836346556E-3</v>
      </c>
      <c r="N1716" s="11">
        <f t="shared" si="27"/>
        <v>0.99999999999999989</v>
      </c>
      <c r="P1716" s="10">
        <f>(B1716*BTC!J1716+Indice!C1716*XRP!J1716+Indice!D1716*LTC!J1716+Indice!E1716*ETC!J986+Indice!F1716*ETH!J1133+Indice!G1716*BCH!J986+Indice!H1716*XMR!J1576+Indice!I1716*ZEC!J986+Indice!J1716*EOS!J986+Indice!K1716*DASH!J1672+Indice!L1716*XLM!J1500)</f>
        <v>-9.1096443745598821E-4</v>
      </c>
      <c r="Q1716" s="18">
        <f>((B$1706*BTC!E1716+Indice!C$1706*XRP!E1716+Indice!D$1706*LTC!E1716+Indice!F$1706*ETH!E1133+Indice!H$1706*XMR!E1211+Indice!K$1706*DASH!E1672+Indice!L$1706*XLM!E1500+E$1706*ETC!E956+I$1706*ZEC!E1017+J$1706*EOS!E986+G$1706*BCH!E986)/S$733)</f>
        <v>3777.6922889641928</v>
      </c>
      <c r="R1716" s="5"/>
      <c r="S1716" s="3"/>
      <c r="T1716" s="10"/>
      <c r="U1716" s="10"/>
    </row>
    <row r="1717" spans="1:21" x14ac:dyDescent="0.25">
      <c r="A1717" s="3">
        <v>43354</v>
      </c>
      <c r="B1717" s="10">
        <f>'Volumi Totali'!B1717/'Volumi Totali'!N1717</f>
        <v>0.52325397043181709</v>
      </c>
      <c r="C1717" s="10">
        <f>'Volumi Totali'!C1717/'Volumi Totali'!N1717</f>
        <v>2.7227511265615539E-2</v>
      </c>
      <c r="D1717" s="10">
        <f>'Volumi Totali'!D1717/'Volumi Totali'!N1717</f>
        <v>3.701992857294012E-2</v>
      </c>
      <c r="E1717" s="10">
        <f>'Volumi Totali'!E1717/'Volumi Totali'!N1717</f>
        <v>2.4740433800186003E-2</v>
      </c>
      <c r="F1717" s="10">
        <f>'Volumi Totali'!F1717/'Volumi Totali'!N1717</f>
        <v>0.21323437540370496</v>
      </c>
      <c r="G1717" s="10">
        <f>'Volumi Totali'!G1717/'Volumi Totali'!N1717</f>
        <v>4.8261453478297918E-2</v>
      </c>
      <c r="H1717" s="10">
        <f>'Volumi Totali'!H1717/'Volumi Totali'!N1717</f>
        <v>4.3819806854425722E-3</v>
      </c>
      <c r="I1717" s="10">
        <f>'Volumi Totali'!I1717/'Volumi Totali'!N1717</f>
        <v>1.2587107343250139E-2</v>
      </c>
      <c r="J1717" s="10">
        <f>'Volumi Totali'!J1717/'Volumi Totali'!N1717</f>
        <v>7.9113364698589081E-2</v>
      </c>
      <c r="K1717" s="10">
        <f>'Volumi Totali'!K1717/'Volumi Totali'!N1717</f>
        <v>1.9647898385563387E-2</v>
      </c>
      <c r="L1717" s="10">
        <f>'Volumi Totali'!L1717/'Volumi Totali'!N1717</f>
        <v>1.0531975934593192E-2</v>
      </c>
      <c r="N1717" s="11">
        <f t="shared" si="27"/>
        <v>1</v>
      </c>
      <c r="P1717" s="10">
        <f>(B1717*BTC!J1717+Indice!C1717*XRP!J1717+Indice!D1717*LTC!J1717+Indice!E1717*ETC!J987+Indice!F1717*ETH!J1134+Indice!G1717*BCH!J987+Indice!H1717*XMR!J1577+Indice!I1717*ZEC!J987+Indice!J1717*EOS!J987+Indice!K1717*DASH!J1673+Indice!L1717*XLM!J1501)</f>
        <v>-2.6301969379347916E-2</v>
      </c>
      <c r="Q1717" s="18">
        <f>((B$1706*BTC!E1717+Indice!C$1706*XRP!E1717+Indice!D$1706*LTC!E1717+Indice!F$1706*ETH!E1134+Indice!H$1706*XMR!E1212+Indice!K$1706*DASH!E1673+Indice!L$1706*XLM!E1501+E$1706*ETC!E957+I$1706*ZEC!E1018+J$1706*EOS!E987+G$1706*BCH!E987)/S$733)</f>
        <v>3768.7720504691374</v>
      </c>
      <c r="R1717" s="5"/>
      <c r="S1717" s="4"/>
      <c r="T1717" s="10"/>
      <c r="U1717" s="10"/>
    </row>
    <row r="1718" spans="1:21" x14ac:dyDescent="0.25">
      <c r="A1718" s="4">
        <v>43355</v>
      </c>
      <c r="B1718" s="10">
        <f>'Volumi Totali'!B1718/'Volumi Totali'!N1718</f>
        <v>0.4958204542495307</v>
      </c>
      <c r="C1718" s="10">
        <f>'Volumi Totali'!C1718/'Volumi Totali'!N1718</f>
        <v>3.640963202139598E-2</v>
      </c>
      <c r="D1718" s="10">
        <f>'Volumi Totali'!D1718/'Volumi Totali'!N1718</f>
        <v>3.5422439092898529E-2</v>
      </c>
      <c r="E1718" s="10">
        <f>'Volumi Totali'!E1718/'Volumi Totali'!N1718</f>
        <v>2.3812186520954126E-2</v>
      </c>
      <c r="F1718" s="10">
        <f>'Volumi Totali'!F1718/'Volumi Totali'!N1718</f>
        <v>0.22872450098782121</v>
      </c>
      <c r="G1718" s="10">
        <f>'Volumi Totali'!G1718/'Volumi Totali'!N1718</f>
        <v>3.8928242749130766E-2</v>
      </c>
      <c r="H1718" s="10">
        <f>'Volumi Totali'!H1718/'Volumi Totali'!N1718</f>
        <v>4.6283269252613583E-3</v>
      </c>
      <c r="I1718" s="10">
        <f>'Volumi Totali'!I1718/'Volumi Totali'!N1718</f>
        <v>1.1827954719856374E-2</v>
      </c>
      <c r="J1718" s="10">
        <f>'Volumi Totali'!J1718/'Volumi Totali'!N1718</f>
        <v>8.6285322203997761E-2</v>
      </c>
      <c r="K1718" s="10">
        <f>'Volumi Totali'!K1718/'Volumi Totali'!N1718</f>
        <v>2.8198314469331402E-2</v>
      </c>
      <c r="L1718" s="10">
        <f>'Volumi Totali'!L1718/'Volumi Totali'!N1718</f>
        <v>9.9426260598218172E-3</v>
      </c>
      <c r="N1718" s="11">
        <f t="shared" si="27"/>
        <v>1</v>
      </c>
      <c r="P1718" s="10">
        <f>(B1718*BTC!J1718+Indice!C1718*XRP!J1718+Indice!D1718*LTC!J1718+Indice!E1718*ETC!J988+Indice!F1718*ETH!J1135+Indice!G1718*BCH!J988+Indice!H1718*XMR!J1578+Indice!I1718*ZEC!J988+Indice!J1718*EOS!J988+Indice!K1718*DASH!J1674+Indice!L1718*XLM!J1502)</f>
        <v>-8.2433570518292284E-4</v>
      </c>
      <c r="Q1718" s="18">
        <f>((B$1706*BTC!E1718+Indice!C$1706*XRP!E1718+Indice!D$1706*LTC!E1718+Indice!F$1706*ETH!E1135+Indice!H$1706*XMR!E1213+Indice!K$1706*DASH!E1674+Indice!L$1706*XLM!E1502+E$1706*ETC!E958+I$1706*ZEC!E1019+J$1706*EOS!E988+G$1706*BCH!E988)/S$733)</f>
        <v>3785.888620423189</v>
      </c>
      <c r="R1718" s="5"/>
      <c r="S1718" s="3"/>
      <c r="T1718" s="10"/>
      <c r="U1718" s="10"/>
    </row>
    <row r="1719" spans="1:21" x14ac:dyDescent="0.25">
      <c r="A1719" s="3">
        <v>43356</v>
      </c>
      <c r="B1719" s="10">
        <f>'Volumi Totali'!B1719/'Volumi Totali'!N1719</f>
        <v>0.47652288698604589</v>
      </c>
      <c r="C1719" s="10">
        <f>'Volumi Totali'!C1719/'Volumi Totali'!N1719</f>
        <v>3.5284382624981805E-2</v>
      </c>
      <c r="D1719" s="10">
        <f>'Volumi Totali'!D1719/'Volumi Totali'!N1719</f>
        <v>3.3391716839001669E-2</v>
      </c>
      <c r="E1719" s="10">
        <f>'Volumi Totali'!E1719/'Volumi Totali'!N1719</f>
        <v>2.1768542217548405E-2</v>
      </c>
      <c r="F1719" s="10">
        <f>'Volumi Totali'!F1719/'Volumi Totali'!N1719</f>
        <v>0.26375330347979814</v>
      </c>
      <c r="G1719" s="10">
        <f>'Volumi Totali'!G1719/'Volumi Totali'!N1719</f>
        <v>4.4542884943664311E-2</v>
      </c>
      <c r="H1719" s="10">
        <f>'Volumi Totali'!H1719/'Volumi Totali'!N1719</f>
        <v>4.8323803124554138E-3</v>
      </c>
      <c r="I1719" s="10">
        <f>'Volumi Totali'!I1719/'Volumi Totali'!N1719</f>
        <v>1.1534793636170724E-2</v>
      </c>
      <c r="J1719" s="10">
        <f>'Volumi Totali'!J1719/'Volumi Totali'!N1719</f>
        <v>8.1301227022301789E-2</v>
      </c>
      <c r="K1719" s="10">
        <f>'Volumi Totali'!K1719/'Volumi Totali'!N1719</f>
        <v>1.9367883802972462E-2</v>
      </c>
      <c r="L1719" s="10">
        <f>'Volumi Totali'!L1719/'Volumi Totali'!N1719</f>
        <v>7.6999981350593634E-3</v>
      </c>
      <c r="N1719" s="11">
        <f t="shared" si="27"/>
        <v>1</v>
      </c>
      <c r="P1719" s="10">
        <f>(B1719*BTC!J1719+Indice!C1719*XRP!J1719+Indice!D1719*LTC!J1719+Indice!E1719*ETC!J989+Indice!F1719*ETH!J1136+Indice!G1719*BCH!J989+Indice!H1719*XMR!J1579+Indice!I1719*ZEC!J989+Indice!J1719*EOS!J989+Indice!K1719*DASH!J1675+Indice!L1719*XLM!J1503)</f>
        <v>6.5771841803212036E-2</v>
      </c>
      <c r="Q1719" s="18">
        <f>((B$1706*BTC!E1719+Indice!C$1706*XRP!E1719+Indice!D$1706*LTC!E1719+Indice!F$1706*ETH!E1136+Indice!H$1706*XMR!E1214+Indice!K$1706*DASH!E1675+Indice!L$1706*XLM!E1503+E$1706*ETC!E959+I$1706*ZEC!E1020+J$1706*EOS!E989+G$1706*BCH!E989)/S$733)</f>
        <v>3889.9119706647489</v>
      </c>
      <c r="R1719" s="5"/>
      <c r="S1719" s="4"/>
      <c r="T1719" s="10"/>
      <c r="U1719" s="10"/>
    </row>
    <row r="1720" spans="1:21" x14ac:dyDescent="0.25">
      <c r="A1720" s="4">
        <v>43357</v>
      </c>
      <c r="B1720" s="10">
        <f>'Volumi Totali'!B1720/'Volumi Totali'!N1720</f>
        <v>0.48335355458774648</v>
      </c>
      <c r="C1720" s="10">
        <f>'Volumi Totali'!C1720/'Volumi Totali'!N1720</f>
        <v>3.1901154362911431E-2</v>
      </c>
      <c r="D1720" s="10">
        <f>'Volumi Totali'!D1720/'Volumi Totali'!N1720</f>
        <v>3.9865029737564332E-2</v>
      </c>
      <c r="E1720" s="10">
        <f>'Volumi Totali'!E1720/'Volumi Totali'!N1720</f>
        <v>2.2908963042263239E-2</v>
      </c>
      <c r="F1720" s="10">
        <f>'Volumi Totali'!F1720/'Volumi Totali'!N1720</f>
        <v>0.26469056405572361</v>
      </c>
      <c r="G1720" s="10">
        <f>'Volumi Totali'!G1720/'Volumi Totali'!N1720</f>
        <v>3.731688843642355E-2</v>
      </c>
      <c r="H1720" s="10">
        <f>'Volumi Totali'!H1720/'Volumi Totali'!N1720</f>
        <v>5.1981774238214372E-3</v>
      </c>
      <c r="I1720" s="10">
        <f>'Volumi Totali'!I1720/'Volumi Totali'!N1720</f>
        <v>1.1431489078566066E-2</v>
      </c>
      <c r="J1720" s="10">
        <f>'Volumi Totali'!J1720/'Volumi Totali'!N1720</f>
        <v>7.1927095624774146E-2</v>
      </c>
      <c r="K1720" s="10">
        <f>'Volumi Totali'!K1720/'Volumi Totali'!N1720</f>
        <v>2.5594537251776781E-2</v>
      </c>
      <c r="L1720" s="10">
        <f>'Volumi Totali'!L1720/'Volumi Totali'!N1720</f>
        <v>5.812546398428934E-3</v>
      </c>
      <c r="N1720" s="11">
        <f t="shared" si="27"/>
        <v>1</v>
      </c>
      <c r="P1720" s="10">
        <f>(B1720*BTC!J1720+Indice!C1720*XRP!J1720+Indice!D1720*LTC!J1720+Indice!E1720*ETC!J990+Indice!F1720*ETH!J1137+Indice!G1720*BCH!J990+Indice!H1720*XMR!J1580+Indice!I1720*ZEC!J990+Indice!J1720*EOS!J990+Indice!K1720*DASH!J1676+Indice!L1720*XLM!J1504)</f>
        <v>-5.0570335910081494E-3</v>
      </c>
      <c r="Q1720" s="18">
        <f>((B$1706*BTC!E1720+Indice!C$1706*XRP!E1720+Indice!D$1706*LTC!E1720+Indice!F$1706*ETH!E1137+Indice!H$1706*XMR!E1215+Indice!K$1706*DASH!E1676+Indice!L$1706*XLM!E1504+E$1706*ETC!E960+I$1706*ZEC!E1021+J$1706*EOS!E990+G$1706*BCH!E990)/S$733)</f>
        <v>3886.4359812665798</v>
      </c>
      <c r="R1720" s="5"/>
      <c r="S1720" s="3"/>
      <c r="T1720" s="10"/>
      <c r="U1720" s="10"/>
    </row>
    <row r="1721" spans="1:21" x14ac:dyDescent="0.25">
      <c r="A1721" s="3">
        <v>43358</v>
      </c>
      <c r="B1721" s="10">
        <f>'Volumi Totali'!B1721/'Volumi Totali'!N1721</f>
        <v>0.48514435288232433</v>
      </c>
      <c r="C1721" s="10">
        <f>'Volumi Totali'!C1721/'Volumi Totali'!N1721</f>
        <v>3.0976503887158228E-2</v>
      </c>
      <c r="D1721" s="10">
        <f>'Volumi Totali'!D1721/'Volumi Totali'!N1721</f>
        <v>3.8014513513479266E-2</v>
      </c>
      <c r="E1721" s="10">
        <f>'Volumi Totali'!E1721/'Volumi Totali'!N1721</f>
        <v>2.3550083133556773E-2</v>
      </c>
      <c r="F1721" s="10">
        <f>'Volumi Totali'!F1721/'Volumi Totali'!N1721</f>
        <v>0.25197549670316632</v>
      </c>
      <c r="G1721" s="10">
        <f>'Volumi Totali'!G1721/'Volumi Totali'!N1721</f>
        <v>4.1757288387735125E-2</v>
      </c>
      <c r="H1721" s="10">
        <f>'Volumi Totali'!H1721/'Volumi Totali'!N1721</f>
        <v>5.8313406962608094E-3</v>
      </c>
      <c r="I1721" s="10">
        <f>'Volumi Totali'!I1721/'Volumi Totali'!N1721</f>
        <v>1.4500812812505034E-2</v>
      </c>
      <c r="J1721" s="10">
        <f>'Volumi Totali'!J1721/'Volumi Totali'!N1721</f>
        <v>7.6737066573154364E-2</v>
      </c>
      <c r="K1721" s="10">
        <f>'Volumi Totali'!K1721/'Volumi Totali'!N1721</f>
        <v>2.5828057830329109E-2</v>
      </c>
      <c r="L1721" s="10">
        <f>'Volumi Totali'!L1721/'Volumi Totali'!N1721</f>
        <v>5.6844835803306314E-3</v>
      </c>
      <c r="N1721" s="11">
        <f t="shared" si="27"/>
        <v>1</v>
      </c>
      <c r="P1721" s="10">
        <f>(B1721*BTC!J1721+Indice!C1721*XRP!J1721+Indice!D1721*LTC!J1721+Indice!E1721*ETC!J991+Indice!F1721*ETH!J1138+Indice!G1721*BCH!J991+Indice!H1721*XMR!J1581+Indice!I1721*ZEC!J991+Indice!J1721*EOS!J991+Indice!K1721*DASH!J1677+Indice!L1721*XLM!J1505)</f>
        <v>2.3333424783497932E-2</v>
      </c>
      <c r="Q1721" s="18">
        <f>((B$1706*BTC!E1721+Indice!C$1706*XRP!E1721+Indice!D$1706*LTC!E1721+Indice!F$1706*ETH!E1138+Indice!H$1706*XMR!E1216+Indice!K$1706*DASH!E1677+Indice!L$1706*XLM!E1505+E$1706*ETC!E961+I$1706*ZEC!E1022+J$1706*EOS!E991+G$1706*BCH!E991)/S$733)</f>
        <v>3906.6408057267181</v>
      </c>
      <c r="R1721" s="5"/>
      <c r="S1721" s="4"/>
      <c r="T1721" s="10"/>
      <c r="U1721" s="10"/>
    </row>
    <row r="1722" spans="1:21" x14ac:dyDescent="0.25">
      <c r="A1722" s="4">
        <v>43359</v>
      </c>
      <c r="B1722" s="10">
        <f>'Volumi Totali'!B1722/'Volumi Totali'!N1722</f>
        <v>0.49598712714834758</v>
      </c>
      <c r="C1722" s="10">
        <f>'Volumi Totali'!C1722/'Volumi Totali'!N1722</f>
        <v>2.9847888473505391E-2</v>
      </c>
      <c r="D1722" s="10">
        <f>'Volumi Totali'!D1722/'Volumi Totali'!N1722</f>
        <v>3.847898836461254E-2</v>
      </c>
      <c r="E1722" s="10">
        <f>'Volumi Totali'!E1722/'Volumi Totali'!N1722</f>
        <v>2.3257109146802391E-2</v>
      </c>
      <c r="F1722" s="10">
        <f>'Volumi Totali'!F1722/'Volumi Totali'!N1722</f>
        <v>0.22760020576830606</v>
      </c>
      <c r="G1722" s="10">
        <f>'Volumi Totali'!G1722/'Volumi Totali'!N1722</f>
        <v>4.2003908410014411E-2</v>
      </c>
      <c r="H1722" s="10">
        <f>'Volumi Totali'!H1722/'Volumi Totali'!N1722</f>
        <v>5.188401719196197E-3</v>
      </c>
      <c r="I1722" s="10">
        <f>'Volumi Totali'!I1722/'Volumi Totali'!N1722</f>
        <v>1.4388540001024781E-2</v>
      </c>
      <c r="J1722" s="10">
        <f>'Volumi Totali'!J1722/'Volumi Totali'!N1722</f>
        <v>7.2374944348351428E-2</v>
      </c>
      <c r="K1722" s="10">
        <f>'Volumi Totali'!K1722/'Volumi Totali'!N1722</f>
        <v>4.4522833909664175E-2</v>
      </c>
      <c r="L1722" s="10">
        <f>'Volumi Totali'!L1722/'Volumi Totali'!N1722</f>
        <v>6.3500527101750621E-3</v>
      </c>
      <c r="N1722" s="11">
        <f t="shared" si="27"/>
        <v>1</v>
      </c>
      <c r="P1722" s="10">
        <f>(B1722*BTC!J1722+Indice!C1722*XRP!J1722+Indice!D1722*LTC!J1722+Indice!E1722*ETC!J992+Indice!F1722*ETH!J1139+Indice!G1722*BCH!J992+Indice!H1722*XMR!J1582+Indice!I1722*ZEC!J992+Indice!J1722*EOS!J992+Indice!K1722*DASH!J1678+Indice!L1722*XLM!J1506)</f>
        <v>-2.3996294791820867E-3</v>
      </c>
      <c r="Q1722" s="18">
        <f>((B$1706*BTC!E1722+Indice!C$1706*XRP!E1722+Indice!D$1706*LTC!E1722+Indice!F$1706*ETH!E1139+Indice!H$1706*XMR!E1217+Indice!K$1706*DASH!E1678+Indice!L$1706*XLM!E1506+E$1706*ETC!E962+I$1706*ZEC!E1023+J$1706*EOS!E992+G$1706*BCH!E992)/S$733)</f>
        <v>3890.856240886963</v>
      </c>
      <c r="R1722" s="5"/>
      <c r="S1722" s="3"/>
      <c r="T1722" s="10"/>
      <c r="U1722" s="10"/>
    </row>
    <row r="1723" spans="1:21" x14ac:dyDescent="0.25">
      <c r="A1723" s="3">
        <v>43360</v>
      </c>
      <c r="B1723" s="10">
        <f>'Volumi Totali'!B1723/'Volumi Totali'!N1723</f>
        <v>0.48544373238577065</v>
      </c>
      <c r="C1723" s="10">
        <f>'Volumi Totali'!C1723/'Volumi Totali'!N1723</f>
        <v>3.0596592023083943E-2</v>
      </c>
      <c r="D1723" s="10">
        <f>'Volumi Totali'!D1723/'Volumi Totali'!N1723</f>
        <v>3.2438179433696479E-2</v>
      </c>
      <c r="E1723" s="10">
        <f>'Volumi Totali'!E1723/'Volumi Totali'!N1723</f>
        <v>2.038792177344818E-2</v>
      </c>
      <c r="F1723" s="10">
        <f>'Volumi Totali'!F1723/'Volumi Totali'!N1723</f>
        <v>0.25073071087694576</v>
      </c>
      <c r="G1723" s="10">
        <f>'Volumi Totali'!G1723/'Volumi Totali'!N1723</f>
        <v>4.5321595270005129E-2</v>
      </c>
      <c r="H1723" s="10">
        <f>'Volumi Totali'!H1723/'Volumi Totali'!N1723</f>
        <v>5.0120819727845012E-3</v>
      </c>
      <c r="I1723" s="10">
        <f>'Volumi Totali'!I1723/'Volumi Totali'!N1723</f>
        <v>1.1802966581829433E-2</v>
      </c>
      <c r="J1723" s="10">
        <f>'Volumi Totali'!J1723/'Volumi Totali'!N1723</f>
        <v>8.6445498340988677E-2</v>
      </c>
      <c r="K1723" s="10">
        <f>'Volumi Totali'!K1723/'Volumi Totali'!N1723</f>
        <v>2.6526132710007221E-2</v>
      </c>
      <c r="L1723" s="10">
        <f>'Volumi Totali'!L1723/'Volumi Totali'!N1723</f>
        <v>5.2945886314400056E-3</v>
      </c>
      <c r="N1723" s="11">
        <f t="shared" si="27"/>
        <v>1</v>
      </c>
      <c r="P1723" s="10">
        <f>(B1723*BTC!J1723+Indice!C1723*XRP!J1723+Indice!D1723*LTC!J1723+Indice!E1723*ETC!J993+Indice!F1723*ETH!J1140+Indice!G1723*BCH!J993+Indice!H1723*XMR!J1583+Indice!I1723*ZEC!J993+Indice!J1723*EOS!J993+Indice!K1723*DASH!J1679+Indice!L1723*XLM!J1507)</f>
        <v>-6.0006496769092407E-2</v>
      </c>
      <c r="Q1723" s="18">
        <f>((B$1706*BTC!E1723+Indice!C$1706*XRP!E1723+Indice!D$1706*LTC!E1723+Indice!F$1706*ETH!E1140+Indice!H$1706*XMR!E1218+Indice!K$1706*DASH!E1679+Indice!L$1706*XLM!E1507+E$1706*ETC!E963+I$1706*ZEC!E1024+J$1706*EOS!E993+G$1706*BCH!E993)/S$733)</f>
        <v>3746.5320803914246</v>
      </c>
      <c r="R1723" s="5"/>
      <c r="S1723" s="4"/>
      <c r="T1723" s="10"/>
      <c r="U1723" s="10"/>
    </row>
    <row r="1724" spans="1:21" x14ac:dyDescent="0.25">
      <c r="A1724" s="4">
        <v>43361</v>
      </c>
      <c r="B1724" s="10">
        <f>'Volumi Totali'!B1724/'Volumi Totali'!N1724</f>
        <v>0.49227702285934533</v>
      </c>
      <c r="C1724" s="10">
        <f>'Volumi Totali'!C1724/'Volumi Totali'!N1724</f>
        <v>7.0685689913983857E-2</v>
      </c>
      <c r="D1724" s="10">
        <f>'Volumi Totali'!D1724/'Volumi Totali'!N1724</f>
        <v>3.492406519548253E-2</v>
      </c>
      <c r="E1724" s="10">
        <f>'Volumi Totali'!E1724/'Volumi Totali'!N1724</f>
        <v>1.9487744261892898E-2</v>
      </c>
      <c r="F1724" s="10">
        <f>'Volumi Totali'!F1724/'Volumi Totali'!N1724</f>
        <v>0.21205612760525527</v>
      </c>
      <c r="G1724" s="10">
        <f>'Volumi Totali'!G1724/'Volumi Totali'!N1724</f>
        <v>3.9117633397841432E-2</v>
      </c>
      <c r="H1724" s="10">
        <f>'Volumi Totali'!H1724/'Volumi Totali'!N1724</f>
        <v>4.1349672998484766E-3</v>
      </c>
      <c r="I1724" s="10">
        <f>'Volumi Totali'!I1724/'Volumi Totali'!N1724</f>
        <v>1.2248248120366631E-2</v>
      </c>
      <c r="J1724" s="10">
        <f>'Volumi Totali'!J1724/'Volumi Totali'!N1724</f>
        <v>7.7562110126170009E-2</v>
      </c>
      <c r="K1724" s="10">
        <f>'Volumi Totali'!K1724/'Volumi Totali'!N1724</f>
        <v>3.0913507046381673E-2</v>
      </c>
      <c r="L1724" s="10">
        <f>'Volumi Totali'!L1724/'Volumi Totali'!N1724</f>
        <v>6.5928841734319149E-3</v>
      </c>
      <c r="N1724" s="11">
        <f t="shared" si="27"/>
        <v>1</v>
      </c>
      <c r="P1724" s="10">
        <f>(B1724*BTC!J1724+Indice!C1724*XRP!J1724+Indice!D1724*LTC!J1724+Indice!E1724*ETC!J994+Indice!F1724*ETH!J1141+Indice!G1724*BCH!J994+Indice!H1724*XMR!J1584+Indice!I1724*ZEC!J994+Indice!J1724*EOS!J994+Indice!K1724*DASH!J1680+Indice!L1724*XLM!J1508)</f>
        <v>4.1286103660649366E-2</v>
      </c>
      <c r="Q1724" s="18">
        <f>((B$1706*BTC!E1724+Indice!C$1706*XRP!E1724+Indice!D$1706*LTC!E1724+Indice!F$1706*ETH!E1141+Indice!H$1706*XMR!E1219+Indice!K$1706*DASH!E1680+Indice!L$1706*XLM!E1508+E$1706*ETC!E964+I$1706*ZEC!E1025+J$1706*EOS!E994+G$1706*BCH!E994)/S$733)</f>
        <v>3802.6055105643018</v>
      </c>
      <c r="R1724" s="5"/>
      <c r="S1724" s="3"/>
      <c r="T1724" s="10"/>
      <c r="U1724" s="10"/>
    </row>
    <row r="1725" spans="1:21" x14ac:dyDescent="0.25">
      <c r="A1725" s="3">
        <v>43362</v>
      </c>
      <c r="B1725" s="10">
        <f>'Volumi Totali'!B1725/'Volumi Totali'!N1725</f>
        <v>0.52554688291176599</v>
      </c>
      <c r="C1725" s="10">
        <f>'Volumi Totali'!C1725/'Volumi Totali'!N1725</f>
        <v>5.8066517982268764E-2</v>
      </c>
      <c r="D1725" s="10">
        <f>'Volumi Totali'!D1725/'Volumi Totali'!N1725</f>
        <v>3.2216125679347091E-2</v>
      </c>
      <c r="E1725" s="10">
        <f>'Volumi Totali'!E1725/'Volumi Totali'!N1725</f>
        <v>2.1010655970827234E-2</v>
      </c>
      <c r="F1725" s="10">
        <f>'Volumi Totali'!F1725/'Volumi Totali'!N1725</f>
        <v>0.20556901040259862</v>
      </c>
      <c r="G1725" s="10">
        <f>'Volumi Totali'!G1725/'Volumi Totali'!N1725</f>
        <v>4.0005506255597588E-2</v>
      </c>
      <c r="H1725" s="10">
        <f>'Volumi Totali'!H1725/'Volumi Totali'!N1725</f>
        <v>4.175197648757227E-3</v>
      </c>
      <c r="I1725" s="10">
        <f>'Volumi Totali'!I1725/'Volumi Totali'!N1725</f>
        <v>1.0843331527524702E-2</v>
      </c>
      <c r="J1725" s="10">
        <f>'Volumi Totali'!J1725/'Volumi Totali'!N1725</f>
        <v>7.3773127492101603E-2</v>
      </c>
      <c r="K1725" s="10">
        <f>'Volumi Totali'!K1725/'Volumi Totali'!N1725</f>
        <v>2.3013060112933744E-2</v>
      </c>
      <c r="L1725" s="10">
        <f>'Volumi Totali'!L1725/'Volumi Totali'!N1725</f>
        <v>5.780584016277397E-3</v>
      </c>
      <c r="N1725" s="11">
        <f t="shared" si="27"/>
        <v>0.99999999999999978</v>
      </c>
      <c r="P1725" s="10">
        <f>(B1725*BTC!J1725+Indice!C1725*XRP!J1725+Indice!D1725*LTC!J1725+Indice!E1725*ETC!J995+Indice!F1725*ETH!J1142+Indice!G1725*BCH!J995+Indice!H1725*XMR!J1585+Indice!I1725*ZEC!J995+Indice!J1725*EOS!J995+Indice!K1725*DASH!J1681+Indice!L1725*XLM!J1509)</f>
        <v>5.876216435056922E-3</v>
      </c>
      <c r="Q1725" s="18">
        <f>((B$1706*BTC!E1725+Indice!C$1706*XRP!E1725+Indice!D$1706*LTC!E1725+Indice!F$1706*ETH!E1142+Indice!H$1706*XMR!E1220+Indice!K$1706*DASH!E1681+Indice!L$1706*XLM!E1509+E$1706*ETC!E965+I$1706*ZEC!E1026+J$1706*EOS!E995+G$1706*BCH!E995)/S$733)</f>
        <v>3818.3520031496842</v>
      </c>
      <c r="R1725" s="5"/>
      <c r="S1725" s="4"/>
      <c r="T1725" s="10"/>
      <c r="U1725" s="10"/>
    </row>
    <row r="1726" spans="1:21" x14ac:dyDescent="0.25">
      <c r="A1726" s="4">
        <v>43363</v>
      </c>
      <c r="B1726" s="10">
        <f>'Volumi Totali'!B1726/'Volumi Totali'!N1726</f>
        <v>0.46410697792271849</v>
      </c>
      <c r="C1726" s="10">
        <f>'Volumi Totali'!C1726/'Volumi Totali'!N1726</f>
        <v>0.13783671227505323</v>
      </c>
      <c r="D1726" s="10">
        <f>'Volumi Totali'!D1726/'Volumi Totali'!N1726</f>
        <v>2.7819136535868698E-2</v>
      </c>
      <c r="E1726" s="10">
        <f>'Volumi Totali'!E1726/'Volumi Totali'!N1726</f>
        <v>1.8064384077362071E-2</v>
      </c>
      <c r="F1726" s="10">
        <f>'Volumi Totali'!F1726/'Volumi Totali'!N1726</f>
        <v>0.19021393712365578</v>
      </c>
      <c r="G1726" s="10">
        <f>'Volumi Totali'!G1726/'Volumi Totali'!N1726</f>
        <v>3.9396754324131054E-2</v>
      </c>
      <c r="H1726" s="10">
        <f>'Volumi Totali'!H1726/'Volumi Totali'!N1726</f>
        <v>4.0476618976967374E-3</v>
      </c>
      <c r="I1726" s="10">
        <f>'Volumi Totali'!I1726/'Volumi Totali'!N1726</f>
        <v>1.1437898224106702E-2</v>
      </c>
      <c r="J1726" s="10">
        <f>'Volumi Totali'!J1726/'Volumi Totali'!N1726</f>
        <v>7.5128992164998618E-2</v>
      </c>
      <c r="K1726" s="10">
        <f>'Volumi Totali'!K1726/'Volumi Totali'!N1726</f>
        <v>2.2420346959861857E-2</v>
      </c>
      <c r="L1726" s="10">
        <f>'Volumi Totali'!L1726/'Volumi Totali'!N1726</f>
        <v>9.5271984945467791E-3</v>
      </c>
      <c r="N1726" s="11">
        <f t="shared" si="27"/>
        <v>0.99999999999999989</v>
      </c>
      <c r="P1726" s="10">
        <f>(B1726*BTC!J1726+Indice!C1726*XRP!J1726+Indice!D1726*LTC!J1726+Indice!E1726*ETC!J996+Indice!F1726*ETH!J1143+Indice!G1726*BCH!J996+Indice!H1726*XMR!J1586+Indice!I1726*ZEC!J996+Indice!J1726*EOS!J996+Indice!K1726*DASH!J1682+Indice!L1726*XLM!J1510)</f>
        <v>8.5866698011879253E-2</v>
      </c>
      <c r="Q1726" s="18">
        <f>((B$1706*BTC!E1726+Indice!C$1706*XRP!E1726+Indice!D$1706*LTC!E1726+Indice!F$1706*ETH!E1143+Indice!H$1706*XMR!E1221+Indice!K$1706*DASH!E1682+Indice!L$1706*XLM!E1510+E$1706*ETC!E966+I$1706*ZEC!E1027+J$1706*EOS!E996+G$1706*BCH!E996)/S$733)</f>
        <v>3893.6936698437999</v>
      </c>
      <c r="R1726" s="5"/>
      <c r="S1726" s="3"/>
      <c r="T1726" s="10"/>
      <c r="U1726" s="10"/>
    </row>
    <row r="1727" spans="1:21" x14ac:dyDescent="0.25">
      <c r="A1727" s="3">
        <v>43364</v>
      </c>
      <c r="B1727" s="10">
        <f>'Volumi Totali'!B1727/'Volumi Totali'!N1727</f>
        <v>0.39912564772280928</v>
      </c>
      <c r="C1727" s="10">
        <f>'Volumi Totali'!C1727/'Volumi Totali'!N1727</f>
        <v>0.2506161803198782</v>
      </c>
      <c r="D1727" s="10">
        <f>'Volumi Totali'!D1727/'Volumi Totali'!N1727</f>
        <v>2.4352876312385852E-2</v>
      </c>
      <c r="E1727" s="10">
        <f>'Volumi Totali'!E1727/'Volumi Totali'!N1727</f>
        <v>1.5119986294686374E-2</v>
      </c>
      <c r="F1727" s="10">
        <f>'Volumi Totali'!F1727/'Volumi Totali'!N1727</f>
        <v>0.17330229029529232</v>
      </c>
      <c r="G1727" s="10">
        <f>'Volumi Totali'!G1727/'Volumi Totali'!N1727</f>
        <v>3.6492835564655823E-2</v>
      </c>
      <c r="H1727" s="10">
        <f>'Volumi Totali'!H1727/'Volumi Totali'!N1727</f>
        <v>2.8580824049640689E-3</v>
      </c>
      <c r="I1727" s="10">
        <f>'Volumi Totali'!I1727/'Volumi Totali'!N1727</f>
        <v>7.8188283852286891E-3</v>
      </c>
      <c r="J1727" s="10">
        <f>'Volumi Totali'!J1727/'Volumi Totali'!N1727</f>
        <v>6.6527255335273414E-2</v>
      </c>
      <c r="K1727" s="10">
        <f>'Volumi Totali'!K1727/'Volumi Totali'!N1727</f>
        <v>1.2608563463635387E-2</v>
      </c>
      <c r="L1727" s="10">
        <f>'Volumi Totali'!L1727/'Volumi Totali'!N1727</f>
        <v>1.1177453901190553E-2</v>
      </c>
      <c r="N1727" s="11">
        <f t="shared" si="27"/>
        <v>0.99999999999999989</v>
      </c>
      <c r="P1727" s="10">
        <f>(B1727*BTC!J1727+Indice!C1727*XRP!J1727+Indice!D1727*LTC!J1727+Indice!E1727*ETC!J997+Indice!F1727*ETH!J1144+Indice!G1727*BCH!J997+Indice!H1727*XMR!J1587+Indice!I1727*ZEC!J997+Indice!J1727*EOS!J997+Indice!K1727*DASH!J1683+Indice!L1727*XLM!J1511)</f>
        <v>0.10136303762661741</v>
      </c>
      <c r="Q1727" s="18">
        <f>((B$1706*BTC!E1727+Indice!C$1706*XRP!E1727+Indice!D$1706*LTC!E1727+Indice!F$1706*ETH!E1144+Indice!H$1706*XMR!E1222+Indice!K$1706*DASH!E1683+Indice!L$1706*XLM!E1511+E$1706*ETC!E967+I$1706*ZEC!E1028+J$1706*EOS!E997+G$1706*BCH!E997)/S$733)</f>
        <v>4026.1768101703183</v>
      </c>
      <c r="R1727" s="5"/>
      <c r="S1727" s="4"/>
      <c r="T1727" s="10"/>
      <c r="U1727" s="10"/>
    </row>
    <row r="1728" spans="1:21" x14ac:dyDescent="0.25">
      <c r="A1728" s="4">
        <v>43365</v>
      </c>
      <c r="B1728" s="10">
        <f>'Volumi Totali'!B1728/'Volumi Totali'!N1728</f>
        <v>0.4189166945036587</v>
      </c>
      <c r="C1728" s="10">
        <f>'Volumi Totali'!C1728/'Volumi Totali'!N1728</f>
        <v>0.22400542050331015</v>
      </c>
      <c r="D1728" s="10">
        <f>'Volumi Totali'!D1728/'Volumi Totali'!N1728</f>
        <v>2.7721556756065833E-2</v>
      </c>
      <c r="E1728" s="10">
        <f>'Volumi Totali'!E1728/'Volumi Totali'!N1728</f>
        <v>1.5561652651561739E-2</v>
      </c>
      <c r="F1728" s="10">
        <f>'Volumi Totali'!F1728/'Volumi Totali'!N1728</f>
        <v>0.1785239866932366</v>
      </c>
      <c r="G1728" s="10">
        <f>'Volumi Totali'!G1728/'Volumi Totali'!N1728</f>
        <v>3.8297910683571246E-2</v>
      </c>
      <c r="H1728" s="10">
        <f>'Volumi Totali'!H1728/'Volumi Totali'!N1728</f>
        <v>2.7201447796071955E-3</v>
      </c>
      <c r="I1728" s="10">
        <f>'Volumi Totali'!I1728/'Volumi Totali'!N1728</f>
        <v>9.2155894834507063E-3</v>
      </c>
      <c r="J1728" s="10">
        <f>'Volumi Totali'!J1728/'Volumi Totali'!N1728</f>
        <v>6.2147772254142385E-2</v>
      </c>
      <c r="K1728" s="10">
        <f>'Volumi Totali'!K1728/'Volumi Totali'!N1728</f>
        <v>1.5772334402100425E-2</v>
      </c>
      <c r="L1728" s="10">
        <f>'Volumi Totali'!L1728/'Volumi Totali'!N1728</f>
        <v>7.1169372892950266E-3</v>
      </c>
      <c r="N1728" s="11">
        <f t="shared" si="27"/>
        <v>1</v>
      </c>
      <c r="P1728" s="10">
        <f>(B1728*BTC!J1728+Indice!C1728*XRP!J1728+Indice!D1728*LTC!J1728+Indice!E1728*ETC!J998+Indice!F1728*ETH!J1145+Indice!G1728*BCH!J998+Indice!H1728*XMR!J1588+Indice!I1728*ZEC!J998+Indice!J1728*EOS!J998+Indice!K1728*DASH!J1684+Indice!L1728*XLM!J1512)</f>
        <v>-7.4496706217830402E-3</v>
      </c>
      <c r="Q1728" s="18">
        <f>((B$1706*BTC!E1728+Indice!C$1706*XRP!E1728+Indice!D$1706*LTC!E1728+Indice!F$1706*ETH!E1145+Indice!H$1706*XMR!E1223+Indice!K$1706*DASH!E1684+Indice!L$1706*XLM!E1512+E$1706*ETC!E968+I$1706*ZEC!E1029+J$1706*EOS!E998+G$1706*BCH!E998)/S$733)</f>
        <v>4016.7789051215796</v>
      </c>
      <c r="R1728" s="5"/>
      <c r="S1728" s="3"/>
      <c r="T1728" s="10"/>
      <c r="U1728" s="10"/>
    </row>
    <row r="1729" spans="1:21" x14ac:dyDescent="0.25">
      <c r="A1729" s="3">
        <v>43366</v>
      </c>
      <c r="B1729" s="10">
        <f>'Volumi Totali'!B1729/'Volumi Totali'!N1729</f>
        <v>0.46001188721128816</v>
      </c>
      <c r="C1729" s="10">
        <f>'Volumi Totali'!C1729/'Volumi Totali'!N1729</f>
        <v>0.11441062772887874</v>
      </c>
      <c r="D1729" s="10">
        <f>'Volumi Totali'!D1729/'Volumi Totali'!N1729</f>
        <v>3.3413246996563485E-2</v>
      </c>
      <c r="E1729" s="10">
        <f>'Volumi Totali'!E1729/'Volumi Totali'!N1729</f>
        <v>1.7860735513581819E-2</v>
      </c>
      <c r="F1729" s="10">
        <f>'Volumi Totali'!F1729/'Volumi Totali'!N1729</f>
        <v>0.18559054928783802</v>
      </c>
      <c r="G1729" s="10">
        <f>'Volumi Totali'!G1729/'Volumi Totali'!N1729</f>
        <v>4.2108047022190447E-2</v>
      </c>
      <c r="H1729" s="10">
        <f>'Volumi Totali'!H1729/'Volumi Totali'!N1729</f>
        <v>5.8595705958078351E-3</v>
      </c>
      <c r="I1729" s="10">
        <f>'Volumi Totali'!I1729/'Volumi Totali'!N1729</f>
        <v>1.3604296755416431E-2</v>
      </c>
      <c r="J1729" s="10">
        <f>'Volumi Totali'!J1729/'Volumi Totali'!N1729</f>
        <v>7.5208518813012173E-2</v>
      </c>
      <c r="K1729" s="10">
        <f>'Volumi Totali'!K1729/'Volumi Totali'!N1729</f>
        <v>1.7127565882743577E-2</v>
      </c>
      <c r="L1729" s="10">
        <f>'Volumi Totali'!L1729/'Volumi Totali'!N1729</f>
        <v>3.4804954192679302E-2</v>
      </c>
      <c r="N1729" s="11">
        <f t="shared" si="27"/>
        <v>0.99999999999999989</v>
      </c>
      <c r="P1729" s="10">
        <f>(B1729*BTC!J1729+Indice!C1729*XRP!J1729+Indice!D1729*LTC!J1729+Indice!E1729*ETC!J999+Indice!F1729*ETH!J1146+Indice!G1729*BCH!J999+Indice!H1729*XMR!J1589+Indice!I1729*ZEC!J999+Indice!J1729*EOS!J999+Indice!K1729*DASH!J1685+Indice!L1729*XLM!J1513)</f>
        <v>8.755160258886726E-3</v>
      </c>
      <c r="Q1729" s="18">
        <f>((B$1706*BTC!E1729+Indice!C$1706*XRP!E1729+Indice!D$1706*LTC!E1729+Indice!F$1706*ETH!E1146+Indice!H$1706*XMR!E1224+Indice!K$1706*DASH!E1685+Indice!L$1706*XLM!E1513+E$1706*ETC!E969+I$1706*ZEC!E1030+J$1706*EOS!E999+G$1706*BCH!E999)/S$733)</f>
        <v>4011.0780581078684</v>
      </c>
      <c r="R1729" s="5"/>
      <c r="S1729" s="4"/>
      <c r="T1729" s="10"/>
      <c r="U1729" s="10"/>
    </row>
    <row r="1730" spans="1:21" x14ac:dyDescent="0.25">
      <c r="A1730" s="4">
        <v>43367</v>
      </c>
      <c r="B1730" s="10">
        <f>'Volumi Totali'!B1730/'Volumi Totali'!N1730</f>
        <v>0.46779097787867863</v>
      </c>
      <c r="C1730" s="10">
        <f>'Volumi Totali'!C1730/'Volumi Totali'!N1730</f>
        <v>0.11583378578514586</v>
      </c>
      <c r="D1730" s="10">
        <f>'Volumi Totali'!D1730/'Volumi Totali'!N1730</f>
        <v>3.3188185925869154E-2</v>
      </c>
      <c r="E1730" s="10">
        <f>'Volumi Totali'!E1730/'Volumi Totali'!N1730</f>
        <v>1.6304726866849178E-2</v>
      </c>
      <c r="F1730" s="10">
        <f>'Volumi Totali'!F1730/'Volumi Totali'!N1730</f>
        <v>0.19583052123389466</v>
      </c>
      <c r="G1730" s="10">
        <f>'Volumi Totali'!G1730/'Volumi Totali'!N1730</f>
        <v>4.3149815354419044E-2</v>
      </c>
      <c r="H1730" s="10">
        <f>'Volumi Totali'!H1730/'Volumi Totali'!N1730</f>
        <v>3.6853191186195394E-3</v>
      </c>
      <c r="I1730" s="10">
        <f>'Volumi Totali'!I1730/'Volumi Totali'!N1730</f>
        <v>1.7323891278797021E-2</v>
      </c>
      <c r="J1730" s="10">
        <f>'Volumi Totali'!J1730/'Volumi Totali'!N1730</f>
        <v>7.333885159555166E-2</v>
      </c>
      <c r="K1730" s="10">
        <f>'Volumi Totali'!K1730/'Volumi Totali'!N1730</f>
        <v>1.8367132204157546E-2</v>
      </c>
      <c r="L1730" s="10">
        <f>'Volumi Totali'!L1730/'Volumi Totali'!N1730</f>
        <v>1.5186792758017691E-2</v>
      </c>
      <c r="N1730" s="11">
        <f t="shared" si="27"/>
        <v>1</v>
      </c>
      <c r="P1730" s="10">
        <f>(B1730*BTC!J1730+Indice!C1730*XRP!J1730+Indice!D1730*LTC!J1730+Indice!E1730*ETC!J1000+Indice!F1730*ETH!J1147+Indice!G1730*BCH!J1000+Indice!H1730*XMR!J1590+Indice!I1730*ZEC!J1000+Indice!J1730*EOS!J1000+Indice!K1730*DASH!J1686+Indice!L1730*XLM!J1514)</f>
        <v>-4.5023438521634977E-2</v>
      </c>
      <c r="Q1730" s="18">
        <f>((B$1706*BTC!E1730+Indice!C$1706*XRP!E1730+Indice!D$1706*LTC!E1730+Indice!F$1706*ETH!E1147+Indice!H$1706*XMR!E1225+Indice!K$1706*DASH!E1686+Indice!L$1706*XLM!E1514+E$1706*ETC!E970+I$1706*ZEC!E1031+J$1706*EOS!E1000+G$1706*BCH!E1000)/S$733)</f>
        <v>3939.2855805229469</v>
      </c>
      <c r="R1730" s="5"/>
      <c r="S1730" s="3"/>
      <c r="T1730" s="10"/>
      <c r="U1730" s="10"/>
    </row>
    <row r="1731" spans="1:21" x14ac:dyDescent="0.25">
      <c r="A1731" s="3">
        <v>43368</v>
      </c>
      <c r="B1731" s="10">
        <f>'Volumi Totali'!B1731/'Volumi Totali'!N1731</f>
        <v>0.44018033630061576</v>
      </c>
      <c r="C1731" s="10">
        <f>'Volumi Totali'!C1731/'Volumi Totali'!N1731</f>
        <v>0.15271422032707041</v>
      </c>
      <c r="D1731" s="10">
        <f>'Volumi Totali'!D1731/'Volumi Totali'!N1731</f>
        <v>3.2744872699777446E-2</v>
      </c>
      <c r="E1731" s="10">
        <f>'Volumi Totali'!E1731/'Volumi Totali'!N1731</f>
        <v>1.7070355462167279E-2</v>
      </c>
      <c r="F1731" s="10">
        <f>'Volumi Totali'!F1731/'Volumi Totali'!N1731</f>
        <v>0.19748312122652409</v>
      </c>
      <c r="G1731" s="10">
        <f>'Volumi Totali'!G1731/'Volumi Totali'!N1731</f>
        <v>3.860959126667788E-2</v>
      </c>
      <c r="H1731" s="10">
        <f>'Volumi Totali'!H1731/'Volumi Totali'!N1731</f>
        <v>2.8041194988774058E-3</v>
      </c>
      <c r="I1731" s="10">
        <f>'Volumi Totali'!I1731/'Volumi Totali'!N1731</f>
        <v>1.0361167342850801E-2</v>
      </c>
      <c r="J1731" s="10">
        <f>'Volumi Totali'!J1731/'Volumi Totali'!N1731</f>
        <v>8.3029975008842391E-2</v>
      </c>
      <c r="K1731" s="10">
        <f>'Volumi Totali'!K1731/'Volumi Totali'!N1731</f>
        <v>1.397849975117626E-2</v>
      </c>
      <c r="L1731" s="10">
        <f>'Volumi Totali'!L1731/'Volumi Totali'!N1731</f>
        <v>1.1023741115420314E-2</v>
      </c>
      <c r="N1731" s="11">
        <f t="shared" si="27"/>
        <v>0.99999999999999989</v>
      </c>
      <c r="P1731" s="10">
        <f>(B1731*BTC!J1731+Indice!C1731*XRP!J1731+Indice!D1731*LTC!J1731+Indice!E1731*ETC!J1001+Indice!F1731*ETH!J1148+Indice!G1731*BCH!J1001+Indice!H1731*XMR!J1591+Indice!I1731*ZEC!J1001+Indice!J1731*EOS!J1001+Indice!K1731*DASH!J1687+Indice!L1731*XLM!J1515)</f>
        <v>-1.3804348021752155E-2</v>
      </c>
      <c r="Q1731" s="18">
        <f>((B$1706*BTC!E1731+Indice!C$1706*XRP!E1731+Indice!D$1706*LTC!E1731+Indice!F$1706*ETH!E1148+Indice!H$1706*XMR!E1226+Indice!K$1706*DASH!E1687+Indice!L$1706*XLM!E1515+E$1706*ETC!E971+I$1706*ZEC!E1032+J$1706*EOS!E1001+G$1706*BCH!E1001)/S$733)</f>
        <v>3849.0032073729485</v>
      </c>
      <c r="R1731" s="5"/>
      <c r="S1731" s="4"/>
      <c r="T1731" s="10"/>
      <c r="U1731" s="10"/>
    </row>
    <row r="1732" spans="1:21" x14ac:dyDescent="0.25">
      <c r="A1732" s="4">
        <v>43369</v>
      </c>
      <c r="B1732" s="10">
        <f>'Volumi Totali'!B1732/'Volumi Totali'!N1732</f>
        <v>0.42549277952475006</v>
      </c>
      <c r="C1732" s="10">
        <f>'Volumi Totali'!C1732/'Volumi Totali'!N1732</f>
        <v>0.17467421677823902</v>
      </c>
      <c r="D1732" s="10">
        <f>'Volumi Totali'!D1732/'Volumi Totali'!N1732</f>
        <v>2.8204706510331034E-2</v>
      </c>
      <c r="E1732" s="10">
        <f>'Volumi Totali'!E1732/'Volumi Totali'!N1732</f>
        <v>1.4771857365016508E-2</v>
      </c>
      <c r="F1732" s="10">
        <f>'Volumi Totali'!F1732/'Volumi Totali'!N1732</f>
        <v>0.16839246165988633</v>
      </c>
      <c r="G1732" s="10">
        <f>'Volumi Totali'!G1732/'Volumi Totali'!N1732</f>
        <v>8.2125773548375899E-2</v>
      </c>
      <c r="H1732" s="10">
        <f>'Volumi Totali'!H1732/'Volumi Totali'!N1732</f>
        <v>2.7872927045982073E-3</v>
      </c>
      <c r="I1732" s="10">
        <f>'Volumi Totali'!I1732/'Volumi Totali'!N1732</f>
        <v>1.2216867819473731E-2</v>
      </c>
      <c r="J1732" s="10">
        <f>'Volumi Totali'!J1732/'Volumi Totali'!N1732</f>
        <v>6.5510814135887913E-2</v>
      </c>
      <c r="K1732" s="10">
        <f>'Volumi Totali'!K1732/'Volumi Totali'!N1732</f>
        <v>1.7203724126679497E-2</v>
      </c>
      <c r="L1732" s="10">
        <f>'Volumi Totali'!L1732/'Volumi Totali'!N1732</f>
        <v>8.6195058267617749E-3</v>
      </c>
      <c r="N1732" s="11">
        <f t="shared" si="27"/>
        <v>0.99999999999999989</v>
      </c>
      <c r="P1732" s="10">
        <f>(B1732*BTC!J1732+Indice!C1732*XRP!J1732+Indice!D1732*LTC!J1732+Indice!E1732*ETC!J1002+Indice!F1732*ETH!J1149+Indice!G1732*BCH!J1002+Indice!H1732*XMR!J1592+Indice!I1732*ZEC!J1002+Indice!J1732*EOS!J1002+Indice!K1732*DASH!J1688+Indice!L1732*XLM!J1516)</f>
        <v>1.3535719183609627E-2</v>
      </c>
      <c r="Q1732" s="18">
        <f>((B$1706*BTC!E1732+Indice!C$1706*XRP!E1732+Indice!D$1706*LTC!E1732+Indice!F$1706*ETH!E1149+Indice!H$1706*XMR!E1227+Indice!K$1706*DASH!E1688+Indice!L$1706*XLM!E1516+E$1706*ETC!E972+I$1706*ZEC!E1033+J$1706*EOS!E1002+G$1706*BCH!E1002)/S$733)</f>
        <v>3879.5694270377394</v>
      </c>
      <c r="R1732" s="5"/>
      <c r="S1732" s="3"/>
      <c r="T1732" s="10"/>
      <c r="U1732" s="10"/>
    </row>
    <row r="1733" spans="1:21" x14ac:dyDescent="0.25">
      <c r="A1733" s="3">
        <v>43370</v>
      </c>
      <c r="B1733" s="10">
        <f>'Volumi Totali'!B1733/'Volumi Totali'!N1733</f>
        <v>0.43605568816978413</v>
      </c>
      <c r="C1733" s="10">
        <f>'Volumi Totali'!C1733/'Volumi Totali'!N1733</f>
        <v>7.8003234271441679E-2</v>
      </c>
      <c r="D1733" s="10">
        <f>'Volumi Totali'!D1733/'Volumi Totali'!N1733</f>
        <v>5.4357951040976099E-2</v>
      </c>
      <c r="E1733" s="10">
        <f>'Volumi Totali'!E1733/'Volumi Totali'!N1733</f>
        <v>1.6650688026193121E-2</v>
      </c>
      <c r="F1733" s="10">
        <f>'Volumi Totali'!F1733/'Volumi Totali'!N1733</f>
        <v>0.19217909677301129</v>
      </c>
      <c r="G1733" s="10">
        <f>'Volumi Totali'!G1733/'Volumi Totali'!N1733</f>
        <v>0.10253268597926879</v>
      </c>
      <c r="H1733" s="10">
        <f>'Volumi Totali'!H1733/'Volumi Totali'!N1733</f>
        <v>3.6697393248701156E-3</v>
      </c>
      <c r="I1733" s="10">
        <f>'Volumi Totali'!I1733/'Volumi Totali'!N1733</f>
        <v>1.2759532696372342E-2</v>
      </c>
      <c r="J1733" s="10">
        <f>'Volumi Totali'!J1733/'Volumi Totali'!N1733</f>
        <v>7.1335954621683323E-2</v>
      </c>
      <c r="K1733" s="10">
        <f>'Volumi Totali'!K1733/'Volumi Totali'!N1733</f>
        <v>2.3049527273232555E-2</v>
      </c>
      <c r="L1733" s="10">
        <f>'Volumi Totali'!L1733/'Volumi Totali'!N1733</f>
        <v>9.4059018231665691E-3</v>
      </c>
      <c r="N1733" s="11">
        <f t="shared" si="27"/>
        <v>0.99999999999999978</v>
      </c>
      <c r="P1733" s="10">
        <f>(B1733*BTC!J1733+Indice!C1733*XRP!J1733+Indice!D1733*LTC!J1733+Indice!E1733*ETC!J1003+Indice!F1733*ETH!J1150+Indice!G1733*BCH!J1003+Indice!H1733*XMR!J1593+Indice!I1733*ZEC!J1003+Indice!J1733*EOS!J1003+Indice!K1733*DASH!J1689+Indice!L1733*XLM!J1517)</f>
        <v>4.9163143416306489E-2</v>
      </c>
      <c r="Q1733" s="18">
        <f>((B$1706*BTC!E1733+Indice!C$1706*XRP!E1733+Indice!D$1706*LTC!E1733+Indice!F$1706*ETH!E1150+Indice!H$1706*XMR!E1228+Indice!K$1706*DASH!E1689+Indice!L$1706*XLM!E1517+E$1706*ETC!E973+I$1706*ZEC!E1034+J$1706*EOS!E1003+G$1706*BCH!E1003)/S$733)</f>
        <v>3991.1981452114278</v>
      </c>
      <c r="R1733" s="5"/>
      <c r="S1733" s="4"/>
      <c r="T1733" s="10"/>
      <c r="U1733" s="10"/>
    </row>
    <row r="1734" spans="1:21" x14ac:dyDescent="0.25">
      <c r="A1734" s="4">
        <v>43371</v>
      </c>
      <c r="B1734" s="10">
        <f>'Volumi Totali'!B1734/'Volumi Totali'!N1734</f>
        <v>0.48355052796990955</v>
      </c>
      <c r="C1734" s="10">
        <f>'Volumi Totali'!C1734/'Volumi Totali'!N1734</f>
        <v>6.9262624957777338E-2</v>
      </c>
      <c r="D1734" s="10">
        <f>'Volumi Totali'!D1734/'Volumi Totali'!N1734</f>
        <v>4.4345321979427088E-2</v>
      </c>
      <c r="E1734" s="10">
        <f>'Volumi Totali'!E1734/'Volumi Totali'!N1734</f>
        <v>1.5217999327831758E-2</v>
      </c>
      <c r="F1734" s="10">
        <f>'Volumi Totali'!F1734/'Volumi Totali'!N1734</f>
        <v>0.1946109510964624</v>
      </c>
      <c r="G1734" s="10">
        <f>'Volumi Totali'!G1734/'Volumi Totali'!N1734</f>
        <v>6.4979992136565023E-2</v>
      </c>
      <c r="H1734" s="10">
        <f>'Volumi Totali'!H1734/'Volumi Totali'!N1734</f>
        <v>3.4157880540050499E-3</v>
      </c>
      <c r="I1734" s="10">
        <f>'Volumi Totali'!I1734/'Volumi Totali'!N1734</f>
        <v>1.5919637129438134E-2</v>
      </c>
      <c r="J1734" s="10">
        <f>'Volumi Totali'!J1734/'Volumi Totali'!N1734</f>
        <v>8.1012840203205719E-2</v>
      </c>
      <c r="K1734" s="10">
        <f>'Volumi Totali'!K1734/'Volumi Totali'!N1734</f>
        <v>2.1608824235179118E-2</v>
      </c>
      <c r="L1734" s="10">
        <f>'Volumi Totali'!L1734/'Volumi Totali'!N1734</f>
        <v>6.0754929101988087E-3</v>
      </c>
      <c r="N1734" s="11">
        <f t="shared" si="27"/>
        <v>0.99999999999999989</v>
      </c>
      <c r="P1734" s="10">
        <f>(B1734*BTC!J1734+Indice!C1734*XRP!J1734+Indice!D1734*LTC!J1734+Indice!E1734*ETC!J1004+Indice!F1734*ETH!J1151+Indice!G1734*BCH!J1004+Indice!H1734*XMR!J1594+Indice!I1734*ZEC!J1004+Indice!J1734*EOS!J1004+Indice!K1734*DASH!J1690+Indice!L1734*XLM!J1518)</f>
        <v>-1.4060051860009231E-2</v>
      </c>
      <c r="Q1734" s="18">
        <f>((B$1706*BTC!E1734+Indice!C$1706*XRP!E1734+Indice!D$1706*LTC!E1734+Indice!F$1706*ETH!E1151+Indice!H$1706*XMR!E1229+Indice!K$1706*DASH!E1690+Indice!L$1706*XLM!E1518+E$1706*ETC!E974+I$1706*ZEC!E1035+J$1706*EOS!E1004+G$1706*BCH!E1004)/S$733)</f>
        <v>3969.5092705758634</v>
      </c>
      <c r="R1734" s="5"/>
      <c r="S1734" s="3"/>
      <c r="T1734" s="10"/>
      <c r="U1734" s="10"/>
    </row>
    <row r="1735" spans="1:21" x14ac:dyDescent="0.25">
      <c r="A1735" s="3">
        <v>43372</v>
      </c>
      <c r="B1735" s="10">
        <f>'Volumi Totali'!B1735/'Volumi Totali'!N1735</f>
        <v>0.4404339454605733</v>
      </c>
      <c r="C1735" s="10">
        <f>'Volumi Totali'!C1735/'Volumi Totali'!N1735</f>
        <v>0.10440055553122544</v>
      </c>
      <c r="D1735" s="10">
        <f>'Volumi Totali'!D1735/'Volumi Totali'!N1735</f>
        <v>3.5934453807313763E-2</v>
      </c>
      <c r="E1735" s="10">
        <f>'Volumi Totali'!E1735/'Volumi Totali'!N1735</f>
        <v>1.567406234777316E-2</v>
      </c>
      <c r="F1735" s="10">
        <f>'Volumi Totali'!F1735/'Volumi Totali'!N1735</f>
        <v>0.22292950782885068</v>
      </c>
      <c r="G1735" s="10">
        <f>'Volumi Totali'!G1735/'Volumi Totali'!N1735</f>
        <v>5.8652528230576567E-2</v>
      </c>
      <c r="H1735" s="10">
        <f>'Volumi Totali'!H1735/'Volumi Totali'!N1735</f>
        <v>3.449517006757336E-3</v>
      </c>
      <c r="I1735" s="10">
        <f>'Volumi Totali'!I1735/'Volumi Totali'!N1735</f>
        <v>1.452243349290374E-2</v>
      </c>
      <c r="J1735" s="10">
        <f>'Volumi Totali'!J1735/'Volumi Totali'!N1735</f>
        <v>6.8453182486977127E-2</v>
      </c>
      <c r="K1735" s="10">
        <f>'Volumi Totali'!K1735/'Volumi Totali'!N1735</f>
        <v>3.0016534907440075E-2</v>
      </c>
      <c r="L1735" s="10">
        <f>'Volumi Totali'!L1735/'Volumi Totali'!N1735</f>
        <v>5.5332788996088388E-3</v>
      </c>
      <c r="N1735" s="11">
        <f t="shared" si="27"/>
        <v>1</v>
      </c>
      <c r="P1735" s="10">
        <f>(B1735*BTC!J1735+Indice!C1735*XRP!J1735+Indice!D1735*LTC!J1735+Indice!E1735*ETC!J1005+Indice!F1735*ETH!J1152+Indice!G1735*BCH!J1005+Indice!H1735*XMR!J1595+Indice!I1735*ZEC!J1005+Indice!J1735*EOS!J1005+Indice!K1735*DASH!J1691+Indice!L1735*XLM!J1519)</f>
        <v>1.2473961487032389E-2</v>
      </c>
      <c r="Q1735" s="18">
        <f>((B$1706*BTC!E1735+Indice!C$1706*XRP!E1735+Indice!D$1706*LTC!E1735+Indice!F$1706*ETH!E1152+Indice!H$1706*XMR!E1230+Indice!K$1706*DASH!E1691+Indice!L$1706*XLM!E1519+E$1706*ETC!E975+I$1706*ZEC!E1036+J$1706*EOS!E1005+G$1706*BCH!E1005)/S$733)</f>
        <v>3946.3542399075336</v>
      </c>
      <c r="R1735" s="5"/>
      <c r="S1735" s="4"/>
      <c r="T1735" s="10"/>
      <c r="U1735" s="10"/>
    </row>
    <row r="1736" spans="1:21" x14ac:dyDescent="0.25">
      <c r="A1736" s="4">
        <v>43373</v>
      </c>
      <c r="B1736" s="10">
        <f>'Volumi Totali'!B1736/'Volumi Totali'!N1736</f>
        <v>0.41745137149101103</v>
      </c>
      <c r="C1736" s="10">
        <f>'Volumi Totali'!C1736/'Volumi Totali'!N1736</f>
        <v>0.13869430367166394</v>
      </c>
      <c r="D1736" s="10">
        <f>'Volumi Totali'!D1736/'Volumi Totali'!N1736</f>
        <v>4.8292678149225214E-2</v>
      </c>
      <c r="E1736" s="10">
        <f>'Volumi Totali'!E1736/'Volumi Totali'!N1736</f>
        <v>2.0609828335290466E-2</v>
      </c>
      <c r="F1736" s="10">
        <f>'Volumi Totali'!F1736/'Volumi Totali'!N1736</f>
        <v>0.18415389314332564</v>
      </c>
      <c r="G1736" s="10">
        <f>'Volumi Totali'!G1736/'Volumi Totali'!N1736</f>
        <v>4.9801843898274113E-2</v>
      </c>
      <c r="H1736" s="10">
        <f>'Volumi Totali'!H1736/'Volumi Totali'!N1736</f>
        <v>2.7364515867836382E-3</v>
      </c>
      <c r="I1736" s="10">
        <f>'Volumi Totali'!I1736/'Volumi Totali'!N1736</f>
        <v>1.5750646308133012E-2</v>
      </c>
      <c r="J1736" s="10">
        <f>'Volumi Totali'!J1736/'Volumi Totali'!N1736</f>
        <v>8.6364041297842489E-2</v>
      </c>
      <c r="K1736" s="10">
        <f>'Volumi Totali'!K1736/'Volumi Totali'!N1736</f>
        <v>2.9379344451316763E-2</v>
      </c>
      <c r="L1736" s="10">
        <f>'Volumi Totali'!L1736/'Volumi Totali'!N1736</f>
        <v>6.765597667133692E-3</v>
      </c>
      <c r="N1736" s="11">
        <f t="shared" si="27"/>
        <v>1</v>
      </c>
      <c r="P1736" s="10">
        <f>(B1736*BTC!J1736+Indice!C1736*XRP!J1736+Indice!D1736*LTC!J1736+Indice!E1736*ETC!J1006+Indice!F1736*ETH!J1153+Indice!G1736*BCH!J1006+Indice!H1736*XMR!J1596+Indice!I1736*ZEC!J1006+Indice!J1736*EOS!J1006+Indice!K1736*DASH!J1692+Indice!L1736*XLM!J1520)</f>
        <v>3.9688155300138233E-3</v>
      </c>
      <c r="Q1736" s="18">
        <f>((B$1706*BTC!E1736+Indice!C$1706*XRP!E1736+Indice!D$1706*LTC!E1736+Indice!F$1706*ETH!E1153+Indice!H$1706*XMR!E1231+Indice!K$1706*DASH!E1692+Indice!L$1706*XLM!E1520+E$1706*ETC!E976+I$1706*ZEC!E1037+J$1706*EOS!E1006+G$1706*BCH!E1006)/S$733)</f>
        <v>3960.0555385243374</v>
      </c>
      <c r="R1736" s="5"/>
      <c r="S1736" s="3"/>
      <c r="T1736" s="10"/>
      <c r="U1736" s="10"/>
    </row>
    <row r="1737" spans="1:21" x14ac:dyDescent="0.25">
      <c r="A1737" s="3">
        <v>43374</v>
      </c>
      <c r="B1737" s="10">
        <f>'Volumi Totali'!B1737/'Volumi Totali'!N1737</f>
        <v>0.42559796616897355</v>
      </c>
      <c r="C1737" s="10">
        <f>'Volumi Totali'!C1737/'Volumi Totali'!N1737</f>
        <v>0.15028475759716414</v>
      </c>
      <c r="D1737" s="10">
        <f>'Volumi Totali'!D1737/'Volumi Totali'!N1737</f>
        <v>4.8568421204689981E-2</v>
      </c>
      <c r="E1737" s="10">
        <f>'Volumi Totali'!E1737/'Volumi Totali'!N1737</f>
        <v>1.9019935951759444E-2</v>
      </c>
      <c r="F1737" s="10">
        <f>'Volumi Totali'!F1737/'Volumi Totali'!N1737</f>
        <v>0.16993197923376963</v>
      </c>
      <c r="G1737" s="10">
        <f>'Volumi Totali'!G1737/'Volumi Totali'!N1737</f>
        <v>4.7964537732946559E-2</v>
      </c>
      <c r="H1737" s="10">
        <f>'Volumi Totali'!H1737/'Volumi Totali'!N1737</f>
        <v>2.1976167335099471E-3</v>
      </c>
      <c r="I1737" s="10">
        <f>'Volumi Totali'!I1737/'Volumi Totali'!N1737</f>
        <v>1.6068597758431783E-2</v>
      </c>
      <c r="J1737" s="10">
        <f>'Volumi Totali'!J1737/'Volumi Totali'!N1737</f>
        <v>7.3994393872202829E-2</v>
      </c>
      <c r="K1737" s="10">
        <f>'Volumi Totali'!K1737/'Volumi Totali'!N1737</f>
        <v>3.9158178568736178E-2</v>
      </c>
      <c r="L1737" s="10">
        <f>'Volumi Totali'!L1737/'Volumi Totali'!N1737</f>
        <v>7.2136151778159187E-3</v>
      </c>
      <c r="N1737" s="11">
        <f t="shared" si="27"/>
        <v>0.99999999999999989</v>
      </c>
      <c r="P1737" s="10">
        <f>(B1737*BTC!J1737+Indice!C1737*XRP!J1737+Indice!D1737*LTC!J1737+Indice!E1737*ETC!J1007+Indice!F1737*ETH!J1154+Indice!G1737*BCH!J1007+Indice!H1737*XMR!J1597+Indice!I1737*ZEC!J1007+Indice!J1737*EOS!J1007+Indice!K1737*DASH!J1693+Indice!L1737*XLM!J1521)</f>
        <v>-6.7259482001437261E-3</v>
      </c>
      <c r="Q1737" s="18">
        <f>((B$1736*BTC!E1737+Indice!C$1736*XRP!E1737+Indice!D$1736*LTC!E1737+Indice!F$1736*ETH!E1154+Indice!H$1736*XMR!E1232+Indice!K$1736*DASH!E1693+Indice!L$1736*XLM!E1521+E$1736*ETC!E977+I$1736*ZEC!E1038+J$1736*EOS!E1007+G$1736*BCH!E1007)/S$733)</f>
        <v>3072.9129990246347</v>
      </c>
      <c r="R1737" s="5"/>
      <c r="S1737" s="4"/>
      <c r="T1737" s="10"/>
      <c r="U1737" s="10"/>
    </row>
    <row r="1738" spans="1:21" x14ac:dyDescent="0.25">
      <c r="A1738" s="4">
        <v>43375</v>
      </c>
      <c r="B1738" s="10">
        <f>'Volumi Totali'!B1738/'Volumi Totali'!N1738</f>
        <v>0.47381386740070192</v>
      </c>
      <c r="C1738" s="10">
        <f>'Volumi Totali'!C1738/'Volumi Totali'!N1738</f>
        <v>8.855358590673619E-2</v>
      </c>
      <c r="D1738" s="10">
        <f>'Volumi Totali'!D1738/'Volumi Totali'!N1738</f>
        <v>5.2966285851101524E-2</v>
      </c>
      <c r="E1738" s="10">
        <f>'Volumi Totali'!E1738/'Volumi Totali'!N1738</f>
        <v>1.7709169260307595E-2</v>
      </c>
      <c r="F1738" s="10">
        <f>'Volumi Totali'!F1738/'Volumi Totali'!N1738</f>
        <v>0.18361677513941649</v>
      </c>
      <c r="G1738" s="10">
        <f>'Volumi Totali'!G1738/'Volumi Totali'!N1738</f>
        <v>6.3856624790084041E-2</v>
      </c>
      <c r="H1738" s="10">
        <f>'Volumi Totali'!H1738/'Volumi Totali'!N1738</f>
        <v>3.7991102359350775E-3</v>
      </c>
      <c r="I1738" s="10">
        <f>'Volumi Totali'!I1738/'Volumi Totali'!N1738</f>
        <v>1.5930727056607186E-2</v>
      </c>
      <c r="J1738" s="10">
        <f>'Volumi Totali'!J1738/'Volumi Totali'!N1738</f>
        <v>6.7235855490473548E-2</v>
      </c>
      <c r="K1738" s="10">
        <f>'Volumi Totali'!K1738/'Volumi Totali'!N1738</f>
        <v>2.6458852472313291E-2</v>
      </c>
      <c r="L1738" s="10">
        <f>'Volumi Totali'!L1738/'Volumi Totali'!N1738</f>
        <v>6.0591463963231302E-3</v>
      </c>
      <c r="N1738" s="11">
        <f t="shared" si="27"/>
        <v>0.99999999999999989</v>
      </c>
      <c r="P1738" s="10">
        <f>(B1738*BTC!J1738+Indice!C1738*XRP!J1738+Indice!D1738*LTC!J1738+Indice!E1738*ETC!J1008+Indice!F1738*ETH!J1155+Indice!G1738*BCH!J1008+Indice!H1738*XMR!J1598+Indice!I1738*ZEC!J1008+Indice!J1738*EOS!J1008+Indice!K1738*DASH!J1694+Indice!L1738*XLM!J1522)</f>
        <v>-1.5522567317900037E-2</v>
      </c>
      <c r="Q1738" s="18">
        <f>((B$1736*BTC!E1738+Indice!C$1736*XRP!E1738+Indice!D$1736*LTC!E1738+Indice!F$1736*ETH!E1155+Indice!H$1736*XMR!E1233+Indice!K$1736*DASH!E1694+Indice!L$1736*XLM!E1522+E$1736*ETC!E978+I$1736*ZEC!E1039+J$1736*EOS!E1008+G$1736*BCH!E1008)/S$733)</f>
        <v>3056.928078554959</v>
      </c>
      <c r="R1738" s="5"/>
      <c r="S1738" s="3"/>
      <c r="T1738" s="10"/>
      <c r="U1738" s="10"/>
    </row>
    <row r="1739" spans="1:21" x14ac:dyDescent="0.25">
      <c r="A1739" s="3">
        <v>43376</v>
      </c>
      <c r="B1739" s="10">
        <f>'Volumi Totali'!B1739/'Volumi Totali'!N1739</f>
        <v>0.45250181361696945</v>
      </c>
      <c r="C1739" s="10">
        <f>'Volumi Totali'!C1739/'Volumi Totali'!N1739</f>
        <v>9.1870098823892923E-2</v>
      </c>
      <c r="D1739" s="10">
        <f>'Volumi Totali'!D1739/'Volumi Totali'!N1739</f>
        <v>5.2669012915457857E-2</v>
      </c>
      <c r="E1739" s="10">
        <f>'Volumi Totali'!E1739/'Volumi Totali'!N1739</f>
        <v>1.8720114723052038E-2</v>
      </c>
      <c r="F1739" s="10">
        <f>'Volumi Totali'!F1739/'Volumi Totali'!N1739</f>
        <v>0.19601765205348259</v>
      </c>
      <c r="G1739" s="10">
        <f>'Volumi Totali'!G1739/'Volumi Totali'!N1739</f>
        <v>5.9648183276766582E-2</v>
      </c>
      <c r="H1739" s="10">
        <f>'Volumi Totali'!H1739/'Volumi Totali'!N1739</f>
        <v>2.8635714324709918E-3</v>
      </c>
      <c r="I1739" s="10">
        <f>'Volumi Totali'!I1739/'Volumi Totali'!N1739</f>
        <v>1.5535510300730932E-2</v>
      </c>
      <c r="J1739" s="10">
        <f>'Volumi Totali'!J1739/'Volumi Totali'!N1739</f>
        <v>6.9347037011242577E-2</v>
      </c>
      <c r="K1739" s="10">
        <f>'Volumi Totali'!K1739/'Volumi Totali'!N1739</f>
        <v>3.5278940232373684E-2</v>
      </c>
      <c r="L1739" s="10">
        <f>'Volumi Totali'!L1739/'Volumi Totali'!N1739</f>
        <v>5.548065613560348E-3</v>
      </c>
      <c r="N1739" s="11">
        <f t="shared" si="27"/>
        <v>1</v>
      </c>
      <c r="P1739" s="10">
        <f>(B1739*BTC!J1739+Indice!C1739*XRP!J1739+Indice!D1739*LTC!J1739+Indice!E1739*ETC!J1009+Indice!F1739*ETH!J1156+Indice!G1739*BCH!J1009+Indice!H1739*XMR!J1599+Indice!I1739*ZEC!J1009+Indice!J1739*EOS!J1009+Indice!K1739*DASH!J1695+Indice!L1739*XLM!J1523)</f>
        <v>-1.1567724082089047E-2</v>
      </c>
      <c r="Q1739" s="18">
        <f>((B$1736*BTC!E1739+Indice!C$1736*XRP!E1739+Indice!D$1736*LTC!E1739+Indice!F$1736*ETH!E1156+Indice!H$1736*XMR!E1234+Indice!K$1736*DASH!E1695+Indice!L$1736*XLM!E1523+E$1736*ETC!E979+I$1736*ZEC!E1040+J$1736*EOS!E1009+G$1736*BCH!E1009)/S$733)</f>
        <v>3029.9872050982667</v>
      </c>
      <c r="R1739" s="5"/>
      <c r="S1739" s="4"/>
      <c r="T1739" s="10"/>
      <c r="U1739" s="10"/>
    </row>
    <row r="1740" spans="1:21" x14ac:dyDescent="0.25">
      <c r="A1740" s="4">
        <v>43377</v>
      </c>
      <c r="B1740" s="10">
        <f>'Volumi Totali'!B1740/'Volumi Totali'!N1740</f>
        <v>0.47757833180596343</v>
      </c>
      <c r="C1740" s="10">
        <f>'Volumi Totali'!C1740/'Volumi Totali'!N1740</f>
        <v>7.7341882374619683E-2</v>
      </c>
      <c r="D1740" s="10">
        <f>'Volumi Totali'!D1740/'Volumi Totali'!N1740</f>
        <v>4.2751261581017309E-2</v>
      </c>
      <c r="E1740" s="10">
        <f>'Volumi Totali'!E1740/'Volumi Totali'!N1740</f>
        <v>1.6525456231131185E-2</v>
      </c>
      <c r="F1740" s="10">
        <f>'Volumi Totali'!F1740/'Volumi Totali'!N1740</f>
        <v>0.18408068494687196</v>
      </c>
      <c r="G1740" s="10">
        <f>'Volumi Totali'!G1740/'Volumi Totali'!N1740</f>
        <v>5.8078544783396628E-2</v>
      </c>
      <c r="H1740" s="10">
        <f>'Volumi Totali'!H1740/'Volumi Totali'!N1740</f>
        <v>3.2022573928240138E-3</v>
      </c>
      <c r="I1740" s="10">
        <f>'Volumi Totali'!I1740/'Volumi Totali'!N1740</f>
        <v>2.1096057083799885E-2</v>
      </c>
      <c r="J1740" s="10">
        <f>'Volumi Totali'!J1740/'Volumi Totali'!N1740</f>
        <v>7.6354478308557919E-2</v>
      </c>
      <c r="K1740" s="10">
        <f>'Volumi Totali'!K1740/'Volumi Totali'!N1740</f>
        <v>3.8490717549496026E-2</v>
      </c>
      <c r="L1740" s="10">
        <f>'Volumi Totali'!L1740/'Volumi Totali'!N1740</f>
        <v>4.5003279423219663E-3</v>
      </c>
      <c r="N1740" s="11">
        <f t="shared" si="27"/>
        <v>0.99999999999999989</v>
      </c>
      <c r="P1740" s="10">
        <f>(B1740*BTC!J1740+Indice!C1740*XRP!J1740+Indice!D1740*LTC!J1740+Indice!E1740*ETC!J1010+Indice!F1740*ETH!J1157+Indice!G1740*BCH!J1010+Indice!H1740*XMR!J1600+Indice!I1740*ZEC!J1010+Indice!J1740*EOS!J1010+Indice!K1740*DASH!J1696+Indice!L1740*XLM!J1524)</f>
        <v>9.7817809424288905E-3</v>
      </c>
      <c r="Q1740" s="18">
        <f>((B$1736*BTC!E1740+Indice!C$1736*XRP!E1740+Indice!D$1736*LTC!E1740+Indice!F$1736*ETH!E1157+Indice!H$1736*XMR!E1235+Indice!K$1736*DASH!E1696+Indice!L$1736*XLM!E1524+E$1736*ETC!E980+I$1736*ZEC!E1041+J$1736*EOS!E1010+G$1736*BCH!E1010)/S$733)</f>
        <v>3063.9987477839791</v>
      </c>
      <c r="R1740" s="5"/>
      <c r="S1740" s="3"/>
      <c r="T1740" s="10"/>
      <c r="U1740" s="10"/>
    </row>
    <row r="1741" spans="1:21" x14ac:dyDescent="0.25">
      <c r="A1741" s="3">
        <v>43378</v>
      </c>
      <c r="B1741" s="10">
        <f>'Volumi Totali'!B1741/'Volumi Totali'!N1741</f>
        <v>0.47745868954983184</v>
      </c>
      <c r="C1741" s="10">
        <f>'Volumi Totali'!C1741/'Volumi Totali'!N1741</f>
        <v>7.6678968234074524E-2</v>
      </c>
      <c r="D1741" s="10">
        <f>'Volumi Totali'!D1741/'Volumi Totali'!N1741</f>
        <v>4.8349275823977113E-2</v>
      </c>
      <c r="E1741" s="10">
        <f>'Volumi Totali'!E1741/'Volumi Totali'!N1741</f>
        <v>1.9144123275503157E-2</v>
      </c>
      <c r="F1741" s="10">
        <f>'Volumi Totali'!F1741/'Volumi Totali'!N1741</f>
        <v>0.20122188590525433</v>
      </c>
      <c r="G1741" s="10">
        <f>'Volumi Totali'!G1741/'Volumi Totali'!N1741</f>
        <v>5.0055980942226332E-2</v>
      </c>
      <c r="H1741" s="10">
        <f>'Volumi Totali'!H1741/'Volumi Totali'!N1741</f>
        <v>2.7005578457490473E-3</v>
      </c>
      <c r="I1741" s="10">
        <f>'Volumi Totali'!I1741/'Volumi Totali'!N1741</f>
        <v>1.9142952874248644E-2</v>
      </c>
      <c r="J1741" s="10">
        <f>'Volumi Totali'!J1741/'Volumi Totali'!N1741</f>
        <v>7.2116614099394766E-2</v>
      </c>
      <c r="K1741" s="10">
        <f>'Volumi Totali'!K1741/'Volumi Totali'!N1741</f>
        <v>2.8189114214971889E-2</v>
      </c>
      <c r="L1741" s="10">
        <f>'Volumi Totali'!L1741/'Volumi Totali'!N1741</f>
        <v>4.941837234768382E-3</v>
      </c>
      <c r="N1741" s="11">
        <f t="shared" si="27"/>
        <v>0.99999999999999989</v>
      </c>
      <c r="P1741" s="10">
        <f>(B1741*BTC!J1741+Indice!C1741*XRP!J1741+Indice!D1741*LTC!J1741+Indice!E1741*ETC!J1011+Indice!F1741*ETH!J1158+Indice!G1741*BCH!J1011+Indice!H1741*XMR!J1601+Indice!I1741*ZEC!J1011+Indice!J1741*EOS!J1011+Indice!K1741*DASH!J1697+Indice!L1741*XLM!J1525)</f>
        <v>9.2168603721873195E-3</v>
      </c>
      <c r="Q1741" s="18">
        <f>((B$1736*BTC!E1741+Indice!C$1736*XRP!E1741+Indice!D$1736*LTC!E1741+Indice!F$1736*ETH!E1158+Indice!H$1736*XMR!E1236+Indice!K$1736*DASH!E1697+Indice!L$1736*XLM!E1525+E$1736*ETC!E981+I$1736*ZEC!E1042+J$1736*EOS!E1011+G$1736*BCH!E1011)/S$733)</f>
        <v>3086.3774590764706</v>
      </c>
      <c r="R1741" s="5"/>
      <c r="S1741" s="4"/>
      <c r="T1741" s="10"/>
      <c r="U1741" s="10"/>
    </row>
    <row r="1742" spans="1:21" x14ac:dyDescent="0.25">
      <c r="A1742" s="4">
        <v>43379</v>
      </c>
      <c r="B1742" s="10">
        <f>'Volumi Totali'!B1742/'Volumi Totali'!N1742</f>
        <v>0.44554325937281147</v>
      </c>
      <c r="C1742" s="10">
        <f>'Volumi Totali'!C1742/'Volumi Totali'!N1742</f>
        <v>9.1872197176107478E-2</v>
      </c>
      <c r="D1742" s="10">
        <f>'Volumi Totali'!D1742/'Volumi Totali'!N1742</f>
        <v>5.1378242190555028E-2</v>
      </c>
      <c r="E1742" s="10">
        <f>'Volumi Totali'!E1742/'Volumi Totali'!N1742</f>
        <v>2.001755908491018E-2</v>
      </c>
      <c r="F1742" s="10">
        <f>'Volumi Totali'!F1742/'Volumi Totali'!N1742</f>
        <v>0.20571388926240664</v>
      </c>
      <c r="G1742" s="10">
        <f>'Volumi Totali'!G1742/'Volumi Totali'!N1742</f>
        <v>5.3451687080235046E-2</v>
      </c>
      <c r="H1742" s="10">
        <f>'Volumi Totali'!H1742/'Volumi Totali'!N1742</f>
        <v>3.1323095937242605E-3</v>
      </c>
      <c r="I1742" s="10">
        <f>'Volumi Totali'!I1742/'Volumi Totali'!N1742</f>
        <v>2.0106811524788958E-2</v>
      </c>
      <c r="J1742" s="10">
        <f>'Volumi Totali'!J1742/'Volumi Totali'!N1742</f>
        <v>6.643702865861674E-2</v>
      </c>
      <c r="K1742" s="10">
        <f>'Volumi Totali'!K1742/'Volumi Totali'!N1742</f>
        <v>3.7646214426786249E-2</v>
      </c>
      <c r="L1742" s="10">
        <f>'Volumi Totali'!L1742/'Volumi Totali'!N1742</f>
        <v>4.7008016290579482E-3</v>
      </c>
      <c r="N1742" s="11">
        <f t="shared" si="27"/>
        <v>1</v>
      </c>
      <c r="P1742" s="10">
        <f>(B1742*BTC!J1742+Indice!C1742*XRP!J1742+Indice!D1742*LTC!J1742+Indice!E1742*ETC!J1012+Indice!F1742*ETH!J1159+Indice!G1742*BCH!J1012+Indice!H1742*XMR!J1602+Indice!I1742*ZEC!J1012+Indice!J1742*EOS!J1012+Indice!K1742*DASH!J1698+Indice!L1742*XLM!J1526)</f>
        <v>-1.6182778698136932E-2</v>
      </c>
      <c r="Q1742" s="18">
        <f>((B$1736*BTC!E1742+Indice!C$1736*XRP!E1742+Indice!D$1736*LTC!E1742+Indice!F$1736*ETH!E1159+Indice!H$1736*XMR!E1237+Indice!K$1736*DASH!E1698+Indice!L$1736*XLM!E1526+E$1736*ETC!E982+I$1736*ZEC!E1043+J$1736*EOS!E1012+G$1736*BCH!E1012)/S$733)</f>
        <v>3069.5991700519567</v>
      </c>
      <c r="R1742" s="5"/>
      <c r="S1742" s="3"/>
      <c r="T1742" s="10"/>
      <c r="U1742" s="10"/>
    </row>
    <row r="1743" spans="1:21" x14ac:dyDescent="0.25">
      <c r="A1743" s="3">
        <v>43380</v>
      </c>
      <c r="B1743" s="10">
        <f>'Volumi Totali'!B1743/'Volumi Totali'!N1743</f>
        <v>0.45740516979626111</v>
      </c>
      <c r="C1743" s="10">
        <f>'Volumi Totali'!C1743/'Volumi Totali'!N1743</f>
        <v>7.589390387883424E-2</v>
      </c>
      <c r="D1743" s="10">
        <f>'Volumi Totali'!D1743/'Volumi Totali'!N1743</f>
        <v>6.0210772979504376E-2</v>
      </c>
      <c r="E1743" s="10">
        <f>'Volumi Totali'!E1743/'Volumi Totali'!N1743</f>
        <v>2.1148122762084658E-2</v>
      </c>
      <c r="F1743" s="10">
        <f>'Volumi Totali'!F1743/'Volumi Totali'!N1743</f>
        <v>0.20341107232499736</v>
      </c>
      <c r="G1743" s="10">
        <f>'Volumi Totali'!G1743/'Volumi Totali'!N1743</f>
        <v>5.2900877771176379E-2</v>
      </c>
      <c r="H1743" s="10">
        <f>'Volumi Totali'!H1743/'Volumi Totali'!N1743</f>
        <v>3.4587960750328012E-3</v>
      </c>
      <c r="I1743" s="10">
        <f>'Volumi Totali'!I1743/'Volumi Totali'!N1743</f>
        <v>1.9517492137685093E-2</v>
      </c>
      <c r="J1743" s="10">
        <f>'Volumi Totali'!J1743/'Volumi Totali'!N1743</f>
        <v>7.2751744510558367E-2</v>
      </c>
      <c r="K1743" s="10">
        <f>'Volumi Totali'!K1743/'Volumi Totali'!N1743</f>
        <v>2.8673535658978531E-2</v>
      </c>
      <c r="L1743" s="10">
        <f>'Volumi Totali'!L1743/'Volumi Totali'!N1743</f>
        <v>4.6285121048871194E-3</v>
      </c>
      <c r="N1743" s="11">
        <f t="shared" si="27"/>
        <v>1</v>
      </c>
      <c r="P1743" s="10">
        <f>(B1743*BTC!J1743+Indice!C1743*XRP!J1743+Indice!D1743*LTC!J1743+Indice!E1743*ETC!J1013+Indice!F1743*ETH!J1160+Indice!G1743*BCH!J1013+Indice!H1743*XMR!J1603+Indice!I1743*ZEC!J1013+Indice!J1743*EOS!J1013+Indice!K1743*DASH!J1699+Indice!L1743*XLM!J1527)</f>
        <v>2.3521635765693708E-3</v>
      </c>
      <c r="Q1743" s="18">
        <f>((B$1736*BTC!E1743+Indice!C$1736*XRP!E1743+Indice!D$1736*LTC!E1743+Indice!F$1736*ETH!E1160+Indice!H$1736*XMR!E1238+Indice!K$1736*DASH!E1699+Indice!L$1736*XLM!E1527+E$1736*ETC!E983+I$1736*ZEC!E1044+J$1736*EOS!E1013+G$1736*BCH!E1013)/S$733)</f>
        <v>3076.9198744829305</v>
      </c>
      <c r="R1743" s="5"/>
      <c r="S1743" s="4"/>
      <c r="T1743" s="10"/>
      <c r="U1743" s="10"/>
    </row>
    <row r="1744" spans="1:21" x14ac:dyDescent="0.25">
      <c r="A1744" s="4">
        <v>43381</v>
      </c>
      <c r="B1744" s="10">
        <f>'Volumi Totali'!B1744/'Volumi Totali'!N1744</f>
        <v>0.49853878248527395</v>
      </c>
      <c r="C1744" s="10">
        <f>'Volumi Totali'!C1744/'Volumi Totali'!N1744</f>
        <v>6.7754350291013274E-2</v>
      </c>
      <c r="D1744" s="10">
        <f>'Volumi Totali'!D1744/'Volumi Totali'!N1744</f>
        <v>4.3522578778438292E-2</v>
      </c>
      <c r="E1744" s="10">
        <f>'Volumi Totali'!E1744/'Volumi Totali'!N1744</f>
        <v>1.9992364055457262E-2</v>
      </c>
      <c r="F1744" s="10">
        <f>'Volumi Totali'!F1744/'Volumi Totali'!N1744</f>
        <v>0.18425136298703637</v>
      </c>
      <c r="G1744" s="10">
        <f>'Volumi Totali'!G1744/'Volumi Totali'!N1744</f>
        <v>4.9844231842670478E-2</v>
      </c>
      <c r="H1744" s="10">
        <f>'Volumi Totali'!H1744/'Volumi Totali'!N1744</f>
        <v>1.3441452254625627E-2</v>
      </c>
      <c r="I1744" s="10">
        <f>'Volumi Totali'!I1744/'Volumi Totali'!N1744</f>
        <v>1.9963675393882795E-2</v>
      </c>
      <c r="J1744" s="10">
        <f>'Volumi Totali'!J1744/'Volumi Totali'!N1744</f>
        <v>7.862083857183283E-2</v>
      </c>
      <c r="K1744" s="10">
        <f>'Volumi Totali'!K1744/'Volumi Totali'!N1744</f>
        <v>1.8819511436853949E-2</v>
      </c>
      <c r="L1744" s="10">
        <f>'Volumi Totali'!L1744/'Volumi Totali'!N1744</f>
        <v>5.2508519029151636E-3</v>
      </c>
      <c r="N1744" s="11">
        <f t="shared" si="27"/>
        <v>1</v>
      </c>
      <c r="P1744" s="10">
        <f>(B1744*BTC!J1744+Indice!C1744*XRP!J1744+Indice!D1744*LTC!J1744+Indice!E1744*ETC!J1014+Indice!F1744*ETH!J1161+Indice!G1744*BCH!J1014+Indice!H1744*XMR!J1604+Indice!I1744*ZEC!J1014+Indice!J1744*EOS!J1014+Indice!K1744*DASH!J1700+Indice!L1744*XLM!J1528)</f>
        <v>9.9385814232806312E-3</v>
      </c>
      <c r="Q1744" s="18">
        <f>((B$1736*BTC!E1744+Indice!C$1736*XRP!E1744+Indice!D$1736*LTC!E1744+Indice!F$1736*ETH!E1161+Indice!H$1736*XMR!E1239+Indice!K$1736*DASH!E1700+Indice!L$1736*XLM!E1528+E$1736*ETC!E984+I$1736*ZEC!E1045+J$1736*EOS!E1014+G$1736*BCH!E1014)/S$733)</f>
        <v>3100.6520568107312</v>
      </c>
      <c r="R1744" s="5"/>
      <c r="S1744" s="3"/>
      <c r="T1744" s="10"/>
      <c r="U1744" s="10"/>
    </row>
    <row r="1745" spans="1:21" x14ac:dyDescent="0.25">
      <c r="A1745" s="3">
        <v>43382</v>
      </c>
      <c r="B1745" s="10">
        <f>'Volumi Totali'!B1745/'Volumi Totali'!N1745</f>
        <v>0.49713518458750844</v>
      </c>
      <c r="C1745" s="10">
        <f>'Volumi Totali'!C1745/'Volumi Totali'!N1745</f>
        <v>5.7874964880415568E-2</v>
      </c>
      <c r="D1745" s="10">
        <f>'Volumi Totali'!D1745/'Volumi Totali'!N1745</f>
        <v>4.4224610458088495E-2</v>
      </c>
      <c r="E1745" s="10">
        <f>'Volumi Totali'!E1745/'Volumi Totali'!N1745</f>
        <v>2.189482307649878E-2</v>
      </c>
      <c r="F1745" s="10">
        <f>'Volumi Totali'!F1745/'Volumi Totali'!N1745</f>
        <v>0.19507864475340655</v>
      </c>
      <c r="G1745" s="10">
        <f>'Volumi Totali'!G1745/'Volumi Totali'!N1745</f>
        <v>5.1645937278591472E-2</v>
      </c>
      <c r="H1745" s="10">
        <f>'Volumi Totali'!H1745/'Volumi Totali'!N1745</f>
        <v>5.0086563172373356E-3</v>
      </c>
      <c r="I1745" s="10">
        <f>'Volumi Totali'!I1745/'Volumi Totali'!N1745</f>
        <v>2.6162832226548402E-2</v>
      </c>
      <c r="J1745" s="10">
        <f>'Volumi Totali'!J1745/'Volumi Totali'!N1745</f>
        <v>7.4814832307793566E-2</v>
      </c>
      <c r="K1745" s="10">
        <f>'Volumi Totali'!K1745/'Volumi Totali'!N1745</f>
        <v>2.0514960252273187E-2</v>
      </c>
      <c r="L1745" s="10">
        <f>'Volumi Totali'!L1745/'Volumi Totali'!N1745</f>
        <v>5.6445538616382296E-3</v>
      </c>
      <c r="N1745" s="11">
        <f t="shared" si="27"/>
        <v>0.99999999999999989</v>
      </c>
      <c r="P1745" s="10">
        <f>(B1745*BTC!J1745+Indice!C1745*XRP!J1745+Indice!D1745*LTC!J1745+Indice!E1745*ETC!J1015+Indice!F1745*ETH!J1162+Indice!G1745*BCH!J1015+Indice!H1745*XMR!J1605+Indice!I1745*ZEC!J1015+Indice!J1745*EOS!J1015+Indice!K1745*DASH!J1701+Indice!L1745*XLM!J1529)</f>
        <v>-6.809623109938716E-3</v>
      </c>
      <c r="Q1745" s="18">
        <f>((B$1736*BTC!E1745+Indice!C$1736*XRP!E1745+Indice!D$1736*LTC!E1745+Indice!F$1736*ETH!E1162+Indice!H$1736*XMR!E1240+Indice!K$1736*DASH!E1701+Indice!L$1736*XLM!E1529+E$1736*ETC!E985+I$1736*ZEC!E1046+J$1736*EOS!E1015+G$1736*BCH!E1015)/S$733)</f>
        <v>3095.3516559004192</v>
      </c>
      <c r="R1745" s="5"/>
      <c r="S1745" s="4"/>
      <c r="T1745" s="10"/>
      <c r="U1745" s="10"/>
    </row>
    <row r="1746" spans="1:21" x14ac:dyDescent="0.25">
      <c r="A1746" s="4">
        <v>43383</v>
      </c>
      <c r="B1746" s="10">
        <f>'Volumi Totali'!B1746/'Volumi Totali'!N1746</f>
        <v>0.49490962974856295</v>
      </c>
      <c r="C1746" s="10">
        <f>'Volumi Totali'!C1746/'Volumi Totali'!N1746</f>
        <v>5.3860629611966755E-2</v>
      </c>
      <c r="D1746" s="10">
        <f>'Volumi Totali'!D1746/'Volumi Totali'!N1746</f>
        <v>4.6778900277653232E-2</v>
      </c>
      <c r="E1746" s="10">
        <f>'Volumi Totali'!E1746/'Volumi Totali'!N1746</f>
        <v>2.2962244078482359E-2</v>
      </c>
      <c r="F1746" s="10">
        <f>'Volumi Totali'!F1746/'Volumi Totali'!N1746</f>
        <v>0.18084425011740818</v>
      </c>
      <c r="G1746" s="10">
        <f>'Volumi Totali'!G1746/'Volumi Totali'!N1746</f>
        <v>4.8320343891013445E-2</v>
      </c>
      <c r="H1746" s="10">
        <f>'Volumi Totali'!H1746/'Volumi Totali'!N1746</f>
        <v>2.1513049273381223E-2</v>
      </c>
      <c r="I1746" s="10">
        <f>'Volumi Totali'!I1746/'Volumi Totali'!N1746</f>
        <v>2.2949569667149314E-2</v>
      </c>
      <c r="J1746" s="10">
        <f>'Volumi Totali'!J1746/'Volumi Totali'!N1746</f>
        <v>6.9666012536377844E-2</v>
      </c>
      <c r="K1746" s="10">
        <f>'Volumi Totali'!K1746/'Volumi Totali'!N1746</f>
        <v>3.2944714975616657E-2</v>
      </c>
      <c r="L1746" s="10">
        <f>'Volumi Totali'!L1746/'Volumi Totali'!N1746</f>
        <v>5.2506558223880647E-3</v>
      </c>
      <c r="N1746" s="11">
        <f t="shared" si="27"/>
        <v>1</v>
      </c>
      <c r="P1746" s="10">
        <f>(B1746*BTC!J1746+Indice!C1746*XRP!J1746+Indice!D1746*LTC!J1746+Indice!E1746*ETC!J1016+Indice!F1746*ETH!J1163+Indice!G1746*BCH!J1016+Indice!H1746*XMR!J1606+Indice!I1746*ZEC!J1016+Indice!J1746*EOS!J1016+Indice!K1746*DASH!J1702+Indice!L1746*XLM!J1530)</f>
        <v>-9.3780299822765686E-3</v>
      </c>
      <c r="Q1746" s="18">
        <f>((B$1736*BTC!E1746+Indice!C$1736*XRP!E1746+Indice!D$1736*LTC!E1746+Indice!F$1736*ETH!E1163+Indice!H$1736*XMR!E1241+Indice!K$1736*DASH!E1702+Indice!L$1736*XLM!E1530+E$1736*ETC!E986+I$1736*ZEC!E1047+J$1736*EOS!E1016+G$1736*BCH!E1016)/S$733)</f>
        <v>3068.6081119937439</v>
      </c>
      <c r="R1746" s="5"/>
      <c r="S1746" s="3"/>
      <c r="T1746" s="10"/>
      <c r="U1746" s="10"/>
    </row>
    <row r="1747" spans="1:21" x14ac:dyDescent="0.25">
      <c r="A1747" s="3">
        <v>43384</v>
      </c>
      <c r="B1747" s="10">
        <f>'Volumi Totali'!B1747/'Volumi Totali'!N1747</f>
        <v>0.50160712264224638</v>
      </c>
      <c r="C1747" s="10">
        <f>'Volumi Totali'!C1747/'Volumi Totali'!N1747</f>
        <v>7.659207483514692E-2</v>
      </c>
      <c r="D1747" s="10">
        <f>'Volumi Totali'!D1747/'Volumi Totali'!N1747</f>
        <v>3.3213500081887101E-2</v>
      </c>
      <c r="E1747" s="10">
        <f>'Volumi Totali'!E1747/'Volumi Totali'!N1747</f>
        <v>2.4742604522409836E-2</v>
      </c>
      <c r="F1747" s="10">
        <f>'Volumi Totali'!F1747/'Volumi Totali'!N1747</f>
        <v>0.20983581089805278</v>
      </c>
      <c r="G1747" s="10">
        <f>'Volumi Totali'!G1747/'Volumi Totali'!N1747</f>
        <v>4.7207007158107619E-2</v>
      </c>
      <c r="H1747" s="10">
        <f>'Volumi Totali'!H1747/'Volumi Totali'!N1747</f>
        <v>2.3413088727725407E-3</v>
      </c>
      <c r="I1747" s="10">
        <f>'Volumi Totali'!I1747/'Volumi Totali'!N1747</f>
        <v>9.0702425188212057E-3</v>
      </c>
      <c r="J1747" s="10">
        <f>'Volumi Totali'!J1747/'Volumi Totali'!N1747</f>
        <v>7.3449310143547247E-2</v>
      </c>
      <c r="K1747" s="10">
        <f>'Volumi Totali'!K1747/'Volumi Totali'!N1747</f>
        <v>1.4596213158767864E-2</v>
      </c>
      <c r="L1747" s="10">
        <f>'Volumi Totali'!L1747/'Volumi Totali'!N1747</f>
        <v>7.3448051682404756E-3</v>
      </c>
      <c r="N1747" s="11">
        <f t="shared" si="27"/>
        <v>1</v>
      </c>
      <c r="P1747" s="10">
        <f>(B1747*BTC!J1747+Indice!C1747*XRP!J1747+Indice!D1747*LTC!J1747+Indice!E1747*ETC!J1017+Indice!F1747*ETH!J1164+Indice!G1747*BCH!J1017+Indice!H1747*XMR!J1607+Indice!I1747*ZEC!J1017+Indice!J1747*EOS!J1017+Indice!K1747*DASH!J1703+Indice!L1747*XLM!J1531)</f>
        <v>-9.5860146442327293E-2</v>
      </c>
      <c r="Q1747" s="18">
        <f>((B$1736*BTC!E1747+Indice!C$1736*XRP!E1747+Indice!D$1736*LTC!E1747+Indice!F$1736*ETH!E1164+Indice!H$1736*XMR!E1242+Indice!K$1736*DASH!E1703+Indice!L$1736*XLM!E1531+E$1736*ETC!E987+I$1736*ZEC!E1048+J$1736*EOS!E1017+G$1736*BCH!E1017)/S$733)</f>
        <v>2906.4544924052202</v>
      </c>
      <c r="R1747" s="5"/>
      <c r="S1747" s="4"/>
      <c r="T1747" s="10"/>
      <c r="U1747" s="10"/>
    </row>
    <row r="1748" spans="1:21" x14ac:dyDescent="0.25">
      <c r="A1748" s="4">
        <v>43385</v>
      </c>
      <c r="B1748" s="10">
        <f>'Volumi Totali'!B1748/'Volumi Totali'!N1748</f>
        <v>0.48799191642390033</v>
      </c>
      <c r="C1748" s="10">
        <f>'Volumi Totali'!C1748/'Volumi Totali'!N1748</f>
        <v>0.10578261456924211</v>
      </c>
      <c r="D1748" s="10">
        <f>'Volumi Totali'!D1748/'Volumi Totali'!N1748</f>
        <v>3.6229030632014214E-2</v>
      </c>
      <c r="E1748" s="10">
        <f>'Volumi Totali'!E1748/'Volumi Totali'!N1748</f>
        <v>2.5162119465941442E-2</v>
      </c>
      <c r="F1748" s="10">
        <f>'Volumi Totali'!F1748/'Volumi Totali'!N1748</f>
        <v>0.19190780294624588</v>
      </c>
      <c r="G1748" s="10">
        <f>'Volumi Totali'!G1748/'Volumi Totali'!N1748</f>
        <v>3.7368043877405908E-2</v>
      </c>
      <c r="H1748" s="10">
        <f>'Volumi Totali'!H1748/'Volumi Totali'!N1748</f>
        <v>1.8601217442774805E-3</v>
      </c>
      <c r="I1748" s="10">
        <f>'Volumi Totali'!I1748/'Volumi Totali'!N1748</f>
        <v>1.4898618276716683E-2</v>
      </c>
      <c r="J1748" s="10">
        <f>'Volumi Totali'!J1748/'Volumi Totali'!N1748</f>
        <v>6.7753553493032859E-2</v>
      </c>
      <c r="K1748" s="10">
        <f>'Volumi Totali'!K1748/'Volumi Totali'!N1748</f>
        <v>2.4727718309732718E-2</v>
      </c>
      <c r="L1748" s="10">
        <f>'Volumi Totali'!L1748/'Volumi Totali'!N1748</f>
        <v>6.3184602614904072E-3</v>
      </c>
      <c r="N1748" s="11">
        <f t="shared" si="27"/>
        <v>1</v>
      </c>
      <c r="P1748" s="10">
        <f>(B1748*BTC!J1748+Indice!C1748*XRP!J1748+Indice!D1748*LTC!J1748+Indice!E1748*ETC!J1018+Indice!F1748*ETH!J1165+Indice!G1748*BCH!J1018+Indice!H1748*XMR!J1608+Indice!I1748*ZEC!J1018+Indice!J1748*EOS!J1018+Indice!K1748*DASH!J1704+Indice!L1748*XLM!J1532)</f>
        <v>2.6150787344964069E-2</v>
      </c>
      <c r="Q1748" s="18">
        <f>((B$1736*BTC!E1748+Indice!C$1736*XRP!E1748+Indice!D$1736*LTC!E1748+Indice!F$1736*ETH!E1165+Indice!H$1736*XMR!E1243+Indice!K$1736*DASH!E1704+Indice!L$1736*XLM!E1532+E$1736*ETC!E988+I$1736*ZEC!E1049+J$1736*EOS!E1018+G$1736*BCH!E1018)/S$733)</f>
        <v>2916.9061152265535</v>
      </c>
      <c r="R1748" s="5"/>
      <c r="S1748" s="3"/>
      <c r="T1748" s="10"/>
      <c r="U1748" s="10"/>
    </row>
    <row r="1749" spans="1:21" x14ac:dyDescent="0.25">
      <c r="A1749" s="3">
        <v>43386</v>
      </c>
      <c r="B1749" s="10">
        <f>'Volumi Totali'!B1749/'Volumi Totali'!N1749</f>
        <v>0.52435825612473197</v>
      </c>
      <c r="C1749" s="10">
        <f>'Volumi Totali'!C1749/'Volumi Totali'!N1749</f>
        <v>6.3982546844722196E-2</v>
      </c>
      <c r="D1749" s="10">
        <f>'Volumi Totali'!D1749/'Volumi Totali'!N1749</f>
        <v>4.0615633006481994E-2</v>
      </c>
      <c r="E1749" s="10">
        <f>'Volumi Totali'!E1749/'Volumi Totali'!N1749</f>
        <v>1.9670771954583079E-2</v>
      </c>
      <c r="F1749" s="10">
        <f>'Volumi Totali'!F1749/'Volumi Totali'!N1749</f>
        <v>0.1998172157040885</v>
      </c>
      <c r="G1749" s="10">
        <f>'Volumi Totali'!G1749/'Volumi Totali'!N1749</f>
        <v>4.1991375417942296E-2</v>
      </c>
      <c r="H1749" s="10">
        <f>'Volumi Totali'!H1749/'Volumi Totali'!N1749</f>
        <v>2.1456379159605697E-3</v>
      </c>
      <c r="I1749" s="10">
        <f>'Volumi Totali'!I1749/'Volumi Totali'!N1749</f>
        <v>1.8792001301162421E-2</v>
      </c>
      <c r="J1749" s="10">
        <f>'Volumi Totali'!J1749/'Volumi Totali'!N1749</f>
        <v>6.2054556546487123E-2</v>
      </c>
      <c r="K1749" s="10">
        <f>'Volumi Totali'!K1749/'Volumi Totali'!N1749</f>
        <v>1.8679908841962706E-2</v>
      </c>
      <c r="L1749" s="10">
        <f>'Volumi Totali'!L1749/'Volumi Totali'!N1749</f>
        <v>7.8920963418771407E-3</v>
      </c>
      <c r="N1749" s="11">
        <f t="shared" si="27"/>
        <v>1</v>
      </c>
      <c r="P1749" s="10">
        <f>(B1749*BTC!J1749+Indice!C1749*XRP!J1749+Indice!D1749*LTC!J1749+Indice!E1749*ETC!J1019+Indice!F1749*ETH!J1166+Indice!G1749*BCH!J1019+Indice!H1749*XMR!J1609+Indice!I1749*ZEC!J1019+Indice!J1749*EOS!J1019+Indice!K1749*DASH!J1705+Indice!L1749*XLM!J1533)</f>
        <v>5.6511237567196627E-3</v>
      </c>
      <c r="Q1749" s="18">
        <f>((B$1736*BTC!E1749+Indice!C$1736*XRP!E1749+Indice!D$1736*LTC!E1749+Indice!F$1736*ETH!E1166+Indice!H$1736*XMR!E1244+Indice!K$1736*DASH!E1705+Indice!L$1736*XLM!E1533+E$1736*ETC!E989+I$1736*ZEC!E1050+J$1736*EOS!E1019+G$1736*BCH!E1019)/S$733)</f>
        <v>2923.1435157219908</v>
      </c>
      <c r="R1749" s="5"/>
      <c r="S1749" s="4"/>
      <c r="T1749" s="10"/>
      <c r="U1749" s="10"/>
    </row>
    <row r="1750" spans="1:21" x14ac:dyDescent="0.25">
      <c r="A1750" s="4">
        <v>43387</v>
      </c>
      <c r="B1750" s="10">
        <f>'Volumi Totali'!B1750/'Volumi Totali'!N1750</f>
        <v>0.53077477682676399</v>
      </c>
      <c r="C1750" s="10">
        <f>'Volumi Totali'!C1750/'Volumi Totali'!N1750</f>
        <v>4.9750888589973168E-2</v>
      </c>
      <c r="D1750" s="10">
        <f>'Volumi Totali'!D1750/'Volumi Totali'!N1750</f>
        <v>4.1669842096688704E-2</v>
      </c>
      <c r="E1750" s="10">
        <f>'Volumi Totali'!E1750/'Volumi Totali'!N1750</f>
        <v>1.9521712285912221E-2</v>
      </c>
      <c r="F1750" s="10">
        <f>'Volumi Totali'!F1750/'Volumi Totali'!N1750</f>
        <v>0.20115051779149717</v>
      </c>
      <c r="G1750" s="10">
        <f>'Volumi Totali'!G1750/'Volumi Totali'!N1750</f>
        <v>4.170063588308752E-2</v>
      </c>
      <c r="H1750" s="10">
        <f>'Volumi Totali'!H1750/'Volumi Totali'!N1750</f>
        <v>2.3964619143654045E-3</v>
      </c>
      <c r="I1750" s="10">
        <f>'Volumi Totali'!I1750/'Volumi Totali'!N1750</f>
        <v>1.7223188374881147E-2</v>
      </c>
      <c r="J1750" s="10">
        <f>'Volumi Totali'!J1750/'Volumi Totali'!N1750</f>
        <v>6.4151370555738385E-2</v>
      </c>
      <c r="K1750" s="10">
        <f>'Volumi Totali'!K1750/'Volumi Totali'!N1750</f>
        <v>2.538164941497827E-2</v>
      </c>
      <c r="L1750" s="10">
        <f>'Volumi Totali'!L1750/'Volumi Totali'!N1750</f>
        <v>6.2789562661140531E-3</v>
      </c>
      <c r="N1750" s="11">
        <f t="shared" si="27"/>
        <v>0.99999999999999989</v>
      </c>
      <c r="P1750" s="10">
        <f>(B1750*BTC!J1750+Indice!C1750*XRP!J1750+Indice!D1750*LTC!J1750+Indice!E1750*ETC!J1020+Indice!F1750*ETH!J1167+Indice!G1750*BCH!J1020+Indice!H1750*XMR!J1610+Indice!I1750*ZEC!J1020+Indice!J1750*EOS!J1020+Indice!K1750*DASH!J1706+Indice!L1750*XLM!J1534)</f>
        <v>-8.1561958728636162E-3</v>
      </c>
      <c r="Q1750" s="18">
        <f>((B$1736*BTC!E1750+Indice!C$1736*XRP!E1750+Indice!D$1736*LTC!E1750+Indice!F$1736*ETH!E1167+Indice!H$1736*XMR!E1245+Indice!K$1736*DASH!E1706+Indice!L$1736*XLM!E1534+E$1736*ETC!E990+I$1736*ZEC!E1051+J$1736*EOS!E1020+G$1736*BCH!E1020)/S$733)</f>
        <v>2923.8382366947931</v>
      </c>
      <c r="R1750" s="5"/>
      <c r="S1750" s="3"/>
      <c r="T1750" s="10"/>
      <c r="U1750" s="10"/>
    </row>
    <row r="1751" spans="1:21" x14ac:dyDescent="0.25">
      <c r="A1751" s="3">
        <v>43388</v>
      </c>
      <c r="B1751" s="10">
        <f>'Volumi Totali'!B1751/'Volumi Totali'!N1751</f>
        <v>0.53185671850991945</v>
      </c>
      <c r="C1751" s="10">
        <f>'Volumi Totali'!C1751/'Volumi Totali'!N1751</f>
        <v>7.5149925533767273E-2</v>
      </c>
      <c r="D1751" s="10">
        <f>'Volumi Totali'!D1751/'Volumi Totali'!N1751</f>
        <v>3.1155105378058923E-2</v>
      </c>
      <c r="E1751" s="10">
        <f>'Volumi Totali'!E1751/'Volumi Totali'!N1751</f>
        <v>1.757130192564766E-2</v>
      </c>
      <c r="F1751" s="10">
        <f>'Volumi Totali'!F1751/'Volumi Totali'!N1751</f>
        <v>0.20679127684180654</v>
      </c>
      <c r="G1751" s="10">
        <f>'Volumi Totali'!G1751/'Volumi Totali'!N1751</f>
        <v>4.1243452703354902E-2</v>
      </c>
      <c r="H1751" s="10">
        <f>'Volumi Totali'!H1751/'Volumi Totali'!N1751</f>
        <v>2.5913003550663868E-3</v>
      </c>
      <c r="I1751" s="10">
        <f>'Volumi Totali'!I1751/'Volumi Totali'!N1751</f>
        <v>1.0071173827953724E-2</v>
      </c>
      <c r="J1751" s="10">
        <f>'Volumi Totali'!J1751/'Volumi Totali'!N1751</f>
        <v>6.6274907442967046E-2</v>
      </c>
      <c r="K1751" s="10">
        <f>'Volumi Totali'!K1751/'Volumi Totali'!N1751</f>
        <v>1.2117561998652486E-2</v>
      </c>
      <c r="L1751" s="10">
        <f>'Volumi Totali'!L1751/'Volumi Totali'!N1751</f>
        <v>5.1772754828056386E-3</v>
      </c>
      <c r="N1751" s="11">
        <f t="shared" si="27"/>
        <v>1</v>
      </c>
      <c r="P1751" s="10">
        <f>(B1751*BTC!J1751+Indice!C1751*XRP!J1751+Indice!D1751*LTC!J1751+Indice!E1751*ETC!J1021+Indice!F1751*ETH!J1168+Indice!G1751*BCH!J1021+Indice!H1751*XMR!J1611+Indice!I1751*ZEC!J1021+Indice!J1751*EOS!J1021+Indice!K1751*DASH!J1707+Indice!L1751*XLM!J1535)</f>
        <v>5.6014301102892655E-2</v>
      </c>
      <c r="Q1751" s="18">
        <f>((B$1736*BTC!E1751+Indice!C$1736*XRP!E1751+Indice!D$1736*LTC!E1751+Indice!F$1736*ETH!E1168+Indice!H$1736*XMR!E1246+Indice!K$1736*DASH!E1707+Indice!L$1736*XLM!E1535+E$1736*ETC!E991+I$1736*ZEC!E1052+J$1736*EOS!E1021+G$1736*BCH!E1021)/S$733)</f>
        <v>3066.6723745258605</v>
      </c>
      <c r="R1751" s="5"/>
      <c r="S1751" s="4"/>
      <c r="T1751" s="10"/>
      <c r="U1751" s="10"/>
    </row>
    <row r="1752" spans="1:21" x14ac:dyDescent="0.25">
      <c r="A1752" s="4">
        <v>43389</v>
      </c>
      <c r="B1752" s="10">
        <f>'Volumi Totali'!B1752/'Volumi Totali'!N1752</f>
        <v>0.52791606906657473</v>
      </c>
      <c r="C1752" s="10">
        <f>'Volumi Totali'!C1752/'Volumi Totali'!N1752</f>
        <v>7.8394784829764044E-2</v>
      </c>
      <c r="D1752" s="10">
        <f>'Volumi Totali'!D1752/'Volumi Totali'!N1752</f>
        <v>3.6524127427859418E-2</v>
      </c>
      <c r="E1752" s="10">
        <f>'Volumi Totali'!E1752/'Volumi Totali'!N1752</f>
        <v>1.4364556335956728E-2</v>
      </c>
      <c r="F1752" s="10">
        <f>'Volumi Totali'!F1752/'Volumi Totali'!N1752</f>
        <v>0.19851654910899458</v>
      </c>
      <c r="G1752" s="10">
        <f>'Volumi Totali'!G1752/'Volumi Totali'!N1752</f>
        <v>3.9150881698087357E-2</v>
      </c>
      <c r="H1752" s="10">
        <f>'Volumi Totali'!H1752/'Volumi Totali'!N1752</f>
        <v>2.5671713213313747E-3</v>
      </c>
      <c r="I1752" s="10">
        <f>'Volumi Totali'!I1752/'Volumi Totali'!N1752</f>
        <v>1.6656277977686051E-2</v>
      </c>
      <c r="J1752" s="10">
        <f>'Volumi Totali'!J1752/'Volumi Totali'!N1752</f>
        <v>5.5076850732677235E-2</v>
      </c>
      <c r="K1752" s="10">
        <f>'Volumi Totali'!K1752/'Volumi Totali'!N1752</f>
        <v>2.533072099436233E-2</v>
      </c>
      <c r="L1752" s="10">
        <f>'Volumi Totali'!L1752/'Volumi Totali'!N1752</f>
        <v>5.5020105067061457E-3</v>
      </c>
      <c r="N1752" s="11">
        <f t="shared" si="27"/>
        <v>0.99999999999999978</v>
      </c>
      <c r="P1752" s="10">
        <f>(B1752*BTC!J1752+Indice!C1752*XRP!J1752+Indice!D1752*LTC!J1752+Indice!E1752*ETC!J1022+Indice!F1752*ETH!J1169+Indice!G1752*BCH!J1022+Indice!H1752*XMR!J1612+Indice!I1752*ZEC!J1022+Indice!J1752*EOS!J1022+Indice!K1752*DASH!J1708+Indice!L1752*XLM!J1536)</f>
        <v>2.2654452502442724E-3</v>
      </c>
      <c r="Q1752" s="18">
        <f>((B$1736*BTC!E1752+Indice!C$1736*XRP!E1752+Indice!D$1736*LTC!E1752+Indice!F$1736*ETH!E1169+Indice!H$1736*XMR!E1247+Indice!K$1736*DASH!E1708+Indice!L$1736*XLM!E1536+E$1736*ETC!E992+I$1736*ZEC!E1053+J$1736*EOS!E1022+G$1736*BCH!E1022)/S$733)</f>
        <v>3066.4299478090875</v>
      </c>
      <c r="R1752" s="5"/>
      <c r="S1752" s="3"/>
      <c r="T1752" s="10"/>
      <c r="U1752" s="10"/>
    </row>
    <row r="1753" spans="1:21" x14ac:dyDescent="0.25">
      <c r="A1753" s="3">
        <v>43390</v>
      </c>
      <c r="B1753" s="10">
        <f>'Volumi Totali'!B1753/'Volumi Totali'!N1753</f>
        <v>0.53935733942832464</v>
      </c>
      <c r="C1753" s="10">
        <f>'Volumi Totali'!C1753/'Volumi Totali'!N1753</f>
        <v>6.9462563725818577E-2</v>
      </c>
      <c r="D1753" s="10">
        <f>'Volumi Totali'!D1753/'Volumi Totali'!N1753</f>
        <v>3.892023837884151E-2</v>
      </c>
      <c r="E1753" s="10">
        <f>'Volumi Totali'!E1753/'Volumi Totali'!N1753</f>
        <v>2.0611412721198551E-2</v>
      </c>
      <c r="F1753" s="10">
        <f>'Volumi Totali'!F1753/'Volumi Totali'!N1753</f>
        <v>0.1905142119910935</v>
      </c>
      <c r="G1753" s="10">
        <f>'Volumi Totali'!G1753/'Volumi Totali'!N1753</f>
        <v>3.8646893564146467E-2</v>
      </c>
      <c r="H1753" s="10">
        <f>'Volumi Totali'!H1753/'Volumi Totali'!N1753</f>
        <v>2.9063466576353821E-3</v>
      </c>
      <c r="I1753" s="10">
        <f>'Volumi Totali'!I1753/'Volumi Totali'!N1753</f>
        <v>1.424453654030476E-2</v>
      </c>
      <c r="J1753" s="10">
        <f>'Volumi Totali'!J1753/'Volumi Totali'!N1753</f>
        <v>5.2961745155721718E-2</v>
      </c>
      <c r="K1753" s="10">
        <f>'Volumi Totali'!K1753/'Volumi Totali'!N1753</f>
        <v>2.2533269507143204E-2</v>
      </c>
      <c r="L1753" s="10">
        <f>'Volumi Totali'!L1753/'Volumi Totali'!N1753</f>
        <v>9.841442329771681E-3</v>
      </c>
      <c r="N1753" s="11">
        <f t="shared" si="27"/>
        <v>1</v>
      </c>
      <c r="P1753" s="10">
        <f>(B1753*BTC!J1753+Indice!C1753*XRP!J1753+Indice!D1753*LTC!J1753+Indice!E1753*ETC!J1023+Indice!F1753*ETH!J1170+Indice!G1753*BCH!J1023+Indice!H1753*XMR!J1613+Indice!I1753*ZEC!J1023+Indice!J1753*EOS!J1023+Indice!K1753*DASH!J1709+Indice!L1753*XLM!J1537)</f>
        <v>-9.6906121300318077E-3</v>
      </c>
      <c r="Q1753" s="18">
        <f>((B$1736*BTC!E1753+Indice!C$1736*XRP!E1753+Indice!D$1736*LTC!E1753+Indice!F$1736*ETH!E1170+Indice!H$1736*XMR!E1248+Indice!K$1736*DASH!E1709+Indice!L$1736*XLM!E1537+E$1736*ETC!E993+I$1736*ZEC!E1054+J$1736*EOS!E1023+G$1736*BCH!E1023)/S$733)</f>
        <v>3041.8226201364519</v>
      </c>
      <c r="R1753" s="5"/>
      <c r="S1753" s="4"/>
      <c r="T1753" s="10"/>
      <c r="U1753" s="10"/>
    </row>
    <row r="1754" spans="1:21" x14ac:dyDescent="0.25">
      <c r="A1754" s="4">
        <v>43391</v>
      </c>
      <c r="B1754" s="10">
        <f>'Volumi Totali'!B1754/'Volumi Totali'!N1754</f>
        <v>0.53850672029374314</v>
      </c>
      <c r="C1754" s="10">
        <f>'Volumi Totali'!C1754/'Volumi Totali'!N1754</f>
        <v>6.5442328073535463E-2</v>
      </c>
      <c r="D1754" s="10">
        <f>'Volumi Totali'!D1754/'Volumi Totali'!N1754</f>
        <v>4.0676875973218868E-2</v>
      </c>
      <c r="E1754" s="10">
        <f>'Volumi Totali'!E1754/'Volumi Totali'!N1754</f>
        <v>1.8650561234287134E-2</v>
      </c>
      <c r="F1754" s="10">
        <f>'Volumi Totali'!F1754/'Volumi Totali'!N1754</f>
        <v>0.18743878539184011</v>
      </c>
      <c r="G1754" s="10">
        <f>'Volumi Totali'!G1754/'Volumi Totali'!N1754</f>
        <v>4.4948750067534966E-2</v>
      </c>
      <c r="H1754" s="10">
        <f>'Volumi Totali'!H1754/'Volumi Totali'!N1754</f>
        <v>3.165117135106043E-3</v>
      </c>
      <c r="I1754" s="10">
        <f>'Volumi Totali'!I1754/'Volumi Totali'!N1754</f>
        <v>9.0391395694369749E-3</v>
      </c>
      <c r="J1754" s="10">
        <f>'Volumi Totali'!J1754/'Volumi Totali'!N1754</f>
        <v>6.0448205485583661E-2</v>
      </c>
      <c r="K1754" s="10">
        <f>'Volumi Totali'!K1754/'Volumi Totali'!N1754</f>
        <v>2.3523508557203719E-2</v>
      </c>
      <c r="L1754" s="10">
        <f>'Volumi Totali'!L1754/'Volumi Totali'!N1754</f>
        <v>8.1600082185099339E-3</v>
      </c>
      <c r="N1754" s="11">
        <f t="shared" si="27"/>
        <v>1</v>
      </c>
      <c r="P1754" s="10">
        <f>(B1754*BTC!J1754+Indice!C1754*XRP!J1754+Indice!D1754*LTC!J1754+Indice!E1754*ETC!J1024+Indice!F1754*ETH!J1171+Indice!G1754*BCH!J1024+Indice!H1754*XMR!J1614+Indice!I1754*ZEC!J1024+Indice!J1754*EOS!J1024+Indice!K1754*DASH!J1710+Indice!L1754*XLM!J1538)</f>
        <v>-1.4937146687830714E-2</v>
      </c>
      <c r="Q1754" s="18">
        <f>((B$1736*BTC!E1754+Indice!C$1736*XRP!E1754+Indice!D$1736*LTC!E1754+Indice!F$1736*ETH!E1171+Indice!H$1736*XMR!E1249+Indice!K$1736*DASH!E1710+Indice!L$1736*XLM!E1538+E$1736*ETC!E994+I$1736*ZEC!E1055+J$1736*EOS!E1024+G$1736*BCH!E1024)/S$733)</f>
        <v>3009.6016057580537</v>
      </c>
      <c r="R1754" s="5"/>
      <c r="S1754" s="3"/>
      <c r="T1754" s="10"/>
      <c r="U1754" s="10"/>
    </row>
    <row r="1755" spans="1:21" x14ac:dyDescent="0.25">
      <c r="A1755" s="3">
        <v>43392</v>
      </c>
      <c r="B1755" s="10">
        <f>'Volumi Totali'!B1755/'Volumi Totali'!N1755</f>
        <v>0.54790108524332426</v>
      </c>
      <c r="C1755" s="10">
        <f>'Volumi Totali'!C1755/'Volumi Totali'!N1755</f>
        <v>4.6448665965489064E-2</v>
      </c>
      <c r="D1755" s="10">
        <f>'Volumi Totali'!D1755/'Volumi Totali'!N1755</f>
        <v>4.1661284798628018E-2</v>
      </c>
      <c r="E1755" s="10">
        <f>'Volumi Totali'!E1755/'Volumi Totali'!N1755</f>
        <v>2.018596643456546E-2</v>
      </c>
      <c r="F1755" s="10">
        <f>'Volumi Totali'!F1755/'Volumi Totali'!N1755</f>
        <v>0.19358343954054735</v>
      </c>
      <c r="G1755" s="10">
        <f>'Volumi Totali'!G1755/'Volumi Totali'!N1755</f>
        <v>4.6504545026788802E-2</v>
      </c>
      <c r="H1755" s="10">
        <f>'Volumi Totali'!H1755/'Volumi Totali'!N1755</f>
        <v>2.835839396964193E-3</v>
      </c>
      <c r="I1755" s="10">
        <f>'Volumi Totali'!I1755/'Volumi Totali'!N1755</f>
        <v>1.0305293031558029E-2</v>
      </c>
      <c r="J1755" s="10">
        <f>'Volumi Totali'!J1755/'Volumi Totali'!N1755</f>
        <v>5.7935870035530052E-2</v>
      </c>
      <c r="K1755" s="10">
        <f>'Volumi Totali'!K1755/'Volumi Totali'!N1755</f>
        <v>2.5615267886439724E-2</v>
      </c>
      <c r="L1755" s="10">
        <f>'Volumi Totali'!L1755/'Volumi Totali'!N1755</f>
        <v>7.0227426401650089E-3</v>
      </c>
      <c r="N1755" s="11">
        <f t="shared" si="27"/>
        <v>1</v>
      </c>
      <c r="P1755" s="10">
        <f>(B1755*BTC!J1755+Indice!C1755*XRP!J1755+Indice!D1755*LTC!J1755+Indice!E1755*ETC!J1025+Indice!F1755*ETH!J1172+Indice!G1755*BCH!J1025+Indice!H1755*XMR!J1615+Indice!I1755*ZEC!J1025+Indice!J1755*EOS!J1025+Indice!K1755*DASH!J1711+Indice!L1755*XLM!J1539)</f>
        <v>-4.2293002263579403E-4</v>
      </c>
      <c r="Q1755" s="18">
        <f>((B$1736*BTC!E1755+Indice!C$1736*XRP!E1755+Indice!D$1736*LTC!E1755+Indice!F$1736*ETH!E1172+Indice!H$1736*XMR!E1250+Indice!K$1736*DASH!E1711+Indice!L$1736*XLM!E1539+E$1736*ETC!E995+I$1736*ZEC!E1056+J$1736*EOS!E1025+G$1736*BCH!E1025)/S$733)</f>
        <v>3004.6722011254851</v>
      </c>
      <c r="R1755" s="5"/>
      <c r="S1755" s="4"/>
      <c r="T1755" s="10"/>
      <c r="U1755" s="10"/>
    </row>
    <row r="1756" spans="1:21" x14ac:dyDescent="0.25">
      <c r="A1756" s="4">
        <v>43393</v>
      </c>
      <c r="B1756" s="10">
        <f>'Volumi Totali'!B1756/'Volumi Totali'!N1756</f>
        <v>0.54520759581945288</v>
      </c>
      <c r="C1756" s="10">
        <f>'Volumi Totali'!C1756/'Volumi Totali'!N1756</f>
        <v>4.470256003922117E-2</v>
      </c>
      <c r="D1756" s="10">
        <f>'Volumi Totali'!D1756/'Volumi Totali'!N1756</f>
        <v>4.1694594909480062E-2</v>
      </c>
      <c r="E1756" s="10">
        <f>'Volumi Totali'!E1756/'Volumi Totali'!N1756</f>
        <v>1.4483941817696725E-2</v>
      </c>
      <c r="F1756" s="10">
        <f>'Volumi Totali'!F1756/'Volumi Totali'!N1756</f>
        <v>0.19987164315939954</v>
      </c>
      <c r="G1756" s="10">
        <f>'Volumi Totali'!G1756/'Volumi Totali'!N1756</f>
        <v>4.3048929474681308E-2</v>
      </c>
      <c r="H1756" s="10">
        <f>'Volumi Totali'!H1756/'Volumi Totali'!N1756</f>
        <v>2.3452060049523079E-3</v>
      </c>
      <c r="I1756" s="10">
        <f>'Volumi Totali'!I1756/'Volumi Totali'!N1756</f>
        <v>1.5304416219765034E-2</v>
      </c>
      <c r="J1756" s="10">
        <f>'Volumi Totali'!J1756/'Volumi Totali'!N1756</f>
        <v>5.9080062196128845E-2</v>
      </c>
      <c r="K1756" s="10">
        <f>'Volumi Totali'!K1756/'Volumi Totali'!N1756</f>
        <v>2.4578252003907723E-2</v>
      </c>
      <c r="L1756" s="10">
        <f>'Volumi Totali'!L1756/'Volumi Totali'!N1756</f>
        <v>9.6827983553144335E-3</v>
      </c>
      <c r="N1756" s="11">
        <f t="shared" si="27"/>
        <v>1</v>
      </c>
      <c r="P1756" s="10">
        <f>(B1756*BTC!J1756+Indice!C1756*XRP!J1756+Indice!D1756*LTC!J1756+Indice!E1756*ETC!J1026+Indice!F1756*ETH!J1173+Indice!G1756*BCH!J1026+Indice!H1756*XMR!J1616+Indice!I1756*ZEC!J1026+Indice!J1756*EOS!J1026+Indice!K1756*DASH!J1712+Indice!L1756*XLM!J1540)</f>
        <v>4.0109431919838987E-3</v>
      </c>
      <c r="Q1756" s="18">
        <f>((B$1736*BTC!E1756+Indice!C$1736*XRP!E1756+Indice!D$1736*LTC!E1756+Indice!F$1736*ETH!E1173+Indice!H$1736*XMR!E1251+Indice!K$1736*DASH!E1712+Indice!L$1736*XLM!E1540+E$1736*ETC!E996+I$1736*ZEC!E1057+J$1736*EOS!E1026+G$1736*BCH!E1026)/S$733)</f>
        <v>3016.3260517824424</v>
      </c>
      <c r="R1756" s="5"/>
      <c r="S1756" s="3"/>
      <c r="T1756" s="10"/>
      <c r="U1756" s="10"/>
    </row>
    <row r="1757" spans="1:21" x14ac:dyDescent="0.25">
      <c r="A1757" s="3">
        <v>43394</v>
      </c>
      <c r="B1757" s="10">
        <f>'Volumi Totali'!B1757/'Volumi Totali'!N1757</f>
        <v>0.53078780015333027</v>
      </c>
      <c r="C1757" s="10">
        <f>'Volumi Totali'!C1757/'Volumi Totali'!N1757</f>
        <v>4.2883626698622598E-2</v>
      </c>
      <c r="D1757" s="10">
        <f>'Volumi Totali'!D1757/'Volumi Totali'!N1757</f>
        <v>4.4619905649397856E-2</v>
      </c>
      <c r="E1757" s="10">
        <f>'Volumi Totali'!E1757/'Volumi Totali'!N1757</f>
        <v>2.0101715309177561E-2</v>
      </c>
      <c r="F1757" s="10">
        <f>'Volumi Totali'!F1757/'Volumi Totali'!N1757</f>
        <v>0.19418329748264512</v>
      </c>
      <c r="G1757" s="10">
        <f>'Volumi Totali'!G1757/'Volumi Totali'!N1757</f>
        <v>4.8240266682528045E-2</v>
      </c>
      <c r="H1757" s="10">
        <f>'Volumi Totali'!H1757/'Volumi Totali'!N1757</f>
        <v>2.1516612174729928E-3</v>
      </c>
      <c r="I1757" s="10">
        <f>'Volumi Totali'!I1757/'Volumi Totali'!N1757</f>
        <v>1.4585624132329547E-2</v>
      </c>
      <c r="J1757" s="10">
        <f>'Volumi Totali'!J1757/'Volumi Totali'!N1757</f>
        <v>7.2432507070324309E-2</v>
      </c>
      <c r="K1757" s="10">
        <f>'Volumi Totali'!K1757/'Volumi Totali'!N1757</f>
        <v>2.2407509417066082E-2</v>
      </c>
      <c r="L1757" s="10">
        <f>'Volumi Totali'!L1757/'Volumi Totali'!N1757</f>
        <v>7.6060861871056484E-3</v>
      </c>
      <c r="N1757" s="11">
        <f t="shared" si="27"/>
        <v>1</v>
      </c>
      <c r="P1757" s="10">
        <f>(B1757*BTC!J1757+Indice!C1757*XRP!J1757+Indice!D1757*LTC!J1757+Indice!E1757*ETC!J1027+Indice!F1757*ETH!J1174+Indice!G1757*BCH!J1027+Indice!H1757*XMR!J1617+Indice!I1757*ZEC!J1027+Indice!J1757*EOS!J1027+Indice!K1757*DASH!J1713+Indice!L1757*XLM!J1541)</f>
        <v>-2.4628932167158634E-3</v>
      </c>
      <c r="Q1757" s="18">
        <f>((B$1736*BTC!E1757+Indice!C$1736*XRP!E1757+Indice!D$1736*LTC!E1757+Indice!F$1736*ETH!E1174+Indice!H$1736*XMR!E1252+Indice!K$1736*DASH!E1713+Indice!L$1736*XLM!E1541+E$1736*ETC!E997+I$1736*ZEC!E1058+J$1736*EOS!E1027+G$1736*BCH!E1027)/S$733)</f>
        <v>3013.1495071364016</v>
      </c>
      <c r="R1757" s="5"/>
      <c r="S1757" s="4"/>
      <c r="T1757" s="10"/>
      <c r="U1757" s="10"/>
    </row>
    <row r="1758" spans="1:21" x14ac:dyDescent="0.25">
      <c r="A1758" s="4">
        <v>43395</v>
      </c>
      <c r="B1758" s="10">
        <f>'Volumi Totali'!B1758/'Volumi Totali'!N1758</f>
        <v>0.56092704783975289</v>
      </c>
      <c r="C1758" s="10">
        <f>'Volumi Totali'!C1758/'Volumi Totali'!N1758</f>
        <v>3.8073935538121814E-2</v>
      </c>
      <c r="D1758" s="10">
        <f>'Volumi Totali'!D1758/'Volumi Totali'!N1758</f>
        <v>4.021739080634084E-2</v>
      </c>
      <c r="E1758" s="10">
        <f>'Volumi Totali'!E1758/'Volumi Totali'!N1758</f>
        <v>2.7129714093458927E-2</v>
      </c>
      <c r="F1758" s="10">
        <f>'Volumi Totali'!F1758/'Volumi Totali'!N1758</f>
        <v>0.20296467277219246</v>
      </c>
      <c r="G1758" s="10">
        <f>'Volumi Totali'!G1758/'Volumi Totali'!N1758</f>
        <v>3.9946919892196495E-2</v>
      </c>
      <c r="H1758" s="10">
        <f>'Volumi Totali'!H1758/'Volumi Totali'!N1758</f>
        <v>2.424433465758703E-3</v>
      </c>
      <c r="I1758" s="10">
        <f>'Volumi Totali'!I1758/'Volumi Totali'!N1758</f>
        <v>1.2904822491817529E-2</v>
      </c>
      <c r="J1758" s="10">
        <f>'Volumi Totali'!J1758/'Volumi Totali'!N1758</f>
        <v>5.3247643993690134E-2</v>
      </c>
      <c r="K1758" s="10">
        <f>'Volumi Totali'!K1758/'Volumi Totali'!N1758</f>
        <v>1.5937624611723045E-2</v>
      </c>
      <c r="L1758" s="10">
        <f>'Volumi Totali'!L1758/'Volumi Totali'!N1758</f>
        <v>6.2257944949471117E-3</v>
      </c>
      <c r="N1758" s="11">
        <f t="shared" ref="N1758:N1821" si="28">B1758+C1758+D1758+E1758+F1758+G1758+H1758+I1758+J1758+K1758+L1758</f>
        <v>0.99999999999999978</v>
      </c>
      <c r="P1758" s="10">
        <f>(B1758*BTC!J1758+Indice!C1758*XRP!J1758+Indice!D1758*LTC!J1758+Indice!E1758*ETC!J1028+Indice!F1758*ETH!J1175+Indice!G1758*BCH!J1028+Indice!H1758*XMR!J1618+Indice!I1758*ZEC!J1028+Indice!J1758*EOS!J1028+Indice!K1758*DASH!J1714+Indice!L1758*XLM!J1542)</f>
        <v>-4.1586308353696834E-4</v>
      </c>
      <c r="Q1758" s="18">
        <f>((B$1736*BTC!E1758+Indice!C$1736*XRP!E1758+Indice!D$1736*LTC!E1758+Indice!F$1736*ETH!E1175+Indice!H$1736*XMR!E1253+Indice!K$1736*DASH!E1714+Indice!L$1736*XLM!E1542+E$1736*ETC!E998+I$1736*ZEC!E1059+J$1736*EOS!E1028+G$1736*BCH!E1028)/S$733)</f>
        <v>3014.901173771404</v>
      </c>
      <c r="R1758" s="5"/>
      <c r="S1758" s="3"/>
      <c r="T1758" s="10"/>
      <c r="U1758" s="10"/>
    </row>
    <row r="1759" spans="1:21" x14ac:dyDescent="0.25">
      <c r="A1759" s="3">
        <v>43396</v>
      </c>
      <c r="B1759" s="10">
        <f>'Volumi Totali'!B1759/'Volumi Totali'!N1759</f>
        <v>0.55306454221461587</v>
      </c>
      <c r="C1759" s="10">
        <f>'Volumi Totali'!C1759/'Volumi Totali'!N1759</f>
        <v>6.6263565961156345E-2</v>
      </c>
      <c r="D1759" s="10">
        <f>'Volumi Totali'!D1759/'Volumi Totali'!N1759</f>
        <v>4.137770793676751E-2</v>
      </c>
      <c r="E1759" s="10">
        <f>'Volumi Totali'!E1759/'Volumi Totali'!N1759</f>
        <v>2.2270962498990021E-2</v>
      </c>
      <c r="F1759" s="10">
        <f>'Volumi Totali'!F1759/'Volumi Totali'!N1759</f>
        <v>0.18417228592633908</v>
      </c>
      <c r="G1759" s="10">
        <f>'Volumi Totali'!G1759/'Volumi Totali'!N1759</f>
        <v>3.9068503669716398E-2</v>
      </c>
      <c r="H1759" s="10">
        <f>'Volumi Totali'!H1759/'Volumi Totali'!N1759</f>
        <v>3.0121304512293187E-3</v>
      </c>
      <c r="I1759" s="10">
        <f>'Volumi Totali'!I1759/'Volumi Totali'!N1759</f>
        <v>1.1289889565237826E-2</v>
      </c>
      <c r="J1759" s="10">
        <f>'Volumi Totali'!J1759/'Volumi Totali'!N1759</f>
        <v>4.8989330973249978E-2</v>
      </c>
      <c r="K1759" s="10">
        <f>'Volumi Totali'!K1759/'Volumi Totali'!N1759</f>
        <v>2.462957742707883E-2</v>
      </c>
      <c r="L1759" s="10">
        <f>'Volumi Totali'!L1759/'Volumi Totali'!N1759</f>
        <v>5.8615033756187884E-3</v>
      </c>
      <c r="N1759" s="11">
        <f t="shared" si="28"/>
        <v>0.99999999999999978</v>
      </c>
      <c r="P1759" s="10">
        <f>(B1759*BTC!J1759+Indice!C1759*XRP!J1759+Indice!D1759*LTC!J1759+Indice!E1759*ETC!J1029+Indice!F1759*ETH!J1176+Indice!G1759*BCH!J1029+Indice!H1759*XMR!J1619+Indice!I1759*ZEC!J1029+Indice!J1759*EOS!J1029+Indice!K1759*DASH!J1715+Indice!L1759*XLM!J1543)</f>
        <v>6.1482618384589474E-4</v>
      </c>
      <c r="Q1759" s="18">
        <f>((B$1736*BTC!E1759+Indice!C$1736*XRP!E1759+Indice!D$1736*LTC!E1759+Indice!F$1736*ETH!E1176+Indice!H$1736*XMR!E1254+Indice!K$1736*DASH!E1715+Indice!L$1736*XLM!E1543+E$1736*ETC!E999+I$1736*ZEC!E1060+J$1736*EOS!E1029+G$1736*BCH!E1029)/S$733)</f>
        <v>3009.5962372231766</v>
      </c>
      <c r="R1759" s="5"/>
      <c r="S1759" s="4"/>
      <c r="T1759" s="10"/>
      <c r="U1759" s="10"/>
    </row>
    <row r="1760" spans="1:21" x14ac:dyDescent="0.25">
      <c r="A1760" s="4">
        <v>43397</v>
      </c>
      <c r="B1760" s="10">
        <f>'Volumi Totali'!B1760/'Volumi Totali'!N1760</f>
        <v>0.56025166214056943</v>
      </c>
      <c r="C1760" s="10">
        <f>'Volumi Totali'!C1760/'Volumi Totali'!N1760</f>
        <v>4.8278715693078213E-2</v>
      </c>
      <c r="D1760" s="10">
        <f>'Volumi Totali'!D1760/'Volumi Totali'!N1760</f>
        <v>4.7612401852650213E-2</v>
      </c>
      <c r="E1760" s="10">
        <f>'Volumi Totali'!E1760/'Volumi Totali'!N1760</f>
        <v>2.0983569204561146E-2</v>
      </c>
      <c r="F1760" s="10">
        <f>'Volumi Totali'!F1760/'Volumi Totali'!N1760</f>
        <v>0.18031535506912447</v>
      </c>
      <c r="G1760" s="10">
        <f>'Volumi Totali'!G1760/'Volumi Totali'!N1760</f>
        <v>4.0734956762644596E-2</v>
      </c>
      <c r="H1760" s="10">
        <f>'Volumi Totali'!H1760/'Volumi Totali'!N1760</f>
        <v>1.9281875964165371E-3</v>
      </c>
      <c r="I1760" s="10">
        <f>'Volumi Totali'!I1760/'Volumi Totali'!N1760</f>
        <v>1.5600414289178015E-2</v>
      </c>
      <c r="J1760" s="10">
        <f>'Volumi Totali'!J1760/'Volumi Totali'!N1760</f>
        <v>5.1052105954992225E-2</v>
      </c>
      <c r="K1760" s="10">
        <f>'Volumi Totali'!K1760/'Volumi Totali'!N1760</f>
        <v>2.6703267412978522E-2</v>
      </c>
      <c r="L1760" s="10">
        <f>'Volumi Totali'!L1760/'Volumi Totali'!N1760</f>
        <v>6.5393640238066266E-3</v>
      </c>
      <c r="N1760" s="11">
        <f t="shared" si="28"/>
        <v>1</v>
      </c>
      <c r="P1760" s="10">
        <f>(B1760*BTC!J1760+Indice!C1760*XRP!J1760+Indice!D1760*LTC!J1760+Indice!E1760*ETC!J1030+Indice!F1760*ETH!J1177+Indice!G1760*BCH!J1030+Indice!H1760*XMR!J1620+Indice!I1760*ZEC!J1030+Indice!J1760*EOS!J1030+Indice!K1760*DASH!J1716+Indice!L1760*XLM!J1544)</f>
        <v>1.4388148716614631E-3</v>
      </c>
      <c r="Q1760" s="18">
        <f>((B$1736*BTC!E1760+Indice!C$1736*XRP!E1760+Indice!D$1736*LTC!E1760+Indice!F$1736*ETH!E1177+Indice!H$1736*XMR!E1255+Indice!K$1736*DASH!E1716+Indice!L$1736*XLM!E1544+E$1736*ETC!E1000+I$1736*ZEC!E1061+J$1736*EOS!E1030+G$1736*BCH!E1030)/S$733)</f>
        <v>3018.7622072358427</v>
      </c>
      <c r="R1760" s="5"/>
      <c r="S1760" s="3"/>
      <c r="T1760" s="10"/>
      <c r="U1760" s="10"/>
    </row>
    <row r="1761" spans="1:21" x14ac:dyDescent="0.25">
      <c r="A1761" s="3">
        <v>43398</v>
      </c>
      <c r="B1761" s="10">
        <f>'Volumi Totali'!B1761/'Volumi Totali'!N1761</f>
        <v>0.55829720760148294</v>
      </c>
      <c r="C1761" s="10">
        <f>'Volumi Totali'!C1761/'Volumi Totali'!N1761</f>
        <v>4.7244986337958983E-2</v>
      </c>
      <c r="D1761" s="10">
        <f>'Volumi Totali'!D1761/'Volumi Totali'!N1761</f>
        <v>4.1669359027177034E-2</v>
      </c>
      <c r="E1761" s="10">
        <f>'Volumi Totali'!E1761/'Volumi Totali'!N1761</f>
        <v>1.8451778445035778E-2</v>
      </c>
      <c r="F1761" s="10">
        <f>'Volumi Totali'!F1761/'Volumi Totali'!N1761</f>
        <v>0.19060097824323274</v>
      </c>
      <c r="G1761" s="10">
        <f>'Volumi Totali'!G1761/'Volumi Totali'!N1761</f>
        <v>3.9122194444416121E-2</v>
      </c>
      <c r="H1761" s="10">
        <f>'Volumi Totali'!H1761/'Volumi Totali'!N1761</f>
        <v>2.1380525183895206E-3</v>
      </c>
      <c r="I1761" s="10">
        <f>'Volumi Totali'!I1761/'Volumi Totali'!N1761</f>
        <v>1.6106067811262208E-2</v>
      </c>
      <c r="J1761" s="10">
        <f>'Volumi Totali'!J1761/'Volumi Totali'!N1761</f>
        <v>5.0345514174264944E-2</v>
      </c>
      <c r="K1761" s="10">
        <f>'Volumi Totali'!K1761/'Volumi Totali'!N1761</f>
        <v>2.9155088796397076E-2</v>
      </c>
      <c r="L1761" s="10">
        <f>'Volumi Totali'!L1761/'Volumi Totali'!N1761</f>
        <v>6.868772600382678E-3</v>
      </c>
      <c r="N1761" s="11">
        <f t="shared" si="28"/>
        <v>0.99999999999999989</v>
      </c>
      <c r="P1761" s="10">
        <f>(B1761*BTC!J1761+Indice!C1761*XRP!J1761+Indice!D1761*LTC!J1761+Indice!E1761*ETC!J1031+Indice!F1761*ETH!J1178+Indice!G1761*BCH!J1031+Indice!H1761*XMR!J1621+Indice!I1761*ZEC!J1031+Indice!J1761*EOS!J1031+Indice!K1761*DASH!J1717+Indice!L1761*XLM!J1545)</f>
        <v>-3.1063225408702695E-3</v>
      </c>
      <c r="Q1761" s="18">
        <f>((B$1736*BTC!E1761+Indice!C$1736*XRP!E1761+Indice!D$1736*LTC!E1761+Indice!F$1736*ETH!E1178+Indice!H$1736*XMR!E1256+Indice!K$1736*DASH!E1717+Indice!L$1736*XLM!E1545+E$1736*ETC!E1001+I$1736*ZEC!E1062+J$1736*EOS!E1031+G$1736*BCH!E1031)/S$733)</f>
        <v>3009.4802987098947</v>
      </c>
      <c r="R1761" s="5"/>
      <c r="S1761" s="4"/>
      <c r="T1761" s="10"/>
      <c r="U1761" s="10"/>
    </row>
    <row r="1762" spans="1:21" x14ac:dyDescent="0.25">
      <c r="A1762" s="4">
        <v>43399</v>
      </c>
      <c r="B1762" s="10">
        <f>'Volumi Totali'!B1762/'Volumi Totali'!N1762</f>
        <v>0.54620710912000581</v>
      </c>
      <c r="C1762" s="10">
        <f>'Volumi Totali'!C1762/'Volumi Totali'!N1762</f>
        <v>3.891030719356605E-2</v>
      </c>
      <c r="D1762" s="10">
        <f>'Volumi Totali'!D1762/'Volumi Totali'!N1762</f>
        <v>4.8392623196298494E-2</v>
      </c>
      <c r="E1762" s="10">
        <f>'Volumi Totali'!E1762/'Volumi Totali'!N1762</f>
        <v>1.9149672147693357E-2</v>
      </c>
      <c r="F1762" s="10">
        <f>'Volumi Totali'!F1762/'Volumi Totali'!N1762</f>
        <v>0.19186514961726348</v>
      </c>
      <c r="G1762" s="10">
        <f>'Volumi Totali'!G1762/'Volumi Totali'!N1762</f>
        <v>4.2950790870654676E-2</v>
      </c>
      <c r="H1762" s="10">
        <f>'Volumi Totali'!H1762/'Volumi Totali'!N1762</f>
        <v>2.3298536479515802E-3</v>
      </c>
      <c r="I1762" s="10">
        <f>'Volumi Totali'!I1762/'Volumi Totali'!N1762</f>
        <v>1.6635439215164131E-2</v>
      </c>
      <c r="J1762" s="10">
        <f>'Volumi Totali'!J1762/'Volumi Totali'!N1762</f>
        <v>5.8782461968013927E-2</v>
      </c>
      <c r="K1762" s="10">
        <f>'Volumi Totali'!K1762/'Volumi Totali'!N1762</f>
        <v>2.8871549048846583E-2</v>
      </c>
      <c r="L1762" s="10">
        <f>'Volumi Totali'!L1762/'Volumi Totali'!N1762</f>
        <v>5.9050439745419788E-3</v>
      </c>
      <c r="N1762" s="11">
        <f t="shared" si="28"/>
        <v>0.99999999999999989</v>
      </c>
      <c r="P1762" s="10">
        <f>(B1762*BTC!J1762+Indice!C1762*XRP!J1762+Indice!D1762*LTC!J1762+Indice!E1762*ETC!J1032+Indice!F1762*ETH!J1179+Indice!G1762*BCH!J1032+Indice!H1762*XMR!J1622+Indice!I1762*ZEC!J1032+Indice!J1762*EOS!J1032+Indice!K1762*DASH!J1718+Indice!L1762*XLM!J1546)</f>
        <v>1.3112037008590528E-3</v>
      </c>
      <c r="Q1762" s="18">
        <f>((B$1736*BTC!E1762+Indice!C$1736*XRP!E1762+Indice!D$1736*LTC!E1762+Indice!F$1736*ETH!E1179+Indice!H$1736*XMR!E1257+Indice!K$1736*DASH!E1718+Indice!L$1736*XLM!E1546+E$1736*ETC!E1002+I$1736*ZEC!E1063+J$1736*EOS!E1032+G$1736*BCH!E1032)/S$733)</f>
        <v>3008.7622183393592</v>
      </c>
      <c r="R1762" s="5"/>
      <c r="S1762" s="3"/>
      <c r="T1762" s="10"/>
      <c r="U1762" s="10"/>
    </row>
    <row r="1763" spans="1:21" x14ac:dyDescent="0.25">
      <c r="A1763" s="3">
        <v>43400</v>
      </c>
      <c r="B1763" s="10">
        <f>'Volumi Totali'!B1763/'Volumi Totali'!N1763</f>
        <v>0.55786868498649389</v>
      </c>
      <c r="C1763" s="10">
        <f>'Volumi Totali'!C1763/'Volumi Totali'!N1763</f>
        <v>3.469052965276951E-2</v>
      </c>
      <c r="D1763" s="10">
        <f>'Volumi Totali'!D1763/'Volumi Totali'!N1763</f>
        <v>5.134512731769305E-2</v>
      </c>
      <c r="E1763" s="10">
        <f>'Volumi Totali'!E1763/'Volumi Totali'!N1763</f>
        <v>1.6971571311030949E-2</v>
      </c>
      <c r="F1763" s="10">
        <f>'Volumi Totali'!F1763/'Volumi Totali'!N1763</f>
        <v>0.17834864161502939</v>
      </c>
      <c r="G1763" s="10">
        <f>'Volumi Totali'!G1763/'Volumi Totali'!N1763</f>
        <v>3.8748219777031398E-2</v>
      </c>
      <c r="H1763" s="10">
        <f>'Volumi Totali'!H1763/'Volumi Totali'!N1763</f>
        <v>2.6411237202394544E-3</v>
      </c>
      <c r="I1763" s="10">
        <f>'Volumi Totali'!I1763/'Volumi Totali'!N1763</f>
        <v>1.3656878592813254E-2</v>
      </c>
      <c r="J1763" s="10">
        <f>'Volumi Totali'!J1763/'Volumi Totali'!N1763</f>
        <v>6.8385584498910204E-2</v>
      </c>
      <c r="K1763" s="10">
        <f>'Volumi Totali'!K1763/'Volumi Totali'!N1763</f>
        <v>3.1014095693094278E-2</v>
      </c>
      <c r="L1763" s="10">
        <f>'Volumi Totali'!L1763/'Volumi Totali'!N1763</f>
        <v>6.3295428348945767E-3</v>
      </c>
      <c r="N1763" s="11">
        <f t="shared" si="28"/>
        <v>1</v>
      </c>
      <c r="P1763" s="10">
        <f>(B1763*BTC!J1763+Indice!C1763*XRP!J1763+Indice!D1763*LTC!J1763+Indice!E1763*ETC!J1033+Indice!F1763*ETH!J1180+Indice!G1763*BCH!J1033+Indice!H1763*XMR!J1623+Indice!I1763*ZEC!J1033+Indice!J1763*EOS!J1033+Indice!K1763*DASH!J1719+Indice!L1763*XLM!J1547)</f>
        <v>-2.4988174795026971E-3</v>
      </c>
      <c r="Q1763" s="18">
        <f>((B$1736*BTC!E1763+Indice!C$1736*XRP!E1763+Indice!D$1736*LTC!E1763+Indice!F$1736*ETH!E1180+Indice!H$1736*XMR!E1258+Indice!K$1736*DASH!E1719+Indice!L$1736*XLM!E1547+E$1736*ETC!E1003+I$1736*ZEC!E1064+J$1736*EOS!E1033+G$1736*BCH!E1033)/S$733)</f>
        <v>3011.3089454819587</v>
      </c>
      <c r="R1763" s="5"/>
      <c r="S1763" s="4"/>
      <c r="T1763" s="10"/>
      <c r="U1763" s="10"/>
    </row>
    <row r="1764" spans="1:21" x14ac:dyDescent="0.25">
      <c r="A1764" s="4">
        <v>43401</v>
      </c>
      <c r="B1764" s="10">
        <f>'Volumi Totali'!B1764/'Volumi Totali'!N1764</f>
        <v>0.55919477406847307</v>
      </c>
      <c r="C1764" s="10">
        <f>'Volumi Totali'!C1764/'Volumi Totali'!N1764</f>
        <v>4.5448097989673371E-2</v>
      </c>
      <c r="D1764" s="10">
        <f>'Volumi Totali'!D1764/'Volumi Totali'!N1764</f>
        <v>5.4412899861660084E-2</v>
      </c>
      <c r="E1764" s="10">
        <f>'Volumi Totali'!E1764/'Volumi Totali'!N1764</f>
        <v>1.7995339997561102E-2</v>
      </c>
      <c r="F1764" s="10">
        <f>'Volumi Totali'!F1764/'Volumi Totali'!N1764</f>
        <v>0.18489579237498088</v>
      </c>
      <c r="G1764" s="10">
        <f>'Volumi Totali'!G1764/'Volumi Totali'!N1764</f>
        <v>3.6830318611934691E-2</v>
      </c>
      <c r="H1764" s="10">
        <f>'Volumi Totali'!H1764/'Volumi Totali'!N1764</f>
        <v>3.2346943805517817E-3</v>
      </c>
      <c r="I1764" s="10">
        <f>'Volumi Totali'!I1764/'Volumi Totali'!N1764</f>
        <v>1.3437090786749175E-2</v>
      </c>
      <c r="J1764" s="10">
        <f>'Volumi Totali'!J1764/'Volumi Totali'!N1764</f>
        <v>6.2057133439352111E-2</v>
      </c>
      <c r="K1764" s="10">
        <f>'Volumi Totali'!K1764/'Volumi Totali'!N1764</f>
        <v>1.6101762577240299E-2</v>
      </c>
      <c r="L1764" s="10">
        <f>'Volumi Totali'!L1764/'Volumi Totali'!N1764</f>
        <v>6.3920959118234349E-3</v>
      </c>
      <c r="N1764" s="11">
        <f t="shared" si="28"/>
        <v>1</v>
      </c>
      <c r="P1764" s="10">
        <f>(B1764*BTC!J1764+Indice!C1764*XRP!J1764+Indice!D1764*LTC!J1764+Indice!E1764*ETC!J1034+Indice!F1764*ETH!J1181+Indice!G1764*BCH!J1034+Indice!H1764*XMR!J1624+Indice!I1764*ZEC!J1034+Indice!J1764*EOS!J1034+Indice!K1764*DASH!J1720+Indice!L1764*XLM!J1548)</f>
        <v>4.4518560440479733E-3</v>
      </c>
      <c r="Q1764" s="18">
        <f>((B$1736*BTC!E1764+Indice!C$1736*XRP!E1764+Indice!D$1736*LTC!E1764+Indice!F$1736*ETH!E1181+Indice!H$1736*XMR!E1259+Indice!K$1736*DASH!E1720+Indice!L$1736*XLM!E1548+E$1736*ETC!E1004+I$1736*ZEC!E1065+J$1736*EOS!E1034+G$1736*BCH!E1034)/S$733)</f>
        <v>3014.633149231433</v>
      </c>
      <c r="R1764" s="5"/>
      <c r="S1764" s="3"/>
      <c r="T1764" s="10"/>
      <c r="U1764" s="10"/>
    </row>
    <row r="1765" spans="1:21" x14ac:dyDescent="0.25">
      <c r="A1765" s="3">
        <v>43402</v>
      </c>
      <c r="B1765" s="10">
        <f>'Volumi Totali'!B1765/'Volumi Totali'!N1765</f>
        <v>0.54020614090689079</v>
      </c>
      <c r="C1765" s="10">
        <f>'Volumi Totali'!C1765/'Volumi Totali'!N1765</f>
        <v>4.3943881566166278E-2</v>
      </c>
      <c r="D1765" s="10">
        <f>'Volumi Totali'!D1765/'Volumi Totali'!N1765</f>
        <v>4.7986253568523887E-2</v>
      </c>
      <c r="E1765" s="10">
        <f>'Volumi Totali'!E1765/'Volumi Totali'!N1765</f>
        <v>2.0199254931724711E-2</v>
      </c>
      <c r="F1765" s="10">
        <f>'Volumi Totali'!F1765/'Volumi Totali'!N1765</f>
        <v>0.19515107780122951</v>
      </c>
      <c r="G1765" s="10">
        <f>'Volumi Totali'!G1765/'Volumi Totali'!N1765</f>
        <v>3.7869133338491984E-2</v>
      </c>
      <c r="H1765" s="10">
        <f>'Volumi Totali'!H1765/'Volumi Totali'!N1765</f>
        <v>1.7349220604747494E-3</v>
      </c>
      <c r="I1765" s="10">
        <f>'Volumi Totali'!I1765/'Volumi Totali'!N1765</f>
        <v>1.3222214493393086E-2</v>
      </c>
      <c r="J1765" s="10">
        <f>'Volumi Totali'!J1765/'Volumi Totali'!N1765</f>
        <v>7.4398655362087868E-2</v>
      </c>
      <c r="K1765" s="10">
        <f>'Volumi Totali'!K1765/'Volumi Totali'!N1765</f>
        <v>1.9430345047860204E-2</v>
      </c>
      <c r="L1765" s="10">
        <f>'Volumi Totali'!L1765/'Volumi Totali'!N1765</f>
        <v>5.858120923156962E-3</v>
      </c>
      <c r="N1765" s="11">
        <f t="shared" si="28"/>
        <v>1</v>
      </c>
      <c r="P1765" s="10">
        <f>(B1765*BTC!J1765+Indice!C1765*XRP!J1765+Indice!D1765*LTC!J1765+Indice!E1765*ETC!J1035+Indice!F1765*ETH!J1182+Indice!G1765*BCH!J1035+Indice!H1765*XMR!J1625+Indice!I1765*ZEC!J1035+Indice!J1765*EOS!J1035+Indice!K1765*DASH!J1721+Indice!L1765*XLM!J1549)</f>
        <v>-3.041421598916743E-2</v>
      </c>
      <c r="Q1765" s="18">
        <f>((B$1736*BTC!E1765+Indice!C$1736*XRP!E1765+Indice!D$1736*LTC!E1765+Indice!F$1736*ETH!E1182+Indice!H$1736*XMR!E1260+Indice!K$1736*DASH!E1721+Indice!L$1736*XLM!E1549+E$1736*ETC!E1005+I$1736*ZEC!E1066+J$1736*EOS!E1035+G$1736*BCH!E1035)/S$733)</f>
        <v>2941.5721607580012</v>
      </c>
      <c r="R1765" s="5"/>
      <c r="S1765" s="4"/>
      <c r="T1765" s="10"/>
      <c r="U1765" s="10"/>
    </row>
    <row r="1766" spans="1:21" x14ac:dyDescent="0.25">
      <c r="A1766" s="4">
        <v>43403</v>
      </c>
      <c r="B1766" s="10">
        <f>'Volumi Totali'!B1766/'Volumi Totali'!N1766</f>
        <v>0.5443696619422792</v>
      </c>
      <c r="C1766" s="10">
        <f>'Volumi Totali'!C1766/'Volumi Totali'!N1766</f>
        <v>3.5396481538654059E-2</v>
      </c>
      <c r="D1766" s="10">
        <f>'Volumi Totali'!D1766/'Volumi Totali'!N1766</f>
        <v>4.2536015413906669E-2</v>
      </c>
      <c r="E1766" s="10">
        <f>'Volumi Totali'!E1766/'Volumi Totali'!N1766</f>
        <v>1.9678277256246754E-2</v>
      </c>
      <c r="F1766" s="10">
        <f>'Volumi Totali'!F1766/'Volumi Totali'!N1766</f>
        <v>0.19630478804006707</v>
      </c>
      <c r="G1766" s="10">
        <f>'Volumi Totali'!G1766/'Volumi Totali'!N1766</f>
        <v>3.5051526443572283E-2</v>
      </c>
      <c r="H1766" s="10">
        <f>'Volumi Totali'!H1766/'Volumi Totali'!N1766</f>
        <v>2.1865344388712219E-3</v>
      </c>
      <c r="I1766" s="10">
        <f>'Volumi Totali'!I1766/'Volumi Totali'!N1766</f>
        <v>1.5133681041158557E-2</v>
      </c>
      <c r="J1766" s="10">
        <f>'Volumi Totali'!J1766/'Volumi Totali'!N1766</f>
        <v>8.0942359731266733E-2</v>
      </c>
      <c r="K1766" s="10">
        <f>'Volumi Totali'!K1766/'Volumi Totali'!N1766</f>
        <v>2.2193886762241686E-2</v>
      </c>
      <c r="L1766" s="10">
        <f>'Volumi Totali'!L1766/'Volumi Totali'!N1766</f>
        <v>6.2067873917357862E-3</v>
      </c>
      <c r="N1766" s="11">
        <f t="shared" si="28"/>
        <v>0.99999999999999967</v>
      </c>
      <c r="P1766" s="10">
        <f>(B1766*BTC!J1766+Indice!C1766*XRP!J1766+Indice!D1766*LTC!J1766+Indice!E1766*ETC!J1036+Indice!F1766*ETH!J1183+Indice!G1766*BCH!J1036+Indice!H1766*XMR!J1626+Indice!I1766*ZEC!J1036+Indice!J1766*EOS!J1036+Indice!K1766*DASH!J1722+Indice!L1766*XLM!J1550)</f>
        <v>6.5319913974349036E-4</v>
      </c>
      <c r="Q1766" s="18">
        <f>((B$1736*BTC!E1766+Indice!C$1736*XRP!E1766+Indice!D$1736*LTC!E1766+Indice!F$1736*ETH!E1183+Indice!H$1736*XMR!E1261+Indice!K$1736*DASH!E1722+Indice!L$1736*XLM!E1550+E$1736*ETC!E1006+I$1736*ZEC!E1067+J$1736*EOS!E1036+G$1736*BCH!E1036)/S$733)</f>
        <v>2942.7025153934142</v>
      </c>
      <c r="R1766" s="5"/>
      <c r="S1766" s="3"/>
      <c r="T1766" s="10"/>
      <c r="U1766" s="10"/>
    </row>
    <row r="1767" spans="1:21" x14ac:dyDescent="0.25">
      <c r="A1767" s="3">
        <v>43404</v>
      </c>
      <c r="B1767" s="10">
        <f>'Volumi Totali'!B1767/'Volumi Totali'!N1767</f>
        <v>0.53864323500137989</v>
      </c>
      <c r="C1767" s="10">
        <f>'Volumi Totali'!C1767/'Volumi Totali'!N1767</f>
        <v>4.7166560824812333E-2</v>
      </c>
      <c r="D1767" s="10">
        <f>'Volumi Totali'!D1767/'Volumi Totali'!N1767</f>
        <v>5.278607058652255E-2</v>
      </c>
      <c r="E1767" s="10">
        <f>'Volumi Totali'!E1767/'Volumi Totali'!N1767</f>
        <v>1.6150660745417444E-2</v>
      </c>
      <c r="F1767" s="10">
        <f>'Volumi Totali'!F1767/'Volumi Totali'!N1767</f>
        <v>0.18536953963535621</v>
      </c>
      <c r="G1767" s="10">
        <f>'Volumi Totali'!G1767/'Volumi Totali'!N1767</f>
        <v>3.68412931745511E-2</v>
      </c>
      <c r="H1767" s="10">
        <f>'Volumi Totali'!H1767/'Volumi Totali'!N1767</f>
        <v>1.7110935569080682E-3</v>
      </c>
      <c r="I1767" s="10">
        <f>'Volumi Totali'!I1767/'Volumi Totali'!N1767</f>
        <v>1.2651145290943095E-2</v>
      </c>
      <c r="J1767" s="10">
        <f>'Volumi Totali'!J1767/'Volumi Totali'!N1767</f>
        <v>8.3097700586464207E-2</v>
      </c>
      <c r="K1767" s="10">
        <f>'Volumi Totali'!K1767/'Volumi Totali'!N1767</f>
        <v>2.0083263743824176E-2</v>
      </c>
      <c r="L1767" s="10">
        <f>'Volumi Totali'!L1767/'Volumi Totali'!N1767</f>
        <v>5.4994368538209566E-3</v>
      </c>
      <c r="N1767" s="11">
        <f t="shared" si="28"/>
        <v>0.99999999999999989</v>
      </c>
      <c r="P1767" s="10">
        <f>(B1767*BTC!J1767+Indice!C1767*XRP!J1767+Indice!D1767*LTC!J1767+Indice!E1767*ETC!J1037+Indice!F1767*ETH!J1184+Indice!G1767*BCH!J1037+Indice!H1767*XMR!J1627+Indice!I1767*ZEC!J1037+Indice!J1767*EOS!J1037+Indice!K1767*DASH!J1723+Indice!L1767*XLM!J1551)</f>
        <v>-1.8953515066760297E-3</v>
      </c>
      <c r="Q1767" s="18">
        <f>((B$1736*BTC!E1767+Indice!C$1736*XRP!E1767+Indice!D$1736*LTC!E1767+Indice!F$1736*ETH!E1184+Indice!H$1736*XMR!E1262+Indice!K$1736*DASH!E1723+Indice!L$1736*XLM!E1551+E$1736*ETC!E1007+I$1736*ZEC!E1068+J$1736*EOS!E1037+G$1736*BCH!E1037)/S$733)</f>
        <v>2935.1293049854062</v>
      </c>
      <c r="R1767" s="5"/>
      <c r="S1767" s="4"/>
      <c r="T1767" s="10"/>
      <c r="U1767" s="10"/>
    </row>
    <row r="1768" spans="1:21" x14ac:dyDescent="0.25">
      <c r="A1768" s="4">
        <v>43405</v>
      </c>
      <c r="B1768" s="10">
        <f>'Volumi Totali'!B1768/'Volumi Totali'!N1768</f>
        <v>0.53881699085313584</v>
      </c>
      <c r="C1768" s="10">
        <f>'Volumi Totali'!C1768/'Volumi Totali'!N1768</f>
        <v>4.9269178800760649E-2</v>
      </c>
      <c r="D1768" s="10">
        <f>'Volumi Totali'!D1768/'Volumi Totali'!N1768</f>
        <v>4.5713134539335079E-2</v>
      </c>
      <c r="E1768" s="10">
        <f>'Volumi Totali'!E1768/'Volumi Totali'!N1768</f>
        <v>1.6406944667644162E-2</v>
      </c>
      <c r="F1768" s="10">
        <f>'Volumi Totali'!F1768/'Volumi Totali'!N1768</f>
        <v>0.1900661507556306</v>
      </c>
      <c r="G1768" s="10">
        <f>'Volumi Totali'!G1768/'Volumi Totali'!N1768</f>
        <v>3.2510454633625632E-2</v>
      </c>
      <c r="H1768" s="10">
        <f>'Volumi Totali'!H1768/'Volumi Totali'!N1768</f>
        <v>1.4446989687457424E-3</v>
      </c>
      <c r="I1768" s="10">
        <f>'Volumi Totali'!I1768/'Volumi Totali'!N1768</f>
        <v>1.5124385619379189E-2</v>
      </c>
      <c r="J1768" s="10">
        <f>'Volumi Totali'!J1768/'Volumi Totali'!N1768</f>
        <v>7.9686872450753926E-2</v>
      </c>
      <c r="K1768" s="10">
        <f>'Volumi Totali'!K1768/'Volumi Totali'!N1768</f>
        <v>2.5458939298641542E-2</v>
      </c>
      <c r="L1768" s="10">
        <f>'Volumi Totali'!L1768/'Volumi Totali'!N1768</f>
        <v>5.5022494123476541E-3</v>
      </c>
      <c r="N1768" s="11">
        <f t="shared" si="28"/>
        <v>1</v>
      </c>
      <c r="P1768" s="10">
        <f>(B1768*BTC!J1768+Indice!C1768*XRP!J1768+Indice!D1768*LTC!J1768+Indice!E1768*ETC!J1038+Indice!F1768*ETH!J1185+Indice!G1768*BCH!J1038+Indice!H1768*XMR!J1628+Indice!I1768*ZEC!J1038+Indice!J1768*EOS!J1038+Indice!K1768*DASH!J1724+Indice!L1768*XLM!J1552)</f>
        <v>9.6749042432556394E-3</v>
      </c>
      <c r="Q1768" s="18">
        <f>((B$1767*BTC!E1768+Indice!C$1767*XRP!E1768+Indice!D$1767*LTC!E1768+Indice!F$1767*ETH!E1185+Indice!H$1767*XMR!E1263+Indice!K$1767*DASH!E1724+Indice!L$1767*XLM!E1552+E$1767*ETC!E1008+I$1767*ZEC!E1069+J$1767*EOS!E1038+G$1767*BCH!E1038)/S$733)</f>
        <v>3794.1919958066342</v>
      </c>
      <c r="R1768" s="5"/>
      <c r="S1768" s="3"/>
      <c r="T1768" s="10"/>
      <c r="U1768" s="10"/>
    </row>
    <row r="1769" spans="1:21" x14ac:dyDescent="0.25">
      <c r="A1769" s="3">
        <v>43406</v>
      </c>
      <c r="B1769" s="10">
        <f>'Volumi Totali'!B1769/'Volumi Totali'!N1769</f>
        <v>0.52231052850629589</v>
      </c>
      <c r="C1769" s="10">
        <f>'Volumi Totali'!C1769/'Volumi Totali'!N1769</f>
        <v>4.9494604341945928E-2</v>
      </c>
      <c r="D1769" s="10">
        <f>'Volumi Totali'!D1769/'Volumi Totali'!N1769</f>
        <v>4.473705421015868E-2</v>
      </c>
      <c r="E1769" s="10">
        <f>'Volumi Totali'!E1769/'Volumi Totali'!N1769</f>
        <v>1.4051262867841698E-2</v>
      </c>
      <c r="F1769" s="10">
        <f>'Volumi Totali'!F1769/'Volumi Totali'!N1769</f>
        <v>0.17906735909778476</v>
      </c>
      <c r="G1769" s="10">
        <f>'Volumi Totali'!G1769/'Volumi Totali'!N1769</f>
        <v>6.4689435541356324E-2</v>
      </c>
      <c r="H1769" s="10">
        <f>'Volumi Totali'!H1769/'Volumi Totali'!N1769</f>
        <v>1.469766511393225E-3</v>
      </c>
      <c r="I1769" s="10">
        <f>'Volumi Totali'!I1769/'Volumi Totali'!N1769</f>
        <v>1.1115824589296844E-2</v>
      </c>
      <c r="J1769" s="10">
        <f>'Volumi Totali'!J1769/'Volumi Totali'!N1769</f>
        <v>8.2415608030360799E-2</v>
      </c>
      <c r="K1769" s="10">
        <f>'Volumi Totali'!K1769/'Volumi Totali'!N1769</f>
        <v>2.4426012750811563E-2</v>
      </c>
      <c r="L1769" s="10">
        <f>'Volumi Totali'!L1769/'Volumi Totali'!N1769</f>
        <v>6.2225435527542734E-3</v>
      </c>
      <c r="N1769" s="11">
        <f t="shared" si="28"/>
        <v>1.0000000000000002</v>
      </c>
      <c r="P1769" s="10">
        <f>(B1769*BTC!J1769+Indice!C1769*XRP!J1769+Indice!D1769*LTC!J1769+Indice!E1769*ETC!J1039+Indice!F1769*ETH!J1186+Indice!G1769*BCH!J1039+Indice!H1769*XMR!J1629+Indice!I1769*ZEC!J1039+Indice!J1769*EOS!J1039+Indice!K1769*DASH!J1725+Indice!L1769*XLM!J1553)</f>
        <v>1.1725046323920737E-2</v>
      </c>
      <c r="Q1769" s="18">
        <f>((B$1767*BTC!E1769+Indice!C$1767*XRP!E1769+Indice!D$1767*LTC!E1769+Indice!F$1767*ETH!E1186+Indice!H$1767*XMR!E1264+Indice!K$1767*DASH!E1725+Indice!L$1767*XLM!E1553+E$1767*ETC!E1009+I$1767*ZEC!E1070+J$1767*EOS!E1039+G$1767*BCH!E1039)/S$733)</f>
        <v>3802.3977961251931</v>
      </c>
      <c r="R1769" s="5"/>
      <c r="S1769" s="4"/>
      <c r="T1769" s="10"/>
      <c r="U1769" s="10"/>
    </row>
    <row r="1770" spans="1:21" x14ac:dyDescent="0.25">
      <c r="A1770" s="4">
        <v>43407</v>
      </c>
      <c r="B1770" s="10">
        <f>'Volumi Totali'!B1770/'Volumi Totali'!N1770</f>
        <v>0.51947195612618435</v>
      </c>
      <c r="C1770" s="10">
        <f>'Volumi Totali'!C1770/'Volumi Totali'!N1770</f>
        <v>3.9090029003415461E-2</v>
      </c>
      <c r="D1770" s="10">
        <f>'Volumi Totali'!D1770/'Volumi Totali'!N1770</f>
        <v>4.6163295145571596E-2</v>
      </c>
      <c r="E1770" s="10">
        <f>'Volumi Totali'!E1770/'Volumi Totali'!N1770</f>
        <v>1.6030389103753984E-2</v>
      </c>
      <c r="F1770" s="10">
        <f>'Volumi Totali'!F1770/'Volumi Totali'!N1770</f>
        <v>0.18559567693195886</v>
      </c>
      <c r="G1770" s="10">
        <f>'Volumi Totali'!G1770/'Volumi Totali'!N1770</f>
        <v>6.6766736739571175E-2</v>
      </c>
      <c r="H1770" s="10">
        <f>'Volumi Totali'!H1770/'Volumi Totali'!N1770</f>
        <v>1.4600458290624841E-3</v>
      </c>
      <c r="I1770" s="10">
        <f>'Volumi Totali'!I1770/'Volumi Totali'!N1770</f>
        <v>1.2141590667190439E-2</v>
      </c>
      <c r="J1770" s="10">
        <f>'Volumi Totali'!J1770/'Volumi Totali'!N1770</f>
        <v>8.8648043224660245E-2</v>
      </c>
      <c r="K1770" s="10">
        <f>'Volumi Totali'!K1770/'Volumi Totali'!N1770</f>
        <v>1.7461597781774214E-2</v>
      </c>
      <c r="L1770" s="10">
        <f>'Volumi Totali'!L1770/'Volumi Totali'!N1770</f>
        <v>7.1706394468571558E-3</v>
      </c>
      <c r="N1770" s="11">
        <f t="shared" si="28"/>
        <v>1</v>
      </c>
      <c r="P1770" s="10">
        <f>(B1770*BTC!J1770+Indice!C1770*XRP!J1770+Indice!D1770*LTC!J1770+Indice!E1770*ETC!J1040+Indice!F1770*ETH!J1187+Indice!G1770*BCH!J1040+Indice!H1770*XMR!J1630+Indice!I1770*ZEC!J1040+Indice!J1770*EOS!J1040+Indice!K1770*DASH!J1726+Indice!L1770*XLM!J1554)</f>
        <v>-4.0935640472318131E-3</v>
      </c>
      <c r="Q1770" s="18">
        <f>((B$1767*BTC!E1770+Indice!C$1767*XRP!E1770+Indice!D$1767*LTC!E1770+Indice!F$1767*ETH!E1187+Indice!H$1767*XMR!E1265+Indice!K$1767*DASH!E1726+Indice!L$1767*XLM!E1554+E$1767*ETC!E1010+I$1767*ZEC!E1071+J$1767*EOS!E1040+G$1767*BCH!E1040)/S$733)</f>
        <v>3787.0371501624272</v>
      </c>
      <c r="R1770" s="5"/>
      <c r="S1770" s="3"/>
      <c r="T1770" s="10"/>
      <c r="U1770" s="10"/>
    </row>
    <row r="1771" spans="1:21" x14ac:dyDescent="0.25">
      <c r="A1771" s="3">
        <v>43408</v>
      </c>
      <c r="B1771" s="10">
        <f>'Volumi Totali'!B1771/'Volumi Totali'!N1771</f>
        <v>0.45220034431757644</v>
      </c>
      <c r="C1771" s="10">
        <f>'Volumi Totali'!C1771/'Volumi Totali'!N1771</f>
        <v>4.4254555042759727E-2</v>
      </c>
      <c r="D1771" s="10">
        <f>'Volumi Totali'!D1771/'Volumi Totali'!N1771</f>
        <v>4.5480743738655516E-2</v>
      </c>
      <c r="E1771" s="10">
        <f>'Volumi Totali'!E1771/'Volumi Totali'!N1771</f>
        <v>1.4803055904501325E-2</v>
      </c>
      <c r="F1771" s="10">
        <f>'Volumi Totali'!F1771/'Volumi Totali'!N1771</f>
        <v>0.18018917050827479</v>
      </c>
      <c r="G1771" s="10">
        <f>'Volumi Totali'!G1771/'Volumi Totali'!N1771</f>
        <v>0.1496570307778925</v>
      </c>
      <c r="H1771" s="10">
        <f>'Volumi Totali'!H1771/'Volumi Totali'!N1771</f>
        <v>1.5114341374847181E-3</v>
      </c>
      <c r="I1771" s="10">
        <f>'Volumi Totali'!I1771/'Volumi Totali'!N1771</f>
        <v>1.035606175302174E-2</v>
      </c>
      <c r="J1771" s="10">
        <f>'Volumi Totali'!J1771/'Volumi Totali'!N1771</f>
        <v>7.5866408307280087E-2</v>
      </c>
      <c r="K1771" s="10">
        <f>'Volumi Totali'!K1771/'Volumi Totali'!N1771</f>
        <v>1.9749528297445855E-2</v>
      </c>
      <c r="L1771" s="10">
        <f>'Volumi Totali'!L1771/'Volumi Totali'!N1771</f>
        <v>5.9316672151073042E-3</v>
      </c>
      <c r="N1771" s="11">
        <f t="shared" si="28"/>
        <v>0.99999999999999989</v>
      </c>
      <c r="P1771" s="10">
        <f>(B1771*BTC!J1771+Indice!C1771*XRP!J1771+Indice!D1771*LTC!J1771+Indice!E1771*ETC!J1041+Indice!F1771*ETH!J1188+Indice!G1771*BCH!J1041+Indice!H1771*XMR!J1631+Indice!I1771*ZEC!J1041+Indice!J1771*EOS!J1041+Indice!K1771*DASH!J1727+Indice!L1771*XLM!J1555)</f>
        <v>3.901225205969451E-2</v>
      </c>
      <c r="Q1771" s="18">
        <f>((B$1767*BTC!E1771+Indice!C$1767*XRP!E1771+Indice!D$1767*LTC!E1771+Indice!F$1767*ETH!E1188+Indice!H$1767*XMR!E1266+Indice!K$1767*DASH!E1727+Indice!L$1767*XLM!E1555+E$1767*ETC!E1011+I$1767*ZEC!E1072+J$1767*EOS!E1041+G$1767*BCH!E1041)/S$733)</f>
        <v>3800.8713379309202</v>
      </c>
      <c r="R1771" s="5"/>
      <c r="S1771" s="4"/>
      <c r="T1771" s="10"/>
      <c r="U1771" s="10"/>
    </row>
    <row r="1772" spans="1:21" x14ac:dyDescent="0.25">
      <c r="A1772" s="4">
        <v>43409</v>
      </c>
      <c r="B1772" s="10">
        <f>'Volumi Totali'!B1772/'Volumi Totali'!N1772</f>
        <v>0.47443133526919684</v>
      </c>
      <c r="C1772" s="10">
        <f>'Volumi Totali'!C1772/'Volumi Totali'!N1772</f>
        <v>6.3243760724508519E-2</v>
      </c>
      <c r="D1772" s="10">
        <f>'Volumi Totali'!D1772/'Volumi Totali'!N1772</f>
        <v>4.5244507714077592E-2</v>
      </c>
      <c r="E1772" s="10">
        <f>'Volumi Totali'!E1772/'Volumi Totali'!N1772</f>
        <v>1.5427086956372522E-2</v>
      </c>
      <c r="F1772" s="10">
        <f>'Volumi Totali'!F1772/'Volumi Totali'!N1772</f>
        <v>0.1833620062686121</v>
      </c>
      <c r="G1772" s="10">
        <f>'Volumi Totali'!G1772/'Volumi Totali'!N1772</f>
        <v>0.10318245148630492</v>
      </c>
      <c r="H1772" s="10">
        <f>'Volumi Totali'!H1772/'Volumi Totali'!N1772</f>
        <v>1.6437588880587742E-3</v>
      </c>
      <c r="I1772" s="10">
        <f>'Volumi Totali'!I1772/'Volumi Totali'!N1772</f>
        <v>1.2443424336009208E-2</v>
      </c>
      <c r="J1772" s="10">
        <f>'Volumi Totali'!J1772/'Volumi Totali'!N1772</f>
        <v>7.7434312431512414E-2</v>
      </c>
      <c r="K1772" s="10">
        <f>'Volumi Totali'!K1772/'Volumi Totali'!N1772</f>
        <v>1.7429453567334306E-2</v>
      </c>
      <c r="L1772" s="10">
        <f>'Volumi Totali'!L1772/'Volumi Totali'!N1772</f>
        <v>6.157902358012831E-3</v>
      </c>
      <c r="N1772" s="11">
        <f t="shared" si="28"/>
        <v>1</v>
      </c>
      <c r="P1772" s="10">
        <f>(B1772*BTC!J1772+Indice!C1772*XRP!J1772+Indice!D1772*LTC!J1772+Indice!E1772*ETC!J1042+Indice!F1772*ETH!J1189+Indice!G1772*BCH!J1042+Indice!H1772*XMR!J1632+Indice!I1772*ZEC!J1042+Indice!J1772*EOS!J1042+Indice!K1772*DASH!J1728+Indice!L1772*XLM!J1556)</f>
        <v>1.0782964516924559E-2</v>
      </c>
      <c r="Q1772" s="18">
        <f>((B$1767*BTC!E1772+Indice!C$1767*XRP!E1772+Indice!D$1767*LTC!E1772+Indice!F$1767*ETH!E1189+Indice!H$1767*XMR!E1267+Indice!K$1767*DASH!E1728+Indice!L$1767*XLM!E1556+E$1767*ETC!E1012+I$1767*ZEC!E1073+J$1767*EOS!E1042+G$1767*BCH!E1042)/S$733)</f>
        <v>3826.6176604172274</v>
      </c>
      <c r="R1772" s="5"/>
      <c r="S1772" s="3"/>
      <c r="T1772" s="10"/>
      <c r="U1772" s="10"/>
    </row>
    <row r="1773" spans="1:21" x14ac:dyDescent="0.25">
      <c r="A1773" s="3">
        <v>43410</v>
      </c>
      <c r="B1773" s="10">
        <f>'Volumi Totali'!B1773/'Volumi Totali'!N1773</f>
        <v>0.44505629800625185</v>
      </c>
      <c r="C1773" s="10">
        <f>'Volumi Totali'!C1773/'Volumi Totali'!N1773</f>
        <v>0.12623961801389239</v>
      </c>
      <c r="D1773" s="10">
        <f>'Volumi Totali'!D1773/'Volumi Totali'!N1773</f>
        <v>3.5181306249192516E-2</v>
      </c>
      <c r="E1773" s="10">
        <f>'Volumi Totali'!E1773/'Volumi Totali'!N1773</f>
        <v>1.5281019980054831E-2</v>
      </c>
      <c r="F1773" s="10">
        <f>'Volumi Totali'!F1773/'Volumi Totali'!N1773</f>
        <v>0.17583740606882695</v>
      </c>
      <c r="G1773" s="10">
        <f>'Volumi Totali'!G1773/'Volumi Totali'!N1773</f>
        <v>9.0725942762307984E-2</v>
      </c>
      <c r="H1773" s="10">
        <f>'Volumi Totali'!H1773/'Volumi Totali'!N1773</f>
        <v>1.5991210156105862E-3</v>
      </c>
      <c r="I1773" s="10">
        <f>'Volumi Totali'!I1773/'Volumi Totali'!N1773</f>
        <v>1.1124987069804195E-2</v>
      </c>
      <c r="J1773" s="10">
        <f>'Volumi Totali'!J1773/'Volumi Totali'!N1773</f>
        <v>7.3532712060229891E-2</v>
      </c>
      <c r="K1773" s="10">
        <f>'Volumi Totali'!K1773/'Volumi Totali'!N1773</f>
        <v>1.5848319892684395E-2</v>
      </c>
      <c r="L1773" s="10">
        <f>'Volumi Totali'!L1773/'Volumi Totali'!N1773</f>
        <v>9.5732688811444276E-3</v>
      </c>
      <c r="N1773" s="11">
        <f t="shared" si="28"/>
        <v>1</v>
      </c>
      <c r="P1773" s="10">
        <f>(B1773*BTC!J1773+Indice!C1773*XRP!J1773+Indice!D1773*LTC!J1773+Indice!E1773*ETC!J1043+Indice!F1773*ETH!J1190+Indice!G1773*BCH!J1043+Indice!H1773*XMR!J1633+Indice!I1773*ZEC!J1043+Indice!J1773*EOS!J1043+Indice!K1773*DASH!J1729+Indice!L1773*XLM!J1557)</f>
        <v>3.7976532141130885E-2</v>
      </c>
      <c r="Q1773" s="18">
        <f>((B$1767*BTC!E1773+Indice!C$1767*XRP!E1773+Indice!D$1767*LTC!E1773+Indice!F$1767*ETH!E1190+Indice!H$1767*XMR!E1268+Indice!K$1767*DASH!E1729+Indice!L$1767*XLM!E1557+E$1767*ETC!E1013+I$1767*ZEC!E1074+J$1767*EOS!E1043+G$1767*BCH!E1043)/S$733)</f>
        <v>3855.938181472196</v>
      </c>
      <c r="R1773" s="5"/>
      <c r="S1773" s="4"/>
      <c r="T1773" s="10"/>
      <c r="U1773" s="10"/>
    </row>
    <row r="1774" spans="1:21" x14ac:dyDescent="0.25">
      <c r="A1774" s="4">
        <v>43411</v>
      </c>
      <c r="B1774" s="10">
        <f>'Volumi Totali'!B1774/'Volumi Totali'!N1774</f>
        <v>0.48992741513847216</v>
      </c>
      <c r="C1774" s="10">
        <f>'Volumi Totali'!C1774/'Volumi Totali'!N1774</f>
        <v>6.2586644349388168E-2</v>
      </c>
      <c r="D1774" s="10">
        <f>'Volumi Totali'!D1774/'Volumi Totali'!N1774</f>
        <v>3.8213715716912053E-2</v>
      </c>
      <c r="E1774" s="10">
        <f>'Volumi Totali'!E1774/'Volumi Totali'!N1774</f>
        <v>1.4081623164984484E-2</v>
      </c>
      <c r="F1774" s="10">
        <f>'Volumi Totali'!F1774/'Volumi Totali'!N1774</f>
        <v>0.19114492431614624</v>
      </c>
      <c r="G1774" s="10">
        <f>'Volumi Totali'!G1774/'Volumi Totali'!N1774</f>
        <v>9.2720998658486514E-2</v>
      </c>
      <c r="H1774" s="10">
        <f>'Volumi Totali'!H1774/'Volumi Totali'!N1774</f>
        <v>1.4206453393642627E-3</v>
      </c>
      <c r="I1774" s="10">
        <f>'Volumi Totali'!I1774/'Volumi Totali'!N1774</f>
        <v>1.1873645117336995E-2</v>
      </c>
      <c r="J1774" s="10">
        <f>'Volumi Totali'!J1774/'Volumi Totali'!N1774</f>
        <v>7.1293230559816179E-2</v>
      </c>
      <c r="K1774" s="10">
        <f>'Volumi Totali'!K1774/'Volumi Totali'!N1774</f>
        <v>1.8907466603625585E-2</v>
      </c>
      <c r="L1774" s="10">
        <f>'Volumi Totali'!L1774/'Volumi Totali'!N1774</f>
        <v>7.8296910354673423E-3</v>
      </c>
      <c r="N1774" s="11">
        <f t="shared" si="28"/>
        <v>1</v>
      </c>
      <c r="P1774" s="10">
        <f>(B1774*BTC!J1774+Indice!C1774*XRP!J1774+Indice!D1774*LTC!J1774+Indice!E1774*ETC!J1044+Indice!F1774*ETH!J1191+Indice!G1774*BCH!J1044+Indice!H1774*XMR!J1634+Indice!I1774*ZEC!J1044+Indice!J1774*EOS!J1044+Indice!K1774*DASH!J1730+Indice!L1774*XLM!J1558)</f>
        <v>-1.9448401727823962E-3</v>
      </c>
      <c r="Q1774" s="18">
        <f>((B$1767*BTC!E1774+Indice!C$1767*XRP!E1774+Indice!D$1767*LTC!E1774+Indice!F$1767*ETH!E1191+Indice!H$1767*XMR!E1269+Indice!K$1767*DASH!E1730+Indice!L$1767*XLM!E1558+E$1767*ETC!E1014+I$1767*ZEC!E1075+J$1767*EOS!E1044+G$1767*BCH!E1044)/S$733)</f>
        <v>3895.4281380214547</v>
      </c>
      <c r="R1774" s="5"/>
      <c r="S1774" s="3"/>
      <c r="T1774" s="10"/>
      <c r="U1774" s="10"/>
    </row>
    <row r="1775" spans="1:21" x14ac:dyDescent="0.25">
      <c r="A1775" s="3">
        <v>43412</v>
      </c>
      <c r="B1775" s="10">
        <f>'Volumi Totali'!B1775/'Volumi Totali'!N1775</f>
        <v>0.49199117801940095</v>
      </c>
      <c r="C1775" s="10">
        <f>'Volumi Totali'!C1775/'Volumi Totali'!N1775</f>
        <v>7.2367816192806259E-2</v>
      </c>
      <c r="D1775" s="10">
        <f>'Volumi Totali'!D1775/'Volumi Totali'!N1775</f>
        <v>3.710630059725982E-2</v>
      </c>
      <c r="E1775" s="10">
        <f>'Volumi Totali'!E1775/'Volumi Totali'!N1775</f>
        <v>1.321795361257372E-2</v>
      </c>
      <c r="F1775" s="10">
        <f>'Volumi Totali'!F1775/'Volumi Totali'!N1775</f>
        <v>0.18656446869211188</v>
      </c>
      <c r="G1775" s="10">
        <f>'Volumi Totali'!G1775/'Volumi Totali'!N1775</f>
        <v>8.6963057413130332E-2</v>
      </c>
      <c r="H1775" s="10">
        <f>'Volumi Totali'!H1775/'Volumi Totali'!N1775</f>
        <v>1.5863906604798542E-3</v>
      </c>
      <c r="I1775" s="10">
        <f>'Volumi Totali'!I1775/'Volumi Totali'!N1775</f>
        <v>1.7094501481891865E-2</v>
      </c>
      <c r="J1775" s="10">
        <f>'Volumi Totali'!J1775/'Volumi Totali'!N1775</f>
        <v>6.9079410206215816E-2</v>
      </c>
      <c r="K1775" s="10">
        <f>'Volumi Totali'!K1775/'Volumi Totali'!N1775</f>
        <v>1.47340245657911E-2</v>
      </c>
      <c r="L1775" s="10">
        <f>'Volumi Totali'!L1775/'Volumi Totali'!N1775</f>
        <v>9.2948985583384339E-3</v>
      </c>
      <c r="N1775" s="11">
        <f t="shared" si="28"/>
        <v>1</v>
      </c>
      <c r="P1775" s="10">
        <f>(B1775*BTC!J1775+Indice!C1775*XRP!J1775+Indice!D1775*LTC!J1775+Indice!E1775*ETC!J1045+Indice!F1775*ETH!J1192+Indice!G1775*BCH!J1045+Indice!H1775*XMR!J1635+Indice!I1775*ZEC!J1045+Indice!J1775*EOS!J1045+Indice!K1775*DASH!J1731+Indice!L1775*XLM!J1559)</f>
        <v>-2.4236514959306402E-2</v>
      </c>
      <c r="Q1775" s="18">
        <f>((B$1767*BTC!E1775+Indice!C$1767*XRP!E1775+Indice!D$1767*LTC!E1775+Indice!F$1767*ETH!E1192+Indice!H$1767*XMR!E1270+Indice!K$1767*DASH!E1731+Indice!L$1767*XLM!E1559+E$1767*ETC!E1015+I$1767*ZEC!E1076+J$1767*EOS!E1045+G$1767*BCH!E1045)/S$733)</f>
        <v>3847.9800838632132</v>
      </c>
      <c r="R1775" s="5"/>
      <c r="S1775" s="4"/>
      <c r="T1775" s="10"/>
      <c r="U1775" s="10"/>
    </row>
    <row r="1776" spans="1:21" x14ac:dyDescent="0.25">
      <c r="A1776" s="4">
        <v>43413</v>
      </c>
      <c r="B1776" s="10">
        <f>'Volumi Totali'!B1776/'Volumi Totali'!N1776</f>
        <v>0.48611093792777255</v>
      </c>
      <c r="C1776" s="10">
        <f>'Volumi Totali'!C1776/'Volumi Totali'!N1776</f>
        <v>5.7018913450877597E-2</v>
      </c>
      <c r="D1776" s="10">
        <f>'Volumi Totali'!D1776/'Volumi Totali'!N1776</f>
        <v>4.3246430014812404E-2</v>
      </c>
      <c r="E1776" s="10">
        <f>'Volumi Totali'!E1776/'Volumi Totali'!N1776</f>
        <v>1.5884531133854362E-2</v>
      </c>
      <c r="F1776" s="10">
        <f>'Volumi Totali'!F1776/'Volumi Totali'!N1776</f>
        <v>0.17386985905632263</v>
      </c>
      <c r="G1776" s="10">
        <f>'Volumi Totali'!G1776/'Volumi Totali'!N1776</f>
        <v>9.6228006497269772E-2</v>
      </c>
      <c r="H1776" s="10">
        <f>'Volumi Totali'!H1776/'Volumi Totali'!N1776</f>
        <v>1.5540202273243704E-3</v>
      </c>
      <c r="I1776" s="10">
        <f>'Volumi Totali'!I1776/'Volumi Totali'!N1776</f>
        <v>1.3970313171180571E-2</v>
      </c>
      <c r="J1776" s="10">
        <f>'Volumi Totali'!J1776/'Volumi Totali'!N1776</f>
        <v>8.0512564430399267E-2</v>
      </c>
      <c r="K1776" s="10">
        <f>'Volumi Totali'!K1776/'Volumi Totali'!N1776</f>
        <v>2.3578866501374647E-2</v>
      </c>
      <c r="L1776" s="10">
        <f>'Volumi Totali'!L1776/'Volumi Totali'!N1776</f>
        <v>8.0255575888118231E-3</v>
      </c>
      <c r="N1776" s="11">
        <f t="shared" si="28"/>
        <v>1</v>
      </c>
      <c r="P1776" s="10">
        <f>(B1776*BTC!J1776+Indice!C1776*XRP!J1776+Indice!D1776*LTC!J1776+Indice!E1776*ETC!J1046+Indice!F1776*ETH!J1193+Indice!G1776*BCH!J1046+Indice!H1776*XMR!J1636+Indice!I1776*ZEC!J1046+Indice!J1776*EOS!J1046+Indice!K1776*DASH!J1732+Indice!L1776*XLM!J1560)</f>
        <v>-1.2091299127023159E-2</v>
      </c>
      <c r="Q1776" s="18">
        <f>((B$1767*BTC!E1776+Indice!C$1767*XRP!E1776+Indice!D$1767*LTC!E1776+Indice!F$1767*ETH!E1193+Indice!H$1767*XMR!E1271+Indice!K$1767*DASH!E1732+Indice!L$1767*XLM!E1560+E$1767*ETC!E1016+I$1767*ZEC!E1077+J$1767*EOS!E1046+G$1767*BCH!E1046)/S$733)</f>
        <v>3806.3932439091946</v>
      </c>
      <c r="R1776" s="5"/>
      <c r="S1776" s="3"/>
      <c r="T1776" s="10"/>
      <c r="U1776" s="10"/>
    </row>
    <row r="1777" spans="1:21" x14ac:dyDescent="0.25">
      <c r="A1777" s="3">
        <v>43414</v>
      </c>
      <c r="B1777" s="10">
        <f>'Volumi Totali'!B1777/'Volumi Totali'!N1777</f>
        <v>0.48657713317544121</v>
      </c>
      <c r="C1777" s="10">
        <f>'Volumi Totali'!C1777/'Volumi Totali'!N1777</f>
        <v>4.3077464190030924E-2</v>
      </c>
      <c r="D1777" s="10">
        <f>'Volumi Totali'!D1777/'Volumi Totali'!N1777</f>
        <v>4.2378193078720906E-2</v>
      </c>
      <c r="E1777" s="10">
        <f>'Volumi Totali'!E1777/'Volumi Totali'!N1777</f>
        <v>1.6181199174973022E-2</v>
      </c>
      <c r="F1777" s="10">
        <f>'Volumi Totali'!F1777/'Volumi Totali'!N1777</f>
        <v>0.18092540212553729</v>
      </c>
      <c r="G1777" s="10">
        <f>'Volumi Totali'!G1777/'Volumi Totali'!N1777</f>
        <v>8.6255649683794205E-2</v>
      </c>
      <c r="H1777" s="10">
        <f>'Volumi Totali'!H1777/'Volumi Totali'!N1777</f>
        <v>1.53218507895434E-3</v>
      </c>
      <c r="I1777" s="10">
        <f>'Volumi Totali'!I1777/'Volumi Totali'!N1777</f>
        <v>1.5772535945227151E-2</v>
      </c>
      <c r="J1777" s="10">
        <f>'Volumi Totali'!J1777/'Volumi Totali'!N1777</f>
        <v>7.8256776081518958E-2</v>
      </c>
      <c r="K1777" s="10">
        <f>'Volumi Totali'!K1777/'Volumi Totali'!N1777</f>
        <v>4.2072220930485731E-2</v>
      </c>
      <c r="L1777" s="10">
        <f>'Volumi Totali'!L1777/'Volumi Totali'!N1777</f>
        <v>6.9712405353162636E-3</v>
      </c>
      <c r="N1777" s="11">
        <f t="shared" si="28"/>
        <v>1</v>
      </c>
      <c r="P1777" s="10">
        <f>(B1777*BTC!J1777+Indice!C1777*XRP!J1777+Indice!D1777*LTC!J1777+Indice!E1777*ETC!J1047+Indice!F1777*ETH!J1194+Indice!G1777*BCH!J1047+Indice!H1777*XMR!J1637+Indice!I1777*ZEC!J1047+Indice!J1777*EOS!J1047+Indice!K1777*DASH!J1733+Indice!L1777*XLM!J1561)</f>
        <v>7.655303160975656E-3</v>
      </c>
      <c r="Q1777" s="18">
        <f>((B$1767*BTC!E1777+Indice!C$1767*XRP!E1777+Indice!D$1767*LTC!E1777+Indice!F$1767*ETH!E1194+Indice!H$1767*XMR!E1272+Indice!K$1767*DASH!E1733+Indice!L$1767*XLM!E1561+E$1767*ETC!E1017+I$1767*ZEC!E1078+J$1767*EOS!E1047+G$1767*BCH!E1047)/S$733)</f>
        <v>3821.1587162687292</v>
      </c>
      <c r="R1777" s="5"/>
      <c r="S1777" s="4"/>
      <c r="T1777" s="10"/>
      <c r="U1777" s="10"/>
    </row>
    <row r="1778" spans="1:21" x14ac:dyDescent="0.25">
      <c r="A1778" s="4">
        <v>43415</v>
      </c>
      <c r="B1778" s="10">
        <f>'Volumi Totali'!B1778/'Volumi Totali'!N1778</f>
        <v>0.47493652025714472</v>
      </c>
      <c r="C1778" s="10">
        <f>'Volumi Totali'!C1778/'Volumi Totali'!N1778</f>
        <v>3.5288126117972267E-2</v>
      </c>
      <c r="D1778" s="10">
        <f>'Volumi Totali'!D1778/'Volumi Totali'!N1778</f>
        <v>4.9465711787516999E-2</v>
      </c>
      <c r="E1778" s="10">
        <f>'Volumi Totali'!E1778/'Volumi Totali'!N1778</f>
        <v>1.7873690585053198E-2</v>
      </c>
      <c r="F1778" s="10">
        <f>'Volumi Totali'!F1778/'Volumi Totali'!N1778</f>
        <v>0.18104945820021237</v>
      </c>
      <c r="G1778" s="10">
        <f>'Volumi Totali'!G1778/'Volumi Totali'!N1778</f>
        <v>8.367508890274733E-2</v>
      </c>
      <c r="H1778" s="10">
        <f>'Volumi Totali'!H1778/'Volumi Totali'!N1778</f>
        <v>1.7989559344596621E-3</v>
      </c>
      <c r="I1778" s="10">
        <f>'Volumi Totali'!I1778/'Volumi Totali'!N1778</f>
        <v>1.64683146628491E-2</v>
      </c>
      <c r="J1778" s="10">
        <f>'Volumi Totali'!J1778/'Volumi Totali'!N1778</f>
        <v>8.7980559802368644E-2</v>
      </c>
      <c r="K1778" s="10">
        <f>'Volumi Totali'!K1778/'Volumi Totali'!N1778</f>
        <v>3.8262492849685796E-2</v>
      </c>
      <c r="L1778" s="10">
        <f>'Volumi Totali'!L1778/'Volumi Totali'!N1778</f>
        <v>1.3201080899989911E-2</v>
      </c>
      <c r="N1778" s="11">
        <f t="shared" si="28"/>
        <v>1</v>
      </c>
      <c r="P1778" s="10">
        <f>(B1778*BTC!J1778+Indice!C1778*XRP!J1778+Indice!D1778*LTC!J1778+Indice!E1778*ETC!J1048+Indice!F1778*ETH!J1195+Indice!G1778*BCH!J1048+Indice!H1778*XMR!J1638+Indice!I1778*ZEC!J1048+Indice!J1778*EOS!J1048+Indice!K1778*DASH!J1734+Indice!L1778*XLM!J1562)</f>
        <v>-7.2471531497791553E-3</v>
      </c>
      <c r="Q1778" s="18">
        <f>((B$1767*BTC!E1778+Indice!C$1767*XRP!E1778+Indice!D$1767*LTC!E1778+Indice!F$1767*ETH!E1195+Indice!H$1767*XMR!E1273+Indice!K$1767*DASH!E1734+Indice!L$1767*XLM!E1562+E$1767*ETC!E1018+I$1767*ZEC!E1079+J$1767*EOS!E1048+G$1767*BCH!E1048)/S$733)</f>
        <v>3821.1067122957061</v>
      </c>
      <c r="R1778" s="5"/>
      <c r="S1778" s="3"/>
      <c r="T1778" s="10"/>
      <c r="U1778" s="10"/>
    </row>
    <row r="1779" spans="1:21" x14ac:dyDescent="0.25">
      <c r="A1779" s="3">
        <v>43416</v>
      </c>
      <c r="B1779" s="10">
        <f>'Volumi Totali'!B1779/'Volumi Totali'!N1779</f>
        <v>0.48358236100138025</v>
      </c>
      <c r="C1779" s="10">
        <f>'Volumi Totali'!C1779/'Volumi Totali'!N1779</f>
        <v>6.8110638806313448E-2</v>
      </c>
      <c r="D1779" s="10">
        <f>'Volumi Totali'!D1779/'Volumi Totali'!N1779</f>
        <v>4.3699679230165905E-2</v>
      </c>
      <c r="E1779" s="10">
        <f>'Volumi Totali'!E1779/'Volumi Totali'!N1779</f>
        <v>1.3425419879412913E-2</v>
      </c>
      <c r="F1779" s="10">
        <f>'Volumi Totali'!F1779/'Volumi Totali'!N1779</f>
        <v>0.16349696316869494</v>
      </c>
      <c r="G1779" s="10">
        <f>'Volumi Totali'!G1779/'Volumi Totali'!N1779</f>
        <v>0.1070705969323229</v>
      </c>
      <c r="H1779" s="10">
        <f>'Volumi Totali'!H1779/'Volumi Totali'!N1779</f>
        <v>1.6491086439110146E-3</v>
      </c>
      <c r="I1779" s="10">
        <f>'Volumi Totali'!I1779/'Volumi Totali'!N1779</f>
        <v>1.7273234981568797E-2</v>
      </c>
      <c r="J1779" s="10">
        <f>'Volumi Totali'!J1779/'Volumi Totali'!N1779</f>
        <v>6.8298858777958646E-2</v>
      </c>
      <c r="K1779" s="10">
        <f>'Volumi Totali'!K1779/'Volumi Totali'!N1779</f>
        <v>2.2297987765274072E-2</v>
      </c>
      <c r="L1779" s="10">
        <f>'Volumi Totali'!L1779/'Volumi Totali'!N1779</f>
        <v>1.1095150812997143E-2</v>
      </c>
      <c r="N1779" s="11">
        <f t="shared" si="28"/>
        <v>1</v>
      </c>
      <c r="P1779" s="10">
        <f>(B1779*BTC!J1779+Indice!C1779*XRP!J1779+Indice!D1779*LTC!J1779+Indice!E1779*ETC!J1049+Indice!F1779*ETH!J1196+Indice!G1779*BCH!J1049+Indice!H1779*XMR!J1639+Indice!I1779*ZEC!J1049+Indice!J1779*EOS!J1049+Indice!K1779*DASH!J1735+Indice!L1779*XLM!J1563)</f>
        <v>-6.7083263410140388E-3</v>
      </c>
      <c r="Q1779" s="18">
        <f>((B$1767*BTC!E1779+Indice!C$1767*XRP!E1779+Indice!D$1767*LTC!E1779+Indice!F$1767*ETH!E1196+Indice!H$1767*XMR!E1274+Indice!K$1767*DASH!E1735+Indice!L$1767*XLM!E1563+E$1767*ETC!E1019+I$1767*ZEC!E1080+J$1767*EOS!E1049+G$1767*BCH!E1049)/S$733)</f>
        <v>3796.9341022770363</v>
      </c>
      <c r="R1779" s="5"/>
      <c r="S1779" s="4"/>
      <c r="T1779" s="10"/>
      <c r="U1779" s="10"/>
    </row>
    <row r="1780" spans="1:21" x14ac:dyDescent="0.25">
      <c r="A1780" s="4">
        <v>43417</v>
      </c>
      <c r="B1780" s="10">
        <f>'Volumi Totali'!B1780/'Volumi Totali'!N1780</f>
        <v>0.48738648579582983</v>
      </c>
      <c r="C1780" s="10">
        <f>'Volumi Totali'!C1780/'Volumi Totali'!N1780</f>
        <v>5.6453959984355324E-2</v>
      </c>
      <c r="D1780" s="10">
        <f>'Volumi Totali'!D1780/'Volumi Totali'!N1780</f>
        <v>3.8572011921414143E-2</v>
      </c>
      <c r="E1780" s="10">
        <f>'Volumi Totali'!E1780/'Volumi Totali'!N1780</f>
        <v>1.4111244499046275E-2</v>
      </c>
      <c r="F1780" s="10">
        <f>'Volumi Totali'!F1780/'Volumi Totali'!N1780</f>
        <v>0.17425706350583794</v>
      </c>
      <c r="G1780" s="10">
        <f>'Volumi Totali'!G1780/'Volumi Totali'!N1780</f>
        <v>0.10524401150828597</v>
      </c>
      <c r="H1780" s="10">
        <f>'Volumi Totali'!H1780/'Volumi Totali'!N1780</f>
        <v>1.8088858441031158E-3</v>
      </c>
      <c r="I1780" s="10">
        <f>'Volumi Totali'!I1780/'Volumi Totali'!N1780</f>
        <v>1.4670616750273827E-2</v>
      </c>
      <c r="J1780" s="10">
        <f>'Volumi Totali'!J1780/'Volumi Totali'!N1780</f>
        <v>8.2927233840478023E-2</v>
      </c>
      <c r="K1780" s="10">
        <f>'Volumi Totali'!K1780/'Volumi Totali'!N1780</f>
        <v>1.6869147734204747E-2</v>
      </c>
      <c r="L1780" s="10">
        <f>'Volumi Totali'!L1780/'Volumi Totali'!N1780</f>
        <v>7.6993386161708383E-3</v>
      </c>
      <c r="N1780" s="11">
        <f t="shared" si="28"/>
        <v>1.0000000000000002</v>
      </c>
      <c r="P1780" s="10">
        <f>(B1780*BTC!J1780+Indice!C1780*XRP!J1780+Indice!D1780*LTC!J1780+Indice!E1780*ETC!J1050+Indice!F1780*ETH!J1197+Indice!G1780*BCH!J1050+Indice!H1780*XMR!J1640+Indice!I1780*ZEC!J1050+Indice!J1780*EOS!J1050+Indice!K1780*DASH!J1736+Indice!L1780*XLM!J1564)</f>
        <v>-8.7151252338198513E-3</v>
      </c>
      <c r="Q1780" s="18">
        <f>((B$1767*BTC!E1780+Indice!C$1767*XRP!E1780+Indice!D$1767*LTC!E1780+Indice!F$1767*ETH!E1197+Indice!H$1767*XMR!E1275+Indice!K$1767*DASH!E1736+Indice!L$1767*XLM!E1564+E$1767*ETC!E1020+I$1767*ZEC!E1081+J$1767*EOS!E1050+G$1767*BCH!E1050)/S$733)</f>
        <v>3788.9715076540115</v>
      </c>
      <c r="R1780" s="5"/>
      <c r="S1780" s="3"/>
      <c r="T1780" s="10"/>
      <c r="U1780" s="10"/>
    </row>
    <row r="1781" spans="1:21" x14ac:dyDescent="0.25">
      <c r="A1781" s="3">
        <v>43418</v>
      </c>
      <c r="B1781" s="10">
        <f>'Volumi Totali'!B1781/'Volumi Totali'!N1781</f>
        <v>0.50000408845690758</v>
      </c>
      <c r="C1781" s="10">
        <f>'Volumi Totali'!C1781/'Volumi Totali'!N1781</f>
        <v>6.6267061113780806E-2</v>
      </c>
      <c r="D1781" s="10">
        <f>'Volumi Totali'!D1781/'Volumi Totali'!N1781</f>
        <v>4.0860173489783151E-2</v>
      </c>
      <c r="E1781" s="10">
        <f>'Volumi Totali'!E1781/'Volumi Totali'!N1781</f>
        <v>2.4393693666723455E-2</v>
      </c>
      <c r="F1781" s="10">
        <f>'Volumi Totali'!F1781/'Volumi Totali'!N1781</f>
        <v>0.17538669199843029</v>
      </c>
      <c r="G1781" s="10">
        <f>'Volumi Totali'!G1781/'Volumi Totali'!N1781</f>
        <v>7.8895730089941316E-2</v>
      </c>
      <c r="H1781" s="10">
        <f>'Volumi Totali'!H1781/'Volumi Totali'!N1781</f>
        <v>2.0396331633729136E-3</v>
      </c>
      <c r="I1781" s="10">
        <f>'Volumi Totali'!I1781/'Volumi Totali'!N1781</f>
        <v>1.0919491255398876E-2</v>
      </c>
      <c r="J1781" s="10">
        <f>'Volumi Totali'!J1781/'Volumi Totali'!N1781</f>
        <v>8.4076244247524232E-2</v>
      </c>
      <c r="K1781" s="10">
        <f>'Volumi Totali'!K1781/'Volumi Totali'!N1781</f>
        <v>1.0396776971431957E-2</v>
      </c>
      <c r="L1781" s="10">
        <f>'Volumi Totali'!L1781/'Volumi Totali'!N1781</f>
        <v>6.7604155467054167E-3</v>
      </c>
      <c r="N1781" s="11">
        <f t="shared" si="28"/>
        <v>1</v>
      </c>
      <c r="P1781" s="10">
        <f>(B1781*BTC!J1781+Indice!C1781*XRP!J1781+Indice!D1781*LTC!J1781+Indice!E1781*ETC!J1051+Indice!F1781*ETH!J1198+Indice!G1781*BCH!J1051+Indice!H1781*XMR!J1641+Indice!I1781*ZEC!J1051+Indice!J1781*EOS!J1051+Indice!K1781*DASH!J1737+Indice!L1781*XLM!J1565)</f>
        <v>-0.10267015056106965</v>
      </c>
      <c r="Q1781" s="18">
        <f>((B$1767*BTC!E1781+Indice!C$1767*XRP!E1781+Indice!D$1767*LTC!E1781+Indice!F$1767*ETH!E1198+Indice!H$1767*XMR!E1276+Indice!K$1767*DASH!E1737+Indice!L$1767*XLM!E1565+E$1767*ETC!E1021+I$1767*ZEC!E1082+J$1767*EOS!E1051+G$1767*BCH!E1051)/S$733)</f>
        <v>3416.7757016008691</v>
      </c>
      <c r="R1781" s="5"/>
      <c r="S1781" s="4"/>
      <c r="T1781" s="10"/>
      <c r="U1781" s="10"/>
    </row>
    <row r="1782" spans="1:21" x14ac:dyDescent="0.25">
      <c r="A1782" s="4">
        <v>43419</v>
      </c>
      <c r="B1782" s="10">
        <f>'Volumi Totali'!B1782/'Volumi Totali'!N1782</f>
        <v>0.49400242972421443</v>
      </c>
      <c r="C1782" s="10">
        <f>'Volumi Totali'!C1782/'Volumi Totali'!N1782</f>
        <v>6.7860546733469751E-2</v>
      </c>
      <c r="D1782" s="10">
        <f>'Volumi Totali'!D1782/'Volumi Totali'!N1782</f>
        <v>4.1356986980119859E-2</v>
      </c>
      <c r="E1782" s="10">
        <f>'Volumi Totali'!E1782/'Volumi Totali'!N1782</f>
        <v>2.0028828598563239E-2</v>
      </c>
      <c r="F1782" s="10">
        <f>'Volumi Totali'!F1782/'Volumi Totali'!N1782</f>
        <v>0.18534627447813393</v>
      </c>
      <c r="G1782" s="10">
        <f>'Volumi Totali'!G1782/'Volumi Totali'!N1782</f>
        <v>6.8791068051891585E-2</v>
      </c>
      <c r="H1782" s="10">
        <f>'Volumi Totali'!H1782/'Volumi Totali'!N1782</f>
        <v>2.361596509883308E-3</v>
      </c>
      <c r="I1782" s="10">
        <f>'Volumi Totali'!I1782/'Volumi Totali'!N1782</f>
        <v>9.9189807184967751E-3</v>
      </c>
      <c r="J1782" s="10">
        <f>'Volumi Totali'!J1782/'Volumi Totali'!N1782</f>
        <v>8.888494743868211E-2</v>
      </c>
      <c r="K1782" s="10">
        <f>'Volumi Totali'!K1782/'Volumi Totali'!N1782</f>
        <v>1.4613034357100671E-2</v>
      </c>
      <c r="L1782" s="10">
        <f>'Volumi Totali'!L1782/'Volumi Totali'!N1782</f>
        <v>6.8353064094443293E-3</v>
      </c>
      <c r="N1782" s="11">
        <f t="shared" si="28"/>
        <v>0.99999999999999989</v>
      </c>
      <c r="P1782" s="10">
        <f>(B1782*BTC!J1782+Indice!C1782*XRP!J1782+Indice!D1782*LTC!J1782+Indice!E1782*ETC!J1052+Indice!F1782*ETH!J1199+Indice!G1782*BCH!J1052+Indice!H1782*XMR!J1642+Indice!I1782*ZEC!J1052+Indice!J1782*EOS!J1052+Indice!K1782*DASH!J1738+Indice!L1782*XLM!J1566)</f>
        <v>-9.6219423410791108E-3</v>
      </c>
      <c r="Q1782" s="18">
        <f>((B$1767*BTC!E1782+Indice!C$1767*XRP!E1782+Indice!D$1767*LTC!E1782+Indice!F$1767*ETH!E1199+Indice!H$1767*XMR!E1277+Indice!K$1767*DASH!E1738+Indice!L$1767*XLM!E1566+E$1767*ETC!E1022+I$1767*ZEC!E1083+J$1767*EOS!E1052+G$1767*BCH!E1052)/S$733)</f>
        <v>3363.0240826489862</v>
      </c>
      <c r="R1782" s="5"/>
      <c r="S1782" s="3"/>
      <c r="T1782" s="10"/>
      <c r="U1782" s="10"/>
    </row>
    <row r="1783" spans="1:21" x14ac:dyDescent="0.25">
      <c r="A1783" s="3">
        <v>43420</v>
      </c>
      <c r="B1783" s="10">
        <f>'Volumi Totali'!B1783/'Volumi Totali'!N1783</f>
        <v>0.51081451864184368</v>
      </c>
      <c r="C1783" s="10">
        <f>'Volumi Totali'!C1783/'Volumi Totali'!N1783</f>
        <v>5.743262303843609E-2</v>
      </c>
      <c r="D1783" s="10">
        <f>'Volumi Totali'!D1783/'Volumi Totali'!N1783</f>
        <v>3.9816444186514394E-2</v>
      </c>
      <c r="E1783" s="10">
        <f>'Volumi Totali'!E1783/'Volumi Totali'!N1783</f>
        <v>1.6040093732217459E-2</v>
      </c>
      <c r="F1783" s="10">
        <f>'Volumi Totali'!F1783/'Volumi Totali'!N1783</f>
        <v>0.19499856493913359</v>
      </c>
      <c r="G1783" s="10">
        <f>'Volumi Totali'!G1783/'Volumi Totali'!N1783</f>
        <v>4.8650222764619722E-2</v>
      </c>
      <c r="H1783" s="10">
        <f>'Volumi Totali'!H1783/'Volumi Totali'!N1783</f>
        <v>1.8245296995964733E-3</v>
      </c>
      <c r="I1783" s="10">
        <f>'Volumi Totali'!I1783/'Volumi Totali'!N1783</f>
        <v>1.3028028548572483E-2</v>
      </c>
      <c r="J1783" s="10">
        <f>'Volumi Totali'!J1783/'Volumi Totali'!N1783</f>
        <v>8.933709863735545E-2</v>
      </c>
      <c r="K1783" s="10">
        <f>'Volumi Totali'!K1783/'Volumi Totali'!N1783</f>
        <v>1.6806897991144102E-2</v>
      </c>
      <c r="L1783" s="10">
        <f>'Volumi Totali'!L1783/'Volumi Totali'!N1783</f>
        <v>1.1250977820566584E-2</v>
      </c>
      <c r="N1783" s="11">
        <f t="shared" si="28"/>
        <v>1</v>
      </c>
      <c r="P1783" s="10">
        <f>(B1783*BTC!J1783+Indice!C1783*XRP!J1783+Indice!D1783*LTC!J1783+Indice!E1783*ETC!J1053+Indice!F1783*ETH!J1200+Indice!G1783*BCH!J1053+Indice!H1783*XMR!J1643+Indice!I1783*ZEC!J1053+Indice!J1783*EOS!J1053+Indice!K1783*DASH!J1739+Indice!L1783*XLM!J1567)</f>
        <v>-2.1093296059852017E-2</v>
      </c>
      <c r="Q1783" s="18">
        <f>((B$1767*BTC!E1783+Indice!C$1767*XRP!E1783+Indice!D$1767*LTC!E1783+Indice!F$1767*ETH!E1200+Indice!H$1767*XMR!E1278+Indice!K$1767*DASH!E1739+Indice!L$1767*XLM!E1567+E$1767*ETC!E1023+I$1767*ZEC!E1084+J$1767*EOS!E1053+G$1767*BCH!E1053)/S$733)</f>
        <v>3318.0799505563514</v>
      </c>
      <c r="R1783" s="5"/>
      <c r="S1783" s="4"/>
      <c r="T1783" s="10"/>
      <c r="U1783" s="10"/>
    </row>
    <row r="1784" spans="1:21" x14ac:dyDescent="0.25">
      <c r="A1784" s="4">
        <v>43421</v>
      </c>
      <c r="B1784" s="10">
        <f>'Volumi Totali'!B1784/'Volumi Totali'!N1784</f>
        <v>0.48663164413089205</v>
      </c>
      <c r="C1784" s="10">
        <f>'Volumi Totali'!C1784/'Volumi Totali'!N1784</f>
        <v>6.8695223759860286E-2</v>
      </c>
      <c r="D1784" s="10">
        <f>'Volumi Totali'!D1784/'Volumi Totali'!N1784</f>
        <v>3.7411316651312046E-2</v>
      </c>
      <c r="E1784" s="10">
        <f>'Volumi Totali'!E1784/'Volumi Totali'!N1784</f>
        <v>1.6856567772646203E-2</v>
      </c>
      <c r="F1784" s="10">
        <f>'Volumi Totali'!F1784/'Volumi Totali'!N1784</f>
        <v>0.20726641584957506</v>
      </c>
      <c r="G1784" s="10">
        <f>'Volumi Totali'!G1784/'Volumi Totali'!N1784</f>
        <v>4.0293799013593708E-2</v>
      </c>
      <c r="H1784" s="10">
        <f>'Volumi Totali'!H1784/'Volumi Totali'!N1784</f>
        <v>1.96613591551763E-3</v>
      </c>
      <c r="I1784" s="10">
        <f>'Volumi Totali'!I1784/'Volumi Totali'!N1784</f>
        <v>1.8900620842528932E-2</v>
      </c>
      <c r="J1784" s="10">
        <f>'Volumi Totali'!J1784/'Volumi Totali'!N1784</f>
        <v>8.7458782786582964E-2</v>
      </c>
      <c r="K1784" s="10">
        <f>'Volumi Totali'!K1784/'Volumi Totali'!N1784</f>
        <v>2.3675166934393328E-2</v>
      </c>
      <c r="L1784" s="10">
        <f>'Volumi Totali'!L1784/'Volumi Totali'!N1784</f>
        <v>1.0844326343097796E-2</v>
      </c>
      <c r="N1784" s="11">
        <f t="shared" si="28"/>
        <v>1</v>
      </c>
      <c r="P1784" s="10">
        <f>(B1784*BTC!J1784+Indice!C1784*XRP!J1784+Indice!D1784*LTC!J1784+Indice!E1784*ETC!J1054+Indice!F1784*ETH!J1201+Indice!G1784*BCH!J1054+Indice!H1784*XMR!J1644+Indice!I1784*ZEC!J1054+Indice!J1784*EOS!J1054+Indice!K1784*DASH!J1740+Indice!L1784*XLM!J1568)</f>
        <v>6.8485627475611756E-4</v>
      </c>
      <c r="Q1784" s="18">
        <f>((B$1767*BTC!E1784+Indice!C$1767*XRP!E1784+Indice!D$1767*LTC!E1784+Indice!F$1767*ETH!E1201+Indice!H$1767*XMR!E1279+Indice!K$1767*DASH!E1740+Indice!L$1767*XLM!E1568+E$1767*ETC!E1024+I$1767*ZEC!E1085+J$1767*EOS!E1054+G$1767*BCH!E1054)/S$733)</f>
        <v>3305.3042051323232</v>
      </c>
      <c r="R1784" s="5"/>
      <c r="S1784" s="3"/>
      <c r="T1784" s="10"/>
      <c r="U1784" s="10"/>
    </row>
    <row r="1785" spans="1:21" x14ac:dyDescent="0.25">
      <c r="A1785" s="3">
        <v>43422</v>
      </c>
      <c r="B1785" s="10">
        <f>'Volumi Totali'!B1785/'Volumi Totali'!N1785</f>
        <v>0.47047290733952124</v>
      </c>
      <c r="C1785" s="10">
        <f>'Volumi Totali'!C1785/'Volumi Totali'!N1785</f>
        <v>0.1000148527055427</v>
      </c>
      <c r="D1785" s="10">
        <f>'Volumi Totali'!D1785/'Volumi Totali'!N1785</f>
        <v>3.9812421594069447E-2</v>
      </c>
      <c r="E1785" s="10">
        <f>'Volumi Totali'!E1785/'Volumi Totali'!N1785</f>
        <v>1.8551404725277654E-2</v>
      </c>
      <c r="F1785" s="10">
        <f>'Volumi Totali'!F1785/'Volumi Totali'!N1785</f>
        <v>0.20482075480789044</v>
      </c>
      <c r="G1785" s="10">
        <f>'Volumi Totali'!G1785/'Volumi Totali'!N1785</f>
        <v>3.1121123202943649E-2</v>
      </c>
      <c r="H1785" s="10">
        <f>'Volumi Totali'!H1785/'Volumi Totali'!N1785</f>
        <v>2.6206904476744793E-3</v>
      </c>
      <c r="I1785" s="10">
        <f>'Volumi Totali'!I1785/'Volumi Totali'!N1785</f>
        <v>2.0331987601904241E-2</v>
      </c>
      <c r="J1785" s="10">
        <f>'Volumi Totali'!J1785/'Volumi Totali'!N1785</f>
        <v>8.4877466536510585E-2</v>
      </c>
      <c r="K1785" s="10">
        <f>'Volumi Totali'!K1785/'Volumi Totali'!N1785</f>
        <v>1.5861359426561604E-2</v>
      </c>
      <c r="L1785" s="10">
        <f>'Volumi Totali'!L1785/'Volumi Totali'!N1785</f>
        <v>1.1515031612103974E-2</v>
      </c>
      <c r="N1785" s="11">
        <f t="shared" si="28"/>
        <v>1</v>
      </c>
      <c r="P1785" s="10">
        <f>(B1785*BTC!J1785+Indice!C1785*XRP!J1785+Indice!D1785*LTC!J1785+Indice!E1785*ETC!J1055+Indice!F1785*ETH!J1202+Indice!G1785*BCH!J1055+Indice!H1785*XMR!J1645+Indice!I1785*ZEC!J1055+Indice!J1785*EOS!J1055+Indice!K1785*DASH!J1741+Indice!L1785*XLM!J1569)</f>
        <v>1.3765243497455913E-2</v>
      </c>
      <c r="Q1785" s="18">
        <f>((B$1767*BTC!E1785+Indice!C$1767*XRP!E1785+Indice!D$1767*LTC!E1785+Indice!F$1767*ETH!E1202+Indice!H$1767*XMR!E1280+Indice!K$1767*DASH!E1741+Indice!L$1767*XLM!E1569+E$1767*ETC!E1025+I$1767*ZEC!E1086+J$1767*EOS!E1055+G$1767*BCH!E1055)/S$733)</f>
        <v>3346.3839389230625</v>
      </c>
      <c r="R1785" s="5"/>
      <c r="S1785" s="4"/>
      <c r="T1785" s="10"/>
      <c r="U1785" s="10"/>
    </row>
    <row r="1786" spans="1:21" x14ac:dyDescent="0.25">
      <c r="A1786" s="4">
        <v>43423</v>
      </c>
      <c r="B1786" s="10">
        <f>'Volumi Totali'!B1786/'Volumi Totali'!N1786</f>
        <v>0.51520673944245954</v>
      </c>
      <c r="C1786" s="10">
        <f>'Volumi Totali'!C1786/'Volumi Totali'!N1786</f>
        <v>9.494887625764685E-2</v>
      </c>
      <c r="D1786" s="10">
        <f>'Volumi Totali'!D1786/'Volumi Totali'!N1786</f>
        <v>4.1807614829030511E-2</v>
      </c>
      <c r="E1786" s="10">
        <f>'Volumi Totali'!E1786/'Volumi Totali'!N1786</f>
        <v>1.7693700475721431E-2</v>
      </c>
      <c r="F1786" s="10">
        <f>'Volumi Totali'!F1786/'Volumi Totali'!N1786</f>
        <v>0.20091098489790016</v>
      </c>
      <c r="G1786" s="10">
        <f>'Volumi Totali'!G1786/'Volumi Totali'!N1786</f>
        <v>7.9005743999360049E-3</v>
      </c>
      <c r="H1786" s="10">
        <f>'Volumi Totali'!H1786/'Volumi Totali'!N1786</f>
        <v>2.2584518306662826E-3</v>
      </c>
      <c r="I1786" s="10">
        <f>'Volumi Totali'!I1786/'Volumi Totali'!N1786</f>
        <v>9.2676409049513332E-3</v>
      </c>
      <c r="J1786" s="10">
        <f>'Volumi Totali'!J1786/'Volumi Totali'!N1786</f>
        <v>8.7382036172335281E-2</v>
      </c>
      <c r="K1786" s="10">
        <f>'Volumi Totali'!K1786/'Volumi Totali'!N1786</f>
        <v>1.3104926836985095E-2</v>
      </c>
      <c r="L1786" s="10">
        <f>'Volumi Totali'!L1786/'Volumi Totali'!N1786</f>
        <v>9.5184539523675508E-3</v>
      </c>
      <c r="N1786" s="11">
        <f t="shared" si="28"/>
        <v>0.99999999999999989</v>
      </c>
      <c r="P1786" s="10">
        <f>(B1786*BTC!J1786+Indice!C1786*XRP!J1786+Indice!D1786*LTC!J1786+Indice!E1786*ETC!J1056+Indice!F1786*ETH!J1203+Indice!G1786*BCH!J1056+Indice!H1786*XMR!J1646+Indice!I1786*ZEC!J1056+Indice!J1786*EOS!J1056+Indice!K1786*DASH!J1742+Indice!L1786*XLM!J1570)</f>
        <v>-0.12563879609728931</v>
      </c>
      <c r="Q1786" s="18">
        <f>((B$1767*BTC!E1786+Indice!C$1767*XRP!E1786+Indice!D$1767*LTC!E1786+Indice!F$1767*ETH!E1203+Indice!H$1767*XMR!E1281+Indice!K$1767*DASH!E1742+Indice!L$1767*XLM!E1570+E$1767*ETC!E1026+I$1767*ZEC!E1087+J$1767*EOS!E1056+G$1767*BCH!E1056)/S$733)</f>
        <v>2898.0435311359347</v>
      </c>
      <c r="R1786" s="5"/>
      <c r="S1786" s="3"/>
      <c r="T1786" s="10"/>
      <c r="U1786" s="10"/>
    </row>
    <row r="1787" spans="1:21" x14ac:dyDescent="0.25">
      <c r="A1787" s="3">
        <v>43424</v>
      </c>
      <c r="B1787" s="10">
        <f>'Volumi Totali'!B1787/'Volumi Totali'!N1787</f>
        <v>0.52916195114183762</v>
      </c>
      <c r="C1787" s="10">
        <f>'Volumi Totali'!C1787/'Volumi Totali'!N1787</f>
        <v>9.6581290043531998E-2</v>
      </c>
      <c r="D1787" s="10">
        <f>'Volumi Totali'!D1787/'Volumi Totali'!N1787</f>
        <v>3.888566119715909E-2</v>
      </c>
      <c r="E1787" s="10">
        <f>'Volumi Totali'!E1787/'Volumi Totali'!N1787</f>
        <v>2.0321116292892766E-2</v>
      </c>
      <c r="F1787" s="10">
        <f>'Volumi Totali'!F1787/'Volumi Totali'!N1787</f>
        <v>0.19679086876204868</v>
      </c>
      <c r="G1787" s="10">
        <f>'Volumi Totali'!G1787/'Volumi Totali'!N1787</f>
        <v>8.9555757897299294E-3</v>
      </c>
      <c r="H1787" s="10">
        <f>'Volumi Totali'!H1787/'Volumi Totali'!N1787</f>
        <v>1.8766207185353899E-3</v>
      </c>
      <c r="I1787" s="10">
        <f>'Volumi Totali'!I1787/'Volumi Totali'!N1787</f>
        <v>7.7318524022212459E-3</v>
      </c>
      <c r="J1787" s="10">
        <f>'Volumi Totali'!J1787/'Volumi Totali'!N1787</f>
        <v>8.19934223565153E-2</v>
      </c>
      <c r="K1787" s="10">
        <f>'Volumi Totali'!K1787/'Volumi Totali'!N1787</f>
        <v>8.0146944247304359E-3</v>
      </c>
      <c r="L1787" s="10">
        <f>'Volumi Totali'!L1787/'Volumi Totali'!N1787</f>
        <v>9.6869468707975314E-3</v>
      </c>
      <c r="N1787" s="11">
        <f t="shared" si="28"/>
        <v>1</v>
      </c>
      <c r="P1787" s="10">
        <f>(B1787*BTC!J1787+Indice!C1787*XRP!J1787+Indice!D1787*LTC!J1787+Indice!E1787*ETC!J1057+Indice!F1787*ETH!J1204+Indice!G1787*BCH!J1057+Indice!H1787*XMR!J1647+Indice!I1787*ZEC!J1057+Indice!J1787*EOS!J1057+Indice!K1787*DASH!J1743+Indice!L1787*XLM!J1571)</f>
        <v>-9.2217975585788425E-2</v>
      </c>
      <c r="Q1787" s="18">
        <f>((B$1767*BTC!E1787+Indice!C$1767*XRP!E1787+Indice!D$1767*LTC!E1787+Indice!F$1767*ETH!E1204+Indice!H$1767*XMR!E1282+Indice!K$1767*DASH!E1743+Indice!L$1767*XLM!E1571+E$1767*ETC!E1027+I$1767*ZEC!E1088+J$1767*EOS!E1057+G$1767*BCH!E1057)/S$733)</f>
        <v>2643.8548799403279</v>
      </c>
      <c r="R1787" s="5"/>
      <c r="S1787" s="4"/>
      <c r="T1787" s="10"/>
      <c r="U1787" s="10"/>
    </row>
    <row r="1788" spans="1:21" x14ac:dyDescent="0.25">
      <c r="A1788" s="4">
        <v>43425</v>
      </c>
      <c r="B1788" s="10">
        <f>'Volumi Totali'!B1788/'Volumi Totali'!N1788</f>
        <v>0.5178284150638951</v>
      </c>
      <c r="C1788" s="10">
        <f>'Volumi Totali'!C1788/'Volumi Totali'!N1788</f>
        <v>7.262172672016011E-2</v>
      </c>
      <c r="D1788" s="10">
        <f>'Volumi Totali'!D1788/'Volumi Totali'!N1788</f>
        <v>4.2643941462033125E-2</v>
      </c>
      <c r="E1788" s="10">
        <f>'Volumi Totali'!E1788/'Volumi Totali'!N1788</f>
        <v>1.5430730368105158E-2</v>
      </c>
      <c r="F1788" s="10">
        <f>'Volumi Totali'!F1788/'Volumi Totali'!N1788</f>
        <v>0.22725875879436475</v>
      </c>
      <c r="G1788" s="10">
        <f>'Volumi Totali'!G1788/'Volumi Totali'!N1788</f>
        <v>6.8427314189039405E-3</v>
      </c>
      <c r="H1788" s="10">
        <f>'Volumi Totali'!H1788/'Volumi Totali'!N1788</f>
        <v>1.8373579544973802E-3</v>
      </c>
      <c r="I1788" s="10">
        <f>'Volumi Totali'!I1788/'Volumi Totali'!N1788</f>
        <v>1.0360426554993011E-2</v>
      </c>
      <c r="J1788" s="10">
        <f>'Volumi Totali'!J1788/'Volumi Totali'!N1788</f>
        <v>8.1730759142555232E-2</v>
      </c>
      <c r="K1788" s="10">
        <f>'Volumi Totali'!K1788/'Volumi Totali'!N1788</f>
        <v>1.4291868635531281E-2</v>
      </c>
      <c r="L1788" s="10">
        <f>'Volumi Totali'!L1788/'Volumi Totali'!N1788</f>
        <v>9.1532838849609534E-3</v>
      </c>
      <c r="N1788" s="11">
        <f t="shared" si="28"/>
        <v>1</v>
      </c>
      <c r="P1788" s="10">
        <f>(B1788*BTC!J1788+Indice!C1788*XRP!J1788+Indice!D1788*LTC!J1788+Indice!E1788*ETC!J1058+Indice!F1788*ETH!J1205+Indice!G1788*BCH!J1058+Indice!H1788*XMR!J1648+Indice!I1788*ZEC!J1058+Indice!J1788*EOS!J1058+Indice!K1788*DASH!J1744+Indice!L1788*XLM!J1572)</f>
        <v>3.214856052720684E-2</v>
      </c>
      <c r="Q1788" s="18">
        <f>((B$1767*BTC!E1788+Indice!C$1767*XRP!E1788+Indice!D$1767*LTC!E1788+Indice!F$1767*ETH!E1205+Indice!H$1767*XMR!E1283+Indice!K$1767*DASH!E1744+Indice!L$1767*XLM!E1572+E$1767*ETC!E1028+I$1767*ZEC!E1089+J$1767*EOS!E1058+G$1767*BCH!E1058)/S$733)</f>
        <v>2733.8412023038532</v>
      </c>
      <c r="R1788" s="5"/>
      <c r="S1788" s="3"/>
      <c r="T1788" s="10"/>
      <c r="U1788" s="10"/>
    </row>
    <row r="1789" spans="1:21" x14ac:dyDescent="0.25">
      <c r="A1789" s="3">
        <v>43426</v>
      </c>
      <c r="B1789" s="10">
        <f>'Volumi Totali'!B1789/'Volumi Totali'!N1789</f>
        <v>0.53558073835354203</v>
      </c>
      <c r="C1789" s="10">
        <f>'Volumi Totali'!C1789/'Volumi Totali'!N1789</f>
        <v>5.6266469986494358E-2</v>
      </c>
      <c r="D1789" s="10">
        <f>'Volumi Totali'!D1789/'Volumi Totali'!N1789</f>
        <v>5.4880331894860503E-2</v>
      </c>
      <c r="E1789" s="10">
        <f>'Volumi Totali'!E1789/'Volumi Totali'!N1789</f>
        <v>1.5884092318953588E-2</v>
      </c>
      <c r="F1789" s="10">
        <f>'Volumi Totali'!F1789/'Volumi Totali'!N1789</f>
        <v>0.21005981573834034</v>
      </c>
      <c r="G1789" s="10">
        <f>'Volumi Totali'!G1789/'Volumi Totali'!N1789</f>
        <v>7.0305425671040693E-3</v>
      </c>
      <c r="H1789" s="10">
        <f>'Volumi Totali'!H1789/'Volumi Totali'!N1789</f>
        <v>1.6250142484704687E-3</v>
      </c>
      <c r="I1789" s="10">
        <f>'Volumi Totali'!I1789/'Volumi Totali'!N1789</f>
        <v>1.3043247660833365E-2</v>
      </c>
      <c r="J1789" s="10">
        <f>'Volumi Totali'!J1789/'Volumi Totali'!N1789</f>
        <v>8.1386560051479095E-2</v>
      </c>
      <c r="K1789" s="10">
        <f>'Volumi Totali'!K1789/'Volumi Totali'!N1789</f>
        <v>1.4697447465266697E-2</v>
      </c>
      <c r="L1789" s="10">
        <f>'Volumi Totali'!L1789/'Volumi Totali'!N1789</f>
        <v>9.5457397146555146E-3</v>
      </c>
      <c r="N1789" s="11">
        <f t="shared" si="28"/>
        <v>1</v>
      </c>
      <c r="P1789" s="10">
        <f>(B1789*BTC!J1789+Indice!C1789*XRP!J1789+Indice!D1789*LTC!J1789+Indice!E1789*ETC!J1059+Indice!F1789*ETH!J1206+Indice!G1789*BCH!J1059+Indice!H1789*XMR!J1649+Indice!I1789*ZEC!J1059+Indice!J1789*EOS!J1059+Indice!K1789*DASH!J1745+Indice!L1789*XLM!J1573)</f>
        <v>-5.893796995347602E-2</v>
      </c>
      <c r="Q1789" s="18">
        <f>((B$1767*BTC!E1789+Indice!C$1767*XRP!E1789+Indice!D$1767*LTC!E1789+Indice!F$1767*ETH!E1206+Indice!H$1767*XMR!E1284+Indice!K$1767*DASH!E1745+Indice!L$1767*XLM!E1573+E$1767*ETC!E1029+I$1767*ZEC!E1090+J$1767*EOS!E1059+G$1767*BCH!E1059)/S$733)</f>
        <v>2592.2849843450444</v>
      </c>
      <c r="R1789" s="5"/>
      <c r="S1789" s="4"/>
      <c r="T1789" s="10"/>
      <c r="U1789" s="10"/>
    </row>
    <row r="1790" spans="1:21" x14ac:dyDescent="0.25">
      <c r="A1790" s="4">
        <v>43427</v>
      </c>
      <c r="B1790" s="10">
        <f>'Volumi Totali'!B1790/'Volumi Totali'!N1790</f>
        <v>0.49956035214693206</v>
      </c>
      <c r="C1790" s="10">
        <f>'Volumi Totali'!C1790/'Volumi Totali'!N1790</f>
        <v>7.9380472108318736E-2</v>
      </c>
      <c r="D1790" s="10">
        <f>'Volumi Totali'!D1790/'Volumi Totali'!N1790</f>
        <v>4.747263628583525E-2</v>
      </c>
      <c r="E1790" s="10">
        <f>'Volumi Totali'!E1790/'Volumi Totali'!N1790</f>
        <v>1.9484073026510798E-2</v>
      </c>
      <c r="F1790" s="10">
        <f>'Volumi Totali'!F1790/'Volumi Totali'!N1790</f>
        <v>0.20489143551420444</v>
      </c>
      <c r="G1790" s="10">
        <f>'Volumi Totali'!G1790/'Volumi Totali'!N1790</f>
        <v>1.0659531257298516E-2</v>
      </c>
      <c r="H1790" s="10">
        <f>'Volumi Totali'!H1790/'Volumi Totali'!N1790</f>
        <v>1.7400815428965711E-3</v>
      </c>
      <c r="I1790" s="10">
        <f>'Volumi Totali'!I1790/'Volumi Totali'!N1790</f>
        <v>1.2795190756509641E-2</v>
      </c>
      <c r="J1790" s="10">
        <f>'Volumi Totali'!J1790/'Volumi Totali'!N1790</f>
        <v>9.1413630513986252E-2</v>
      </c>
      <c r="K1790" s="10">
        <f>'Volumi Totali'!K1790/'Volumi Totali'!N1790</f>
        <v>2.2214099300783274E-2</v>
      </c>
      <c r="L1790" s="10">
        <f>'Volumi Totali'!L1790/'Volumi Totali'!N1790</f>
        <v>1.0388497546724473E-2</v>
      </c>
      <c r="N1790" s="11">
        <f t="shared" si="28"/>
        <v>0.99999999999999989</v>
      </c>
      <c r="P1790" s="10">
        <f>(B1790*BTC!J1790+Indice!C1790*XRP!J1790+Indice!D1790*LTC!J1790+Indice!E1790*ETC!J1060+Indice!F1790*ETH!J1207+Indice!G1790*BCH!J1060+Indice!H1790*XMR!J1650+Indice!I1790*ZEC!J1060+Indice!J1790*EOS!J1060+Indice!K1790*DASH!J1746+Indice!L1790*XLM!J1574)</f>
        <v>-7.9669313688723077E-3</v>
      </c>
      <c r="Q1790" s="18">
        <f>((B$1767*BTC!E1790+Indice!C$1767*XRP!E1790+Indice!D$1767*LTC!E1790+Indice!F$1767*ETH!E1207+Indice!H$1767*XMR!E1285+Indice!K$1767*DASH!E1746+Indice!L$1767*XLM!E1574+E$1767*ETC!E1030+I$1767*ZEC!E1091+J$1767*EOS!E1060+G$1767*BCH!E1060)/S$733)</f>
        <v>2580.309390294708</v>
      </c>
      <c r="R1790" s="5"/>
      <c r="S1790" s="3"/>
      <c r="T1790" s="10"/>
      <c r="U1790" s="10"/>
    </row>
    <row r="1791" spans="1:21" x14ac:dyDescent="0.25">
      <c r="A1791" s="3">
        <v>43428</v>
      </c>
      <c r="B1791" s="10">
        <f>'Volumi Totali'!B1791/'Volumi Totali'!N1791</f>
        <v>0.52379894703595109</v>
      </c>
      <c r="C1791" s="10">
        <f>'Volumi Totali'!C1791/'Volumi Totali'!N1791</f>
        <v>7.0102421359275219E-2</v>
      </c>
      <c r="D1791" s="10">
        <f>'Volumi Totali'!D1791/'Volumi Totali'!N1791</f>
        <v>4.4434649899757338E-2</v>
      </c>
      <c r="E1791" s="10">
        <f>'Volumi Totali'!E1791/'Volumi Totali'!N1791</f>
        <v>1.7899607526331015E-2</v>
      </c>
      <c r="F1791" s="10">
        <f>'Volumi Totali'!F1791/'Volumi Totali'!N1791</f>
        <v>0.20159011681886238</v>
      </c>
      <c r="G1791" s="10">
        <f>'Volumi Totali'!G1791/'Volumi Totali'!N1791</f>
        <v>1.0940586759815532E-2</v>
      </c>
      <c r="H1791" s="10">
        <f>'Volumi Totali'!H1791/'Volumi Totali'!N1791</f>
        <v>1.5911981091344929E-3</v>
      </c>
      <c r="I1791" s="10">
        <f>'Volumi Totali'!I1791/'Volumi Totali'!N1791</f>
        <v>1.4350490480990933E-2</v>
      </c>
      <c r="J1791" s="10">
        <f>'Volumi Totali'!J1791/'Volumi Totali'!N1791</f>
        <v>8.9104362902148612E-2</v>
      </c>
      <c r="K1791" s="10">
        <f>'Volumi Totali'!K1791/'Volumi Totali'!N1791</f>
        <v>1.5142988941299628E-2</v>
      </c>
      <c r="L1791" s="10">
        <f>'Volumi Totali'!L1791/'Volumi Totali'!N1791</f>
        <v>1.1044630166433743E-2</v>
      </c>
      <c r="N1791" s="11">
        <f t="shared" si="28"/>
        <v>1</v>
      </c>
      <c r="P1791" s="10">
        <f>(B1791*BTC!J1791+Indice!C1791*XRP!J1791+Indice!D1791*LTC!J1791+Indice!E1791*ETC!J1061+Indice!F1791*ETH!J1208+Indice!G1791*BCH!J1061+Indice!H1791*XMR!J1651+Indice!I1791*ZEC!J1061+Indice!J1791*EOS!J1061+Indice!K1791*DASH!J1747+Indice!L1791*XLM!J1575)</f>
        <v>-9.3644002942422727E-2</v>
      </c>
      <c r="Q1791" s="18">
        <f>((B$1767*BTC!E1791+Indice!C$1767*XRP!E1791+Indice!D$1767*LTC!E1791+Indice!F$1767*ETH!E1208+Indice!H$1767*XMR!E1286+Indice!K$1767*DASH!E1747+Indice!L$1767*XLM!E1575+E$1767*ETC!E1031+I$1767*ZEC!E1092+J$1767*EOS!E1061+G$1767*BCH!E1061)/S$733)</f>
        <v>2304.1430440592362</v>
      </c>
      <c r="R1791" s="5"/>
      <c r="S1791" s="4"/>
      <c r="T1791" s="10"/>
      <c r="U1791" s="10"/>
    </row>
    <row r="1792" spans="1:21" x14ac:dyDescent="0.25">
      <c r="A1792" s="4">
        <v>43429</v>
      </c>
      <c r="B1792" s="10">
        <f>'Volumi Totali'!B1792/'Volumi Totali'!N1792</f>
        <v>0.52167181109128336</v>
      </c>
      <c r="C1792" s="10">
        <f>'Volumi Totali'!C1792/'Volumi Totali'!N1792</f>
        <v>9.9096121908399365E-2</v>
      </c>
      <c r="D1792" s="10">
        <f>'Volumi Totali'!D1792/'Volumi Totali'!N1792</f>
        <v>4.3865084580216505E-2</v>
      </c>
      <c r="E1792" s="10">
        <f>'Volumi Totali'!E1792/'Volumi Totali'!N1792</f>
        <v>1.6361380465328743E-2</v>
      </c>
      <c r="F1792" s="10">
        <f>'Volumi Totali'!F1792/'Volumi Totali'!N1792</f>
        <v>0.18852941848814517</v>
      </c>
      <c r="G1792" s="10">
        <f>'Volumi Totali'!G1792/'Volumi Totali'!N1792</f>
        <v>1.2578640001701599E-2</v>
      </c>
      <c r="H1792" s="10">
        <f>'Volumi Totali'!H1792/'Volumi Totali'!N1792</f>
        <v>1.8509320377030711E-3</v>
      </c>
      <c r="I1792" s="10">
        <f>'Volumi Totali'!I1792/'Volumi Totali'!N1792</f>
        <v>8.2526474425585993E-3</v>
      </c>
      <c r="J1792" s="10">
        <f>'Volumi Totali'!J1792/'Volumi Totali'!N1792</f>
        <v>8.0809895631932915E-2</v>
      </c>
      <c r="K1792" s="10">
        <f>'Volumi Totali'!K1792/'Volumi Totali'!N1792</f>
        <v>1.6477704282066942E-2</v>
      </c>
      <c r="L1792" s="10">
        <f>'Volumi Totali'!L1792/'Volumi Totali'!N1792</f>
        <v>1.0506364070663769E-2</v>
      </c>
      <c r="N1792" s="11">
        <f t="shared" si="28"/>
        <v>1</v>
      </c>
      <c r="P1792" s="10">
        <f>(B1792*BTC!J1792+Indice!C1792*XRP!J1792+Indice!D1792*LTC!J1792+Indice!E1792*ETC!J1062+Indice!F1792*ETH!J1209+Indice!G1792*BCH!J1062+Indice!H1792*XMR!J1652+Indice!I1792*ZEC!J1062+Indice!J1792*EOS!J1062+Indice!K1792*DASH!J1748+Indice!L1792*XLM!J1576)</f>
        <v>2.6157931953131798E-2</v>
      </c>
      <c r="Q1792" s="18">
        <f>((B$1767*BTC!E1792+Indice!C$1767*XRP!E1792+Indice!D$1767*LTC!E1792+Indice!F$1767*ETH!E1209+Indice!H$1767*XMR!E1287+Indice!K$1767*DASH!E1748+Indice!L$1767*XLM!E1576+E$1767*ETC!E1032+I$1767*ZEC!E1093+J$1767*EOS!E1062+G$1767*BCH!E1062)/S$733)</f>
        <v>2380.5603202814691</v>
      </c>
      <c r="R1792" s="5"/>
      <c r="S1792" s="3"/>
      <c r="T1792" s="10"/>
      <c r="U1792" s="10"/>
    </row>
    <row r="1793" spans="1:21" x14ac:dyDescent="0.25">
      <c r="A1793" s="3">
        <v>43430</v>
      </c>
      <c r="B1793" s="10">
        <f>'Volumi Totali'!B1793/'Volumi Totali'!N1793</f>
        <v>0.54214343890466821</v>
      </c>
      <c r="C1793" s="10">
        <f>'Volumi Totali'!C1793/'Volumi Totali'!N1793</f>
        <v>8.6382687543364506E-2</v>
      </c>
      <c r="D1793" s="10">
        <f>'Volumi Totali'!D1793/'Volumi Totali'!N1793</f>
        <v>4.4271294774283501E-2</v>
      </c>
      <c r="E1793" s="10">
        <f>'Volumi Totali'!E1793/'Volumi Totali'!N1793</f>
        <v>1.4513379661294989E-2</v>
      </c>
      <c r="F1793" s="10">
        <f>'Volumi Totali'!F1793/'Volumi Totali'!N1793</f>
        <v>0.17908420171720246</v>
      </c>
      <c r="G1793" s="10">
        <f>'Volumi Totali'!G1793/'Volumi Totali'!N1793</f>
        <v>2.3724184833070018E-2</v>
      </c>
      <c r="H1793" s="10">
        <f>'Volumi Totali'!H1793/'Volumi Totali'!N1793</f>
        <v>1.8342844734074955E-3</v>
      </c>
      <c r="I1793" s="10">
        <f>'Volumi Totali'!I1793/'Volumi Totali'!N1793</f>
        <v>8.2149266220502871E-3</v>
      </c>
      <c r="J1793" s="10">
        <f>'Volumi Totali'!J1793/'Volumi Totali'!N1793</f>
        <v>8.2409083916369738E-2</v>
      </c>
      <c r="K1793" s="10">
        <f>'Volumi Totali'!K1793/'Volumi Totali'!N1793</f>
        <v>8.557159428532652E-3</v>
      </c>
      <c r="L1793" s="10">
        <f>'Volumi Totali'!L1793/'Volumi Totali'!N1793</f>
        <v>8.8653581257561679E-3</v>
      </c>
      <c r="N1793" s="11">
        <f t="shared" si="28"/>
        <v>0.99999999999999989</v>
      </c>
      <c r="P1793" s="10">
        <f>(B1793*BTC!J1793+Indice!C1793*XRP!J1793+Indice!D1793*LTC!J1793+Indice!E1793*ETC!J1063+Indice!F1793*ETH!J1210+Indice!G1793*BCH!J1063+Indice!H1793*XMR!J1653+Indice!I1793*ZEC!J1063+Indice!J1793*EOS!J1063+Indice!K1793*DASH!J1749+Indice!L1793*XLM!J1577)</f>
        <v>-5.4443438538387907E-2</v>
      </c>
      <c r="Q1793" s="18">
        <f>((B$1767*BTC!E1793+Indice!C$1767*XRP!E1793+Indice!D$1767*LTC!E1793+Indice!F$1767*ETH!E1210+Indice!H$1767*XMR!E1288+Indice!K$1767*DASH!E1749+Indice!L$1767*XLM!E1577+E$1767*ETC!E1033+I$1767*ZEC!E1094+J$1767*EOS!E1063+G$1767*BCH!E1063)/S$733)</f>
        <v>2243.6450773142965</v>
      </c>
      <c r="R1793" s="5"/>
      <c r="S1793" s="4"/>
      <c r="T1793" s="10"/>
      <c r="U1793" s="10"/>
    </row>
    <row r="1794" spans="1:21" x14ac:dyDescent="0.25">
      <c r="A1794" s="4">
        <v>43431</v>
      </c>
      <c r="B1794" s="10">
        <f>'Volumi Totali'!B1794/'Volumi Totali'!N1794</f>
        <v>0.54356348656643239</v>
      </c>
      <c r="C1794" s="10">
        <f>'Volumi Totali'!C1794/'Volumi Totali'!N1794</f>
        <v>5.4383260790483494E-2</v>
      </c>
      <c r="D1794" s="10">
        <f>'Volumi Totali'!D1794/'Volumi Totali'!N1794</f>
        <v>4.4094308018451246E-2</v>
      </c>
      <c r="E1794" s="10">
        <f>'Volumi Totali'!E1794/'Volumi Totali'!N1794</f>
        <v>1.3827218772686724E-2</v>
      </c>
      <c r="F1794" s="10">
        <f>'Volumi Totali'!F1794/'Volumi Totali'!N1794</f>
        <v>0.2102236351203238</v>
      </c>
      <c r="G1794" s="10">
        <f>'Volumi Totali'!G1794/'Volumi Totali'!N1794</f>
        <v>1.2369976562521662E-2</v>
      </c>
      <c r="H1794" s="10">
        <f>'Volumi Totali'!H1794/'Volumi Totali'!N1794</f>
        <v>1.7501676480957055E-3</v>
      </c>
      <c r="I1794" s="10">
        <f>'Volumi Totali'!I1794/'Volumi Totali'!N1794</f>
        <v>1.4091990675317139E-2</v>
      </c>
      <c r="J1794" s="10">
        <f>'Volumi Totali'!J1794/'Volumi Totali'!N1794</f>
        <v>8.6782389083815095E-2</v>
      </c>
      <c r="K1794" s="10">
        <f>'Volumi Totali'!K1794/'Volumi Totali'!N1794</f>
        <v>1.1506613561747335E-2</v>
      </c>
      <c r="L1794" s="10">
        <f>'Volumi Totali'!L1794/'Volumi Totali'!N1794</f>
        <v>7.4069532001254596E-3</v>
      </c>
      <c r="N1794" s="11">
        <f t="shared" si="28"/>
        <v>1.0000000000000002</v>
      </c>
      <c r="P1794" s="10">
        <f>(B1794*BTC!J1794+Indice!C1794*XRP!J1794+Indice!D1794*LTC!J1794+Indice!E1794*ETC!J1064+Indice!F1794*ETH!J1211+Indice!G1794*BCH!J1064+Indice!H1794*XMR!J1654+Indice!I1794*ZEC!J1064+Indice!J1794*EOS!J1064+Indice!K1794*DASH!J1750+Indice!L1794*XLM!J1578)</f>
        <v>9.3451361606619963E-3</v>
      </c>
      <c r="Q1794" s="18">
        <f>((B$1767*BTC!E1794+Indice!C$1767*XRP!E1794+Indice!D$1767*LTC!E1794+Indice!F$1767*ETH!E1211+Indice!H$1767*XMR!E1289+Indice!K$1767*DASH!E1750+Indice!L$1767*XLM!E1578+E$1767*ETC!E1034+I$1767*ZEC!E1095+J$1767*EOS!E1064+G$1767*BCH!E1064)/S$733)</f>
        <v>2268.3817516015702</v>
      </c>
      <c r="R1794" s="5"/>
      <c r="S1794" s="3"/>
      <c r="T1794" s="10"/>
      <c r="U1794" s="10"/>
    </row>
    <row r="1795" spans="1:21" x14ac:dyDescent="0.25">
      <c r="A1795" s="3">
        <v>43432</v>
      </c>
      <c r="B1795" s="10">
        <f>'Volumi Totali'!B1795/'Volumi Totali'!N1795</f>
        <v>0.55856744989593321</v>
      </c>
      <c r="C1795" s="10">
        <f>'Volumi Totali'!C1795/'Volumi Totali'!N1795</f>
        <v>5.9446630403427778E-2</v>
      </c>
      <c r="D1795" s="10">
        <f>'Volumi Totali'!D1795/'Volumi Totali'!N1795</f>
        <v>4.4004675766290927E-2</v>
      </c>
      <c r="E1795" s="10">
        <f>'Volumi Totali'!E1795/'Volumi Totali'!N1795</f>
        <v>1.8113308138715995E-2</v>
      </c>
      <c r="F1795" s="10">
        <f>'Volumi Totali'!F1795/'Volumi Totali'!N1795</f>
        <v>0.20511756694430441</v>
      </c>
      <c r="G1795" s="10">
        <f>'Volumi Totali'!G1795/'Volumi Totali'!N1795</f>
        <v>9.8106911252922799E-3</v>
      </c>
      <c r="H1795" s="10">
        <f>'Volumi Totali'!H1795/'Volumi Totali'!N1795</f>
        <v>1.3860226111990215E-3</v>
      </c>
      <c r="I1795" s="10">
        <f>'Volumi Totali'!I1795/'Volumi Totali'!N1795</f>
        <v>1.4482682627537104E-2</v>
      </c>
      <c r="J1795" s="10">
        <f>'Volumi Totali'!J1795/'Volumi Totali'!N1795</f>
        <v>6.5993433616988242E-2</v>
      </c>
      <c r="K1795" s="10">
        <f>'Volumi Totali'!K1795/'Volumi Totali'!N1795</f>
        <v>1.5306614652738392E-2</v>
      </c>
      <c r="L1795" s="10">
        <f>'Volumi Totali'!L1795/'Volumi Totali'!N1795</f>
        <v>7.7709242175726199E-3</v>
      </c>
      <c r="N1795" s="11">
        <f t="shared" si="28"/>
        <v>1.0000000000000002</v>
      </c>
      <c r="P1795" s="10">
        <f>(B1795*BTC!J1795+Indice!C1795*XRP!J1795+Indice!D1795*LTC!J1795+Indice!E1795*ETC!J1065+Indice!F1795*ETH!J1212+Indice!G1795*BCH!J1065+Indice!H1795*XMR!J1655+Indice!I1795*ZEC!J1065+Indice!J1795*EOS!J1065+Indice!K1795*DASH!J1751+Indice!L1795*XLM!J1579)</f>
        <v>0.10747007647019249</v>
      </c>
      <c r="Q1795" s="18">
        <f>((B$1767*BTC!E1795+Indice!C$1767*XRP!E1795+Indice!D$1767*LTC!E1795+Indice!F$1767*ETH!E1212+Indice!H$1767*XMR!E1290+Indice!K$1767*DASH!E1751+Indice!L$1767*XLM!E1579+E$1767*ETC!E1035+I$1767*ZEC!E1096+J$1767*EOS!E1065+G$1767*BCH!E1065)/S$733)</f>
        <v>2527.2347942536908</v>
      </c>
      <c r="R1795" s="5"/>
      <c r="S1795" s="4"/>
      <c r="T1795" s="10"/>
      <c r="U1795" s="10"/>
    </row>
    <row r="1796" spans="1:21" x14ac:dyDescent="0.25">
      <c r="A1796" s="4">
        <v>43433</v>
      </c>
      <c r="B1796" s="10">
        <f>'Volumi Totali'!B1796/'Volumi Totali'!N1796</f>
        <v>0.56704026025193577</v>
      </c>
      <c r="C1796" s="10">
        <f>'Volumi Totali'!C1796/'Volumi Totali'!N1796</f>
        <v>5.4922326148289541E-2</v>
      </c>
      <c r="D1796" s="10">
        <f>'Volumi Totali'!D1796/'Volumi Totali'!N1796</f>
        <v>4.1564541242206252E-2</v>
      </c>
      <c r="E1796" s="10">
        <f>'Volumi Totali'!E1796/'Volumi Totali'!N1796</f>
        <v>2.0050500526047635E-2</v>
      </c>
      <c r="F1796" s="10">
        <f>'Volumi Totali'!F1796/'Volumi Totali'!N1796</f>
        <v>0.19148239933300421</v>
      </c>
      <c r="G1796" s="10">
        <f>'Volumi Totali'!G1796/'Volumi Totali'!N1796</f>
        <v>7.7746453919413459E-3</v>
      </c>
      <c r="H1796" s="10">
        <f>'Volumi Totali'!H1796/'Volumi Totali'!N1796</f>
        <v>1.4685161535334733E-3</v>
      </c>
      <c r="I1796" s="10">
        <f>'Volumi Totali'!I1796/'Volumi Totali'!N1796</f>
        <v>1.5383028699805351E-2</v>
      </c>
      <c r="J1796" s="10">
        <f>'Volumi Totali'!J1796/'Volumi Totali'!N1796</f>
        <v>7.815844074184651E-2</v>
      </c>
      <c r="K1796" s="10">
        <f>'Volumi Totali'!K1796/'Volumi Totali'!N1796</f>
        <v>1.4407275484109239E-2</v>
      </c>
      <c r="L1796" s="10">
        <f>'Volumi Totali'!L1796/'Volumi Totali'!N1796</f>
        <v>7.7480660272806496E-3</v>
      </c>
      <c r="N1796" s="11">
        <f t="shared" si="28"/>
        <v>0.99999999999999989</v>
      </c>
      <c r="P1796" s="10">
        <f>(B1796*BTC!J1796+Indice!C1796*XRP!J1796+Indice!D1796*LTC!J1796+Indice!E1796*ETC!J1066+Indice!F1796*ETH!J1213+Indice!G1796*BCH!J1066+Indice!H1796*XMR!J1656+Indice!I1796*ZEC!J1066+Indice!J1796*EOS!J1066+Indice!K1796*DASH!J1752+Indice!L1796*XLM!J1580)</f>
        <v>-1.8049049046234153E-2</v>
      </c>
      <c r="Q1796" s="18">
        <f>((B$1767*BTC!E1796+Indice!C$1767*XRP!E1796+Indice!D$1767*LTC!E1796+Indice!F$1767*ETH!E1213+Indice!H$1767*XMR!E1291+Indice!K$1767*DASH!E1752+Indice!L$1767*XLM!E1580+E$1767*ETC!E1036+I$1767*ZEC!E1097+J$1767*EOS!E1066+G$1767*BCH!E1066)/S$733)</f>
        <v>2538.3240185374402</v>
      </c>
      <c r="R1796" s="5"/>
      <c r="S1796" s="3"/>
      <c r="T1796" s="10"/>
      <c r="U1796" s="10"/>
    </row>
    <row r="1797" spans="1:21" x14ac:dyDescent="0.25">
      <c r="A1797" s="3">
        <v>43434</v>
      </c>
      <c r="B1797" s="10">
        <f>'Volumi Totali'!B1797/'Volumi Totali'!N1797</f>
        <v>0.5683015741541938</v>
      </c>
      <c r="C1797" s="10">
        <f>'Volumi Totali'!C1797/'Volumi Totali'!N1797</f>
        <v>4.8113920038512822E-2</v>
      </c>
      <c r="D1797" s="10">
        <f>'Volumi Totali'!D1797/'Volumi Totali'!N1797</f>
        <v>4.0513330054180924E-2</v>
      </c>
      <c r="E1797" s="10">
        <f>'Volumi Totali'!E1797/'Volumi Totali'!N1797</f>
        <v>1.9975077214629221E-2</v>
      </c>
      <c r="F1797" s="10">
        <f>'Volumi Totali'!F1797/'Volumi Totali'!N1797</f>
        <v>0.18987951722891414</v>
      </c>
      <c r="G1797" s="10">
        <f>'Volumi Totali'!G1797/'Volumi Totali'!N1797</f>
        <v>9.1561079972993197E-3</v>
      </c>
      <c r="H1797" s="10">
        <f>'Volumi Totali'!H1797/'Volumi Totali'!N1797</f>
        <v>1.3506415393749816E-3</v>
      </c>
      <c r="I1797" s="10">
        <f>'Volumi Totali'!I1797/'Volumi Totali'!N1797</f>
        <v>1.4254386995023625E-2</v>
      </c>
      <c r="J1797" s="10">
        <f>'Volumi Totali'!J1797/'Volumi Totali'!N1797</f>
        <v>8.343186151638908E-2</v>
      </c>
      <c r="K1797" s="10">
        <f>'Volumi Totali'!K1797/'Volumi Totali'!N1797</f>
        <v>1.6017664420142113E-2</v>
      </c>
      <c r="L1797" s="10">
        <f>'Volumi Totali'!L1797/'Volumi Totali'!N1797</f>
        <v>9.005918841340001E-3</v>
      </c>
      <c r="N1797" s="11">
        <f t="shared" si="28"/>
        <v>0.99999999999999989</v>
      </c>
      <c r="P1797" s="10">
        <f>(B1797*BTC!J1797+Indice!C1797*XRP!J1797+Indice!D1797*LTC!J1797+Indice!E1797*ETC!J1067+Indice!F1797*ETH!J1214+Indice!G1797*BCH!J1067+Indice!H1797*XMR!J1657+Indice!I1797*ZEC!J1067+Indice!J1797*EOS!J1067+Indice!K1797*DASH!J1753+Indice!L1797*XLM!J1581)</f>
        <v>-5.3228026840316488E-2</v>
      </c>
      <c r="Q1797" s="18">
        <f>((B$1767*BTC!E1797+Indice!C$1767*XRP!E1797+Indice!D$1767*LTC!E1797+Indice!F$1767*ETH!E1214+Indice!H$1767*XMR!E1292+Indice!K$1767*DASH!E1753+Indice!L$1767*XLM!E1581+E$1767*ETC!E1037+I$1767*ZEC!E1098+J$1767*EOS!E1067+G$1767*BCH!E1067)/S$733)</f>
        <v>2383.9064972880187</v>
      </c>
      <c r="R1797" s="5"/>
      <c r="S1797" s="4"/>
      <c r="T1797" s="10"/>
      <c r="U1797" s="10"/>
    </row>
    <row r="1798" spans="1:21" x14ac:dyDescent="0.25">
      <c r="A1798" s="4">
        <v>43435</v>
      </c>
      <c r="B1798" s="10">
        <f>'Volumi Totali'!B1798/'Volumi Totali'!N1798</f>
        <v>0.54388390516365825</v>
      </c>
      <c r="C1798" s="10">
        <f>'Volumi Totali'!C1798/'Volumi Totali'!N1798</f>
        <v>4.0196142507915797E-2</v>
      </c>
      <c r="D1798" s="10">
        <f>'Volumi Totali'!D1798/'Volumi Totali'!N1798</f>
        <v>4.3334760270109414E-2</v>
      </c>
      <c r="E1798" s="10">
        <f>'Volumi Totali'!E1798/'Volumi Totali'!N1798</f>
        <v>1.847892492774679E-2</v>
      </c>
      <c r="F1798" s="10">
        <f>'Volumi Totali'!F1798/'Volumi Totali'!N1798</f>
        <v>0.21566653490466972</v>
      </c>
      <c r="G1798" s="10">
        <f>'Volumi Totali'!G1798/'Volumi Totali'!N1798</f>
        <v>6.9471456911958116E-3</v>
      </c>
      <c r="H1798" s="10">
        <f>'Volumi Totali'!H1798/'Volumi Totali'!N1798</f>
        <v>1.0761732689366697E-3</v>
      </c>
      <c r="I1798" s="10">
        <f>'Volumi Totali'!I1798/'Volumi Totali'!N1798</f>
        <v>2.1029827550755432E-2</v>
      </c>
      <c r="J1798" s="10">
        <f>'Volumi Totali'!J1798/'Volumi Totali'!N1798</f>
        <v>8.2441346294822845E-2</v>
      </c>
      <c r="K1798" s="10">
        <f>'Volumi Totali'!K1798/'Volumi Totali'!N1798</f>
        <v>1.8538648997396875E-2</v>
      </c>
      <c r="L1798" s="10">
        <f>'Volumi Totali'!L1798/'Volumi Totali'!N1798</f>
        <v>8.406590422792435E-3</v>
      </c>
      <c r="N1798" s="11">
        <f t="shared" si="28"/>
        <v>1</v>
      </c>
      <c r="P1798" s="10">
        <f>(B1798*BTC!J1798+Indice!C1798*XRP!J1798+Indice!D1798*LTC!J1798+Indice!E1798*ETC!J1068+Indice!F1798*ETH!J1215+Indice!G1798*BCH!J1068+Indice!H1798*XMR!J1658+Indice!I1798*ZEC!J1068+Indice!J1798*EOS!J1068+Indice!K1798*DASH!J1754+Indice!L1798*XLM!J1582)</f>
        <v>4.1807496366775936E-2</v>
      </c>
      <c r="Q1798" s="18">
        <f>((B$1797*BTC!E1798+Indice!C$1797*XRP!E1798+Indice!D$1797*LTC!E1798+Indice!F$1797*ETH!E1215+Indice!H$1797*XMR!E1293+Indice!K$1797*DASH!E1754+Indice!L$1797*XLM!E1582+E$1797*ETC!E1038+I$1797*ZEC!E1099+J$1797*EOS!E1068+G$1797*BCH!E1068)/S$733)</f>
        <v>2630.8904250403939</v>
      </c>
      <c r="R1798" s="5"/>
      <c r="S1798" s="3"/>
      <c r="T1798" s="10"/>
      <c r="U1798" s="10"/>
    </row>
    <row r="1799" spans="1:21" x14ac:dyDescent="0.25">
      <c r="A1799" s="3">
        <v>43436</v>
      </c>
      <c r="B1799" s="10">
        <f>'Volumi Totali'!B1799/'Volumi Totali'!N1799</f>
        <v>0.5648196709414961</v>
      </c>
      <c r="C1799" s="10">
        <f>'Volumi Totali'!C1799/'Volumi Totali'!N1799</f>
        <v>3.6032494657167555E-2</v>
      </c>
      <c r="D1799" s="10">
        <f>'Volumi Totali'!D1799/'Volumi Totali'!N1799</f>
        <v>4.3715530848754416E-2</v>
      </c>
      <c r="E1799" s="10">
        <f>'Volumi Totali'!E1799/'Volumi Totali'!N1799</f>
        <v>1.9946033331141623E-2</v>
      </c>
      <c r="F1799" s="10">
        <f>'Volumi Totali'!F1799/'Volumi Totali'!N1799</f>
        <v>0.19921679212028284</v>
      </c>
      <c r="G1799" s="10">
        <f>'Volumi Totali'!G1799/'Volumi Totali'!N1799</f>
        <v>7.6205624552304471E-3</v>
      </c>
      <c r="H1799" s="10">
        <f>'Volumi Totali'!H1799/'Volumi Totali'!N1799</f>
        <v>1.1919051046996034E-3</v>
      </c>
      <c r="I1799" s="10">
        <f>'Volumi Totali'!I1799/'Volumi Totali'!N1799</f>
        <v>1.9787719767240749E-2</v>
      </c>
      <c r="J1799" s="10">
        <f>'Volumi Totali'!J1799/'Volumi Totali'!N1799</f>
        <v>7.944365640911194E-2</v>
      </c>
      <c r="K1799" s="10">
        <f>'Volumi Totali'!K1799/'Volumi Totali'!N1799</f>
        <v>2.0144523730873946E-2</v>
      </c>
      <c r="L1799" s="10">
        <f>'Volumi Totali'!L1799/'Volumi Totali'!N1799</f>
        <v>8.0811106340007589E-3</v>
      </c>
      <c r="N1799" s="11">
        <f t="shared" si="28"/>
        <v>0.99999999999999989</v>
      </c>
      <c r="P1799" s="10">
        <f>(B1799*BTC!J1799+Indice!C1799*XRP!J1799+Indice!D1799*LTC!J1799+Indice!E1799*ETC!J1069+Indice!F1799*ETH!J1216+Indice!G1799*BCH!J1069+Indice!H1799*XMR!J1659+Indice!I1799*ZEC!J1069+Indice!J1799*EOS!J1069+Indice!K1799*DASH!J1755+Indice!L1799*XLM!J1583)</f>
        <v>-1.4902697836475852E-2</v>
      </c>
      <c r="Q1799" s="18">
        <f>((B$1797*BTC!E1799+Indice!C$1797*XRP!E1799+Indice!D$1797*LTC!E1799+Indice!F$1797*ETH!E1216+Indice!H$1797*XMR!E1294+Indice!K$1797*DASH!E1755+Indice!L$1797*XLM!E1583+E$1797*ETC!E1039+I$1797*ZEC!E1100+J$1797*EOS!E1069+G$1797*BCH!E1069)/S$733)</f>
        <v>2584.2234754426531</v>
      </c>
      <c r="R1799" s="5"/>
      <c r="S1799" s="4"/>
      <c r="T1799" s="10"/>
      <c r="U1799" s="10"/>
    </row>
    <row r="1800" spans="1:21" x14ac:dyDescent="0.25">
      <c r="A1800" s="4">
        <v>43437</v>
      </c>
      <c r="B1800" s="10">
        <f>'Volumi Totali'!B1800/'Volumi Totali'!N1800</f>
        <v>0.55407737533526824</v>
      </c>
      <c r="C1800" s="10">
        <f>'Volumi Totali'!C1800/'Volumi Totali'!N1800</f>
        <v>4.2746111581487396E-2</v>
      </c>
      <c r="D1800" s="10">
        <f>'Volumi Totali'!D1800/'Volumi Totali'!N1800</f>
        <v>4.7016015482799836E-2</v>
      </c>
      <c r="E1800" s="10">
        <f>'Volumi Totali'!E1800/'Volumi Totali'!N1800</f>
        <v>2.0719667676753251E-2</v>
      </c>
      <c r="F1800" s="10">
        <f>'Volumi Totali'!F1800/'Volumi Totali'!N1800</f>
        <v>0.19299153105138553</v>
      </c>
      <c r="G1800" s="10">
        <f>'Volumi Totali'!G1800/'Volumi Totali'!N1800</f>
        <v>7.5555799071617708E-3</v>
      </c>
      <c r="H1800" s="10">
        <f>'Volumi Totali'!H1800/'Volumi Totali'!N1800</f>
        <v>1.7178615043093716E-3</v>
      </c>
      <c r="I1800" s="10">
        <f>'Volumi Totali'!I1800/'Volumi Totali'!N1800</f>
        <v>1.7231320843377532E-2</v>
      </c>
      <c r="J1800" s="10">
        <f>'Volumi Totali'!J1800/'Volumi Totali'!N1800</f>
        <v>8.6913614241308293E-2</v>
      </c>
      <c r="K1800" s="10">
        <f>'Volumi Totali'!K1800/'Volumi Totali'!N1800</f>
        <v>2.070824009235419E-2</v>
      </c>
      <c r="L1800" s="10">
        <f>'Volumi Totali'!L1800/'Volumi Totali'!N1800</f>
        <v>8.3226822837946021E-3</v>
      </c>
      <c r="N1800" s="11">
        <f t="shared" si="28"/>
        <v>1.0000000000000002</v>
      </c>
      <c r="P1800" s="10">
        <f>(B1800*BTC!J1800+Indice!C1800*XRP!J1800+Indice!D1800*LTC!J1800+Indice!E1800*ETC!J1070+Indice!F1800*ETH!J1217+Indice!G1800*BCH!J1070+Indice!H1800*XMR!J1660+Indice!I1800*ZEC!J1070+Indice!J1800*EOS!J1070+Indice!K1800*DASH!J1756+Indice!L1800*XLM!J1584)</f>
        <v>-6.2747596691624274E-2</v>
      </c>
      <c r="Q1800" s="18">
        <f>((B$1797*BTC!E1800+Indice!C$1797*XRP!E1800+Indice!D$1797*LTC!E1800+Indice!F$1797*ETH!E1217+Indice!H$1797*XMR!E1295+Indice!K$1797*DASH!E1756+Indice!L$1797*XLM!E1584+E$1797*ETC!E1040+I$1797*ZEC!E1101+J$1797*EOS!E1070+G$1797*BCH!E1070)/S$733)</f>
        <v>2430.5519866340528</v>
      </c>
      <c r="R1800" s="5"/>
      <c r="S1800" s="3"/>
      <c r="T1800" s="10"/>
      <c r="U1800" s="10"/>
    </row>
    <row r="1801" spans="1:21" x14ac:dyDescent="0.25">
      <c r="A1801" s="3">
        <v>43438</v>
      </c>
      <c r="B1801" s="10">
        <f>'Volumi Totali'!B1801/'Volumi Totali'!N1801</f>
        <v>0.55520513984490938</v>
      </c>
      <c r="C1801" s="10">
        <f>'Volumi Totali'!C1801/'Volumi Totali'!N1801</f>
        <v>4.9174335109007303E-2</v>
      </c>
      <c r="D1801" s="10">
        <f>'Volumi Totali'!D1801/'Volumi Totali'!N1801</f>
        <v>4.4005210687049663E-2</v>
      </c>
      <c r="E1801" s="10">
        <f>'Volumi Totali'!E1801/'Volumi Totali'!N1801</f>
        <v>2.1313778945433931E-2</v>
      </c>
      <c r="F1801" s="10">
        <f>'Volumi Totali'!F1801/'Volumi Totali'!N1801</f>
        <v>0.19302901709139886</v>
      </c>
      <c r="G1801" s="10">
        <f>'Volumi Totali'!G1801/'Volumi Totali'!N1801</f>
        <v>8.1105968549782751E-3</v>
      </c>
      <c r="H1801" s="10">
        <f>'Volumi Totali'!H1801/'Volumi Totali'!N1801</f>
        <v>1.5796172581456548E-3</v>
      </c>
      <c r="I1801" s="10">
        <f>'Volumi Totali'!I1801/'Volumi Totali'!N1801</f>
        <v>1.5363567949869813E-2</v>
      </c>
      <c r="J1801" s="10">
        <f>'Volumi Totali'!J1801/'Volumi Totali'!N1801</f>
        <v>8.5125385627668887E-2</v>
      </c>
      <c r="K1801" s="10">
        <f>'Volumi Totali'!K1801/'Volumi Totali'!N1801</f>
        <v>1.9234305612190375E-2</v>
      </c>
      <c r="L1801" s="10">
        <f>'Volumi Totali'!L1801/'Volumi Totali'!N1801</f>
        <v>7.8590450193478135E-3</v>
      </c>
      <c r="N1801" s="11">
        <f t="shared" si="28"/>
        <v>1</v>
      </c>
      <c r="P1801" s="10">
        <f>(B1801*BTC!J1801+Indice!C1801*XRP!J1801+Indice!D1801*LTC!J1801+Indice!E1801*ETC!J1071+Indice!F1801*ETH!J1218+Indice!G1801*BCH!J1071+Indice!H1801*XMR!J1661+Indice!I1801*ZEC!J1071+Indice!J1801*EOS!J1071+Indice!K1801*DASH!J1757+Indice!L1801*XLM!J1585)</f>
        <v>7.3595057753527591E-3</v>
      </c>
      <c r="Q1801" s="18">
        <f>((B$1797*BTC!E1801+Indice!C$1797*XRP!E1801+Indice!D$1797*LTC!E1801+Indice!F$1797*ETH!E1218+Indice!H$1797*XMR!E1296+Indice!K$1797*DASH!E1757+Indice!L$1797*XLM!E1585+E$1797*ETC!E1041+I$1797*ZEC!E1102+J$1797*EOS!E1071+G$1797*BCH!E1071)/S$733)</f>
        <v>2469.5039949479424</v>
      </c>
      <c r="R1801" s="5"/>
      <c r="S1801" s="4"/>
      <c r="T1801" s="10"/>
      <c r="U1801" s="10"/>
    </row>
    <row r="1802" spans="1:21" x14ac:dyDescent="0.25">
      <c r="A1802" s="4">
        <v>43439</v>
      </c>
      <c r="B1802" s="10">
        <f>'Volumi Totali'!B1802/'Volumi Totali'!N1802</f>
        <v>0.55153845620512432</v>
      </c>
      <c r="C1802" s="10">
        <f>'Volumi Totali'!C1802/'Volumi Totali'!N1802</f>
        <v>4.1660789025818726E-2</v>
      </c>
      <c r="D1802" s="10">
        <f>'Volumi Totali'!D1802/'Volumi Totali'!N1802</f>
        <v>4.0787748722705019E-2</v>
      </c>
      <c r="E1802" s="10">
        <f>'Volumi Totali'!E1802/'Volumi Totali'!N1802</f>
        <v>1.5199976908718242E-2</v>
      </c>
      <c r="F1802" s="10">
        <f>'Volumi Totali'!F1802/'Volumi Totali'!N1802</f>
        <v>0.20700655699622514</v>
      </c>
      <c r="G1802" s="10">
        <f>'Volumi Totali'!G1802/'Volumi Totali'!N1802</f>
        <v>9.9795035833357502E-3</v>
      </c>
      <c r="H1802" s="10">
        <f>'Volumi Totali'!H1802/'Volumi Totali'!N1802</f>
        <v>1.3849681674003795E-3</v>
      </c>
      <c r="I1802" s="10">
        <f>'Volumi Totali'!I1802/'Volumi Totali'!N1802</f>
        <v>1.6049395473572661E-2</v>
      </c>
      <c r="J1802" s="10">
        <f>'Volumi Totali'!J1802/'Volumi Totali'!N1802</f>
        <v>8.7697099327044906E-2</v>
      </c>
      <c r="K1802" s="10">
        <f>'Volumi Totali'!K1802/'Volumi Totali'!N1802</f>
        <v>2.1617977158772967E-2</v>
      </c>
      <c r="L1802" s="10">
        <f>'Volumi Totali'!L1802/'Volumi Totali'!N1802</f>
        <v>7.0775284312818666E-3</v>
      </c>
      <c r="N1802" s="11">
        <f t="shared" si="28"/>
        <v>1</v>
      </c>
      <c r="P1802" s="10">
        <f>(B1802*BTC!J1802+Indice!C1802*XRP!J1802+Indice!D1802*LTC!J1802+Indice!E1802*ETC!J1072+Indice!F1802*ETH!J1219+Indice!G1802*BCH!J1072+Indice!H1802*XMR!J1662+Indice!I1802*ZEC!J1072+Indice!J1802*EOS!J1072+Indice!K1802*DASH!J1758+Indice!L1802*XLM!J1586)</f>
        <v>-5.9984719051692087E-2</v>
      </c>
      <c r="Q1802" s="18">
        <f>((B$1797*BTC!E1802+Indice!C$1797*XRP!E1802+Indice!D$1797*LTC!E1802+Indice!F$1797*ETH!E1219+Indice!H$1797*XMR!E1297+Indice!K$1797*DASH!E1758+Indice!L$1797*XLM!E1586+E$1797*ETC!E1042+I$1797*ZEC!E1103+J$1797*EOS!E1072+G$1797*BCH!E1072)/S$733)</f>
        <v>2342.2816585781366</v>
      </c>
      <c r="R1802" s="5"/>
      <c r="S1802" s="3"/>
      <c r="T1802" s="10"/>
      <c r="U1802" s="10"/>
    </row>
    <row r="1803" spans="1:21" x14ac:dyDescent="0.25">
      <c r="A1803" s="3">
        <v>43440</v>
      </c>
      <c r="B1803" s="10">
        <f>'Volumi Totali'!B1803/'Volumi Totali'!N1803</f>
        <v>0.54456384893175636</v>
      </c>
      <c r="C1803" s="10">
        <f>'Volumi Totali'!C1803/'Volumi Totali'!N1803</f>
        <v>4.7945492226209377E-2</v>
      </c>
      <c r="D1803" s="10">
        <f>'Volumi Totali'!D1803/'Volumi Totali'!N1803</f>
        <v>4.1802615658733194E-2</v>
      </c>
      <c r="E1803" s="10">
        <f>'Volumi Totali'!E1803/'Volumi Totali'!N1803</f>
        <v>1.5514917974610722E-2</v>
      </c>
      <c r="F1803" s="10">
        <f>'Volumi Totali'!F1803/'Volumi Totali'!N1803</f>
        <v>0.21406287853186365</v>
      </c>
      <c r="G1803" s="10">
        <f>'Volumi Totali'!G1803/'Volumi Totali'!N1803</f>
        <v>1.145812728174035E-2</v>
      </c>
      <c r="H1803" s="10">
        <f>'Volumi Totali'!H1803/'Volumi Totali'!N1803</f>
        <v>1.5439312097999243E-3</v>
      </c>
      <c r="I1803" s="10">
        <f>'Volumi Totali'!I1803/'Volumi Totali'!N1803</f>
        <v>2.0735336851288377E-2</v>
      </c>
      <c r="J1803" s="10">
        <f>'Volumi Totali'!J1803/'Volumi Totali'!N1803</f>
        <v>7.1490081998728194E-2</v>
      </c>
      <c r="K1803" s="10">
        <f>'Volumi Totali'!K1803/'Volumi Totali'!N1803</f>
        <v>1.6726861464508531E-2</v>
      </c>
      <c r="L1803" s="10">
        <f>'Volumi Totali'!L1803/'Volumi Totali'!N1803</f>
        <v>1.4155907870761351E-2</v>
      </c>
      <c r="N1803" s="11">
        <f t="shared" si="28"/>
        <v>1</v>
      </c>
      <c r="P1803" s="10">
        <f>(B1803*BTC!J1803+Indice!C1803*XRP!J1803+Indice!D1803*LTC!J1803+Indice!E1803*ETC!J1073+Indice!F1803*ETH!J1220+Indice!G1803*BCH!J1073+Indice!H1803*XMR!J1663+Indice!I1803*ZEC!J1073+Indice!J1803*EOS!J1073+Indice!K1803*DASH!J1759+Indice!L1803*XLM!J1587)</f>
        <v>-8.0510251651811346E-2</v>
      </c>
      <c r="Q1803" s="18">
        <f>((B$1797*BTC!E1803+Indice!C$1797*XRP!E1803+Indice!D$1797*LTC!E1803+Indice!F$1797*ETH!E1220+Indice!H$1797*XMR!E1298+Indice!K$1797*DASH!E1759+Indice!L$1797*XLM!E1587+E$1797*ETC!E1043+I$1797*ZEC!E1104+J$1797*EOS!E1073+G$1797*BCH!E1073)/S$733)</f>
        <v>2195.738679109269</v>
      </c>
      <c r="R1803" s="5"/>
      <c r="S1803" s="4"/>
      <c r="T1803" s="10"/>
      <c r="U1803" s="10"/>
    </row>
    <row r="1804" spans="1:21" x14ac:dyDescent="0.25">
      <c r="A1804" s="4">
        <v>43441</v>
      </c>
      <c r="B1804" s="10">
        <f>'Volumi Totali'!B1804/'Volumi Totali'!N1804</f>
        <v>0.54537887937238527</v>
      </c>
      <c r="C1804" s="10">
        <f>'Volumi Totali'!C1804/'Volumi Totali'!N1804</f>
        <v>5.3242963265789083E-2</v>
      </c>
      <c r="D1804" s="10">
        <f>'Volumi Totali'!D1804/'Volumi Totali'!N1804</f>
        <v>4.145801373404847E-2</v>
      </c>
      <c r="E1804" s="10">
        <f>'Volumi Totali'!E1804/'Volumi Totali'!N1804</f>
        <v>2.058080079467392E-2</v>
      </c>
      <c r="F1804" s="10">
        <f>'Volumi Totali'!F1804/'Volumi Totali'!N1804</f>
        <v>0.20379492567195207</v>
      </c>
      <c r="G1804" s="10">
        <f>'Volumi Totali'!G1804/'Volumi Totali'!N1804</f>
        <v>1.6837902790697197E-2</v>
      </c>
      <c r="H1804" s="10">
        <f>'Volumi Totali'!H1804/'Volumi Totali'!N1804</f>
        <v>1.428432985360991E-3</v>
      </c>
      <c r="I1804" s="10">
        <f>'Volumi Totali'!I1804/'Volumi Totali'!N1804</f>
        <v>1.4409447173871257E-2</v>
      </c>
      <c r="J1804" s="10">
        <f>'Volumi Totali'!J1804/'Volumi Totali'!N1804</f>
        <v>7.4781206130293931E-2</v>
      </c>
      <c r="K1804" s="10">
        <f>'Volumi Totali'!K1804/'Volumi Totali'!N1804</f>
        <v>1.4198262134549082E-2</v>
      </c>
      <c r="L1804" s="10">
        <f>'Volumi Totali'!L1804/'Volumi Totali'!N1804</f>
        <v>1.3889165946378717E-2</v>
      </c>
      <c r="N1804" s="11">
        <f t="shared" si="28"/>
        <v>0.99999999999999989</v>
      </c>
      <c r="P1804" s="10">
        <f>(B1804*BTC!J1804+Indice!C1804*XRP!J1804+Indice!D1804*LTC!J1804+Indice!E1804*ETC!J1074+Indice!F1804*ETH!J1221+Indice!G1804*BCH!J1074+Indice!H1804*XMR!J1664+Indice!I1804*ZEC!J1074+Indice!J1804*EOS!J1074+Indice!K1804*DASH!J1760+Indice!L1804*XLM!J1588)</f>
        <v>-1.7348899912101916E-2</v>
      </c>
      <c r="Q1804" s="18">
        <f>((B$1797*BTC!E1804+Indice!C$1797*XRP!E1804+Indice!D$1797*LTC!E1804+Indice!F$1797*ETH!E1221+Indice!H$1797*XMR!E1299+Indice!K$1797*DASH!E1760+Indice!L$1797*XLM!E1588+E$1797*ETC!E1044+I$1797*ZEC!E1105+J$1797*EOS!E1074+G$1797*BCH!E1074)/S$733)</f>
        <v>2133.6107214590102</v>
      </c>
      <c r="R1804" s="5"/>
      <c r="S1804" s="3"/>
      <c r="T1804" s="10"/>
      <c r="U1804" s="10"/>
    </row>
    <row r="1805" spans="1:21" x14ac:dyDescent="0.25">
      <c r="A1805" s="3">
        <v>43442</v>
      </c>
      <c r="B1805" s="10">
        <f>'Volumi Totali'!B1805/'Volumi Totali'!N1805</f>
        <v>0.54558486184766541</v>
      </c>
      <c r="C1805" s="10">
        <f>'Volumi Totali'!C1805/'Volumi Totali'!N1805</f>
        <v>4.7670781264227677E-2</v>
      </c>
      <c r="D1805" s="10">
        <f>'Volumi Totali'!D1805/'Volumi Totali'!N1805</f>
        <v>5.1910132852656166E-2</v>
      </c>
      <c r="E1805" s="10">
        <f>'Volumi Totali'!E1805/'Volumi Totali'!N1805</f>
        <v>1.7692760129627144E-2</v>
      </c>
      <c r="F1805" s="10">
        <f>'Volumi Totali'!F1805/'Volumi Totali'!N1805</f>
        <v>0.19085194366013714</v>
      </c>
      <c r="G1805" s="10">
        <f>'Volumi Totali'!G1805/'Volumi Totali'!N1805</f>
        <v>1.1560351968495549E-2</v>
      </c>
      <c r="H1805" s="10">
        <f>'Volumi Totali'!H1805/'Volumi Totali'!N1805</f>
        <v>1.462387138284837E-3</v>
      </c>
      <c r="I1805" s="10">
        <f>'Volumi Totali'!I1805/'Volumi Totali'!N1805</f>
        <v>1.3892165038294131E-2</v>
      </c>
      <c r="J1805" s="10">
        <f>'Volumi Totali'!J1805/'Volumi Totali'!N1805</f>
        <v>8.7188974023526489E-2</v>
      </c>
      <c r="K1805" s="10">
        <f>'Volumi Totali'!K1805/'Volumi Totali'!N1805</f>
        <v>1.6010287542610174E-2</v>
      </c>
      <c r="L1805" s="10">
        <f>'Volumi Totali'!L1805/'Volumi Totali'!N1805</f>
        <v>1.6175354534475234E-2</v>
      </c>
      <c r="N1805" s="11">
        <f t="shared" si="28"/>
        <v>1</v>
      </c>
      <c r="P1805" s="10">
        <f>(B1805*BTC!J1805+Indice!C1805*XRP!J1805+Indice!D1805*LTC!J1805+Indice!E1805*ETC!J1075+Indice!F1805*ETH!J1222+Indice!G1805*BCH!J1075+Indice!H1805*XMR!J1665+Indice!I1805*ZEC!J1075+Indice!J1805*EOS!J1075+Indice!K1805*DASH!J1761+Indice!L1805*XLM!J1589)</f>
        <v>9.9170088816591864E-3</v>
      </c>
      <c r="Q1805" s="18">
        <f>((B$1797*BTC!E1805+Indice!C$1797*XRP!E1805+Indice!D$1797*LTC!E1805+Indice!F$1797*ETH!E1222+Indice!H$1797*XMR!E1300+Indice!K$1797*DASH!E1761+Indice!L$1797*XLM!E1589+E$1797*ETC!E1045+I$1797*ZEC!E1106+J$1797*EOS!E1075+G$1797*BCH!E1075)/S$733)</f>
        <v>2167.9802048995271</v>
      </c>
      <c r="R1805" s="5"/>
      <c r="S1805" s="4"/>
      <c r="T1805" s="10"/>
      <c r="U1805" s="10"/>
    </row>
    <row r="1806" spans="1:21" x14ac:dyDescent="0.25">
      <c r="A1806" s="4">
        <v>43443</v>
      </c>
      <c r="B1806" s="10">
        <f>'Volumi Totali'!B1806/'Volumi Totali'!N1806</f>
        <v>0.53251047117884465</v>
      </c>
      <c r="C1806" s="10">
        <f>'Volumi Totali'!C1806/'Volumi Totali'!N1806</f>
        <v>4.6296261420563395E-2</v>
      </c>
      <c r="D1806" s="10">
        <f>'Volumi Totali'!D1806/'Volumi Totali'!N1806</f>
        <v>5.0801475528676997E-2</v>
      </c>
      <c r="E1806" s="10">
        <f>'Volumi Totali'!E1806/'Volumi Totali'!N1806</f>
        <v>1.3406650048056756E-2</v>
      </c>
      <c r="F1806" s="10">
        <f>'Volumi Totali'!F1806/'Volumi Totali'!N1806</f>
        <v>0.20187667144492799</v>
      </c>
      <c r="G1806" s="10">
        <f>'Volumi Totali'!G1806/'Volumi Totali'!N1806</f>
        <v>1.2959987728680154E-2</v>
      </c>
      <c r="H1806" s="10">
        <f>'Volumi Totali'!H1806/'Volumi Totali'!N1806</f>
        <v>1.2907670876361817E-3</v>
      </c>
      <c r="I1806" s="10">
        <f>'Volumi Totali'!I1806/'Volumi Totali'!N1806</f>
        <v>1.6603839410977955E-2</v>
      </c>
      <c r="J1806" s="10">
        <f>'Volumi Totali'!J1806/'Volumi Totali'!N1806</f>
        <v>8.7549350838069473E-2</v>
      </c>
      <c r="K1806" s="10">
        <f>'Volumi Totali'!K1806/'Volumi Totali'!N1806</f>
        <v>1.6832468742036942E-2</v>
      </c>
      <c r="L1806" s="10">
        <f>'Volumi Totali'!L1806/'Volumi Totali'!N1806</f>
        <v>1.98720565715295E-2</v>
      </c>
      <c r="N1806" s="11">
        <f t="shared" si="28"/>
        <v>0.99999999999999989</v>
      </c>
      <c r="P1806" s="10">
        <f>(B1806*BTC!J1806+Indice!C1806*XRP!J1806+Indice!D1806*LTC!J1806+Indice!E1806*ETC!J1076+Indice!F1806*ETH!J1223+Indice!G1806*BCH!J1076+Indice!H1806*XMR!J1666+Indice!I1806*ZEC!J1076+Indice!J1806*EOS!J1076+Indice!K1806*DASH!J1762+Indice!L1806*XLM!J1590)</f>
        <v>4.5497279800055787E-2</v>
      </c>
      <c r="Q1806" s="18">
        <f>((B$1797*BTC!E1806+Indice!C$1797*XRP!E1806+Indice!D$1797*LTC!E1806+Indice!F$1797*ETH!E1223+Indice!H$1797*XMR!E1301+Indice!K$1797*DASH!E1762+Indice!L$1797*XLM!E1590+E$1797*ETC!E1046+I$1797*ZEC!E1107+J$1797*EOS!E1076+G$1797*BCH!E1076)/S$733)</f>
        <v>2254.0743252231759</v>
      </c>
      <c r="R1806" s="5"/>
      <c r="S1806" s="3"/>
      <c r="T1806" s="10"/>
      <c r="U1806" s="10"/>
    </row>
    <row r="1807" spans="1:21" x14ac:dyDescent="0.25">
      <c r="A1807" s="3">
        <v>43444</v>
      </c>
      <c r="B1807" s="10">
        <f>'Volumi Totali'!B1807/'Volumi Totali'!N1807</f>
        <v>0.55718178862497181</v>
      </c>
      <c r="C1807" s="10">
        <f>'Volumi Totali'!C1807/'Volumi Totali'!N1807</f>
        <v>4.2904453443571668E-2</v>
      </c>
      <c r="D1807" s="10">
        <f>'Volumi Totali'!D1807/'Volumi Totali'!N1807</f>
        <v>4.7013223868366219E-2</v>
      </c>
      <c r="E1807" s="10">
        <f>'Volumi Totali'!E1807/'Volumi Totali'!N1807</f>
        <v>1.1494259016508138E-2</v>
      </c>
      <c r="F1807" s="10">
        <f>'Volumi Totali'!F1807/'Volumi Totali'!N1807</f>
        <v>0.19491358768367309</v>
      </c>
      <c r="G1807" s="10">
        <f>'Volumi Totali'!G1807/'Volumi Totali'!N1807</f>
        <v>8.2050403023454684E-3</v>
      </c>
      <c r="H1807" s="10">
        <f>'Volumi Totali'!H1807/'Volumi Totali'!N1807</f>
        <v>1.4537628086330441E-3</v>
      </c>
      <c r="I1807" s="10">
        <f>'Volumi Totali'!I1807/'Volumi Totali'!N1807</f>
        <v>1.3564794056610213E-2</v>
      </c>
      <c r="J1807" s="10">
        <f>'Volumi Totali'!J1807/'Volumi Totali'!N1807</f>
        <v>9.6275550387073097E-2</v>
      </c>
      <c r="K1807" s="10">
        <f>'Volumi Totali'!K1807/'Volumi Totali'!N1807</f>
        <v>1.6676173241090959E-2</v>
      </c>
      <c r="L1807" s="10">
        <f>'Volumi Totali'!L1807/'Volumi Totali'!N1807</f>
        <v>1.0317366567156306E-2</v>
      </c>
      <c r="N1807" s="11">
        <f t="shared" si="28"/>
        <v>1</v>
      </c>
      <c r="P1807" s="10">
        <f>(B1807*BTC!J1807+Indice!C1807*XRP!J1807+Indice!D1807*LTC!J1807+Indice!E1807*ETC!J1077+Indice!F1807*ETH!J1224+Indice!G1807*BCH!J1077+Indice!H1807*XMR!J1667+Indice!I1807*ZEC!J1077+Indice!J1807*EOS!J1077+Indice!K1807*DASH!J1763+Indice!L1807*XLM!J1591)</f>
        <v>-3.3795665360049701E-2</v>
      </c>
      <c r="Q1807" s="18">
        <f>((B$1797*BTC!E1807+Indice!C$1797*XRP!E1807+Indice!D$1797*LTC!E1807+Indice!F$1797*ETH!E1224+Indice!H$1797*XMR!E1302+Indice!K$1797*DASH!E1763+Indice!L$1797*XLM!E1591+E$1797*ETC!E1047+I$1797*ZEC!E1108+J$1797*EOS!E1077+G$1797*BCH!E1077)/S$733)</f>
        <v>2184.2263983749112</v>
      </c>
      <c r="R1807" s="5"/>
      <c r="S1807" s="4"/>
      <c r="T1807" s="10"/>
      <c r="U1807" s="10"/>
    </row>
    <row r="1808" spans="1:21" x14ac:dyDescent="0.25">
      <c r="A1808" s="4">
        <v>43445</v>
      </c>
      <c r="B1808" s="10">
        <f>'Volumi Totali'!B1808/'Volumi Totali'!N1808</f>
        <v>0.54227591119688234</v>
      </c>
      <c r="C1808" s="10">
        <f>'Volumi Totali'!C1808/'Volumi Totali'!N1808</f>
        <v>4.5590915241498844E-2</v>
      </c>
      <c r="D1808" s="10">
        <f>'Volumi Totali'!D1808/'Volumi Totali'!N1808</f>
        <v>4.4628129137304025E-2</v>
      </c>
      <c r="E1808" s="10">
        <f>'Volumi Totali'!E1808/'Volumi Totali'!N1808</f>
        <v>1.276848655114749E-2</v>
      </c>
      <c r="F1808" s="10">
        <f>'Volumi Totali'!F1808/'Volumi Totali'!N1808</f>
        <v>0.19714312754455532</v>
      </c>
      <c r="G1808" s="10">
        <f>'Volumi Totali'!G1808/'Volumi Totali'!N1808</f>
        <v>8.2586615997302139E-3</v>
      </c>
      <c r="H1808" s="10">
        <f>'Volumi Totali'!H1808/'Volumi Totali'!N1808</f>
        <v>1.3514329856039635E-3</v>
      </c>
      <c r="I1808" s="10">
        <f>'Volumi Totali'!I1808/'Volumi Totali'!N1808</f>
        <v>1.8135663254125741E-2</v>
      </c>
      <c r="J1808" s="10">
        <f>'Volumi Totali'!J1808/'Volumi Totali'!N1808</f>
        <v>8.8887599133151168E-2</v>
      </c>
      <c r="K1808" s="10">
        <f>'Volumi Totali'!K1808/'Volumi Totali'!N1808</f>
        <v>1.8058830796471931E-2</v>
      </c>
      <c r="L1808" s="10">
        <f>'Volumi Totali'!L1808/'Volumi Totali'!N1808</f>
        <v>2.2901242559528936E-2</v>
      </c>
      <c r="N1808" s="11">
        <f t="shared" si="28"/>
        <v>1</v>
      </c>
      <c r="P1808" s="10">
        <f>(B1808*BTC!J1808+Indice!C1808*XRP!J1808+Indice!D1808*LTC!J1808+Indice!E1808*ETC!J1078+Indice!F1808*ETH!J1225+Indice!G1808*BCH!J1078+Indice!H1808*XMR!J1668+Indice!I1808*ZEC!J1078+Indice!J1808*EOS!J1078+Indice!K1808*DASH!J1764+Indice!L1808*XLM!J1592)</f>
        <v>-2.6908893867129507E-2</v>
      </c>
      <c r="Q1808" s="18">
        <f>((B$1797*BTC!E1808+Indice!C$1797*XRP!E1808+Indice!D$1797*LTC!E1808+Indice!F$1797*ETH!E1225+Indice!H$1797*XMR!E1303+Indice!K$1797*DASH!E1764+Indice!L$1797*XLM!E1592+E$1797*ETC!E1048+I$1797*ZEC!E1109+J$1797*EOS!E1078+G$1797*BCH!E1078)/S$733)</f>
        <v>2135.3394576847709</v>
      </c>
      <c r="R1808" s="5"/>
      <c r="S1808" s="3"/>
      <c r="T1808" s="10"/>
      <c r="U1808" s="10"/>
    </row>
    <row r="1809" spans="1:21" x14ac:dyDescent="0.25">
      <c r="A1809" s="3">
        <v>43446</v>
      </c>
      <c r="B1809" s="10">
        <f>'Volumi Totali'!B1809/'Volumi Totali'!N1809</f>
        <v>0.54660787610832662</v>
      </c>
      <c r="C1809" s="10">
        <f>'Volumi Totali'!C1809/'Volumi Totali'!N1809</f>
        <v>4.8901880859600566E-2</v>
      </c>
      <c r="D1809" s="10">
        <f>'Volumi Totali'!D1809/'Volumi Totali'!N1809</f>
        <v>4.8570913541392424E-2</v>
      </c>
      <c r="E1809" s="10">
        <f>'Volumi Totali'!E1809/'Volumi Totali'!N1809</f>
        <v>1.188599735022232E-2</v>
      </c>
      <c r="F1809" s="10">
        <f>'Volumi Totali'!F1809/'Volumi Totali'!N1809</f>
        <v>0.202441025467891</v>
      </c>
      <c r="G1809" s="10">
        <f>'Volumi Totali'!G1809/'Volumi Totali'!N1809</f>
        <v>7.8280599055043868E-3</v>
      </c>
      <c r="H1809" s="10">
        <f>'Volumi Totali'!H1809/'Volumi Totali'!N1809</f>
        <v>1.456196143253888E-3</v>
      </c>
      <c r="I1809" s="10">
        <f>'Volumi Totali'!I1809/'Volumi Totali'!N1809</f>
        <v>1.680601763914695E-2</v>
      </c>
      <c r="J1809" s="10">
        <f>'Volumi Totali'!J1809/'Volumi Totali'!N1809</f>
        <v>9.0414084685377885E-2</v>
      </c>
      <c r="K1809" s="10">
        <f>'Volumi Totali'!K1809/'Volumi Totali'!N1809</f>
        <v>1.3100042060495773E-2</v>
      </c>
      <c r="L1809" s="10">
        <f>'Volumi Totali'!L1809/'Volumi Totali'!N1809</f>
        <v>1.1987906238788201E-2</v>
      </c>
      <c r="N1809" s="11">
        <f t="shared" si="28"/>
        <v>1</v>
      </c>
      <c r="P1809" s="10">
        <f>(B1809*BTC!J1809+Indice!C1809*XRP!J1809+Indice!D1809*LTC!J1809+Indice!E1809*ETC!J1079+Indice!F1809*ETH!J1226+Indice!G1809*BCH!J1079+Indice!H1809*XMR!J1669+Indice!I1809*ZEC!J1079+Indice!J1809*EOS!J1079+Indice!K1809*DASH!J1765+Indice!L1809*XLM!J1593)</f>
        <v>2.4348273190021232E-2</v>
      </c>
      <c r="Q1809" s="18">
        <f>((B$1797*BTC!E1809+Indice!C$1797*XRP!E1809+Indice!D$1797*LTC!E1809+Indice!F$1797*ETH!E1226+Indice!H$1797*XMR!E1304+Indice!K$1797*DASH!E1765+Indice!L$1797*XLM!E1593+E$1797*ETC!E1049+I$1797*ZEC!E1110+J$1797*EOS!E1079+G$1797*BCH!E1079)/S$733)</f>
        <v>2174.2769326887001</v>
      </c>
      <c r="R1809" s="5"/>
      <c r="S1809" s="4"/>
      <c r="T1809" s="10"/>
      <c r="U1809" s="10"/>
    </row>
    <row r="1810" spans="1:21" x14ac:dyDescent="0.25">
      <c r="A1810" s="4">
        <v>43447</v>
      </c>
      <c r="B1810" s="10">
        <f>'Volumi Totali'!B1810/'Volumi Totali'!N1810</f>
        <v>0.55626844320414137</v>
      </c>
      <c r="C1810" s="10">
        <f>'Volumi Totali'!C1810/'Volumi Totali'!N1810</f>
        <v>3.885910546533463E-2</v>
      </c>
      <c r="D1810" s="10">
        <f>'Volumi Totali'!D1810/'Volumi Totali'!N1810</f>
        <v>4.2128692141877949E-2</v>
      </c>
      <c r="E1810" s="10">
        <f>'Volumi Totali'!E1810/'Volumi Totali'!N1810</f>
        <v>1.3193936112928999E-2</v>
      </c>
      <c r="F1810" s="10">
        <f>'Volumi Totali'!F1810/'Volumi Totali'!N1810</f>
        <v>0.22470083622263445</v>
      </c>
      <c r="G1810" s="10">
        <f>'Volumi Totali'!G1810/'Volumi Totali'!N1810</f>
        <v>9.5846375223545902E-3</v>
      </c>
      <c r="H1810" s="10">
        <f>'Volumi Totali'!H1810/'Volumi Totali'!N1810</f>
        <v>1.5059298125266237E-3</v>
      </c>
      <c r="I1810" s="10">
        <f>'Volumi Totali'!I1810/'Volumi Totali'!N1810</f>
        <v>1.4011651427518498E-2</v>
      </c>
      <c r="J1810" s="10">
        <f>'Volumi Totali'!J1810/'Volumi Totali'!N1810</f>
        <v>7.8407850624188535E-2</v>
      </c>
      <c r="K1810" s="10">
        <f>'Volumi Totali'!K1810/'Volumi Totali'!N1810</f>
        <v>1.4683699919672158E-2</v>
      </c>
      <c r="L1810" s="10">
        <f>'Volumi Totali'!L1810/'Volumi Totali'!N1810</f>
        <v>6.6552175468222504E-3</v>
      </c>
      <c r="N1810" s="11">
        <f t="shared" si="28"/>
        <v>1</v>
      </c>
      <c r="P1810" s="10">
        <f>(B1810*BTC!J1810+Indice!C1810*XRP!J1810+Indice!D1810*LTC!J1810+Indice!E1810*ETC!J1080+Indice!F1810*ETH!J1227+Indice!G1810*BCH!J1080+Indice!H1810*XMR!J1670+Indice!I1810*ZEC!J1080+Indice!J1810*EOS!J1080+Indice!K1810*DASH!J1766+Indice!L1810*XLM!J1594)</f>
        <v>-4.7632502375645397E-2</v>
      </c>
      <c r="Q1810" s="18">
        <f>((B$1797*BTC!E1810+Indice!C$1797*XRP!E1810+Indice!D$1797*LTC!E1810+Indice!F$1797*ETH!E1227+Indice!H$1797*XMR!E1305+Indice!K$1797*DASH!E1766+Indice!L$1797*XLM!E1594+E$1797*ETC!E1050+I$1797*ZEC!E1111+J$1797*EOS!E1080+G$1797*BCH!E1080)/S$733)</f>
        <v>2066.259859979039</v>
      </c>
      <c r="R1810" s="5"/>
      <c r="S1810" s="3"/>
      <c r="T1810" s="10"/>
      <c r="U1810" s="10"/>
    </row>
    <row r="1811" spans="1:21" x14ac:dyDescent="0.25">
      <c r="A1811" s="3">
        <v>43448</v>
      </c>
      <c r="B1811" s="10">
        <f>'Volumi Totali'!B1811/'Volumi Totali'!N1811</f>
        <v>0.56400954872644071</v>
      </c>
      <c r="C1811" s="10">
        <f>'Volumi Totali'!C1811/'Volumi Totali'!N1811</f>
        <v>4.1308779885923741E-2</v>
      </c>
      <c r="D1811" s="10">
        <f>'Volumi Totali'!D1811/'Volumi Totali'!N1811</f>
        <v>4.1126272757541507E-2</v>
      </c>
      <c r="E1811" s="10">
        <f>'Volumi Totali'!E1811/'Volumi Totali'!N1811</f>
        <v>1.2604385002684461E-2</v>
      </c>
      <c r="F1811" s="10">
        <f>'Volumi Totali'!F1811/'Volumi Totali'!N1811</f>
        <v>0.21301338468247161</v>
      </c>
      <c r="G1811" s="10">
        <f>'Volumi Totali'!G1811/'Volumi Totali'!N1811</f>
        <v>1.34834582248215E-2</v>
      </c>
      <c r="H1811" s="10">
        <f>'Volumi Totali'!H1811/'Volumi Totali'!N1811</f>
        <v>1.6051510047760955E-3</v>
      </c>
      <c r="I1811" s="10">
        <f>'Volumi Totali'!I1811/'Volumi Totali'!N1811</f>
        <v>1.324838006319462E-2</v>
      </c>
      <c r="J1811" s="10">
        <f>'Volumi Totali'!J1811/'Volumi Totali'!N1811</f>
        <v>7.8428535576089364E-2</v>
      </c>
      <c r="K1811" s="10">
        <f>'Volumi Totali'!K1811/'Volumi Totali'!N1811</f>
        <v>1.1471285330572309E-2</v>
      </c>
      <c r="L1811" s="10">
        <f>'Volumi Totali'!L1811/'Volumi Totali'!N1811</f>
        <v>9.7008187454840598E-3</v>
      </c>
      <c r="N1811" s="11">
        <f t="shared" si="28"/>
        <v>1.0000000000000002</v>
      </c>
      <c r="P1811" s="10">
        <f>(B1811*BTC!J1811+Indice!C1811*XRP!J1811+Indice!D1811*LTC!J1811+Indice!E1811*ETC!J1081+Indice!F1811*ETH!J1228+Indice!G1811*BCH!J1081+Indice!H1811*XMR!J1671+Indice!I1811*ZEC!J1081+Indice!J1811*EOS!J1081+Indice!K1811*DASH!J1767+Indice!L1811*XLM!J1595)</f>
        <v>-2.4434309622306052E-2</v>
      </c>
      <c r="Q1811" s="18">
        <f>((B$1797*BTC!E1811+Indice!C$1797*XRP!E1811+Indice!D$1797*LTC!E1811+Indice!F$1797*ETH!E1228+Indice!H$1797*XMR!E1306+Indice!K$1797*DASH!E1767+Indice!L$1797*XLM!E1595+E$1797*ETC!E1051+I$1797*ZEC!E1112+J$1797*EOS!E1081+G$1797*BCH!E1081)/S$733)</f>
        <v>2021.7337031146474</v>
      </c>
      <c r="R1811" s="5"/>
      <c r="S1811" s="4"/>
      <c r="T1811" s="10"/>
      <c r="U1811" s="10"/>
    </row>
    <row r="1812" spans="1:21" x14ac:dyDescent="0.25">
      <c r="A1812" s="4">
        <v>43449</v>
      </c>
      <c r="B1812" s="10">
        <f>'Volumi Totali'!B1812/'Volumi Totali'!N1812</f>
        <v>0.53955214136409924</v>
      </c>
      <c r="C1812" s="10">
        <f>'Volumi Totali'!C1812/'Volumi Totali'!N1812</f>
        <v>4.2185226881337079E-2</v>
      </c>
      <c r="D1812" s="10">
        <f>'Volumi Totali'!D1812/'Volumi Totali'!N1812</f>
        <v>4.427845059579659E-2</v>
      </c>
      <c r="E1812" s="10">
        <f>'Volumi Totali'!E1812/'Volumi Totali'!N1812</f>
        <v>1.176472990217115E-2</v>
      </c>
      <c r="F1812" s="10">
        <f>'Volumi Totali'!F1812/'Volumi Totali'!N1812</f>
        <v>0.22728580754629668</v>
      </c>
      <c r="G1812" s="10">
        <f>'Volumi Totali'!G1812/'Volumi Totali'!N1812</f>
        <v>1.0466941930203012E-2</v>
      </c>
      <c r="H1812" s="10">
        <f>'Volumi Totali'!H1812/'Volumi Totali'!N1812</f>
        <v>1.7609088682723952E-3</v>
      </c>
      <c r="I1812" s="10">
        <f>'Volumi Totali'!I1812/'Volumi Totali'!N1812</f>
        <v>1.531148216698911E-2</v>
      </c>
      <c r="J1812" s="10">
        <f>'Volumi Totali'!J1812/'Volumi Totali'!N1812</f>
        <v>7.8113566390885167E-2</v>
      </c>
      <c r="K1812" s="10">
        <f>'Volumi Totali'!K1812/'Volumi Totali'!N1812</f>
        <v>1.7102908902364274E-2</v>
      </c>
      <c r="L1812" s="10">
        <f>'Volumi Totali'!L1812/'Volumi Totali'!N1812</f>
        <v>1.2177835451585356E-2</v>
      </c>
      <c r="N1812" s="11">
        <f t="shared" si="28"/>
        <v>1.0000000000000002</v>
      </c>
      <c r="P1812" s="10">
        <f>(B1812*BTC!J1812+Indice!C1812*XRP!J1812+Indice!D1812*LTC!J1812+Indice!E1812*ETC!J1082+Indice!F1812*ETH!J1229+Indice!G1812*BCH!J1082+Indice!H1812*XMR!J1672+Indice!I1812*ZEC!J1082+Indice!J1812*EOS!J1082+Indice!K1812*DASH!J1768+Indice!L1812*XLM!J1596)</f>
        <v>1.3312365430048904E-3</v>
      </c>
      <c r="Q1812" s="18">
        <f>((B$1797*BTC!E1812+Indice!C$1797*XRP!E1812+Indice!D$1797*LTC!E1812+Indice!F$1797*ETH!E1229+Indice!H$1797*XMR!E1307+Indice!K$1797*DASH!E1768+Indice!L$1797*XLM!E1596+E$1797*ETC!E1052+I$1797*ZEC!E1113+J$1797*EOS!E1082+G$1797*BCH!E1082)/S$733)</f>
        <v>2018.2661345658539</v>
      </c>
      <c r="R1812" s="5"/>
      <c r="S1812" s="3"/>
      <c r="T1812" s="10"/>
      <c r="U1812" s="10"/>
    </row>
    <row r="1813" spans="1:21" x14ac:dyDescent="0.25">
      <c r="A1813" s="3">
        <v>43450</v>
      </c>
      <c r="B1813" s="10">
        <f>'Volumi Totali'!B1813/'Volumi Totali'!N1813</f>
        <v>0.52839835113923739</v>
      </c>
      <c r="C1813" s="10">
        <f>'Volumi Totali'!C1813/'Volumi Totali'!N1813</f>
        <v>4.4613940835333411E-2</v>
      </c>
      <c r="D1813" s="10">
        <f>'Volumi Totali'!D1813/'Volumi Totali'!N1813</f>
        <v>5.9913590675837555E-2</v>
      </c>
      <c r="E1813" s="10">
        <f>'Volumi Totali'!E1813/'Volumi Totali'!N1813</f>
        <v>1.0452276241223898E-2</v>
      </c>
      <c r="F1813" s="10">
        <f>'Volumi Totali'!F1813/'Volumi Totali'!N1813</f>
        <v>0.220972254212356</v>
      </c>
      <c r="G1813" s="10">
        <f>'Volumi Totali'!G1813/'Volumi Totali'!N1813</f>
        <v>1.1306565607477994E-2</v>
      </c>
      <c r="H1813" s="10">
        <f>'Volumi Totali'!H1813/'Volumi Totali'!N1813</f>
        <v>1.4599465846722678E-3</v>
      </c>
      <c r="I1813" s="10">
        <f>'Volumi Totali'!I1813/'Volumi Totali'!N1813</f>
        <v>1.508484733277532E-2</v>
      </c>
      <c r="J1813" s="10">
        <f>'Volumi Totali'!J1813/'Volumi Totali'!N1813</f>
        <v>8.3643436027364432E-2</v>
      </c>
      <c r="K1813" s="10">
        <f>'Volumi Totali'!K1813/'Volumi Totali'!N1813</f>
        <v>1.5053732892509952E-2</v>
      </c>
      <c r="L1813" s="10">
        <f>'Volumi Totali'!L1813/'Volumi Totali'!N1813</f>
        <v>9.1010584512118426E-3</v>
      </c>
      <c r="N1813" s="11">
        <f t="shared" si="28"/>
        <v>1.0000000000000002</v>
      </c>
      <c r="P1813" s="10">
        <f>(B1813*BTC!J1813+Indice!C1813*XRP!J1813+Indice!D1813*LTC!J1813+Indice!E1813*ETC!J1083+Indice!F1813*ETH!J1230+Indice!G1813*BCH!J1083+Indice!H1813*XMR!J1673+Indice!I1813*ZEC!J1083+Indice!J1813*EOS!J1083+Indice!K1813*DASH!J1769+Indice!L1813*XLM!J1597)</f>
        <v>1.0906286028155363E-2</v>
      </c>
      <c r="Q1813" s="18">
        <f>((B$1797*BTC!E1813+Indice!C$1797*XRP!E1813+Indice!D$1797*LTC!E1813+Indice!F$1797*ETH!E1230+Indice!H$1797*XMR!E1308+Indice!K$1797*DASH!E1769+Indice!L$1797*XLM!E1597+E$1797*ETC!E1053+I$1797*ZEC!E1114+J$1797*EOS!E1083+G$1797*BCH!E1083)/S$733)</f>
        <v>2028.5296518322771</v>
      </c>
      <c r="R1813" s="5"/>
      <c r="S1813" s="4"/>
      <c r="T1813" s="10"/>
      <c r="U1813" s="10"/>
    </row>
    <row r="1814" spans="1:21" x14ac:dyDescent="0.25">
      <c r="A1814" s="4">
        <v>43451</v>
      </c>
      <c r="B1814" s="10">
        <f>'Volumi Totali'!B1814/'Volumi Totali'!N1814</f>
        <v>0.51955550914264859</v>
      </c>
      <c r="C1814" s="10">
        <f>'Volumi Totali'!C1814/'Volumi Totali'!N1814</f>
        <v>6.1407953558174709E-2</v>
      </c>
      <c r="D1814" s="10">
        <f>'Volumi Totali'!D1814/'Volumi Totali'!N1814</f>
        <v>5.8915410100593556E-2</v>
      </c>
      <c r="E1814" s="10">
        <f>'Volumi Totali'!E1814/'Volumi Totali'!N1814</f>
        <v>1.0754367306146062E-2</v>
      </c>
      <c r="F1814" s="10">
        <f>'Volumi Totali'!F1814/'Volumi Totali'!N1814</f>
        <v>0.20184349328683857</v>
      </c>
      <c r="G1814" s="10">
        <f>'Volumi Totali'!G1814/'Volumi Totali'!N1814</f>
        <v>1.0555187171499971E-2</v>
      </c>
      <c r="H1814" s="10">
        <f>'Volumi Totali'!H1814/'Volumi Totali'!N1814</f>
        <v>1.1731574155094328E-3</v>
      </c>
      <c r="I1814" s="10">
        <f>'Volumi Totali'!I1814/'Volumi Totali'!N1814</f>
        <v>1.2913400805561203E-2</v>
      </c>
      <c r="J1814" s="10">
        <f>'Volumi Totali'!J1814/'Volumi Totali'!N1814</f>
        <v>9.9418237569106449E-2</v>
      </c>
      <c r="K1814" s="10">
        <f>'Volumi Totali'!K1814/'Volumi Totali'!N1814</f>
        <v>1.355386784011006E-2</v>
      </c>
      <c r="L1814" s="10">
        <f>'Volumi Totali'!L1814/'Volumi Totali'!N1814</f>
        <v>9.9094158038113955E-3</v>
      </c>
      <c r="N1814" s="11">
        <f t="shared" si="28"/>
        <v>1</v>
      </c>
      <c r="P1814" s="10">
        <f>(B1814*BTC!J1814+Indice!C1814*XRP!J1814+Indice!D1814*LTC!J1814+Indice!E1814*ETC!J1084+Indice!F1814*ETH!J1231+Indice!G1814*BCH!J1084+Indice!H1814*XMR!J1674+Indice!I1814*ZEC!J1084+Indice!J1814*EOS!J1084+Indice!K1814*DASH!J1770+Indice!L1814*XLM!J1598)</f>
        <v>0.11600877352224033</v>
      </c>
      <c r="Q1814" s="18">
        <f>((B$1797*BTC!E1814+Indice!C$1797*XRP!E1814+Indice!D$1797*LTC!E1814+Indice!F$1797*ETH!E1231+Indice!H$1797*XMR!E1309+Indice!K$1797*DASH!E1770+Indice!L$1797*XLM!E1598+E$1797*ETC!E1054+I$1797*ZEC!E1115+J$1797*EOS!E1084+G$1797*BCH!E1084)/S$733)</f>
        <v>2211.8569645689704</v>
      </c>
      <c r="R1814" s="5"/>
      <c r="S1814" s="3"/>
      <c r="T1814" s="10"/>
      <c r="U1814" s="10"/>
    </row>
    <row r="1815" spans="1:21" x14ac:dyDescent="0.25">
      <c r="A1815" s="3">
        <v>43452</v>
      </c>
      <c r="B1815" s="10">
        <f>'Volumi Totali'!B1815/'Volumi Totali'!N1815</f>
        <v>0.5166965926213607</v>
      </c>
      <c r="C1815" s="10">
        <f>'Volumi Totali'!C1815/'Volumi Totali'!N1815</f>
        <v>6.5884428824488139E-2</v>
      </c>
      <c r="D1815" s="10">
        <f>'Volumi Totali'!D1815/'Volumi Totali'!N1815</f>
        <v>4.3010318541552239E-2</v>
      </c>
      <c r="E1815" s="10">
        <f>'Volumi Totali'!E1815/'Volumi Totali'!N1815</f>
        <v>9.7951883643278264E-3</v>
      </c>
      <c r="F1815" s="10">
        <f>'Volumi Totali'!F1815/'Volumi Totali'!N1815</f>
        <v>0.19907274063851679</v>
      </c>
      <c r="G1815" s="10">
        <f>'Volumi Totali'!G1815/'Volumi Totali'!N1815</f>
        <v>1.645803026198216E-2</v>
      </c>
      <c r="H1815" s="10">
        <f>'Volumi Totali'!H1815/'Volumi Totali'!N1815</f>
        <v>1.1866634809456099E-3</v>
      </c>
      <c r="I1815" s="10">
        <f>'Volumi Totali'!I1815/'Volumi Totali'!N1815</f>
        <v>1.0351301074641637E-2</v>
      </c>
      <c r="J1815" s="10">
        <f>'Volumi Totali'!J1815/'Volumi Totali'!N1815</f>
        <v>0.11864993367612503</v>
      </c>
      <c r="K1815" s="10">
        <f>'Volumi Totali'!K1815/'Volumi Totali'!N1815</f>
        <v>1.0461096420383903E-2</v>
      </c>
      <c r="L1815" s="10">
        <f>'Volumi Totali'!L1815/'Volumi Totali'!N1815</f>
        <v>8.4337060956759767E-3</v>
      </c>
      <c r="N1815" s="11">
        <f t="shared" si="28"/>
        <v>1.0000000000000002</v>
      </c>
      <c r="P1815" s="10">
        <f>(B1815*BTC!J1815+Indice!C1815*XRP!J1815+Indice!D1815*LTC!J1815+Indice!E1815*ETC!J1085+Indice!F1815*ETH!J1232+Indice!G1815*BCH!J1085+Indice!H1815*XMR!J1675+Indice!I1815*ZEC!J1085+Indice!J1815*EOS!J1085+Indice!K1815*DASH!J1771+Indice!L1815*XLM!J1599)</f>
        <v>5.6066273060328888E-2</v>
      </c>
      <c r="Q1815" s="18">
        <f>((B$1797*BTC!E1815+Indice!C$1797*XRP!E1815+Indice!D$1797*LTC!E1815+Indice!F$1797*ETH!E1232+Indice!H$1797*XMR!E1310+Indice!K$1797*DASH!E1771+Indice!L$1797*XLM!E1599+E$1797*ETC!E1055+I$1797*ZEC!E1116+J$1797*EOS!E1085+G$1797*BCH!E1085)/S$733)</f>
        <v>2306.0629334479599</v>
      </c>
      <c r="R1815" s="5"/>
      <c r="S1815" s="4"/>
      <c r="T1815" s="10"/>
      <c r="U1815" s="10"/>
    </row>
    <row r="1816" spans="1:21" x14ac:dyDescent="0.25">
      <c r="A1816" s="4">
        <v>43453</v>
      </c>
      <c r="B1816" s="10">
        <f>'Volumi Totali'!B1816/'Volumi Totali'!N1816</f>
        <v>0.51696635640912636</v>
      </c>
      <c r="C1816" s="10">
        <f>'Volumi Totali'!C1816/'Volumi Totali'!N1816</f>
        <v>7.9038455851472789E-2</v>
      </c>
      <c r="D1816" s="10">
        <f>'Volumi Totali'!D1816/'Volumi Totali'!N1816</f>
        <v>3.8365496718790693E-2</v>
      </c>
      <c r="E1816" s="10">
        <f>'Volumi Totali'!E1816/'Volumi Totali'!N1816</f>
        <v>1.1506055544546256E-2</v>
      </c>
      <c r="F1816" s="10">
        <f>'Volumi Totali'!F1816/'Volumi Totali'!N1816</f>
        <v>0.18645963519800093</v>
      </c>
      <c r="G1816" s="10">
        <f>'Volumi Totali'!G1816/'Volumi Totali'!N1816</f>
        <v>4.0413196008458392E-2</v>
      </c>
      <c r="H1816" s="10">
        <f>'Volumi Totali'!H1816/'Volumi Totali'!N1816</f>
        <v>1.2792468188795954E-3</v>
      </c>
      <c r="I1816" s="10">
        <f>'Volumi Totali'!I1816/'Volumi Totali'!N1816</f>
        <v>1.0003152389319935E-2</v>
      </c>
      <c r="J1816" s="10">
        <f>'Volumi Totali'!J1816/'Volumi Totali'!N1816</f>
        <v>9.6207929043786319E-2</v>
      </c>
      <c r="K1816" s="10">
        <f>'Volumi Totali'!K1816/'Volumi Totali'!N1816</f>
        <v>1.1158883545069742E-2</v>
      </c>
      <c r="L1816" s="10">
        <f>'Volumi Totali'!L1816/'Volumi Totali'!N1816</f>
        <v>8.6015924725490311E-3</v>
      </c>
      <c r="N1816" s="11">
        <f t="shared" si="28"/>
        <v>1.0000000000000002</v>
      </c>
      <c r="P1816" s="10">
        <f>(B1816*BTC!J1816+Indice!C1816*XRP!J1816+Indice!D1816*LTC!J1816+Indice!E1816*ETC!J1086+Indice!F1816*ETH!J1233+Indice!G1816*BCH!J1086+Indice!H1816*XMR!J1676+Indice!I1816*ZEC!J1086+Indice!J1816*EOS!J1086+Indice!K1816*DASH!J1772+Indice!L1816*XLM!J1600)</f>
        <v>6.4634924523605357E-3</v>
      </c>
      <c r="Q1816" s="18">
        <f>((B$1797*BTC!E1816+Indice!C$1797*XRP!E1816+Indice!D$1797*LTC!E1816+Indice!F$1797*ETH!E1233+Indice!H$1797*XMR!E1311+Indice!K$1797*DASH!E1772+Indice!L$1797*XLM!E1600+E$1797*ETC!E1056+I$1797*ZEC!E1117+J$1797*EOS!E1086+G$1797*BCH!E1086)/S$733)</f>
        <v>2337.0653021299177</v>
      </c>
      <c r="R1816" s="5"/>
      <c r="S1816" s="3"/>
      <c r="T1816" s="10"/>
      <c r="U1816" s="10"/>
    </row>
    <row r="1817" spans="1:21" x14ac:dyDescent="0.25">
      <c r="A1817" s="3">
        <v>43454</v>
      </c>
      <c r="B1817" s="10">
        <f>'Volumi Totali'!B1817/'Volumi Totali'!N1817</f>
        <v>0.51497672572510778</v>
      </c>
      <c r="C1817" s="10">
        <f>'Volumi Totali'!C1817/'Volumi Totali'!N1817</f>
        <v>5.8049426460413535E-2</v>
      </c>
      <c r="D1817" s="10">
        <f>'Volumi Totali'!D1817/'Volumi Totali'!N1817</f>
        <v>4.5955835732428986E-2</v>
      </c>
      <c r="E1817" s="10">
        <f>'Volumi Totali'!E1817/'Volumi Totali'!N1817</f>
        <v>1.0935265744203154E-2</v>
      </c>
      <c r="F1817" s="10">
        <f>'Volumi Totali'!F1817/'Volumi Totali'!N1817</f>
        <v>0.176743003292927</v>
      </c>
      <c r="G1817" s="10">
        <f>'Volumi Totali'!G1817/'Volumi Totali'!N1817</f>
        <v>8.9919707688292619E-2</v>
      </c>
      <c r="H1817" s="10">
        <f>'Volumi Totali'!H1817/'Volumi Totali'!N1817</f>
        <v>1.1782627224831883E-3</v>
      </c>
      <c r="I1817" s="10">
        <f>'Volumi Totali'!I1817/'Volumi Totali'!N1817</f>
        <v>7.1525629950063962E-3</v>
      </c>
      <c r="J1817" s="10">
        <f>'Volumi Totali'!J1817/'Volumi Totali'!N1817</f>
        <v>7.7207009680430663E-2</v>
      </c>
      <c r="K1817" s="10">
        <f>'Volumi Totali'!K1817/'Volumi Totali'!N1817</f>
        <v>1.0651265298150353E-2</v>
      </c>
      <c r="L1817" s="10">
        <f>'Volumi Totali'!L1817/'Volumi Totali'!N1817</f>
        <v>7.2309346605563809E-3</v>
      </c>
      <c r="N1817" s="11">
        <f t="shared" si="28"/>
        <v>1.0000000000000002</v>
      </c>
      <c r="P1817" s="10">
        <f>(B1817*BTC!J1817+Indice!C1817*XRP!J1817+Indice!D1817*LTC!J1817+Indice!E1817*ETC!J1087+Indice!F1817*ETH!J1234+Indice!G1817*BCH!J1087+Indice!H1817*XMR!J1677+Indice!I1817*ZEC!J1087+Indice!J1817*EOS!J1087+Indice!K1817*DASH!J1773+Indice!L1817*XLM!J1601)</f>
        <v>0.15110374163514914</v>
      </c>
      <c r="Q1817" s="18">
        <f>((B$1797*BTC!E1817+Indice!C$1797*XRP!E1817+Indice!D$1797*LTC!E1817+Indice!F$1797*ETH!E1234+Indice!H$1797*XMR!E1312+Indice!K$1797*DASH!E1773+Indice!L$1797*XLM!E1601+E$1797*ETC!E1057+I$1797*ZEC!E1118+J$1797*EOS!E1087+G$1797*BCH!E1087)/S$733)</f>
        <v>2581.293722651702</v>
      </c>
      <c r="R1817" s="5"/>
      <c r="S1817" s="4"/>
      <c r="T1817" s="10"/>
      <c r="U1817" s="10"/>
    </row>
    <row r="1818" spans="1:21" x14ac:dyDescent="0.25">
      <c r="A1818" s="4">
        <v>43455</v>
      </c>
      <c r="B1818" s="10">
        <f>'Volumi Totali'!B1818/'Volumi Totali'!N1818</f>
        <v>0.50601584370676889</v>
      </c>
      <c r="C1818" s="10">
        <f>'Volumi Totali'!C1818/'Volumi Totali'!N1818</f>
        <v>5.0892714916934714E-2</v>
      </c>
      <c r="D1818" s="10">
        <f>'Volumi Totali'!D1818/'Volumi Totali'!N1818</f>
        <v>3.8376262291962566E-2</v>
      </c>
      <c r="E1818" s="10">
        <f>'Volumi Totali'!E1818/'Volumi Totali'!N1818</f>
        <v>1.0477409417836909E-2</v>
      </c>
      <c r="F1818" s="10">
        <f>'Volumi Totali'!F1818/'Volumi Totali'!N1818</f>
        <v>0.18486039976605886</v>
      </c>
      <c r="G1818" s="10">
        <f>'Volumi Totali'!G1818/'Volumi Totali'!N1818</f>
        <v>0.10676975711956524</v>
      </c>
      <c r="H1818" s="10">
        <f>'Volumi Totali'!H1818/'Volumi Totali'!N1818</f>
        <v>1.3415526569326072E-3</v>
      </c>
      <c r="I1818" s="10">
        <f>'Volumi Totali'!I1818/'Volumi Totali'!N1818</f>
        <v>7.4828981664015089E-3</v>
      </c>
      <c r="J1818" s="10">
        <f>'Volumi Totali'!J1818/'Volumi Totali'!N1818</f>
        <v>7.2638398628522699E-2</v>
      </c>
      <c r="K1818" s="10">
        <f>'Volumi Totali'!K1818/'Volumi Totali'!N1818</f>
        <v>1.1281787611917459E-2</v>
      </c>
      <c r="L1818" s="10">
        <f>'Volumi Totali'!L1818/'Volumi Totali'!N1818</f>
        <v>9.8629757170985502E-3</v>
      </c>
      <c r="N1818" s="11">
        <f t="shared" si="28"/>
        <v>1</v>
      </c>
      <c r="P1818" s="10">
        <f>(B1818*BTC!J1818+Indice!C1818*XRP!J1818+Indice!D1818*LTC!J1818+Indice!E1818*ETC!J1088+Indice!F1818*ETH!J1235+Indice!G1818*BCH!J1088+Indice!H1818*XMR!J1678+Indice!I1818*ZEC!J1088+Indice!J1818*EOS!J1088+Indice!K1818*DASH!J1774+Indice!L1818*XLM!J1602)</f>
        <v>-4.7791347508761441E-2</v>
      </c>
      <c r="Q1818" s="18">
        <f>((B$1797*BTC!E1818+Indice!C$1797*XRP!E1818+Indice!D$1797*LTC!E1818+Indice!F$1797*ETH!E1235+Indice!H$1797*XMR!E1313+Indice!K$1797*DASH!E1774+Indice!L$1797*XLM!E1602+E$1797*ETC!E1058+I$1797*ZEC!E1119+J$1797*EOS!E1088+G$1797*BCH!E1088)/S$733)</f>
        <v>2432.6828297289753</v>
      </c>
      <c r="R1818" s="5"/>
      <c r="S1818" s="3"/>
      <c r="T1818" s="10"/>
      <c r="U1818" s="10"/>
    </row>
    <row r="1819" spans="1:21" x14ac:dyDescent="0.25">
      <c r="A1819" s="3">
        <v>43456</v>
      </c>
      <c r="B1819" s="10">
        <f>'Volumi Totali'!B1819/'Volumi Totali'!N1819</f>
        <v>0.51421591483914975</v>
      </c>
      <c r="C1819" s="10">
        <f>'Volumi Totali'!C1819/'Volumi Totali'!N1819</f>
        <v>4.4688095699533463E-2</v>
      </c>
      <c r="D1819" s="10">
        <f>'Volumi Totali'!D1819/'Volumi Totali'!N1819</f>
        <v>3.8484505603276924E-2</v>
      </c>
      <c r="E1819" s="10">
        <f>'Volumi Totali'!E1819/'Volumi Totali'!N1819</f>
        <v>1.0683550412931923E-2</v>
      </c>
      <c r="F1819" s="10">
        <f>'Volumi Totali'!F1819/'Volumi Totali'!N1819</f>
        <v>0.2145330340331357</v>
      </c>
      <c r="G1819" s="10">
        <f>'Volumi Totali'!G1819/'Volumi Totali'!N1819</f>
        <v>6.5679962643066678E-2</v>
      </c>
      <c r="H1819" s="10">
        <f>'Volumi Totali'!H1819/'Volumi Totali'!N1819</f>
        <v>1.2671015398081026E-3</v>
      </c>
      <c r="I1819" s="10">
        <f>'Volumi Totali'!I1819/'Volumi Totali'!N1819</f>
        <v>9.1117126750097869E-3</v>
      </c>
      <c r="J1819" s="10">
        <f>'Volumi Totali'!J1819/'Volumi Totali'!N1819</f>
        <v>7.5770340974369271E-2</v>
      </c>
      <c r="K1819" s="10">
        <f>'Volumi Totali'!K1819/'Volumi Totali'!N1819</f>
        <v>1.353674848719567E-2</v>
      </c>
      <c r="L1819" s="10">
        <f>'Volumi Totali'!L1819/'Volumi Totali'!N1819</f>
        <v>1.2029033092522776E-2</v>
      </c>
      <c r="N1819" s="11">
        <f t="shared" si="28"/>
        <v>1</v>
      </c>
      <c r="P1819" s="10">
        <f>(B1819*BTC!J1819+Indice!C1819*XRP!J1819+Indice!D1819*LTC!J1819+Indice!E1819*ETC!J1089+Indice!F1819*ETH!J1236+Indice!G1819*BCH!J1089+Indice!H1819*XMR!J1679+Indice!I1819*ZEC!J1089+Indice!J1819*EOS!J1089+Indice!K1819*DASH!J1775+Indice!L1819*XLM!J1603)</f>
        <v>3.2123370758042349E-2</v>
      </c>
      <c r="Q1819" s="18">
        <f>((B$1797*BTC!E1819+Indice!C$1797*XRP!E1819+Indice!D$1797*LTC!E1819+Indice!F$1797*ETH!E1236+Indice!H$1797*XMR!E1314+Indice!K$1797*DASH!E1775+Indice!L$1797*XLM!E1603+E$1797*ETC!E1059+I$1797*ZEC!E1120+J$1797*EOS!E1089+G$1797*BCH!E1089)/S$733)</f>
        <v>2506.7695172935432</v>
      </c>
      <c r="R1819" s="5"/>
      <c r="S1819" s="4"/>
      <c r="T1819" s="10"/>
      <c r="U1819" s="10"/>
    </row>
    <row r="1820" spans="1:21" x14ac:dyDescent="0.25">
      <c r="A1820" s="4">
        <v>43457</v>
      </c>
      <c r="B1820" s="10">
        <f>'Volumi Totali'!B1820/'Volumi Totali'!N1820</f>
        <v>0.46810748323943585</v>
      </c>
      <c r="C1820" s="10">
        <f>'Volumi Totali'!C1820/'Volumi Totali'!N1820</f>
        <v>4.8259309670111647E-2</v>
      </c>
      <c r="D1820" s="10">
        <f>'Volumi Totali'!D1820/'Volumi Totali'!N1820</f>
        <v>4.218312750326407E-2</v>
      </c>
      <c r="E1820" s="10">
        <f>'Volumi Totali'!E1820/'Volumi Totali'!N1820</f>
        <v>1.1613533055645933E-2</v>
      </c>
      <c r="F1820" s="10">
        <f>'Volumi Totali'!F1820/'Volumi Totali'!N1820</f>
        <v>0.27241364992401168</v>
      </c>
      <c r="G1820" s="10">
        <f>'Volumi Totali'!G1820/'Volumi Totali'!N1820</f>
        <v>4.4011692458789366E-2</v>
      </c>
      <c r="H1820" s="10">
        <f>'Volumi Totali'!H1820/'Volumi Totali'!N1820</f>
        <v>1.0590183907761104E-3</v>
      </c>
      <c r="I1820" s="10">
        <f>'Volumi Totali'!I1820/'Volumi Totali'!N1820</f>
        <v>8.9401912575793677E-3</v>
      </c>
      <c r="J1820" s="10">
        <f>'Volumi Totali'!J1820/'Volumi Totali'!N1820</f>
        <v>8.3614601735750346E-2</v>
      </c>
      <c r="K1820" s="10">
        <f>'Volumi Totali'!K1820/'Volumi Totali'!N1820</f>
        <v>1.0031496507651458E-2</v>
      </c>
      <c r="L1820" s="10">
        <f>'Volumi Totali'!L1820/'Volumi Totali'!N1820</f>
        <v>9.7658962569841645E-3</v>
      </c>
      <c r="N1820" s="11">
        <f t="shared" si="28"/>
        <v>1</v>
      </c>
      <c r="P1820" s="10">
        <f>(B1820*BTC!J1820+Indice!C1820*XRP!J1820+Indice!D1820*LTC!J1820+Indice!E1820*ETC!J1090+Indice!F1820*ETH!J1237+Indice!G1820*BCH!J1090+Indice!H1820*XMR!J1680+Indice!I1820*ZEC!J1090+Indice!J1820*EOS!J1090+Indice!K1820*DASH!J1776+Indice!L1820*XLM!J1604)</f>
        <v>3.7833444879849888E-2</v>
      </c>
      <c r="Q1820" s="18">
        <f>((B$1797*BTC!E1820+Indice!C$1797*XRP!E1820+Indice!D$1797*LTC!E1820+Indice!F$1797*ETH!E1237+Indice!H$1797*XMR!E1315+Indice!K$1797*DASH!E1776+Indice!L$1797*XLM!E1604+E$1797*ETC!E1060+I$1797*ZEC!E1121+J$1797*EOS!E1090+G$1797*BCH!E1090)/S$733)</f>
        <v>2500.5087113002555</v>
      </c>
      <c r="R1820" s="5"/>
      <c r="S1820" s="3"/>
      <c r="T1820" s="10"/>
      <c r="U1820" s="10"/>
    </row>
    <row r="1821" spans="1:21" x14ac:dyDescent="0.25">
      <c r="A1821" s="3">
        <v>43458</v>
      </c>
      <c r="B1821" s="10">
        <f>'Volumi Totali'!B1821/'Volumi Totali'!N1821</f>
        <v>0.44225076316811818</v>
      </c>
      <c r="C1821" s="10">
        <f>'Volumi Totali'!C1821/'Volumi Totali'!N1821</f>
        <v>0.10312288948326619</v>
      </c>
      <c r="D1821" s="10">
        <f>'Volumi Totali'!D1821/'Volumi Totali'!N1821</f>
        <v>3.2730570274932119E-2</v>
      </c>
      <c r="E1821" s="10">
        <f>'Volumi Totali'!E1821/'Volumi Totali'!N1821</f>
        <v>1.1756367326984103E-2</v>
      </c>
      <c r="F1821" s="10">
        <f>'Volumi Totali'!F1821/'Volumi Totali'!N1821</f>
        <v>0.2669239201828546</v>
      </c>
      <c r="G1821" s="10">
        <f>'Volumi Totali'!G1821/'Volumi Totali'!N1821</f>
        <v>3.7337323148268653E-2</v>
      </c>
      <c r="H1821" s="10">
        <f>'Volumi Totali'!H1821/'Volumi Totali'!N1821</f>
        <v>1.3277845685352467E-3</v>
      </c>
      <c r="I1821" s="10">
        <f>'Volumi Totali'!I1821/'Volumi Totali'!N1821</f>
        <v>1.0473723253846809E-2</v>
      </c>
      <c r="J1821" s="10">
        <f>'Volumi Totali'!J1821/'Volumi Totali'!N1821</f>
        <v>7.3657439403345473E-2</v>
      </c>
      <c r="K1821" s="10">
        <f>'Volumi Totali'!K1821/'Volumi Totali'!N1821</f>
        <v>1.006139380751145E-2</v>
      </c>
      <c r="L1821" s="10">
        <f>'Volumi Totali'!L1821/'Volumi Totali'!N1821</f>
        <v>1.0357825382337201E-2</v>
      </c>
      <c r="N1821" s="11">
        <f t="shared" si="28"/>
        <v>1</v>
      </c>
      <c r="P1821" s="10">
        <f>(B1821*BTC!J1821+Indice!C1821*XRP!J1821+Indice!D1821*LTC!J1821+Indice!E1821*ETC!J1091+Indice!F1821*ETH!J1238+Indice!G1821*BCH!J1091+Indice!H1821*XMR!J1681+Indice!I1821*ZEC!J1091+Indice!J1821*EOS!J1091+Indice!K1821*DASH!J1777+Indice!L1821*XLM!J1605)</f>
        <v>3.4121524520589433E-2</v>
      </c>
      <c r="Q1821" s="18">
        <f>((B$1797*BTC!E1821+Indice!C$1797*XRP!E1821+Indice!D$1797*LTC!E1821+Indice!F$1797*ETH!E1238+Indice!H$1797*XMR!E1316+Indice!K$1797*DASH!E1777+Indice!L$1797*XLM!E1605+E$1797*ETC!E1061+I$1797*ZEC!E1122+J$1797*EOS!E1091+G$1797*BCH!E1091)/S$733)</f>
        <v>2551.4342513799124</v>
      </c>
      <c r="R1821" s="5"/>
      <c r="S1821" s="4"/>
      <c r="T1821" s="10"/>
      <c r="U1821" s="10"/>
    </row>
    <row r="1822" spans="1:21" x14ac:dyDescent="0.25">
      <c r="A1822" s="4">
        <v>43459</v>
      </c>
      <c r="B1822" s="10">
        <f>'Volumi Totali'!B1822/'Volumi Totali'!N1822</f>
        <v>0.4694831634854324</v>
      </c>
      <c r="C1822" s="10">
        <f>'Volumi Totali'!C1822/'Volumi Totali'!N1822</f>
        <v>7.2829656293817061E-2</v>
      </c>
      <c r="D1822" s="10">
        <f>'Volumi Totali'!D1822/'Volumi Totali'!N1822</f>
        <v>3.8792142321363368E-2</v>
      </c>
      <c r="E1822" s="10">
        <f>'Volumi Totali'!E1822/'Volumi Totali'!N1822</f>
        <v>1.300747656930298E-2</v>
      </c>
      <c r="F1822" s="10">
        <f>'Volumi Totali'!F1822/'Volumi Totali'!N1822</f>
        <v>0.25145097277516709</v>
      </c>
      <c r="G1822" s="10">
        <f>'Volumi Totali'!G1822/'Volumi Totali'!N1822</f>
        <v>4.7394557859253138E-2</v>
      </c>
      <c r="H1822" s="10">
        <f>'Volumi Totali'!H1822/'Volumi Totali'!N1822</f>
        <v>1.2999272173575308E-3</v>
      </c>
      <c r="I1822" s="10">
        <f>'Volumi Totali'!I1822/'Volumi Totali'!N1822</f>
        <v>8.0887360624782856E-3</v>
      </c>
      <c r="J1822" s="10">
        <f>'Volumi Totali'!J1822/'Volumi Totali'!N1822</f>
        <v>7.9343851281593575E-2</v>
      </c>
      <c r="K1822" s="10">
        <f>'Volumi Totali'!K1822/'Volumi Totali'!N1822</f>
        <v>9.7977402737985698E-3</v>
      </c>
      <c r="L1822" s="10">
        <f>'Volumi Totali'!L1822/'Volumi Totali'!N1822</f>
        <v>8.5117758604359769E-3</v>
      </c>
      <c r="N1822" s="11">
        <f t="shared" ref="N1822:N1854" si="29">B1822+C1822+D1822+E1822+F1822+G1822+H1822+I1822+J1822+K1822+L1822</f>
        <v>1</v>
      </c>
      <c r="P1822" s="10">
        <f>(B1822*BTC!J1822+Indice!C1822*XRP!J1822+Indice!D1822*LTC!J1822+Indice!E1822*ETC!J1092+Indice!F1822*ETH!J1239+Indice!G1822*BCH!J1092+Indice!H1822*XMR!J1682+Indice!I1822*ZEC!J1092+Indice!J1822*EOS!J1092+Indice!K1822*DASH!J1778+Indice!L1822*XLM!J1606)</f>
        <v>-7.1144737119689133E-2</v>
      </c>
      <c r="Q1822" s="18">
        <f>((B$1797*BTC!E1822+Indice!C$1797*XRP!E1822+Indice!D$1797*LTC!E1822+Indice!F$1797*ETH!E1239+Indice!H$1797*XMR!E1317+Indice!K$1797*DASH!E1778+Indice!L$1797*XLM!E1606+E$1797*ETC!E1062+I$1797*ZEC!E1123+J$1797*EOS!E1092+G$1797*BCH!E1092)/S$733)</f>
        <v>2386.54102001928</v>
      </c>
      <c r="R1822" s="5"/>
      <c r="S1822" s="3"/>
      <c r="T1822" s="10"/>
      <c r="U1822" s="10"/>
    </row>
    <row r="1823" spans="1:21" x14ac:dyDescent="0.25">
      <c r="A1823" s="3">
        <v>43460</v>
      </c>
      <c r="B1823" s="10">
        <f>'Volumi Totali'!B1823/'Volumi Totali'!N1823</f>
        <v>0.47392262945384478</v>
      </c>
      <c r="C1823" s="10">
        <f>'Volumi Totali'!C1823/'Volumi Totali'!N1823</f>
        <v>6.1444219935419243E-2</v>
      </c>
      <c r="D1823" s="10">
        <f>'Volumi Totali'!D1823/'Volumi Totali'!N1823</f>
        <v>4.1348011243563715E-2</v>
      </c>
      <c r="E1823" s="10">
        <f>'Volumi Totali'!E1823/'Volumi Totali'!N1823</f>
        <v>1.8608750259784604E-2</v>
      </c>
      <c r="F1823" s="10">
        <f>'Volumi Totali'!F1823/'Volumi Totali'!N1823</f>
        <v>0.24205017985194871</v>
      </c>
      <c r="G1823" s="10">
        <f>'Volumi Totali'!G1823/'Volumi Totali'!N1823</f>
        <v>4.780419789621243E-2</v>
      </c>
      <c r="H1823" s="10">
        <f>'Volumi Totali'!H1823/'Volumi Totali'!N1823</f>
        <v>1.4556148369751771E-3</v>
      </c>
      <c r="I1823" s="10">
        <f>'Volumi Totali'!I1823/'Volumi Totali'!N1823</f>
        <v>1.0766989838559676E-2</v>
      </c>
      <c r="J1823" s="10">
        <f>'Volumi Totali'!J1823/'Volumi Totali'!N1823</f>
        <v>8.1770553919009711E-2</v>
      </c>
      <c r="K1823" s="10">
        <f>'Volumi Totali'!K1823/'Volumi Totali'!N1823</f>
        <v>1.1453955085260894E-2</v>
      </c>
      <c r="L1823" s="10">
        <f>'Volumi Totali'!L1823/'Volumi Totali'!N1823</f>
        <v>9.3748976794210265E-3</v>
      </c>
      <c r="N1823" s="11">
        <f t="shared" si="29"/>
        <v>1.0000000000000002</v>
      </c>
      <c r="P1823" s="10">
        <f>(B1823*BTC!J1823+Indice!C1823*XRP!J1823+Indice!D1823*LTC!J1823+Indice!E1823*ETC!J1093+Indice!F1823*ETH!J1240+Indice!G1823*BCH!J1093+Indice!H1823*XMR!J1683+Indice!I1823*ZEC!J1093+Indice!J1823*EOS!J1093+Indice!K1823*DASH!J1779+Indice!L1823*XLM!J1607)</f>
        <v>1.1711408118714949E-2</v>
      </c>
      <c r="Q1823" s="18">
        <f>((B$1797*BTC!E1823+Indice!C$1797*XRP!E1823+Indice!D$1797*LTC!E1823+Indice!F$1797*ETH!E1240+Indice!H$1797*XMR!E1318+Indice!K$1797*DASH!E1779+Indice!L$1797*XLM!E1607+E$1797*ETC!E1063+I$1797*ZEC!E1124+J$1797*EOS!E1093+G$1797*BCH!E1093)/S$733)</f>
        <v>2412.8568820112682</v>
      </c>
      <c r="R1823" s="5"/>
      <c r="S1823" s="4"/>
      <c r="T1823" s="10"/>
      <c r="U1823" s="10"/>
    </row>
    <row r="1824" spans="1:21" x14ac:dyDescent="0.25">
      <c r="A1824" s="4">
        <v>43461</v>
      </c>
      <c r="B1824" s="10">
        <f>'Volumi Totali'!B1824/'Volumi Totali'!N1824</f>
        <v>0.48930728281771324</v>
      </c>
      <c r="C1824" s="10">
        <f>'Volumi Totali'!C1824/'Volumi Totali'!N1824</f>
        <v>5.4920315689259681E-2</v>
      </c>
      <c r="D1824" s="10">
        <f>'Volumi Totali'!D1824/'Volumi Totali'!N1824</f>
        <v>4.2166354449280498E-2</v>
      </c>
      <c r="E1824" s="10">
        <f>'Volumi Totali'!E1824/'Volumi Totali'!N1824</f>
        <v>2.3762431321567652E-2</v>
      </c>
      <c r="F1824" s="10">
        <f>'Volumi Totali'!F1824/'Volumi Totali'!N1824</f>
        <v>0.24920249445838646</v>
      </c>
      <c r="G1824" s="10">
        <f>'Volumi Totali'!G1824/'Volumi Totali'!N1824</f>
        <v>3.234066191884049E-2</v>
      </c>
      <c r="H1824" s="10">
        <f>'Volumi Totali'!H1824/'Volumi Totali'!N1824</f>
        <v>1.3705997868855657E-3</v>
      </c>
      <c r="I1824" s="10">
        <f>'Volumi Totali'!I1824/'Volumi Totali'!N1824</f>
        <v>1.1010293602144261E-2</v>
      </c>
      <c r="J1824" s="10">
        <f>'Volumi Totali'!J1824/'Volumi Totali'!N1824</f>
        <v>7.4973887226653324E-2</v>
      </c>
      <c r="K1824" s="10">
        <f>'Volumi Totali'!K1824/'Volumi Totali'!N1824</f>
        <v>1.2896041045807029E-2</v>
      </c>
      <c r="L1824" s="10">
        <f>'Volumi Totali'!L1824/'Volumi Totali'!N1824</f>
        <v>8.0496376834618168E-3</v>
      </c>
      <c r="N1824" s="11">
        <f t="shared" si="29"/>
        <v>0.99999999999999989</v>
      </c>
      <c r="P1824" s="10">
        <f>(B1824*BTC!J1824+Indice!C1824*XRP!J1824+Indice!D1824*LTC!J1824+Indice!E1824*ETC!J1094+Indice!F1824*ETH!J1241+Indice!G1824*BCH!J1094+Indice!H1824*XMR!J1684+Indice!I1824*ZEC!J1094+Indice!J1824*EOS!J1094+Indice!K1824*DASH!J1780+Indice!L1824*XLM!J1608)</f>
        <v>-7.9053643752325625E-2</v>
      </c>
      <c r="Q1824" s="18">
        <f>((B$1797*BTC!E1824+Indice!C$1797*XRP!E1824+Indice!D$1797*LTC!E1824+Indice!F$1797*ETH!E1241+Indice!H$1797*XMR!E1319+Indice!K$1797*DASH!E1780+Indice!L$1797*XLM!E1608+E$1797*ETC!E1064+I$1797*ZEC!E1125+J$1797*EOS!E1094+G$1797*BCH!E1094)/S$733)</f>
        <v>2284.244382617253</v>
      </c>
      <c r="R1824" s="5"/>
      <c r="S1824" s="3"/>
      <c r="T1824" s="10"/>
      <c r="U1824" s="10"/>
    </row>
    <row r="1825" spans="1:21" x14ac:dyDescent="0.25">
      <c r="A1825" s="3">
        <v>43462</v>
      </c>
      <c r="B1825" s="10">
        <f>'Volumi Totali'!B1825/'Volumi Totali'!N1825</f>
        <v>0.47067052484910149</v>
      </c>
      <c r="C1825" s="10">
        <f>'Volumi Totali'!C1825/'Volumi Totali'!N1825</f>
        <v>6.3971802338550973E-2</v>
      </c>
      <c r="D1825" s="10">
        <f>'Volumi Totali'!D1825/'Volumi Totali'!N1825</f>
        <v>4.0695465356359227E-2</v>
      </c>
      <c r="E1825" s="10">
        <f>'Volumi Totali'!E1825/'Volumi Totali'!N1825</f>
        <v>1.523705944952891E-2</v>
      </c>
      <c r="F1825" s="10">
        <f>'Volumi Totali'!F1825/'Volumi Totali'!N1825</f>
        <v>0.2616139809273873</v>
      </c>
      <c r="G1825" s="10">
        <f>'Volumi Totali'!G1825/'Volumi Totali'!N1825</f>
        <v>3.899089578399538E-2</v>
      </c>
      <c r="H1825" s="10">
        <f>'Volumi Totali'!H1825/'Volumi Totali'!N1825</f>
        <v>1.5773633880759013E-3</v>
      </c>
      <c r="I1825" s="10">
        <f>'Volumi Totali'!I1825/'Volumi Totali'!N1825</f>
        <v>1.0611301435350896E-2</v>
      </c>
      <c r="J1825" s="10">
        <f>'Volumi Totali'!J1825/'Volumi Totali'!N1825</f>
        <v>7.6253372188981677E-2</v>
      </c>
      <c r="K1825" s="10">
        <f>'Volumi Totali'!K1825/'Volumi Totali'!N1825</f>
        <v>1.015840642625534E-2</v>
      </c>
      <c r="L1825" s="10">
        <f>'Volumi Totali'!L1825/'Volumi Totali'!N1825</f>
        <v>1.0219827856412907E-2</v>
      </c>
      <c r="N1825" s="11">
        <f t="shared" si="29"/>
        <v>1</v>
      </c>
      <c r="P1825" s="10">
        <f>(B1825*BTC!J1825+Indice!C1825*XRP!J1825+Indice!D1825*LTC!J1825+Indice!E1825*ETC!J1095+Indice!F1825*ETH!J1242+Indice!G1825*BCH!J1095+Indice!H1825*XMR!J1685+Indice!I1825*ZEC!J1095+Indice!J1825*EOS!J1095+Indice!K1825*DASH!J1781+Indice!L1825*XLM!J1609)</f>
        <v>0.11414170684696202</v>
      </c>
      <c r="Q1825" s="18">
        <f>((B$1797*BTC!E1825+Indice!C$1797*XRP!E1825+Indice!D$1797*LTC!E1825+Indice!F$1797*ETH!E1242+Indice!H$1797*XMR!E1320+Indice!K$1797*DASH!E1781+Indice!L$1797*XLM!E1609+E$1797*ETC!E1065+I$1797*ZEC!E1126+J$1797*EOS!E1095+G$1797*BCH!E1095)/S$733)</f>
        <v>2455.1998308304437</v>
      </c>
      <c r="R1825" s="5"/>
      <c r="S1825" s="4"/>
      <c r="T1825" s="10"/>
      <c r="U1825" s="10"/>
    </row>
    <row r="1826" spans="1:21" x14ac:dyDescent="0.25">
      <c r="A1826" s="4">
        <v>43463</v>
      </c>
      <c r="B1826" s="10">
        <f>'Volumi Totali'!B1826/'Volumi Totali'!N1826</f>
        <v>0.46256370980493122</v>
      </c>
      <c r="C1826" s="10">
        <f>'Volumi Totali'!C1826/'Volumi Totali'!N1826</f>
        <v>5.7258464508103714E-2</v>
      </c>
      <c r="D1826" s="10">
        <f>'Volumi Totali'!D1826/'Volumi Totali'!N1826</f>
        <v>3.622075378015284E-2</v>
      </c>
      <c r="E1826" s="10">
        <f>'Volumi Totali'!E1826/'Volumi Totali'!N1826</f>
        <v>1.2776309311522209E-2</v>
      </c>
      <c r="F1826" s="10">
        <f>'Volumi Totali'!F1826/'Volumi Totali'!N1826</f>
        <v>0.29366572630517662</v>
      </c>
      <c r="G1826" s="10">
        <f>'Volumi Totali'!G1826/'Volumi Totali'!N1826</f>
        <v>2.8582396627733861E-2</v>
      </c>
      <c r="H1826" s="10">
        <f>'Volumi Totali'!H1826/'Volumi Totali'!N1826</f>
        <v>1.4623982097440751E-3</v>
      </c>
      <c r="I1826" s="10">
        <f>'Volumi Totali'!I1826/'Volumi Totali'!N1826</f>
        <v>1.1141231357124961E-2</v>
      </c>
      <c r="J1826" s="10">
        <f>'Volumi Totali'!J1826/'Volumi Totali'!N1826</f>
        <v>7.7153370626709711E-2</v>
      </c>
      <c r="K1826" s="10">
        <f>'Volumi Totali'!K1826/'Volumi Totali'!N1826</f>
        <v>9.9228581618295824E-3</v>
      </c>
      <c r="L1826" s="10">
        <f>'Volumi Totali'!L1826/'Volumi Totali'!N1826</f>
        <v>9.2527813069711879E-3</v>
      </c>
      <c r="N1826" s="11">
        <f t="shared" si="29"/>
        <v>0.99999999999999989</v>
      </c>
      <c r="P1826" s="10">
        <f>(B1826*BTC!J1826+Indice!C1826*XRP!J1826+Indice!D1826*LTC!J1826+Indice!E1826*ETC!J1096+Indice!F1826*ETH!J1243+Indice!G1826*BCH!J1096+Indice!H1826*XMR!J1686+Indice!I1826*ZEC!J1096+Indice!J1826*EOS!J1096+Indice!K1826*DASH!J1782+Indice!L1826*XLM!J1610)</f>
        <v>-1.911180411699882E-2</v>
      </c>
      <c r="Q1826" s="18">
        <f>((B$1797*BTC!E1826+Indice!C$1797*XRP!E1826+Indice!D$1797*LTC!E1826+Indice!F$1797*ETH!E1243+Indice!H$1797*XMR!E1321+Indice!K$1797*DASH!E1782+Indice!L$1797*XLM!E1610+E$1797*ETC!E1066+I$1797*ZEC!E1127+J$1797*EOS!E1096+G$1797*BCH!E1096)/S$733)</f>
        <v>2391.1890787996458</v>
      </c>
      <c r="R1826" s="5"/>
      <c r="S1826" s="3"/>
      <c r="T1826" s="10"/>
      <c r="U1826" s="10"/>
    </row>
    <row r="1827" spans="1:21" x14ac:dyDescent="0.25">
      <c r="A1827" s="3">
        <v>43464</v>
      </c>
      <c r="B1827" s="10">
        <f>'Volumi Totali'!B1827/'Volumi Totali'!N1827</f>
        <v>0.49287949282830712</v>
      </c>
      <c r="C1827" s="10">
        <f>'Volumi Totali'!C1827/'Volumi Totali'!N1827</f>
        <v>5.031049094251866E-2</v>
      </c>
      <c r="D1827" s="10">
        <f>'Volumi Totali'!D1827/'Volumi Totali'!N1827</f>
        <v>4.1910384660791306E-2</v>
      </c>
      <c r="E1827" s="10">
        <f>'Volumi Totali'!E1827/'Volumi Totali'!N1827</f>
        <v>1.2197295628373617E-2</v>
      </c>
      <c r="F1827" s="10">
        <f>'Volumi Totali'!F1827/'Volumi Totali'!N1827</f>
        <v>0.27483086778864707</v>
      </c>
      <c r="G1827" s="10">
        <f>'Volumi Totali'!G1827/'Volumi Totali'!N1827</f>
        <v>2.6343891809754837E-2</v>
      </c>
      <c r="H1827" s="10">
        <f>'Volumi Totali'!H1827/'Volumi Totali'!N1827</f>
        <v>1.331222905184608E-3</v>
      </c>
      <c r="I1827" s="10">
        <f>'Volumi Totali'!I1827/'Volumi Totali'!N1827</f>
        <v>1.04095534664599E-2</v>
      </c>
      <c r="J1827" s="10">
        <f>'Volumi Totali'!J1827/'Volumi Totali'!N1827</f>
        <v>7.0069218251466128E-2</v>
      </c>
      <c r="K1827" s="10">
        <f>'Volumi Totali'!K1827/'Volumi Totali'!N1827</f>
        <v>1.0686410388011294E-2</v>
      </c>
      <c r="L1827" s="10">
        <f>'Volumi Totali'!L1827/'Volumi Totali'!N1827</f>
        <v>9.0311713304854595E-3</v>
      </c>
      <c r="N1827" s="11">
        <f t="shared" si="29"/>
        <v>1</v>
      </c>
      <c r="P1827" s="10">
        <f>(B1827*BTC!J1827+Indice!C1827*XRP!J1827+Indice!D1827*LTC!J1827+Indice!E1827*ETC!J1097+Indice!F1827*ETH!J1244+Indice!G1827*BCH!J1097+Indice!H1827*XMR!J1687+Indice!I1827*ZEC!J1097+Indice!J1827*EOS!J1097+Indice!K1827*DASH!J1783+Indice!L1827*XLM!J1611)</f>
        <v>1.3676761556733604E-2</v>
      </c>
      <c r="Q1827" s="18">
        <f>((B$1797*BTC!E1827+Indice!C$1797*XRP!E1827+Indice!D$1797*LTC!E1827+Indice!F$1797*ETH!E1244+Indice!H$1797*XMR!E1322+Indice!K$1797*DASH!E1783+Indice!L$1797*XLM!E1611+E$1797*ETC!E1067+I$1797*ZEC!E1128+J$1797*EOS!E1097+G$1797*BCH!E1097)/S$733)</f>
        <v>2419.6152658586038</v>
      </c>
      <c r="R1827" s="5"/>
      <c r="S1827" s="4"/>
      <c r="T1827" s="10"/>
      <c r="U1827" s="10"/>
    </row>
    <row r="1828" spans="1:21" x14ac:dyDescent="0.25">
      <c r="A1828" s="4">
        <v>43465</v>
      </c>
      <c r="B1828" s="10">
        <f>'Volumi Totali'!B1828/'Volumi Totali'!N1828</f>
        <v>0.50433479982558393</v>
      </c>
      <c r="C1828" s="10">
        <f>'Volumi Totali'!C1828/'Volumi Totali'!N1828</f>
        <v>5.4285837391870206E-2</v>
      </c>
      <c r="D1828" s="10">
        <f>'Volumi Totali'!D1828/'Volumi Totali'!N1828</f>
        <v>3.978413965836454E-2</v>
      </c>
      <c r="E1828" s="10">
        <f>'Volumi Totali'!E1828/'Volumi Totali'!N1828</f>
        <v>1.0789781201607696E-2</v>
      </c>
      <c r="F1828" s="10">
        <f>'Volumi Totali'!F1828/'Volumi Totali'!N1828</f>
        <v>0.25513594007761736</v>
      </c>
      <c r="G1828" s="10">
        <f>'Volumi Totali'!G1828/'Volumi Totali'!N1828</f>
        <v>1.99459973608122E-2</v>
      </c>
      <c r="H1828" s="10">
        <f>'Volumi Totali'!H1828/'Volumi Totali'!N1828</f>
        <v>1.2873205637266355E-3</v>
      </c>
      <c r="I1828" s="10">
        <f>'Volumi Totali'!I1828/'Volumi Totali'!N1828</f>
        <v>1.1945877742619723E-2</v>
      </c>
      <c r="J1828" s="10">
        <f>'Volumi Totali'!J1828/'Volumi Totali'!N1828</f>
        <v>7.9834703867364853E-2</v>
      </c>
      <c r="K1828" s="10">
        <f>'Volumi Totali'!K1828/'Volumi Totali'!N1828</f>
        <v>1.1716258556658227E-2</v>
      </c>
      <c r="L1828" s="10">
        <f>'Volumi Totali'!L1828/'Volumi Totali'!N1828</f>
        <v>1.0939343753774622E-2</v>
      </c>
      <c r="N1828" s="11">
        <f t="shared" si="29"/>
        <v>0.99999999999999989</v>
      </c>
      <c r="P1828" s="10">
        <f>(B1828*BTC!J1828+Indice!C1828*XRP!J1828+Indice!D1828*LTC!J1828+Indice!E1828*ETC!J1098+Indice!F1828*ETH!J1245+Indice!G1828*BCH!J1098+Indice!H1828*XMR!J1688+Indice!I1828*ZEC!J1098+Indice!J1828*EOS!J1098+Indice!K1828*DASH!J1784+Indice!L1828*XLM!J1612)</f>
        <v>-3.9559651480936722E-2</v>
      </c>
      <c r="Q1828" s="18">
        <f>((B$1797*BTC!E1828+Indice!C$1797*XRP!E1828+Indice!D$1797*LTC!E1828+Indice!F$1797*ETH!E1245+Indice!H$1797*XMR!E1323+Indice!K$1797*DASH!E1784+Indice!L$1797*XLM!E1612+E$1797*ETC!E1068+I$1797*ZEC!E1129+J$1797*EOS!E1098+G$1797*BCH!E1098)/S$733)</f>
        <v>2341.9792447179561</v>
      </c>
      <c r="R1828" s="5"/>
      <c r="S1828" s="3"/>
      <c r="T1828" s="10"/>
      <c r="U1828" s="10"/>
    </row>
    <row r="1829" spans="1:21" x14ac:dyDescent="0.25">
      <c r="A1829" s="3">
        <v>43466</v>
      </c>
      <c r="B1829" s="10">
        <f>'Volumi Totali'!B1829/'Volumi Totali'!N1829</f>
        <v>0.49343554191235262</v>
      </c>
      <c r="C1829" s="10">
        <f>'Volumi Totali'!C1829/'Volumi Totali'!N1829</f>
        <v>5.1275157625963401E-2</v>
      </c>
      <c r="D1829" s="10">
        <f>'Volumi Totali'!D1829/'Volumi Totali'!N1829</f>
        <v>4.3296742184564654E-2</v>
      </c>
      <c r="E1829" s="10">
        <f>'Volumi Totali'!E1829/'Volumi Totali'!N1829</f>
        <v>1.1596951277354111E-2</v>
      </c>
      <c r="F1829" s="10">
        <f>'Volumi Totali'!F1829/'Volumi Totali'!N1829</f>
        <v>0.25774188811222637</v>
      </c>
      <c r="G1829" s="10">
        <f>'Volumi Totali'!G1829/'Volumi Totali'!N1829</f>
        <v>3.0563132351417933E-2</v>
      </c>
      <c r="H1829" s="10">
        <f>'Volumi Totali'!H1829/'Volumi Totali'!N1829</f>
        <v>1.1610176652270747E-3</v>
      </c>
      <c r="I1829" s="10">
        <f>'Volumi Totali'!I1829/'Volumi Totali'!N1829</f>
        <v>1.3387230569461407E-2</v>
      </c>
      <c r="J1829" s="10">
        <f>'Volumi Totali'!J1829/'Volumi Totali'!N1829</f>
        <v>7.7035723981513274E-2</v>
      </c>
      <c r="K1829" s="10">
        <f>'Volumi Totali'!K1829/'Volumi Totali'!N1829</f>
        <v>1.0050684488647261E-2</v>
      </c>
      <c r="L1829" s="10">
        <f>'Volumi Totali'!L1829/'Volumi Totali'!N1829</f>
        <v>1.0455929831271917E-2</v>
      </c>
      <c r="N1829" s="11">
        <f t="shared" si="29"/>
        <v>1</v>
      </c>
      <c r="P1829" s="10">
        <f>(B1829*BTC!J1829+Indice!C1829*XRP!J1829+Indice!D1829*LTC!J1829+Indice!E1829*ETC!J1099+Indice!F1829*ETH!J1246+Indice!G1829*BCH!J1099+Indice!H1829*XMR!J1689+Indice!I1829*ZEC!J1099+Indice!J1829*EOS!J1099+Indice!K1829*DASH!J1785+Indice!L1829*XLM!J1613)</f>
        <v>3.7028505769332351E-2</v>
      </c>
      <c r="Q1829" s="18">
        <f>((B$1828*BTC!E1829+Indice!C$1828*XRP!E1829+Indice!D$1828*LTC!E1829+Indice!F$1828*ETH!E1246+Indice!H$1828*XMR!E1324+Indice!K$1828*DASH!E1785+Indice!L$1828*XLM!E1613+E$1828*ETC!E1069+I$1828*ZEC!E1130+J$1828*EOS!E1099+G$1828*BCH!E1099)/S$733)</f>
        <v>2150.440091181646</v>
      </c>
      <c r="R1829" s="5"/>
      <c r="S1829" s="4"/>
      <c r="T1829" s="10"/>
      <c r="U1829" s="10"/>
    </row>
    <row r="1830" spans="1:21" x14ac:dyDescent="0.25">
      <c r="A1830" s="4">
        <v>43467</v>
      </c>
      <c r="B1830" s="10">
        <f>'Volumi Totali'!B1830/'Volumi Totali'!N1830</f>
        <v>0.47392521981360791</v>
      </c>
      <c r="C1830" s="10">
        <f>'Volumi Totali'!C1830/'Volumi Totali'!N1830</f>
        <v>4.9085053665369652E-2</v>
      </c>
      <c r="D1830" s="10">
        <f>'Volumi Totali'!D1830/'Volumi Totali'!N1830</f>
        <v>3.7439028643477687E-2</v>
      </c>
      <c r="E1830" s="10">
        <f>'Volumi Totali'!E1830/'Volumi Totali'!N1830</f>
        <v>1.1013736582764378E-2</v>
      </c>
      <c r="F1830" s="10">
        <f>'Volumi Totali'!F1830/'Volumi Totali'!N1830</f>
        <v>0.30073977189314621</v>
      </c>
      <c r="G1830" s="10">
        <f>'Volumi Totali'!G1830/'Volumi Totali'!N1830</f>
        <v>2.4429506949690916E-2</v>
      </c>
      <c r="H1830" s="10">
        <f>'Volumi Totali'!H1830/'Volumi Totali'!N1830</f>
        <v>2.1985705524436606E-3</v>
      </c>
      <c r="I1830" s="10">
        <f>'Volumi Totali'!I1830/'Volumi Totali'!N1830</f>
        <v>9.6163005172924913E-3</v>
      </c>
      <c r="J1830" s="10">
        <f>'Volumi Totali'!J1830/'Volumi Totali'!N1830</f>
        <v>7.3048215047606016E-2</v>
      </c>
      <c r="K1830" s="10">
        <f>'Volumi Totali'!K1830/'Volumi Totali'!N1830</f>
        <v>8.8406348975621999E-3</v>
      </c>
      <c r="L1830" s="10">
        <f>'Volumi Totali'!L1830/'Volumi Totali'!N1830</f>
        <v>9.663961437038902E-3</v>
      </c>
      <c r="N1830" s="11">
        <f t="shared" si="29"/>
        <v>1</v>
      </c>
      <c r="P1830" s="10">
        <f>(B1830*BTC!J1830+Indice!C1830*XRP!J1830+Indice!D1830*LTC!J1830+Indice!E1830*ETC!J1100+Indice!F1830*ETH!J1247+Indice!G1830*BCH!J1100+Indice!H1830*XMR!J1690+Indice!I1830*ZEC!J1100+Indice!J1830*EOS!J1100+Indice!K1830*DASH!J1786+Indice!L1830*XLM!J1614)</f>
        <v>5.0817568458300891E-2</v>
      </c>
      <c r="Q1830" s="18">
        <f>((B$1828*BTC!E1830+Indice!C$1828*XRP!E1830+Indice!D$1828*LTC!E1830+Indice!F$1828*ETH!E1247+Indice!H$1828*XMR!E1325+Indice!K$1828*DASH!E1786+Indice!L$1828*XLM!E1614+E$1828*ETC!E1070+I$1828*ZEC!E1131+J$1828*EOS!E1100+G$1828*BCH!E1100)/S$733)</f>
        <v>2209.3864183549886</v>
      </c>
      <c r="R1830" s="5"/>
      <c r="S1830" s="3"/>
      <c r="T1830" s="10"/>
      <c r="U1830" s="10"/>
    </row>
    <row r="1831" spans="1:21" x14ac:dyDescent="0.25">
      <c r="A1831" s="3">
        <v>43468</v>
      </c>
      <c r="B1831" s="10">
        <f>'Volumi Totali'!B1831/'Volumi Totali'!N1831</f>
        <v>0.48856277375180973</v>
      </c>
      <c r="C1831" s="10">
        <f>'Volumi Totali'!C1831/'Volumi Totali'!N1831</f>
        <v>4.7330511279332958E-2</v>
      </c>
      <c r="D1831" s="10">
        <f>'Volumi Totali'!D1831/'Volumi Totali'!N1831</f>
        <v>3.7214015828222431E-2</v>
      </c>
      <c r="E1831" s="10">
        <f>'Volumi Totali'!E1831/'Volumi Totali'!N1831</f>
        <v>1.1341386648847217E-2</v>
      </c>
      <c r="F1831" s="10">
        <f>'Volumi Totali'!F1831/'Volumi Totali'!N1831</f>
        <v>0.28861201368675615</v>
      </c>
      <c r="G1831" s="10">
        <f>'Volumi Totali'!G1831/'Volumi Totali'!N1831</f>
        <v>2.4985204827367487E-2</v>
      </c>
      <c r="H1831" s="10">
        <f>'Volumi Totali'!H1831/'Volumi Totali'!N1831</f>
        <v>1.3737985958809996E-3</v>
      </c>
      <c r="I1831" s="10">
        <f>'Volumi Totali'!I1831/'Volumi Totali'!N1831</f>
        <v>1.0543825860238717E-2</v>
      </c>
      <c r="J1831" s="10">
        <f>'Volumi Totali'!J1831/'Volumi Totali'!N1831</f>
        <v>6.8682980345722275E-2</v>
      </c>
      <c r="K1831" s="10">
        <f>'Volumi Totali'!K1831/'Volumi Totali'!N1831</f>
        <v>1.1626661723782256E-2</v>
      </c>
      <c r="L1831" s="10">
        <f>'Volumi Totali'!L1831/'Volumi Totali'!N1831</f>
        <v>9.7268274520397342E-3</v>
      </c>
      <c r="N1831" s="11">
        <f t="shared" si="29"/>
        <v>1</v>
      </c>
      <c r="P1831" s="10">
        <f>(B1831*BTC!J1831+Indice!C1831*XRP!J1831+Indice!D1831*LTC!J1831+Indice!E1831*ETC!J1101+Indice!F1831*ETH!J1248+Indice!G1831*BCH!J1101+Indice!H1831*XMR!J1691+Indice!I1831*ZEC!J1101+Indice!J1831*EOS!J1101+Indice!K1831*DASH!J1787+Indice!L1831*XLM!J1615)</f>
        <v>-3.4704887674969195E-2</v>
      </c>
      <c r="Q1831" s="18">
        <f>((B$1828*BTC!E1831+Indice!C$1828*XRP!E1831+Indice!D$1828*LTC!E1831+Indice!F$1828*ETH!E1248+Indice!H$1828*XMR!E1326+Indice!K$1828*DASH!E1787+Indice!L$1828*XLM!E1615+E$1828*ETC!E1071+I$1828*ZEC!E1132+J$1828*EOS!E1101+G$1828*BCH!E1101)/S$733)</f>
        <v>2149.0271632122958</v>
      </c>
      <c r="R1831" s="5"/>
      <c r="S1831" s="4"/>
      <c r="T1831" s="10"/>
      <c r="U1831" s="10"/>
    </row>
    <row r="1832" spans="1:21" x14ac:dyDescent="0.25">
      <c r="A1832" s="4">
        <v>43469</v>
      </c>
      <c r="B1832" s="10">
        <f>'Volumi Totali'!B1832/'Volumi Totali'!N1832</f>
        <v>0.475320815020006</v>
      </c>
      <c r="C1832" s="10">
        <f>'Volumi Totali'!C1832/'Volumi Totali'!N1832</f>
        <v>4.4182588072041708E-2</v>
      </c>
      <c r="D1832" s="10">
        <f>'Volumi Totali'!D1832/'Volumi Totali'!N1832</f>
        <v>3.8336796818549707E-2</v>
      </c>
      <c r="E1832" s="10">
        <f>'Volumi Totali'!E1832/'Volumi Totali'!N1832</f>
        <v>1.1356395214614625E-2</v>
      </c>
      <c r="F1832" s="10">
        <f>'Volumi Totali'!F1832/'Volumi Totali'!N1832</f>
        <v>0.30650886310153219</v>
      </c>
      <c r="G1832" s="10">
        <f>'Volumi Totali'!G1832/'Volumi Totali'!N1832</f>
        <v>2.0360431254760697E-2</v>
      </c>
      <c r="H1832" s="10">
        <f>'Volumi Totali'!H1832/'Volumi Totali'!N1832</f>
        <v>1.188833966558835E-3</v>
      </c>
      <c r="I1832" s="10">
        <f>'Volumi Totali'!I1832/'Volumi Totali'!N1832</f>
        <v>1.5296849016927841E-2</v>
      </c>
      <c r="J1832" s="10">
        <f>'Volumi Totali'!J1832/'Volumi Totali'!N1832</f>
        <v>7.0918072704641469E-2</v>
      </c>
      <c r="K1832" s="10">
        <f>'Volumi Totali'!K1832/'Volumi Totali'!N1832</f>
        <v>8.6313782390206335E-3</v>
      </c>
      <c r="L1832" s="10">
        <f>'Volumi Totali'!L1832/'Volumi Totali'!N1832</f>
        <v>7.8989765913463142E-3</v>
      </c>
      <c r="N1832" s="11">
        <f t="shared" si="29"/>
        <v>1.0000000000000002</v>
      </c>
      <c r="P1832" s="10">
        <f>(B1832*BTC!J1832+Indice!C1832*XRP!J1832+Indice!D1832*LTC!J1832+Indice!E1832*ETC!J1102+Indice!F1832*ETH!J1249+Indice!G1832*BCH!J1102+Indice!H1832*XMR!J1692+Indice!I1832*ZEC!J1102+Indice!J1832*EOS!J1102+Indice!K1832*DASH!J1788+Indice!L1832*XLM!J1616)</f>
        <v>1.6710618031305871E-2</v>
      </c>
      <c r="Q1832" s="18">
        <f>((B$1828*BTC!E1832+Indice!C$1828*XRP!E1832+Indice!D$1828*LTC!E1832+Indice!F$1828*ETH!E1249+Indice!H$1828*XMR!E1327+Indice!K$1828*DASH!E1788+Indice!L$1828*XLM!E1616+E$1828*ETC!E1072+I$1828*ZEC!E1133+J$1828*EOS!E1102+G$1828*BCH!E1102)/S$733)</f>
        <v>2162.0177355580927</v>
      </c>
      <c r="R1832" s="5"/>
      <c r="S1832" s="3"/>
      <c r="T1832" s="10"/>
      <c r="U1832" s="10"/>
    </row>
    <row r="1833" spans="1:21" x14ac:dyDescent="0.25">
      <c r="A1833" s="3">
        <v>43470</v>
      </c>
      <c r="B1833" s="10">
        <f>'Volumi Totali'!B1833/'Volumi Totali'!N1833</f>
        <v>0.46289140661354833</v>
      </c>
      <c r="C1833" s="10">
        <f>'Volumi Totali'!C1833/'Volumi Totali'!N1833</f>
        <v>4.073269357073022E-2</v>
      </c>
      <c r="D1833" s="10">
        <f>'Volumi Totali'!D1833/'Volumi Totali'!N1833</f>
        <v>5.7717842459498445E-2</v>
      </c>
      <c r="E1833" s="10">
        <f>'Volumi Totali'!E1833/'Volumi Totali'!N1833</f>
        <v>9.5978164739079132E-3</v>
      </c>
      <c r="F1833" s="10">
        <f>'Volumi Totali'!F1833/'Volumi Totali'!N1833</f>
        <v>0.30076819140830985</v>
      </c>
      <c r="G1833" s="10">
        <f>'Volumi Totali'!G1833/'Volumi Totali'!N1833</f>
        <v>2.0751530470551578E-2</v>
      </c>
      <c r="H1833" s="10">
        <f>'Volumi Totali'!H1833/'Volumi Totali'!N1833</f>
        <v>1.2152886288547765E-3</v>
      </c>
      <c r="I1833" s="10">
        <f>'Volumi Totali'!I1833/'Volumi Totali'!N1833</f>
        <v>2.0181176386243022E-2</v>
      </c>
      <c r="J1833" s="10">
        <f>'Volumi Totali'!J1833/'Volumi Totali'!N1833</f>
        <v>6.7641675819871877E-2</v>
      </c>
      <c r="K1833" s="10">
        <f>'Volumi Totali'!K1833/'Volumi Totali'!N1833</f>
        <v>1.0531896948594374E-2</v>
      </c>
      <c r="L1833" s="10">
        <f>'Volumi Totali'!L1833/'Volumi Totali'!N1833</f>
        <v>7.9704812198896358E-3</v>
      </c>
      <c r="N1833" s="11">
        <f t="shared" si="29"/>
        <v>0.99999999999999989</v>
      </c>
      <c r="P1833" s="10">
        <f>(B1833*BTC!J1833+Indice!C1833*XRP!J1833+Indice!D1833*LTC!J1833+Indice!E1833*ETC!J1103+Indice!F1833*ETH!J1250+Indice!G1833*BCH!J1103+Indice!H1833*XMR!J1693+Indice!I1833*ZEC!J1103+Indice!J1833*EOS!J1103+Indice!K1833*DASH!J1789+Indice!L1833*XLM!J1617)</f>
        <v>3.2443433640054796E-3</v>
      </c>
      <c r="Q1833" s="18">
        <f>((B$1828*BTC!E1833+Indice!C$1828*XRP!E1833+Indice!D$1828*LTC!E1833+Indice!F$1828*ETH!E1250+Indice!H$1828*XMR!E1328+Indice!K$1828*DASH!E1789+Indice!L$1828*XLM!E1617+E$1828*ETC!E1073+I$1828*ZEC!E1134+J$1828*EOS!E1103+G$1828*BCH!E1103)/S$733)</f>
        <v>2155.4999971198604</v>
      </c>
      <c r="R1833" s="5"/>
      <c r="S1833" s="4"/>
      <c r="T1833" s="10"/>
      <c r="U1833" s="10"/>
    </row>
    <row r="1834" spans="1:21" x14ac:dyDescent="0.25">
      <c r="A1834" s="4">
        <v>43471</v>
      </c>
      <c r="B1834" s="10">
        <f>'Volumi Totali'!B1834/'Volumi Totali'!N1834</f>
        <v>0.47308259944601633</v>
      </c>
      <c r="C1834" s="10">
        <f>'Volumi Totali'!C1834/'Volumi Totali'!N1834</f>
        <v>4.1632991287517233E-2</v>
      </c>
      <c r="D1834" s="10">
        <f>'Volumi Totali'!D1834/'Volumi Totali'!N1834</f>
        <v>6.8421521459861925E-2</v>
      </c>
      <c r="E1834" s="10">
        <f>'Volumi Totali'!E1834/'Volumi Totali'!N1834</f>
        <v>1.1216461189922781E-2</v>
      </c>
      <c r="F1834" s="10">
        <f>'Volumi Totali'!F1834/'Volumi Totali'!N1834</f>
        <v>0.27312160910327077</v>
      </c>
      <c r="G1834" s="10">
        <f>'Volumi Totali'!G1834/'Volumi Totali'!N1834</f>
        <v>1.9172966233936169E-2</v>
      </c>
      <c r="H1834" s="10">
        <f>'Volumi Totali'!H1834/'Volumi Totali'!N1834</f>
        <v>1.4232856471420032E-3</v>
      </c>
      <c r="I1834" s="10">
        <f>'Volumi Totali'!I1834/'Volumi Totali'!N1834</f>
        <v>2.1559586261300893E-2</v>
      </c>
      <c r="J1834" s="10">
        <f>'Volumi Totali'!J1834/'Volumi Totali'!N1834</f>
        <v>7.336376460566732E-2</v>
      </c>
      <c r="K1834" s="10">
        <f>'Volumi Totali'!K1834/'Volumi Totali'!N1834</f>
        <v>9.1365094318114331E-3</v>
      </c>
      <c r="L1834" s="10">
        <f>'Volumi Totali'!L1834/'Volumi Totali'!N1834</f>
        <v>7.8687053335531262E-3</v>
      </c>
      <c r="N1834" s="11">
        <f t="shared" si="29"/>
        <v>1</v>
      </c>
      <c r="P1834" s="10">
        <f>(B1834*BTC!J1834+Indice!C1834*XRP!J1834+Indice!D1834*LTC!J1834+Indice!E1834*ETC!J1104+Indice!F1834*ETH!J1251+Indice!G1834*BCH!J1104+Indice!H1834*XMR!J1694+Indice!I1834*ZEC!J1104+Indice!J1834*EOS!J1104+Indice!K1834*DASH!J1790+Indice!L1834*XLM!J1618)</f>
        <v>4.7847358397367271E-2</v>
      </c>
      <c r="Q1834" s="18">
        <f>((B$1828*BTC!E1834+Indice!C$1828*XRP!E1834+Indice!D$1828*LTC!E1834+Indice!F$1828*ETH!E1251+Indice!H$1828*XMR!E1329+Indice!K$1828*DASH!E1790+Indice!L$1828*XLM!E1618+E$1828*ETC!E1074+I$1828*ZEC!E1135+J$1828*EOS!E1104+G$1828*BCH!E1104)/S$733)</f>
        <v>2283.3263024864118</v>
      </c>
      <c r="R1834" s="5"/>
      <c r="S1834" s="3"/>
      <c r="T1834" s="10"/>
      <c r="U1834" s="10"/>
    </row>
    <row r="1835" spans="1:21" x14ac:dyDescent="0.25">
      <c r="A1835" s="3">
        <v>43472</v>
      </c>
      <c r="B1835" s="10">
        <f>'Volumi Totali'!B1835/'Volumi Totali'!N1835</f>
        <v>0.49297065933238438</v>
      </c>
      <c r="C1835" s="10">
        <f>'Volumi Totali'!C1835/'Volumi Totali'!N1835</f>
        <v>4.7049920303178373E-2</v>
      </c>
      <c r="D1835" s="10">
        <f>'Volumi Totali'!D1835/'Volumi Totali'!N1835</f>
        <v>5.5333918605666006E-2</v>
      </c>
      <c r="E1835" s="10">
        <f>'Volumi Totali'!E1835/'Volumi Totali'!N1835</f>
        <v>1.3609860932506736E-2</v>
      </c>
      <c r="F1835" s="10">
        <f>'Volumi Totali'!F1835/'Volumi Totali'!N1835</f>
        <v>0.25570579212099942</v>
      </c>
      <c r="G1835" s="10">
        <f>'Volumi Totali'!G1835/'Volumi Totali'!N1835</f>
        <v>1.9288284104612259E-2</v>
      </c>
      <c r="H1835" s="10">
        <f>'Volumi Totali'!H1835/'Volumi Totali'!N1835</f>
        <v>1.4237127617427025E-3</v>
      </c>
      <c r="I1835" s="10">
        <f>'Volumi Totali'!I1835/'Volumi Totali'!N1835</f>
        <v>2.4314012364759826E-2</v>
      </c>
      <c r="J1835" s="10">
        <f>'Volumi Totali'!J1835/'Volumi Totali'!N1835</f>
        <v>7.0472508885380619E-2</v>
      </c>
      <c r="K1835" s="10">
        <f>'Volumi Totali'!K1835/'Volumi Totali'!N1835</f>
        <v>1.0873406910559118E-2</v>
      </c>
      <c r="L1835" s="10">
        <f>'Volumi Totali'!L1835/'Volumi Totali'!N1835</f>
        <v>8.9579236782105949E-3</v>
      </c>
      <c r="N1835" s="11">
        <f t="shared" si="29"/>
        <v>1</v>
      </c>
      <c r="P1835" s="10">
        <f>(B1835*BTC!J1835+Indice!C1835*XRP!J1835+Indice!D1835*LTC!J1835+Indice!E1835*ETC!J1105+Indice!F1835*ETH!J1252+Indice!G1835*BCH!J1105+Indice!H1835*XMR!J1695+Indice!I1835*ZEC!J1105+Indice!J1835*EOS!J1105+Indice!K1835*DASH!J1791+Indice!L1835*XLM!J1619)</f>
        <v>-2.2055995243605454E-2</v>
      </c>
      <c r="Q1835" s="18">
        <f>((B$1828*BTC!E1835+Indice!C$1828*XRP!E1835+Indice!D$1828*LTC!E1835+Indice!F$1828*ETH!E1252+Indice!H$1828*XMR!E1330+Indice!K$1828*DASH!E1791+Indice!L$1828*XLM!E1619+E$1828*ETC!E1075+I$1828*ZEC!E1136+J$1828*EOS!E1105+G$1828*BCH!E1105)/S$733)</f>
        <v>2253.2903541855794</v>
      </c>
      <c r="R1835" s="5"/>
      <c r="S1835" s="4"/>
      <c r="T1835" s="10"/>
      <c r="U1835" s="10"/>
    </row>
    <row r="1836" spans="1:21" x14ac:dyDescent="0.25">
      <c r="A1836" s="4">
        <v>43473</v>
      </c>
      <c r="B1836" s="10">
        <f>'Volumi Totali'!B1836/'Volumi Totali'!N1836</f>
        <v>0.51897272354963742</v>
      </c>
      <c r="C1836" s="10">
        <f>'Volumi Totali'!C1836/'Volumi Totali'!N1836</f>
        <v>4.8849324227723832E-2</v>
      </c>
      <c r="D1836" s="10">
        <f>'Volumi Totali'!D1836/'Volumi Totali'!N1836</f>
        <v>6.2976544069969331E-2</v>
      </c>
      <c r="E1836" s="10">
        <f>'Volumi Totali'!E1836/'Volumi Totali'!N1836</f>
        <v>1.4312508183994337E-2</v>
      </c>
      <c r="F1836" s="10">
        <f>'Volumi Totali'!F1836/'Volumi Totali'!N1836</f>
        <v>0.2405636265026283</v>
      </c>
      <c r="G1836" s="10">
        <f>'Volumi Totali'!G1836/'Volumi Totali'!N1836</f>
        <v>1.6426803732136935E-2</v>
      </c>
      <c r="H1836" s="10">
        <f>'Volumi Totali'!H1836/'Volumi Totali'!N1836</f>
        <v>1.4800693177639478E-3</v>
      </c>
      <c r="I1836" s="10">
        <f>'Volumi Totali'!I1836/'Volumi Totali'!N1836</f>
        <v>1.0942346937189691E-2</v>
      </c>
      <c r="J1836" s="10">
        <f>'Volumi Totali'!J1836/'Volumi Totali'!N1836</f>
        <v>6.5761388410501942E-2</v>
      </c>
      <c r="K1836" s="10">
        <f>'Volumi Totali'!K1836/'Volumi Totali'!N1836</f>
        <v>9.4865498398333196E-3</v>
      </c>
      <c r="L1836" s="10">
        <f>'Volumi Totali'!L1836/'Volumi Totali'!N1836</f>
        <v>1.0228115228620927E-2</v>
      </c>
      <c r="N1836" s="11">
        <f t="shared" si="29"/>
        <v>0.99999999999999978</v>
      </c>
      <c r="P1836" s="10">
        <f>(B1836*BTC!J1836+Indice!C1836*XRP!J1836+Indice!D1836*LTC!J1836+Indice!E1836*ETC!J1106+Indice!F1836*ETH!J1253+Indice!G1836*BCH!J1106+Indice!H1836*XMR!J1696+Indice!I1836*ZEC!J1106+Indice!J1836*EOS!J1106+Indice!K1836*DASH!J1792+Indice!L1836*XLM!J1620)</f>
        <v>7.191563993755323E-4</v>
      </c>
      <c r="Q1836" s="18">
        <f>((B$1828*BTC!E1836+Indice!C$1828*XRP!E1836+Indice!D$1828*LTC!E1836+Indice!F$1828*ETH!E1253+Indice!H$1828*XMR!E1331+Indice!K$1828*DASH!E1792+Indice!L$1828*XLM!E1620+E$1828*ETC!E1076+I$1828*ZEC!E1137+J$1828*EOS!E1106+G$1828*BCH!E1106)/S$733)</f>
        <v>2255.9793552949973</v>
      </c>
      <c r="R1836" s="5"/>
      <c r="S1836" s="3"/>
      <c r="T1836" s="10"/>
      <c r="U1836" s="10"/>
    </row>
    <row r="1837" spans="1:21" x14ac:dyDescent="0.25">
      <c r="A1837" s="3">
        <v>43474</v>
      </c>
      <c r="B1837" s="10">
        <f>'Volumi Totali'!B1837/'Volumi Totali'!N1837</f>
        <v>0.52722251131936548</v>
      </c>
      <c r="C1837" s="10">
        <f>'Volumi Totali'!C1837/'Volumi Totali'!N1837</f>
        <v>4.6983930192750455E-2</v>
      </c>
      <c r="D1837" s="10">
        <f>'Volumi Totali'!D1837/'Volumi Totali'!N1837</f>
        <v>5.2002032928931095E-2</v>
      </c>
      <c r="E1837" s="10">
        <f>'Volumi Totali'!E1837/'Volumi Totali'!N1837</f>
        <v>0</v>
      </c>
      <c r="F1837" s="10">
        <f>'Volumi Totali'!F1837/'Volumi Totali'!N1837</f>
        <v>0.24416349382305838</v>
      </c>
      <c r="G1837" s="10">
        <f>'Volumi Totali'!G1837/'Volumi Totali'!N1837</f>
        <v>1.6798937646415893E-2</v>
      </c>
      <c r="H1837" s="10">
        <f>'Volumi Totali'!H1837/'Volumi Totali'!N1837</f>
        <v>1.9728576352523704E-3</v>
      </c>
      <c r="I1837" s="10">
        <f>'Volumi Totali'!I1837/'Volumi Totali'!N1837</f>
        <v>1.4284083889234975E-2</v>
      </c>
      <c r="J1837" s="10">
        <f>'Volumi Totali'!J1837/'Volumi Totali'!N1837</f>
        <v>7.5730745723314896E-2</v>
      </c>
      <c r="K1837" s="10">
        <f>'Volumi Totali'!K1837/'Volumi Totali'!N1837</f>
        <v>1.1078568626226311E-2</v>
      </c>
      <c r="L1837" s="10">
        <f>'Volumi Totali'!L1837/'Volumi Totali'!N1837</f>
        <v>9.7628382154500756E-3</v>
      </c>
      <c r="N1837" s="11">
        <f t="shared" si="29"/>
        <v>1</v>
      </c>
      <c r="P1837" s="10">
        <f>(B1837*BTC!J1837+Indice!C1837*XRP!J1837+Indice!D1837*LTC!J1837+Indice!E1837*ETC!J1107+Indice!F1837*ETH!J1254+Indice!G1837*BCH!J1107+Indice!H1837*XMR!J1697+Indice!I1837*ZEC!J1107+Indice!J1837*EOS!J1107+Indice!K1837*DASH!J1793+Indice!L1837*XLM!J1621)</f>
        <v>5.2055716881406382E-3</v>
      </c>
      <c r="Q1837" s="18">
        <f>((B$1828*BTC!E1837+Indice!C$1828*XRP!E1837+Indice!D$1828*LTC!E1837+Indice!F$1828*ETH!E1254+Indice!H$1828*XMR!E1332+Indice!K$1828*DASH!E1793+Indice!L$1828*XLM!E1621+E$1828*ETC!E1077+I$1828*ZEC!E1138+J$1828*EOS!E1107+G$1828*BCH!E1107)/S$733)</f>
        <v>2258.5458060284582</v>
      </c>
      <c r="R1837" s="5"/>
      <c r="S1837" s="4"/>
      <c r="T1837" s="10"/>
      <c r="U1837" s="10"/>
    </row>
    <row r="1838" spans="1:21" x14ac:dyDescent="0.25">
      <c r="A1838" s="4">
        <v>43475</v>
      </c>
      <c r="B1838" s="10">
        <f>'Volumi Totali'!B1838/'Volumi Totali'!N1838</f>
        <v>0.49843533967611103</v>
      </c>
      <c r="C1838" s="10">
        <f>'Volumi Totali'!C1838/'Volumi Totali'!N1838</f>
        <v>6.0873630340365872E-2</v>
      </c>
      <c r="D1838" s="10">
        <f>'Volumi Totali'!D1838/'Volumi Totali'!N1838</f>
        <v>5.0837632624832152E-2</v>
      </c>
      <c r="E1838" s="10">
        <f>'Volumi Totali'!E1838/'Volumi Totali'!N1838</f>
        <v>0</v>
      </c>
      <c r="F1838" s="10">
        <f>'Volumi Totali'!F1838/'Volumi Totali'!N1838</f>
        <v>0.24636536243117985</v>
      </c>
      <c r="G1838" s="10">
        <f>'Volumi Totali'!G1838/'Volumi Totali'!N1838</f>
        <v>2.5324929162952588E-2</v>
      </c>
      <c r="H1838" s="10">
        <f>'Volumi Totali'!H1838/'Volumi Totali'!N1838</f>
        <v>1.7624201968827902E-3</v>
      </c>
      <c r="I1838" s="10">
        <f>'Volumi Totali'!I1838/'Volumi Totali'!N1838</f>
        <v>9.7515054906195144E-3</v>
      </c>
      <c r="J1838" s="10">
        <f>'Volumi Totali'!J1838/'Volumi Totali'!N1838</f>
        <v>8.7398634728471911E-2</v>
      </c>
      <c r="K1838" s="10">
        <f>'Volumi Totali'!K1838/'Volumi Totali'!N1838</f>
        <v>9.9242358986941937E-3</v>
      </c>
      <c r="L1838" s="10">
        <f>'Volumi Totali'!L1838/'Volumi Totali'!N1838</f>
        <v>9.3263094498901074E-3</v>
      </c>
      <c r="N1838" s="11">
        <f t="shared" si="29"/>
        <v>1.0000000000000002</v>
      </c>
      <c r="P1838" s="10">
        <f>(B1838*BTC!J1838+Indice!C1838*XRP!J1838+Indice!D1838*LTC!J1838+Indice!E1838*ETC!J1108+Indice!F1838*ETH!J1255+Indice!G1838*BCH!J1108+Indice!H1838*XMR!J1698+Indice!I1838*ZEC!J1108+Indice!J1838*EOS!J1108+Indice!K1838*DASH!J1794+Indice!L1838*XLM!J1622)</f>
        <v>-0.11470476029084348</v>
      </c>
      <c r="Q1838" s="18">
        <f>((B$1837*BTC!E1838+Indice!C$1837*XRP!E1838+Indice!D$1837*LTC!E1838+Indice!F$1837*ETH!E1255+Indice!H$1837*XMR!E1333+Indice!K$1837*DASH!E1794+Indice!L$1837*XLM!E1622+E$1837*ETC!E1078+I$1837*ZEC!E1139+J$1837*EOS!E1108+G$1837*BCH!E1108)/S$733)</f>
        <v>2146.4549823183561</v>
      </c>
      <c r="R1838" s="5"/>
      <c r="S1838" s="3"/>
      <c r="T1838" s="10"/>
      <c r="U1838" s="10"/>
    </row>
    <row r="1839" spans="1:21" x14ac:dyDescent="0.25">
      <c r="A1839" s="3">
        <v>43476</v>
      </c>
      <c r="B1839" s="10">
        <f>'Volumi Totali'!B1839/'Volumi Totali'!N1839</f>
        <v>0.5110998148289958</v>
      </c>
      <c r="C1839" s="10">
        <f>'Volumi Totali'!C1839/'Volumi Totali'!N1839</f>
        <v>4.6236169487571623E-2</v>
      </c>
      <c r="D1839" s="10">
        <f>'Volumi Totali'!D1839/'Volumi Totali'!N1839</f>
        <v>5.8040901367744729E-2</v>
      </c>
      <c r="E1839" s="10">
        <f>'Volumi Totali'!E1839/'Volumi Totali'!N1839</f>
        <v>0</v>
      </c>
      <c r="F1839" s="10">
        <f>'Volumi Totali'!F1839/'Volumi Totali'!N1839</f>
        <v>0.24615869288937467</v>
      </c>
      <c r="G1839" s="10">
        <f>'Volumi Totali'!G1839/'Volumi Totali'!N1839</f>
        <v>2.0399561275270785E-2</v>
      </c>
      <c r="H1839" s="10">
        <f>'Volumi Totali'!H1839/'Volumi Totali'!N1839</f>
        <v>2.1743259748569351E-3</v>
      </c>
      <c r="I1839" s="10">
        <f>'Volumi Totali'!I1839/'Volumi Totali'!N1839</f>
        <v>1.8250343607615453E-2</v>
      </c>
      <c r="J1839" s="10">
        <f>'Volumi Totali'!J1839/'Volumi Totali'!N1839</f>
        <v>7.7460314316195711E-2</v>
      </c>
      <c r="K1839" s="10">
        <f>'Volumi Totali'!K1839/'Volumi Totali'!N1839</f>
        <v>1.0700073128628734E-2</v>
      </c>
      <c r="L1839" s="10">
        <f>'Volumi Totali'!L1839/'Volumi Totali'!N1839</f>
        <v>9.4798031237455799E-3</v>
      </c>
      <c r="N1839" s="11">
        <f t="shared" si="29"/>
        <v>1</v>
      </c>
      <c r="P1839" s="10">
        <f>(B1839*BTC!J1839+Indice!C1839*XRP!J1839+Indice!D1839*LTC!J1839+Indice!E1839*ETC!J1109+Indice!F1839*ETH!J1256+Indice!G1839*BCH!J1109+Indice!H1839*XMR!J1699+Indice!I1839*ZEC!J1109+Indice!J1839*EOS!J1109+Indice!K1839*DASH!J1795+Indice!L1839*XLM!J1623)</f>
        <v>-2.2960120580562456E-3</v>
      </c>
      <c r="Q1839" s="18">
        <f>((B$1837*BTC!E1839+Indice!C$1837*XRP!E1839+Indice!D$1837*LTC!E1839+Indice!F$1837*ETH!E1256+Indice!H$1837*XMR!E1334+Indice!K$1837*DASH!E1795+Indice!L$1837*XLM!E1623+E$1837*ETC!E1079+I$1837*ZEC!E1140+J$1837*EOS!E1109+G$1837*BCH!E1109)/S$733)</f>
        <v>2150.7641188599846</v>
      </c>
      <c r="R1839" s="5"/>
      <c r="S1839" s="4"/>
      <c r="T1839" s="10"/>
      <c r="U1839" s="10"/>
    </row>
    <row r="1840" spans="1:21" x14ac:dyDescent="0.25">
      <c r="A1840" s="4">
        <v>43477</v>
      </c>
      <c r="B1840" s="10">
        <f>'Volumi Totali'!B1840/'Volumi Totali'!N1840</f>
        <v>0.52196337793791192</v>
      </c>
      <c r="C1840" s="10">
        <f>'Volumi Totali'!C1840/'Volumi Totali'!N1840</f>
        <v>4.1116185091225853E-2</v>
      </c>
      <c r="D1840" s="10">
        <f>'Volumi Totali'!D1840/'Volumi Totali'!N1840</f>
        <v>5.369371225754082E-2</v>
      </c>
      <c r="E1840" s="10">
        <f>'Volumi Totali'!E1840/'Volumi Totali'!N1840</f>
        <v>0</v>
      </c>
      <c r="F1840" s="10">
        <f>'Volumi Totali'!F1840/'Volumi Totali'!N1840</f>
        <v>0.24164895546843779</v>
      </c>
      <c r="G1840" s="10">
        <f>'Volumi Totali'!G1840/'Volumi Totali'!N1840</f>
        <v>2.3169185357987232E-2</v>
      </c>
      <c r="H1840" s="10">
        <f>'Volumi Totali'!H1840/'Volumi Totali'!N1840</f>
        <v>2.1888386127861315E-3</v>
      </c>
      <c r="I1840" s="10">
        <f>'Volumi Totali'!I1840/'Volumi Totali'!N1840</f>
        <v>1.7501176693108147E-2</v>
      </c>
      <c r="J1840" s="10">
        <f>'Volumi Totali'!J1840/'Volumi Totali'!N1840</f>
        <v>7.3944455781272428E-2</v>
      </c>
      <c r="K1840" s="10">
        <f>'Volumi Totali'!K1840/'Volumi Totali'!N1840</f>
        <v>1.3466815647005184E-2</v>
      </c>
      <c r="L1840" s="10">
        <f>'Volumi Totali'!L1840/'Volumi Totali'!N1840</f>
        <v>1.1307297152724464E-2</v>
      </c>
      <c r="N1840" s="11">
        <f t="shared" si="29"/>
        <v>0.99999999999999989</v>
      </c>
      <c r="P1840" s="10">
        <f>(B1840*BTC!J1840+Indice!C1840*XRP!J1840+Indice!D1840*LTC!J1840+Indice!E1840*ETC!J1110+Indice!F1840*ETH!J1257+Indice!G1840*BCH!J1110+Indice!H1840*XMR!J1700+Indice!I1840*ZEC!J1110+Indice!J1840*EOS!J1110+Indice!K1840*DASH!J1796+Indice!L1840*XLM!J1624)</f>
        <v>-6.2078092825724645E-3</v>
      </c>
      <c r="Q1840" s="18">
        <f>((B$1837*BTC!E1840+Indice!C$1837*XRP!E1840+Indice!D$1837*LTC!E1840+Indice!F$1837*ETH!E1257+Indice!H$1837*XMR!E1335+Indice!K$1837*DASH!E1796+Indice!L$1837*XLM!E1624+E$1837*ETC!E1080+I$1837*ZEC!E1141+J$1837*EOS!E1110+G$1837*BCH!E1110)/S$733)</f>
        <v>2135.5605547879568</v>
      </c>
      <c r="R1840" s="5"/>
      <c r="S1840" s="3"/>
      <c r="T1840" s="10"/>
      <c r="U1840" s="10"/>
    </row>
    <row r="1841" spans="1:21" x14ac:dyDescent="0.25">
      <c r="A1841" s="3">
        <v>43478</v>
      </c>
      <c r="B1841" s="10">
        <f>'Volumi Totali'!B1841/'Volumi Totali'!N1841</f>
        <v>0.50777703050082867</v>
      </c>
      <c r="C1841" s="10">
        <f>'Volumi Totali'!C1841/'Volumi Totali'!N1841</f>
        <v>4.9066998265216426E-2</v>
      </c>
      <c r="D1841" s="10">
        <f>'Volumi Totali'!D1841/'Volumi Totali'!N1841</f>
        <v>6.1203093289828987E-2</v>
      </c>
      <c r="E1841" s="10">
        <f>'Volumi Totali'!E1841/'Volumi Totali'!N1841</f>
        <v>0</v>
      </c>
      <c r="F1841" s="10">
        <f>'Volumi Totali'!F1841/'Volumi Totali'!N1841</f>
        <v>0.24603672551424879</v>
      </c>
      <c r="G1841" s="10">
        <f>'Volumi Totali'!G1841/'Volumi Totali'!N1841</f>
        <v>1.9759463966044229E-2</v>
      </c>
      <c r="H1841" s="10">
        <f>'Volumi Totali'!H1841/'Volumi Totali'!N1841</f>
        <v>1.8135918569557039E-3</v>
      </c>
      <c r="I1841" s="10">
        <f>'Volumi Totali'!I1841/'Volumi Totali'!N1841</f>
        <v>1.6443172006883354E-2</v>
      </c>
      <c r="J1841" s="10">
        <f>'Volumi Totali'!J1841/'Volumi Totali'!N1841</f>
        <v>7.1015959122659622E-2</v>
      </c>
      <c r="K1841" s="10">
        <f>'Volumi Totali'!K1841/'Volumi Totali'!N1841</f>
        <v>1.393384072782204E-2</v>
      </c>
      <c r="L1841" s="10">
        <f>'Volumi Totali'!L1841/'Volumi Totali'!N1841</f>
        <v>1.2950124749512182E-2</v>
      </c>
      <c r="N1841" s="11">
        <f t="shared" si="29"/>
        <v>1</v>
      </c>
      <c r="P1841" s="10">
        <f>(B1841*BTC!J1841+Indice!C1841*XRP!J1841+Indice!D1841*LTC!J1841+Indice!E1841*ETC!J1111+Indice!F1841*ETH!J1258+Indice!G1841*BCH!J1111+Indice!H1841*XMR!J1701+Indice!I1841*ZEC!J1111+Indice!J1841*EOS!J1111+Indice!K1841*DASH!J1797+Indice!L1841*XLM!J1625)</f>
        <v>-4.6242474562340478E-2</v>
      </c>
      <c r="Q1841" s="18">
        <f>((B$1837*BTC!E1841+Indice!C$1837*XRP!E1841+Indice!D$1837*LTC!E1841+Indice!F$1837*ETH!E1258+Indice!H$1837*XMR!E1336+Indice!K$1837*DASH!E1797+Indice!L$1837*XLM!E1625+E$1837*ETC!E1081+I$1837*ZEC!E1142+J$1837*EOS!E1111+G$1837*BCH!E1111)/S$733)</f>
        <v>2070.8445715805074</v>
      </c>
      <c r="R1841" s="5"/>
      <c r="S1841" s="4"/>
      <c r="T1841" s="10"/>
      <c r="U1841" s="10"/>
    </row>
    <row r="1842" spans="1:21" x14ac:dyDescent="0.25">
      <c r="A1842" s="4">
        <v>43479</v>
      </c>
      <c r="B1842" s="10">
        <f>'Volumi Totali'!B1842/'Volumi Totali'!N1842</f>
        <v>0.51466888583494352</v>
      </c>
      <c r="C1842" s="10">
        <f>'Volumi Totali'!C1842/'Volumi Totali'!N1842</f>
        <v>4.9682083041350668E-2</v>
      </c>
      <c r="D1842" s="10">
        <f>'Volumi Totali'!D1842/'Volumi Totali'!N1842</f>
        <v>5.401323695998398E-2</v>
      </c>
      <c r="E1842" s="10">
        <f>'Volumi Totali'!E1842/'Volumi Totali'!N1842</f>
        <v>0</v>
      </c>
      <c r="F1842" s="10">
        <f>'Volumi Totali'!F1842/'Volumi Totali'!N1842</f>
        <v>0.25482033123941616</v>
      </c>
      <c r="G1842" s="10">
        <f>'Volumi Totali'!G1842/'Volumi Totali'!N1842</f>
        <v>1.9529504068123784E-2</v>
      </c>
      <c r="H1842" s="10">
        <f>'Volumi Totali'!H1842/'Volumi Totali'!N1842</f>
        <v>1.6837319417500878E-3</v>
      </c>
      <c r="I1842" s="10">
        <f>'Volumi Totali'!I1842/'Volumi Totali'!N1842</f>
        <v>1.4345007142067635E-2</v>
      </c>
      <c r="J1842" s="10">
        <f>'Volumi Totali'!J1842/'Volumi Totali'!N1842</f>
        <v>6.8671513241114354E-2</v>
      </c>
      <c r="K1842" s="10">
        <f>'Volumi Totali'!K1842/'Volumi Totali'!N1842</f>
        <v>1.2491306686678706E-2</v>
      </c>
      <c r="L1842" s="10">
        <f>'Volumi Totali'!L1842/'Volumi Totali'!N1842</f>
        <v>1.0094399844571136E-2</v>
      </c>
      <c r="N1842" s="11">
        <f t="shared" si="29"/>
        <v>1</v>
      </c>
      <c r="P1842" s="10">
        <f>(B1842*BTC!J1842+Indice!C1842*XRP!J1842+Indice!D1842*LTC!J1842+Indice!E1842*ETC!J1112+Indice!F1842*ETH!J1259+Indice!G1842*BCH!J1112+Indice!H1842*XMR!J1702+Indice!I1842*ZEC!J1112+Indice!J1842*EOS!J1112+Indice!K1842*DASH!J1798+Indice!L1842*XLM!J1626)</f>
        <v>6.20474817827373E-2</v>
      </c>
      <c r="Q1842" s="18">
        <f>((B$1837*BTC!E1842+Indice!C$1837*XRP!E1842+Indice!D$1837*LTC!E1842+Indice!F$1837*ETH!E1259+Indice!H$1837*XMR!E1337+Indice!K$1837*DASH!E1798+Indice!L$1837*XLM!E1626+E$1837*ETC!E1082+I$1837*ZEC!E1143+J$1837*EOS!E1112+G$1837*BCH!E1112)/S$733)</f>
        <v>2161.9891595535714</v>
      </c>
      <c r="R1842" s="5"/>
      <c r="S1842" s="3"/>
      <c r="T1842" s="10"/>
      <c r="U1842" s="10"/>
    </row>
    <row r="1843" spans="1:21" x14ac:dyDescent="0.25">
      <c r="A1843" s="3">
        <v>43480</v>
      </c>
      <c r="B1843" s="10">
        <f>'Volumi Totali'!B1843/'Volumi Totali'!N1843</f>
        <v>0.52036112752341168</v>
      </c>
      <c r="C1843" s="10">
        <f>'Volumi Totali'!C1843/'Volumi Totali'!N1843</f>
        <v>4.0342207455204351E-2</v>
      </c>
      <c r="D1843" s="10">
        <f>'Volumi Totali'!D1843/'Volumi Totali'!N1843</f>
        <v>4.9552793401992465E-2</v>
      </c>
      <c r="E1843" s="10">
        <f>'Volumi Totali'!E1843/'Volumi Totali'!N1843</f>
        <v>0</v>
      </c>
      <c r="F1843" s="10">
        <f>'Volumi Totali'!F1843/'Volumi Totali'!N1843</f>
        <v>0.25706555482060517</v>
      </c>
      <c r="G1843" s="10">
        <f>'Volumi Totali'!G1843/'Volumi Totali'!N1843</f>
        <v>1.7133308170218527E-2</v>
      </c>
      <c r="H1843" s="10">
        <f>'Volumi Totali'!H1843/'Volumi Totali'!N1843</f>
        <v>2.2746456023608006E-3</v>
      </c>
      <c r="I1843" s="10">
        <f>'Volumi Totali'!I1843/'Volumi Totali'!N1843</f>
        <v>1.9006727551361388E-2</v>
      </c>
      <c r="J1843" s="10">
        <f>'Volumi Totali'!J1843/'Volumi Totali'!N1843</f>
        <v>6.9806868775981426E-2</v>
      </c>
      <c r="K1843" s="10">
        <f>'Volumi Totali'!K1843/'Volumi Totali'!N1843</f>
        <v>1.6040688400890457E-2</v>
      </c>
      <c r="L1843" s="10">
        <f>'Volumi Totali'!L1843/'Volumi Totali'!N1843</f>
        <v>8.4160782979737381E-3</v>
      </c>
      <c r="N1843" s="11">
        <f t="shared" si="29"/>
        <v>0.99999999999999989</v>
      </c>
      <c r="P1843" s="10">
        <f>(B1843*BTC!J1843+Indice!C1843*XRP!J1843+Indice!D1843*LTC!J1843+Indice!E1843*ETC!J1113+Indice!F1843*ETH!J1260+Indice!G1843*BCH!J1113+Indice!H1843*XMR!J1703+Indice!I1843*ZEC!J1113+Indice!J1843*EOS!J1113+Indice!K1843*DASH!J1799+Indice!L1843*XLM!J1627)</f>
        <v>-3.0098575391950606E-2</v>
      </c>
      <c r="Q1843" s="18">
        <f>((B$1837*BTC!E1843+Indice!C$1837*XRP!E1843+Indice!D$1837*LTC!E1843+Indice!F$1837*ETH!E1260+Indice!H$1837*XMR!E1338+Indice!K$1837*DASH!E1799+Indice!L$1837*XLM!E1627+E$1837*ETC!E1083+I$1837*ZEC!E1144+J$1837*EOS!E1113+G$1837*BCH!E1113)/S$733)</f>
        <v>2116.8101708427444</v>
      </c>
      <c r="R1843" s="5"/>
      <c r="S1843" s="4"/>
      <c r="T1843" s="10"/>
      <c r="U1843" s="10"/>
    </row>
    <row r="1844" spans="1:21" x14ac:dyDescent="0.25">
      <c r="A1844" s="4">
        <v>43481</v>
      </c>
      <c r="B1844" s="10">
        <f>'Volumi Totali'!B1844/'Volumi Totali'!N1844</f>
        <v>0.51840423193162599</v>
      </c>
      <c r="C1844" s="10">
        <f>'Volumi Totali'!C1844/'Volumi Totali'!N1844</f>
        <v>4.2161858312713352E-2</v>
      </c>
      <c r="D1844" s="10">
        <f>'Volumi Totali'!D1844/'Volumi Totali'!N1844</f>
        <v>5.1831029618479754E-2</v>
      </c>
      <c r="E1844" s="10">
        <f>'Volumi Totali'!E1844/'Volumi Totali'!N1844</f>
        <v>0</v>
      </c>
      <c r="F1844" s="10">
        <f>'Volumi Totali'!F1844/'Volumi Totali'!N1844</f>
        <v>0.26393412542838168</v>
      </c>
      <c r="G1844" s="10">
        <f>'Volumi Totali'!G1844/'Volumi Totali'!N1844</f>
        <v>1.5482110228365953E-2</v>
      </c>
      <c r="H1844" s="10">
        <f>'Volumi Totali'!H1844/'Volumi Totali'!N1844</f>
        <v>2.3333959138877778E-3</v>
      </c>
      <c r="I1844" s="10">
        <f>'Volumi Totali'!I1844/'Volumi Totali'!N1844</f>
        <v>1.6886424201128524E-2</v>
      </c>
      <c r="J1844" s="10">
        <f>'Volumi Totali'!J1844/'Volumi Totali'!N1844</f>
        <v>6.4986930344088104E-2</v>
      </c>
      <c r="K1844" s="10">
        <f>'Volumi Totali'!K1844/'Volumi Totali'!N1844</f>
        <v>1.5113945257340765E-2</v>
      </c>
      <c r="L1844" s="10">
        <f>'Volumi Totali'!L1844/'Volumi Totali'!N1844</f>
        <v>8.8659487639880397E-3</v>
      </c>
      <c r="N1844" s="11">
        <f t="shared" si="29"/>
        <v>1</v>
      </c>
      <c r="P1844" s="10">
        <f>(B1844*BTC!J1844+Indice!C1844*XRP!J1844+Indice!D1844*LTC!J1844+Indice!E1844*ETC!J1114+Indice!F1844*ETH!J1261+Indice!G1844*BCH!J1114+Indice!H1844*XMR!J1704+Indice!I1844*ZEC!J1114+Indice!J1844*EOS!J1114+Indice!K1844*DASH!J1800+Indice!L1844*XLM!J1628)</f>
        <v>1.0248579914640833E-2</v>
      </c>
      <c r="Q1844" s="18">
        <f>((B$1837*BTC!E1844+Indice!C$1837*XRP!E1844+Indice!D$1837*LTC!E1844+Indice!F$1837*ETH!E1261+Indice!H$1837*XMR!E1339+Indice!K$1837*DASH!E1800+Indice!L$1837*XLM!E1628+E$1837*ETC!E1084+I$1837*ZEC!E1145+J$1837*EOS!E1114+G$1837*BCH!E1114)/S$733)</f>
        <v>2130.9621937463321</v>
      </c>
      <c r="R1844" s="5"/>
      <c r="S1844" s="3"/>
      <c r="T1844" s="10"/>
      <c r="U1844" s="10"/>
    </row>
    <row r="1845" spans="1:21" x14ac:dyDescent="0.25">
      <c r="A1845" s="3">
        <v>43482</v>
      </c>
      <c r="B1845" s="10">
        <f>'Volumi Totali'!B1845/'Volumi Totali'!N1845</f>
        <v>0.51978997363090873</v>
      </c>
      <c r="C1845" s="10">
        <f>'Volumi Totali'!C1845/'Volumi Totali'!N1845</f>
        <v>4.1230566108330403E-2</v>
      </c>
      <c r="D1845" s="10">
        <f>'Volumi Totali'!D1845/'Volumi Totali'!N1845</f>
        <v>5.7966695905209725E-2</v>
      </c>
      <c r="E1845" s="10">
        <f>'Volumi Totali'!E1845/'Volumi Totali'!N1845</f>
        <v>0</v>
      </c>
      <c r="F1845" s="10">
        <f>'Volumi Totali'!F1845/'Volumi Totali'!N1845</f>
        <v>0.24675675480993098</v>
      </c>
      <c r="G1845" s="10">
        <f>'Volumi Totali'!G1845/'Volumi Totali'!N1845</f>
        <v>1.6966588595671954E-2</v>
      </c>
      <c r="H1845" s="10">
        <f>'Volumi Totali'!H1845/'Volumi Totali'!N1845</f>
        <v>2.5857636935409187E-3</v>
      </c>
      <c r="I1845" s="10">
        <f>'Volumi Totali'!I1845/'Volumi Totali'!N1845</f>
        <v>1.5118743749232362E-2</v>
      </c>
      <c r="J1845" s="10">
        <f>'Volumi Totali'!J1845/'Volumi Totali'!N1845</f>
        <v>7.3833947075785375E-2</v>
      </c>
      <c r="K1845" s="10">
        <f>'Volumi Totali'!K1845/'Volumi Totali'!N1845</f>
        <v>1.5285143742778026E-2</v>
      </c>
      <c r="L1845" s="10">
        <f>'Volumi Totali'!L1845/'Volumi Totali'!N1845</f>
        <v>1.0465822688611539E-2</v>
      </c>
      <c r="N1845" s="11">
        <f t="shared" si="29"/>
        <v>1</v>
      </c>
      <c r="P1845" s="10">
        <f>(B1845*BTC!J1845+Indice!C1845*XRP!J1845+Indice!D1845*LTC!J1845+Indice!E1845*ETC!J1115+Indice!F1845*ETH!J1262+Indice!G1845*BCH!J1115+Indice!H1845*XMR!J1705+Indice!I1845*ZEC!J1115+Indice!J1845*EOS!J1115+Indice!K1845*DASH!J1801+Indice!L1845*XLM!J1629)</f>
        <v>8.6117149883819834E-3</v>
      </c>
      <c r="Q1845" s="18">
        <f>((B$1837*BTC!E1845+Indice!C$1837*XRP!E1845+Indice!D$1837*LTC!E1845+Indice!F$1837*ETH!E1262+Indice!H$1837*XMR!E1340+Indice!K$1837*DASH!E1801+Indice!L$1837*XLM!E1629+E$1837*ETC!E1085+I$1837*ZEC!E1146+J$1837*EOS!E1115+G$1837*BCH!E1115)/S$733)</f>
        <v>2144.5657029561908</v>
      </c>
      <c r="R1845" s="5"/>
      <c r="S1845" s="4"/>
      <c r="T1845" s="10"/>
      <c r="U1845" s="10"/>
    </row>
    <row r="1846" spans="1:21" x14ac:dyDescent="0.25">
      <c r="A1846" s="4">
        <v>43483</v>
      </c>
      <c r="B1846" s="10">
        <f>'Volumi Totali'!B1846/'Volumi Totali'!N1846</f>
        <v>0.51646693324667337</v>
      </c>
      <c r="C1846" s="10">
        <f>'Volumi Totali'!C1846/'Volumi Totali'!N1846</f>
        <v>3.8844300037446315E-2</v>
      </c>
      <c r="D1846" s="10">
        <f>'Volumi Totali'!D1846/'Volumi Totali'!N1846</f>
        <v>5.8479224395239324E-2</v>
      </c>
      <c r="E1846" s="10">
        <f>'Volumi Totali'!E1846/'Volumi Totali'!N1846</f>
        <v>0</v>
      </c>
      <c r="F1846" s="10">
        <f>'Volumi Totali'!F1846/'Volumi Totali'!N1846</f>
        <v>0.23799054738284661</v>
      </c>
      <c r="G1846" s="10">
        <f>'Volumi Totali'!G1846/'Volumi Totali'!N1846</f>
        <v>2.1537282043126462E-2</v>
      </c>
      <c r="H1846" s="10">
        <f>'Volumi Totali'!H1846/'Volumi Totali'!N1846</f>
        <v>2.2055787428317372E-3</v>
      </c>
      <c r="I1846" s="10">
        <f>'Volumi Totali'!I1846/'Volumi Totali'!N1846</f>
        <v>1.7227176633347364E-2</v>
      </c>
      <c r="J1846" s="10">
        <f>'Volumi Totali'!J1846/'Volumi Totali'!N1846</f>
        <v>7.802888253797878E-2</v>
      </c>
      <c r="K1846" s="10">
        <f>'Volumi Totali'!K1846/'Volumi Totali'!N1846</f>
        <v>2.0520386900081029E-2</v>
      </c>
      <c r="L1846" s="10">
        <f>'Volumi Totali'!L1846/'Volumi Totali'!N1846</f>
        <v>8.6996880804289974E-3</v>
      </c>
      <c r="N1846" s="11">
        <f t="shared" si="29"/>
        <v>1.0000000000000002</v>
      </c>
      <c r="P1846" s="10">
        <f>(B1846*BTC!J1846+Indice!C1846*XRP!J1846+Indice!D1846*LTC!J1846+Indice!E1846*ETC!J1116+Indice!F1846*ETH!J1263+Indice!G1846*BCH!J1116+Indice!H1846*XMR!J1706+Indice!I1846*ZEC!J1116+Indice!J1846*EOS!J1116+Indice!K1846*DASH!J1802+Indice!L1846*XLM!J1630)</f>
        <v>-1.1314613321466577E-2</v>
      </c>
      <c r="Q1846" s="18">
        <f>((B$1837*BTC!E1846+Indice!C$1837*XRP!E1846+Indice!D$1837*LTC!E1846+Indice!F$1837*ETH!E1263+Indice!H$1837*XMR!E1341+Indice!K$1837*DASH!E1802+Indice!L$1837*XLM!E1630+E$1837*ETC!E1086+I$1837*ZEC!E1147+J$1837*EOS!E1116+G$1837*BCH!E1116)/S$733)</f>
        <v>2131.8676917678335</v>
      </c>
      <c r="R1846" s="5"/>
      <c r="S1846" s="3"/>
      <c r="T1846" s="10"/>
      <c r="U1846" s="10"/>
    </row>
    <row r="1847" spans="1:21" x14ac:dyDescent="0.25">
      <c r="A1847" s="3">
        <v>43484</v>
      </c>
      <c r="B1847" s="10">
        <f>'Volumi Totali'!B1847/'Volumi Totali'!N1847</f>
        <v>0.51982868211832167</v>
      </c>
      <c r="C1847" s="10">
        <f>'Volumi Totali'!C1847/'Volumi Totali'!N1847</f>
        <v>3.6664842247219595E-2</v>
      </c>
      <c r="D1847" s="10">
        <f>'Volumi Totali'!D1847/'Volumi Totali'!N1847</f>
        <v>5.1129315123353204E-2</v>
      </c>
      <c r="E1847" s="10">
        <f>'Volumi Totali'!E1847/'Volumi Totali'!N1847</f>
        <v>0</v>
      </c>
      <c r="F1847" s="10">
        <f>'Volumi Totali'!F1847/'Volumi Totali'!N1847</f>
        <v>0.26606044732394057</v>
      </c>
      <c r="G1847" s="10">
        <f>'Volumi Totali'!G1847/'Volumi Totali'!N1847</f>
        <v>1.7366420759663905E-2</v>
      </c>
      <c r="H1847" s="10">
        <f>'Volumi Totali'!H1847/'Volumi Totali'!N1847</f>
        <v>2.4943953923596746E-3</v>
      </c>
      <c r="I1847" s="10">
        <f>'Volumi Totali'!I1847/'Volumi Totali'!N1847</f>
        <v>1.7081061134809866E-2</v>
      </c>
      <c r="J1847" s="10">
        <f>'Volumi Totali'!J1847/'Volumi Totali'!N1847</f>
        <v>6.4481104515888468E-2</v>
      </c>
      <c r="K1847" s="10">
        <f>'Volumi Totali'!K1847/'Volumi Totali'!N1847</f>
        <v>1.5123131429589477E-2</v>
      </c>
      <c r="L1847" s="10">
        <f>'Volumi Totali'!L1847/'Volumi Totali'!N1847</f>
        <v>9.7705999548535413E-3</v>
      </c>
      <c r="N1847" s="11">
        <f t="shared" si="29"/>
        <v>0.99999999999999989</v>
      </c>
      <c r="P1847" s="10">
        <f>(B1847*BTC!J1847+Indice!C1847*XRP!J1847+Indice!D1847*LTC!J1847+Indice!E1847*ETC!J1117+Indice!F1847*ETH!J1264+Indice!G1847*BCH!J1117+Indice!H1847*XMR!J1707+Indice!I1847*ZEC!J1117+Indice!J1847*EOS!J1117+Indice!K1847*DASH!J1803+Indice!L1847*XLM!J1631)</f>
        <v>2.0610775088266895E-2</v>
      </c>
      <c r="Q1847" s="18">
        <f>((B$1837*BTC!E1847+Indice!C$1837*XRP!E1847+Indice!D$1837*LTC!E1847+Indice!F$1837*ETH!E1264+Indice!H$1837*XMR!E1342+Indice!K$1837*DASH!E1803+Indice!L$1837*XLM!E1631+E$1837*ETC!E1087+I$1837*ZEC!E1148+J$1837*EOS!E1117+G$1837*BCH!E1117)/S$733)</f>
        <v>2173.5243913656309</v>
      </c>
      <c r="R1847" s="5"/>
      <c r="S1847" s="4"/>
      <c r="T1847" s="10"/>
      <c r="U1847" s="10"/>
    </row>
    <row r="1848" spans="1:21" x14ac:dyDescent="0.25">
      <c r="A1848" s="4">
        <v>43485</v>
      </c>
      <c r="B1848" s="10">
        <f>'Volumi Totali'!B1848/'Volumi Totali'!N1848</f>
        <v>0.47330325621013286</v>
      </c>
      <c r="C1848" s="10">
        <f>'Volumi Totali'!C1848/'Volumi Totali'!N1848</f>
        <v>3.4524358237262139E-2</v>
      </c>
      <c r="D1848" s="10">
        <f>'Volumi Totali'!D1848/'Volumi Totali'!N1848</f>
        <v>4.9515688054879138E-2</v>
      </c>
      <c r="E1848" s="10">
        <f>'Volumi Totali'!E1848/'Volumi Totali'!N1848</f>
        <v>0</v>
      </c>
      <c r="F1848" s="10">
        <f>'Volumi Totali'!F1848/'Volumi Totali'!N1848</f>
        <v>0.25130760754652992</v>
      </c>
      <c r="G1848" s="10">
        <f>'Volumi Totali'!G1848/'Volumi Totali'!N1848</f>
        <v>2.2874420258256811E-2</v>
      </c>
      <c r="H1848" s="10">
        <f>'Volumi Totali'!H1848/'Volumi Totali'!N1848</f>
        <v>2.8465561528935395E-3</v>
      </c>
      <c r="I1848" s="10">
        <f>'Volumi Totali'!I1848/'Volumi Totali'!N1848</f>
        <v>5.2222938145029145E-2</v>
      </c>
      <c r="J1848" s="10">
        <f>'Volumi Totali'!J1848/'Volumi Totali'!N1848</f>
        <v>8.2354668109562323E-2</v>
      </c>
      <c r="K1848" s="10">
        <f>'Volumi Totali'!K1848/'Volumi Totali'!N1848</f>
        <v>2.0586149931107467E-2</v>
      </c>
      <c r="L1848" s="10">
        <f>'Volumi Totali'!L1848/'Volumi Totali'!N1848</f>
        <v>1.0464357354346645E-2</v>
      </c>
      <c r="N1848" s="11">
        <f t="shared" si="29"/>
        <v>1</v>
      </c>
      <c r="P1848" s="10">
        <f>(B1848*BTC!J1848+Indice!C1848*XRP!J1848+Indice!D1848*LTC!J1848+Indice!E1848*ETC!J1118+Indice!F1848*ETH!J1265+Indice!G1848*BCH!J1118+Indice!H1848*XMR!J1708+Indice!I1848*ZEC!J1118+Indice!J1848*EOS!J1118+Indice!K1848*DASH!J1804+Indice!L1848*XLM!J1632)</f>
        <v>-2.7827820573149881E-2</v>
      </c>
      <c r="Q1848" s="18">
        <f>((B$1837*BTC!E1848+Indice!C$1837*XRP!E1848+Indice!D$1837*LTC!E1848+Indice!F$1837*ETH!E1265+Indice!H$1837*XMR!E1343+Indice!K$1837*DASH!E1804+Indice!L$1837*XLM!E1632+E$1837*ETC!E1088+I$1837*ZEC!E1149+J$1837*EOS!E1118+G$1837*BCH!E1118)/S$733)</f>
        <v>2098.9586459272264</v>
      </c>
      <c r="R1848" s="5"/>
      <c r="S1848" s="3"/>
      <c r="T1848" s="10"/>
      <c r="U1848" s="10"/>
    </row>
    <row r="1849" spans="1:21" x14ac:dyDescent="0.25">
      <c r="A1849" s="3">
        <v>43486</v>
      </c>
      <c r="B1849" s="10">
        <f>'Volumi Totali'!B1849/'Volumi Totali'!N1849</f>
        <v>0.5176716905312001</v>
      </c>
      <c r="C1849" s="10">
        <f>'Volumi Totali'!C1849/'Volumi Totali'!N1849</f>
        <v>3.7647600365685104E-2</v>
      </c>
      <c r="D1849" s="10">
        <f>'Volumi Totali'!D1849/'Volumi Totali'!N1849</f>
        <v>5.4934024892375408E-2</v>
      </c>
      <c r="E1849" s="10">
        <f>'Volumi Totali'!E1849/'Volumi Totali'!N1849</f>
        <v>0</v>
      </c>
      <c r="F1849" s="10">
        <f>'Volumi Totali'!F1849/'Volumi Totali'!N1849</f>
        <v>0.25051341347318967</v>
      </c>
      <c r="G1849" s="10">
        <f>'Volumi Totali'!G1849/'Volumi Totali'!N1849</f>
        <v>1.9428367078942639E-2</v>
      </c>
      <c r="H1849" s="10">
        <f>'Volumi Totali'!H1849/'Volumi Totali'!N1849</f>
        <v>3.7690976569022456E-3</v>
      </c>
      <c r="I1849" s="10">
        <f>'Volumi Totali'!I1849/'Volumi Totali'!N1849</f>
        <v>1.7190141580340851E-2</v>
      </c>
      <c r="J1849" s="10">
        <f>'Volumi Totali'!J1849/'Volumi Totali'!N1849</f>
        <v>7.0466610403001076E-2</v>
      </c>
      <c r="K1849" s="10">
        <f>'Volumi Totali'!K1849/'Volumi Totali'!N1849</f>
        <v>1.6881873433977759E-2</v>
      </c>
      <c r="L1849" s="10">
        <f>'Volumi Totali'!L1849/'Volumi Totali'!N1849</f>
        <v>1.1497180584385112E-2</v>
      </c>
      <c r="N1849" s="11">
        <f t="shared" si="29"/>
        <v>1</v>
      </c>
      <c r="P1849" s="10">
        <f>(B1849*BTC!J1849+Indice!C1849*XRP!J1849+Indice!D1849*LTC!J1849+Indice!E1849*ETC!J1119+Indice!F1849*ETH!J1266+Indice!G1849*BCH!J1119+Indice!H1849*XMR!J1709+Indice!I1849*ZEC!J1119+Indice!J1849*EOS!J1119+Indice!K1849*DASH!J1805+Indice!L1849*XLM!J1633)</f>
        <v>-1.0754634286343516E-2</v>
      </c>
      <c r="Q1849" s="18">
        <f>((B$1837*BTC!E1849+Indice!C$1837*XRP!E1849+Indice!D$1837*LTC!E1849+Indice!F$1837*ETH!E1266+Indice!H$1837*XMR!E1344+Indice!K$1837*DASH!E1805+Indice!L$1837*XLM!E1633+E$1837*ETC!E1089+I$1837*ZEC!E1150+J$1837*EOS!E1119+G$1837*BCH!E1119)/S$733)</f>
        <v>2083.9431016914659</v>
      </c>
      <c r="R1849" s="5"/>
      <c r="S1849" s="4"/>
      <c r="T1849" s="10"/>
      <c r="U1849" s="10"/>
    </row>
    <row r="1850" spans="1:21" x14ac:dyDescent="0.25">
      <c r="A1850" s="4">
        <v>43487</v>
      </c>
      <c r="B1850" s="10">
        <f>'Volumi Totali'!B1850/'Volumi Totali'!N1850</f>
        <v>0.51534462389981139</v>
      </c>
      <c r="C1850" s="10">
        <f>'Volumi Totali'!C1850/'Volumi Totali'!N1850</f>
        <v>4.2103928251031417E-2</v>
      </c>
      <c r="D1850" s="10">
        <f>'Volumi Totali'!D1850/'Volumi Totali'!N1850</f>
        <v>5.7160788357850392E-2</v>
      </c>
      <c r="E1850" s="10">
        <f>'Volumi Totali'!E1850/'Volumi Totali'!N1850</f>
        <v>0</v>
      </c>
      <c r="F1850" s="10">
        <f>'Volumi Totali'!F1850/'Volumi Totali'!N1850</f>
        <v>0.24755629652120739</v>
      </c>
      <c r="G1850" s="10">
        <f>'Volumi Totali'!G1850/'Volumi Totali'!N1850</f>
        <v>2.5700825412475623E-2</v>
      </c>
      <c r="H1850" s="10">
        <f>'Volumi Totali'!H1850/'Volumi Totali'!N1850</f>
        <v>2.3482493695379885E-3</v>
      </c>
      <c r="I1850" s="10">
        <f>'Volumi Totali'!I1850/'Volumi Totali'!N1850</f>
        <v>1.2273718675222355E-2</v>
      </c>
      <c r="J1850" s="10">
        <f>'Volumi Totali'!J1850/'Volumi Totali'!N1850</f>
        <v>7.1519320315764565E-2</v>
      </c>
      <c r="K1850" s="10">
        <f>'Volumi Totali'!K1850/'Volumi Totali'!N1850</f>
        <v>1.3475546453715679E-2</v>
      </c>
      <c r="L1850" s="10">
        <f>'Volumi Totali'!L1850/'Volumi Totali'!N1850</f>
        <v>1.2516702743383191E-2</v>
      </c>
      <c r="N1850" s="11">
        <f t="shared" si="29"/>
        <v>1</v>
      </c>
      <c r="P1850" s="10">
        <f>(B1850*BTC!J1850+Indice!C1850*XRP!J1850+Indice!D1850*LTC!J1850+Indice!E1850*ETC!J1120+Indice!F1850*ETH!J1267+Indice!G1850*BCH!J1120+Indice!H1850*XMR!J1710+Indice!I1850*ZEC!J1120+Indice!J1850*EOS!J1120+Indice!K1850*DASH!J1806+Indice!L1850*XLM!J1634)</f>
        <v>1.3384914078924226E-2</v>
      </c>
      <c r="Q1850" s="18">
        <f>((B$1837*BTC!E1850+Indice!C$1837*XRP!E1850+Indice!D$1837*LTC!E1850+Indice!F$1837*ETH!E1267+Indice!H$1837*XMR!E1345+Indice!K$1837*DASH!E1806+Indice!L$1837*XLM!E1634+E$1837*ETC!E1090+I$1837*ZEC!E1151+J$1837*EOS!E1120+G$1837*BCH!E1120)/S$733)</f>
        <v>2100.7995519846259</v>
      </c>
      <c r="R1850" s="5"/>
      <c r="S1850" s="3"/>
      <c r="T1850" s="10"/>
      <c r="U1850" s="10"/>
    </row>
    <row r="1851" spans="1:21" x14ac:dyDescent="0.25">
      <c r="A1851" s="3">
        <v>43488</v>
      </c>
      <c r="B1851" s="10">
        <f>'Volumi Totali'!B1851/'Volumi Totali'!N1851</f>
        <v>0.52396503632828717</v>
      </c>
      <c r="C1851" s="10">
        <f>'Volumi Totali'!C1851/'Volumi Totali'!N1851</f>
        <v>3.6225169538861492E-2</v>
      </c>
      <c r="D1851" s="10">
        <f>'Volumi Totali'!D1851/'Volumi Totali'!N1851</f>
        <v>5.9160558387140558E-2</v>
      </c>
      <c r="E1851" s="10">
        <f>'Volumi Totali'!E1851/'Volumi Totali'!N1851</f>
        <v>0</v>
      </c>
      <c r="F1851" s="10">
        <f>'Volumi Totali'!F1851/'Volumi Totali'!N1851</f>
        <v>0.24656124379853647</v>
      </c>
      <c r="G1851" s="10">
        <f>'Volumi Totali'!G1851/'Volumi Totali'!N1851</f>
        <v>2.8258746391145326E-2</v>
      </c>
      <c r="H1851" s="10">
        <f>'Volumi Totali'!H1851/'Volumi Totali'!N1851</f>
        <v>3.1443623342557033E-3</v>
      </c>
      <c r="I1851" s="10">
        <f>'Volumi Totali'!I1851/'Volumi Totali'!N1851</f>
        <v>1.5688682844096323E-2</v>
      </c>
      <c r="J1851" s="10">
        <f>'Volumi Totali'!J1851/'Volumi Totali'!N1851</f>
        <v>6.083933068618954E-2</v>
      </c>
      <c r="K1851" s="10">
        <f>'Volumi Totali'!K1851/'Volumi Totali'!N1851</f>
        <v>1.6745031130314513E-2</v>
      </c>
      <c r="L1851" s="10">
        <f>'Volumi Totali'!L1851/'Volumi Totali'!N1851</f>
        <v>9.4118385611728691E-3</v>
      </c>
      <c r="N1851" s="11">
        <f t="shared" si="29"/>
        <v>1</v>
      </c>
      <c r="P1851" s="10">
        <f>(B1851*BTC!J1851+Indice!C1851*XRP!J1851+Indice!D1851*LTC!J1851+Indice!E1851*ETC!J1121+Indice!F1851*ETH!J1268+Indice!G1851*BCH!J1121+Indice!H1851*XMR!J1711+Indice!I1851*ZEC!J1121+Indice!J1851*EOS!J1121+Indice!K1851*DASH!J1807+Indice!L1851*XLM!J1635)</f>
        <v>-4.7173506931874522E-3</v>
      </c>
      <c r="Q1851" s="18">
        <f>((B$1837*BTC!E1851+Indice!C$1837*XRP!E1851+Indice!D$1837*LTC!E1851+Indice!F$1837*ETH!E1268+Indice!H$1837*XMR!E1346+Indice!K$1837*DASH!E1807+Indice!L$1837*XLM!E1635+E$1837*ETC!E1091+I$1837*ZEC!E1152+J$1837*EOS!E1121+G$1837*BCH!E1121)/S$733)</f>
        <v>2089.3807008486401</v>
      </c>
      <c r="R1851" s="5"/>
      <c r="S1851" s="4"/>
      <c r="T1851" s="10"/>
      <c r="U1851" s="10"/>
    </row>
    <row r="1852" spans="1:21" x14ac:dyDescent="0.25">
      <c r="A1852" s="4">
        <v>43489</v>
      </c>
      <c r="B1852" s="10">
        <f>'Volumi Totali'!B1852/'Volumi Totali'!N1852</f>
        <v>0.51865679184264335</v>
      </c>
      <c r="C1852" s="10">
        <f>'Volumi Totali'!C1852/'Volumi Totali'!N1852</f>
        <v>3.3995901583412987E-2</v>
      </c>
      <c r="D1852" s="10">
        <f>'Volumi Totali'!D1852/'Volumi Totali'!N1852</f>
        <v>6.0549768332213018E-2</v>
      </c>
      <c r="E1852" s="10">
        <f>'Volumi Totali'!E1852/'Volumi Totali'!N1852</f>
        <v>0</v>
      </c>
      <c r="F1852" s="10">
        <f>'Volumi Totali'!F1852/'Volumi Totali'!N1852</f>
        <v>0.24842962071202507</v>
      </c>
      <c r="G1852" s="10">
        <f>'Volumi Totali'!G1852/'Volumi Totali'!N1852</f>
        <v>2.6035235683092638E-2</v>
      </c>
      <c r="H1852" s="10">
        <f>'Volumi Totali'!H1852/'Volumi Totali'!N1852</f>
        <v>3.5505003441696193E-3</v>
      </c>
      <c r="I1852" s="10">
        <f>'Volumi Totali'!I1852/'Volumi Totali'!N1852</f>
        <v>1.6429463820896641E-2</v>
      </c>
      <c r="J1852" s="10">
        <f>'Volumi Totali'!J1852/'Volumi Totali'!N1852</f>
        <v>6.5295719645239031E-2</v>
      </c>
      <c r="K1852" s="10">
        <f>'Volumi Totali'!K1852/'Volumi Totali'!N1852</f>
        <v>1.6307781623525409E-2</v>
      </c>
      <c r="L1852" s="10">
        <f>'Volumi Totali'!L1852/'Volumi Totali'!N1852</f>
        <v>1.0749216412782248E-2</v>
      </c>
      <c r="N1852" s="11">
        <f t="shared" si="29"/>
        <v>1</v>
      </c>
      <c r="P1852" s="10">
        <f>(B1852*BTC!J1852+Indice!C1852*XRP!J1852+Indice!D1852*LTC!J1852+Indice!E1852*ETC!J1122+Indice!F1852*ETH!J1269+Indice!G1852*BCH!J1122+Indice!H1852*XMR!J1712+Indice!I1852*ZEC!J1122+Indice!J1852*EOS!J1122+Indice!K1852*DASH!J1808+Indice!L1852*XLM!J1636)</f>
        <v>4.6835014140366362E-3</v>
      </c>
      <c r="Q1852" s="18">
        <f>((B$1837*BTC!E1852+Indice!C$1837*XRP!E1852+Indice!D$1837*LTC!E1852+Indice!F$1837*ETH!E1269+Indice!H$1837*XMR!E1347+Indice!K$1837*DASH!E1808+Indice!L$1837*XLM!E1636+E$1837*ETC!E1092+I$1837*ZEC!E1153+J$1837*EOS!E1122+G$1837*BCH!E1122)/S$733)</f>
        <v>2098.4183610153277</v>
      </c>
      <c r="R1852" s="5"/>
      <c r="S1852" s="3"/>
      <c r="T1852" s="10"/>
      <c r="U1852" s="10"/>
    </row>
    <row r="1853" spans="1:21" x14ac:dyDescent="0.25">
      <c r="A1853" s="3">
        <v>43490</v>
      </c>
      <c r="B1853" s="10">
        <f>'Volumi Totali'!B1853/'Volumi Totali'!N1853</f>
        <v>0.51676462341302587</v>
      </c>
      <c r="C1853" s="10">
        <f>'Volumi Totali'!C1853/'Volumi Totali'!N1853</f>
        <v>3.5336153986246947E-2</v>
      </c>
      <c r="D1853" s="10">
        <f>'Volumi Totali'!D1853/'Volumi Totali'!N1853</f>
        <v>6.4914034035433013E-2</v>
      </c>
      <c r="E1853" s="10">
        <f>'Volumi Totali'!E1853/'Volumi Totali'!N1853</f>
        <v>0</v>
      </c>
      <c r="F1853" s="10">
        <f>'Volumi Totali'!F1853/'Volumi Totali'!N1853</f>
        <v>0.25582668930783947</v>
      </c>
      <c r="G1853" s="10">
        <f>'Volumi Totali'!G1853/'Volumi Totali'!N1853</f>
        <v>2.0180649473750527E-2</v>
      </c>
      <c r="H1853" s="10">
        <f>'Volumi Totali'!H1853/'Volumi Totali'!N1853</f>
        <v>3.4188394476479108E-3</v>
      </c>
      <c r="I1853" s="10">
        <f>'Volumi Totali'!I1853/'Volumi Totali'!N1853</f>
        <v>1.480343227685523E-2</v>
      </c>
      <c r="J1853" s="10">
        <f>'Volumi Totali'!J1853/'Volumi Totali'!N1853</f>
        <v>6.191770056392075E-2</v>
      </c>
      <c r="K1853" s="10">
        <f>'Volumi Totali'!K1853/'Volumi Totali'!N1853</f>
        <v>1.6752146169351407E-2</v>
      </c>
      <c r="L1853" s="10">
        <f>'Volumi Totali'!L1853/'Volumi Totali'!N1853</f>
        <v>1.0085731325928791E-2</v>
      </c>
      <c r="N1853" s="11">
        <f t="shared" si="29"/>
        <v>0.99999999999999989</v>
      </c>
      <c r="P1853" s="10">
        <f>(B1853*BTC!J1853+Indice!C1853*XRP!J1853+Indice!D1853*LTC!J1853+Indice!E1853*ETC!J1123+Indice!F1853*ETH!J1270+Indice!G1853*BCH!J1123+Indice!H1853*XMR!J1713+Indice!I1853*ZEC!J1123+Indice!J1853*EOS!J1123+Indice!K1853*DASH!J1809+Indice!L1853*XLM!J1637)</f>
        <v>-5.2695603458073788E-3</v>
      </c>
      <c r="Q1853" s="18">
        <f>((B$1837*BTC!E1853+Indice!C$1837*XRP!E1853+Indice!D$1837*LTC!E1853+Indice!F$1837*ETH!E1270+Indice!H$1837*XMR!E1348+Indice!K$1837*DASH!E1809+Indice!L$1837*XLM!E1637+E$1837*ETC!E1093+I$1837*ZEC!E1154+J$1837*EOS!E1123+G$1837*BCH!E1123)/S$733)</f>
        <v>2097.5193015962359</v>
      </c>
      <c r="R1853" s="5"/>
      <c r="S1853" s="4"/>
      <c r="T1853" s="10"/>
      <c r="U1853" s="10"/>
    </row>
    <row r="1854" spans="1:21" x14ac:dyDescent="0.25">
      <c r="A1854" s="4">
        <v>43491</v>
      </c>
      <c r="B1854" s="10">
        <f>'Volumi Totali'!B1854/'Volumi Totali'!N1854</f>
        <v>0.51778153977199881</v>
      </c>
      <c r="C1854" s="10">
        <f>'Volumi Totali'!C1854/'Volumi Totali'!N1854</f>
        <v>3.5182453001706443E-2</v>
      </c>
      <c r="D1854" s="10">
        <f>'Volumi Totali'!D1854/'Volumi Totali'!N1854</f>
        <v>7.0532906871162426E-2</v>
      </c>
      <c r="E1854" s="10">
        <f>'Volumi Totali'!E1854/'Volumi Totali'!N1854</f>
        <v>0</v>
      </c>
      <c r="F1854" s="10">
        <f>'Volumi Totali'!F1854/'Volumi Totali'!N1854</f>
        <v>0.24498587483465376</v>
      </c>
      <c r="G1854" s="10">
        <f>'Volumi Totali'!G1854/'Volumi Totali'!N1854</f>
        <v>1.8136002071567656E-2</v>
      </c>
      <c r="H1854" s="10">
        <f>'Volumi Totali'!H1854/'Volumi Totali'!N1854</f>
        <v>3.3607783588424228E-3</v>
      </c>
      <c r="I1854" s="10">
        <f>'Volumi Totali'!I1854/'Volumi Totali'!N1854</f>
        <v>1.7204248272872282E-2</v>
      </c>
      <c r="J1854" s="10">
        <f>'Volumi Totali'!J1854/'Volumi Totali'!N1854</f>
        <v>6.2000626648535194E-2</v>
      </c>
      <c r="K1854" s="10">
        <f>'Volumi Totali'!K1854/'Volumi Totali'!N1854</f>
        <v>1.6334229020038508E-2</v>
      </c>
      <c r="L1854" s="10">
        <f>'Volumi Totali'!L1854/'Volumi Totali'!N1854</f>
        <v>1.4481341148622498E-2</v>
      </c>
      <c r="N1854" s="11">
        <f t="shared" si="29"/>
        <v>1</v>
      </c>
      <c r="P1854" s="10">
        <f>(B1854*BTC!J1854+Indice!C1854*XRP!J1854+Indice!D1854*LTC!J1854+Indice!E1854*ETC!J1124+Indice!F1854*ETH!J1271+Indice!G1854*BCH!J1124+Indice!H1854*XMR!J1714+Indice!I1854*ZEC!J1124+Indice!J1854*EOS!J1124+Indice!K1854*DASH!J1810+Indice!L1854*XLM!J1638)</f>
        <v>3.3261852687535955E-5</v>
      </c>
      <c r="Q1854" s="18">
        <f>((B$1837*BTC!E1854+Indice!C$1837*XRP!E1854+Indice!D$1837*LTC!E1854+Indice!F$1837*ETH!E1271+Indice!H$1837*XMR!E1349+Indice!K$1837*DASH!E1810+Indice!L$1837*XLM!E1638+E$1837*ETC!E1094+I$1837*ZEC!E1155+J$1837*EOS!E1124+G$1837*BCH!E1124)/S$733)</f>
        <v>2099.0851477773222</v>
      </c>
      <c r="R1854" s="5"/>
      <c r="S1854" s="3"/>
      <c r="T1854" s="10"/>
      <c r="U1854" s="10"/>
    </row>
    <row r="1855" spans="1:21" x14ac:dyDescent="0.25">
      <c r="Q1855" s="18"/>
      <c r="S1855" s="4"/>
      <c r="T1855" s="10"/>
      <c r="U1855" s="10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CA9F-7E55-46C5-92D6-D6CBB2EFF9A1}">
  <dimension ref="A1"/>
  <sheetViews>
    <sheetView topLeftCell="A37" workbookViewId="0">
      <selection activeCell="B38" sqref="B38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2:Q3678"/>
  <sheetViews>
    <sheetView topLeftCell="A1571" workbookViewId="0">
      <selection activeCell="A1591" sqref="A1591:XFD1591"/>
    </sheetView>
  </sheetViews>
  <sheetFormatPr defaultRowHeight="15" x14ac:dyDescent="0.25"/>
  <cols>
    <col min="1" max="1" width="13" customWidth="1"/>
    <col min="2" max="2" width="19" style="24" bestFit="1" customWidth="1"/>
    <col min="3" max="3" width="25.7109375" style="24" bestFit="1" customWidth="1"/>
    <col min="4" max="4" width="12" style="24" bestFit="1" customWidth="1"/>
    <col min="5" max="5" width="19" style="24" bestFit="1" customWidth="1"/>
    <col min="6" max="6" width="19.42578125" style="24" bestFit="1" customWidth="1"/>
    <col min="7" max="7" width="24.42578125" style="24" bestFit="1" customWidth="1"/>
    <col min="8" max="8" width="19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24">
        <v>754.97</v>
      </c>
      <c r="C3" s="24">
        <v>775.35</v>
      </c>
      <c r="D3" s="24">
        <v>754.97</v>
      </c>
      <c r="E3" s="24">
        <v>771.4</v>
      </c>
      <c r="F3" s="24">
        <v>22489400</v>
      </c>
      <c r="G3" s="24">
        <v>9403308145</v>
      </c>
      <c r="H3" s="1">
        <v>2</v>
      </c>
      <c r="I3" s="1"/>
      <c r="J3" s="10">
        <f>(E3-B3)/B3</f>
        <v>2.176245413725042E-2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24">
        <v>773.44</v>
      </c>
      <c r="C4" s="24">
        <v>820.31</v>
      </c>
      <c r="D4" s="24">
        <v>767.21</v>
      </c>
      <c r="E4" s="24">
        <v>802.39</v>
      </c>
      <c r="F4" s="24">
        <v>38489500</v>
      </c>
      <c r="G4" s="24">
        <v>9781073921</v>
      </c>
      <c r="H4" s="1">
        <v>3</v>
      </c>
      <c r="I4" s="1"/>
      <c r="J4" s="10">
        <f t="shared" ref="J4:J67" si="0">(E4-B4)/B4</f>
        <v>3.7430182043855932E-2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24">
        <v>802.85</v>
      </c>
      <c r="C5" s="24">
        <v>834.15</v>
      </c>
      <c r="D5" s="24">
        <v>789.12</v>
      </c>
      <c r="E5" s="24">
        <v>818.72</v>
      </c>
      <c r="F5" s="24">
        <v>37810100</v>
      </c>
      <c r="G5" s="24">
        <v>9980135396</v>
      </c>
      <c r="H5" s="1">
        <v>4</v>
      </c>
      <c r="I5" s="1"/>
      <c r="J5" s="10">
        <f t="shared" si="0"/>
        <v>1.9767079778289849E-2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24">
        <v>823.27</v>
      </c>
      <c r="C6" s="24">
        <v>859.51</v>
      </c>
      <c r="D6" s="24">
        <v>801.67</v>
      </c>
      <c r="E6" s="24">
        <v>859.51</v>
      </c>
      <c r="F6" s="24">
        <v>38005000</v>
      </c>
      <c r="G6" s="24">
        <v>10477362437</v>
      </c>
      <c r="H6" s="1">
        <v>5</v>
      </c>
      <c r="I6" s="1"/>
      <c r="J6" s="10">
        <f t="shared" si="0"/>
        <v>4.4019580453557167E-2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24">
        <v>858.55</v>
      </c>
      <c r="C7" s="24">
        <v>952.4</v>
      </c>
      <c r="D7" s="24">
        <v>854.52</v>
      </c>
      <c r="E7" s="24">
        <v>933.53</v>
      </c>
      <c r="F7" s="24">
        <v>72898496</v>
      </c>
      <c r="G7" s="24">
        <v>11379660685</v>
      </c>
      <c r="H7" s="1">
        <v>6</v>
      </c>
      <c r="I7" s="1"/>
      <c r="J7" s="10">
        <f t="shared" si="0"/>
        <v>8.7333294508182432E-2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24">
        <v>936.05</v>
      </c>
      <c r="C8" s="24">
        <v>1017.12</v>
      </c>
      <c r="D8" s="24">
        <v>905.71</v>
      </c>
      <c r="E8" s="24">
        <v>953.29</v>
      </c>
      <c r="F8" s="24">
        <v>85565696</v>
      </c>
      <c r="G8" s="24">
        <v>11620533603</v>
      </c>
      <c r="H8" s="1">
        <v>7</v>
      </c>
      <c r="I8" s="1"/>
      <c r="J8" s="10">
        <f t="shared" si="0"/>
        <v>1.8417819560920902E-2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24">
        <v>946.49</v>
      </c>
      <c r="C9" s="24">
        <v>965.74</v>
      </c>
      <c r="D9" s="24">
        <v>802</v>
      </c>
      <c r="E9" s="24">
        <v>802</v>
      </c>
      <c r="F9" s="24">
        <v>81311696</v>
      </c>
      <c r="G9" s="24">
        <v>9808299600</v>
      </c>
      <c r="H9" s="1">
        <v>8</v>
      </c>
      <c r="I9" s="1"/>
      <c r="J9" s="10">
        <f t="shared" si="0"/>
        <v>-0.15265877082695012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24">
        <v>795.99</v>
      </c>
      <c r="C10" s="24">
        <v>870.68</v>
      </c>
      <c r="D10" s="24">
        <v>776.18</v>
      </c>
      <c r="E10" s="24">
        <v>842.72</v>
      </c>
      <c r="F10" s="24">
        <v>74175600</v>
      </c>
      <c r="G10" s="24">
        <v>10310363180</v>
      </c>
      <c r="H10" s="1">
        <v>9</v>
      </c>
      <c r="I10" s="1"/>
      <c r="J10" s="10">
        <f t="shared" si="0"/>
        <v>5.8706767672960736E-2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24">
        <v>841.47</v>
      </c>
      <c r="C11" s="24">
        <v>864.36</v>
      </c>
      <c r="D11" s="24">
        <v>804.14</v>
      </c>
      <c r="E11" s="24">
        <v>846.86</v>
      </c>
      <c r="F11" s="24">
        <v>59998600</v>
      </c>
      <c r="G11" s="24">
        <v>10365397028</v>
      </c>
      <c r="H11" s="1">
        <v>10</v>
      </c>
      <c r="I11" s="1"/>
      <c r="J11" s="10">
        <f t="shared" si="0"/>
        <v>6.4054571167124034E-3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24">
        <v>846.69</v>
      </c>
      <c r="C12" s="24">
        <v>871.19</v>
      </c>
      <c r="D12" s="24">
        <v>822.6</v>
      </c>
      <c r="E12" s="24">
        <v>868.48</v>
      </c>
      <c r="F12" s="24">
        <v>31876800</v>
      </c>
      <c r="G12" s="24">
        <v>10634081648</v>
      </c>
      <c r="H12" s="1">
        <v>11</v>
      </c>
      <c r="I12" s="1"/>
      <c r="J12" s="10">
        <f t="shared" si="0"/>
        <v>2.5735511226068528E-2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24">
        <v>867.32</v>
      </c>
      <c r="C13" s="24">
        <v>921.48</v>
      </c>
      <c r="D13" s="24">
        <v>861.72</v>
      </c>
      <c r="E13" s="24">
        <v>913.95</v>
      </c>
      <c r="F13" s="24">
        <v>44754200</v>
      </c>
      <c r="G13" s="24">
        <v>11195636164</v>
      </c>
      <c r="H13" s="1">
        <v>12</v>
      </c>
      <c r="J13" s="10">
        <f t="shared" si="0"/>
        <v>5.3763316884194987E-2</v>
      </c>
      <c r="N13" s="1"/>
    </row>
    <row r="14" spans="1:17" x14ac:dyDescent="0.25">
      <c r="A14" s="2" t="s">
        <v>1862</v>
      </c>
      <c r="B14" s="24">
        <v>919.6</v>
      </c>
      <c r="C14" s="24">
        <v>928.52</v>
      </c>
      <c r="D14" s="24">
        <v>851.17</v>
      </c>
      <c r="E14" s="24">
        <v>863.22</v>
      </c>
      <c r="F14" s="24">
        <v>39623500</v>
      </c>
      <c r="G14" s="24">
        <v>10578653198</v>
      </c>
      <c r="H14" s="1">
        <v>13</v>
      </c>
      <c r="J14" s="10">
        <f t="shared" si="0"/>
        <v>-6.1309264897781636E-2</v>
      </c>
      <c r="N14" s="1"/>
    </row>
    <row r="15" spans="1:17" x14ac:dyDescent="0.25">
      <c r="A15" s="2" t="s">
        <v>1861</v>
      </c>
      <c r="B15" s="24">
        <v>860.19</v>
      </c>
      <c r="C15" s="24">
        <v>861.29</v>
      </c>
      <c r="D15" s="24">
        <v>806.05</v>
      </c>
      <c r="E15" s="24">
        <v>841.2</v>
      </c>
      <c r="F15" s="24">
        <v>45580900</v>
      </c>
      <c r="G15" s="24">
        <v>10312375950</v>
      </c>
      <c r="H15" s="1">
        <v>14</v>
      </c>
      <c r="J15" s="10">
        <f t="shared" si="0"/>
        <v>-2.2076517978586136E-2</v>
      </c>
      <c r="N15" s="1"/>
    </row>
    <row r="16" spans="1:17" x14ac:dyDescent="0.25">
      <c r="A16" s="2" t="s">
        <v>1860</v>
      </c>
      <c r="B16" s="24">
        <v>843.17</v>
      </c>
      <c r="C16" s="24">
        <v>855.69</v>
      </c>
      <c r="D16" s="24">
        <v>825.66</v>
      </c>
      <c r="E16" s="24">
        <v>833.27</v>
      </c>
      <c r="F16" s="24">
        <v>20829800</v>
      </c>
      <c r="G16" s="24">
        <v>10218535832</v>
      </c>
      <c r="H16" s="1">
        <v>15</v>
      </c>
      <c r="J16" s="10">
        <f t="shared" si="0"/>
        <v>-1.1741404461733669E-2</v>
      </c>
      <c r="N16" s="1"/>
    </row>
    <row r="17" spans="1:14" x14ac:dyDescent="0.25">
      <c r="A17" s="2" t="s">
        <v>1859</v>
      </c>
      <c r="B17" s="24">
        <v>833.12</v>
      </c>
      <c r="C17" s="24">
        <v>872.81</v>
      </c>
      <c r="D17" s="24">
        <v>830.86</v>
      </c>
      <c r="E17" s="24">
        <v>860.9</v>
      </c>
      <c r="F17" s="24">
        <v>28107200</v>
      </c>
      <c r="G17" s="24">
        <v>10561305975</v>
      </c>
      <c r="H17" s="1">
        <v>16</v>
      </c>
      <c r="J17" s="10">
        <f t="shared" si="0"/>
        <v>3.334453620126749E-2</v>
      </c>
      <c r="N17" s="1"/>
    </row>
    <row r="18" spans="1:14" x14ac:dyDescent="0.25">
      <c r="A18" s="2" t="s">
        <v>1858</v>
      </c>
      <c r="B18" s="24">
        <v>860.29</v>
      </c>
      <c r="C18" s="24">
        <v>866.16</v>
      </c>
      <c r="D18" s="24">
        <v>835.63</v>
      </c>
      <c r="E18" s="24">
        <v>835.63</v>
      </c>
      <c r="F18" s="24">
        <v>19149300</v>
      </c>
      <c r="G18" s="24">
        <v>10255185612</v>
      </c>
      <c r="H18" s="1">
        <v>17</v>
      </c>
      <c r="J18" s="10">
        <f t="shared" si="0"/>
        <v>-2.8664752583431131E-2</v>
      </c>
      <c r="N18" s="1"/>
    </row>
    <row r="19" spans="1:14" x14ac:dyDescent="0.25">
      <c r="A19" s="2" t="s">
        <v>1857</v>
      </c>
      <c r="B19" s="24">
        <v>834.49</v>
      </c>
      <c r="C19" s="24">
        <v>842.91</v>
      </c>
      <c r="D19" s="24">
        <v>797.63</v>
      </c>
      <c r="E19" s="24">
        <v>814.64</v>
      </c>
      <c r="F19" s="24">
        <v>39031700</v>
      </c>
      <c r="G19" s="24">
        <v>10000663202</v>
      </c>
      <c r="H19" s="1">
        <v>18</v>
      </c>
      <c r="J19" s="10">
        <f t="shared" si="0"/>
        <v>-2.3786983666670689E-2</v>
      </c>
      <c r="N19" s="1"/>
    </row>
    <row r="20" spans="1:14" x14ac:dyDescent="0.25">
      <c r="A20" s="2" t="s">
        <v>1856</v>
      </c>
      <c r="B20" s="24">
        <v>816.07</v>
      </c>
      <c r="C20" s="24">
        <v>841.49</v>
      </c>
      <c r="D20" s="24">
        <v>816.07</v>
      </c>
      <c r="E20" s="24">
        <v>840</v>
      </c>
      <c r="F20" s="24">
        <v>18052700</v>
      </c>
      <c r="G20" s="24">
        <v>10315662000</v>
      </c>
      <c r="H20" s="1">
        <v>19</v>
      </c>
      <c r="J20" s="10">
        <f t="shared" si="0"/>
        <v>2.9323464898844399E-2</v>
      </c>
      <c r="N20" s="1"/>
    </row>
    <row r="21" spans="1:14" x14ac:dyDescent="0.25">
      <c r="A21" s="2" t="s">
        <v>1855</v>
      </c>
      <c r="B21" s="24">
        <v>839.66</v>
      </c>
      <c r="C21" s="24">
        <v>870.96</v>
      </c>
      <c r="D21" s="24">
        <v>825.53</v>
      </c>
      <c r="E21" s="24">
        <v>870.96</v>
      </c>
      <c r="F21" s="24">
        <v>24365700</v>
      </c>
      <c r="G21" s="24">
        <v>10699504086</v>
      </c>
      <c r="H21" s="1">
        <v>20</v>
      </c>
      <c r="J21" s="10">
        <f t="shared" si="0"/>
        <v>3.7276993068623095E-2</v>
      </c>
      <c r="N21" s="1"/>
    </row>
    <row r="22" spans="1:14" x14ac:dyDescent="0.25">
      <c r="A22" s="2" t="s">
        <v>1854</v>
      </c>
      <c r="B22" s="24">
        <v>871.39</v>
      </c>
      <c r="C22" s="24">
        <v>886.39</v>
      </c>
      <c r="D22" s="24">
        <v>853.87</v>
      </c>
      <c r="E22" s="24">
        <v>870.2</v>
      </c>
      <c r="F22" s="24">
        <v>27652700</v>
      </c>
      <c r="G22" s="24">
        <v>10694453430</v>
      </c>
      <c r="H22" s="1">
        <v>21</v>
      </c>
      <c r="J22" s="10">
        <f t="shared" si="0"/>
        <v>-1.3656342165964046E-3</v>
      </c>
      <c r="N22" s="1"/>
    </row>
    <row r="23" spans="1:14" x14ac:dyDescent="0.25">
      <c r="A23" s="2" t="s">
        <v>1853</v>
      </c>
      <c r="B23" s="24">
        <v>869.65</v>
      </c>
      <c r="C23" s="24">
        <v>881.2</v>
      </c>
      <c r="D23" s="24">
        <v>855.93</v>
      </c>
      <c r="E23" s="24">
        <v>863.91</v>
      </c>
      <c r="F23" s="24">
        <v>18997300</v>
      </c>
      <c r="G23" s="24">
        <v>10620283205</v>
      </c>
      <c r="H23" s="1">
        <v>22</v>
      </c>
      <c r="J23" s="10">
        <f t="shared" si="0"/>
        <v>-6.6003564652446492E-3</v>
      </c>
      <c r="N23" s="1"/>
    </row>
    <row r="24" spans="1:14" x14ac:dyDescent="0.25">
      <c r="A24" s="2" t="s">
        <v>1852</v>
      </c>
      <c r="B24" s="24">
        <v>867.21</v>
      </c>
      <c r="C24" s="24">
        <v>870.15</v>
      </c>
      <c r="D24" s="24">
        <v>837.36</v>
      </c>
      <c r="E24" s="24">
        <v>845.59</v>
      </c>
      <c r="F24" s="24">
        <v>18453700</v>
      </c>
      <c r="G24" s="24">
        <v>10399573174</v>
      </c>
      <c r="H24" s="1">
        <v>23</v>
      </c>
      <c r="J24" s="10">
        <f t="shared" si="0"/>
        <v>-2.493052432513463E-2</v>
      </c>
      <c r="N24" s="1"/>
    </row>
    <row r="25" spans="1:14" x14ac:dyDescent="0.25">
      <c r="A25" s="2" t="s">
        <v>1851</v>
      </c>
      <c r="B25" s="24">
        <v>845.46</v>
      </c>
      <c r="C25" s="24">
        <v>851.57</v>
      </c>
      <c r="D25" s="24">
        <v>819.32</v>
      </c>
      <c r="E25" s="24">
        <v>822.04</v>
      </c>
      <c r="F25" s="24">
        <v>15607100</v>
      </c>
      <c r="G25" s="24">
        <v>10113558120</v>
      </c>
      <c r="H25" s="1">
        <v>24</v>
      </c>
      <c r="J25" s="10">
        <f t="shared" si="0"/>
        <v>-2.7700896553355656E-2</v>
      </c>
      <c r="N25" s="1"/>
    </row>
    <row r="26" spans="1:14" x14ac:dyDescent="0.25">
      <c r="A26" s="2" t="s">
        <v>1850</v>
      </c>
      <c r="B26" s="24">
        <v>822.43</v>
      </c>
      <c r="C26" s="24">
        <v>822.43</v>
      </c>
      <c r="D26" s="24">
        <v>783.58</v>
      </c>
      <c r="E26" s="24">
        <v>797.07</v>
      </c>
      <c r="F26" s="24">
        <v>34912000</v>
      </c>
      <c r="G26" s="24">
        <v>9810138293</v>
      </c>
      <c r="H26" s="1">
        <v>25</v>
      </c>
      <c r="J26" s="10">
        <f t="shared" si="0"/>
        <v>-3.0835451041425897E-2</v>
      </c>
      <c r="N26" s="1"/>
    </row>
    <row r="27" spans="1:14" x14ac:dyDescent="0.25">
      <c r="A27" s="2" t="s">
        <v>1849</v>
      </c>
      <c r="B27" s="24">
        <v>796.24</v>
      </c>
      <c r="C27" s="24">
        <v>861.45</v>
      </c>
      <c r="D27" s="24">
        <v>792.96</v>
      </c>
      <c r="E27" s="24">
        <v>853.61</v>
      </c>
      <c r="F27" s="24">
        <v>24303900</v>
      </c>
      <c r="G27" s="24">
        <v>10509539619</v>
      </c>
      <c r="H27" s="1">
        <v>26</v>
      </c>
      <c r="J27" s="10">
        <f t="shared" si="0"/>
        <v>7.2051140359690555E-2</v>
      </c>
      <c r="N27" s="1"/>
    </row>
    <row r="28" spans="1:14" x14ac:dyDescent="0.25">
      <c r="A28" s="2" t="s">
        <v>1848</v>
      </c>
      <c r="B28" s="24">
        <v>853.68</v>
      </c>
      <c r="C28" s="24">
        <v>897.02</v>
      </c>
      <c r="D28" s="24">
        <v>844.86</v>
      </c>
      <c r="E28" s="24">
        <v>885.28</v>
      </c>
      <c r="F28" s="24">
        <v>32224300</v>
      </c>
      <c r="G28" s="24">
        <v>10902798632</v>
      </c>
      <c r="H28" s="1">
        <v>27</v>
      </c>
      <c r="J28" s="10">
        <f t="shared" si="0"/>
        <v>3.701621216380848E-2</v>
      </c>
      <c r="N28" s="1"/>
    </row>
    <row r="29" spans="1:14" x14ac:dyDescent="0.25">
      <c r="A29" s="2" t="s">
        <v>1847</v>
      </c>
      <c r="B29" s="24">
        <v>884.6</v>
      </c>
      <c r="C29" s="24">
        <v>893</v>
      </c>
      <c r="D29" s="24">
        <v>757.11</v>
      </c>
      <c r="E29" s="24">
        <v>771.39</v>
      </c>
      <c r="F29" s="24">
        <v>49233600</v>
      </c>
      <c r="G29" s="24">
        <v>9503544085</v>
      </c>
      <c r="H29" s="1">
        <v>28</v>
      </c>
      <c r="J29" s="10">
        <f t="shared" si="0"/>
        <v>-0.12797874745647755</v>
      </c>
      <c r="N29" s="1"/>
    </row>
    <row r="30" spans="1:14" x14ac:dyDescent="0.25">
      <c r="A30" s="2" t="s">
        <v>1846</v>
      </c>
      <c r="B30" s="24">
        <v>774.02</v>
      </c>
      <c r="C30" s="24">
        <v>832.5</v>
      </c>
      <c r="D30" s="24">
        <v>766.98</v>
      </c>
      <c r="E30" s="24">
        <v>812.51</v>
      </c>
      <c r="F30" s="24">
        <v>44875500</v>
      </c>
      <c r="G30" s="24">
        <v>10013251364</v>
      </c>
      <c r="H30" s="1">
        <v>29</v>
      </c>
      <c r="J30" s="10">
        <f t="shared" si="0"/>
        <v>4.9727397224877921E-2</v>
      </c>
      <c r="N30" s="1"/>
    </row>
    <row r="31" spans="1:14" x14ac:dyDescent="0.25">
      <c r="A31" s="2" t="s">
        <v>1845</v>
      </c>
      <c r="B31" s="24">
        <v>809.96</v>
      </c>
      <c r="C31" s="24">
        <v>836.87</v>
      </c>
      <c r="D31" s="24">
        <v>809.85</v>
      </c>
      <c r="E31" s="24">
        <v>826</v>
      </c>
      <c r="F31" s="24">
        <v>17984400</v>
      </c>
      <c r="G31" s="24">
        <v>10182659550</v>
      </c>
      <c r="H31" s="1">
        <v>30</v>
      </c>
      <c r="J31" s="10">
        <f t="shared" si="0"/>
        <v>1.9803447083806561E-2</v>
      </c>
      <c r="N31" s="1"/>
    </row>
    <row r="32" spans="1:14" x14ac:dyDescent="0.25">
      <c r="A32" s="2" t="s">
        <v>1844</v>
      </c>
      <c r="B32" s="24">
        <v>826.02</v>
      </c>
      <c r="C32" s="24">
        <v>830.5</v>
      </c>
      <c r="D32" s="24">
        <v>799.06</v>
      </c>
      <c r="E32" s="24">
        <v>819.03</v>
      </c>
      <c r="F32" s="24">
        <v>29918200</v>
      </c>
      <c r="G32" s="24">
        <v>10100339387</v>
      </c>
      <c r="H32" s="1">
        <v>31</v>
      </c>
      <c r="J32" s="10">
        <f t="shared" si="0"/>
        <v>-8.4622648362025245E-3</v>
      </c>
      <c r="N32" s="1"/>
    </row>
    <row r="33" spans="1:14" x14ac:dyDescent="0.25">
      <c r="A33" s="2" t="s">
        <v>1843</v>
      </c>
      <c r="B33" s="24">
        <v>818.43</v>
      </c>
      <c r="C33" s="24">
        <v>831.87</v>
      </c>
      <c r="D33" s="24">
        <v>812.6</v>
      </c>
      <c r="E33" s="24">
        <v>829.92</v>
      </c>
      <c r="F33" s="24">
        <v>17107900</v>
      </c>
      <c r="G33" s="24">
        <v>10238411820</v>
      </c>
      <c r="H33" s="1">
        <v>32</v>
      </c>
      <c r="J33" s="10">
        <f t="shared" si="0"/>
        <v>1.4039074813973106E-2</v>
      </c>
      <c r="N33" s="1"/>
    </row>
    <row r="34" spans="1:14" x14ac:dyDescent="0.25">
      <c r="A34" s="2" t="s">
        <v>1842</v>
      </c>
      <c r="B34" s="24">
        <v>828.61</v>
      </c>
      <c r="C34" s="24">
        <v>853.52</v>
      </c>
      <c r="D34" s="24">
        <v>827.11</v>
      </c>
      <c r="E34" s="24">
        <v>832.58</v>
      </c>
      <c r="F34" s="24">
        <v>19668700</v>
      </c>
      <c r="G34" s="24">
        <v>10275202812</v>
      </c>
      <c r="H34" s="1">
        <v>33</v>
      </c>
      <c r="J34" s="10">
        <f t="shared" si="0"/>
        <v>4.7911562737597028E-3</v>
      </c>
      <c r="N34" s="1"/>
    </row>
    <row r="35" spans="1:14" x14ac:dyDescent="0.25">
      <c r="A35" s="2" t="s">
        <v>1841</v>
      </c>
      <c r="B35" s="24">
        <v>832.9</v>
      </c>
      <c r="C35" s="24">
        <v>844.72</v>
      </c>
      <c r="D35" s="24">
        <v>820.67</v>
      </c>
      <c r="E35" s="24">
        <v>825.37</v>
      </c>
      <c r="F35" s="24">
        <v>11300900</v>
      </c>
      <c r="G35" s="24">
        <v>10190038654</v>
      </c>
      <c r="H35" s="1">
        <v>34</v>
      </c>
      <c r="J35" s="10">
        <f t="shared" si="0"/>
        <v>-9.0407011646055618E-3</v>
      </c>
      <c r="N35" s="1"/>
    </row>
    <row r="36" spans="1:14" x14ac:dyDescent="0.25">
      <c r="A36" s="2" t="s">
        <v>1840</v>
      </c>
      <c r="B36" s="24">
        <v>824.08</v>
      </c>
      <c r="C36" s="24">
        <v>826.48</v>
      </c>
      <c r="D36" s="24">
        <v>807.22</v>
      </c>
      <c r="E36" s="24">
        <v>823.83</v>
      </c>
      <c r="F36" s="24">
        <v>13940100</v>
      </c>
      <c r="G36" s="24">
        <v>10174774202</v>
      </c>
      <c r="H36" s="1">
        <v>35</v>
      </c>
      <c r="J36" s="10">
        <f t="shared" si="0"/>
        <v>-3.0336860498980677E-4</v>
      </c>
      <c r="N36" s="1"/>
    </row>
    <row r="37" spans="1:14" x14ac:dyDescent="0.25">
      <c r="A37" s="2" t="s">
        <v>1839</v>
      </c>
      <c r="B37" s="24">
        <v>823.77</v>
      </c>
      <c r="C37" s="24">
        <v>840.17</v>
      </c>
      <c r="D37" s="24">
        <v>820.94</v>
      </c>
      <c r="E37" s="24">
        <v>827.96</v>
      </c>
      <c r="F37" s="24">
        <v>16609700</v>
      </c>
      <c r="G37" s="24">
        <v>10229342305</v>
      </c>
      <c r="H37" s="1">
        <v>36</v>
      </c>
      <c r="J37" s="10">
        <f t="shared" si="0"/>
        <v>5.0863711958435663E-3</v>
      </c>
      <c r="N37" s="1"/>
    </row>
    <row r="38" spans="1:14" x14ac:dyDescent="0.25">
      <c r="A38" s="2" t="s">
        <v>1838</v>
      </c>
      <c r="B38" s="24">
        <v>829.96</v>
      </c>
      <c r="C38" s="24">
        <v>837.32</v>
      </c>
      <c r="D38" s="24">
        <v>811.91</v>
      </c>
      <c r="E38" s="24">
        <v>811.91</v>
      </c>
      <c r="F38" s="24">
        <v>22395100</v>
      </c>
      <c r="G38" s="24">
        <v>10034436286</v>
      </c>
      <c r="H38" s="1">
        <v>37</v>
      </c>
      <c r="J38" s="10">
        <f t="shared" si="0"/>
        <v>-2.1748036049930197E-2</v>
      </c>
      <c r="N38" s="1"/>
    </row>
    <row r="39" spans="1:14" x14ac:dyDescent="0.25">
      <c r="A39" s="2" t="s">
        <v>1837</v>
      </c>
      <c r="B39" s="24">
        <v>815.59</v>
      </c>
      <c r="C39" s="24">
        <v>819.81</v>
      </c>
      <c r="D39" s="24">
        <v>770.59</v>
      </c>
      <c r="E39" s="24">
        <v>781.55</v>
      </c>
      <c r="F39" s="24">
        <v>50108700</v>
      </c>
      <c r="G39" s="24">
        <v>9662791119</v>
      </c>
      <c r="H39" s="1">
        <v>38</v>
      </c>
      <c r="J39" s="10">
        <f t="shared" si="0"/>
        <v>-4.1736656898686934E-2</v>
      </c>
      <c r="N39" s="1"/>
    </row>
    <row r="40" spans="1:14" x14ac:dyDescent="0.25">
      <c r="A40" s="2" t="s">
        <v>1836</v>
      </c>
      <c r="B40" s="24">
        <v>783.2</v>
      </c>
      <c r="C40" s="24">
        <v>783.2</v>
      </c>
      <c r="D40" s="24">
        <v>654.35</v>
      </c>
      <c r="E40" s="24">
        <v>712.4</v>
      </c>
      <c r="F40" s="24">
        <v>113643000</v>
      </c>
      <c r="G40" s="24">
        <v>8810607000</v>
      </c>
      <c r="H40" s="1">
        <v>39</v>
      </c>
      <c r="J40" s="10">
        <f t="shared" si="0"/>
        <v>-9.0398365679264639E-2</v>
      </c>
      <c r="N40" s="1"/>
    </row>
    <row r="41" spans="1:14" x14ac:dyDescent="0.25">
      <c r="A41" s="2" t="s">
        <v>1835</v>
      </c>
      <c r="B41" s="24">
        <v>699.57</v>
      </c>
      <c r="C41" s="24">
        <v>721.82</v>
      </c>
      <c r="D41" s="24">
        <v>661.87</v>
      </c>
      <c r="E41" s="24">
        <v>673.92</v>
      </c>
      <c r="F41" s="24">
        <v>38742600</v>
      </c>
      <c r="G41" s="24">
        <v>8337738240</v>
      </c>
      <c r="H41" s="1">
        <v>40</v>
      </c>
      <c r="J41" s="10">
        <f t="shared" si="0"/>
        <v>-3.6665380162099706E-2</v>
      </c>
      <c r="N41" s="1"/>
    </row>
    <row r="42" spans="1:14" x14ac:dyDescent="0.25">
      <c r="A42" s="2" t="s">
        <v>1834</v>
      </c>
      <c r="B42" s="24">
        <v>671.46</v>
      </c>
      <c r="C42" s="24">
        <v>712.27</v>
      </c>
      <c r="D42" s="24">
        <v>655.25</v>
      </c>
      <c r="E42" s="24">
        <v>682.9</v>
      </c>
      <c r="F42" s="24">
        <v>39311400</v>
      </c>
      <c r="G42" s="24">
        <v>8451228950</v>
      </c>
      <c r="H42" s="1">
        <v>41</v>
      </c>
      <c r="J42" s="10">
        <f t="shared" si="0"/>
        <v>1.7037500372322909E-2</v>
      </c>
      <c r="N42" s="1"/>
    </row>
    <row r="43" spans="1:14" x14ac:dyDescent="0.25">
      <c r="A43" s="2" t="s">
        <v>1833</v>
      </c>
      <c r="B43" s="24">
        <v>681.32</v>
      </c>
      <c r="C43" s="24">
        <v>703.71</v>
      </c>
      <c r="D43" s="24">
        <v>550.5</v>
      </c>
      <c r="E43" s="24">
        <v>681.03</v>
      </c>
      <c r="F43" s="24">
        <v>112758000</v>
      </c>
      <c r="G43" s="24">
        <v>8430742782</v>
      </c>
      <c r="H43" s="1">
        <v>42</v>
      </c>
      <c r="J43" s="10">
        <f t="shared" si="0"/>
        <v>-4.2564433746268608E-4</v>
      </c>
      <c r="N43" s="1"/>
    </row>
    <row r="44" spans="1:14" x14ac:dyDescent="0.25">
      <c r="A44" s="2" t="s">
        <v>1832</v>
      </c>
      <c r="B44" s="24">
        <v>683.5</v>
      </c>
      <c r="C44" s="24">
        <v>712.46</v>
      </c>
      <c r="D44" s="24">
        <v>636.66</v>
      </c>
      <c r="E44" s="24">
        <v>672.17</v>
      </c>
      <c r="F44" s="24">
        <v>72745200</v>
      </c>
      <c r="G44" s="24">
        <v>8323817195</v>
      </c>
      <c r="H44" s="1">
        <v>43</v>
      </c>
      <c r="J44" s="10">
        <f t="shared" si="0"/>
        <v>-1.6576444769568457E-2</v>
      </c>
      <c r="N44" s="1"/>
    </row>
    <row r="45" spans="1:14" x14ac:dyDescent="0.25">
      <c r="A45" s="2" t="s">
        <v>1831</v>
      </c>
      <c r="B45" s="24">
        <v>672.38</v>
      </c>
      <c r="C45" s="24">
        <v>672.9</v>
      </c>
      <c r="D45" s="24">
        <v>643.04</v>
      </c>
      <c r="E45" s="24">
        <v>651.72</v>
      </c>
      <c r="F45" s="24">
        <v>25367600</v>
      </c>
      <c r="G45" s="24">
        <v>8073458481</v>
      </c>
      <c r="H45" s="1">
        <v>44</v>
      </c>
      <c r="J45" s="10">
        <f t="shared" si="0"/>
        <v>-3.0726672417382979E-2</v>
      </c>
      <c r="N45" s="1"/>
    </row>
    <row r="46" spans="1:14" x14ac:dyDescent="0.25">
      <c r="A46" s="2" t="s">
        <v>1830</v>
      </c>
      <c r="B46" s="24">
        <v>651.08000000000004</v>
      </c>
      <c r="C46" s="24">
        <v>657.99</v>
      </c>
      <c r="D46" s="24">
        <v>601.91</v>
      </c>
      <c r="E46" s="24">
        <v>605.24</v>
      </c>
      <c r="F46" s="24">
        <v>38588100</v>
      </c>
      <c r="G46" s="24">
        <v>7500376176</v>
      </c>
      <c r="H46" s="1">
        <v>45</v>
      </c>
      <c r="J46" s="10">
        <f t="shared" si="0"/>
        <v>-7.0406094489156523E-2</v>
      </c>
      <c r="N46" s="1"/>
    </row>
    <row r="47" spans="1:14" x14ac:dyDescent="0.25">
      <c r="A47" s="2" t="s">
        <v>1825</v>
      </c>
      <c r="B47" s="24">
        <v>601.16999999999996</v>
      </c>
      <c r="C47" s="24">
        <v>691.72</v>
      </c>
      <c r="D47" s="24">
        <v>541.04</v>
      </c>
      <c r="E47" s="24">
        <v>661.99</v>
      </c>
      <c r="F47" s="24">
        <v>102506000</v>
      </c>
      <c r="G47" s="24">
        <v>8206805878</v>
      </c>
      <c r="H47" s="1">
        <v>46</v>
      </c>
      <c r="J47" s="10">
        <f t="shared" si="0"/>
        <v>0.10116938636325841</v>
      </c>
      <c r="N47" s="1"/>
    </row>
    <row r="48" spans="1:14" x14ac:dyDescent="0.25">
      <c r="A48" s="2" t="s">
        <v>1824</v>
      </c>
      <c r="B48" s="24">
        <v>660.9</v>
      </c>
      <c r="C48" s="24">
        <v>661.84</v>
      </c>
      <c r="D48" s="24">
        <v>632.84</v>
      </c>
      <c r="E48" s="24">
        <v>650.91999999999996</v>
      </c>
      <c r="F48" s="24">
        <v>26709200</v>
      </c>
      <c r="G48" s="24">
        <v>8072579656</v>
      </c>
      <c r="H48" s="1">
        <v>47</v>
      </c>
      <c r="J48" s="10">
        <f t="shared" si="0"/>
        <v>-1.5100620366167376E-2</v>
      </c>
      <c r="N48" s="1"/>
    </row>
    <row r="49" spans="1:14" x14ac:dyDescent="0.25">
      <c r="A49" s="2" t="s">
        <v>1823</v>
      </c>
      <c r="B49" s="24">
        <v>651.29999999999995</v>
      </c>
      <c r="C49" s="24">
        <v>665.1</v>
      </c>
      <c r="D49" s="24">
        <v>584.16999999999996</v>
      </c>
      <c r="E49" s="24">
        <v>616.63</v>
      </c>
      <c r="F49" s="24">
        <v>40061700</v>
      </c>
      <c r="G49" s="24">
        <v>7650358837</v>
      </c>
      <c r="H49" s="1">
        <v>48</v>
      </c>
      <c r="J49" s="10">
        <f t="shared" si="0"/>
        <v>-5.323199754337473E-2</v>
      </c>
      <c r="N49" s="1"/>
    </row>
    <row r="50" spans="1:14" x14ac:dyDescent="0.25">
      <c r="A50" s="2" t="s">
        <v>1822</v>
      </c>
      <c r="B50" s="24">
        <v>614.23</v>
      </c>
      <c r="C50" s="24">
        <v>656.95</v>
      </c>
      <c r="D50" s="24">
        <v>607.30999999999995</v>
      </c>
      <c r="E50" s="24">
        <v>626.27</v>
      </c>
      <c r="F50" s="24">
        <v>31948400</v>
      </c>
      <c r="G50" s="24">
        <v>7772386462</v>
      </c>
      <c r="H50" s="1">
        <v>49</v>
      </c>
      <c r="J50" s="10">
        <f t="shared" si="0"/>
        <v>1.9601777835664105E-2</v>
      </c>
      <c r="N50" s="1"/>
    </row>
    <row r="51" spans="1:14" x14ac:dyDescent="0.25">
      <c r="A51" s="2" t="s">
        <v>1821</v>
      </c>
      <c r="B51" s="24">
        <v>627.16</v>
      </c>
      <c r="C51" s="24">
        <v>645.76</v>
      </c>
      <c r="D51" s="24">
        <v>612.54</v>
      </c>
      <c r="E51" s="24">
        <v>626.6</v>
      </c>
      <c r="F51" s="24">
        <v>20015100</v>
      </c>
      <c r="G51" s="24">
        <v>7779035355</v>
      </c>
      <c r="H51" s="1">
        <v>50</v>
      </c>
      <c r="J51" s="10">
        <f t="shared" si="0"/>
        <v>-8.9291408890864441E-4</v>
      </c>
      <c r="N51" s="1"/>
    </row>
    <row r="52" spans="1:14" x14ac:dyDescent="0.25">
      <c r="A52" s="2" t="s">
        <v>1820</v>
      </c>
      <c r="B52" s="24">
        <v>625.97</v>
      </c>
      <c r="C52" s="24">
        <v>631.77</v>
      </c>
      <c r="D52" s="24">
        <v>618.70000000000005</v>
      </c>
      <c r="E52" s="24">
        <v>623.03</v>
      </c>
      <c r="F52" s="24">
        <v>13897800</v>
      </c>
      <c r="G52" s="24">
        <v>7737830115</v>
      </c>
      <c r="H52" s="1">
        <v>51</v>
      </c>
      <c r="J52" s="10">
        <f t="shared" si="0"/>
        <v>-4.6967107049859487E-3</v>
      </c>
      <c r="N52" s="1"/>
    </row>
    <row r="53" spans="1:14" x14ac:dyDescent="0.25">
      <c r="A53" s="2" t="s">
        <v>1819</v>
      </c>
      <c r="B53" s="24">
        <v>623.09</v>
      </c>
      <c r="C53" s="24">
        <v>627.73</v>
      </c>
      <c r="D53" s="24">
        <v>556.14</v>
      </c>
      <c r="E53" s="24">
        <v>556.14</v>
      </c>
      <c r="F53" s="24">
        <v>46905000</v>
      </c>
      <c r="G53" s="24">
        <v>6909538974</v>
      </c>
      <c r="H53" s="1">
        <v>52</v>
      </c>
      <c r="J53" s="10">
        <f t="shared" si="0"/>
        <v>-0.10744836219486759</v>
      </c>
      <c r="N53" s="1"/>
    </row>
    <row r="54" spans="1:14" x14ac:dyDescent="0.25">
      <c r="A54" s="2" t="s">
        <v>1818</v>
      </c>
      <c r="B54" s="24">
        <v>556.88</v>
      </c>
      <c r="C54" s="24">
        <v>582.96</v>
      </c>
      <c r="D54" s="24">
        <v>530.47</v>
      </c>
      <c r="E54" s="24">
        <v>574.16</v>
      </c>
      <c r="F54" s="24">
        <v>47308100</v>
      </c>
      <c r="G54" s="24">
        <v>7135603064</v>
      </c>
      <c r="H54" s="1">
        <v>53</v>
      </c>
      <c r="J54" s="10">
        <f t="shared" si="0"/>
        <v>3.1030024421778431E-2</v>
      </c>
      <c r="N54" s="1"/>
    </row>
    <row r="55" spans="1:14" x14ac:dyDescent="0.25">
      <c r="A55" s="2" t="s">
        <v>1817</v>
      </c>
      <c r="B55" s="24">
        <v>574.24</v>
      </c>
      <c r="C55" s="24">
        <v>614.48</v>
      </c>
      <c r="D55" s="24">
        <v>558.58000000000004</v>
      </c>
      <c r="E55" s="24">
        <v>605.41999999999996</v>
      </c>
      <c r="F55" s="24">
        <v>31254000</v>
      </c>
      <c r="G55" s="24">
        <v>7526808473</v>
      </c>
      <c r="H55" s="1">
        <v>54</v>
      </c>
      <c r="J55" s="10">
        <f t="shared" si="0"/>
        <v>5.4297854555586424E-2</v>
      </c>
      <c r="N55" s="1"/>
    </row>
    <row r="56" spans="1:14" x14ac:dyDescent="0.25">
      <c r="A56" s="2" t="s">
        <v>1816</v>
      </c>
      <c r="B56" s="24">
        <v>606.47</v>
      </c>
      <c r="C56" s="24">
        <v>639.91</v>
      </c>
      <c r="D56" s="24">
        <v>599.70000000000005</v>
      </c>
      <c r="E56" s="24">
        <v>605.82000000000005</v>
      </c>
      <c r="F56" s="24">
        <v>31434400</v>
      </c>
      <c r="G56" s="24">
        <v>7534325867</v>
      </c>
      <c r="H56" s="1">
        <v>55</v>
      </c>
      <c r="J56" s="10">
        <f t="shared" si="0"/>
        <v>-1.0717760153016263E-3</v>
      </c>
      <c r="N56" s="1"/>
    </row>
    <row r="57" spans="1:14" x14ac:dyDescent="0.25">
      <c r="A57" s="2" t="s">
        <v>1815</v>
      </c>
      <c r="B57" s="24">
        <v>606.04</v>
      </c>
      <c r="C57" s="24">
        <v>607.61</v>
      </c>
      <c r="D57" s="24">
        <v>538.70000000000005</v>
      </c>
      <c r="E57" s="24">
        <v>546.32000000000005</v>
      </c>
      <c r="F57" s="24">
        <v>57893900</v>
      </c>
      <c r="G57" s="24">
        <v>6796971990</v>
      </c>
      <c r="H57" s="1">
        <v>56</v>
      </c>
      <c r="J57" s="10">
        <f t="shared" si="0"/>
        <v>-9.8541350405913664E-2</v>
      </c>
      <c r="N57" s="1"/>
    </row>
    <row r="58" spans="1:14" x14ac:dyDescent="0.25">
      <c r="A58" s="2" t="s">
        <v>1814</v>
      </c>
      <c r="B58" s="24">
        <v>540.24</v>
      </c>
      <c r="C58" s="24">
        <v>541.38</v>
      </c>
      <c r="D58" s="24">
        <v>420.41</v>
      </c>
      <c r="E58" s="24">
        <v>538.71</v>
      </c>
      <c r="F58" s="24">
        <v>126314000</v>
      </c>
      <c r="G58" s="24">
        <v>6704461434</v>
      </c>
      <c r="H58" s="1">
        <v>57</v>
      </c>
      <c r="J58" s="10">
        <f t="shared" si="0"/>
        <v>-2.8320746334961735E-3</v>
      </c>
      <c r="N58" s="1"/>
    </row>
    <row r="59" spans="1:14" x14ac:dyDescent="0.25">
      <c r="A59" s="2" t="s">
        <v>1813</v>
      </c>
      <c r="B59" s="24">
        <v>537.04</v>
      </c>
      <c r="C59" s="24">
        <v>603.79999999999995</v>
      </c>
      <c r="D59" s="24">
        <v>532.58000000000004</v>
      </c>
      <c r="E59" s="24">
        <v>582.69000000000005</v>
      </c>
      <c r="F59" s="24">
        <v>64642700</v>
      </c>
      <c r="G59" s="24">
        <v>7254505067</v>
      </c>
      <c r="H59" s="1">
        <v>58</v>
      </c>
      <c r="J59" s="10">
        <f t="shared" si="0"/>
        <v>8.5002979293907516E-2</v>
      </c>
      <c r="N59" s="1"/>
    </row>
    <row r="60" spans="1:14" x14ac:dyDescent="0.25">
      <c r="A60" s="2" t="s">
        <v>1812</v>
      </c>
      <c r="B60" s="24">
        <v>581.65</v>
      </c>
      <c r="C60" s="24">
        <v>594.04999999999995</v>
      </c>
      <c r="D60" s="24">
        <v>566.62</v>
      </c>
      <c r="E60" s="24">
        <v>578.77</v>
      </c>
      <c r="F60" s="24">
        <v>25540800</v>
      </c>
      <c r="G60" s="24">
        <v>7208406719</v>
      </c>
      <c r="H60" s="1">
        <v>59</v>
      </c>
      <c r="J60" s="10">
        <f t="shared" si="0"/>
        <v>-4.9514312731023732E-3</v>
      </c>
      <c r="N60" s="1"/>
    </row>
    <row r="61" spans="1:14" x14ac:dyDescent="0.25">
      <c r="A61" s="2" t="s">
        <v>1811</v>
      </c>
      <c r="B61" s="24">
        <v>579.70000000000005</v>
      </c>
      <c r="C61" s="24">
        <v>584.14</v>
      </c>
      <c r="D61" s="24">
        <v>545.16999999999996</v>
      </c>
      <c r="E61" s="24">
        <v>549.26</v>
      </c>
      <c r="F61" s="24">
        <v>28076100</v>
      </c>
      <c r="G61" s="24">
        <v>6843353924</v>
      </c>
      <c r="H61" s="1">
        <v>60</v>
      </c>
      <c r="J61" s="10">
        <f t="shared" si="0"/>
        <v>-5.2509918923581256E-2</v>
      </c>
      <c r="N61" s="1"/>
    </row>
    <row r="62" spans="1:14" x14ac:dyDescent="0.25">
      <c r="A62" s="2" t="s">
        <v>1810</v>
      </c>
      <c r="B62" s="24">
        <v>549.91999999999996</v>
      </c>
      <c r="C62" s="24">
        <v>573.38</v>
      </c>
      <c r="D62" s="24">
        <v>539.29</v>
      </c>
      <c r="E62" s="24">
        <v>565.61</v>
      </c>
      <c r="F62" s="24">
        <v>18668100</v>
      </c>
      <c r="G62" s="24">
        <v>7049084308</v>
      </c>
      <c r="H62" s="1">
        <v>61</v>
      </c>
      <c r="J62" s="10">
        <f t="shared" si="0"/>
        <v>2.8531422752400452E-2</v>
      </c>
      <c r="N62" s="1"/>
    </row>
    <row r="63" spans="1:14" x14ac:dyDescent="0.25">
      <c r="A63" s="2" t="s">
        <v>1809</v>
      </c>
      <c r="B63" s="24">
        <v>567.23</v>
      </c>
      <c r="C63" s="24">
        <v>570.48</v>
      </c>
      <c r="D63" s="24">
        <v>553.27</v>
      </c>
      <c r="E63" s="24">
        <v>559.79</v>
      </c>
      <c r="F63" s="24">
        <v>7950760</v>
      </c>
      <c r="G63" s="24">
        <v>6978524072</v>
      </c>
      <c r="H63" s="1">
        <v>62</v>
      </c>
      <c r="J63" s="10">
        <f t="shared" si="0"/>
        <v>-1.3116372547291318E-2</v>
      </c>
      <c r="N63" s="1"/>
    </row>
    <row r="64" spans="1:14" x14ac:dyDescent="0.25">
      <c r="A64" s="2" t="s">
        <v>1808</v>
      </c>
      <c r="B64" s="24">
        <v>562.55999999999995</v>
      </c>
      <c r="C64" s="24">
        <v>702.91</v>
      </c>
      <c r="D64" s="24">
        <v>560.52</v>
      </c>
      <c r="E64" s="24">
        <v>667.76</v>
      </c>
      <c r="F64" s="24">
        <v>96056896</v>
      </c>
      <c r="G64" s="24">
        <v>8326933812</v>
      </c>
      <c r="H64" s="1">
        <v>63</v>
      </c>
      <c r="J64" s="10">
        <f t="shared" si="0"/>
        <v>0.18700227531285563</v>
      </c>
      <c r="N64" s="1"/>
    </row>
    <row r="65" spans="1:14" x14ac:dyDescent="0.25">
      <c r="A65" s="2" t="s">
        <v>1807</v>
      </c>
      <c r="B65" s="24">
        <v>668.24</v>
      </c>
      <c r="C65" s="24">
        <v>696.22</v>
      </c>
      <c r="D65" s="24">
        <v>655.68</v>
      </c>
      <c r="E65" s="24">
        <v>666.78</v>
      </c>
      <c r="F65" s="24">
        <v>55344600</v>
      </c>
      <c r="G65" s="24">
        <v>8317230356</v>
      </c>
      <c r="H65" s="1">
        <v>64</v>
      </c>
      <c r="J65" s="10">
        <f t="shared" si="0"/>
        <v>-2.1848437687059085E-3</v>
      </c>
      <c r="N65" s="1"/>
    </row>
    <row r="66" spans="1:14" x14ac:dyDescent="0.25">
      <c r="A66" s="2" t="s">
        <v>1806</v>
      </c>
      <c r="B66" s="24">
        <v>666.24</v>
      </c>
      <c r="C66" s="24">
        <v>674.28</v>
      </c>
      <c r="D66" s="24">
        <v>646.28</v>
      </c>
      <c r="E66" s="24">
        <v>665.51</v>
      </c>
      <c r="F66" s="24">
        <v>22461900</v>
      </c>
      <c r="G66" s="24">
        <v>8304000852</v>
      </c>
      <c r="H66" s="1">
        <v>65</v>
      </c>
      <c r="J66" s="10">
        <f t="shared" si="0"/>
        <v>-1.0957012487992589E-3</v>
      </c>
      <c r="N66" s="1"/>
    </row>
    <row r="67" spans="1:14" x14ac:dyDescent="0.25">
      <c r="A67" s="2" t="s">
        <v>1805</v>
      </c>
      <c r="B67" s="24">
        <v>664.52</v>
      </c>
      <c r="C67" s="24">
        <v>669.77</v>
      </c>
      <c r="D67" s="24">
        <v>649.79</v>
      </c>
      <c r="E67" s="24">
        <v>663.86</v>
      </c>
      <c r="F67" s="24">
        <v>16068100</v>
      </c>
      <c r="G67" s="24">
        <v>8286267327</v>
      </c>
      <c r="H67" s="1">
        <v>66</v>
      </c>
      <c r="J67" s="10">
        <f t="shared" si="0"/>
        <v>-9.9319809787511018E-4</v>
      </c>
      <c r="N67" s="1"/>
    </row>
    <row r="68" spans="1:14" x14ac:dyDescent="0.25">
      <c r="A68" s="2" t="s">
        <v>1804</v>
      </c>
      <c r="B68" s="24">
        <v>664.31</v>
      </c>
      <c r="C68" s="24">
        <v>665.34</v>
      </c>
      <c r="D68" s="24">
        <v>616.35</v>
      </c>
      <c r="E68" s="24">
        <v>629.15</v>
      </c>
      <c r="F68" s="24">
        <v>34150800</v>
      </c>
      <c r="G68" s="24">
        <v>7855629815</v>
      </c>
      <c r="H68" s="1">
        <v>67</v>
      </c>
      <c r="J68" s="10">
        <f t="shared" ref="J68:J131" si="1">(E68-B68)/B68</f>
        <v>-5.2927097288916272E-2</v>
      </c>
      <c r="N68" s="1"/>
    </row>
    <row r="69" spans="1:14" x14ac:dyDescent="0.25">
      <c r="A69" s="2" t="s">
        <v>1803</v>
      </c>
      <c r="B69" s="24">
        <v>629.66</v>
      </c>
      <c r="C69" s="24">
        <v>635.14</v>
      </c>
      <c r="D69" s="24">
        <v>604.46</v>
      </c>
      <c r="E69" s="24">
        <v>617.45000000000005</v>
      </c>
      <c r="F69" s="24">
        <v>18654200</v>
      </c>
      <c r="G69" s="24">
        <v>7712151171</v>
      </c>
      <c r="H69" s="1">
        <v>68</v>
      </c>
      <c r="J69" s="10">
        <f t="shared" si="1"/>
        <v>-1.9391417590445516E-2</v>
      </c>
      <c r="N69" s="1"/>
    </row>
    <row r="70" spans="1:14" x14ac:dyDescent="0.25">
      <c r="A70" s="2" t="s">
        <v>1802</v>
      </c>
      <c r="B70" s="24">
        <v>616.30999999999995</v>
      </c>
      <c r="C70" s="24">
        <v>643.95000000000005</v>
      </c>
      <c r="D70" s="24">
        <v>612.35</v>
      </c>
      <c r="E70" s="24">
        <v>636.96</v>
      </c>
      <c r="F70" s="24">
        <v>15396500</v>
      </c>
      <c r="G70" s="24">
        <v>7958687808</v>
      </c>
      <c r="H70" s="1">
        <v>69</v>
      </c>
      <c r="J70" s="10">
        <f t="shared" si="1"/>
        <v>3.3505865554672311E-2</v>
      </c>
      <c r="N70" s="1"/>
    </row>
    <row r="71" spans="1:14" x14ac:dyDescent="0.25">
      <c r="A71" s="2" t="s">
        <v>1801</v>
      </c>
      <c r="B71" s="24">
        <v>636.33000000000004</v>
      </c>
      <c r="C71" s="24">
        <v>644.76</v>
      </c>
      <c r="D71" s="24">
        <v>615.02</v>
      </c>
      <c r="E71" s="24">
        <v>627.79</v>
      </c>
      <c r="F71" s="24">
        <v>20639800</v>
      </c>
      <c r="G71" s="24">
        <v>7846433315</v>
      </c>
      <c r="H71" s="1">
        <v>70</v>
      </c>
      <c r="J71" s="10">
        <f t="shared" si="1"/>
        <v>-1.3420709380353082E-2</v>
      </c>
      <c r="N71" s="1"/>
    </row>
    <row r="72" spans="1:14" x14ac:dyDescent="0.25">
      <c r="A72" s="2" t="s">
        <v>1800</v>
      </c>
      <c r="B72" s="24">
        <v>627.95000000000005</v>
      </c>
      <c r="C72" s="24">
        <v>638.41999999999996</v>
      </c>
      <c r="D72" s="24">
        <v>618.84</v>
      </c>
      <c r="E72" s="24">
        <v>634.11</v>
      </c>
      <c r="F72" s="24">
        <v>11732500</v>
      </c>
      <c r="G72" s="24">
        <v>7928102950</v>
      </c>
      <c r="H72" s="1">
        <v>71</v>
      </c>
      <c r="J72" s="10">
        <f t="shared" si="1"/>
        <v>9.8096982243808702E-3</v>
      </c>
      <c r="N72" s="1"/>
    </row>
    <row r="73" spans="1:14" x14ac:dyDescent="0.25">
      <c r="A73" s="2" t="s">
        <v>1799</v>
      </c>
      <c r="B73" s="24">
        <v>631.91</v>
      </c>
      <c r="C73" s="24">
        <v>648.03</v>
      </c>
      <c r="D73" s="24">
        <v>629.51</v>
      </c>
      <c r="E73" s="24">
        <v>632.1</v>
      </c>
      <c r="F73" s="24">
        <v>18621200</v>
      </c>
      <c r="G73" s="24">
        <v>7905832725</v>
      </c>
      <c r="H73" s="1">
        <v>72</v>
      </c>
      <c r="J73" s="10">
        <f t="shared" si="1"/>
        <v>3.0067572913872951E-4</v>
      </c>
      <c r="N73" s="1"/>
    </row>
    <row r="74" spans="1:14" x14ac:dyDescent="0.25">
      <c r="A74" s="2" t="s">
        <v>1798</v>
      </c>
      <c r="B74" s="24">
        <v>633.62</v>
      </c>
      <c r="C74" s="24">
        <v>644.20000000000005</v>
      </c>
      <c r="D74" s="24">
        <v>630.85</v>
      </c>
      <c r="E74" s="24">
        <v>638.14</v>
      </c>
      <c r="F74" s="24">
        <v>11634900</v>
      </c>
      <c r="G74" s="24">
        <v>7983960982</v>
      </c>
      <c r="H74" s="1">
        <v>73</v>
      </c>
      <c r="J74" s="10">
        <f t="shared" si="1"/>
        <v>7.1336132066538013E-3</v>
      </c>
      <c r="N74" s="1"/>
    </row>
    <row r="75" spans="1:14" x14ac:dyDescent="0.25">
      <c r="A75" s="2" t="s">
        <v>1797</v>
      </c>
      <c r="B75" s="24">
        <v>638.14</v>
      </c>
      <c r="C75" s="24">
        <v>639.53</v>
      </c>
      <c r="D75" s="24">
        <v>627.21</v>
      </c>
      <c r="E75" s="24">
        <v>628.79999999999995</v>
      </c>
      <c r="F75" s="24">
        <v>11913800</v>
      </c>
      <c r="G75" s="24">
        <v>7869180480</v>
      </c>
      <c r="H75" s="1">
        <v>74</v>
      </c>
      <c r="J75" s="10">
        <f t="shared" si="1"/>
        <v>-1.4636286708245889E-2</v>
      </c>
      <c r="N75" s="1"/>
    </row>
    <row r="76" spans="1:14" x14ac:dyDescent="0.25">
      <c r="A76" s="2" t="s">
        <v>1796</v>
      </c>
      <c r="B76" s="24">
        <v>629.37</v>
      </c>
      <c r="C76" s="24">
        <v>639.14</v>
      </c>
      <c r="D76" s="24">
        <v>627.29999999999995</v>
      </c>
      <c r="E76" s="24">
        <v>636.12</v>
      </c>
      <c r="F76" s="24">
        <v>4342080</v>
      </c>
      <c r="G76" s="24">
        <v>7963443153</v>
      </c>
      <c r="H76" s="1">
        <v>75</v>
      </c>
      <c r="J76" s="10">
        <f t="shared" si="1"/>
        <v>1.0725010725010725E-2</v>
      </c>
      <c r="N76" s="1"/>
    </row>
    <row r="77" spans="1:14" x14ac:dyDescent="0.25">
      <c r="A77" s="2" t="s">
        <v>1795</v>
      </c>
      <c r="B77" s="24">
        <v>636.5</v>
      </c>
      <c r="C77" s="24">
        <v>637.52</v>
      </c>
      <c r="D77" s="24">
        <v>628.11</v>
      </c>
      <c r="E77" s="24">
        <v>631.11</v>
      </c>
      <c r="F77" s="24">
        <v>5277290</v>
      </c>
      <c r="G77" s="24">
        <v>7903422086</v>
      </c>
      <c r="H77" s="1">
        <v>76</v>
      </c>
      <c r="J77" s="10">
        <f t="shared" si="1"/>
        <v>-8.4681853888452265E-3</v>
      </c>
      <c r="N77" s="1"/>
    </row>
    <row r="78" spans="1:14" x14ac:dyDescent="0.25">
      <c r="A78" s="2" t="s">
        <v>1794</v>
      </c>
      <c r="B78" s="24">
        <v>630.91999999999996</v>
      </c>
      <c r="C78" s="24">
        <v>632.67999999999995</v>
      </c>
      <c r="D78" s="24">
        <v>616.85</v>
      </c>
      <c r="E78" s="24">
        <v>622.37</v>
      </c>
      <c r="F78" s="24">
        <v>14648200</v>
      </c>
      <c r="G78" s="24">
        <v>7796513249</v>
      </c>
      <c r="H78" s="1">
        <v>77</v>
      </c>
      <c r="J78" s="10">
        <f t="shared" si="1"/>
        <v>-1.3551638876561141E-2</v>
      </c>
      <c r="N78" s="1"/>
    </row>
    <row r="79" spans="1:14" x14ac:dyDescent="0.25">
      <c r="A79" s="2" t="s">
        <v>1793</v>
      </c>
      <c r="B79" s="24">
        <v>621.84</v>
      </c>
      <c r="C79" s="24">
        <v>622.39</v>
      </c>
      <c r="D79" s="24">
        <v>603.79999999999995</v>
      </c>
      <c r="E79" s="24">
        <v>614.83000000000004</v>
      </c>
      <c r="F79" s="24">
        <v>24011500</v>
      </c>
      <c r="G79" s="24">
        <v>7704183118</v>
      </c>
      <c r="H79" s="1">
        <v>78</v>
      </c>
      <c r="J79" s="10">
        <f t="shared" si="1"/>
        <v>-1.1272996269136741E-2</v>
      </c>
      <c r="N79" s="1"/>
    </row>
    <row r="80" spans="1:14" x14ac:dyDescent="0.25">
      <c r="A80" s="2" t="s">
        <v>1792</v>
      </c>
      <c r="B80" s="24">
        <v>613.9</v>
      </c>
      <c r="C80" s="24">
        <v>622</v>
      </c>
      <c r="D80" s="24">
        <v>609.1</v>
      </c>
      <c r="E80" s="24">
        <v>609.89</v>
      </c>
      <c r="F80" s="24">
        <v>14228900</v>
      </c>
      <c r="G80" s="24">
        <v>7644702125</v>
      </c>
      <c r="H80" s="1">
        <v>79</v>
      </c>
      <c r="J80" s="10">
        <f t="shared" si="1"/>
        <v>-6.5320084704349095E-3</v>
      </c>
      <c r="N80" s="1"/>
    </row>
    <row r="81" spans="1:14" x14ac:dyDescent="0.25">
      <c r="A81" s="2" t="s">
        <v>1791</v>
      </c>
      <c r="B81" s="24">
        <v>609.74</v>
      </c>
      <c r="C81" s="24">
        <v>609.74</v>
      </c>
      <c r="D81" s="24">
        <v>587.49</v>
      </c>
      <c r="E81" s="24">
        <v>588.77</v>
      </c>
      <c r="F81" s="24">
        <v>20572900</v>
      </c>
      <c r="G81" s="24">
        <v>7382675346</v>
      </c>
      <c r="H81" s="1">
        <v>80</v>
      </c>
      <c r="J81" s="10">
        <f t="shared" si="1"/>
        <v>-3.4391707941089686E-2</v>
      </c>
      <c r="N81" s="1"/>
    </row>
    <row r="82" spans="1:14" x14ac:dyDescent="0.25">
      <c r="A82" s="2" t="s">
        <v>1790</v>
      </c>
      <c r="B82" s="24">
        <v>588.29</v>
      </c>
      <c r="C82" s="24">
        <v>604.59</v>
      </c>
      <c r="D82" s="24">
        <v>561.80999999999995</v>
      </c>
      <c r="E82" s="24">
        <v>571.49</v>
      </c>
      <c r="F82" s="24">
        <v>38414100</v>
      </c>
      <c r="G82" s="24">
        <v>7168656262</v>
      </c>
      <c r="H82" s="1">
        <v>81</v>
      </c>
      <c r="J82" s="10">
        <f t="shared" si="1"/>
        <v>-2.8557344166992394E-2</v>
      </c>
      <c r="N82" s="1"/>
    </row>
    <row r="83" spans="1:14" x14ac:dyDescent="0.25">
      <c r="A83" s="2" t="s">
        <v>1789</v>
      </c>
      <c r="B83" s="24">
        <v>571.17999999999995</v>
      </c>
      <c r="C83" s="24">
        <v>572.54999999999995</v>
      </c>
      <c r="D83" s="24">
        <v>554.39</v>
      </c>
      <c r="E83" s="24">
        <v>565.04</v>
      </c>
      <c r="F83" s="24">
        <v>17360700</v>
      </c>
      <c r="G83" s="24">
        <v>7090150172</v>
      </c>
      <c r="H83" s="1">
        <v>82</v>
      </c>
      <c r="J83" s="10">
        <f t="shared" si="1"/>
        <v>-1.0749676109107438E-2</v>
      </c>
      <c r="N83" s="1"/>
    </row>
    <row r="84" spans="1:14" x14ac:dyDescent="0.25">
      <c r="A84" s="2" t="s">
        <v>1788</v>
      </c>
      <c r="B84" s="24">
        <v>565.76</v>
      </c>
      <c r="C84" s="24">
        <v>570.24</v>
      </c>
      <c r="D84" s="24">
        <v>560.88</v>
      </c>
      <c r="E84" s="24">
        <v>561.27</v>
      </c>
      <c r="F84" s="24">
        <v>9288400</v>
      </c>
      <c r="G84" s="24">
        <v>7045871925</v>
      </c>
      <c r="H84" s="1">
        <v>83</v>
      </c>
      <c r="J84" s="10">
        <f t="shared" si="1"/>
        <v>-7.9362273755656278E-3</v>
      </c>
      <c r="N84" s="1"/>
    </row>
    <row r="85" spans="1:14" x14ac:dyDescent="0.25">
      <c r="A85" s="2" t="s">
        <v>1787</v>
      </c>
      <c r="B85" s="24">
        <v>562.51</v>
      </c>
      <c r="C85" s="24">
        <v>586.55999999999995</v>
      </c>
      <c r="D85" s="24">
        <v>551.77</v>
      </c>
      <c r="E85" s="24">
        <v>583.41</v>
      </c>
      <c r="F85" s="24">
        <v>22706900</v>
      </c>
      <c r="G85" s="24">
        <v>7326517067</v>
      </c>
      <c r="H85" s="1">
        <v>84</v>
      </c>
      <c r="J85" s="10">
        <f t="shared" si="1"/>
        <v>3.7154895024088419E-2</v>
      </c>
      <c r="N85" s="1"/>
    </row>
    <row r="86" spans="1:14" x14ac:dyDescent="0.25">
      <c r="A86" s="2" t="s">
        <v>1786</v>
      </c>
      <c r="B86" s="24">
        <v>585.03</v>
      </c>
      <c r="C86" s="24">
        <v>585.44000000000005</v>
      </c>
      <c r="D86" s="24">
        <v>572.6</v>
      </c>
      <c r="E86" s="24">
        <v>583.91999999999996</v>
      </c>
      <c r="F86" s="24">
        <v>14020100</v>
      </c>
      <c r="G86" s="24">
        <v>7335179952</v>
      </c>
      <c r="H86" s="1">
        <v>85</v>
      </c>
      <c r="J86" s="10">
        <f t="shared" si="1"/>
        <v>-1.8973385980206377E-3</v>
      </c>
      <c r="N86" s="1"/>
    </row>
    <row r="87" spans="1:14" x14ac:dyDescent="0.25">
      <c r="A87" s="2" t="s">
        <v>1785</v>
      </c>
      <c r="B87" s="24">
        <v>583.48</v>
      </c>
      <c r="C87" s="24">
        <v>590.03</v>
      </c>
      <c r="D87" s="24">
        <v>570.96</v>
      </c>
      <c r="E87" s="24">
        <v>580.83000000000004</v>
      </c>
      <c r="F87" s="24">
        <v>16401100</v>
      </c>
      <c r="G87" s="24">
        <v>7298672082</v>
      </c>
      <c r="H87" s="1">
        <v>86</v>
      </c>
      <c r="J87" s="10">
        <f t="shared" si="1"/>
        <v>-4.5417152258860234E-3</v>
      </c>
      <c r="N87" s="1"/>
    </row>
    <row r="88" spans="1:14" x14ac:dyDescent="0.25">
      <c r="A88" s="2" t="s">
        <v>1784</v>
      </c>
      <c r="B88" s="24">
        <v>580.26</v>
      </c>
      <c r="C88" s="24">
        <v>580.55999999999995</v>
      </c>
      <c r="D88" s="24">
        <v>471.24</v>
      </c>
      <c r="E88" s="24">
        <v>471.24</v>
      </c>
      <c r="F88" s="24">
        <v>62225400</v>
      </c>
      <c r="G88" s="24">
        <v>5923615602</v>
      </c>
      <c r="H88" s="1">
        <v>87</v>
      </c>
      <c r="J88" s="10">
        <f t="shared" si="1"/>
        <v>-0.18788129459207939</v>
      </c>
      <c r="N88" s="1"/>
    </row>
    <row r="89" spans="1:14" x14ac:dyDescent="0.25">
      <c r="A89" s="2" t="s">
        <v>1783</v>
      </c>
      <c r="B89" s="24">
        <v>477.14</v>
      </c>
      <c r="C89" s="24">
        <v>526.02</v>
      </c>
      <c r="D89" s="24">
        <v>473.23</v>
      </c>
      <c r="E89" s="24">
        <v>495.67</v>
      </c>
      <c r="F89" s="24">
        <v>58828300</v>
      </c>
      <c r="G89" s="24">
        <v>6232801684</v>
      </c>
      <c r="H89" s="1">
        <v>88</v>
      </c>
      <c r="J89" s="10">
        <f t="shared" si="1"/>
        <v>3.8835561889592217E-2</v>
      </c>
      <c r="N89" s="1"/>
    </row>
    <row r="90" spans="1:14" x14ac:dyDescent="0.25">
      <c r="A90" s="2" t="s">
        <v>1782</v>
      </c>
      <c r="B90" s="24">
        <v>501.71</v>
      </c>
      <c r="C90" s="24">
        <v>504.86</v>
      </c>
      <c r="D90" s="24">
        <v>489.73</v>
      </c>
      <c r="E90" s="24">
        <v>491.17</v>
      </c>
      <c r="F90" s="24">
        <v>11147100</v>
      </c>
      <c r="G90" s="24">
        <v>6178428029</v>
      </c>
      <c r="H90" s="1">
        <v>89</v>
      </c>
      <c r="J90" s="10">
        <f t="shared" si="1"/>
        <v>-2.1008152119750382E-2</v>
      </c>
      <c r="N90" s="1"/>
    </row>
    <row r="91" spans="1:14" x14ac:dyDescent="0.25">
      <c r="A91" s="2" t="s">
        <v>1781</v>
      </c>
      <c r="B91" s="24">
        <v>492.37</v>
      </c>
      <c r="C91" s="24">
        <v>492.37</v>
      </c>
      <c r="D91" s="24">
        <v>444.18</v>
      </c>
      <c r="E91" s="24">
        <v>460.27</v>
      </c>
      <c r="F91" s="24">
        <v>42958300</v>
      </c>
      <c r="G91" s="24">
        <v>5791419543</v>
      </c>
      <c r="H91" s="1">
        <v>90</v>
      </c>
      <c r="J91" s="10">
        <f t="shared" si="1"/>
        <v>-6.5194873773788048E-2</v>
      </c>
      <c r="N91" s="1"/>
    </row>
    <row r="92" spans="1:14" x14ac:dyDescent="0.25">
      <c r="A92" s="2" t="s">
        <v>1780</v>
      </c>
      <c r="B92" s="24">
        <v>462.3</v>
      </c>
      <c r="C92" s="24">
        <v>483.02</v>
      </c>
      <c r="D92" s="24">
        <v>443.36</v>
      </c>
      <c r="E92" s="24">
        <v>457</v>
      </c>
      <c r="F92" s="24">
        <v>28254000</v>
      </c>
      <c r="G92" s="24">
        <v>5752294437</v>
      </c>
      <c r="H92" s="1">
        <v>91</v>
      </c>
      <c r="J92" s="10">
        <f t="shared" si="1"/>
        <v>-1.1464417045208763E-2</v>
      </c>
      <c r="N92" s="1"/>
    </row>
    <row r="93" spans="1:14" x14ac:dyDescent="0.25">
      <c r="A93" s="2" t="s">
        <v>1779</v>
      </c>
      <c r="B93" s="24">
        <v>457</v>
      </c>
      <c r="C93" s="24">
        <v>495.34</v>
      </c>
      <c r="D93" s="24">
        <v>457</v>
      </c>
      <c r="E93" s="24">
        <v>478.38</v>
      </c>
      <c r="F93" s="24">
        <v>35685800</v>
      </c>
      <c r="G93" s="24">
        <v>6023351178</v>
      </c>
      <c r="H93" s="1">
        <v>92</v>
      </c>
      <c r="J93" s="10">
        <f t="shared" si="1"/>
        <v>4.6783369803063447E-2</v>
      </c>
      <c r="N93" s="1"/>
    </row>
    <row r="94" spans="1:14" x14ac:dyDescent="0.25">
      <c r="A94" s="2" t="s">
        <v>1778</v>
      </c>
      <c r="B94" s="24">
        <v>479.14</v>
      </c>
      <c r="C94" s="24">
        <v>495.05</v>
      </c>
      <c r="D94" s="24">
        <v>431.27</v>
      </c>
      <c r="E94" s="24">
        <v>437.14</v>
      </c>
      <c r="F94" s="24">
        <v>49647600</v>
      </c>
      <c r="G94" s="24">
        <v>5506313797</v>
      </c>
      <c r="H94" s="1">
        <v>93</v>
      </c>
      <c r="J94" s="10">
        <f t="shared" si="1"/>
        <v>-8.7657052218558254E-2</v>
      </c>
      <c r="N94" s="1"/>
    </row>
    <row r="95" spans="1:14" x14ac:dyDescent="0.25">
      <c r="A95" s="2" t="s">
        <v>1777</v>
      </c>
      <c r="B95" s="24">
        <v>436.44</v>
      </c>
      <c r="C95" s="24">
        <v>449.57</v>
      </c>
      <c r="D95" s="24">
        <v>414.89</v>
      </c>
      <c r="E95" s="24">
        <v>444.72</v>
      </c>
      <c r="F95" s="24">
        <v>40765500</v>
      </c>
      <c r="G95" s="24">
        <v>5604036051</v>
      </c>
      <c r="H95" s="1">
        <v>94</v>
      </c>
      <c r="J95" s="10">
        <f t="shared" si="1"/>
        <v>1.8971679956007768E-2</v>
      </c>
      <c r="N95" s="1"/>
    </row>
    <row r="96" spans="1:14" x14ac:dyDescent="0.25">
      <c r="A96" s="2" t="s">
        <v>1776</v>
      </c>
      <c r="B96" s="24">
        <v>445.66</v>
      </c>
      <c r="C96" s="24">
        <v>454.65</v>
      </c>
      <c r="D96" s="24">
        <v>429.09</v>
      </c>
      <c r="E96" s="24">
        <v>447.53</v>
      </c>
      <c r="F96" s="24">
        <v>22925500</v>
      </c>
      <c r="G96" s="24">
        <v>5641613449</v>
      </c>
      <c r="H96" s="1">
        <v>95</v>
      </c>
      <c r="J96" s="10">
        <f t="shared" si="1"/>
        <v>4.1960238747025709E-3</v>
      </c>
      <c r="N96" s="1"/>
    </row>
    <row r="97" spans="1:14" x14ac:dyDescent="0.25">
      <c r="A97" s="2" t="s">
        <v>1775</v>
      </c>
      <c r="B97" s="24">
        <v>446.67</v>
      </c>
      <c r="C97" s="24">
        <v>463.57</v>
      </c>
      <c r="D97" s="24">
        <v>444.2</v>
      </c>
      <c r="E97" s="24">
        <v>461.91</v>
      </c>
      <c r="F97" s="24">
        <v>13404500</v>
      </c>
      <c r="G97" s="24">
        <v>5824866676</v>
      </c>
      <c r="H97" s="1">
        <v>96</v>
      </c>
      <c r="J97" s="10">
        <f t="shared" si="1"/>
        <v>3.4119148364564464E-2</v>
      </c>
      <c r="N97" s="1"/>
    </row>
    <row r="98" spans="1:14" x14ac:dyDescent="0.25">
      <c r="A98" s="2" t="s">
        <v>1774</v>
      </c>
      <c r="B98" s="24">
        <v>463.4</v>
      </c>
      <c r="C98" s="24">
        <v>466.32</v>
      </c>
      <c r="D98" s="24">
        <v>452.97</v>
      </c>
      <c r="E98" s="24">
        <v>460.5</v>
      </c>
      <c r="F98" s="24">
        <v>10241400</v>
      </c>
      <c r="G98" s="24">
        <v>5808861023</v>
      </c>
      <c r="H98" s="1">
        <v>97</v>
      </c>
      <c r="J98" s="10">
        <f t="shared" si="1"/>
        <v>-6.258092360811345E-3</v>
      </c>
      <c r="N98" s="1"/>
    </row>
    <row r="99" spans="1:14" x14ac:dyDescent="0.25">
      <c r="A99" s="2" t="s">
        <v>1773</v>
      </c>
      <c r="B99" s="24">
        <v>461.47</v>
      </c>
      <c r="C99" s="24">
        <v>462.56</v>
      </c>
      <c r="D99" s="24">
        <v>445.12</v>
      </c>
      <c r="E99" s="24">
        <v>449.42</v>
      </c>
      <c r="F99" s="24">
        <v>15616600</v>
      </c>
      <c r="G99" s="24">
        <v>5670830650</v>
      </c>
      <c r="H99" s="1">
        <v>98</v>
      </c>
      <c r="J99" s="10">
        <f t="shared" si="1"/>
        <v>-2.6112206643985548E-2</v>
      </c>
      <c r="N99" s="1"/>
    </row>
    <row r="100" spans="1:14" x14ac:dyDescent="0.25">
      <c r="A100" s="2" t="s">
        <v>1772</v>
      </c>
      <c r="B100" s="24">
        <v>447.61</v>
      </c>
      <c r="C100" s="24">
        <v>457.42</v>
      </c>
      <c r="D100" s="24">
        <v>446.11</v>
      </c>
      <c r="E100" s="24">
        <v>453.09</v>
      </c>
      <c r="F100" s="24">
        <v>10921600</v>
      </c>
      <c r="G100" s="24">
        <v>5718579640</v>
      </c>
      <c r="H100" s="1">
        <v>99</v>
      </c>
      <c r="J100" s="10">
        <f t="shared" si="1"/>
        <v>1.2242800652353525E-2</v>
      </c>
      <c r="N100" s="1"/>
    </row>
    <row r="101" spans="1:14" x14ac:dyDescent="0.25">
      <c r="A101" s="2" t="s">
        <v>1771</v>
      </c>
      <c r="B101" s="24">
        <v>453.18</v>
      </c>
      <c r="C101" s="24">
        <v>455.73</v>
      </c>
      <c r="D101" s="24">
        <v>441.93</v>
      </c>
      <c r="E101" s="24">
        <v>442.73</v>
      </c>
      <c r="F101" s="24">
        <v>13204400</v>
      </c>
      <c r="G101" s="24">
        <v>5589580215</v>
      </c>
      <c r="H101" s="1">
        <v>100</v>
      </c>
      <c r="J101" s="10">
        <f t="shared" si="1"/>
        <v>-2.305927004722183E-2</v>
      </c>
      <c r="N101" s="1"/>
    </row>
    <row r="102" spans="1:14" x14ac:dyDescent="0.25">
      <c r="A102" s="2" t="s">
        <v>1770</v>
      </c>
      <c r="B102" s="24">
        <v>442.26</v>
      </c>
      <c r="C102" s="24">
        <v>443.37</v>
      </c>
      <c r="D102" s="24">
        <v>358.73</v>
      </c>
      <c r="E102" s="24">
        <v>365.18</v>
      </c>
      <c r="F102" s="24">
        <v>55868300</v>
      </c>
      <c r="G102" s="24">
        <v>4611917257</v>
      </c>
      <c r="H102" s="1">
        <v>101</v>
      </c>
      <c r="J102" s="10">
        <f t="shared" si="1"/>
        <v>-0.17428661873106313</v>
      </c>
      <c r="N102" s="1"/>
    </row>
    <row r="103" spans="1:14" x14ac:dyDescent="0.25">
      <c r="A103" s="2" t="s">
        <v>1769</v>
      </c>
      <c r="B103" s="24">
        <v>363.71</v>
      </c>
      <c r="C103" s="24">
        <v>429.77</v>
      </c>
      <c r="D103" s="24">
        <v>351.27</v>
      </c>
      <c r="E103" s="24">
        <v>420.95</v>
      </c>
      <c r="F103" s="24">
        <v>62562800</v>
      </c>
      <c r="G103" s="24">
        <v>5318033925</v>
      </c>
      <c r="H103" s="1">
        <v>102</v>
      </c>
      <c r="J103" s="10">
        <f t="shared" si="1"/>
        <v>0.15737813092848701</v>
      </c>
      <c r="N103" s="1"/>
    </row>
    <row r="104" spans="1:14" x14ac:dyDescent="0.25">
      <c r="A104" s="2" t="s">
        <v>1768</v>
      </c>
      <c r="B104" s="24">
        <v>420.89</v>
      </c>
      <c r="C104" s="24">
        <v>439.61</v>
      </c>
      <c r="D104" s="24">
        <v>415.79</v>
      </c>
      <c r="E104" s="24">
        <v>421.12</v>
      </c>
      <c r="F104" s="24">
        <v>19226500</v>
      </c>
      <c r="G104" s="24">
        <v>5321874506</v>
      </c>
      <c r="H104" s="1">
        <v>103</v>
      </c>
      <c r="J104" s="10">
        <f t="shared" si="1"/>
        <v>5.4646107058855804E-4</v>
      </c>
      <c r="N104" s="1"/>
    </row>
    <row r="105" spans="1:14" x14ac:dyDescent="0.25">
      <c r="A105" s="2" t="s">
        <v>1767</v>
      </c>
      <c r="B105" s="24">
        <v>421.46</v>
      </c>
      <c r="C105" s="24">
        <v>427.4</v>
      </c>
      <c r="D105" s="24">
        <v>395.25</v>
      </c>
      <c r="E105" s="24">
        <v>414.06</v>
      </c>
      <c r="F105" s="24">
        <v>22493500</v>
      </c>
      <c r="G105" s="24">
        <v>5234667259</v>
      </c>
      <c r="H105" s="1">
        <v>104</v>
      </c>
      <c r="J105" s="10">
        <f t="shared" si="1"/>
        <v>-1.7558012622787399E-2</v>
      </c>
      <c r="N105" s="1"/>
    </row>
    <row r="106" spans="1:14" x14ac:dyDescent="0.25">
      <c r="A106" s="2" t="s">
        <v>1766</v>
      </c>
      <c r="B106" s="24">
        <v>414.83</v>
      </c>
      <c r="C106" s="24">
        <v>469.75</v>
      </c>
      <c r="D106" s="24">
        <v>407.37</v>
      </c>
      <c r="E106" s="24">
        <v>458.79</v>
      </c>
      <c r="F106" s="24">
        <v>50730200</v>
      </c>
      <c r="G106" s="24">
        <v>5802302128</v>
      </c>
      <c r="H106" s="1">
        <v>105</v>
      </c>
      <c r="J106" s="10">
        <f t="shared" si="1"/>
        <v>0.1059711207000459</v>
      </c>
      <c r="N106" s="1"/>
    </row>
    <row r="107" spans="1:14" x14ac:dyDescent="0.25">
      <c r="A107" s="2" t="s">
        <v>1765</v>
      </c>
      <c r="B107" s="24">
        <v>458.37</v>
      </c>
      <c r="C107" s="24">
        <v>519</v>
      </c>
      <c r="D107" s="24">
        <v>453.54</v>
      </c>
      <c r="E107" s="24">
        <v>515.59</v>
      </c>
      <c r="F107" s="24">
        <v>49561000</v>
      </c>
      <c r="G107" s="24">
        <v>6522974948</v>
      </c>
      <c r="H107" s="1">
        <v>106</v>
      </c>
      <c r="J107" s="10">
        <f t="shared" si="1"/>
        <v>0.12483364967166269</v>
      </c>
      <c r="N107" s="1"/>
    </row>
    <row r="108" spans="1:14" x14ac:dyDescent="0.25">
      <c r="A108" s="2" t="s">
        <v>1764</v>
      </c>
      <c r="B108" s="24">
        <v>522.17999999999995</v>
      </c>
      <c r="C108" s="24">
        <v>542.38</v>
      </c>
      <c r="D108" s="24">
        <v>502.78</v>
      </c>
      <c r="E108" s="24">
        <v>527.4</v>
      </c>
      <c r="F108" s="24">
        <v>56480100</v>
      </c>
      <c r="G108" s="24">
        <v>6674473792</v>
      </c>
      <c r="H108" s="1">
        <v>107</v>
      </c>
      <c r="J108" s="10">
        <f t="shared" si="1"/>
        <v>9.9965529127887462E-3</v>
      </c>
      <c r="N108" s="1"/>
    </row>
    <row r="109" spans="1:14" x14ac:dyDescent="0.25">
      <c r="A109" s="2" t="s">
        <v>1763</v>
      </c>
      <c r="B109" s="24">
        <v>529.07000000000005</v>
      </c>
      <c r="C109" s="24">
        <v>533.52</v>
      </c>
      <c r="D109" s="24">
        <v>484.87</v>
      </c>
      <c r="E109" s="24">
        <v>495.96</v>
      </c>
      <c r="F109" s="24">
        <v>34025500</v>
      </c>
      <c r="G109" s="24">
        <v>6278792387</v>
      </c>
      <c r="H109" s="1">
        <v>108</v>
      </c>
      <c r="J109" s="10">
        <f t="shared" si="1"/>
        <v>-6.2581510953182123E-2</v>
      </c>
      <c r="N109" s="1"/>
    </row>
    <row r="110" spans="1:14" x14ac:dyDescent="0.25">
      <c r="A110" s="2" t="s">
        <v>1762</v>
      </c>
      <c r="B110" s="24">
        <v>495.8</v>
      </c>
      <c r="C110" s="24">
        <v>498.6</v>
      </c>
      <c r="D110" s="24">
        <v>472.74</v>
      </c>
      <c r="E110" s="24">
        <v>479.64</v>
      </c>
      <c r="F110" s="24">
        <v>19042400</v>
      </c>
      <c r="G110" s="24">
        <v>6074116360</v>
      </c>
      <c r="H110" s="1">
        <v>109</v>
      </c>
      <c r="J110" s="10">
        <f t="shared" si="1"/>
        <v>-3.2593787817668467E-2</v>
      </c>
      <c r="N110" s="1"/>
    </row>
    <row r="111" spans="1:14" x14ac:dyDescent="0.25">
      <c r="A111" s="2" t="s">
        <v>1761</v>
      </c>
      <c r="B111" s="24">
        <v>479.58</v>
      </c>
      <c r="C111" s="24">
        <v>503.55</v>
      </c>
      <c r="D111" s="24">
        <v>470.56</v>
      </c>
      <c r="E111" s="24">
        <v>501.57</v>
      </c>
      <c r="F111" s="24">
        <v>19588200</v>
      </c>
      <c r="G111" s="24">
        <v>6353700029</v>
      </c>
      <c r="H111" s="1">
        <v>110</v>
      </c>
      <c r="J111" s="10">
        <f t="shared" si="1"/>
        <v>4.5852621043413005E-2</v>
      </c>
      <c r="N111" s="1"/>
    </row>
    <row r="112" spans="1:14" x14ac:dyDescent="0.25">
      <c r="A112" s="2" t="s">
        <v>1760</v>
      </c>
      <c r="B112" s="24">
        <v>501.75</v>
      </c>
      <c r="C112" s="24">
        <v>510.87</v>
      </c>
      <c r="D112" s="24">
        <v>490.84</v>
      </c>
      <c r="E112" s="24">
        <v>498.17</v>
      </c>
      <c r="F112" s="24">
        <v>12103100</v>
      </c>
      <c r="G112" s="24">
        <v>6312896984</v>
      </c>
      <c r="H112" s="1">
        <v>111</v>
      </c>
      <c r="J112" s="10">
        <f t="shared" si="1"/>
        <v>-7.1350274040856681E-3</v>
      </c>
      <c r="N112" s="1"/>
    </row>
    <row r="113" spans="1:14" x14ac:dyDescent="0.25">
      <c r="A113" s="2" t="s">
        <v>1759</v>
      </c>
      <c r="B113" s="24">
        <v>497.74</v>
      </c>
      <c r="C113" s="24">
        <v>510.57</v>
      </c>
      <c r="D113" s="24">
        <v>493.2</v>
      </c>
      <c r="E113" s="24">
        <v>495.77</v>
      </c>
      <c r="F113" s="24">
        <v>15171400</v>
      </c>
      <c r="G113" s="24">
        <v>6284666435</v>
      </c>
      <c r="H113" s="1">
        <v>112</v>
      </c>
      <c r="J113" s="10">
        <f t="shared" si="1"/>
        <v>-3.9578896612689901E-3</v>
      </c>
      <c r="N113" s="1"/>
    </row>
    <row r="114" spans="1:14" x14ac:dyDescent="0.25">
      <c r="A114" s="2" t="s">
        <v>1758</v>
      </c>
      <c r="B114" s="24">
        <v>495.45</v>
      </c>
      <c r="C114" s="24">
        <v>503.22</v>
      </c>
      <c r="D114" s="24">
        <v>487.58</v>
      </c>
      <c r="E114" s="24">
        <v>487.92</v>
      </c>
      <c r="F114" s="24">
        <v>11670900</v>
      </c>
      <c r="G114" s="24">
        <v>6187034895</v>
      </c>
      <c r="H114" s="1">
        <v>113</v>
      </c>
      <c r="J114" s="10">
        <f t="shared" si="1"/>
        <v>-1.5198304571601519E-2</v>
      </c>
      <c r="N114" s="1"/>
    </row>
    <row r="115" spans="1:14" x14ac:dyDescent="0.25">
      <c r="A115" s="2" t="s">
        <v>1757</v>
      </c>
      <c r="B115" s="24">
        <v>488.36</v>
      </c>
      <c r="C115" s="24">
        <v>493.25</v>
      </c>
      <c r="D115" s="24">
        <v>485.82</v>
      </c>
      <c r="E115" s="24">
        <v>491.3</v>
      </c>
      <c r="F115" s="24">
        <v>9814530</v>
      </c>
      <c r="G115" s="24">
        <v>6231920621</v>
      </c>
      <c r="H115" s="1">
        <v>114</v>
      </c>
      <c r="J115" s="10">
        <f t="shared" si="1"/>
        <v>6.0201490703579276E-3</v>
      </c>
      <c r="N115" s="1"/>
    </row>
    <row r="116" spans="1:14" x14ac:dyDescent="0.25">
      <c r="A116" s="2" t="s">
        <v>1756</v>
      </c>
      <c r="B116" s="24">
        <v>490.83</v>
      </c>
      <c r="C116" s="24">
        <v>500.46</v>
      </c>
      <c r="D116" s="24">
        <v>482.95</v>
      </c>
      <c r="E116" s="24">
        <v>500.46</v>
      </c>
      <c r="F116" s="24">
        <v>13009400</v>
      </c>
      <c r="G116" s="24">
        <v>6350012525</v>
      </c>
      <c r="H116" s="1">
        <v>115</v>
      </c>
      <c r="J116" s="10">
        <f t="shared" si="1"/>
        <v>1.9619827638897368E-2</v>
      </c>
      <c r="N116" s="1"/>
    </row>
    <row r="117" spans="1:14" x14ac:dyDescent="0.25">
      <c r="A117" s="2" t="s">
        <v>1755</v>
      </c>
      <c r="B117" s="24">
        <v>500.09</v>
      </c>
      <c r="C117" s="24">
        <v>500.3</v>
      </c>
      <c r="D117" s="24">
        <v>442.95</v>
      </c>
      <c r="E117" s="24">
        <v>461.45</v>
      </c>
      <c r="F117" s="24">
        <v>46856500</v>
      </c>
      <c r="G117" s="24">
        <v>5857079867</v>
      </c>
      <c r="H117" s="1">
        <v>116</v>
      </c>
      <c r="J117" s="10">
        <f t="shared" si="1"/>
        <v>-7.7266092103421363E-2</v>
      </c>
      <c r="N117" s="1"/>
    </row>
    <row r="118" spans="1:14" x14ac:dyDescent="0.25">
      <c r="A118" s="2" t="s">
        <v>1754</v>
      </c>
      <c r="B118" s="24">
        <v>461.7</v>
      </c>
      <c r="C118" s="24">
        <v>464.54</v>
      </c>
      <c r="D118" s="24">
        <v>449.1</v>
      </c>
      <c r="E118" s="24">
        <v>458.6</v>
      </c>
      <c r="F118" s="24">
        <v>12214600</v>
      </c>
      <c r="G118" s="24">
        <v>5822776642</v>
      </c>
      <c r="H118" s="1">
        <v>117</v>
      </c>
      <c r="J118" s="10">
        <f t="shared" si="1"/>
        <v>-6.7143166558370502E-3</v>
      </c>
      <c r="N118" s="1"/>
    </row>
    <row r="119" spans="1:14" x14ac:dyDescent="0.25">
      <c r="A119" s="2" t="s">
        <v>1753</v>
      </c>
      <c r="B119" s="24">
        <v>457.24</v>
      </c>
      <c r="C119" s="24">
        <v>459.33</v>
      </c>
      <c r="D119" s="24">
        <v>436.39</v>
      </c>
      <c r="E119" s="24">
        <v>436.39</v>
      </c>
      <c r="F119" s="24">
        <v>10949500</v>
      </c>
      <c r="G119" s="24">
        <v>5542720307</v>
      </c>
      <c r="H119" s="1">
        <v>118</v>
      </c>
      <c r="J119" s="10">
        <f t="shared" si="1"/>
        <v>-4.5599685066923329E-2</v>
      </c>
      <c r="N119" s="1"/>
    </row>
    <row r="120" spans="1:14" x14ac:dyDescent="0.25">
      <c r="A120" s="2" t="s">
        <v>1752</v>
      </c>
      <c r="B120" s="24">
        <v>430.72</v>
      </c>
      <c r="C120" s="24">
        <v>447.53</v>
      </c>
      <c r="D120" s="24">
        <v>422.94</v>
      </c>
      <c r="E120" s="24">
        <v>440.29</v>
      </c>
      <c r="F120" s="24">
        <v>23876600</v>
      </c>
      <c r="G120" s="24">
        <v>5593864954</v>
      </c>
      <c r="H120" s="1">
        <v>119</v>
      </c>
      <c r="J120" s="10">
        <f t="shared" si="1"/>
        <v>2.2218610698365511E-2</v>
      </c>
      <c r="N120" s="1"/>
    </row>
    <row r="121" spans="1:14" x14ac:dyDescent="0.25">
      <c r="A121" s="2" t="s">
        <v>1751</v>
      </c>
      <c r="B121" s="24">
        <v>439.98</v>
      </c>
      <c r="C121" s="24">
        <v>451.64</v>
      </c>
      <c r="D121" s="24">
        <v>435.18</v>
      </c>
      <c r="E121" s="24">
        <v>447.21</v>
      </c>
      <c r="F121" s="24">
        <v>16401400</v>
      </c>
      <c r="G121" s="24">
        <v>5683724524</v>
      </c>
      <c r="H121" s="1">
        <v>120</v>
      </c>
      <c r="J121" s="10">
        <f t="shared" si="1"/>
        <v>1.6432565116596121E-2</v>
      </c>
      <c r="N121" s="1"/>
    </row>
    <row r="122" spans="1:14" x14ac:dyDescent="0.25">
      <c r="A122" s="2" t="s">
        <v>1750</v>
      </c>
      <c r="B122" s="24">
        <v>446.89</v>
      </c>
      <c r="C122" s="24">
        <v>451.1</v>
      </c>
      <c r="D122" s="24">
        <v>436.7</v>
      </c>
      <c r="E122" s="24">
        <v>447.64</v>
      </c>
      <c r="F122" s="24">
        <v>15244900</v>
      </c>
      <c r="G122" s="24">
        <v>5690810165</v>
      </c>
      <c r="H122" s="1">
        <v>121</v>
      </c>
      <c r="J122" s="10">
        <f t="shared" si="1"/>
        <v>1.6782653449394706E-3</v>
      </c>
      <c r="N122" s="1"/>
    </row>
    <row r="123" spans="1:14" x14ac:dyDescent="0.25">
      <c r="A123" s="2" t="s">
        <v>1749</v>
      </c>
      <c r="B123" s="24">
        <v>447.63</v>
      </c>
      <c r="C123" s="24">
        <v>460.61</v>
      </c>
      <c r="D123" s="24">
        <v>447.63</v>
      </c>
      <c r="E123" s="24">
        <v>457.76</v>
      </c>
      <c r="F123" s="24">
        <v>12871800</v>
      </c>
      <c r="G123" s="24">
        <v>5821425472</v>
      </c>
      <c r="H123" s="1">
        <v>122</v>
      </c>
      <c r="J123" s="10">
        <f t="shared" si="1"/>
        <v>2.2630297343788387E-2</v>
      </c>
      <c r="N123" s="1"/>
    </row>
    <row r="124" spans="1:14" x14ac:dyDescent="0.25">
      <c r="A124" s="2" t="s">
        <v>1748</v>
      </c>
      <c r="B124" s="24">
        <v>457.36</v>
      </c>
      <c r="C124" s="24">
        <v>457.93</v>
      </c>
      <c r="D124" s="24">
        <v>443.4</v>
      </c>
      <c r="E124" s="24">
        <v>449.38</v>
      </c>
      <c r="F124" s="24">
        <v>10394200</v>
      </c>
      <c r="G124" s="24">
        <v>5716625927</v>
      </c>
      <c r="H124" s="1">
        <v>123</v>
      </c>
      <c r="J124" s="10">
        <f t="shared" si="1"/>
        <v>-1.7447962217946516E-2</v>
      </c>
      <c r="N124" s="1"/>
    </row>
    <row r="125" spans="1:14" x14ac:dyDescent="0.25">
      <c r="A125" s="2" t="s">
        <v>1747</v>
      </c>
      <c r="B125" s="24">
        <v>449.4</v>
      </c>
      <c r="C125" s="24">
        <v>449.4</v>
      </c>
      <c r="D125" s="24">
        <v>430.68</v>
      </c>
      <c r="E125" s="24">
        <v>437.76</v>
      </c>
      <c r="F125" s="24">
        <v>9849640</v>
      </c>
      <c r="G125" s="24">
        <v>5570422954</v>
      </c>
      <c r="H125" s="1">
        <v>124</v>
      </c>
      <c r="J125" s="10">
        <f t="shared" si="1"/>
        <v>-2.5901201602136152E-2</v>
      </c>
      <c r="N125" s="1"/>
    </row>
    <row r="126" spans="1:14" x14ac:dyDescent="0.25">
      <c r="A126" s="2" t="s">
        <v>1746</v>
      </c>
      <c r="B126" s="24">
        <v>438.52</v>
      </c>
      <c r="C126" s="24">
        <v>439.77</v>
      </c>
      <c r="D126" s="24">
        <v>430.05</v>
      </c>
      <c r="E126" s="24">
        <v>436.4</v>
      </c>
      <c r="F126" s="24">
        <v>5621260</v>
      </c>
      <c r="G126" s="24">
        <v>5554777406</v>
      </c>
      <c r="H126" s="1">
        <v>125</v>
      </c>
      <c r="J126" s="10">
        <f t="shared" si="1"/>
        <v>-4.8344431268813387E-3</v>
      </c>
      <c r="N126" s="1"/>
    </row>
    <row r="127" spans="1:14" x14ac:dyDescent="0.25">
      <c r="A127" s="2" t="s">
        <v>1745</v>
      </c>
      <c r="B127" s="24">
        <v>434.78</v>
      </c>
      <c r="C127" s="24">
        <v>440.97</v>
      </c>
      <c r="D127" s="24">
        <v>427.62</v>
      </c>
      <c r="E127" s="24">
        <v>433.48</v>
      </c>
      <c r="F127" s="24">
        <v>10004800</v>
      </c>
      <c r="G127" s="24">
        <v>5518951942</v>
      </c>
      <c r="H127" s="1">
        <v>126</v>
      </c>
      <c r="J127" s="10">
        <f t="shared" si="1"/>
        <v>-2.9900179401075363E-3</v>
      </c>
      <c r="N127" s="1"/>
    </row>
    <row r="128" spans="1:14" x14ac:dyDescent="0.25">
      <c r="A128" s="2" t="s">
        <v>1744</v>
      </c>
      <c r="B128" s="24">
        <v>433.36</v>
      </c>
      <c r="C128" s="24">
        <v>448.04</v>
      </c>
      <c r="D128" s="24">
        <v>423.25</v>
      </c>
      <c r="E128" s="24">
        <v>428.96</v>
      </c>
      <c r="F128" s="24">
        <v>12507300</v>
      </c>
      <c r="G128" s="24">
        <v>5463474513</v>
      </c>
      <c r="H128" s="1">
        <v>127</v>
      </c>
      <c r="J128" s="10">
        <f t="shared" si="1"/>
        <v>-1.0153221340225295E-2</v>
      </c>
      <c r="N128" s="1"/>
    </row>
    <row r="129" spans="1:14" x14ac:dyDescent="0.25">
      <c r="A129" s="2" t="s">
        <v>1743</v>
      </c>
      <c r="B129" s="24">
        <v>429.34</v>
      </c>
      <c r="C129" s="24">
        <v>446.13</v>
      </c>
      <c r="D129" s="24">
        <v>428.45</v>
      </c>
      <c r="E129" s="24">
        <v>438.82</v>
      </c>
      <c r="F129" s="24">
        <v>18332200</v>
      </c>
      <c r="G129" s="24">
        <v>5590798951</v>
      </c>
      <c r="H129" s="1">
        <v>128</v>
      </c>
      <c r="J129" s="10">
        <f t="shared" si="1"/>
        <v>2.2080402478222433E-2</v>
      </c>
      <c r="N129" s="1"/>
    </row>
    <row r="130" spans="1:14" x14ac:dyDescent="0.25">
      <c r="A130" s="2" t="s">
        <v>1742</v>
      </c>
      <c r="B130" s="24">
        <v>438.68</v>
      </c>
      <c r="C130" s="24">
        <v>448.4</v>
      </c>
      <c r="D130" s="24">
        <v>438.14</v>
      </c>
      <c r="E130" s="24">
        <v>440.17</v>
      </c>
      <c r="F130" s="24">
        <v>9446580</v>
      </c>
      <c r="G130" s="24">
        <v>5609810850</v>
      </c>
      <c r="H130" s="1">
        <v>129</v>
      </c>
      <c r="J130" s="10">
        <f t="shared" si="1"/>
        <v>3.3965532962524142E-3</v>
      </c>
      <c r="N130" s="1"/>
    </row>
    <row r="131" spans="1:14" x14ac:dyDescent="0.25">
      <c r="A131" s="2" t="s">
        <v>1741</v>
      </c>
      <c r="B131" s="24">
        <v>440.18</v>
      </c>
      <c r="C131" s="24">
        <v>452.69</v>
      </c>
      <c r="D131" s="24">
        <v>440.14</v>
      </c>
      <c r="E131" s="24">
        <v>449.46</v>
      </c>
      <c r="F131" s="24">
        <v>10347900</v>
      </c>
      <c r="G131" s="24">
        <v>5730133343</v>
      </c>
      <c r="H131" s="1">
        <v>130</v>
      </c>
      <c r="J131" s="10">
        <f t="shared" si="1"/>
        <v>2.108228451996904E-2</v>
      </c>
      <c r="N131" s="1"/>
    </row>
    <row r="132" spans="1:14" x14ac:dyDescent="0.25">
      <c r="A132" s="2" t="s">
        <v>1740</v>
      </c>
      <c r="B132" s="24">
        <v>450.46</v>
      </c>
      <c r="C132" s="24">
        <v>455.77</v>
      </c>
      <c r="D132" s="24">
        <v>448.47</v>
      </c>
      <c r="E132" s="24">
        <v>454.43</v>
      </c>
      <c r="F132" s="24">
        <v>6682600</v>
      </c>
      <c r="G132" s="24">
        <v>5795543101</v>
      </c>
      <c r="H132" s="1">
        <v>131</v>
      </c>
      <c r="J132" s="10">
        <f t="shared" ref="J132:J195" si="2">(E132-B132)/B132</f>
        <v>8.8132131598810722E-3</v>
      </c>
      <c r="N132" s="1"/>
    </row>
    <row r="133" spans="1:14" x14ac:dyDescent="0.25">
      <c r="A133" s="2" t="s">
        <v>1739</v>
      </c>
      <c r="B133" s="24">
        <v>453.92</v>
      </c>
      <c r="C133" s="24">
        <v>455.34</v>
      </c>
      <c r="D133" s="24">
        <v>433.4</v>
      </c>
      <c r="E133" s="24">
        <v>438.89</v>
      </c>
      <c r="F133" s="24">
        <v>12251700</v>
      </c>
      <c r="G133" s="24">
        <v>5598956479</v>
      </c>
      <c r="H133" s="1">
        <v>132</v>
      </c>
      <c r="J133" s="10">
        <f t="shared" si="2"/>
        <v>-3.3111561508635944E-2</v>
      </c>
      <c r="N133" s="1"/>
    </row>
    <row r="134" spans="1:14" x14ac:dyDescent="0.25">
      <c r="A134" s="2" t="s">
        <v>1738</v>
      </c>
      <c r="B134" s="24">
        <v>438.3</v>
      </c>
      <c r="C134" s="24">
        <v>442.26</v>
      </c>
      <c r="D134" s="24">
        <v>434.23</v>
      </c>
      <c r="E134" s="24">
        <v>441.46</v>
      </c>
      <c r="F134" s="24">
        <v>7383770</v>
      </c>
      <c r="G134" s="24">
        <v>5633629021</v>
      </c>
      <c r="H134" s="1">
        <v>133</v>
      </c>
      <c r="J134" s="10">
        <f t="shared" si="2"/>
        <v>7.2096737394477936E-3</v>
      </c>
      <c r="N134" s="1"/>
    </row>
    <row r="135" spans="1:14" x14ac:dyDescent="0.25">
      <c r="A135" s="2" t="s">
        <v>1737</v>
      </c>
      <c r="B135" s="24">
        <v>441.53</v>
      </c>
      <c r="C135" s="24">
        <v>441.98</v>
      </c>
      <c r="D135" s="24">
        <v>436.97</v>
      </c>
      <c r="E135" s="24">
        <v>440.67</v>
      </c>
      <c r="F135" s="24">
        <v>7682670</v>
      </c>
      <c r="G135" s="24">
        <v>5625308533</v>
      </c>
      <c r="H135" s="1">
        <v>134</v>
      </c>
      <c r="J135" s="10">
        <f t="shared" si="2"/>
        <v>-1.9477725182885802E-3</v>
      </c>
      <c r="N135" s="1"/>
    </row>
    <row r="136" spans="1:14" x14ac:dyDescent="0.25">
      <c r="A136" s="2" t="s">
        <v>1736</v>
      </c>
      <c r="B136" s="24">
        <v>440.59</v>
      </c>
      <c r="C136" s="24">
        <v>446.66</v>
      </c>
      <c r="D136" s="24">
        <v>440.5</v>
      </c>
      <c r="E136" s="24">
        <v>443.97</v>
      </c>
      <c r="F136" s="24">
        <v>9472960</v>
      </c>
      <c r="G136" s="24">
        <v>5669111766</v>
      </c>
      <c r="H136" s="1">
        <v>135</v>
      </c>
      <c r="J136" s="10">
        <f t="shared" si="2"/>
        <v>7.6715313556822724E-3</v>
      </c>
      <c r="N136" s="1"/>
    </row>
    <row r="137" spans="1:14" x14ac:dyDescent="0.25">
      <c r="A137" s="2" t="s">
        <v>1735</v>
      </c>
      <c r="B137" s="24">
        <v>444.14</v>
      </c>
      <c r="C137" s="24">
        <v>449.8</v>
      </c>
      <c r="D137" s="24">
        <v>443.63</v>
      </c>
      <c r="E137" s="24">
        <v>447.25</v>
      </c>
      <c r="F137" s="24">
        <v>7362980</v>
      </c>
      <c r="G137" s="24">
        <v>5712906334</v>
      </c>
      <c r="H137" s="1">
        <v>136</v>
      </c>
      <c r="J137" s="10">
        <f t="shared" si="2"/>
        <v>7.0022965731526407E-3</v>
      </c>
      <c r="N137" s="1"/>
    </row>
    <row r="138" spans="1:14" x14ac:dyDescent="0.25">
      <c r="A138" s="2" t="s">
        <v>1734</v>
      </c>
      <c r="B138" s="24">
        <v>447.39</v>
      </c>
      <c r="C138" s="24">
        <v>450.66</v>
      </c>
      <c r="D138" s="24">
        <v>444.96</v>
      </c>
      <c r="E138" s="24">
        <v>448.06</v>
      </c>
      <c r="F138" s="24">
        <v>6475100</v>
      </c>
      <c r="G138" s="24">
        <v>5725217915</v>
      </c>
      <c r="H138" s="1">
        <v>137</v>
      </c>
      <c r="J138" s="10">
        <f t="shared" si="2"/>
        <v>1.4975748228615211E-3</v>
      </c>
      <c r="N138" s="1"/>
    </row>
    <row r="139" spans="1:14" x14ac:dyDescent="0.25">
      <c r="A139" s="2" t="s">
        <v>1733</v>
      </c>
      <c r="B139" s="24">
        <v>448.12</v>
      </c>
      <c r="C139" s="24">
        <v>451.98</v>
      </c>
      <c r="D139" s="24">
        <v>447.3</v>
      </c>
      <c r="E139" s="24">
        <v>448.9</v>
      </c>
      <c r="F139" s="24">
        <v>2945790</v>
      </c>
      <c r="G139" s="24">
        <v>5737967927</v>
      </c>
      <c r="H139" s="1">
        <v>138</v>
      </c>
      <c r="J139" s="10">
        <f t="shared" si="2"/>
        <v>1.7406051950369828E-3</v>
      </c>
      <c r="N139" s="1"/>
    </row>
    <row r="140" spans="1:14" x14ac:dyDescent="0.25">
      <c r="A140" s="2" t="s">
        <v>1732</v>
      </c>
      <c r="B140" s="24">
        <v>448.7</v>
      </c>
      <c r="C140" s="24">
        <v>449.77</v>
      </c>
      <c r="D140" s="24">
        <v>444.78</v>
      </c>
      <c r="E140" s="24">
        <v>446.26</v>
      </c>
      <c r="F140" s="24">
        <v>2857830</v>
      </c>
      <c r="G140" s="24">
        <v>5706165793</v>
      </c>
      <c r="H140" s="1">
        <v>139</v>
      </c>
      <c r="J140" s="10">
        <f t="shared" si="2"/>
        <v>-5.4379318029864005E-3</v>
      </c>
      <c r="N140" s="1"/>
    </row>
    <row r="141" spans="1:14" x14ac:dyDescent="0.25">
      <c r="A141" s="2" t="s">
        <v>1731</v>
      </c>
      <c r="B141" s="24">
        <v>446.08</v>
      </c>
      <c r="C141" s="24">
        <v>447.55</v>
      </c>
      <c r="D141" s="24">
        <v>443.1</v>
      </c>
      <c r="E141" s="24">
        <v>446.18</v>
      </c>
      <c r="F141" s="24">
        <v>6242620</v>
      </c>
      <c r="G141" s="24">
        <v>5706978471</v>
      </c>
      <c r="H141" s="1">
        <v>140</v>
      </c>
      <c r="J141" s="10">
        <f t="shared" si="2"/>
        <v>2.2417503586805672E-4</v>
      </c>
      <c r="N141" s="1"/>
    </row>
    <row r="142" spans="1:14" x14ac:dyDescent="0.25">
      <c r="A142" s="2" t="s">
        <v>1730</v>
      </c>
      <c r="B142" s="24">
        <v>446.3</v>
      </c>
      <c r="C142" s="24">
        <v>491.44</v>
      </c>
      <c r="D142" s="24">
        <v>446.01</v>
      </c>
      <c r="E142" s="24">
        <v>485.72</v>
      </c>
      <c r="F142" s="24">
        <v>40327500</v>
      </c>
      <c r="G142" s="24">
        <v>6214911439</v>
      </c>
      <c r="H142" s="1">
        <v>141</v>
      </c>
      <c r="J142" s="10">
        <f t="shared" si="2"/>
        <v>8.8326237956531509E-2</v>
      </c>
      <c r="N142" s="1"/>
    </row>
    <row r="143" spans="1:14" x14ac:dyDescent="0.25">
      <c r="A143" s="2" t="s">
        <v>1725</v>
      </c>
      <c r="B143" s="24">
        <v>485.8</v>
      </c>
      <c r="C143" s="24">
        <v>494.37</v>
      </c>
      <c r="D143" s="24">
        <v>483.49</v>
      </c>
      <c r="E143" s="24">
        <v>491.77</v>
      </c>
      <c r="F143" s="24">
        <v>14626000</v>
      </c>
      <c r="G143" s="24">
        <v>6294422409</v>
      </c>
      <c r="H143" s="1">
        <v>142</v>
      </c>
      <c r="J143" s="10">
        <f t="shared" si="2"/>
        <v>1.2289007822148972E-2</v>
      </c>
      <c r="N143" s="1"/>
    </row>
    <row r="144" spans="1:14" x14ac:dyDescent="0.25">
      <c r="A144" s="2" t="s">
        <v>1724</v>
      </c>
      <c r="B144" s="24">
        <v>492.05</v>
      </c>
      <c r="C144" s="24">
        <v>525.36</v>
      </c>
      <c r="D144" s="24">
        <v>490.19</v>
      </c>
      <c r="E144" s="24">
        <v>524.58000000000004</v>
      </c>
      <c r="F144" s="24">
        <v>33086500</v>
      </c>
      <c r="G144" s="24">
        <v>6716604600</v>
      </c>
      <c r="H144" s="1">
        <v>143</v>
      </c>
      <c r="J144" s="10">
        <f t="shared" si="2"/>
        <v>6.6111167564271989E-2</v>
      </c>
      <c r="N144" s="1"/>
    </row>
    <row r="145" spans="1:14" x14ac:dyDescent="0.25">
      <c r="A145" s="2" t="s">
        <v>1723</v>
      </c>
      <c r="B145" s="24">
        <v>525.72</v>
      </c>
      <c r="C145" s="24">
        <v>541.96</v>
      </c>
      <c r="D145" s="24">
        <v>520.08000000000004</v>
      </c>
      <c r="E145" s="24">
        <v>520.22</v>
      </c>
      <c r="F145" s="24">
        <v>34934700</v>
      </c>
      <c r="G145" s="24">
        <v>6662964359</v>
      </c>
      <c r="H145" s="1">
        <v>144</v>
      </c>
      <c r="J145" s="10">
        <f t="shared" si="2"/>
        <v>-1.0461842806056455E-2</v>
      </c>
      <c r="N145" s="1"/>
    </row>
    <row r="146" spans="1:14" x14ac:dyDescent="0.25">
      <c r="A146" s="2" t="s">
        <v>1722</v>
      </c>
      <c r="B146" s="24">
        <v>521.04999999999995</v>
      </c>
      <c r="C146" s="24">
        <v>525.16999999999996</v>
      </c>
      <c r="D146" s="24">
        <v>516.28</v>
      </c>
      <c r="E146" s="24">
        <v>525.14</v>
      </c>
      <c r="F146" s="24">
        <v>11499300</v>
      </c>
      <c r="G146" s="24">
        <v>6727963028</v>
      </c>
      <c r="H146" s="1">
        <v>145</v>
      </c>
      <c r="J146" s="10">
        <f t="shared" si="2"/>
        <v>7.8495345936091202E-3</v>
      </c>
      <c r="N146" s="1"/>
    </row>
    <row r="147" spans="1:14" x14ac:dyDescent="0.25">
      <c r="A147" s="2" t="s">
        <v>1721</v>
      </c>
      <c r="B147" s="24">
        <v>525.23</v>
      </c>
      <c r="C147" s="24">
        <v>576.48</v>
      </c>
      <c r="D147" s="24">
        <v>525.23</v>
      </c>
      <c r="E147" s="24">
        <v>571.59</v>
      </c>
      <c r="F147" s="24">
        <v>47010300</v>
      </c>
      <c r="G147" s="24">
        <v>7325371780</v>
      </c>
      <c r="H147" s="1">
        <v>146</v>
      </c>
      <c r="J147" s="10">
        <f t="shared" si="2"/>
        <v>8.8266092949755362E-2</v>
      </c>
      <c r="N147" s="1"/>
    </row>
    <row r="148" spans="1:14" x14ac:dyDescent="0.25">
      <c r="A148" s="2" t="s">
        <v>1720</v>
      </c>
      <c r="B148" s="24">
        <v>571.39</v>
      </c>
      <c r="C148" s="24">
        <v>588.39</v>
      </c>
      <c r="D148" s="24">
        <v>565.33000000000004</v>
      </c>
      <c r="E148" s="24">
        <v>583.41999999999996</v>
      </c>
      <c r="F148" s="24">
        <v>29959800</v>
      </c>
      <c r="G148" s="24">
        <v>7479335238</v>
      </c>
      <c r="H148" s="1">
        <v>147</v>
      </c>
      <c r="J148" s="10">
        <f t="shared" si="2"/>
        <v>2.1053921139676881E-2</v>
      </c>
      <c r="N148" s="1"/>
    </row>
    <row r="149" spans="1:14" x14ac:dyDescent="0.25">
      <c r="A149" s="2" t="s">
        <v>1719</v>
      </c>
      <c r="B149" s="24">
        <v>582.59</v>
      </c>
      <c r="C149" s="24">
        <v>589.52</v>
      </c>
      <c r="D149" s="24">
        <v>554.42999999999995</v>
      </c>
      <c r="E149" s="24">
        <v>571.24</v>
      </c>
      <c r="F149" s="24">
        <v>38032000</v>
      </c>
      <c r="G149" s="24">
        <v>7325147499</v>
      </c>
      <c r="H149" s="1">
        <v>148</v>
      </c>
      <c r="J149" s="10">
        <f t="shared" si="2"/>
        <v>-1.9481968451226458E-2</v>
      </c>
      <c r="N149" s="1"/>
    </row>
    <row r="150" spans="1:14" x14ac:dyDescent="0.25">
      <c r="A150" s="2" t="s">
        <v>1718</v>
      </c>
      <c r="B150" s="24">
        <v>571.91</v>
      </c>
      <c r="C150" s="24">
        <v>578.62</v>
      </c>
      <c r="D150" s="24">
        <v>564.09</v>
      </c>
      <c r="E150" s="24">
        <v>577.05999999999995</v>
      </c>
      <c r="F150" s="24">
        <v>19289000</v>
      </c>
      <c r="G150" s="24">
        <v>7402205099</v>
      </c>
      <c r="H150" s="1">
        <v>149</v>
      </c>
      <c r="J150" s="10">
        <f t="shared" si="2"/>
        <v>9.004913360493744E-3</v>
      </c>
      <c r="N150" s="1"/>
    </row>
    <row r="151" spans="1:14" x14ac:dyDescent="0.25">
      <c r="A151" s="2" t="s">
        <v>1717</v>
      </c>
      <c r="B151" s="24">
        <v>576.33000000000004</v>
      </c>
      <c r="C151" s="24">
        <v>577.1</v>
      </c>
      <c r="D151" s="24">
        <v>561.6</v>
      </c>
      <c r="E151" s="24">
        <v>568.17999999999995</v>
      </c>
      <c r="F151" s="24">
        <v>18707800</v>
      </c>
      <c r="G151" s="24">
        <v>7290260762</v>
      </c>
      <c r="H151" s="1">
        <v>150</v>
      </c>
      <c r="J151" s="10">
        <f t="shared" si="2"/>
        <v>-1.4141203824198098E-2</v>
      </c>
      <c r="N151" s="1"/>
    </row>
    <row r="152" spans="1:14" x14ac:dyDescent="0.25">
      <c r="A152" s="2" t="s">
        <v>1716</v>
      </c>
      <c r="B152" s="24">
        <v>568.17999999999995</v>
      </c>
      <c r="C152" s="24">
        <v>618.46</v>
      </c>
      <c r="D152" s="24">
        <v>568.16</v>
      </c>
      <c r="E152" s="24">
        <v>615.33000000000004</v>
      </c>
      <c r="F152" s="24">
        <v>31985400</v>
      </c>
      <c r="G152" s="24">
        <v>7897757908</v>
      </c>
      <c r="H152" s="1">
        <v>151</v>
      </c>
      <c r="J152" s="10">
        <f t="shared" si="2"/>
        <v>8.2984265549649924E-2</v>
      </c>
      <c r="N152" s="1"/>
    </row>
    <row r="153" spans="1:14" x14ac:dyDescent="0.25">
      <c r="A153" s="2" t="s">
        <v>1715</v>
      </c>
      <c r="B153" s="24">
        <v>615.69000000000005</v>
      </c>
      <c r="C153" s="24">
        <v>624.72</v>
      </c>
      <c r="D153" s="24">
        <v>604.47</v>
      </c>
      <c r="E153" s="24">
        <v>623.67999999999995</v>
      </c>
      <c r="F153" s="24">
        <v>15107100</v>
      </c>
      <c r="G153" s="24">
        <v>8007248676</v>
      </c>
      <c r="H153" s="1">
        <v>152</v>
      </c>
      <c r="J153" s="10">
        <f t="shared" si="2"/>
        <v>1.2977310009907412E-2</v>
      </c>
      <c r="N153" s="1"/>
    </row>
    <row r="154" spans="1:14" x14ac:dyDescent="0.25">
      <c r="A154" s="2" t="s">
        <v>1714</v>
      </c>
      <c r="B154" s="24">
        <v>623.69000000000005</v>
      </c>
      <c r="C154" s="24">
        <v>671.51</v>
      </c>
      <c r="D154" s="24">
        <v>619.91</v>
      </c>
      <c r="E154" s="24">
        <v>630.23</v>
      </c>
      <c r="F154" s="24">
        <v>45259100</v>
      </c>
      <c r="G154" s="24">
        <v>8094125581</v>
      </c>
      <c r="H154" s="1">
        <v>153</v>
      </c>
      <c r="J154" s="10">
        <f t="shared" si="2"/>
        <v>1.048597861116895E-2</v>
      </c>
      <c r="N154" s="1"/>
    </row>
    <row r="155" spans="1:14" x14ac:dyDescent="0.25">
      <c r="A155" s="2" t="s">
        <v>1713</v>
      </c>
      <c r="B155" s="24">
        <v>629.65</v>
      </c>
      <c r="C155" s="24">
        <v>665.5</v>
      </c>
      <c r="D155" s="24">
        <v>618.74</v>
      </c>
      <c r="E155" s="24">
        <v>660.62</v>
      </c>
      <c r="F155" s="24">
        <v>45450200</v>
      </c>
      <c r="G155" s="24">
        <v>8487587033</v>
      </c>
      <c r="H155" s="1">
        <v>154</v>
      </c>
      <c r="J155" s="10">
        <f t="shared" si="2"/>
        <v>4.9186055745255343E-2</v>
      </c>
      <c r="N155" s="1"/>
    </row>
    <row r="156" spans="1:14" x14ac:dyDescent="0.25">
      <c r="A156" s="2" t="s">
        <v>1712</v>
      </c>
      <c r="B156" s="24">
        <v>660.55</v>
      </c>
      <c r="C156" s="24">
        <v>674.11</v>
      </c>
      <c r="D156" s="24">
        <v>650.78</v>
      </c>
      <c r="E156" s="24">
        <v>667.6</v>
      </c>
      <c r="F156" s="24">
        <v>40653700</v>
      </c>
      <c r="G156" s="24">
        <v>8580309812</v>
      </c>
      <c r="H156" s="1">
        <v>155</v>
      </c>
      <c r="J156" s="10">
        <f t="shared" si="2"/>
        <v>1.0672924078419603E-2</v>
      </c>
      <c r="N156" s="1"/>
    </row>
    <row r="157" spans="1:14" x14ac:dyDescent="0.25">
      <c r="A157" s="2" t="s">
        <v>1711</v>
      </c>
      <c r="B157" s="24">
        <v>666.77</v>
      </c>
      <c r="C157" s="24">
        <v>668.56</v>
      </c>
      <c r="D157" s="24">
        <v>624.09</v>
      </c>
      <c r="E157" s="24">
        <v>641.61</v>
      </c>
      <c r="F157" s="24">
        <v>37731500</v>
      </c>
      <c r="G157" s="24">
        <v>8249183077</v>
      </c>
      <c r="H157" s="1">
        <v>156</v>
      </c>
      <c r="J157" s="10">
        <f t="shared" si="2"/>
        <v>-3.7734151206562934E-2</v>
      </c>
      <c r="N157" s="1"/>
    </row>
    <row r="158" spans="1:14" x14ac:dyDescent="0.25">
      <c r="A158" s="2" t="s">
        <v>1729</v>
      </c>
      <c r="B158" s="24">
        <v>641.07000000000005</v>
      </c>
      <c r="C158" s="24">
        <v>663.53</v>
      </c>
      <c r="D158" s="24">
        <v>640.09</v>
      </c>
      <c r="E158" s="24">
        <v>659.26</v>
      </c>
      <c r="F158" s="24">
        <v>29621300</v>
      </c>
      <c r="G158" s="24">
        <v>8478552324</v>
      </c>
      <c r="H158" s="1">
        <v>157</v>
      </c>
      <c r="J158" s="10">
        <f t="shared" si="2"/>
        <v>2.8374436488994868E-2</v>
      </c>
      <c r="N158" s="1"/>
    </row>
    <row r="159" spans="1:14" x14ac:dyDescent="0.25">
      <c r="A159" s="2" t="s">
        <v>1710</v>
      </c>
      <c r="B159" s="24">
        <v>659.28</v>
      </c>
      <c r="C159" s="24">
        <v>661.37</v>
      </c>
      <c r="D159" s="24">
        <v>652.29999999999995</v>
      </c>
      <c r="E159" s="24">
        <v>653.70000000000005</v>
      </c>
      <c r="F159" s="24">
        <v>18680100</v>
      </c>
      <c r="G159" s="24">
        <v>8409353268</v>
      </c>
      <c r="H159" s="1">
        <v>158</v>
      </c>
      <c r="J159" s="10">
        <f t="shared" si="2"/>
        <v>-8.4637786676373134E-3</v>
      </c>
      <c r="N159" s="1"/>
    </row>
    <row r="160" spans="1:14" x14ac:dyDescent="0.25">
      <c r="A160" s="2" t="s">
        <v>1709</v>
      </c>
      <c r="B160" s="24">
        <v>653.52</v>
      </c>
      <c r="C160" s="24">
        <v>656.94</v>
      </c>
      <c r="D160" s="24">
        <v>644.91</v>
      </c>
      <c r="E160" s="24">
        <v>654.97</v>
      </c>
      <c r="F160" s="24">
        <v>15855300</v>
      </c>
      <c r="G160" s="24">
        <v>8428206589</v>
      </c>
      <c r="H160" s="1">
        <v>159</v>
      </c>
      <c r="J160" s="10">
        <f t="shared" si="2"/>
        <v>2.2187538254376999E-3</v>
      </c>
      <c r="N160" s="1"/>
    </row>
    <row r="161" spans="1:14" x14ac:dyDescent="0.25">
      <c r="A161" s="2" t="s">
        <v>1708</v>
      </c>
      <c r="B161" s="24">
        <v>654.99</v>
      </c>
      <c r="C161" s="24">
        <v>658.88</v>
      </c>
      <c r="D161" s="24">
        <v>653.47</v>
      </c>
      <c r="E161" s="24">
        <v>656.14</v>
      </c>
      <c r="F161" s="24">
        <v>8614190</v>
      </c>
      <c r="G161" s="24">
        <v>8445489607</v>
      </c>
      <c r="H161" s="1">
        <v>160</v>
      </c>
      <c r="J161" s="10">
        <f t="shared" si="2"/>
        <v>1.7557519962136479E-3</v>
      </c>
      <c r="N161" s="1"/>
    </row>
    <row r="162" spans="1:14" x14ac:dyDescent="0.25">
      <c r="A162" s="2" t="s">
        <v>1707</v>
      </c>
      <c r="B162" s="24">
        <v>655.64</v>
      </c>
      <c r="C162" s="24">
        <v>657.7</v>
      </c>
      <c r="D162" s="24">
        <v>644.39</v>
      </c>
      <c r="E162" s="24">
        <v>649.16</v>
      </c>
      <c r="F162" s="24">
        <v>19065400</v>
      </c>
      <c r="G162" s="24">
        <v>8358149331</v>
      </c>
      <c r="H162" s="1">
        <v>161</v>
      </c>
      <c r="J162" s="10">
        <f t="shared" si="2"/>
        <v>-9.8834726374230041E-3</v>
      </c>
      <c r="N162" s="1"/>
    </row>
    <row r="163" spans="1:14" x14ac:dyDescent="0.25">
      <c r="A163" s="2" t="s">
        <v>1706</v>
      </c>
      <c r="B163" s="24">
        <v>650.04</v>
      </c>
      <c r="C163" s="24">
        <v>659.61</v>
      </c>
      <c r="D163" s="24">
        <v>646.55999999999995</v>
      </c>
      <c r="E163" s="24">
        <v>653.15</v>
      </c>
      <c r="F163" s="24">
        <v>17913400</v>
      </c>
      <c r="G163" s="24">
        <v>8412294411</v>
      </c>
      <c r="H163" s="1">
        <v>162</v>
      </c>
      <c r="J163" s="10">
        <f t="shared" si="2"/>
        <v>4.7843209648637218E-3</v>
      </c>
      <c r="N163" s="1"/>
    </row>
    <row r="164" spans="1:14" x14ac:dyDescent="0.25">
      <c r="A164" s="2" t="s">
        <v>1705</v>
      </c>
      <c r="B164" s="24">
        <v>653.19000000000005</v>
      </c>
      <c r="C164" s="24">
        <v>657.04</v>
      </c>
      <c r="D164" s="24">
        <v>632.54999999999995</v>
      </c>
      <c r="E164" s="24">
        <v>633.02</v>
      </c>
      <c r="F164" s="24">
        <v>25163800</v>
      </c>
      <c r="G164" s="24">
        <v>8155307439</v>
      </c>
      <c r="H164" s="1">
        <v>163</v>
      </c>
      <c r="J164" s="10">
        <f t="shared" si="2"/>
        <v>-3.0879223503115588E-2</v>
      </c>
      <c r="N164" s="1"/>
    </row>
    <row r="165" spans="1:14" x14ac:dyDescent="0.25">
      <c r="A165" s="2" t="s">
        <v>1704</v>
      </c>
      <c r="B165" s="24">
        <v>633.42999999999995</v>
      </c>
      <c r="C165" s="24">
        <v>638.11</v>
      </c>
      <c r="D165" s="24">
        <v>573.27</v>
      </c>
      <c r="E165" s="24">
        <v>586.95000000000005</v>
      </c>
      <c r="F165" s="24">
        <v>50818800</v>
      </c>
      <c r="G165" s="24">
        <v>7564343900</v>
      </c>
      <c r="H165" s="1">
        <v>164</v>
      </c>
      <c r="J165" s="10">
        <f t="shared" si="2"/>
        <v>-7.3378273842413383E-2</v>
      </c>
      <c r="N165" s="1"/>
    </row>
    <row r="166" spans="1:14" x14ac:dyDescent="0.25">
      <c r="A166" s="2" t="s">
        <v>1703</v>
      </c>
      <c r="B166" s="24">
        <v>585.70000000000005</v>
      </c>
      <c r="C166" s="24">
        <v>615.14</v>
      </c>
      <c r="D166" s="24">
        <v>585.70000000000005</v>
      </c>
      <c r="E166" s="24">
        <v>600.16</v>
      </c>
      <c r="F166" s="24">
        <v>35700700</v>
      </c>
      <c r="G166" s="24">
        <v>7737046327</v>
      </c>
      <c r="H166" s="1">
        <v>165</v>
      </c>
      <c r="J166" s="10">
        <f t="shared" si="2"/>
        <v>2.4688407034317777E-2</v>
      </c>
      <c r="N166" s="1"/>
    </row>
    <row r="167" spans="1:14" x14ac:dyDescent="0.25">
      <c r="A167" s="2" t="s">
        <v>1702</v>
      </c>
      <c r="B167" s="24">
        <v>600.75</v>
      </c>
      <c r="C167" s="24">
        <v>601.27</v>
      </c>
      <c r="D167" s="24">
        <v>549.82000000000005</v>
      </c>
      <c r="E167" s="24">
        <v>577.36</v>
      </c>
      <c r="F167" s="24">
        <v>38481200</v>
      </c>
      <c r="G167" s="24">
        <v>7445594334</v>
      </c>
      <c r="H167" s="1">
        <v>166</v>
      </c>
      <c r="J167" s="10">
        <f t="shared" si="2"/>
        <v>-3.8934665002080711E-2</v>
      </c>
      <c r="N167" s="1"/>
    </row>
    <row r="168" spans="1:14" x14ac:dyDescent="0.25">
      <c r="A168" s="2" t="s">
        <v>1701</v>
      </c>
      <c r="B168" s="24">
        <v>575.92999999999995</v>
      </c>
      <c r="C168" s="24">
        <v>592.94000000000005</v>
      </c>
      <c r="D168" s="24">
        <v>554.89</v>
      </c>
      <c r="E168" s="24">
        <v>592.94000000000005</v>
      </c>
      <c r="F168" s="24">
        <v>23580900</v>
      </c>
      <c r="G168" s="24">
        <v>7649361650</v>
      </c>
      <c r="H168" s="1">
        <v>167</v>
      </c>
      <c r="J168" s="10">
        <f t="shared" si="2"/>
        <v>2.9534839303387749E-2</v>
      </c>
      <c r="N168" s="1"/>
    </row>
    <row r="169" spans="1:14" x14ac:dyDescent="0.25">
      <c r="A169" s="2" t="s">
        <v>1700</v>
      </c>
      <c r="B169" s="24">
        <v>592.65</v>
      </c>
      <c r="C169" s="24">
        <v>608.72</v>
      </c>
      <c r="D169" s="24">
        <v>587.07000000000005</v>
      </c>
      <c r="E169" s="24">
        <v>592.19000000000005</v>
      </c>
      <c r="F169" s="24">
        <v>28677500</v>
      </c>
      <c r="G169" s="24">
        <v>7642482234</v>
      </c>
      <c r="H169" s="1">
        <v>168</v>
      </c>
      <c r="J169" s="10">
        <f t="shared" si="2"/>
        <v>-7.7617480806533819E-4</v>
      </c>
      <c r="N169" s="1"/>
    </row>
    <row r="170" spans="1:14" x14ac:dyDescent="0.25">
      <c r="A170" s="2" t="s">
        <v>1699</v>
      </c>
      <c r="B170" s="24">
        <v>591.59</v>
      </c>
      <c r="C170" s="24">
        <v>610.89</v>
      </c>
      <c r="D170" s="24">
        <v>590.4</v>
      </c>
      <c r="E170" s="24">
        <v>610.86</v>
      </c>
      <c r="F170" s="24">
        <v>18597300</v>
      </c>
      <c r="G170" s="24">
        <v>7886300055</v>
      </c>
      <c r="H170" s="1">
        <v>169</v>
      </c>
      <c r="J170" s="10">
        <f t="shared" si="2"/>
        <v>3.2573234841697767E-2</v>
      </c>
      <c r="N170" s="1"/>
    </row>
    <row r="171" spans="1:14" x14ac:dyDescent="0.25">
      <c r="A171" s="2" t="s">
        <v>1698</v>
      </c>
      <c r="B171" s="24">
        <v>609.77</v>
      </c>
      <c r="C171" s="24">
        <v>615.88</v>
      </c>
      <c r="D171" s="24">
        <v>604.4</v>
      </c>
      <c r="E171" s="24">
        <v>607.96</v>
      </c>
      <c r="F171" s="24">
        <v>17862000</v>
      </c>
      <c r="G171" s="24">
        <v>7851200010</v>
      </c>
      <c r="H171" s="1">
        <v>170</v>
      </c>
      <c r="J171" s="10">
        <f t="shared" si="2"/>
        <v>-2.9683323220229684E-3</v>
      </c>
      <c r="N171" s="1"/>
    </row>
    <row r="172" spans="1:14" x14ac:dyDescent="0.25">
      <c r="A172" s="2" t="s">
        <v>1697</v>
      </c>
      <c r="B172" s="24">
        <v>608.07000000000005</v>
      </c>
      <c r="C172" s="24">
        <v>612.24</v>
      </c>
      <c r="D172" s="24">
        <v>597.02</v>
      </c>
      <c r="E172" s="24">
        <v>598.07000000000005</v>
      </c>
      <c r="F172" s="24">
        <v>12803800</v>
      </c>
      <c r="G172" s="24">
        <v>7726000792</v>
      </c>
      <c r="H172" s="1">
        <v>171</v>
      </c>
      <c r="J172" s="10">
        <f t="shared" si="2"/>
        <v>-1.6445475027546168E-2</v>
      </c>
      <c r="N172" s="1"/>
    </row>
    <row r="173" spans="1:14" x14ac:dyDescent="0.25">
      <c r="A173" s="2" t="s">
        <v>1696</v>
      </c>
      <c r="B173" s="24">
        <v>597.4</v>
      </c>
      <c r="C173" s="24">
        <v>599.75</v>
      </c>
      <c r="D173" s="24">
        <v>587.76</v>
      </c>
      <c r="E173" s="24">
        <v>594.15</v>
      </c>
      <c r="F173" s="24">
        <v>18134100</v>
      </c>
      <c r="G173" s="24">
        <v>7678074490</v>
      </c>
      <c r="H173" s="1">
        <v>172</v>
      </c>
      <c r="J173" s="10">
        <f t="shared" si="2"/>
        <v>-5.4402410445262804E-3</v>
      </c>
      <c r="N173" s="1"/>
    </row>
    <row r="174" spans="1:14" x14ac:dyDescent="0.25">
      <c r="A174" s="2" t="s">
        <v>1695</v>
      </c>
      <c r="B174" s="24">
        <v>593.67999999999995</v>
      </c>
      <c r="C174" s="24">
        <v>599.46</v>
      </c>
      <c r="D174" s="24">
        <v>587.74</v>
      </c>
      <c r="E174" s="24">
        <v>594.99</v>
      </c>
      <c r="F174" s="24">
        <v>9256290</v>
      </c>
      <c r="G174" s="24">
        <v>7691773955</v>
      </c>
      <c r="H174" s="1">
        <v>173</v>
      </c>
      <c r="J174" s="10">
        <f t="shared" si="2"/>
        <v>2.2065759331627464E-3</v>
      </c>
      <c r="N174" s="1"/>
    </row>
    <row r="175" spans="1:14" x14ac:dyDescent="0.25">
      <c r="A175" s="2" t="s">
        <v>1694</v>
      </c>
      <c r="B175" s="24">
        <v>595.9</v>
      </c>
      <c r="C175" s="24">
        <v>606</v>
      </c>
      <c r="D175" s="24">
        <v>594.63</v>
      </c>
      <c r="E175" s="24">
        <v>602.27</v>
      </c>
      <c r="F175" s="24">
        <v>10877700</v>
      </c>
      <c r="G175" s="24">
        <v>7788609493</v>
      </c>
      <c r="H175" s="1">
        <v>174</v>
      </c>
      <c r="J175" s="10">
        <f t="shared" si="2"/>
        <v>1.0689713039100528E-2</v>
      </c>
      <c r="N175" s="1"/>
    </row>
    <row r="176" spans="1:14" x14ac:dyDescent="0.25">
      <c r="A176" s="2" t="s">
        <v>1693</v>
      </c>
      <c r="B176" s="24">
        <v>602.16</v>
      </c>
      <c r="C176" s="24">
        <v>603.21</v>
      </c>
      <c r="D176" s="24">
        <v>586.34</v>
      </c>
      <c r="E176" s="24">
        <v>593.98</v>
      </c>
      <c r="F176" s="24">
        <v>14053800</v>
      </c>
      <c r="G176" s="24">
        <v>7684029467</v>
      </c>
      <c r="H176" s="1">
        <v>175</v>
      </c>
      <c r="J176" s="10">
        <f t="shared" si="2"/>
        <v>-1.3584429387538113E-2</v>
      </c>
      <c r="N176" s="1"/>
    </row>
    <row r="177" spans="1:14" x14ac:dyDescent="0.25">
      <c r="A177" s="2" t="s">
        <v>1692</v>
      </c>
      <c r="B177" s="24">
        <v>593.97</v>
      </c>
      <c r="C177" s="24">
        <v>596.97</v>
      </c>
      <c r="D177" s="24">
        <v>582.36</v>
      </c>
      <c r="E177" s="24">
        <v>582.36</v>
      </c>
      <c r="F177" s="24">
        <v>14144900</v>
      </c>
      <c r="G177" s="24">
        <v>7536340173</v>
      </c>
      <c r="H177" s="1">
        <v>176</v>
      </c>
      <c r="J177" s="10">
        <f t="shared" si="2"/>
        <v>-1.9546441739481814E-2</v>
      </c>
      <c r="N177" s="1"/>
    </row>
    <row r="178" spans="1:14" x14ac:dyDescent="0.25">
      <c r="A178" s="2" t="s">
        <v>1691</v>
      </c>
      <c r="B178" s="24">
        <v>581.80999999999995</v>
      </c>
      <c r="C178" s="24">
        <v>583.6</v>
      </c>
      <c r="D178" s="24">
        <v>565.63</v>
      </c>
      <c r="E178" s="24">
        <v>566.34</v>
      </c>
      <c r="F178" s="24">
        <v>20687700</v>
      </c>
      <c r="G178" s="24">
        <v>7331658430</v>
      </c>
      <c r="H178" s="1">
        <v>177</v>
      </c>
      <c r="J178" s="10">
        <f t="shared" si="2"/>
        <v>-2.6589436413949424E-2</v>
      </c>
      <c r="N178" s="1"/>
    </row>
    <row r="179" spans="1:14" x14ac:dyDescent="0.25">
      <c r="A179" s="2" t="s">
        <v>1690</v>
      </c>
      <c r="B179" s="24">
        <v>566.14</v>
      </c>
      <c r="C179" s="24">
        <v>581.63</v>
      </c>
      <c r="D179" s="24">
        <v>564.73</v>
      </c>
      <c r="E179" s="24">
        <v>581.14</v>
      </c>
      <c r="F179" s="24">
        <v>14655900</v>
      </c>
      <c r="G179" s="24">
        <v>7525767735</v>
      </c>
      <c r="H179" s="1">
        <v>178</v>
      </c>
      <c r="J179" s="10">
        <f t="shared" si="2"/>
        <v>2.6495213198148869E-2</v>
      </c>
      <c r="N179" s="1"/>
    </row>
    <row r="180" spans="1:14" x14ac:dyDescent="0.25">
      <c r="A180" s="2" t="s">
        <v>1689</v>
      </c>
      <c r="B180" s="24">
        <v>581.29999999999995</v>
      </c>
      <c r="C180" s="24">
        <v>600.12</v>
      </c>
      <c r="D180" s="24">
        <v>579.89</v>
      </c>
      <c r="E180" s="24">
        <v>597.26</v>
      </c>
      <c r="F180" s="24">
        <v>20814600</v>
      </c>
      <c r="G180" s="24">
        <v>7737366940</v>
      </c>
      <c r="H180" s="1">
        <v>179</v>
      </c>
      <c r="J180" s="10">
        <f t="shared" si="2"/>
        <v>2.7455702735248645E-2</v>
      </c>
      <c r="N180" s="1"/>
    </row>
    <row r="181" spans="1:14" x14ac:dyDescent="0.25">
      <c r="A181" s="2" t="s">
        <v>1688</v>
      </c>
      <c r="B181" s="24">
        <v>599.08000000000004</v>
      </c>
      <c r="C181" s="24">
        <v>604.47</v>
      </c>
      <c r="D181" s="24">
        <v>595.91999999999996</v>
      </c>
      <c r="E181" s="24">
        <v>596.54999999999995</v>
      </c>
      <c r="F181" s="24">
        <v>13398100</v>
      </c>
      <c r="G181" s="24">
        <v>7730991679</v>
      </c>
      <c r="H181" s="1">
        <v>180</v>
      </c>
      <c r="J181" s="10">
        <f t="shared" si="2"/>
        <v>-4.2231421512988017E-3</v>
      </c>
      <c r="N181" s="1"/>
    </row>
    <row r="182" spans="1:14" x14ac:dyDescent="0.25">
      <c r="A182" s="2" t="s">
        <v>1687</v>
      </c>
      <c r="B182" s="24">
        <v>596.33000000000004</v>
      </c>
      <c r="C182" s="24">
        <v>604.08000000000004</v>
      </c>
      <c r="D182" s="24">
        <v>596.16</v>
      </c>
      <c r="E182" s="24">
        <v>602.72</v>
      </c>
      <c r="F182" s="24">
        <v>8897470</v>
      </c>
      <c r="G182" s="24">
        <v>7813280835</v>
      </c>
      <c r="H182" s="1">
        <v>181</v>
      </c>
      <c r="J182" s="10">
        <f t="shared" si="2"/>
        <v>1.0715543407173856E-2</v>
      </c>
      <c r="N182" s="1"/>
    </row>
    <row r="183" spans="1:14" x14ac:dyDescent="0.25">
      <c r="A183" s="2" t="s">
        <v>1686</v>
      </c>
      <c r="B183" s="24">
        <v>602.62</v>
      </c>
      <c r="C183" s="24">
        <v>645.16</v>
      </c>
      <c r="D183" s="24">
        <v>599.88</v>
      </c>
      <c r="E183" s="24">
        <v>639.79999999999995</v>
      </c>
      <c r="F183" s="24">
        <v>46422400</v>
      </c>
      <c r="G183" s="24">
        <v>8296103745</v>
      </c>
      <c r="H183" s="1">
        <v>182</v>
      </c>
      <c r="J183" s="10">
        <f t="shared" si="2"/>
        <v>6.1697255318442716E-2</v>
      </c>
      <c r="N183" s="1"/>
    </row>
    <row r="184" spans="1:14" x14ac:dyDescent="0.25">
      <c r="A184" s="2" t="s">
        <v>1685</v>
      </c>
      <c r="B184" s="24">
        <v>641.39</v>
      </c>
      <c r="C184" s="24">
        <v>657.86</v>
      </c>
      <c r="D184" s="24">
        <v>640.11</v>
      </c>
      <c r="E184" s="24">
        <v>640.80999999999995</v>
      </c>
      <c r="F184" s="24">
        <v>38446300</v>
      </c>
      <c r="G184" s="24">
        <v>8311317901</v>
      </c>
      <c r="H184" s="1">
        <v>183</v>
      </c>
      <c r="J184" s="10">
        <f t="shared" si="2"/>
        <v>-9.0428600383548382E-4</v>
      </c>
      <c r="N184" s="1"/>
    </row>
    <row r="185" spans="1:14" x14ac:dyDescent="0.25">
      <c r="A185" s="2" t="s">
        <v>1684</v>
      </c>
      <c r="B185" s="24">
        <v>641.04</v>
      </c>
      <c r="C185" s="24">
        <v>656.68</v>
      </c>
      <c r="D185" s="24">
        <v>638.34</v>
      </c>
      <c r="E185" s="24">
        <v>650.88</v>
      </c>
      <c r="F185" s="24">
        <v>25768200</v>
      </c>
      <c r="G185" s="24">
        <v>8444194978</v>
      </c>
      <c r="H185" s="1">
        <v>184</v>
      </c>
      <c r="J185" s="10">
        <f t="shared" si="2"/>
        <v>1.5350056158742095E-2</v>
      </c>
      <c r="N185" s="1"/>
    </row>
    <row r="186" spans="1:14" x14ac:dyDescent="0.25">
      <c r="A186" s="2" t="s">
        <v>1683</v>
      </c>
      <c r="B186" s="24">
        <v>650.77</v>
      </c>
      <c r="C186" s="24">
        <v>650.77</v>
      </c>
      <c r="D186" s="24">
        <v>641.29999999999995</v>
      </c>
      <c r="E186" s="24">
        <v>645.16</v>
      </c>
      <c r="F186" s="24">
        <v>18949000</v>
      </c>
      <c r="G186" s="24">
        <v>8372189412</v>
      </c>
      <c r="H186" s="1">
        <v>185</v>
      </c>
      <c r="J186" s="10">
        <f t="shared" si="2"/>
        <v>-8.6205571861026377E-3</v>
      </c>
      <c r="N186" s="1"/>
    </row>
    <row r="187" spans="1:14" x14ac:dyDescent="0.25">
      <c r="A187" s="2" t="s">
        <v>1682</v>
      </c>
      <c r="B187" s="24">
        <v>644.65</v>
      </c>
      <c r="C187" s="24">
        <v>648.42999999999995</v>
      </c>
      <c r="D187" s="24">
        <v>629.4</v>
      </c>
      <c r="E187" s="24">
        <v>630.69000000000005</v>
      </c>
      <c r="F187" s="24">
        <v>22237200</v>
      </c>
      <c r="G187" s="24">
        <v>8187107456</v>
      </c>
      <c r="H187" s="1">
        <v>186</v>
      </c>
      <c r="J187" s="10">
        <f t="shared" si="2"/>
        <v>-2.1655161715659541E-2</v>
      </c>
      <c r="N187" s="1"/>
    </row>
    <row r="188" spans="1:14" x14ac:dyDescent="0.25">
      <c r="A188" s="2" t="s">
        <v>1681</v>
      </c>
      <c r="B188" s="24">
        <v>629.95000000000005</v>
      </c>
      <c r="C188" s="24">
        <v>633.22</v>
      </c>
      <c r="D188" s="24">
        <v>628</v>
      </c>
      <c r="E188" s="24">
        <v>631.46</v>
      </c>
      <c r="F188" s="24">
        <v>9105940</v>
      </c>
      <c r="G188" s="24">
        <v>8199437572</v>
      </c>
      <c r="H188" s="1">
        <v>187</v>
      </c>
      <c r="J188" s="10">
        <f t="shared" si="2"/>
        <v>2.3970156361615854E-3</v>
      </c>
      <c r="N188" s="1"/>
    </row>
    <row r="189" spans="1:14" x14ac:dyDescent="0.25">
      <c r="A189" s="2" t="s">
        <v>1680</v>
      </c>
      <c r="B189" s="24">
        <v>631.77</v>
      </c>
      <c r="C189" s="24">
        <v>638.65</v>
      </c>
      <c r="D189" s="24">
        <v>631.16</v>
      </c>
      <c r="E189" s="24">
        <v>635.80999999999995</v>
      </c>
      <c r="F189" s="24">
        <v>10080000</v>
      </c>
      <c r="G189" s="24">
        <v>8258179220</v>
      </c>
      <c r="H189" s="1">
        <v>188</v>
      </c>
      <c r="J189" s="10">
        <f t="shared" si="2"/>
        <v>6.3947322601579119E-3</v>
      </c>
      <c r="N189" s="1"/>
    </row>
    <row r="190" spans="1:14" x14ac:dyDescent="0.25">
      <c r="A190" s="2" t="s">
        <v>1679</v>
      </c>
      <c r="B190" s="24">
        <v>635.46</v>
      </c>
      <c r="C190" s="24">
        <v>637.16</v>
      </c>
      <c r="D190" s="24">
        <v>617.01</v>
      </c>
      <c r="E190" s="24">
        <v>624.09</v>
      </c>
      <c r="F190" s="24">
        <v>17813600</v>
      </c>
      <c r="G190" s="24">
        <v>8108140914</v>
      </c>
      <c r="H190" s="1">
        <v>189</v>
      </c>
      <c r="J190" s="10">
        <f t="shared" si="2"/>
        <v>-1.7892550278538387E-2</v>
      </c>
      <c r="N190" s="1"/>
    </row>
    <row r="191" spans="1:14" x14ac:dyDescent="0.25">
      <c r="A191" s="2" t="s">
        <v>1678</v>
      </c>
      <c r="B191" s="24">
        <v>622.57000000000005</v>
      </c>
      <c r="C191" s="24">
        <v>626.70000000000005</v>
      </c>
      <c r="D191" s="24">
        <v>620.91</v>
      </c>
      <c r="E191" s="24">
        <v>624.82000000000005</v>
      </c>
      <c r="F191" s="24">
        <v>10005500</v>
      </c>
      <c r="G191" s="24">
        <v>8120056626</v>
      </c>
      <c r="H191" s="1">
        <v>190</v>
      </c>
      <c r="J191" s="10">
        <f t="shared" si="2"/>
        <v>3.6140514319674892E-3</v>
      </c>
      <c r="N191" s="1"/>
    </row>
    <row r="192" spans="1:14" x14ac:dyDescent="0.25">
      <c r="A192" s="2" t="s">
        <v>1677</v>
      </c>
      <c r="B192" s="24">
        <v>625.22</v>
      </c>
      <c r="C192" s="24">
        <v>627</v>
      </c>
      <c r="D192" s="24">
        <v>622.6</v>
      </c>
      <c r="E192" s="24">
        <v>624.51</v>
      </c>
      <c r="F192" s="24">
        <v>9819150</v>
      </c>
      <c r="G192" s="24">
        <v>8118679451</v>
      </c>
      <c r="H192" s="1">
        <v>191</v>
      </c>
      <c r="J192" s="10">
        <f t="shared" si="2"/>
        <v>-1.1356002687054737E-3</v>
      </c>
      <c r="N192" s="1"/>
    </row>
    <row r="193" spans="1:14" x14ac:dyDescent="0.25">
      <c r="A193" s="2" t="s">
        <v>1676</v>
      </c>
      <c r="B193" s="24">
        <v>624.83000000000004</v>
      </c>
      <c r="C193" s="24">
        <v>626.12</v>
      </c>
      <c r="D193" s="24">
        <v>612.35</v>
      </c>
      <c r="E193" s="24">
        <v>616.76</v>
      </c>
      <c r="F193" s="24">
        <v>15880700</v>
      </c>
      <c r="G193" s="24">
        <v>8020234277</v>
      </c>
      <c r="H193" s="1">
        <v>192</v>
      </c>
      <c r="J193" s="10">
        <f t="shared" si="2"/>
        <v>-1.2915513019541395E-2</v>
      </c>
      <c r="N193" s="1"/>
    </row>
    <row r="194" spans="1:14" x14ac:dyDescent="0.25">
      <c r="A194" s="2" t="s">
        <v>1675</v>
      </c>
      <c r="B194" s="24">
        <v>616.66</v>
      </c>
      <c r="C194" s="24">
        <v>632.09</v>
      </c>
      <c r="D194" s="24">
        <v>615.77</v>
      </c>
      <c r="E194" s="24">
        <v>632</v>
      </c>
      <c r="F194" s="24">
        <v>16467100</v>
      </c>
      <c r="G194" s="24">
        <v>8220889623</v>
      </c>
      <c r="H194" s="1">
        <v>193</v>
      </c>
      <c r="J194" s="10">
        <f t="shared" si="2"/>
        <v>2.4875944604806591E-2</v>
      </c>
      <c r="N194" s="1"/>
    </row>
    <row r="195" spans="1:14" x14ac:dyDescent="0.25">
      <c r="A195" s="2" t="s">
        <v>1674</v>
      </c>
      <c r="B195" s="24">
        <v>631.88</v>
      </c>
      <c r="C195" s="24">
        <v>636.66</v>
      </c>
      <c r="D195" s="24">
        <v>626.98</v>
      </c>
      <c r="E195" s="24">
        <v>633.71</v>
      </c>
      <c r="F195" s="24">
        <v>13329000</v>
      </c>
      <c r="G195" s="24">
        <v>8245635914</v>
      </c>
      <c r="H195" s="1">
        <v>194</v>
      </c>
      <c r="J195" s="10">
        <f t="shared" si="2"/>
        <v>2.8961195163639312E-3</v>
      </c>
      <c r="N195" s="1"/>
    </row>
    <row r="196" spans="1:14" x14ac:dyDescent="0.25">
      <c r="A196" s="2" t="s">
        <v>1673</v>
      </c>
      <c r="B196" s="24">
        <v>634.22</v>
      </c>
      <c r="C196" s="24">
        <v>634.73</v>
      </c>
      <c r="D196" s="24">
        <v>624.91</v>
      </c>
      <c r="E196" s="24">
        <v>626.5</v>
      </c>
      <c r="F196" s="24">
        <v>11291000</v>
      </c>
      <c r="G196" s="24">
        <v>8154265678</v>
      </c>
      <c r="H196" s="1">
        <v>195</v>
      </c>
      <c r="J196" s="10">
        <f t="shared" ref="J196:J259" si="3">(E196-B196)/B196</f>
        <v>-1.2172432279019941E-2</v>
      </c>
      <c r="N196" s="1"/>
    </row>
    <row r="197" spans="1:14" x14ac:dyDescent="0.25">
      <c r="A197" s="2" t="s">
        <v>1672</v>
      </c>
      <c r="B197" s="24">
        <v>626.55999999999995</v>
      </c>
      <c r="C197" s="24">
        <v>627.34</v>
      </c>
      <c r="D197" s="24">
        <v>617.32000000000005</v>
      </c>
      <c r="E197" s="24">
        <v>619.32000000000005</v>
      </c>
      <c r="F197" s="24">
        <v>12706800</v>
      </c>
      <c r="G197" s="24">
        <v>8062877468</v>
      </c>
      <c r="H197" s="1">
        <v>196</v>
      </c>
      <c r="J197" s="10">
        <f t="shared" si="3"/>
        <v>-1.1555158324821081E-2</v>
      </c>
      <c r="N197" s="1"/>
    </row>
    <row r="198" spans="1:14" x14ac:dyDescent="0.25">
      <c r="A198" s="2" t="s">
        <v>1671</v>
      </c>
      <c r="B198" s="24">
        <v>620</v>
      </c>
      <c r="C198" s="24">
        <v>625.14</v>
      </c>
      <c r="D198" s="24">
        <v>619.64</v>
      </c>
      <c r="E198" s="24">
        <v>621.59</v>
      </c>
      <c r="F198" s="24">
        <v>10873200</v>
      </c>
      <c r="G198" s="24">
        <v>8094883399</v>
      </c>
      <c r="H198" s="1">
        <v>197</v>
      </c>
      <c r="J198" s="10">
        <f t="shared" si="3"/>
        <v>2.5645161290323093E-3</v>
      </c>
      <c r="N198" s="1"/>
    </row>
    <row r="199" spans="1:14" x14ac:dyDescent="0.25">
      <c r="A199" s="2" t="s">
        <v>1670</v>
      </c>
      <c r="B199" s="24">
        <v>622.01</v>
      </c>
      <c r="C199" s="24">
        <v>623.09</v>
      </c>
      <c r="D199" s="24">
        <v>615.33000000000004</v>
      </c>
      <c r="E199" s="24">
        <v>616.79999999999995</v>
      </c>
      <c r="F199" s="24">
        <v>13182400</v>
      </c>
      <c r="G199" s="24">
        <v>8034806880</v>
      </c>
      <c r="H199" s="1">
        <v>198</v>
      </c>
      <c r="J199" s="10">
        <f t="shared" si="3"/>
        <v>-8.3760711242585103E-3</v>
      </c>
      <c r="N199" s="1"/>
    </row>
    <row r="200" spans="1:14" x14ac:dyDescent="0.25">
      <c r="A200" s="2" t="s">
        <v>1669</v>
      </c>
      <c r="B200" s="24">
        <v>616.54</v>
      </c>
      <c r="C200" s="24">
        <v>626.29</v>
      </c>
      <c r="D200" s="24">
        <v>608.4</v>
      </c>
      <c r="E200" s="24">
        <v>623.09</v>
      </c>
      <c r="F200" s="24">
        <v>16576700</v>
      </c>
      <c r="G200" s="24">
        <v>8119394873</v>
      </c>
      <c r="H200" s="1">
        <v>199</v>
      </c>
      <c r="J200" s="10">
        <f t="shared" si="3"/>
        <v>1.0623803808349935E-2</v>
      </c>
      <c r="N200" s="1"/>
    </row>
    <row r="201" spans="1:14" x14ac:dyDescent="0.25">
      <c r="A201" s="2" t="s">
        <v>1668</v>
      </c>
      <c r="B201" s="24">
        <v>622.37</v>
      </c>
      <c r="C201" s="24">
        <v>629.21</v>
      </c>
      <c r="D201" s="24">
        <v>620.47</v>
      </c>
      <c r="E201" s="24">
        <v>628.78</v>
      </c>
      <c r="F201" s="24">
        <v>14158100</v>
      </c>
      <c r="G201" s="24">
        <v>8196212862</v>
      </c>
      <c r="H201" s="1">
        <v>200</v>
      </c>
      <c r="J201" s="10">
        <f t="shared" si="3"/>
        <v>1.0299339621125645E-2</v>
      </c>
      <c r="N201" s="1"/>
    </row>
    <row r="202" spans="1:14" x14ac:dyDescent="0.25">
      <c r="A202" s="2" t="s">
        <v>1667</v>
      </c>
      <c r="B202" s="24">
        <v>629.16999999999996</v>
      </c>
      <c r="C202" s="24">
        <v>629.16999999999996</v>
      </c>
      <c r="D202" s="24">
        <v>624.6</v>
      </c>
      <c r="E202" s="24">
        <v>628.52</v>
      </c>
      <c r="F202" s="24">
        <v>7222030</v>
      </c>
      <c r="G202" s="24">
        <v>8195599907</v>
      </c>
      <c r="H202" s="1">
        <v>201</v>
      </c>
      <c r="J202" s="10">
        <f t="shared" si="3"/>
        <v>-1.033107109366272E-3</v>
      </c>
      <c r="N202" s="1"/>
    </row>
    <row r="203" spans="1:14" x14ac:dyDescent="0.25">
      <c r="A203" s="2" t="s">
        <v>1666</v>
      </c>
      <c r="B203" s="24">
        <v>628.55999999999995</v>
      </c>
      <c r="C203" s="24">
        <v>628.55999999999995</v>
      </c>
      <c r="D203" s="24">
        <v>622.78</v>
      </c>
      <c r="E203" s="24">
        <v>623.9</v>
      </c>
      <c r="F203" s="24">
        <v>5760120</v>
      </c>
      <c r="G203" s="24">
        <v>8137808455</v>
      </c>
      <c r="H203" s="1">
        <v>202</v>
      </c>
      <c r="J203" s="10">
        <f t="shared" si="3"/>
        <v>-7.4137711594755764E-3</v>
      </c>
      <c r="N203" s="1"/>
    </row>
    <row r="204" spans="1:14" x14ac:dyDescent="0.25">
      <c r="A204" s="2" t="s">
        <v>1665</v>
      </c>
      <c r="B204" s="24">
        <v>623.95000000000005</v>
      </c>
      <c r="C204" s="24">
        <v>624.09</v>
      </c>
      <c r="D204" s="24">
        <v>619.11</v>
      </c>
      <c r="E204" s="24">
        <v>622.21</v>
      </c>
      <c r="F204" s="24">
        <v>10711900</v>
      </c>
      <c r="G204" s="24">
        <v>8118204691</v>
      </c>
      <c r="H204" s="1">
        <v>203</v>
      </c>
      <c r="J204" s="10">
        <f t="shared" si="3"/>
        <v>-2.7886849907845322E-3</v>
      </c>
      <c r="N204" s="1"/>
    </row>
    <row r="205" spans="1:14" x14ac:dyDescent="0.25">
      <c r="A205" s="2" t="s">
        <v>1664</v>
      </c>
      <c r="B205" s="24">
        <v>622.27</v>
      </c>
      <c r="C205" s="24">
        <v>624.29999999999995</v>
      </c>
      <c r="D205" s="24">
        <v>620.96</v>
      </c>
      <c r="E205" s="24">
        <v>621.54999999999995</v>
      </c>
      <c r="F205" s="24">
        <v>9602880</v>
      </c>
      <c r="G205" s="24">
        <v>8111799946</v>
      </c>
      <c r="H205" s="1">
        <v>204</v>
      </c>
      <c r="J205" s="10">
        <f t="shared" si="3"/>
        <v>-1.1570540119241284E-3</v>
      </c>
      <c r="N205" s="1"/>
    </row>
    <row r="206" spans="1:14" x14ac:dyDescent="0.25">
      <c r="A206" s="2" t="s">
        <v>1663</v>
      </c>
      <c r="B206" s="24">
        <v>621.12</v>
      </c>
      <c r="C206" s="24">
        <v>624.42999999999995</v>
      </c>
      <c r="D206" s="24">
        <v>618.29</v>
      </c>
      <c r="E206" s="24">
        <v>619.41</v>
      </c>
      <c r="F206" s="24">
        <v>11056600</v>
      </c>
      <c r="G206" s="24">
        <v>8086153118</v>
      </c>
      <c r="H206" s="1">
        <v>205</v>
      </c>
      <c r="J206" s="10">
        <f t="shared" si="3"/>
        <v>-2.7530911901082504E-3</v>
      </c>
      <c r="N206" s="1"/>
    </row>
    <row r="207" spans="1:14" x14ac:dyDescent="0.25">
      <c r="A207" s="2" t="s">
        <v>1662</v>
      </c>
      <c r="B207" s="24">
        <v>619.5</v>
      </c>
      <c r="C207" s="24">
        <v>620.42999999999995</v>
      </c>
      <c r="D207" s="24">
        <v>595.57000000000005</v>
      </c>
      <c r="E207" s="24">
        <v>601.73</v>
      </c>
      <c r="F207" s="24">
        <v>20917200</v>
      </c>
      <c r="G207" s="24">
        <v>7857489687</v>
      </c>
      <c r="H207" s="1">
        <v>206</v>
      </c>
      <c r="J207" s="10">
        <f t="shared" si="3"/>
        <v>-2.8684422921711028E-2</v>
      </c>
      <c r="N207" s="1"/>
    </row>
    <row r="208" spans="1:14" x14ac:dyDescent="0.25">
      <c r="A208" s="2" t="s">
        <v>1661</v>
      </c>
      <c r="B208" s="24">
        <v>601.51</v>
      </c>
      <c r="C208" s="24">
        <v>607.07000000000005</v>
      </c>
      <c r="D208" s="24">
        <v>597.23</v>
      </c>
      <c r="E208" s="24">
        <v>601.09</v>
      </c>
      <c r="F208" s="24">
        <v>12279500</v>
      </c>
      <c r="G208" s="24">
        <v>7851574790</v>
      </c>
      <c r="H208" s="1">
        <v>207</v>
      </c>
      <c r="J208" s="10">
        <f t="shared" si="3"/>
        <v>-6.9824275573134129E-4</v>
      </c>
      <c r="N208" s="1"/>
    </row>
    <row r="209" spans="1:14" x14ac:dyDescent="0.25">
      <c r="A209" s="2" t="s">
        <v>1660</v>
      </c>
      <c r="B209" s="24">
        <v>601.54</v>
      </c>
      <c r="C209" s="24">
        <v>602.09</v>
      </c>
      <c r="D209" s="24">
        <v>593.96</v>
      </c>
      <c r="E209" s="24">
        <v>595.80999999999995</v>
      </c>
      <c r="F209" s="24">
        <v>10752900</v>
      </c>
      <c r="G209" s="24">
        <v>7784669228</v>
      </c>
      <c r="H209" s="1">
        <v>208</v>
      </c>
      <c r="J209" s="10">
        <f t="shared" si="3"/>
        <v>-9.5255510855471268E-3</v>
      </c>
      <c r="N209" s="1"/>
    </row>
    <row r="210" spans="1:14" x14ac:dyDescent="0.25">
      <c r="A210" s="2" t="s">
        <v>1659</v>
      </c>
      <c r="B210" s="24">
        <v>595.66999999999996</v>
      </c>
      <c r="C210" s="24">
        <v>598.94000000000005</v>
      </c>
      <c r="D210" s="24">
        <v>593.42999999999995</v>
      </c>
      <c r="E210" s="24">
        <v>593.85</v>
      </c>
      <c r="F210" s="24">
        <v>7774230</v>
      </c>
      <c r="G210" s="24">
        <v>7761289329</v>
      </c>
      <c r="H210" s="1">
        <v>209</v>
      </c>
      <c r="J210" s="10">
        <f t="shared" si="3"/>
        <v>-3.0553830140848731E-3</v>
      </c>
      <c r="N210" s="1"/>
    </row>
    <row r="211" spans="1:14" x14ac:dyDescent="0.25">
      <c r="A211" s="2" t="s">
        <v>1658</v>
      </c>
      <c r="B211" s="24">
        <v>594.14</v>
      </c>
      <c r="C211" s="24">
        <v>594.57000000000005</v>
      </c>
      <c r="D211" s="24">
        <v>575.17999999999995</v>
      </c>
      <c r="E211" s="24">
        <v>585.69000000000005</v>
      </c>
      <c r="F211" s="24">
        <v>19316400</v>
      </c>
      <c r="G211" s="24">
        <v>7656826297</v>
      </c>
      <c r="H211" s="1">
        <v>210</v>
      </c>
      <c r="J211" s="10">
        <f t="shared" si="3"/>
        <v>-1.4222237183155371E-2</v>
      </c>
      <c r="N211" s="1"/>
    </row>
    <row r="212" spans="1:14" x14ac:dyDescent="0.25">
      <c r="A212" s="2" t="s">
        <v>1657</v>
      </c>
      <c r="B212" s="24">
        <v>585.54999999999995</v>
      </c>
      <c r="C212" s="24">
        <v>588.39</v>
      </c>
      <c r="D212" s="24">
        <v>581.70000000000005</v>
      </c>
      <c r="E212" s="24">
        <v>584.72</v>
      </c>
      <c r="F212" s="24">
        <v>11275400</v>
      </c>
      <c r="G212" s="24">
        <v>7646390353</v>
      </c>
      <c r="H212" s="1">
        <v>211</v>
      </c>
      <c r="J212" s="10">
        <f t="shared" si="3"/>
        <v>-1.4174707539918493E-3</v>
      </c>
      <c r="N212" s="1"/>
    </row>
    <row r="213" spans="1:14" x14ac:dyDescent="0.25">
      <c r="A213" s="2" t="s">
        <v>1656</v>
      </c>
      <c r="B213" s="24">
        <v>584.74</v>
      </c>
      <c r="C213" s="24">
        <v>585.12</v>
      </c>
      <c r="D213" s="24">
        <v>564.9</v>
      </c>
      <c r="E213" s="24">
        <v>567.29</v>
      </c>
      <c r="F213" s="24">
        <v>14898800</v>
      </c>
      <c r="G213" s="24">
        <v>7420859009</v>
      </c>
      <c r="H213" s="1">
        <v>212</v>
      </c>
      <c r="J213" s="10">
        <f t="shared" si="3"/>
        <v>-2.9842323083763802E-2</v>
      </c>
      <c r="N213" s="1"/>
    </row>
    <row r="214" spans="1:14" x14ac:dyDescent="0.25">
      <c r="A214" s="2" t="s">
        <v>1655</v>
      </c>
      <c r="B214" s="24">
        <v>567.37</v>
      </c>
      <c r="C214" s="24">
        <v>586.23</v>
      </c>
      <c r="D214" s="24">
        <v>564.51</v>
      </c>
      <c r="E214" s="24">
        <v>586.23</v>
      </c>
      <c r="F214" s="24">
        <v>22467900</v>
      </c>
      <c r="G214" s="24">
        <v>7670841007</v>
      </c>
      <c r="H214" s="1">
        <v>213</v>
      </c>
      <c r="J214" s="10">
        <f t="shared" si="3"/>
        <v>3.3241094876359366E-2</v>
      </c>
      <c r="N214" s="1"/>
    </row>
    <row r="215" spans="1:14" x14ac:dyDescent="0.25">
      <c r="A215" s="2" t="s">
        <v>1654</v>
      </c>
      <c r="B215" s="24">
        <v>586.20000000000005</v>
      </c>
      <c r="C215" s="24">
        <v>597.91999999999996</v>
      </c>
      <c r="D215" s="24">
        <v>583.63</v>
      </c>
      <c r="E215" s="24">
        <v>594.91999999999996</v>
      </c>
      <c r="F215" s="24">
        <v>18215900</v>
      </c>
      <c r="G215" s="24">
        <v>7786796032</v>
      </c>
      <c r="H215" s="1">
        <v>214</v>
      </c>
      <c r="J215" s="10">
        <f t="shared" si="3"/>
        <v>1.4875469123166006E-2</v>
      </c>
      <c r="N215" s="1"/>
    </row>
    <row r="216" spans="1:14" x14ac:dyDescent="0.25">
      <c r="A216" s="2" t="s">
        <v>1653</v>
      </c>
      <c r="B216" s="24">
        <v>594.9</v>
      </c>
      <c r="C216" s="24">
        <v>594.91</v>
      </c>
      <c r="D216" s="24">
        <v>586.16</v>
      </c>
      <c r="E216" s="24">
        <v>589.33000000000004</v>
      </c>
      <c r="F216" s="24">
        <v>8359080</v>
      </c>
      <c r="G216" s="24">
        <v>7716181169</v>
      </c>
      <c r="H216" s="1">
        <v>215</v>
      </c>
      <c r="J216" s="10">
        <f t="shared" si="3"/>
        <v>-9.3629181375019938E-3</v>
      </c>
      <c r="N216" s="1"/>
    </row>
    <row r="217" spans="1:14" x14ac:dyDescent="0.25">
      <c r="A217" s="2" t="s">
        <v>1652</v>
      </c>
      <c r="B217" s="24">
        <v>588.89</v>
      </c>
      <c r="C217" s="24">
        <v>589.15</v>
      </c>
      <c r="D217" s="24">
        <v>581.65</v>
      </c>
      <c r="E217" s="24">
        <v>586.66999999999996</v>
      </c>
      <c r="F217" s="24">
        <v>9917990</v>
      </c>
      <c r="G217" s="24">
        <v>7683520602</v>
      </c>
      <c r="H217" s="1">
        <v>216</v>
      </c>
      <c r="J217" s="10">
        <f t="shared" si="3"/>
        <v>-3.7698042079166352E-3</v>
      </c>
      <c r="N217" s="1"/>
    </row>
    <row r="218" spans="1:14" x14ac:dyDescent="0.25">
      <c r="A218" s="2" t="s">
        <v>1651</v>
      </c>
      <c r="B218" s="24">
        <v>586.23</v>
      </c>
      <c r="C218" s="24">
        <v>591.95000000000005</v>
      </c>
      <c r="D218" s="24">
        <v>583.74</v>
      </c>
      <c r="E218" s="24">
        <v>588.78</v>
      </c>
      <c r="F218" s="24">
        <v>9867570</v>
      </c>
      <c r="G218" s="24">
        <v>7713117798</v>
      </c>
      <c r="H218" s="1">
        <v>217</v>
      </c>
      <c r="J218" s="10">
        <f t="shared" si="3"/>
        <v>4.3498285655799848E-3</v>
      </c>
      <c r="N218" s="1"/>
    </row>
    <row r="219" spans="1:14" x14ac:dyDescent="0.25">
      <c r="A219" s="2" t="s">
        <v>1650</v>
      </c>
      <c r="B219" s="24">
        <v>589.01</v>
      </c>
      <c r="C219" s="24">
        <v>589.86</v>
      </c>
      <c r="D219" s="24">
        <v>584.1</v>
      </c>
      <c r="E219" s="24">
        <v>585.44000000000005</v>
      </c>
      <c r="F219" s="24">
        <v>10790800</v>
      </c>
      <c r="G219" s="24">
        <v>7671275262</v>
      </c>
      <c r="H219" s="1">
        <v>218</v>
      </c>
      <c r="J219" s="10">
        <f t="shared" si="3"/>
        <v>-6.0610176397683166E-3</v>
      </c>
      <c r="N219" s="1"/>
    </row>
    <row r="220" spans="1:14" x14ac:dyDescent="0.25">
      <c r="A220" s="2" t="s">
        <v>1649</v>
      </c>
      <c r="B220" s="24">
        <v>585.95000000000005</v>
      </c>
      <c r="C220" s="24">
        <v>587.49</v>
      </c>
      <c r="D220" s="24">
        <v>583.1</v>
      </c>
      <c r="E220" s="24">
        <v>584.65</v>
      </c>
      <c r="F220" s="24">
        <v>14497900</v>
      </c>
      <c r="G220" s="24">
        <v>7663383046</v>
      </c>
      <c r="H220" s="1">
        <v>219</v>
      </c>
      <c r="J220" s="10">
        <f t="shared" si="3"/>
        <v>-2.2186193361209455E-3</v>
      </c>
      <c r="N220" s="1"/>
    </row>
    <row r="221" spans="1:14" x14ac:dyDescent="0.25">
      <c r="A221" s="2" t="s">
        <v>1648</v>
      </c>
      <c r="B221" s="24">
        <v>584.65</v>
      </c>
      <c r="C221" s="24">
        <v>591.1</v>
      </c>
      <c r="D221" s="24">
        <v>584.04999999999995</v>
      </c>
      <c r="E221" s="24">
        <v>588.87</v>
      </c>
      <c r="F221" s="24">
        <v>11131400</v>
      </c>
      <c r="G221" s="24">
        <v>7721014780</v>
      </c>
      <c r="H221" s="1">
        <v>220</v>
      </c>
      <c r="J221" s="10">
        <f t="shared" si="3"/>
        <v>7.217993671427397E-3</v>
      </c>
      <c r="N221" s="1"/>
    </row>
    <row r="222" spans="1:14" x14ac:dyDescent="0.25">
      <c r="A222" s="2" t="s">
        <v>1647</v>
      </c>
      <c r="B222" s="24">
        <v>588.88</v>
      </c>
      <c r="C222" s="24">
        <v>598.12</v>
      </c>
      <c r="D222" s="24">
        <v>588.79</v>
      </c>
      <c r="E222" s="24">
        <v>592.58000000000004</v>
      </c>
      <c r="F222" s="24">
        <v>11072000</v>
      </c>
      <c r="G222" s="24">
        <v>7771958458</v>
      </c>
      <c r="H222" s="1">
        <v>221</v>
      </c>
      <c r="J222" s="10">
        <f t="shared" si="3"/>
        <v>6.2831137073767925E-3</v>
      </c>
      <c r="N222" s="1"/>
    </row>
    <row r="223" spans="1:14" x14ac:dyDescent="0.25">
      <c r="A223" s="2" t="s">
        <v>1646</v>
      </c>
      <c r="B223" s="24">
        <v>592.47</v>
      </c>
      <c r="C223" s="24">
        <v>592.47</v>
      </c>
      <c r="D223" s="24">
        <v>587.63</v>
      </c>
      <c r="E223" s="24">
        <v>589.37</v>
      </c>
      <c r="F223" s="24">
        <v>7922070</v>
      </c>
      <c r="G223" s="24">
        <v>7732619577</v>
      </c>
      <c r="H223" s="1">
        <v>222</v>
      </c>
      <c r="J223" s="10">
        <f t="shared" si="3"/>
        <v>-5.2323324387733095E-3</v>
      </c>
      <c r="N223" s="1"/>
    </row>
    <row r="224" spans="1:14" x14ac:dyDescent="0.25">
      <c r="A224" s="2" t="s">
        <v>1645</v>
      </c>
      <c r="B224" s="24">
        <v>589.16999999999996</v>
      </c>
      <c r="C224" s="24">
        <v>594.46</v>
      </c>
      <c r="D224" s="24">
        <v>587.94000000000005</v>
      </c>
      <c r="E224" s="24">
        <v>591.05999999999995</v>
      </c>
      <c r="F224" s="24">
        <v>7555310</v>
      </c>
      <c r="G224" s="24">
        <v>7757394871</v>
      </c>
      <c r="H224" s="1">
        <v>223</v>
      </c>
      <c r="J224" s="10">
        <f t="shared" si="3"/>
        <v>3.2079026427007254E-3</v>
      </c>
      <c r="N224" s="1"/>
    </row>
    <row r="225" spans="1:14" x14ac:dyDescent="0.25">
      <c r="A225" s="2" t="s">
        <v>1644</v>
      </c>
      <c r="B225" s="24">
        <v>591.28</v>
      </c>
      <c r="C225" s="24">
        <v>591.51</v>
      </c>
      <c r="D225" s="24">
        <v>574.04999999999995</v>
      </c>
      <c r="E225" s="24">
        <v>576.37</v>
      </c>
      <c r="F225" s="24">
        <v>14764200</v>
      </c>
      <c r="G225" s="24">
        <v>7567178700</v>
      </c>
      <c r="H225" s="1">
        <v>224</v>
      </c>
      <c r="J225" s="10">
        <f t="shared" si="3"/>
        <v>-2.5216479502097093E-2</v>
      </c>
      <c r="N225" s="1"/>
    </row>
    <row r="226" spans="1:14" x14ac:dyDescent="0.25">
      <c r="A226" s="2" t="s">
        <v>1643</v>
      </c>
      <c r="B226" s="24">
        <v>576.51</v>
      </c>
      <c r="C226" s="24">
        <v>576.95000000000005</v>
      </c>
      <c r="D226" s="24">
        <v>566.59</v>
      </c>
      <c r="E226" s="24">
        <v>569.64</v>
      </c>
      <c r="F226" s="24">
        <v>13978200</v>
      </c>
      <c r="G226" s="24">
        <v>7481336243</v>
      </c>
      <c r="H226" s="1">
        <v>225</v>
      </c>
      <c r="J226" s="10">
        <f t="shared" si="3"/>
        <v>-1.1916532237081759E-2</v>
      </c>
      <c r="N226" s="1"/>
    </row>
    <row r="227" spans="1:14" x14ac:dyDescent="0.25">
      <c r="A227" s="2" t="s">
        <v>1642</v>
      </c>
      <c r="B227" s="24">
        <v>570.38</v>
      </c>
      <c r="C227" s="24">
        <v>573.03</v>
      </c>
      <c r="D227" s="24">
        <v>532.66999999999996</v>
      </c>
      <c r="E227" s="24">
        <v>546.66</v>
      </c>
      <c r="F227" s="24">
        <v>25777500</v>
      </c>
      <c r="G227" s="24">
        <v>7181459812</v>
      </c>
      <c r="H227" s="1">
        <v>226</v>
      </c>
      <c r="J227" s="10">
        <f t="shared" si="3"/>
        <v>-4.1586310880465702E-2</v>
      </c>
      <c r="N227" s="1"/>
    </row>
    <row r="228" spans="1:14" x14ac:dyDescent="0.25">
      <c r="A228" s="2" t="s">
        <v>1641</v>
      </c>
      <c r="B228" s="24">
        <v>546.17999999999995</v>
      </c>
      <c r="C228" s="24">
        <v>546.24</v>
      </c>
      <c r="D228" s="24">
        <v>498.73</v>
      </c>
      <c r="E228" s="24">
        <v>505.97</v>
      </c>
      <c r="F228" s="24">
        <v>35803900</v>
      </c>
      <c r="G228" s="24">
        <v>6649282620</v>
      </c>
      <c r="H228" s="1">
        <v>227</v>
      </c>
      <c r="J228" s="10">
        <f t="shared" si="3"/>
        <v>-7.3620418177157573E-2</v>
      </c>
      <c r="N228" s="1"/>
    </row>
    <row r="229" spans="1:14" x14ac:dyDescent="0.25">
      <c r="A229" s="2" t="s">
        <v>1640</v>
      </c>
      <c r="B229" s="24">
        <v>511.14</v>
      </c>
      <c r="C229" s="24">
        <v>518.17999999999995</v>
      </c>
      <c r="D229" s="24">
        <v>487.93</v>
      </c>
      <c r="E229" s="24">
        <v>497.01</v>
      </c>
      <c r="F229" s="24">
        <v>25598300</v>
      </c>
      <c r="G229" s="24">
        <v>6533519507</v>
      </c>
      <c r="H229" s="1">
        <v>228</v>
      </c>
      <c r="J229" s="10">
        <f t="shared" si="3"/>
        <v>-2.7644089681887536E-2</v>
      </c>
      <c r="N229" s="1"/>
    </row>
    <row r="230" spans="1:14" x14ac:dyDescent="0.25">
      <c r="A230" s="2" t="s">
        <v>1639</v>
      </c>
      <c r="B230" s="24">
        <v>497.83</v>
      </c>
      <c r="C230" s="24">
        <v>521.47</v>
      </c>
      <c r="D230" s="24">
        <v>487.74</v>
      </c>
      <c r="E230" s="24">
        <v>519.71</v>
      </c>
      <c r="F230" s="24">
        <v>22832500</v>
      </c>
      <c r="G230" s="24">
        <v>6833965310</v>
      </c>
      <c r="H230" s="1">
        <v>229</v>
      </c>
      <c r="J230" s="10">
        <f t="shared" si="3"/>
        <v>4.395074623867596E-2</v>
      </c>
      <c r="N230" s="1"/>
    </row>
    <row r="231" spans="1:14" x14ac:dyDescent="0.25">
      <c r="A231" s="2" t="s">
        <v>1638</v>
      </c>
      <c r="B231" s="24">
        <v>519.14</v>
      </c>
      <c r="C231" s="24">
        <v>520.19000000000005</v>
      </c>
      <c r="D231" s="24">
        <v>483.63</v>
      </c>
      <c r="E231" s="24">
        <v>491.8</v>
      </c>
      <c r="F231" s="24">
        <v>24300900</v>
      </c>
      <c r="G231" s="24">
        <v>6468997661</v>
      </c>
      <c r="H231" s="1">
        <v>230</v>
      </c>
      <c r="J231" s="10">
        <f t="shared" si="3"/>
        <v>-5.2664021265939776E-2</v>
      </c>
      <c r="N231" s="1"/>
    </row>
    <row r="232" spans="1:14" x14ac:dyDescent="0.25">
      <c r="A232" s="2" t="s">
        <v>1637</v>
      </c>
      <c r="B232" s="24">
        <v>491.51</v>
      </c>
      <c r="C232" s="24">
        <v>499.37</v>
      </c>
      <c r="D232" s="24">
        <v>443.85</v>
      </c>
      <c r="E232" s="24">
        <v>461.46</v>
      </c>
      <c r="F232" s="24">
        <v>50783800</v>
      </c>
      <c r="G232" s="24">
        <v>6072259848</v>
      </c>
      <c r="H232" s="1">
        <v>231</v>
      </c>
      <c r="J232" s="10">
        <f t="shared" si="3"/>
        <v>-6.1138125368761599E-2</v>
      </c>
      <c r="N232" s="1"/>
    </row>
    <row r="233" spans="1:14" x14ac:dyDescent="0.25">
      <c r="A233" s="2" t="s">
        <v>1636</v>
      </c>
      <c r="B233" s="24">
        <v>461.48</v>
      </c>
      <c r="C233" s="24">
        <v>485.71</v>
      </c>
      <c r="D233" s="24">
        <v>455.54</v>
      </c>
      <c r="E233" s="24">
        <v>485.24</v>
      </c>
      <c r="F233" s="24">
        <v>38422400</v>
      </c>
      <c r="G233" s="24">
        <v>6387510426</v>
      </c>
      <c r="H233" s="1">
        <v>232</v>
      </c>
      <c r="J233" s="10">
        <f t="shared" si="3"/>
        <v>5.1486521626072611E-2</v>
      </c>
      <c r="N233" s="1"/>
    </row>
    <row r="234" spans="1:14" x14ac:dyDescent="0.25">
      <c r="A234" s="2" t="s">
        <v>1635</v>
      </c>
      <c r="B234" s="24">
        <v>485.07</v>
      </c>
      <c r="C234" s="24">
        <v>518.28</v>
      </c>
      <c r="D234" s="24">
        <v>467.51</v>
      </c>
      <c r="E234" s="24">
        <v>511.98</v>
      </c>
      <c r="F234" s="24">
        <v>46527600</v>
      </c>
      <c r="G234" s="24">
        <v>6741573447</v>
      </c>
      <c r="H234" s="1">
        <v>233</v>
      </c>
      <c r="J234" s="10">
        <f t="shared" si="3"/>
        <v>5.5476529160739738E-2</v>
      </c>
      <c r="N234" s="1"/>
    </row>
    <row r="235" spans="1:14" x14ac:dyDescent="0.25">
      <c r="A235" s="2" t="s">
        <v>1634</v>
      </c>
      <c r="B235" s="24">
        <v>510.45</v>
      </c>
      <c r="C235" s="24">
        <v>531.9</v>
      </c>
      <c r="D235" s="24">
        <v>510.45</v>
      </c>
      <c r="E235" s="24">
        <v>517.24</v>
      </c>
      <c r="F235" s="24">
        <v>49444200</v>
      </c>
      <c r="G235" s="24">
        <v>6812929386</v>
      </c>
      <c r="H235" s="1">
        <v>234</v>
      </c>
      <c r="J235" s="10">
        <f t="shared" si="3"/>
        <v>1.3301988441571204E-2</v>
      </c>
      <c r="N235" s="1"/>
    </row>
    <row r="236" spans="1:14" x14ac:dyDescent="0.25">
      <c r="A236" s="2" t="s">
        <v>1633</v>
      </c>
      <c r="B236" s="24">
        <v>517.58000000000004</v>
      </c>
      <c r="C236" s="24">
        <v>521.48</v>
      </c>
      <c r="D236" s="24">
        <v>501.27</v>
      </c>
      <c r="E236" s="24">
        <v>514.04</v>
      </c>
      <c r="F236" s="24">
        <v>36563900</v>
      </c>
      <c r="G236" s="24">
        <v>6772889206</v>
      </c>
      <c r="H236" s="1">
        <v>235</v>
      </c>
      <c r="J236" s="10">
        <f t="shared" si="3"/>
        <v>-6.8395223926737449E-3</v>
      </c>
      <c r="N236" s="1"/>
    </row>
    <row r="237" spans="1:14" x14ac:dyDescent="0.25">
      <c r="A237" s="2" t="s">
        <v>1632</v>
      </c>
      <c r="B237" s="24">
        <v>513.39</v>
      </c>
      <c r="C237" s="24">
        <v>514.29999999999995</v>
      </c>
      <c r="D237" s="24">
        <v>492.11</v>
      </c>
      <c r="E237" s="24">
        <v>498.08</v>
      </c>
      <c r="F237" s="24">
        <v>25171900</v>
      </c>
      <c r="G237" s="24">
        <v>6564528885</v>
      </c>
      <c r="H237" s="1">
        <v>236</v>
      </c>
      <c r="J237" s="10">
        <f t="shared" si="3"/>
        <v>-2.9821383353785626E-2</v>
      </c>
      <c r="N237" s="1"/>
    </row>
    <row r="238" spans="1:14" x14ac:dyDescent="0.25">
      <c r="A238" s="2" t="s">
        <v>1631</v>
      </c>
      <c r="B238" s="24">
        <v>498.29</v>
      </c>
      <c r="C238" s="24">
        <v>512.89</v>
      </c>
      <c r="D238" s="24">
        <v>497.35</v>
      </c>
      <c r="E238" s="24">
        <v>508.29</v>
      </c>
      <c r="F238" s="24">
        <v>19441700</v>
      </c>
      <c r="G238" s="24">
        <v>6700963067</v>
      </c>
      <c r="H238" s="1">
        <v>237</v>
      </c>
      <c r="J238" s="10">
        <f t="shared" si="3"/>
        <v>2.0068634730779265E-2</v>
      </c>
      <c r="N238" s="1"/>
    </row>
    <row r="239" spans="1:14" x14ac:dyDescent="0.25">
      <c r="A239" s="2" t="s">
        <v>1630</v>
      </c>
      <c r="B239" s="24">
        <v>508.22</v>
      </c>
      <c r="C239" s="24">
        <v>508.22</v>
      </c>
      <c r="D239" s="24">
        <v>499.23</v>
      </c>
      <c r="E239" s="24">
        <v>502.5</v>
      </c>
      <c r="F239" s="24">
        <v>18356700</v>
      </c>
      <c r="G239" s="24">
        <v>6626339378</v>
      </c>
      <c r="H239" s="1">
        <v>238</v>
      </c>
      <c r="J239" s="10">
        <f t="shared" si="3"/>
        <v>-1.1254968320806004E-2</v>
      </c>
      <c r="N239" s="1"/>
    </row>
    <row r="240" spans="1:14" x14ac:dyDescent="0.25">
      <c r="A240" s="2" t="s">
        <v>1629</v>
      </c>
      <c r="B240" s="24">
        <v>502.54</v>
      </c>
      <c r="C240" s="24">
        <v>512.69000000000005</v>
      </c>
      <c r="D240" s="24">
        <v>502.54</v>
      </c>
      <c r="E240" s="24">
        <v>511.57</v>
      </c>
      <c r="F240" s="24">
        <v>23235100</v>
      </c>
      <c r="G240" s="24">
        <v>6748171027</v>
      </c>
      <c r="H240" s="1">
        <v>239</v>
      </c>
      <c r="J240" s="10">
        <f t="shared" si="3"/>
        <v>1.7968718907947569E-2</v>
      </c>
      <c r="N240" s="1"/>
    </row>
    <row r="241" spans="1:14" x14ac:dyDescent="0.25">
      <c r="A241" s="2" t="s">
        <v>1628</v>
      </c>
      <c r="B241" s="24">
        <v>512.19000000000005</v>
      </c>
      <c r="C241" s="24">
        <v>520.71</v>
      </c>
      <c r="D241" s="24">
        <v>510.92</v>
      </c>
      <c r="E241" s="24">
        <v>511.15</v>
      </c>
      <c r="F241" s="24">
        <v>22648500</v>
      </c>
      <c r="G241" s="24">
        <v>6744868296</v>
      </c>
      <c r="H241" s="1">
        <v>240</v>
      </c>
      <c r="J241" s="10">
        <f t="shared" si="3"/>
        <v>-2.0304964954412958E-3</v>
      </c>
      <c r="N241" s="1"/>
    </row>
    <row r="242" spans="1:14" x14ac:dyDescent="0.25">
      <c r="A242" s="2" t="s">
        <v>1627</v>
      </c>
      <c r="B242" s="24">
        <v>510.88</v>
      </c>
      <c r="C242" s="24">
        <v>516.16</v>
      </c>
      <c r="D242" s="24">
        <v>506.88</v>
      </c>
      <c r="E242" s="24">
        <v>507.82</v>
      </c>
      <c r="F242" s="24">
        <v>19862000</v>
      </c>
      <c r="G242" s="24">
        <v>6703031046</v>
      </c>
      <c r="H242" s="1">
        <v>241</v>
      </c>
      <c r="J242" s="10">
        <f t="shared" si="3"/>
        <v>-5.9896648919511479E-3</v>
      </c>
      <c r="N242" s="1"/>
    </row>
    <row r="243" spans="1:14" x14ac:dyDescent="0.25">
      <c r="A243" s="2" t="s">
        <v>1626</v>
      </c>
      <c r="B243" s="24">
        <v>508.42</v>
      </c>
      <c r="C243" s="24">
        <v>511.7</v>
      </c>
      <c r="D243" s="24">
        <v>503.82</v>
      </c>
      <c r="E243" s="24">
        <v>508.52</v>
      </c>
      <c r="F243" s="24">
        <v>17624800</v>
      </c>
      <c r="G243" s="24">
        <v>6714458468</v>
      </c>
      <c r="H243" s="1">
        <v>242</v>
      </c>
      <c r="J243" s="10">
        <f t="shared" si="3"/>
        <v>1.9668777782141909E-4</v>
      </c>
      <c r="N243" s="1"/>
    </row>
    <row r="244" spans="1:14" x14ac:dyDescent="0.25">
      <c r="A244" s="2" t="s">
        <v>1625</v>
      </c>
      <c r="B244" s="24">
        <v>508.59</v>
      </c>
      <c r="C244" s="24">
        <v>509.31</v>
      </c>
      <c r="D244" s="24">
        <v>501.64</v>
      </c>
      <c r="E244" s="24">
        <v>504.25</v>
      </c>
      <c r="F244" s="24">
        <v>9424070</v>
      </c>
      <c r="G244" s="24">
        <v>6660385523</v>
      </c>
      <c r="H244" s="1">
        <v>243</v>
      </c>
      <c r="J244" s="10">
        <f t="shared" si="3"/>
        <v>-8.5333962523839926E-3</v>
      </c>
      <c r="N244" s="1"/>
    </row>
    <row r="245" spans="1:14" x14ac:dyDescent="0.25">
      <c r="A245" s="2" t="s">
        <v>1624</v>
      </c>
      <c r="B245" s="24">
        <v>502.9</v>
      </c>
      <c r="C245" s="24">
        <v>504.88</v>
      </c>
      <c r="D245" s="24">
        <v>474.81</v>
      </c>
      <c r="E245" s="24">
        <v>477.76</v>
      </c>
      <c r="F245" s="24">
        <v>44632300</v>
      </c>
      <c r="G245" s="24">
        <v>6312801960</v>
      </c>
      <c r="H245" s="1">
        <v>244</v>
      </c>
      <c r="J245" s="10">
        <f t="shared" si="3"/>
        <v>-4.9990057665539843E-2</v>
      </c>
      <c r="N245" s="1"/>
    </row>
    <row r="246" spans="1:14" x14ac:dyDescent="0.25">
      <c r="A246" s="2" t="s">
        <v>1623</v>
      </c>
      <c r="B246" s="24">
        <v>477.79</v>
      </c>
      <c r="C246" s="24">
        <v>485.31</v>
      </c>
      <c r="D246" s="24">
        <v>471.91</v>
      </c>
      <c r="E246" s="24">
        <v>474.88</v>
      </c>
      <c r="F246" s="24">
        <v>20432000</v>
      </c>
      <c r="G246" s="24">
        <v>6276309535</v>
      </c>
      <c r="H246" s="1">
        <v>245</v>
      </c>
      <c r="J246" s="10">
        <f t="shared" si="3"/>
        <v>-6.0905418698591956E-3</v>
      </c>
      <c r="N246" s="1"/>
    </row>
    <row r="247" spans="1:14" x14ac:dyDescent="0.25">
      <c r="A247" s="2" t="s">
        <v>1622</v>
      </c>
      <c r="B247" s="24">
        <v>474.48</v>
      </c>
      <c r="C247" s="24">
        <v>482.99</v>
      </c>
      <c r="D247" s="24">
        <v>472.32</v>
      </c>
      <c r="E247" s="24">
        <v>477.43</v>
      </c>
      <c r="F247" s="24">
        <v>23337900</v>
      </c>
      <c r="G247" s="24">
        <v>6311703012</v>
      </c>
      <c r="H247" s="1">
        <v>246</v>
      </c>
      <c r="J247" s="10">
        <f t="shared" si="3"/>
        <v>6.2173326589107835E-3</v>
      </c>
      <c r="N247" s="1"/>
    </row>
    <row r="248" spans="1:14" x14ac:dyDescent="0.25">
      <c r="A248" s="2" t="s">
        <v>1621</v>
      </c>
      <c r="B248" s="24">
        <v>476.87</v>
      </c>
      <c r="C248" s="24">
        <v>481.71</v>
      </c>
      <c r="D248" s="24">
        <v>476.21</v>
      </c>
      <c r="E248" s="24">
        <v>477.59</v>
      </c>
      <c r="F248" s="24">
        <v>13342200</v>
      </c>
      <c r="G248" s="24">
        <v>6315859936</v>
      </c>
      <c r="H248" s="1">
        <v>247</v>
      </c>
      <c r="J248" s="10">
        <f t="shared" si="3"/>
        <v>1.5098454505420144E-3</v>
      </c>
      <c r="N248" s="1"/>
    </row>
    <row r="249" spans="1:14" x14ac:dyDescent="0.25">
      <c r="A249" s="2" t="s">
        <v>1620</v>
      </c>
      <c r="B249" s="24">
        <v>477.68</v>
      </c>
      <c r="C249" s="24">
        <v>493.93</v>
      </c>
      <c r="D249" s="24">
        <v>477.09</v>
      </c>
      <c r="E249" s="24">
        <v>489.66</v>
      </c>
      <c r="F249" s="24">
        <v>26081400</v>
      </c>
      <c r="G249" s="24">
        <v>6477467310</v>
      </c>
      <c r="H249" s="1">
        <v>248</v>
      </c>
      <c r="J249" s="10">
        <f t="shared" si="3"/>
        <v>2.5079551163959175E-2</v>
      </c>
      <c r="N249" s="1"/>
    </row>
    <row r="250" spans="1:14" x14ac:dyDescent="0.25">
      <c r="A250" s="2" t="s">
        <v>1619</v>
      </c>
      <c r="B250" s="24">
        <v>489.67</v>
      </c>
      <c r="C250" s="24">
        <v>490.64</v>
      </c>
      <c r="D250" s="24">
        <v>481.61</v>
      </c>
      <c r="E250" s="24">
        <v>483.34</v>
      </c>
      <c r="F250" s="24">
        <v>15302500</v>
      </c>
      <c r="G250" s="24">
        <v>6395641762</v>
      </c>
      <c r="H250" s="1">
        <v>249</v>
      </c>
      <c r="J250" s="10">
        <f t="shared" si="3"/>
        <v>-1.2927073335103316E-2</v>
      </c>
      <c r="N250" s="1"/>
    </row>
    <row r="251" spans="1:14" x14ac:dyDescent="0.25">
      <c r="A251" s="2" t="s">
        <v>1618</v>
      </c>
      <c r="B251" s="24">
        <v>483.34</v>
      </c>
      <c r="C251" s="24">
        <v>488.6</v>
      </c>
      <c r="D251" s="24">
        <v>483</v>
      </c>
      <c r="E251" s="24">
        <v>484.83</v>
      </c>
      <c r="F251" s="24">
        <v>10601400</v>
      </c>
      <c r="G251" s="24">
        <v>6417500778</v>
      </c>
      <c r="H251" s="1">
        <v>250</v>
      </c>
      <c r="J251" s="10">
        <f t="shared" si="3"/>
        <v>3.0827161004675988E-3</v>
      </c>
      <c r="N251" s="1"/>
    </row>
    <row r="252" spans="1:14" x14ac:dyDescent="0.25">
      <c r="A252" s="2" t="s">
        <v>1617</v>
      </c>
      <c r="B252" s="24">
        <v>485.13</v>
      </c>
      <c r="C252" s="24">
        <v>488.07</v>
      </c>
      <c r="D252" s="24">
        <v>482.28</v>
      </c>
      <c r="E252" s="24">
        <v>482.28</v>
      </c>
      <c r="F252" s="24">
        <v>8994050</v>
      </c>
      <c r="G252" s="24">
        <v>6385589802</v>
      </c>
      <c r="H252" s="1">
        <v>251</v>
      </c>
      <c r="J252" s="10">
        <f t="shared" si="3"/>
        <v>-5.874713994187172E-3</v>
      </c>
      <c r="N252" s="1"/>
    </row>
    <row r="253" spans="1:14" x14ac:dyDescent="0.25">
      <c r="A253" s="2" t="s">
        <v>1616</v>
      </c>
      <c r="B253" s="24">
        <v>481.81</v>
      </c>
      <c r="C253" s="24">
        <v>489.83</v>
      </c>
      <c r="D253" s="24">
        <v>468.79</v>
      </c>
      <c r="E253" s="24">
        <v>474.6</v>
      </c>
      <c r="F253" s="24">
        <v>30238000</v>
      </c>
      <c r="G253" s="24">
        <v>6285637995</v>
      </c>
      <c r="H253" s="1">
        <v>252</v>
      </c>
      <c r="J253" s="10">
        <f t="shared" si="3"/>
        <v>-1.496440505593487E-2</v>
      </c>
      <c r="N253" s="1"/>
    </row>
    <row r="254" spans="1:14" x14ac:dyDescent="0.25">
      <c r="A254" s="2" t="s">
        <v>1615</v>
      </c>
      <c r="B254" s="24">
        <v>474.88</v>
      </c>
      <c r="C254" s="24">
        <v>477.38</v>
      </c>
      <c r="D254" s="24">
        <v>467.78</v>
      </c>
      <c r="E254" s="24">
        <v>475.26</v>
      </c>
      <c r="F254" s="24">
        <v>21447800</v>
      </c>
      <c r="G254" s="24">
        <v>6296101902</v>
      </c>
      <c r="H254" s="1">
        <v>253</v>
      </c>
      <c r="J254" s="10">
        <f t="shared" si="3"/>
        <v>8.0020215633422223E-4</v>
      </c>
      <c r="N254" s="1"/>
    </row>
    <row r="255" spans="1:14" x14ac:dyDescent="0.25">
      <c r="A255" s="2" t="s">
        <v>1614</v>
      </c>
      <c r="B255" s="24">
        <v>475.48</v>
      </c>
      <c r="C255" s="24">
        <v>487.47</v>
      </c>
      <c r="D255" s="24">
        <v>475.14</v>
      </c>
      <c r="E255" s="24">
        <v>479.36</v>
      </c>
      <c r="F255" s="24">
        <v>22787800</v>
      </c>
      <c r="G255" s="24">
        <v>6352285708</v>
      </c>
      <c r="H255" s="1">
        <v>254</v>
      </c>
      <c r="J255" s="10">
        <f t="shared" si="3"/>
        <v>8.1601749810717491E-3</v>
      </c>
      <c r="N255" s="1"/>
    </row>
    <row r="256" spans="1:14" x14ac:dyDescent="0.25">
      <c r="A256" s="2" t="s">
        <v>1613</v>
      </c>
      <c r="B256" s="24">
        <v>479.62</v>
      </c>
      <c r="C256" s="24">
        <v>482.35</v>
      </c>
      <c r="D256" s="24">
        <v>474.61</v>
      </c>
      <c r="E256" s="24">
        <v>479.75</v>
      </c>
      <c r="F256" s="24">
        <v>16852900</v>
      </c>
      <c r="G256" s="24">
        <v>6359504769</v>
      </c>
      <c r="H256" s="1">
        <v>255</v>
      </c>
      <c r="J256" s="10">
        <f t="shared" si="3"/>
        <v>2.7104791293106094E-4</v>
      </c>
      <c r="N256" s="1"/>
    </row>
    <row r="257" spans="1:14" x14ac:dyDescent="0.25">
      <c r="A257" s="2" t="s">
        <v>1612</v>
      </c>
      <c r="B257" s="24">
        <v>479.58</v>
      </c>
      <c r="C257" s="24">
        <v>479.63</v>
      </c>
      <c r="D257" s="24">
        <v>473.01</v>
      </c>
      <c r="E257" s="24">
        <v>477.75</v>
      </c>
      <c r="F257" s="24">
        <v>15437200</v>
      </c>
      <c r="G257" s="24">
        <v>6334873398</v>
      </c>
      <c r="H257" s="1">
        <v>256</v>
      </c>
      <c r="J257" s="10">
        <f t="shared" si="3"/>
        <v>-3.8158388590015932E-3</v>
      </c>
      <c r="N257" s="1"/>
    </row>
    <row r="258" spans="1:14" x14ac:dyDescent="0.25">
      <c r="A258" s="2" t="s">
        <v>1611</v>
      </c>
      <c r="B258" s="24">
        <v>477.79</v>
      </c>
      <c r="C258" s="24">
        <v>482.12</v>
      </c>
      <c r="D258" s="24">
        <v>475.1</v>
      </c>
      <c r="E258" s="24">
        <v>479</v>
      </c>
      <c r="F258" s="24">
        <v>15588000</v>
      </c>
      <c r="G258" s="24">
        <v>6353614254</v>
      </c>
      <c r="H258" s="1">
        <v>257</v>
      </c>
      <c r="J258" s="10">
        <f t="shared" si="3"/>
        <v>2.5324933548211128E-3</v>
      </c>
      <c r="N258" s="1"/>
    </row>
    <row r="259" spans="1:14" x14ac:dyDescent="0.25">
      <c r="A259" s="2" t="s">
        <v>1610</v>
      </c>
      <c r="B259" s="24">
        <v>479.12</v>
      </c>
      <c r="C259" s="24">
        <v>479.85</v>
      </c>
      <c r="D259" s="24">
        <v>476.12</v>
      </c>
      <c r="E259" s="24">
        <v>477.89</v>
      </c>
      <c r="F259" s="24">
        <v>13105500</v>
      </c>
      <c r="G259" s="24">
        <v>6340778582</v>
      </c>
      <c r="H259" s="1">
        <v>258</v>
      </c>
      <c r="J259" s="10">
        <f t="shared" si="3"/>
        <v>-2.5672065453331487E-3</v>
      </c>
      <c r="N259" s="1"/>
    </row>
    <row r="260" spans="1:14" x14ac:dyDescent="0.25">
      <c r="A260" s="2" t="s">
        <v>1609</v>
      </c>
      <c r="B260" s="24">
        <v>477.77</v>
      </c>
      <c r="C260" s="24">
        <v>478.62</v>
      </c>
      <c r="D260" s="24">
        <v>474.02</v>
      </c>
      <c r="E260" s="24">
        <v>475.37</v>
      </c>
      <c r="F260" s="24">
        <v>15345200</v>
      </c>
      <c r="G260" s="24">
        <v>6309195218</v>
      </c>
      <c r="H260" s="1">
        <v>259</v>
      </c>
      <c r="J260" s="10">
        <f t="shared" ref="J260:J323" si="4">(E260-B260)/B260</f>
        <v>-5.0233375892165212E-3</v>
      </c>
      <c r="N260" s="1"/>
    </row>
    <row r="261" spans="1:14" x14ac:dyDescent="0.25">
      <c r="A261" s="2" t="s">
        <v>1608</v>
      </c>
      <c r="B261" s="24">
        <v>474.86</v>
      </c>
      <c r="C261" s="24">
        <v>475.64</v>
      </c>
      <c r="D261" s="24">
        <v>465.13</v>
      </c>
      <c r="E261" s="24">
        <v>466.06</v>
      </c>
      <c r="F261" s="24">
        <v>16797300</v>
      </c>
      <c r="G261" s="24">
        <v>6187570806</v>
      </c>
      <c r="H261" s="1">
        <v>260</v>
      </c>
      <c r="J261" s="10">
        <f t="shared" si="4"/>
        <v>-1.8531777787137285E-2</v>
      </c>
      <c r="N261" s="1"/>
    </row>
    <row r="262" spans="1:14" x14ac:dyDescent="0.25">
      <c r="A262" s="2" t="s">
        <v>1607</v>
      </c>
      <c r="B262" s="24">
        <v>465.86</v>
      </c>
      <c r="C262" s="24">
        <v>468.17</v>
      </c>
      <c r="D262" s="24">
        <v>452.42</v>
      </c>
      <c r="E262" s="24">
        <v>457.33</v>
      </c>
      <c r="F262" s="24">
        <v>21056800</v>
      </c>
      <c r="G262" s="24">
        <v>6073910021</v>
      </c>
      <c r="H262" s="1">
        <v>261</v>
      </c>
      <c r="J262" s="10">
        <f t="shared" si="4"/>
        <v>-1.8310221955093867E-2</v>
      </c>
      <c r="N262" s="1"/>
    </row>
    <row r="263" spans="1:14" x14ac:dyDescent="0.25">
      <c r="A263" s="2" t="s">
        <v>1606</v>
      </c>
      <c r="B263" s="24">
        <v>456.86</v>
      </c>
      <c r="C263" s="24">
        <v>456.86</v>
      </c>
      <c r="D263" s="24">
        <v>413.1</v>
      </c>
      <c r="E263" s="24">
        <v>424.44</v>
      </c>
      <c r="F263" s="24">
        <v>34483200</v>
      </c>
      <c r="G263" s="24">
        <v>5638918842</v>
      </c>
      <c r="H263" s="1">
        <v>262</v>
      </c>
      <c r="J263" s="10">
        <f t="shared" si="4"/>
        <v>-7.0962658144727089E-2</v>
      </c>
      <c r="N263" s="1"/>
    </row>
    <row r="264" spans="1:14" x14ac:dyDescent="0.25">
      <c r="A264" s="2" t="s">
        <v>1605</v>
      </c>
      <c r="B264" s="24">
        <v>424.1</v>
      </c>
      <c r="C264" s="24">
        <v>427.83</v>
      </c>
      <c r="D264" s="24">
        <v>384.53</v>
      </c>
      <c r="E264" s="24">
        <v>394.8</v>
      </c>
      <c r="F264" s="24">
        <v>37919700</v>
      </c>
      <c r="G264" s="24">
        <v>5246779621</v>
      </c>
      <c r="H264" s="1">
        <v>263</v>
      </c>
      <c r="J264" s="10">
        <f t="shared" si="4"/>
        <v>-6.9087479368073593E-2</v>
      </c>
      <c r="N264" s="1"/>
    </row>
    <row r="265" spans="1:14" x14ac:dyDescent="0.25">
      <c r="A265" s="2" t="s">
        <v>1604</v>
      </c>
      <c r="B265" s="24">
        <v>394.67</v>
      </c>
      <c r="C265" s="24">
        <v>423.3</v>
      </c>
      <c r="D265" s="24">
        <v>389.88</v>
      </c>
      <c r="E265" s="24">
        <v>408.9</v>
      </c>
      <c r="F265" s="24">
        <v>36863600</v>
      </c>
      <c r="G265" s="24">
        <v>5436072002</v>
      </c>
      <c r="H265" s="1">
        <v>264</v>
      </c>
      <c r="J265" s="10">
        <f t="shared" si="4"/>
        <v>3.6055438720956651E-2</v>
      </c>
      <c r="N265" s="1"/>
    </row>
    <row r="266" spans="1:14" x14ac:dyDescent="0.25">
      <c r="A266" s="2" t="s">
        <v>1603</v>
      </c>
      <c r="B266" s="24">
        <v>408.08</v>
      </c>
      <c r="C266" s="24">
        <v>412.43</v>
      </c>
      <c r="D266" s="24">
        <v>393.18</v>
      </c>
      <c r="E266" s="24">
        <v>398.82</v>
      </c>
      <c r="F266" s="24">
        <v>26580100</v>
      </c>
      <c r="G266" s="24">
        <v>5303651275</v>
      </c>
      <c r="H266" s="1">
        <v>265</v>
      </c>
      <c r="J266" s="10">
        <f t="shared" si="4"/>
        <v>-2.2691629092334815E-2</v>
      </c>
      <c r="N266" s="1"/>
    </row>
    <row r="267" spans="1:14" x14ac:dyDescent="0.25">
      <c r="A267" s="2" t="s">
        <v>1602</v>
      </c>
      <c r="B267" s="24">
        <v>399.1</v>
      </c>
      <c r="C267" s="24">
        <v>406.92</v>
      </c>
      <c r="D267" s="24">
        <v>397.13</v>
      </c>
      <c r="E267" s="24">
        <v>402.15</v>
      </c>
      <c r="F267" s="24">
        <v>24127600</v>
      </c>
      <c r="G267" s="24">
        <v>5349637034</v>
      </c>
      <c r="H267" s="1">
        <v>266</v>
      </c>
      <c r="J267" s="10">
        <f t="shared" si="4"/>
        <v>7.6421949386117627E-3</v>
      </c>
      <c r="N267" s="1"/>
    </row>
    <row r="268" spans="1:14" x14ac:dyDescent="0.25">
      <c r="A268" s="2" t="s">
        <v>1601</v>
      </c>
      <c r="B268" s="24">
        <v>402.09</v>
      </c>
      <c r="C268" s="24">
        <v>441.56</v>
      </c>
      <c r="D268" s="24">
        <v>396.2</v>
      </c>
      <c r="E268" s="24">
        <v>435.79</v>
      </c>
      <c r="F268" s="24">
        <v>45099500</v>
      </c>
      <c r="G268" s="24">
        <v>5798754889</v>
      </c>
      <c r="H268" s="1">
        <v>267</v>
      </c>
      <c r="J268" s="10">
        <f t="shared" si="4"/>
        <v>8.3812081872217781E-2</v>
      </c>
      <c r="N268" s="1"/>
    </row>
    <row r="269" spans="1:14" x14ac:dyDescent="0.25">
      <c r="A269" s="2" t="s">
        <v>1600</v>
      </c>
      <c r="B269" s="24">
        <v>435.75</v>
      </c>
      <c r="C269" s="24">
        <v>436.11</v>
      </c>
      <c r="D269" s="24">
        <v>421.13</v>
      </c>
      <c r="E269" s="24">
        <v>423.2</v>
      </c>
      <c r="F269" s="24">
        <v>30627700</v>
      </c>
      <c r="G269" s="24">
        <v>5632911451</v>
      </c>
      <c r="H269" s="1">
        <v>268</v>
      </c>
      <c r="J269" s="10">
        <f t="shared" si="4"/>
        <v>-2.880091795754449E-2</v>
      </c>
      <c r="N269" s="1"/>
    </row>
    <row r="270" spans="1:14" x14ac:dyDescent="0.25">
      <c r="A270" s="2" t="s">
        <v>1599</v>
      </c>
      <c r="B270" s="24">
        <v>423.16</v>
      </c>
      <c r="C270" s="24">
        <v>423.52</v>
      </c>
      <c r="D270" s="24">
        <v>409.47</v>
      </c>
      <c r="E270" s="24">
        <v>411.57</v>
      </c>
      <c r="F270" s="24">
        <v>26814400</v>
      </c>
      <c r="G270" s="24">
        <v>5479902023</v>
      </c>
      <c r="H270" s="1">
        <v>269</v>
      </c>
      <c r="J270" s="10">
        <f t="shared" si="4"/>
        <v>-2.7389167218073617E-2</v>
      </c>
      <c r="N270" s="1"/>
    </row>
    <row r="271" spans="1:14" x14ac:dyDescent="0.25">
      <c r="A271" s="2" t="s">
        <v>1598</v>
      </c>
      <c r="B271" s="24">
        <v>411.43</v>
      </c>
      <c r="C271" s="24">
        <v>414.94</v>
      </c>
      <c r="D271" s="24">
        <v>400.01</v>
      </c>
      <c r="E271" s="24">
        <v>404.42</v>
      </c>
      <c r="F271" s="24">
        <v>21460800</v>
      </c>
      <c r="G271" s="24">
        <v>5386071486</v>
      </c>
      <c r="H271" s="1">
        <v>270</v>
      </c>
      <c r="J271" s="10">
        <f t="shared" si="4"/>
        <v>-1.7038135284252461E-2</v>
      </c>
      <c r="N271" s="1"/>
    </row>
    <row r="272" spans="1:14" x14ac:dyDescent="0.25">
      <c r="A272" s="2" t="s">
        <v>1597</v>
      </c>
      <c r="B272" s="24">
        <v>403.56</v>
      </c>
      <c r="C272" s="24">
        <v>406.62</v>
      </c>
      <c r="D272" s="24">
        <v>397.37</v>
      </c>
      <c r="E272" s="24">
        <v>399.52</v>
      </c>
      <c r="F272" s="24">
        <v>15029300</v>
      </c>
      <c r="G272" s="24">
        <v>5322075836</v>
      </c>
      <c r="H272" s="1">
        <v>271</v>
      </c>
      <c r="J272" s="10">
        <f t="shared" si="4"/>
        <v>-1.0010902963623799E-2</v>
      </c>
      <c r="N272" s="1"/>
    </row>
    <row r="273" spans="1:14" x14ac:dyDescent="0.25">
      <c r="A273" s="2" t="s">
        <v>1596</v>
      </c>
      <c r="B273" s="24">
        <v>399.47</v>
      </c>
      <c r="C273" s="24">
        <v>401.02</v>
      </c>
      <c r="D273" s="24">
        <v>374.33</v>
      </c>
      <c r="E273" s="24">
        <v>377.18</v>
      </c>
      <c r="F273" s="24">
        <v>23613300</v>
      </c>
      <c r="G273" s="24">
        <v>5025729375</v>
      </c>
      <c r="H273" s="1">
        <v>272</v>
      </c>
      <c r="J273" s="10">
        <f t="shared" si="4"/>
        <v>-5.5798933587002823E-2</v>
      </c>
      <c r="N273" s="1"/>
    </row>
    <row r="274" spans="1:14" x14ac:dyDescent="0.25">
      <c r="A274" s="2" t="s">
        <v>1595</v>
      </c>
      <c r="B274" s="24">
        <v>376.93</v>
      </c>
      <c r="C274" s="24">
        <v>385.21</v>
      </c>
      <c r="D274" s="24">
        <v>372.24</v>
      </c>
      <c r="E274" s="24">
        <v>375.47</v>
      </c>
      <c r="F274" s="24">
        <v>32497700</v>
      </c>
      <c r="G274" s="24">
        <v>5004177243</v>
      </c>
      <c r="H274" s="1">
        <v>273</v>
      </c>
      <c r="J274" s="10">
        <f t="shared" si="4"/>
        <v>-3.8733982437056734E-3</v>
      </c>
      <c r="N274" s="1"/>
    </row>
    <row r="275" spans="1:14" x14ac:dyDescent="0.25">
      <c r="A275" s="2" t="s">
        <v>1594</v>
      </c>
      <c r="B275" s="24">
        <v>376.09</v>
      </c>
      <c r="C275" s="24">
        <v>390.98</v>
      </c>
      <c r="D275" s="24">
        <v>373.44</v>
      </c>
      <c r="E275" s="24">
        <v>386.94</v>
      </c>
      <c r="F275" s="24">
        <v>34707300</v>
      </c>
      <c r="G275" s="24">
        <v>5158621325</v>
      </c>
      <c r="H275" s="1">
        <v>274</v>
      </c>
      <c r="J275" s="10">
        <f t="shared" si="4"/>
        <v>2.8849477518679102E-2</v>
      </c>
      <c r="N275" s="1"/>
    </row>
    <row r="276" spans="1:14" x14ac:dyDescent="0.25">
      <c r="A276" s="2" t="s">
        <v>1593</v>
      </c>
      <c r="B276" s="24">
        <v>387.43</v>
      </c>
      <c r="C276" s="24">
        <v>391.38</v>
      </c>
      <c r="D276" s="24">
        <v>380.78</v>
      </c>
      <c r="E276" s="24">
        <v>383.61</v>
      </c>
      <c r="F276" s="24">
        <v>26229400</v>
      </c>
      <c r="G276" s="24">
        <v>5115688242</v>
      </c>
      <c r="H276" s="1">
        <v>275</v>
      </c>
      <c r="J276" s="10">
        <f t="shared" si="4"/>
        <v>-9.8598456495366735E-3</v>
      </c>
      <c r="N276" s="1"/>
    </row>
    <row r="277" spans="1:14" x14ac:dyDescent="0.25">
      <c r="A277" s="2" t="s">
        <v>1592</v>
      </c>
      <c r="B277" s="24">
        <v>383.99</v>
      </c>
      <c r="C277" s="24">
        <v>385.5</v>
      </c>
      <c r="D277" s="24">
        <v>372.95</v>
      </c>
      <c r="E277" s="24">
        <v>375.07</v>
      </c>
      <c r="F277" s="24">
        <v>21777700</v>
      </c>
      <c r="G277" s="24">
        <v>5003085408</v>
      </c>
      <c r="H277" s="1">
        <v>276</v>
      </c>
      <c r="J277" s="10">
        <f t="shared" si="4"/>
        <v>-2.3229771608635683E-2</v>
      </c>
      <c r="N277" s="1"/>
    </row>
    <row r="278" spans="1:14" x14ac:dyDescent="0.25">
      <c r="A278" s="2" t="s">
        <v>1591</v>
      </c>
      <c r="B278" s="24">
        <v>375.18</v>
      </c>
      <c r="C278" s="24">
        <v>377.7</v>
      </c>
      <c r="D278" s="24">
        <v>357.86</v>
      </c>
      <c r="E278" s="24">
        <v>359.51</v>
      </c>
      <c r="F278" s="24">
        <v>30901200</v>
      </c>
      <c r="G278" s="24">
        <v>4796851775</v>
      </c>
      <c r="H278" s="1">
        <v>277</v>
      </c>
      <c r="J278" s="10">
        <f t="shared" si="4"/>
        <v>-4.1766618689695653E-2</v>
      </c>
      <c r="N278" s="1"/>
    </row>
    <row r="279" spans="1:14" x14ac:dyDescent="0.25">
      <c r="A279" s="2" t="s">
        <v>1590</v>
      </c>
      <c r="B279" s="24">
        <v>359.89</v>
      </c>
      <c r="C279" s="24">
        <v>364.49</v>
      </c>
      <c r="D279" s="24">
        <v>325.89</v>
      </c>
      <c r="E279" s="24">
        <v>328.87</v>
      </c>
      <c r="F279" s="24">
        <v>47236500</v>
      </c>
      <c r="G279" s="24">
        <v>4389218291</v>
      </c>
      <c r="H279" s="1">
        <v>278</v>
      </c>
      <c r="J279" s="10">
        <f t="shared" si="4"/>
        <v>-8.6193003417710926E-2</v>
      </c>
      <c r="N279" s="1"/>
    </row>
    <row r="280" spans="1:14" x14ac:dyDescent="0.25">
      <c r="A280" s="2" t="s">
        <v>1589</v>
      </c>
      <c r="B280" s="24">
        <v>328.92</v>
      </c>
      <c r="C280" s="24">
        <v>341.8</v>
      </c>
      <c r="D280" s="24">
        <v>289.3</v>
      </c>
      <c r="E280" s="24">
        <v>320.51</v>
      </c>
      <c r="F280" s="24">
        <v>83308096</v>
      </c>
      <c r="G280" s="24">
        <v>4279040870</v>
      </c>
      <c r="H280" s="1">
        <v>279</v>
      </c>
      <c r="J280" s="10">
        <f t="shared" si="4"/>
        <v>-2.5568527301471557E-2</v>
      </c>
      <c r="N280" s="1"/>
    </row>
    <row r="281" spans="1:14" x14ac:dyDescent="0.25">
      <c r="A281" s="2" t="s">
        <v>1588</v>
      </c>
      <c r="B281" s="24">
        <v>320.39</v>
      </c>
      <c r="C281" s="24">
        <v>345.13</v>
      </c>
      <c r="D281" s="24">
        <v>302.56</v>
      </c>
      <c r="E281" s="24">
        <v>330.08</v>
      </c>
      <c r="F281" s="24">
        <v>79011800</v>
      </c>
      <c r="G281" s="24">
        <v>4408130777</v>
      </c>
      <c r="H281" s="1">
        <v>280</v>
      </c>
      <c r="J281" s="10">
        <f t="shared" si="4"/>
        <v>3.0244389650113918E-2</v>
      </c>
      <c r="N281" s="1"/>
    </row>
    <row r="282" spans="1:14" x14ac:dyDescent="0.25">
      <c r="A282" s="2" t="s">
        <v>1587</v>
      </c>
      <c r="B282" s="24">
        <v>330.58</v>
      </c>
      <c r="C282" s="24">
        <v>339.25</v>
      </c>
      <c r="D282" s="24">
        <v>320.48</v>
      </c>
      <c r="E282" s="24">
        <v>336.19</v>
      </c>
      <c r="F282" s="24">
        <v>49199900</v>
      </c>
      <c r="G282" s="24">
        <v>4490819565</v>
      </c>
      <c r="H282" s="1">
        <v>281</v>
      </c>
      <c r="J282" s="10">
        <f t="shared" si="4"/>
        <v>1.697017363421869E-2</v>
      </c>
      <c r="N282" s="1"/>
    </row>
    <row r="283" spans="1:14" x14ac:dyDescent="0.25">
      <c r="A283" s="2" t="s">
        <v>1586</v>
      </c>
      <c r="B283" s="24">
        <v>336.12</v>
      </c>
      <c r="C283" s="24">
        <v>354.36</v>
      </c>
      <c r="D283" s="24">
        <v>327.19</v>
      </c>
      <c r="E283" s="24">
        <v>352.94</v>
      </c>
      <c r="F283" s="24">
        <v>54736300</v>
      </c>
      <c r="G283" s="24">
        <v>4715887222</v>
      </c>
      <c r="H283" s="1">
        <v>282</v>
      </c>
      <c r="J283" s="10">
        <f t="shared" si="4"/>
        <v>5.0041651791026993E-2</v>
      </c>
      <c r="N283" s="1"/>
    </row>
    <row r="284" spans="1:14" x14ac:dyDescent="0.25">
      <c r="A284" s="2" t="s">
        <v>1585</v>
      </c>
      <c r="B284" s="24">
        <v>352.75</v>
      </c>
      <c r="C284" s="24">
        <v>382.73</v>
      </c>
      <c r="D284" s="24">
        <v>347.69</v>
      </c>
      <c r="E284" s="24">
        <v>365.03</v>
      </c>
      <c r="F284" s="24">
        <v>83641104</v>
      </c>
      <c r="G284" s="24">
        <v>4878718500</v>
      </c>
      <c r="H284" s="1">
        <v>283</v>
      </c>
      <c r="J284" s="10">
        <f t="shared" si="4"/>
        <v>3.4812189936215369E-2</v>
      </c>
      <c r="N284" s="1"/>
    </row>
    <row r="285" spans="1:14" x14ac:dyDescent="0.25">
      <c r="A285" s="2" t="s">
        <v>1584</v>
      </c>
      <c r="B285" s="24">
        <v>364.69</v>
      </c>
      <c r="C285" s="24">
        <v>375.07</v>
      </c>
      <c r="D285" s="24">
        <v>352.96</v>
      </c>
      <c r="E285" s="24">
        <v>361.56</v>
      </c>
      <c r="F285" s="24">
        <v>43665700</v>
      </c>
      <c r="G285" s="24">
        <v>4833830847</v>
      </c>
      <c r="H285" s="1">
        <v>284</v>
      </c>
      <c r="J285" s="10">
        <f t="shared" si="4"/>
        <v>-8.5826318242891095E-3</v>
      </c>
      <c r="N285" s="1"/>
    </row>
    <row r="286" spans="1:14" x14ac:dyDescent="0.25">
      <c r="A286" s="2" t="s">
        <v>1583</v>
      </c>
      <c r="B286" s="24">
        <v>361.36</v>
      </c>
      <c r="C286" s="24">
        <v>367.19</v>
      </c>
      <c r="D286" s="24">
        <v>355.95</v>
      </c>
      <c r="E286" s="24">
        <v>362.3</v>
      </c>
      <c r="F286" s="24">
        <v>13345200</v>
      </c>
      <c r="G286" s="24">
        <v>4844961125</v>
      </c>
      <c r="H286" s="1">
        <v>285</v>
      </c>
      <c r="J286" s="10">
        <f t="shared" si="4"/>
        <v>2.6012840380783644E-3</v>
      </c>
      <c r="N286" s="1"/>
    </row>
    <row r="287" spans="1:14" x14ac:dyDescent="0.25">
      <c r="A287" s="2" t="s">
        <v>1582</v>
      </c>
      <c r="B287" s="24">
        <v>362.61</v>
      </c>
      <c r="C287" s="24">
        <v>379.43</v>
      </c>
      <c r="D287" s="24">
        <v>356.14</v>
      </c>
      <c r="E287" s="24">
        <v>378.55</v>
      </c>
      <c r="F287" s="24">
        <v>17552800</v>
      </c>
      <c r="G287" s="24">
        <v>5063689090</v>
      </c>
      <c r="H287" s="1">
        <v>286</v>
      </c>
      <c r="J287" s="10">
        <f t="shared" si="4"/>
        <v>4.395907448774164E-2</v>
      </c>
      <c r="N287" s="1"/>
    </row>
    <row r="288" spans="1:14" x14ac:dyDescent="0.25">
      <c r="A288" s="2" t="s">
        <v>1581</v>
      </c>
      <c r="B288" s="24">
        <v>377.92</v>
      </c>
      <c r="C288" s="24">
        <v>397.23</v>
      </c>
      <c r="D288" s="24">
        <v>368.9</v>
      </c>
      <c r="E288" s="24">
        <v>390.41</v>
      </c>
      <c r="F288" s="24">
        <v>35221400</v>
      </c>
      <c r="G288" s="24">
        <v>5223924767</v>
      </c>
      <c r="H288" s="1">
        <v>287</v>
      </c>
      <c r="J288" s="10">
        <f t="shared" si="4"/>
        <v>3.3049322607959376E-2</v>
      </c>
      <c r="N288" s="1"/>
    </row>
    <row r="289" spans="1:14" x14ac:dyDescent="0.25">
      <c r="A289" s="2" t="s">
        <v>1580</v>
      </c>
      <c r="B289" s="24">
        <v>391.69</v>
      </c>
      <c r="C289" s="24">
        <v>411.7</v>
      </c>
      <c r="D289" s="24">
        <v>391.32</v>
      </c>
      <c r="E289" s="24">
        <v>400.87</v>
      </c>
      <c r="F289" s="24">
        <v>38491500</v>
      </c>
      <c r="G289" s="24">
        <v>5365153884</v>
      </c>
      <c r="H289" s="1">
        <v>288</v>
      </c>
      <c r="J289" s="10">
        <f t="shared" si="4"/>
        <v>2.3436901631392192E-2</v>
      </c>
      <c r="N289" s="1"/>
    </row>
    <row r="290" spans="1:14" x14ac:dyDescent="0.25">
      <c r="A290" s="2" t="s">
        <v>1579</v>
      </c>
      <c r="B290" s="24">
        <v>400.95</v>
      </c>
      <c r="C290" s="24">
        <v>402.23</v>
      </c>
      <c r="D290" s="24">
        <v>388.77</v>
      </c>
      <c r="E290" s="24">
        <v>394.77</v>
      </c>
      <c r="F290" s="24">
        <v>25267100</v>
      </c>
      <c r="G290" s="24">
        <v>5285043276</v>
      </c>
      <c r="H290" s="1">
        <v>289</v>
      </c>
      <c r="J290" s="10">
        <f t="shared" si="4"/>
        <v>-1.5413393191170986E-2</v>
      </c>
      <c r="N290" s="1"/>
    </row>
    <row r="291" spans="1:14" x14ac:dyDescent="0.25">
      <c r="A291" s="2" t="s">
        <v>1578</v>
      </c>
      <c r="B291" s="24">
        <v>394.52</v>
      </c>
      <c r="C291" s="24">
        <v>398.81</v>
      </c>
      <c r="D291" s="24">
        <v>373.07</v>
      </c>
      <c r="E291" s="24">
        <v>382.56</v>
      </c>
      <c r="F291" s="24">
        <v>26990000</v>
      </c>
      <c r="G291" s="24">
        <v>5122903035</v>
      </c>
      <c r="H291" s="1">
        <v>290</v>
      </c>
      <c r="J291" s="10">
        <f t="shared" si="4"/>
        <v>-3.0315319882388676E-2</v>
      </c>
      <c r="N291" s="1"/>
    </row>
    <row r="292" spans="1:14" x14ac:dyDescent="0.25">
      <c r="A292" s="2" t="s">
        <v>1577</v>
      </c>
      <c r="B292" s="24">
        <v>382.76</v>
      </c>
      <c r="C292" s="24">
        <v>385.48</v>
      </c>
      <c r="D292" s="24">
        <v>375.39</v>
      </c>
      <c r="E292" s="24">
        <v>383.76</v>
      </c>
      <c r="F292" s="24">
        <v>13600700</v>
      </c>
      <c r="G292" s="24">
        <v>5140342471</v>
      </c>
      <c r="H292" s="1">
        <v>291</v>
      </c>
      <c r="J292" s="10">
        <f t="shared" si="4"/>
        <v>2.6126031978263142E-3</v>
      </c>
      <c r="N292" s="1"/>
    </row>
    <row r="293" spans="1:14" x14ac:dyDescent="0.25">
      <c r="A293" s="2" t="s">
        <v>1576</v>
      </c>
      <c r="B293" s="24">
        <v>383.98</v>
      </c>
      <c r="C293" s="24">
        <v>395.16</v>
      </c>
      <c r="D293" s="24">
        <v>378.97</v>
      </c>
      <c r="E293" s="24">
        <v>391.44</v>
      </c>
      <c r="F293" s="24">
        <v>11416800</v>
      </c>
      <c r="G293" s="24">
        <v>5244892214</v>
      </c>
      <c r="H293" s="1">
        <v>292</v>
      </c>
      <c r="J293" s="10">
        <f t="shared" si="4"/>
        <v>1.9428095213292303E-2</v>
      </c>
      <c r="N293" s="1"/>
    </row>
    <row r="294" spans="1:14" x14ac:dyDescent="0.25">
      <c r="A294" s="2" t="s">
        <v>1575</v>
      </c>
      <c r="B294" s="24">
        <v>391.25</v>
      </c>
      <c r="C294" s="24">
        <v>393.94</v>
      </c>
      <c r="D294" s="24">
        <v>386.46</v>
      </c>
      <c r="E294" s="24">
        <v>389.55</v>
      </c>
      <c r="F294" s="24">
        <v>5914570</v>
      </c>
      <c r="G294" s="24">
        <v>5220783140</v>
      </c>
      <c r="H294" s="1">
        <v>293</v>
      </c>
      <c r="J294" s="10">
        <f t="shared" si="4"/>
        <v>-4.3450479233226548E-3</v>
      </c>
      <c r="N294" s="1"/>
    </row>
    <row r="295" spans="1:14" x14ac:dyDescent="0.25">
      <c r="A295" s="2" t="s">
        <v>1574</v>
      </c>
      <c r="B295" s="24">
        <v>389.23</v>
      </c>
      <c r="C295" s="24">
        <v>390.08</v>
      </c>
      <c r="D295" s="24">
        <v>378.25</v>
      </c>
      <c r="E295" s="24">
        <v>382.85</v>
      </c>
      <c r="F295" s="24">
        <v>16419000</v>
      </c>
      <c r="G295" s="24">
        <v>5132276503</v>
      </c>
      <c r="H295" s="1">
        <v>294</v>
      </c>
      <c r="J295" s="10">
        <f t="shared" si="4"/>
        <v>-1.6391336741772206E-2</v>
      </c>
      <c r="N295" s="1"/>
    </row>
    <row r="296" spans="1:14" x14ac:dyDescent="0.25">
      <c r="A296" s="2" t="s">
        <v>1573</v>
      </c>
      <c r="B296" s="24">
        <v>382.42</v>
      </c>
      <c r="C296" s="24">
        <v>392.65</v>
      </c>
      <c r="D296" s="24">
        <v>380.83</v>
      </c>
      <c r="E296" s="24">
        <v>386.48</v>
      </c>
      <c r="F296" s="24">
        <v>14188900</v>
      </c>
      <c r="G296" s="24">
        <v>5182426851</v>
      </c>
      <c r="H296" s="1">
        <v>295</v>
      </c>
      <c r="J296" s="10">
        <f t="shared" si="4"/>
        <v>1.0616599550232734E-2</v>
      </c>
      <c r="N296" s="1"/>
    </row>
    <row r="297" spans="1:14" x14ac:dyDescent="0.25">
      <c r="A297" s="2" t="s">
        <v>1572</v>
      </c>
      <c r="B297" s="24">
        <v>386.12</v>
      </c>
      <c r="C297" s="24">
        <v>388.58</v>
      </c>
      <c r="D297" s="24">
        <v>382.25</v>
      </c>
      <c r="E297" s="24">
        <v>383.16</v>
      </c>
      <c r="F297" s="24">
        <v>11641300</v>
      </c>
      <c r="G297" s="24">
        <v>5139461096</v>
      </c>
      <c r="H297" s="1">
        <v>296</v>
      </c>
      <c r="J297" s="10">
        <f t="shared" si="4"/>
        <v>-7.6660105666631609E-3</v>
      </c>
      <c r="N297" s="1"/>
    </row>
    <row r="298" spans="1:14" x14ac:dyDescent="0.25">
      <c r="A298" s="2" t="s">
        <v>1571</v>
      </c>
      <c r="B298" s="24">
        <v>382.96</v>
      </c>
      <c r="C298" s="24">
        <v>385.05</v>
      </c>
      <c r="D298" s="24">
        <v>356.45</v>
      </c>
      <c r="E298" s="24">
        <v>358.42</v>
      </c>
      <c r="F298" s="24">
        <v>26456900</v>
      </c>
      <c r="G298" s="24">
        <v>4808952572</v>
      </c>
      <c r="H298" s="1">
        <v>297</v>
      </c>
      <c r="J298" s="10">
        <f t="shared" si="4"/>
        <v>-6.4079799456862249E-2</v>
      </c>
      <c r="N298" s="1"/>
    </row>
    <row r="299" spans="1:14" x14ac:dyDescent="0.25">
      <c r="A299" s="2" t="s">
        <v>1570</v>
      </c>
      <c r="B299" s="24">
        <v>358.59</v>
      </c>
      <c r="C299" s="24">
        <v>364.35</v>
      </c>
      <c r="D299" s="24">
        <v>353.3</v>
      </c>
      <c r="E299" s="24">
        <v>358.35</v>
      </c>
      <c r="F299" s="24">
        <v>15585700</v>
      </c>
      <c r="G299" s="24">
        <v>4809419914</v>
      </c>
      <c r="H299" s="1">
        <v>298</v>
      </c>
      <c r="J299" s="10">
        <f t="shared" si="4"/>
        <v>-6.6928804484216588E-4</v>
      </c>
      <c r="N299" s="1"/>
    </row>
    <row r="300" spans="1:14" x14ac:dyDescent="0.25">
      <c r="A300" s="2" t="s">
        <v>1569</v>
      </c>
      <c r="B300" s="24">
        <v>358.61</v>
      </c>
      <c r="C300" s="24">
        <v>359.86</v>
      </c>
      <c r="D300" s="24">
        <v>342.88</v>
      </c>
      <c r="E300" s="24">
        <v>347.27</v>
      </c>
      <c r="F300" s="24">
        <v>18127500</v>
      </c>
      <c r="G300" s="24">
        <v>4662139220</v>
      </c>
      <c r="H300" s="1">
        <v>299</v>
      </c>
      <c r="J300" s="10">
        <f t="shared" si="4"/>
        <v>-3.1622096427874377E-2</v>
      </c>
      <c r="N300" s="1"/>
    </row>
    <row r="301" spans="1:14" x14ac:dyDescent="0.25">
      <c r="A301" s="2" t="s">
        <v>1568</v>
      </c>
      <c r="B301" s="24">
        <v>347.49</v>
      </c>
      <c r="C301" s="24">
        <v>359.22</v>
      </c>
      <c r="D301" s="24">
        <v>343.93</v>
      </c>
      <c r="E301" s="24">
        <v>354.7</v>
      </c>
      <c r="F301" s="24">
        <v>11272500</v>
      </c>
      <c r="G301" s="24">
        <v>4763036253</v>
      </c>
      <c r="H301" s="1">
        <v>300</v>
      </c>
      <c r="J301" s="10">
        <f t="shared" si="4"/>
        <v>2.0748798526576243E-2</v>
      </c>
      <c r="N301" s="1"/>
    </row>
    <row r="302" spans="1:14" x14ac:dyDescent="0.25">
      <c r="A302" s="2" t="s">
        <v>1567</v>
      </c>
      <c r="B302" s="24">
        <v>354.78</v>
      </c>
      <c r="C302" s="24">
        <v>358.63</v>
      </c>
      <c r="D302" s="24">
        <v>349.81</v>
      </c>
      <c r="E302" s="24">
        <v>352.99</v>
      </c>
      <c r="F302" s="24">
        <v>13033000</v>
      </c>
      <c r="G302" s="24">
        <v>4741410021</v>
      </c>
      <c r="H302" s="1">
        <v>301</v>
      </c>
      <c r="J302" s="10">
        <f t="shared" si="4"/>
        <v>-5.0453802356388855E-3</v>
      </c>
      <c r="N302" s="1"/>
    </row>
    <row r="303" spans="1:14" x14ac:dyDescent="0.25">
      <c r="A303" s="2" t="s">
        <v>1566</v>
      </c>
      <c r="B303" s="24">
        <v>353.21</v>
      </c>
      <c r="C303" s="24">
        <v>359.98</v>
      </c>
      <c r="D303" s="24">
        <v>352.68</v>
      </c>
      <c r="E303" s="24">
        <v>357.62</v>
      </c>
      <c r="F303" s="24">
        <v>7845880</v>
      </c>
      <c r="G303" s="24">
        <v>4804812401</v>
      </c>
      <c r="H303" s="1">
        <v>302</v>
      </c>
      <c r="J303" s="10">
        <f t="shared" si="4"/>
        <v>1.2485490218283811E-2</v>
      </c>
      <c r="N303" s="1"/>
    </row>
    <row r="304" spans="1:14" x14ac:dyDescent="0.25">
      <c r="A304" s="2" t="s">
        <v>1565</v>
      </c>
      <c r="B304" s="24">
        <v>357.09</v>
      </c>
      <c r="C304" s="24">
        <v>357.83</v>
      </c>
      <c r="D304" s="24">
        <v>335.34</v>
      </c>
      <c r="E304" s="24">
        <v>335.59</v>
      </c>
      <c r="F304" s="24">
        <v>18192700</v>
      </c>
      <c r="G304" s="24">
        <v>4510175245</v>
      </c>
      <c r="H304" s="1">
        <v>303</v>
      </c>
      <c r="J304" s="10">
        <f t="shared" si="4"/>
        <v>-6.0208910918815986E-2</v>
      </c>
      <c r="N304" s="1"/>
    </row>
    <row r="305" spans="1:14" x14ac:dyDescent="0.25">
      <c r="A305" s="2" t="s">
        <v>1564</v>
      </c>
      <c r="B305" s="24">
        <v>335.71</v>
      </c>
      <c r="C305" s="24">
        <v>350.91</v>
      </c>
      <c r="D305" s="24">
        <v>335.07</v>
      </c>
      <c r="E305" s="24">
        <v>345.3</v>
      </c>
      <c r="F305" s="24">
        <v>30177900</v>
      </c>
      <c r="G305" s="24">
        <v>4642194094</v>
      </c>
      <c r="H305" s="1">
        <v>304</v>
      </c>
      <c r="J305" s="10">
        <f t="shared" si="4"/>
        <v>2.8566322123261243E-2</v>
      </c>
      <c r="N305" s="1"/>
    </row>
    <row r="306" spans="1:14" x14ac:dyDescent="0.25">
      <c r="A306" s="2" t="s">
        <v>1563</v>
      </c>
      <c r="B306" s="24">
        <v>345.01</v>
      </c>
      <c r="C306" s="24">
        <v>348.05</v>
      </c>
      <c r="D306" s="24">
        <v>337.14</v>
      </c>
      <c r="E306" s="24">
        <v>338.32</v>
      </c>
      <c r="F306" s="24">
        <v>12545400</v>
      </c>
      <c r="G306" s="24">
        <v>4549893052</v>
      </c>
      <c r="H306" s="1">
        <v>305</v>
      </c>
      <c r="J306" s="10">
        <f t="shared" si="4"/>
        <v>-1.9390742297324709E-2</v>
      </c>
      <c r="N306" s="1"/>
    </row>
    <row r="307" spans="1:14" x14ac:dyDescent="0.25">
      <c r="A307" s="2" t="s">
        <v>1562</v>
      </c>
      <c r="B307" s="24">
        <v>338.65</v>
      </c>
      <c r="C307" s="24">
        <v>340.53</v>
      </c>
      <c r="D307" s="24">
        <v>321.05</v>
      </c>
      <c r="E307" s="24">
        <v>325.75</v>
      </c>
      <c r="F307" s="24">
        <v>16677200</v>
      </c>
      <c r="G307" s="24">
        <v>4382113991</v>
      </c>
      <c r="H307" s="1">
        <v>306</v>
      </c>
      <c r="J307" s="10">
        <f t="shared" si="4"/>
        <v>-3.8092425808356645E-2</v>
      </c>
      <c r="N307" s="1"/>
    </row>
    <row r="308" spans="1:14" x14ac:dyDescent="0.25">
      <c r="A308" s="2" t="s">
        <v>1561</v>
      </c>
      <c r="B308" s="24">
        <v>326.08</v>
      </c>
      <c r="C308" s="24">
        <v>329.05</v>
      </c>
      <c r="D308" s="24">
        <v>320.63</v>
      </c>
      <c r="E308" s="24">
        <v>325.89</v>
      </c>
      <c r="F308" s="24">
        <v>8603620</v>
      </c>
      <c r="G308" s="24">
        <v>4385292372</v>
      </c>
      <c r="H308" s="1">
        <v>307</v>
      </c>
      <c r="J308" s="10">
        <f t="shared" si="4"/>
        <v>-5.8267909715406573E-4</v>
      </c>
      <c r="N308" s="1"/>
    </row>
    <row r="309" spans="1:14" x14ac:dyDescent="0.25">
      <c r="A309" s="2" t="s">
        <v>1560</v>
      </c>
      <c r="B309" s="24">
        <v>325.57</v>
      </c>
      <c r="C309" s="24">
        <v>334</v>
      </c>
      <c r="D309" s="24">
        <v>325.48</v>
      </c>
      <c r="E309" s="24">
        <v>327.55</v>
      </c>
      <c r="F309" s="24">
        <v>12948500</v>
      </c>
      <c r="G309" s="24">
        <v>4409040617</v>
      </c>
      <c r="H309" s="1">
        <v>308</v>
      </c>
      <c r="J309" s="10">
        <f t="shared" si="4"/>
        <v>6.0816414288786379E-3</v>
      </c>
      <c r="N309" s="1"/>
    </row>
    <row r="310" spans="1:14" x14ac:dyDescent="0.25">
      <c r="A310" s="2" t="s">
        <v>1559</v>
      </c>
      <c r="B310" s="24">
        <v>327.16000000000003</v>
      </c>
      <c r="C310" s="24">
        <v>331.77</v>
      </c>
      <c r="D310" s="24">
        <v>325.08</v>
      </c>
      <c r="E310" s="24">
        <v>330.49</v>
      </c>
      <c r="F310" s="24">
        <v>15655500</v>
      </c>
      <c r="G310" s="24">
        <v>4449934321</v>
      </c>
      <c r="H310" s="1">
        <v>309</v>
      </c>
      <c r="J310" s="10">
        <f t="shared" si="4"/>
        <v>1.0178505929820222E-2</v>
      </c>
      <c r="N310" s="1"/>
    </row>
    <row r="311" spans="1:14" x14ac:dyDescent="0.25">
      <c r="A311" s="2" t="s">
        <v>1558</v>
      </c>
      <c r="B311" s="24">
        <v>330.68</v>
      </c>
      <c r="C311" s="24">
        <v>343.37</v>
      </c>
      <c r="D311" s="24">
        <v>330.68</v>
      </c>
      <c r="E311" s="24">
        <v>339.49</v>
      </c>
      <c r="F311" s="24">
        <v>19817200</v>
      </c>
      <c r="G311" s="24">
        <v>4572205935</v>
      </c>
      <c r="H311" s="1">
        <v>310</v>
      </c>
      <c r="J311" s="10">
        <f t="shared" si="4"/>
        <v>2.6642070884238544E-2</v>
      </c>
      <c r="N311" s="1"/>
    </row>
    <row r="312" spans="1:14" x14ac:dyDescent="0.25">
      <c r="A312" s="2" t="s">
        <v>1557</v>
      </c>
      <c r="B312" s="24">
        <v>339.46</v>
      </c>
      <c r="C312" s="24">
        <v>352.97</v>
      </c>
      <c r="D312" s="24">
        <v>338.42</v>
      </c>
      <c r="E312" s="24">
        <v>349.29</v>
      </c>
      <c r="F312" s="24">
        <v>18797000</v>
      </c>
      <c r="G312" s="24">
        <v>4705591219</v>
      </c>
      <c r="H312" s="1">
        <v>311</v>
      </c>
      <c r="J312" s="10">
        <f t="shared" si="4"/>
        <v>2.8957756436693693E-2</v>
      </c>
      <c r="N312" s="1"/>
    </row>
    <row r="313" spans="1:14" x14ac:dyDescent="0.25">
      <c r="A313" s="2" t="s">
        <v>1556</v>
      </c>
      <c r="B313" s="24">
        <v>349.82</v>
      </c>
      <c r="C313" s="24">
        <v>352.73</v>
      </c>
      <c r="D313" s="24">
        <v>341.78</v>
      </c>
      <c r="E313" s="24">
        <v>342.42</v>
      </c>
      <c r="F313" s="24">
        <v>16834200</v>
      </c>
      <c r="G313" s="24">
        <v>4614264695</v>
      </c>
      <c r="H313" s="1">
        <v>312</v>
      </c>
      <c r="J313" s="10">
        <f t="shared" si="4"/>
        <v>-2.1153736207192207E-2</v>
      </c>
      <c r="N313" s="1"/>
    </row>
    <row r="314" spans="1:14" x14ac:dyDescent="0.25">
      <c r="A314" s="2" t="s">
        <v>1555</v>
      </c>
      <c r="B314" s="24">
        <v>342.15</v>
      </c>
      <c r="C314" s="24">
        <v>347.03</v>
      </c>
      <c r="D314" s="24">
        <v>342.15</v>
      </c>
      <c r="E314" s="24">
        <v>345.49</v>
      </c>
      <c r="F314" s="24">
        <v>8535470</v>
      </c>
      <c r="G314" s="24">
        <v>4656988222</v>
      </c>
      <c r="H314" s="1">
        <v>313</v>
      </c>
      <c r="J314" s="10">
        <f t="shared" si="4"/>
        <v>9.7618003799504072E-3</v>
      </c>
      <c r="N314" s="1"/>
    </row>
    <row r="315" spans="1:14" x14ac:dyDescent="0.25">
      <c r="A315" s="2" t="s">
        <v>1554</v>
      </c>
      <c r="B315" s="24">
        <v>345.38</v>
      </c>
      <c r="C315" s="24">
        <v>363.63</v>
      </c>
      <c r="D315" s="24">
        <v>344.26</v>
      </c>
      <c r="E315" s="24">
        <v>363.26</v>
      </c>
      <c r="F315" s="24">
        <v>24205600</v>
      </c>
      <c r="G315" s="24">
        <v>4897961165</v>
      </c>
      <c r="H315" s="1">
        <v>314</v>
      </c>
      <c r="J315" s="10">
        <f t="shared" si="4"/>
        <v>5.1769065956337935E-2</v>
      </c>
      <c r="N315" s="1"/>
    </row>
    <row r="316" spans="1:14" x14ac:dyDescent="0.25">
      <c r="A316" s="2" t="s">
        <v>1553</v>
      </c>
      <c r="B316" s="24">
        <v>362.27</v>
      </c>
      <c r="C316" s="24">
        <v>374.82</v>
      </c>
      <c r="D316" s="24">
        <v>357.56</v>
      </c>
      <c r="E316" s="24">
        <v>366.92</v>
      </c>
      <c r="F316" s="24">
        <v>30450100</v>
      </c>
      <c r="G316" s="24">
        <v>4948658123</v>
      </c>
      <c r="H316" s="1">
        <v>315</v>
      </c>
      <c r="J316" s="10">
        <f t="shared" si="4"/>
        <v>1.2835730256438662E-2</v>
      </c>
      <c r="N316" s="1"/>
    </row>
    <row r="317" spans="1:14" x14ac:dyDescent="0.25">
      <c r="A317" s="2" t="s">
        <v>1552</v>
      </c>
      <c r="B317" s="24">
        <v>365.86</v>
      </c>
      <c r="C317" s="24">
        <v>371.31</v>
      </c>
      <c r="D317" s="24">
        <v>363.73</v>
      </c>
      <c r="E317" s="24">
        <v>367.7</v>
      </c>
      <c r="F317" s="24">
        <v>15838900</v>
      </c>
      <c r="G317" s="24">
        <v>4960242320</v>
      </c>
      <c r="H317" s="1">
        <v>316</v>
      </c>
      <c r="J317" s="10">
        <f t="shared" si="4"/>
        <v>5.0292461597331627E-3</v>
      </c>
      <c r="N317" s="1"/>
    </row>
    <row r="318" spans="1:14" x14ac:dyDescent="0.25">
      <c r="A318" s="2" t="s">
        <v>1551</v>
      </c>
      <c r="B318" s="24">
        <v>367.98</v>
      </c>
      <c r="C318" s="24">
        <v>429.72</v>
      </c>
      <c r="D318" s="24">
        <v>367.98</v>
      </c>
      <c r="E318" s="24">
        <v>423.56</v>
      </c>
      <c r="F318" s="24">
        <v>45783200</v>
      </c>
      <c r="G318" s="24">
        <v>5715426244</v>
      </c>
      <c r="H318" s="1">
        <v>317</v>
      </c>
      <c r="J318" s="10">
        <f t="shared" si="4"/>
        <v>0.15104081743573014</v>
      </c>
      <c r="N318" s="1"/>
    </row>
    <row r="319" spans="1:14" x14ac:dyDescent="0.25">
      <c r="A319" s="2" t="s">
        <v>1550</v>
      </c>
      <c r="B319" s="24">
        <v>427.27</v>
      </c>
      <c r="C319" s="24">
        <v>457.09</v>
      </c>
      <c r="D319" s="24">
        <v>401.12</v>
      </c>
      <c r="E319" s="24">
        <v>420.73</v>
      </c>
      <c r="F319" s="24">
        <v>58945000</v>
      </c>
      <c r="G319" s="24">
        <v>5678828589</v>
      </c>
      <c r="H319" s="1">
        <v>318</v>
      </c>
      <c r="J319" s="10">
        <f t="shared" si="4"/>
        <v>-1.5306480679663828E-2</v>
      </c>
      <c r="N319" s="1"/>
    </row>
    <row r="320" spans="1:14" x14ac:dyDescent="0.25">
      <c r="A320" s="2" t="s">
        <v>1549</v>
      </c>
      <c r="B320" s="24">
        <v>418.42</v>
      </c>
      <c r="C320" s="24">
        <v>419.25</v>
      </c>
      <c r="D320" s="24">
        <v>384.79</v>
      </c>
      <c r="E320" s="24">
        <v>397.82</v>
      </c>
      <c r="F320" s="24">
        <v>29589200</v>
      </c>
      <c r="G320" s="24">
        <v>5371040273</v>
      </c>
      <c r="H320" s="1">
        <v>319</v>
      </c>
      <c r="J320" s="10">
        <f t="shared" si="4"/>
        <v>-4.9232828258687494E-2</v>
      </c>
      <c r="N320" s="1"/>
    </row>
    <row r="321" spans="1:14" x14ac:dyDescent="0.25">
      <c r="A321" s="2" t="s">
        <v>1548</v>
      </c>
      <c r="B321" s="24">
        <v>399.65</v>
      </c>
      <c r="C321" s="24">
        <v>405.53</v>
      </c>
      <c r="D321" s="24">
        <v>371.01</v>
      </c>
      <c r="E321" s="24">
        <v>376.13</v>
      </c>
      <c r="F321" s="24">
        <v>15727500</v>
      </c>
      <c r="G321" s="24">
        <v>5079582132</v>
      </c>
      <c r="H321" s="1">
        <v>320</v>
      </c>
      <c r="J321" s="10">
        <f t="shared" si="4"/>
        <v>-5.8851495058175864E-2</v>
      </c>
      <c r="N321" s="1"/>
    </row>
    <row r="322" spans="1:14" x14ac:dyDescent="0.25">
      <c r="A322" s="2" t="s">
        <v>1547</v>
      </c>
      <c r="B322" s="24">
        <v>374.73</v>
      </c>
      <c r="C322" s="24">
        <v>390.8</v>
      </c>
      <c r="D322" s="24">
        <v>374.6</v>
      </c>
      <c r="E322" s="24">
        <v>387.88</v>
      </c>
      <c r="F322" s="24">
        <v>11905600</v>
      </c>
      <c r="G322" s="24">
        <v>5239694300</v>
      </c>
      <c r="H322" s="1">
        <v>321</v>
      </c>
      <c r="J322" s="10">
        <f t="shared" si="4"/>
        <v>3.5091932858324598E-2</v>
      </c>
      <c r="N322" s="1"/>
    </row>
    <row r="323" spans="1:14" x14ac:dyDescent="0.25">
      <c r="A323" s="2" t="s">
        <v>1546</v>
      </c>
      <c r="B323" s="24">
        <v>388.35</v>
      </c>
      <c r="C323" s="24">
        <v>410.2</v>
      </c>
      <c r="D323" s="24">
        <v>377.5</v>
      </c>
      <c r="E323" s="24">
        <v>387.41</v>
      </c>
      <c r="F323" s="24">
        <v>41518800</v>
      </c>
      <c r="G323" s="24">
        <v>5234695637</v>
      </c>
      <c r="H323" s="1">
        <v>322</v>
      </c>
      <c r="J323" s="10">
        <f t="shared" si="4"/>
        <v>-2.4204969743787759E-3</v>
      </c>
      <c r="N323" s="1"/>
    </row>
    <row r="324" spans="1:14" x14ac:dyDescent="0.25">
      <c r="A324" s="2" t="s">
        <v>1545</v>
      </c>
      <c r="B324" s="24">
        <v>387.79</v>
      </c>
      <c r="C324" s="24">
        <v>392.4</v>
      </c>
      <c r="D324" s="24">
        <v>371.12</v>
      </c>
      <c r="E324" s="24">
        <v>375.2</v>
      </c>
      <c r="F324" s="24">
        <v>32222500</v>
      </c>
      <c r="G324" s="24">
        <v>5071157408</v>
      </c>
      <c r="H324" s="1">
        <v>323</v>
      </c>
      <c r="J324" s="10">
        <f t="shared" ref="J324:J387" si="5">(E324-B324)/B324</f>
        <v>-3.2466025426132784E-2</v>
      </c>
      <c r="N324" s="1"/>
    </row>
    <row r="325" spans="1:14" x14ac:dyDescent="0.25">
      <c r="A325" s="2" t="s">
        <v>1544</v>
      </c>
      <c r="B325" s="24">
        <v>373.9</v>
      </c>
      <c r="C325" s="24">
        <v>386.48</v>
      </c>
      <c r="D325" s="24">
        <v>373.9</v>
      </c>
      <c r="E325" s="24">
        <v>380.55</v>
      </c>
      <c r="F325" s="24">
        <v>18931800</v>
      </c>
      <c r="G325" s="24">
        <v>5144903809</v>
      </c>
      <c r="H325" s="1">
        <v>324</v>
      </c>
      <c r="J325" s="10">
        <f t="shared" si="5"/>
        <v>1.7785504145493541E-2</v>
      </c>
      <c r="N325" s="1"/>
    </row>
    <row r="326" spans="1:14" x14ac:dyDescent="0.25">
      <c r="A326" s="2" t="s">
        <v>1543</v>
      </c>
      <c r="B326" s="24">
        <v>380.31</v>
      </c>
      <c r="C326" s="24">
        <v>382.02</v>
      </c>
      <c r="D326" s="24">
        <v>356.78</v>
      </c>
      <c r="E326" s="24">
        <v>357.84</v>
      </c>
      <c r="F326" s="24">
        <v>25233200</v>
      </c>
      <c r="G326" s="24">
        <v>4839043482</v>
      </c>
      <c r="H326" s="1">
        <v>325</v>
      </c>
      <c r="J326" s="10">
        <f t="shared" si="5"/>
        <v>-5.9083379348426356E-2</v>
      </c>
      <c r="N326" s="1"/>
    </row>
    <row r="327" spans="1:14" x14ac:dyDescent="0.25">
      <c r="A327" s="2" t="s">
        <v>1542</v>
      </c>
      <c r="B327" s="24">
        <v>357.88</v>
      </c>
      <c r="C327" s="24">
        <v>357.88</v>
      </c>
      <c r="D327" s="24">
        <v>344.11</v>
      </c>
      <c r="E327" s="24">
        <v>350.85</v>
      </c>
      <c r="F327" s="24">
        <v>29850100</v>
      </c>
      <c r="G327" s="24">
        <v>4745605133</v>
      </c>
      <c r="H327" s="1">
        <v>326</v>
      </c>
      <c r="J327" s="10">
        <f t="shared" si="5"/>
        <v>-1.9643455907007858E-2</v>
      </c>
      <c r="N327" s="1"/>
    </row>
    <row r="328" spans="1:14" x14ac:dyDescent="0.25">
      <c r="A328" s="2" t="s">
        <v>1541</v>
      </c>
      <c r="B328" s="24">
        <v>351.6</v>
      </c>
      <c r="C328" s="24">
        <v>364.84</v>
      </c>
      <c r="D328" s="24">
        <v>350.88</v>
      </c>
      <c r="E328" s="24">
        <v>352.92</v>
      </c>
      <c r="F328" s="24">
        <v>15273000</v>
      </c>
      <c r="G328" s="24">
        <v>4774989954</v>
      </c>
      <c r="H328" s="1">
        <v>327</v>
      </c>
      <c r="J328" s="10">
        <f t="shared" si="5"/>
        <v>3.7542662116040759E-3</v>
      </c>
      <c r="N328" s="1"/>
    </row>
    <row r="329" spans="1:14" x14ac:dyDescent="0.25">
      <c r="A329" s="2" t="s">
        <v>1540</v>
      </c>
      <c r="B329" s="24">
        <v>353.17</v>
      </c>
      <c r="C329" s="24">
        <v>370.85</v>
      </c>
      <c r="D329" s="24">
        <v>353.17</v>
      </c>
      <c r="E329" s="24">
        <v>367.57</v>
      </c>
      <c r="F329" s="24">
        <v>15151600</v>
      </c>
      <c r="G329" s="24">
        <v>4974540006</v>
      </c>
      <c r="H329" s="1">
        <v>328</v>
      </c>
      <c r="J329" s="10">
        <f t="shared" si="5"/>
        <v>4.0773565138601739E-2</v>
      </c>
      <c r="N329" s="1"/>
    </row>
    <row r="330" spans="1:14" x14ac:dyDescent="0.25">
      <c r="A330" s="2" t="s">
        <v>1539</v>
      </c>
      <c r="B330" s="24">
        <v>366.95</v>
      </c>
      <c r="C330" s="24">
        <v>387.21</v>
      </c>
      <c r="D330" s="24">
        <v>366.67</v>
      </c>
      <c r="E330" s="24">
        <v>376.9</v>
      </c>
      <c r="F330" s="24">
        <v>30930100</v>
      </c>
      <c r="G330" s="24">
        <v>5102174795</v>
      </c>
      <c r="H330" s="1">
        <v>329</v>
      </c>
      <c r="J330" s="10">
        <f t="shared" si="5"/>
        <v>2.7115410818912628E-2</v>
      </c>
      <c r="N330" s="1"/>
    </row>
    <row r="331" spans="1:14" x14ac:dyDescent="0.25">
      <c r="A331" s="2" t="s">
        <v>1538</v>
      </c>
      <c r="B331" s="24">
        <v>376.89</v>
      </c>
      <c r="C331" s="24">
        <v>394.7</v>
      </c>
      <c r="D331" s="24">
        <v>374.78</v>
      </c>
      <c r="E331" s="24">
        <v>375.35</v>
      </c>
      <c r="F331" s="24">
        <v>25442200</v>
      </c>
      <c r="G331" s="24">
        <v>5082390210</v>
      </c>
      <c r="H331" s="1">
        <v>330</v>
      </c>
      <c r="J331" s="10">
        <f t="shared" si="5"/>
        <v>-4.0860728594549174E-3</v>
      </c>
      <c r="N331" s="1"/>
    </row>
    <row r="332" spans="1:14" x14ac:dyDescent="0.25">
      <c r="A332" s="2" t="s">
        <v>1537</v>
      </c>
      <c r="B332" s="24">
        <v>376.02</v>
      </c>
      <c r="C332" s="24">
        <v>377.7</v>
      </c>
      <c r="D332" s="24">
        <v>365.82</v>
      </c>
      <c r="E332" s="24">
        <v>368.37</v>
      </c>
      <c r="F332" s="24">
        <v>18601700</v>
      </c>
      <c r="G332" s="24">
        <v>4989166443</v>
      </c>
      <c r="H332" s="1">
        <v>331</v>
      </c>
      <c r="J332" s="10">
        <f t="shared" si="5"/>
        <v>-2.0344662517951112E-2</v>
      </c>
      <c r="N332" s="1"/>
    </row>
    <row r="333" spans="1:14" x14ac:dyDescent="0.25">
      <c r="A333" s="2" t="s">
        <v>1536</v>
      </c>
      <c r="B333" s="24">
        <v>370.5</v>
      </c>
      <c r="C333" s="24">
        <v>373.99</v>
      </c>
      <c r="D333" s="24">
        <v>368.28</v>
      </c>
      <c r="E333" s="24">
        <v>369.67</v>
      </c>
      <c r="F333" s="24">
        <v>8748030</v>
      </c>
      <c r="G333" s="24">
        <v>5008058116</v>
      </c>
      <c r="H333" s="1">
        <v>332</v>
      </c>
      <c r="J333" s="10">
        <f t="shared" si="5"/>
        <v>-2.2402159244264076E-3</v>
      </c>
      <c r="N333" s="1"/>
    </row>
    <row r="334" spans="1:14" x14ac:dyDescent="0.25">
      <c r="A334" s="2" t="s">
        <v>1535</v>
      </c>
      <c r="B334" s="24">
        <v>369.37</v>
      </c>
      <c r="C334" s="24">
        <v>382.84</v>
      </c>
      <c r="D334" s="24">
        <v>358.45</v>
      </c>
      <c r="E334" s="24">
        <v>376.45</v>
      </c>
      <c r="F334" s="24">
        <v>22946500</v>
      </c>
      <c r="G334" s="24">
        <v>5101280353</v>
      </c>
      <c r="H334" s="1">
        <v>333</v>
      </c>
      <c r="J334" s="10">
        <f t="shared" si="5"/>
        <v>1.9167772152584087E-2</v>
      </c>
      <c r="N334" s="1"/>
    </row>
    <row r="335" spans="1:14" x14ac:dyDescent="0.25">
      <c r="A335" s="2" t="s">
        <v>1534</v>
      </c>
      <c r="B335" s="24">
        <v>376.15</v>
      </c>
      <c r="C335" s="24">
        <v>387.6</v>
      </c>
      <c r="D335" s="24">
        <v>372.14</v>
      </c>
      <c r="E335" s="24">
        <v>375.49</v>
      </c>
      <c r="F335" s="24">
        <v>15375600</v>
      </c>
      <c r="G335" s="24">
        <v>5089799280</v>
      </c>
      <c r="H335" s="1">
        <v>334</v>
      </c>
      <c r="J335" s="10">
        <f t="shared" si="5"/>
        <v>-1.7546191678850676E-3</v>
      </c>
      <c r="N335" s="1"/>
    </row>
    <row r="336" spans="1:14" x14ac:dyDescent="0.25">
      <c r="A336" s="2" t="s">
        <v>1533</v>
      </c>
      <c r="B336" s="24">
        <v>375.51</v>
      </c>
      <c r="C336" s="24">
        <v>382.53</v>
      </c>
      <c r="D336" s="24">
        <v>373.31</v>
      </c>
      <c r="E336" s="24">
        <v>378.05</v>
      </c>
      <c r="F336" s="24">
        <v>9194440</v>
      </c>
      <c r="G336" s="24">
        <v>5125958175</v>
      </c>
      <c r="H336" s="1">
        <v>335</v>
      </c>
      <c r="J336" s="10">
        <f t="shared" si="5"/>
        <v>6.7641341109425067E-3</v>
      </c>
      <c r="N336" s="1"/>
    </row>
    <row r="337" spans="1:14" x14ac:dyDescent="0.25">
      <c r="A337" s="2" t="s">
        <v>1532</v>
      </c>
      <c r="B337" s="24">
        <v>378.25</v>
      </c>
      <c r="C337" s="24">
        <v>383.66</v>
      </c>
      <c r="D337" s="24">
        <v>376.67</v>
      </c>
      <c r="E337" s="24">
        <v>379.24</v>
      </c>
      <c r="F337" s="24">
        <v>11763000</v>
      </c>
      <c r="G337" s="24">
        <v>5143434464</v>
      </c>
      <c r="H337" s="1">
        <v>336</v>
      </c>
      <c r="J337" s="10">
        <f t="shared" si="5"/>
        <v>2.6173165895571953E-3</v>
      </c>
      <c r="N337" s="1"/>
    </row>
    <row r="338" spans="1:14" x14ac:dyDescent="0.25">
      <c r="A338" s="2" t="s">
        <v>1531</v>
      </c>
      <c r="B338" s="24">
        <v>379.25</v>
      </c>
      <c r="C338" s="24">
        <v>384.04</v>
      </c>
      <c r="D338" s="24">
        <v>377.86</v>
      </c>
      <c r="E338" s="24">
        <v>381.32</v>
      </c>
      <c r="F338" s="24">
        <v>12364100</v>
      </c>
      <c r="G338" s="24">
        <v>5172928823</v>
      </c>
      <c r="H338" s="1">
        <v>337</v>
      </c>
      <c r="J338" s="10">
        <f t="shared" si="5"/>
        <v>5.4581410678971477E-3</v>
      </c>
      <c r="N338" s="1"/>
    </row>
    <row r="339" spans="1:14" x14ac:dyDescent="0.25">
      <c r="A339" s="2" t="s">
        <v>1530</v>
      </c>
      <c r="B339" s="24">
        <v>381.72</v>
      </c>
      <c r="C339" s="24">
        <v>383.03</v>
      </c>
      <c r="D339" s="24">
        <v>374.35</v>
      </c>
      <c r="E339" s="24">
        <v>375.01</v>
      </c>
      <c r="F339" s="24">
        <v>13340100</v>
      </c>
      <c r="G339" s="24">
        <v>5088491940</v>
      </c>
      <c r="H339" s="1">
        <v>338</v>
      </c>
      <c r="J339" s="10">
        <f t="shared" si="5"/>
        <v>-1.757832966572366E-2</v>
      </c>
      <c r="N339" s="1"/>
    </row>
    <row r="340" spans="1:14" x14ac:dyDescent="0.25">
      <c r="A340" s="2" t="s">
        <v>1529</v>
      </c>
      <c r="B340" s="24">
        <v>375.72</v>
      </c>
      <c r="C340" s="24">
        <v>378.65</v>
      </c>
      <c r="D340" s="24">
        <v>367.76</v>
      </c>
      <c r="E340" s="24">
        <v>369.6</v>
      </c>
      <c r="F340" s="24">
        <v>14529600</v>
      </c>
      <c r="G340" s="24">
        <v>5016487250</v>
      </c>
      <c r="H340" s="1">
        <v>339</v>
      </c>
      <c r="J340" s="10">
        <f t="shared" si="5"/>
        <v>-1.6288725646758234E-2</v>
      </c>
      <c r="N340" s="1"/>
    </row>
    <row r="341" spans="1:14" x14ac:dyDescent="0.25">
      <c r="A341" s="2" t="s">
        <v>1528</v>
      </c>
      <c r="B341" s="24">
        <v>369.44</v>
      </c>
      <c r="C341" s="24">
        <v>379.19</v>
      </c>
      <c r="D341" s="24">
        <v>365.76</v>
      </c>
      <c r="E341" s="24">
        <v>376.85</v>
      </c>
      <c r="F341" s="24">
        <v>15181800</v>
      </c>
      <c r="G341" s="24">
        <v>5116358331</v>
      </c>
      <c r="H341" s="1">
        <v>340</v>
      </c>
      <c r="J341" s="10">
        <f t="shared" si="5"/>
        <v>2.005738414898231E-2</v>
      </c>
      <c r="N341" s="1"/>
    </row>
    <row r="342" spans="1:14" x14ac:dyDescent="0.25">
      <c r="A342" s="2" t="s">
        <v>1527</v>
      </c>
      <c r="B342" s="24">
        <v>376.76</v>
      </c>
      <c r="C342" s="24">
        <v>378.45</v>
      </c>
      <c r="D342" s="24">
        <v>370.95</v>
      </c>
      <c r="E342" s="24">
        <v>374.79</v>
      </c>
      <c r="F342" s="24">
        <v>7009320</v>
      </c>
      <c r="G342" s="24">
        <v>5089542822</v>
      </c>
      <c r="H342" s="1">
        <v>341</v>
      </c>
      <c r="J342" s="10">
        <f t="shared" si="5"/>
        <v>-5.2287928654845802E-3</v>
      </c>
      <c r="N342" s="1"/>
    </row>
    <row r="343" spans="1:14" x14ac:dyDescent="0.25">
      <c r="A343" s="2" t="s">
        <v>1526</v>
      </c>
      <c r="B343" s="24">
        <v>374.84</v>
      </c>
      <c r="C343" s="24">
        <v>376.29</v>
      </c>
      <c r="D343" s="24">
        <v>373.27</v>
      </c>
      <c r="E343" s="24">
        <v>375.1</v>
      </c>
      <c r="F343" s="24">
        <v>6491650</v>
      </c>
      <c r="G343" s="24">
        <v>5094943517</v>
      </c>
      <c r="H343" s="1">
        <v>342</v>
      </c>
      <c r="J343" s="10">
        <f t="shared" si="5"/>
        <v>6.936292818270403E-4</v>
      </c>
      <c r="N343" s="1"/>
    </row>
    <row r="344" spans="1:14" x14ac:dyDescent="0.25">
      <c r="A344" s="2" t="s">
        <v>1525</v>
      </c>
      <c r="B344" s="24">
        <v>374.96</v>
      </c>
      <c r="C344" s="24">
        <v>376.03</v>
      </c>
      <c r="D344" s="24">
        <v>361.89</v>
      </c>
      <c r="E344" s="24">
        <v>361.91</v>
      </c>
      <c r="F344" s="24">
        <v>18898700</v>
      </c>
      <c r="G344" s="24">
        <v>4917302822</v>
      </c>
      <c r="H344" s="1">
        <v>343</v>
      </c>
      <c r="J344" s="10">
        <f t="shared" si="5"/>
        <v>-3.4803712395988784E-2</v>
      </c>
      <c r="N344" s="1"/>
    </row>
    <row r="345" spans="1:14" x14ac:dyDescent="0.25">
      <c r="A345" s="2" t="s">
        <v>1524</v>
      </c>
      <c r="B345" s="24">
        <v>361.89</v>
      </c>
      <c r="C345" s="24">
        <v>363.07</v>
      </c>
      <c r="D345" s="24">
        <v>344.95</v>
      </c>
      <c r="E345" s="24">
        <v>352.22</v>
      </c>
      <c r="F345" s="24">
        <v>32915500</v>
      </c>
      <c r="G345" s="24">
        <v>4786893958</v>
      </c>
      <c r="H345" s="1">
        <v>344</v>
      </c>
      <c r="J345" s="10">
        <f t="shared" si="5"/>
        <v>-2.6720826770565531E-2</v>
      </c>
      <c r="N345" s="1"/>
    </row>
    <row r="346" spans="1:14" x14ac:dyDescent="0.25">
      <c r="A346" s="2" t="s">
        <v>1523</v>
      </c>
      <c r="B346" s="24">
        <v>352.2</v>
      </c>
      <c r="C346" s="24">
        <v>352.38</v>
      </c>
      <c r="D346" s="24">
        <v>346.36</v>
      </c>
      <c r="E346" s="24">
        <v>346.36</v>
      </c>
      <c r="F346" s="24">
        <v>16427700</v>
      </c>
      <c r="G346" s="24">
        <v>4708572401</v>
      </c>
      <c r="H346" s="1">
        <v>345</v>
      </c>
      <c r="J346" s="10">
        <f t="shared" si="5"/>
        <v>-1.6581487791027756E-2</v>
      </c>
      <c r="N346" s="1"/>
    </row>
    <row r="347" spans="1:14" x14ac:dyDescent="0.25">
      <c r="A347" s="2" t="s">
        <v>1522</v>
      </c>
      <c r="B347" s="24">
        <v>344.34</v>
      </c>
      <c r="C347" s="24">
        <v>361.36</v>
      </c>
      <c r="D347" s="24">
        <v>338.76</v>
      </c>
      <c r="E347" s="24">
        <v>350.51</v>
      </c>
      <c r="F347" s="24">
        <v>32431300</v>
      </c>
      <c r="G347" s="24">
        <v>4766084199</v>
      </c>
      <c r="H347" s="1">
        <v>346</v>
      </c>
      <c r="J347" s="10">
        <f t="shared" si="5"/>
        <v>1.7918336527850427E-2</v>
      </c>
      <c r="N347" s="1"/>
    </row>
    <row r="348" spans="1:14" x14ac:dyDescent="0.25">
      <c r="A348" s="2" t="s">
        <v>1521</v>
      </c>
      <c r="B348" s="24">
        <v>350.83</v>
      </c>
      <c r="C348" s="24">
        <v>352.98</v>
      </c>
      <c r="D348" s="24">
        <v>349.29</v>
      </c>
      <c r="E348" s="24">
        <v>352.54</v>
      </c>
      <c r="F348" s="24">
        <v>16989800</v>
      </c>
      <c r="G348" s="24">
        <v>4795055945</v>
      </c>
      <c r="H348" s="1">
        <v>347</v>
      </c>
      <c r="J348" s="10">
        <f t="shared" si="5"/>
        <v>4.8741555739247964E-3</v>
      </c>
      <c r="N348" s="1"/>
    </row>
    <row r="349" spans="1:14" x14ac:dyDescent="0.25">
      <c r="A349" s="2" t="s">
        <v>1520</v>
      </c>
      <c r="B349" s="24">
        <v>352.38</v>
      </c>
      <c r="C349" s="24">
        <v>352.38</v>
      </c>
      <c r="D349" s="24">
        <v>346.59</v>
      </c>
      <c r="E349" s="24">
        <v>347.38</v>
      </c>
      <c r="F349" s="24">
        <v>11675900</v>
      </c>
      <c r="G349" s="24">
        <v>4726102586</v>
      </c>
      <c r="H349" s="1">
        <v>348</v>
      </c>
      <c r="J349" s="10">
        <f t="shared" si="5"/>
        <v>-1.4189227538452807E-2</v>
      </c>
      <c r="N349" s="1"/>
    </row>
    <row r="350" spans="1:14" x14ac:dyDescent="0.25">
      <c r="A350" s="2" t="s">
        <v>1519</v>
      </c>
      <c r="B350" s="24">
        <v>346.73</v>
      </c>
      <c r="C350" s="24">
        <v>353.32</v>
      </c>
      <c r="D350" s="24">
        <v>345.42</v>
      </c>
      <c r="E350" s="24">
        <v>351.63</v>
      </c>
      <c r="F350" s="24">
        <v>12415200</v>
      </c>
      <c r="G350" s="24">
        <v>4785245608</v>
      </c>
      <c r="H350" s="1">
        <v>349</v>
      </c>
      <c r="J350" s="10">
        <f t="shared" si="5"/>
        <v>1.4132033570789886E-2</v>
      </c>
      <c r="N350" s="1"/>
    </row>
    <row r="351" spans="1:14" x14ac:dyDescent="0.25">
      <c r="A351" s="2" t="s">
        <v>1518</v>
      </c>
      <c r="B351" s="24">
        <v>351.36</v>
      </c>
      <c r="C351" s="24">
        <v>351.82</v>
      </c>
      <c r="D351" s="24">
        <v>344.93</v>
      </c>
      <c r="E351" s="24">
        <v>345.35</v>
      </c>
      <c r="F351" s="24">
        <v>17264200</v>
      </c>
      <c r="G351" s="24">
        <v>4700905209</v>
      </c>
      <c r="H351" s="1">
        <v>350</v>
      </c>
      <c r="J351" s="10">
        <f t="shared" si="5"/>
        <v>-1.7104963570127477E-2</v>
      </c>
      <c r="N351" s="1"/>
    </row>
    <row r="352" spans="1:14" x14ac:dyDescent="0.25">
      <c r="A352" s="2" t="s">
        <v>1517</v>
      </c>
      <c r="B352" s="24">
        <v>345.67</v>
      </c>
      <c r="C352" s="24">
        <v>345.86</v>
      </c>
      <c r="D352" s="24">
        <v>327.06</v>
      </c>
      <c r="E352" s="24">
        <v>327.06</v>
      </c>
      <c r="F352" s="24">
        <v>30864900</v>
      </c>
      <c r="G352" s="24">
        <v>4453202603</v>
      </c>
      <c r="H352" s="1">
        <v>351</v>
      </c>
      <c r="J352" s="10">
        <f t="shared" si="5"/>
        <v>-5.3837475048456658E-2</v>
      </c>
      <c r="N352" s="1"/>
    </row>
    <row r="353" spans="1:14" x14ac:dyDescent="0.25">
      <c r="A353" s="2" t="s">
        <v>1516</v>
      </c>
      <c r="B353" s="24">
        <v>326.86</v>
      </c>
      <c r="C353" s="24">
        <v>333.95</v>
      </c>
      <c r="D353" s="24">
        <v>315.14999999999998</v>
      </c>
      <c r="E353" s="24">
        <v>319.77999999999997</v>
      </c>
      <c r="F353" s="24">
        <v>37567900</v>
      </c>
      <c r="G353" s="24">
        <v>4355021350</v>
      </c>
      <c r="H353" s="1">
        <v>352</v>
      </c>
      <c r="J353" s="10">
        <f t="shared" si="5"/>
        <v>-2.1660649819494709E-2</v>
      </c>
      <c r="N353" s="1"/>
    </row>
    <row r="354" spans="1:14" x14ac:dyDescent="0.25">
      <c r="A354" s="2" t="s">
        <v>1515</v>
      </c>
      <c r="B354" s="24">
        <v>319.79000000000002</v>
      </c>
      <c r="C354" s="24">
        <v>323.70999999999998</v>
      </c>
      <c r="D354" s="24">
        <v>304.23</v>
      </c>
      <c r="E354" s="24">
        <v>311.39999999999998</v>
      </c>
      <c r="F354" s="24">
        <v>39173000</v>
      </c>
      <c r="G354" s="24">
        <v>4241890806</v>
      </c>
      <c r="H354" s="1">
        <v>353</v>
      </c>
      <c r="J354" s="10">
        <f t="shared" si="5"/>
        <v>-2.6235967353575917E-2</v>
      </c>
      <c r="N354" s="1"/>
    </row>
    <row r="355" spans="1:14" x14ac:dyDescent="0.25">
      <c r="A355" s="2" t="s">
        <v>1514</v>
      </c>
      <c r="B355" s="24">
        <v>311.18</v>
      </c>
      <c r="C355" s="24">
        <v>318.52999999999997</v>
      </c>
      <c r="D355" s="24">
        <v>306.77</v>
      </c>
      <c r="E355" s="24">
        <v>317.83999999999997</v>
      </c>
      <c r="F355" s="24">
        <v>23823100</v>
      </c>
      <c r="G355" s="24">
        <v>4330801581</v>
      </c>
      <c r="H355" s="1">
        <v>354</v>
      </c>
      <c r="J355" s="10">
        <f t="shared" si="5"/>
        <v>2.140240375345449E-2</v>
      </c>
      <c r="N355" s="1"/>
    </row>
    <row r="356" spans="1:14" x14ac:dyDescent="0.25">
      <c r="A356" s="2" t="s">
        <v>1513</v>
      </c>
      <c r="B356" s="24">
        <v>317.62</v>
      </c>
      <c r="C356" s="24">
        <v>330.33</v>
      </c>
      <c r="D356" s="24">
        <v>316.04000000000002</v>
      </c>
      <c r="E356" s="24">
        <v>329.96</v>
      </c>
      <c r="F356" s="24">
        <v>20856700</v>
      </c>
      <c r="G356" s="24">
        <v>4496945577</v>
      </c>
      <c r="H356" s="1">
        <v>355</v>
      </c>
      <c r="J356" s="10">
        <f t="shared" si="5"/>
        <v>3.8851457716768387E-2</v>
      </c>
      <c r="N356" s="1"/>
    </row>
    <row r="357" spans="1:14" x14ac:dyDescent="0.25">
      <c r="A357" s="2" t="s">
        <v>1512</v>
      </c>
      <c r="B357" s="24">
        <v>329.54</v>
      </c>
      <c r="C357" s="24">
        <v>329.63</v>
      </c>
      <c r="D357" s="24">
        <v>318.89999999999998</v>
      </c>
      <c r="E357" s="24">
        <v>320.83999999999997</v>
      </c>
      <c r="F357" s="24">
        <v>15207600</v>
      </c>
      <c r="G357" s="24">
        <v>4373820008</v>
      </c>
      <c r="H357" s="1">
        <v>356</v>
      </c>
      <c r="J357" s="10">
        <f t="shared" si="5"/>
        <v>-2.6400436972750029E-2</v>
      </c>
      <c r="N357" s="1"/>
    </row>
    <row r="358" spans="1:14" x14ac:dyDescent="0.25">
      <c r="A358" s="2" t="s">
        <v>1511</v>
      </c>
      <c r="B358" s="24">
        <v>321.07</v>
      </c>
      <c r="C358" s="24">
        <v>334.12</v>
      </c>
      <c r="D358" s="24">
        <v>320.42</v>
      </c>
      <c r="E358" s="24">
        <v>331.89</v>
      </c>
      <c r="F358" s="24">
        <v>22315100</v>
      </c>
      <c r="G358" s="24">
        <v>4525705359</v>
      </c>
      <c r="H358" s="1">
        <v>357</v>
      </c>
      <c r="J358" s="10">
        <f t="shared" si="5"/>
        <v>3.3699816239449322E-2</v>
      </c>
      <c r="N358" s="1"/>
    </row>
    <row r="359" spans="1:14" x14ac:dyDescent="0.25">
      <c r="A359" s="2" t="s">
        <v>1510</v>
      </c>
      <c r="B359" s="24">
        <v>332.02</v>
      </c>
      <c r="C359" s="24">
        <v>336.29</v>
      </c>
      <c r="D359" s="24">
        <v>329.6</v>
      </c>
      <c r="E359" s="24">
        <v>334.57</v>
      </c>
      <c r="F359" s="24">
        <v>16574200</v>
      </c>
      <c r="G359" s="24">
        <v>4563595537</v>
      </c>
      <c r="H359" s="1">
        <v>358</v>
      </c>
      <c r="J359" s="10">
        <f t="shared" si="5"/>
        <v>7.6802602252876682E-3</v>
      </c>
      <c r="N359" s="1"/>
    </row>
    <row r="360" spans="1:14" x14ac:dyDescent="0.25">
      <c r="A360" s="2" t="s">
        <v>1509</v>
      </c>
      <c r="B360" s="24">
        <v>334.39</v>
      </c>
      <c r="C360" s="24">
        <v>334.74</v>
      </c>
      <c r="D360" s="24">
        <v>321.36</v>
      </c>
      <c r="E360" s="24">
        <v>322.52999999999997</v>
      </c>
      <c r="F360" s="24">
        <v>15092300</v>
      </c>
      <c r="G360" s="24">
        <v>4400637769</v>
      </c>
      <c r="H360" s="1">
        <v>359</v>
      </c>
      <c r="J360" s="10">
        <f t="shared" si="5"/>
        <v>-3.5467567810042205E-2</v>
      </c>
      <c r="N360" s="1"/>
    </row>
    <row r="361" spans="1:14" x14ac:dyDescent="0.25">
      <c r="A361" s="2" t="s">
        <v>1508</v>
      </c>
      <c r="B361" s="24">
        <v>322.29000000000002</v>
      </c>
      <c r="C361" s="24">
        <v>322.67</v>
      </c>
      <c r="D361" s="24">
        <v>316.95999999999998</v>
      </c>
      <c r="E361" s="24">
        <v>319.01</v>
      </c>
      <c r="F361" s="24">
        <v>9883640</v>
      </c>
      <c r="G361" s="24">
        <v>4353789283</v>
      </c>
      <c r="H361" s="1">
        <v>360</v>
      </c>
      <c r="J361" s="10">
        <f t="shared" si="5"/>
        <v>-1.0177169629836573E-2</v>
      </c>
      <c r="N361" s="1"/>
    </row>
    <row r="362" spans="1:14" x14ac:dyDescent="0.25">
      <c r="A362" s="2" t="s">
        <v>1507</v>
      </c>
      <c r="B362" s="24">
        <v>319.14999999999998</v>
      </c>
      <c r="C362" s="24">
        <v>331.42</v>
      </c>
      <c r="D362" s="24">
        <v>316.63</v>
      </c>
      <c r="E362" s="24">
        <v>327.92</v>
      </c>
      <c r="F362" s="24">
        <v>16410500</v>
      </c>
      <c r="G362" s="24">
        <v>4476703675</v>
      </c>
      <c r="H362" s="1">
        <v>361</v>
      </c>
      <c r="J362" s="10">
        <f t="shared" si="5"/>
        <v>2.7479241735861002E-2</v>
      </c>
      <c r="N362" s="1"/>
    </row>
    <row r="363" spans="1:14" x14ac:dyDescent="0.25">
      <c r="A363" s="2" t="s">
        <v>1506</v>
      </c>
      <c r="B363" s="24">
        <v>327.58</v>
      </c>
      <c r="C363" s="24">
        <v>328.91</v>
      </c>
      <c r="D363" s="24">
        <v>312.63</v>
      </c>
      <c r="E363" s="24">
        <v>315.86</v>
      </c>
      <c r="F363" s="24">
        <v>15185200</v>
      </c>
      <c r="G363" s="24">
        <v>4313267197</v>
      </c>
      <c r="H363" s="1">
        <v>362</v>
      </c>
      <c r="J363" s="10">
        <f t="shared" si="5"/>
        <v>-3.5777519995115609E-2</v>
      </c>
      <c r="N363" s="1"/>
    </row>
    <row r="364" spans="1:14" x14ac:dyDescent="0.25">
      <c r="A364" s="2" t="s">
        <v>1505</v>
      </c>
      <c r="B364" s="24">
        <v>316.16000000000003</v>
      </c>
      <c r="C364" s="24">
        <v>320.02999999999997</v>
      </c>
      <c r="D364" s="24">
        <v>311.08</v>
      </c>
      <c r="E364" s="24">
        <v>317.24</v>
      </c>
      <c r="F364" s="24">
        <v>11676600</v>
      </c>
      <c r="G364" s="24">
        <v>4333389568</v>
      </c>
      <c r="H364" s="1">
        <v>363</v>
      </c>
      <c r="J364" s="10">
        <f t="shared" si="5"/>
        <v>3.4159919028339575E-3</v>
      </c>
      <c r="N364" s="1"/>
    </row>
    <row r="365" spans="1:14" x14ac:dyDescent="0.25">
      <c r="A365" s="2" t="s">
        <v>1504</v>
      </c>
      <c r="B365" s="24">
        <v>317.7</v>
      </c>
      <c r="C365" s="24">
        <v>320.27</v>
      </c>
      <c r="D365" s="24">
        <v>312.31</v>
      </c>
      <c r="E365" s="24">
        <v>312.67</v>
      </c>
      <c r="F365" s="24">
        <v>12302500</v>
      </c>
      <c r="G365" s="24">
        <v>4272268163</v>
      </c>
      <c r="H365" s="1">
        <v>364</v>
      </c>
      <c r="J365" s="10">
        <f t="shared" si="5"/>
        <v>-1.5832546427447192E-2</v>
      </c>
      <c r="N365" s="1"/>
    </row>
    <row r="366" spans="1:14" x14ac:dyDescent="0.25">
      <c r="A366" s="2" t="s">
        <v>1503</v>
      </c>
      <c r="B366" s="24">
        <v>312.72000000000003</v>
      </c>
      <c r="C366" s="24">
        <v>314.81</v>
      </c>
      <c r="D366" s="24">
        <v>309.37</v>
      </c>
      <c r="E366" s="24">
        <v>310.74</v>
      </c>
      <c r="F366" s="24">
        <v>12528300</v>
      </c>
      <c r="G366" s="24">
        <v>4247060095</v>
      </c>
      <c r="H366" s="1">
        <v>365</v>
      </c>
      <c r="J366" s="10">
        <f t="shared" si="5"/>
        <v>-6.3315425940138718E-3</v>
      </c>
      <c r="N366" s="1"/>
    </row>
    <row r="367" spans="1:14" x14ac:dyDescent="0.25">
      <c r="A367" s="2" t="s">
        <v>1502</v>
      </c>
      <c r="B367" s="24">
        <v>310.91000000000003</v>
      </c>
      <c r="C367" s="24">
        <v>320.19</v>
      </c>
      <c r="D367" s="24">
        <v>310.20999999999998</v>
      </c>
      <c r="E367" s="24">
        <v>320.19</v>
      </c>
      <c r="F367" s="24">
        <v>13942900</v>
      </c>
      <c r="G367" s="24">
        <v>4377510595</v>
      </c>
      <c r="H367" s="1">
        <v>366</v>
      </c>
      <c r="J367" s="10">
        <f t="shared" si="5"/>
        <v>2.9847865941912362E-2</v>
      </c>
      <c r="N367" s="1"/>
    </row>
    <row r="368" spans="1:14" x14ac:dyDescent="0.25">
      <c r="A368" s="2" t="s">
        <v>1501</v>
      </c>
      <c r="B368" s="24">
        <v>320.43</v>
      </c>
      <c r="C368" s="24">
        <v>320.43</v>
      </c>
      <c r="D368" s="24">
        <v>314</v>
      </c>
      <c r="E368" s="24">
        <v>314.25</v>
      </c>
      <c r="F368" s="24">
        <v>8036550</v>
      </c>
      <c r="G368" s="24">
        <v>4297535768</v>
      </c>
      <c r="H368" s="1">
        <v>367</v>
      </c>
      <c r="J368" s="10">
        <f t="shared" si="5"/>
        <v>-1.9286583653216012E-2</v>
      </c>
      <c r="N368" s="1"/>
    </row>
    <row r="369" spans="1:14" x14ac:dyDescent="0.25">
      <c r="A369" s="2" t="s">
        <v>1500</v>
      </c>
      <c r="B369" s="24">
        <v>314.08</v>
      </c>
      <c r="C369" s="24">
        <v>315.83999999999997</v>
      </c>
      <c r="D369" s="24">
        <v>313.57</v>
      </c>
      <c r="E369" s="24">
        <v>315.02999999999997</v>
      </c>
      <c r="F369" s="24">
        <v>7860650</v>
      </c>
      <c r="G369" s="24">
        <v>4309551126</v>
      </c>
      <c r="H369" s="1">
        <v>368</v>
      </c>
      <c r="J369" s="10">
        <f t="shared" si="5"/>
        <v>3.0247070809984356E-3</v>
      </c>
      <c r="N369" s="1"/>
    </row>
    <row r="370" spans="1:14" x14ac:dyDescent="0.25">
      <c r="A370" s="2" t="s">
        <v>1499</v>
      </c>
      <c r="B370" s="24">
        <v>314.85000000000002</v>
      </c>
      <c r="C370" s="24">
        <v>315.14999999999998</v>
      </c>
      <c r="D370" s="24">
        <v>281.08</v>
      </c>
      <c r="E370" s="24">
        <v>281.08</v>
      </c>
      <c r="F370" s="24">
        <v>33054400</v>
      </c>
      <c r="G370" s="24">
        <v>3846269872</v>
      </c>
      <c r="H370" s="1">
        <v>369</v>
      </c>
      <c r="J370" s="10">
        <f t="shared" si="5"/>
        <v>-0.10725742417023991</v>
      </c>
      <c r="N370" s="1"/>
    </row>
    <row r="371" spans="1:14" x14ac:dyDescent="0.25">
      <c r="A371" s="2" t="s">
        <v>1498</v>
      </c>
      <c r="B371" s="24">
        <v>281.14999999999998</v>
      </c>
      <c r="C371" s="24">
        <v>287.23</v>
      </c>
      <c r="D371" s="24">
        <v>257.61</v>
      </c>
      <c r="E371" s="24">
        <v>264.2</v>
      </c>
      <c r="F371" s="24">
        <v>55629100</v>
      </c>
      <c r="G371" s="24">
        <v>3616320975</v>
      </c>
      <c r="H371" s="1">
        <v>370</v>
      </c>
      <c r="J371" s="10">
        <f t="shared" si="5"/>
        <v>-6.0288102436421805E-2</v>
      </c>
      <c r="N371" s="1"/>
    </row>
    <row r="372" spans="1:14" x14ac:dyDescent="0.25">
      <c r="A372" s="2" t="s">
        <v>1497</v>
      </c>
      <c r="B372" s="24">
        <v>265.08</v>
      </c>
      <c r="C372" s="24">
        <v>278.33999999999997</v>
      </c>
      <c r="D372" s="24">
        <v>265.08</v>
      </c>
      <c r="E372" s="24">
        <v>274.47000000000003</v>
      </c>
      <c r="F372" s="24">
        <v>43962800</v>
      </c>
      <c r="G372" s="24">
        <v>3758098008</v>
      </c>
      <c r="H372" s="1">
        <v>371</v>
      </c>
      <c r="J372" s="10">
        <f t="shared" si="5"/>
        <v>3.5423268447261368E-2</v>
      </c>
      <c r="N372" s="1"/>
    </row>
    <row r="373" spans="1:14" x14ac:dyDescent="0.25">
      <c r="A373" s="2" t="s">
        <v>1496</v>
      </c>
      <c r="B373" s="24">
        <v>274.61</v>
      </c>
      <c r="C373" s="24">
        <v>287.55</v>
      </c>
      <c r="D373" s="24">
        <v>272.7</v>
      </c>
      <c r="E373" s="24">
        <v>286.19</v>
      </c>
      <c r="F373" s="24">
        <v>23245700</v>
      </c>
      <c r="G373" s="24">
        <v>3919623080</v>
      </c>
      <c r="H373" s="1">
        <v>372</v>
      </c>
      <c r="J373" s="10">
        <f t="shared" si="5"/>
        <v>4.2168894067950852E-2</v>
      </c>
      <c r="N373" s="1"/>
    </row>
    <row r="374" spans="1:14" x14ac:dyDescent="0.25">
      <c r="A374" s="2" t="s">
        <v>1495</v>
      </c>
      <c r="B374" s="24">
        <v>286.08</v>
      </c>
      <c r="C374" s="24">
        <v>298.75</v>
      </c>
      <c r="D374" s="24">
        <v>283.08</v>
      </c>
      <c r="E374" s="24">
        <v>294.33999999999997</v>
      </c>
      <c r="F374" s="24">
        <v>24866800</v>
      </c>
      <c r="G374" s="24">
        <v>4032255015</v>
      </c>
      <c r="H374" s="1">
        <v>373</v>
      </c>
      <c r="J374" s="10">
        <f t="shared" si="5"/>
        <v>2.8873042505592812E-2</v>
      </c>
      <c r="N374" s="1"/>
    </row>
    <row r="375" spans="1:14" x14ac:dyDescent="0.25">
      <c r="A375" s="2" t="s">
        <v>1494</v>
      </c>
      <c r="B375" s="24">
        <v>294.14</v>
      </c>
      <c r="C375" s="24">
        <v>294.14</v>
      </c>
      <c r="D375" s="24">
        <v>282.17</v>
      </c>
      <c r="E375" s="24">
        <v>283.35000000000002</v>
      </c>
      <c r="F375" s="24">
        <v>19982500</v>
      </c>
      <c r="G375" s="24">
        <v>3882766766</v>
      </c>
      <c r="H375" s="1">
        <v>374</v>
      </c>
      <c r="J375" s="10">
        <f t="shared" si="5"/>
        <v>-3.6683212075882113E-2</v>
      </c>
      <c r="N375" s="1"/>
    </row>
    <row r="376" spans="1:14" x14ac:dyDescent="0.25">
      <c r="A376" s="2" t="s">
        <v>1493</v>
      </c>
      <c r="B376" s="24">
        <v>282.38</v>
      </c>
      <c r="C376" s="24">
        <v>291.11</v>
      </c>
      <c r="D376" s="24">
        <v>280.52999999999997</v>
      </c>
      <c r="E376" s="24">
        <v>290.41000000000003</v>
      </c>
      <c r="F376" s="24">
        <v>18718600</v>
      </c>
      <c r="G376" s="24">
        <v>3980426431</v>
      </c>
      <c r="H376" s="1">
        <v>375</v>
      </c>
      <c r="J376" s="10">
        <f t="shared" si="5"/>
        <v>2.8436858134428891E-2</v>
      </c>
      <c r="N376" s="1"/>
    </row>
    <row r="377" spans="1:14" x14ac:dyDescent="0.25">
      <c r="A377" s="2" t="s">
        <v>1492</v>
      </c>
      <c r="B377" s="24">
        <v>287.3</v>
      </c>
      <c r="C377" s="24">
        <v>288.13</v>
      </c>
      <c r="D377" s="24">
        <v>273.97000000000003</v>
      </c>
      <c r="E377" s="24">
        <v>274.8</v>
      </c>
      <c r="F377" s="24">
        <v>15264300</v>
      </c>
      <c r="G377" s="24">
        <v>3767535599</v>
      </c>
      <c r="H377" s="1">
        <v>376</v>
      </c>
      <c r="J377" s="10">
        <f t="shared" si="5"/>
        <v>-4.3508527671423596E-2</v>
      </c>
      <c r="N377" s="1"/>
    </row>
    <row r="378" spans="1:14" x14ac:dyDescent="0.25">
      <c r="A378" s="2" t="s">
        <v>1491</v>
      </c>
      <c r="B378" s="24">
        <v>274.61</v>
      </c>
      <c r="C378" s="24">
        <v>279.64</v>
      </c>
      <c r="D378" s="24">
        <v>265.04000000000002</v>
      </c>
      <c r="E378" s="24">
        <v>265.66000000000003</v>
      </c>
      <c r="F378" s="24">
        <v>18200800</v>
      </c>
      <c r="G378" s="24">
        <v>3643307731</v>
      </c>
      <c r="H378" s="1">
        <v>377</v>
      </c>
      <c r="J378" s="10">
        <f t="shared" si="5"/>
        <v>-3.2591675467025918E-2</v>
      </c>
      <c r="N378" s="1"/>
    </row>
    <row r="379" spans="1:14" x14ac:dyDescent="0.25">
      <c r="A379" s="2" t="s">
        <v>1490</v>
      </c>
      <c r="B379" s="24">
        <v>266.14999999999998</v>
      </c>
      <c r="C379" s="24">
        <v>272.2</v>
      </c>
      <c r="D379" s="24">
        <v>265.2</v>
      </c>
      <c r="E379" s="24">
        <v>267.8</v>
      </c>
      <c r="F379" s="24">
        <v>18880300</v>
      </c>
      <c r="G379" s="24">
        <v>3673551884</v>
      </c>
      <c r="H379" s="1">
        <v>378</v>
      </c>
      <c r="J379" s="10">
        <f t="shared" si="5"/>
        <v>6.1995115536352969E-3</v>
      </c>
      <c r="N379" s="1"/>
    </row>
    <row r="380" spans="1:14" x14ac:dyDescent="0.25">
      <c r="A380" s="2" t="s">
        <v>1489</v>
      </c>
      <c r="B380" s="24">
        <v>267.39</v>
      </c>
      <c r="C380" s="24">
        <v>268.27999999999997</v>
      </c>
      <c r="D380" s="24">
        <v>219.91</v>
      </c>
      <c r="E380" s="24">
        <v>225.86</v>
      </c>
      <c r="F380" s="24">
        <v>72843904</v>
      </c>
      <c r="G380" s="24">
        <v>3099004902</v>
      </c>
      <c r="H380" s="1">
        <v>379</v>
      </c>
      <c r="J380" s="10">
        <f t="shared" si="5"/>
        <v>-0.15531620479449484</v>
      </c>
      <c r="N380" s="1"/>
    </row>
    <row r="381" spans="1:14" x14ac:dyDescent="0.25">
      <c r="A381" s="2" t="s">
        <v>1488</v>
      </c>
      <c r="B381" s="24">
        <v>223.89</v>
      </c>
      <c r="C381" s="24">
        <v>223.89</v>
      </c>
      <c r="D381" s="24">
        <v>171.51</v>
      </c>
      <c r="E381" s="24">
        <v>178.1</v>
      </c>
      <c r="F381" s="24">
        <v>97638704</v>
      </c>
      <c r="G381" s="24">
        <v>2444379076</v>
      </c>
      <c r="H381" s="1">
        <v>380</v>
      </c>
      <c r="J381" s="10">
        <f t="shared" si="5"/>
        <v>-0.20452007682344006</v>
      </c>
      <c r="N381" s="1"/>
    </row>
    <row r="382" spans="1:14" x14ac:dyDescent="0.25">
      <c r="A382" s="2" t="s">
        <v>1487</v>
      </c>
      <c r="B382" s="24">
        <v>176.9</v>
      </c>
      <c r="C382" s="24">
        <v>229.07</v>
      </c>
      <c r="D382" s="24">
        <v>176.9</v>
      </c>
      <c r="E382" s="24">
        <v>209.84</v>
      </c>
      <c r="F382" s="24">
        <v>81773504</v>
      </c>
      <c r="G382" s="24">
        <v>2880801385</v>
      </c>
      <c r="H382" s="1">
        <v>381</v>
      </c>
      <c r="J382" s="10">
        <f t="shared" si="5"/>
        <v>0.18620689655172412</v>
      </c>
      <c r="N382" s="1"/>
    </row>
    <row r="383" spans="1:14" x14ac:dyDescent="0.25">
      <c r="A383" s="2" t="s">
        <v>1486</v>
      </c>
      <c r="B383" s="24">
        <v>209.07</v>
      </c>
      <c r="C383" s="24">
        <v>221.59</v>
      </c>
      <c r="D383" s="24">
        <v>199.77</v>
      </c>
      <c r="E383" s="24">
        <v>208.1</v>
      </c>
      <c r="F383" s="24">
        <v>38421000</v>
      </c>
      <c r="G383" s="24">
        <v>2857541182</v>
      </c>
      <c r="H383" s="1">
        <v>382</v>
      </c>
      <c r="J383" s="10">
        <f t="shared" si="5"/>
        <v>-4.639594394222026E-3</v>
      </c>
      <c r="N383" s="1"/>
    </row>
    <row r="384" spans="1:14" x14ac:dyDescent="0.25">
      <c r="A384" s="2" t="s">
        <v>1485</v>
      </c>
      <c r="B384" s="24">
        <v>207.83</v>
      </c>
      <c r="C384" s="24">
        <v>211.73</v>
      </c>
      <c r="D384" s="24">
        <v>194.88</v>
      </c>
      <c r="E384" s="24">
        <v>199.26</v>
      </c>
      <c r="F384" s="24">
        <v>23469700</v>
      </c>
      <c r="G384" s="24">
        <v>2736875952</v>
      </c>
      <c r="H384" s="1">
        <v>383</v>
      </c>
      <c r="J384" s="10">
        <f t="shared" si="5"/>
        <v>-4.1235625270654004E-2</v>
      </c>
      <c r="N384" s="1"/>
    </row>
    <row r="385" spans="1:14" x14ac:dyDescent="0.25">
      <c r="A385" s="2" t="s">
        <v>1484</v>
      </c>
      <c r="B385" s="24">
        <v>200.05</v>
      </c>
      <c r="C385" s="24">
        <v>218.7</v>
      </c>
      <c r="D385" s="24">
        <v>194.51</v>
      </c>
      <c r="E385" s="24">
        <v>210.34</v>
      </c>
      <c r="F385" s="24">
        <v>30085100</v>
      </c>
      <c r="G385" s="24">
        <v>2889858038</v>
      </c>
      <c r="H385" s="1">
        <v>384</v>
      </c>
      <c r="J385" s="10">
        <f t="shared" si="5"/>
        <v>5.143714071482125E-2</v>
      </c>
      <c r="N385" s="1"/>
    </row>
    <row r="386" spans="1:14" x14ac:dyDescent="0.25">
      <c r="A386" s="2" t="s">
        <v>1483</v>
      </c>
      <c r="B386" s="24">
        <v>211.47</v>
      </c>
      <c r="C386" s="24">
        <v>216.73</v>
      </c>
      <c r="D386" s="24">
        <v>207.32</v>
      </c>
      <c r="E386" s="24">
        <v>214.86</v>
      </c>
      <c r="F386" s="24">
        <v>18658300</v>
      </c>
      <c r="G386" s="24">
        <v>2952759522</v>
      </c>
      <c r="H386" s="1">
        <v>385</v>
      </c>
      <c r="J386" s="10">
        <f t="shared" si="5"/>
        <v>1.6030642644346785E-2</v>
      </c>
      <c r="N386" s="1"/>
    </row>
    <row r="387" spans="1:14" x14ac:dyDescent="0.25">
      <c r="A387" s="2" t="s">
        <v>1482</v>
      </c>
      <c r="B387" s="24">
        <v>212.91</v>
      </c>
      <c r="C387" s="24">
        <v>215.24</v>
      </c>
      <c r="D387" s="24">
        <v>205.15</v>
      </c>
      <c r="E387" s="24">
        <v>211.32</v>
      </c>
      <c r="F387" s="24">
        <v>24051100</v>
      </c>
      <c r="G387" s="24">
        <v>2904651464</v>
      </c>
      <c r="H387" s="1">
        <v>386</v>
      </c>
      <c r="J387" s="10">
        <f t="shared" si="5"/>
        <v>-7.4679442017754139E-3</v>
      </c>
      <c r="N387" s="1"/>
    </row>
    <row r="388" spans="1:14" x14ac:dyDescent="0.25">
      <c r="A388" s="2" t="s">
        <v>1481</v>
      </c>
      <c r="B388" s="24">
        <v>211.38</v>
      </c>
      <c r="C388" s="24">
        <v>227.79</v>
      </c>
      <c r="D388" s="24">
        <v>211.21</v>
      </c>
      <c r="E388" s="24">
        <v>226.9</v>
      </c>
      <c r="F388" s="24">
        <v>29924600</v>
      </c>
      <c r="G388" s="24">
        <v>3119680595</v>
      </c>
      <c r="H388" s="1">
        <v>387</v>
      </c>
      <c r="J388" s="10">
        <f t="shared" ref="J388:J451" si="6">(E388-B388)/B388</f>
        <v>7.3422272684265349E-2</v>
      </c>
      <c r="N388" s="1"/>
    </row>
    <row r="389" spans="1:14" x14ac:dyDescent="0.25">
      <c r="A389" s="2" t="s">
        <v>1480</v>
      </c>
      <c r="B389" s="24">
        <v>227.32</v>
      </c>
      <c r="C389" s="24">
        <v>237.02</v>
      </c>
      <c r="D389" s="24">
        <v>226.43</v>
      </c>
      <c r="E389" s="24">
        <v>233.41</v>
      </c>
      <c r="F389" s="24">
        <v>33544600</v>
      </c>
      <c r="G389" s="24">
        <v>3209962696</v>
      </c>
      <c r="H389" s="1">
        <v>388</v>
      </c>
      <c r="J389" s="10">
        <f t="shared" si="6"/>
        <v>2.6790427591061074E-2</v>
      </c>
      <c r="N389" s="1"/>
    </row>
    <row r="390" spans="1:14" x14ac:dyDescent="0.25">
      <c r="A390" s="2" t="s">
        <v>1479</v>
      </c>
      <c r="B390" s="24">
        <v>233.52</v>
      </c>
      <c r="C390" s="24">
        <v>234.85</v>
      </c>
      <c r="D390" s="24">
        <v>225.2</v>
      </c>
      <c r="E390" s="24">
        <v>232.88</v>
      </c>
      <c r="F390" s="24">
        <v>24621700</v>
      </c>
      <c r="G390" s="24">
        <v>3203436948</v>
      </c>
      <c r="H390" s="1">
        <v>389</v>
      </c>
      <c r="J390" s="10">
        <f t="shared" si="6"/>
        <v>-2.7406646111682717E-3</v>
      </c>
      <c r="N390" s="1"/>
    </row>
    <row r="391" spans="1:14" x14ac:dyDescent="0.25">
      <c r="A391" s="2" t="s">
        <v>1478</v>
      </c>
      <c r="B391" s="24">
        <v>232.7</v>
      </c>
      <c r="C391" s="24">
        <v>248.21</v>
      </c>
      <c r="D391" s="24">
        <v>230.02</v>
      </c>
      <c r="E391" s="24">
        <v>247.85</v>
      </c>
      <c r="F391" s="24">
        <v>24782500</v>
      </c>
      <c r="G391" s="24">
        <v>3410114481</v>
      </c>
      <c r="H391" s="1">
        <v>390</v>
      </c>
      <c r="J391" s="10">
        <f t="shared" si="6"/>
        <v>6.5105285775676869E-2</v>
      </c>
      <c r="N391" s="1"/>
    </row>
    <row r="392" spans="1:14" x14ac:dyDescent="0.25">
      <c r="A392" s="2" t="s">
        <v>1477</v>
      </c>
      <c r="B392" s="24">
        <v>247.35</v>
      </c>
      <c r="C392" s="24">
        <v>255.07</v>
      </c>
      <c r="D392" s="24">
        <v>243.89</v>
      </c>
      <c r="E392" s="24">
        <v>253.72</v>
      </c>
      <c r="F392" s="24">
        <v>33582700</v>
      </c>
      <c r="G392" s="24">
        <v>3491686145</v>
      </c>
      <c r="H392" s="1">
        <v>391</v>
      </c>
      <c r="J392" s="10">
        <f t="shared" si="6"/>
        <v>2.5752981605013159E-2</v>
      </c>
      <c r="N392" s="1"/>
    </row>
    <row r="393" spans="1:14" x14ac:dyDescent="0.25">
      <c r="A393" s="2" t="s">
        <v>1476</v>
      </c>
      <c r="B393" s="24">
        <v>254.08</v>
      </c>
      <c r="C393" s="24">
        <v>309.38</v>
      </c>
      <c r="D393" s="24">
        <v>254.08</v>
      </c>
      <c r="E393" s="24">
        <v>273.47000000000003</v>
      </c>
      <c r="F393" s="24">
        <v>106794000</v>
      </c>
      <c r="G393" s="24">
        <v>3764417376</v>
      </c>
      <c r="H393" s="1">
        <v>392</v>
      </c>
      <c r="J393" s="10">
        <f t="shared" si="6"/>
        <v>7.6314546599496283E-2</v>
      </c>
      <c r="N393" s="1"/>
    </row>
    <row r="394" spans="1:14" x14ac:dyDescent="0.25">
      <c r="A394" s="2" t="s">
        <v>1475</v>
      </c>
      <c r="B394" s="24">
        <v>273.17</v>
      </c>
      <c r="C394" s="24">
        <v>275.48</v>
      </c>
      <c r="D394" s="24">
        <v>250.65</v>
      </c>
      <c r="E394" s="24">
        <v>263.48</v>
      </c>
      <c r="F394" s="24">
        <v>44399000</v>
      </c>
      <c r="G394" s="24">
        <v>3627760928</v>
      </c>
      <c r="H394" s="1">
        <v>393</v>
      </c>
      <c r="J394" s="10">
        <f t="shared" si="6"/>
        <v>-3.5472416443972608E-2</v>
      </c>
      <c r="N394" s="1"/>
    </row>
    <row r="395" spans="1:14" x14ac:dyDescent="0.25">
      <c r="A395" s="2" t="s">
        <v>1474</v>
      </c>
      <c r="B395" s="24">
        <v>263.35000000000002</v>
      </c>
      <c r="C395" s="24">
        <v>266.54000000000002</v>
      </c>
      <c r="D395" s="24">
        <v>227.05</v>
      </c>
      <c r="E395" s="24">
        <v>233.91</v>
      </c>
      <c r="F395" s="24">
        <v>44352200</v>
      </c>
      <c r="G395" s="24">
        <v>3221728839</v>
      </c>
      <c r="H395" s="1">
        <v>394</v>
      </c>
      <c r="J395" s="10">
        <f t="shared" si="6"/>
        <v>-0.11179039301310052</v>
      </c>
      <c r="N395" s="1"/>
    </row>
    <row r="396" spans="1:14" x14ac:dyDescent="0.25">
      <c r="A396" s="2" t="s">
        <v>1473</v>
      </c>
      <c r="B396" s="24">
        <v>233.35</v>
      </c>
      <c r="C396" s="24">
        <v>238.71</v>
      </c>
      <c r="D396" s="24">
        <v>220.71</v>
      </c>
      <c r="E396" s="24">
        <v>233.51</v>
      </c>
      <c r="F396" s="24">
        <v>32213400</v>
      </c>
      <c r="G396" s="24">
        <v>3217149466</v>
      </c>
      <c r="H396" s="1">
        <v>395</v>
      </c>
      <c r="J396" s="10">
        <f t="shared" si="6"/>
        <v>6.8566530962072675E-4</v>
      </c>
      <c r="N396" s="1"/>
    </row>
    <row r="397" spans="1:14" x14ac:dyDescent="0.25">
      <c r="A397" s="2" t="s">
        <v>1472</v>
      </c>
      <c r="B397" s="24">
        <v>232.77</v>
      </c>
      <c r="C397" s="24">
        <v>242.85</v>
      </c>
      <c r="D397" s="24">
        <v>225.84</v>
      </c>
      <c r="E397" s="24">
        <v>226.43</v>
      </c>
      <c r="F397" s="24">
        <v>26605200</v>
      </c>
      <c r="G397" s="24">
        <v>3120272355</v>
      </c>
      <c r="H397" s="1">
        <v>396</v>
      </c>
      <c r="J397" s="10">
        <f t="shared" si="6"/>
        <v>-2.7237186922713423E-2</v>
      </c>
      <c r="N397" s="1"/>
    </row>
    <row r="398" spans="1:14" x14ac:dyDescent="0.25">
      <c r="A398" s="2" t="s">
        <v>1471</v>
      </c>
      <c r="B398" s="24">
        <v>226.44</v>
      </c>
      <c r="C398" s="24">
        <v>233.5</v>
      </c>
      <c r="D398" s="24">
        <v>216.31</v>
      </c>
      <c r="E398" s="24">
        <v>217.46</v>
      </c>
      <c r="F398" s="24">
        <v>23348200</v>
      </c>
      <c r="G398" s="24">
        <v>2997692311</v>
      </c>
      <c r="H398" s="1">
        <v>397</v>
      </c>
      <c r="J398" s="10">
        <f t="shared" si="6"/>
        <v>-3.9657304363186673E-2</v>
      </c>
      <c r="N398" s="1"/>
    </row>
    <row r="399" spans="1:14" x14ac:dyDescent="0.25">
      <c r="A399" s="2" t="s">
        <v>1470</v>
      </c>
      <c r="B399" s="24">
        <v>216.87</v>
      </c>
      <c r="C399" s="24">
        <v>231.57</v>
      </c>
      <c r="D399" s="24">
        <v>212.01</v>
      </c>
      <c r="E399" s="24">
        <v>226.97</v>
      </c>
      <c r="F399" s="24">
        <v>29128500</v>
      </c>
      <c r="G399" s="24">
        <v>3129637468</v>
      </c>
      <c r="H399" s="1">
        <v>398</v>
      </c>
      <c r="J399" s="10">
        <f t="shared" si="6"/>
        <v>4.6571678885968526E-2</v>
      </c>
      <c r="N399" s="1"/>
    </row>
    <row r="400" spans="1:14" x14ac:dyDescent="0.25">
      <c r="A400" s="2" t="s">
        <v>1469</v>
      </c>
      <c r="B400" s="24">
        <v>226.49</v>
      </c>
      <c r="C400" s="24">
        <v>242.18</v>
      </c>
      <c r="D400" s="24">
        <v>222.66</v>
      </c>
      <c r="E400" s="24">
        <v>238.23</v>
      </c>
      <c r="F400" s="24">
        <v>30612100</v>
      </c>
      <c r="G400" s="24">
        <v>3285797305</v>
      </c>
      <c r="H400" s="1">
        <v>399</v>
      </c>
      <c r="J400" s="10">
        <f t="shared" si="6"/>
        <v>5.1834518080268357E-2</v>
      </c>
      <c r="N400" s="1"/>
    </row>
    <row r="401" spans="1:14" x14ac:dyDescent="0.25">
      <c r="A401" s="2" t="s">
        <v>1468</v>
      </c>
      <c r="B401" s="24">
        <v>237.45</v>
      </c>
      <c r="C401" s="24">
        <v>245.96</v>
      </c>
      <c r="D401" s="24">
        <v>224.48</v>
      </c>
      <c r="E401" s="24">
        <v>227.27</v>
      </c>
      <c r="F401" s="24">
        <v>40783700</v>
      </c>
      <c r="G401" s="24">
        <v>3135343874</v>
      </c>
      <c r="H401" s="1">
        <v>400</v>
      </c>
      <c r="J401" s="10">
        <f t="shared" si="6"/>
        <v>-4.2872183617603615E-2</v>
      </c>
      <c r="N401" s="1"/>
    </row>
    <row r="402" spans="1:14" x14ac:dyDescent="0.25">
      <c r="A402" s="2" t="s">
        <v>1467</v>
      </c>
      <c r="B402" s="24">
        <v>227.51</v>
      </c>
      <c r="C402" s="24">
        <v>230.06</v>
      </c>
      <c r="D402" s="24">
        <v>221.11</v>
      </c>
      <c r="E402" s="24">
        <v>226.85</v>
      </c>
      <c r="F402" s="24">
        <v>26594300</v>
      </c>
      <c r="G402" s="24">
        <v>3130520358</v>
      </c>
      <c r="H402" s="1">
        <v>401</v>
      </c>
      <c r="J402" s="10">
        <f t="shared" si="6"/>
        <v>-2.9009713858731334E-3</v>
      </c>
      <c r="N402" s="1"/>
    </row>
    <row r="403" spans="1:14" x14ac:dyDescent="0.25">
      <c r="A403" s="2" t="s">
        <v>1466</v>
      </c>
      <c r="B403" s="24">
        <v>227.66</v>
      </c>
      <c r="C403" s="24">
        <v>239.4</v>
      </c>
      <c r="D403" s="24">
        <v>214.73</v>
      </c>
      <c r="E403" s="24">
        <v>217.11</v>
      </c>
      <c r="F403" s="24">
        <v>22516400</v>
      </c>
      <c r="G403" s="24">
        <v>2996945966</v>
      </c>
      <c r="H403" s="1">
        <v>402</v>
      </c>
      <c r="J403" s="10">
        <f t="shared" si="6"/>
        <v>-4.634103487657025E-2</v>
      </c>
      <c r="N403" s="1"/>
    </row>
    <row r="404" spans="1:14" x14ac:dyDescent="0.25">
      <c r="A404" s="2" t="s">
        <v>1465</v>
      </c>
      <c r="B404" s="24">
        <v>216.92</v>
      </c>
      <c r="C404" s="24">
        <v>230.51</v>
      </c>
      <c r="D404" s="24">
        <v>216.23</v>
      </c>
      <c r="E404" s="24">
        <v>222.27</v>
      </c>
      <c r="F404" s="24">
        <v>24435300</v>
      </c>
      <c r="G404" s="24">
        <v>3069076711</v>
      </c>
      <c r="H404" s="1">
        <v>403</v>
      </c>
      <c r="J404" s="10">
        <f t="shared" si="6"/>
        <v>2.4663470403835621E-2</v>
      </c>
      <c r="N404" s="1"/>
    </row>
    <row r="405" spans="1:14" x14ac:dyDescent="0.25">
      <c r="A405" s="2" t="s">
        <v>1464</v>
      </c>
      <c r="B405" s="24">
        <v>222.63</v>
      </c>
      <c r="C405" s="24">
        <v>230.3</v>
      </c>
      <c r="D405" s="24">
        <v>222.61</v>
      </c>
      <c r="E405" s="24">
        <v>227.75</v>
      </c>
      <c r="F405" s="24">
        <v>21604200</v>
      </c>
      <c r="G405" s="24">
        <v>3145761023</v>
      </c>
      <c r="H405" s="1">
        <v>404</v>
      </c>
      <c r="J405" s="10">
        <f t="shared" si="6"/>
        <v>2.2997799038763891E-2</v>
      </c>
      <c r="N405" s="1"/>
    </row>
    <row r="406" spans="1:14" x14ac:dyDescent="0.25">
      <c r="A406" s="2" t="s">
        <v>1463</v>
      </c>
      <c r="B406" s="24">
        <v>227.69</v>
      </c>
      <c r="C406" s="24">
        <v>229.44</v>
      </c>
      <c r="D406" s="24">
        <v>221.08</v>
      </c>
      <c r="E406" s="24">
        <v>223.41</v>
      </c>
      <c r="F406" s="24">
        <v>17145200</v>
      </c>
      <c r="G406" s="24">
        <v>3086537315</v>
      </c>
      <c r="H406" s="1">
        <v>405</v>
      </c>
      <c r="J406" s="10">
        <f t="shared" si="6"/>
        <v>-1.8797487812376484E-2</v>
      </c>
      <c r="N406" s="1"/>
    </row>
    <row r="407" spans="1:14" x14ac:dyDescent="0.25">
      <c r="A407" s="2" t="s">
        <v>1462</v>
      </c>
      <c r="B407" s="24">
        <v>223.39</v>
      </c>
      <c r="C407" s="24">
        <v>223.98</v>
      </c>
      <c r="D407" s="24">
        <v>217.02</v>
      </c>
      <c r="E407" s="24">
        <v>220.11</v>
      </c>
      <c r="F407" s="24">
        <v>27791300</v>
      </c>
      <c r="G407" s="24">
        <v>3041799140</v>
      </c>
      <c r="H407" s="1">
        <v>406</v>
      </c>
      <c r="J407" s="10">
        <f t="shared" si="6"/>
        <v>-1.4682841667039585E-2</v>
      </c>
      <c r="N407" s="1"/>
    </row>
    <row r="408" spans="1:14" x14ac:dyDescent="0.25">
      <c r="A408" s="2" t="s">
        <v>1461</v>
      </c>
      <c r="B408" s="24">
        <v>220.28</v>
      </c>
      <c r="C408" s="24">
        <v>221.81</v>
      </c>
      <c r="D408" s="24">
        <v>215.33</v>
      </c>
      <c r="E408" s="24">
        <v>219.84</v>
      </c>
      <c r="F408" s="24">
        <v>21115100</v>
      </c>
      <c r="G408" s="24">
        <v>3038850985</v>
      </c>
      <c r="H408" s="1">
        <v>407</v>
      </c>
      <c r="J408" s="10">
        <f t="shared" si="6"/>
        <v>-1.9974577810059819E-3</v>
      </c>
      <c r="N408" s="1"/>
    </row>
    <row r="409" spans="1:14" x14ac:dyDescent="0.25">
      <c r="A409" s="2" t="s">
        <v>1460</v>
      </c>
      <c r="B409" s="24">
        <v>219.73</v>
      </c>
      <c r="C409" s="24">
        <v>223.41</v>
      </c>
      <c r="D409" s="24">
        <v>218.07</v>
      </c>
      <c r="E409" s="24">
        <v>219.18</v>
      </c>
      <c r="F409" s="24">
        <v>17201900</v>
      </c>
      <c r="G409" s="24">
        <v>3030676475</v>
      </c>
      <c r="H409" s="1">
        <v>408</v>
      </c>
      <c r="J409" s="10">
        <f t="shared" si="6"/>
        <v>-2.5030719519409409E-3</v>
      </c>
      <c r="N409" s="1"/>
    </row>
    <row r="410" spans="1:14" x14ac:dyDescent="0.25">
      <c r="A410" s="2" t="s">
        <v>1459</v>
      </c>
      <c r="B410" s="24">
        <v>219.21</v>
      </c>
      <c r="C410" s="24">
        <v>222.2</v>
      </c>
      <c r="D410" s="24">
        <v>217.61</v>
      </c>
      <c r="E410" s="24">
        <v>221.76</v>
      </c>
      <c r="F410" s="24">
        <v>15206200</v>
      </c>
      <c r="G410" s="24">
        <v>3066996120</v>
      </c>
      <c r="H410" s="1">
        <v>409</v>
      </c>
      <c r="J410" s="10">
        <f t="shared" si="6"/>
        <v>1.1632680990830632E-2</v>
      </c>
      <c r="N410" s="1"/>
    </row>
    <row r="411" spans="1:14" x14ac:dyDescent="0.25">
      <c r="A411" s="2" t="s">
        <v>1458</v>
      </c>
      <c r="B411" s="24">
        <v>221.97</v>
      </c>
      <c r="C411" s="24">
        <v>240.26</v>
      </c>
      <c r="D411" s="24">
        <v>221.26</v>
      </c>
      <c r="E411" s="24">
        <v>235.43</v>
      </c>
      <c r="F411" s="24">
        <v>42744400</v>
      </c>
      <c r="G411" s="24">
        <v>3256814719</v>
      </c>
      <c r="H411" s="1">
        <v>410</v>
      </c>
      <c r="J411" s="10">
        <f t="shared" si="6"/>
        <v>6.0638825066450457E-2</v>
      </c>
      <c r="N411" s="1"/>
    </row>
    <row r="412" spans="1:14" x14ac:dyDescent="0.25">
      <c r="A412" s="2" t="s">
        <v>1457</v>
      </c>
      <c r="B412" s="24">
        <v>235.53</v>
      </c>
      <c r="C412" s="24">
        <v>259.81</v>
      </c>
      <c r="D412" s="24">
        <v>235.53</v>
      </c>
      <c r="E412" s="24">
        <v>257.32</v>
      </c>
      <c r="F412" s="24">
        <v>49732500</v>
      </c>
      <c r="G412" s="24">
        <v>3560717936</v>
      </c>
      <c r="H412" s="1">
        <v>411</v>
      </c>
      <c r="J412" s="10">
        <f t="shared" si="6"/>
        <v>9.2514753959155913E-2</v>
      </c>
      <c r="N412" s="1"/>
    </row>
    <row r="413" spans="1:14" x14ac:dyDescent="0.25">
      <c r="A413" s="2" t="s">
        <v>1456</v>
      </c>
      <c r="B413" s="24">
        <v>257.51</v>
      </c>
      <c r="C413" s="24">
        <v>265.61</v>
      </c>
      <c r="D413" s="24">
        <v>227.68</v>
      </c>
      <c r="E413" s="24">
        <v>234.82</v>
      </c>
      <c r="F413" s="24">
        <v>56552400</v>
      </c>
      <c r="G413" s="24">
        <v>3250242178</v>
      </c>
      <c r="H413" s="1">
        <v>412</v>
      </c>
      <c r="J413" s="10">
        <f t="shared" si="6"/>
        <v>-8.8113082987068464E-2</v>
      </c>
      <c r="N413" s="1"/>
    </row>
    <row r="414" spans="1:14" x14ac:dyDescent="0.25">
      <c r="A414" s="2" t="s">
        <v>1455</v>
      </c>
      <c r="B414" s="24">
        <v>234.82</v>
      </c>
      <c r="C414" s="24">
        <v>239.52</v>
      </c>
      <c r="D414" s="24">
        <v>229.02</v>
      </c>
      <c r="E414" s="24">
        <v>233.84</v>
      </c>
      <c r="F414" s="24">
        <v>28153700</v>
      </c>
      <c r="G414" s="24">
        <v>3237573873</v>
      </c>
      <c r="H414" s="1">
        <v>413</v>
      </c>
      <c r="J414" s="10">
        <f t="shared" si="6"/>
        <v>-4.1734094199812185E-3</v>
      </c>
      <c r="N414" s="1"/>
    </row>
    <row r="415" spans="1:14" x14ac:dyDescent="0.25">
      <c r="A415" s="2" t="s">
        <v>1454</v>
      </c>
      <c r="B415" s="24">
        <v>233.42</v>
      </c>
      <c r="C415" s="24">
        <v>245.77</v>
      </c>
      <c r="D415" s="24">
        <v>232.31</v>
      </c>
      <c r="E415" s="24">
        <v>243.61</v>
      </c>
      <c r="F415" s="24">
        <v>27363100</v>
      </c>
      <c r="G415" s="24">
        <v>3373706168</v>
      </c>
      <c r="H415" s="1">
        <v>414</v>
      </c>
      <c r="J415" s="10">
        <f t="shared" si="6"/>
        <v>4.3655213777739808E-2</v>
      </c>
      <c r="N415" s="1"/>
    </row>
    <row r="416" spans="1:14" x14ac:dyDescent="0.25">
      <c r="A416" s="2" t="s">
        <v>1453</v>
      </c>
      <c r="B416" s="24">
        <v>243.78</v>
      </c>
      <c r="C416" s="24">
        <v>244.25</v>
      </c>
      <c r="D416" s="24">
        <v>232.34</v>
      </c>
      <c r="E416" s="24">
        <v>236.33</v>
      </c>
      <c r="F416" s="24">
        <v>25200800</v>
      </c>
      <c r="G416" s="24">
        <v>3273812262</v>
      </c>
      <c r="H416" s="1">
        <v>415</v>
      </c>
      <c r="J416" s="10">
        <f t="shared" si="6"/>
        <v>-3.0560341291328199E-2</v>
      </c>
      <c r="N416" s="1"/>
    </row>
    <row r="417" spans="1:14" x14ac:dyDescent="0.25">
      <c r="A417" s="2" t="s">
        <v>1452</v>
      </c>
      <c r="B417" s="24">
        <v>236.41</v>
      </c>
      <c r="C417" s="24">
        <v>242.67</v>
      </c>
      <c r="D417" s="24">
        <v>235.59</v>
      </c>
      <c r="E417" s="24">
        <v>240.28</v>
      </c>
      <c r="F417" s="24">
        <v>18270500</v>
      </c>
      <c r="G417" s="24">
        <v>3329631566</v>
      </c>
      <c r="H417" s="1">
        <v>416</v>
      </c>
      <c r="J417" s="10">
        <f t="shared" si="6"/>
        <v>1.6369865910917495E-2</v>
      </c>
      <c r="N417" s="1"/>
    </row>
    <row r="418" spans="1:14" x14ac:dyDescent="0.25">
      <c r="A418" s="2" t="s">
        <v>1451</v>
      </c>
      <c r="B418" s="24">
        <v>240.25</v>
      </c>
      <c r="C418" s="24">
        <v>247.1</v>
      </c>
      <c r="D418" s="24">
        <v>239.3</v>
      </c>
      <c r="E418" s="24">
        <v>243.78</v>
      </c>
      <c r="F418" s="24">
        <v>23876700</v>
      </c>
      <c r="G418" s="24">
        <v>3379032908</v>
      </c>
      <c r="H418" s="1">
        <v>417</v>
      </c>
      <c r="J418" s="10">
        <f t="shared" si="6"/>
        <v>1.4693028095733616E-2</v>
      </c>
      <c r="N418" s="1"/>
    </row>
    <row r="419" spans="1:14" x14ac:dyDescent="0.25">
      <c r="A419" s="2" t="s">
        <v>1450</v>
      </c>
      <c r="B419" s="24">
        <v>243.75</v>
      </c>
      <c r="C419" s="24">
        <v>255.32</v>
      </c>
      <c r="D419" s="24">
        <v>243.18</v>
      </c>
      <c r="E419" s="24">
        <v>244.53</v>
      </c>
      <c r="F419" s="24">
        <v>12284200</v>
      </c>
      <c r="G419" s="24">
        <v>3390372210</v>
      </c>
      <c r="H419" s="1">
        <v>418</v>
      </c>
      <c r="J419" s="10">
        <f t="shared" si="6"/>
        <v>3.2000000000000045E-3</v>
      </c>
      <c r="N419" s="1"/>
    </row>
    <row r="420" spans="1:14" x14ac:dyDescent="0.25">
      <c r="A420" s="2" t="s">
        <v>1449</v>
      </c>
      <c r="B420" s="24">
        <v>244.54</v>
      </c>
      <c r="C420" s="24">
        <v>246.39</v>
      </c>
      <c r="D420" s="24">
        <v>233.85</v>
      </c>
      <c r="E420" s="24">
        <v>235.98</v>
      </c>
      <c r="F420" s="24">
        <v>19527000</v>
      </c>
      <c r="G420" s="24">
        <v>3272629326</v>
      </c>
      <c r="H420" s="1">
        <v>419</v>
      </c>
      <c r="J420" s="10">
        <f t="shared" si="6"/>
        <v>-3.5004498241596474E-2</v>
      </c>
      <c r="N420" s="1"/>
    </row>
    <row r="421" spans="1:14" x14ac:dyDescent="0.25">
      <c r="A421" s="2" t="s">
        <v>1448</v>
      </c>
      <c r="B421" s="24">
        <v>235.99</v>
      </c>
      <c r="C421" s="24">
        <v>240.11</v>
      </c>
      <c r="D421" s="24">
        <v>232.42</v>
      </c>
      <c r="E421" s="24">
        <v>238.89</v>
      </c>
      <c r="F421" s="24">
        <v>16400000</v>
      </c>
      <c r="G421" s="24">
        <v>3313897879</v>
      </c>
      <c r="H421" s="1">
        <v>420</v>
      </c>
      <c r="J421" s="10">
        <f t="shared" si="6"/>
        <v>1.2288656298995624E-2</v>
      </c>
      <c r="N421" s="1"/>
    </row>
    <row r="422" spans="1:14" x14ac:dyDescent="0.25">
      <c r="A422" s="2" t="s">
        <v>1447</v>
      </c>
      <c r="B422" s="24">
        <v>239</v>
      </c>
      <c r="C422" s="24">
        <v>239.9</v>
      </c>
      <c r="D422" s="24">
        <v>236.4</v>
      </c>
      <c r="E422" s="24">
        <v>238.74</v>
      </c>
      <c r="F422" s="24">
        <v>14200400</v>
      </c>
      <c r="G422" s="24">
        <v>3312489904</v>
      </c>
      <c r="H422" s="1">
        <v>421</v>
      </c>
      <c r="J422" s="10">
        <f t="shared" si="6"/>
        <v>-1.0878661087865729E-3</v>
      </c>
      <c r="N422" s="1"/>
    </row>
    <row r="423" spans="1:14" x14ac:dyDescent="0.25">
      <c r="A423" s="2" t="s">
        <v>1446</v>
      </c>
      <c r="B423" s="24">
        <v>238.89</v>
      </c>
      <c r="C423" s="24">
        <v>239.34</v>
      </c>
      <c r="D423" s="24">
        <v>235.53</v>
      </c>
      <c r="E423" s="24">
        <v>237.47</v>
      </c>
      <c r="F423" s="24">
        <v>11496200</v>
      </c>
      <c r="G423" s="24">
        <v>3295875814</v>
      </c>
      <c r="H423" s="1">
        <v>422</v>
      </c>
      <c r="J423" s="10">
        <f t="shared" si="6"/>
        <v>-5.9441583992632073E-3</v>
      </c>
      <c r="N423" s="1"/>
    </row>
    <row r="424" spans="1:14" x14ac:dyDescent="0.25">
      <c r="A424" s="2" t="s">
        <v>1445</v>
      </c>
      <c r="B424" s="24">
        <v>237.34</v>
      </c>
      <c r="C424" s="24">
        <v>237.71</v>
      </c>
      <c r="D424" s="24">
        <v>234.26</v>
      </c>
      <c r="E424" s="24">
        <v>236.43</v>
      </c>
      <c r="F424" s="24">
        <v>13619400</v>
      </c>
      <c r="G424" s="24">
        <v>3282272605</v>
      </c>
      <c r="H424" s="1">
        <v>423</v>
      </c>
      <c r="J424" s="10">
        <f t="shared" si="6"/>
        <v>-3.8341619617426334E-3</v>
      </c>
      <c r="N424" s="1"/>
    </row>
    <row r="425" spans="1:14" x14ac:dyDescent="0.25">
      <c r="A425" s="2" t="s">
        <v>1444</v>
      </c>
      <c r="B425" s="24">
        <v>236.44</v>
      </c>
      <c r="C425" s="24">
        <v>256.64999999999998</v>
      </c>
      <c r="D425" s="24">
        <v>236.44</v>
      </c>
      <c r="E425" s="24">
        <v>253.83</v>
      </c>
      <c r="F425" s="24">
        <v>44013900</v>
      </c>
      <c r="G425" s="24">
        <v>3524820596</v>
      </c>
      <c r="H425" s="1">
        <v>424</v>
      </c>
      <c r="J425" s="10">
        <f t="shared" si="6"/>
        <v>7.3549314836745108E-2</v>
      </c>
      <c r="N425" s="1"/>
    </row>
    <row r="426" spans="1:14" x14ac:dyDescent="0.25">
      <c r="A426" s="2" t="s">
        <v>1443</v>
      </c>
      <c r="B426" s="24">
        <v>253.52</v>
      </c>
      <c r="C426" s="24">
        <v>254.69</v>
      </c>
      <c r="D426" s="24">
        <v>249.48</v>
      </c>
      <c r="E426" s="24">
        <v>254.26</v>
      </c>
      <c r="F426" s="24">
        <v>13949300</v>
      </c>
      <c r="G426" s="24">
        <v>3531776636</v>
      </c>
      <c r="H426" s="1">
        <v>425</v>
      </c>
      <c r="J426" s="10">
        <f t="shared" si="6"/>
        <v>2.9189018617859761E-3</v>
      </c>
      <c r="N426" s="1"/>
    </row>
    <row r="427" spans="1:14" x14ac:dyDescent="0.25">
      <c r="A427" s="2" t="s">
        <v>1442</v>
      </c>
      <c r="B427" s="24">
        <v>254.28</v>
      </c>
      <c r="C427" s="24">
        <v>261.66000000000003</v>
      </c>
      <c r="D427" s="24">
        <v>245.93</v>
      </c>
      <c r="E427" s="24">
        <v>260.2</v>
      </c>
      <c r="F427" s="24">
        <v>25213700</v>
      </c>
      <c r="G427" s="24">
        <v>3615181538</v>
      </c>
      <c r="H427" s="1">
        <v>426</v>
      </c>
      <c r="J427" s="10">
        <f t="shared" si="6"/>
        <v>2.3281422054428139E-2</v>
      </c>
      <c r="N427" s="1"/>
    </row>
    <row r="428" spans="1:14" x14ac:dyDescent="0.25">
      <c r="A428" s="2" t="s">
        <v>1441</v>
      </c>
      <c r="B428" s="24">
        <v>260.36</v>
      </c>
      <c r="C428" s="24">
        <v>276.3</v>
      </c>
      <c r="D428" s="24">
        <v>258.31</v>
      </c>
      <c r="E428" s="24">
        <v>275.67</v>
      </c>
      <c r="F428" s="24">
        <v>40465700</v>
      </c>
      <c r="G428" s="24">
        <v>3831178959</v>
      </c>
      <c r="H428" s="1">
        <v>427</v>
      </c>
      <c r="J428" s="10">
        <f t="shared" si="6"/>
        <v>5.8803195575357202E-2</v>
      </c>
      <c r="N428" s="1"/>
    </row>
    <row r="429" spans="1:14" x14ac:dyDescent="0.25">
      <c r="A429" s="2" t="s">
        <v>1440</v>
      </c>
      <c r="B429" s="24">
        <v>275.05</v>
      </c>
      <c r="C429" s="24">
        <v>285.8</v>
      </c>
      <c r="D429" s="24">
        <v>268.16000000000003</v>
      </c>
      <c r="E429" s="24">
        <v>281.7</v>
      </c>
      <c r="F429" s="24">
        <v>50461300</v>
      </c>
      <c r="G429" s="24">
        <v>3916108523</v>
      </c>
      <c r="H429" s="1">
        <v>428</v>
      </c>
      <c r="J429" s="10">
        <f t="shared" si="6"/>
        <v>2.4177422286856851E-2</v>
      </c>
      <c r="N429" s="1"/>
    </row>
    <row r="430" spans="1:14" x14ac:dyDescent="0.25">
      <c r="A430" s="2" t="s">
        <v>1439</v>
      </c>
      <c r="B430" s="24">
        <v>281.99</v>
      </c>
      <c r="C430" s="24">
        <v>284.23</v>
      </c>
      <c r="D430" s="24">
        <v>268.13</v>
      </c>
      <c r="E430" s="24">
        <v>273.08999999999997</v>
      </c>
      <c r="F430" s="24">
        <v>41383000</v>
      </c>
      <c r="G430" s="24">
        <v>3797385224</v>
      </c>
      <c r="H430" s="1">
        <v>429</v>
      </c>
      <c r="J430" s="10">
        <f t="shared" si="6"/>
        <v>-3.1561402886627309E-2</v>
      </c>
      <c r="N430" s="1"/>
    </row>
    <row r="431" spans="1:14" x14ac:dyDescent="0.25">
      <c r="A431" s="2" t="s">
        <v>1438</v>
      </c>
      <c r="B431" s="24">
        <v>272.74</v>
      </c>
      <c r="C431" s="24">
        <v>281.67</v>
      </c>
      <c r="D431" s="24">
        <v>264.77</v>
      </c>
      <c r="E431" s="24">
        <v>276.18</v>
      </c>
      <c r="F431" s="24">
        <v>41302400</v>
      </c>
      <c r="G431" s="24">
        <v>3841201000</v>
      </c>
      <c r="H431" s="1">
        <v>430</v>
      </c>
      <c r="J431" s="10">
        <f t="shared" si="6"/>
        <v>1.2612744738578858E-2</v>
      </c>
      <c r="N431" s="1"/>
    </row>
    <row r="432" spans="1:14" x14ac:dyDescent="0.25">
      <c r="A432" s="2" t="s">
        <v>1437</v>
      </c>
      <c r="B432" s="24">
        <v>275.60000000000002</v>
      </c>
      <c r="C432" s="24">
        <v>277.61</v>
      </c>
      <c r="D432" s="24">
        <v>270.02</v>
      </c>
      <c r="E432" s="24">
        <v>272.72000000000003</v>
      </c>
      <c r="F432" s="24">
        <v>28918900</v>
      </c>
      <c r="G432" s="24">
        <v>3794156466</v>
      </c>
      <c r="H432" s="1">
        <v>431</v>
      </c>
      <c r="J432" s="10">
        <f t="shared" si="6"/>
        <v>-1.044992743105949E-2</v>
      </c>
      <c r="N432" s="1"/>
    </row>
    <row r="433" spans="1:14" x14ac:dyDescent="0.25">
      <c r="A433" s="2" t="s">
        <v>1436</v>
      </c>
      <c r="B433" s="24">
        <v>272.29000000000002</v>
      </c>
      <c r="C433" s="24">
        <v>277.85000000000002</v>
      </c>
      <c r="D433" s="24">
        <v>270.13</v>
      </c>
      <c r="E433" s="24">
        <v>276.26</v>
      </c>
      <c r="F433" s="24">
        <v>17825900</v>
      </c>
      <c r="G433" s="24">
        <v>3844351385</v>
      </c>
      <c r="H433" s="1">
        <v>432</v>
      </c>
      <c r="J433" s="10">
        <f t="shared" si="6"/>
        <v>1.4580043336148849E-2</v>
      </c>
      <c r="N433" s="1"/>
    </row>
    <row r="434" spans="1:14" x14ac:dyDescent="0.25">
      <c r="A434" s="2" t="s">
        <v>1435</v>
      </c>
      <c r="B434" s="24">
        <v>276.43</v>
      </c>
      <c r="C434" s="24">
        <v>277.86</v>
      </c>
      <c r="D434" s="24">
        <v>272.57</v>
      </c>
      <c r="E434" s="24">
        <v>274.35000000000002</v>
      </c>
      <c r="F434" s="24">
        <v>22067900</v>
      </c>
      <c r="G434" s="24">
        <v>3818877362</v>
      </c>
      <c r="H434" s="1">
        <v>433</v>
      </c>
      <c r="J434" s="10">
        <f t="shared" si="6"/>
        <v>-7.5245089172665197E-3</v>
      </c>
      <c r="N434" s="1"/>
    </row>
    <row r="435" spans="1:14" x14ac:dyDescent="0.25">
      <c r="A435" s="2" t="s">
        <v>1434</v>
      </c>
      <c r="B435" s="24">
        <v>274.81</v>
      </c>
      <c r="C435" s="24">
        <v>292.7</v>
      </c>
      <c r="D435" s="24">
        <v>273.89</v>
      </c>
      <c r="E435" s="24">
        <v>289.61</v>
      </c>
      <c r="F435" s="24">
        <v>59178200</v>
      </c>
      <c r="G435" s="24">
        <v>4032241702</v>
      </c>
      <c r="H435" s="1">
        <v>434</v>
      </c>
      <c r="J435" s="10">
        <f t="shared" si="6"/>
        <v>5.3855390997416437E-2</v>
      </c>
      <c r="N435" s="1"/>
    </row>
    <row r="436" spans="1:14" x14ac:dyDescent="0.25">
      <c r="A436" s="2" t="s">
        <v>1433</v>
      </c>
      <c r="B436" s="24">
        <v>289.86</v>
      </c>
      <c r="C436" s="24">
        <v>300.04000000000002</v>
      </c>
      <c r="D436" s="24">
        <v>289.74</v>
      </c>
      <c r="E436" s="24">
        <v>291.76</v>
      </c>
      <c r="F436" s="24">
        <v>67770800</v>
      </c>
      <c r="G436" s="24">
        <v>4063305050</v>
      </c>
      <c r="H436" s="1">
        <v>435</v>
      </c>
      <c r="J436" s="10">
        <f t="shared" si="6"/>
        <v>6.5548885668942842E-3</v>
      </c>
      <c r="N436" s="1"/>
    </row>
    <row r="437" spans="1:14" x14ac:dyDescent="0.25">
      <c r="A437" s="2" t="s">
        <v>1432</v>
      </c>
      <c r="B437" s="24">
        <v>291.52</v>
      </c>
      <c r="C437" s="24">
        <v>297.39</v>
      </c>
      <c r="D437" s="24">
        <v>290.51</v>
      </c>
      <c r="E437" s="24">
        <v>296.38</v>
      </c>
      <c r="F437" s="24">
        <v>33963900</v>
      </c>
      <c r="G437" s="24">
        <v>4128796573</v>
      </c>
      <c r="H437" s="1">
        <v>436</v>
      </c>
      <c r="J437" s="10">
        <f t="shared" si="6"/>
        <v>1.6671240395170192E-2</v>
      </c>
      <c r="N437" s="1"/>
    </row>
    <row r="438" spans="1:14" x14ac:dyDescent="0.25">
      <c r="A438" s="2" t="s">
        <v>1431</v>
      </c>
      <c r="B438" s="24">
        <v>296.13</v>
      </c>
      <c r="C438" s="24">
        <v>297.08999999999997</v>
      </c>
      <c r="D438" s="24">
        <v>292.41000000000003</v>
      </c>
      <c r="E438" s="24">
        <v>294.35000000000002</v>
      </c>
      <c r="F438" s="24">
        <v>32585200</v>
      </c>
      <c r="G438" s="24">
        <v>4101535995</v>
      </c>
      <c r="H438" s="1">
        <v>437</v>
      </c>
      <c r="J438" s="10">
        <f t="shared" si="6"/>
        <v>-6.0108736028094845E-3</v>
      </c>
      <c r="N438" s="1"/>
    </row>
    <row r="439" spans="1:14" x14ac:dyDescent="0.25">
      <c r="A439" s="2" t="s">
        <v>1430</v>
      </c>
      <c r="B439" s="24">
        <v>294.12</v>
      </c>
      <c r="C439" s="24">
        <v>294.5</v>
      </c>
      <c r="D439" s="24">
        <v>285.33999999999997</v>
      </c>
      <c r="E439" s="24">
        <v>285.33999999999997</v>
      </c>
      <c r="F439" s="24">
        <v>31421500</v>
      </c>
      <c r="G439" s="24">
        <v>3976948638</v>
      </c>
      <c r="H439" s="1">
        <v>438</v>
      </c>
      <c r="J439" s="10">
        <f t="shared" si="6"/>
        <v>-2.9851761185910614E-2</v>
      </c>
      <c r="N439" s="1"/>
    </row>
    <row r="440" spans="1:14" x14ac:dyDescent="0.25">
      <c r="A440" s="2" t="s">
        <v>1429</v>
      </c>
      <c r="B440" s="24">
        <v>284.44</v>
      </c>
      <c r="C440" s="24">
        <v>286.33999999999997</v>
      </c>
      <c r="D440" s="24">
        <v>280.98</v>
      </c>
      <c r="E440" s="24">
        <v>281.89</v>
      </c>
      <c r="F440" s="24">
        <v>22612300</v>
      </c>
      <c r="G440" s="24">
        <v>3929758785</v>
      </c>
      <c r="H440" s="1">
        <v>439</v>
      </c>
      <c r="J440" s="10">
        <f t="shared" si="6"/>
        <v>-8.9649838278723498E-3</v>
      </c>
      <c r="N440" s="1"/>
    </row>
    <row r="441" spans="1:14" x14ac:dyDescent="0.25">
      <c r="A441" s="2" t="s">
        <v>1428</v>
      </c>
      <c r="B441" s="24">
        <v>281.42</v>
      </c>
      <c r="C441" s="24">
        <v>286.52999999999997</v>
      </c>
      <c r="D441" s="24">
        <v>281</v>
      </c>
      <c r="E441" s="24">
        <v>286.39</v>
      </c>
      <c r="F441" s="24">
        <v>11970100</v>
      </c>
      <c r="G441" s="24">
        <v>3993628668</v>
      </c>
      <c r="H441" s="1">
        <v>440</v>
      </c>
      <c r="J441" s="10">
        <f t="shared" si="6"/>
        <v>1.7660436358467663E-2</v>
      </c>
      <c r="N441" s="1"/>
    </row>
    <row r="442" spans="1:14" x14ac:dyDescent="0.25">
      <c r="A442" s="2" t="s">
        <v>1427</v>
      </c>
      <c r="B442" s="24">
        <v>285.68</v>
      </c>
      <c r="C442" s="24">
        <v>294.11</v>
      </c>
      <c r="D442" s="24">
        <v>285.68</v>
      </c>
      <c r="E442" s="24">
        <v>290.58999999999997</v>
      </c>
      <c r="F442" s="24">
        <v>21516100</v>
      </c>
      <c r="G442" s="24">
        <v>4053198429</v>
      </c>
      <c r="H442" s="1">
        <v>441</v>
      </c>
      <c r="J442" s="10">
        <f t="shared" si="6"/>
        <v>1.7187062447493587E-2</v>
      </c>
      <c r="N442" s="1"/>
    </row>
    <row r="443" spans="1:14" x14ac:dyDescent="0.25">
      <c r="A443" s="2" t="s">
        <v>1426</v>
      </c>
      <c r="B443" s="24">
        <v>290.60000000000002</v>
      </c>
      <c r="C443" s="24">
        <v>292.36</v>
      </c>
      <c r="D443" s="24">
        <v>284.37</v>
      </c>
      <c r="E443" s="24">
        <v>285.51</v>
      </c>
      <c r="F443" s="24">
        <v>21497200</v>
      </c>
      <c r="G443" s="24">
        <v>3983144494</v>
      </c>
      <c r="H443" s="1">
        <v>442</v>
      </c>
      <c r="J443" s="10">
        <f t="shared" si="6"/>
        <v>-1.7515485203028324E-2</v>
      </c>
      <c r="N443" s="1"/>
    </row>
    <row r="444" spans="1:14" x14ac:dyDescent="0.25">
      <c r="A444" s="2" t="s">
        <v>1425</v>
      </c>
      <c r="B444" s="24">
        <v>285.07</v>
      </c>
      <c r="C444" s="24">
        <v>285.33999999999997</v>
      </c>
      <c r="D444" s="24">
        <v>249.87</v>
      </c>
      <c r="E444" s="24">
        <v>256.3</v>
      </c>
      <c r="F444" s="24">
        <v>57008000</v>
      </c>
      <c r="G444" s="24">
        <v>3576671767</v>
      </c>
      <c r="H444" s="1">
        <v>443</v>
      </c>
      <c r="J444" s="10">
        <f t="shared" si="6"/>
        <v>-0.10092258041884443</v>
      </c>
      <c r="N444" s="1"/>
    </row>
    <row r="445" spans="1:14" x14ac:dyDescent="0.25">
      <c r="A445" s="2" t="s">
        <v>1424</v>
      </c>
      <c r="B445" s="24">
        <v>255.88</v>
      </c>
      <c r="C445" s="24">
        <v>264.24</v>
      </c>
      <c r="D445" s="24">
        <v>248.64</v>
      </c>
      <c r="E445" s="24">
        <v>260.93</v>
      </c>
      <c r="F445" s="24">
        <v>52732000</v>
      </c>
      <c r="G445" s="24">
        <v>3642156965</v>
      </c>
      <c r="H445" s="1">
        <v>444</v>
      </c>
      <c r="J445" s="10">
        <f t="shared" si="6"/>
        <v>1.9735813662654415E-2</v>
      </c>
      <c r="N445" s="1"/>
    </row>
    <row r="446" spans="1:14" x14ac:dyDescent="0.25">
      <c r="A446" s="2" t="s">
        <v>1423</v>
      </c>
      <c r="B446" s="24">
        <v>260.95999999999998</v>
      </c>
      <c r="C446" s="24">
        <v>264.85000000000002</v>
      </c>
      <c r="D446" s="24">
        <v>259.16000000000003</v>
      </c>
      <c r="E446" s="24">
        <v>261.75</v>
      </c>
      <c r="F446" s="24">
        <v>18456700</v>
      </c>
      <c r="G446" s="24">
        <v>3654506819</v>
      </c>
      <c r="H446" s="1">
        <v>445</v>
      </c>
      <c r="J446" s="10">
        <f t="shared" si="6"/>
        <v>3.0272838749234384E-3</v>
      </c>
      <c r="N446" s="1"/>
    </row>
    <row r="447" spans="1:14" x14ac:dyDescent="0.25">
      <c r="A447" s="2" t="s">
        <v>1422</v>
      </c>
      <c r="B447" s="24">
        <v>261.64</v>
      </c>
      <c r="C447" s="24">
        <v>262.2</v>
      </c>
      <c r="D447" s="24">
        <v>255.65</v>
      </c>
      <c r="E447" s="24">
        <v>260.02</v>
      </c>
      <c r="F447" s="24">
        <v>17130100</v>
      </c>
      <c r="G447" s="24">
        <v>3631424642</v>
      </c>
      <c r="H447" s="1">
        <v>446</v>
      </c>
      <c r="J447" s="10">
        <f t="shared" si="6"/>
        <v>-6.1917138052285763E-3</v>
      </c>
      <c r="N447" s="1"/>
    </row>
    <row r="448" spans="1:14" x14ac:dyDescent="0.25">
      <c r="A448" s="2" t="s">
        <v>1421</v>
      </c>
      <c r="B448" s="24">
        <v>259.92</v>
      </c>
      <c r="C448" s="24">
        <v>269.75</v>
      </c>
      <c r="D448" s="24">
        <v>259.58999999999997</v>
      </c>
      <c r="E448" s="24">
        <v>267.95999999999998</v>
      </c>
      <c r="F448" s="24">
        <v>18438100</v>
      </c>
      <c r="G448" s="24">
        <v>3743193531</v>
      </c>
      <c r="H448" s="1">
        <v>447</v>
      </c>
      <c r="J448" s="10">
        <f t="shared" si="6"/>
        <v>3.0932594644505859E-2</v>
      </c>
      <c r="N448" s="1"/>
    </row>
    <row r="449" spans="1:14" x14ac:dyDescent="0.25">
      <c r="A449" s="2" t="s">
        <v>1420</v>
      </c>
      <c r="B449" s="24">
        <v>267.89</v>
      </c>
      <c r="C449" s="24">
        <v>277.3</v>
      </c>
      <c r="D449" s="24">
        <v>261.74</v>
      </c>
      <c r="E449" s="24">
        <v>266.74</v>
      </c>
      <c r="F449" s="24">
        <v>22811900</v>
      </c>
      <c r="G449" s="24">
        <v>3727111341</v>
      </c>
      <c r="H449" s="1">
        <v>448</v>
      </c>
      <c r="J449" s="10">
        <f t="shared" si="6"/>
        <v>-4.2928067490386997E-3</v>
      </c>
      <c r="N449" s="1"/>
    </row>
    <row r="450" spans="1:14" x14ac:dyDescent="0.25">
      <c r="A450" s="2" t="s">
        <v>1419</v>
      </c>
      <c r="B450" s="24">
        <v>266.58</v>
      </c>
      <c r="C450" s="24">
        <v>267</v>
      </c>
      <c r="D450" s="24">
        <v>244.15</v>
      </c>
      <c r="E450" s="24">
        <v>245.6</v>
      </c>
      <c r="F450" s="24">
        <v>40073700</v>
      </c>
      <c r="G450" s="24">
        <v>3432718154</v>
      </c>
      <c r="H450" s="1">
        <v>449</v>
      </c>
      <c r="J450" s="10">
        <f t="shared" si="6"/>
        <v>-7.8700577687748491E-2</v>
      </c>
      <c r="N450" s="1"/>
    </row>
    <row r="451" spans="1:14" x14ac:dyDescent="0.25">
      <c r="A451" s="2" t="s">
        <v>1418</v>
      </c>
      <c r="B451" s="24">
        <v>247.47</v>
      </c>
      <c r="C451" s="24">
        <v>249.19</v>
      </c>
      <c r="D451" s="24">
        <v>236.51</v>
      </c>
      <c r="E451" s="24">
        <v>246.2</v>
      </c>
      <c r="F451" s="24">
        <v>35866900</v>
      </c>
      <c r="G451" s="24">
        <v>3442129496</v>
      </c>
      <c r="H451" s="1">
        <v>450</v>
      </c>
      <c r="J451" s="10">
        <f t="shared" si="6"/>
        <v>-5.1319351840627562E-3</v>
      </c>
      <c r="N451" s="1"/>
    </row>
    <row r="452" spans="1:14" x14ac:dyDescent="0.25">
      <c r="A452" s="2" t="s">
        <v>1417</v>
      </c>
      <c r="B452" s="24">
        <v>246.28</v>
      </c>
      <c r="C452" s="24">
        <v>254.35</v>
      </c>
      <c r="D452" s="24">
        <v>244.9</v>
      </c>
      <c r="E452" s="24">
        <v>248.53</v>
      </c>
      <c r="F452" s="24">
        <v>25730000</v>
      </c>
      <c r="G452" s="24">
        <v>3475701380</v>
      </c>
      <c r="H452" s="1">
        <v>451</v>
      </c>
      <c r="J452" s="10">
        <f t="shared" ref="J452:J515" si="7">(E452-B452)/B452</f>
        <v>9.1359428292999839E-3</v>
      </c>
      <c r="N452" s="1"/>
    </row>
    <row r="453" spans="1:14" x14ac:dyDescent="0.25">
      <c r="A453" s="2" t="s">
        <v>1416</v>
      </c>
      <c r="B453" s="24">
        <v>248.57</v>
      </c>
      <c r="C453" s="24">
        <v>256.81</v>
      </c>
      <c r="D453" s="24">
        <v>245.21</v>
      </c>
      <c r="E453" s="24">
        <v>247.03</v>
      </c>
      <c r="F453" s="24">
        <v>17274900</v>
      </c>
      <c r="G453" s="24">
        <v>3455731911</v>
      </c>
      <c r="H453" s="1">
        <v>452</v>
      </c>
      <c r="J453" s="10">
        <f t="shared" si="7"/>
        <v>-6.1954379048155131E-3</v>
      </c>
      <c r="N453" s="1"/>
    </row>
    <row r="454" spans="1:14" x14ac:dyDescent="0.25">
      <c r="A454" s="2" t="s">
        <v>1415</v>
      </c>
      <c r="B454" s="24">
        <v>246.98</v>
      </c>
      <c r="C454" s="24">
        <v>254.21</v>
      </c>
      <c r="D454" s="24">
        <v>246.98</v>
      </c>
      <c r="E454" s="24">
        <v>252.8</v>
      </c>
      <c r="F454" s="24">
        <v>16040900</v>
      </c>
      <c r="G454" s="24">
        <v>3537377134</v>
      </c>
      <c r="H454" s="1">
        <v>453</v>
      </c>
      <c r="J454" s="10">
        <f t="shared" si="7"/>
        <v>2.3564661106162531E-2</v>
      </c>
      <c r="N454" s="1"/>
    </row>
    <row r="455" spans="1:14" x14ac:dyDescent="0.25">
      <c r="A455" s="2" t="s">
        <v>1414</v>
      </c>
      <c r="B455" s="24">
        <v>252.74</v>
      </c>
      <c r="C455" s="24">
        <v>253.14</v>
      </c>
      <c r="D455" s="24">
        <v>240.85</v>
      </c>
      <c r="E455" s="24">
        <v>242.71</v>
      </c>
      <c r="F455" s="24">
        <v>21699400</v>
      </c>
      <c r="G455" s="24">
        <v>3397187115</v>
      </c>
      <c r="H455" s="1">
        <v>454</v>
      </c>
      <c r="J455" s="10">
        <f t="shared" si="7"/>
        <v>-3.9685051831922134E-2</v>
      </c>
      <c r="N455" s="1"/>
    </row>
    <row r="456" spans="1:14" x14ac:dyDescent="0.25">
      <c r="A456" s="2" t="s">
        <v>1413</v>
      </c>
      <c r="B456" s="24">
        <v>242.88</v>
      </c>
      <c r="C456" s="24">
        <v>249.24</v>
      </c>
      <c r="D456" s="24">
        <v>239.21</v>
      </c>
      <c r="E456" s="24">
        <v>247.53</v>
      </c>
      <c r="F456" s="24">
        <v>23009600</v>
      </c>
      <c r="G456" s="24">
        <v>3465419693</v>
      </c>
      <c r="H456" s="1">
        <v>455</v>
      </c>
      <c r="J456" s="10">
        <f t="shared" si="7"/>
        <v>1.9145256916996072E-2</v>
      </c>
      <c r="N456" s="1"/>
    </row>
    <row r="457" spans="1:14" x14ac:dyDescent="0.25">
      <c r="A457" s="2" t="s">
        <v>1412</v>
      </c>
      <c r="B457" s="24">
        <v>247.45</v>
      </c>
      <c r="C457" s="24">
        <v>248.73</v>
      </c>
      <c r="D457" s="24">
        <v>242.74</v>
      </c>
      <c r="E457" s="24">
        <v>244.22</v>
      </c>
      <c r="F457" s="24">
        <v>22672000</v>
      </c>
      <c r="G457" s="24">
        <v>3420112896</v>
      </c>
      <c r="H457" s="1">
        <v>456</v>
      </c>
      <c r="J457" s="10">
        <f t="shared" si="7"/>
        <v>-1.3053142048898727E-2</v>
      </c>
      <c r="N457" s="1"/>
    </row>
    <row r="458" spans="1:14" x14ac:dyDescent="0.25">
      <c r="A458" s="2" t="s">
        <v>1411</v>
      </c>
      <c r="B458" s="24">
        <v>244.22</v>
      </c>
      <c r="C458" s="24">
        <v>247.54</v>
      </c>
      <c r="D458" s="24">
        <v>241.16</v>
      </c>
      <c r="E458" s="24">
        <v>247.27</v>
      </c>
      <c r="F458" s="24">
        <v>22877200</v>
      </c>
      <c r="G458" s="24">
        <v>3463619267</v>
      </c>
      <c r="H458" s="1">
        <v>457</v>
      </c>
      <c r="J458" s="10">
        <f t="shared" si="7"/>
        <v>1.2488739660961475E-2</v>
      </c>
      <c r="N458" s="1"/>
    </row>
    <row r="459" spans="1:14" x14ac:dyDescent="0.25">
      <c r="A459" s="2" t="s">
        <v>1410</v>
      </c>
      <c r="B459" s="24">
        <v>247.09</v>
      </c>
      <c r="C459" s="24">
        <v>254.46</v>
      </c>
      <c r="D459" s="24">
        <v>245.42</v>
      </c>
      <c r="E459" s="24">
        <v>253.01</v>
      </c>
      <c r="F459" s="24">
        <v>26272600</v>
      </c>
      <c r="G459" s="24">
        <v>3544973232</v>
      </c>
      <c r="H459" s="1">
        <v>458</v>
      </c>
      <c r="J459" s="10">
        <f t="shared" si="7"/>
        <v>2.3958881379254473E-2</v>
      </c>
      <c r="N459" s="1"/>
    </row>
    <row r="460" spans="1:14" x14ac:dyDescent="0.25">
      <c r="A460" s="2" t="s">
        <v>1409</v>
      </c>
      <c r="B460" s="24">
        <v>253.07</v>
      </c>
      <c r="C460" s="24">
        <v>256.04000000000002</v>
      </c>
      <c r="D460" s="24">
        <v>251.88</v>
      </c>
      <c r="E460" s="24">
        <v>254.32</v>
      </c>
      <c r="F460" s="24">
        <v>23146600</v>
      </c>
      <c r="G460" s="24">
        <v>3564354620</v>
      </c>
      <c r="H460" s="1">
        <v>459</v>
      </c>
      <c r="J460" s="10">
        <f t="shared" si="7"/>
        <v>4.93934484529972E-3</v>
      </c>
      <c r="N460" s="1"/>
    </row>
    <row r="461" spans="1:14" x14ac:dyDescent="0.25">
      <c r="A461" s="2" t="s">
        <v>1408</v>
      </c>
      <c r="B461" s="24">
        <v>254.29</v>
      </c>
      <c r="C461" s="24">
        <v>255.26</v>
      </c>
      <c r="D461" s="24">
        <v>251.1</v>
      </c>
      <c r="E461" s="24">
        <v>253.7</v>
      </c>
      <c r="F461" s="24">
        <v>12493500</v>
      </c>
      <c r="G461" s="24">
        <v>3556559216</v>
      </c>
      <c r="H461" s="1">
        <v>460</v>
      </c>
      <c r="J461" s="10">
        <f t="shared" si="7"/>
        <v>-2.3201856148492013E-3</v>
      </c>
      <c r="N461" s="1"/>
    </row>
    <row r="462" spans="1:14" x14ac:dyDescent="0.25">
      <c r="A462" s="2" t="s">
        <v>1407</v>
      </c>
      <c r="B462" s="24">
        <v>253.76</v>
      </c>
      <c r="C462" s="24">
        <v>260.67</v>
      </c>
      <c r="D462" s="24">
        <v>251.94</v>
      </c>
      <c r="E462" s="24">
        <v>260.60000000000002</v>
      </c>
      <c r="F462" s="24">
        <v>19649200</v>
      </c>
      <c r="G462" s="24">
        <v>3654268030</v>
      </c>
      <c r="H462" s="1">
        <v>461</v>
      </c>
      <c r="J462" s="10">
        <f t="shared" si="7"/>
        <v>2.6954602774275031E-2</v>
      </c>
      <c r="N462" s="1"/>
    </row>
    <row r="463" spans="1:14" x14ac:dyDescent="0.25">
      <c r="A463" s="2" t="s">
        <v>1406</v>
      </c>
      <c r="B463" s="24">
        <v>260.72000000000003</v>
      </c>
      <c r="C463" s="24">
        <v>261.8</v>
      </c>
      <c r="D463" s="24">
        <v>254.57</v>
      </c>
      <c r="E463" s="24">
        <v>255.49</v>
      </c>
      <c r="F463" s="24">
        <v>20034200</v>
      </c>
      <c r="G463" s="24">
        <v>3583466919</v>
      </c>
      <c r="H463" s="1">
        <v>462</v>
      </c>
      <c r="J463" s="10">
        <f t="shared" si="7"/>
        <v>-2.0059834305001602E-2</v>
      </c>
      <c r="N463" s="1"/>
    </row>
    <row r="464" spans="1:14" x14ac:dyDescent="0.25">
      <c r="A464" s="2" t="s">
        <v>1405</v>
      </c>
      <c r="B464" s="24">
        <v>255.27</v>
      </c>
      <c r="C464" s="24">
        <v>255.8</v>
      </c>
      <c r="D464" s="24">
        <v>252.21</v>
      </c>
      <c r="E464" s="24">
        <v>253.18</v>
      </c>
      <c r="F464" s="24">
        <v>18467400</v>
      </c>
      <c r="G464" s="24">
        <v>3552014128</v>
      </c>
      <c r="H464" s="1">
        <v>463</v>
      </c>
      <c r="J464" s="10">
        <f t="shared" si="7"/>
        <v>-8.1874094096447032E-3</v>
      </c>
      <c r="N464" s="1"/>
    </row>
    <row r="465" spans="1:14" x14ac:dyDescent="0.25">
      <c r="A465" s="2" t="s">
        <v>1404</v>
      </c>
      <c r="B465" s="24">
        <v>253.06</v>
      </c>
      <c r="C465" s="24">
        <v>253.85</v>
      </c>
      <c r="D465" s="24">
        <v>244.21</v>
      </c>
      <c r="E465" s="24">
        <v>245.02</v>
      </c>
      <c r="F465" s="24">
        <v>30086400</v>
      </c>
      <c r="G465" s="24">
        <v>3438326345</v>
      </c>
      <c r="H465" s="1">
        <v>464</v>
      </c>
      <c r="J465" s="10">
        <f t="shared" si="7"/>
        <v>-3.1771121473168386E-2</v>
      </c>
      <c r="N465" s="1"/>
    </row>
    <row r="466" spans="1:14" x14ac:dyDescent="0.25">
      <c r="A466" s="2" t="s">
        <v>1403</v>
      </c>
      <c r="B466" s="24">
        <v>244.75</v>
      </c>
      <c r="C466" s="24">
        <v>246.12</v>
      </c>
      <c r="D466" s="24">
        <v>239.4</v>
      </c>
      <c r="E466" s="24">
        <v>243.68</v>
      </c>
      <c r="F466" s="24">
        <v>21643500</v>
      </c>
      <c r="G466" s="24">
        <v>3420248520</v>
      </c>
      <c r="H466" s="1">
        <v>465</v>
      </c>
      <c r="J466" s="10">
        <f t="shared" si="7"/>
        <v>-4.3718079673135575E-3</v>
      </c>
      <c r="N466" s="1"/>
    </row>
    <row r="467" spans="1:14" x14ac:dyDescent="0.25">
      <c r="A467" s="2" t="s">
        <v>1402</v>
      </c>
      <c r="B467" s="24">
        <v>243.69</v>
      </c>
      <c r="C467" s="24">
        <v>243.69</v>
      </c>
      <c r="D467" s="24">
        <v>232.77</v>
      </c>
      <c r="E467" s="24">
        <v>236.07</v>
      </c>
      <c r="F467" s="24">
        <v>28882000</v>
      </c>
      <c r="G467" s="24">
        <v>3314409567</v>
      </c>
      <c r="H467" s="1">
        <v>466</v>
      </c>
      <c r="J467" s="10">
        <f t="shared" si="7"/>
        <v>-3.126923550412411E-2</v>
      </c>
      <c r="N467" s="1"/>
    </row>
    <row r="468" spans="1:14" x14ac:dyDescent="0.25">
      <c r="A468" s="2" t="s">
        <v>1401</v>
      </c>
      <c r="B468" s="24">
        <v>236.02</v>
      </c>
      <c r="C468" s="24">
        <v>239.54</v>
      </c>
      <c r="D468" s="24">
        <v>234.18</v>
      </c>
      <c r="E468" s="24">
        <v>236.55</v>
      </c>
      <c r="F468" s="24">
        <v>16365200</v>
      </c>
      <c r="G468" s="24">
        <v>3321976615</v>
      </c>
      <c r="H468" s="1">
        <v>467</v>
      </c>
      <c r="J468" s="10">
        <f t="shared" si="7"/>
        <v>2.2455724091178762E-3</v>
      </c>
      <c r="N468" s="1"/>
    </row>
    <row r="469" spans="1:14" x14ac:dyDescent="0.25">
      <c r="A469" s="2" t="s">
        <v>1400</v>
      </c>
      <c r="B469" s="24">
        <v>236.54</v>
      </c>
      <c r="C469" s="24">
        <v>237.73</v>
      </c>
      <c r="D469" s="24">
        <v>233.49</v>
      </c>
      <c r="E469" s="24">
        <v>236.15</v>
      </c>
      <c r="F469" s="24">
        <v>12387900</v>
      </c>
      <c r="G469" s="24">
        <v>3317129018</v>
      </c>
      <c r="H469" s="1">
        <v>468</v>
      </c>
      <c r="J469" s="10">
        <f t="shared" si="7"/>
        <v>-1.6487697640990377E-3</v>
      </c>
      <c r="N469" s="1"/>
    </row>
    <row r="470" spans="1:14" x14ac:dyDescent="0.25">
      <c r="A470" s="2" t="s">
        <v>1399</v>
      </c>
      <c r="B470" s="24">
        <v>235.95</v>
      </c>
      <c r="C470" s="24">
        <v>236.93</v>
      </c>
      <c r="D470" s="24">
        <v>222</v>
      </c>
      <c r="E470" s="24">
        <v>224.59</v>
      </c>
      <c r="F470" s="24">
        <v>31181800</v>
      </c>
      <c r="G470" s="24">
        <v>3155548414</v>
      </c>
      <c r="H470" s="1">
        <v>469</v>
      </c>
      <c r="J470" s="10">
        <f t="shared" si="7"/>
        <v>-4.8145793600338993E-2</v>
      </c>
      <c r="N470" s="1"/>
    </row>
    <row r="471" spans="1:14" x14ac:dyDescent="0.25">
      <c r="A471" s="2" t="s">
        <v>1398</v>
      </c>
      <c r="B471" s="24">
        <v>224.76</v>
      </c>
      <c r="C471" s="24">
        <v>224.98</v>
      </c>
      <c r="D471" s="24">
        <v>216.32</v>
      </c>
      <c r="E471" s="24">
        <v>219.16</v>
      </c>
      <c r="F471" s="24">
        <v>31719000</v>
      </c>
      <c r="G471" s="24">
        <v>3080098939</v>
      </c>
      <c r="H471" s="1">
        <v>470</v>
      </c>
      <c r="J471" s="10">
        <f t="shared" si="7"/>
        <v>-2.4915465385299852E-2</v>
      </c>
      <c r="N471" s="1"/>
    </row>
    <row r="472" spans="1:14" x14ac:dyDescent="0.25">
      <c r="A472" s="2" t="s">
        <v>1397</v>
      </c>
      <c r="B472" s="24">
        <v>219.07</v>
      </c>
      <c r="C472" s="24">
        <v>223.83</v>
      </c>
      <c r="D472" s="24">
        <v>218.65</v>
      </c>
      <c r="E472" s="24">
        <v>223.83</v>
      </c>
      <c r="F472" s="24">
        <v>22562000</v>
      </c>
      <c r="G472" s="24">
        <v>3146465248</v>
      </c>
      <c r="H472" s="1">
        <v>471</v>
      </c>
      <c r="J472" s="10">
        <f t="shared" si="7"/>
        <v>2.1728214725886791E-2</v>
      </c>
      <c r="N472" s="1"/>
    </row>
    <row r="473" spans="1:14" x14ac:dyDescent="0.25">
      <c r="A473" s="2" t="s">
        <v>1396</v>
      </c>
      <c r="B473" s="24">
        <v>223.92</v>
      </c>
      <c r="C473" s="24">
        <v>229.67</v>
      </c>
      <c r="D473" s="24">
        <v>223.92</v>
      </c>
      <c r="E473" s="24">
        <v>228.57</v>
      </c>
      <c r="F473" s="24">
        <v>24805400</v>
      </c>
      <c r="G473" s="24">
        <v>3213884952</v>
      </c>
      <c r="H473" s="1">
        <v>472</v>
      </c>
      <c r="J473" s="10">
        <f t="shared" si="7"/>
        <v>2.0766345123258333E-2</v>
      </c>
      <c r="N473" s="1"/>
    </row>
    <row r="474" spans="1:14" x14ac:dyDescent="0.25">
      <c r="A474" s="2" t="s">
        <v>1395</v>
      </c>
      <c r="B474" s="24">
        <v>228.57</v>
      </c>
      <c r="C474" s="24">
        <v>228.91</v>
      </c>
      <c r="D474" s="24">
        <v>221.94</v>
      </c>
      <c r="E474" s="24">
        <v>222.88</v>
      </c>
      <c r="F474" s="24">
        <v>20429800</v>
      </c>
      <c r="G474" s="24">
        <v>3134573444</v>
      </c>
      <c r="H474" s="1">
        <v>473</v>
      </c>
      <c r="J474" s="10">
        <f t="shared" si="7"/>
        <v>-2.489390558690991E-2</v>
      </c>
      <c r="N474" s="1"/>
    </row>
    <row r="475" spans="1:14" x14ac:dyDescent="0.25">
      <c r="A475" s="2" t="s">
        <v>1394</v>
      </c>
      <c r="B475" s="24">
        <v>222.85</v>
      </c>
      <c r="C475" s="24">
        <v>224.32</v>
      </c>
      <c r="D475" s="24">
        <v>220.88</v>
      </c>
      <c r="E475" s="24">
        <v>223.36</v>
      </c>
      <c r="F475" s="24">
        <v>12939000</v>
      </c>
      <c r="G475" s="24">
        <v>3142049362</v>
      </c>
      <c r="H475" s="1">
        <v>474</v>
      </c>
      <c r="J475" s="10">
        <f t="shared" si="7"/>
        <v>2.2885348889388349E-3</v>
      </c>
      <c r="N475" s="1"/>
    </row>
    <row r="476" spans="1:14" x14ac:dyDescent="0.25">
      <c r="A476" s="2" t="s">
        <v>1393</v>
      </c>
      <c r="B476" s="24">
        <v>223.46</v>
      </c>
      <c r="C476" s="24">
        <v>226.35</v>
      </c>
      <c r="D476" s="24">
        <v>222.37</v>
      </c>
      <c r="E476" s="24">
        <v>222.6</v>
      </c>
      <c r="F476" s="24">
        <v>15021500</v>
      </c>
      <c r="G476" s="24">
        <v>3132226860</v>
      </c>
      <c r="H476" s="1">
        <v>475</v>
      </c>
      <c r="J476" s="10">
        <f t="shared" si="7"/>
        <v>-3.8485635012978324E-3</v>
      </c>
      <c r="N476" s="1"/>
    </row>
    <row r="477" spans="1:14" x14ac:dyDescent="0.25">
      <c r="A477" s="2" t="s">
        <v>1392</v>
      </c>
      <c r="B477" s="24">
        <v>222.61</v>
      </c>
      <c r="C477" s="24">
        <v>226.35</v>
      </c>
      <c r="D477" s="24">
        <v>221.98</v>
      </c>
      <c r="E477" s="24">
        <v>224.63</v>
      </c>
      <c r="F477" s="24">
        <v>18364700</v>
      </c>
      <c r="G477" s="24">
        <v>3161599719</v>
      </c>
      <c r="H477" s="1">
        <v>476</v>
      </c>
      <c r="J477" s="10">
        <f t="shared" si="7"/>
        <v>9.0741655810609671E-3</v>
      </c>
      <c r="N477" s="1"/>
    </row>
    <row r="478" spans="1:14" x14ac:dyDescent="0.25">
      <c r="A478" s="2" t="s">
        <v>1391</v>
      </c>
      <c r="B478" s="24">
        <v>224.62</v>
      </c>
      <c r="C478" s="24">
        <v>235.27</v>
      </c>
      <c r="D478" s="24">
        <v>224.3</v>
      </c>
      <c r="E478" s="24">
        <v>235.27</v>
      </c>
      <c r="F478" s="24">
        <v>24978000</v>
      </c>
      <c r="G478" s="24">
        <v>3312299315</v>
      </c>
      <c r="H478" s="1">
        <v>477</v>
      </c>
      <c r="J478" s="10">
        <f t="shared" si="7"/>
        <v>4.7413409313507279E-2</v>
      </c>
      <c r="N478" s="1"/>
    </row>
    <row r="479" spans="1:14" x14ac:dyDescent="0.25">
      <c r="A479" s="2" t="s">
        <v>1390</v>
      </c>
      <c r="B479" s="24">
        <v>235.6</v>
      </c>
      <c r="C479" s="24">
        <v>237.91</v>
      </c>
      <c r="D479" s="24">
        <v>233.48</v>
      </c>
      <c r="E479" s="24">
        <v>234.18</v>
      </c>
      <c r="F479" s="24">
        <v>23847900</v>
      </c>
      <c r="G479" s="24">
        <v>3297795229</v>
      </c>
      <c r="H479" s="1">
        <v>478</v>
      </c>
      <c r="J479" s="10">
        <f t="shared" si="7"/>
        <v>-6.0271646859082666E-3</v>
      </c>
      <c r="N479" s="1"/>
    </row>
    <row r="480" spans="1:14" x14ac:dyDescent="0.25">
      <c r="A480" s="2" t="s">
        <v>1389</v>
      </c>
      <c r="B480" s="24">
        <v>234.05</v>
      </c>
      <c r="C480" s="24">
        <v>236.48</v>
      </c>
      <c r="D480" s="24">
        <v>233.2</v>
      </c>
      <c r="E480" s="24">
        <v>236.46</v>
      </c>
      <c r="F480" s="24">
        <v>17036000</v>
      </c>
      <c r="G480" s="24">
        <v>3330762351</v>
      </c>
      <c r="H480" s="1">
        <v>479</v>
      </c>
      <c r="J480" s="10">
        <f t="shared" si="7"/>
        <v>1.0296945097201438E-2</v>
      </c>
      <c r="N480" s="1"/>
    </row>
    <row r="481" spans="1:14" x14ac:dyDescent="0.25">
      <c r="A481" s="2" t="s">
        <v>1388</v>
      </c>
      <c r="B481" s="24">
        <v>235.97</v>
      </c>
      <c r="C481" s="24">
        <v>236.3</v>
      </c>
      <c r="D481" s="24">
        <v>229.93</v>
      </c>
      <c r="E481" s="24">
        <v>231.27</v>
      </c>
      <c r="F481" s="24">
        <v>21448700</v>
      </c>
      <c r="G481" s="24">
        <v>3258311725</v>
      </c>
      <c r="H481" s="1">
        <v>480</v>
      </c>
      <c r="J481" s="10">
        <f t="shared" si="7"/>
        <v>-1.9917786159257485E-2</v>
      </c>
      <c r="N481" s="1"/>
    </row>
    <row r="482" spans="1:14" x14ac:dyDescent="0.25">
      <c r="A482" s="2" t="s">
        <v>1387</v>
      </c>
      <c r="B482" s="24">
        <v>231.24</v>
      </c>
      <c r="C482" s="24">
        <v>232.56</v>
      </c>
      <c r="D482" s="24">
        <v>226.34</v>
      </c>
      <c r="E482" s="24">
        <v>226.39</v>
      </c>
      <c r="F482" s="24">
        <v>13957200</v>
      </c>
      <c r="G482" s="24">
        <v>3190508610</v>
      </c>
      <c r="H482" s="1">
        <v>481</v>
      </c>
      <c r="J482" s="10">
        <f t="shared" si="7"/>
        <v>-2.097387995156557E-2</v>
      </c>
      <c r="N482" s="1"/>
    </row>
    <row r="483" spans="1:14" x14ac:dyDescent="0.25">
      <c r="A483" s="2" t="s">
        <v>1386</v>
      </c>
      <c r="B483" s="24">
        <v>226.41</v>
      </c>
      <c r="C483" s="24">
        <v>226.94</v>
      </c>
      <c r="D483" s="24">
        <v>214.87</v>
      </c>
      <c r="E483" s="24">
        <v>219.43</v>
      </c>
      <c r="F483" s="24">
        <v>28943700</v>
      </c>
      <c r="G483" s="24">
        <v>3093216938</v>
      </c>
      <c r="H483" s="1">
        <v>482</v>
      </c>
      <c r="J483" s="10">
        <f t="shared" si="7"/>
        <v>-3.0829026986440484E-2</v>
      </c>
      <c r="N483" s="1"/>
    </row>
    <row r="484" spans="1:14" x14ac:dyDescent="0.25">
      <c r="A484" s="2" t="s">
        <v>1385</v>
      </c>
      <c r="B484" s="24">
        <v>219.43</v>
      </c>
      <c r="C484" s="24">
        <v>233.3</v>
      </c>
      <c r="D484" s="24">
        <v>218.02</v>
      </c>
      <c r="E484" s="24">
        <v>229.29</v>
      </c>
      <c r="F484" s="24">
        <v>38574000</v>
      </c>
      <c r="G484" s="24">
        <v>3232938332</v>
      </c>
      <c r="H484" s="1">
        <v>483</v>
      </c>
      <c r="J484" s="10">
        <f t="shared" si="7"/>
        <v>4.4934603290343093E-2</v>
      </c>
      <c r="N484" s="1"/>
    </row>
    <row r="485" spans="1:14" x14ac:dyDescent="0.25">
      <c r="A485" s="2" t="s">
        <v>1384</v>
      </c>
      <c r="B485" s="24">
        <v>228.97</v>
      </c>
      <c r="C485" s="24">
        <v>229.49</v>
      </c>
      <c r="D485" s="24">
        <v>223.07</v>
      </c>
      <c r="E485" s="24">
        <v>225.85</v>
      </c>
      <c r="F485" s="24">
        <v>21469200</v>
      </c>
      <c r="G485" s="24">
        <v>3185425042</v>
      </c>
      <c r="H485" s="1">
        <v>484</v>
      </c>
      <c r="J485" s="10">
        <f t="shared" si="7"/>
        <v>-1.3626239245316E-2</v>
      </c>
      <c r="N485" s="1"/>
    </row>
    <row r="486" spans="1:14" x14ac:dyDescent="0.25">
      <c r="A486" s="2" t="s">
        <v>1383</v>
      </c>
      <c r="B486" s="24">
        <v>225.59</v>
      </c>
      <c r="C486" s="24">
        <v>227.04</v>
      </c>
      <c r="D486" s="24">
        <v>223.43</v>
      </c>
      <c r="E486" s="24">
        <v>225.81</v>
      </c>
      <c r="F486" s="24">
        <v>18936500</v>
      </c>
      <c r="G486" s="24">
        <v>3185479101</v>
      </c>
      <c r="H486" s="1">
        <v>485</v>
      </c>
      <c r="J486" s="10">
        <f t="shared" si="7"/>
        <v>9.7522053282503155E-4</v>
      </c>
      <c r="N486" s="1"/>
    </row>
    <row r="487" spans="1:14" x14ac:dyDescent="0.25">
      <c r="A487" s="2" t="s">
        <v>1382</v>
      </c>
      <c r="B487" s="24">
        <v>225.69</v>
      </c>
      <c r="C487" s="24">
        <v>239.56</v>
      </c>
      <c r="D487" s="24">
        <v>224.99</v>
      </c>
      <c r="E487" s="24">
        <v>236.15</v>
      </c>
      <c r="F487" s="24">
        <v>33818600</v>
      </c>
      <c r="G487" s="24">
        <v>3332094504</v>
      </c>
      <c r="H487" s="1">
        <v>486</v>
      </c>
      <c r="J487" s="10">
        <f t="shared" si="7"/>
        <v>4.6346758828481584E-2</v>
      </c>
      <c r="N487" s="1"/>
    </row>
    <row r="488" spans="1:14" x14ac:dyDescent="0.25">
      <c r="A488" s="2" t="s">
        <v>1381</v>
      </c>
      <c r="B488" s="24">
        <v>235.94</v>
      </c>
      <c r="C488" s="24">
        <v>238.97</v>
      </c>
      <c r="D488" s="24">
        <v>232.08</v>
      </c>
      <c r="E488" s="24">
        <v>232.08</v>
      </c>
      <c r="F488" s="24">
        <v>18815300</v>
      </c>
      <c r="G488" s="24">
        <v>3275574610</v>
      </c>
      <c r="H488" s="1">
        <v>487</v>
      </c>
      <c r="J488" s="10">
        <f t="shared" si="7"/>
        <v>-1.636009154869876E-2</v>
      </c>
      <c r="N488" s="1"/>
    </row>
    <row r="489" spans="1:14" x14ac:dyDescent="0.25">
      <c r="A489" s="2" t="s">
        <v>1380</v>
      </c>
      <c r="B489" s="24">
        <v>232.34</v>
      </c>
      <c r="C489" s="24">
        <v>235.73</v>
      </c>
      <c r="D489" s="24">
        <v>232.34</v>
      </c>
      <c r="E489" s="24">
        <v>234.93</v>
      </c>
      <c r="F489" s="24">
        <v>12535500</v>
      </c>
      <c r="G489" s="24">
        <v>3316683008</v>
      </c>
      <c r="H489" s="1">
        <v>488</v>
      </c>
      <c r="J489" s="10">
        <f t="shared" si="7"/>
        <v>1.1147456314022568E-2</v>
      </c>
      <c r="N489" s="1"/>
    </row>
    <row r="490" spans="1:14" x14ac:dyDescent="0.25">
      <c r="A490" s="2" t="s">
        <v>1379</v>
      </c>
      <c r="B490" s="24">
        <v>234.88</v>
      </c>
      <c r="C490" s="24">
        <v>243.24</v>
      </c>
      <c r="D490" s="24">
        <v>234.08</v>
      </c>
      <c r="E490" s="24">
        <v>240.36</v>
      </c>
      <c r="F490" s="24">
        <v>18494100</v>
      </c>
      <c r="G490" s="24">
        <v>3394161416</v>
      </c>
      <c r="H490" s="1">
        <v>489</v>
      </c>
      <c r="J490" s="10">
        <f t="shared" si="7"/>
        <v>2.3331062670299805E-2</v>
      </c>
      <c r="N490" s="1"/>
    </row>
    <row r="491" spans="1:14" x14ac:dyDescent="0.25">
      <c r="A491" s="2" t="s">
        <v>1378</v>
      </c>
      <c r="B491" s="24">
        <v>240.36</v>
      </c>
      <c r="C491" s="24">
        <v>242.64</v>
      </c>
      <c r="D491" s="24">
        <v>237.81</v>
      </c>
      <c r="E491" s="24">
        <v>239.02</v>
      </c>
      <c r="F491" s="24">
        <v>21223400</v>
      </c>
      <c r="G491" s="24">
        <v>3375997790</v>
      </c>
      <c r="H491" s="1">
        <v>490</v>
      </c>
      <c r="J491" s="10">
        <f t="shared" si="7"/>
        <v>-5.5749708770178206E-3</v>
      </c>
      <c r="N491" s="1"/>
    </row>
    <row r="492" spans="1:14" x14ac:dyDescent="0.25">
      <c r="A492" s="2" t="s">
        <v>1377</v>
      </c>
      <c r="B492" s="24">
        <v>238.85</v>
      </c>
      <c r="C492" s="24">
        <v>239.2</v>
      </c>
      <c r="D492" s="24">
        <v>232.05</v>
      </c>
      <c r="E492" s="24">
        <v>236.12</v>
      </c>
      <c r="F492" s="24">
        <v>23929100</v>
      </c>
      <c r="G492" s="24">
        <v>3335976518</v>
      </c>
      <c r="H492" s="1">
        <v>491</v>
      </c>
      <c r="J492" s="10">
        <f t="shared" si="7"/>
        <v>-1.142976763659196E-2</v>
      </c>
      <c r="N492" s="1"/>
    </row>
    <row r="493" spans="1:14" x14ac:dyDescent="0.25">
      <c r="A493" s="2" t="s">
        <v>1376</v>
      </c>
      <c r="B493" s="24">
        <v>236.25</v>
      </c>
      <c r="C493" s="24">
        <v>236.45</v>
      </c>
      <c r="D493" s="24">
        <v>229.23</v>
      </c>
      <c r="E493" s="24">
        <v>229.78</v>
      </c>
      <c r="F493" s="24">
        <v>29587200</v>
      </c>
      <c r="G493" s="24">
        <v>3247353903</v>
      </c>
      <c r="H493" s="1">
        <v>492</v>
      </c>
      <c r="J493" s="10">
        <f t="shared" si="7"/>
        <v>-2.7386243386243382E-2</v>
      </c>
      <c r="N493" s="1"/>
    </row>
    <row r="494" spans="1:14" x14ac:dyDescent="0.25">
      <c r="A494" s="2" t="s">
        <v>1375</v>
      </c>
      <c r="B494" s="24">
        <v>229.66</v>
      </c>
      <c r="C494" s="24">
        <v>239.1</v>
      </c>
      <c r="D494" s="24">
        <v>228.57</v>
      </c>
      <c r="E494" s="24">
        <v>237.33</v>
      </c>
      <c r="F494" s="24">
        <v>29064400</v>
      </c>
      <c r="G494" s="24">
        <v>3354923757</v>
      </c>
      <c r="H494" s="1">
        <v>493</v>
      </c>
      <c r="J494" s="10">
        <f t="shared" si="7"/>
        <v>3.3397195854741865E-2</v>
      </c>
      <c r="N494" s="1"/>
    </row>
    <row r="495" spans="1:14" x14ac:dyDescent="0.25">
      <c r="A495" s="2" t="s">
        <v>1374</v>
      </c>
      <c r="B495" s="24">
        <v>237.2</v>
      </c>
      <c r="C495" s="24">
        <v>246.27</v>
      </c>
      <c r="D495" s="24">
        <v>236.27</v>
      </c>
      <c r="E495" s="24">
        <v>243.86</v>
      </c>
      <c r="F495" s="24">
        <v>27445500</v>
      </c>
      <c r="G495" s="24">
        <v>3448119178</v>
      </c>
      <c r="H495" s="1">
        <v>494</v>
      </c>
      <c r="J495" s="10">
        <f t="shared" si="7"/>
        <v>2.8077571669477341E-2</v>
      </c>
      <c r="N495" s="1"/>
    </row>
    <row r="496" spans="1:14" x14ac:dyDescent="0.25">
      <c r="A496" s="2" t="s">
        <v>1373</v>
      </c>
      <c r="B496" s="24">
        <v>243.77</v>
      </c>
      <c r="C496" s="24">
        <v>247.8</v>
      </c>
      <c r="D496" s="24">
        <v>239.64</v>
      </c>
      <c r="E496" s="24">
        <v>241.83</v>
      </c>
      <c r="F496" s="24">
        <v>19790500</v>
      </c>
      <c r="G496" s="24">
        <v>3420193701</v>
      </c>
      <c r="H496" s="1">
        <v>495</v>
      </c>
      <c r="J496" s="10">
        <f t="shared" si="7"/>
        <v>-7.9583213685030883E-3</v>
      </c>
      <c r="N496" s="1"/>
    </row>
    <row r="497" spans="1:14" x14ac:dyDescent="0.25">
      <c r="A497" s="2" t="s">
        <v>1372</v>
      </c>
      <c r="B497" s="24">
        <v>241.73</v>
      </c>
      <c r="C497" s="24">
        <v>244.07</v>
      </c>
      <c r="D497" s="24">
        <v>238.85</v>
      </c>
      <c r="E497" s="24">
        <v>240.3</v>
      </c>
      <c r="F497" s="24">
        <v>15019100</v>
      </c>
      <c r="G497" s="24">
        <v>3399245238</v>
      </c>
      <c r="H497" s="1">
        <v>496</v>
      </c>
      <c r="J497" s="10">
        <f t="shared" si="7"/>
        <v>-5.9156910602737702E-3</v>
      </c>
      <c r="N497" s="1"/>
    </row>
    <row r="498" spans="1:14" x14ac:dyDescent="0.25">
      <c r="A498" s="2" t="s">
        <v>1371</v>
      </c>
      <c r="B498" s="24">
        <v>240.3</v>
      </c>
      <c r="C498" s="24">
        <v>244.27</v>
      </c>
      <c r="D498" s="24">
        <v>239.38</v>
      </c>
      <c r="E498" s="24">
        <v>242.16</v>
      </c>
      <c r="F498" s="24">
        <v>20892300</v>
      </c>
      <c r="G498" s="24">
        <v>3426529646</v>
      </c>
      <c r="H498" s="1">
        <v>497</v>
      </c>
      <c r="J498" s="10">
        <f t="shared" si="7"/>
        <v>7.7403245942571164E-3</v>
      </c>
      <c r="N498" s="1"/>
    </row>
    <row r="499" spans="1:14" x14ac:dyDescent="0.25">
      <c r="A499" s="2" t="s">
        <v>1370</v>
      </c>
      <c r="B499" s="24">
        <v>242.15</v>
      </c>
      <c r="C499" s="24">
        <v>242.88</v>
      </c>
      <c r="D499" s="24">
        <v>240.1</v>
      </c>
      <c r="E499" s="24">
        <v>241.11</v>
      </c>
      <c r="F499" s="24">
        <v>19282600</v>
      </c>
      <c r="G499" s="24">
        <v>3412644998</v>
      </c>
      <c r="H499" s="1">
        <v>498</v>
      </c>
      <c r="J499" s="10">
        <f t="shared" si="7"/>
        <v>-4.2948585587445466E-3</v>
      </c>
      <c r="N499" s="1"/>
    </row>
    <row r="500" spans="1:14" x14ac:dyDescent="0.25">
      <c r="A500" s="2" t="s">
        <v>1369</v>
      </c>
      <c r="B500" s="24">
        <v>241.4</v>
      </c>
      <c r="C500" s="24">
        <v>243.7</v>
      </c>
      <c r="D500" s="24">
        <v>235.04</v>
      </c>
      <c r="E500" s="24">
        <v>236.38</v>
      </c>
      <c r="F500" s="24">
        <v>27180100</v>
      </c>
      <c r="G500" s="24">
        <v>3346584200</v>
      </c>
      <c r="H500" s="1">
        <v>499</v>
      </c>
      <c r="J500" s="10">
        <f t="shared" si="7"/>
        <v>-2.0795360397680242E-2</v>
      </c>
      <c r="N500" s="1"/>
    </row>
    <row r="501" spans="1:14" x14ac:dyDescent="0.25">
      <c r="A501" s="2" t="s">
        <v>1368</v>
      </c>
      <c r="B501" s="24">
        <v>236.21</v>
      </c>
      <c r="C501" s="24">
        <v>237.8</v>
      </c>
      <c r="D501" s="24">
        <v>234.06</v>
      </c>
      <c r="E501" s="24">
        <v>236.93</v>
      </c>
      <c r="F501" s="24">
        <v>24413700</v>
      </c>
      <c r="G501" s="24">
        <v>3355311496</v>
      </c>
      <c r="H501" s="1">
        <v>500</v>
      </c>
      <c r="J501" s="10">
        <f t="shared" si="7"/>
        <v>3.0481351339909355E-3</v>
      </c>
      <c r="N501" s="1"/>
    </row>
    <row r="502" spans="1:14" x14ac:dyDescent="0.25">
      <c r="A502" s="2" t="s">
        <v>1367</v>
      </c>
      <c r="B502" s="24">
        <v>236.96</v>
      </c>
      <c r="C502" s="24">
        <v>238.75</v>
      </c>
      <c r="D502" s="24">
        <v>236.79</v>
      </c>
      <c r="E502" s="24">
        <v>237.6</v>
      </c>
      <c r="F502" s="24">
        <v>16329400</v>
      </c>
      <c r="G502" s="24">
        <v>3365752047</v>
      </c>
      <c r="H502" s="1">
        <v>501</v>
      </c>
      <c r="J502" s="10">
        <f t="shared" si="7"/>
        <v>2.7008777852801586E-3</v>
      </c>
      <c r="N502" s="1"/>
    </row>
    <row r="503" spans="1:14" x14ac:dyDescent="0.25">
      <c r="A503" s="2" t="s">
        <v>1366</v>
      </c>
      <c r="B503" s="24">
        <v>237.64</v>
      </c>
      <c r="C503" s="24">
        <v>237.7</v>
      </c>
      <c r="D503" s="24">
        <v>235.29</v>
      </c>
      <c r="E503" s="24">
        <v>236.15</v>
      </c>
      <c r="F503" s="24">
        <v>11089700</v>
      </c>
      <c r="G503" s="24">
        <v>3345969203</v>
      </c>
      <c r="H503" s="1">
        <v>502</v>
      </c>
      <c r="J503" s="10">
        <f t="shared" si="7"/>
        <v>-6.2699882174717253E-3</v>
      </c>
      <c r="N503" s="1"/>
    </row>
    <row r="504" spans="1:14" x14ac:dyDescent="0.25">
      <c r="A504" s="2" t="s">
        <v>1365</v>
      </c>
      <c r="B504" s="24">
        <v>236.01</v>
      </c>
      <c r="C504" s="24">
        <v>238.02</v>
      </c>
      <c r="D504" s="24">
        <v>236.01</v>
      </c>
      <c r="E504" s="24">
        <v>236.8</v>
      </c>
      <c r="F504" s="24">
        <v>11134300</v>
      </c>
      <c r="G504" s="24">
        <v>3356176986</v>
      </c>
      <c r="H504" s="1">
        <v>503</v>
      </c>
      <c r="J504" s="10">
        <f t="shared" si="7"/>
        <v>3.3473157917038284E-3</v>
      </c>
      <c r="N504" s="1"/>
    </row>
    <row r="505" spans="1:14" x14ac:dyDescent="0.25">
      <c r="A505" s="2" t="s">
        <v>1364</v>
      </c>
      <c r="B505" s="24">
        <v>236.89</v>
      </c>
      <c r="C505" s="24">
        <v>237.21</v>
      </c>
      <c r="D505" s="24">
        <v>232.46</v>
      </c>
      <c r="E505" s="24">
        <v>233.13</v>
      </c>
      <c r="F505" s="24">
        <v>16780300</v>
      </c>
      <c r="G505" s="24">
        <v>3304944920</v>
      </c>
      <c r="H505" s="1">
        <v>504</v>
      </c>
      <c r="J505" s="10">
        <f t="shared" si="7"/>
        <v>-1.5872345814513026E-2</v>
      </c>
      <c r="N505" s="1"/>
    </row>
    <row r="506" spans="1:14" x14ac:dyDescent="0.25">
      <c r="A506" s="2" t="s">
        <v>1363</v>
      </c>
      <c r="B506" s="24">
        <v>233.04</v>
      </c>
      <c r="C506" s="24">
        <v>234.15</v>
      </c>
      <c r="D506" s="24">
        <v>231.82</v>
      </c>
      <c r="E506" s="24">
        <v>231.95</v>
      </c>
      <c r="F506" s="24">
        <v>14241900</v>
      </c>
      <c r="G506" s="24">
        <v>3288950473</v>
      </c>
      <c r="H506" s="1">
        <v>505</v>
      </c>
      <c r="J506" s="10">
        <f t="shared" si="7"/>
        <v>-4.6773086165465307E-3</v>
      </c>
      <c r="N506" s="1"/>
    </row>
    <row r="507" spans="1:14" x14ac:dyDescent="0.25">
      <c r="A507" s="2" t="s">
        <v>1362</v>
      </c>
      <c r="B507" s="24">
        <v>231.89</v>
      </c>
      <c r="C507" s="24">
        <v>234.68</v>
      </c>
      <c r="D507" s="24">
        <v>231.84</v>
      </c>
      <c r="E507" s="24">
        <v>234.02</v>
      </c>
      <c r="F507" s="24">
        <v>15499400</v>
      </c>
      <c r="G507" s="24">
        <v>3319170901</v>
      </c>
      <c r="H507" s="1">
        <v>506</v>
      </c>
      <c r="J507" s="10">
        <f t="shared" si="7"/>
        <v>9.1853896243909786E-3</v>
      </c>
      <c r="N507" s="1"/>
    </row>
    <row r="508" spans="1:14" x14ac:dyDescent="0.25">
      <c r="A508" s="2" t="s">
        <v>1361</v>
      </c>
      <c r="B508" s="24">
        <v>234.02</v>
      </c>
      <c r="C508" s="24">
        <v>236.24</v>
      </c>
      <c r="D508" s="24">
        <v>233.84</v>
      </c>
      <c r="E508" s="24">
        <v>235.34</v>
      </c>
      <c r="F508" s="24">
        <v>15108900</v>
      </c>
      <c r="G508" s="24">
        <v>3338890048</v>
      </c>
      <c r="H508" s="1">
        <v>507</v>
      </c>
      <c r="J508" s="10">
        <f t="shared" si="7"/>
        <v>5.6405435432868691E-3</v>
      </c>
      <c r="N508" s="1"/>
    </row>
    <row r="509" spans="1:14" x14ac:dyDescent="0.25">
      <c r="A509" s="2" t="s">
        <v>1360</v>
      </c>
      <c r="B509" s="24">
        <v>235.32</v>
      </c>
      <c r="C509" s="24">
        <v>240.97</v>
      </c>
      <c r="D509" s="24">
        <v>235.06</v>
      </c>
      <c r="E509" s="24">
        <v>240.35</v>
      </c>
      <c r="F509" s="24">
        <v>27003000</v>
      </c>
      <c r="G509" s="24">
        <v>3410712372</v>
      </c>
      <c r="H509" s="1">
        <v>508</v>
      </c>
      <c r="J509" s="10">
        <f t="shared" si="7"/>
        <v>2.1375148733639306E-2</v>
      </c>
      <c r="N509" s="1"/>
    </row>
    <row r="510" spans="1:14" x14ac:dyDescent="0.25">
      <c r="A510" s="2" t="s">
        <v>1359</v>
      </c>
      <c r="B510" s="24">
        <v>240.29</v>
      </c>
      <c r="C510" s="24">
        <v>241.02</v>
      </c>
      <c r="D510" s="24">
        <v>238.69</v>
      </c>
      <c r="E510" s="24">
        <v>238.87</v>
      </c>
      <c r="F510" s="24">
        <v>14605000</v>
      </c>
      <c r="G510" s="24">
        <v>3390435704</v>
      </c>
      <c r="H510" s="1">
        <v>509</v>
      </c>
      <c r="J510" s="10">
        <f t="shared" si="7"/>
        <v>-5.9095259894293879E-3</v>
      </c>
      <c r="N510" s="1"/>
    </row>
    <row r="511" spans="1:14" x14ac:dyDescent="0.25">
      <c r="A511" s="2" t="s">
        <v>1358</v>
      </c>
      <c r="B511" s="24">
        <v>238.98</v>
      </c>
      <c r="C511" s="24">
        <v>241.98</v>
      </c>
      <c r="D511" s="24">
        <v>238.81</v>
      </c>
      <c r="E511" s="24">
        <v>240.95</v>
      </c>
      <c r="F511" s="24">
        <v>11508000</v>
      </c>
      <c r="G511" s="24">
        <v>3420845884</v>
      </c>
      <c r="H511" s="1">
        <v>510</v>
      </c>
      <c r="J511" s="10">
        <f t="shared" si="7"/>
        <v>8.243367645828099E-3</v>
      </c>
      <c r="N511" s="1"/>
    </row>
    <row r="512" spans="1:14" x14ac:dyDescent="0.25">
      <c r="A512" s="2" t="s">
        <v>1357</v>
      </c>
      <c r="B512" s="24">
        <v>240.93</v>
      </c>
      <c r="C512" s="24">
        <v>241.02</v>
      </c>
      <c r="D512" s="24">
        <v>236.64</v>
      </c>
      <c r="E512" s="24">
        <v>237.11</v>
      </c>
      <c r="F512" s="24">
        <v>14423900</v>
      </c>
      <c r="G512" s="24">
        <v>3367127977</v>
      </c>
      <c r="H512" s="1">
        <v>511</v>
      </c>
      <c r="J512" s="10">
        <f t="shared" si="7"/>
        <v>-1.5855227659486128E-2</v>
      </c>
      <c r="N512" s="1"/>
    </row>
    <row r="513" spans="1:14" x14ac:dyDescent="0.25">
      <c r="A513" s="2" t="s">
        <v>1356</v>
      </c>
      <c r="B513" s="24">
        <v>237.1</v>
      </c>
      <c r="C513" s="24">
        <v>238.24</v>
      </c>
      <c r="D513" s="24">
        <v>235.69</v>
      </c>
      <c r="E513" s="24">
        <v>237.12</v>
      </c>
      <c r="F513" s="24">
        <v>16425000</v>
      </c>
      <c r="G513" s="24">
        <v>3368066799</v>
      </c>
      <c r="H513" s="1">
        <v>512</v>
      </c>
      <c r="J513" s="10">
        <f t="shared" si="7"/>
        <v>8.4352593842303803E-5</v>
      </c>
      <c r="N513" s="1"/>
    </row>
    <row r="514" spans="1:14" x14ac:dyDescent="0.25">
      <c r="A514" s="2" t="s">
        <v>1355</v>
      </c>
      <c r="B514" s="24">
        <v>237.07</v>
      </c>
      <c r="C514" s="24">
        <v>238.64</v>
      </c>
      <c r="D514" s="24">
        <v>236.7</v>
      </c>
      <c r="E514" s="24">
        <v>237.28</v>
      </c>
      <c r="F514" s="24">
        <v>18837000</v>
      </c>
      <c r="G514" s="24">
        <v>3371257543</v>
      </c>
      <c r="H514" s="1">
        <v>513</v>
      </c>
      <c r="J514" s="10">
        <f t="shared" si="7"/>
        <v>8.8581431644665269E-4</v>
      </c>
      <c r="N514" s="1"/>
    </row>
    <row r="515" spans="1:14" x14ac:dyDescent="0.25">
      <c r="A515" s="2" t="s">
        <v>1354</v>
      </c>
      <c r="B515" s="24">
        <v>237.26</v>
      </c>
      <c r="C515" s="24">
        <v>237.82</v>
      </c>
      <c r="D515" s="24">
        <v>236.65</v>
      </c>
      <c r="E515" s="24">
        <v>237.41</v>
      </c>
      <c r="F515" s="24">
        <v>13829600</v>
      </c>
      <c r="G515" s="24">
        <v>3373816958</v>
      </c>
      <c r="H515" s="1">
        <v>514</v>
      </c>
      <c r="J515" s="10">
        <f t="shared" si="7"/>
        <v>6.3221782011298026E-4</v>
      </c>
      <c r="N515" s="1"/>
    </row>
    <row r="516" spans="1:14" x14ac:dyDescent="0.25">
      <c r="A516" s="2" t="s">
        <v>1353</v>
      </c>
      <c r="B516" s="24">
        <v>237.38</v>
      </c>
      <c r="C516" s="24">
        <v>237.52</v>
      </c>
      <c r="D516" s="24">
        <v>235.73</v>
      </c>
      <c r="E516" s="24">
        <v>237.1</v>
      </c>
      <c r="F516" s="24">
        <v>14805000</v>
      </c>
      <c r="G516" s="24">
        <v>3370295930</v>
      </c>
      <c r="H516" s="1">
        <v>515</v>
      </c>
      <c r="J516" s="10">
        <f t="shared" ref="J516:J579" si="8">(E516-B516)/B516</f>
        <v>-1.1795433482180517E-3</v>
      </c>
      <c r="N516" s="1"/>
    </row>
    <row r="517" spans="1:14" x14ac:dyDescent="0.25">
      <c r="A517" s="2" t="s">
        <v>1352</v>
      </c>
      <c r="B517" s="24">
        <v>237.09</v>
      </c>
      <c r="C517" s="24">
        <v>237.09</v>
      </c>
      <c r="D517" s="24">
        <v>232.05</v>
      </c>
      <c r="E517" s="24">
        <v>233.35</v>
      </c>
      <c r="F517" s="24">
        <v>14098600</v>
      </c>
      <c r="G517" s="24">
        <v>3317769214</v>
      </c>
      <c r="H517" s="1">
        <v>516</v>
      </c>
      <c r="J517" s="10">
        <f t="shared" si="8"/>
        <v>-1.577460036273149E-2</v>
      </c>
      <c r="N517" s="1"/>
    </row>
    <row r="518" spans="1:14" x14ac:dyDescent="0.25">
      <c r="A518" s="2" t="s">
        <v>1351</v>
      </c>
      <c r="B518" s="24">
        <v>233.13</v>
      </c>
      <c r="C518" s="24">
        <v>233.25</v>
      </c>
      <c r="D518" s="24">
        <v>229.54</v>
      </c>
      <c r="E518" s="24">
        <v>230.19</v>
      </c>
      <c r="F518" s="24">
        <v>14730800</v>
      </c>
      <c r="G518" s="24">
        <v>3273756425</v>
      </c>
      <c r="H518" s="1">
        <v>517</v>
      </c>
      <c r="J518" s="10">
        <f t="shared" si="8"/>
        <v>-1.2610989576631055E-2</v>
      </c>
      <c r="N518" s="1"/>
    </row>
    <row r="519" spans="1:14" x14ac:dyDescent="0.25">
      <c r="A519" s="2" t="s">
        <v>1350</v>
      </c>
      <c r="B519" s="24">
        <v>230.23</v>
      </c>
      <c r="C519" s="24">
        <v>231.71</v>
      </c>
      <c r="D519" s="24">
        <v>221.3</v>
      </c>
      <c r="E519" s="24">
        <v>222.93</v>
      </c>
      <c r="F519" s="24">
        <v>26090500</v>
      </c>
      <c r="G519" s="24">
        <v>3171172508</v>
      </c>
      <c r="H519" s="1">
        <v>518</v>
      </c>
      <c r="J519" s="10">
        <f t="shared" si="8"/>
        <v>-3.1707423011770763E-2</v>
      </c>
      <c r="N519" s="1"/>
    </row>
    <row r="520" spans="1:14" x14ac:dyDescent="0.25">
      <c r="A520" s="2" t="s">
        <v>1349</v>
      </c>
      <c r="B520" s="24">
        <v>222.89</v>
      </c>
      <c r="C520" s="24">
        <v>226.42</v>
      </c>
      <c r="D520" s="24">
        <v>222.42</v>
      </c>
      <c r="E520" s="24">
        <v>225.8</v>
      </c>
      <c r="F520" s="24">
        <v>20459000</v>
      </c>
      <c r="G520" s="24">
        <v>3212962177</v>
      </c>
      <c r="H520" s="1">
        <v>519</v>
      </c>
      <c r="J520" s="10">
        <f t="shared" si="8"/>
        <v>1.30557674189063E-2</v>
      </c>
      <c r="N520" s="1"/>
    </row>
    <row r="521" spans="1:14" x14ac:dyDescent="0.25">
      <c r="A521" s="2" t="s">
        <v>1348</v>
      </c>
      <c r="B521" s="24">
        <v>225.74</v>
      </c>
      <c r="C521" s="24">
        <v>227.4</v>
      </c>
      <c r="D521" s="24">
        <v>223.93</v>
      </c>
      <c r="E521" s="24">
        <v>225.87</v>
      </c>
      <c r="F521" s="24">
        <v>17752400</v>
      </c>
      <c r="G521" s="24">
        <v>3214774292</v>
      </c>
      <c r="H521" s="1">
        <v>520</v>
      </c>
      <c r="J521" s="10">
        <f t="shared" si="8"/>
        <v>5.7588376007794559E-4</v>
      </c>
      <c r="N521" s="1"/>
    </row>
    <row r="522" spans="1:14" x14ac:dyDescent="0.25">
      <c r="A522" s="2" t="s">
        <v>1347</v>
      </c>
      <c r="B522" s="24">
        <v>225.77</v>
      </c>
      <c r="C522" s="24">
        <v>226.58</v>
      </c>
      <c r="D522" s="24">
        <v>224.05</v>
      </c>
      <c r="E522" s="24">
        <v>224.32</v>
      </c>
      <c r="F522" s="24">
        <v>14728100</v>
      </c>
      <c r="G522" s="24">
        <v>3193504505</v>
      </c>
      <c r="H522" s="1">
        <v>521</v>
      </c>
      <c r="J522" s="10">
        <f t="shared" si="8"/>
        <v>-6.4224653408336673E-3</v>
      </c>
      <c r="N522" s="1"/>
    </row>
    <row r="523" spans="1:14" x14ac:dyDescent="0.25">
      <c r="A523" s="2" t="s">
        <v>1346</v>
      </c>
      <c r="B523" s="24">
        <v>224.15</v>
      </c>
      <c r="C523" s="24">
        <v>225.97</v>
      </c>
      <c r="D523" s="24">
        <v>223.18</v>
      </c>
      <c r="E523" s="24">
        <v>224.95</v>
      </c>
      <c r="F523" s="24">
        <v>18056500</v>
      </c>
      <c r="G523" s="24">
        <v>3203220875</v>
      </c>
      <c r="H523" s="1">
        <v>522</v>
      </c>
      <c r="J523" s="10">
        <f t="shared" si="8"/>
        <v>3.5690385902296807E-3</v>
      </c>
      <c r="N523" s="1"/>
    </row>
    <row r="524" spans="1:14" x14ac:dyDescent="0.25">
      <c r="A524" s="2" t="s">
        <v>1345</v>
      </c>
      <c r="B524" s="24">
        <v>225.01</v>
      </c>
      <c r="C524" s="24">
        <v>225.72</v>
      </c>
      <c r="D524" s="24">
        <v>224.38</v>
      </c>
      <c r="E524" s="24">
        <v>225.62</v>
      </c>
      <c r="F524" s="24">
        <v>11131500</v>
      </c>
      <c r="G524" s="24">
        <v>3213722676</v>
      </c>
      <c r="H524" s="1">
        <v>523</v>
      </c>
      <c r="J524" s="10">
        <f t="shared" si="8"/>
        <v>2.7109906226390544E-3</v>
      </c>
      <c r="N524" s="1"/>
    </row>
    <row r="525" spans="1:14" x14ac:dyDescent="0.25">
      <c r="A525" s="2" t="s">
        <v>1344</v>
      </c>
      <c r="B525" s="24">
        <v>225.6</v>
      </c>
      <c r="C525" s="24">
        <v>226.19</v>
      </c>
      <c r="D525" s="24">
        <v>222.65</v>
      </c>
      <c r="E525" s="24">
        <v>222.88</v>
      </c>
      <c r="F525" s="24">
        <v>13318400</v>
      </c>
      <c r="G525" s="24">
        <v>3175547196</v>
      </c>
      <c r="H525" s="1">
        <v>524</v>
      </c>
      <c r="J525" s="10">
        <f t="shared" si="8"/>
        <v>-1.2056737588652477E-2</v>
      </c>
      <c r="N525" s="1"/>
    </row>
    <row r="526" spans="1:14" x14ac:dyDescent="0.25">
      <c r="A526" s="2" t="s">
        <v>1343</v>
      </c>
      <c r="B526" s="24">
        <v>222.88</v>
      </c>
      <c r="C526" s="24">
        <v>229.46</v>
      </c>
      <c r="D526" s="24">
        <v>222.84</v>
      </c>
      <c r="E526" s="24">
        <v>228.49</v>
      </c>
      <c r="F526" s="24">
        <v>23378400</v>
      </c>
      <c r="G526" s="24">
        <v>3256350969</v>
      </c>
      <c r="H526" s="1">
        <v>525</v>
      </c>
      <c r="J526" s="10">
        <f t="shared" si="8"/>
        <v>2.5170495333811979E-2</v>
      </c>
      <c r="N526" s="1"/>
    </row>
    <row r="527" spans="1:14" x14ac:dyDescent="0.25">
      <c r="A527" s="2" t="s">
        <v>1342</v>
      </c>
      <c r="B527" s="24">
        <v>228.54</v>
      </c>
      <c r="C527" s="24">
        <v>230.95</v>
      </c>
      <c r="D527" s="24">
        <v>227.93</v>
      </c>
      <c r="E527" s="24">
        <v>229.05</v>
      </c>
      <c r="F527" s="24">
        <v>28353100</v>
      </c>
      <c r="G527" s="24">
        <v>3265176585</v>
      </c>
      <c r="H527" s="1">
        <v>526</v>
      </c>
      <c r="J527" s="10">
        <f t="shared" si="8"/>
        <v>2.231556839065456E-3</v>
      </c>
      <c r="N527" s="1"/>
    </row>
    <row r="528" spans="1:14" x14ac:dyDescent="0.25">
      <c r="A528" s="2" t="s">
        <v>1341</v>
      </c>
      <c r="B528" s="24">
        <v>228.99</v>
      </c>
      <c r="C528" s="24">
        <v>229.78</v>
      </c>
      <c r="D528" s="24">
        <v>228.01</v>
      </c>
      <c r="E528" s="24">
        <v>228.8</v>
      </c>
      <c r="F528" s="24">
        <v>15904800</v>
      </c>
      <c r="G528" s="24">
        <v>3262644979</v>
      </c>
      <c r="H528" s="1">
        <v>527</v>
      </c>
      <c r="J528" s="10">
        <f t="shared" si="8"/>
        <v>-8.2973055591946247E-4</v>
      </c>
      <c r="N528" s="1"/>
    </row>
    <row r="529" spans="1:14" x14ac:dyDescent="0.25">
      <c r="A529" s="2" t="s">
        <v>1340</v>
      </c>
      <c r="B529" s="24">
        <v>228.85</v>
      </c>
      <c r="C529" s="24">
        <v>230.29</v>
      </c>
      <c r="D529" s="24">
        <v>228.77</v>
      </c>
      <c r="E529" s="24">
        <v>229.71</v>
      </c>
      <c r="F529" s="24">
        <v>14416000</v>
      </c>
      <c r="G529" s="24">
        <v>3276293900</v>
      </c>
      <c r="H529" s="1">
        <v>528</v>
      </c>
      <c r="J529" s="10">
        <f t="shared" si="8"/>
        <v>3.7579200349574554E-3</v>
      </c>
      <c r="N529" s="1"/>
    </row>
    <row r="530" spans="1:14" x14ac:dyDescent="0.25">
      <c r="A530" s="2" t="s">
        <v>1339</v>
      </c>
      <c r="B530" s="24">
        <v>229.71</v>
      </c>
      <c r="C530" s="24">
        <v>231.06</v>
      </c>
      <c r="D530" s="24">
        <v>229.31</v>
      </c>
      <c r="E530" s="24">
        <v>229.98</v>
      </c>
      <c r="F530" s="24">
        <v>14017700</v>
      </c>
      <c r="G530" s="24">
        <v>3281061201</v>
      </c>
      <c r="H530" s="1">
        <v>529</v>
      </c>
      <c r="J530" s="10">
        <f t="shared" si="8"/>
        <v>1.1753950633406546E-3</v>
      </c>
      <c r="N530" s="1"/>
    </row>
    <row r="531" spans="1:14" x14ac:dyDescent="0.25">
      <c r="A531" s="2" t="s">
        <v>1338</v>
      </c>
      <c r="B531" s="24">
        <v>229.92</v>
      </c>
      <c r="C531" s="24">
        <v>232.65</v>
      </c>
      <c r="D531" s="24">
        <v>229.21</v>
      </c>
      <c r="E531" s="24">
        <v>232.4</v>
      </c>
      <c r="F531" s="24">
        <v>13305300</v>
      </c>
      <c r="G531" s="24">
        <v>3316504361</v>
      </c>
      <c r="H531" s="1">
        <v>530</v>
      </c>
      <c r="J531" s="10">
        <f t="shared" si="8"/>
        <v>1.0786360473208152E-2</v>
      </c>
      <c r="N531" s="1"/>
    </row>
    <row r="532" spans="1:14" x14ac:dyDescent="0.25">
      <c r="A532" s="2" t="s">
        <v>1337</v>
      </c>
      <c r="B532" s="24">
        <v>232.44</v>
      </c>
      <c r="C532" s="24">
        <v>234.86</v>
      </c>
      <c r="D532" s="24">
        <v>232</v>
      </c>
      <c r="E532" s="24">
        <v>233.54</v>
      </c>
      <c r="F532" s="24">
        <v>12165900</v>
      </c>
      <c r="G532" s="24">
        <v>3333657006</v>
      </c>
      <c r="H532" s="1">
        <v>531</v>
      </c>
      <c r="J532" s="10">
        <f t="shared" si="8"/>
        <v>4.732404061263097E-3</v>
      </c>
      <c r="N532" s="1"/>
    </row>
    <row r="533" spans="1:14" x14ac:dyDescent="0.25">
      <c r="A533" s="2" t="s">
        <v>1336</v>
      </c>
      <c r="B533" s="24">
        <v>233.42</v>
      </c>
      <c r="C533" s="24">
        <v>237.84</v>
      </c>
      <c r="D533" s="24">
        <v>233.42</v>
      </c>
      <c r="E533" s="24">
        <v>236.82</v>
      </c>
      <c r="F533" s="24">
        <v>19912100</v>
      </c>
      <c r="G533" s="24">
        <v>3381329191</v>
      </c>
      <c r="H533" s="1">
        <v>532</v>
      </c>
      <c r="J533" s="10">
        <f t="shared" si="8"/>
        <v>1.4566018336046637E-2</v>
      </c>
      <c r="N533" s="1"/>
    </row>
    <row r="534" spans="1:14" x14ac:dyDescent="0.25">
      <c r="A534" s="2" t="s">
        <v>1335</v>
      </c>
      <c r="B534" s="24">
        <v>236.76</v>
      </c>
      <c r="C534" s="24">
        <v>251.74</v>
      </c>
      <c r="D534" s="24">
        <v>236.12</v>
      </c>
      <c r="E534" s="24">
        <v>250.9</v>
      </c>
      <c r="F534" s="24">
        <v>41612000</v>
      </c>
      <c r="G534" s="24">
        <v>3582987588</v>
      </c>
      <c r="H534" s="1">
        <v>533</v>
      </c>
      <c r="J534" s="10">
        <f t="shared" si="8"/>
        <v>5.9722926169961207E-2</v>
      </c>
      <c r="N534" s="1"/>
    </row>
    <row r="535" spans="1:14" x14ac:dyDescent="0.25">
      <c r="A535" s="2" t="s">
        <v>1334</v>
      </c>
      <c r="B535" s="24">
        <v>250.82</v>
      </c>
      <c r="C535" s="24">
        <v>256.85000000000002</v>
      </c>
      <c r="D535" s="24">
        <v>246.48</v>
      </c>
      <c r="E535" s="24">
        <v>249.28</v>
      </c>
      <c r="F535" s="24">
        <v>43858400</v>
      </c>
      <c r="G535" s="24">
        <v>3560953387</v>
      </c>
      <c r="H535" s="1">
        <v>534</v>
      </c>
      <c r="J535" s="10">
        <f t="shared" si="8"/>
        <v>-6.1398612550832947E-3</v>
      </c>
      <c r="N535" s="1"/>
    </row>
    <row r="536" spans="1:14" x14ac:dyDescent="0.25">
      <c r="A536" s="2" t="s">
        <v>1333</v>
      </c>
      <c r="B536" s="24">
        <v>249.43</v>
      </c>
      <c r="C536" s="24">
        <v>252.11</v>
      </c>
      <c r="D536" s="24">
        <v>244.13</v>
      </c>
      <c r="E536" s="24">
        <v>249.01</v>
      </c>
      <c r="F536" s="24">
        <v>30980200</v>
      </c>
      <c r="G536" s="24">
        <v>3557986321</v>
      </c>
      <c r="H536" s="1">
        <v>535</v>
      </c>
      <c r="J536" s="10">
        <f t="shared" si="8"/>
        <v>-1.6838391532695181E-3</v>
      </c>
      <c r="N536" s="1"/>
    </row>
    <row r="537" spans="1:14" x14ac:dyDescent="0.25">
      <c r="A537" s="2" t="s">
        <v>1332</v>
      </c>
      <c r="B537" s="24">
        <v>249.04</v>
      </c>
      <c r="C537" s="24">
        <v>250.98</v>
      </c>
      <c r="D537" s="24">
        <v>243.79</v>
      </c>
      <c r="E537" s="24">
        <v>244.61</v>
      </c>
      <c r="F537" s="24">
        <v>23965300</v>
      </c>
      <c r="G537" s="24">
        <v>3495994564</v>
      </c>
      <c r="H537" s="1">
        <v>536</v>
      </c>
      <c r="J537" s="10">
        <f t="shared" si="8"/>
        <v>-1.7788307099261078E-2</v>
      </c>
      <c r="N537" s="1"/>
    </row>
    <row r="538" spans="1:14" x14ac:dyDescent="0.25">
      <c r="A538" s="2" t="s">
        <v>1331</v>
      </c>
      <c r="B538" s="24">
        <v>244.53</v>
      </c>
      <c r="C538" s="24">
        <v>245.83</v>
      </c>
      <c r="D538" s="24">
        <v>240.63</v>
      </c>
      <c r="E538" s="24">
        <v>245.21</v>
      </c>
      <c r="F538" s="24">
        <v>20608100</v>
      </c>
      <c r="G538" s="24">
        <v>3505477188</v>
      </c>
      <c r="H538" s="1">
        <v>537</v>
      </c>
      <c r="J538" s="10">
        <f t="shared" si="8"/>
        <v>2.7808448861080721E-3</v>
      </c>
      <c r="N538" s="1"/>
    </row>
    <row r="539" spans="1:14" x14ac:dyDescent="0.25">
      <c r="A539" s="2" t="s">
        <v>1330</v>
      </c>
      <c r="B539" s="24">
        <v>245.1</v>
      </c>
      <c r="C539" s="24">
        <v>245.22</v>
      </c>
      <c r="D539" s="24">
        <v>241.88</v>
      </c>
      <c r="E539" s="24">
        <v>243.94</v>
      </c>
      <c r="F539" s="24">
        <v>10600900</v>
      </c>
      <c r="G539" s="24">
        <v>3488106467</v>
      </c>
      <c r="H539" s="1">
        <v>538</v>
      </c>
      <c r="J539" s="10">
        <f t="shared" si="8"/>
        <v>-4.7327621379028833E-3</v>
      </c>
      <c r="N539" s="1"/>
    </row>
    <row r="540" spans="1:14" x14ac:dyDescent="0.25">
      <c r="A540" s="2" t="s">
        <v>1329</v>
      </c>
      <c r="B540" s="24">
        <v>243.97</v>
      </c>
      <c r="C540" s="24">
        <v>247.92</v>
      </c>
      <c r="D540" s="24">
        <v>243.78</v>
      </c>
      <c r="E540" s="24">
        <v>246.99</v>
      </c>
      <c r="F540" s="24">
        <v>17692500</v>
      </c>
      <c r="G540" s="24">
        <v>3532599174</v>
      </c>
      <c r="H540" s="1">
        <v>539</v>
      </c>
      <c r="J540" s="10">
        <f t="shared" si="8"/>
        <v>1.2378571135795427E-2</v>
      </c>
      <c r="N540" s="1"/>
    </row>
    <row r="541" spans="1:14" x14ac:dyDescent="0.25">
      <c r="A541" s="2" t="s">
        <v>1328</v>
      </c>
      <c r="B541" s="24">
        <v>246.93</v>
      </c>
      <c r="C541" s="24">
        <v>247.3</v>
      </c>
      <c r="D541" s="24">
        <v>243.13</v>
      </c>
      <c r="E541" s="24">
        <v>244.3</v>
      </c>
      <c r="F541" s="24">
        <v>15108700</v>
      </c>
      <c r="G541" s="24">
        <v>3494929113</v>
      </c>
      <c r="H541" s="1">
        <v>540</v>
      </c>
      <c r="J541" s="10">
        <f t="shared" si="8"/>
        <v>-1.0650791722350445E-2</v>
      </c>
      <c r="N541" s="1"/>
    </row>
    <row r="542" spans="1:14" x14ac:dyDescent="0.25">
      <c r="A542" s="2" t="s">
        <v>1327</v>
      </c>
      <c r="B542" s="24">
        <v>244.28</v>
      </c>
      <c r="C542" s="24">
        <v>244.34</v>
      </c>
      <c r="D542" s="24">
        <v>240.51</v>
      </c>
      <c r="E542" s="24">
        <v>240.51</v>
      </c>
      <c r="F542" s="24">
        <v>17344900</v>
      </c>
      <c r="G542" s="24">
        <v>3441763637</v>
      </c>
      <c r="H542" s="1">
        <v>541</v>
      </c>
      <c r="J542" s="10">
        <f t="shared" si="8"/>
        <v>-1.543310954642218E-2</v>
      </c>
      <c r="N542" s="1"/>
    </row>
    <row r="543" spans="1:14" x14ac:dyDescent="0.25">
      <c r="A543" s="2" t="s">
        <v>1326</v>
      </c>
      <c r="B543" s="24">
        <v>240.37</v>
      </c>
      <c r="C543" s="24">
        <v>243.33</v>
      </c>
      <c r="D543" s="24">
        <v>240.37</v>
      </c>
      <c r="E543" s="24">
        <v>242.8</v>
      </c>
      <c r="F543" s="24">
        <v>16133100</v>
      </c>
      <c r="G543" s="24">
        <v>3475370256</v>
      </c>
      <c r="H543" s="1">
        <v>542</v>
      </c>
      <c r="J543" s="10">
        <f t="shared" si="8"/>
        <v>1.0109414652410895E-2</v>
      </c>
      <c r="N543" s="1"/>
    </row>
    <row r="544" spans="1:14" x14ac:dyDescent="0.25">
      <c r="A544" s="2" t="s">
        <v>1325</v>
      </c>
      <c r="B544" s="24">
        <v>242.6</v>
      </c>
      <c r="C544" s="24">
        <v>243.75</v>
      </c>
      <c r="D544" s="24">
        <v>241.55</v>
      </c>
      <c r="E544" s="24">
        <v>243.59</v>
      </c>
      <c r="F544" s="24">
        <v>13983500</v>
      </c>
      <c r="G544" s="24">
        <v>3487699724</v>
      </c>
      <c r="H544" s="1">
        <v>543</v>
      </c>
      <c r="J544" s="10">
        <f t="shared" si="8"/>
        <v>4.0807914262160306E-3</v>
      </c>
      <c r="N544" s="1"/>
    </row>
    <row r="545" spans="1:14" x14ac:dyDescent="0.25">
      <c r="A545" s="2" t="s">
        <v>1324</v>
      </c>
      <c r="B545" s="24">
        <v>243.55</v>
      </c>
      <c r="C545" s="24">
        <v>251.34</v>
      </c>
      <c r="D545" s="24">
        <v>243.12</v>
      </c>
      <c r="E545" s="24">
        <v>250.99</v>
      </c>
      <c r="F545" s="24">
        <v>20488600</v>
      </c>
      <c r="G545" s="24">
        <v>3594402691</v>
      </c>
      <c r="H545" s="1">
        <v>544</v>
      </c>
      <c r="J545" s="10">
        <f t="shared" si="8"/>
        <v>3.0548142065284323E-2</v>
      </c>
      <c r="N545" s="1"/>
    </row>
    <row r="546" spans="1:14" x14ac:dyDescent="0.25">
      <c r="A546" s="2" t="s">
        <v>1323</v>
      </c>
      <c r="B546" s="24">
        <v>250.96</v>
      </c>
      <c r="C546" s="24">
        <v>251.17</v>
      </c>
      <c r="D546" s="24">
        <v>247.43</v>
      </c>
      <c r="E546" s="24">
        <v>249.01</v>
      </c>
      <c r="F546" s="24">
        <v>15137600</v>
      </c>
      <c r="G546" s="24">
        <v>3566939394</v>
      </c>
      <c r="H546" s="1">
        <v>545</v>
      </c>
      <c r="J546" s="10">
        <f t="shared" si="8"/>
        <v>-7.7701625757093445E-3</v>
      </c>
      <c r="N546" s="1"/>
    </row>
    <row r="547" spans="1:14" x14ac:dyDescent="0.25">
      <c r="A547" s="2" t="s">
        <v>1322</v>
      </c>
      <c r="B547" s="24">
        <v>248.72</v>
      </c>
      <c r="C547" s="24">
        <v>257.17</v>
      </c>
      <c r="D547" s="24">
        <v>248.58</v>
      </c>
      <c r="E547" s="24">
        <v>257.06</v>
      </c>
      <c r="F547" s="24">
        <v>34742900</v>
      </c>
      <c r="G547" s="24">
        <v>3683193712</v>
      </c>
      <c r="H547" s="1">
        <v>546</v>
      </c>
      <c r="J547" s="10">
        <f t="shared" si="8"/>
        <v>3.3531682212930215E-2</v>
      </c>
      <c r="N547" s="1"/>
    </row>
    <row r="548" spans="1:14" x14ac:dyDescent="0.25">
      <c r="A548" s="2" t="s">
        <v>1321</v>
      </c>
      <c r="B548" s="24">
        <v>257.04000000000002</v>
      </c>
      <c r="C548" s="24">
        <v>267.87</v>
      </c>
      <c r="D548" s="24">
        <v>255.95</v>
      </c>
      <c r="E548" s="24">
        <v>263.07</v>
      </c>
      <c r="F548" s="24">
        <v>44533800</v>
      </c>
      <c r="G548" s="24">
        <v>3770229522</v>
      </c>
      <c r="H548" s="1">
        <v>547</v>
      </c>
      <c r="J548" s="10">
        <f t="shared" si="8"/>
        <v>2.3459383753501293E-2</v>
      </c>
      <c r="N548" s="1"/>
    </row>
    <row r="549" spans="1:14" x14ac:dyDescent="0.25">
      <c r="A549" s="2" t="s">
        <v>1320</v>
      </c>
      <c r="B549" s="24">
        <v>263.35000000000002</v>
      </c>
      <c r="C549" s="24">
        <v>265.17</v>
      </c>
      <c r="D549" s="24">
        <v>255.77</v>
      </c>
      <c r="E549" s="24">
        <v>258.62</v>
      </c>
      <c r="F549" s="24">
        <v>27029800</v>
      </c>
      <c r="G549" s="24">
        <v>3707306173</v>
      </c>
      <c r="H549" s="1">
        <v>548</v>
      </c>
      <c r="J549" s="10">
        <f t="shared" si="8"/>
        <v>-1.7960888551357575E-2</v>
      </c>
      <c r="N549" s="1"/>
    </row>
    <row r="550" spans="1:14" x14ac:dyDescent="0.25">
      <c r="A550" s="2" t="s">
        <v>1319</v>
      </c>
      <c r="B550" s="24">
        <v>258.55</v>
      </c>
      <c r="C550" s="24">
        <v>261.63</v>
      </c>
      <c r="D550" s="24">
        <v>254.12</v>
      </c>
      <c r="E550" s="24">
        <v>255.41</v>
      </c>
      <c r="F550" s="24">
        <v>21551900</v>
      </c>
      <c r="G550" s="24">
        <v>3662295200</v>
      </c>
      <c r="H550" s="1">
        <v>549</v>
      </c>
      <c r="J550" s="10">
        <f t="shared" si="8"/>
        <v>-1.2144652871785011E-2</v>
      </c>
      <c r="N550" s="1"/>
    </row>
    <row r="551" spans="1:14" x14ac:dyDescent="0.25">
      <c r="A551" s="2" t="s">
        <v>1318</v>
      </c>
      <c r="B551" s="24">
        <v>255.46</v>
      </c>
      <c r="C551" s="24">
        <v>257.08</v>
      </c>
      <c r="D551" s="24">
        <v>253.51</v>
      </c>
      <c r="E551" s="24">
        <v>256.33999999999997</v>
      </c>
      <c r="F551" s="24">
        <v>19033800</v>
      </c>
      <c r="G551" s="24">
        <v>3676575981</v>
      </c>
      <c r="H551" s="1">
        <v>550</v>
      </c>
      <c r="J551" s="10">
        <f t="shared" si="8"/>
        <v>3.444766303922207E-3</v>
      </c>
      <c r="N551" s="1"/>
    </row>
    <row r="552" spans="1:14" x14ac:dyDescent="0.25">
      <c r="A552" s="2" t="s">
        <v>1317</v>
      </c>
      <c r="B552" s="24">
        <v>256.49</v>
      </c>
      <c r="C552" s="24">
        <v>261.45999999999998</v>
      </c>
      <c r="D552" s="24">
        <v>254.2</v>
      </c>
      <c r="E552" s="24">
        <v>260.89</v>
      </c>
      <c r="F552" s="24">
        <v>15620400</v>
      </c>
      <c r="G552" s="24">
        <v>3742827088</v>
      </c>
      <c r="H552" s="1">
        <v>551</v>
      </c>
      <c r="J552" s="10">
        <f t="shared" si="8"/>
        <v>1.7154664899216254E-2</v>
      </c>
      <c r="N552" s="1"/>
    </row>
    <row r="553" spans="1:14" x14ac:dyDescent="0.25">
      <c r="A553" s="2" t="s">
        <v>1316</v>
      </c>
      <c r="B553" s="24">
        <v>260.8</v>
      </c>
      <c r="C553" s="24">
        <v>274.51</v>
      </c>
      <c r="D553" s="24">
        <v>258.7</v>
      </c>
      <c r="E553" s="24">
        <v>271.91000000000003</v>
      </c>
      <c r="F553" s="24">
        <v>44156100</v>
      </c>
      <c r="G553" s="24">
        <v>3901985539</v>
      </c>
      <c r="H553" s="1">
        <v>552</v>
      </c>
      <c r="J553" s="10">
        <f t="shared" si="8"/>
        <v>4.2599693251533795E-2</v>
      </c>
      <c r="N553" s="1"/>
    </row>
    <row r="554" spans="1:14" x14ac:dyDescent="0.25">
      <c r="A554" s="2" t="s">
        <v>1315</v>
      </c>
      <c r="B554" s="24">
        <v>271.11</v>
      </c>
      <c r="C554" s="24">
        <v>277.42</v>
      </c>
      <c r="D554" s="24">
        <v>267.60000000000002</v>
      </c>
      <c r="E554" s="24">
        <v>269.02999999999997</v>
      </c>
      <c r="F554" s="24">
        <v>49154800</v>
      </c>
      <c r="G554" s="24">
        <v>3861831490</v>
      </c>
      <c r="H554" s="1">
        <v>553</v>
      </c>
      <c r="J554" s="10">
        <f t="shared" si="8"/>
        <v>-7.6721625908304407E-3</v>
      </c>
      <c r="N554" s="1"/>
    </row>
    <row r="555" spans="1:14" x14ac:dyDescent="0.25">
      <c r="A555" s="2" t="s">
        <v>1314</v>
      </c>
      <c r="B555" s="24">
        <v>269.95999999999998</v>
      </c>
      <c r="C555" s="24">
        <v>271.33999999999997</v>
      </c>
      <c r="D555" s="24">
        <v>264.83</v>
      </c>
      <c r="E555" s="24">
        <v>266.20999999999998</v>
      </c>
      <c r="F555" s="24">
        <v>28857600</v>
      </c>
      <c r="G555" s="24">
        <v>3822200106</v>
      </c>
      <c r="H555" s="1">
        <v>554</v>
      </c>
      <c r="J555" s="10">
        <f t="shared" si="8"/>
        <v>-1.3890946806934361E-2</v>
      </c>
      <c r="N555" s="1"/>
    </row>
    <row r="556" spans="1:14" x14ac:dyDescent="0.25">
      <c r="A556" s="2" t="s">
        <v>1313</v>
      </c>
      <c r="B556" s="24">
        <v>265.98</v>
      </c>
      <c r="C556" s="24">
        <v>272.97000000000003</v>
      </c>
      <c r="D556" s="24">
        <v>264.39</v>
      </c>
      <c r="E556" s="24">
        <v>270.79000000000002</v>
      </c>
      <c r="F556" s="24">
        <v>36980200</v>
      </c>
      <c r="G556" s="24">
        <v>3889020940</v>
      </c>
      <c r="H556" s="1">
        <v>555</v>
      </c>
      <c r="J556" s="10">
        <f t="shared" si="8"/>
        <v>1.8084066471163254E-2</v>
      </c>
      <c r="N556" s="1"/>
    </row>
    <row r="557" spans="1:14" x14ac:dyDescent="0.25">
      <c r="A557" s="2" t="s">
        <v>1312</v>
      </c>
      <c r="B557" s="24">
        <v>270.83</v>
      </c>
      <c r="C557" s="24">
        <v>272.33</v>
      </c>
      <c r="D557" s="24">
        <v>267.08999999999997</v>
      </c>
      <c r="E557" s="24">
        <v>269.23</v>
      </c>
      <c r="F557" s="24">
        <v>40301200</v>
      </c>
      <c r="G557" s="24">
        <v>3867547719</v>
      </c>
      <c r="H557" s="1">
        <v>556</v>
      </c>
      <c r="J557" s="10">
        <f t="shared" si="8"/>
        <v>-5.9077650186462579E-3</v>
      </c>
      <c r="N557" s="1"/>
    </row>
    <row r="558" spans="1:14" x14ac:dyDescent="0.25">
      <c r="A558" s="2" t="s">
        <v>1311</v>
      </c>
      <c r="B558" s="24">
        <v>269.16000000000003</v>
      </c>
      <c r="C558" s="24">
        <v>294.58999999999997</v>
      </c>
      <c r="D558" s="24">
        <v>268.8</v>
      </c>
      <c r="E558" s="24">
        <v>284.89</v>
      </c>
      <c r="F558" s="24">
        <v>100390000</v>
      </c>
      <c r="G558" s="24">
        <v>4093705987</v>
      </c>
      <c r="H558" s="1">
        <v>557</v>
      </c>
      <c r="J558" s="10">
        <f t="shared" si="8"/>
        <v>5.8441075939961215E-2</v>
      </c>
      <c r="N558" s="1"/>
    </row>
    <row r="559" spans="1:14" x14ac:dyDescent="0.25">
      <c r="A559" s="2" t="s">
        <v>1310</v>
      </c>
      <c r="B559" s="24">
        <v>284.88</v>
      </c>
      <c r="C559" s="24">
        <v>298.51</v>
      </c>
      <c r="D559" s="24">
        <v>283.52999999999997</v>
      </c>
      <c r="E559" s="24">
        <v>293.11</v>
      </c>
      <c r="F559" s="24">
        <v>41109900</v>
      </c>
      <c r="G559" s="24">
        <v>4212919911</v>
      </c>
      <c r="H559" s="1">
        <v>558</v>
      </c>
      <c r="J559" s="10">
        <f t="shared" si="8"/>
        <v>2.8889356922212926E-2</v>
      </c>
      <c r="N559" s="1"/>
    </row>
    <row r="560" spans="1:14" x14ac:dyDescent="0.25">
      <c r="A560" s="2" t="s">
        <v>1309</v>
      </c>
      <c r="B560" s="24">
        <v>293.14</v>
      </c>
      <c r="C560" s="24">
        <v>314.39</v>
      </c>
      <c r="D560" s="24">
        <v>292.51</v>
      </c>
      <c r="E560" s="24">
        <v>310.87</v>
      </c>
      <c r="F560" s="24">
        <v>56405000</v>
      </c>
      <c r="G560" s="24">
        <v>4469117252</v>
      </c>
      <c r="H560" s="1">
        <v>559</v>
      </c>
      <c r="J560" s="10">
        <f t="shared" si="8"/>
        <v>6.0483045643719792E-2</v>
      </c>
      <c r="N560" s="1"/>
    </row>
    <row r="561" spans="1:14" x14ac:dyDescent="0.25">
      <c r="A561" s="2" t="s">
        <v>1308</v>
      </c>
      <c r="B561" s="24">
        <v>310.83</v>
      </c>
      <c r="C561" s="24">
        <v>310.95</v>
      </c>
      <c r="D561" s="24">
        <v>281.01</v>
      </c>
      <c r="E561" s="24">
        <v>292.05</v>
      </c>
      <c r="F561" s="24">
        <v>62053900</v>
      </c>
      <c r="G561" s="24">
        <v>4199736520</v>
      </c>
      <c r="H561" s="1">
        <v>560</v>
      </c>
      <c r="J561" s="10">
        <f t="shared" si="8"/>
        <v>-6.041887848663248E-2</v>
      </c>
      <c r="N561" s="1"/>
    </row>
    <row r="562" spans="1:14" x14ac:dyDescent="0.25">
      <c r="A562" s="2" t="s">
        <v>1307</v>
      </c>
      <c r="B562" s="24">
        <v>292.02999999999997</v>
      </c>
      <c r="C562" s="24">
        <v>296.14999999999998</v>
      </c>
      <c r="D562" s="24">
        <v>286.64</v>
      </c>
      <c r="E562" s="24">
        <v>287.45999999999998</v>
      </c>
      <c r="F562" s="24">
        <v>28727200</v>
      </c>
      <c r="G562" s="24">
        <v>4134767190</v>
      </c>
      <c r="H562" s="1">
        <v>561</v>
      </c>
      <c r="J562" s="10">
        <f t="shared" si="8"/>
        <v>-1.5649077149607896E-2</v>
      </c>
      <c r="N562" s="1"/>
    </row>
    <row r="563" spans="1:14" x14ac:dyDescent="0.25">
      <c r="A563" s="2" t="s">
        <v>1306</v>
      </c>
      <c r="B563" s="24">
        <v>288.05</v>
      </c>
      <c r="C563" s="24">
        <v>293.25</v>
      </c>
      <c r="D563" s="24">
        <v>285.37</v>
      </c>
      <c r="E563" s="24">
        <v>285.83</v>
      </c>
      <c r="F563" s="24">
        <v>27486600</v>
      </c>
      <c r="G563" s="24">
        <v>4112343300</v>
      </c>
      <c r="H563" s="1">
        <v>562</v>
      </c>
      <c r="J563" s="10">
        <f t="shared" si="8"/>
        <v>-7.7069953133137555E-3</v>
      </c>
      <c r="N563" s="1"/>
    </row>
    <row r="564" spans="1:14" x14ac:dyDescent="0.25">
      <c r="A564" s="2" t="s">
        <v>1305</v>
      </c>
      <c r="B564" s="24">
        <v>286.04000000000002</v>
      </c>
      <c r="C564" s="24">
        <v>291.18</v>
      </c>
      <c r="D564" s="24">
        <v>275.24</v>
      </c>
      <c r="E564" s="24">
        <v>278.08999999999997</v>
      </c>
      <c r="F564" s="24">
        <v>49482600</v>
      </c>
      <c r="G564" s="24">
        <v>4001916229</v>
      </c>
      <c r="H564" s="1">
        <v>563</v>
      </c>
      <c r="J564" s="10">
        <f t="shared" si="8"/>
        <v>-2.7793315620193135E-2</v>
      </c>
      <c r="N564" s="1"/>
    </row>
    <row r="565" spans="1:14" x14ac:dyDescent="0.25">
      <c r="A565" s="2" t="s">
        <v>1304</v>
      </c>
      <c r="B565" s="24">
        <v>278.08999999999997</v>
      </c>
      <c r="C565" s="24">
        <v>280.27999999999997</v>
      </c>
      <c r="D565" s="24">
        <v>272.04000000000002</v>
      </c>
      <c r="E565" s="24">
        <v>279.47000000000003</v>
      </c>
      <c r="F565" s="24">
        <v>27591400</v>
      </c>
      <c r="G565" s="24">
        <v>4022845730</v>
      </c>
      <c r="H565" s="1">
        <v>564</v>
      </c>
      <c r="J565" s="10">
        <f t="shared" si="8"/>
        <v>4.9624222374053447E-3</v>
      </c>
      <c r="N565" s="1"/>
    </row>
    <row r="566" spans="1:14" x14ac:dyDescent="0.25">
      <c r="A566" s="2" t="s">
        <v>1303</v>
      </c>
      <c r="B566" s="24">
        <v>279.33</v>
      </c>
      <c r="C566" s="24">
        <v>282.52999999999997</v>
      </c>
      <c r="D566" s="24">
        <v>274.08</v>
      </c>
      <c r="E566" s="24">
        <v>274.89999999999998</v>
      </c>
      <c r="F566" s="24">
        <v>25187100</v>
      </c>
      <c r="G566" s="24">
        <v>3958065833</v>
      </c>
      <c r="H566" s="1">
        <v>565</v>
      </c>
      <c r="J566" s="10">
        <f t="shared" si="8"/>
        <v>-1.5859377796871108E-2</v>
      </c>
      <c r="N566" s="1"/>
    </row>
    <row r="567" spans="1:14" x14ac:dyDescent="0.25">
      <c r="A567" s="2" t="s">
        <v>1302</v>
      </c>
      <c r="B567" s="24">
        <v>274.77</v>
      </c>
      <c r="C567" s="24">
        <v>275.67</v>
      </c>
      <c r="D567" s="24">
        <v>272.51</v>
      </c>
      <c r="E567" s="24">
        <v>273.61</v>
      </c>
      <c r="F567" s="24">
        <v>15332500</v>
      </c>
      <c r="G567" s="24">
        <v>3940581988</v>
      </c>
      <c r="H567" s="1">
        <v>566</v>
      </c>
      <c r="J567" s="10">
        <f t="shared" si="8"/>
        <v>-4.2217127051714827E-3</v>
      </c>
      <c r="N567" s="1"/>
    </row>
    <row r="568" spans="1:14" x14ac:dyDescent="0.25">
      <c r="A568" s="2" t="s">
        <v>1301</v>
      </c>
      <c r="B568" s="24">
        <v>273.5</v>
      </c>
      <c r="C568" s="24">
        <v>278.98</v>
      </c>
      <c r="D568" s="24">
        <v>272.95999999999998</v>
      </c>
      <c r="E568" s="24">
        <v>278.98</v>
      </c>
      <c r="F568" s="24">
        <v>22711400</v>
      </c>
      <c r="G568" s="24">
        <v>4018965413</v>
      </c>
      <c r="H568" s="1">
        <v>567</v>
      </c>
      <c r="J568" s="10">
        <f t="shared" si="8"/>
        <v>2.0036563071298055E-2</v>
      </c>
      <c r="N568" s="1"/>
    </row>
    <row r="569" spans="1:14" x14ac:dyDescent="0.25">
      <c r="A569" s="2" t="s">
        <v>1300</v>
      </c>
      <c r="B569" s="24">
        <v>278.88</v>
      </c>
      <c r="C569" s="24">
        <v>280.55</v>
      </c>
      <c r="D569" s="24">
        <v>275.42</v>
      </c>
      <c r="E569" s="24">
        <v>275.83</v>
      </c>
      <c r="F569" s="24">
        <v>22930700</v>
      </c>
      <c r="G569" s="24">
        <v>3974491489</v>
      </c>
      <c r="H569" s="1">
        <v>568</v>
      </c>
      <c r="J569" s="10">
        <f t="shared" si="8"/>
        <v>-1.0936603557085525E-2</v>
      </c>
      <c r="N569" s="1"/>
    </row>
    <row r="570" spans="1:14" x14ac:dyDescent="0.25">
      <c r="A570" s="2" t="s">
        <v>1299</v>
      </c>
      <c r="B570" s="24">
        <v>275.66000000000003</v>
      </c>
      <c r="C570" s="24">
        <v>277.67</v>
      </c>
      <c r="D570" s="24">
        <v>274.38</v>
      </c>
      <c r="E570" s="24">
        <v>277.22000000000003</v>
      </c>
      <c r="F570" s="24">
        <v>19389800</v>
      </c>
      <c r="G570" s="24">
        <v>3995572964</v>
      </c>
      <c r="H570" s="1">
        <v>569</v>
      </c>
      <c r="J570" s="10">
        <f t="shared" si="8"/>
        <v>5.659145323949801E-3</v>
      </c>
      <c r="N570" s="1"/>
    </row>
    <row r="571" spans="1:14" x14ac:dyDescent="0.25">
      <c r="A571" s="2" t="s">
        <v>1298</v>
      </c>
      <c r="B571" s="24">
        <v>277.33999999999997</v>
      </c>
      <c r="C571" s="24">
        <v>278.11</v>
      </c>
      <c r="D571" s="24">
        <v>275.72000000000003</v>
      </c>
      <c r="E571" s="24">
        <v>276.05</v>
      </c>
      <c r="F571" s="24">
        <v>18531300</v>
      </c>
      <c r="G571" s="24">
        <v>3979625902</v>
      </c>
      <c r="H571" s="1">
        <v>570</v>
      </c>
      <c r="J571" s="10">
        <f t="shared" si="8"/>
        <v>-4.6513304968629253E-3</v>
      </c>
      <c r="N571" s="1"/>
    </row>
    <row r="572" spans="1:14" x14ac:dyDescent="0.25">
      <c r="A572" s="2" t="s">
        <v>1297</v>
      </c>
      <c r="B572" s="24">
        <v>276.01</v>
      </c>
      <c r="C572" s="24">
        <v>289.25</v>
      </c>
      <c r="D572" s="24">
        <v>275.25</v>
      </c>
      <c r="E572" s="24">
        <v>288.27999999999997</v>
      </c>
      <c r="F572" s="24">
        <v>37199400</v>
      </c>
      <c r="G572" s="24">
        <v>4157148934</v>
      </c>
      <c r="H572" s="1">
        <v>571</v>
      </c>
      <c r="J572" s="10">
        <f t="shared" si="8"/>
        <v>4.4454911053947256E-2</v>
      </c>
      <c r="N572" s="1"/>
    </row>
    <row r="573" spans="1:14" x14ac:dyDescent="0.25">
      <c r="A573" s="2" t="s">
        <v>1296</v>
      </c>
      <c r="B573" s="24">
        <v>288.16000000000003</v>
      </c>
      <c r="C573" s="24">
        <v>290.73</v>
      </c>
      <c r="D573" s="24">
        <v>286</v>
      </c>
      <c r="E573" s="24">
        <v>288.7</v>
      </c>
      <c r="F573" s="24">
        <v>20662200</v>
      </c>
      <c r="G573" s="24">
        <v>4164295442</v>
      </c>
      <c r="H573" s="1">
        <v>572</v>
      </c>
      <c r="J573" s="10">
        <f t="shared" si="8"/>
        <v>1.8739589117155871E-3</v>
      </c>
      <c r="N573" s="1"/>
    </row>
    <row r="574" spans="1:14" x14ac:dyDescent="0.25">
      <c r="A574" s="2" t="s">
        <v>1295</v>
      </c>
      <c r="B574" s="24">
        <v>288.64</v>
      </c>
      <c r="C574" s="24">
        <v>293.05</v>
      </c>
      <c r="D574" s="24">
        <v>287.70999999999998</v>
      </c>
      <c r="E574" s="24">
        <v>292.69</v>
      </c>
      <c r="F574" s="24">
        <v>16032300</v>
      </c>
      <c r="G574" s="24">
        <v>4222888242</v>
      </c>
      <c r="H574" s="1">
        <v>573</v>
      </c>
      <c r="J574" s="10">
        <f t="shared" si="8"/>
        <v>1.4031319290465673E-2</v>
      </c>
      <c r="N574" s="1"/>
    </row>
    <row r="575" spans="1:14" x14ac:dyDescent="0.25">
      <c r="A575" s="2" t="s">
        <v>1294</v>
      </c>
      <c r="B575" s="24">
        <v>292.64</v>
      </c>
      <c r="C575" s="24">
        <v>297.77</v>
      </c>
      <c r="D575" s="24">
        <v>287.45</v>
      </c>
      <c r="E575" s="24">
        <v>293.62</v>
      </c>
      <c r="F575" s="24">
        <v>30592000</v>
      </c>
      <c r="G575" s="24">
        <v>4237522843</v>
      </c>
      <c r="H575" s="1">
        <v>574</v>
      </c>
      <c r="J575" s="10">
        <f t="shared" si="8"/>
        <v>3.3488244942592202E-3</v>
      </c>
      <c r="N575" s="1"/>
    </row>
    <row r="576" spans="1:14" x14ac:dyDescent="0.25">
      <c r="A576" s="2" t="s">
        <v>1293</v>
      </c>
      <c r="B576" s="24">
        <v>293.63</v>
      </c>
      <c r="C576" s="24">
        <v>296.64999999999998</v>
      </c>
      <c r="D576" s="24">
        <v>293.42</v>
      </c>
      <c r="E576" s="24">
        <v>294.43</v>
      </c>
      <c r="F576" s="24">
        <v>25453600</v>
      </c>
      <c r="G576" s="24">
        <v>4250112630</v>
      </c>
      <c r="H576" s="1">
        <v>575</v>
      </c>
      <c r="J576" s="10">
        <f t="shared" si="8"/>
        <v>2.7245172495998751E-3</v>
      </c>
      <c r="N576" s="1"/>
    </row>
    <row r="577" spans="1:14" x14ac:dyDescent="0.25">
      <c r="A577" s="2" t="s">
        <v>1292</v>
      </c>
      <c r="B577" s="24">
        <v>294.48</v>
      </c>
      <c r="C577" s="24">
        <v>294.54000000000002</v>
      </c>
      <c r="D577" s="24">
        <v>288.77999999999997</v>
      </c>
      <c r="E577" s="24">
        <v>289.58999999999997</v>
      </c>
      <c r="F577" s="24">
        <v>24672600</v>
      </c>
      <c r="G577" s="24">
        <v>4181390010</v>
      </c>
      <c r="H577" s="1">
        <v>576</v>
      </c>
      <c r="J577" s="10">
        <f t="shared" si="8"/>
        <v>-1.6605541972290284E-2</v>
      </c>
      <c r="N577" s="1"/>
    </row>
    <row r="578" spans="1:14" x14ac:dyDescent="0.25">
      <c r="A578" s="2" t="s">
        <v>1291</v>
      </c>
      <c r="B578" s="24">
        <v>289.10000000000002</v>
      </c>
      <c r="C578" s="24">
        <v>290.13</v>
      </c>
      <c r="D578" s="24">
        <v>286.57</v>
      </c>
      <c r="E578" s="24">
        <v>287.72000000000003</v>
      </c>
      <c r="F578" s="24">
        <v>21635800</v>
      </c>
      <c r="G578" s="24">
        <v>4155381827</v>
      </c>
      <c r="H578" s="1">
        <v>577</v>
      </c>
      <c r="J578" s="10">
        <f t="shared" si="8"/>
        <v>-4.7734347976478566E-3</v>
      </c>
      <c r="N578" s="1"/>
    </row>
    <row r="579" spans="1:14" x14ac:dyDescent="0.25">
      <c r="A579" s="2" t="s">
        <v>1290</v>
      </c>
      <c r="B579" s="24">
        <v>287.7</v>
      </c>
      <c r="C579" s="24">
        <v>288.95999999999998</v>
      </c>
      <c r="D579" s="24">
        <v>282.33999999999997</v>
      </c>
      <c r="E579" s="24">
        <v>284.64999999999998</v>
      </c>
      <c r="F579" s="24">
        <v>23629100</v>
      </c>
      <c r="G579" s="24">
        <v>4112089481</v>
      </c>
      <c r="H579" s="1">
        <v>578</v>
      </c>
      <c r="J579" s="10">
        <f t="shared" si="8"/>
        <v>-1.0601320820298962E-2</v>
      </c>
      <c r="N579" s="1"/>
    </row>
    <row r="580" spans="1:14" x14ac:dyDescent="0.25">
      <c r="A580" s="2" t="s">
        <v>1289</v>
      </c>
      <c r="B580" s="24">
        <v>284.69</v>
      </c>
      <c r="C580" s="24">
        <v>284.93</v>
      </c>
      <c r="D580" s="24">
        <v>278.11</v>
      </c>
      <c r="E580" s="24">
        <v>281.60000000000002</v>
      </c>
      <c r="F580" s="24">
        <v>18995000</v>
      </c>
      <c r="G580" s="24">
        <v>4069120370</v>
      </c>
      <c r="H580" s="1">
        <v>579</v>
      </c>
      <c r="J580" s="10">
        <f t="shared" ref="J580:J643" si="9">(E580-B580)/B580</f>
        <v>-1.0853911271909709E-2</v>
      </c>
      <c r="N580" s="1"/>
    </row>
    <row r="581" spans="1:14" x14ac:dyDescent="0.25">
      <c r="A581" s="2" t="s">
        <v>1288</v>
      </c>
      <c r="B581" s="24">
        <v>280.45</v>
      </c>
      <c r="C581" s="24">
        <v>283.02999999999997</v>
      </c>
      <c r="D581" s="24">
        <v>277.52999999999997</v>
      </c>
      <c r="E581" s="24">
        <v>282.61</v>
      </c>
      <c r="F581" s="24">
        <v>17722200</v>
      </c>
      <c r="G581" s="24">
        <v>4084832103</v>
      </c>
      <c r="H581" s="1">
        <v>580</v>
      </c>
      <c r="J581" s="10">
        <f t="shared" si="9"/>
        <v>7.7019076484222682E-3</v>
      </c>
      <c r="N581" s="1"/>
    </row>
    <row r="582" spans="1:14" x14ac:dyDescent="0.25">
      <c r="A582" s="2" t="s">
        <v>1287</v>
      </c>
      <c r="B582" s="24">
        <v>282.81</v>
      </c>
      <c r="C582" s="24">
        <v>285.47000000000003</v>
      </c>
      <c r="D582" s="24">
        <v>280.23</v>
      </c>
      <c r="E582" s="24">
        <v>281.23</v>
      </c>
      <c r="F582" s="24">
        <v>21474100</v>
      </c>
      <c r="G582" s="24">
        <v>4065895598</v>
      </c>
      <c r="H582" s="1">
        <v>581</v>
      </c>
      <c r="J582" s="10">
        <f t="shared" si="9"/>
        <v>-5.586789717478109E-3</v>
      </c>
      <c r="N582" s="1"/>
    </row>
    <row r="583" spans="1:14" x14ac:dyDescent="0.25">
      <c r="A583" s="2" t="s">
        <v>1286</v>
      </c>
      <c r="B583" s="24">
        <v>281.23</v>
      </c>
      <c r="C583" s="24">
        <v>285.70999999999998</v>
      </c>
      <c r="D583" s="24">
        <v>281.23</v>
      </c>
      <c r="E583" s="24">
        <v>285.22000000000003</v>
      </c>
      <c r="F583" s="24">
        <v>21908700</v>
      </c>
      <c r="G583" s="24">
        <v>4124558889</v>
      </c>
      <c r="H583" s="1">
        <v>582</v>
      </c>
      <c r="J583" s="10">
        <f t="shared" si="9"/>
        <v>1.4187675568040426E-2</v>
      </c>
      <c r="N583" s="1"/>
    </row>
    <row r="584" spans="1:14" x14ac:dyDescent="0.25">
      <c r="A584" s="2" t="s">
        <v>1285</v>
      </c>
      <c r="B584" s="24">
        <v>284.85000000000002</v>
      </c>
      <c r="C584" s="24">
        <v>285.5</v>
      </c>
      <c r="D584" s="24">
        <v>281.49</v>
      </c>
      <c r="E584" s="24">
        <v>281.88</v>
      </c>
      <c r="F584" s="24">
        <v>20128000</v>
      </c>
      <c r="G584" s="24">
        <v>4077254001</v>
      </c>
      <c r="H584" s="1">
        <v>583</v>
      </c>
      <c r="J584" s="10">
        <f t="shared" si="9"/>
        <v>-1.0426540284360285E-2</v>
      </c>
      <c r="N584" s="1"/>
    </row>
    <row r="585" spans="1:14" x14ac:dyDescent="0.25">
      <c r="A585" s="2" t="s">
        <v>1284</v>
      </c>
      <c r="B585" s="24">
        <v>281.91000000000003</v>
      </c>
      <c r="C585" s="24">
        <v>281.91000000000003</v>
      </c>
      <c r="D585" s="24">
        <v>278.39999999999998</v>
      </c>
      <c r="E585" s="24">
        <v>278.58</v>
      </c>
      <c r="F585" s="24">
        <v>18792100</v>
      </c>
      <c r="G585" s="24">
        <v>4030445072</v>
      </c>
      <c r="H585" s="1">
        <v>584</v>
      </c>
      <c r="J585" s="10">
        <f t="shared" si="9"/>
        <v>-1.1812280515058142E-2</v>
      </c>
      <c r="N585" s="1"/>
    </row>
    <row r="586" spans="1:14" x14ac:dyDescent="0.25">
      <c r="A586" s="2" t="s">
        <v>1280</v>
      </c>
      <c r="B586" s="24">
        <v>278.74</v>
      </c>
      <c r="C586" s="24">
        <v>280.39</v>
      </c>
      <c r="D586" s="24">
        <v>276.37</v>
      </c>
      <c r="E586" s="24">
        <v>279.58</v>
      </c>
      <c r="F586" s="24">
        <v>42484800</v>
      </c>
      <c r="G586" s="24">
        <v>4045993359</v>
      </c>
      <c r="H586" s="1">
        <v>585</v>
      </c>
      <c r="J586" s="10">
        <f t="shared" si="9"/>
        <v>3.0135610246106587E-3</v>
      </c>
      <c r="N586" s="1"/>
    </row>
    <row r="587" spans="1:14" x14ac:dyDescent="0.25">
      <c r="A587" s="2" t="s">
        <v>1279</v>
      </c>
      <c r="B587" s="24">
        <v>279.74</v>
      </c>
      <c r="C587" s="24">
        <v>279.93</v>
      </c>
      <c r="D587" s="24">
        <v>260.70999999999998</v>
      </c>
      <c r="E587" s="24">
        <v>261</v>
      </c>
      <c r="F587" s="24">
        <v>58533000</v>
      </c>
      <c r="G587" s="24">
        <v>3778049024</v>
      </c>
      <c r="H587" s="1">
        <v>586</v>
      </c>
      <c r="J587" s="10">
        <f t="shared" si="9"/>
        <v>-6.6990777150210942E-2</v>
      </c>
      <c r="N587" s="1"/>
    </row>
    <row r="588" spans="1:14" x14ac:dyDescent="0.25">
      <c r="A588" s="2" t="s">
        <v>1278</v>
      </c>
      <c r="B588" s="24">
        <v>261.12</v>
      </c>
      <c r="C588" s="24">
        <v>267</v>
      </c>
      <c r="D588" s="24">
        <v>260.47000000000003</v>
      </c>
      <c r="E588" s="24">
        <v>265.08</v>
      </c>
      <c r="F588" s="24">
        <v>23789600</v>
      </c>
      <c r="G588" s="24">
        <v>3838130130</v>
      </c>
      <c r="H588" s="1">
        <v>587</v>
      </c>
      <c r="J588" s="10">
        <f t="shared" si="9"/>
        <v>1.516544117647051E-2</v>
      </c>
      <c r="N588" s="1"/>
    </row>
    <row r="589" spans="1:14" x14ac:dyDescent="0.25">
      <c r="A589" s="2" t="s">
        <v>1277</v>
      </c>
      <c r="B589" s="24">
        <v>265.48</v>
      </c>
      <c r="C589" s="24">
        <v>267.02999999999997</v>
      </c>
      <c r="D589" s="24">
        <v>262.60000000000002</v>
      </c>
      <c r="E589" s="24">
        <v>264.47000000000003</v>
      </c>
      <c r="F589" s="24">
        <v>20979400</v>
      </c>
      <c r="G589" s="24">
        <v>3830352069</v>
      </c>
      <c r="H589" s="1">
        <v>588</v>
      </c>
      <c r="J589" s="10">
        <f t="shared" si="9"/>
        <v>-3.8044297122193419E-3</v>
      </c>
      <c r="N589" s="1"/>
    </row>
    <row r="590" spans="1:14" x14ac:dyDescent="0.25">
      <c r="A590" s="2" t="s">
        <v>1276</v>
      </c>
      <c r="B590" s="24">
        <v>264.33999999999997</v>
      </c>
      <c r="C590" s="24">
        <v>270.39</v>
      </c>
      <c r="D590" s="24">
        <v>264.08999999999997</v>
      </c>
      <c r="E590" s="24">
        <v>270.39</v>
      </c>
      <c r="F590" s="24">
        <v>25433900</v>
      </c>
      <c r="G590" s="24">
        <v>3917142819</v>
      </c>
      <c r="H590" s="1">
        <v>589</v>
      </c>
      <c r="J590" s="10">
        <f t="shared" si="9"/>
        <v>2.2887190739199561E-2</v>
      </c>
      <c r="N590" s="1"/>
    </row>
    <row r="591" spans="1:14" x14ac:dyDescent="0.25">
      <c r="A591" s="2" t="s">
        <v>1275</v>
      </c>
      <c r="B591" s="24">
        <v>270.60000000000002</v>
      </c>
      <c r="C591" s="24">
        <v>270.67</v>
      </c>
      <c r="D591" s="24">
        <v>265.47000000000003</v>
      </c>
      <c r="E591" s="24">
        <v>266.38</v>
      </c>
      <c r="F591" s="24">
        <v>26815400</v>
      </c>
      <c r="G591" s="24">
        <v>3859888131</v>
      </c>
      <c r="H591" s="1">
        <v>590</v>
      </c>
      <c r="J591" s="10">
        <f t="shared" si="9"/>
        <v>-1.5594974131559598E-2</v>
      </c>
      <c r="N591" s="1"/>
    </row>
    <row r="592" spans="1:14" x14ac:dyDescent="0.25">
      <c r="A592" s="2" t="s">
        <v>1274</v>
      </c>
      <c r="B592" s="24">
        <v>266.18</v>
      </c>
      <c r="C592" s="24">
        <v>266.23</v>
      </c>
      <c r="D592" s="24">
        <v>262.83999999999997</v>
      </c>
      <c r="E592" s="24">
        <v>264.08</v>
      </c>
      <c r="F592" s="24">
        <v>27685500</v>
      </c>
      <c r="G592" s="24">
        <v>3827588724</v>
      </c>
      <c r="H592" s="1">
        <v>591</v>
      </c>
      <c r="J592" s="10">
        <f t="shared" si="9"/>
        <v>-7.8893981516268037E-3</v>
      </c>
      <c r="N592" s="1"/>
    </row>
    <row r="593" spans="1:14" x14ac:dyDescent="0.25">
      <c r="A593" s="2" t="s">
        <v>1273</v>
      </c>
      <c r="B593" s="24">
        <v>264.13</v>
      </c>
      <c r="C593" s="24">
        <v>267.47000000000003</v>
      </c>
      <c r="D593" s="24">
        <v>261.48</v>
      </c>
      <c r="E593" s="24">
        <v>265.68</v>
      </c>
      <c r="F593" s="24">
        <v>27091200</v>
      </c>
      <c r="G593" s="24">
        <v>3851715726</v>
      </c>
      <c r="H593" s="1">
        <v>592</v>
      </c>
      <c r="J593" s="10">
        <f t="shared" si="9"/>
        <v>5.868322416991676E-3</v>
      </c>
      <c r="N593" s="1"/>
    </row>
    <row r="594" spans="1:14" x14ac:dyDescent="0.25">
      <c r="A594" s="2" t="s">
        <v>1272</v>
      </c>
      <c r="B594" s="24">
        <v>265.52999999999997</v>
      </c>
      <c r="C594" s="24">
        <v>266.67</v>
      </c>
      <c r="D594" s="24">
        <v>261.3</v>
      </c>
      <c r="E594" s="24">
        <v>261.55</v>
      </c>
      <c r="F594" s="24">
        <v>19321100</v>
      </c>
      <c r="G594" s="24">
        <v>3792757590</v>
      </c>
      <c r="H594" s="1">
        <v>593</v>
      </c>
      <c r="J594" s="10">
        <f t="shared" si="9"/>
        <v>-1.4988890144239679E-2</v>
      </c>
      <c r="N594" s="1"/>
    </row>
    <row r="595" spans="1:14" x14ac:dyDescent="0.25">
      <c r="A595" s="2" t="s">
        <v>1271</v>
      </c>
      <c r="B595" s="24">
        <v>261.87</v>
      </c>
      <c r="C595" s="24">
        <v>262.44</v>
      </c>
      <c r="D595" s="24">
        <v>257.04000000000002</v>
      </c>
      <c r="E595" s="24">
        <v>258.51</v>
      </c>
      <c r="F595" s="24">
        <v>29717000</v>
      </c>
      <c r="G595" s="24">
        <v>3749501856</v>
      </c>
      <c r="H595" s="1">
        <v>594</v>
      </c>
      <c r="J595" s="10">
        <f t="shared" si="9"/>
        <v>-1.2830793905372947E-2</v>
      </c>
      <c r="N595" s="1"/>
    </row>
    <row r="596" spans="1:14" x14ac:dyDescent="0.25">
      <c r="A596" s="2" t="s">
        <v>1270</v>
      </c>
      <c r="B596" s="24">
        <v>258.49</v>
      </c>
      <c r="C596" s="24">
        <v>260.51</v>
      </c>
      <c r="D596" s="24">
        <v>257.12</v>
      </c>
      <c r="E596" s="24">
        <v>257.98</v>
      </c>
      <c r="F596" s="24">
        <v>21617900</v>
      </c>
      <c r="G596" s="24">
        <v>3742748055</v>
      </c>
      <c r="H596" s="1">
        <v>595</v>
      </c>
      <c r="J596" s="10">
        <f t="shared" si="9"/>
        <v>-1.9729970211613251E-3</v>
      </c>
      <c r="N596" s="1"/>
    </row>
    <row r="597" spans="1:14" x14ac:dyDescent="0.25">
      <c r="A597" s="2" t="s">
        <v>1269</v>
      </c>
      <c r="B597" s="24">
        <v>257.93</v>
      </c>
      <c r="C597" s="24">
        <v>257.99</v>
      </c>
      <c r="D597" s="24">
        <v>211.08</v>
      </c>
      <c r="E597" s="24">
        <v>211.08</v>
      </c>
      <c r="F597" s="24">
        <v>42147200</v>
      </c>
      <c r="G597" s="24">
        <v>3063104570</v>
      </c>
      <c r="H597" s="1">
        <v>596</v>
      </c>
      <c r="J597" s="10">
        <f t="shared" si="9"/>
        <v>-0.18163842903113245</v>
      </c>
      <c r="N597" s="1"/>
    </row>
    <row r="598" spans="1:14" x14ac:dyDescent="0.25">
      <c r="A598" s="2" t="s">
        <v>1268</v>
      </c>
      <c r="B598" s="24">
        <v>225.67</v>
      </c>
      <c r="C598" s="24">
        <v>237.41</v>
      </c>
      <c r="D598" s="24">
        <v>222.77</v>
      </c>
      <c r="E598" s="24">
        <v>226.68</v>
      </c>
      <c r="F598" s="24">
        <v>60869200</v>
      </c>
      <c r="G598" s="24">
        <v>3290448603</v>
      </c>
      <c r="H598" s="1">
        <v>597</v>
      </c>
      <c r="J598" s="10">
        <f t="shared" si="9"/>
        <v>4.4755616608322746E-3</v>
      </c>
      <c r="N598" s="1"/>
    </row>
    <row r="599" spans="1:14" x14ac:dyDescent="0.25">
      <c r="A599" s="2" t="s">
        <v>1267</v>
      </c>
      <c r="B599" s="24">
        <v>226.9</v>
      </c>
      <c r="C599" s="24">
        <v>237.37</v>
      </c>
      <c r="D599" s="24">
        <v>226.9</v>
      </c>
      <c r="E599" s="24">
        <v>235.35</v>
      </c>
      <c r="F599" s="24">
        <v>32275000</v>
      </c>
      <c r="G599" s="24">
        <v>3417123139</v>
      </c>
      <c r="H599" s="1">
        <v>598</v>
      </c>
      <c r="J599" s="10">
        <f t="shared" si="9"/>
        <v>3.7241075363596249E-2</v>
      </c>
      <c r="N599" s="1"/>
    </row>
    <row r="600" spans="1:14" x14ac:dyDescent="0.25">
      <c r="A600" s="2" t="s">
        <v>1266</v>
      </c>
      <c r="B600" s="24">
        <v>235.35</v>
      </c>
      <c r="C600" s="24">
        <v>236.43</v>
      </c>
      <c r="D600" s="24">
        <v>231.72</v>
      </c>
      <c r="E600" s="24">
        <v>232.57</v>
      </c>
      <c r="F600" s="24">
        <v>23173800</v>
      </c>
      <c r="G600" s="24">
        <v>3377704243</v>
      </c>
      <c r="H600" s="1">
        <v>599</v>
      </c>
      <c r="J600" s="10">
        <f t="shared" si="9"/>
        <v>-1.1812194603781606E-2</v>
      </c>
      <c r="N600" s="1"/>
    </row>
    <row r="601" spans="1:14" x14ac:dyDescent="0.25">
      <c r="A601" s="2" t="s">
        <v>1265</v>
      </c>
      <c r="B601" s="24">
        <v>232.66</v>
      </c>
      <c r="C601" s="24">
        <v>234.96</v>
      </c>
      <c r="D601" s="24">
        <v>222.7</v>
      </c>
      <c r="E601" s="24">
        <v>230.39</v>
      </c>
      <c r="F601" s="24">
        <v>23205900</v>
      </c>
      <c r="G601" s="24">
        <v>3346961926</v>
      </c>
      <c r="H601" s="1">
        <v>600</v>
      </c>
      <c r="J601" s="10">
        <f t="shared" si="9"/>
        <v>-9.7567265537694924E-3</v>
      </c>
      <c r="N601" s="1"/>
    </row>
    <row r="602" spans="1:14" x14ac:dyDescent="0.25">
      <c r="A602" s="2" t="s">
        <v>1264</v>
      </c>
      <c r="B602" s="24">
        <v>230.38</v>
      </c>
      <c r="C602" s="24">
        <v>232.71</v>
      </c>
      <c r="D602" s="24">
        <v>225.58</v>
      </c>
      <c r="E602" s="24">
        <v>228.17</v>
      </c>
      <c r="F602" s="24">
        <v>18406600</v>
      </c>
      <c r="G602" s="24">
        <v>3315466697</v>
      </c>
      <c r="H602" s="1">
        <v>601</v>
      </c>
      <c r="J602" s="10">
        <f t="shared" si="9"/>
        <v>-9.5928466012675066E-3</v>
      </c>
      <c r="N602" s="1"/>
    </row>
    <row r="603" spans="1:14" x14ac:dyDescent="0.25">
      <c r="A603" s="2" t="s">
        <v>1263</v>
      </c>
      <c r="B603" s="24">
        <v>228.11</v>
      </c>
      <c r="C603" s="24">
        <v>228.14</v>
      </c>
      <c r="D603" s="24">
        <v>210.44</v>
      </c>
      <c r="E603" s="24">
        <v>210.49</v>
      </c>
      <c r="F603" s="24">
        <v>59220700</v>
      </c>
      <c r="G603" s="24">
        <v>3059460627</v>
      </c>
      <c r="H603" s="1">
        <v>602</v>
      </c>
      <c r="J603" s="10">
        <f t="shared" si="9"/>
        <v>-7.7243435184779288E-2</v>
      </c>
      <c r="N603" s="1"/>
    </row>
    <row r="604" spans="1:14" x14ac:dyDescent="0.25">
      <c r="A604" s="2" t="s">
        <v>1262</v>
      </c>
      <c r="B604" s="24">
        <v>210.07</v>
      </c>
      <c r="C604" s="24">
        <v>226.32</v>
      </c>
      <c r="D604" s="24">
        <v>199.57</v>
      </c>
      <c r="E604" s="24">
        <v>221.61</v>
      </c>
      <c r="F604" s="24">
        <v>61089200</v>
      </c>
      <c r="G604" s="24">
        <v>3221751642</v>
      </c>
      <c r="H604" s="1">
        <v>603</v>
      </c>
      <c r="J604" s="10">
        <f t="shared" si="9"/>
        <v>5.4934069595849101E-2</v>
      </c>
      <c r="N604" s="1"/>
    </row>
    <row r="605" spans="1:14" x14ac:dyDescent="0.25">
      <c r="A605" s="2" t="s">
        <v>1261</v>
      </c>
      <c r="B605" s="24">
        <v>222.08</v>
      </c>
      <c r="C605" s="24">
        <v>231.18</v>
      </c>
      <c r="D605" s="24">
        <v>220.2</v>
      </c>
      <c r="E605" s="24">
        <v>225.83</v>
      </c>
      <c r="F605" s="24">
        <v>31808000</v>
      </c>
      <c r="G605" s="24">
        <v>3284040048</v>
      </c>
      <c r="H605" s="1">
        <v>604</v>
      </c>
      <c r="J605" s="10">
        <f t="shared" si="9"/>
        <v>1.6885806916426511E-2</v>
      </c>
      <c r="N605" s="1"/>
    </row>
    <row r="606" spans="1:14" x14ac:dyDescent="0.25">
      <c r="A606" s="2" t="s">
        <v>1260</v>
      </c>
      <c r="B606" s="24">
        <v>226.05</v>
      </c>
      <c r="C606" s="24">
        <v>228.64</v>
      </c>
      <c r="D606" s="24">
        <v>223.68</v>
      </c>
      <c r="E606" s="24">
        <v>224.77</v>
      </c>
      <c r="F606" s="24">
        <v>21905400</v>
      </c>
      <c r="G606" s="24">
        <v>3269360632</v>
      </c>
      <c r="H606" s="1">
        <v>605</v>
      </c>
      <c r="J606" s="10">
        <f t="shared" si="9"/>
        <v>-5.6624640566246449E-3</v>
      </c>
      <c r="N606" s="1"/>
    </row>
    <row r="607" spans="1:14" x14ac:dyDescent="0.25">
      <c r="A607" s="2" t="s">
        <v>1259</v>
      </c>
      <c r="B607" s="24">
        <v>224.7</v>
      </c>
      <c r="C607" s="24">
        <v>235.22</v>
      </c>
      <c r="D607" s="24">
        <v>220.93</v>
      </c>
      <c r="E607" s="24">
        <v>231.4</v>
      </c>
      <c r="F607" s="24">
        <v>31336600</v>
      </c>
      <c r="G607" s="24">
        <v>3366649823</v>
      </c>
      <c r="H607" s="1">
        <v>606</v>
      </c>
      <c r="J607" s="10">
        <f t="shared" si="9"/>
        <v>2.9817534490431764E-2</v>
      </c>
      <c r="N607" s="1"/>
    </row>
    <row r="608" spans="1:14" x14ac:dyDescent="0.25">
      <c r="A608" s="2" t="s">
        <v>1258</v>
      </c>
      <c r="B608" s="24">
        <v>231.55</v>
      </c>
      <c r="C608" s="24">
        <v>233.22</v>
      </c>
      <c r="D608" s="24">
        <v>227.33</v>
      </c>
      <c r="E608" s="24">
        <v>229.78</v>
      </c>
      <c r="F608" s="24">
        <v>17142500</v>
      </c>
      <c r="G608" s="24">
        <v>3344063019</v>
      </c>
      <c r="H608" s="1">
        <v>607</v>
      </c>
      <c r="J608" s="10">
        <f t="shared" si="9"/>
        <v>-7.6441373353487805E-3</v>
      </c>
      <c r="N608" s="1"/>
    </row>
    <row r="609" spans="1:14" x14ac:dyDescent="0.25">
      <c r="A609" s="2" t="s">
        <v>1257</v>
      </c>
      <c r="B609" s="24">
        <v>229.9</v>
      </c>
      <c r="C609" s="24">
        <v>232.07</v>
      </c>
      <c r="D609" s="24">
        <v>226.25</v>
      </c>
      <c r="E609" s="24">
        <v>228.76</v>
      </c>
      <c r="F609" s="24">
        <v>19412600</v>
      </c>
      <c r="G609" s="24">
        <v>3330085315</v>
      </c>
      <c r="H609" s="1">
        <v>608</v>
      </c>
      <c r="J609" s="10">
        <f t="shared" si="9"/>
        <v>-4.9586776859504777E-3</v>
      </c>
      <c r="N609" s="1"/>
    </row>
    <row r="610" spans="1:14" x14ac:dyDescent="0.25">
      <c r="A610" s="2" t="s">
        <v>1256</v>
      </c>
      <c r="B610" s="24">
        <v>229.11</v>
      </c>
      <c r="C610" s="24">
        <v>231.96</v>
      </c>
      <c r="D610" s="24">
        <v>225.91</v>
      </c>
      <c r="E610" s="24">
        <v>230.06</v>
      </c>
      <c r="F610" s="24">
        <v>20710700</v>
      </c>
      <c r="G610" s="24">
        <v>3349845416</v>
      </c>
      <c r="H610" s="1">
        <v>609</v>
      </c>
      <c r="J610" s="10">
        <f t="shared" si="9"/>
        <v>4.1464798568372771E-3</v>
      </c>
      <c r="N610" s="1"/>
    </row>
    <row r="611" spans="1:14" x14ac:dyDescent="0.25">
      <c r="A611" s="2" t="s">
        <v>1255</v>
      </c>
      <c r="B611" s="24">
        <v>230.26</v>
      </c>
      <c r="C611" s="24">
        <v>231.22</v>
      </c>
      <c r="D611" s="24">
        <v>226.86</v>
      </c>
      <c r="E611" s="24">
        <v>228.12</v>
      </c>
      <c r="F611" s="24">
        <v>20575200</v>
      </c>
      <c r="G611" s="24">
        <v>3322548147</v>
      </c>
      <c r="H611" s="1">
        <v>610</v>
      </c>
      <c r="J611" s="10">
        <f t="shared" si="9"/>
        <v>-9.2938417441152891E-3</v>
      </c>
      <c r="N611" s="1"/>
    </row>
    <row r="612" spans="1:14" x14ac:dyDescent="0.25">
      <c r="A612" s="2" t="s">
        <v>1254</v>
      </c>
      <c r="B612" s="24">
        <v>228.03</v>
      </c>
      <c r="C612" s="24">
        <v>230.58</v>
      </c>
      <c r="D612" s="24">
        <v>226.48</v>
      </c>
      <c r="E612" s="24">
        <v>229.28</v>
      </c>
      <c r="F612" s="24">
        <v>18760400</v>
      </c>
      <c r="G612" s="24">
        <v>3340404203</v>
      </c>
      <c r="H612" s="1">
        <v>611</v>
      </c>
      <c r="J612" s="10">
        <f t="shared" si="9"/>
        <v>5.4817348594483183E-3</v>
      </c>
      <c r="N612" s="1"/>
    </row>
    <row r="613" spans="1:14" x14ac:dyDescent="0.25">
      <c r="A613" s="2" t="s">
        <v>1253</v>
      </c>
      <c r="B613" s="24">
        <v>229.32</v>
      </c>
      <c r="C613" s="24">
        <v>229.6</v>
      </c>
      <c r="D613" s="24">
        <v>226.67</v>
      </c>
      <c r="E613" s="24">
        <v>227.18</v>
      </c>
      <c r="F613" s="24">
        <v>17482000</v>
      </c>
      <c r="G613" s="24">
        <v>3310618588</v>
      </c>
      <c r="H613" s="1">
        <v>612</v>
      </c>
      <c r="J613" s="10">
        <f t="shared" si="9"/>
        <v>-9.3319379033664149E-3</v>
      </c>
      <c r="N613" s="1"/>
    </row>
    <row r="614" spans="1:14" x14ac:dyDescent="0.25">
      <c r="A614" s="2" t="s">
        <v>1252</v>
      </c>
      <c r="B614" s="24">
        <v>227.21</v>
      </c>
      <c r="C614" s="24">
        <v>230.9</v>
      </c>
      <c r="D614" s="24">
        <v>227.05</v>
      </c>
      <c r="E614" s="24">
        <v>230.3</v>
      </c>
      <c r="F614" s="24">
        <v>20962400</v>
      </c>
      <c r="G614" s="24">
        <v>3356910010</v>
      </c>
      <c r="H614" s="1">
        <v>613</v>
      </c>
      <c r="J614" s="10">
        <f t="shared" si="9"/>
        <v>1.359975353197484E-2</v>
      </c>
      <c r="N614" s="1"/>
    </row>
    <row r="615" spans="1:14" x14ac:dyDescent="0.25">
      <c r="A615" s="2" t="s">
        <v>1251</v>
      </c>
      <c r="B615" s="24">
        <v>230.2</v>
      </c>
      <c r="C615" s="24">
        <v>236.14</v>
      </c>
      <c r="D615" s="24">
        <v>229.44</v>
      </c>
      <c r="E615" s="24">
        <v>235.02</v>
      </c>
      <c r="F615" s="24">
        <v>20671400</v>
      </c>
      <c r="G615" s="24">
        <v>3426594646</v>
      </c>
      <c r="H615" s="1">
        <v>614</v>
      </c>
      <c r="J615" s="10">
        <f t="shared" si="9"/>
        <v>2.0938314509122598E-2</v>
      </c>
      <c r="N615" s="1"/>
    </row>
    <row r="616" spans="1:14" x14ac:dyDescent="0.25">
      <c r="A616" s="2" t="s">
        <v>1250</v>
      </c>
      <c r="B616" s="24">
        <v>234.87</v>
      </c>
      <c r="C616" s="24">
        <v>242.91</v>
      </c>
      <c r="D616" s="24">
        <v>234.68</v>
      </c>
      <c r="E616" s="24">
        <v>239.84</v>
      </c>
      <c r="F616" s="24">
        <v>25473700</v>
      </c>
      <c r="G616" s="24">
        <v>3497748612</v>
      </c>
      <c r="H616" s="1">
        <v>615</v>
      </c>
      <c r="J616" s="10">
        <f t="shared" si="9"/>
        <v>2.1160642057308294E-2</v>
      </c>
      <c r="N616" s="1"/>
    </row>
    <row r="617" spans="1:14" x14ac:dyDescent="0.25">
      <c r="A617" s="2" t="s">
        <v>1249</v>
      </c>
      <c r="B617" s="24">
        <v>239.93</v>
      </c>
      <c r="C617" s="24">
        <v>242.11</v>
      </c>
      <c r="D617" s="24">
        <v>238.72</v>
      </c>
      <c r="E617" s="24">
        <v>239.85</v>
      </c>
      <c r="F617" s="24">
        <v>21192200</v>
      </c>
      <c r="G617" s="24">
        <v>3498762116</v>
      </c>
      <c r="H617" s="1">
        <v>616</v>
      </c>
      <c r="J617" s="10">
        <f t="shared" si="9"/>
        <v>-3.3343058392036221E-4</v>
      </c>
      <c r="N617" s="1"/>
    </row>
    <row r="618" spans="1:14" x14ac:dyDescent="0.25">
      <c r="A618" s="2" t="s">
        <v>1248</v>
      </c>
      <c r="B618" s="24">
        <v>239.85</v>
      </c>
      <c r="C618" s="24">
        <v>245.78</v>
      </c>
      <c r="D618" s="24">
        <v>239.68</v>
      </c>
      <c r="E618" s="24">
        <v>243.61</v>
      </c>
      <c r="F618" s="24">
        <v>26879200</v>
      </c>
      <c r="G618" s="24">
        <v>3554439286</v>
      </c>
      <c r="H618" s="1">
        <v>617</v>
      </c>
      <c r="J618" s="10">
        <f t="shared" si="9"/>
        <v>1.5676464456952342E-2</v>
      </c>
      <c r="N618" s="1"/>
    </row>
    <row r="619" spans="1:14" x14ac:dyDescent="0.25">
      <c r="A619" s="2" t="s">
        <v>1247</v>
      </c>
      <c r="B619" s="24">
        <v>243.41</v>
      </c>
      <c r="C619" s="24">
        <v>244.42</v>
      </c>
      <c r="D619" s="24">
        <v>237.82</v>
      </c>
      <c r="E619" s="24">
        <v>238.17</v>
      </c>
      <c r="F619" s="24">
        <v>23635700</v>
      </c>
      <c r="G619" s="24">
        <v>3475960739</v>
      </c>
      <c r="H619" s="1">
        <v>618</v>
      </c>
      <c r="J619" s="10">
        <f t="shared" si="9"/>
        <v>-2.1527463949714512E-2</v>
      </c>
      <c r="N619" s="1"/>
    </row>
    <row r="620" spans="1:14" x14ac:dyDescent="0.25">
      <c r="A620" s="2" t="s">
        <v>1246</v>
      </c>
      <c r="B620" s="24">
        <v>238.34</v>
      </c>
      <c r="C620" s="24">
        <v>241.29</v>
      </c>
      <c r="D620" s="24">
        <v>235.79</v>
      </c>
      <c r="E620" s="24">
        <v>238.48</v>
      </c>
      <c r="F620" s="24">
        <v>21215500</v>
      </c>
      <c r="G620" s="24">
        <v>3481466104</v>
      </c>
      <c r="H620" s="1">
        <v>619</v>
      </c>
      <c r="J620" s="10">
        <f t="shared" si="9"/>
        <v>5.8739615675080289E-4</v>
      </c>
      <c r="N620" s="1"/>
    </row>
    <row r="621" spans="1:14" x14ac:dyDescent="0.25">
      <c r="A621" s="2" t="s">
        <v>1245</v>
      </c>
      <c r="B621" s="24">
        <v>238.33</v>
      </c>
      <c r="C621" s="24">
        <v>241.17</v>
      </c>
      <c r="D621" s="24">
        <v>238.33</v>
      </c>
      <c r="E621" s="24">
        <v>240.11</v>
      </c>
      <c r="F621" s="24">
        <v>19224700</v>
      </c>
      <c r="G621" s="24">
        <v>3506204486</v>
      </c>
      <c r="H621" s="1">
        <v>620</v>
      </c>
      <c r="J621" s="10">
        <f t="shared" si="9"/>
        <v>7.4686359249779757E-3</v>
      </c>
      <c r="N621" s="1"/>
    </row>
    <row r="622" spans="1:14" x14ac:dyDescent="0.25">
      <c r="A622" s="2" t="s">
        <v>1244</v>
      </c>
      <c r="B622" s="24">
        <v>239.85</v>
      </c>
      <c r="C622" s="24">
        <v>240.12</v>
      </c>
      <c r="D622" s="24">
        <v>234.75</v>
      </c>
      <c r="E622" s="24">
        <v>235.23</v>
      </c>
      <c r="F622" s="24">
        <v>17962600</v>
      </c>
      <c r="G622" s="24">
        <v>3435801820</v>
      </c>
      <c r="H622" s="1">
        <v>621</v>
      </c>
      <c r="J622" s="10">
        <f t="shared" si="9"/>
        <v>-1.9262038774233915E-2</v>
      </c>
      <c r="N622" s="1"/>
    </row>
    <row r="623" spans="1:14" x14ac:dyDescent="0.25">
      <c r="A623" s="2" t="s">
        <v>1243</v>
      </c>
      <c r="B623" s="24">
        <v>235.24</v>
      </c>
      <c r="C623" s="24">
        <v>235.93</v>
      </c>
      <c r="D623" s="24">
        <v>229.33</v>
      </c>
      <c r="E623" s="24">
        <v>230.51</v>
      </c>
      <c r="F623" s="24">
        <v>18478800</v>
      </c>
      <c r="G623" s="24">
        <v>3367774557</v>
      </c>
      <c r="H623" s="1">
        <v>622</v>
      </c>
      <c r="J623" s="10">
        <f t="shared" si="9"/>
        <v>-2.0107124638666971E-2</v>
      </c>
      <c r="N623" s="1"/>
    </row>
    <row r="624" spans="1:14" x14ac:dyDescent="0.25">
      <c r="A624" s="2" t="s">
        <v>1242</v>
      </c>
      <c r="B624" s="24">
        <v>230.61</v>
      </c>
      <c r="C624" s="24">
        <v>232.44</v>
      </c>
      <c r="D624" s="24">
        <v>227.96</v>
      </c>
      <c r="E624" s="24">
        <v>230.64</v>
      </c>
      <c r="F624" s="24">
        <v>20997800</v>
      </c>
      <c r="G624" s="24">
        <v>3370579521</v>
      </c>
      <c r="H624" s="1">
        <v>623</v>
      </c>
      <c r="J624" s="10">
        <f t="shared" si="9"/>
        <v>1.3008976193561734E-4</v>
      </c>
      <c r="N624" s="1"/>
    </row>
    <row r="625" spans="1:14" x14ac:dyDescent="0.25">
      <c r="A625" s="2" t="s">
        <v>1241</v>
      </c>
      <c r="B625" s="24">
        <v>230.49</v>
      </c>
      <c r="C625" s="24">
        <v>259.18</v>
      </c>
      <c r="D625" s="24">
        <v>229.82</v>
      </c>
      <c r="E625" s="24">
        <v>230.3</v>
      </c>
      <c r="F625" s="24">
        <v>19177800</v>
      </c>
      <c r="G625" s="24">
        <v>3366532054</v>
      </c>
      <c r="H625" s="1">
        <v>624</v>
      </c>
      <c r="J625" s="10">
        <f t="shared" si="9"/>
        <v>-8.2433077356934233E-4</v>
      </c>
      <c r="N625" s="1"/>
    </row>
    <row r="626" spans="1:14" x14ac:dyDescent="0.25">
      <c r="A626" s="2" t="s">
        <v>1240</v>
      </c>
      <c r="B626" s="24">
        <v>230.25</v>
      </c>
      <c r="C626" s="24">
        <v>231.21</v>
      </c>
      <c r="D626" s="24">
        <v>227.4</v>
      </c>
      <c r="E626" s="24">
        <v>229.09</v>
      </c>
      <c r="F626" s="24">
        <v>20144200</v>
      </c>
      <c r="G626" s="24">
        <v>3349613966</v>
      </c>
      <c r="H626" s="1">
        <v>625</v>
      </c>
      <c r="J626" s="10">
        <f t="shared" si="9"/>
        <v>-5.0380021715526451E-3</v>
      </c>
      <c r="N626" s="1"/>
    </row>
    <row r="627" spans="1:14" x14ac:dyDescent="0.25">
      <c r="A627" s="2" t="s">
        <v>1239</v>
      </c>
      <c r="B627" s="24">
        <v>229.08</v>
      </c>
      <c r="C627" s="24">
        <v>230.29</v>
      </c>
      <c r="D627" s="24">
        <v>228.93</v>
      </c>
      <c r="E627" s="24">
        <v>229.81</v>
      </c>
      <c r="F627" s="24">
        <v>18935400</v>
      </c>
      <c r="G627" s="24">
        <v>3360247349</v>
      </c>
      <c r="H627" s="1">
        <v>626</v>
      </c>
      <c r="J627" s="10">
        <f t="shared" si="9"/>
        <v>3.1866596822070444E-3</v>
      </c>
      <c r="N627" s="1"/>
    </row>
    <row r="628" spans="1:14" x14ac:dyDescent="0.25">
      <c r="A628" s="2" t="s">
        <v>1238</v>
      </c>
      <c r="B628" s="24">
        <v>233.52</v>
      </c>
      <c r="C628" s="24">
        <v>234.35</v>
      </c>
      <c r="D628" s="24">
        <v>232.18</v>
      </c>
      <c r="E628" s="24">
        <v>232.98</v>
      </c>
      <c r="F628" s="24">
        <v>20242200</v>
      </c>
      <c r="G628" s="24">
        <v>3408098085</v>
      </c>
      <c r="H628" s="1">
        <v>627</v>
      </c>
      <c r="J628" s="10">
        <f t="shared" si="9"/>
        <v>-2.3124357656732633E-3</v>
      </c>
      <c r="N628" s="1"/>
    </row>
    <row r="629" spans="1:14" x14ac:dyDescent="0.25">
      <c r="A629" s="2" t="s">
        <v>1237</v>
      </c>
      <c r="B629" s="24">
        <v>232.86</v>
      </c>
      <c r="C629" s="24">
        <v>233.21</v>
      </c>
      <c r="D629" s="24">
        <v>231.09</v>
      </c>
      <c r="E629" s="24">
        <v>231.49</v>
      </c>
      <c r="F629" s="24">
        <v>12712600</v>
      </c>
      <c r="G629" s="24">
        <v>3387141915</v>
      </c>
      <c r="H629" s="1">
        <v>628</v>
      </c>
      <c r="J629" s="10">
        <f t="shared" si="9"/>
        <v>-5.8833633943141993E-3</v>
      </c>
      <c r="N629" s="1"/>
    </row>
    <row r="630" spans="1:14" x14ac:dyDescent="0.25">
      <c r="A630" s="2" t="s">
        <v>1236</v>
      </c>
      <c r="B630" s="24">
        <v>231.4</v>
      </c>
      <c r="C630" s="24">
        <v>232.37</v>
      </c>
      <c r="D630" s="24">
        <v>230.91</v>
      </c>
      <c r="E630" s="24">
        <v>231.21</v>
      </c>
      <c r="F630" s="24">
        <v>14444700</v>
      </c>
      <c r="G630" s="24">
        <v>3383764499</v>
      </c>
      <c r="H630" s="1">
        <v>629</v>
      </c>
      <c r="J630" s="10">
        <f t="shared" si="9"/>
        <v>-8.210890233362045E-4</v>
      </c>
      <c r="N630" s="1"/>
    </row>
    <row r="631" spans="1:14" x14ac:dyDescent="0.25">
      <c r="A631" s="2" t="s">
        <v>1235</v>
      </c>
      <c r="B631" s="24">
        <v>231.22</v>
      </c>
      <c r="C631" s="24">
        <v>231.22</v>
      </c>
      <c r="D631" s="24">
        <v>226.52</v>
      </c>
      <c r="E631" s="24">
        <v>227.09</v>
      </c>
      <c r="F631" s="24">
        <v>19678800</v>
      </c>
      <c r="G631" s="24">
        <v>3324121324</v>
      </c>
      <c r="H631" s="1">
        <v>630</v>
      </c>
      <c r="J631" s="10">
        <f t="shared" si="9"/>
        <v>-1.7861776662918414E-2</v>
      </c>
      <c r="N631" s="1"/>
    </row>
    <row r="632" spans="1:14" x14ac:dyDescent="0.25">
      <c r="A632" s="2" t="s">
        <v>1234</v>
      </c>
      <c r="B632" s="24">
        <v>226.97</v>
      </c>
      <c r="C632" s="24">
        <v>232.39</v>
      </c>
      <c r="D632" s="24">
        <v>225.12</v>
      </c>
      <c r="E632" s="24">
        <v>230.62</v>
      </c>
      <c r="F632" s="24">
        <v>25009300</v>
      </c>
      <c r="G632" s="24">
        <v>3376737583</v>
      </c>
      <c r="H632" s="1">
        <v>631</v>
      </c>
      <c r="J632" s="10">
        <f t="shared" si="9"/>
        <v>1.6081420452042146E-2</v>
      </c>
      <c r="N632" s="1"/>
    </row>
    <row r="633" spans="1:14" x14ac:dyDescent="0.25">
      <c r="A633" s="2" t="s">
        <v>1233</v>
      </c>
      <c r="B633" s="24">
        <v>230.94</v>
      </c>
      <c r="C633" s="24">
        <v>231.84</v>
      </c>
      <c r="D633" s="24">
        <v>229.59</v>
      </c>
      <c r="E633" s="24">
        <v>230.28</v>
      </c>
      <c r="F633" s="24">
        <v>17254100</v>
      </c>
      <c r="G633" s="24">
        <v>3372747846</v>
      </c>
      <c r="H633" s="1">
        <v>632</v>
      </c>
      <c r="J633" s="10">
        <f t="shared" si="9"/>
        <v>-2.8578851649779017E-3</v>
      </c>
      <c r="N633" s="1"/>
    </row>
    <row r="634" spans="1:14" x14ac:dyDescent="0.25">
      <c r="A634" s="2" t="s">
        <v>1232</v>
      </c>
      <c r="B634" s="24">
        <v>230.36</v>
      </c>
      <c r="C634" s="24">
        <v>235.65</v>
      </c>
      <c r="D634" s="24">
        <v>230.29</v>
      </c>
      <c r="E634" s="24">
        <v>234.53</v>
      </c>
      <c r="F634" s="24">
        <v>25097800</v>
      </c>
      <c r="G634" s="24">
        <v>3435744312</v>
      </c>
      <c r="H634" s="1">
        <v>633</v>
      </c>
      <c r="J634" s="10">
        <f t="shared" si="9"/>
        <v>1.8102101059211614E-2</v>
      </c>
      <c r="N634" s="1"/>
    </row>
    <row r="635" spans="1:14" x14ac:dyDescent="0.25">
      <c r="A635" s="2" t="s">
        <v>1231</v>
      </c>
      <c r="B635" s="24">
        <v>234.36</v>
      </c>
      <c r="C635" s="24">
        <v>237.43</v>
      </c>
      <c r="D635" s="24">
        <v>233.68</v>
      </c>
      <c r="E635" s="24">
        <v>235.14</v>
      </c>
      <c r="F635" s="24">
        <v>22363600</v>
      </c>
      <c r="G635" s="24">
        <v>3445723754</v>
      </c>
      <c r="H635" s="1">
        <v>634</v>
      </c>
      <c r="J635" s="10">
        <f t="shared" si="9"/>
        <v>3.3282130056322438E-3</v>
      </c>
      <c r="N635" s="1"/>
    </row>
    <row r="636" spans="1:14" x14ac:dyDescent="0.25">
      <c r="A636" s="2" t="s">
        <v>1230</v>
      </c>
      <c r="B636" s="24">
        <v>235.08</v>
      </c>
      <c r="C636" s="24">
        <v>235.4</v>
      </c>
      <c r="D636" s="24">
        <v>233.36</v>
      </c>
      <c r="E636" s="24">
        <v>234.34</v>
      </c>
      <c r="F636" s="24">
        <v>13724100</v>
      </c>
      <c r="G636" s="24">
        <v>3434809258</v>
      </c>
      <c r="H636" s="1">
        <v>635</v>
      </c>
      <c r="J636" s="10">
        <f t="shared" si="9"/>
        <v>-3.1478645567466781E-3</v>
      </c>
      <c r="N636" s="1"/>
    </row>
    <row r="637" spans="1:14" x14ac:dyDescent="0.25">
      <c r="A637" s="2" t="s">
        <v>1229</v>
      </c>
      <c r="B637" s="24">
        <v>234.14</v>
      </c>
      <c r="C637" s="24">
        <v>234.53</v>
      </c>
      <c r="D637" s="24">
        <v>232.48</v>
      </c>
      <c r="E637" s="24">
        <v>232.76</v>
      </c>
      <c r="F637" s="24">
        <v>14179900</v>
      </c>
      <c r="G637" s="24">
        <v>3412467834</v>
      </c>
      <c r="H637" s="1">
        <v>636</v>
      </c>
      <c r="J637" s="10">
        <f t="shared" si="9"/>
        <v>-5.8939096267190379E-3</v>
      </c>
      <c r="N637" s="1"/>
    </row>
    <row r="638" spans="1:14" x14ac:dyDescent="0.25">
      <c r="A638" s="2" t="s">
        <v>1228</v>
      </c>
      <c r="B638" s="24">
        <v>232.84</v>
      </c>
      <c r="C638" s="24">
        <v>239.34</v>
      </c>
      <c r="D638" s="24">
        <v>232.47</v>
      </c>
      <c r="E638" s="24">
        <v>239.14</v>
      </c>
      <c r="F638" s="24">
        <v>24713000</v>
      </c>
      <c r="G638" s="24">
        <v>3506933730</v>
      </c>
      <c r="H638" s="1">
        <v>637</v>
      </c>
      <c r="J638" s="10">
        <f t="shared" si="9"/>
        <v>2.7057206665521315E-2</v>
      </c>
      <c r="N638" s="1"/>
    </row>
    <row r="639" spans="1:14" x14ac:dyDescent="0.25">
      <c r="A639" s="2" t="s">
        <v>1227</v>
      </c>
      <c r="B639" s="24">
        <v>239.02</v>
      </c>
      <c r="C639" s="24">
        <v>239.8</v>
      </c>
      <c r="D639" s="24">
        <v>235.93</v>
      </c>
      <c r="E639" s="24">
        <v>236.69</v>
      </c>
      <c r="F639" s="24">
        <v>22691300</v>
      </c>
      <c r="G639" s="24">
        <v>3471967520</v>
      </c>
      <c r="H639" s="1">
        <v>638</v>
      </c>
      <c r="J639" s="10">
        <f t="shared" si="9"/>
        <v>-9.7481382311104189E-3</v>
      </c>
      <c r="N639" s="1"/>
    </row>
    <row r="640" spans="1:14" x14ac:dyDescent="0.25">
      <c r="A640" s="2" t="s">
        <v>1226</v>
      </c>
      <c r="B640" s="24">
        <v>236.64</v>
      </c>
      <c r="C640" s="24">
        <v>237.73</v>
      </c>
      <c r="D640" s="24">
        <v>235.63</v>
      </c>
      <c r="E640" s="24">
        <v>236.06</v>
      </c>
      <c r="F640" s="24">
        <v>19743500</v>
      </c>
      <c r="G640" s="24">
        <v>3463625759</v>
      </c>
      <c r="H640" s="1">
        <v>639</v>
      </c>
      <c r="J640" s="10">
        <f t="shared" si="9"/>
        <v>-2.4509803921567955E-3</v>
      </c>
      <c r="N640" s="1"/>
    </row>
    <row r="641" spans="1:14" x14ac:dyDescent="0.25">
      <c r="A641" s="2" t="s">
        <v>1225</v>
      </c>
      <c r="B641" s="24">
        <v>236</v>
      </c>
      <c r="C641" s="24">
        <v>238.45</v>
      </c>
      <c r="D641" s="24">
        <v>235.62</v>
      </c>
      <c r="E641" s="24">
        <v>237.55</v>
      </c>
      <c r="F641" s="24">
        <v>20488800</v>
      </c>
      <c r="G641" s="24">
        <v>3486370082</v>
      </c>
      <c r="H641" s="1">
        <v>640</v>
      </c>
      <c r="J641" s="10">
        <f t="shared" si="9"/>
        <v>6.5677966101695398E-3</v>
      </c>
      <c r="N641" s="1"/>
    </row>
    <row r="642" spans="1:14" x14ac:dyDescent="0.25">
      <c r="A642" s="2" t="s">
        <v>1224</v>
      </c>
      <c r="B642" s="24">
        <v>237.26</v>
      </c>
      <c r="C642" s="24">
        <v>238.54</v>
      </c>
      <c r="D642" s="24">
        <v>236.6</v>
      </c>
      <c r="E642" s="24">
        <v>237.29</v>
      </c>
      <c r="F642" s="24">
        <v>19677900</v>
      </c>
      <c r="G642" s="24">
        <v>3483431578</v>
      </c>
      <c r="H642" s="1">
        <v>641</v>
      </c>
      <c r="J642" s="10">
        <f t="shared" si="9"/>
        <v>1.2644356402259605E-4</v>
      </c>
      <c r="N642" s="1"/>
    </row>
    <row r="643" spans="1:14" x14ac:dyDescent="0.25">
      <c r="A643" s="2" t="s">
        <v>1223</v>
      </c>
      <c r="B643" s="24">
        <v>237.2</v>
      </c>
      <c r="C643" s="24">
        <v>239.32</v>
      </c>
      <c r="D643" s="24">
        <v>236.94</v>
      </c>
      <c r="E643" s="24">
        <v>238.73</v>
      </c>
      <c r="F643" s="24">
        <v>16482700</v>
      </c>
      <c r="G643" s="24">
        <v>3505385987</v>
      </c>
      <c r="H643" s="1">
        <v>642</v>
      </c>
      <c r="J643" s="10">
        <f t="shared" si="9"/>
        <v>6.4502529510961264E-3</v>
      </c>
      <c r="N643" s="1"/>
    </row>
    <row r="644" spans="1:14" x14ac:dyDescent="0.25">
      <c r="A644" s="2" t="s">
        <v>1222</v>
      </c>
      <c r="B644" s="24">
        <v>238.53</v>
      </c>
      <c r="C644" s="24">
        <v>238.97</v>
      </c>
      <c r="D644" s="24">
        <v>237.94</v>
      </c>
      <c r="E644" s="24">
        <v>238.26</v>
      </c>
      <c r="F644" s="24">
        <v>12999000</v>
      </c>
      <c r="G644" s="24">
        <v>3499387367</v>
      </c>
      <c r="H644" s="1">
        <v>643</v>
      </c>
      <c r="J644" s="10">
        <f t="shared" ref="J644:J707" si="10">(E644-B644)/B644</f>
        <v>-1.1319330901773791E-3</v>
      </c>
      <c r="N644" s="1"/>
    </row>
    <row r="645" spans="1:14" x14ac:dyDescent="0.25">
      <c r="A645" s="2" t="s">
        <v>1221</v>
      </c>
      <c r="B645" s="24">
        <v>238.15</v>
      </c>
      <c r="C645" s="24">
        <v>240.38</v>
      </c>
      <c r="D645" s="24">
        <v>237.04</v>
      </c>
      <c r="E645" s="24">
        <v>240.38</v>
      </c>
      <c r="F645" s="24">
        <v>23335900</v>
      </c>
      <c r="G645" s="24">
        <v>3531508720</v>
      </c>
      <c r="H645" s="1">
        <v>644</v>
      </c>
      <c r="J645" s="10">
        <f t="shared" si="10"/>
        <v>9.3638463153474273E-3</v>
      </c>
      <c r="N645" s="1"/>
    </row>
    <row r="646" spans="1:14" x14ac:dyDescent="0.25">
      <c r="A646" s="2" t="s">
        <v>1220</v>
      </c>
      <c r="B646" s="24">
        <v>240.36</v>
      </c>
      <c r="C646" s="24">
        <v>246.93</v>
      </c>
      <c r="D646" s="24">
        <v>240.14</v>
      </c>
      <c r="E646" s="24">
        <v>246.06</v>
      </c>
      <c r="F646" s="24">
        <v>27535100</v>
      </c>
      <c r="G646" s="24">
        <v>3615828118</v>
      </c>
      <c r="H646" s="1">
        <v>645</v>
      </c>
      <c r="J646" s="10">
        <f t="shared" si="10"/>
        <v>2.3714428357463756E-2</v>
      </c>
      <c r="N646" s="1"/>
    </row>
    <row r="647" spans="1:14" x14ac:dyDescent="0.25">
      <c r="A647" s="2" t="s">
        <v>1219</v>
      </c>
      <c r="B647" s="24">
        <v>246.17</v>
      </c>
      <c r="C647" s="24">
        <v>246.68</v>
      </c>
      <c r="D647" s="24">
        <v>242.59</v>
      </c>
      <c r="E647" s="24">
        <v>242.97</v>
      </c>
      <c r="F647" s="24">
        <v>22999200</v>
      </c>
      <c r="G647" s="24">
        <v>3571170510</v>
      </c>
      <c r="H647" s="1">
        <v>646</v>
      </c>
      <c r="J647" s="10">
        <f t="shared" si="10"/>
        <v>-1.2999146930982608E-2</v>
      </c>
      <c r="N647" s="1"/>
    </row>
    <row r="648" spans="1:14" x14ac:dyDescent="0.25">
      <c r="A648" s="2" t="s">
        <v>1218</v>
      </c>
      <c r="B648" s="24">
        <v>243.07</v>
      </c>
      <c r="C648" s="24">
        <v>244.25</v>
      </c>
      <c r="D648" s="24">
        <v>242.18</v>
      </c>
      <c r="E648" s="24">
        <v>242.3</v>
      </c>
      <c r="F648" s="24">
        <v>18515300</v>
      </c>
      <c r="G648" s="24">
        <v>3562238314</v>
      </c>
      <c r="H648" s="1">
        <v>647</v>
      </c>
      <c r="J648" s="10">
        <f t="shared" si="10"/>
        <v>-3.1678117414735748E-3</v>
      </c>
      <c r="N648" s="1"/>
    </row>
    <row r="649" spans="1:14" x14ac:dyDescent="0.25">
      <c r="A649" s="2" t="s">
        <v>1217</v>
      </c>
      <c r="B649" s="24">
        <v>242.5</v>
      </c>
      <c r="C649" s="24">
        <v>244.23</v>
      </c>
      <c r="D649" s="24">
        <v>242.12</v>
      </c>
      <c r="E649" s="24">
        <v>243.93</v>
      </c>
      <c r="F649" s="24">
        <v>17353100</v>
      </c>
      <c r="G649" s="24">
        <v>3586932176</v>
      </c>
      <c r="H649" s="1">
        <v>648</v>
      </c>
      <c r="J649" s="10">
        <f t="shared" si="10"/>
        <v>5.8969072164948731E-3</v>
      </c>
      <c r="N649" s="1"/>
    </row>
    <row r="650" spans="1:14" x14ac:dyDescent="0.25">
      <c r="A650" s="2" t="s">
        <v>1216</v>
      </c>
      <c r="B650" s="24">
        <v>243.74</v>
      </c>
      <c r="C650" s="24">
        <v>245.32</v>
      </c>
      <c r="D650" s="24">
        <v>243.07</v>
      </c>
      <c r="E650" s="24">
        <v>244.94</v>
      </c>
      <c r="F650" s="24">
        <v>15912700</v>
      </c>
      <c r="G650" s="24">
        <v>3602763687</v>
      </c>
      <c r="H650" s="1">
        <v>649</v>
      </c>
      <c r="J650" s="10">
        <f t="shared" si="10"/>
        <v>4.9232789037498507E-3</v>
      </c>
      <c r="N650" s="1"/>
    </row>
    <row r="651" spans="1:14" x14ac:dyDescent="0.25">
      <c r="A651" s="2" t="s">
        <v>1215</v>
      </c>
      <c r="B651" s="24">
        <v>244.74</v>
      </c>
      <c r="C651" s="24">
        <v>247.24</v>
      </c>
      <c r="D651" s="24">
        <v>244.15</v>
      </c>
      <c r="E651" s="24">
        <v>247.05</v>
      </c>
      <c r="F651" s="24">
        <v>16827300</v>
      </c>
      <c r="G651" s="24">
        <v>3634686068</v>
      </c>
      <c r="H651" s="1">
        <v>650</v>
      </c>
      <c r="J651" s="10">
        <f t="shared" si="10"/>
        <v>9.4385878891885353E-3</v>
      </c>
      <c r="N651" s="1"/>
    </row>
    <row r="652" spans="1:14" x14ac:dyDescent="0.25">
      <c r="A652" s="2" t="s">
        <v>1214</v>
      </c>
      <c r="B652" s="24">
        <v>246.88</v>
      </c>
      <c r="C652" s="24">
        <v>247.45</v>
      </c>
      <c r="D652" s="24">
        <v>245.18</v>
      </c>
      <c r="E652" s="24">
        <v>245.31</v>
      </c>
      <c r="F652" s="24">
        <v>17388300</v>
      </c>
      <c r="G652" s="24">
        <v>3609927997</v>
      </c>
      <c r="H652" s="1">
        <v>651</v>
      </c>
      <c r="J652" s="10">
        <f t="shared" si="10"/>
        <v>-6.3593648736227854E-3</v>
      </c>
      <c r="N652" s="1"/>
    </row>
    <row r="653" spans="1:14" x14ac:dyDescent="0.25">
      <c r="A653" s="2" t="s">
        <v>1213</v>
      </c>
      <c r="B653" s="24">
        <v>245.2</v>
      </c>
      <c r="C653" s="24">
        <v>250.24</v>
      </c>
      <c r="D653" s="24">
        <v>243.76</v>
      </c>
      <c r="E653" s="24">
        <v>249.51</v>
      </c>
      <c r="F653" s="24">
        <v>28198500</v>
      </c>
      <c r="G653" s="24">
        <v>3672589342</v>
      </c>
      <c r="H653" s="1">
        <v>652</v>
      </c>
      <c r="J653" s="10">
        <f t="shared" si="10"/>
        <v>1.7577487765089734E-2</v>
      </c>
      <c r="N653" s="1"/>
    </row>
    <row r="654" spans="1:14" x14ac:dyDescent="0.25">
      <c r="A654" s="2" t="s">
        <v>1212</v>
      </c>
      <c r="B654" s="24">
        <v>249.49</v>
      </c>
      <c r="C654" s="24">
        <v>254.27</v>
      </c>
      <c r="D654" s="24">
        <v>248.9</v>
      </c>
      <c r="E654" s="24">
        <v>251.99</v>
      </c>
      <c r="F654" s="24">
        <v>27462600</v>
      </c>
      <c r="G654" s="24">
        <v>3710065546</v>
      </c>
      <c r="H654" s="1">
        <v>653</v>
      </c>
      <c r="J654" s="10">
        <f t="shared" si="10"/>
        <v>1.0020441701070183E-2</v>
      </c>
      <c r="N654" s="1"/>
    </row>
    <row r="655" spans="1:14" x14ac:dyDescent="0.25">
      <c r="A655" s="2" t="s">
        <v>1211</v>
      </c>
      <c r="B655" s="24">
        <v>252.11</v>
      </c>
      <c r="C655" s="24">
        <v>255.96</v>
      </c>
      <c r="D655" s="24">
        <v>252.05</v>
      </c>
      <c r="E655" s="24">
        <v>254.32</v>
      </c>
      <c r="F655" s="24">
        <v>25223500</v>
      </c>
      <c r="G655" s="24">
        <v>3745440578</v>
      </c>
      <c r="H655" s="1">
        <v>654</v>
      </c>
      <c r="J655" s="10">
        <f t="shared" si="10"/>
        <v>8.7660148347942536E-3</v>
      </c>
      <c r="N655" s="1"/>
    </row>
    <row r="656" spans="1:14" x14ac:dyDescent="0.25">
      <c r="A656" s="2" t="s">
        <v>1210</v>
      </c>
      <c r="B656" s="24">
        <v>254.3</v>
      </c>
      <c r="C656" s="24">
        <v>266.14</v>
      </c>
      <c r="D656" s="24">
        <v>253.93</v>
      </c>
      <c r="E656" s="24">
        <v>262.87</v>
      </c>
      <c r="F656" s="24">
        <v>35901500</v>
      </c>
      <c r="G656" s="24">
        <v>3872283809</v>
      </c>
      <c r="H656" s="1">
        <v>655</v>
      </c>
      <c r="J656" s="10">
        <f t="shared" si="10"/>
        <v>3.3700353912701507E-2</v>
      </c>
      <c r="N656" s="1"/>
    </row>
    <row r="657" spans="1:14" x14ac:dyDescent="0.25">
      <c r="A657" s="2" t="s">
        <v>1209</v>
      </c>
      <c r="B657" s="24">
        <v>262.75</v>
      </c>
      <c r="C657" s="24">
        <v>273.58</v>
      </c>
      <c r="D657" s="24">
        <v>262.37</v>
      </c>
      <c r="E657" s="24">
        <v>270.64</v>
      </c>
      <c r="F657" s="24">
        <v>43199600</v>
      </c>
      <c r="G657" s="24">
        <v>3987684186</v>
      </c>
      <c r="H657" s="1">
        <v>656</v>
      </c>
      <c r="J657" s="10">
        <f t="shared" si="10"/>
        <v>3.0028544243577492E-2</v>
      </c>
      <c r="N657" s="1"/>
    </row>
    <row r="658" spans="1:14" x14ac:dyDescent="0.25">
      <c r="A658" s="2" t="s">
        <v>1208</v>
      </c>
      <c r="B658" s="24">
        <v>270.91000000000003</v>
      </c>
      <c r="C658" s="24">
        <v>271.67</v>
      </c>
      <c r="D658" s="24">
        <v>260.77999999999997</v>
      </c>
      <c r="E658" s="24">
        <v>261.64</v>
      </c>
      <c r="F658" s="24">
        <v>22434300</v>
      </c>
      <c r="G658" s="24">
        <v>3856061829</v>
      </c>
      <c r="H658" s="1">
        <v>657</v>
      </c>
      <c r="J658" s="10">
        <f t="shared" si="10"/>
        <v>-3.4218005979845846E-2</v>
      </c>
      <c r="N658" s="1"/>
    </row>
    <row r="659" spans="1:14" x14ac:dyDescent="0.25">
      <c r="A659" s="2" t="s">
        <v>1207</v>
      </c>
      <c r="B659" s="24">
        <v>261.86</v>
      </c>
      <c r="C659" s="24">
        <v>264.82</v>
      </c>
      <c r="D659" s="24">
        <v>260.95</v>
      </c>
      <c r="E659" s="24">
        <v>263.44</v>
      </c>
      <c r="F659" s="24">
        <v>25258800</v>
      </c>
      <c r="G659" s="24">
        <v>3883581668</v>
      </c>
      <c r="H659" s="1">
        <v>658</v>
      </c>
      <c r="J659" s="10">
        <f t="shared" si="10"/>
        <v>6.0337584969066826E-3</v>
      </c>
      <c r="N659" s="1"/>
    </row>
    <row r="660" spans="1:14" x14ac:dyDescent="0.25">
      <c r="A660" s="2" t="s">
        <v>1206</v>
      </c>
      <c r="B660" s="24">
        <v>263.57</v>
      </c>
      <c r="C660" s="24">
        <v>270.83</v>
      </c>
      <c r="D660" s="24">
        <v>263.23</v>
      </c>
      <c r="E660" s="24">
        <v>269.45999999999998</v>
      </c>
      <c r="F660" s="24">
        <v>30889800</v>
      </c>
      <c r="G660" s="24">
        <v>3973292564</v>
      </c>
      <c r="H660" s="1">
        <v>659</v>
      </c>
      <c r="J660" s="10">
        <f t="shared" si="10"/>
        <v>2.2347004590810741E-2</v>
      </c>
      <c r="N660" s="1"/>
    </row>
    <row r="661" spans="1:14" x14ac:dyDescent="0.25">
      <c r="A661" s="2" t="s">
        <v>1205</v>
      </c>
      <c r="B661" s="24">
        <v>269.31</v>
      </c>
      <c r="C661" s="24">
        <v>270.77</v>
      </c>
      <c r="D661" s="24">
        <v>263.83999999999997</v>
      </c>
      <c r="E661" s="24">
        <v>266.27</v>
      </c>
      <c r="F661" s="24">
        <v>25637300</v>
      </c>
      <c r="G661" s="24">
        <v>3927192474</v>
      </c>
      <c r="H661" s="1">
        <v>660</v>
      </c>
      <c r="J661" s="10">
        <f t="shared" si="10"/>
        <v>-1.1288106642902307E-2</v>
      </c>
      <c r="N661" s="1"/>
    </row>
    <row r="662" spans="1:14" x14ac:dyDescent="0.25">
      <c r="A662" s="2" t="s">
        <v>1204</v>
      </c>
      <c r="B662" s="24">
        <v>266.5</v>
      </c>
      <c r="C662" s="24">
        <v>276.51</v>
      </c>
      <c r="D662" s="24">
        <v>266.14</v>
      </c>
      <c r="E662" s="24">
        <v>274.02</v>
      </c>
      <c r="F662" s="24">
        <v>37808600</v>
      </c>
      <c r="G662" s="24">
        <v>4042524308</v>
      </c>
      <c r="H662" s="1">
        <v>661</v>
      </c>
      <c r="J662" s="10">
        <f t="shared" si="10"/>
        <v>2.8217636022514002E-2</v>
      </c>
      <c r="N662" s="1"/>
    </row>
    <row r="663" spans="1:14" x14ac:dyDescent="0.25">
      <c r="A663" s="2" t="s">
        <v>1203</v>
      </c>
      <c r="B663" s="24">
        <v>273.64999999999998</v>
      </c>
      <c r="C663" s="24">
        <v>278.68</v>
      </c>
      <c r="D663" s="24">
        <v>273.54000000000002</v>
      </c>
      <c r="E663" s="24">
        <v>276.5</v>
      </c>
      <c r="F663" s="24">
        <v>29442500</v>
      </c>
      <c r="G663" s="24">
        <v>4080023363</v>
      </c>
      <c r="H663" s="1">
        <v>662</v>
      </c>
      <c r="J663" s="10">
        <f t="shared" si="10"/>
        <v>1.0414763383884609E-2</v>
      </c>
      <c r="N663" s="1"/>
    </row>
    <row r="664" spans="1:14" x14ac:dyDescent="0.25">
      <c r="A664" s="2" t="s">
        <v>1202</v>
      </c>
      <c r="B664" s="24">
        <v>276.5</v>
      </c>
      <c r="C664" s="24">
        <v>281.70999999999998</v>
      </c>
      <c r="D664" s="24">
        <v>276.5</v>
      </c>
      <c r="E664" s="24">
        <v>281.64999999999998</v>
      </c>
      <c r="F664" s="24">
        <v>25942400</v>
      </c>
      <c r="G664" s="24">
        <v>4157184875</v>
      </c>
      <c r="H664" s="1">
        <v>663</v>
      </c>
      <c r="J664" s="10">
        <f t="shared" si="10"/>
        <v>1.8625678119348923E-2</v>
      </c>
      <c r="N664" s="1"/>
    </row>
    <row r="665" spans="1:14" x14ac:dyDescent="0.25">
      <c r="A665" s="2" t="s">
        <v>1201</v>
      </c>
      <c r="B665" s="24">
        <v>281.45</v>
      </c>
      <c r="C665" s="24">
        <v>294.06</v>
      </c>
      <c r="D665" s="24">
        <v>281.45</v>
      </c>
      <c r="E665" s="24">
        <v>283.68</v>
      </c>
      <c r="F665" s="24">
        <v>45717100</v>
      </c>
      <c r="G665" s="24">
        <v>4188180600</v>
      </c>
      <c r="H665" s="1">
        <v>664</v>
      </c>
      <c r="J665" s="10">
        <f t="shared" si="10"/>
        <v>7.9232545745248472E-3</v>
      </c>
      <c r="N665" s="1"/>
    </row>
    <row r="666" spans="1:14" x14ac:dyDescent="0.25">
      <c r="A666" s="2" t="s">
        <v>1200</v>
      </c>
      <c r="B666" s="24">
        <v>283.63</v>
      </c>
      <c r="C666" s="24">
        <v>285.3</v>
      </c>
      <c r="D666" s="24">
        <v>280.51</v>
      </c>
      <c r="E666" s="24">
        <v>285.3</v>
      </c>
      <c r="F666" s="24">
        <v>32108800</v>
      </c>
      <c r="G666" s="24">
        <v>4213260473</v>
      </c>
      <c r="H666" s="1">
        <v>665</v>
      </c>
      <c r="J666" s="10">
        <f t="shared" si="10"/>
        <v>5.8879526143215313E-3</v>
      </c>
      <c r="N666" s="1"/>
    </row>
    <row r="667" spans="1:14" x14ac:dyDescent="0.25">
      <c r="A667" s="2" t="s">
        <v>1199</v>
      </c>
      <c r="B667" s="24">
        <v>285.18</v>
      </c>
      <c r="C667" s="24">
        <v>296.20999999999998</v>
      </c>
      <c r="D667" s="24">
        <v>285.01</v>
      </c>
      <c r="E667" s="24">
        <v>293.79000000000002</v>
      </c>
      <c r="F667" s="24">
        <v>46331800</v>
      </c>
      <c r="G667" s="24">
        <v>4339689442</v>
      </c>
      <c r="H667" s="1">
        <v>666</v>
      </c>
      <c r="J667" s="10">
        <f t="shared" si="10"/>
        <v>3.0191458026509618E-2</v>
      </c>
      <c r="N667" s="1"/>
    </row>
    <row r="668" spans="1:14" x14ac:dyDescent="0.25">
      <c r="A668" s="2" t="s">
        <v>1198</v>
      </c>
      <c r="B668" s="24">
        <v>293.7</v>
      </c>
      <c r="C668" s="24">
        <v>306.33</v>
      </c>
      <c r="D668" s="24">
        <v>293.7</v>
      </c>
      <c r="E668" s="24">
        <v>304.62</v>
      </c>
      <c r="F668" s="24">
        <v>50808100</v>
      </c>
      <c r="G668" s="24">
        <v>4500730950</v>
      </c>
      <c r="H668" s="1">
        <v>667</v>
      </c>
      <c r="J668" s="10">
        <f t="shared" si="10"/>
        <v>3.7180796731358587E-2</v>
      </c>
      <c r="N668" s="1"/>
    </row>
    <row r="669" spans="1:14" x14ac:dyDescent="0.25">
      <c r="A669" s="2" t="s">
        <v>1197</v>
      </c>
      <c r="B669" s="24">
        <v>304.32</v>
      </c>
      <c r="C669" s="24">
        <v>318.17</v>
      </c>
      <c r="D669" s="24">
        <v>301.82</v>
      </c>
      <c r="E669" s="24">
        <v>313.86</v>
      </c>
      <c r="F669" s="24">
        <v>64495900</v>
      </c>
      <c r="G669" s="24">
        <v>4638392428</v>
      </c>
      <c r="H669" s="1">
        <v>668</v>
      </c>
      <c r="J669" s="10">
        <f t="shared" si="10"/>
        <v>3.1348580441640447E-2</v>
      </c>
      <c r="N669" s="1"/>
    </row>
    <row r="670" spans="1:14" x14ac:dyDescent="0.25">
      <c r="A670" s="2" t="s">
        <v>1196</v>
      </c>
      <c r="B670" s="24">
        <v>313.94</v>
      </c>
      <c r="C670" s="24">
        <v>334.17</v>
      </c>
      <c r="D670" s="24">
        <v>313.94</v>
      </c>
      <c r="E670" s="24">
        <v>328.02</v>
      </c>
      <c r="F670" s="24">
        <v>78305000</v>
      </c>
      <c r="G670" s="24">
        <v>4849062146</v>
      </c>
      <c r="H670" s="1">
        <v>669</v>
      </c>
      <c r="J670" s="10">
        <f t="shared" si="10"/>
        <v>4.4849334267694413E-2</v>
      </c>
      <c r="N670" s="1"/>
    </row>
    <row r="671" spans="1:14" x14ac:dyDescent="0.25">
      <c r="A671" s="2" t="s">
        <v>1195</v>
      </c>
      <c r="B671" s="24">
        <v>328.51</v>
      </c>
      <c r="C671" s="24">
        <v>332.78</v>
      </c>
      <c r="D671" s="24">
        <v>309.25</v>
      </c>
      <c r="E671" s="24">
        <v>314.17</v>
      </c>
      <c r="F671" s="24">
        <v>48598100</v>
      </c>
      <c r="G671" s="24">
        <v>4645486246</v>
      </c>
      <c r="H671" s="1">
        <v>670</v>
      </c>
      <c r="J671" s="10">
        <f t="shared" si="10"/>
        <v>-4.3651639219506183E-2</v>
      </c>
      <c r="N671" s="1"/>
    </row>
    <row r="672" spans="1:14" x14ac:dyDescent="0.25">
      <c r="A672" s="2" t="s">
        <v>1194</v>
      </c>
      <c r="B672" s="24">
        <v>315.01</v>
      </c>
      <c r="C672" s="24">
        <v>327.47000000000003</v>
      </c>
      <c r="D672" s="24">
        <v>311.88</v>
      </c>
      <c r="E672" s="24">
        <v>325.43</v>
      </c>
      <c r="F672" s="24">
        <v>37001100</v>
      </c>
      <c r="G672" s="24">
        <v>4813287206</v>
      </c>
      <c r="H672" s="1">
        <v>671</v>
      </c>
      <c r="J672" s="10">
        <f t="shared" si="10"/>
        <v>3.3078314974127859E-2</v>
      </c>
      <c r="N672" s="1"/>
    </row>
    <row r="673" spans="1:14" x14ac:dyDescent="0.25">
      <c r="A673" s="2" t="s">
        <v>1193</v>
      </c>
      <c r="B673" s="24">
        <v>325.94</v>
      </c>
      <c r="C673" s="24">
        <v>365.36</v>
      </c>
      <c r="D673" s="24">
        <v>323.20999999999998</v>
      </c>
      <c r="E673" s="24">
        <v>361.19</v>
      </c>
      <c r="F673" s="24">
        <v>101918000</v>
      </c>
      <c r="G673" s="24">
        <v>5343556482</v>
      </c>
      <c r="H673" s="1">
        <v>672</v>
      </c>
      <c r="J673" s="10">
        <f t="shared" si="10"/>
        <v>0.10814873903172363</v>
      </c>
      <c r="N673" s="1"/>
    </row>
    <row r="674" spans="1:14" x14ac:dyDescent="0.25">
      <c r="A674" s="2" t="s">
        <v>1192</v>
      </c>
      <c r="B674" s="24">
        <v>361.87</v>
      </c>
      <c r="C674" s="24">
        <v>417.9</v>
      </c>
      <c r="D674" s="24">
        <v>357.65</v>
      </c>
      <c r="E674" s="24">
        <v>403.42</v>
      </c>
      <c r="F674" s="24">
        <v>206162000</v>
      </c>
      <c r="G674" s="24">
        <v>5969855535</v>
      </c>
      <c r="H674" s="1">
        <v>673</v>
      </c>
      <c r="J674" s="10">
        <f t="shared" si="10"/>
        <v>0.11482023931246031</v>
      </c>
      <c r="N674" s="1"/>
    </row>
    <row r="675" spans="1:14" x14ac:dyDescent="0.25">
      <c r="A675" s="2" t="s">
        <v>1191</v>
      </c>
      <c r="B675" s="24">
        <v>403.66</v>
      </c>
      <c r="C675" s="24">
        <v>495.56</v>
      </c>
      <c r="D675" s="24">
        <v>380.55</v>
      </c>
      <c r="E675" s="24">
        <v>411.56</v>
      </c>
      <c r="F675" s="24">
        <v>263900000</v>
      </c>
      <c r="G675" s="24">
        <v>6092006971</v>
      </c>
      <c r="H675" s="1">
        <v>674</v>
      </c>
      <c r="J675" s="10">
        <f t="shared" si="10"/>
        <v>1.9570926026854226E-2</v>
      </c>
      <c r="N675" s="1"/>
    </row>
    <row r="676" spans="1:14" x14ac:dyDescent="0.25">
      <c r="A676" s="2" t="s">
        <v>1190</v>
      </c>
      <c r="B676" s="24">
        <v>408.08</v>
      </c>
      <c r="C676" s="24">
        <v>447.56</v>
      </c>
      <c r="D676" s="24">
        <v>374.58</v>
      </c>
      <c r="E676" s="24">
        <v>386.35</v>
      </c>
      <c r="F676" s="24">
        <v>151824992</v>
      </c>
      <c r="G676" s="24">
        <v>5720251077</v>
      </c>
      <c r="H676" s="1">
        <v>675</v>
      </c>
      <c r="J676" s="10">
        <f t="shared" si="10"/>
        <v>-5.3249362870025393E-2</v>
      </c>
      <c r="N676" s="1"/>
    </row>
    <row r="677" spans="1:14" x14ac:dyDescent="0.25">
      <c r="A677" s="2" t="s">
        <v>1189</v>
      </c>
      <c r="B677" s="24">
        <v>388.05</v>
      </c>
      <c r="C677" s="24">
        <v>395.84</v>
      </c>
      <c r="D677" s="24">
        <v>354.02</v>
      </c>
      <c r="E677" s="24">
        <v>374.47</v>
      </c>
      <c r="F677" s="24">
        <v>122687000</v>
      </c>
      <c r="G677" s="24">
        <v>5545657295</v>
      </c>
      <c r="H677" s="1">
        <v>676</v>
      </c>
      <c r="J677" s="10">
        <f t="shared" si="10"/>
        <v>-3.499549027187214E-2</v>
      </c>
      <c r="N677" s="1"/>
    </row>
    <row r="678" spans="1:14" x14ac:dyDescent="0.25">
      <c r="A678" s="2" t="s">
        <v>1188</v>
      </c>
      <c r="B678" s="24">
        <v>374.27</v>
      </c>
      <c r="C678" s="24">
        <v>390.59</v>
      </c>
      <c r="D678" s="24">
        <v>372.43</v>
      </c>
      <c r="E678" s="24">
        <v>386.48</v>
      </c>
      <c r="F678" s="24">
        <v>56625100</v>
      </c>
      <c r="G678" s="24">
        <v>5725035162</v>
      </c>
      <c r="H678" s="1">
        <v>677</v>
      </c>
      <c r="J678" s="10">
        <f t="shared" si="10"/>
        <v>3.262350709380938E-2</v>
      </c>
      <c r="N678" s="1"/>
    </row>
    <row r="679" spans="1:14" x14ac:dyDescent="0.25">
      <c r="A679" s="2" t="s">
        <v>1187</v>
      </c>
      <c r="B679" s="24">
        <v>384.28</v>
      </c>
      <c r="C679" s="24">
        <v>389.89</v>
      </c>
      <c r="D679" s="24">
        <v>368.7</v>
      </c>
      <c r="E679" s="24">
        <v>373.37</v>
      </c>
      <c r="F679" s="24">
        <v>51817600</v>
      </c>
      <c r="G679" s="24">
        <v>5532072311</v>
      </c>
      <c r="H679" s="1">
        <v>678</v>
      </c>
      <c r="J679" s="10">
        <f t="shared" si="10"/>
        <v>-2.8390756739877093E-2</v>
      </c>
      <c r="N679" s="1"/>
    </row>
    <row r="680" spans="1:14" x14ac:dyDescent="0.25">
      <c r="A680" s="2" t="s">
        <v>1186</v>
      </c>
      <c r="B680" s="24">
        <v>374.32</v>
      </c>
      <c r="C680" s="24">
        <v>385.28</v>
      </c>
      <c r="D680" s="24">
        <v>362.89</v>
      </c>
      <c r="E680" s="24">
        <v>380.26</v>
      </c>
      <c r="F680" s="24">
        <v>68224400</v>
      </c>
      <c r="G680" s="24">
        <v>5635560843</v>
      </c>
      <c r="H680" s="1">
        <v>679</v>
      </c>
      <c r="J680" s="10">
        <f t="shared" si="10"/>
        <v>1.5868775379354556E-2</v>
      </c>
      <c r="N680" s="1"/>
    </row>
    <row r="681" spans="1:14" x14ac:dyDescent="0.25">
      <c r="A681" s="2" t="s">
        <v>1185</v>
      </c>
      <c r="B681" s="24">
        <v>379.98</v>
      </c>
      <c r="C681" s="24">
        <v>381.39</v>
      </c>
      <c r="D681" s="24">
        <v>329.11</v>
      </c>
      <c r="E681" s="24">
        <v>336.82</v>
      </c>
      <c r="F681" s="24">
        <v>95797904</v>
      </c>
      <c r="G681" s="24">
        <v>4993021697</v>
      </c>
      <c r="H681" s="1">
        <v>680</v>
      </c>
      <c r="J681" s="10">
        <f t="shared" si="10"/>
        <v>-0.11358492552239598</v>
      </c>
      <c r="N681" s="1"/>
    </row>
    <row r="682" spans="1:14" x14ac:dyDescent="0.25">
      <c r="A682" s="2" t="s">
        <v>1184</v>
      </c>
      <c r="B682" s="24">
        <v>339.82</v>
      </c>
      <c r="C682" s="24">
        <v>340.58</v>
      </c>
      <c r="D682" s="24">
        <v>301</v>
      </c>
      <c r="E682" s="24">
        <v>311.08</v>
      </c>
      <c r="F682" s="24">
        <v>107070000</v>
      </c>
      <c r="G682" s="24">
        <v>4612831323</v>
      </c>
      <c r="H682" s="1">
        <v>681</v>
      </c>
      <c r="J682" s="10">
        <f t="shared" si="10"/>
        <v>-8.4574186333941523E-2</v>
      </c>
      <c r="N682" s="1"/>
    </row>
    <row r="683" spans="1:14" x14ac:dyDescent="0.25">
      <c r="A683" s="2" t="s">
        <v>1183</v>
      </c>
      <c r="B683" s="24">
        <v>314.08</v>
      </c>
      <c r="C683" s="24">
        <v>345.08</v>
      </c>
      <c r="D683" s="24">
        <v>313.36</v>
      </c>
      <c r="E683" s="24">
        <v>338.15</v>
      </c>
      <c r="F683" s="24">
        <v>78477800</v>
      </c>
      <c r="G683" s="24">
        <v>5015563456</v>
      </c>
      <c r="H683" s="1">
        <v>682</v>
      </c>
      <c r="J683" s="10">
        <f t="shared" si="10"/>
        <v>7.6636525725929688E-2</v>
      </c>
      <c r="N683" s="1"/>
    </row>
    <row r="684" spans="1:14" x14ac:dyDescent="0.25">
      <c r="A684" s="2" t="s">
        <v>1182</v>
      </c>
      <c r="B684" s="24">
        <v>338.5</v>
      </c>
      <c r="C684" s="24">
        <v>340.91</v>
      </c>
      <c r="D684" s="24">
        <v>326.08</v>
      </c>
      <c r="E684" s="24">
        <v>336.75</v>
      </c>
      <c r="F684" s="24">
        <v>52003000</v>
      </c>
      <c r="G684" s="24">
        <v>4996160115</v>
      </c>
      <c r="H684" s="1">
        <v>683</v>
      </c>
      <c r="J684" s="10">
        <f t="shared" si="10"/>
        <v>-5.1698670605612998E-3</v>
      </c>
      <c r="N684" s="1"/>
    </row>
    <row r="685" spans="1:14" x14ac:dyDescent="0.25">
      <c r="A685" s="2" t="s">
        <v>1181</v>
      </c>
      <c r="B685" s="24">
        <v>336.62</v>
      </c>
      <c r="C685" s="24">
        <v>338.18</v>
      </c>
      <c r="D685" s="24">
        <v>329.97</v>
      </c>
      <c r="E685" s="24">
        <v>332.91</v>
      </c>
      <c r="F685" s="24">
        <v>38612000</v>
      </c>
      <c r="G685" s="24">
        <v>4940266781</v>
      </c>
      <c r="H685" s="1">
        <v>684</v>
      </c>
      <c r="J685" s="10">
        <f t="shared" si="10"/>
        <v>-1.1021329689263797E-2</v>
      </c>
      <c r="N685" s="1"/>
    </row>
    <row r="686" spans="1:14" x14ac:dyDescent="0.25">
      <c r="A686" s="2" t="s">
        <v>1180</v>
      </c>
      <c r="B686" s="24">
        <v>333.05</v>
      </c>
      <c r="C686" s="24">
        <v>334.66</v>
      </c>
      <c r="D686" s="24">
        <v>317.49</v>
      </c>
      <c r="E686" s="24">
        <v>320.17</v>
      </c>
      <c r="F686" s="24">
        <v>44213100</v>
      </c>
      <c r="G686" s="24">
        <v>4752464063</v>
      </c>
      <c r="H686" s="1">
        <v>685</v>
      </c>
      <c r="J686" s="10">
        <f t="shared" si="10"/>
        <v>-3.8672871941149961E-2</v>
      </c>
      <c r="N686" s="1"/>
    </row>
    <row r="687" spans="1:14" x14ac:dyDescent="0.25">
      <c r="A687" s="2" t="s">
        <v>1179</v>
      </c>
      <c r="B687" s="24">
        <v>319.73</v>
      </c>
      <c r="C687" s="24">
        <v>331.63</v>
      </c>
      <c r="D687" s="24">
        <v>315.89999999999998</v>
      </c>
      <c r="E687" s="24">
        <v>330.75</v>
      </c>
      <c r="F687" s="24">
        <v>47980100</v>
      </c>
      <c r="G687" s="24">
        <v>4911040461</v>
      </c>
      <c r="H687" s="1">
        <v>686</v>
      </c>
      <c r="J687" s="10">
        <f t="shared" si="10"/>
        <v>3.4466581177868771E-2</v>
      </c>
      <c r="N687" s="1"/>
    </row>
    <row r="688" spans="1:14" x14ac:dyDescent="0.25">
      <c r="A688" s="2" t="s">
        <v>1178</v>
      </c>
      <c r="B688" s="24">
        <v>330.36</v>
      </c>
      <c r="C688" s="24">
        <v>338.35</v>
      </c>
      <c r="D688" s="24">
        <v>329.61</v>
      </c>
      <c r="E688" s="24">
        <v>335.09</v>
      </c>
      <c r="F688" s="24">
        <v>51001600</v>
      </c>
      <c r="G688" s="24">
        <v>4976765824</v>
      </c>
      <c r="H688" s="1">
        <v>687</v>
      </c>
      <c r="J688" s="10">
        <f t="shared" si="10"/>
        <v>1.4317714008959806E-2</v>
      </c>
      <c r="N688" s="1"/>
    </row>
    <row r="689" spans="1:14" x14ac:dyDescent="0.25">
      <c r="A689" s="2" t="s">
        <v>1177</v>
      </c>
      <c r="B689" s="24">
        <v>334.59</v>
      </c>
      <c r="C689" s="24">
        <v>336.53</v>
      </c>
      <c r="D689" s="24">
        <v>330.64</v>
      </c>
      <c r="E689" s="24">
        <v>334.59</v>
      </c>
      <c r="F689" s="24">
        <v>43783800</v>
      </c>
      <c r="G689" s="24">
        <v>4970560298</v>
      </c>
      <c r="H689" s="1">
        <v>688</v>
      </c>
      <c r="J689" s="10">
        <f t="shared" si="10"/>
        <v>0</v>
      </c>
      <c r="N689" s="1"/>
    </row>
    <row r="690" spans="1:14" x14ac:dyDescent="0.25">
      <c r="A690" s="2" t="s">
        <v>1176</v>
      </c>
      <c r="B690" s="24">
        <v>334.68</v>
      </c>
      <c r="C690" s="24">
        <v>335.33</v>
      </c>
      <c r="D690" s="24">
        <v>325.27</v>
      </c>
      <c r="E690" s="24">
        <v>326.14999999999998</v>
      </c>
      <c r="F690" s="24">
        <v>45011100</v>
      </c>
      <c r="G690" s="24">
        <v>4846272452</v>
      </c>
      <c r="H690" s="1">
        <v>689</v>
      </c>
      <c r="J690" s="10">
        <f t="shared" si="10"/>
        <v>-2.5487032389147929E-2</v>
      </c>
      <c r="N690" s="1"/>
    </row>
    <row r="691" spans="1:14" x14ac:dyDescent="0.25">
      <c r="A691" s="2" t="s">
        <v>1175</v>
      </c>
      <c r="B691" s="24">
        <v>326.41000000000003</v>
      </c>
      <c r="C691" s="24">
        <v>326.47000000000003</v>
      </c>
      <c r="D691" s="24">
        <v>312.22000000000003</v>
      </c>
      <c r="E691" s="24">
        <v>322.02</v>
      </c>
      <c r="F691" s="24">
        <v>53152900</v>
      </c>
      <c r="G691" s="24">
        <v>4786301542</v>
      </c>
      <c r="H691" s="1">
        <v>690</v>
      </c>
      <c r="J691" s="10">
        <f t="shared" si="10"/>
        <v>-1.3449342851015724E-2</v>
      </c>
      <c r="N691" s="1"/>
    </row>
    <row r="692" spans="1:14" x14ac:dyDescent="0.25">
      <c r="A692" s="2" t="s">
        <v>1174</v>
      </c>
      <c r="B692" s="24">
        <v>322.08999999999997</v>
      </c>
      <c r="C692" s="24">
        <v>328.16</v>
      </c>
      <c r="D692" s="24">
        <v>319.60000000000002</v>
      </c>
      <c r="E692" s="24">
        <v>326.93</v>
      </c>
      <c r="F692" s="24">
        <v>28200500</v>
      </c>
      <c r="G692" s="24">
        <v>4860628038</v>
      </c>
      <c r="H692" s="1">
        <v>691</v>
      </c>
      <c r="J692" s="10">
        <f t="shared" si="10"/>
        <v>1.5026855847744519E-2</v>
      </c>
      <c r="N692" s="1"/>
    </row>
    <row r="693" spans="1:14" x14ac:dyDescent="0.25">
      <c r="A693" s="2" t="s">
        <v>1173</v>
      </c>
      <c r="B693" s="24">
        <v>326.98</v>
      </c>
      <c r="C693" s="24">
        <v>327.01</v>
      </c>
      <c r="D693" s="24">
        <v>321.26</v>
      </c>
      <c r="E693" s="24">
        <v>324.54000000000002</v>
      </c>
      <c r="F693" s="24">
        <v>23439400</v>
      </c>
      <c r="G693" s="24">
        <v>4826466938</v>
      </c>
      <c r="H693" s="1">
        <v>692</v>
      </c>
      <c r="J693" s="10">
        <f t="shared" si="10"/>
        <v>-7.4622301058168625E-3</v>
      </c>
      <c r="N693" s="1"/>
    </row>
    <row r="694" spans="1:14" x14ac:dyDescent="0.25">
      <c r="A694" s="2" t="s">
        <v>1172</v>
      </c>
      <c r="B694" s="24">
        <v>324.35000000000002</v>
      </c>
      <c r="C694" s="24">
        <v>325.12</v>
      </c>
      <c r="D694" s="24">
        <v>321.29000000000002</v>
      </c>
      <c r="E694" s="24">
        <v>323.05</v>
      </c>
      <c r="F694" s="24">
        <v>27478900</v>
      </c>
      <c r="G694" s="24">
        <v>4805632296</v>
      </c>
      <c r="H694" s="1">
        <v>693</v>
      </c>
      <c r="J694" s="10">
        <f t="shared" si="10"/>
        <v>-4.0080160320641626E-3</v>
      </c>
      <c r="N694" s="1"/>
    </row>
    <row r="695" spans="1:14" x14ac:dyDescent="0.25">
      <c r="A695" s="2" t="s">
        <v>1171</v>
      </c>
      <c r="B695" s="24">
        <v>323.01</v>
      </c>
      <c r="C695" s="24">
        <v>323.06</v>
      </c>
      <c r="D695" s="24">
        <v>318.12</v>
      </c>
      <c r="E695" s="24">
        <v>320.05</v>
      </c>
      <c r="F695" s="24">
        <v>29362600</v>
      </c>
      <c r="G695" s="24">
        <v>4762244474</v>
      </c>
      <c r="H695" s="1">
        <v>694</v>
      </c>
      <c r="J695" s="10">
        <f t="shared" si="10"/>
        <v>-9.1638029782359041E-3</v>
      </c>
      <c r="N695" s="1"/>
    </row>
    <row r="696" spans="1:14" x14ac:dyDescent="0.25">
      <c r="A696" s="2" t="s">
        <v>1170</v>
      </c>
      <c r="B696" s="24">
        <v>320.05</v>
      </c>
      <c r="C696" s="24">
        <v>329.13</v>
      </c>
      <c r="D696" s="24">
        <v>316.77</v>
      </c>
      <c r="E696" s="24">
        <v>328.21</v>
      </c>
      <c r="F696" s="24">
        <v>41666900</v>
      </c>
      <c r="G696" s="24">
        <v>4884886822</v>
      </c>
      <c r="H696" s="1">
        <v>695</v>
      </c>
      <c r="J696" s="10">
        <f t="shared" si="10"/>
        <v>2.5496016247461235E-2</v>
      </c>
      <c r="N696" s="1"/>
    </row>
    <row r="697" spans="1:14" x14ac:dyDescent="0.25">
      <c r="A697" s="2" t="s">
        <v>1169</v>
      </c>
      <c r="B697" s="24">
        <v>328.3</v>
      </c>
      <c r="C697" s="24">
        <v>366.76</v>
      </c>
      <c r="D697" s="24">
        <v>328.23</v>
      </c>
      <c r="E697" s="24">
        <v>352.68</v>
      </c>
      <c r="F697" s="24">
        <v>106105000</v>
      </c>
      <c r="G697" s="24">
        <v>5250750575</v>
      </c>
      <c r="H697" s="1">
        <v>696</v>
      </c>
      <c r="J697" s="10">
        <f t="shared" si="10"/>
        <v>7.4261346329576594E-2</v>
      </c>
      <c r="N697" s="1"/>
    </row>
    <row r="698" spans="1:14" x14ac:dyDescent="0.25">
      <c r="A698" s="2" t="s">
        <v>1168</v>
      </c>
      <c r="B698" s="24">
        <v>351.86</v>
      </c>
      <c r="C698" s="24">
        <v>363.59</v>
      </c>
      <c r="D698" s="24">
        <v>347.87</v>
      </c>
      <c r="E698" s="24">
        <v>358.04</v>
      </c>
      <c r="F698" s="24">
        <v>55179100</v>
      </c>
      <c r="G698" s="24">
        <v>5331719786</v>
      </c>
      <c r="H698" s="1">
        <v>697</v>
      </c>
      <c r="J698" s="10">
        <f t="shared" si="10"/>
        <v>1.7563803785596563E-2</v>
      </c>
      <c r="N698" s="1"/>
    </row>
    <row r="699" spans="1:14" x14ac:dyDescent="0.25">
      <c r="A699" s="2" t="s">
        <v>1167</v>
      </c>
      <c r="B699" s="24">
        <v>357.14</v>
      </c>
      <c r="C699" s="24">
        <v>359.54</v>
      </c>
      <c r="D699" s="24">
        <v>352.17</v>
      </c>
      <c r="E699" s="24">
        <v>357.38</v>
      </c>
      <c r="F699" s="24">
        <v>36816600</v>
      </c>
      <c r="G699" s="24">
        <v>5323252537</v>
      </c>
      <c r="H699" s="1">
        <v>698</v>
      </c>
      <c r="J699" s="10">
        <f t="shared" si="10"/>
        <v>6.7200537604303388E-4</v>
      </c>
      <c r="N699" s="1"/>
    </row>
    <row r="700" spans="1:14" x14ac:dyDescent="0.25">
      <c r="A700" s="2" t="s">
        <v>1166</v>
      </c>
      <c r="B700" s="24">
        <v>357.47</v>
      </c>
      <c r="C700" s="24">
        <v>371.94</v>
      </c>
      <c r="D700" s="24">
        <v>355.67</v>
      </c>
      <c r="E700" s="24">
        <v>371.29</v>
      </c>
      <c r="F700" s="24">
        <v>40409300</v>
      </c>
      <c r="G700" s="24">
        <v>5531872177</v>
      </c>
      <c r="H700" s="1">
        <v>699</v>
      </c>
      <c r="J700" s="10">
        <f t="shared" si="10"/>
        <v>3.8660586902397383E-2</v>
      </c>
      <c r="N700" s="1"/>
    </row>
    <row r="701" spans="1:14" x14ac:dyDescent="0.25">
      <c r="A701" s="2" t="s">
        <v>1165</v>
      </c>
      <c r="B701" s="24">
        <v>371.44</v>
      </c>
      <c r="C701" s="24">
        <v>382.36</v>
      </c>
      <c r="D701" s="24">
        <v>370.38</v>
      </c>
      <c r="E701" s="24">
        <v>377.32</v>
      </c>
      <c r="F701" s="24">
        <v>71701600</v>
      </c>
      <c r="G701" s="24">
        <v>5623195997</v>
      </c>
      <c r="H701" s="1">
        <v>700</v>
      </c>
      <c r="J701" s="10">
        <f t="shared" si="10"/>
        <v>1.5830282145164753E-2</v>
      </c>
      <c r="N701" s="1"/>
    </row>
    <row r="702" spans="1:14" x14ac:dyDescent="0.25">
      <c r="A702" s="2" t="s">
        <v>1164</v>
      </c>
      <c r="B702" s="24">
        <v>377.41</v>
      </c>
      <c r="C702" s="24">
        <v>378.93</v>
      </c>
      <c r="D702" s="24">
        <v>356.56</v>
      </c>
      <c r="E702" s="24">
        <v>362.49</v>
      </c>
      <c r="F702" s="24">
        <v>60452200</v>
      </c>
      <c r="G702" s="24">
        <v>5403653927</v>
      </c>
      <c r="H702" s="1">
        <v>701</v>
      </c>
      <c r="J702" s="10">
        <f t="shared" si="10"/>
        <v>-3.9532603799581394E-2</v>
      </c>
      <c r="N702" s="1"/>
    </row>
    <row r="703" spans="1:14" x14ac:dyDescent="0.25">
      <c r="A703" s="2" t="s">
        <v>1163</v>
      </c>
      <c r="B703" s="24">
        <v>361.85</v>
      </c>
      <c r="C703" s="24">
        <v>362.23</v>
      </c>
      <c r="D703" s="24">
        <v>349.46</v>
      </c>
      <c r="E703" s="24">
        <v>359.19</v>
      </c>
      <c r="F703" s="24">
        <v>54160500</v>
      </c>
      <c r="G703" s="24">
        <v>5355891235</v>
      </c>
      <c r="H703" s="1">
        <v>702</v>
      </c>
      <c r="J703" s="10">
        <f t="shared" si="10"/>
        <v>-7.3511123393672096E-3</v>
      </c>
      <c r="N703" s="1"/>
    </row>
    <row r="704" spans="1:14" x14ac:dyDescent="0.25">
      <c r="A704" s="2" t="s">
        <v>1162</v>
      </c>
      <c r="B704" s="24">
        <v>359.33</v>
      </c>
      <c r="C704" s="24">
        <v>370.27</v>
      </c>
      <c r="D704" s="24">
        <v>357.41</v>
      </c>
      <c r="E704" s="24">
        <v>361.05</v>
      </c>
      <c r="F704" s="24">
        <v>50714900</v>
      </c>
      <c r="G704" s="24">
        <v>5384892776</v>
      </c>
      <c r="H704" s="1">
        <v>703</v>
      </c>
      <c r="J704" s="10">
        <f t="shared" si="10"/>
        <v>4.7866863328974128E-3</v>
      </c>
      <c r="N704" s="1"/>
    </row>
    <row r="705" spans="1:14" x14ac:dyDescent="0.25">
      <c r="A705" s="2" t="s">
        <v>1161</v>
      </c>
      <c r="B705" s="24">
        <v>361.26</v>
      </c>
      <c r="C705" s="24">
        <v>363.52</v>
      </c>
      <c r="D705" s="24">
        <v>355.76</v>
      </c>
      <c r="E705" s="24">
        <v>363.18</v>
      </c>
      <c r="F705" s="24">
        <v>35784100</v>
      </c>
      <c r="G705" s="24">
        <v>5418154665</v>
      </c>
      <c r="H705" s="1">
        <v>704</v>
      </c>
      <c r="J705" s="10">
        <f t="shared" si="10"/>
        <v>5.3147317721309196E-3</v>
      </c>
      <c r="N705" s="1"/>
    </row>
    <row r="706" spans="1:14" x14ac:dyDescent="0.25">
      <c r="A706" s="2" t="s">
        <v>1160</v>
      </c>
      <c r="B706" s="24">
        <v>363.72</v>
      </c>
      <c r="C706" s="24">
        <v>389.79</v>
      </c>
      <c r="D706" s="24">
        <v>363.23</v>
      </c>
      <c r="E706" s="24">
        <v>388.95</v>
      </c>
      <c r="F706" s="24">
        <v>66282200</v>
      </c>
      <c r="G706" s="24">
        <v>5804247032</v>
      </c>
      <c r="H706" s="1">
        <v>705</v>
      </c>
      <c r="J706" s="10">
        <f t="shared" si="10"/>
        <v>6.9366545694490161E-2</v>
      </c>
      <c r="N706" s="1"/>
    </row>
    <row r="707" spans="1:14" x14ac:dyDescent="0.25">
      <c r="A707" s="2" t="s">
        <v>1159</v>
      </c>
      <c r="B707" s="24">
        <v>389.55</v>
      </c>
      <c r="C707" s="24">
        <v>402.81</v>
      </c>
      <c r="D707" s="24">
        <v>387.09</v>
      </c>
      <c r="E707" s="24">
        <v>388.78</v>
      </c>
      <c r="F707" s="24">
        <v>77762000</v>
      </c>
      <c r="G707" s="24">
        <v>5803305524</v>
      </c>
      <c r="H707" s="1">
        <v>706</v>
      </c>
      <c r="J707" s="10">
        <f t="shared" si="10"/>
        <v>-1.9766397124888683E-3</v>
      </c>
      <c r="N707" s="1"/>
    </row>
    <row r="708" spans="1:14" x14ac:dyDescent="0.25">
      <c r="A708" s="2" t="s">
        <v>1158</v>
      </c>
      <c r="B708" s="24">
        <v>389.98</v>
      </c>
      <c r="C708" s="24">
        <v>399.97</v>
      </c>
      <c r="D708" s="24">
        <v>385.41</v>
      </c>
      <c r="E708" s="24">
        <v>395.54</v>
      </c>
      <c r="F708" s="24">
        <v>63455800</v>
      </c>
      <c r="G708" s="24">
        <v>5905560136</v>
      </c>
      <c r="H708" s="1">
        <v>707</v>
      </c>
      <c r="J708" s="10">
        <f t="shared" ref="J708:J771" si="11">(E708-B708)/B708</f>
        <v>1.4257141391866254E-2</v>
      </c>
      <c r="N708" s="1"/>
    </row>
    <row r="709" spans="1:14" x14ac:dyDescent="0.25">
      <c r="A709" s="2" t="s">
        <v>1157</v>
      </c>
      <c r="B709" s="24">
        <v>395.75</v>
      </c>
      <c r="C709" s="24">
        <v>415.56</v>
      </c>
      <c r="D709" s="24">
        <v>389.95</v>
      </c>
      <c r="E709" s="24">
        <v>415.56</v>
      </c>
      <c r="F709" s="24">
        <v>57801400</v>
      </c>
      <c r="G709" s="24">
        <v>6206381460</v>
      </c>
      <c r="H709" s="1">
        <v>708</v>
      </c>
      <c r="J709" s="10">
        <f t="shared" si="11"/>
        <v>5.0056854074542016E-2</v>
      </c>
      <c r="N709" s="1"/>
    </row>
    <row r="710" spans="1:14" x14ac:dyDescent="0.25">
      <c r="A710" s="2" t="s">
        <v>1156</v>
      </c>
      <c r="B710" s="24">
        <v>414.44</v>
      </c>
      <c r="C710" s="24">
        <v>423.12</v>
      </c>
      <c r="D710" s="24">
        <v>406.29</v>
      </c>
      <c r="E710" s="24">
        <v>417.56</v>
      </c>
      <c r="F710" s="24">
        <v>90917200</v>
      </c>
      <c r="G710" s="24">
        <v>6238015413</v>
      </c>
      <c r="H710" s="1">
        <v>709</v>
      </c>
      <c r="J710" s="10">
        <f t="shared" si="11"/>
        <v>7.5282308657465607E-3</v>
      </c>
      <c r="N710" s="1"/>
    </row>
    <row r="711" spans="1:14" x14ac:dyDescent="0.25">
      <c r="A711" s="2" t="s">
        <v>1155</v>
      </c>
      <c r="B711" s="24">
        <v>417.99</v>
      </c>
      <c r="C711" s="24">
        <v>419.51</v>
      </c>
      <c r="D711" s="24">
        <v>411.55</v>
      </c>
      <c r="E711" s="24">
        <v>415.48</v>
      </c>
      <c r="F711" s="24">
        <v>52138900</v>
      </c>
      <c r="G711" s="24">
        <v>6209105142</v>
      </c>
      <c r="H711" s="1">
        <v>710</v>
      </c>
      <c r="J711" s="10">
        <f t="shared" si="11"/>
        <v>-6.0049283475681016E-3</v>
      </c>
      <c r="N711" s="1"/>
    </row>
    <row r="712" spans="1:14" x14ac:dyDescent="0.25">
      <c r="A712" s="2" t="s">
        <v>1154</v>
      </c>
      <c r="B712" s="24">
        <v>415.28</v>
      </c>
      <c r="C712" s="24">
        <v>451.94</v>
      </c>
      <c r="D712" s="24">
        <v>415.28</v>
      </c>
      <c r="E712" s="24">
        <v>451.94</v>
      </c>
      <c r="F712" s="24">
        <v>110944000</v>
      </c>
      <c r="G712" s="24">
        <v>6755795193</v>
      </c>
      <c r="H712" s="1">
        <v>711</v>
      </c>
      <c r="J712" s="10">
        <f t="shared" si="11"/>
        <v>8.8277788480061709E-2</v>
      </c>
      <c r="N712" s="1"/>
    </row>
    <row r="713" spans="1:14" x14ac:dyDescent="0.25">
      <c r="A713" s="2" t="s">
        <v>1153</v>
      </c>
      <c r="B713" s="24">
        <v>452.33</v>
      </c>
      <c r="C713" s="24">
        <v>469.1</v>
      </c>
      <c r="D713" s="24">
        <v>410.74</v>
      </c>
      <c r="E713" s="24">
        <v>435</v>
      </c>
      <c r="F713" s="24">
        <v>131969000</v>
      </c>
      <c r="G713" s="24">
        <v>6504325267</v>
      </c>
      <c r="H713" s="1">
        <v>712</v>
      </c>
      <c r="J713" s="10">
        <f t="shared" si="11"/>
        <v>-3.8312736276612171E-2</v>
      </c>
      <c r="N713" s="1"/>
    </row>
    <row r="714" spans="1:14" x14ac:dyDescent="0.25">
      <c r="A714" s="2" t="s">
        <v>1152</v>
      </c>
      <c r="B714" s="24">
        <v>431.66</v>
      </c>
      <c r="C714" s="24">
        <v>441.68</v>
      </c>
      <c r="D714" s="24">
        <v>426.27</v>
      </c>
      <c r="E714" s="24">
        <v>433.76</v>
      </c>
      <c r="F714" s="24">
        <v>55050600</v>
      </c>
      <c r="G714" s="24">
        <v>6487293999</v>
      </c>
      <c r="H714" s="1">
        <v>713</v>
      </c>
      <c r="J714" s="10">
        <f t="shared" si="11"/>
        <v>4.8649399990732655E-3</v>
      </c>
      <c r="N714" s="1"/>
    </row>
    <row r="715" spans="1:14" x14ac:dyDescent="0.25">
      <c r="A715" s="2" t="s">
        <v>1151</v>
      </c>
      <c r="B715" s="24">
        <v>433.27</v>
      </c>
      <c r="C715" s="24">
        <v>447.14</v>
      </c>
      <c r="D715" s="24">
        <v>430.46</v>
      </c>
      <c r="E715" s="24">
        <v>444.18</v>
      </c>
      <c r="F715" s="24">
        <v>130496000</v>
      </c>
      <c r="G715" s="24">
        <v>6645395797</v>
      </c>
      <c r="H715" s="1">
        <v>714</v>
      </c>
      <c r="J715" s="10">
        <f t="shared" si="11"/>
        <v>2.5180603318946674E-2</v>
      </c>
      <c r="N715" s="1"/>
    </row>
    <row r="716" spans="1:14" x14ac:dyDescent="0.25">
      <c r="A716" s="2" t="s">
        <v>1150</v>
      </c>
      <c r="B716" s="24">
        <v>443.88</v>
      </c>
      <c r="C716" s="24">
        <v>465.32</v>
      </c>
      <c r="D716" s="24">
        <v>443.88</v>
      </c>
      <c r="E716" s="24">
        <v>465.32</v>
      </c>
      <c r="F716" s="24">
        <v>83121104</v>
      </c>
      <c r="G716" s="24">
        <v>6963784692</v>
      </c>
      <c r="H716" s="1">
        <v>715</v>
      </c>
      <c r="J716" s="10">
        <f t="shared" si="11"/>
        <v>4.8301342705235645E-2</v>
      </c>
      <c r="N716" s="1"/>
    </row>
    <row r="717" spans="1:14" x14ac:dyDescent="0.25">
      <c r="A717" s="2" t="s">
        <v>1149</v>
      </c>
      <c r="B717" s="24">
        <v>465.21</v>
      </c>
      <c r="C717" s="24">
        <v>465.21</v>
      </c>
      <c r="D717" s="24">
        <v>443.85</v>
      </c>
      <c r="E717" s="24">
        <v>454.93</v>
      </c>
      <c r="F717" s="24">
        <v>107944000</v>
      </c>
      <c r="G717" s="24">
        <v>6810202753</v>
      </c>
      <c r="H717" s="1">
        <v>716</v>
      </c>
      <c r="J717" s="10">
        <f t="shared" si="11"/>
        <v>-2.2097547344210083E-2</v>
      </c>
      <c r="N717" s="1"/>
    </row>
    <row r="718" spans="1:14" x14ac:dyDescent="0.25">
      <c r="A718" s="2" t="s">
        <v>1148</v>
      </c>
      <c r="B718" s="24">
        <v>454.78</v>
      </c>
      <c r="C718" s="24">
        <v>457.86</v>
      </c>
      <c r="D718" s="24">
        <v>448.86</v>
      </c>
      <c r="E718" s="24">
        <v>456.08</v>
      </c>
      <c r="F718" s="24">
        <v>47978400</v>
      </c>
      <c r="G718" s="24">
        <v>6829095335</v>
      </c>
      <c r="H718" s="1">
        <v>717</v>
      </c>
      <c r="J718" s="10">
        <f t="shared" si="11"/>
        <v>2.858525001099458E-3</v>
      </c>
      <c r="N718" s="1"/>
    </row>
    <row r="719" spans="1:14" x14ac:dyDescent="0.25">
      <c r="A719" s="2" t="s">
        <v>1147</v>
      </c>
      <c r="B719" s="24">
        <v>455.85</v>
      </c>
      <c r="C719" s="24">
        <v>465.18</v>
      </c>
      <c r="D719" s="24">
        <v>454.94</v>
      </c>
      <c r="E719" s="24">
        <v>463.62</v>
      </c>
      <c r="F719" s="24">
        <v>60220100</v>
      </c>
      <c r="G719" s="24">
        <v>6943912954</v>
      </c>
      <c r="H719" s="1">
        <v>718</v>
      </c>
      <c r="J719" s="10">
        <f t="shared" si="11"/>
        <v>1.7045080618624506E-2</v>
      </c>
      <c r="N719" s="1"/>
    </row>
    <row r="720" spans="1:14" x14ac:dyDescent="0.25">
      <c r="A720" s="2" t="s">
        <v>1146</v>
      </c>
      <c r="B720" s="24">
        <v>463.55</v>
      </c>
      <c r="C720" s="24">
        <v>465.58</v>
      </c>
      <c r="D720" s="24">
        <v>456.77</v>
      </c>
      <c r="E720" s="24">
        <v>462.32</v>
      </c>
      <c r="F720" s="24">
        <v>47892700</v>
      </c>
      <c r="G720" s="24">
        <v>6926346391</v>
      </c>
      <c r="H720" s="1">
        <v>719</v>
      </c>
      <c r="J720" s="10">
        <f t="shared" si="11"/>
        <v>-2.6534354438572283E-3</v>
      </c>
      <c r="N720" s="1"/>
    </row>
    <row r="721" spans="1:14" x14ac:dyDescent="0.25">
      <c r="A721" s="2" t="s">
        <v>1145</v>
      </c>
      <c r="B721" s="24">
        <v>462.23</v>
      </c>
      <c r="C721" s="24">
        <v>462.64</v>
      </c>
      <c r="D721" s="24">
        <v>434.34</v>
      </c>
      <c r="E721" s="24">
        <v>442.68</v>
      </c>
      <c r="F721" s="24">
        <v>75409400</v>
      </c>
      <c r="G721" s="24">
        <v>6633988873</v>
      </c>
      <c r="H721" s="1">
        <v>720</v>
      </c>
      <c r="J721" s="10">
        <f t="shared" si="11"/>
        <v>-4.2294961382861367E-2</v>
      </c>
      <c r="N721" s="1"/>
    </row>
    <row r="722" spans="1:14" x14ac:dyDescent="0.25">
      <c r="A722" s="2" t="s">
        <v>1144</v>
      </c>
      <c r="B722" s="24">
        <v>442.84</v>
      </c>
      <c r="C722" s="24">
        <v>444.73</v>
      </c>
      <c r="D722" s="24">
        <v>427.31</v>
      </c>
      <c r="E722" s="24">
        <v>438.64</v>
      </c>
      <c r="F722" s="24">
        <v>77639696</v>
      </c>
      <c r="G722" s="24">
        <v>6574990256</v>
      </c>
      <c r="H722" s="1">
        <v>721</v>
      </c>
      <c r="J722" s="10">
        <f t="shared" si="11"/>
        <v>-9.4842380995393116E-3</v>
      </c>
      <c r="N722" s="1"/>
    </row>
    <row r="723" spans="1:14" x14ac:dyDescent="0.25">
      <c r="A723" s="2" t="s">
        <v>1143</v>
      </c>
      <c r="B723" s="24">
        <v>437.44</v>
      </c>
      <c r="C723" s="24">
        <v>443.69</v>
      </c>
      <c r="D723" s="24">
        <v>435.52</v>
      </c>
      <c r="E723" s="24">
        <v>436.57</v>
      </c>
      <c r="F723" s="24">
        <v>50840400</v>
      </c>
      <c r="G723" s="24">
        <v>6545633139</v>
      </c>
      <c r="H723" s="1">
        <v>722</v>
      </c>
      <c r="J723" s="10">
        <f t="shared" si="11"/>
        <v>-1.9888441843452921E-3</v>
      </c>
      <c r="N723" s="1"/>
    </row>
    <row r="724" spans="1:14" x14ac:dyDescent="0.25">
      <c r="A724" s="2" t="s">
        <v>1142</v>
      </c>
      <c r="B724" s="24">
        <v>436.72</v>
      </c>
      <c r="C724" s="24">
        <v>444.53</v>
      </c>
      <c r="D724" s="24">
        <v>436.62</v>
      </c>
      <c r="E724" s="24">
        <v>442.4</v>
      </c>
      <c r="F724" s="24">
        <v>47161400</v>
      </c>
      <c r="G724" s="24">
        <v>6634776277</v>
      </c>
      <c r="H724" s="1">
        <v>723</v>
      </c>
      <c r="J724" s="10">
        <f t="shared" si="11"/>
        <v>1.3006045063198272E-2</v>
      </c>
      <c r="N724" s="1"/>
    </row>
    <row r="725" spans="1:14" x14ac:dyDescent="0.25">
      <c r="A725" s="2" t="s">
        <v>1141</v>
      </c>
      <c r="B725" s="24">
        <v>443.09</v>
      </c>
      <c r="C725" s="24">
        <v>458.46</v>
      </c>
      <c r="D725" s="24">
        <v>443.08</v>
      </c>
      <c r="E725" s="24">
        <v>454.98</v>
      </c>
      <c r="F725" s="24">
        <v>57157200</v>
      </c>
      <c r="G725" s="24">
        <v>6825070740</v>
      </c>
      <c r="H725" s="1">
        <v>724</v>
      </c>
      <c r="J725" s="10">
        <f t="shared" si="11"/>
        <v>2.6834277460561159E-2</v>
      </c>
      <c r="N725" s="1"/>
    </row>
    <row r="726" spans="1:14" x14ac:dyDescent="0.25">
      <c r="A726" s="2" t="s">
        <v>1140</v>
      </c>
      <c r="B726" s="24">
        <v>454.86</v>
      </c>
      <c r="C726" s="24">
        <v>458.3</v>
      </c>
      <c r="D726" s="24">
        <v>452.08</v>
      </c>
      <c r="E726" s="24">
        <v>455.65</v>
      </c>
      <c r="F726" s="24">
        <v>39078500</v>
      </c>
      <c r="G726" s="24">
        <v>6836936569</v>
      </c>
      <c r="H726" s="1">
        <v>725</v>
      </c>
      <c r="J726" s="10">
        <f t="shared" si="11"/>
        <v>1.7367981356900225E-3</v>
      </c>
      <c r="N726" s="1"/>
    </row>
    <row r="727" spans="1:14" x14ac:dyDescent="0.25">
      <c r="A727" s="2" t="s">
        <v>1139</v>
      </c>
      <c r="B727" s="24">
        <v>455.76</v>
      </c>
      <c r="C727" s="24">
        <v>457.49</v>
      </c>
      <c r="D727" s="24">
        <v>405.76</v>
      </c>
      <c r="E727" s="24">
        <v>417.27</v>
      </c>
      <c r="F727" s="24">
        <v>116166000</v>
      </c>
      <c r="G727" s="24">
        <v>6262844602</v>
      </c>
      <c r="H727" s="1">
        <v>726</v>
      </c>
      <c r="J727" s="10">
        <f t="shared" si="11"/>
        <v>-8.4452343338599287E-2</v>
      </c>
      <c r="N727" s="1"/>
    </row>
    <row r="728" spans="1:14" x14ac:dyDescent="0.25">
      <c r="A728" s="2" t="s">
        <v>1138</v>
      </c>
      <c r="B728" s="24">
        <v>416.51</v>
      </c>
      <c r="C728" s="24">
        <v>424.01</v>
      </c>
      <c r="D728" s="24">
        <v>408.88</v>
      </c>
      <c r="E728" s="24">
        <v>422.82</v>
      </c>
      <c r="F728" s="24">
        <v>53591200</v>
      </c>
      <c r="G728" s="24">
        <v>6348296234</v>
      </c>
      <c r="H728" s="1">
        <v>727</v>
      </c>
      <c r="J728" s="10">
        <f t="shared" si="11"/>
        <v>1.5149696285803468E-2</v>
      </c>
      <c r="N728" s="1"/>
    </row>
    <row r="729" spans="1:14" x14ac:dyDescent="0.25">
      <c r="A729" s="2" t="s">
        <v>1137</v>
      </c>
      <c r="B729" s="24">
        <v>423.34</v>
      </c>
      <c r="C729" s="24">
        <v>429.77</v>
      </c>
      <c r="D729" s="24">
        <v>418.48</v>
      </c>
      <c r="E729" s="24">
        <v>422.28</v>
      </c>
      <c r="F729" s="24">
        <v>49638600</v>
      </c>
      <c r="G729" s="24">
        <v>6341733237</v>
      </c>
      <c r="H729" s="1">
        <v>728</v>
      </c>
      <c r="J729" s="10">
        <f t="shared" si="11"/>
        <v>-2.5038975764161251E-3</v>
      </c>
      <c r="N729" s="1"/>
    </row>
    <row r="730" spans="1:14" x14ac:dyDescent="0.25">
      <c r="A730" s="2" t="s">
        <v>1136</v>
      </c>
      <c r="B730" s="24">
        <v>422.1</v>
      </c>
      <c r="C730" s="24">
        <v>432.98</v>
      </c>
      <c r="D730" s="24">
        <v>420.63</v>
      </c>
      <c r="E730" s="24">
        <v>432.98</v>
      </c>
      <c r="F730" s="24">
        <v>51596500</v>
      </c>
      <c r="G730" s="24">
        <v>6504194854</v>
      </c>
      <c r="H730" s="1">
        <v>729</v>
      </c>
      <c r="J730" s="10">
        <f t="shared" si="11"/>
        <v>2.5775882492300391E-2</v>
      </c>
      <c r="N730" s="1"/>
    </row>
    <row r="731" spans="1:14" x14ac:dyDescent="0.25">
      <c r="A731" s="2" t="s">
        <v>1135</v>
      </c>
      <c r="B731" s="24">
        <v>433.3</v>
      </c>
      <c r="C731" s="24">
        <v>434.39</v>
      </c>
      <c r="D731" s="24">
        <v>422.08</v>
      </c>
      <c r="E731" s="24">
        <v>426.62</v>
      </c>
      <c r="F731" s="24">
        <v>46889400</v>
      </c>
      <c r="G731" s="24">
        <v>6410381455</v>
      </c>
      <c r="H731" s="1">
        <v>730</v>
      </c>
      <c r="J731" s="10">
        <f t="shared" si="11"/>
        <v>-1.541657050542351E-2</v>
      </c>
      <c r="N731" s="1"/>
    </row>
    <row r="732" spans="1:14" x14ac:dyDescent="0.25">
      <c r="A732" s="2" t="s">
        <v>1134</v>
      </c>
      <c r="B732" s="24">
        <v>425.88</v>
      </c>
      <c r="C732" s="24">
        <v>432.92</v>
      </c>
      <c r="D732" s="24">
        <v>418.73</v>
      </c>
      <c r="E732" s="24">
        <v>430.57</v>
      </c>
      <c r="F732" s="24">
        <v>45996600</v>
      </c>
      <c r="G732" s="24">
        <v>6471217491</v>
      </c>
      <c r="H732" s="1">
        <v>731</v>
      </c>
      <c r="J732" s="10">
        <f t="shared" si="11"/>
        <v>1.1012491781722545E-2</v>
      </c>
      <c r="N732" s="1"/>
    </row>
    <row r="733" spans="1:14" x14ac:dyDescent="0.25">
      <c r="A733" s="2" t="s">
        <v>1133</v>
      </c>
      <c r="B733" s="24">
        <v>430.72</v>
      </c>
      <c r="C733" s="24">
        <v>436.25</v>
      </c>
      <c r="D733" s="24">
        <v>427.52</v>
      </c>
      <c r="E733" s="24">
        <v>434.33</v>
      </c>
      <c r="F733" s="24">
        <v>36278900</v>
      </c>
      <c r="G733" s="24">
        <v>6529299589</v>
      </c>
      <c r="H733" s="1">
        <v>732</v>
      </c>
      <c r="J733" s="10">
        <f t="shared" si="11"/>
        <v>8.3813150074293196E-3</v>
      </c>
      <c r="N733" s="1"/>
    </row>
    <row r="734" spans="1:14" x14ac:dyDescent="0.25">
      <c r="A734" s="2" t="s">
        <v>1132</v>
      </c>
      <c r="B734" s="24">
        <v>434.62</v>
      </c>
      <c r="C734" s="24">
        <v>436.06</v>
      </c>
      <c r="D734" s="24">
        <v>431.87</v>
      </c>
      <c r="E734" s="24">
        <v>433.44</v>
      </c>
      <c r="F734" s="24">
        <v>30096600</v>
      </c>
      <c r="G734" s="24">
        <v>6517390487</v>
      </c>
      <c r="H734" s="1">
        <v>733</v>
      </c>
      <c r="J734" s="10">
        <f t="shared" si="11"/>
        <v>-2.7150154157655122E-3</v>
      </c>
      <c r="N734" s="1"/>
    </row>
    <row r="735" spans="1:14" x14ac:dyDescent="0.25">
      <c r="A735" s="2" t="s">
        <v>1131</v>
      </c>
      <c r="B735" s="24">
        <v>433.58</v>
      </c>
      <c r="C735" s="24">
        <v>433.74</v>
      </c>
      <c r="D735" s="24">
        <v>424.71</v>
      </c>
      <c r="E735" s="24">
        <v>430.01</v>
      </c>
      <c r="F735" s="24">
        <v>39633800</v>
      </c>
      <c r="G735" s="24">
        <v>6467429942</v>
      </c>
      <c r="H735" s="1">
        <v>734</v>
      </c>
      <c r="J735" s="10">
        <f t="shared" si="11"/>
        <v>-8.233774620600565E-3</v>
      </c>
      <c r="N735" s="1"/>
    </row>
    <row r="736" spans="1:14" x14ac:dyDescent="0.25">
      <c r="A736" s="2" t="s">
        <v>1130</v>
      </c>
      <c r="B736" s="24">
        <v>430.06</v>
      </c>
      <c r="C736" s="24">
        <v>434.52</v>
      </c>
      <c r="D736" s="24">
        <v>429.08</v>
      </c>
      <c r="E736" s="24">
        <v>433.09</v>
      </c>
      <c r="F736" s="24">
        <v>38477500</v>
      </c>
      <c r="G736" s="24">
        <v>6515713340</v>
      </c>
      <c r="H736" s="1">
        <v>735</v>
      </c>
      <c r="J736" s="10">
        <f t="shared" si="11"/>
        <v>7.0455285309026011E-3</v>
      </c>
      <c r="N736" s="1"/>
    </row>
    <row r="737" spans="1:14" x14ac:dyDescent="0.25">
      <c r="A737" s="2" t="s">
        <v>1129</v>
      </c>
      <c r="B737" s="24">
        <v>433.07</v>
      </c>
      <c r="C737" s="24">
        <v>434.18</v>
      </c>
      <c r="D737" s="24">
        <v>429.68</v>
      </c>
      <c r="E737" s="24">
        <v>431.96</v>
      </c>
      <c r="F737" s="24">
        <v>34522600</v>
      </c>
      <c r="G737" s="24">
        <v>6500393256</v>
      </c>
      <c r="H737" s="1">
        <v>736</v>
      </c>
      <c r="J737" s="10">
        <f t="shared" si="11"/>
        <v>-2.5630960352830113E-3</v>
      </c>
      <c r="N737" s="1"/>
    </row>
    <row r="738" spans="1:14" x14ac:dyDescent="0.25">
      <c r="A738" s="2" t="s">
        <v>1128</v>
      </c>
      <c r="B738" s="24">
        <v>431.86</v>
      </c>
      <c r="C738" s="24">
        <v>431.86</v>
      </c>
      <c r="D738" s="24">
        <v>426.34</v>
      </c>
      <c r="E738" s="24">
        <v>429.11</v>
      </c>
      <c r="F738" s="24">
        <v>34042500</v>
      </c>
      <c r="G738" s="24">
        <v>6458942098</v>
      </c>
      <c r="H738" s="1">
        <v>737</v>
      </c>
      <c r="J738" s="10">
        <f t="shared" si="11"/>
        <v>-6.3678043810494137E-3</v>
      </c>
      <c r="N738" s="1"/>
    </row>
    <row r="739" spans="1:14" x14ac:dyDescent="0.25">
      <c r="A739" s="2" t="s">
        <v>1127</v>
      </c>
      <c r="B739" s="24">
        <v>430.01</v>
      </c>
      <c r="C739" s="24">
        <v>458.77</v>
      </c>
      <c r="D739" s="24">
        <v>429.08</v>
      </c>
      <c r="E739" s="24">
        <v>458.05</v>
      </c>
      <c r="F739" s="24">
        <v>87562200</v>
      </c>
      <c r="G739" s="24">
        <v>6896279078</v>
      </c>
      <c r="H739" s="1">
        <v>738</v>
      </c>
      <c r="J739" s="10">
        <f t="shared" si="11"/>
        <v>6.5207785865445039E-2</v>
      </c>
      <c r="N739" s="1"/>
    </row>
    <row r="740" spans="1:14" x14ac:dyDescent="0.25">
      <c r="A740" s="2" t="s">
        <v>1126</v>
      </c>
      <c r="B740" s="24">
        <v>457.54</v>
      </c>
      <c r="C740" s="24">
        <v>462.93</v>
      </c>
      <c r="D740" s="24">
        <v>447.94</v>
      </c>
      <c r="E740" s="24">
        <v>453.23</v>
      </c>
      <c r="F740" s="24">
        <v>56993000</v>
      </c>
      <c r="G740" s="24">
        <v>6825700454</v>
      </c>
      <c r="H740" s="1">
        <v>739</v>
      </c>
      <c r="J740" s="10">
        <f t="shared" si="11"/>
        <v>-9.4199414258862666E-3</v>
      </c>
      <c r="N740" s="1"/>
    </row>
    <row r="741" spans="1:14" x14ac:dyDescent="0.25">
      <c r="A741" s="2" t="s">
        <v>1125</v>
      </c>
      <c r="B741" s="24">
        <v>453.38</v>
      </c>
      <c r="C741" s="24">
        <v>454.64</v>
      </c>
      <c r="D741" s="24">
        <v>446.89</v>
      </c>
      <c r="E741" s="24">
        <v>447.61</v>
      </c>
      <c r="F741" s="24">
        <v>32278000</v>
      </c>
      <c r="G741" s="24">
        <v>6742767343</v>
      </c>
      <c r="H741" s="1">
        <v>740</v>
      </c>
      <c r="J741" s="10">
        <f t="shared" si="11"/>
        <v>-1.272663108209445E-2</v>
      </c>
      <c r="N741" s="1"/>
    </row>
    <row r="742" spans="1:14" x14ac:dyDescent="0.25">
      <c r="A742" s="2" t="s">
        <v>1124</v>
      </c>
      <c r="B742" s="24">
        <v>448.24</v>
      </c>
      <c r="C742" s="24">
        <v>448.31</v>
      </c>
      <c r="D742" s="24">
        <v>440.35</v>
      </c>
      <c r="E742" s="24">
        <v>447.99</v>
      </c>
      <c r="F742" s="24">
        <v>35995900</v>
      </c>
      <c r="G742" s="24">
        <v>6750440386</v>
      </c>
      <c r="H742" s="1">
        <v>741</v>
      </c>
      <c r="J742" s="10">
        <f t="shared" si="11"/>
        <v>-5.5773692664643935E-4</v>
      </c>
      <c r="N742" s="1"/>
    </row>
    <row r="743" spans="1:14" x14ac:dyDescent="0.25">
      <c r="A743" s="2" t="s">
        <v>1123</v>
      </c>
      <c r="B743" s="24">
        <v>448.7</v>
      </c>
      <c r="C743" s="24">
        <v>450.66</v>
      </c>
      <c r="D743" s="24">
        <v>443.86</v>
      </c>
      <c r="E743" s="24">
        <v>448.43</v>
      </c>
      <c r="F743" s="24">
        <v>40450000</v>
      </c>
      <c r="G743" s="24">
        <v>6758931030</v>
      </c>
      <c r="H743" s="1">
        <v>742</v>
      </c>
      <c r="J743" s="10">
        <f t="shared" si="11"/>
        <v>-6.017383552484551E-4</v>
      </c>
      <c r="N743" s="1"/>
    </row>
    <row r="744" spans="1:14" x14ac:dyDescent="0.25">
      <c r="A744" s="2" t="s">
        <v>1122</v>
      </c>
      <c r="B744" s="24">
        <v>448.18</v>
      </c>
      <c r="C744" s="24">
        <v>448.18</v>
      </c>
      <c r="D744" s="24">
        <v>435.69</v>
      </c>
      <c r="E744" s="24">
        <v>435.69</v>
      </c>
      <c r="F744" s="24">
        <v>115607000</v>
      </c>
      <c r="G744" s="24">
        <v>6568800100</v>
      </c>
      <c r="H744" s="1">
        <v>743</v>
      </c>
      <c r="J744" s="10">
        <f t="shared" si="11"/>
        <v>-2.7868267214065798E-2</v>
      </c>
      <c r="N744" s="1"/>
    </row>
    <row r="745" spans="1:14" x14ac:dyDescent="0.25">
      <c r="A745" s="2" t="s">
        <v>1121</v>
      </c>
      <c r="B745" s="24">
        <v>434.67</v>
      </c>
      <c r="C745" s="24">
        <v>435.19</v>
      </c>
      <c r="D745" s="24">
        <v>424.44</v>
      </c>
      <c r="E745" s="24">
        <v>432.37</v>
      </c>
      <c r="F745" s="24">
        <v>173888000</v>
      </c>
      <c r="G745" s="24">
        <v>6520360056</v>
      </c>
      <c r="H745" s="1">
        <v>744</v>
      </c>
      <c r="J745" s="10">
        <f t="shared" si="11"/>
        <v>-5.291370464950448E-3</v>
      </c>
      <c r="N745" s="1"/>
    </row>
    <row r="746" spans="1:14" x14ac:dyDescent="0.25">
      <c r="A746" s="2" t="s">
        <v>1120</v>
      </c>
      <c r="B746" s="24">
        <v>432.29</v>
      </c>
      <c r="C746" s="24">
        <v>433.32</v>
      </c>
      <c r="D746" s="24">
        <v>427.85</v>
      </c>
      <c r="E746" s="24">
        <v>430.31</v>
      </c>
      <c r="F746" s="24">
        <v>43945500</v>
      </c>
      <c r="G746" s="24">
        <v>6490638885</v>
      </c>
      <c r="H746" s="1">
        <v>745</v>
      </c>
      <c r="J746" s="10">
        <f t="shared" si="11"/>
        <v>-4.5802586226838882E-3</v>
      </c>
      <c r="N746" s="1"/>
    </row>
    <row r="747" spans="1:14" x14ac:dyDescent="0.25">
      <c r="A747" s="2" t="s">
        <v>1119</v>
      </c>
      <c r="B747" s="24">
        <v>430.26</v>
      </c>
      <c r="C747" s="24">
        <v>430.26</v>
      </c>
      <c r="D747" s="24">
        <v>364.33</v>
      </c>
      <c r="E747" s="24">
        <v>364.33</v>
      </c>
      <c r="F747" s="24">
        <v>153351008</v>
      </c>
      <c r="G747" s="24">
        <v>5496598039</v>
      </c>
      <c r="H747" s="1">
        <v>746</v>
      </c>
      <c r="J747" s="10">
        <f t="shared" si="11"/>
        <v>-0.15323292892669552</v>
      </c>
      <c r="N747" s="1"/>
    </row>
    <row r="748" spans="1:14" x14ac:dyDescent="0.25">
      <c r="A748" s="2" t="s">
        <v>1118</v>
      </c>
      <c r="B748" s="24">
        <v>365.07</v>
      </c>
      <c r="C748" s="24">
        <v>390.56</v>
      </c>
      <c r="D748" s="24">
        <v>354.91</v>
      </c>
      <c r="E748" s="24">
        <v>387.54</v>
      </c>
      <c r="F748" s="24">
        <v>120352000</v>
      </c>
      <c r="G748" s="24">
        <v>5848063566</v>
      </c>
      <c r="H748" s="1">
        <v>747</v>
      </c>
      <c r="J748" s="10">
        <f t="shared" si="11"/>
        <v>6.1549839756759053E-2</v>
      </c>
      <c r="N748" s="1"/>
    </row>
    <row r="749" spans="1:14" x14ac:dyDescent="0.25">
      <c r="A749" s="2" t="s">
        <v>1117</v>
      </c>
      <c r="B749" s="24">
        <v>387.15</v>
      </c>
      <c r="C749" s="24">
        <v>390.96</v>
      </c>
      <c r="D749" s="24">
        <v>380.09</v>
      </c>
      <c r="E749" s="24">
        <v>382.3</v>
      </c>
      <c r="F749" s="24">
        <v>45319600</v>
      </c>
      <c r="G749" s="24">
        <v>5770478451</v>
      </c>
      <c r="H749" s="1">
        <v>748</v>
      </c>
      <c r="J749" s="10">
        <f t="shared" si="11"/>
        <v>-1.2527444143096903E-2</v>
      </c>
      <c r="N749" s="1"/>
    </row>
    <row r="750" spans="1:14" x14ac:dyDescent="0.25">
      <c r="A750" s="2" t="s">
        <v>1116</v>
      </c>
      <c r="B750" s="24">
        <v>381.73</v>
      </c>
      <c r="C750" s="24">
        <v>388.1</v>
      </c>
      <c r="D750" s="24">
        <v>376.67</v>
      </c>
      <c r="E750" s="24">
        <v>387.17</v>
      </c>
      <c r="F750" s="24">
        <v>54403900</v>
      </c>
      <c r="G750" s="24">
        <v>5845656048</v>
      </c>
      <c r="H750" s="1">
        <v>749</v>
      </c>
      <c r="J750" s="10">
        <f t="shared" si="11"/>
        <v>1.425091032929033E-2</v>
      </c>
      <c r="N750" s="1"/>
    </row>
    <row r="751" spans="1:14" x14ac:dyDescent="0.25">
      <c r="A751" s="2" t="s">
        <v>1115</v>
      </c>
      <c r="B751" s="24">
        <v>387.03</v>
      </c>
      <c r="C751" s="24">
        <v>387.73</v>
      </c>
      <c r="D751" s="24">
        <v>378.97</v>
      </c>
      <c r="E751" s="24">
        <v>380.15</v>
      </c>
      <c r="F751" s="24">
        <v>46819800</v>
      </c>
      <c r="G751" s="24">
        <v>5740934168</v>
      </c>
      <c r="H751" s="1">
        <v>750</v>
      </c>
      <c r="J751" s="10">
        <f t="shared" si="11"/>
        <v>-1.7776399762292318E-2</v>
      </c>
      <c r="N751" s="1"/>
    </row>
    <row r="752" spans="1:14" x14ac:dyDescent="0.25">
      <c r="A752" s="2" t="s">
        <v>1114</v>
      </c>
      <c r="B752" s="24">
        <v>379.74</v>
      </c>
      <c r="C752" s="24">
        <v>425.27</v>
      </c>
      <c r="D752" s="24">
        <v>376.6</v>
      </c>
      <c r="E752" s="24">
        <v>420.23</v>
      </c>
      <c r="F752" s="24">
        <v>121720000</v>
      </c>
      <c r="G752" s="24">
        <v>6347836794</v>
      </c>
      <c r="H752" s="1">
        <v>751</v>
      </c>
      <c r="J752" s="10">
        <f t="shared" si="11"/>
        <v>0.10662558592721338</v>
      </c>
      <c r="N752" s="1"/>
    </row>
    <row r="753" spans="1:14" x14ac:dyDescent="0.25">
      <c r="A753" s="2" t="s">
        <v>1113</v>
      </c>
      <c r="B753" s="24">
        <v>419.63</v>
      </c>
      <c r="C753" s="24">
        <v>422.88</v>
      </c>
      <c r="D753" s="24">
        <v>406.3</v>
      </c>
      <c r="E753" s="24">
        <v>410.26</v>
      </c>
      <c r="F753" s="24">
        <v>68338000</v>
      </c>
      <c r="G753" s="24">
        <v>6198658815</v>
      </c>
      <c r="H753" s="1">
        <v>752</v>
      </c>
      <c r="J753" s="10">
        <f t="shared" si="11"/>
        <v>-2.2329194766818397E-2</v>
      </c>
      <c r="N753" s="1"/>
    </row>
    <row r="754" spans="1:14" x14ac:dyDescent="0.25">
      <c r="A754" s="2" t="s">
        <v>1112</v>
      </c>
      <c r="B754" s="24">
        <v>409.75</v>
      </c>
      <c r="C754" s="24">
        <v>410.41</v>
      </c>
      <c r="D754" s="24">
        <v>375.28</v>
      </c>
      <c r="E754" s="24">
        <v>382.49</v>
      </c>
      <c r="F754" s="24">
        <v>91546600</v>
      </c>
      <c r="G754" s="24">
        <v>5780764155</v>
      </c>
      <c r="H754" s="1">
        <v>753</v>
      </c>
      <c r="J754" s="10">
        <f t="shared" si="11"/>
        <v>-6.6528370957901137E-2</v>
      </c>
      <c r="N754" s="1"/>
    </row>
    <row r="755" spans="1:14" x14ac:dyDescent="0.25">
      <c r="A755" s="2" t="s">
        <v>1111</v>
      </c>
      <c r="B755" s="24">
        <v>382.43</v>
      </c>
      <c r="C755" s="24">
        <v>394.54</v>
      </c>
      <c r="D755" s="24">
        <v>381.98</v>
      </c>
      <c r="E755" s="24">
        <v>387.49</v>
      </c>
      <c r="F755" s="24">
        <v>56247400</v>
      </c>
      <c r="G755" s="24">
        <v>5858059876</v>
      </c>
      <c r="H755" s="1">
        <v>754</v>
      </c>
      <c r="J755" s="10">
        <f t="shared" si="11"/>
        <v>1.323117956227284E-2</v>
      </c>
      <c r="N755" s="1"/>
    </row>
    <row r="756" spans="1:14" x14ac:dyDescent="0.25">
      <c r="A756" s="2" t="s">
        <v>1110</v>
      </c>
      <c r="B756" s="24">
        <v>388.1</v>
      </c>
      <c r="C756" s="24">
        <v>405.48</v>
      </c>
      <c r="D756" s="24">
        <v>387.51</v>
      </c>
      <c r="E756" s="24">
        <v>402.97</v>
      </c>
      <c r="F756" s="24">
        <v>54824800</v>
      </c>
      <c r="G756" s="24">
        <v>6093787908</v>
      </c>
      <c r="H756" s="1">
        <v>755</v>
      </c>
      <c r="J756" s="10">
        <f t="shared" si="11"/>
        <v>3.8314867302241699E-2</v>
      </c>
      <c r="N756" s="1"/>
    </row>
    <row r="757" spans="1:14" x14ac:dyDescent="0.25">
      <c r="A757" s="2" t="s">
        <v>1109</v>
      </c>
      <c r="B757" s="24">
        <v>402.32</v>
      </c>
      <c r="C757" s="24">
        <v>402.32</v>
      </c>
      <c r="D757" s="24">
        <v>388.55</v>
      </c>
      <c r="E757" s="24">
        <v>391.73</v>
      </c>
      <c r="F757" s="24">
        <v>59062400</v>
      </c>
      <c r="G757" s="24">
        <v>5925345408</v>
      </c>
      <c r="H757" s="1">
        <v>756</v>
      </c>
      <c r="J757" s="10">
        <f t="shared" si="11"/>
        <v>-2.6322330483197393E-2</v>
      </c>
      <c r="N757" s="1"/>
    </row>
    <row r="758" spans="1:14" x14ac:dyDescent="0.25">
      <c r="A758" s="2" t="s">
        <v>1108</v>
      </c>
      <c r="B758" s="24">
        <v>392</v>
      </c>
      <c r="C758" s="24">
        <v>397.77</v>
      </c>
      <c r="D758" s="24">
        <v>390.58</v>
      </c>
      <c r="E758" s="24">
        <v>392.15</v>
      </c>
      <c r="F758" s="24">
        <v>58147000</v>
      </c>
      <c r="G758" s="24">
        <v>5933372928</v>
      </c>
      <c r="H758" s="1">
        <v>757</v>
      </c>
      <c r="J758" s="10">
        <f t="shared" si="11"/>
        <v>3.8265306122443177E-4</v>
      </c>
      <c r="N758" s="1"/>
    </row>
    <row r="759" spans="1:14" x14ac:dyDescent="0.25">
      <c r="A759" s="2" t="s">
        <v>1107</v>
      </c>
      <c r="B759" s="24">
        <v>392.44</v>
      </c>
      <c r="C759" s="24">
        <v>396.84</v>
      </c>
      <c r="D759" s="24">
        <v>391.78</v>
      </c>
      <c r="E759" s="24">
        <v>394.97</v>
      </c>
      <c r="F759" s="24">
        <v>47424400</v>
      </c>
      <c r="G759" s="24">
        <v>5977545745</v>
      </c>
      <c r="H759" s="1">
        <v>758</v>
      </c>
      <c r="J759" s="10">
        <f t="shared" si="11"/>
        <v>6.446845377637421E-3</v>
      </c>
      <c r="N759" s="1"/>
    </row>
    <row r="760" spans="1:14" x14ac:dyDescent="0.25">
      <c r="A760" s="2" t="s">
        <v>1106</v>
      </c>
      <c r="B760" s="24">
        <v>395.15</v>
      </c>
      <c r="C760" s="24">
        <v>395.5</v>
      </c>
      <c r="D760" s="24">
        <v>379.73</v>
      </c>
      <c r="E760" s="24">
        <v>380.29</v>
      </c>
      <c r="F760" s="24">
        <v>59247900</v>
      </c>
      <c r="G760" s="24">
        <v>5756710303</v>
      </c>
      <c r="H760" s="1">
        <v>759</v>
      </c>
      <c r="J760" s="10">
        <f t="shared" si="11"/>
        <v>-3.7605972415538293E-2</v>
      </c>
      <c r="N760" s="1"/>
    </row>
    <row r="761" spans="1:14" x14ac:dyDescent="0.25">
      <c r="A761" s="2" t="s">
        <v>1105</v>
      </c>
      <c r="B761" s="24">
        <v>380.11</v>
      </c>
      <c r="C761" s="24">
        <v>384.38</v>
      </c>
      <c r="D761" s="24">
        <v>365.45</v>
      </c>
      <c r="E761" s="24">
        <v>379.47</v>
      </c>
      <c r="F761" s="24">
        <v>86125296</v>
      </c>
      <c r="G761" s="24">
        <v>5745985821</v>
      </c>
      <c r="H761" s="1">
        <v>760</v>
      </c>
      <c r="J761" s="10">
        <f t="shared" si="11"/>
        <v>-1.683723132777318E-3</v>
      </c>
      <c r="N761" s="1"/>
    </row>
    <row r="762" spans="1:14" x14ac:dyDescent="0.25">
      <c r="A762" s="2" t="s">
        <v>1104</v>
      </c>
      <c r="B762" s="24">
        <v>378.86</v>
      </c>
      <c r="C762" s="24">
        <v>380.92</v>
      </c>
      <c r="D762" s="24">
        <v>376.49</v>
      </c>
      <c r="E762" s="24">
        <v>378.26</v>
      </c>
      <c r="F762" s="24">
        <v>30284400</v>
      </c>
      <c r="G762" s="24">
        <v>5729296096</v>
      </c>
      <c r="H762" s="1">
        <v>761</v>
      </c>
      <c r="J762" s="10">
        <f t="shared" si="11"/>
        <v>-1.5836984638125501E-3</v>
      </c>
      <c r="N762" s="1"/>
    </row>
    <row r="763" spans="1:14" x14ac:dyDescent="0.25">
      <c r="A763" s="2" t="s">
        <v>1103</v>
      </c>
      <c r="B763" s="24">
        <v>378.29</v>
      </c>
      <c r="C763" s="24">
        <v>380.35</v>
      </c>
      <c r="D763" s="24">
        <v>367.83</v>
      </c>
      <c r="E763" s="24">
        <v>368.77</v>
      </c>
      <c r="F763" s="24">
        <v>37894300</v>
      </c>
      <c r="G763" s="24">
        <v>5587253351</v>
      </c>
      <c r="H763" s="1">
        <v>762</v>
      </c>
      <c r="J763" s="10">
        <f t="shared" si="11"/>
        <v>-2.5165878030082842E-2</v>
      </c>
      <c r="N763" s="1"/>
    </row>
    <row r="764" spans="1:14" x14ac:dyDescent="0.25">
      <c r="A764" s="2" t="s">
        <v>1102</v>
      </c>
      <c r="B764" s="24">
        <v>369.35</v>
      </c>
      <c r="C764" s="24">
        <v>378.07</v>
      </c>
      <c r="D764" s="24">
        <v>367.96</v>
      </c>
      <c r="E764" s="24">
        <v>373.06</v>
      </c>
      <c r="F764" s="24">
        <v>51656700</v>
      </c>
      <c r="G764" s="24">
        <v>5653747618</v>
      </c>
      <c r="H764" s="1">
        <v>763</v>
      </c>
      <c r="J764" s="10">
        <f t="shared" si="11"/>
        <v>1.0044673074319695E-2</v>
      </c>
      <c r="N764" s="1"/>
    </row>
    <row r="765" spans="1:14" x14ac:dyDescent="0.25">
      <c r="A765" s="2" t="s">
        <v>1101</v>
      </c>
      <c r="B765" s="24">
        <v>372.92</v>
      </c>
      <c r="C765" s="24">
        <v>375.88</v>
      </c>
      <c r="D765" s="24">
        <v>372.92</v>
      </c>
      <c r="E765" s="24">
        <v>374.45</v>
      </c>
      <c r="F765" s="24">
        <v>40378700</v>
      </c>
      <c r="G765" s="24">
        <v>5676528707</v>
      </c>
      <c r="H765" s="1">
        <v>764</v>
      </c>
      <c r="J765" s="10">
        <f t="shared" si="11"/>
        <v>4.1027566234044105E-3</v>
      </c>
      <c r="N765" s="1"/>
    </row>
    <row r="766" spans="1:14" x14ac:dyDescent="0.25">
      <c r="A766" s="2" t="s">
        <v>1100</v>
      </c>
      <c r="B766" s="24">
        <v>374.65</v>
      </c>
      <c r="C766" s="24">
        <v>374.95</v>
      </c>
      <c r="D766" s="24">
        <v>368.05</v>
      </c>
      <c r="E766" s="24">
        <v>369.95</v>
      </c>
      <c r="F766" s="24">
        <v>45933400</v>
      </c>
      <c r="G766" s="24">
        <v>5609971377</v>
      </c>
      <c r="H766" s="1">
        <v>765</v>
      </c>
      <c r="J766" s="10">
        <f t="shared" si="11"/>
        <v>-1.2545042039236591E-2</v>
      </c>
      <c r="N766" s="1"/>
    </row>
    <row r="767" spans="1:14" x14ac:dyDescent="0.25">
      <c r="A767" s="2" t="s">
        <v>1099</v>
      </c>
      <c r="B767" s="24">
        <v>370.17</v>
      </c>
      <c r="C767" s="24">
        <v>391.61</v>
      </c>
      <c r="D767" s="24">
        <v>369.99</v>
      </c>
      <c r="E767" s="24">
        <v>389.59</v>
      </c>
      <c r="F767" s="24">
        <v>69285504</v>
      </c>
      <c r="G767" s="24">
        <v>5909517630</v>
      </c>
      <c r="H767" s="1">
        <v>766</v>
      </c>
      <c r="J767" s="10">
        <f t="shared" si="11"/>
        <v>5.2462382148742354E-2</v>
      </c>
      <c r="N767" s="1"/>
    </row>
    <row r="768" spans="1:14" x14ac:dyDescent="0.25">
      <c r="A768" s="2" t="s">
        <v>1098</v>
      </c>
      <c r="B768" s="24">
        <v>388.9</v>
      </c>
      <c r="C768" s="24">
        <v>391.09</v>
      </c>
      <c r="D768" s="24">
        <v>385.57</v>
      </c>
      <c r="E768" s="24">
        <v>386.55</v>
      </c>
      <c r="F768" s="24">
        <v>43825000</v>
      </c>
      <c r="G768" s="24">
        <v>5865136968</v>
      </c>
      <c r="H768" s="1">
        <v>767</v>
      </c>
      <c r="J768" s="10">
        <f t="shared" si="11"/>
        <v>-6.0426844947286344E-3</v>
      </c>
      <c r="N768" s="1"/>
    </row>
    <row r="769" spans="1:14" x14ac:dyDescent="0.25">
      <c r="A769" s="2" t="s">
        <v>1097</v>
      </c>
      <c r="B769" s="24">
        <v>386.59</v>
      </c>
      <c r="C769" s="24">
        <v>386.63</v>
      </c>
      <c r="D769" s="24">
        <v>372.39</v>
      </c>
      <c r="E769" s="24">
        <v>376.52</v>
      </c>
      <c r="F769" s="24">
        <v>49249300</v>
      </c>
      <c r="G769" s="24">
        <v>5714879155</v>
      </c>
      <c r="H769" s="1">
        <v>768</v>
      </c>
      <c r="J769" s="10">
        <f t="shared" si="11"/>
        <v>-2.6048268191106842E-2</v>
      </c>
      <c r="N769" s="1"/>
    </row>
    <row r="770" spans="1:14" x14ac:dyDescent="0.25">
      <c r="A770" s="2" t="s">
        <v>1096</v>
      </c>
      <c r="B770" s="24">
        <v>376.51</v>
      </c>
      <c r="C770" s="24">
        <v>380.87</v>
      </c>
      <c r="D770" s="24">
        <v>374.9</v>
      </c>
      <c r="E770" s="24">
        <v>376.62</v>
      </c>
      <c r="F770" s="24">
        <v>37076300</v>
      </c>
      <c r="G770" s="24">
        <v>5718023735</v>
      </c>
      <c r="H770" s="1">
        <v>769</v>
      </c>
      <c r="J770" s="10">
        <f t="shared" si="11"/>
        <v>2.9215691482301569E-4</v>
      </c>
      <c r="N770" s="1"/>
    </row>
    <row r="771" spans="1:14" x14ac:dyDescent="0.25">
      <c r="A771" s="2" t="s">
        <v>1095</v>
      </c>
      <c r="B771" s="24">
        <v>376.76</v>
      </c>
      <c r="C771" s="24">
        <v>379.88</v>
      </c>
      <c r="D771" s="24">
        <v>373.33</v>
      </c>
      <c r="E771" s="24">
        <v>373.45</v>
      </c>
      <c r="F771" s="24">
        <v>47671100</v>
      </c>
      <c r="G771" s="24">
        <v>5671240831</v>
      </c>
      <c r="H771" s="1">
        <v>770</v>
      </c>
      <c r="J771" s="10">
        <f t="shared" si="11"/>
        <v>-8.7854336978447876E-3</v>
      </c>
      <c r="N771" s="1"/>
    </row>
    <row r="772" spans="1:14" x14ac:dyDescent="0.25">
      <c r="A772" s="2" t="s">
        <v>1094</v>
      </c>
      <c r="B772" s="24">
        <v>373.42</v>
      </c>
      <c r="C772" s="24">
        <v>377.25</v>
      </c>
      <c r="D772" s="24">
        <v>372.9</v>
      </c>
      <c r="E772" s="24">
        <v>376.03</v>
      </c>
      <c r="F772" s="24">
        <v>55318500</v>
      </c>
      <c r="G772" s="24">
        <v>5712106127</v>
      </c>
      <c r="H772" s="1">
        <v>771</v>
      </c>
      <c r="J772" s="10">
        <f t="shared" ref="J772:J835" si="12">(E772-B772)/B772</f>
        <v>6.9894488779389339E-3</v>
      </c>
      <c r="N772" s="1"/>
    </row>
    <row r="773" spans="1:14" x14ac:dyDescent="0.25">
      <c r="A773" s="2" t="s">
        <v>1093</v>
      </c>
      <c r="B773" s="24">
        <v>376.15</v>
      </c>
      <c r="C773" s="24">
        <v>385.48</v>
      </c>
      <c r="D773" s="24">
        <v>375.78</v>
      </c>
      <c r="E773" s="24">
        <v>381.65</v>
      </c>
      <c r="F773" s="24">
        <v>85130896</v>
      </c>
      <c r="G773" s="24">
        <v>5799042060</v>
      </c>
      <c r="H773" s="1">
        <v>772</v>
      </c>
      <c r="J773" s="10">
        <f t="shared" si="12"/>
        <v>1.4621826399042935E-2</v>
      </c>
      <c r="N773" s="1"/>
    </row>
    <row r="774" spans="1:14" x14ac:dyDescent="0.25">
      <c r="A774" s="2" t="s">
        <v>1092</v>
      </c>
      <c r="B774" s="24">
        <v>382.11</v>
      </c>
      <c r="C774" s="24">
        <v>383.13</v>
      </c>
      <c r="D774" s="24">
        <v>376.4</v>
      </c>
      <c r="E774" s="24">
        <v>379.65</v>
      </c>
      <c r="F774" s="24">
        <v>74375600</v>
      </c>
      <c r="G774" s="24">
        <v>5770550973</v>
      </c>
      <c r="H774" s="1">
        <v>773</v>
      </c>
      <c r="J774" s="10">
        <f t="shared" si="12"/>
        <v>-6.4379367197928252E-3</v>
      </c>
      <c r="N774" s="1"/>
    </row>
    <row r="775" spans="1:14" x14ac:dyDescent="0.25">
      <c r="A775" s="2" t="s">
        <v>1091</v>
      </c>
      <c r="B775" s="24">
        <v>379.69</v>
      </c>
      <c r="C775" s="24">
        <v>384.95</v>
      </c>
      <c r="D775" s="24">
        <v>379.6</v>
      </c>
      <c r="E775" s="24">
        <v>384.26</v>
      </c>
      <c r="F775" s="24">
        <v>67042800</v>
      </c>
      <c r="G775" s="24">
        <v>5842238586</v>
      </c>
      <c r="H775" s="1">
        <v>774</v>
      </c>
      <c r="J775" s="10">
        <f t="shared" si="12"/>
        <v>1.2036134741499626E-2</v>
      </c>
      <c r="N775" s="1"/>
    </row>
    <row r="776" spans="1:14" x14ac:dyDescent="0.25">
      <c r="A776" s="2" t="s">
        <v>1090</v>
      </c>
      <c r="B776" s="24">
        <v>384.64</v>
      </c>
      <c r="C776" s="24">
        <v>391.86</v>
      </c>
      <c r="D776" s="24">
        <v>384.64</v>
      </c>
      <c r="E776" s="24">
        <v>391.86</v>
      </c>
      <c r="F776" s="24">
        <v>61911700</v>
      </c>
      <c r="G776" s="24">
        <v>5959279526</v>
      </c>
      <c r="H776" s="1">
        <v>775</v>
      </c>
      <c r="J776" s="10">
        <f t="shared" si="12"/>
        <v>1.8770798668885261E-2</v>
      </c>
      <c r="N776" s="1"/>
    </row>
    <row r="777" spans="1:14" x14ac:dyDescent="0.25">
      <c r="A777" s="2" t="s">
        <v>1089</v>
      </c>
      <c r="B777" s="24">
        <v>392.93</v>
      </c>
      <c r="C777" s="24">
        <v>407.23</v>
      </c>
      <c r="D777" s="24">
        <v>392.93</v>
      </c>
      <c r="E777" s="24">
        <v>407.23</v>
      </c>
      <c r="F777" s="24">
        <v>74469800</v>
      </c>
      <c r="G777" s="24">
        <v>6194711495</v>
      </c>
      <c r="H777" s="1">
        <v>776</v>
      </c>
      <c r="J777" s="10">
        <f t="shared" si="12"/>
        <v>3.6393250706232692E-2</v>
      </c>
      <c r="N777" s="1"/>
    </row>
    <row r="778" spans="1:14" x14ac:dyDescent="0.25">
      <c r="A778" s="2" t="s">
        <v>1088</v>
      </c>
      <c r="B778" s="24">
        <v>407.57</v>
      </c>
      <c r="C778" s="24">
        <v>410.38</v>
      </c>
      <c r="D778" s="24">
        <v>397.75</v>
      </c>
      <c r="E778" s="24">
        <v>400.18</v>
      </c>
      <c r="F778" s="24">
        <v>74070496</v>
      </c>
      <c r="G778" s="24">
        <v>6089064891</v>
      </c>
      <c r="H778" s="1">
        <v>777</v>
      </c>
      <c r="J778" s="10">
        <f t="shared" si="12"/>
        <v>-1.8131854650734809E-2</v>
      </c>
      <c r="N778" s="1"/>
    </row>
    <row r="779" spans="1:14" x14ac:dyDescent="0.25">
      <c r="A779" s="2" t="s">
        <v>1087</v>
      </c>
      <c r="B779" s="24">
        <v>401.43</v>
      </c>
      <c r="C779" s="24">
        <v>408.95</v>
      </c>
      <c r="D779" s="24">
        <v>401.43</v>
      </c>
      <c r="E779" s="24">
        <v>407.49</v>
      </c>
      <c r="F779" s="24">
        <v>73093104</v>
      </c>
      <c r="G779" s="24">
        <v>6201590434</v>
      </c>
      <c r="H779" s="1">
        <v>778</v>
      </c>
      <c r="J779" s="10">
        <f t="shared" si="12"/>
        <v>1.5096031686719982E-2</v>
      </c>
      <c r="N779" s="1"/>
    </row>
    <row r="780" spans="1:14" x14ac:dyDescent="0.25">
      <c r="A780" s="2" t="s">
        <v>1086</v>
      </c>
      <c r="B780" s="24">
        <v>407.66</v>
      </c>
      <c r="C780" s="24">
        <v>421.17</v>
      </c>
      <c r="D780" s="24">
        <v>406.78</v>
      </c>
      <c r="E780" s="24">
        <v>416.32</v>
      </c>
      <c r="F780" s="24">
        <v>83193600</v>
      </c>
      <c r="G780" s="24">
        <v>6337628174</v>
      </c>
      <c r="H780" s="1">
        <v>779</v>
      </c>
      <c r="J780" s="10">
        <f t="shared" si="12"/>
        <v>2.1243192856792346E-2</v>
      </c>
      <c r="N780" s="1"/>
    </row>
    <row r="781" spans="1:14" x14ac:dyDescent="0.25">
      <c r="A781" s="2" t="s">
        <v>1085</v>
      </c>
      <c r="B781" s="24">
        <v>416.57</v>
      </c>
      <c r="C781" s="24">
        <v>426</v>
      </c>
      <c r="D781" s="24">
        <v>415.64</v>
      </c>
      <c r="E781" s="24">
        <v>422.37</v>
      </c>
      <c r="F781" s="24">
        <v>76752600</v>
      </c>
      <c r="G781" s="24">
        <v>6431547586</v>
      </c>
      <c r="H781" s="1">
        <v>780</v>
      </c>
      <c r="J781" s="10">
        <f t="shared" si="12"/>
        <v>1.392323018940397E-2</v>
      </c>
      <c r="N781" s="1"/>
    </row>
    <row r="782" spans="1:14" x14ac:dyDescent="0.25">
      <c r="A782" s="2" t="s">
        <v>1084</v>
      </c>
      <c r="B782" s="24">
        <v>422.73</v>
      </c>
      <c r="C782" s="24">
        <v>423.1</v>
      </c>
      <c r="D782" s="24">
        <v>417.6</v>
      </c>
      <c r="E782" s="24">
        <v>420.79</v>
      </c>
      <c r="F782" s="24">
        <v>55711300</v>
      </c>
      <c r="G782" s="24">
        <v>6408881658</v>
      </c>
      <c r="H782" s="1">
        <v>781</v>
      </c>
      <c r="J782" s="10">
        <f t="shared" si="12"/>
        <v>-4.5892177039717971E-3</v>
      </c>
      <c r="N782" s="1"/>
    </row>
    <row r="783" spans="1:14" x14ac:dyDescent="0.25">
      <c r="A783" s="2" t="s">
        <v>1083</v>
      </c>
      <c r="B783" s="24">
        <v>421.6</v>
      </c>
      <c r="C783" s="24">
        <v>441.98</v>
      </c>
      <c r="D783" s="24">
        <v>421.6</v>
      </c>
      <c r="E783" s="24">
        <v>437.16</v>
      </c>
      <c r="F783" s="24">
        <v>93992096</v>
      </c>
      <c r="G783" s="24">
        <v>6659985887</v>
      </c>
      <c r="H783" s="1">
        <v>782</v>
      </c>
      <c r="J783" s="10">
        <f t="shared" si="12"/>
        <v>3.6907020872865279E-2</v>
      </c>
      <c r="N783" s="1"/>
    </row>
    <row r="784" spans="1:14" x14ac:dyDescent="0.25">
      <c r="A784" s="2" t="s">
        <v>1082</v>
      </c>
      <c r="B784" s="24">
        <v>437.77</v>
      </c>
      <c r="C784" s="24">
        <v>448.05</v>
      </c>
      <c r="D784" s="24">
        <v>429.08</v>
      </c>
      <c r="E784" s="24">
        <v>438.8</v>
      </c>
      <c r="F784" s="24">
        <v>89820704</v>
      </c>
      <c r="G784" s="24">
        <v>6686294225</v>
      </c>
      <c r="H784" s="1">
        <v>783</v>
      </c>
      <c r="J784" s="10">
        <f t="shared" si="12"/>
        <v>2.3528336797862567E-3</v>
      </c>
      <c r="N784" s="1"/>
    </row>
    <row r="785" spans="1:14" x14ac:dyDescent="0.25">
      <c r="A785" s="2" t="s">
        <v>1081</v>
      </c>
      <c r="B785" s="24">
        <v>438.99</v>
      </c>
      <c r="C785" s="24">
        <v>439.05</v>
      </c>
      <c r="D785" s="24">
        <v>432.92</v>
      </c>
      <c r="E785" s="24">
        <v>437.75</v>
      </c>
      <c r="F785" s="24">
        <v>85385200</v>
      </c>
      <c r="G785" s="24">
        <v>6671673493</v>
      </c>
      <c r="H785" s="1">
        <v>784</v>
      </c>
      <c r="J785" s="10">
        <f t="shared" si="12"/>
        <v>-2.8246657099250758E-3</v>
      </c>
      <c r="N785" s="1"/>
    </row>
    <row r="786" spans="1:14" x14ac:dyDescent="0.25">
      <c r="A786" s="2" t="s">
        <v>1080</v>
      </c>
      <c r="B786" s="24">
        <v>438.26</v>
      </c>
      <c r="C786" s="24">
        <v>439.86</v>
      </c>
      <c r="D786" s="24">
        <v>417.82</v>
      </c>
      <c r="E786" s="24">
        <v>420.74</v>
      </c>
      <c r="F786" s="24">
        <v>85244896</v>
      </c>
      <c r="G786" s="24">
        <v>6413836323</v>
      </c>
      <c r="H786" s="1">
        <v>785</v>
      </c>
      <c r="J786" s="10">
        <f t="shared" si="12"/>
        <v>-3.9976269794186059E-2</v>
      </c>
      <c r="N786" s="1"/>
    </row>
    <row r="787" spans="1:14" x14ac:dyDescent="0.25">
      <c r="A787" s="2" t="s">
        <v>1079</v>
      </c>
      <c r="B787" s="24">
        <v>420.96</v>
      </c>
      <c r="C787" s="24">
        <v>425.55</v>
      </c>
      <c r="D787" s="24">
        <v>413.91</v>
      </c>
      <c r="E787" s="24">
        <v>424.95</v>
      </c>
      <c r="F787" s="24">
        <v>67743696</v>
      </c>
      <c r="G787" s="24">
        <v>6479395124</v>
      </c>
      <c r="H787" s="1">
        <v>786</v>
      </c>
      <c r="J787" s="10">
        <f t="shared" si="12"/>
        <v>9.4783352337514479E-3</v>
      </c>
      <c r="N787" s="1"/>
    </row>
    <row r="788" spans="1:14" x14ac:dyDescent="0.25">
      <c r="A788" s="2" t="s">
        <v>1078</v>
      </c>
      <c r="B788" s="24">
        <v>425.04</v>
      </c>
      <c r="C788" s="24">
        <v>427.72</v>
      </c>
      <c r="D788" s="24">
        <v>420.42</v>
      </c>
      <c r="E788" s="24">
        <v>424.54</v>
      </c>
      <c r="F788" s="24">
        <v>70798000</v>
      </c>
      <c r="G788" s="24">
        <v>6474784226</v>
      </c>
      <c r="H788" s="1">
        <v>787</v>
      </c>
      <c r="J788" s="10">
        <f t="shared" si="12"/>
        <v>-1.1763598720120458E-3</v>
      </c>
      <c r="N788" s="1"/>
    </row>
    <row r="789" spans="1:14" x14ac:dyDescent="0.25">
      <c r="A789" s="2" t="s">
        <v>1077</v>
      </c>
      <c r="B789" s="24">
        <v>424.63</v>
      </c>
      <c r="C789" s="24">
        <v>432.15</v>
      </c>
      <c r="D789" s="24">
        <v>421.62</v>
      </c>
      <c r="E789" s="24">
        <v>432.15</v>
      </c>
      <c r="F789" s="24">
        <v>61486000</v>
      </c>
      <c r="G789" s="24">
        <v>6592327507</v>
      </c>
      <c r="H789" s="1">
        <v>788</v>
      </c>
      <c r="J789" s="10">
        <f t="shared" si="12"/>
        <v>1.7709535360195892E-2</v>
      </c>
      <c r="N789" s="1"/>
    </row>
    <row r="790" spans="1:14" x14ac:dyDescent="0.25">
      <c r="A790" s="2" t="s">
        <v>1076</v>
      </c>
      <c r="B790" s="24">
        <v>432.84</v>
      </c>
      <c r="C790" s="24">
        <v>434.23</v>
      </c>
      <c r="D790" s="24">
        <v>428.1</v>
      </c>
      <c r="E790" s="24">
        <v>432.52</v>
      </c>
      <c r="F790" s="24">
        <v>41893600</v>
      </c>
      <c r="G790" s="24">
        <v>6599515471</v>
      </c>
      <c r="H790" s="1">
        <v>789</v>
      </c>
      <c r="J790" s="10">
        <f t="shared" si="12"/>
        <v>-7.3930320672764343E-4</v>
      </c>
      <c r="N790" s="1"/>
    </row>
    <row r="791" spans="1:14" x14ac:dyDescent="0.25">
      <c r="A791" s="2" t="s">
        <v>1075</v>
      </c>
      <c r="B791" s="24">
        <v>432.57</v>
      </c>
      <c r="C791" s="24">
        <v>435.68</v>
      </c>
      <c r="D791" s="24">
        <v>423.82</v>
      </c>
      <c r="E791" s="24">
        <v>433.5</v>
      </c>
      <c r="F791" s="24">
        <v>53033400</v>
      </c>
      <c r="G791" s="24">
        <v>6615986322</v>
      </c>
      <c r="H791" s="1">
        <v>790</v>
      </c>
      <c r="J791" s="10">
        <f t="shared" si="12"/>
        <v>2.1499410500034834E-3</v>
      </c>
      <c r="N791" s="1"/>
    </row>
    <row r="792" spans="1:14" x14ac:dyDescent="0.25">
      <c r="A792" s="2" t="s">
        <v>1074</v>
      </c>
      <c r="B792" s="24">
        <v>433.44</v>
      </c>
      <c r="C792" s="24">
        <v>441.51</v>
      </c>
      <c r="D792" s="24">
        <v>431.69</v>
      </c>
      <c r="E792" s="24">
        <v>437.7</v>
      </c>
      <c r="F792" s="24">
        <v>60694700</v>
      </c>
      <c r="G792" s="24">
        <v>6681444705</v>
      </c>
      <c r="H792" s="1">
        <v>791</v>
      </c>
      <c r="J792" s="10">
        <f t="shared" si="12"/>
        <v>9.8283499446289932E-3</v>
      </c>
      <c r="N792" s="1"/>
    </row>
    <row r="793" spans="1:14" x14ac:dyDescent="0.25">
      <c r="A793" s="2" t="s">
        <v>1073</v>
      </c>
      <c r="B793" s="24">
        <v>437.92</v>
      </c>
      <c r="C793" s="24">
        <v>439.65</v>
      </c>
      <c r="D793" s="24">
        <v>432.32</v>
      </c>
      <c r="E793" s="24">
        <v>435.12</v>
      </c>
      <c r="F793" s="24">
        <v>74895800</v>
      </c>
      <c r="G793" s="24">
        <v>6643686404</v>
      </c>
      <c r="H793" s="1">
        <v>792</v>
      </c>
      <c r="J793" s="10">
        <f t="shared" si="12"/>
        <v>-6.3938618925831461E-3</v>
      </c>
      <c r="N793" s="1"/>
    </row>
    <row r="794" spans="1:14" x14ac:dyDescent="0.25">
      <c r="A794" s="2" t="s">
        <v>1072</v>
      </c>
      <c r="B794" s="24">
        <v>435.13</v>
      </c>
      <c r="C794" s="24">
        <v>435.92</v>
      </c>
      <c r="D794" s="24">
        <v>423.99</v>
      </c>
      <c r="E794" s="24">
        <v>423.99</v>
      </c>
      <c r="F794" s="24">
        <v>74955296</v>
      </c>
      <c r="G794" s="24">
        <v>6475329604</v>
      </c>
      <c r="H794" s="1">
        <v>793</v>
      </c>
      <c r="J794" s="10">
        <f t="shared" si="12"/>
        <v>-2.5601544366051495E-2</v>
      </c>
      <c r="N794" s="1"/>
    </row>
    <row r="795" spans="1:14" x14ac:dyDescent="0.25">
      <c r="A795" s="2" t="s">
        <v>1071</v>
      </c>
      <c r="B795" s="24">
        <v>423.91</v>
      </c>
      <c r="C795" s="24">
        <v>425.37</v>
      </c>
      <c r="D795" s="24">
        <v>419.41</v>
      </c>
      <c r="E795" s="24">
        <v>421.65</v>
      </c>
      <c r="F795" s="24">
        <v>100484000</v>
      </c>
      <c r="G795" s="24">
        <v>6441066887</v>
      </c>
      <c r="H795" s="1">
        <v>794</v>
      </c>
      <c r="J795" s="10">
        <f t="shared" si="12"/>
        <v>-5.3313203274281042E-3</v>
      </c>
      <c r="N795" s="1"/>
    </row>
    <row r="796" spans="1:14" x14ac:dyDescent="0.25">
      <c r="A796" s="2" t="s">
        <v>1070</v>
      </c>
      <c r="B796" s="24">
        <v>421.84</v>
      </c>
      <c r="C796" s="24">
        <v>425.18</v>
      </c>
      <c r="D796" s="24">
        <v>410.94</v>
      </c>
      <c r="E796" s="24">
        <v>410.94</v>
      </c>
      <c r="F796" s="24">
        <v>90856096</v>
      </c>
      <c r="G796" s="24">
        <v>6279024638</v>
      </c>
      <c r="H796" s="1">
        <v>795</v>
      </c>
      <c r="J796" s="10">
        <f t="shared" si="12"/>
        <v>-2.583918073203105E-2</v>
      </c>
      <c r="N796" s="1"/>
    </row>
    <row r="797" spans="1:14" x14ac:dyDescent="0.25">
      <c r="A797" s="2" t="s">
        <v>1069</v>
      </c>
      <c r="B797" s="24">
        <v>410.78</v>
      </c>
      <c r="C797" s="24">
        <v>411.26</v>
      </c>
      <c r="D797" s="24">
        <v>394.04</v>
      </c>
      <c r="E797" s="24">
        <v>400.57</v>
      </c>
      <c r="F797" s="24">
        <v>135384992</v>
      </c>
      <c r="G797" s="24">
        <v>6122091567</v>
      </c>
      <c r="H797" s="1">
        <v>796</v>
      </c>
      <c r="J797" s="10">
        <f t="shared" si="12"/>
        <v>-2.4855153610204926E-2</v>
      </c>
      <c r="N797" s="1"/>
    </row>
    <row r="798" spans="1:14" x14ac:dyDescent="0.25">
      <c r="A798" s="2" t="s">
        <v>1068</v>
      </c>
      <c r="B798" s="24">
        <v>400.52</v>
      </c>
      <c r="C798" s="24">
        <v>411.91</v>
      </c>
      <c r="D798" s="24">
        <v>395.78</v>
      </c>
      <c r="E798" s="24">
        <v>407.71</v>
      </c>
      <c r="F798" s="24">
        <v>91212496</v>
      </c>
      <c r="G798" s="24">
        <v>6232667872</v>
      </c>
      <c r="H798" s="1">
        <v>797</v>
      </c>
      <c r="J798" s="10">
        <f t="shared" si="12"/>
        <v>1.7951662838310192E-2</v>
      </c>
      <c r="N798" s="1"/>
    </row>
    <row r="799" spans="1:14" x14ac:dyDescent="0.25">
      <c r="A799" s="2" t="s">
        <v>1067</v>
      </c>
      <c r="B799" s="24">
        <v>407.76</v>
      </c>
      <c r="C799" s="24">
        <v>415.92</v>
      </c>
      <c r="D799" s="24">
        <v>406.31</v>
      </c>
      <c r="E799" s="24">
        <v>414.32</v>
      </c>
      <c r="F799" s="24">
        <v>85762400</v>
      </c>
      <c r="G799" s="24">
        <v>6335164892</v>
      </c>
      <c r="H799" s="1">
        <v>798</v>
      </c>
      <c r="J799" s="10">
        <f t="shared" si="12"/>
        <v>1.6087894840102028E-2</v>
      </c>
      <c r="N799" s="1"/>
    </row>
    <row r="800" spans="1:14" x14ac:dyDescent="0.25">
      <c r="A800" s="2" t="s">
        <v>1066</v>
      </c>
      <c r="B800" s="24">
        <v>414.46</v>
      </c>
      <c r="C800" s="24">
        <v>416.24</v>
      </c>
      <c r="D800" s="24">
        <v>411.09</v>
      </c>
      <c r="E800" s="24">
        <v>413.97</v>
      </c>
      <c r="F800" s="24">
        <v>70311696</v>
      </c>
      <c r="G800" s="24">
        <v>6331422309</v>
      </c>
      <c r="H800" s="1">
        <v>799</v>
      </c>
      <c r="J800" s="10">
        <f t="shared" si="12"/>
        <v>-1.1822612556095938E-3</v>
      </c>
      <c r="N800" s="1"/>
    </row>
    <row r="801" spans="1:14" x14ac:dyDescent="0.25">
      <c r="A801" s="2" t="s">
        <v>1065</v>
      </c>
      <c r="B801" s="24">
        <v>413.89</v>
      </c>
      <c r="C801" s="24">
        <v>416.03</v>
      </c>
      <c r="D801" s="24">
        <v>411.61</v>
      </c>
      <c r="E801" s="24">
        <v>414.86</v>
      </c>
      <c r="F801" s="24">
        <v>70012304</v>
      </c>
      <c r="G801" s="24">
        <v>6346735710</v>
      </c>
      <c r="H801" s="1">
        <v>800</v>
      </c>
      <c r="J801" s="10">
        <f t="shared" si="12"/>
        <v>2.3436178694822957E-3</v>
      </c>
      <c r="N801" s="1"/>
    </row>
    <row r="802" spans="1:14" x14ac:dyDescent="0.25">
      <c r="A802" s="2" t="s">
        <v>1064</v>
      </c>
      <c r="B802" s="24">
        <v>414.74</v>
      </c>
      <c r="C802" s="24">
        <v>417.51</v>
      </c>
      <c r="D802" s="24">
        <v>413.25</v>
      </c>
      <c r="E802" s="24">
        <v>417.13</v>
      </c>
      <c r="F802" s="24">
        <v>81022896</v>
      </c>
      <c r="G802" s="24">
        <v>6383105414</v>
      </c>
      <c r="H802" s="1">
        <v>801</v>
      </c>
      <c r="J802" s="10">
        <f t="shared" si="12"/>
        <v>5.7626464773110533E-3</v>
      </c>
      <c r="N802" s="1"/>
    </row>
    <row r="803" spans="1:14" x14ac:dyDescent="0.25">
      <c r="A803" s="2" t="s">
        <v>1063</v>
      </c>
      <c r="B803" s="24">
        <v>417.24</v>
      </c>
      <c r="C803" s="24">
        <v>423.93</v>
      </c>
      <c r="D803" s="24">
        <v>417.01</v>
      </c>
      <c r="E803" s="24">
        <v>421.69</v>
      </c>
      <c r="F803" s="24">
        <v>73969696</v>
      </c>
      <c r="G803" s="24">
        <v>6454555816</v>
      </c>
      <c r="H803" s="1">
        <v>802</v>
      </c>
      <c r="J803" s="10">
        <f t="shared" si="12"/>
        <v>1.0665324513469439E-2</v>
      </c>
      <c r="N803" s="1"/>
    </row>
    <row r="804" spans="1:14" x14ac:dyDescent="0.25">
      <c r="A804" s="2" t="s">
        <v>1062</v>
      </c>
      <c r="B804" s="24">
        <v>421.61</v>
      </c>
      <c r="C804" s="24">
        <v>421.8</v>
      </c>
      <c r="D804" s="24">
        <v>410.09</v>
      </c>
      <c r="E804" s="24">
        <v>411.62</v>
      </c>
      <c r="F804" s="24">
        <v>92712896</v>
      </c>
      <c r="G804" s="24">
        <v>6301963440</v>
      </c>
      <c r="H804" s="1">
        <v>803</v>
      </c>
      <c r="J804" s="10">
        <f t="shared" si="12"/>
        <v>-2.3694883897440785E-2</v>
      </c>
      <c r="N804" s="1"/>
    </row>
    <row r="805" spans="1:14" x14ac:dyDescent="0.25">
      <c r="A805" s="2" t="s">
        <v>1061</v>
      </c>
      <c r="B805" s="24">
        <v>411.65</v>
      </c>
      <c r="C805" s="24">
        <v>416.6</v>
      </c>
      <c r="D805" s="24">
        <v>411.64</v>
      </c>
      <c r="E805" s="24">
        <v>414.07</v>
      </c>
      <c r="F805" s="24">
        <v>74322800</v>
      </c>
      <c r="G805" s="24">
        <v>6340701565</v>
      </c>
      <c r="H805" s="1">
        <v>804</v>
      </c>
      <c r="J805" s="10">
        <f t="shared" si="12"/>
        <v>5.8787805174298942E-3</v>
      </c>
      <c r="N805" s="1"/>
    </row>
    <row r="806" spans="1:14" x14ac:dyDescent="0.25">
      <c r="A806" s="2" t="s">
        <v>1060</v>
      </c>
      <c r="B806" s="24">
        <v>414.2</v>
      </c>
      <c r="C806" s="24">
        <v>416.68</v>
      </c>
      <c r="D806" s="24">
        <v>414.2</v>
      </c>
      <c r="E806" s="24">
        <v>416.44</v>
      </c>
      <c r="F806" s="24">
        <v>95259400</v>
      </c>
      <c r="G806" s="24">
        <v>6378632901</v>
      </c>
      <c r="H806" s="1">
        <v>805</v>
      </c>
      <c r="J806" s="10">
        <f t="shared" si="12"/>
        <v>5.4080154514727407E-3</v>
      </c>
      <c r="N806" s="1"/>
    </row>
    <row r="807" spans="1:14" x14ac:dyDescent="0.25">
      <c r="A807" s="2" t="s">
        <v>1059</v>
      </c>
      <c r="B807" s="24">
        <v>416.39</v>
      </c>
      <c r="C807" s="24">
        <v>418.13</v>
      </c>
      <c r="D807" s="24">
        <v>414.98</v>
      </c>
      <c r="E807" s="24">
        <v>416.83</v>
      </c>
      <c r="F807" s="24">
        <v>66781700</v>
      </c>
      <c r="G807" s="24">
        <v>6386304534</v>
      </c>
      <c r="H807" s="1">
        <v>806</v>
      </c>
      <c r="J807" s="10">
        <f t="shared" si="12"/>
        <v>1.0567016498955252E-3</v>
      </c>
      <c r="N807" s="1"/>
    </row>
    <row r="808" spans="1:14" x14ac:dyDescent="0.25">
      <c r="A808" s="2" t="s">
        <v>1058</v>
      </c>
      <c r="B808" s="24">
        <v>416.89</v>
      </c>
      <c r="C808" s="24">
        <v>417.69</v>
      </c>
      <c r="D808" s="24">
        <v>415.91</v>
      </c>
      <c r="E808" s="24">
        <v>417.01</v>
      </c>
      <c r="F808" s="24">
        <v>65185800</v>
      </c>
      <c r="G808" s="24">
        <v>6390672724</v>
      </c>
      <c r="H808" s="1">
        <v>807</v>
      </c>
      <c r="J808" s="10">
        <f t="shared" si="12"/>
        <v>2.8784571469693337E-4</v>
      </c>
      <c r="N808" s="1"/>
    </row>
    <row r="809" spans="1:14" x14ac:dyDescent="0.25">
      <c r="A809" s="2" t="s">
        <v>1057</v>
      </c>
      <c r="B809" s="24">
        <v>417.89</v>
      </c>
      <c r="C809" s="24">
        <v>421</v>
      </c>
      <c r="D809" s="24">
        <v>417.89</v>
      </c>
      <c r="E809" s="24">
        <v>420.62</v>
      </c>
      <c r="F809" s="24">
        <v>83528600</v>
      </c>
      <c r="G809" s="24">
        <v>6447467967</v>
      </c>
      <c r="H809" s="1">
        <v>808</v>
      </c>
      <c r="J809" s="10">
        <f t="shared" si="12"/>
        <v>6.5328196415325047E-3</v>
      </c>
      <c r="N809" s="1"/>
    </row>
    <row r="810" spans="1:14" x14ac:dyDescent="0.25">
      <c r="A810" s="2" t="s">
        <v>1056</v>
      </c>
      <c r="B810" s="24">
        <v>420.55</v>
      </c>
      <c r="C810" s="24">
        <v>420.55</v>
      </c>
      <c r="D810" s="24">
        <v>406.14</v>
      </c>
      <c r="E810" s="24">
        <v>409.55</v>
      </c>
      <c r="F810" s="24">
        <v>104940000</v>
      </c>
      <c r="G810" s="24">
        <v>6279128504</v>
      </c>
      <c r="H810" s="1">
        <v>809</v>
      </c>
      <c r="J810" s="10">
        <f t="shared" si="12"/>
        <v>-2.6156223992390915E-2</v>
      </c>
      <c r="N810" s="1"/>
    </row>
    <row r="811" spans="1:14" x14ac:dyDescent="0.25">
      <c r="A811" s="2" t="s">
        <v>1055</v>
      </c>
      <c r="B811" s="24">
        <v>409.27</v>
      </c>
      <c r="C811" s="24">
        <v>410.98</v>
      </c>
      <c r="D811" s="24">
        <v>407.23</v>
      </c>
      <c r="E811" s="24">
        <v>410.44</v>
      </c>
      <c r="F811" s="24">
        <v>58423000</v>
      </c>
      <c r="G811" s="24">
        <v>6294271612</v>
      </c>
      <c r="H811" s="1">
        <v>810</v>
      </c>
      <c r="J811" s="10">
        <f t="shared" si="12"/>
        <v>2.8587485034329806E-3</v>
      </c>
      <c r="N811" s="1"/>
    </row>
    <row r="812" spans="1:14" x14ac:dyDescent="0.25">
      <c r="A812" s="2" t="s">
        <v>1054</v>
      </c>
      <c r="B812" s="24">
        <v>410.4</v>
      </c>
      <c r="C812" s="24">
        <v>414.63</v>
      </c>
      <c r="D812" s="24">
        <v>410.4</v>
      </c>
      <c r="E812" s="24">
        <v>413.76</v>
      </c>
      <c r="F812" s="24">
        <v>45947900</v>
      </c>
      <c r="G812" s="24">
        <v>6346546570</v>
      </c>
      <c r="H812" s="1">
        <v>811</v>
      </c>
      <c r="J812" s="10">
        <f t="shared" si="12"/>
        <v>8.1871345029240102E-3</v>
      </c>
      <c r="N812" s="1"/>
    </row>
    <row r="813" spans="1:14" x14ac:dyDescent="0.25">
      <c r="A813" s="2" t="s">
        <v>1053</v>
      </c>
      <c r="B813" s="24">
        <v>413.42</v>
      </c>
      <c r="C813" s="24">
        <v>413.42</v>
      </c>
      <c r="D813" s="24">
        <v>410.38</v>
      </c>
      <c r="E813" s="24">
        <v>413.31</v>
      </c>
      <c r="F813" s="24">
        <v>61655400</v>
      </c>
      <c r="G813" s="24">
        <v>6341110984</v>
      </c>
      <c r="H813" s="1">
        <v>812</v>
      </c>
      <c r="J813" s="10">
        <f t="shared" si="12"/>
        <v>-2.6607324270720728E-4</v>
      </c>
      <c r="N813" s="1"/>
    </row>
    <row r="814" spans="1:14" x14ac:dyDescent="0.25">
      <c r="A814" s="2" t="s">
        <v>1052</v>
      </c>
      <c r="B814" s="24">
        <v>413.13</v>
      </c>
      <c r="C814" s="24">
        <v>418.38</v>
      </c>
      <c r="D814" s="24">
        <v>412.53</v>
      </c>
      <c r="E814" s="24">
        <v>418.09</v>
      </c>
      <c r="F814" s="24">
        <v>66813300</v>
      </c>
      <c r="G814" s="24">
        <v>6416025151</v>
      </c>
      <c r="H814" s="1">
        <v>813</v>
      </c>
      <c r="J814" s="10">
        <f t="shared" si="12"/>
        <v>1.2005906131241932E-2</v>
      </c>
      <c r="N814" s="1"/>
    </row>
    <row r="815" spans="1:14" x14ac:dyDescent="0.25">
      <c r="A815" s="2" t="s">
        <v>1051</v>
      </c>
      <c r="B815" s="24">
        <v>418.16</v>
      </c>
      <c r="C815" s="24">
        <v>419.27</v>
      </c>
      <c r="D815" s="24">
        <v>417.36</v>
      </c>
      <c r="E815" s="24">
        <v>418.04</v>
      </c>
      <c r="F815" s="24">
        <v>61444200</v>
      </c>
      <c r="G815" s="24">
        <v>6416845742</v>
      </c>
      <c r="H815" s="1">
        <v>814</v>
      </c>
      <c r="J815" s="10">
        <f t="shared" si="12"/>
        <v>-2.8697149416492378E-4</v>
      </c>
      <c r="N815" s="1"/>
    </row>
    <row r="816" spans="1:14" x14ac:dyDescent="0.25">
      <c r="A816" s="2" t="s">
        <v>1050</v>
      </c>
      <c r="B816" s="24">
        <v>418.42</v>
      </c>
      <c r="C816" s="24">
        <v>418.68</v>
      </c>
      <c r="D816" s="24">
        <v>415.49</v>
      </c>
      <c r="E816" s="24">
        <v>416.39</v>
      </c>
      <c r="F816" s="24">
        <v>68346704</v>
      </c>
      <c r="G816" s="24">
        <v>6393094869</v>
      </c>
      <c r="H816" s="1">
        <v>815</v>
      </c>
      <c r="J816" s="10">
        <f t="shared" si="12"/>
        <v>-4.8515845322882022E-3</v>
      </c>
      <c r="N816" s="1"/>
    </row>
    <row r="817" spans="1:14" x14ac:dyDescent="0.25">
      <c r="A817" s="2" t="s">
        <v>1049</v>
      </c>
      <c r="B817" s="24">
        <v>416.51</v>
      </c>
      <c r="C817" s="24">
        <v>418.08</v>
      </c>
      <c r="D817" s="24">
        <v>415.56</v>
      </c>
      <c r="E817" s="24">
        <v>417.18</v>
      </c>
      <c r="F817" s="24">
        <v>52560000</v>
      </c>
      <c r="G817" s="24">
        <v>6406608048</v>
      </c>
      <c r="H817" s="1">
        <v>816</v>
      </c>
      <c r="J817" s="10">
        <f t="shared" si="12"/>
        <v>1.6086048354181555E-3</v>
      </c>
      <c r="N817" s="1"/>
    </row>
    <row r="818" spans="1:14" x14ac:dyDescent="0.25">
      <c r="A818" s="2" t="s">
        <v>1048</v>
      </c>
      <c r="B818" s="24">
        <v>417.36</v>
      </c>
      <c r="C818" s="24">
        <v>418.99</v>
      </c>
      <c r="D818" s="24">
        <v>416.26</v>
      </c>
      <c r="E818" s="24">
        <v>417.95</v>
      </c>
      <c r="F818" s="24">
        <v>44650400</v>
      </c>
      <c r="G818" s="24">
        <v>6420042696</v>
      </c>
      <c r="H818" s="1">
        <v>817</v>
      </c>
      <c r="J818" s="10">
        <f t="shared" si="12"/>
        <v>1.4136476902433749E-3</v>
      </c>
      <c r="N818" s="1"/>
    </row>
    <row r="819" spans="1:14" x14ac:dyDescent="0.25">
      <c r="A819" s="2" t="s">
        <v>1047</v>
      </c>
      <c r="B819" s="24">
        <v>418.14</v>
      </c>
      <c r="C819" s="24">
        <v>428.8</v>
      </c>
      <c r="D819" s="24">
        <v>417.71</v>
      </c>
      <c r="E819" s="24">
        <v>426.77</v>
      </c>
      <c r="F819" s="24">
        <v>71229400</v>
      </c>
      <c r="G819" s="24">
        <v>6557030843</v>
      </c>
      <c r="H819" s="1">
        <v>818</v>
      </c>
      <c r="J819" s="10">
        <f t="shared" si="12"/>
        <v>2.0639020423781497E-2</v>
      </c>
      <c r="N819" s="1"/>
    </row>
    <row r="820" spans="1:14" x14ac:dyDescent="0.25">
      <c r="A820" s="2" t="s">
        <v>1046</v>
      </c>
      <c r="B820" s="24">
        <v>426.55</v>
      </c>
      <c r="C820" s="24">
        <v>426.86</v>
      </c>
      <c r="D820" s="24">
        <v>423.29</v>
      </c>
      <c r="E820" s="24">
        <v>424.23</v>
      </c>
      <c r="F820" s="24">
        <v>68522800</v>
      </c>
      <c r="G820" s="24">
        <v>6519889575</v>
      </c>
      <c r="H820" s="1">
        <v>819</v>
      </c>
      <c r="J820" s="10">
        <f t="shared" si="12"/>
        <v>-5.4389872230687919E-3</v>
      </c>
      <c r="N820" s="1"/>
    </row>
    <row r="821" spans="1:14" x14ac:dyDescent="0.25">
      <c r="A821" s="2" t="s">
        <v>1045</v>
      </c>
      <c r="B821" s="24">
        <v>424.3</v>
      </c>
      <c r="C821" s="24">
        <v>426.2</v>
      </c>
      <c r="D821" s="24">
        <v>412.68</v>
      </c>
      <c r="E821" s="24">
        <v>416.52</v>
      </c>
      <c r="F821" s="24">
        <v>75411504</v>
      </c>
      <c r="G821" s="24">
        <v>6402954687</v>
      </c>
      <c r="H821" s="1">
        <v>820</v>
      </c>
      <c r="J821" s="10">
        <f t="shared" si="12"/>
        <v>-1.833608296016976E-2</v>
      </c>
      <c r="N821" s="1"/>
    </row>
    <row r="822" spans="1:14" x14ac:dyDescent="0.25">
      <c r="A822" s="2" t="s">
        <v>1044</v>
      </c>
      <c r="B822" s="24">
        <v>416.83</v>
      </c>
      <c r="C822" s="24">
        <v>416.83</v>
      </c>
      <c r="D822" s="24">
        <v>412.5</v>
      </c>
      <c r="E822" s="24">
        <v>414.82</v>
      </c>
      <c r="F822" s="24">
        <v>66034100</v>
      </c>
      <c r="G822" s="24">
        <v>6378356002</v>
      </c>
      <c r="H822" s="1">
        <v>821</v>
      </c>
      <c r="J822" s="10">
        <f t="shared" si="12"/>
        <v>-4.8221097329846484E-3</v>
      </c>
      <c r="N822" s="1"/>
    </row>
    <row r="823" spans="1:14" x14ac:dyDescent="0.25">
      <c r="A823" s="2" t="s">
        <v>1043</v>
      </c>
      <c r="B823" s="24">
        <v>415.26</v>
      </c>
      <c r="C823" s="24">
        <v>418.37</v>
      </c>
      <c r="D823" s="24">
        <v>415.26</v>
      </c>
      <c r="E823" s="24">
        <v>416.73</v>
      </c>
      <c r="F823" s="24">
        <v>60215200</v>
      </c>
      <c r="G823" s="24">
        <v>6409062819</v>
      </c>
      <c r="H823" s="1">
        <v>822</v>
      </c>
      <c r="J823" s="10">
        <f t="shared" si="12"/>
        <v>3.5399508741511998E-3</v>
      </c>
      <c r="N823" s="1"/>
    </row>
    <row r="824" spans="1:14" x14ac:dyDescent="0.25">
      <c r="A824" s="2" t="s">
        <v>1042</v>
      </c>
      <c r="B824" s="24">
        <v>416.76</v>
      </c>
      <c r="C824" s="24">
        <v>418.17</v>
      </c>
      <c r="D824" s="24">
        <v>415.83</v>
      </c>
      <c r="E824" s="24">
        <v>417.96</v>
      </c>
      <c r="F824" s="24">
        <v>51235700</v>
      </c>
      <c r="G824" s="24">
        <v>6429593619</v>
      </c>
      <c r="H824" s="1">
        <v>823</v>
      </c>
      <c r="J824" s="10">
        <f t="shared" si="12"/>
        <v>2.8793550244744907E-3</v>
      </c>
      <c r="N824" s="1"/>
    </row>
    <row r="825" spans="1:14" x14ac:dyDescent="0.25">
      <c r="A825" s="2" t="s">
        <v>1041</v>
      </c>
      <c r="B825" s="24">
        <v>418.42</v>
      </c>
      <c r="C825" s="24">
        <v>422.08</v>
      </c>
      <c r="D825" s="24">
        <v>418.42</v>
      </c>
      <c r="E825" s="24">
        <v>420.87</v>
      </c>
      <c r="F825" s="24">
        <v>45681200</v>
      </c>
      <c r="G825" s="24">
        <v>6475857111</v>
      </c>
      <c r="H825" s="1">
        <v>824</v>
      </c>
      <c r="J825" s="10">
        <f t="shared" si="12"/>
        <v>5.8553606424166828E-3</v>
      </c>
      <c r="N825" s="1"/>
    </row>
    <row r="826" spans="1:14" x14ac:dyDescent="0.25">
      <c r="A826" s="2" t="s">
        <v>1040</v>
      </c>
      <c r="B826" s="24">
        <v>421.17</v>
      </c>
      <c r="C826" s="24">
        <v>421.58</v>
      </c>
      <c r="D826" s="24">
        <v>419.7</v>
      </c>
      <c r="E826" s="24">
        <v>420.9</v>
      </c>
      <c r="F826" s="24">
        <v>38053700</v>
      </c>
      <c r="G826" s="24">
        <v>6477828309</v>
      </c>
      <c r="H826" s="1">
        <v>825</v>
      </c>
      <c r="J826" s="10">
        <f t="shared" si="12"/>
        <v>-6.4107130137483351E-4</v>
      </c>
      <c r="N826" s="1"/>
    </row>
    <row r="827" spans="1:14" x14ac:dyDescent="0.25">
      <c r="A827" s="2" t="s">
        <v>1039</v>
      </c>
      <c r="B827" s="24">
        <v>421.3</v>
      </c>
      <c r="C827" s="24">
        <v>422.34</v>
      </c>
      <c r="D827" s="24">
        <v>419.6</v>
      </c>
      <c r="E827" s="24">
        <v>421.44</v>
      </c>
      <c r="F827" s="24">
        <v>50634300</v>
      </c>
      <c r="G827" s="24">
        <v>6487898586</v>
      </c>
      <c r="H827" s="1">
        <v>826</v>
      </c>
      <c r="J827" s="10">
        <f t="shared" si="12"/>
        <v>3.323047709470362E-4</v>
      </c>
      <c r="N827" s="1"/>
    </row>
    <row r="828" spans="1:14" x14ac:dyDescent="0.25">
      <c r="A828" s="2" t="s">
        <v>1038</v>
      </c>
      <c r="B828" s="24">
        <v>421.02</v>
      </c>
      <c r="C828" s="24">
        <v>424.26</v>
      </c>
      <c r="D828" s="24">
        <v>420.61</v>
      </c>
      <c r="E828" s="24">
        <v>424.03</v>
      </c>
      <c r="F828" s="24">
        <v>60718000</v>
      </c>
      <c r="G828" s="24">
        <v>6529351750</v>
      </c>
      <c r="H828" s="1">
        <v>827</v>
      </c>
      <c r="J828" s="10">
        <f t="shared" si="12"/>
        <v>7.1493040710654864E-3</v>
      </c>
      <c r="N828" s="1"/>
    </row>
    <row r="829" spans="1:14" x14ac:dyDescent="0.25">
      <c r="A829" s="2" t="s">
        <v>1037</v>
      </c>
      <c r="B829" s="24">
        <v>424.28</v>
      </c>
      <c r="C829" s="24">
        <v>424.53</v>
      </c>
      <c r="D829" s="24">
        <v>422.73</v>
      </c>
      <c r="E829" s="24">
        <v>423.41</v>
      </c>
      <c r="F829" s="24">
        <v>59091000</v>
      </c>
      <c r="G829" s="24">
        <v>6521491709</v>
      </c>
      <c r="H829" s="1">
        <v>828</v>
      </c>
      <c r="J829" s="10">
        <f t="shared" si="12"/>
        <v>-2.0505326671065045E-3</v>
      </c>
      <c r="N829" s="1"/>
    </row>
    <row r="830" spans="1:14" x14ac:dyDescent="0.25">
      <c r="A830" s="2" t="s">
        <v>1036</v>
      </c>
      <c r="B830" s="24">
        <v>423.62</v>
      </c>
      <c r="C830" s="24">
        <v>423.66</v>
      </c>
      <c r="D830" s="24">
        <v>420.52</v>
      </c>
      <c r="E830" s="24">
        <v>422.74</v>
      </c>
      <c r="F830" s="24">
        <v>57858600</v>
      </c>
      <c r="G830" s="24">
        <v>6512693215</v>
      </c>
      <c r="H830" s="1">
        <v>829</v>
      </c>
      <c r="J830" s="10">
        <f t="shared" si="12"/>
        <v>-2.0773334592323199E-3</v>
      </c>
      <c r="N830" s="1"/>
    </row>
    <row r="831" spans="1:14" x14ac:dyDescent="0.25">
      <c r="A831" s="2" t="s">
        <v>1035</v>
      </c>
      <c r="B831" s="24">
        <v>422.91</v>
      </c>
      <c r="C831" s="24">
        <v>425.36</v>
      </c>
      <c r="D831" s="24">
        <v>419.64</v>
      </c>
      <c r="E831" s="24">
        <v>420.35</v>
      </c>
      <c r="F831" s="24">
        <v>63454700</v>
      </c>
      <c r="G831" s="24">
        <v>6477294354</v>
      </c>
      <c r="H831" s="1">
        <v>830</v>
      </c>
      <c r="J831" s="10">
        <f t="shared" si="12"/>
        <v>-6.0532973918800744E-3</v>
      </c>
      <c r="N831" s="1"/>
    </row>
    <row r="832" spans="1:14" x14ac:dyDescent="0.25">
      <c r="A832" s="2" t="s">
        <v>1034</v>
      </c>
      <c r="B832" s="24">
        <v>420.81</v>
      </c>
      <c r="C832" s="24">
        <v>420.89</v>
      </c>
      <c r="D832" s="24">
        <v>416.52</v>
      </c>
      <c r="E832" s="24">
        <v>419.41</v>
      </c>
      <c r="F832" s="24">
        <v>49792700</v>
      </c>
      <c r="G832" s="24">
        <v>6464539022</v>
      </c>
      <c r="H832" s="1">
        <v>831</v>
      </c>
      <c r="J832" s="10">
        <f t="shared" si="12"/>
        <v>-3.3269171359995658E-3</v>
      </c>
      <c r="N832" s="1"/>
    </row>
    <row r="833" spans="1:14" x14ac:dyDescent="0.25">
      <c r="A833" s="2" t="s">
        <v>1033</v>
      </c>
      <c r="B833" s="24">
        <v>419.59</v>
      </c>
      <c r="C833" s="24">
        <v>422.43</v>
      </c>
      <c r="D833" s="24">
        <v>419.26</v>
      </c>
      <c r="E833" s="24">
        <v>421.56</v>
      </c>
      <c r="F833" s="24">
        <v>73478600</v>
      </c>
      <c r="G833" s="24">
        <v>6499536744</v>
      </c>
      <c r="H833" s="1">
        <v>832</v>
      </c>
      <c r="J833" s="10">
        <f t="shared" si="12"/>
        <v>4.6950594628089974E-3</v>
      </c>
      <c r="N833" s="1"/>
    </row>
    <row r="834" spans="1:14" x14ac:dyDescent="0.25">
      <c r="A834" s="2" t="s">
        <v>1032</v>
      </c>
      <c r="B834" s="24">
        <v>421.87</v>
      </c>
      <c r="C834" s="24">
        <v>422.74</v>
      </c>
      <c r="D834" s="24">
        <v>420.53</v>
      </c>
      <c r="E834" s="24">
        <v>422.48</v>
      </c>
      <c r="F834" s="24">
        <v>50747500</v>
      </c>
      <c r="G834" s="24">
        <v>6515321585</v>
      </c>
      <c r="H834" s="1">
        <v>833</v>
      </c>
      <c r="J834" s="10">
        <f t="shared" si="12"/>
        <v>1.4459430630289274E-3</v>
      </c>
      <c r="N834" s="1"/>
    </row>
    <row r="835" spans="1:14" x14ac:dyDescent="0.25">
      <c r="A835" s="2" t="s">
        <v>1031</v>
      </c>
      <c r="B835" s="24">
        <v>422.84</v>
      </c>
      <c r="C835" s="24">
        <v>427.28</v>
      </c>
      <c r="D835" s="24">
        <v>422.84</v>
      </c>
      <c r="E835" s="24">
        <v>425.19</v>
      </c>
      <c r="F835" s="24">
        <v>70728800</v>
      </c>
      <c r="G835" s="24">
        <v>6558651418</v>
      </c>
      <c r="H835" s="1">
        <v>834</v>
      </c>
      <c r="J835" s="10">
        <f t="shared" si="12"/>
        <v>5.5576577428815225E-3</v>
      </c>
      <c r="N835" s="1"/>
    </row>
    <row r="836" spans="1:14" x14ac:dyDescent="0.25">
      <c r="A836" s="2" t="s">
        <v>1030</v>
      </c>
      <c r="B836" s="24">
        <v>425.63</v>
      </c>
      <c r="C836" s="24">
        <v>426.66</v>
      </c>
      <c r="D836" s="24">
        <v>422.92</v>
      </c>
      <c r="E836" s="24">
        <v>423.73</v>
      </c>
      <c r="F836" s="24">
        <v>69060400</v>
      </c>
      <c r="G836" s="24">
        <v>6537929600</v>
      </c>
      <c r="H836" s="1">
        <v>835</v>
      </c>
      <c r="J836" s="10">
        <f t="shared" ref="J836:J899" si="13">(E836-B836)/B836</f>
        <v>-4.4639710546718449E-3</v>
      </c>
      <c r="N836" s="1"/>
    </row>
    <row r="837" spans="1:14" x14ac:dyDescent="0.25">
      <c r="A837" s="2" t="s">
        <v>1029</v>
      </c>
      <c r="B837" s="24">
        <v>423.93</v>
      </c>
      <c r="C837" s="24">
        <v>425.37</v>
      </c>
      <c r="D837" s="24">
        <v>423.01</v>
      </c>
      <c r="E837" s="24">
        <v>424.28</v>
      </c>
      <c r="F837" s="24">
        <v>45281000</v>
      </c>
      <c r="G837" s="24">
        <v>6548113819</v>
      </c>
      <c r="H837" s="1">
        <v>836</v>
      </c>
      <c r="J837" s="10">
        <f t="shared" si="13"/>
        <v>8.2560800132089232E-4</v>
      </c>
      <c r="N837" s="1"/>
    </row>
    <row r="838" spans="1:14" x14ac:dyDescent="0.25">
      <c r="A838" s="2" t="s">
        <v>1028</v>
      </c>
      <c r="B838" s="24">
        <v>424.43</v>
      </c>
      <c r="C838" s="24">
        <v>429.93</v>
      </c>
      <c r="D838" s="24">
        <v>424.43</v>
      </c>
      <c r="E838" s="24">
        <v>429.71</v>
      </c>
      <c r="F838" s="24">
        <v>54801500</v>
      </c>
      <c r="G838" s="24">
        <v>6633436610</v>
      </c>
      <c r="H838" s="1">
        <v>837</v>
      </c>
      <c r="J838" s="10">
        <f t="shared" si="13"/>
        <v>1.2440213933981982E-2</v>
      </c>
      <c r="N838" s="1"/>
    </row>
    <row r="839" spans="1:14" x14ac:dyDescent="0.25">
      <c r="A839" s="2" t="s">
        <v>1027</v>
      </c>
      <c r="B839" s="24">
        <v>429.58</v>
      </c>
      <c r="C839" s="24">
        <v>432.63</v>
      </c>
      <c r="D839" s="24">
        <v>428.98</v>
      </c>
      <c r="E839" s="24">
        <v>430.57</v>
      </c>
      <c r="F839" s="24">
        <v>39392800</v>
      </c>
      <c r="G839" s="24">
        <v>6648182380</v>
      </c>
      <c r="H839" s="1">
        <v>838</v>
      </c>
      <c r="J839" s="10">
        <f t="shared" si="13"/>
        <v>2.3045765631547303E-3</v>
      </c>
      <c r="N839" s="1"/>
    </row>
    <row r="840" spans="1:14" x14ac:dyDescent="0.25">
      <c r="A840" s="2" t="s">
        <v>1026</v>
      </c>
      <c r="B840" s="24">
        <v>430.64</v>
      </c>
      <c r="C840" s="24">
        <v>431.37</v>
      </c>
      <c r="D840" s="24">
        <v>426.08</v>
      </c>
      <c r="E840" s="24">
        <v>427.4</v>
      </c>
      <c r="F840" s="24">
        <v>52125900</v>
      </c>
      <c r="G840" s="24">
        <v>6600878376</v>
      </c>
      <c r="H840" s="1">
        <v>839</v>
      </c>
      <c r="J840" s="10">
        <f t="shared" si="13"/>
        <v>-7.5236856771317322E-3</v>
      </c>
      <c r="N840" s="1"/>
    </row>
    <row r="841" spans="1:14" x14ac:dyDescent="0.25">
      <c r="A841" s="2" t="s">
        <v>1025</v>
      </c>
      <c r="B841" s="24">
        <v>427.61</v>
      </c>
      <c r="C841" s="24">
        <v>429.27</v>
      </c>
      <c r="D841" s="24">
        <v>427.09</v>
      </c>
      <c r="E841" s="24">
        <v>428.59</v>
      </c>
      <c r="F841" s="24">
        <v>55670900</v>
      </c>
      <c r="G841" s="24">
        <v>6620723761</v>
      </c>
      <c r="H841" s="1">
        <v>840</v>
      </c>
      <c r="J841" s="10">
        <f t="shared" si="13"/>
        <v>2.2918079558475277E-3</v>
      </c>
      <c r="N841" s="1"/>
    </row>
    <row r="842" spans="1:14" x14ac:dyDescent="0.25">
      <c r="A842" s="2" t="s">
        <v>1024</v>
      </c>
      <c r="B842" s="24">
        <v>428.7</v>
      </c>
      <c r="C842" s="24">
        <v>436.02</v>
      </c>
      <c r="D842" s="24">
        <v>428.1</v>
      </c>
      <c r="E842" s="24">
        <v>435.51</v>
      </c>
      <c r="F842" s="24">
        <v>52810500</v>
      </c>
      <c r="G842" s="24">
        <v>6729223763</v>
      </c>
      <c r="H842" s="1">
        <v>841</v>
      </c>
      <c r="J842" s="10">
        <f t="shared" si="13"/>
        <v>1.5885234429671106E-2</v>
      </c>
      <c r="N842" s="1"/>
    </row>
    <row r="843" spans="1:14" x14ac:dyDescent="0.25">
      <c r="A843" s="2" t="s">
        <v>1023</v>
      </c>
      <c r="B843" s="24">
        <v>435.32</v>
      </c>
      <c r="C843" s="24">
        <v>443.05</v>
      </c>
      <c r="D843" s="24">
        <v>434.41</v>
      </c>
      <c r="E843" s="24">
        <v>441.39</v>
      </c>
      <c r="F843" s="24">
        <v>72890096</v>
      </c>
      <c r="G843" s="24">
        <v>6821898724</v>
      </c>
      <c r="H843" s="1">
        <v>842</v>
      </c>
      <c r="J843" s="10">
        <f t="shared" si="13"/>
        <v>1.3943765505834772E-2</v>
      </c>
      <c r="N843" s="1"/>
    </row>
    <row r="844" spans="1:14" x14ac:dyDescent="0.25">
      <c r="A844" s="2" t="s">
        <v>1022</v>
      </c>
      <c r="B844" s="24">
        <v>441.42</v>
      </c>
      <c r="C844" s="24">
        <v>450.55</v>
      </c>
      <c r="D844" s="24">
        <v>440.95</v>
      </c>
      <c r="E844" s="24">
        <v>449.42</v>
      </c>
      <c r="F844" s="24">
        <v>68204704</v>
      </c>
      <c r="G844" s="24">
        <v>6947795903</v>
      </c>
      <c r="H844" s="1">
        <v>843</v>
      </c>
      <c r="J844" s="10">
        <f t="shared" si="13"/>
        <v>1.8123329255584249E-2</v>
      </c>
      <c r="N844" s="1"/>
    </row>
    <row r="845" spans="1:14" x14ac:dyDescent="0.25">
      <c r="A845" s="2" t="s">
        <v>1021</v>
      </c>
      <c r="B845" s="24">
        <v>449.69</v>
      </c>
      <c r="C845" s="24">
        <v>449.81</v>
      </c>
      <c r="D845" s="24">
        <v>444.15</v>
      </c>
      <c r="E845" s="24">
        <v>445.74</v>
      </c>
      <c r="F845" s="24">
        <v>58804400</v>
      </c>
      <c r="G845" s="24">
        <v>6892364370</v>
      </c>
      <c r="H845" s="1">
        <v>844</v>
      </c>
      <c r="J845" s="10">
        <f t="shared" si="13"/>
        <v>-8.7838288598812257E-3</v>
      </c>
      <c r="N845" s="1"/>
    </row>
    <row r="846" spans="1:14" x14ac:dyDescent="0.25">
      <c r="A846" s="2" t="s">
        <v>1020</v>
      </c>
      <c r="B846" s="24">
        <v>445.86</v>
      </c>
      <c r="C846" s="24">
        <v>450.28</v>
      </c>
      <c r="D846" s="24">
        <v>444.33</v>
      </c>
      <c r="E846" s="24">
        <v>450.28</v>
      </c>
      <c r="F846" s="24">
        <v>50485400</v>
      </c>
      <c r="G846" s="24">
        <v>6964275296</v>
      </c>
      <c r="H846" s="1">
        <v>845</v>
      </c>
      <c r="J846" s="10">
        <f t="shared" si="13"/>
        <v>9.9134257390211256E-3</v>
      </c>
      <c r="N846" s="1"/>
    </row>
    <row r="847" spans="1:14" x14ac:dyDescent="0.25">
      <c r="A847" s="2" t="s">
        <v>1019</v>
      </c>
      <c r="B847" s="24">
        <v>450.56</v>
      </c>
      <c r="C847" s="24">
        <v>460.15</v>
      </c>
      <c r="D847" s="24">
        <v>448.93</v>
      </c>
      <c r="E847" s="24">
        <v>458.55</v>
      </c>
      <c r="F847" s="24">
        <v>68198400</v>
      </c>
      <c r="G847" s="24">
        <v>7093731211</v>
      </c>
      <c r="H847" s="1">
        <v>846</v>
      </c>
      <c r="J847" s="10">
        <f t="shared" si="13"/>
        <v>1.7733487215909113E-2</v>
      </c>
      <c r="N847" s="1"/>
    </row>
    <row r="848" spans="1:14" x14ac:dyDescent="0.25">
      <c r="A848" s="2" t="s">
        <v>1018</v>
      </c>
      <c r="B848" s="24">
        <v>459.12</v>
      </c>
      <c r="C848" s="24">
        <v>466.62</v>
      </c>
      <c r="D848" s="24">
        <v>453.59</v>
      </c>
      <c r="E848" s="24">
        <v>461.43</v>
      </c>
      <c r="F848" s="24">
        <v>87091800</v>
      </c>
      <c r="G848" s="24">
        <v>7139621427</v>
      </c>
      <c r="H848" s="1">
        <v>847</v>
      </c>
      <c r="J848" s="10">
        <f t="shared" si="13"/>
        <v>5.0313643491897595E-3</v>
      </c>
      <c r="N848" s="1"/>
    </row>
    <row r="849" spans="1:14" x14ac:dyDescent="0.25">
      <c r="A849" s="2" t="s">
        <v>1017</v>
      </c>
      <c r="B849" s="24">
        <v>461.65</v>
      </c>
      <c r="C849" s="24">
        <v>467.96</v>
      </c>
      <c r="D849" s="24">
        <v>461.62</v>
      </c>
      <c r="E849" s="24">
        <v>466.09</v>
      </c>
      <c r="F849" s="24">
        <v>78971904</v>
      </c>
      <c r="G849" s="24">
        <v>7213507974</v>
      </c>
      <c r="H849" s="1">
        <v>848</v>
      </c>
      <c r="J849" s="10">
        <f t="shared" si="13"/>
        <v>9.6176757283656412E-3</v>
      </c>
      <c r="N849" s="1"/>
    </row>
    <row r="850" spans="1:14" x14ac:dyDescent="0.25">
      <c r="A850" s="2" t="s">
        <v>1016</v>
      </c>
      <c r="B850" s="24">
        <v>466.26</v>
      </c>
      <c r="C850" s="24">
        <v>467.08</v>
      </c>
      <c r="D850" s="24">
        <v>444.13</v>
      </c>
      <c r="E850" s="24">
        <v>444.69</v>
      </c>
      <c r="F850" s="24">
        <v>93564896</v>
      </c>
      <c r="G850" s="24">
        <v>6883732526</v>
      </c>
      <c r="H850" s="1">
        <v>849</v>
      </c>
      <c r="J850" s="10">
        <f t="shared" si="13"/>
        <v>-4.6261742375498634E-2</v>
      </c>
      <c r="N850" s="1"/>
    </row>
    <row r="851" spans="1:14" x14ac:dyDescent="0.25">
      <c r="A851" s="2" t="s">
        <v>1015</v>
      </c>
      <c r="B851" s="24">
        <v>445.04</v>
      </c>
      <c r="C851" s="24">
        <v>449.55</v>
      </c>
      <c r="D851" s="24">
        <v>436.65</v>
      </c>
      <c r="E851" s="24">
        <v>449.01</v>
      </c>
      <c r="F851" s="24">
        <v>74064704</v>
      </c>
      <c r="G851" s="24">
        <v>6952183242</v>
      </c>
      <c r="H851" s="1">
        <v>850</v>
      </c>
      <c r="J851" s="10">
        <f t="shared" si="13"/>
        <v>8.9205464677331713E-3</v>
      </c>
      <c r="N851" s="1"/>
    </row>
    <row r="852" spans="1:14" x14ac:dyDescent="0.25">
      <c r="A852" s="2" t="s">
        <v>1014</v>
      </c>
      <c r="B852" s="24">
        <v>449.41</v>
      </c>
      <c r="C852" s="24">
        <v>455.38</v>
      </c>
      <c r="D852" s="24">
        <v>446.02</v>
      </c>
      <c r="E852" s="24">
        <v>455.1</v>
      </c>
      <c r="F852" s="24">
        <v>49258500</v>
      </c>
      <c r="G852" s="24">
        <v>7048201013</v>
      </c>
      <c r="H852" s="1">
        <v>851</v>
      </c>
      <c r="J852" s="10">
        <f t="shared" si="13"/>
        <v>1.2661044480541148E-2</v>
      </c>
      <c r="N852" s="1"/>
    </row>
    <row r="853" spans="1:14" x14ac:dyDescent="0.25">
      <c r="A853" s="2" t="s">
        <v>1013</v>
      </c>
      <c r="B853" s="24">
        <v>455.18</v>
      </c>
      <c r="C853" s="24">
        <v>455.59</v>
      </c>
      <c r="D853" s="24">
        <v>447.7</v>
      </c>
      <c r="E853" s="24">
        <v>448.32</v>
      </c>
      <c r="F853" s="24">
        <v>69322600</v>
      </c>
      <c r="G853" s="24">
        <v>6944860514</v>
      </c>
      <c r="H853" s="1">
        <v>852</v>
      </c>
      <c r="J853" s="10">
        <f t="shared" si="13"/>
        <v>-1.5070960938529842E-2</v>
      </c>
      <c r="N853" s="1"/>
    </row>
    <row r="854" spans="1:14" x14ac:dyDescent="0.25">
      <c r="A854" s="2" t="s">
        <v>1012</v>
      </c>
      <c r="B854" s="24">
        <v>448.48</v>
      </c>
      <c r="C854" s="24">
        <v>452.48</v>
      </c>
      <c r="D854" s="24">
        <v>447.93</v>
      </c>
      <c r="E854" s="24">
        <v>451.88</v>
      </c>
      <c r="F854" s="24">
        <v>40660100</v>
      </c>
      <c r="G854" s="24">
        <v>7001712750</v>
      </c>
      <c r="H854" s="1">
        <v>853</v>
      </c>
      <c r="J854" s="10">
        <f t="shared" si="13"/>
        <v>7.5811630396003769E-3</v>
      </c>
      <c r="N854" s="1"/>
    </row>
    <row r="855" spans="1:14" x14ac:dyDescent="0.25">
      <c r="A855" s="2" t="s">
        <v>1011</v>
      </c>
      <c r="B855" s="24">
        <v>451.93</v>
      </c>
      <c r="C855" s="24">
        <v>452.45</v>
      </c>
      <c r="D855" s="24">
        <v>441.78</v>
      </c>
      <c r="E855" s="24">
        <v>444.67</v>
      </c>
      <c r="F855" s="24">
        <v>92127000</v>
      </c>
      <c r="G855" s="24">
        <v>6891791430</v>
      </c>
      <c r="H855" s="1">
        <v>854</v>
      </c>
      <c r="J855" s="10">
        <f t="shared" si="13"/>
        <v>-1.6064434757595183E-2</v>
      </c>
      <c r="N855" s="1"/>
    </row>
    <row r="856" spans="1:14" x14ac:dyDescent="0.25">
      <c r="A856" s="2" t="s">
        <v>1010</v>
      </c>
      <c r="B856" s="24">
        <v>444.73</v>
      </c>
      <c r="C856" s="24">
        <v>451.1</v>
      </c>
      <c r="D856" s="24">
        <v>442.62</v>
      </c>
      <c r="E856" s="24">
        <v>450.3</v>
      </c>
      <c r="F856" s="24">
        <v>59366400</v>
      </c>
      <c r="G856" s="24">
        <v>6980826502</v>
      </c>
      <c r="H856" s="1">
        <v>855</v>
      </c>
      <c r="J856" s="10">
        <f t="shared" si="13"/>
        <v>1.2524453038922476E-2</v>
      </c>
      <c r="N856" s="1"/>
    </row>
    <row r="857" spans="1:14" x14ac:dyDescent="0.25">
      <c r="A857" s="2" t="s">
        <v>1009</v>
      </c>
      <c r="B857" s="24">
        <v>450.18</v>
      </c>
      <c r="C857" s="24">
        <v>450.38</v>
      </c>
      <c r="D857" s="24">
        <v>445.63</v>
      </c>
      <c r="E857" s="24">
        <v>446.72</v>
      </c>
      <c r="F857" s="24">
        <v>50407300</v>
      </c>
      <c r="G857" s="24">
        <v>6927161701</v>
      </c>
      <c r="H857" s="1">
        <v>856</v>
      </c>
      <c r="J857" s="10">
        <f t="shared" si="13"/>
        <v>-7.6858145630636174E-3</v>
      </c>
      <c r="N857" s="1"/>
    </row>
    <row r="858" spans="1:14" x14ac:dyDescent="0.25">
      <c r="A858" s="2" t="s">
        <v>1008</v>
      </c>
      <c r="B858" s="24">
        <v>446.71</v>
      </c>
      <c r="C858" s="24">
        <v>448.51</v>
      </c>
      <c r="D858" s="24">
        <v>445.88</v>
      </c>
      <c r="E858" s="24">
        <v>447.98</v>
      </c>
      <c r="F858" s="24">
        <v>50440800</v>
      </c>
      <c r="G858" s="24">
        <v>6948331748</v>
      </c>
      <c r="H858" s="1">
        <v>857</v>
      </c>
      <c r="J858" s="10">
        <f t="shared" si="13"/>
        <v>2.8430077679032005E-3</v>
      </c>
      <c r="N858" s="1"/>
    </row>
    <row r="859" spans="1:14" x14ac:dyDescent="0.25">
      <c r="A859" s="2" t="s">
        <v>1007</v>
      </c>
      <c r="B859" s="24">
        <v>447.94</v>
      </c>
      <c r="C859" s="24">
        <v>461.38</v>
      </c>
      <c r="D859" s="24">
        <v>447.07</v>
      </c>
      <c r="E859" s="24">
        <v>459.6</v>
      </c>
      <c r="F859" s="24">
        <v>72796800</v>
      </c>
      <c r="G859" s="24">
        <v>7130556704</v>
      </c>
      <c r="H859" s="1">
        <v>858</v>
      </c>
      <c r="J859" s="10">
        <f t="shared" si="13"/>
        <v>2.6030271911416762E-2</v>
      </c>
      <c r="N859" s="1"/>
    </row>
    <row r="860" spans="1:14" x14ac:dyDescent="0.25">
      <c r="A860" s="2" t="s">
        <v>1006</v>
      </c>
      <c r="B860" s="24">
        <v>459.64</v>
      </c>
      <c r="C860" s="24">
        <v>460.67</v>
      </c>
      <c r="D860" s="24">
        <v>457.32</v>
      </c>
      <c r="E860" s="24">
        <v>458.54</v>
      </c>
      <c r="F860" s="24">
        <v>38364500</v>
      </c>
      <c r="G860" s="24">
        <v>7115722136</v>
      </c>
      <c r="H860" s="1">
        <v>859</v>
      </c>
      <c r="J860" s="10">
        <f t="shared" si="13"/>
        <v>-2.3931772691671003E-3</v>
      </c>
      <c r="N860" s="1"/>
    </row>
    <row r="861" spans="1:14" x14ac:dyDescent="0.25">
      <c r="A861" s="2" t="s">
        <v>1005</v>
      </c>
      <c r="B861" s="24">
        <v>458.43</v>
      </c>
      <c r="C861" s="24">
        <v>459.42</v>
      </c>
      <c r="D861" s="24">
        <v>455.98</v>
      </c>
      <c r="E861" s="24">
        <v>458.55</v>
      </c>
      <c r="F861" s="24">
        <v>40315000</v>
      </c>
      <c r="G861" s="24">
        <v>7117822794</v>
      </c>
      <c r="H861" s="1">
        <v>860</v>
      </c>
      <c r="J861" s="10">
        <f t="shared" si="13"/>
        <v>2.6176297362739032E-4</v>
      </c>
      <c r="N861" s="1"/>
    </row>
    <row r="862" spans="1:14" x14ac:dyDescent="0.25">
      <c r="A862" s="2" t="s">
        <v>1004</v>
      </c>
      <c r="B862" s="24">
        <v>458.21</v>
      </c>
      <c r="C862" s="24">
        <v>462.48</v>
      </c>
      <c r="D862" s="24">
        <v>456.53</v>
      </c>
      <c r="E862" s="24">
        <v>460.48</v>
      </c>
      <c r="F862" s="24">
        <v>55493100</v>
      </c>
      <c r="G862" s="24">
        <v>7149827444</v>
      </c>
      <c r="H862" s="1">
        <v>861</v>
      </c>
      <c r="J862" s="10">
        <f t="shared" si="13"/>
        <v>4.9540603653347561E-3</v>
      </c>
      <c r="N862" s="1"/>
    </row>
    <row r="863" spans="1:14" x14ac:dyDescent="0.25">
      <c r="A863" s="2" t="s">
        <v>1003</v>
      </c>
      <c r="B863" s="24">
        <v>460.52</v>
      </c>
      <c r="C863" s="24">
        <v>461.93</v>
      </c>
      <c r="D863" s="24">
        <v>448.95</v>
      </c>
      <c r="E863" s="24">
        <v>450.89</v>
      </c>
      <c r="F863" s="24">
        <v>58956100</v>
      </c>
      <c r="G863" s="24">
        <v>7002714977</v>
      </c>
      <c r="H863" s="1">
        <v>862</v>
      </c>
      <c r="J863" s="10">
        <f t="shared" si="13"/>
        <v>-2.0911143924259523E-2</v>
      </c>
      <c r="N863" s="1"/>
    </row>
    <row r="864" spans="1:14" x14ac:dyDescent="0.25">
      <c r="A864" s="2" t="s">
        <v>1002</v>
      </c>
      <c r="B864" s="24">
        <v>450.86</v>
      </c>
      <c r="C864" s="24">
        <v>454.58</v>
      </c>
      <c r="D864" s="24">
        <v>450.86</v>
      </c>
      <c r="E864" s="24">
        <v>452.73</v>
      </c>
      <c r="F864" s="24">
        <v>50605200</v>
      </c>
      <c r="G864" s="24">
        <v>7032699388</v>
      </c>
      <c r="H864" s="1">
        <v>863</v>
      </c>
      <c r="J864" s="10">
        <f t="shared" si="13"/>
        <v>4.1476289757352717E-3</v>
      </c>
      <c r="N864" s="1"/>
    </row>
    <row r="865" spans="1:14" x14ac:dyDescent="0.25">
      <c r="A865" s="2" t="s">
        <v>1001</v>
      </c>
      <c r="B865" s="24">
        <v>452.45</v>
      </c>
      <c r="C865" s="24">
        <v>454.95</v>
      </c>
      <c r="D865" s="24">
        <v>449.25</v>
      </c>
      <c r="E865" s="24">
        <v>454.77</v>
      </c>
      <c r="F865" s="24">
        <v>59849300</v>
      </c>
      <c r="G865" s="24">
        <v>7065960832</v>
      </c>
      <c r="H865" s="1">
        <v>864</v>
      </c>
      <c r="J865" s="10">
        <f t="shared" si="13"/>
        <v>5.1276384130843041E-3</v>
      </c>
      <c r="N865" s="1"/>
    </row>
    <row r="866" spans="1:14" x14ac:dyDescent="0.25">
      <c r="A866" s="2" t="s">
        <v>1000</v>
      </c>
      <c r="B866" s="24">
        <v>454.85</v>
      </c>
      <c r="C866" s="24">
        <v>457.05</v>
      </c>
      <c r="D866" s="24">
        <v>453.45</v>
      </c>
      <c r="E866" s="24">
        <v>455.67</v>
      </c>
      <c r="F866" s="24">
        <v>60845000</v>
      </c>
      <c r="G866" s="24">
        <v>7081726955</v>
      </c>
      <c r="H866" s="1">
        <v>865</v>
      </c>
      <c r="J866" s="10">
        <f t="shared" si="13"/>
        <v>1.8027921292733718E-3</v>
      </c>
      <c r="N866" s="1"/>
    </row>
    <row r="867" spans="1:14" x14ac:dyDescent="0.25">
      <c r="A867" s="2" t="s">
        <v>999</v>
      </c>
      <c r="B867" s="24">
        <v>455.82</v>
      </c>
      <c r="C867" s="24">
        <v>456.84</v>
      </c>
      <c r="D867" s="24">
        <v>454.79</v>
      </c>
      <c r="E867" s="24">
        <v>455.67</v>
      </c>
      <c r="F867" s="24">
        <v>37209000</v>
      </c>
      <c r="G867" s="24">
        <v>7083394303</v>
      </c>
      <c r="H867" s="1">
        <v>866</v>
      </c>
      <c r="J867" s="10">
        <f t="shared" si="13"/>
        <v>-3.290772673423221E-4</v>
      </c>
      <c r="N867" s="1"/>
    </row>
    <row r="868" spans="1:14" x14ac:dyDescent="0.25">
      <c r="A868" s="2" t="s">
        <v>998</v>
      </c>
      <c r="B868" s="24">
        <v>455.76</v>
      </c>
      <c r="C868" s="24">
        <v>458.69</v>
      </c>
      <c r="D868" s="24">
        <v>455.46</v>
      </c>
      <c r="E868" s="24">
        <v>457.57</v>
      </c>
      <c r="F868" s="24">
        <v>28514000</v>
      </c>
      <c r="G868" s="24">
        <v>7114461730</v>
      </c>
      <c r="H868" s="1">
        <v>867</v>
      </c>
      <c r="J868" s="10">
        <f t="shared" si="13"/>
        <v>3.9713884500614405E-3</v>
      </c>
      <c r="N868" s="1"/>
    </row>
    <row r="869" spans="1:14" x14ac:dyDescent="0.25">
      <c r="A869" s="2" t="s">
        <v>997</v>
      </c>
      <c r="B869" s="24">
        <v>457.59</v>
      </c>
      <c r="C869" s="24">
        <v>458.2</v>
      </c>
      <c r="D869" s="24">
        <v>452.95</v>
      </c>
      <c r="E869" s="24">
        <v>454.16</v>
      </c>
      <c r="F869" s="24">
        <v>59171500</v>
      </c>
      <c r="G869" s="24">
        <v>7063120268</v>
      </c>
      <c r="H869" s="1">
        <v>868</v>
      </c>
      <c r="J869" s="10">
        <f t="shared" si="13"/>
        <v>-7.4957931772983459E-3</v>
      </c>
      <c r="N869" s="1"/>
    </row>
    <row r="870" spans="1:14" x14ac:dyDescent="0.25">
      <c r="A870" s="2" t="s">
        <v>996</v>
      </c>
      <c r="B870" s="24">
        <v>454.01</v>
      </c>
      <c r="C870" s="24">
        <v>455.07</v>
      </c>
      <c r="D870" s="24">
        <v>453.61</v>
      </c>
      <c r="E870" s="24">
        <v>453.78</v>
      </c>
      <c r="F870" s="24">
        <v>64100300</v>
      </c>
      <c r="G870" s="24">
        <v>7058821457</v>
      </c>
      <c r="H870" s="1">
        <v>869</v>
      </c>
      <c r="J870" s="10">
        <f t="shared" si="13"/>
        <v>-5.0659677099627366E-4</v>
      </c>
      <c r="N870" s="1"/>
    </row>
    <row r="871" spans="1:14" x14ac:dyDescent="0.25">
      <c r="A871" s="2" t="s">
        <v>995</v>
      </c>
      <c r="B871" s="24">
        <v>453.69</v>
      </c>
      <c r="C871" s="24">
        <v>456</v>
      </c>
      <c r="D871" s="24">
        <v>453.3</v>
      </c>
      <c r="E871" s="24">
        <v>454.62</v>
      </c>
      <c r="F871" s="24">
        <v>86850096</v>
      </c>
      <c r="G871" s="24">
        <v>7073564772</v>
      </c>
      <c r="H871" s="1">
        <v>870</v>
      </c>
      <c r="J871" s="10">
        <f t="shared" si="13"/>
        <v>2.0498578324406685E-3</v>
      </c>
      <c r="N871" s="1"/>
    </row>
    <row r="872" spans="1:14" x14ac:dyDescent="0.25">
      <c r="A872" s="2" t="s">
        <v>994</v>
      </c>
      <c r="B872" s="24">
        <v>454.52</v>
      </c>
      <c r="C872" s="24">
        <v>454.63</v>
      </c>
      <c r="D872" s="24">
        <v>438.71</v>
      </c>
      <c r="E872" s="24">
        <v>438.71</v>
      </c>
      <c r="F872" s="24">
        <v>96027400</v>
      </c>
      <c r="G872" s="24">
        <v>6827425412</v>
      </c>
      <c r="H872" s="1">
        <v>871</v>
      </c>
      <c r="J872" s="10">
        <f t="shared" si="13"/>
        <v>-3.4783947901082468E-2</v>
      </c>
      <c r="N872" s="1"/>
    </row>
    <row r="873" spans="1:14" x14ac:dyDescent="0.25">
      <c r="A873" s="2" t="s">
        <v>993</v>
      </c>
      <c r="B873" s="24">
        <v>437.79</v>
      </c>
      <c r="C873" s="24">
        <v>444.05</v>
      </c>
      <c r="D873" s="24">
        <v>437.39</v>
      </c>
      <c r="E873" s="24">
        <v>442.68</v>
      </c>
      <c r="F873" s="24">
        <v>81987904</v>
      </c>
      <c r="G873" s="24">
        <v>6890716750</v>
      </c>
      <c r="H873" s="1">
        <v>872</v>
      </c>
      <c r="J873" s="10">
        <f t="shared" si="13"/>
        <v>1.116973891591856E-2</v>
      </c>
      <c r="N873" s="1"/>
    </row>
    <row r="874" spans="1:14" x14ac:dyDescent="0.25">
      <c r="A874" s="2" t="s">
        <v>992</v>
      </c>
      <c r="B874" s="24">
        <v>442.97</v>
      </c>
      <c r="C874" s="24">
        <v>443.78</v>
      </c>
      <c r="D874" s="24">
        <v>441.71</v>
      </c>
      <c r="E874" s="24">
        <v>443.19</v>
      </c>
      <c r="F874" s="24">
        <v>42762300</v>
      </c>
      <c r="G874" s="24">
        <v>6900237725</v>
      </c>
      <c r="H874" s="1">
        <v>873</v>
      </c>
      <c r="J874" s="10">
        <f t="shared" si="13"/>
        <v>4.9664762850750712E-4</v>
      </c>
      <c r="N874" s="1"/>
    </row>
    <row r="875" spans="1:14" x14ac:dyDescent="0.25">
      <c r="A875" s="2" t="s">
        <v>991</v>
      </c>
      <c r="B875" s="24">
        <v>443.22</v>
      </c>
      <c r="C875" s="24">
        <v>443.43</v>
      </c>
      <c r="D875" s="24">
        <v>439.04</v>
      </c>
      <c r="E875" s="24">
        <v>439.32</v>
      </c>
      <c r="F875" s="24">
        <v>39657600</v>
      </c>
      <c r="G875" s="24">
        <v>6842082300</v>
      </c>
      <c r="H875" s="1">
        <v>874</v>
      </c>
      <c r="J875" s="10">
        <f t="shared" si="13"/>
        <v>-8.7992419114661657E-3</v>
      </c>
      <c r="L875">
        <f>(G878+G877+G876+G875+G874+G873)/6</f>
        <v>6918195883.166667</v>
      </c>
      <c r="N875" s="1"/>
    </row>
    <row r="876" spans="1:14" x14ac:dyDescent="0.25">
      <c r="A876" s="2" t="s">
        <v>990</v>
      </c>
      <c r="B876" s="24">
        <v>439.35</v>
      </c>
      <c r="C876" s="24">
        <v>444.35</v>
      </c>
      <c r="D876" s="24">
        <v>438.82</v>
      </c>
      <c r="E876" s="24">
        <v>444.15</v>
      </c>
      <c r="F876" s="24">
        <v>50582500</v>
      </c>
      <c r="G876" s="24">
        <v>6919346395</v>
      </c>
      <c r="H876" s="1">
        <v>875</v>
      </c>
      <c r="J876" s="10">
        <f t="shared" si="13"/>
        <v>1.0925230454079787E-2</v>
      </c>
      <c r="N876" s="1"/>
    </row>
    <row r="877" spans="1:14" x14ac:dyDescent="0.25">
      <c r="A877" s="2" t="s">
        <v>989</v>
      </c>
      <c r="B877" s="24">
        <v>444.29</v>
      </c>
      <c r="C877" s="24">
        <v>447.1</v>
      </c>
      <c r="D877" s="24">
        <v>443.93</v>
      </c>
      <c r="E877" s="24">
        <v>445.98</v>
      </c>
      <c r="F877" s="24">
        <v>65783100</v>
      </c>
      <c r="G877" s="24">
        <v>6949432035</v>
      </c>
      <c r="H877" s="1">
        <v>876</v>
      </c>
      <c r="J877" s="10">
        <f t="shared" si="13"/>
        <v>3.8038218280852542E-3</v>
      </c>
      <c r="N877" s="1"/>
    </row>
    <row r="878" spans="1:14" x14ac:dyDescent="0.25">
      <c r="A878" s="2" t="s">
        <v>988</v>
      </c>
      <c r="B878" s="24">
        <v>446.06</v>
      </c>
      <c r="C878" s="24">
        <v>450.3</v>
      </c>
      <c r="D878" s="24">
        <v>446.06</v>
      </c>
      <c r="E878" s="24">
        <v>449.6</v>
      </c>
      <c r="F878" s="24">
        <v>65231000</v>
      </c>
      <c r="G878" s="24">
        <v>7007360094</v>
      </c>
      <c r="H878" s="1">
        <v>877</v>
      </c>
      <c r="J878" s="10">
        <f t="shared" si="13"/>
        <v>7.9361520871632073E-3</v>
      </c>
      <c r="N878" s="1"/>
    </row>
    <row r="879" spans="1:14" x14ac:dyDescent="0.25">
      <c r="A879" s="2" t="s">
        <v>987</v>
      </c>
      <c r="B879" s="24">
        <v>449.67</v>
      </c>
      <c r="C879" s="24">
        <v>453.64</v>
      </c>
      <c r="D879" s="24">
        <v>447.9</v>
      </c>
      <c r="E879" s="24">
        <v>453.38</v>
      </c>
      <c r="F879" s="24">
        <v>65203800</v>
      </c>
      <c r="G879" s="24">
        <v>7067871184</v>
      </c>
      <c r="H879" s="1">
        <v>878</v>
      </c>
      <c r="J879" s="10">
        <f t="shared" si="13"/>
        <v>8.2504948073030878E-3</v>
      </c>
      <c r="N879" s="1"/>
    </row>
    <row r="880" spans="1:14" x14ac:dyDescent="0.25">
      <c r="A880" s="2" t="s">
        <v>986</v>
      </c>
      <c r="B880" s="24">
        <v>453.52</v>
      </c>
      <c r="C880" s="24">
        <v>478.15</v>
      </c>
      <c r="D880" s="24">
        <v>453.52</v>
      </c>
      <c r="E880" s="24">
        <v>473.46</v>
      </c>
      <c r="F880" s="24">
        <v>164780992</v>
      </c>
      <c r="G880" s="24">
        <v>7382558440</v>
      </c>
      <c r="H880" s="1">
        <v>879</v>
      </c>
      <c r="J880" s="10">
        <f t="shared" si="13"/>
        <v>4.3967189980596219E-2</v>
      </c>
      <c r="N880" s="1"/>
    </row>
    <row r="881" spans="1:14" x14ac:dyDescent="0.25">
      <c r="A881" s="2" t="s">
        <v>985</v>
      </c>
      <c r="B881" s="24">
        <v>473.03</v>
      </c>
      <c r="C881" s="24">
        <v>533.47</v>
      </c>
      <c r="D881" s="24">
        <v>472.7</v>
      </c>
      <c r="E881" s="24">
        <v>530.04</v>
      </c>
      <c r="F881" s="24">
        <v>181199008</v>
      </c>
      <c r="G881" s="24">
        <v>8266477338</v>
      </c>
      <c r="H881" s="1">
        <v>880</v>
      </c>
      <c r="J881" s="10">
        <f t="shared" si="13"/>
        <v>0.12052089719468109</v>
      </c>
      <c r="N881" s="1"/>
    </row>
    <row r="882" spans="1:14" x14ac:dyDescent="0.25">
      <c r="A882" s="2" t="s">
        <v>984</v>
      </c>
      <c r="B882" s="24">
        <v>527.48</v>
      </c>
      <c r="C882" s="24">
        <v>553.96</v>
      </c>
      <c r="D882" s="24">
        <v>512.17999999999995</v>
      </c>
      <c r="E882" s="24">
        <v>526.23</v>
      </c>
      <c r="F882" s="24">
        <v>148736992</v>
      </c>
      <c r="G882" s="24">
        <v>8209050618</v>
      </c>
      <c r="H882" s="1">
        <v>881</v>
      </c>
      <c r="J882" s="10">
        <f t="shared" si="13"/>
        <v>-2.3697580950936526E-3</v>
      </c>
      <c r="N882" s="1"/>
    </row>
    <row r="883" spans="1:14" x14ac:dyDescent="0.25">
      <c r="A883" s="2" t="s">
        <v>983</v>
      </c>
      <c r="B883" s="24">
        <v>528.47</v>
      </c>
      <c r="C883" s="24">
        <v>544.35</v>
      </c>
      <c r="D883" s="24">
        <v>522.96</v>
      </c>
      <c r="E883" s="24">
        <v>533.86</v>
      </c>
      <c r="F883" s="24">
        <v>87958704</v>
      </c>
      <c r="G883" s="24">
        <v>8330000111</v>
      </c>
      <c r="H883" s="1">
        <v>882</v>
      </c>
      <c r="J883" s="10">
        <f t="shared" si="13"/>
        <v>1.0199254451529862E-2</v>
      </c>
      <c r="N883" s="1"/>
    </row>
    <row r="884" spans="1:14" x14ac:dyDescent="0.25">
      <c r="A884" s="2" t="s">
        <v>982</v>
      </c>
      <c r="B884" s="24">
        <v>534.19000000000005</v>
      </c>
      <c r="C884" s="24">
        <v>546.62</v>
      </c>
      <c r="D884" s="24">
        <v>520.66</v>
      </c>
      <c r="E884" s="24">
        <v>531.39</v>
      </c>
      <c r="F884" s="24">
        <v>138450000</v>
      </c>
      <c r="G884" s="24">
        <v>8293035755</v>
      </c>
      <c r="H884" s="1">
        <v>883</v>
      </c>
      <c r="J884" s="10">
        <f t="shared" si="13"/>
        <v>-5.241580710983111E-3</v>
      </c>
      <c r="N884" s="1"/>
    </row>
    <row r="885" spans="1:14" x14ac:dyDescent="0.25">
      <c r="A885" s="2" t="s">
        <v>981</v>
      </c>
      <c r="B885" s="24">
        <v>531.11</v>
      </c>
      <c r="C885" s="24">
        <v>543.08000000000004</v>
      </c>
      <c r="D885" s="24">
        <v>525.64</v>
      </c>
      <c r="E885" s="24">
        <v>536.91999999999996</v>
      </c>
      <c r="F885" s="24">
        <v>86061800</v>
      </c>
      <c r="G885" s="24">
        <v>8381321200</v>
      </c>
      <c r="H885" s="1">
        <v>884</v>
      </c>
      <c r="J885" s="10">
        <f t="shared" si="13"/>
        <v>1.0939353429609583E-2</v>
      </c>
      <c r="N885" s="1"/>
    </row>
    <row r="886" spans="1:14" x14ac:dyDescent="0.25">
      <c r="A886" s="2" t="s">
        <v>980</v>
      </c>
      <c r="B886" s="24">
        <v>536.52</v>
      </c>
      <c r="C886" s="24">
        <v>540.35</v>
      </c>
      <c r="D886" s="24">
        <v>533.08000000000004</v>
      </c>
      <c r="E886" s="24">
        <v>537.97</v>
      </c>
      <c r="F886" s="24">
        <v>60378200</v>
      </c>
      <c r="G886" s="24">
        <v>8399598923</v>
      </c>
      <c r="H886" s="1">
        <v>885</v>
      </c>
      <c r="J886" s="10">
        <f t="shared" si="13"/>
        <v>2.7026019533289451E-3</v>
      </c>
      <c r="N886" s="1"/>
    </row>
    <row r="887" spans="1:14" x14ac:dyDescent="0.25">
      <c r="A887" s="2" t="s">
        <v>979</v>
      </c>
      <c r="B887" s="24">
        <v>537.67999999999995</v>
      </c>
      <c r="C887" s="24">
        <v>574.64</v>
      </c>
      <c r="D887" s="24">
        <v>536.91999999999996</v>
      </c>
      <c r="E887" s="24">
        <v>569.19000000000005</v>
      </c>
      <c r="F887" s="24">
        <v>122020000</v>
      </c>
      <c r="G887" s="24">
        <v>8889102698</v>
      </c>
      <c r="H887" s="1">
        <v>886</v>
      </c>
      <c r="J887" s="10">
        <f t="shared" si="13"/>
        <v>5.8603630412141249E-2</v>
      </c>
      <c r="N887" s="1"/>
    </row>
    <row r="888" spans="1:14" x14ac:dyDescent="0.25">
      <c r="A888" s="2" t="s">
        <v>978</v>
      </c>
      <c r="B888" s="24">
        <v>569.71</v>
      </c>
      <c r="C888" s="24">
        <v>590.13</v>
      </c>
      <c r="D888" s="24">
        <v>564.24</v>
      </c>
      <c r="E888" s="24">
        <v>572.73</v>
      </c>
      <c r="F888" s="24">
        <v>94925296</v>
      </c>
      <c r="G888" s="24">
        <v>8945981422</v>
      </c>
      <c r="H888" s="1">
        <v>887</v>
      </c>
      <c r="J888" s="10">
        <f t="shared" si="13"/>
        <v>5.3009425848238251E-3</v>
      </c>
      <c r="N888" s="1"/>
    </row>
    <row r="889" spans="1:14" x14ac:dyDescent="0.25">
      <c r="A889" s="2" t="s">
        <v>977</v>
      </c>
      <c r="B889" s="24">
        <v>573.30999999999995</v>
      </c>
      <c r="C889" s="24">
        <v>582.80999999999995</v>
      </c>
      <c r="D889" s="24">
        <v>569.17999999999995</v>
      </c>
      <c r="E889" s="24">
        <v>574.98</v>
      </c>
      <c r="F889" s="24">
        <v>68874096</v>
      </c>
      <c r="G889" s="24">
        <v>8983555643</v>
      </c>
      <c r="H889" s="1">
        <v>888</v>
      </c>
      <c r="J889" s="10">
        <f t="shared" si="13"/>
        <v>2.912909246306663E-3</v>
      </c>
      <c r="N889" s="1"/>
    </row>
    <row r="890" spans="1:14" x14ac:dyDescent="0.25">
      <c r="A890" s="2" t="s">
        <v>976</v>
      </c>
      <c r="B890" s="24">
        <v>574.6</v>
      </c>
      <c r="C890" s="24">
        <v>586.47</v>
      </c>
      <c r="D890" s="24">
        <v>574.6</v>
      </c>
      <c r="E890" s="24">
        <v>585.54</v>
      </c>
      <c r="F890" s="24">
        <v>72138896</v>
      </c>
      <c r="G890" s="24">
        <v>9151021089</v>
      </c>
      <c r="H890" s="1">
        <v>889</v>
      </c>
      <c r="J890" s="10">
        <f t="shared" si="13"/>
        <v>1.9039331709014864E-2</v>
      </c>
      <c r="N890" s="1"/>
    </row>
    <row r="891" spans="1:14" x14ac:dyDescent="0.25">
      <c r="A891" s="2" t="s">
        <v>975</v>
      </c>
      <c r="B891" s="24">
        <v>585.45000000000005</v>
      </c>
      <c r="C891" s="24">
        <v>590.26</v>
      </c>
      <c r="D891" s="24">
        <v>567.51</v>
      </c>
      <c r="E891" s="24">
        <v>576.6</v>
      </c>
      <c r="F891" s="24">
        <v>107770000</v>
      </c>
      <c r="G891" s="24">
        <v>9013335474</v>
      </c>
      <c r="H891" s="1">
        <v>890</v>
      </c>
      <c r="J891" s="10">
        <f t="shared" si="13"/>
        <v>-1.5116576992057429E-2</v>
      </c>
      <c r="N891" s="1"/>
    </row>
    <row r="892" spans="1:14" x14ac:dyDescent="0.25">
      <c r="A892" s="2" t="s">
        <v>974</v>
      </c>
      <c r="B892" s="24">
        <v>577.16999999999996</v>
      </c>
      <c r="C892" s="24">
        <v>582.84</v>
      </c>
      <c r="D892" s="24">
        <v>573.13</v>
      </c>
      <c r="E892" s="24">
        <v>581.65</v>
      </c>
      <c r="F892" s="24">
        <v>80265800</v>
      </c>
      <c r="G892" s="24">
        <v>9094354021</v>
      </c>
      <c r="H892" s="1">
        <v>891</v>
      </c>
      <c r="J892" s="10">
        <f t="shared" si="13"/>
        <v>7.7620111925429574E-3</v>
      </c>
      <c r="N892" s="1"/>
    </row>
    <row r="893" spans="1:14" x14ac:dyDescent="0.25">
      <c r="A893" s="2" t="s">
        <v>973</v>
      </c>
      <c r="B893" s="24">
        <v>582.20000000000005</v>
      </c>
      <c r="C893" s="24">
        <v>582.20000000000005</v>
      </c>
      <c r="D893" s="24">
        <v>570.95000000000005</v>
      </c>
      <c r="E893" s="24">
        <v>574.63</v>
      </c>
      <c r="F893" s="24">
        <v>71301000</v>
      </c>
      <c r="G893" s="24">
        <v>8987040811</v>
      </c>
      <c r="H893" s="1">
        <v>892</v>
      </c>
      <c r="J893" s="10">
        <f t="shared" si="13"/>
        <v>-1.3002404671934129E-2</v>
      </c>
      <c r="N893" s="1"/>
    </row>
    <row r="894" spans="1:14" x14ac:dyDescent="0.25">
      <c r="A894" s="2" t="s">
        <v>972</v>
      </c>
      <c r="B894" s="24">
        <v>575.84</v>
      </c>
      <c r="C894" s="24">
        <v>579.13</v>
      </c>
      <c r="D894" s="24">
        <v>573.33000000000004</v>
      </c>
      <c r="E894" s="24">
        <v>577.47</v>
      </c>
      <c r="F894" s="24">
        <v>66991900</v>
      </c>
      <c r="G894" s="24">
        <v>9033522014</v>
      </c>
      <c r="H894" s="1">
        <v>893</v>
      </c>
      <c r="J894" s="10">
        <f t="shared" si="13"/>
        <v>2.8306474020561188E-3</v>
      </c>
      <c r="N894" s="1"/>
    </row>
    <row r="895" spans="1:14" x14ac:dyDescent="0.25">
      <c r="A895" s="2" t="s">
        <v>971</v>
      </c>
      <c r="B895" s="24">
        <v>578.66999999999996</v>
      </c>
      <c r="C895" s="24">
        <v>607.12</v>
      </c>
      <c r="D895" s="24">
        <v>578.66999999999996</v>
      </c>
      <c r="E895" s="24">
        <v>606.73</v>
      </c>
      <c r="F895" s="24">
        <v>82357000</v>
      </c>
      <c r="G895" s="24">
        <v>9493578714</v>
      </c>
      <c r="H895" s="1">
        <v>894</v>
      </c>
      <c r="J895" s="10">
        <f t="shared" si="13"/>
        <v>4.8490504086958132E-2</v>
      </c>
      <c r="N895" s="1"/>
    </row>
    <row r="896" spans="1:14" x14ac:dyDescent="0.25">
      <c r="A896" s="2" t="s">
        <v>970</v>
      </c>
      <c r="B896" s="24">
        <v>609.67999999999995</v>
      </c>
      <c r="C896" s="24">
        <v>684.84</v>
      </c>
      <c r="D896" s="24">
        <v>607.04</v>
      </c>
      <c r="E896" s="24">
        <v>672.78</v>
      </c>
      <c r="F896" s="24">
        <v>277084992</v>
      </c>
      <c r="G896" s="24">
        <v>10529624647</v>
      </c>
      <c r="H896" s="1">
        <v>895</v>
      </c>
      <c r="J896" s="10">
        <f t="shared" si="13"/>
        <v>0.10349691641516866</v>
      </c>
      <c r="N896" s="1"/>
    </row>
    <row r="897" spans="1:14" x14ac:dyDescent="0.25">
      <c r="A897" s="2" t="s">
        <v>969</v>
      </c>
      <c r="B897" s="24">
        <v>671.65</v>
      </c>
      <c r="C897" s="24">
        <v>716</v>
      </c>
      <c r="D897" s="24">
        <v>664.49</v>
      </c>
      <c r="E897" s="24">
        <v>704.38</v>
      </c>
      <c r="F897" s="24">
        <v>243295008</v>
      </c>
      <c r="G897" s="24">
        <v>11026918233</v>
      </c>
      <c r="H897" s="1">
        <v>896</v>
      </c>
      <c r="J897" s="10">
        <f t="shared" si="13"/>
        <v>4.8730737735427708E-2</v>
      </c>
      <c r="N897" s="1"/>
    </row>
    <row r="898" spans="1:14" x14ac:dyDescent="0.25">
      <c r="A898" s="2" t="s">
        <v>968</v>
      </c>
      <c r="B898" s="24">
        <v>704.5</v>
      </c>
      <c r="C898" s="24">
        <v>704.5</v>
      </c>
      <c r="D898" s="24">
        <v>662.8</v>
      </c>
      <c r="E898" s="24">
        <v>685.56</v>
      </c>
      <c r="F898" s="24">
        <v>186694000</v>
      </c>
      <c r="G898" s="24">
        <v>10734585656</v>
      </c>
      <c r="H898" s="1">
        <v>897</v>
      </c>
      <c r="J898" s="10">
        <f t="shared" si="13"/>
        <v>-2.6884315117104408E-2</v>
      </c>
      <c r="N898" s="1"/>
    </row>
    <row r="899" spans="1:14" x14ac:dyDescent="0.25">
      <c r="A899" s="2" t="s">
        <v>967</v>
      </c>
      <c r="B899" s="24">
        <v>685.68</v>
      </c>
      <c r="C899" s="24">
        <v>696.3</v>
      </c>
      <c r="D899" s="24">
        <v>672.56</v>
      </c>
      <c r="E899" s="24">
        <v>694.47</v>
      </c>
      <c r="F899" s="24">
        <v>99223800</v>
      </c>
      <c r="G899" s="24">
        <v>10876756116</v>
      </c>
      <c r="H899" s="1">
        <v>898</v>
      </c>
      <c r="J899" s="10">
        <f t="shared" si="13"/>
        <v>1.2819390969548591E-2</v>
      </c>
      <c r="N899" s="1"/>
    </row>
    <row r="900" spans="1:14" x14ac:dyDescent="0.25">
      <c r="A900" s="2" t="s">
        <v>966</v>
      </c>
      <c r="B900" s="24">
        <v>696.52</v>
      </c>
      <c r="C900" s="24">
        <v>773.72</v>
      </c>
      <c r="D900" s="24">
        <v>696.52</v>
      </c>
      <c r="E900" s="24">
        <v>766.31</v>
      </c>
      <c r="F900" s="24">
        <v>271633984</v>
      </c>
      <c r="G900" s="24">
        <v>12004751236</v>
      </c>
      <c r="H900" s="1">
        <v>899</v>
      </c>
      <c r="J900" s="10">
        <f t="shared" ref="J900:J963" si="14">(E900-B900)/B900</f>
        <v>0.10019812783552513</v>
      </c>
      <c r="N900" s="1"/>
    </row>
    <row r="901" spans="1:14" x14ac:dyDescent="0.25">
      <c r="A901" s="2" t="s">
        <v>965</v>
      </c>
      <c r="B901" s="24">
        <v>768.49</v>
      </c>
      <c r="C901" s="24">
        <v>775.36</v>
      </c>
      <c r="D901" s="24">
        <v>716.56</v>
      </c>
      <c r="E901" s="24">
        <v>748.91</v>
      </c>
      <c r="F901" s="24">
        <v>363320992</v>
      </c>
      <c r="G901" s="24">
        <v>11734973407</v>
      </c>
      <c r="H901" s="1">
        <v>900</v>
      </c>
      <c r="J901" s="10">
        <f t="shared" si="14"/>
        <v>-2.5478535830004347E-2</v>
      </c>
      <c r="N901" s="1"/>
    </row>
    <row r="902" spans="1:14" x14ac:dyDescent="0.25">
      <c r="A902" s="2" t="s">
        <v>964</v>
      </c>
      <c r="B902" s="24">
        <v>748.76</v>
      </c>
      <c r="C902" s="24">
        <v>777.99</v>
      </c>
      <c r="D902" s="24">
        <v>733.93</v>
      </c>
      <c r="E902" s="24">
        <v>756.23</v>
      </c>
      <c r="F902" s="24">
        <v>252718000</v>
      </c>
      <c r="G902" s="24">
        <v>11852610450</v>
      </c>
      <c r="H902" s="1">
        <v>901</v>
      </c>
      <c r="J902" s="10">
        <f t="shared" si="14"/>
        <v>9.976494470858523E-3</v>
      </c>
      <c r="N902" s="1"/>
    </row>
    <row r="903" spans="1:14" x14ac:dyDescent="0.25">
      <c r="A903" s="2" t="s">
        <v>963</v>
      </c>
      <c r="B903" s="24">
        <v>756.69</v>
      </c>
      <c r="C903" s="24">
        <v>766.62</v>
      </c>
      <c r="D903" s="24">
        <v>745.63</v>
      </c>
      <c r="E903" s="24">
        <v>763.78</v>
      </c>
      <c r="F903" s="24">
        <v>136184992</v>
      </c>
      <c r="G903" s="24">
        <v>11974386667</v>
      </c>
      <c r="H903" s="1">
        <v>902</v>
      </c>
      <c r="J903" s="10">
        <f t="shared" si="14"/>
        <v>9.3697551176834867E-3</v>
      </c>
      <c r="N903" s="1"/>
    </row>
    <row r="904" spans="1:14" x14ac:dyDescent="0.25">
      <c r="A904" s="2" t="s">
        <v>962</v>
      </c>
      <c r="B904" s="24">
        <v>763.93</v>
      </c>
      <c r="C904" s="24">
        <v>764.08</v>
      </c>
      <c r="D904" s="24">
        <v>732.73</v>
      </c>
      <c r="E904" s="24">
        <v>737.23</v>
      </c>
      <c r="F904" s="24">
        <v>174511008</v>
      </c>
      <c r="G904" s="24">
        <v>11561085979</v>
      </c>
      <c r="H904" s="1">
        <v>903</v>
      </c>
      <c r="J904" s="10">
        <f t="shared" si="14"/>
        <v>-3.4950846281727295E-2</v>
      </c>
      <c r="N904" s="1"/>
    </row>
    <row r="905" spans="1:14" x14ac:dyDescent="0.25">
      <c r="A905" s="2" t="s">
        <v>961</v>
      </c>
      <c r="B905" s="24">
        <v>735.88</v>
      </c>
      <c r="C905" s="24">
        <v>735.88</v>
      </c>
      <c r="D905" s="24">
        <v>639.07000000000005</v>
      </c>
      <c r="E905" s="24">
        <v>666.65</v>
      </c>
      <c r="F905" s="24">
        <v>309944000</v>
      </c>
      <c r="G905" s="24">
        <v>10456853278</v>
      </c>
      <c r="H905" s="1">
        <v>904</v>
      </c>
      <c r="J905" s="10">
        <f t="shared" si="14"/>
        <v>-9.4077838778061668E-2</v>
      </c>
      <c r="N905" s="1"/>
    </row>
    <row r="906" spans="1:14" x14ac:dyDescent="0.25">
      <c r="A906" s="2" t="s">
        <v>960</v>
      </c>
      <c r="B906" s="24">
        <v>665.91</v>
      </c>
      <c r="C906" s="24">
        <v>678.67</v>
      </c>
      <c r="D906" s="24">
        <v>587.48</v>
      </c>
      <c r="E906" s="24">
        <v>596.12</v>
      </c>
      <c r="F906" s="24">
        <v>266392992</v>
      </c>
      <c r="G906" s="24">
        <v>9352374507</v>
      </c>
      <c r="H906" s="1">
        <v>905</v>
      </c>
      <c r="J906" s="10">
        <f t="shared" si="14"/>
        <v>-0.10480395248607165</v>
      </c>
      <c r="N906" s="1"/>
    </row>
    <row r="907" spans="1:14" x14ac:dyDescent="0.25">
      <c r="A907" s="2" t="s">
        <v>959</v>
      </c>
      <c r="B907" s="24">
        <v>597.44000000000005</v>
      </c>
      <c r="C907" s="24">
        <v>629.33000000000004</v>
      </c>
      <c r="D907" s="24">
        <v>558.14</v>
      </c>
      <c r="E907" s="24">
        <v>623.98</v>
      </c>
      <c r="F907" s="24">
        <v>253462000</v>
      </c>
      <c r="G907" s="24">
        <v>9791649877</v>
      </c>
      <c r="H907" s="1">
        <v>906</v>
      </c>
      <c r="J907" s="10">
        <f t="shared" si="14"/>
        <v>4.4422870915907811E-2</v>
      </c>
      <c r="N907" s="1"/>
    </row>
    <row r="908" spans="1:14" x14ac:dyDescent="0.25">
      <c r="A908" s="2" t="s">
        <v>958</v>
      </c>
      <c r="B908" s="24">
        <v>625.58000000000004</v>
      </c>
      <c r="C908" s="24">
        <v>681.73</v>
      </c>
      <c r="D908" s="24">
        <v>625.27</v>
      </c>
      <c r="E908" s="24">
        <v>665.3</v>
      </c>
      <c r="F908" s="24">
        <v>224316992</v>
      </c>
      <c r="G908" s="24">
        <v>10442233719</v>
      </c>
      <c r="H908" s="1">
        <v>907</v>
      </c>
      <c r="J908" s="10">
        <f t="shared" si="14"/>
        <v>6.3493078423223104E-2</v>
      </c>
      <c r="N908" s="1"/>
    </row>
    <row r="909" spans="1:14" x14ac:dyDescent="0.25">
      <c r="A909" s="2" t="s">
        <v>957</v>
      </c>
      <c r="B909" s="24">
        <v>665.28</v>
      </c>
      <c r="C909" s="24">
        <v>691.73</v>
      </c>
      <c r="D909" s="24">
        <v>646.55999999999995</v>
      </c>
      <c r="E909" s="24">
        <v>665.12</v>
      </c>
      <c r="F909" s="24">
        <v>126656000</v>
      </c>
      <c r="G909" s="24">
        <v>10442165051</v>
      </c>
      <c r="H909" s="1">
        <v>908</v>
      </c>
      <c r="J909" s="10">
        <f t="shared" si="14"/>
        <v>-2.4050024050019267E-4</v>
      </c>
      <c r="N909" s="1"/>
    </row>
    <row r="910" spans="1:14" x14ac:dyDescent="0.25">
      <c r="A910" s="2" t="s">
        <v>956</v>
      </c>
      <c r="B910" s="24">
        <v>665.93</v>
      </c>
      <c r="C910" s="24">
        <v>665.98</v>
      </c>
      <c r="D910" s="24">
        <v>616.92999999999995</v>
      </c>
      <c r="E910" s="24">
        <v>629.37</v>
      </c>
      <c r="F910" s="24">
        <v>109225000</v>
      </c>
      <c r="G910" s="24">
        <v>9883123077</v>
      </c>
      <c r="H910" s="1">
        <v>909</v>
      </c>
      <c r="J910" s="10">
        <f t="shared" si="14"/>
        <v>-5.4900665235084689E-2</v>
      </c>
      <c r="N910" s="1"/>
    </row>
    <row r="911" spans="1:14" x14ac:dyDescent="0.25">
      <c r="A911" s="2" t="s">
        <v>955</v>
      </c>
      <c r="B911" s="24">
        <v>629.35</v>
      </c>
      <c r="C911" s="24">
        <v>655.28</v>
      </c>
      <c r="D911" s="24">
        <v>620.52</v>
      </c>
      <c r="E911" s="24">
        <v>655.28</v>
      </c>
      <c r="F911" s="24">
        <v>122134000</v>
      </c>
      <c r="G911" s="24">
        <v>10292371661</v>
      </c>
      <c r="H911" s="1">
        <v>910</v>
      </c>
      <c r="J911" s="10">
        <f t="shared" si="14"/>
        <v>4.1201239373957178E-2</v>
      </c>
      <c r="N911" s="1"/>
    </row>
    <row r="912" spans="1:14" x14ac:dyDescent="0.25">
      <c r="A912" s="2" t="s">
        <v>954</v>
      </c>
      <c r="B912" s="24">
        <v>658.1</v>
      </c>
      <c r="C912" s="24">
        <v>659.25</v>
      </c>
      <c r="D912" s="24">
        <v>637.77</v>
      </c>
      <c r="E912" s="24">
        <v>647</v>
      </c>
      <c r="F912" s="24">
        <v>138384992</v>
      </c>
      <c r="G912" s="24">
        <v>10164806261</v>
      </c>
      <c r="H912" s="1">
        <v>911</v>
      </c>
      <c r="J912" s="10">
        <f t="shared" si="14"/>
        <v>-1.6866737577875737E-2</v>
      </c>
      <c r="N912" s="1"/>
    </row>
    <row r="913" spans="1:14" x14ac:dyDescent="0.25">
      <c r="A913" s="2" t="s">
        <v>953</v>
      </c>
      <c r="B913" s="24">
        <v>644.12</v>
      </c>
      <c r="C913" s="24">
        <v>644.67999999999995</v>
      </c>
      <c r="D913" s="24">
        <v>628.28</v>
      </c>
      <c r="E913" s="24">
        <v>639.89</v>
      </c>
      <c r="F913" s="24">
        <v>142456000</v>
      </c>
      <c r="G913" s="24">
        <v>10055423427</v>
      </c>
      <c r="H913" s="1">
        <v>912</v>
      </c>
      <c r="J913" s="10">
        <f t="shared" si="14"/>
        <v>-6.5670992982674314E-3</v>
      </c>
      <c r="N913" s="1"/>
    </row>
    <row r="914" spans="1:14" x14ac:dyDescent="0.25">
      <c r="A914" s="2" t="s">
        <v>952</v>
      </c>
      <c r="B914" s="24">
        <v>640.59</v>
      </c>
      <c r="C914" s="24">
        <v>675.4</v>
      </c>
      <c r="D914" s="24">
        <v>636.61</v>
      </c>
      <c r="E914" s="24">
        <v>673.34</v>
      </c>
      <c r="F914" s="24">
        <v>138980000</v>
      </c>
      <c r="G914" s="24">
        <v>10583527799</v>
      </c>
      <c r="H914" s="1">
        <v>913</v>
      </c>
      <c r="J914" s="10">
        <f t="shared" si="14"/>
        <v>5.112474437627812E-2</v>
      </c>
      <c r="N914" s="1"/>
    </row>
    <row r="915" spans="1:14" x14ac:dyDescent="0.25">
      <c r="A915" s="2" t="s">
        <v>951</v>
      </c>
      <c r="B915" s="24">
        <v>672.52</v>
      </c>
      <c r="C915" s="24">
        <v>686.15</v>
      </c>
      <c r="D915" s="24">
        <v>669.59</v>
      </c>
      <c r="E915" s="24">
        <v>676.3</v>
      </c>
      <c r="F915" s="24">
        <v>134431008</v>
      </c>
      <c r="G915" s="24">
        <v>10632674990</v>
      </c>
      <c r="H915" s="1">
        <v>914</v>
      </c>
      <c r="J915" s="10">
        <f t="shared" si="14"/>
        <v>5.6206506869683768E-3</v>
      </c>
      <c r="N915" s="1"/>
    </row>
    <row r="916" spans="1:14" x14ac:dyDescent="0.25">
      <c r="A916" s="2" t="s">
        <v>950</v>
      </c>
      <c r="B916" s="24">
        <v>676.73</v>
      </c>
      <c r="C916" s="24">
        <v>703.7</v>
      </c>
      <c r="D916" s="24">
        <v>676.4</v>
      </c>
      <c r="E916" s="24">
        <v>703.7</v>
      </c>
      <c r="F916" s="24">
        <v>112354000</v>
      </c>
      <c r="G916" s="24">
        <v>11066171356</v>
      </c>
      <c r="H916" s="1">
        <v>915</v>
      </c>
      <c r="J916" s="10">
        <f t="shared" si="14"/>
        <v>3.9853412734768709E-2</v>
      </c>
      <c r="N916" s="1"/>
    </row>
    <row r="917" spans="1:14" x14ac:dyDescent="0.25">
      <c r="A917" s="2" t="s">
        <v>949</v>
      </c>
      <c r="B917" s="24">
        <v>704.97</v>
      </c>
      <c r="C917" s="24">
        <v>704.97</v>
      </c>
      <c r="D917" s="24">
        <v>649.01</v>
      </c>
      <c r="E917" s="24">
        <v>658.66</v>
      </c>
      <c r="F917" s="24">
        <v>129512000</v>
      </c>
      <c r="G917" s="24">
        <v>10360455388</v>
      </c>
      <c r="H917" s="1">
        <v>916</v>
      </c>
      <c r="J917" s="10">
        <f t="shared" si="14"/>
        <v>-6.5690738612990698E-2</v>
      </c>
      <c r="N917" s="1"/>
    </row>
    <row r="918" spans="1:14" x14ac:dyDescent="0.25">
      <c r="A918" s="2" t="s">
        <v>948</v>
      </c>
      <c r="B918" s="24">
        <v>658.8</v>
      </c>
      <c r="C918" s="24">
        <v>683.66</v>
      </c>
      <c r="D918" s="24">
        <v>650.51</v>
      </c>
      <c r="E918" s="24">
        <v>683.66</v>
      </c>
      <c r="F918" s="24">
        <v>92008400</v>
      </c>
      <c r="G918" s="24">
        <v>10756225162</v>
      </c>
      <c r="H918" s="1">
        <v>917</v>
      </c>
      <c r="J918" s="10">
        <f t="shared" si="14"/>
        <v>3.7735276259866446E-2</v>
      </c>
      <c r="N918" s="1"/>
    </row>
    <row r="919" spans="1:14" x14ac:dyDescent="0.25">
      <c r="A919" s="2" t="s">
        <v>947</v>
      </c>
      <c r="B919" s="24">
        <v>683.21</v>
      </c>
      <c r="C919" s="24">
        <v>683.49</v>
      </c>
      <c r="D919" s="24">
        <v>665.07</v>
      </c>
      <c r="E919" s="24">
        <v>670.63</v>
      </c>
      <c r="F919" s="24">
        <v>130476000</v>
      </c>
      <c r="G919" s="24">
        <v>10553590036</v>
      </c>
      <c r="H919" s="1">
        <v>918</v>
      </c>
      <c r="J919" s="10">
        <f t="shared" si="14"/>
        <v>-1.8413079433849094E-2</v>
      </c>
      <c r="N919" s="1"/>
    </row>
    <row r="920" spans="1:14" x14ac:dyDescent="0.25">
      <c r="A920" s="2" t="s">
        <v>946</v>
      </c>
      <c r="B920" s="24">
        <v>670.42</v>
      </c>
      <c r="C920" s="24">
        <v>681.9</v>
      </c>
      <c r="D920" s="24">
        <v>670.42</v>
      </c>
      <c r="E920" s="24">
        <v>677.33</v>
      </c>
      <c r="F920" s="24">
        <v>134960992</v>
      </c>
      <c r="G920" s="24">
        <v>10661460872</v>
      </c>
      <c r="H920" s="1">
        <v>919</v>
      </c>
      <c r="J920" s="10">
        <f t="shared" si="14"/>
        <v>1.0306971749052955E-2</v>
      </c>
      <c r="N920" s="1"/>
    </row>
    <row r="921" spans="1:14" x14ac:dyDescent="0.25">
      <c r="A921" s="2" t="s">
        <v>945</v>
      </c>
      <c r="B921" s="24">
        <v>678.09</v>
      </c>
      <c r="C921" s="24">
        <v>682.43</v>
      </c>
      <c r="D921" s="24">
        <v>611.83000000000004</v>
      </c>
      <c r="E921" s="24">
        <v>640.55999999999995</v>
      </c>
      <c r="F921" s="24">
        <v>258091008</v>
      </c>
      <c r="G921" s="24">
        <v>10084880016</v>
      </c>
      <c r="H921" s="1">
        <v>920</v>
      </c>
      <c r="J921" s="10">
        <f t="shared" si="14"/>
        <v>-5.5346635402380343E-2</v>
      </c>
      <c r="N921" s="1"/>
    </row>
    <row r="922" spans="1:14" x14ac:dyDescent="0.25">
      <c r="A922" s="2" t="s">
        <v>944</v>
      </c>
      <c r="B922" s="24">
        <v>640.69000000000005</v>
      </c>
      <c r="C922" s="24">
        <v>666.71</v>
      </c>
      <c r="D922" s="24">
        <v>636.47</v>
      </c>
      <c r="E922" s="24">
        <v>666.52</v>
      </c>
      <c r="F922" s="24">
        <v>141970000</v>
      </c>
      <c r="G922" s="24">
        <v>10496037616</v>
      </c>
      <c r="H922" s="1">
        <v>921</v>
      </c>
      <c r="J922" s="10">
        <f t="shared" si="14"/>
        <v>4.0315909410167043E-2</v>
      </c>
      <c r="N922" s="1"/>
    </row>
    <row r="923" spans="1:14" x14ac:dyDescent="0.25">
      <c r="A923" s="2" t="s">
        <v>943</v>
      </c>
      <c r="B923" s="24">
        <v>666.38</v>
      </c>
      <c r="C923" s="24">
        <v>666.38</v>
      </c>
      <c r="D923" s="24">
        <v>633.4</v>
      </c>
      <c r="E923" s="24">
        <v>650.96</v>
      </c>
      <c r="F923" s="24">
        <v>180536000</v>
      </c>
      <c r="G923" s="24">
        <v>10252979330</v>
      </c>
      <c r="H923" s="1">
        <v>922</v>
      </c>
      <c r="J923" s="10">
        <f t="shared" si="14"/>
        <v>-2.3139950178576726E-2</v>
      </c>
      <c r="N923" s="1"/>
    </row>
    <row r="924" spans="1:14" x14ac:dyDescent="0.25">
      <c r="A924" s="2" t="s">
        <v>942</v>
      </c>
      <c r="B924" s="24">
        <v>650.6</v>
      </c>
      <c r="C924" s="24">
        <v>652.29</v>
      </c>
      <c r="D924" s="24">
        <v>641.26</v>
      </c>
      <c r="E924" s="24">
        <v>649.36</v>
      </c>
      <c r="F924" s="24">
        <v>102532000</v>
      </c>
      <c r="G924" s="24">
        <v>10229001841</v>
      </c>
      <c r="H924" s="1">
        <v>923</v>
      </c>
      <c r="J924" s="10">
        <f t="shared" si="14"/>
        <v>-1.9059329849369952E-3</v>
      </c>
      <c r="N924" s="1"/>
    </row>
    <row r="925" spans="1:14" x14ac:dyDescent="0.25">
      <c r="A925" s="2" t="s">
        <v>941</v>
      </c>
      <c r="B925" s="24">
        <v>648.48</v>
      </c>
      <c r="C925" s="24">
        <v>659.63</v>
      </c>
      <c r="D925" s="24">
        <v>644.98</v>
      </c>
      <c r="E925" s="24">
        <v>647.66</v>
      </c>
      <c r="F925" s="24">
        <v>107910000</v>
      </c>
      <c r="G925" s="24">
        <v>10203318330</v>
      </c>
      <c r="H925" s="1">
        <v>924</v>
      </c>
      <c r="J925" s="10">
        <f t="shared" si="14"/>
        <v>-1.2644954354799685E-3</v>
      </c>
      <c r="N925" s="1"/>
    </row>
    <row r="926" spans="1:14" x14ac:dyDescent="0.25">
      <c r="A926" s="2" t="s">
        <v>940</v>
      </c>
      <c r="B926" s="24">
        <v>648.28</v>
      </c>
      <c r="C926" s="24">
        <v>675.26</v>
      </c>
      <c r="D926" s="24">
        <v>646.78</v>
      </c>
      <c r="E926" s="24">
        <v>664.55</v>
      </c>
      <c r="F926" s="24">
        <v>138172992</v>
      </c>
      <c r="G926" s="24">
        <v>10470577835</v>
      </c>
      <c r="H926" s="1">
        <v>925</v>
      </c>
      <c r="J926" s="10">
        <f t="shared" si="14"/>
        <v>2.5097180230764456E-2</v>
      </c>
      <c r="N926" s="1"/>
    </row>
    <row r="927" spans="1:14" x14ac:dyDescent="0.25">
      <c r="A927" s="2" t="s">
        <v>939</v>
      </c>
      <c r="B927" s="24">
        <v>664.8</v>
      </c>
      <c r="C927" s="24">
        <v>668.7</v>
      </c>
      <c r="D927" s="24">
        <v>654.47</v>
      </c>
      <c r="E927" s="24">
        <v>654.47</v>
      </c>
      <c r="F927" s="24">
        <v>131449000</v>
      </c>
      <c r="G927" s="24">
        <v>10312716681</v>
      </c>
      <c r="H927" s="1">
        <v>926</v>
      </c>
      <c r="J927" s="10">
        <f t="shared" si="14"/>
        <v>-1.5538507821901216E-2</v>
      </c>
      <c r="N927" s="1"/>
    </row>
    <row r="928" spans="1:14" x14ac:dyDescent="0.25">
      <c r="A928" s="2" t="s">
        <v>938</v>
      </c>
      <c r="B928" s="24">
        <v>652.91999999999996</v>
      </c>
      <c r="C928" s="24">
        <v>662.9</v>
      </c>
      <c r="D928" s="24">
        <v>652.91999999999996</v>
      </c>
      <c r="E928" s="24">
        <v>658.08</v>
      </c>
      <c r="F928" s="24">
        <v>98511400</v>
      </c>
      <c r="G928" s="24">
        <v>10370714378</v>
      </c>
      <c r="H928" s="1">
        <v>927</v>
      </c>
      <c r="J928" s="10">
        <f t="shared" si="14"/>
        <v>7.9029590148870944E-3</v>
      </c>
      <c r="N928" s="1"/>
    </row>
    <row r="929" spans="1:14" x14ac:dyDescent="0.25">
      <c r="A929" s="2" t="s">
        <v>937</v>
      </c>
      <c r="B929" s="24">
        <v>659.17</v>
      </c>
      <c r="C929" s="24">
        <v>667.08</v>
      </c>
      <c r="D929" s="24">
        <v>659.04</v>
      </c>
      <c r="E929" s="24">
        <v>663.26</v>
      </c>
      <c r="F929" s="24">
        <v>81673104</v>
      </c>
      <c r="G929" s="24">
        <v>10453381650</v>
      </c>
      <c r="H929" s="1">
        <v>928</v>
      </c>
      <c r="J929" s="10">
        <f t="shared" si="14"/>
        <v>6.2047726686591202E-3</v>
      </c>
      <c r="N929" s="1"/>
    </row>
    <row r="930" spans="1:14" x14ac:dyDescent="0.25">
      <c r="A930" s="2" t="s">
        <v>936</v>
      </c>
      <c r="B930" s="24">
        <v>663.78</v>
      </c>
      <c r="C930" s="24">
        <v>666.46</v>
      </c>
      <c r="D930" s="24">
        <v>659.33</v>
      </c>
      <c r="E930" s="24">
        <v>660.77</v>
      </c>
      <c r="F930" s="24">
        <v>50330200</v>
      </c>
      <c r="G930" s="24">
        <v>10415413843</v>
      </c>
      <c r="H930" s="1">
        <v>929</v>
      </c>
      <c r="J930" s="10">
        <f t="shared" si="14"/>
        <v>-4.5346349694175645E-3</v>
      </c>
      <c r="N930" s="1"/>
    </row>
    <row r="931" spans="1:14" x14ac:dyDescent="0.25">
      <c r="A931" s="2" t="s">
        <v>935</v>
      </c>
      <c r="B931" s="24">
        <v>661.99</v>
      </c>
      <c r="C931" s="24">
        <v>682.36</v>
      </c>
      <c r="D931" s="24">
        <v>661.99</v>
      </c>
      <c r="E931" s="24">
        <v>679.46</v>
      </c>
      <c r="F931" s="24">
        <v>74407904</v>
      </c>
      <c r="G931" s="24">
        <v>10711263460</v>
      </c>
      <c r="H931" s="1">
        <v>930</v>
      </c>
      <c r="J931" s="10">
        <f t="shared" si="14"/>
        <v>2.6390126739074649E-2</v>
      </c>
      <c r="N931" s="1"/>
    </row>
    <row r="932" spans="1:14" x14ac:dyDescent="0.25">
      <c r="A932" s="2" t="s">
        <v>934</v>
      </c>
      <c r="B932" s="24">
        <v>679.81</v>
      </c>
      <c r="C932" s="24">
        <v>681.55</v>
      </c>
      <c r="D932" s="24">
        <v>668.63</v>
      </c>
      <c r="E932" s="24">
        <v>673.11</v>
      </c>
      <c r="F932" s="24">
        <v>69465000</v>
      </c>
      <c r="G932" s="24">
        <v>10612299585</v>
      </c>
      <c r="H932" s="1">
        <v>931</v>
      </c>
      <c r="J932" s="10">
        <f t="shared" si="14"/>
        <v>-9.8556949735954646E-3</v>
      </c>
      <c r="N932" s="1"/>
    </row>
    <row r="933" spans="1:14" x14ac:dyDescent="0.25">
      <c r="A933" s="2" t="s">
        <v>933</v>
      </c>
      <c r="B933" s="24">
        <v>672.74</v>
      </c>
      <c r="C933" s="24">
        <v>673.28</v>
      </c>
      <c r="D933" s="24">
        <v>667.63</v>
      </c>
      <c r="E933" s="24">
        <v>672.86</v>
      </c>
      <c r="F933" s="24">
        <v>61203300</v>
      </c>
      <c r="G933" s="24">
        <v>10609525767</v>
      </c>
      <c r="H933" s="1">
        <v>932</v>
      </c>
      <c r="J933" s="10">
        <f t="shared" si="14"/>
        <v>1.7837500371615267E-4</v>
      </c>
      <c r="N933" s="1"/>
    </row>
    <row r="934" spans="1:14" x14ac:dyDescent="0.25">
      <c r="A934" s="2" t="s">
        <v>932</v>
      </c>
      <c r="B934" s="24">
        <v>672.81</v>
      </c>
      <c r="C934" s="24">
        <v>672.93</v>
      </c>
      <c r="D934" s="24">
        <v>663.36</v>
      </c>
      <c r="E934" s="24">
        <v>665.68</v>
      </c>
      <c r="F934" s="24">
        <v>94636400</v>
      </c>
      <c r="G934" s="24">
        <v>10497527596</v>
      </c>
      <c r="H934" s="1">
        <v>933</v>
      </c>
      <c r="J934" s="10">
        <f t="shared" si="14"/>
        <v>-1.0597345461571612E-2</v>
      </c>
      <c r="N934" s="1"/>
    </row>
    <row r="935" spans="1:14" x14ac:dyDescent="0.25">
      <c r="A935" s="2" t="s">
        <v>931</v>
      </c>
      <c r="B935" s="24">
        <v>665.23</v>
      </c>
      <c r="C935" s="24">
        <v>666.22</v>
      </c>
      <c r="D935" s="24">
        <v>660.41</v>
      </c>
      <c r="E935" s="24">
        <v>665.01</v>
      </c>
      <c r="F935" s="24">
        <v>60491800</v>
      </c>
      <c r="G935" s="24">
        <v>10487976073</v>
      </c>
      <c r="H935" s="1">
        <v>934</v>
      </c>
      <c r="J935" s="10">
        <f t="shared" si="14"/>
        <v>-3.3071268583802183E-4</v>
      </c>
      <c r="N935" s="1"/>
    </row>
    <row r="936" spans="1:14" x14ac:dyDescent="0.25">
      <c r="A936" s="2" t="s">
        <v>930</v>
      </c>
      <c r="B936" s="24">
        <v>664.92</v>
      </c>
      <c r="C936" s="24">
        <v>666.58</v>
      </c>
      <c r="D936" s="24">
        <v>646.72</v>
      </c>
      <c r="E936" s="24">
        <v>650.62</v>
      </c>
      <c r="F936" s="24">
        <v>134169000</v>
      </c>
      <c r="G936" s="24">
        <v>10261989674</v>
      </c>
      <c r="H936" s="1">
        <v>935</v>
      </c>
      <c r="J936" s="10">
        <f t="shared" si="14"/>
        <v>-2.1506346628165727E-2</v>
      </c>
      <c r="N936" s="1"/>
    </row>
    <row r="937" spans="1:14" x14ac:dyDescent="0.25">
      <c r="A937" s="2" t="s">
        <v>929</v>
      </c>
      <c r="B937" s="24">
        <v>650.73</v>
      </c>
      <c r="C937" s="24">
        <v>656.37</v>
      </c>
      <c r="D937" s="24">
        <v>648.52</v>
      </c>
      <c r="E937" s="24">
        <v>655.56</v>
      </c>
      <c r="F937" s="24">
        <v>69532200</v>
      </c>
      <c r="G937" s="24">
        <v>10340881944</v>
      </c>
      <c r="H937" s="1">
        <v>936</v>
      </c>
      <c r="J937" s="10">
        <f t="shared" si="14"/>
        <v>7.4224332672535873E-3</v>
      </c>
      <c r="N937" s="1"/>
    </row>
    <row r="938" spans="1:14" x14ac:dyDescent="0.25">
      <c r="A938" s="2" t="s">
        <v>928</v>
      </c>
      <c r="B938" s="24">
        <v>655.41</v>
      </c>
      <c r="C938" s="24">
        <v>663.11</v>
      </c>
      <c r="D938" s="24">
        <v>652.79</v>
      </c>
      <c r="E938" s="24">
        <v>661.28</v>
      </c>
      <c r="F938" s="24">
        <v>118184000</v>
      </c>
      <c r="G938" s="24">
        <v>10432244355</v>
      </c>
      <c r="H938" s="1">
        <v>937</v>
      </c>
      <c r="J938" s="10">
        <f t="shared" si="14"/>
        <v>8.9562258738804783E-3</v>
      </c>
      <c r="N938" s="1"/>
    </row>
    <row r="939" spans="1:14" x14ac:dyDescent="0.25">
      <c r="A939" s="2" t="s">
        <v>927</v>
      </c>
      <c r="B939" s="24">
        <v>661.26</v>
      </c>
      <c r="C939" s="24">
        <v>661.83</v>
      </c>
      <c r="D939" s="24">
        <v>653.4</v>
      </c>
      <c r="E939" s="24">
        <v>654.1</v>
      </c>
      <c r="F939" s="24">
        <v>78176496</v>
      </c>
      <c r="G939" s="24">
        <v>10319876749</v>
      </c>
      <c r="H939" s="1">
        <v>938</v>
      </c>
      <c r="J939" s="10">
        <f t="shared" si="14"/>
        <v>-1.0827813568036731E-2</v>
      </c>
      <c r="N939" s="1"/>
    </row>
    <row r="940" spans="1:14" x14ac:dyDescent="0.25">
      <c r="A940" s="2" t="s">
        <v>926</v>
      </c>
      <c r="B940" s="24">
        <v>654.23</v>
      </c>
      <c r="C940" s="24">
        <v>656.22</v>
      </c>
      <c r="D940" s="24">
        <v>645.88</v>
      </c>
      <c r="E940" s="24">
        <v>651.78</v>
      </c>
      <c r="F940" s="24">
        <v>225135008</v>
      </c>
      <c r="G940" s="24">
        <v>10284392843</v>
      </c>
      <c r="H940" s="1">
        <v>939</v>
      </c>
      <c r="J940" s="10">
        <f t="shared" si="14"/>
        <v>-3.7448603702062658E-3</v>
      </c>
      <c r="N940" s="1"/>
    </row>
    <row r="941" spans="1:14" x14ac:dyDescent="0.25">
      <c r="A941" s="2" t="s">
        <v>925</v>
      </c>
      <c r="B941" s="24">
        <v>651.63</v>
      </c>
      <c r="C941" s="24">
        <v>657.46</v>
      </c>
      <c r="D941" s="24">
        <v>648.45000000000005</v>
      </c>
      <c r="E941" s="24">
        <v>654.35</v>
      </c>
      <c r="F941" s="24">
        <v>147460992</v>
      </c>
      <c r="G941" s="24">
        <v>10325917979</v>
      </c>
      <c r="H941" s="1">
        <v>940</v>
      </c>
      <c r="J941" s="10">
        <f t="shared" si="14"/>
        <v>4.1741479060203295E-3</v>
      </c>
      <c r="N941" s="1"/>
    </row>
    <row r="942" spans="1:14" x14ac:dyDescent="0.25">
      <c r="A942" s="2" t="s">
        <v>924</v>
      </c>
      <c r="B942" s="24">
        <v>654.49</v>
      </c>
      <c r="C942" s="24">
        <v>657.59</v>
      </c>
      <c r="D942" s="24">
        <v>654.49</v>
      </c>
      <c r="E942" s="24">
        <v>655.03</v>
      </c>
      <c r="F942" s="24">
        <v>86428400</v>
      </c>
      <c r="G942" s="24">
        <v>10337749269</v>
      </c>
      <c r="H942" s="1">
        <v>941</v>
      </c>
      <c r="J942" s="10">
        <f t="shared" si="14"/>
        <v>8.2506990175550978E-4</v>
      </c>
      <c r="N942" s="1"/>
    </row>
    <row r="943" spans="1:14" x14ac:dyDescent="0.25">
      <c r="A943" s="2" t="s">
        <v>923</v>
      </c>
      <c r="B943" s="24">
        <v>655.11</v>
      </c>
      <c r="C943" s="24">
        <v>657.8</v>
      </c>
      <c r="D943" s="24">
        <v>654.79</v>
      </c>
      <c r="E943" s="24">
        <v>656.99</v>
      </c>
      <c r="F943" s="24">
        <v>60703500</v>
      </c>
      <c r="G943" s="24">
        <v>10369809306</v>
      </c>
      <c r="H943" s="1">
        <v>942</v>
      </c>
      <c r="J943" s="10">
        <f t="shared" si="14"/>
        <v>2.8697470653783262E-3</v>
      </c>
      <c r="N943" s="1"/>
    </row>
    <row r="944" spans="1:14" x14ac:dyDescent="0.25">
      <c r="A944" s="2" t="s">
        <v>922</v>
      </c>
      <c r="B944" s="24">
        <v>657.01</v>
      </c>
      <c r="C944" s="24">
        <v>658.22</v>
      </c>
      <c r="D944" s="24">
        <v>654.21</v>
      </c>
      <c r="E944" s="24">
        <v>655.04999999999995</v>
      </c>
      <c r="F944" s="24">
        <v>38456100</v>
      </c>
      <c r="G944" s="24">
        <v>10340045284</v>
      </c>
      <c r="H944" s="1">
        <v>943</v>
      </c>
      <c r="J944" s="10">
        <f t="shared" si="14"/>
        <v>-2.9832118232599753E-3</v>
      </c>
      <c r="N944" s="1"/>
    </row>
    <row r="945" spans="1:14" x14ac:dyDescent="0.25">
      <c r="A945" s="2" t="s">
        <v>921</v>
      </c>
      <c r="B945" s="24">
        <v>655.1</v>
      </c>
      <c r="C945" s="24">
        <v>655.28</v>
      </c>
      <c r="D945" s="24">
        <v>624.36</v>
      </c>
      <c r="E945" s="24">
        <v>624.67999999999995</v>
      </c>
      <c r="F945" s="24">
        <v>110818000</v>
      </c>
      <c r="G945" s="24">
        <v>9861866433</v>
      </c>
      <c r="H945" s="1">
        <v>944</v>
      </c>
      <c r="J945" s="10">
        <f t="shared" si="14"/>
        <v>-4.6435658678064526E-2</v>
      </c>
      <c r="N945" s="1"/>
    </row>
    <row r="946" spans="1:14" x14ac:dyDescent="0.25">
      <c r="A946" s="2" t="s">
        <v>920</v>
      </c>
      <c r="B946" s="24">
        <v>624.6</v>
      </c>
      <c r="C946" s="24">
        <v>626.12</v>
      </c>
      <c r="D946" s="24">
        <v>605.88</v>
      </c>
      <c r="E946" s="24">
        <v>606.27</v>
      </c>
      <c r="F946" s="24">
        <v>121887000</v>
      </c>
      <c r="G946" s="24">
        <v>9572348580</v>
      </c>
      <c r="H946" s="1">
        <v>945</v>
      </c>
      <c r="J946" s="10">
        <f t="shared" si="14"/>
        <v>-2.9346781940441949E-2</v>
      </c>
      <c r="N946" s="1"/>
    </row>
    <row r="947" spans="1:14" x14ac:dyDescent="0.25">
      <c r="A947" s="2" t="s">
        <v>919</v>
      </c>
      <c r="B947" s="24">
        <v>606.4</v>
      </c>
      <c r="C947" s="24">
        <v>612.85</v>
      </c>
      <c r="D947" s="24">
        <v>531.33000000000004</v>
      </c>
      <c r="E947" s="24">
        <v>547.47</v>
      </c>
      <c r="F947" s="24">
        <v>330932992</v>
      </c>
      <c r="G947" s="24">
        <v>8644864335</v>
      </c>
      <c r="H947" s="1">
        <v>946</v>
      </c>
      <c r="J947" s="10">
        <f t="shared" si="14"/>
        <v>-9.7180079155672741E-2</v>
      </c>
      <c r="N947" s="1"/>
    </row>
    <row r="948" spans="1:14" x14ac:dyDescent="0.25">
      <c r="A948" s="2" t="s">
        <v>918</v>
      </c>
      <c r="B948" s="24">
        <v>548.66</v>
      </c>
      <c r="C948" s="24">
        <v>573.36</v>
      </c>
      <c r="D948" s="24">
        <v>541.54999999999995</v>
      </c>
      <c r="E948" s="24">
        <v>566.35</v>
      </c>
      <c r="F948" s="24">
        <v>207982000</v>
      </c>
      <c r="G948" s="24">
        <v>8944279139</v>
      </c>
      <c r="H948" s="1">
        <v>947</v>
      </c>
      <c r="J948" s="10">
        <f t="shared" si="14"/>
        <v>3.2242190063062837E-2</v>
      </c>
      <c r="N948" s="1"/>
    </row>
    <row r="949" spans="1:14" x14ac:dyDescent="0.25">
      <c r="A949" s="2" t="s">
        <v>917</v>
      </c>
      <c r="B949" s="24">
        <v>566.33000000000004</v>
      </c>
      <c r="C949" s="24">
        <v>579.5</v>
      </c>
      <c r="D949" s="24">
        <v>565.78</v>
      </c>
      <c r="E949" s="24">
        <v>578.29</v>
      </c>
      <c r="F949" s="24">
        <v>125292000</v>
      </c>
      <c r="G949" s="24">
        <v>9133817995</v>
      </c>
      <c r="H949" s="1">
        <v>948</v>
      </c>
      <c r="J949" s="10">
        <f t="shared" si="14"/>
        <v>2.1118429184397651E-2</v>
      </c>
      <c r="N949" s="1"/>
    </row>
    <row r="950" spans="1:14" x14ac:dyDescent="0.25">
      <c r="A950" s="2" t="s">
        <v>916</v>
      </c>
      <c r="B950" s="24">
        <v>578.28</v>
      </c>
      <c r="C950" s="24">
        <v>578.28</v>
      </c>
      <c r="D950" s="24">
        <v>569.98</v>
      </c>
      <c r="E950" s="24">
        <v>575.04</v>
      </c>
      <c r="F950" s="24">
        <v>66127900</v>
      </c>
      <c r="G950" s="24">
        <v>9083715053</v>
      </c>
      <c r="H950" s="1">
        <v>949</v>
      </c>
      <c r="J950" s="10">
        <f t="shared" si="14"/>
        <v>-5.6028221622743471E-3</v>
      </c>
      <c r="N950" s="1"/>
    </row>
    <row r="951" spans="1:14" x14ac:dyDescent="0.25">
      <c r="A951" s="2" t="s">
        <v>915</v>
      </c>
      <c r="B951" s="24">
        <v>575.03</v>
      </c>
      <c r="C951" s="24">
        <v>588.4</v>
      </c>
      <c r="D951" s="24">
        <v>569.47</v>
      </c>
      <c r="E951" s="24">
        <v>587.78</v>
      </c>
      <c r="F951" s="24">
        <v>80797296</v>
      </c>
      <c r="G951" s="24">
        <v>9286055404</v>
      </c>
      <c r="H951" s="1">
        <v>950</v>
      </c>
      <c r="J951" s="10">
        <f t="shared" si="14"/>
        <v>2.217275620402414E-2</v>
      </c>
      <c r="N951" s="1"/>
    </row>
    <row r="952" spans="1:14" x14ac:dyDescent="0.25">
      <c r="A952" s="2" t="s">
        <v>914</v>
      </c>
      <c r="B952" s="24">
        <v>587.77</v>
      </c>
      <c r="C952" s="24">
        <v>597.51</v>
      </c>
      <c r="D952" s="24">
        <v>586.82000000000005</v>
      </c>
      <c r="E952" s="24">
        <v>592.69000000000005</v>
      </c>
      <c r="F952" s="24">
        <v>82398400</v>
      </c>
      <c r="G952" s="24">
        <v>9364710627</v>
      </c>
      <c r="H952" s="1">
        <v>951</v>
      </c>
      <c r="J952" s="10">
        <f t="shared" si="14"/>
        <v>8.3706211613387427E-3</v>
      </c>
      <c r="N952" s="1"/>
    </row>
    <row r="953" spans="1:14" x14ac:dyDescent="0.25">
      <c r="A953" s="2" t="s">
        <v>913</v>
      </c>
      <c r="B953" s="24">
        <v>592.74</v>
      </c>
      <c r="C953" s="24">
        <v>592.99</v>
      </c>
      <c r="D953" s="24">
        <v>588.04999999999995</v>
      </c>
      <c r="E953" s="24">
        <v>591.04999999999995</v>
      </c>
      <c r="F953" s="24">
        <v>61194100</v>
      </c>
      <c r="G953" s="24">
        <v>9339910963</v>
      </c>
      <c r="H953" s="1">
        <v>952</v>
      </c>
      <c r="J953" s="10">
        <f t="shared" si="14"/>
        <v>-2.8511657725141791E-3</v>
      </c>
      <c r="N953" s="1"/>
    </row>
    <row r="954" spans="1:14" x14ac:dyDescent="0.25">
      <c r="A954" s="2" t="s">
        <v>912</v>
      </c>
      <c r="B954" s="24">
        <v>591.04</v>
      </c>
      <c r="C954" s="24">
        <v>591.09</v>
      </c>
      <c r="D954" s="24">
        <v>584.79</v>
      </c>
      <c r="E954" s="24">
        <v>587.79999999999995</v>
      </c>
      <c r="F954" s="24">
        <v>92228096</v>
      </c>
      <c r="G954" s="24">
        <v>9289374235</v>
      </c>
      <c r="H954" s="1">
        <v>953</v>
      </c>
      <c r="J954" s="10">
        <f t="shared" si="14"/>
        <v>-5.481862479696821E-3</v>
      </c>
      <c r="N954" s="1"/>
    </row>
    <row r="955" spans="1:14" x14ac:dyDescent="0.25">
      <c r="A955" s="2" t="s">
        <v>911</v>
      </c>
      <c r="B955" s="24">
        <v>587.65</v>
      </c>
      <c r="C955" s="24">
        <v>599.98</v>
      </c>
      <c r="D955" s="24">
        <v>586.37</v>
      </c>
      <c r="E955" s="24">
        <v>592.1</v>
      </c>
      <c r="F955" s="24">
        <v>102905000</v>
      </c>
      <c r="G955" s="24">
        <v>9358441335</v>
      </c>
      <c r="H955" s="1">
        <v>954</v>
      </c>
      <c r="J955" s="10">
        <f t="shared" si="14"/>
        <v>7.5725346719987159E-3</v>
      </c>
      <c r="N955" s="1"/>
    </row>
    <row r="956" spans="1:14" x14ac:dyDescent="0.25">
      <c r="A956" s="2" t="s">
        <v>910</v>
      </c>
      <c r="B956" s="24">
        <v>592.12</v>
      </c>
      <c r="C956" s="24">
        <v>597.54</v>
      </c>
      <c r="D956" s="24">
        <v>589.12</v>
      </c>
      <c r="E956" s="24">
        <v>589.12</v>
      </c>
      <c r="F956" s="24">
        <v>74514400</v>
      </c>
      <c r="G956" s="24">
        <v>9312340020</v>
      </c>
      <c r="H956" s="1">
        <v>955</v>
      </c>
      <c r="J956" s="10">
        <f t="shared" si="14"/>
        <v>-5.0665405661014656E-3</v>
      </c>
      <c r="N956" s="1"/>
    </row>
    <row r="957" spans="1:14" x14ac:dyDescent="0.25">
      <c r="A957" s="2" t="s">
        <v>909</v>
      </c>
      <c r="B957" s="24">
        <v>588.79999999999995</v>
      </c>
      <c r="C957" s="24">
        <v>589.91</v>
      </c>
      <c r="D957" s="24">
        <v>583.80999999999995</v>
      </c>
      <c r="E957" s="24">
        <v>587.55999999999995</v>
      </c>
      <c r="F957" s="24">
        <v>69218000</v>
      </c>
      <c r="G957" s="24">
        <v>9288722581</v>
      </c>
      <c r="H957" s="1">
        <v>956</v>
      </c>
      <c r="J957" s="10">
        <f t="shared" si="14"/>
        <v>-2.1059782608695808E-3</v>
      </c>
      <c r="N957" s="1"/>
    </row>
    <row r="958" spans="1:14" x14ac:dyDescent="0.25">
      <c r="A958" s="2" t="s">
        <v>908</v>
      </c>
      <c r="B958" s="24">
        <v>587.36</v>
      </c>
      <c r="C958" s="24">
        <v>589.77</v>
      </c>
      <c r="D958" s="24">
        <v>584.98</v>
      </c>
      <c r="E958" s="24">
        <v>585.59</v>
      </c>
      <c r="F958" s="24">
        <v>43563000</v>
      </c>
      <c r="G958" s="24">
        <v>9258715472</v>
      </c>
      <c r="H958" s="1">
        <v>957</v>
      </c>
      <c r="J958" s="10">
        <f t="shared" si="14"/>
        <v>-3.0134840642876289E-3</v>
      </c>
      <c r="N958" s="1"/>
    </row>
    <row r="959" spans="1:14" x14ac:dyDescent="0.25">
      <c r="A959" s="2" t="s">
        <v>907</v>
      </c>
      <c r="B959" s="24">
        <v>585.59</v>
      </c>
      <c r="C959" s="24">
        <v>585.66999999999996</v>
      </c>
      <c r="D959" s="24">
        <v>564.78</v>
      </c>
      <c r="E959" s="24">
        <v>570.47</v>
      </c>
      <c r="F959" s="24">
        <v>60851100</v>
      </c>
      <c r="G959" s="24">
        <v>9020848475</v>
      </c>
      <c r="H959" s="1">
        <v>958</v>
      </c>
      <c r="J959" s="10">
        <f t="shared" si="14"/>
        <v>-2.5820113048378564E-2</v>
      </c>
      <c r="N959" s="1"/>
    </row>
    <row r="960" spans="1:14" x14ac:dyDescent="0.25">
      <c r="A960" s="2" t="s">
        <v>906</v>
      </c>
      <c r="B960" s="24">
        <v>570.49</v>
      </c>
      <c r="C960" s="24">
        <v>573.58000000000004</v>
      </c>
      <c r="D960" s="24">
        <v>563.24</v>
      </c>
      <c r="E960" s="24">
        <v>567.24</v>
      </c>
      <c r="F960" s="24">
        <v>57262300</v>
      </c>
      <c r="G960" s="24">
        <v>8970719083</v>
      </c>
      <c r="H960" s="1">
        <v>959</v>
      </c>
      <c r="J960" s="10">
        <f t="shared" si="14"/>
        <v>-5.6968570877666564E-3</v>
      </c>
      <c r="N960" s="1"/>
    </row>
    <row r="961" spans="1:14" x14ac:dyDescent="0.25">
      <c r="A961" s="2" t="s">
        <v>905</v>
      </c>
      <c r="B961" s="24">
        <v>567.24</v>
      </c>
      <c r="C961" s="24">
        <v>581.74</v>
      </c>
      <c r="D961" s="24">
        <v>566.72</v>
      </c>
      <c r="E961" s="24">
        <v>577.44000000000005</v>
      </c>
      <c r="F961" s="24">
        <v>58405200</v>
      </c>
      <c r="G961" s="24">
        <v>9132941526</v>
      </c>
      <c r="H961" s="1">
        <v>960</v>
      </c>
      <c r="J961" s="10">
        <f t="shared" si="14"/>
        <v>1.7981806642691004E-2</v>
      </c>
      <c r="N961" s="1"/>
    </row>
    <row r="962" spans="1:14" x14ac:dyDescent="0.25">
      <c r="A962" s="2" t="s">
        <v>904</v>
      </c>
      <c r="B962" s="24">
        <v>577.76</v>
      </c>
      <c r="C962" s="24">
        <v>580.89</v>
      </c>
      <c r="D962" s="24">
        <v>571.42999999999995</v>
      </c>
      <c r="E962" s="24">
        <v>573.22</v>
      </c>
      <c r="F962" s="24">
        <v>54443000</v>
      </c>
      <c r="G962" s="24">
        <v>9066995409</v>
      </c>
      <c r="H962" s="1">
        <v>961</v>
      </c>
      <c r="J962" s="10">
        <f t="shared" si="14"/>
        <v>-7.8579340902796384E-3</v>
      </c>
      <c r="N962" s="1"/>
    </row>
    <row r="963" spans="1:14" x14ac:dyDescent="0.25">
      <c r="A963" s="2" t="s">
        <v>903</v>
      </c>
      <c r="B963" s="24">
        <v>573.71</v>
      </c>
      <c r="C963" s="24">
        <v>577.79</v>
      </c>
      <c r="D963" s="24">
        <v>573.42999999999995</v>
      </c>
      <c r="E963" s="24">
        <v>574.32000000000005</v>
      </c>
      <c r="F963" s="24">
        <v>59896600</v>
      </c>
      <c r="G963" s="24">
        <v>9085487925</v>
      </c>
      <c r="H963" s="1">
        <v>962</v>
      </c>
      <c r="J963" s="10">
        <f t="shared" si="14"/>
        <v>1.0632549545938081E-3</v>
      </c>
      <c r="N963" s="1"/>
    </row>
    <row r="964" spans="1:14" x14ac:dyDescent="0.25">
      <c r="A964" s="2" t="s">
        <v>902</v>
      </c>
      <c r="B964" s="24">
        <v>574.34</v>
      </c>
      <c r="C964" s="24">
        <v>578.24</v>
      </c>
      <c r="D964" s="24">
        <v>574.17999999999995</v>
      </c>
      <c r="E964" s="24">
        <v>575.63</v>
      </c>
      <c r="F964" s="24">
        <v>50631600</v>
      </c>
      <c r="G964" s="24">
        <v>9107313927</v>
      </c>
      <c r="H964" s="1">
        <v>963</v>
      </c>
      <c r="J964" s="10">
        <f t="shared" ref="J964:J1027" si="15">(E964-B964)/B964</f>
        <v>2.2460563429326941E-3</v>
      </c>
      <c r="N964" s="1"/>
    </row>
    <row r="965" spans="1:14" x14ac:dyDescent="0.25">
      <c r="A965" s="2" t="s">
        <v>901</v>
      </c>
      <c r="B965" s="24">
        <v>576.08000000000004</v>
      </c>
      <c r="C965" s="24">
        <v>582.82000000000005</v>
      </c>
      <c r="D965" s="24">
        <v>575.46</v>
      </c>
      <c r="E965" s="24">
        <v>581.70000000000005</v>
      </c>
      <c r="F965" s="24">
        <v>45301400</v>
      </c>
      <c r="G965" s="24">
        <v>9204384754</v>
      </c>
      <c r="H965" s="1">
        <v>964</v>
      </c>
      <c r="J965" s="10">
        <f t="shared" si="15"/>
        <v>9.7555895014581374E-3</v>
      </c>
      <c r="N965" s="1"/>
    </row>
    <row r="966" spans="1:14" x14ac:dyDescent="0.25">
      <c r="A966" s="2" t="s">
        <v>900</v>
      </c>
      <c r="B966" s="24">
        <v>581.94000000000005</v>
      </c>
      <c r="C966" s="24">
        <v>584.16</v>
      </c>
      <c r="D966" s="24">
        <v>580.22</v>
      </c>
      <c r="E966" s="24">
        <v>581.30999999999995</v>
      </c>
      <c r="F966" s="24">
        <v>38299400</v>
      </c>
      <c r="G966" s="24">
        <v>9199366517</v>
      </c>
      <c r="H966" s="1">
        <v>965</v>
      </c>
      <c r="J966" s="10">
        <f t="shared" si="15"/>
        <v>-1.0825858335912794E-3</v>
      </c>
      <c r="N966" s="1"/>
    </row>
    <row r="967" spans="1:14" x14ac:dyDescent="0.25">
      <c r="A967" s="2" t="s">
        <v>899</v>
      </c>
      <c r="B967" s="24">
        <v>581.30999999999995</v>
      </c>
      <c r="C967" s="24">
        <v>588.45000000000005</v>
      </c>
      <c r="D967" s="24">
        <v>580.59</v>
      </c>
      <c r="E967" s="24">
        <v>586.75</v>
      </c>
      <c r="F967" s="24">
        <v>72844000</v>
      </c>
      <c r="G967" s="24">
        <v>9286647694</v>
      </c>
      <c r="H967" s="1">
        <v>966</v>
      </c>
      <c r="J967" s="10">
        <f t="shared" si="15"/>
        <v>9.3581737799109856E-3</v>
      </c>
      <c r="N967" s="1"/>
    </row>
    <row r="968" spans="1:14" x14ac:dyDescent="0.25">
      <c r="A968" s="2" t="s">
        <v>898</v>
      </c>
      <c r="B968" s="24">
        <v>586.77</v>
      </c>
      <c r="C968" s="24">
        <v>589.47</v>
      </c>
      <c r="D968" s="24">
        <v>581.63</v>
      </c>
      <c r="E968" s="24">
        <v>583.41</v>
      </c>
      <c r="F968" s="24">
        <v>85349200</v>
      </c>
      <c r="G968" s="24">
        <v>9234845697</v>
      </c>
      <c r="H968" s="1">
        <v>967</v>
      </c>
      <c r="J968" s="10">
        <f t="shared" si="15"/>
        <v>-5.7262641239327399E-3</v>
      </c>
      <c r="N968" s="1"/>
    </row>
    <row r="969" spans="1:14" x14ac:dyDescent="0.25">
      <c r="A969" s="2" t="s">
        <v>897</v>
      </c>
      <c r="B969" s="24">
        <v>583.41</v>
      </c>
      <c r="C969" s="24">
        <v>583.59</v>
      </c>
      <c r="D969" s="24">
        <v>579.85</v>
      </c>
      <c r="E969" s="24">
        <v>580.17999999999995</v>
      </c>
      <c r="F969" s="24">
        <v>56328200</v>
      </c>
      <c r="G969" s="24">
        <v>9184728961</v>
      </c>
      <c r="H969" s="1">
        <v>968</v>
      </c>
      <c r="J969" s="10">
        <f t="shared" si="15"/>
        <v>-5.5364152140004773E-3</v>
      </c>
      <c r="N969" s="1"/>
    </row>
    <row r="970" spans="1:14" x14ac:dyDescent="0.25">
      <c r="A970" s="2" t="s">
        <v>896</v>
      </c>
      <c r="B970" s="24">
        <v>580.17999999999995</v>
      </c>
      <c r="C970" s="24">
        <v>580.45000000000005</v>
      </c>
      <c r="D970" s="24">
        <v>575.16999999999996</v>
      </c>
      <c r="E970" s="24">
        <v>577.76</v>
      </c>
      <c r="F970" s="24">
        <v>136130000</v>
      </c>
      <c r="G970" s="24">
        <v>9147297036</v>
      </c>
      <c r="H970" s="1">
        <v>969</v>
      </c>
      <c r="J970" s="10">
        <f t="shared" si="15"/>
        <v>-4.1711193078009575E-3</v>
      </c>
      <c r="N970" s="1"/>
    </row>
    <row r="971" spans="1:14" x14ac:dyDescent="0.25">
      <c r="A971" s="2" t="s">
        <v>895</v>
      </c>
      <c r="B971" s="24">
        <v>577.75</v>
      </c>
      <c r="C971" s="24">
        <v>580.62</v>
      </c>
      <c r="D971" s="24">
        <v>576.86</v>
      </c>
      <c r="E971" s="24">
        <v>579.65</v>
      </c>
      <c r="F971" s="24">
        <v>48856800</v>
      </c>
      <c r="G971" s="24">
        <v>9178145243</v>
      </c>
      <c r="H971" s="1">
        <v>970</v>
      </c>
      <c r="J971" s="10">
        <f t="shared" si="15"/>
        <v>3.2886196451752093E-3</v>
      </c>
      <c r="N971" s="1"/>
    </row>
    <row r="972" spans="1:14" x14ac:dyDescent="0.25">
      <c r="A972" s="2" t="s">
        <v>894</v>
      </c>
      <c r="B972" s="24">
        <v>579.45000000000005</v>
      </c>
      <c r="C972" s="24">
        <v>579.84</v>
      </c>
      <c r="D972" s="24">
        <v>568.63</v>
      </c>
      <c r="E972" s="24">
        <v>569.95000000000005</v>
      </c>
      <c r="F972" s="24">
        <v>59698300</v>
      </c>
      <c r="G972" s="24">
        <v>9025464112</v>
      </c>
      <c r="H972" s="1">
        <v>971</v>
      </c>
      <c r="J972" s="10">
        <f t="shared" si="15"/>
        <v>-1.6394857192164984E-2</v>
      </c>
      <c r="N972" s="1"/>
    </row>
    <row r="973" spans="1:14" x14ac:dyDescent="0.25">
      <c r="A973" s="2" t="s">
        <v>893</v>
      </c>
      <c r="B973" s="24">
        <v>569.83000000000004</v>
      </c>
      <c r="C973" s="24">
        <v>574.04</v>
      </c>
      <c r="D973" s="24">
        <v>569.74</v>
      </c>
      <c r="E973" s="24">
        <v>573.91</v>
      </c>
      <c r="F973" s="24">
        <v>86301600</v>
      </c>
      <c r="G973" s="24">
        <v>9089312935</v>
      </c>
      <c r="H973" s="1">
        <v>972</v>
      </c>
      <c r="J973" s="10">
        <f t="shared" si="15"/>
        <v>7.1600301844408458E-3</v>
      </c>
      <c r="N973" s="1"/>
    </row>
    <row r="974" spans="1:14" x14ac:dyDescent="0.25">
      <c r="A974" s="2" t="s">
        <v>892</v>
      </c>
      <c r="B974" s="24">
        <v>574.07000000000005</v>
      </c>
      <c r="C974" s="24">
        <v>576.28</v>
      </c>
      <c r="D974" s="24">
        <v>573.47</v>
      </c>
      <c r="E974" s="24">
        <v>574.11</v>
      </c>
      <c r="F974" s="24">
        <v>110398000</v>
      </c>
      <c r="G974" s="24">
        <v>9093420855</v>
      </c>
      <c r="H974" s="1">
        <v>973</v>
      </c>
      <c r="J974" s="10">
        <f t="shared" si="15"/>
        <v>6.967791384319616E-5</v>
      </c>
      <c r="N974" s="1"/>
    </row>
    <row r="975" spans="1:14" x14ac:dyDescent="0.25">
      <c r="A975" s="2" t="s">
        <v>891</v>
      </c>
      <c r="B975" s="24">
        <v>574.11</v>
      </c>
      <c r="C975" s="24">
        <v>578.36</v>
      </c>
      <c r="D975" s="24">
        <v>574.11</v>
      </c>
      <c r="E975" s="24">
        <v>577.5</v>
      </c>
      <c r="F975" s="24">
        <v>70342400</v>
      </c>
      <c r="G975" s="24">
        <v>9148340524</v>
      </c>
      <c r="H975" s="1">
        <v>974</v>
      </c>
      <c r="J975" s="10">
        <f t="shared" si="15"/>
        <v>5.904791764644382E-3</v>
      </c>
      <c r="N975" s="1"/>
    </row>
    <row r="976" spans="1:14" x14ac:dyDescent="0.25">
      <c r="A976" s="2" t="s">
        <v>890</v>
      </c>
      <c r="B976" s="24">
        <v>577.59</v>
      </c>
      <c r="C976" s="24">
        <v>577.86</v>
      </c>
      <c r="D976" s="24">
        <v>573.64</v>
      </c>
      <c r="E976" s="24">
        <v>575.47</v>
      </c>
      <c r="F976" s="24">
        <v>75840896</v>
      </c>
      <c r="G976" s="24">
        <v>9117106217</v>
      </c>
      <c r="H976" s="1">
        <v>975</v>
      </c>
      <c r="J976" s="10">
        <f t="shared" si="15"/>
        <v>-3.6704236569192758E-3</v>
      </c>
      <c r="N976" s="1"/>
    </row>
    <row r="977" spans="1:14" x14ac:dyDescent="0.25">
      <c r="A977" s="2" t="s">
        <v>889</v>
      </c>
      <c r="B977" s="24">
        <v>575.54999999999995</v>
      </c>
      <c r="C977" s="24">
        <v>576.30999999999995</v>
      </c>
      <c r="D977" s="24">
        <v>571.80999999999995</v>
      </c>
      <c r="E977" s="24">
        <v>572.29999999999995</v>
      </c>
      <c r="F977" s="24">
        <v>76923400</v>
      </c>
      <c r="G977" s="24">
        <v>9067854884</v>
      </c>
      <c r="H977" s="1">
        <v>976</v>
      </c>
      <c r="J977" s="10">
        <f t="shared" si="15"/>
        <v>-5.6467726522456789E-3</v>
      </c>
      <c r="N977" s="1"/>
    </row>
    <row r="978" spans="1:14" x14ac:dyDescent="0.25">
      <c r="A978" s="2" t="s">
        <v>888</v>
      </c>
      <c r="B978" s="24">
        <v>572.41</v>
      </c>
      <c r="C978" s="24">
        <v>575.64</v>
      </c>
      <c r="D978" s="24">
        <v>570.80999999999995</v>
      </c>
      <c r="E978" s="24">
        <v>575.54</v>
      </c>
      <c r="F978" s="24">
        <v>79910800</v>
      </c>
      <c r="G978" s="24">
        <v>9120159589</v>
      </c>
      <c r="H978" s="1">
        <v>977</v>
      </c>
      <c r="J978" s="10">
        <f t="shared" si="15"/>
        <v>5.4681085236106906E-3</v>
      </c>
      <c r="N978" s="1"/>
    </row>
    <row r="979" spans="1:14" x14ac:dyDescent="0.25">
      <c r="A979" s="2" t="s">
        <v>887</v>
      </c>
      <c r="B979" s="24">
        <v>575.54999999999995</v>
      </c>
      <c r="C979" s="24">
        <v>599.5</v>
      </c>
      <c r="D979" s="24">
        <v>574.05999999999995</v>
      </c>
      <c r="E979" s="24">
        <v>598.21</v>
      </c>
      <c r="F979" s="24">
        <v>159014000</v>
      </c>
      <c r="G979" s="24">
        <v>9480380026</v>
      </c>
      <c r="H979" s="1">
        <v>978</v>
      </c>
      <c r="J979" s="10">
        <f t="shared" si="15"/>
        <v>3.9371036399965399E-2</v>
      </c>
      <c r="N979" s="1"/>
    </row>
    <row r="980" spans="1:14" x14ac:dyDescent="0.25">
      <c r="A980" s="2" t="s">
        <v>886</v>
      </c>
      <c r="B980" s="24">
        <v>598.59</v>
      </c>
      <c r="C980" s="24">
        <v>611.84</v>
      </c>
      <c r="D980" s="24">
        <v>596.85</v>
      </c>
      <c r="E980" s="24">
        <v>608.63</v>
      </c>
      <c r="F980" s="24">
        <v>97942896</v>
      </c>
      <c r="G980" s="24">
        <v>9646846465</v>
      </c>
      <c r="H980" s="1">
        <v>979</v>
      </c>
      <c r="J980" s="10">
        <f t="shared" si="15"/>
        <v>1.6772749294174581E-2</v>
      </c>
      <c r="N980" s="1"/>
    </row>
    <row r="981" spans="1:14" x14ac:dyDescent="0.25">
      <c r="A981" s="2" t="s">
        <v>885</v>
      </c>
      <c r="B981" s="24">
        <v>608.99</v>
      </c>
      <c r="C981" s="24">
        <v>609.04999999999995</v>
      </c>
      <c r="D981" s="24">
        <v>602.24</v>
      </c>
      <c r="E981" s="24">
        <v>606.59</v>
      </c>
      <c r="F981" s="24">
        <v>82446800</v>
      </c>
      <c r="G981" s="24">
        <v>9615468145</v>
      </c>
      <c r="H981" s="1">
        <v>980</v>
      </c>
      <c r="J981" s="10">
        <f t="shared" si="15"/>
        <v>-3.9409514113531866E-3</v>
      </c>
      <c r="N981" s="1"/>
    </row>
    <row r="982" spans="1:14" x14ac:dyDescent="0.25">
      <c r="A982" s="2" t="s">
        <v>884</v>
      </c>
      <c r="B982" s="24">
        <v>606.51</v>
      </c>
      <c r="C982" s="24">
        <v>610.83000000000004</v>
      </c>
      <c r="D982" s="24">
        <v>605.09</v>
      </c>
      <c r="E982" s="24">
        <v>610.44000000000005</v>
      </c>
      <c r="F982" s="24">
        <v>78529104</v>
      </c>
      <c r="G982" s="24">
        <v>9677437248</v>
      </c>
      <c r="H982" s="1">
        <v>981</v>
      </c>
      <c r="J982" s="10">
        <f t="shared" si="15"/>
        <v>6.4796953059307579E-3</v>
      </c>
      <c r="N982" s="1"/>
    </row>
    <row r="983" spans="1:14" x14ac:dyDescent="0.25">
      <c r="A983" s="2" t="s">
        <v>883</v>
      </c>
      <c r="B983" s="24">
        <v>610.57000000000005</v>
      </c>
      <c r="C983" s="24">
        <v>614.54</v>
      </c>
      <c r="D983" s="24">
        <v>608.51</v>
      </c>
      <c r="E983" s="24">
        <v>614.54</v>
      </c>
      <c r="F983" s="24">
        <v>75032400</v>
      </c>
      <c r="G983" s="24">
        <v>9743676240</v>
      </c>
      <c r="H983" s="1">
        <v>982</v>
      </c>
      <c r="J983" s="10">
        <f t="shared" si="15"/>
        <v>6.5021209689305297E-3</v>
      </c>
      <c r="N983" s="1"/>
    </row>
    <row r="984" spans="1:14" x14ac:dyDescent="0.25">
      <c r="A984" s="2" t="s">
        <v>882</v>
      </c>
      <c r="B984" s="24">
        <v>614.64</v>
      </c>
      <c r="C984" s="24">
        <v>628.77</v>
      </c>
      <c r="D984" s="24">
        <v>613.84</v>
      </c>
      <c r="E984" s="24">
        <v>626.32000000000005</v>
      </c>
      <c r="F984" s="24">
        <v>86713000</v>
      </c>
      <c r="G984" s="24">
        <v>9931412644</v>
      </c>
      <c r="H984" s="1">
        <v>983</v>
      </c>
      <c r="J984" s="10">
        <f t="shared" si="15"/>
        <v>1.9002993622283068E-2</v>
      </c>
      <c r="N984" s="1"/>
    </row>
    <row r="985" spans="1:14" x14ac:dyDescent="0.25">
      <c r="A985" s="2" t="s">
        <v>881</v>
      </c>
      <c r="B985" s="24">
        <v>626.35</v>
      </c>
      <c r="C985" s="24">
        <v>626.83000000000004</v>
      </c>
      <c r="D985" s="24">
        <v>620.26</v>
      </c>
      <c r="E985" s="24">
        <v>622.86</v>
      </c>
      <c r="F985" s="24">
        <v>64550200</v>
      </c>
      <c r="G985" s="24">
        <v>9877681032</v>
      </c>
      <c r="H985" s="1">
        <v>984</v>
      </c>
      <c r="J985" s="10">
        <f t="shared" si="15"/>
        <v>-5.5719645565578497E-3</v>
      </c>
      <c r="N985" s="1"/>
    </row>
    <row r="986" spans="1:14" x14ac:dyDescent="0.25">
      <c r="A986" s="2" t="s">
        <v>880</v>
      </c>
      <c r="B986" s="24">
        <v>622.92999999999995</v>
      </c>
      <c r="C986" s="24">
        <v>625.09</v>
      </c>
      <c r="D986" s="24">
        <v>622.4</v>
      </c>
      <c r="E986" s="24">
        <v>623.51</v>
      </c>
      <c r="F986" s="24">
        <v>45016800</v>
      </c>
      <c r="G986" s="24">
        <v>9889124590</v>
      </c>
      <c r="H986" s="1">
        <v>985</v>
      </c>
      <c r="J986" s="10">
        <f t="shared" si="15"/>
        <v>9.3108374937800548E-4</v>
      </c>
      <c r="N986" s="1"/>
    </row>
    <row r="987" spans="1:14" x14ac:dyDescent="0.25">
      <c r="A987" s="2" t="s">
        <v>879</v>
      </c>
      <c r="B987" s="24">
        <v>623.41999999999996</v>
      </c>
      <c r="C987" s="24">
        <v>628.82000000000005</v>
      </c>
      <c r="D987" s="24">
        <v>600.51</v>
      </c>
      <c r="E987" s="24">
        <v>606.72</v>
      </c>
      <c r="F987" s="24">
        <v>73610800</v>
      </c>
      <c r="G987" s="24">
        <v>9624021892</v>
      </c>
      <c r="H987" s="1">
        <v>986</v>
      </c>
      <c r="J987" s="10">
        <f t="shared" si="15"/>
        <v>-2.6787719354528141E-2</v>
      </c>
      <c r="N987" s="1"/>
    </row>
    <row r="988" spans="1:14" x14ac:dyDescent="0.25">
      <c r="A988" s="2" t="s">
        <v>878</v>
      </c>
      <c r="B988" s="24">
        <v>607.01</v>
      </c>
      <c r="C988" s="24">
        <v>608.46</v>
      </c>
      <c r="D988" s="24">
        <v>605.41</v>
      </c>
      <c r="E988" s="24">
        <v>608.24</v>
      </c>
      <c r="F988" s="24">
        <v>72812304</v>
      </c>
      <c r="G988" s="24">
        <v>9649385919</v>
      </c>
      <c r="H988" s="1">
        <v>987</v>
      </c>
      <c r="J988" s="10">
        <f t="shared" si="15"/>
        <v>2.0263257606958998E-3</v>
      </c>
      <c r="N988" s="1"/>
    </row>
    <row r="989" spans="1:14" x14ac:dyDescent="0.25">
      <c r="A989" s="2" t="s">
        <v>877</v>
      </c>
      <c r="B989" s="24">
        <v>608.03</v>
      </c>
      <c r="C989" s="24">
        <v>611.19000000000005</v>
      </c>
      <c r="D989" s="24">
        <v>606.91999999999996</v>
      </c>
      <c r="E989" s="24">
        <v>609.24</v>
      </c>
      <c r="F989" s="24">
        <v>86920600</v>
      </c>
      <c r="G989" s="24">
        <v>9666424848</v>
      </c>
      <c r="H989" s="1">
        <v>988</v>
      </c>
      <c r="J989" s="10">
        <f t="shared" si="15"/>
        <v>1.9900333865105939E-3</v>
      </c>
      <c r="N989" s="1"/>
    </row>
    <row r="990" spans="1:14" x14ac:dyDescent="0.25">
      <c r="A990" s="2" t="s">
        <v>876</v>
      </c>
      <c r="B990" s="24">
        <v>608.84</v>
      </c>
      <c r="C990" s="24">
        <v>611.95000000000005</v>
      </c>
      <c r="D990" s="24">
        <v>608.41</v>
      </c>
      <c r="E990" s="24">
        <v>610.67999999999995</v>
      </c>
      <c r="F990" s="24">
        <v>47877700</v>
      </c>
      <c r="G990" s="24">
        <v>9690463177</v>
      </c>
      <c r="H990" s="1">
        <v>989</v>
      </c>
      <c r="J990" s="10">
        <f t="shared" si="15"/>
        <v>3.0221404638327279E-3</v>
      </c>
      <c r="N990" s="1"/>
    </row>
    <row r="991" spans="1:14" x14ac:dyDescent="0.25">
      <c r="A991" s="2" t="s">
        <v>875</v>
      </c>
      <c r="B991" s="24">
        <v>610.59</v>
      </c>
      <c r="C991" s="24">
        <v>611.09</v>
      </c>
      <c r="D991" s="24">
        <v>607.16</v>
      </c>
      <c r="E991" s="24">
        <v>607.16</v>
      </c>
      <c r="F991" s="24">
        <v>59464600</v>
      </c>
      <c r="G991" s="24">
        <v>9635571708</v>
      </c>
      <c r="H991" s="1">
        <v>990</v>
      </c>
      <c r="J991" s="10">
        <f t="shared" si="15"/>
        <v>-5.61751748309023E-3</v>
      </c>
      <c r="N991" s="1"/>
    </row>
    <row r="992" spans="1:14" x14ac:dyDescent="0.25">
      <c r="A992" s="2" t="s">
        <v>874</v>
      </c>
      <c r="B992" s="24">
        <v>607.25</v>
      </c>
      <c r="C992" s="24">
        <v>609.26</v>
      </c>
      <c r="D992" s="24">
        <v>606.73</v>
      </c>
      <c r="E992" s="24">
        <v>606.97</v>
      </c>
      <c r="F992" s="24">
        <v>64963400</v>
      </c>
      <c r="G992" s="24">
        <v>9633710359</v>
      </c>
      <c r="H992" s="1">
        <v>991</v>
      </c>
      <c r="J992" s="10">
        <f t="shared" si="15"/>
        <v>-4.6109510086450838E-4</v>
      </c>
      <c r="N992" s="1"/>
    </row>
    <row r="993" spans="1:14" x14ac:dyDescent="0.25">
      <c r="A993" s="2" t="s">
        <v>873</v>
      </c>
      <c r="B993" s="24">
        <v>607.22</v>
      </c>
      <c r="C993" s="24">
        <v>607.86</v>
      </c>
      <c r="D993" s="24">
        <v>605.19000000000005</v>
      </c>
      <c r="E993" s="24">
        <v>605.98</v>
      </c>
      <c r="F993" s="24">
        <v>37140300</v>
      </c>
      <c r="G993" s="24">
        <v>9619198525</v>
      </c>
      <c r="H993" s="1">
        <v>992</v>
      </c>
      <c r="J993" s="10">
        <f t="shared" si="15"/>
        <v>-2.0420934751819919E-3</v>
      </c>
      <c r="N993" s="1"/>
    </row>
    <row r="994" spans="1:14" x14ac:dyDescent="0.25">
      <c r="A994" s="2" t="s">
        <v>872</v>
      </c>
      <c r="B994" s="24">
        <v>606.28</v>
      </c>
      <c r="C994" s="24">
        <v>610.16</v>
      </c>
      <c r="D994" s="24">
        <v>605.86</v>
      </c>
      <c r="E994" s="24">
        <v>609.87</v>
      </c>
      <c r="F994" s="24">
        <v>48679400</v>
      </c>
      <c r="G994" s="24">
        <v>9682008337</v>
      </c>
      <c r="H994" s="1">
        <v>993</v>
      </c>
      <c r="J994" s="10">
        <f t="shared" si="15"/>
        <v>5.9213564689582898E-3</v>
      </c>
      <c r="N994" s="1"/>
    </row>
    <row r="995" spans="1:14" x14ac:dyDescent="0.25">
      <c r="A995" s="2" t="s">
        <v>871</v>
      </c>
      <c r="B995" s="24">
        <v>609.87</v>
      </c>
      <c r="C995" s="24">
        <v>610.92999999999995</v>
      </c>
      <c r="D995" s="24">
        <v>608.27</v>
      </c>
      <c r="E995" s="24">
        <v>609.23</v>
      </c>
      <c r="F995" s="24">
        <v>54796400</v>
      </c>
      <c r="G995" s="24">
        <v>9672709264</v>
      </c>
      <c r="H995" s="1">
        <v>994</v>
      </c>
      <c r="J995" s="10">
        <f t="shared" si="15"/>
        <v>-1.0494039713381316E-3</v>
      </c>
      <c r="N995" s="1"/>
    </row>
    <row r="996" spans="1:14" x14ac:dyDescent="0.25">
      <c r="A996" s="2" t="s">
        <v>870</v>
      </c>
      <c r="B996" s="24">
        <v>609.25</v>
      </c>
      <c r="C996" s="24">
        <v>609.53</v>
      </c>
      <c r="D996" s="24">
        <v>607.94000000000005</v>
      </c>
      <c r="E996" s="24">
        <v>608.30999999999995</v>
      </c>
      <c r="F996" s="24">
        <v>72710896</v>
      </c>
      <c r="G996" s="24">
        <v>9659269452</v>
      </c>
      <c r="H996" s="1">
        <v>995</v>
      </c>
      <c r="J996" s="10">
        <f t="shared" si="15"/>
        <v>-1.5428805908905287E-3</v>
      </c>
      <c r="N996" s="1"/>
    </row>
    <row r="997" spans="1:14" x14ac:dyDescent="0.25">
      <c r="A997" s="2" t="s">
        <v>869</v>
      </c>
      <c r="B997" s="24">
        <v>603.59</v>
      </c>
      <c r="C997" s="24">
        <v>603.59</v>
      </c>
      <c r="D997" s="24">
        <v>595.88</v>
      </c>
      <c r="E997" s="24">
        <v>597.15</v>
      </c>
      <c r="F997" s="24">
        <v>82776200</v>
      </c>
      <c r="G997" s="24">
        <v>9483211005</v>
      </c>
      <c r="H997" s="1">
        <v>996</v>
      </c>
      <c r="J997" s="10">
        <f t="shared" si="15"/>
        <v>-1.0669494193078173E-2</v>
      </c>
      <c r="N997" s="1"/>
    </row>
    <row r="998" spans="1:14" x14ac:dyDescent="0.25">
      <c r="A998" s="2" t="s">
        <v>868</v>
      </c>
      <c r="B998" s="24">
        <v>597.28</v>
      </c>
      <c r="C998" s="24">
        <v>598.49</v>
      </c>
      <c r="D998" s="24">
        <v>596.21</v>
      </c>
      <c r="E998" s="24">
        <v>596.29999999999995</v>
      </c>
      <c r="F998" s="24">
        <v>67085300</v>
      </c>
      <c r="G998" s="24">
        <v>9470698215</v>
      </c>
      <c r="H998" s="1">
        <v>997</v>
      </c>
      <c r="J998" s="10">
        <f t="shared" si="15"/>
        <v>-1.6407714974551605E-3</v>
      </c>
      <c r="N998" s="1"/>
    </row>
    <row r="999" spans="1:14" x14ac:dyDescent="0.25">
      <c r="A999" s="2" t="s">
        <v>867</v>
      </c>
      <c r="B999" s="24">
        <v>596.20000000000005</v>
      </c>
      <c r="C999" s="24">
        <v>603.21</v>
      </c>
      <c r="D999" s="24">
        <v>595.79</v>
      </c>
      <c r="E999" s="24">
        <v>602.84</v>
      </c>
      <c r="F999" s="24">
        <v>51067000</v>
      </c>
      <c r="G999" s="24">
        <v>9575631549</v>
      </c>
      <c r="H999" s="1">
        <v>998</v>
      </c>
      <c r="J999" s="10">
        <f t="shared" si="15"/>
        <v>1.1137202281113697E-2</v>
      </c>
      <c r="N999" s="1"/>
    </row>
    <row r="1000" spans="1:14" x14ac:dyDescent="0.25">
      <c r="A1000" s="2" t="s">
        <v>866</v>
      </c>
      <c r="B1000" s="24">
        <v>602.96</v>
      </c>
      <c r="C1000" s="24">
        <v>604.58000000000004</v>
      </c>
      <c r="D1000" s="24">
        <v>602.04</v>
      </c>
      <c r="E1000" s="24">
        <v>602.63</v>
      </c>
      <c r="F1000" s="24">
        <v>35359500</v>
      </c>
      <c r="G1000" s="24">
        <v>9573385118</v>
      </c>
      <c r="H1000" s="1">
        <v>999</v>
      </c>
      <c r="J1000" s="10">
        <f t="shared" si="15"/>
        <v>-5.4729998673218934E-4</v>
      </c>
      <c r="N1000" s="1"/>
    </row>
    <row r="1001" spans="1:14" x14ac:dyDescent="0.25">
      <c r="A1001" s="2" t="s">
        <v>865</v>
      </c>
      <c r="B1001" s="24">
        <v>602.75</v>
      </c>
      <c r="C1001" s="24">
        <v>603.38</v>
      </c>
      <c r="D1001" s="24">
        <v>599.71</v>
      </c>
      <c r="E1001" s="24">
        <v>600.83000000000004</v>
      </c>
      <c r="F1001" s="24">
        <v>33977800</v>
      </c>
      <c r="G1001" s="24">
        <v>9546132575</v>
      </c>
      <c r="H1001" s="1">
        <v>1000</v>
      </c>
      <c r="J1001" s="10">
        <f t="shared" si="15"/>
        <v>-3.1854002488593265E-3</v>
      </c>
      <c r="N1001" s="1"/>
    </row>
    <row r="1002" spans="1:14" x14ac:dyDescent="0.25">
      <c r="A1002" s="2" t="s">
        <v>864</v>
      </c>
      <c r="B1002" s="24">
        <v>600.80999999999995</v>
      </c>
      <c r="C1002" s="24">
        <v>608.14</v>
      </c>
      <c r="D1002" s="24">
        <v>600.35</v>
      </c>
      <c r="E1002" s="24">
        <v>608.04</v>
      </c>
      <c r="F1002" s="24">
        <v>59153800</v>
      </c>
      <c r="G1002" s="24">
        <v>9661922446</v>
      </c>
      <c r="H1002" s="1">
        <v>1001</v>
      </c>
      <c r="J1002" s="10">
        <f t="shared" si="15"/>
        <v>1.2033754431517482E-2</v>
      </c>
      <c r="N1002" s="1"/>
    </row>
    <row r="1003" spans="1:14" x14ac:dyDescent="0.25">
      <c r="A1003" s="2" t="s">
        <v>863</v>
      </c>
      <c r="B1003" s="24">
        <v>608.02</v>
      </c>
      <c r="C1003" s="24">
        <v>608.25</v>
      </c>
      <c r="D1003" s="24">
        <v>604.11</v>
      </c>
      <c r="E1003" s="24">
        <v>606.16999999999996</v>
      </c>
      <c r="F1003" s="24">
        <v>49422400</v>
      </c>
      <c r="G1003" s="24">
        <v>9633311305</v>
      </c>
      <c r="H1003" s="1">
        <v>1002</v>
      </c>
      <c r="J1003" s="10">
        <f t="shared" si="15"/>
        <v>-3.0426630702937779E-3</v>
      </c>
      <c r="N1003" s="1"/>
    </row>
    <row r="1004" spans="1:14" x14ac:dyDescent="0.25">
      <c r="A1004" s="2" t="s">
        <v>862</v>
      </c>
      <c r="B1004" s="24">
        <v>606.24</v>
      </c>
      <c r="C1004" s="24">
        <v>606.59</v>
      </c>
      <c r="D1004" s="24">
        <v>604.61</v>
      </c>
      <c r="E1004" s="24">
        <v>604.73</v>
      </c>
      <c r="F1004" s="24">
        <v>48722600</v>
      </c>
      <c r="G1004" s="24">
        <v>9611532319</v>
      </c>
      <c r="H1004" s="1">
        <v>1003</v>
      </c>
      <c r="J1004" s="10">
        <f t="shared" si="15"/>
        <v>-2.4907627342306525E-3</v>
      </c>
      <c r="N1004" s="1"/>
    </row>
    <row r="1005" spans="1:14" x14ac:dyDescent="0.25">
      <c r="A1005" s="2" t="s">
        <v>861</v>
      </c>
      <c r="B1005" s="24">
        <v>605.02</v>
      </c>
      <c r="C1005" s="24">
        <v>606.82000000000005</v>
      </c>
      <c r="D1005" s="24">
        <v>604.85</v>
      </c>
      <c r="E1005" s="24">
        <v>605.69000000000005</v>
      </c>
      <c r="F1005" s="24">
        <v>55658600</v>
      </c>
      <c r="G1005" s="24">
        <v>9627902106</v>
      </c>
      <c r="H1005" s="1">
        <v>1004</v>
      </c>
      <c r="J1005" s="10">
        <f t="shared" si="15"/>
        <v>1.1074014082180304E-3</v>
      </c>
      <c r="N1005" s="1"/>
    </row>
    <row r="1006" spans="1:14" x14ac:dyDescent="0.25">
      <c r="A1006" s="2" t="s">
        <v>860</v>
      </c>
      <c r="B1006" s="24">
        <v>605.72</v>
      </c>
      <c r="C1006" s="24">
        <v>609.73</v>
      </c>
      <c r="D1006" s="24">
        <v>604.14</v>
      </c>
      <c r="E1006" s="24">
        <v>609.73</v>
      </c>
      <c r="F1006" s="24">
        <v>56122400</v>
      </c>
      <c r="G1006" s="24">
        <v>9693198750</v>
      </c>
      <c r="H1006" s="1">
        <v>1005</v>
      </c>
      <c r="J1006" s="10">
        <f t="shared" si="15"/>
        <v>6.6202205639569285E-3</v>
      </c>
      <c r="N1006" s="1"/>
    </row>
    <row r="1007" spans="1:14" x14ac:dyDescent="0.25">
      <c r="A1007" s="2" t="s">
        <v>859</v>
      </c>
      <c r="B1007" s="24">
        <v>609.92999999999995</v>
      </c>
      <c r="C1007" s="24">
        <v>615.24</v>
      </c>
      <c r="D1007" s="24">
        <v>609.92999999999995</v>
      </c>
      <c r="E1007" s="24">
        <v>613.98</v>
      </c>
      <c r="F1007" s="24">
        <v>56357000</v>
      </c>
      <c r="G1007" s="24">
        <v>9761887632</v>
      </c>
      <c r="H1007" s="1">
        <v>1006</v>
      </c>
      <c r="J1007" s="10">
        <f t="shared" si="15"/>
        <v>6.6401062416999793E-3</v>
      </c>
      <c r="N1007" s="1"/>
    </row>
    <row r="1008" spans="1:14" x14ac:dyDescent="0.25">
      <c r="A1008" s="2" t="s">
        <v>858</v>
      </c>
      <c r="B1008" s="24">
        <v>613.95000000000005</v>
      </c>
      <c r="C1008" s="24">
        <v>614.01</v>
      </c>
      <c r="D1008" s="24">
        <v>609.67999999999995</v>
      </c>
      <c r="E1008" s="24">
        <v>610.89</v>
      </c>
      <c r="F1008" s="24">
        <v>39249800</v>
      </c>
      <c r="G1008" s="24">
        <v>9713776587</v>
      </c>
      <c r="H1008" s="1">
        <v>1007</v>
      </c>
      <c r="J1008" s="10">
        <f t="shared" si="15"/>
        <v>-4.9841192279502546E-3</v>
      </c>
      <c r="N1008" s="1"/>
    </row>
    <row r="1009" spans="1:14" x14ac:dyDescent="0.25">
      <c r="A1009" s="2" t="s">
        <v>857</v>
      </c>
      <c r="B1009" s="24">
        <v>610.97</v>
      </c>
      <c r="C1009" s="24">
        <v>612.57000000000005</v>
      </c>
      <c r="D1009" s="24">
        <v>610.46</v>
      </c>
      <c r="E1009" s="24">
        <v>612.13</v>
      </c>
      <c r="F1009" s="24">
        <v>46798300</v>
      </c>
      <c r="G1009" s="24">
        <v>9734618878</v>
      </c>
      <c r="H1009" s="1">
        <v>1008</v>
      </c>
      <c r="J1009" s="10">
        <f t="shared" si="15"/>
        <v>1.8986202268523301E-3</v>
      </c>
      <c r="N1009" s="1"/>
    </row>
    <row r="1010" spans="1:14" x14ac:dyDescent="0.25">
      <c r="A1010" s="2" t="s">
        <v>856</v>
      </c>
      <c r="B1010" s="24">
        <v>612.04999999999995</v>
      </c>
      <c r="C1010" s="24">
        <v>612.04999999999995</v>
      </c>
      <c r="D1010" s="24">
        <v>609.48</v>
      </c>
      <c r="E1010" s="24">
        <v>610.20000000000005</v>
      </c>
      <c r="F1010" s="24">
        <v>49801600</v>
      </c>
      <c r="G1010" s="24">
        <v>9705099355</v>
      </c>
      <c r="H1010" s="1">
        <v>1009</v>
      </c>
      <c r="J1010" s="10">
        <f t="shared" si="15"/>
        <v>-3.0226288701901954E-3</v>
      </c>
      <c r="N1010" s="1"/>
    </row>
    <row r="1011" spans="1:14" x14ac:dyDescent="0.25">
      <c r="A1011" s="2" t="s">
        <v>855</v>
      </c>
      <c r="B1011" s="24">
        <v>610.22</v>
      </c>
      <c r="C1011" s="24">
        <v>613.80999999999995</v>
      </c>
      <c r="D1011" s="24">
        <v>609.62</v>
      </c>
      <c r="E1011" s="24">
        <v>612.51</v>
      </c>
      <c r="F1011" s="24">
        <v>68077504</v>
      </c>
      <c r="G1011" s="24">
        <v>9743018924</v>
      </c>
      <c r="H1011" s="1">
        <v>1010</v>
      </c>
      <c r="J1011" s="10">
        <f t="shared" si="15"/>
        <v>3.7527449116711406E-3</v>
      </c>
      <c r="N1011" s="1"/>
    </row>
    <row r="1012" spans="1:14" x14ac:dyDescent="0.25">
      <c r="A1012" s="2" t="s">
        <v>854</v>
      </c>
      <c r="B1012" s="24">
        <v>612.47</v>
      </c>
      <c r="C1012" s="24">
        <v>613.82000000000005</v>
      </c>
      <c r="D1012" s="24">
        <v>611.47</v>
      </c>
      <c r="E1012" s="24">
        <v>613.02</v>
      </c>
      <c r="F1012" s="24">
        <v>56812100</v>
      </c>
      <c r="G1012" s="24">
        <v>9752315689</v>
      </c>
      <c r="H1012" s="1">
        <v>1011</v>
      </c>
      <c r="J1012" s="10">
        <f t="shared" si="15"/>
        <v>8.9800316750200746E-4</v>
      </c>
      <c r="N1012" s="1"/>
    </row>
    <row r="1013" spans="1:14" x14ac:dyDescent="0.25">
      <c r="A1013" s="2" t="s">
        <v>853</v>
      </c>
      <c r="B1013" s="24">
        <v>612.61</v>
      </c>
      <c r="C1013" s="24">
        <v>617.91</v>
      </c>
      <c r="D1013" s="24">
        <v>611.82000000000005</v>
      </c>
      <c r="E1013" s="24">
        <v>617.12</v>
      </c>
      <c r="F1013" s="24">
        <v>64071400</v>
      </c>
      <c r="G1013" s="24">
        <v>9818599994</v>
      </c>
      <c r="H1013" s="1">
        <v>1012</v>
      </c>
      <c r="J1013" s="10">
        <f t="shared" si="15"/>
        <v>7.3619431612281724E-3</v>
      </c>
      <c r="N1013" s="1"/>
    </row>
    <row r="1014" spans="1:14" x14ac:dyDescent="0.25">
      <c r="A1014" s="2" t="s">
        <v>852</v>
      </c>
      <c r="B1014" s="24">
        <v>617.34</v>
      </c>
      <c r="C1014" s="24">
        <v>619.85</v>
      </c>
      <c r="D1014" s="24">
        <v>617.34</v>
      </c>
      <c r="E1014" s="24">
        <v>619.11</v>
      </c>
      <c r="F1014" s="24">
        <v>42345900</v>
      </c>
      <c r="G1014" s="24">
        <v>9851461946</v>
      </c>
      <c r="H1014" s="1">
        <v>1013</v>
      </c>
      <c r="J1014" s="10">
        <f t="shared" si="15"/>
        <v>2.867139663718505E-3</v>
      </c>
      <c r="N1014" s="1"/>
    </row>
    <row r="1015" spans="1:14" x14ac:dyDescent="0.25">
      <c r="A1015" s="2" t="s">
        <v>851</v>
      </c>
      <c r="B1015" s="24">
        <v>619.16999999999996</v>
      </c>
      <c r="C1015" s="24">
        <v>619.20000000000005</v>
      </c>
      <c r="D1015" s="24">
        <v>616.61</v>
      </c>
      <c r="E1015" s="24">
        <v>616.75</v>
      </c>
      <c r="F1015" s="24">
        <v>39243400</v>
      </c>
      <c r="G1015" s="24">
        <v>9815156618</v>
      </c>
      <c r="H1015" s="1">
        <v>1014</v>
      </c>
      <c r="J1015" s="10">
        <f t="shared" si="15"/>
        <v>-3.908458097129963E-3</v>
      </c>
      <c r="N1015" s="1"/>
    </row>
    <row r="1016" spans="1:14" x14ac:dyDescent="0.25">
      <c r="A1016" s="2" t="s">
        <v>850</v>
      </c>
      <c r="B1016" s="24">
        <v>616.82000000000005</v>
      </c>
      <c r="C1016" s="24">
        <v>621.32000000000005</v>
      </c>
      <c r="D1016" s="24">
        <v>616.20000000000005</v>
      </c>
      <c r="E1016" s="24">
        <v>618.99</v>
      </c>
      <c r="F1016" s="24">
        <v>67481104</v>
      </c>
      <c r="G1016" s="24">
        <v>9851764897</v>
      </c>
      <c r="H1016" s="1">
        <v>1015</v>
      </c>
      <c r="J1016" s="10">
        <f t="shared" si="15"/>
        <v>3.5180441619920865E-3</v>
      </c>
      <c r="N1016" s="1"/>
    </row>
    <row r="1017" spans="1:14" x14ac:dyDescent="0.25">
      <c r="A1017" s="2" t="s">
        <v>849</v>
      </c>
      <c r="B1017" s="24">
        <v>619.24</v>
      </c>
      <c r="C1017" s="24">
        <v>642.08000000000004</v>
      </c>
      <c r="D1017" s="24">
        <v>618.5</v>
      </c>
      <c r="E1017" s="24">
        <v>641.07000000000005</v>
      </c>
      <c r="F1017" s="24">
        <v>103590000</v>
      </c>
      <c r="G1017" s="24">
        <v>10204214839</v>
      </c>
      <c r="H1017" s="1">
        <v>1016</v>
      </c>
      <c r="J1017" s="10">
        <f t="shared" si="15"/>
        <v>3.5252890640139589E-2</v>
      </c>
      <c r="N1017" s="1"/>
    </row>
    <row r="1018" spans="1:14" x14ac:dyDescent="0.25">
      <c r="A1018" s="2" t="s">
        <v>848</v>
      </c>
      <c r="B1018" s="24">
        <v>640.87</v>
      </c>
      <c r="C1018" s="24">
        <v>641.34</v>
      </c>
      <c r="D1018" s="24">
        <v>635.97</v>
      </c>
      <c r="E1018" s="24">
        <v>636.19000000000005</v>
      </c>
      <c r="F1018" s="24">
        <v>92370200</v>
      </c>
      <c r="G1018" s="24">
        <v>10127644784</v>
      </c>
      <c r="H1018" s="1">
        <v>1017</v>
      </c>
      <c r="J1018" s="10">
        <f t="shared" si="15"/>
        <v>-7.3025730647400412E-3</v>
      </c>
      <c r="N1018" s="1"/>
    </row>
    <row r="1019" spans="1:14" x14ac:dyDescent="0.25">
      <c r="A1019" s="2" t="s">
        <v>847</v>
      </c>
      <c r="B1019" s="24">
        <v>636.03</v>
      </c>
      <c r="C1019" s="24">
        <v>638.83000000000004</v>
      </c>
      <c r="D1019" s="24">
        <v>635.03</v>
      </c>
      <c r="E1019" s="24">
        <v>636.79</v>
      </c>
      <c r="F1019" s="24">
        <v>61620700</v>
      </c>
      <c r="G1019" s="24">
        <v>10138078870</v>
      </c>
      <c r="H1019" s="1">
        <v>1018</v>
      </c>
      <c r="J1019" s="10">
        <f t="shared" si="15"/>
        <v>1.1949121896765733E-3</v>
      </c>
      <c r="N1019" s="1"/>
    </row>
    <row r="1020" spans="1:14" x14ac:dyDescent="0.25">
      <c r="A1020" s="2" t="s">
        <v>846</v>
      </c>
      <c r="B1020" s="24">
        <v>637.01</v>
      </c>
      <c r="C1020" s="24">
        <v>641.28</v>
      </c>
      <c r="D1020" s="24">
        <v>637.01</v>
      </c>
      <c r="E1020" s="24">
        <v>640.38</v>
      </c>
      <c r="F1020" s="24">
        <v>58144600</v>
      </c>
      <c r="G1020" s="24">
        <v>10196303437</v>
      </c>
      <c r="H1020" s="1">
        <v>1019</v>
      </c>
      <c r="J1020" s="10">
        <f t="shared" si="15"/>
        <v>5.2903408109762871E-3</v>
      </c>
      <c r="N1020" s="1"/>
    </row>
    <row r="1021" spans="1:14" x14ac:dyDescent="0.25">
      <c r="A1021" s="2" t="s">
        <v>845</v>
      </c>
      <c r="B1021" s="24">
        <v>640.30999999999995</v>
      </c>
      <c r="C1021" s="24">
        <v>642.1</v>
      </c>
      <c r="D1021" s="24">
        <v>637.39</v>
      </c>
      <c r="E1021" s="24">
        <v>638.65</v>
      </c>
      <c r="F1021" s="24">
        <v>39035400</v>
      </c>
      <c r="G1021" s="24">
        <v>10169814232</v>
      </c>
      <c r="H1021" s="1">
        <v>1020</v>
      </c>
      <c r="J1021" s="10">
        <f t="shared" si="15"/>
        <v>-2.5924942605924759E-3</v>
      </c>
      <c r="N1021" s="1"/>
    </row>
    <row r="1022" spans="1:14" x14ac:dyDescent="0.25">
      <c r="A1022" s="2" t="s">
        <v>844</v>
      </c>
      <c r="B1022" s="24">
        <v>639.08000000000004</v>
      </c>
      <c r="C1022" s="24">
        <v>642.9</v>
      </c>
      <c r="D1022" s="24">
        <v>638.9</v>
      </c>
      <c r="E1022" s="24">
        <v>641.63</v>
      </c>
      <c r="F1022" s="24">
        <v>40298100</v>
      </c>
      <c r="G1022" s="24">
        <v>10218348388</v>
      </c>
      <c r="H1022" s="1">
        <v>1021</v>
      </c>
      <c r="J1022" s="10">
        <f t="shared" si="15"/>
        <v>3.9901107842522914E-3</v>
      </c>
      <c r="N1022" s="1"/>
    </row>
    <row r="1023" spans="1:14" x14ac:dyDescent="0.25">
      <c r="A1023" s="2" t="s">
        <v>843</v>
      </c>
      <c r="B1023" s="24">
        <v>641.82000000000005</v>
      </c>
      <c r="C1023" s="24">
        <v>642.33000000000004</v>
      </c>
      <c r="D1023" s="24">
        <v>638.66</v>
      </c>
      <c r="E1023" s="24">
        <v>639.19000000000005</v>
      </c>
      <c r="F1023" s="24">
        <v>58063600</v>
      </c>
      <c r="G1023" s="24">
        <v>10180488274</v>
      </c>
      <c r="H1023" s="1">
        <v>1022</v>
      </c>
      <c r="J1023" s="10">
        <f t="shared" si="15"/>
        <v>-4.0977221027702401E-3</v>
      </c>
      <c r="N1023" s="1"/>
    </row>
    <row r="1024" spans="1:14" x14ac:dyDescent="0.25">
      <c r="A1024" s="2" t="s">
        <v>842</v>
      </c>
      <c r="B1024" s="24">
        <v>639.41</v>
      </c>
      <c r="C1024" s="24">
        <v>640.74</v>
      </c>
      <c r="D1024" s="24">
        <v>636</v>
      </c>
      <c r="E1024" s="24">
        <v>637.96</v>
      </c>
      <c r="F1024" s="24">
        <v>65546700</v>
      </c>
      <c r="G1024" s="24">
        <v>10162029114</v>
      </c>
      <c r="H1024" s="1">
        <v>1023</v>
      </c>
      <c r="J1024" s="10">
        <f t="shared" si="15"/>
        <v>-2.2677155502728013E-3</v>
      </c>
      <c r="N1024" s="1"/>
    </row>
    <row r="1025" spans="1:14" x14ac:dyDescent="0.25">
      <c r="A1025" s="2" t="s">
        <v>841</v>
      </c>
      <c r="B1025" s="24">
        <v>638.13</v>
      </c>
      <c r="C1025" s="24">
        <v>638.87</v>
      </c>
      <c r="D1025" s="24">
        <v>628.01</v>
      </c>
      <c r="E1025" s="24">
        <v>630.52</v>
      </c>
      <c r="F1025" s="24">
        <v>69381696</v>
      </c>
      <c r="G1025" s="24">
        <v>10044471117</v>
      </c>
      <c r="H1025" s="1">
        <v>1024</v>
      </c>
      <c r="J1025" s="10">
        <f t="shared" si="15"/>
        <v>-1.1925469731872838E-2</v>
      </c>
      <c r="N1025" s="1"/>
    </row>
    <row r="1026" spans="1:14" x14ac:dyDescent="0.25">
      <c r="A1026" s="2" t="s">
        <v>840</v>
      </c>
      <c r="B1026" s="24">
        <v>630.66</v>
      </c>
      <c r="C1026" s="24">
        <v>631.91999999999996</v>
      </c>
      <c r="D1026" s="24">
        <v>628.26</v>
      </c>
      <c r="E1026" s="24">
        <v>630.86</v>
      </c>
      <c r="F1026" s="24">
        <v>56957300</v>
      </c>
      <c r="G1026" s="24">
        <v>10050854099</v>
      </c>
      <c r="H1026" s="1">
        <v>1025</v>
      </c>
      <c r="J1026" s="10">
        <f t="shared" si="15"/>
        <v>3.1712808803482933E-4</v>
      </c>
      <c r="N1026" s="1"/>
    </row>
    <row r="1027" spans="1:14" x14ac:dyDescent="0.25">
      <c r="A1027" s="2" t="s">
        <v>839</v>
      </c>
      <c r="B1027" s="24">
        <v>630.83000000000004</v>
      </c>
      <c r="C1027" s="24">
        <v>634.09</v>
      </c>
      <c r="D1027" s="24">
        <v>630.69000000000005</v>
      </c>
      <c r="E1027" s="24">
        <v>632.83000000000004</v>
      </c>
      <c r="F1027" s="24">
        <v>55951000</v>
      </c>
      <c r="G1027" s="24">
        <v>10083501603</v>
      </c>
      <c r="H1027" s="1">
        <v>1026</v>
      </c>
      <c r="J1027" s="10">
        <f t="shared" si="15"/>
        <v>3.1704262638111692E-3</v>
      </c>
      <c r="N1027" s="1"/>
    </row>
    <row r="1028" spans="1:14" x14ac:dyDescent="0.25">
      <c r="A1028" s="2" t="s">
        <v>838</v>
      </c>
      <c r="B1028" s="24">
        <v>633.14</v>
      </c>
      <c r="C1028" s="24">
        <v>658.2</v>
      </c>
      <c r="D1028" s="24">
        <v>632.85</v>
      </c>
      <c r="E1028" s="24">
        <v>657.29</v>
      </c>
      <c r="F1028" s="24">
        <v>78556496</v>
      </c>
      <c r="G1028" s="24">
        <v>10474463658</v>
      </c>
      <c r="H1028" s="1">
        <v>1027</v>
      </c>
      <c r="J1028" s="10">
        <f t="shared" ref="J1028:J1091" si="16">(E1028-B1028)/B1028</f>
        <v>3.8143222667972293E-2</v>
      </c>
      <c r="N1028" s="1"/>
    </row>
    <row r="1029" spans="1:14" x14ac:dyDescent="0.25">
      <c r="A1029" s="2" t="s">
        <v>837</v>
      </c>
      <c r="B1029" s="24">
        <v>657.62</v>
      </c>
      <c r="C1029" s="24">
        <v>661.13</v>
      </c>
      <c r="D1029" s="24">
        <v>653.89</v>
      </c>
      <c r="E1029" s="24">
        <v>657.07</v>
      </c>
      <c r="F1029" s="24">
        <v>54474600</v>
      </c>
      <c r="G1029" s="24">
        <v>10472100602</v>
      </c>
      <c r="H1029" s="1">
        <v>1028</v>
      </c>
      <c r="J1029" s="10">
        <f t="shared" si="16"/>
        <v>-8.3634925945067743E-4</v>
      </c>
      <c r="N1029" s="1"/>
    </row>
    <row r="1030" spans="1:14" x14ac:dyDescent="0.25">
      <c r="A1030" s="2" t="s">
        <v>836</v>
      </c>
      <c r="B1030" s="24">
        <v>657.16</v>
      </c>
      <c r="C1030" s="24">
        <v>657.25</v>
      </c>
      <c r="D1030" s="24">
        <v>652.59</v>
      </c>
      <c r="E1030" s="24">
        <v>653.76</v>
      </c>
      <c r="F1030" s="24">
        <v>62218200</v>
      </c>
      <c r="G1030" s="24">
        <v>10420469172</v>
      </c>
      <c r="H1030" s="1">
        <v>1029</v>
      </c>
      <c r="J1030" s="10">
        <f t="shared" si="16"/>
        <v>-5.1737780753545216E-3</v>
      </c>
      <c r="N1030" s="1"/>
    </row>
    <row r="1031" spans="1:14" x14ac:dyDescent="0.25">
      <c r="A1031" s="2" t="s">
        <v>835</v>
      </c>
      <c r="B1031" s="24">
        <v>654</v>
      </c>
      <c r="C1031" s="24">
        <v>664.42</v>
      </c>
      <c r="D1031" s="24">
        <v>653.70000000000005</v>
      </c>
      <c r="E1031" s="24">
        <v>657.59</v>
      </c>
      <c r="F1031" s="24">
        <v>90378800</v>
      </c>
      <c r="G1031" s="24">
        <v>10482565592</v>
      </c>
      <c r="H1031" s="1">
        <v>1030</v>
      </c>
      <c r="J1031" s="10">
        <f t="shared" si="16"/>
        <v>5.4892966360856757E-3</v>
      </c>
      <c r="N1031" s="1"/>
    </row>
    <row r="1032" spans="1:14" x14ac:dyDescent="0.25">
      <c r="A1032" s="2" t="s">
        <v>834</v>
      </c>
      <c r="B1032" s="24">
        <v>657.68</v>
      </c>
      <c r="C1032" s="24">
        <v>679.73</v>
      </c>
      <c r="D1032" s="24">
        <v>657.68</v>
      </c>
      <c r="E1032" s="24">
        <v>678.3</v>
      </c>
      <c r="F1032" s="24">
        <v>88877104</v>
      </c>
      <c r="G1032" s="24">
        <v>10813913071</v>
      </c>
      <c r="H1032" s="1">
        <v>1031</v>
      </c>
      <c r="J1032" s="10">
        <f t="shared" si="16"/>
        <v>3.1352633499574269E-2</v>
      </c>
      <c r="N1032" s="1"/>
    </row>
    <row r="1033" spans="1:14" x14ac:dyDescent="0.25">
      <c r="A1033" s="2" t="s">
        <v>833</v>
      </c>
      <c r="B1033" s="24">
        <v>678.21</v>
      </c>
      <c r="C1033" s="24">
        <v>688.59</v>
      </c>
      <c r="D1033" s="24">
        <v>678.04</v>
      </c>
      <c r="E1033" s="24">
        <v>688.31</v>
      </c>
      <c r="F1033" s="24">
        <v>96105296</v>
      </c>
      <c r="G1033" s="24">
        <v>10974828655</v>
      </c>
      <c r="H1033" s="1">
        <v>1032</v>
      </c>
      <c r="J1033" s="10">
        <f t="shared" si="16"/>
        <v>1.4892142551716885E-2</v>
      </c>
      <c r="N1033" s="1"/>
    </row>
    <row r="1034" spans="1:14" x14ac:dyDescent="0.25">
      <c r="A1034" s="2" t="s">
        <v>832</v>
      </c>
      <c r="B1034" s="24">
        <v>688</v>
      </c>
      <c r="C1034" s="24">
        <v>690.44</v>
      </c>
      <c r="D1034" s="24">
        <v>684.16</v>
      </c>
      <c r="E1034" s="24">
        <v>689.65</v>
      </c>
      <c r="F1034" s="24">
        <v>81145504</v>
      </c>
      <c r="G1034" s="24">
        <v>10997420362</v>
      </c>
      <c r="H1034" s="1">
        <v>1033</v>
      </c>
      <c r="J1034" s="10">
        <f t="shared" si="16"/>
        <v>2.3982558139534552E-3</v>
      </c>
      <c r="N1034" s="1"/>
    </row>
    <row r="1035" spans="1:14" x14ac:dyDescent="0.25">
      <c r="A1035" s="2" t="s">
        <v>831</v>
      </c>
      <c r="B1035" s="24">
        <v>690.29</v>
      </c>
      <c r="C1035" s="24">
        <v>720.4</v>
      </c>
      <c r="D1035" s="24">
        <v>690.05</v>
      </c>
      <c r="E1035" s="24">
        <v>714.48</v>
      </c>
      <c r="F1035" s="24">
        <v>134760992</v>
      </c>
      <c r="G1035" s="24">
        <v>11394596830</v>
      </c>
      <c r="H1035" s="1">
        <v>1034</v>
      </c>
      <c r="J1035" s="10">
        <f t="shared" si="16"/>
        <v>3.5043242695099244E-2</v>
      </c>
      <c r="N1035" s="1"/>
    </row>
    <row r="1036" spans="1:14" x14ac:dyDescent="0.25">
      <c r="A1036" s="2" t="s">
        <v>830</v>
      </c>
      <c r="B1036" s="24">
        <v>714.12</v>
      </c>
      <c r="C1036" s="24">
        <v>714.12</v>
      </c>
      <c r="D1036" s="24">
        <v>696.47</v>
      </c>
      <c r="E1036" s="24">
        <v>701.86</v>
      </c>
      <c r="F1036" s="24">
        <v>100665000</v>
      </c>
      <c r="G1036" s="24">
        <v>11194834676</v>
      </c>
      <c r="H1036" s="1">
        <v>1035</v>
      </c>
      <c r="J1036" s="10">
        <f t="shared" si="16"/>
        <v>-1.7167982972049502E-2</v>
      </c>
      <c r="N1036" s="1"/>
    </row>
    <row r="1037" spans="1:14" x14ac:dyDescent="0.25">
      <c r="A1037" s="2" t="s">
        <v>829</v>
      </c>
      <c r="B1037" s="24">
        <v>702.64</v>
      </c>
      <c r="C1037" s="24">
        <v>709.29</v>
      </c>
      <c r="D1037" s="24">
        <v>691.68</v>
      </c>
      <c r="E1037" s="24">
        <v>700.97</v>
      </c>
      <c r="F1037" s="24">
        <v>97064400</v>
      </c>
      <c r="G1037" s="24">
        <v>11181852070</v>
      </c>
      <c r="H1037" s="1">
        <v>1036</v>
      </c>
      <c r="J1037" s="10">
        <f t="shared" si="16"/>
        <v>-2.3767505408174303E-3</v>
      </c>
      <c r="N1037" s="1"/>
    </row>
    <row r="1038" spans="1:14" x14ac:dyDescent="0.25">
      <c r="A1038" s="2" t="s">
        <v>828</v>
      </c>
      <c r="B1038" s="24">
        <v>701.34</v>
      </c>
      <c r="C1038" s="24">
        <v>736.45</v>
      </c>
      <c r="D1038" s="24">
        <v>701.34</v>
      </c>
      <c r="E1038" s="24">
        <v>729.79</v>
      </c>
      <c r="F1038" s="24">
        <v>130527000</v>
      </c>
      <c r="G1038" s="24">
        <v>11642863554</v>
      </c>
      <c r="H1038" s="1">
        <v>1037</v>
      </c>
      <c r="J1038" s="10">
        <f t="shared" si="16"/>
        <v>4.0565203752815936E-2</v>
      </c>
      <c r="N1038" s="1"/>
    </row>
    <row r="1039" spans="1:14" x14ac:dyDescent="0.25">
      <c r="A1039" s="2" t="s">
        <v>827</v>
      </c>
      <c r="B1039" s="24">
        <v>730.07</v>
      </c>
      <c r="C1039" s="24">
        <v>740.83</v>
      </c>
      <c r="D1039" s="24">
        <v>722.35</v>
      </c>
      <c r="E1039" s="24">
        <v>740.83</v>
      </c>
      <c r="F1039" s="24">
        <v>84865200</v>
      </c>
      <c r="G1039" s="24">
        <v>11820110421</v>
      </c>
      <c r="H1039" s="1">
        <v>1038</v>
      </c>
      <c r="J1039" s="10">
        <f t="shared" si="16"/>
        <v>1.4738312764529415E-2</v>
      </c>
      <c r="N1039" s="1"/>
    </row>
    <row r="1040" spans="1:14" x14ac:dyDescent="0.25">
      <c r="A1040" s="2" t="s">
        <v>826</v>
      </c>
      <c r="B1040" s="24">
        <v>742.35</v>
      </c>
      <c r="C1040" s="24">
        <v>745.77</v>
      </c>
      <c r="D1040" s="24">
        <v>678.16</v>
      </c>
      <c r="E1040" s="24">
        <v>688.7</v>
      </c>
      <c r="F1040" s="24">
        <v>172808000</v>
      </c>
      <c r="G1040" s="24">
        <v>10989660280</v>
      </c>
      <c r="H1040" s="1">
        <v>1039</v>
      </c>
      <c r="J1040" s="10">
        <f t="shared" si="16"/>
        <v>-7.2270492355357957E-2</v>
      </c>
      <c r="N1040" s="1"/>
    </row>
    <row r="1041" spans="1:14" x14ac:dyDescent="0.25">
      <c r="A1041" s="2" t="s">
        <v>825</v>
      </c>
      <c r="B1041" s="24">
        <v>689.12</v>
      </c>
      <c r="C1041" s="24">
        <v>706.93</v>
      </c>
      <c r="D1041" s="24">
        <v>685.56</v>
      </c>
      <c r="E1041" s="24">
        <v>703.23</v>
      </c>
      <c r="F1041" s="24">
        <v>99907696</v>
      </c>
      <c r="G1041" s="24">
        <v>11222575748</v>
      </c>
      <c r="H1041" s="1">
        <v>1040</v>
      </c>
      <c r="J1041" s="10">
        <f t="shared" si="16"/>
        <v>2.0475388901787808E-2</v>
      </c>
      <c r="N1041" s="1"/>
    </row>
    <row r="1042" spans="1:14" x14ac:dyDescent="0.25">
      <c r="A1042" s="2" t="s">
        <v>824</v>
      </c>
      <c r="B1042" s="24">
        <v>703.53</v>
      </c>
      <c r="C1042" s="24">
        <v>707.51</v>
      </c>
      <c r="D1042" s="24">
        <v>697.74</v>
      </c>
      <c r="E1042" s="24">
        <v>703.42</v>
      </c>
      <c r="F1042" s="24">
        <v>53752300</v>
      </c>
      <c r="G1042" s="24">
        <v>11226736982</v>
      </c>
      <c r="H1042" s="1">
        <v>1041</v>
      </c>
      <c r="J1042" s="10">
        <f t="shared" si="16"/>
        <v>-1.5635438431909607E-4</v>
      </c>
      <c r="N1042" s="1"/>
    </row>
    <row r="1043" spans="1:14" x14ac:dyDescent="0.25">
      <c r="A1043" s="2" t="s">
        <v>823</v>
      </c>
      <c r="B1043" s="24">
        <v>703.81</v>
      </c>
      <c r="C1043" s="24">
        <v>714.26</v>
      </c>
      <c r="D1043" s="24">
        <v>699.56</v>
      </c>
      <c r="E1043" s="24">
        <v>711.52</v>
      </c>
      <c r="F1043" s="24">
        <v>59902200</v>
      </c>
      <c r="G1043" s="24">
        <v>11357385316</v>
      </c>
      <c r="H1043" s="1">
        <v>1042</v>
      </c>
      <c r="J1043" s="10">
        <f t="shared" si="16"/>
        <v>1.0954661059092706E-2</v>
      </c>
      <c r="N1043" s="1"/>
    </row>
    <row r="1044" spans="1:14" x14ac:dyDescent="0.25">
      <c r="A1044" s="2" t="s">
        <v>822</v>
      </c>
      <c r="B1044" s="24">
        <v>710.74</v>
      </c>
      <c r="C1044" s="24">
        <v>710.74</v>
      </c>
      <c r="D1044" s="24">
        <v>699.9</v>
      </c>
      <c r="E1044" s="24">
        <v>703.13</v>
      </c>
      <c r="F1044" s="24">
        <v>65047100</v>
      </c>
      <c r="G1044" s="24">
        <v>11224670783</v>
      </c>
      <c r="H1044" s="1">
        <v>1043</v>
      </c>
      <c r="J1044" s="10">
        <f t="shared" si="16"/>
        <v>-1.0707150294059732E-2</v>
      </c>
      <c r="N1044" s="1"/>
    </row>
    <row r="1045" spans="1:14" x14ac:dyDescent="0.25">
      <c r="A1045" s="2" t="s">
        <v>821</v>
      </c>
      <c r="B1045" s="24">
        <v>703.09</v>
      </c>
      <c r="C1045" s="24">
        <v>712.99</v>
      </c>
      <c r="D1045" s="24">
        <v>702.39</v>
      </c>
      <c r="E1045" s="24">
        <v>709.85</v>
      </c>
      <c r="F1045" s="24">
        <v>79660800</v>
      </c>
      <c r="G1045" s="24">
        <v>11333339468</v>
      </c>
      <c r="H1045" s="1">
        <v>1044</v>
      </c>
      <c r="J1045" s="10">
        <f t="shared" si="16"/>
        <v>9.6147008206630604E-3</v>
      </c>
      <c r="N1045" s="1"/>
    </row>
    <row r="1046" spans="1:14" x14ac:dyDescent="0.25">
      <c r="A1046" s="2" t="s">
        <v>820</v>
      </c>
      <c r="B1046" s="24">
        <v>709.83</v>
      </c>
      <c r="C1046" s="24">
        <v>740.05</v>
      </c>
      <c r="D1046" s="24">
        <v>708.61</v>
      </c>
      <c r="E1046" s="24">
        <v>723.27</v>
      </c>
      <c r="F1046" s="24">
        <v>132429000</v>
      </c>
      <c r="G1046" s="24">
        <v>11548965779</v>
      </c>
      <c r="H1046" s="1">
        <v>1045</v>
      </c>
      <c r="J1046" s="10">
        <f t="shared" si="16"/>
        <v>1.8934110984320105E-2</v>
      </c>
      <c r="N1046" s="1"/>
    </row>
    <row r="1047" spans="1:14" x14ac:dyDescent="0.25">
      <c r="A1047" s="2" t="s">
        <v>819</v>
      </c>
      <c r="B1047" s="24">
        <v>722.84</v>
      </c>
      <c r="C1047" s="24">
        <v>723.02</v>
      </c>
      <c r="D1047" s="24">
        <v>711.21</v>
      </c>
      <c r="E1047" s="24">
        <v>715.53</v>
      </c>
      <c r="F1047" s="24">
        <v>68807800</v>
      </c>
      <c r="G1047" s="24">
        <v>11426817526</v>
      </c>
      <c r="H1047" s="1">
        <v>1046</v>
      </c>
      <c r="J1047" s="10">
        <f t="shared" si="16"/>
        <v>-1.0112888052681172E-2</v>
      </c>
      <c r="N1047" s="1"/>
    </row>
    <row r="1048" spans="1:14" x14ac:dyDescent="0.25">
      <c r="A1048" s="2" t="s">
        <v>818</v>
      </c>
      <c r="B1048" s="24">
        <v>715.55</v>
      </c>
      <c r="C1048" s="24">
        <v>718.32</v>
      </c>
      <c r="D1048" s="24">
        <v>714.41</v>
      </c>
      <c r="E1048" s="24">
        <v>716.41</v>
      </c>
      <c r="F1048" s="24">
        <v>63119700</v>
      </c>
      <c r="G1048" s="24">
        <v>11442241390</v>
      </c>
      <c r="H1048" s="1">
        <v>1047</v>
      </c>
      <c r="J1048" s="10">
        <f t="shared" si="16"/>
        <v>1.2018726853469551E-3</v>
      </c>
      <c r="N1048" s="1"/>
    </row>
    <row r="1049" spans="1:14" x14ac:dyDescent="0.25">
      <c r="A1049" s="2" t="s">
        <v>817</v>
      </c>
      <c r="B1049" s="24">
        <v>716.75</v>
      </c>
      <c r="C1049" s="24">
        <v>717.15</v>
      </c>
      <c r="D1049" s="24">
        <v>704.03</v>
      </c>
      <c r="E1049" s="24">
        <v>705.05</v>
      </c>
      <c r="F1049" s="24">
        <v>64622500</v>
      </c>
      <c r="G1049" s="24">
        <v>11262273136</v>
      </c>
      <c r="H1049" s="1">
        <v>1048</v>
      </c>
      <c r="J1049" s="10">
        <f t="shared" si="16"/>
        <v>-1.6323683292640456E-2</v>
      </c>
      <c r="N1049" s="1"/>
    </row>
    <row r="1050" spans="1:14" x14ac:dyDescent="0.25">
      <c r="A1050" s="2" t="s">
        <v>816</v>
      </c>
      <c r="B1050" s="24">
        <v>705.2</v>
      </c>
      <c r="C1050" s="24">
        <v>705.26</v>
      </c>
      <c r="D1050" s="24">
        <v>687.32</v>
      </c>
      <c r="E1050" s="24">
        <v>702.03</v>
      </c>
      <c r="F1050" s="24">
        <v>80318096</v>
      </c>
      <c r="G1050" s="24">
        <v>11215181107</v>
      </c>
      <c r="H1050" s="1">
        <v>1049</v>
      </c>
      <c r="J1050" s="10">
        <f t="shared" si="16"/>
        <v>-4.4951786727170625E-3</v>
      </c>
      <c r="N1050" s="1"/>
    </row>
    <row r="1051" spans="1:14" x14ac:dyDescent="0.25">
      <c r="A1051" s="2" t="s">
        <v>815</v>
      </c>
      <c r="B1051" s="24">
        <v>702</v>
      </c>
      <c r="C1051" s="24">
        <v>706.28</v>
      </c>
      <c r="D1051" s="24">
        <v>699.81</v>
      </c>
      <c r="E1051" s="24">
        <v>705.02</v>
      </c>
      <c r="F1051" s="24">
        <v>62993000</v>
      </c>
      <c r="G1051" s="24">
        <v>11271073434</v>
      </c>
      <c r="H1051" s="1">
        <v>1050</v>
      </c>
      <c r="J1051" s="10">
        <f t="shared" si="16"/>
        <v>4.3019943019942759E-3</v>
      </c>
      <c r="N1051" s="1"/>
    </row>
    <row r="1052" spans="1:14" x14ac:dyDescent="0.25">
      <c r="A1052" s="2" t="s">
        <v>814</v>
      </c>
      <c r="B1052" s="24">
        <v>705.79</v>
      </c>
      <c r="C1052" s="24">
        <v>715.72</v>
      </c>
      <c r="D1052" s="24">
        <v>705.26</v>
      </c>
      <c r="E1052" s="24">
        <v>711.62</v>
      </c>
      <c r="F1052" s="24">
        <v>72038496</v>
      </c>
      <c r="G1052" s="24">
        <v>11377924616</v>
      </c>
      <c r="H1052" s="1">
        <v>1051</v>
      </c>
      <c r="J1052" s="10">
        <f t="shared" si="16"/>
        <v>8.2602473823659185E-3</v>
      </c>
      <c r="N1052" s="1"/>
    </row>
    <row r="1053" spans="1:14" x14ac:dyDescent="0.25">
      <c r="A1053" s="2" t="s">
        <v>813</v>
      </c>
      <c r="B1053" s="24">
        <v>711.17</v>
      </c>
      <c r="C1053" s="24">
        <v>747.61</v>
      </c>
      <c r="D1053" s="24">
        <v>709.04</v>
      </c>
      <c r="E1053" s="24">
        <v>744.2</v>
      </c>
      <c r="F1053" s="24">
        <v>141294000</v>
      </c>
      <c r="G1053" s="24">
        <v>11900441939</v>
      </c>
      <c r="H1053" s="1">
        <v>1052</v>
      </c>
      <c r="J1053" s="10">
        <f t="shared" si="16"/>
        <v>4.6444591307282491E-2</v>
      </c>
      <c r="N1053" s="1"/>
    </row>
    <row r="1054" spans="1:14" x14ac:dyDescent="0.25">
      <c r="A1054" s="2" t="s">
        <v>812</v>
      </c>
      <c r="B1054" s="24">
        <v>744.88</v>
      </c>
      <c r="C1054" s="24">
        <v>755.65</v>
      </c>
      <c r="D1054" s="24">
        <v>739.51</v>
      </c>
      <c r="E1054" s="24">
        <v>740.98</v>
      </c>
      <c r="F1054" s="24">
        <v>108579000</v>
      </c>
      <c r="G1054" s="24">
        <v>11850398479</v>
      </c>
      <c r="H1054" s="1">
        <v>1053</v>
      </c>
      <c r="J1054" s="10">
        <f t="shared" si="16"/>
        <v>-5.2357426699602312E-3</v>
      </c>
      <c r="N1054" s="1"/>
    </row>
    <row r="1055" spans="1:14" x14ac:dyDescent="0.25">
      <c r="A1055" s="2" t="s">
        <v>811</v>
      </c>
      <c r="B1055" s="24">
        <v>740.71</v>
      </c>
      <c r="C1055" s="24">
        <v>752.88</v>
      </c>
      <c r="D1055" s="24">
        <v>736.89</v>
      </c>
      <c r="E1055" s="24">
        <v>751.59</v>
      </c>
      <c r="F1055" s="24">
        <v>87363104</v>
      </c>
      <c r="G1055" s="24">
        <v>12021432968</v>
      </c>
      <c r="H1055" s="1">
        <v>1054</v>
      </c>
      <c r="J1055" s="10">
        <f t="shared" si="16"/>
        <v>1.4688609577297451E-2</v>
      </c>
      <c r="N1055" s="1"/>
    </row>
    <row r="1056" spans="1:14" x14ac:dyDescent="0.25">
      <c r="A1056" s="2" t="s">
        <v>810</v>
      </c>
      <c r="B1056" s="24">
        <v>751.83</v>
      </c>
      <c r="C1056" s="24">
        <v>756.24</v>
      </c>
      <c r="D1056" s="24">
        <v>744.47</v>
      </c>
      <c r="E1056" s="24">
        <v>751.62</v>
      </c>
      <c r="F1056" s="24">
        <v>110608000</v>
      </c>
      <c r="G1056" s="24">
        <v>12023262925</v>
      </c>
      <c r="H1056" s="1">
        <v>1055</v>
      </c>
      <c r="J1056" s="10">
        <f t="shared" si="16"/>
        <v>-2.7931846295044938E-4</v>
      </c>
      <c r="N1056" s="1"/>
    </row>
    <row r="1057" spans="1:14" x14ac:dyDescent="0.25">
      <c r="A1057" s="2" t="s">
        <v>809</v>
      </c>
      <c r="B1057" s="24">
        <v>751.88</v>
      </c>
      <c r="C1057" s="24">
        <v>755.48</v>
      </c>
      <c r="D1057" s="24">
        <v>717.94</v>
      </c>
      <c r="E1057" s="24">
        <v>731.03</v>
      </c>
      <c r="F1057" s="24">
        <v>154116000</v>
      </c>
      <c r="G1057" s="24">
        <v>11695081878</v>
      </c>
      <c r="H1057" s="1">
        <v>1056</v>
      </c>
      <c r="J1057" s="10">
        <f t="shared" si="16"/>
        <v>-2.7730488907804468E-2</v>
      </c>
      <c r="N1057" s="1"/>
    </row>
    <row r="1058" spans="1:14" x14ac:dyDescent="0.25">
      <c r="A1058" s="2" t="s">
        <v>808</v>
      </c>
      <c r="B1058" s="24">
        <v>731.27</v>
      </c>
      <c r="C1058" s="24">
        <v>741.72</v>
      </c>
      <c r="D1058" s="24">
        <v>730.51</v>
      </c>
      <c r="E1058" s="24">
        <v>739.25</v>
      </c>
      <c r="F1058" s="24">
        <v>60802400</v>
      </c>
      <c r="G1058" s="24">
        <v>11827902946</v>
      </c>
      <c r="H1058" s="1">
        <v>1057</v>
      </c>
      <c r="J1058" s="10">
        <f t="shared" si="16"/>
        <v>1.0912522050678981E-2</v>
      </c>
      <c r="N1058" s="1"/>
    </row>
    <row r="1059" spans="1:14" x14ac:dyDescent="0.25">
      <c r="A1059" s="2" t="s">
        <v>807</v>
      </c>
      <c r="B1059" s="24">
        <v>739.64</v>
      </c>
      <c r="C1059" s="24">
        <v>753.87</v>
      </c>
      <c r="D1059" s="24">
        <v>736.53</v>
      </c>
      <c r="E1059" s="24">
        <v>751.35</v>
      </c>
      <c r="F1059" s="24">
        <v>129906000</v>
      </c>
      <c r="G1059" s="24">
        <v>12022735372</v>
      </c>
      <c r="H1059" s="1">
        <v>1058</v>
      </c>
      <c r="J1059" s="10">
        <f t="shared" si="16"/>
        <v>1.5832026391217398E-2</v>
      </c>
      <c r="N1059" s="1"/>
    </row>
    <row r="1060" spans="1:14" x14ac:dyDescent="0.25">
      <c r="A1060" s="2" t="s">
        <v>806</v>
      </c>
      <c r="B1060" s="24">
        <v>751.74</v>
      </c>
      <c r="C1060" s="24">
        <v>752.25</v>
      </c>
      <c r="D1060" s="24">
        <v>738.92</v>
      </c>
      <c r="E1060" s="24">
        <v>744.59</v>
      </c>
      <c r="F1060" s="24">
        <v>76543800</v>
      </c>
      <c r="G1060" s="24">
        <v>11916054235</v>
      </c>
      <c r="H1060" s="1">
        <v>1059</v>
      </c>
      <c r="J1060" s="10">
        <f t="shared" si="16"/>
        <v>-9.5112671934445125E-3</v>
      </c>
      <c r="N1060" s="1"/>
    </row>
    <row r="1061" spans="1:14" x14ac:dyDescent="0.25">
      <c r="A1061" s="2" t="s">
        <v>805</v>
      </c>
      <c r="B1061" s="24">
        <v>744.62</v>
      </c>
      <c r="C1061" s="24">
        <v>746.83</v>
      </c>
      <c r="D1061" s="24">
        <v>733.49</v>
      </c>
      <c r="E1061" s="24">
        <v>740.29</v>
      </c>
      <c r="F1061" s="24">
        <v>85919296</v>
      </c>
      <c r="G1061" s="24">
        <v>11848658575</v>
      </c>
      <c r="H1061" s="1">
        <v>1060</v>
      </c>
      <c r="J1061" s="10">
        <f t="shared" si="16"/>
        <v>-5.8150466009508758E-3</v>
      </c>
      <c r="N1061" s="1"/>
    </row>
    <row r="1062" spans="1:14" x14ac:dyDescent="0.25">
      <c r="A1062" s="2" t="s">
        <v>804</v>
      </c>
      <c r="B1062" s="24">
        <v>740.44</v>
      </c>
      <c r="C1062" s="24">
        <v>741.65</v>
      </c>
      <c r="D1062" s="24">
        <v>734.59</v>
      </c>
      <c r="E1062" s="24">
        <v>741.65</v>
      </c>
      <c r="F1062" s="24">
        <v>67807600</v>
      </c>
      <c r="G1062" s="24">
        <v>11871816579</v>
      </c>
      <c r="H1062" s="1">
        <v>1061</v>
      </c>
      <c r="J1062" s="10">
        <f t="shared" si="16"/>
        <v>1.6341634703688653E-3</v>
      </c>
      <c r="N1062" s="1"/>
    </row>
    <row r="1063" spans="1:14" x14ac:dyDescent="0.25">
      <c r="A1063" s="2" t="s">
        <v>803</v>
      </c>
      <c r="B1063" s="24">
        <v>741.51</v>
      </c>
      <c r="C1063" s="24">
        <v>742.21</v>
      </c>
      <c r="D1063" s="24">
        <v>729.63</v>
      </c>
      <c r="E1063" s="24">
        <v>735.38</v>
      </c>
      <c r="F1063" s="24">
        <v>54962700</v>
      </c>
      <c r="G1063" s="24">
        <v>11772895899</v>
      </c>
      <c r="H1063" s="1">
        <v>1062</v>
      </c>
      <c r="J1063" s="10">
        <f t="shared" si="16"/>
        <v>-8.2669148089708783E-3</v>
      </c>
      <c r="N1063" s="1"/>
    </row>
    <row r="1064" spans="1:14" x14ac:dyDescent="0.25">
      <c r="A1064" s="2" t="s">
        <v>802</v>
      </c>
      <c r="B1064" s="24">
        <v>735.44</v>
      </c>
      <c r="C1064" s="24">
        <v>739.02</v>
      </c>
      <c r="D1064" s="24">
        <v>731.09</v>
      </c>
      <c r="E1064" s="24">
        <v>732.03</v>
      </c>
      <c r="F1064" s="24">
        <v>52601800</v>
      </c>
      <c r="G1064" s="24">
        <v>11720648987</v>
      </c>
      <c r="H1064" s="1">
        <v>1063</v>
      </c>
      <c r="J1064" s="10">
        <f t="shared" si="16"/>
        <v>-4.6366800826717087E-3</v>
      </c>
      <c r="N1064" s="1"/>
    </row>
    <row r="1065" spans="1:14" x14ac:dyDescent="0.25">
      <c r="A1065" s="2" t="s">
        <v>801</v>
      </c>
      <c r="B1065" s="24">
        <v>732.48</v>
      </c>
      <c r="C1065" s="24">
        <v>738.01</v>
      </c>
      <c r="D1065" s="24">
        <v>732.48</v>
      </c>
      <c r="E1065" s="24">
        <v>735.81</v>
      </c>
      <c r="F1065" s="24">
        <v>61888600</v>
      </c>
      <c r="G1065" s="24">
        <v>11782628755</v>
      </c>
      <c r="H1065" s="1">
        <v>1064</v>
      </c>
      <c r="J1065" s="10">
        <f t="shared" si="16"/>
        <v>4.5461992136303069E-3</v>
      </c>
      <c r="N1065" s="1"/>
    </row>
    <row r="1066" spans="1:14" x14ac:dyDescent="0.25">
      <c r="A1066" s="2" t="s">
        <v>800</v>
      </c>
      <c r="B1066" s="24">
        <v>736.33</v>
      </c>
      <c r="C1066" s="24">
        <v>737.47</v>
      </c>
      <c r="D1066" s="24">
        <v>734.56</v>
      </c>
      <c r="E1066" s="24">
        <v>735.6</v>
      </c>
      <c r="F1066" s="24">
        <v>68511104</v>
      </c>
      <c r="G1066" s="24">
        <v>11780661280</v>
      </c>
      <c r="H1066" s="1">
        <v>1065</v>
      </c>
      <c r="J1066" s="10">
        <f t="shared" si="16"/>
        <v>-9.9140331101546606E-4</v>
      </c>
      <c r="N1066" s="1"/>
    </row>
    <row r="1067" spans="1:14" x14ac:dyDescent="0.25">
      <c r="A1067" s="2" t="s">
        <v>799</v>
      </c>
      <c r="B1067" s="24">
        <v>736.28</v>
      </c>
      <c r="C1067" s="24">
        <v>747.93</v>
      </c>
      <c r="D1067" s="24">
        <v>736.27</v>
      </c>
      <c r="E1067" s="24">
        <v>745.69</v>
      </c>
      <c r="F1067" s="24">
        <v>84070800</v>
      </c>
      <c r="G1067" s="24">
        <v>11943536630</v>
      </c>
      <c r="H1067" s="1">
        <v>1066</v>
      </c>
      <c r="J1067" s="10">
        <f t="shared" si="16"/>
        <v>1.2780463953930682E-2</v>
      </c>
      <c r="N1067" s="1"/>
    </row>
    <row r="1068" spans="1:14" x14ac:dyDescent="0.25">
      <c r="A1068" s="2" t="s">
        <v>798</v>
      </c>
      <c r="B1068" s="24">
        <v>746.05</v>
      </c>
      <c r="C1068" s="24">
        <v>758.28</v>
      </c>
      <c r="D1068" s="24">
        <v>746.05</v>
      </c>
      <c r="E1068" s="24">
        <v>756.77</v>
      </c>
      <c r="F1068" s="24">
        <v>80461904</v>
      </c>
      <c r="G1068" s="24">
        <v>12122431239</v>
      </c>
      <c r="H1068" s="1">
        <v>1067</v>
      </c>
      <c r="J1068" s="10">
        <f t="shared" si="16"/>
        <v>1.4369010119965187E-2</v>
      </c>
      <c r="N1068" s="1"/>
    </row>
    <row r="1069" spans="1:14" x14ac:dyDescent="0.25">
      <c r="A1069" s="2" t="s">
        <v>797</v>
      </c>
      <c r="B1069" s="24">
        <v>757.54</v>
      </c>
      <c r="C1069" s="24">
        <v>781.3</v>
      </c>
      <c r="D1069" s="24">
        <v>757.54</v>
      </c>
      <c r="E1069" s="24">
        <v>777.94</v>
      </c>
      <c r="F1069" s="24">
        <v>127605000</v>
      </c>
      <c r="G1069" s="24">
        <v>12462935160</v>
      </c>
      <c r="H1069" s="1">
        <v>1068</v>
      </c>
      <c r="J1069" s="10">
        <f t="shared" si="16"/>
        <v>2.6929271061594227E-2</v>
      </c>
      <c r="N1069" s="1"/>
    </row>
    <row r="1070" spans="1:14" x14ac:dyDescent="0.25">
      <c r="A1070" s="2" t="s">
        <v>796</v>
      </c>
      <c r="B1070" s="24">
        <v>778.25</v>
      </c>
      <c r="C1070" s="24">
        <v>778.25</v>
      </c>
      <c r="D1070" s="24">
        <v>764.86</v>
      </c>
      <c r="E1070" s="24">
        <v>771.16</v>
      </c>
      <c r="F1070" s="24">
        <v>69547296</v>
      </c>
      <c r="G1070" s="24">
        <v>12355811709</v>
      </c>
      <c r="H1070" s="1">
        <v>1069</v>
      </c>
      <c r="J1070" s="10">
        <f t="shared" si="16"/>
        <v>-9.1101831031160062E-3</v>
      </c>
      <c r="N1070" s="1"/>
    </row>
    <row r="1071" spans="1:14" x14ac:dyDescent="0.25">
      <c r="A1071" s="2" t="s">
        <v>795</v>
      </c>
      <c r="B1071" s="24">
        <v>771.64</v>
      </c>
      <c r="C1071" s="24">
        <v>773.87</v>
      </c>
      <c r="D1071" s="24">
        <v>768.16</v>
      </c>
      <c r="E1071" s="24">
        <v>773.87</v>
      </c>
      <c r="F1071" s="24">
        <v>60557900</v>
      </c>
      <c r="G1071" s="24">
        <v>12400766376</v>
      </c>
      <c r="H1071" s="1">
        <v>1070</v>
      </c>
      <c r="J1071" s="10">
        <f t="shared" si="16"/>
        <v>2.889948680731971E-3</v>
      </c>
      <c r="N1071" s="1"/>
    </row>
    <row r="1072" spans="1:14" x14ac:dyDescent="0.25">
      <c r="A1072" s="2" t="s">
        <v>794</v>
      </c>
      <c r="B1072" s="24">
        <v>773.39</v>
      </c>
      <c r="C1072" s="24">
        <v>773.47</v>
      </c>
      <c r="D1072" s="24">
        <v>751.71</v>
      </c>
      <c r="E1072" s="24">
        <v>758.7</v>
      </c>
      <c r="F1072" s="24">
        <v>106363000</v>
      </c>
      <c r="G1072" s="24">
        <v>12159115875</v>
      </c>
      <c r="H1072" s="1">
        <v>1071</v>
      </c>
      <c r="J1072" s="10">
        <f t="shared" si="16"/>
        <v>-1.8994297831624332E-2</v>
      </c>
      <c r="N1072" s="1"/>
    </row>
    <row r="1073" spans="1:14" x14ac:dyDescent="0.25">
      <c r="A1073" s="2" t="s">
        <v>793</v>
      </c>
      <c r="B1073" s="24">
        <v>758.72</v>
      </c>
      <c r="C1073" s="24">
        <v>765.62</v>
      </c>
      <c r="D1073" s="24">
        <v>758.72</v>
      </c>
      <c r="E1073" s="24">
        <v>764.22</v>
      </c>
      <c r="F1073" s="24">
        <v>116218000</v>
      </c>
      <c r="G1073" s="24">
        <v>12249086971</v>
      </c>
      <c r="H1073" s="1">
        <v>1072</v>
      </c>
      <c r="J1073" s="10">
        <f t="shared" si="16"/>
        <v>7.2490510333192747E-3</v>
      </c>
      <c r="N1073" s="1"/>
    </row>
    <row r="1074" spans="1:14" x14ac:dyDescent="0.25">
      <c r="A1074" s="2" t="s">
        <v>792</v>
      </c>
      <c r="B1074" s="24">
        <v>764.21</v>
      </c>
      <c r="C1074" s="24">
        <v>771.54</v>
      </c>
      <c r="D1074" s="24">
        <v>759.75</v>
      </c>
      <c r="E1074" s="24">
        <v>768.13</v>
      </c>
      <c r="F1074" s="24">
        <v>96426096</v>
      </c>
      <c r="G1074" s="24">
        <v>12313376414</v>
      </c>
      <c r="H1074" s="1">
        <v>1073</v>
      </c>
      <c r="J1074" s="10">
        <f t="shared" si="16"/>
        <v>5.1294801167217898E-3</v>
      </c>
      <c r="N1074" s="1"/>
    </row>
    <row r="1075" spans="1:14" x14ac:dyDescent="0.25">
      <c r="A1075" s="2" t="s">
        <v>791</v>
      </c>
      <c r="B1075" s="24">
        <v>768.08</v>
      </c>
      <c r="C1075" s="24">
        <v>774.7</v>
      </c>
      <c r="D1075" s="24">
        <v>765.95</v>
      </c>
      <c r="E1075" s="24">
        <v>770.81</v>
      </c>
      <c r="F1075" s="24">
        <v>80111904</v>
      </c>
      <c r="G1075" s="24">
        <v>12357837893</v>
      </c>
      <c r="H1075" s="1">
        <v>1074</v>
      </c>
      <c r="J1075" s="10">
        <f t="shared" si="16"/>
        <v>3.5543172586187692E-3</v>
      </c>
      <c r="N1075" s="1"/>
    </row>
    <row r="1076" spans="1:14" x14ac:dyDescent="0.25">
      <c r="A1076" s="2" t="s">
        <v>790</v>
      </c>
      <c r="B1076" s="24">
        <v>769.94</v>
      </c>
      <c r="C1076" s="24">
        <v>774.53</v>
      </c>
      <c r="D1076" s="24">
        <v>769.65</v>
      </c>
      <c r="E1076" s="24">
        <v>772.79</v>
      </c>
      <c r="F1076" s="24">
        <v>68705296</v>
      </c>
      <c r="G1076" s="24">
        <v>12390863077</v>
      </c>
      <c r="H1076" s="1">
        <v>1075</v>
      </c>
      <c r="J1076" s="10">
        <f t="shared" si="16"/>
        <v>3.701587136659881E-3</v>
      </c>
      <c r="N1076" s="1"/>
    </row>
    <row r="1077" spans="1:14" x14ac:dyDescent="0.25">
      <c r="A1077" s="2" t="s">
        <v>789</v>
      </c>
      <c r="B1077" s="24">
        <v>773.02</v>
      </c>
      <c r="C1077" s="24">
        <v>777.09</v>
      </c>
      <c r="D1077" s="24">
        <v>772.91</v>
      </c>
      <c r="E1077" s="24">
        <v>774.65</v>
      </c>
      <c r="F1077" s="24">
        <v>53843100</v>
      </c>
      <c r="G1077" s="24">
        <v>12421967470</v>
      </c>
      <c r="H1077" s="1">
        <v>1076</v>
      </c>
      <c r="J1077" s="10">
        <f t="shared" si="16"/>
        <v>2.1086129724974716E-3</v>
      </c>
      <c r="N1077" s="1"/>
    </row>
    <row r="1078" spans="1:14" x14ac:dyDescent="0.25">
      <c r="A1078" s="2" t="s">
        <v>788</v>
      </c>
      <c r="B1078" s="24">
        <v>774.75</v>
      </c>
      <c r="C1078" s="24">
        <v>774.8</v>
      </c>
      <c r="D1078" s="24">
        <v>765.41</v>
      </c>
      <c r="E1078" s="24">
        <v>769.73</v>
      </c>
      <c r="F1078" s="24">
        <v>57313400</v>
      </c>
      <c r="G1078" s="24">
        <v>12344888048</v>
      </c>
      <c r="H1078" s="1">
        <v>1077</v>
      </c>
      <c r="J1078" s="10">
        <f t="shared" si="16"/>
        <v>-6.4795095191997184E-3</v>
      </c>
      <c r="N1078" s="1"/>
    </row>
    <row r="1079" spans="1:14" x14ac:dyDescent="0.25">
      <c r="A1079" s="2" t="s">
        <v>787</v>
      </c>
      <c r="B1079" s="24">
        <v>770.04</v>
      </c>
      <c r="C1079" s="24">
        <v>781.92</v>
      </c>
      <c r="D1079" s="24">
        <v>770.04</v>
      </c>
      <c r="E1079" s="24">
        <v>780.09</v>
      </c>
      <c r="F1079" s="24">
        <v>76571000</v>
      </c>
      <c r="G1079" s="24">
        <v>12512497969</v>
      </c>
      <c r="H1079" s="1">
        <v>1078</v>
      </c>
      <c r="J1079" s="10">
        <f t="shared" si="16"/>
        <v>1.3051270063892874E-2</v>
      </c>
      <c r="N1079" s="1"/>
    </row>
    <row r="1080" spans="1:14" x14ac:dyDescent="0.25">
      <c r="A1080" s="2" t="s">
        <v>786</v>
      </c>
      <c r="B1080" s="24">
        <v>780.65</v>
      </c>
      <c r="C1080" s="24">
        <v>788.46</v>
      </c>
      <c r="D1080" s="24">
        <v>777.96</v>
      </c>
      <c r="E1080" s="24">
        <v>780.56</v>
      </c>
      <c r="F1080" s="24">
        <v>81645600</v>
      </c>
      <c r="G1080" s="24">
        <v>12521776922</v>
      </c>
      <c r="H1080" s="1">
        <v>1079</v>
      </c>
      <c r="J1080" s="10">
        <f t="shared" si="16"/>
        <v>-1.1528854159998955E-4</v>
      </c>
      <c r="N1080" s="1"/>
    </row>
    <row r="1081" spans="1:14" x14ac:dyDescent="0.25">
      <c r="A1081" s="2" t="s">
        <v>785</v>
      </c>
      <c r="B1081" s="24">
        <v>780.01</v>
      </c>
      <c r="C1081" s="24">
        <v>782.03</v>
      </c>
      <c r="D1081" s="24">
        <v>776.84</v>
      </c>
      <c r="E1081" s="24">
        <v>781.48</v>
      </c>
      <c r="F1081" s="24">
        <v>75979000</v>
      </c>
      <c r="G1081" s="24">
        <v>12534369129</v>
      </c>
      <c r="H1081" s="1">
        <v>1080</v>
      </c>
      <c r="J1081" s="10">
        <f t="shared" si="16"/>
        <v>1.8845912231894814E-3</v>
      </c>
      <c r="N1081" s="1"/>
    </row>
    <row r="1082" spans="1:14" x14ac:dyDescent="0.25">
      <c r="A1082" s="2" t="s">
        <v>784</v>
      </c>
      <c r="B1082" s="24">
        <v>780.07</v>
      </c>
      <c r="C1082" s="24">
        <v>781.43</v>
      </c>
      <c r="D1082" s="24">
        <v>777.8</v>
      </c>
      <c r="E1082" s="24">
        <v>778.09</v>
      </c>
      <c r="F1082" s="24">
        <v>81580096</v>
      </c>
      <c r="G1082" s="24">
        <v>12484761985</v>
      </c>
      <c r="H1082" s="1">
        <v>1081</v>
      </c>
      <c r="J1082" s="10">
        <f t="shared" si="16"/>
        <v>-2.538233748253385E-3</v>
      </c>
      <c r="N1082" s="1"/>
    </row>
    <row r="1083" spans="1:14" x14ac:dyDescent="0.25">
      <c r="A1083" s="2" t="s">
        <v>783</v>
      </c>
      <c r="B1083" s="24">
        <v>778.96</v>
      </c>
      <c r="C1083" s="24">
        <v>785.03</v>
      </c>
      <c r="D1083" s="24">
        <v>778.96</v>
      </c>
      <c r="E1083" s="24">
        <v>784.91</v>
      </c>
      <c r="F1083" s="24">
        <v>83608200</v>
      </c>
      <c r="G1083" s="24">
        <v>12595490539</v>
      </c>
      <c r="H1083" s="1">
        <v>1082</v>
      </c>
      <c r="J1083" s="10">
        <f t="shared" si="16"/>
        <v>7.6383896477353538E-3</v>
      </c>
      <c r="N1083" s="1"/>
    </row>
    <row r="1084" spans="1:14" x14ac:dyDescent="0.25">
      <c r="A1084" s="2" t="s">
        <v>782</v>
      </c>
      <c r="B1084" s="24">
        <v>785.17</v>
      </c>
      <c r="C1084" s="24">
        <v>792.51</v>
      </c>
      <c r="D1084" s="24">
        <v>784.86</v>
      </c>
      <c r="E1084" s="24">
        <v>790.83</v>
      </c>
      <c r="F1084" s="24">
        <v>78989800</v>
      </c>
      <c r="G1084" s="24">
        <v>12691945028</v>
      </c>
      <c r="H1084" s="1">
        <v>1083</v>
      </c>
      <c r="J1084" s="10">
        <f t="shared" si="16"/>
        <v>7.2086299782213818E-3</v>
      </c>
      <c r="N1084" s="1"/>
    </row>
    <row r="1085" spans="1:14" x14ac:dyDescent="0.25">
      <c r="A1085" s="2" t="s">
        <v>781</v>
      </c>
      <c r="B1085" s="24">
        <v>791.01</v>
      </c>
      <c r="C1085" s="24">
        <v>794.74</v>
      </c>
      <c r="D1085" s="24">
        <v>788.03</v>
      </c>
      <c r="E1085" s="24">
        <v>790.53</v>
      </c>
      <c r="F1085" s="24">
        <v>60524400</v>
      </c>
      <c r="G1085" s="24">
        <v>12688510068</v>
      </c>
      <c r="H1085" s="1">
        <v>1084</v>
      </c>
      <c r="J1085" s="10">
        <f t="shared" si="16"/>
        <v>-6.0681912997309542E-4</v>
      </c>
      <c r="N1085" s="1"/>
    </row>
    <row r="1086" spans="1:14" x14ac:dyDescent="0.25">
      <c r="A1086" s="2" t="s">
        <v>780</v>
      </c>
      <c r="B1086" s="24">
        <v>790.69</v>
      </c>
      <c r="C1086" s="24">
        <v>793.61</v>
      </c>
      <c r="D1086" s="24">
        <v>790.32</v>
      </c>
      <c r="E1086" s="24">
        <v>792.71</v>
      </c>
      <c r="F1086" s="24">
        <v>74886400</v>
      </c>
      <c r="G1086" s="24">
        <v>12725090633</v>
      </c>
      <c r="H1086" s="1">
        <v>1085</v>
      </c>
      <c r="J1086" s="10">
        <f t="shared" si="16"/>
        <v>2.5547306782683246E-3</v>
      </c>
      <c r="N1086" s="1"/>
    </row>
    <row r="1087" spans="1:14" x14ac:dyDescent="0.25">
      <c r="A1087" s="2" t="s">
        <v>779</v>
      </c>
      <c r="B1087" s="24">
        <v>792.25</v>
      </c>
      <c r="C1087" s="24">
        <v>801.34</v>
      </c>
      <c r="D1087" s="24">
        <v>791.5</v>
      </c>
      <c r="E1087" s="24">
        <v>800.88</v>
      </c>
      <c r="F1087" s="24">
        <v>99629296</v>
      </c>
      <c r="G1087" s="24">
        <v>12857473134</v>
      </c>
      <c r="H1087" s="1">
        <v>1086</v>
      </c>
      <c r="J1087" s="10">
        <f t="shared" si="16"/>
        <v>1.0893026191227511E-2</v>
      </c>
      <c r="N1087" s="1"/>
    </row>
    <row r="1088" spans="1:14" x14ac:dyDescent="0.25">
      <c r="A1088" s="2" t="s">
        <v>778</v>
      </c>
      <c r="B1088" s="24">
        <v>800.64</v>
      </c>
      <c r="C1088" s="24">
        <v>834.28</v>
      </c>
      <c r="D1088" s="24">
        <v>799.41</v>
      </c>
      <c r="E1088" s="24">
        <v>834.28</v>
      </c>
      <c r="F1088" s="24">
        <v>155576000</v>
      </c>
      <c r="G1088" s="24">
        <v>13395445163</v>
      </c>
      <c r="H1088" s="1">
        <v>1087</v>
      </c>
      <c r="J1088" s="10">
        <f t="shared" si="16"/>
        <v>4.2016386890487596E-2</v>
      </c>
      <c r="N1088" s="1"/>
    </row>
    <row r="1089" spans="1:14" x14ac:dyDescent="0.25">
      <c r="A1089" s="2" t="s">
        <v>777</v>
      </c>
      <c r="B1089" s="24">
        <v>834.18</v>
      </c>
      <c r="C1089" s="24">
        <v>875.78</v>
      </c>
      <c r="D1089" s="24">
        <v>834.15</v>
      </c>
      <c r="E1089" s="24">
        <v>864.54</v>
      </c>
      <c r="F1089" s="24">
        <v>200027008</v>
      </c>
      <c r="G1089" s="24">
        <v>13882988216</v>
      </c>
      <c r="H1089" s="1">
        <v>1088</v>
      </c>
      <c r="J1089" s="10">
        <f t="shared" si="16"/>
        <v>3.6395022656980525E-2</v>
      </c>
      <c r="N1089" s="1"/>
    </row>
    <row r="1090" spans="1:14" x14ac:dyDescent="0.25">
      <c r="A1090" s="2" t="s">
        <v>776</v>
      </c>
      <c r="B1090" s="24">
        <v>864.89</v>
      </c>
      <c r="C1090" s="24">
        <v>925.12</v>
      </c>
      <c r="D1090" s="24">
        <v>864.68</v>
      </c>
      <c r="E1090" s="24">
        <v>921.98</v>
      </c>
      <c r="F1090" s="24">
        <v>275564000</v>
      </c>
      <c r="G1090" s="24">
        <v>14807189352</v>
      </c>
      <c r="H1090" s="1">
        <v>1089</v>
      </c>
      <c r="J1090" s="10">
        <f t="shared" si="16"/>
        <v>6.6008394131045603E-2</v>
      </c>
      <c r="N1090" s="1"/>
    </row>
    <row r="1091" spans="1:14" x14ac:dyDescent="0.25">
      <c r="A1091" s="2" t="s">
        <v>775</v>
      </c>
      <c r="B1091" s="24">
        <v>922.18</v>
      </c>
      <c r="C1091" s="24">
        <v>923.48</v>
      </c>
      <c r="D1091" s="24">
        <v>886.34</v>
      </c>
      <c r="E1091" s="24">
        <v>898.82</v>
      </c>
      <c r="F1091" s="24">
        <v>137727008</v>
      </c>
      <c r="G1091" s="24">
        <v>14436754927</v>
      </c>
      <c r="H1091" s="1">
        <v>1090</v>
      </c>
      <c r="J1091" s="10">
        <f t="shared" si="16"/>
        <v>-2.5331280227287409E-2</v>
      </c>
      <c r="N1091" s="1"/>
    </row>
    <row r="1092" spans="1:14" x14ac:dyDescent="0.25">
      <c r="A1092" s="2" t="s">
        <v>774</v>
      </c>
      <c r="B1092" s="24">
        <v>899.65</v>
      </c>
      <c r="C1092" s="24">
        <v>899.65</v>
      </c>
      <c r="D1092" s="24">
        <v>862.42</v>
      </c>
      <c r="E1092" s="24">
        <v>896.18</v>
      </c>
      <c r="F1092" s="24">
        <v>143664992</v>
      </c>
      <c r="G1092" s="24">
        <v>14396194094</v>
      </c>
      <c r="H1092" s="1">
        <v>1091</v>
      </c>
      <c r="J1092" s="10">
        <f t="shared" ref="J1092:J1155" si="17">(E1092-B1092)/B1092</f>
        <v>-3.8570555215917605E-3</v>
      </c>
      <c r="N1092" s="1"/>
    </row>
    <row r="1093" spans="1:14" x14ac:dyDescent="0.25">
      <c r="A1093" s="2" t="s">
        <v>773</v>
      </c>
      <c r="B1093" s="24">
        <v>896.91</v>
      </c>
      <c r="C1093" s="24">
        <v>913.18</v>
      </c>
      <c r="D1093" s="24">
        <v>896.9</v>
      </c>
      <c r="E1093" s="24">
        <v>907.61</v>
      </c>
      <c r="F1093" s="24">
        <v>123771000</v>
      </c>
      <c r="G1093" s="24">
        <v>14581389977</v>
      </c>
      <c r="H1093" s="1">
        <v>1092</v>
      </c>
      <c r="J1093" s="10">
        <f t="shared" si="17"/>
        <v>1.1929848033805004E-2</v>
      </c>
      <c r="N1093" s="1"/>
    </row>
    <row r="1094" spans="1:14" x14ac:dyDescent="0.25">
      <c r="A1094" s="2" t="s">
        <v>772</v>
      </c>
      <c r="B1094" s="24">
        <v>908.35</v>
      </c>
      <c r="C1094" s="24">
        <v>940.05</v>
      </c>
      <c r="D1094" s="24">
        <v>904.26</v>
      </c>
      <c r="E1094" s="24">
        <v>933.2</v>
      </c>
      <c r="F1094" s="24">
        <v>167308000</v>
      </c>
      <c r="G1094" s="24">
        <v>14994286713</v>
      </c>
      <c r="H1094" s="1">
        <v>1093</v>
      </c>
      <c r="J1094" s="10">
        <f t="shared" si="17"/>
        <v>2.735729619640009E-2</v>
      </c>
      <c r="N1094" s="1"/>
    </row>
    <row r="1095" spans="1:14" x14ac:dyDescent="0.25">
      <c r="A1095" s="2" t="s">
        <v>771</v>
      </c>
      <c r="B1095" s="24">
        <v>934.83</v>
      </c>
      <c r="C1095" s="24">
        <v>975.92</v>
      </c>
      <c r="D1095" s="24">
        <v>934.83</v>
      </c>
      <c r="E1095" s="24">
        <v>975.92</v>
      </c>
      <c r="F1095" s="24">
        <v>236630000</v>
      </c>
      <c r="G1095" s="24">
        <v>15682769405</v>
      </c>
      <c r="H1095" s="1">
        <v>1094</v>
      </c>
      <c r="J1095" s="10">
        <f t="shared" si="17"/>
        <v>4.3954515794315453E-2</v>
      </c>
      <c r="N1095" s="1"/>
    </row>
    <row r="1096" spans="1:14" x14ac:dyDescent="0.25">
      <c r="A1096" s="2" t="s">
        <v>770</v>
      </c>
      <c r="B1096" s="24">
        <v>975.13</v>
      </c>
      <c r="C1096" s="24">
        <v>979.4</v>
      </c>
      <c r="D1096" s="24">
        <v>954.5</v>
      </c>
      <c r="E1096" s="24">
        <v>973.5</v>
      </c>
      <c r="F1096" s="24">
        <v>199320000</v>
      </c>
      <c r="G1096" s="24">
        <v>15645617392</v>
      </c>
      <c r="H1096" s="1">
        <v>1095</v>
      </c>
      <c r="J1096" s="10">
        <f t="shared" si="17"/>
        <v>-1.6715719955287967E-3</v>
      </c>
      <c r="N1096" s="1"/>
    </row>
    <row r="1097" spans="1:14" x14ac:dyDescent="0.25">
      <c r="A1097" s="2" t="s">
        <v>769</v>
      </c>
      <c r="B1097" s="24">
        <v>972.53</v>
      </c>
      <c r="C1097" s="24">
        <v>972.53</v>
      </c>
      <c r="D1097" s="24">
        <v>934.83</v>
      </c>
      <c r="E1097" s="24">
        <v>961.24</v>
      </c>
      <c r="F1097" s="24">
        <v>187474000</v>
      </c>
      <c r="G1097" s="24">
        <v>15450507055</v>
      </c>
      <c r="H1097" s="1">
        <v>1096</v>
      </c>
      <c r="J1097" s="10">
        <f t="shared" si="17"/>
        <v>-1.1608896383659079E-2</v>
      </c>
      <c r="N1097" s="1"/>
    </row>
    <row r="1098" spans="1:14" x14ac:dyDescent="0.25">
      <c r="A1098" s="2" t="s">
        <v>768</v>
      </c>
      <c r="B1098" s="24">
        <v>960.63</v>
      </c>
      <c r="C1098" s="24">
        <v>963.74</v>
      </c>
      <c r="D1098" s="24">
        <v>947.24</v>
      </c>
      <c r="E1098" s="24">
        <v>963.74</v>
      </c>
      <c r="F1098" s="24">
        <v>99135104</v>
      </c>
      <c r="G1098" s="24">
        <v>15492554222</v>
      </c>
      <c r="H1098" s="1">
        <v>1097</v>
      </c>
      <c r="J1098" s="10">
        <f t="shared" si="17"/>
        <v>3.2374587510279854E-3</v>
      </c>
      <c r="N1098" s="1"/>
    </row>
    <row r="1099" spans="1:14" x14ac:dyDescent="0.25">
      <c r="A1099" s="2" t="s">
        <v>767</v>
      </c>
      <c r="B1099" s="24">
        <v>963.66</v>
      </c>
      <c r="C1099" s="24">
        <v>1003.08</v>
      </c>
      <c r="D1099" s="24">
        <v>958.7</v>
      </c>
      <c r="E1099" s="24">
        <v>998.33</v>
      </c>
      <c r="F1099" s="24">
        <v>147775008</v>
      </c>
      <c r="G1099" s="24">
        <v>16050407461</v>
      </c>
      <c r="H1099" s="1">
        <v>1098</v>
      </c>
      <c r="J1099" s="10">
        <f t="shared" si="17"/>
        <v>3.5977419421787844E-2</v>
      </c>
      <c r="N1099" s="1"/>
    </row>
    <row r="1100" spans="1:14" x14ac:dyDescent="0.25">
      <c r="A1100" s="2" t="s">
        <v>766</v>
      </c>
      <c r="B1100" s="24">
        <v>998.62</v>
      </c>
      <c r="C1100" s="24">
        <v>1031.3900000000001</v>
      </c>
      <c r="D1100" s="24">
        <v>996.7</v>
      </c>
      <c r="E1100" s="24">
        <v>1021.75</v>
      </c>
      <c r="F1100" s="24">
        <v>222184992</v>
      </c>
      <c r="G1100" s="24">
        <v>16429024775</v>
      </c>
      <c r="H1100" s="1">
        <v>1099</v>
      </c>
      <c r="J1100" s="10">
        <f t="shared" si="17"/>
        <v>2.3161963509643304E-2</v>
      </c>
      <c r="N1100" s="1"/>
    </row>
    <row r="1101" spans="1:14" x14ac:dyDescent="0.25">
      <c r="A1101" s="2" t="s">
        <v>765</v>
      </c>
      <c r="B1101" s="24">
        <v>1021.6</v>
      </c>
      <c r="C1101" s="24">
        <v>1044.08</v>
      </c>
      <c r="D1101" s="24">
        <v>1021.6</v>
      </c>
      <c r="E1101" s="24">
        <v>1043.8399999999999</v>
      </c>
      <c r="F1101" s="24">
        <v>185168000</v>
      </c>
      <c r="G1101" s="24">
        <v>16786368910</v>
      </c>
      <c r="H1101" s="1">
        <v>1100</v>
      </c>
      <c r="J1101" s="10">
        <f t="shared" si="17"/>
        <v>2.1769772905246568E-2</v>
      </c>
      <c r="N1101" s="1"/>
    </row>
    <row r="1102" spans="1:14" x14ac:dyDescent="0.25">
      <c r="A1102" s="2" t="s">
        <v>764</v>
      </c>
      <c r="B1102" s="24">
        <v>1044.4000000000001</v>
      </c>
      <c r="C1102" s="24">
        <v>1159.42</v>
      </c>
      <c r="D1102" s="24">
        <v>1044.4000000000001</v>
      </c>
      <c r="E1102" s="24">
        <v>1154.73</v>
      </c>
      <c r="F1102" s="24">
        <v>344945984</v>
      </c>
      <c r="G1102" s="24">
        <v>18571869009</v>
      </c>
      <c r="H1102" s="1">
        <v>1101</v>
      </c>
      <c r="J1102" s="10">
        <f t="shared" si="17"/>
        <v>0.10563960168517801</v>
      </c>
      <c r="N1102" s="1"/>
    </row>
    <row r="1103" spans="1:14" x14ac:dyDescent="0.25">
      <c r="A1103" s="2" t="s">
        <v>763</v>
      </c>
      <c r="B1103" s="24">
        <v>1156.73</v>
      </c>
      <c r="C1103" s="24">
        <v>1191.0999999999999</v>
      </c>
      <c r="D1103" s="24">
        <v>910.42</v>
      </c>
      <c r="E1103" s="24">
        <v>1013.38</v>
      </c>
      <c r="F1103" s="24">
        <v>510199008</v>
      </c>
      <c r="G1103" s="24">
        <v>16300254795</v>
      </c>
      <c r="H1103" s="1">
        <v>1102</v>
      </c>
      <c r="J1103" s="10">
        <f t="shared" si="17"/>
        <v>-0.12392693195473449</v>
      </c>
      <c r="N1103" s="1"/>
    </row>
    <row r="1104" spans="1:14" x14ac:dyDescent="0.25">
      <c r="A1104" s="2" t="s">
        <v>762</v>
      </c>
      <c r="B1104" s="24">
        <v>1014.24</v>
      </c>
      <c r="C1104" s="24">
        <v>1046.81</v>
      </c>
      <c r="D1104" s="24">
        <v>883.94</v>
      </c>
      <c r="E1104" s="24">
        <v>902.2</v>
      </c>
      <c r="F1104" s="24">
        <v>351876000</v>
      </c>
      <c r="G1104" s="24">
        <v>14513695758</v>
      </c>
      <c r="H1104" s="1">
        <v>1103</v>
      </c>
      <c r="J1104" s="10">
        <f t="shared" si="17"/>
        <v>-0.11046695062312664</v>
      </c>
      <c r="N1104" s="1"/>
    </row>
    <row r="1105" spans="1:14" x14ac:dyDescent="0.25">
      <c r="A1105" s="2" t="s">
        <v>761</v>
      </c>
      <c r="B1105" s="24">
        <v>903.49</v>
      </c>
      <c r="C1105" s="24">
        <v>908.59</v>
      </c>
      <c r="D1105" s="24">
        <v>823.56</v>
      </c>
      <c r="E1105" s="24">
        <v>908.59</v>
      </c>
      <c r="F1105" s="24">
        <v>279550016</v>
      </c>
      <c r="G1105" s="24">
        <v>14618030536</v>
      </c>
      <c r="H1105" s="1">
        <v>1104</v>
      </c>
      <c r="J1105" s="10">
        <f t="shared" si="17"/>
        <v>5.6447774740174461E-3</v>
      </c>
      <c r="N1105" s="1"/>
    </row>
    <row r="1106" spans="1:14" x14ac:dyDescent="0.25">
      <c r="A1106" s="2" t="s">
        <v>760</v>
      </c>
      <c r="B1106" s="24">
        <v>908.17</v>
      </c>
      <c r="C1106" s="24">
        <v>942.72</v>
      </c>
      <c r="D1106" s="24">
        <v>887.25</v>
      </c>
      <c r="E1106" s="24">
        <v>911.2</v>
      </c>
      <c r="F1106" s="24">
        <v>158715008</v>
      </c>
      <c r="G1106" s="24">
        <v>14661966429</v>
      </c>
      <c r="H1106" s="1">
        <v>1105</v>
      </c>
      <c r="J1106" s="10">
        <f t="shared" si="17"/>
        <v>3.3363797526895695E-3</v>
      </c>
      <c r="N1106" s="1"/>
    </row>
    <row r="1107" spans="1:14" x14ac:dyDescent="0.25">
      <c r="A1107" s="2" t="s">
        <v>759</v>
      </c>
      <c r="B1107" s="24">
        <v>913.24</v>
      </c>
      <c r="C1107" s="24">
        <v>913.69</v>
      </c>
      <c r="D1107" s="24">
        <v>879.81</v>
      </c>
      <c r="E1107" s="24">
        <v>902.83</v>
      </c>
      <c r="F1107" s="24">
        <v>141876992</v>
      </c>
      <c r="G1107" s="24">
        <v>14528815565</v>
      </c>
      <c r="H1107" s="1">
        <v>1106</v>
      </c>
      <c r="J1107" s="10">
        <f t="shared" si="17"/>
        <v>-1.1398975077745135E-2</v>
      </c>
      <c r="N1107" s="1"/>
    </row>
    <row r="1108" spans="1:14" x14ac:dyDescent="0.25">
      <c r="A1108" s="2" t="s">
        <v>758</v>
      </c>
      <c r="B1108" s="24">
        <v>902.44</v>
      </c>
      <c r="C1108" s="24">
        <v>914.87</v>
      </c>
      <c r="D1108" s="24">
        <v>901.06</v>
      </c>
      <c r="E1108" s="24">
        <v>907.68</v>
      </c>
      <c r="F1108" s="24">
        <v>115808000</v>
      </c>
      <c r="G1108" s="24">
        <v>14608685049</v>
      </c>
      <c r="H1108" s="1">
        <v>1107</v>
      </c>
      <c r="J1108" s="10">
        <f t="shared" si="17"/>
        <v>5.8064802092104685E-3</v>
      </c>
      <c r="N1108" s="1"/>
    </row>
    <row r="1109" spans="1:14" x14ac:dyDescent="0.25">
      <c r="A1109" s="2" t="s">
        <v>757</v>
      </c>
      <c r="B1109" s="24">
        <v>908.11</v>
      </c>
      <c r="C1109" s="24">
        <v>919.45</v>
      </c>
      <c r="D1109" s="24">
        <v>762.77</v>
      </c>
      <c r="E1109" s="24">
        <v>777.76</v>
      </c>
      <c r="F1109" s="24">
        <v>310928992</v>
      </c>
      <c r="G1109" s="24">
        <v>12519135996</v>
      </c>
      <c r="H1109" s="1">
        <v>1108</v>
      </c>
      <c r="J1109" s="10">
        <f t="shared" si="17"/>
        <v>-0.1435398795300129</v>
      </c>
      <c r="N1109" s="1"/>
    </row>
    <row r="1110" spans="1:14" x14ac:dyDescent="0.25">
      <c r="A1110" s="2" t="s">
        <v>756</v>
      </c>
      <c r="B1110" s="24">
        <v>775.18</v>
      </c>
      <c r="C1110" s="24">
        <v>826.25</v>
      </c>
      <c r="D1110" s="24">
        <v>755.76</v>
      </c>
      <c r="E1110" s="24">
        <v>804.83</v>
      </c>
      <c r="F1110" s="24">
        <v>222326000</v>
      </c>
      <c r="G1110" s="24">
        <v>12956730411</v>
      </c>
      <c r="H1110" s="1">
        <v>1109</v>
      </c>
      <c r="J1110" s="10">
        <f t="shared" si="17"/>
        <v>3.8249180835418992E-2</v>
      </c>
      <c r="N1110" s="1"/>
    </row>
    <row r="1111" spans="1:14" x14ac:dyDescent="0.25">
      <c r="A1111" s="2" t="s">
        <v>755</v>
      </c>
      <c r="B1111" s="24">
        <v>803.74</v>
      </c>
      <c r="C1111" s="24">
        <v>829</v>
      </c>
      <c r="D1111" s="24">
        <v>780</v>
      </c>
      <c r="E1111" s="24">
        <v>823.98</v>
      </c>
      <c r="F1111" s="24">
        <v>168968000</v>
      </c>
      <c r="G1111" s="24">
        <v>13266554392</v>
      </c>
      <c r="H1111" s="1">
        <v>1110</v>
      </c>
      <c r="J1111" s="10">
        <f t="shared" si="17"/>
        <v>2.51822728743126E-2</v>
      </c>
      <c r="N1111" s="1"/>
    </row>
    <row r="1112" spans="1:14" x14ac:dyDescent="0.25">
      <c r="A1112" s="2" t="s">
        <v>754</v>
      </c>
      <c r="B1112" s="24">
        <v>825.14</v>
      </c>
      <c r="C1112" s="24">
        <v>835.09</v>
      </c>
      <c r="D1112" s="24">
        <v>812.46</v>
      </c>
      <c r="E1112" s="24">
        <v>818.41</v>
      </c>
      <c r="F1112" s="24">
        <v>93063296</v>
      </c>
      <c r="G1112" s="24">
        <v>13178601992</v>
      </c>
      <c r="H1112" s="1">
        <v>1111</v>
      </c>
      <c r="J1112" s="10">
        <f t="shared" si="17"/>
        <v>-8.1561916765639994E-3</v>
      </c>
      <c r="N1112" s="1"/>
    </row>
    <row r="1113" spans="1:14" x14ac:dyDescent="0.25">
      <c r="A1113" s="2" t="s">
        <v>753</v>
      </c>
      <c r="B1113" s="24">
        <v>818.14</v>
      </c>
      <c r="C1113" s="24">
        <v>823.31</v>
      </c>
      <c r="D1113" s="24">
        <v>812.87</v>
      </c>
      <c r="E1113" s="24">
        <v>821.8</v>
      </c>
      <c r="F1113" s="24">
        <v>71013600</v>
      </c>
      <c r="G1113" s="24">
        <v>13234840657</v>
      </c>
      <c r="H1113" s="1">
        <v>1112</v>
      </c>
      <c r="J1113" s="10">
        <f t="shared" si="17"/>
        <v>4.4735619820568222E-3</v>
      </c>
      <c r="N1113" s="1"/>
    </row>
    <row r="1114" spans="1:14" x14ac:dyDescent="0.25">
      <c r="A1114" s="2" t="s">
        <v>752</v>
      </c>
      <c r="B1114" s="24">
        <v>821.78</v>
      </c>
      <c r="C1114" s="24">
        <v>834.53</v>
      </c>
      <c r="D1114" s="24">
        <v>820.27</v>
      </c>
      <c r="E1114" s="24">
        <v>831.53</v>
      </c>
      <c r="F1114" s="24">
        <v>82755200</v>
      </c>
      <c r="G1114" s="24">
        <v>13393372620</v>
      </c>
      <c r="H1114" s="1">
        <v>1113</v>
      </c>
      <c r="J1114" s="10">
        <f t="shared" si="17"/>
        <v>1.1864489279369174E-2</v>
      </c>
      <c r="N1114" s="1"/>
    </row>
    <row r="1115" spans="1:14" x14ac:dyDescent="0.25">
      <c r="A1115" s="2" t="s">
        <v>751</v>
      </c>
      <c r="B1115" s="24">
        <v>830.95</v>
      </c>
      <c r="C1115" s="24">
        <v>910.56</v>
      </c>
      <c r="D1115" s="24">
        <v>830.8</v>
      </c>
      <c r="E1115" s="24">
        <v>907.94</v>
      </c>
      <c r="F1115" s="24">
        <v>155095008</v>
      </c>
      <c r="G1115" s="24">
        <v>14625779851</v>
      </c>
      <c r="H1115" s="1">
        <v>1114</v>
      </c>
      <c r="J1115" s="10">
        <f t="shared" si="17"/>
        <v>9.2652987544376925E-2</v>
      </c>
      <c r="N1115" s="1"/>
    </row>
    <row r="1116" spans="1:14" x14ac:dyDescent="0.25">
      <c r="A1116" s="2" t="s">
        <v>750</v>
      </c>
      <c r="B1116" s="24">
        <v>909.37</v>
      </c>
      <c r="C1116" s="24">
        <v>917.5</v>
      </c>
      <c r="D1116" s="24">
        <v>858.3</v>
      </c>
      <c r="E1116" s="24">
        <v>886.62</v>
      </c>
      <c r="F1116" s="24">
        <v>225676992</v>
      </c>
      <c r="G1116" s="24">
        <v>14284036613</v>
      </c>
      <c r="H1116" s="1">
        <v>1115</v>
      </c>
      <c r="J1116" s="10">
        <f t="shared" si="17"/>
        <v>-2.5017319682857364E-2</v>
      </c>
      <c r="N1116" s="1"/>
    </row>
    <row r="1117" spans="1:14" x14ac:dyDescent="0.25">
      <c r="A1117" s="2" t="s">
        <v>749</v>
      </c>
      <c r="B1117" s="24">
        <v>888.34</v>
      </c>
      <c r="C1117" s="24">
        <v>904.61</v>
      </c>
      <c r="D1117" s="24">
        <v>884.34</v>
      </c>
      <c r="E1117" s="24">
        <v>899.07</v>
      </c>
      <c r="F1117" s="24">
        <v>105625000</v>
      </c>
      <c r="G1117" s="24">
        <v>14486616700</v>
      </c>
      <c r="H1117" s="1">
        <v>1116</v>
      </c>
      <c r="J1117" s="10">
        <f t="shared" si="17"/>
        <v>1.2078708602562101E-2</v>
      </c>
      <c r="N1117" s="1"/>
    </row>
    <row r="1118" spans="1:14" x14ac:dyDescent="0.25">
      <c r="A1118" s="2" t="s">
        <v>748</v>
      </c>
      <c r="B1118" s="24">
        <v>898.17</v>
      </c>
      <c r="C1118" s="24">
        <v>899.4</v>
      </c>
      <c r="D1118" s="24">
        <v>887.01</v>
      </c>
      <c r="E1118" s="24">
        <v>895.03</v>
      </c>
      <c r="F1118" s="24">
        <v>86728400</v>
      </c>
      <c r="G1118" s="24">
        <v>14423545371</v>
      </c>
      <c r="H1118" s="1">
        <v>1117</v>
      </c>
      <c r="J1118" s="10">
        <f t="shared" si="17"/>
        <v>-3.4959974169700464E-3</v>
      </c>
      <c r="N1118" s="1"/>
    </row>
    <row r="1119" spans="1:14" x14ac:dyDescent="0.25">
      <c r="A1119" s="2" t="s">
        <v>747</v>
      </c>
      <c r="B1119" s="24">
        <v>895.55</v>
      </c>
      <c r="C1119" s="24">
        <v>927.37</v>
      </c>
      <c r="D1119" s="24">
        <v>895.53</v>
      </c>
      <c r="E1119" s="24">
        <v>921.79</v>
      </c>
      <c r="F1119" s="24">
        <v>111158000</v>
      </c>
      <c r="G1119" s="24">
        <v>14856911163</v>
      </c>
      <c r="H1119" s="1">
        <v>1118</v>
      </c>
      <c r="J1119" s="10">
        <f t="shared" si="17"/>
        <v>2.9300429903411324E-2</v>
      </c>
      <c r="N1119" s="1"/>
    </row>
    <row r="1120" spans="1:14" x14ac:dyDescent="0.25">
      <c r="A1120" s="2" t="s">
        <v>746</v>
      </c>
      <c r="B1120" s="24">
        <v>922.21</v>
      </c>
      <c r="C1120" s="24">
        <v>937.53</v>
      </c>
      <c r="D1120" s="24">
        <v>897.56</v>
      </c>
      <c r="E1120" s="24">
        <v>924.67</v>
      </c>
      <c r="F1120" s="24">
        <v>116573000</v>
      </c>
      <c r="G1120" s="24">
        <v>14905439337</v>
      </c>
      <c r="H1120" s="1">
        <v>1119</v>
      </c>
      <c r="J1120" s="10">
        <f t="shared" si="17"/>
        <v>2.6675052319969665E-3</v>
      </c>
      <c r="N1120" s="1"/>
    </row>
    <row r="1121" spans="1:14" x14ac:dyDescent="0.25">
      <c r="A1121" s="2" t="s">
        <v>745</v>
      </c>
      <c r="B1121" s="24">
        <v>925.5</v>
      </c>
      <c r="C1121" s="24">
        <v>928.27</v>
      </c>
      <c r="D1121" s="24">
        <v>916.74</v>
      </c>
      <c r="E1121" s="24">
        <v>921.01</v>
      </c>
      <c r="F1121" s="24">
        <v>73588600</v>
      </c>
      <c r="G1121" s="24">
        <v>14848013909</v>
      </c>
      <c r="H1121" s="1">
        <v>1120</v>
      </c>
      <c r="J1121" s="10">
        <f t="shared" si="17"/>
        <v>-4.8514316585629488E-3</v>
      </c>
      <c r="N1121" s="1"/>
    </row>
    <row r="1122" spans="1:14" x14ac:dyDescent="0.25">
      <c r="A1122" s="2" t="s">
        <v>744</v>
      </c>
      <c r="B1122" s="24">
        <v>910.68</v>
      </c>
      <c r="C1122" s="24">
        <v>924.15</v>
      </c>
      <c r="D1122" s="24">
        <v>892.29</v>
      </c>
      <c r="E1122" s="24">
        <v>892.69</v>
      </c>
      <c r="F1122" s="24">
        <v>111349000</v>
      </c>
      <c r="G1122" s="24">
        <v>14393026385</v>
      </c>
      <c r="H1122" s="1">
        <v>1121</v>
      </c>
      <c r="J1122" s="10">
        <f t="shared" si="17"/>
        <v>-1.9754469187859506E-2</v>
      </c>
      <c r="N1122" s="1"/>
    </row>
    <row r="1123" spans="1:14" x14ac:dyDescent="0.25">
      <c r="A1123" s="2" t="s">
        <v>743</v>
      </c>
      <c r="B1123" s="24">
        <v>891.92</v>
      </c>
      <c r="C1123" s="24">
        <v>903.25</v>
      </c>
      <c r="D1123" s="24">
        <v>891.69</v>
      </c>
      <c r="E1123" s="24">
        <v>901.54</v>
      </c>
      <c r="F1123" s="24">
        <v>120831000</v>
      </c>
      <c r="G1123" s="24">
        <v>14537488261</v>
      </c>
      <c r="H1123" s="1">
        <v>1122</v>
      </c>
      <c r="J1123" s="10">
        <f t="shared" si="17"/>
        <v>1.0785720692438789E-2</v>
      </c>
      <c r="N1123" s="1"/>
    </row>
    <row r="1124" spans="1:14" x14ac:dyDescent="0.25">
      <c r="A1124" s="2" t="s">
        <v>742</v>
      </c>
      <c r="B1124" s="24">
        <v>902.4</v>
      </c>
      <c r="C1124" s="24">
        <v>919.33</v>
      </c>
      <c r="D1124" s="24">
        <v>902.22</v>
      </c>
      <c r="E1124" s="24">
        <v>917.59</v>
      </c>
      <c r="F1124" s="24">
        <v>131958000</v>
      </c>
      <c r="G1124" s="24">
        <v>14797955301</v>
      </c>
      <c r="H1124" s="1">
        <v>1123</v>
      </c>
      <c r="J1124" s="10">
        <f t="shared" si="17"/>
        <v>1.6832890070922046E-2</v>
      </c>
      <c r="N1124" s="1"/>
    </row>
    <row r="1125" spans="1:14" x14ac:dyDescent="0.25">
      <c r="A1125" s="2" t="s">
        <v>741</v>
      </c>
      <c r="B1125" s="24">
        <v>918.36</v>
      </c>
      <c r="C1125" s="24">
        <v>923.22</v>
      </c>
      <c r="D1125" s="24">
        <v>915.85</v>
      </c>
      <c r="E1125" s="24">
        <v>919.75</v>
      </c>
      <c r="F1125" s="24">
        <v>125594000</v>
      </c>
      <c r="G1125" s="24">
        <v>14834831700</v>
      </c>
      <c r="H1125" s="1">
        <v>1124</v>
      </c>
      <c r="J1125" s="10">
        <f t="shared" si="17"/>
        <v>1.5135676640968534E-3</v>
      </c>
      <c r="N1125" s="1"/>
    </row>
    <row r="1126" spans="1:14" x14ac:dyDescent="0.25">
      <c r="A1126" s="2" t="s">
        <v>740</v>
      </c>
      <c r="B1126" s="24">
        <v>919.81</v>
      </c>
      <c r="C1126" s="24">
        <v>923.91</v>
      </c>
      <c r="D1126" s="24">
        <v>919.81</v>
      </c>
      <c r="E1126" s="24">
        <v>921.59</v>
      </c>
      <c r="F1126" s="24">
        <v>68979600</v>
      </c>
      <c r="G1126" s="24">
        <v>14866260449</v>
      </c>
      <c r="H1126" s="1">
        <v>1125</v>
      </c>
      <c r="J1126" s="10">
        <f t="shared" si="17"/>
        <v>1.9351822659028348E-3</v>
      </c>
      <c r="N1126" s="1"/>
    </row>
    <row r="1127" spans="1:14" x14ac:dyDescent="0.25">
      <c r="A1127" s="2" t="s">
        <v>739</v>
      </c>
      <c r="B1127" s="24">
        <v>922.07</v>
      </c>
      <c r="C1127" s="24">
        <v>923.42</v>
      </c>
      <c r="D1127" s="24">
        <v>919.15</v>
      </c>
      <c r="E1127" s="24">
        <v>919.5</v>
      </c>
      <c r="F1127" s="24">
        <v>60851700</v>
      </c>
      <c r="G1127" s="24">
        <v>14834377926</v>
      </c>
      <c r="H1127" s="1">
        <v>1126</v>
      </c>
      <c r="J1127" s="10">
        <f t="shared" si="17"/>
        <v>-2.7872070450183284E-3</v>
      </c>
      <c r="N1127" s="1"/>
    </row>
    <row r="1128" spans="1:14" x14ac:dyDescent="0.25">
      <c r="A1128" s="2" t="s">
        <v>738</v>
      </c>
      <c r="B1128" s="24">
        <v>920.15</v>
      </c>
      <c r="C1128" s="24">
        <v>923.05</v>
      </c>
      <c r="D1128" s="24">
        <v>919.47</v>
      </c>
      <c r="E1128" s="24">
        <v>920.38</v>
      </c>
      <c r="F1128" s="24">
        <v>78227296</v>
      </c>
      <c r="G1128" s="24">
        <v>14850351605</v>
      </c>
      <c r="H1128" s="1">
        <v>1127</v>
      </c>
      <c r="J1128" s="10">
        <f t="shared" si="17"/>
        <v>2.4995924577516515E-4</v>
      </c>
      <c r="N1128" s="1"/>
    </row>
    <row r="1129" spans="1:14" x14ac:dyDescent="0.25">
      <c r="A1129" s="2" t="s">
        <v>737</v>
      </c>
      <c r="B1129" s="24">
        <v>920.96</v>
      </c>
      <c r="C1129" s="24">
        <v>972.02</v>
      </c>
      <c r="D1129" s="24">
        <v>920.96</v>
      </c>
      <c r="E1129" s="24">
        <v>970.4</v>
      </c>
      <c r="F1129" s="24">
        <v>164582000</v>
      </c>
      <c r="G1129" s="24">
        <v>15659186515</v>
      </c>
      <c r="H1129" s="1">
        <v>1128</v>
      </c>
      <c r="J1129" s="10">
        <f t="shared" si="17"/>
        <v>5.3683113273106257E-2</v>
      </c>
      <c r="N1129" s="1"/>
    </row>
    <row r="1130" spans="1:14" x14ac:dyDescent="0.25">
      <c r="A1130" s="2" t="s">
        <v>736</v>
      </c>
      <c r="B1130" s="24">
        <v>970.94</v>
      </c>
      <c r="C1130" s="24">
        <v>989.11</v>
      </c>
      <c r="D1130" s="24">
        <v>970.74</v>
      </c>
      <c r="E1130" s="24">
        <v>989.02</v>
      </c>
      <c r="F1130" s="24">
        <v>150110000</v>
      </c>
      <c r="G1130" s="24">
        <v>15962015276</v>
      </c>
      <c r="H1130" s="1">
        <v>1129</v>
      </c>
      <c r="J1130" s="10">
        <f t="shared" si="17"/>
        <v>1.8621130038931268E-2</v>
      </c>
      <c r="N1130" s="1"/>
    </row>
    <row r="1131" spans="1:14" x14ac:dyDescent="0.25">
      <c r="A1131" s="2" t="s">
        <v>735</v>
      </c>
      <c r="B1131" s="24">
        <v>990</v>
      </c>
      <c r="C1131" s="24">
        <v>1013.52</v>
      </c>
      <c r="D1131" s="24">
        <v>983.22</v>
      </c>
      <c r="E1131" s="24">
        <v>1011.8</v>
      </c>
      <c r="F1131" s="24">
        <v>145820992</v>
      </c>
      <c r="G1131" s="24">
        <v>16331615570</v>
      </c>
      <c r="H1131" s="1">
        <v>1130</v>
      </c>
      <c r="J1131" s="10">
        <f t="shared" si="17"/>
        <v>2.2020202020201975E-2</v>
      </c>
      <c r="N1131" s="1"/>
    </row>
    <row r="1132" spans="1:14" x14ac:dyDescent="0.25">
      <c r="A1132" s="2" t="s">
        <v>734</v>
      </c>
      <c r="B1132" s="24">
        <v>1011.46</v>
      </c>
      <c r="C1132" s="24">
        <v>1033.8699999999999</v>
      </c>
      <c r="D1132" s="24">
        <v>1008.79</v>
      </c>
      <c r="E1132" s="24">
        <v>1029.9100000000001</v>
      </c>
      <c r="F1132" s="24">
        <v>201278000</v>
      </c>
      <c r="G1132" s="24">
        <v>16625849489</v>
      </c>
      <c r="H1132" s="1">
        <v>1131</v>
      </c>
      <c r="J1132" s="10">
        <f t="shared" si="17"/>
        <v>1.8240958614280392E-2</v>
      </c>
      <c r="N1132" s="1"/>
    </row>
    <row r="1133" spans="1:14" x14ac:dyDescent="0.25">
      <c r="A1133" s="2" t="s">
        <v>733</v>
      </c>
      <c r="B1133" s="24">
        <v>1031.33</v>
      </c>
      <c r="C1133" s="24">
        <v>1045.9000000000001</v>
      </c>
      <c r="D1133" s="24">
        <v>1015.16</v>
      </c>
      <c r="E1133" s="24">
        <v>1042.9000000000001</v>
      </c>
      <c r="F1133" s="24">
        <v>155064000</v>
      </c>
      <c r="G1133" s="24">
        <v>16837411920</v>
      </c>
      <c r="H1133" s="1">
        <v>1132</v>
      </c>
      <c r="J1133" s="10">
        <f t="shared" si="17"/>
        <v>1.1218523653922764E-2</v>
      </c>
      <c r="N1133" s="1"/>
    </row>
    <row r="1134" spans="1:14" x14ac:dyDescent="0.25">
      <c r="A1134" s="2" t="s">
        <v>732</v>
      </c>
      <c r="B1134" s="24">
        <v>1043.52</v>
      </c>
      <c r="C1134" s="24">
        <v>1043.6300000000001</v>
      </c>
      <c r="D1134" s="24">
        <v>1022.37</v>
      </c>
      <c r="E1134" s="24">
        <v>1027.3399999999999</v>
      </c>
      <c r="F1134" s="24">
        <v>114208000</v>
      </c>
      <c r="G1134" s="24">
        <v>16588240157</v>
      </c>
      <c r="H1134" s="1">
        <v>1133</v>
      </c>
      <c r="J1134" s="10">
        <f t="shared" si="17"/>
        <v>-1.5505213124808402E-2</v>
      </c>
      <c r="N1134" s="1"/>
    </row>
    <row r="1135" spans="1:14" x14ac:dyDescent="0.25">
      <c r="A1135" s="2" t="s">
        <v>731</v>
      </c>
      <c r="B1135" s="24">
        <v>1028.4000000000001</v>
      </c>
      <c r="C1135" s="24">
        <v>1044.6400000000001</v>
      </c>
      <c r="D1135" s="24">
        <v>1028.1600000000001</v>
      </c>
      <c r="E1135" s="24">
        <v>1038.1500000000001</v>
      </c>
      <c r="F1135" s="24">
        <v>111762000</v>
      </c>
      <c r="G1135" s="24">
        <v>16764422010</v>
      </c>
      <c r="H1135" s="1">
        <v>1134</v>
      </c>
      <c r="J1135" s="10">
        <f t="shared" si="17"/>
        <v>9.4807467911318544E-3</v>
      </c>
      <c r="N1135" s="1"/>
    </row>
    <row r="1136" spans="1:14" x14ac:dyDescent="0.25">
      <c r="A1136" s="2" t="s">
        <v>730</v>
      </c>
      <c r="B1136" s="24">
        <v>1040.1400000000001</v>
      </c>
      <c r="C1136" s="24">
        <v>1061.93</v>
      </c>
      <c r="D1136" s="24">
        <v>1040.1400000000001</v>
      </c>
      <c r="E1136" s="24">
        <v>1061.3499999999999</v>
      </c>
      <c r="F1136" s="24">
        <v>146007008</v>
      </c>
      <c r="G1136" s="24">
        <v>17141080574</v>
      </c>
      <c r="H1136" s="1">
        <v>1135</v>
      </c>
      <c r="J1136" s="10">
        <f t="shared" si="17"/>
        <v>2.0391485761531915E-2</v>
      </c>
      <c r="N1136" s="1"/>
    </row>
    <row r="1137" spans="1:14" x14ac:dyDescent="0.25">
      <c r="A1137" s="2" t="s">
        <v>729</v>
      </c>
      <c r="B1137" s="24">
        <v>1062.32</v>
      </c>
      <c r="C1137" s="24">
        <v>1078.97</v>
      </c>
      <c r="D1137" s="24">
        <v>1037.49</v>
      </c>
      <c r="E1137" s="24">
        <v>1063.07</v>
      </c>
      <c r="F1137" s="24">
        <v>201855008</v>
      </c>
      <c r="G1137" s="24">
        <v>17170799127</v>
      </c>
      <c r="H1137" s="1">
        <v>1136</v>
      </c>
      <c r="J1137" s="10">
        <f t="shared" si="17"/>
        <v>7.0600195797876353E-4</v>
      </c>
      <c r="N1137" s="1"/>
    </row>
    <row r="1138" spans="1:14" x14ac:dyDescent="0.25">
      <c r="A1138" s="2" t="s">
        <v>728</v>
      </c>
      <c r="B1138" s="24">
        <v>1064.7</v>
      </c>
      <c r="C1138" s="24">
        <v>1088.99</v>
      </c>
      <c r="D1138" s="24">
        <v>953.34</v>
      </c>
      <c r="E1138" s="24">
        <v>994.38</v>
      </c>
      <c r="F1138" s="24">
        <v>407220000</v>
      </c>
      <c r="G1138" s="24">
        <v>16063448932</v>
      </c>
      <c r="H1138" s="1">
        <v>1137</v>
      </c>
      <c r="J1138" s="10">
        <f t="shared" si="17"/>
        <v>-6.604677373908148E-2</v>
      </c>
      <c r="N1138" s="1"/>
    </row>
    <row r="1139" spans="1:14" x14ac:dyDescent="0.25">
      <c r="A1139" s="2" t="s">
        <v>727</v>
      </c>
      <c r="B1139" s="24">
        <v>995.63</v>
      </c>
      <c r="C1139" s="24">
        <v>998.91</v>
      </c>
      <c r="D1139" s="24">
        <v>946.69</v>
      </c>
      <c r="E1139" s="24">
        <v>988.67</v>
      </c>
      <c r="F1139" s="24">
        <v>190452000</v>
      </c>
      <c r="G1139" s="24">
        <v>15973053725</v>
      </c>
      <c r="H1139" s="1">
        <v>1138</v>
      </c>
      <c r="J1139" s="10">
        <f t="shared" si="17"/>
        <v>-6.9905486978094639E-3</v>
      </c>
      <c r="N1139" s="1"/>
    </row>
    <row r="1140" spans="1:14" x14ac:dyDescent="0.25">
      <c r="A1140" s="2" t="s">
        <v>726</v>
      </c>
      <c r="B1140" s="24">
        <v>988.9</v>
      </c>
      <c r="C1140" s="24">
        <v>1009.29</v>
      </c>
      <c r="D1140" s="24">
        <v>982.83</v>
      </c>
      <c r="E1140" s="24">
        <v>1004.45</v>
      </c>
      <c r="F1140" s="24">
        <v>102261000</v>
      </c>
      <c r="G1140" s="24">
        <v>16229677099</v>
      </c>
      <c r="H1140" s="1">
        <v>1139</v>
      </c>
      <c r="J1140" s="10">
        <f t="shared" si="17"/>
        <v>1.5724542420871745E-2</v>
      </c>
      <c r="N1140" s="1"/>
    </row>
    <row r="1141" spans="1:14" x14ac:dyDescent="0.25">
      <c r="A1141" s="2" t="s">
        <v>725</v>
      </c>
      <c r="B1141" s="24">
        <v>1003.52</v>
      </c>
      <c r="C1141" s="24">
        <v>1004.76</v>
      </c>
      <c r="D1141" s="24">
        <v>996.92</v>
      </c>
      <c r="E1141" s="24">
        <v>999.18</v>
      </c>
      <c r="F1141" s="24">
        <v>67530000</v>
      </c>
      <c r="G1141" s="24">
        <v>16146290349</v>
      </c>
      <c r="H1141" s="1">
        <v>1140</v>
      </c>
      <c r="J1141" s="10">
        <f t="shared" si="17"/>
        <v>-4.3247767857143172E-3</v>
      </c>
      <c r="N1141" s="1"/>
    </row>
    <row r="1142" spans="1:14" x14ac:dyDescent="0.25">
      <c r="A1142" s="2" t="s">
        <v>724</v>
      </c>
      <c r="B1142" s="24">
        <v>998.89</v>
      </c>
      <c r="C1142" s="24">
        <v>1002.1</v>
      </c>
      <c r="D1142" s="24">
        <v>976</v>
      </c>
      <c r="E1142" s="24">
        <v>990.64</v>
      </c>
      <c r="F1142" s="24">
        <v>100607000</v>
      </c>
      <c r="G1142" s="24">
        <v>16010322103</v>
      </c>
      <c r="H1142" s="1">
        <v>1141</v>
      </c>
      <c r="J1142" s="10">
        <f t="shared" si="17"/>
        <v>-8.2591676761204942E-3</v>
      </c>
      <c r="N1142" s="1"/>
    </row>
    <row r="1143" spans="1:14" x14ac:dyDescent="0.25">
      <c r="A1143" s="2" t="s">
        <v>723</v>
      </c>
      <c r="B1143" s="24">
        <v>991.73</v>
      </c>
      <c r="C1143" s="24">
        <v>1011.51</v>
      </c>
      <c r="D1143" s="24">
        <v>986.47</v>
      </c>
      <c r="E1143" s="24">
        <v>1004.55</v>
      </c>
      <c r="F1143" s="24">
        <v>137946000</v>
      </c>
      <c r="G1143" s="24">
        <v>16237219721</v>
      </c>
      <c r="H1143" s="1">
        <v>1142</v>
      </c>
      <c r="J1143" s="10">
        <f t="shared" si="17"/>
        <v>1.2926905508555691E-2</v>
      </c>
      <c r="N1143" s="1"/>
    </row>
    <row r="1144" spans="1:14" x14ac:dyDescent="0.25">
      <c r="A1144" s="2" t="s">
        <v>722</v>
      </c>
      <c r="B1144" s="24">
        <v>1006.21</v>
      </c>
      <c r="C1144" s="24">
        <v>1008.84</v>
      </c>
      <c r="D1144" s="24">
        <v>1001.58</v>
      </c>
      <c r="E1144" s="24">
        <v>1007.48</v>
      </c>
      <c r="F1144" s="24">
        <v>89759400</v>
      </c>
      <c r="G1144" s="24">
        <v>16286329282</v>
      </c>
      <c r="H1144" s="1">
        <v>1143</v>
      </c>
      <c r="J1144" s="10">
        <f t="shared" si="17"/>
        <v>1.2621619741405689E-3</v>
      </c>
      <c r="N1144" s="1"/>
    </row>
    <row r="1145" spans="1:14" x14ac:dyDescent="0.25">
      <c r="A1145" s="2" t="s">
        <v>721</v>
      </c>
      <c r="B1145" s="24">
        <v>1007.65</v>
      </c>
      <c r="C1145" s="24">
        <v>1033.3699999999999</v>
      </c>
      <c r="D1145" s="24">
        <v>1007.65</v>
      </c>
      <c r="E1145" s="24">
        <v>1027.44</v>
      </c>
      <c r="F1145" s="24">
        <v>122277000</v>
      </c>
      <c r="G1145" s="24">
        <v>16610905026</v>
      </c>
      <c r="H1145" s="1">
        <v>1144</v>
      </c>
      <c r="J1145" s="10">
        <f t="shared" si="17"/>
        <v>1.9639755867612841E-2</v>
      </c>
      <c r="N1145" s="1"/>
    </row>
    <row r="1146" spans="1:14" x14ac:dyDescent="0.25">
      <c r="A1146" s="2" t="s">
        <v>720</v>
      </c>
      <c r="B1146" s="24">
        <v>1026.1199999999999</v>
      </c>
      <c r="C1146" s="24">
        <v>1053.17</v>
      </c>
      <c r="D1146" s="24">
        <v>1025.6400000000001</v>
      </c>
      <c r="E1146" s="24">
        <v>1046.21</v>
      </c>
      <c r="F1146" s="24">
        <v>136474000</v>
      </c>
      <c r="G1146" s="24">
        <v>16916338976</v>
      </c>
      <c r="H1146" s="1">
        <v>1145</v>
      </c>
      <c r="J1146" s="10">
        <f t="shared" si="17"/>
        <v>1.9578606790628922E-2</v>
      </c>
      <c r="N1146" s="1"/>
    </row>
    <row r="1147" spans="1:14" x14ac:dyDescent="0.25">
      <c r="A1147" s="2" t="s">
        <v>719</v>
      </c>
      <c r="B1147" s="24">
        <v>1049.21</v>
      </c>
      <c r="C1147" s="24">
        <v>1061.0999999999999</v>
      </c>
      <c r="D1147" s="24">
        <v>1046.96</v>
      </c>
      <c r="E1147" s="24">
        <v>1054.42</v>
      </c>
      <c r="F1147" s="24">
        <v>99073504</v>
      </c>
      <c r="G1147" s="24">
        <v>17051064834</v>
      </c>
      <c r="H1147" s="1">
        <v>1146</v>
      </c>
      <c r="J1147" s="10">
        <f t="shared" si="17"/>
        <v>4.9656408154707217E-3</v>
      </c>
      <c r="N1147" s="1"/>
    </row>
    <row r="1148" spans="1:14" x14ac:dyDescent="0.25">
      <c r="A1148" s="2" t="s">
        <v>718</v>
      </c>
      <c r="B1148" s="24">
        <v>1054.76</v>
      </c>
      <c r="C1148" s="24">
        <v>1056.81</v>
      </c>
      <c r="D1148" s="24">
        <v>1043.46</v>
      </c>
      <c r="E1148" s="24">
        <v>1047.8699999999999</v>
      </c>
      <c r="F1148" s="24">
        <v>77423296</v>
      </c>
      <c r="G1148" s="24">
        <v>16946913346</v>
      </c>
      <c r="H1148" s="1">
        <v>1147</v>
      </c>
      <c r="J1148" s="10">
        <f t="shared" si="17"/>
        <v>-6.5322917061702186E-3</v>
      </c>
      <c r="N1148" s="1"/>
    </row>
    <row r="1149" spans="1:14" x14ac:dyDescent="0.25">
      <c r="A1149" s="2" t="s">
        <v>717</v>
      </c>
      <c r="B1149" s="24">
        <v>1048.69</v>
      </c>
      <c r="C1149" s="24">
        <v>1080.49</v>
      </c>
      <c r="D1149" s="24">
        <v>1041.69</v>
      </c>
      <c r="E1149" s="24">
        <v>1079.98</v>
      </c>
      <c r="F1149" s="24">
        <v>109478000</v>
      </c>
      <c r="G1149" s="24">
        <v>17468244508</v>
      </c>
      <c r="H1149" s="1">
        <v>1148</v>
      </c>
      <c r="J1149" s="10">
        <f t="shared" si="17"/>
        <v>2.9837225490850453E-2</v>
      </c>
      <c r="N1149" s="1"/>
    </row>
    <row r="1150" spans="1:14" x14ac:dyDescent="0.25">
      <c r="A1150" s="2" t="s">
        <v>716</v>
      </c>
      <c r="B1150" s="24">
        <v>1079.28</v>
      </c>
      <c r="C1150" s="24">
        <v>1117.25</v>
      </c>
      <c r="D1150" s="24">
        <v>1076.93</v>
      </c>
      <c r="E1150" s="24">
        <v>1115.3</v>
      </c>
      <c r="F1150" s="24">
        <v>186868992</v>
      </c>
      <c r="G1150" s="24">
        <v>18041455273</v>
      </c>
      <c r="H1150" s="1">
        <v>1149</v>
      </c>
      <c r="J1150" s="10">
        <f t="shared" si="17"/>
        <v>3.3374101252686958E-2</v>
      </c>
      <c r="N1150" s="1"/>
    </row>
    <row r="1151" spans="1:14" x14ac:dyDescent="0.25">
      <c r="A1151" s="2" t="s">
        <v>715</v>
      </c>
      <c r="B1151" s="24">
        <v>1114.8</v>
      </c>
      <c r="C1151" s="24">
        <v>1125.3900000000001</v>
      </c>
      <c r="D1151" s="24">
        <v>1100.55</v>
      </c>
      <c r="E1151" s="24">
        <v>1117.44</v>
      </c>
      <c r="F1151" s="24">
        <v>136100000</v>
      </c>
      <c r="G1151" s="24">
        <v>18077985665</v>
      </c>
      <c r="H1151" s="1">
        <v>1150</v>
      </c>
      <c r="J1151" s="10">
        <f t="shared" si="17"/>
        <v>2.3681377825619842E-3</v>
      </c>
      <c r="N1151" s="1"/>
    </row>
    <row r="1152" spans="1:14" x14ac:dyDescent="0.25">
      <c r="A1152" s="2" t="s">
        <v>714</v>
      </c>
      <c r="B1152" s="24">
        <v>1117.27</v>
      </c>
      <c r="C1152" s="24">
        <v>1176.6199999999999</v>
      </c>
      <c r="D1152" s="24">
        <v>1116.96</v>
      </c>
      <c r="E1152" s="24">
        <v>1166.72</v>
      </c>
      <c r="F1152" s="24">
        <v>189454000</v>
      </c>
      <c r="G1152" s="24">
        <v>18877442096</v>
      </c>
      <c r="H1152" s="1">
        <v>1151</v>
      </c>
      <c r="J1152" s="10">
        <f t="shared" si="17"/>
        <v>4.425966865663631E-2</v>
      </c>
      <c r="N1152" s="1"/>
    </row>
    <row r="1153" spans="1:14" x14ac:dyDescent="0.25">
      <c r="A1153" s="2" t="s">
        <v>713</v>
      </c>
      <c r="B1153" s="24">
        <v>1172.71</v>
      </c>
      <c r="C1153" s="24">
        <v>1200.3900000000001</v>
      </c>
      <c r="D1153" s="24">
        <v>1131.96</v>
      </c>
      <c r="E1153" s="24">
        <v>1173.68</v>
      </c>
      <c r="F1153" s="24">
        <v>330759008</v>
      </c>
      <c r="G1153" s="24">
        <v>18992415818</v>
      </c>
      <c r="H1153" s="1">
        <v>1152</v>
      </c>
      <c r="J1153" s="10">
        <f t="shared" si="17"/>
        <v>8.2714396568633951E-4</v>
      </c>
      <c r="N1153" s="1"/>
    </row>
    <row r="1154" spans="1:14" x14ac:dyDescent="0.25">
      <c r="A1154" s="2" t="s">
        <v>712</v>
      </c>
      <c r="B1154" s="24">
        <v>1170.4100000000001</v>
      </c>
      <c r="C1154" s="24">
        <v>1174.8499999999999</v>
      </c>
      <c r="D1154" s="24">
        <v>1124.5899999999999</v>
      </c>
      <c r="E1154" s="24">
        <v>1143.8399999999999</v>
      </c>
      <c r="F1154" s="24">
        <v>139960992</v>
      </c>
      <c r="G1154" s="24">
        <v>18511906560</v>
      </c>
      <c r="H1154" s="1">
        <v>1153</v>
      </c>
      <c r="J1154" s="10">
        <f t="shared" si="17"/>
        <v>-2.2701446501653406E-2</v>
      </c>
      <c r="N1154" s="1"/>
    </row>
    <row r="1155" spans="1:14" x14ac:dyDescent="0.25">
      <c r="A1155" s="2" t="s">
        <v>711</v>
      </c>
      <c r="B1155" s="24">
        <v>1144.27</v>
      </c>
      <c r="C1155" s="24">
        <v>1167.47</v>
      </c>
      <c r="D1155" s="24">
        <v>1130.2</v>
      </c>
      <c r="E1155" s="24">
        <v>1165.2</v>
      </c>
      <c r="F1155" s="24">
        <v>116486000</v>
      </c>
      <c r="G1155" s="24">
        <v>18860247630</v>
      </c>
      <c r="H1155" s="1">
        <v>1154</v>
      </c>
      <c r="J1155" s="10">
        <f t="shared" si="17"/>
        <v>1.8291137581165341E-2</v>
      </c>
      <c r="N1155" s="1"/>
    </row>
    <row r="1156" spans="1:14" x14ac:dyDescent="0.25">
      <c r="A1156" s="2" t="s">
        <v>710</v>
      </c>
      <c r="B1156" s="24">
        <v>1163.78</v>
      </c>
      <c r="C1156" s="24">
        <v>1181.98</v>
      </c>
      <c r="D1156" s="24">
        <v>1163.3800000000001</v>
      </c>
      <c r="E1156" s="24">
        <v>1179.97</v>
      </c>
      <c r="F1156" s="24">
        <v>131570000</v>
      </c>
      <c r="G1156" s="24">
        <v>19101427518</v>
      </c>
      <c r="H1156" s="1">
        <v>1155</v>
      </c>
      <c r="J1156" s="10">
        <f t="shared" ref="J1156:J1219" si="18">(E1156-B1156)/B1156</f>
        <v>1.3911564041313697E-2</v>
      </c>
      <c r="N1156" s="1"/>
    </row>
    <row r="1157" spans="1:14" x14ac:dyDescent="0.25">
      <c r="A1157" s="2" t="s">
        <v>709</v>
      </c>
      <c r="B1157" s="24">
        <v>1180.72</v>
      </c>
      <c r="C1157" s="24">
        <v>1193.25</v>
      </c>
      <c r="D1157" s="24">
        <v>1171.82</v>
      </c>
      <c r="E1157" s="24">
        <v>1179.97</v>
      </c>
      <c r="F1157" s="24">
        <v>184956000</v>
      </c>
      <c r="G1157" s="24">
        <v>19103684801</v>
      </c>
      <c r="H1157" s="1">
        <v>1156</v>
      </c>
      <c r="J1157" s="10">
        <f t="shared" si="18"/>
        <v>-6.3520563723829524E-4</v>
      </c>
      <c r="N1157" s="1"/>
    </row>
    <row r="1158" spans="1:14" x14ac:dyDescent="0.25">
      <c r="A1158" s="2" t="s">
        <v>708</v>
      </c>
      <c r="B1158" s="24">
        <v>1180.04</v>
      </c>
      <c r="C1158" s="24">
        <v>1222.5</v>
      </c>
      <c r="D1158" s="24">
        <v>1179.69</v>
      </c>
      <c r="E1158" s="24">
        <v>1222.5</v>
      </c>
      <c r="F1158" s="24">
        <v>229056992</v>
      </c>
      <c r="G1158" s="24">
        <v>19794459608</v>
      </c>
      <c r="H1158" s="1">
        <v>1157</v>
      </c>
      <c r="J1158" s="10">
        <f t="shared" si="18"/>
        <v>3.5981831124368695E-2</v>
      </c>
      <c r="N1158" s="1"/>
    </row>
    <row r="1159" spans="1:14" x14ac:dyDescent="0.25">
      <c r="A1159" s="2" t="s">
        <v>707</v>
      </c>
      <c r="B1159" s="24">
        <v>1224.68</v>
      </c>
      <c r="C1159" s="24">
        <v>1262.1300000000001</v>
      </c>
      <c r="D1159" s="24">
        <v>1215.6199999999999</v>
      </c>
      <c r="E1159" s="24">
        <v>1251.01</v>
      </c>
      <c r="F1159" s="24">
        <v>368275008</v>
      </c>
      <c r="G1159" s="24">
        <v>20258543188</v>
      </c>
      <c r="H1159" s="1">
        <v>1158</v>
      </c>
      <c r="J1159" s="10">
        <f t="shared" si="18"/>
        <v>2.1499493745304837E-2</v>
      </c>
      <c r="N1159" s="1"/>
    </row>
    <row r="1160" spans="1:14" x14ac:dyDescent="0.25">
      <c r="A1160" s="2" t="s">
        <v>706</v>
      </c>
      <c r="B1160" s="24">
        <v>1250.71</v>
      </c>
      <c r="C1160" s="24">
        <v>1280.31</v>
      </c>
      <c r="D1160" s="24">
        <v>1250.71</v>
      </c>
      <c r="E1160" s="24">
        <v>1274.99</v>
      </c>
      <c r="F1160" s="24">
        <v>315739008</v>
      </c>
      <c r="G1160" s="24">
        <v>20649259919</v>
      </c>
      <c r="H1160" s="1">
        <v>1159</v>
      </c>
      <c r="J1160" s="10">
        <f t="shared" si="18"/>
        <v>1.9412973431091118E-2</v>
      </c>
      <c r="N1160" s="1"/>
    </row>
    <row r="1161" spans="1:14" x14ac:dyDescent="0.25">
      <c r="A1161" s="2" t="s">
        <v>705</v>
      </c>
      <c r="B1161" s="24">
        <v>1277.43</v>
      </c>
      <c r="C1161" s="24">
        <v>1279.4000000000001</v>
      </c>
      <c r="D1161" s="24">
        <v>1230.51</v>
      </c>
      <c r="E1161" s="24">
        <v>1255.1500000000001</v>
      </c>
      <c r="F1161" s="24">
        <v>183270000</v>
      </c>
      <c r="G1161" s="24">
        <v>20329978338</v>
      </c>
      <c r="H1161" s="1">
        <v>1160</v>
      </c>
      <c r="J1161" s="10">
        <f t="shared" si="18"/>
        <v>-1.7441268797507473E-2</v>
      </c>
      <c r="N1161" s="1"/>
    </row>
    <row r="1162" spans="1:14" x14ac:dyDescent="0.25">
      <c r="A1162" s="2" t="s">
        <v>704</v>
      </c>
      <c r="B1162" s="24">
        <v>1254.29</v>
      </c>
      <c r="C1162" s="24">
        <v>1267.29</v>
      </c>
      <c r="D1162" s="24">
        <v>1238.06</v>
      </c>
      <c r="E1162" s="24">
        <v>1267.1199999999999</v>
      </c>
      <c r="F1162" s="24">
        <v>134127000</v>
      </c>
      <c r="G1162" s="24">
        <v>20526235270</v>
      </c>
      <c r="H1162" s="1">
        <v>1161</v>
      </c>
      <c r="J1162" s="10">
        <f t="shared" si="18"/>
        <v>1.022889443430142E-2</v>
      </c>
      <c r="N1162" s="1"/>
    </row>
    <row r="1163" spans="1:14" x14ac:dyDescent="0.25">
      <c r="A1163" s="2" t="s">
        <v>703</v>
      </c>
      <c r="B1163" s="24">
        <v>1267.47</v>
      </c>
      <c r="C1163" s="24">
        <v>1276</v>
      </c>
      <c r="D1163" s="24">
        <v>1264.5999999999999</v>
      </c>
      <c r="E1163" s="24">
        <v>1272.83</v>
      </c>
      <c r="F1163" s="24">
        <v>153656992</v>
      </c>
      <c r="G1163" s="24">
        <v>20620991547</v>
      </c>
      <c r="H1163" s="1">
        <v>1162</v>
      </c>
      <c r="J1163" s="10">
        <f t="shared" si="18"/>
        <v>4.2288969364165617E-3</v>
      </c>
      <c r="N1163" s="1"/>
    </row>
    <row r="1164" spans="1:14" x14ac:dyDescent="0.25">
      <c r="A1164" s="2" t="s">
        <v>702</v>
      </c>
      <c r="B1164" s="24">
        <v>1273.21</v>
      </c>
      <c r="C1164" s="24">
        <v>1275.55</v>
      </c>
      <c r="D1164" s="24">
        <v>1204.8</v>
      </c>
      <c r="E1164" s="24">
        <v>1223.54</v>
      </c>
      <c r="F1164" s="24">
        <v>291256000</v>
      </c>
      <c r="G1164" s="24">
        <v>19824773912</v>
      </c>
      <c r="H1164" s="1">
        <v>1163</v>
      </c>
      <c r="J1164" s="10">
        <f t="shared" si="18"/>
        <v>-3.9011632016713718E-2</v>
      </c>
      <c r="N1164" s="1"/>
    </row>
    <row r="1165" spans="1:14" x14ac:dyDescent="0.25">
      <c r="A1165" s="2" t="s">
        <v>701</v>
      </c>
      <c r="B1165" s="24">
        <v>1223.23</v>
      </c>
      <c r="C1165" s="24">
        <v>1232.1600000000001</v>
      </c>
      <c r="D1165" s="24">
        <v>1148.08</v>
      </c>
      <c r="E1165" s="24">
        <v>1150</v>
      </c>
      <c r="F1165" s="24">
        <v>332603008</v>
      </c>
      <c r="G1165" s="24">
        <v>18635275050</v>
      </c>
      <c r="H1165" s="1">
        <v>1164</v>
      </c>
      <c r="J1165" s="10">
        <f t="shared" si="18"/>
        <v>-5.9866092231223904E-2</v>
      </c>
      <c r="N1165" s="1"/>
    </row>
    <row r="1166" spans="1:14" x14ac:dyDescent="0.25">
      <c r="A1166" s="2" t="s">
        <v>700</v>
      </c>
      <c r="B1166" s="24">
        <v>1150.3499999999999</v>
      </c>
      <c r="C1166" s="24">
        <v>1197.46</v>
      </c>
      <c r="D1166" s="24">
        <v>1141.23</v>
      </c>
      <c r="E1166" s="24">
        <v>1188.49</v>
      </c>
      <c r="F1166" s="24">
        <v>212283008</v>
      </c>
      <c r="G1166" s="24">
        <v>19261188310</v>
      </c>
      <c r="H1166" s="1">
        <v>1165</v>
      </c>
      <c r="J1166" s="10">
        <f t="shared" si="18"/>
        <v>3.3155126700569484E-2</v>
      </c>
      <c r="N1166" s="1"/>
    </row>
    <row r="1167" spans="1:14" x14ac:dyDescent="0.25">
      <c r="A1167" s="2" t="s">
        <v>699</v>
      </c>
      <c r="B1167" s="24">
        <v>1189.3599999999999</v>
      </c>
      <c r="C1167" s="24">
        <v>1270.47</v>
      </c>
      <c r="D1167" s="24">
        <v>1077.25</v>
      </c>
      <c r="E1167" s="24">
        <v>1116.72</v>
      </c>
      <c r="F1167" s="24">
        <v>563795968</v>
      </c>
      <c r="G1167" s="24">
        <v>18100188612</v>
      </c>
      <c r="H1167" s="1">
        <v>1166</v>
      </c>
      <c r="J1167" s="10">
        <f t="shared" si="18"/>
        <v>-6.1074863792291552E-2</v>
      </c>
      <c r="N1167" s="1"/>
    </row>
    <row r="1168" spans="1:14" x14ac:dyDescent="0.25">
      <c r="A1168" s="2" t="s">
        <v>698</v>
      </c>
      <c r="B1168" s="24">
        <v>1116.32</v>
      </c>
      <c r="C1168" s="24">
        <v>1193.83</v>
      </c>
      <c r="D1168" s="24">
        <v>1116.32</v>
      </c>
      <c r="E1168" s="24">
        <v>1175.83</v>
      </c>
      <c r="F1168" s="24">
        <v>283320000</v>
      </c>
      <c r="G1168" s="24">
        <v>19060468862</v>
      </c>
      <c r="H1168" s="1">
        <v>1167</v>
      </c>
      <c r="J1168" s="10">
        <f t="shared" si="18"/>
        <v>5.3309087000143321E-2</v>
      </c>
      <c r="N1168" s="1"/>
    </row>
    <row r="1169" spans="1:14" x14ac:dyDescent="0.25">
      <c r="A1169" s="2" t="s">
        <v>697</v>
      </c>
      <c r="B1169" s="24">
        <v>1176.6199999999999</v>
      </c>
      <c r="C1169" s="24">
        <v>1226.98</v>
      </c>
      <c r="D1169" s="24">
        <v>1175.3599999999999</v>
      </c>
      <c r="E1169" s="24">
        <v>1221.3800000000001</v>
      </c>
      <c r="F1169" s="24">
        <v>227176000</v>
      </c>
      <c r="G1169" s="24">
        <v>19801195767</v>
      </c>
      <c r="H1169" s="1">
        <v>1168</v>
      </c>
      <c r="J1169" s="10">
        <f t="shared" si="18"/>
        <v>3.80411687715662E-2</v>
      </c>
      <c r="N1169" s="1"/>
    </row>
    <row r="1170" spans="1:14" x14ac:dyDescent="0.25">
      <c r="A1170" s="2" t="s">
        <v>696</v>
      </c>
      <c r="B1170" s="24">
        <v>1221.78</v>
      </c>
      <c r="C1170" s="24">
        <v>1237.3699999999999</v>
      </c>
      <c r="D1170" s="24">
        <v>1217.03</v>
      </c>
      <c r="E1170" s="24">
        <v>1231.92</v>
      </c>
      <c r="F1170" s="24">
        <v>380276992</v>
      </c>
      <c r="G1170" s="24">
        <v>19974334865</v>
      </c>
      <c r="H1170" s="1">
        <v>1169</v>
      </c>
      <c r="J1170" s="10">
        <f t="shared" si="18"/>
        <v>8.2993664980602899E-3</v>
      </c>
      <c r="N1170" s="1"/>
    </row>
    <row r="1171" spans="1:14" x14ac:dyDescent="0.25">
      <c r="A1171" s="2" t="s">
        <v>695</v>
      </c>
      <c r="B1171" s="24">
        <v>1232.1600000000001</v>
      </c>
      <c r="C1171" s="24">
        <v>1244.81</v>
      </c>
      <c r="D1171" s="24">
        <v>1220.72</v>
      </c>
      <c r="E1171" s="24">
        <v>1240</v>
      </c>
      <c r="F1171" s="24">
        <v>245306000</v>
      </c>
      <c r="G1171" s="24">
        <v>20107761880</v>
      </c>
      <c r="H1171" s="1">
        <v>1170</v>
      </c>
      <c r="J1171" s="10">
        <f t="shared" si="18"/>
        <v>6.3628100246720535E-3</v>
      </c>
      <c r="N1171" s="1"/>
    </row>
    <row r="1172" spans="1:14" x14ac:dyDescent="0.25">
      <c r="A1172" s="2" t="s">
        <v>694</v>
      </c>
      <c r="B1172" s="24">
        <v>1240.1600000000001</v>
      </c>
      <c r="C1172" s="24">
        <v>1251.6099999999999</v>
      </c>
      <c r="D1172" s="24">
        <v>1239.75</v>
      </c>
      <c r="E1172" s="24">
        <v>1249.6099999999999</v>
      </c>
      <c r="F1172" s="24">
        <v>297804992</v>
      </c>
      <c r="G1172" s="24">
        <v>20265831337</v>
      </c>
      <c r="H1172" s="1">
        <v>1171</v>
      </c>
      <c r="J1172" s="10">
        <f t="shared" si="18"/>
        <v>7.6199845181265458E-3</v>
      </c>
      <c r="N1172" s="1"/>
    </row>
    <row r="1173" spans="1:14" x14ac:dyDescent="0.25">
      <c r="A1173" s="2" t="s">
        <v>693</v>
      </c>
      <c r="B1173" s="24">
        <v>1251.33</v>
      </c>
      <c r="C1173" s="24">
        <v>1257.98</v>
      </c>
      <c r="D1173" s="24">
        <v>1152.44</v>
      </c>
      <c r="E1173" s="24">
        <v>1187.81</v>
      </c>
      <c r="F1173" s="24">
        <v>638568000</v>
      </c>
      <c r="G1173" s="24">
        <v>19265847025</v>
      </c>
      <c r="H1173" s="1">
        <v>1172</v>
      </c>
      <c r="J1173" s="10">
        <f t="shared" si="18"/>
        <v>-5.0761989243444966E-2</v>
      </c>
      <c r="N1173" s="1"/>
    </row>
    <row r="1174" spans="1:14" x14ac:dyDescent="0.25">
      <c r="A1174" s="2" t="s">
        <v>692</v>
      </c>
      <c r="B1174" s="24">
        <v>1180.1600000000001</v>
      </c>
      <c r="C1174" s="24">
        <v>1180.1600000000001</v>
      </c>
      <c r="D1174" s="24">
        <v>1099.57</v>
      </c>
      <c r="E1174" s="24">
        <v>1100.23</v>
      </c>
      <c r="F1174" s="24">
        <v>706598976</v>
      </c>
      <c r="G1174" s="24">
        <v>17847435957</v>
      </c>
      <c r="H1174" s="1">
        <v>1173</v>
      </c>
      <c r="J1174" s="10">
        <f t="shared" si="18"/>
        <v>-6.7728104663774449E-2</v>
      </c>
      <c r="N1174" s="1"/>
    </row>
    <row r="1175" spans="1:14" x14ac:dyDescent="0.25">
      <c r="A1175" s="2" t="s">
        <v>691</v>
      </c>
      <c r="B1175" s="24">
        <v>1099.69</v>
      </c>
      <c r="C1175" s="24">
        <v>1114.07</v>
      </c>
      <c r="D1175" s="24">
        <v>957.66</v>
      </c>
      <c r="E1175" s="24">
        <v>973.82</v>
      </c>
      <c r="F1175" s="24">
        <v>621302016</v>
      </c>
      <c r="G1175" s="24">
        <v>15798760668</v>
      </c>
      <c r="H1175" s="1">
        <v>1174</v>
      </c>
      <c r="J1175" s="10">
        <f t="shared" si="18"/>
        <v>-0.11445952950376924</v>
      </c>
      <c r="N1175" s="1"/>
    </row>
    <row r="1176" spans="1:14" x14ac:dyDescent="0.25">
      <c r="A1176" s="2" t="s">
        <v>690</v>
      </c>
      <c r="B1176" s="24">
        <v>976.73</v>
      </c>
      <c r="C1176" s="24">
        <v>1069.9100000000001</v>
      </c>
      <c r="D1176" s="24">
        <v>976.73</v>
      </c>
      <c r="E1176" s="24">
        <v>1036.74</v>
      </c>
      <c r="F1176" s="24">
        <v>406648000</v>
      </c>
      <c r="G1176" s="24">
        <v>16821676707</v>
      </c>
      <c r="H1176" s="1">
        <v>1175</v>
      </c>
      <c r="J1176" s="10">
        <f t="shared" si="18"/>
        <v>6.1439701862336563E-2</v>
      </c>
      <c r="N1176" s="1"/>
    </row>
    <row r="1177" spans="1:14" x14ac:dyDescent="0.25">
      <c r="A1177" s="2" t="s">
        <v>689</v>
      </c>
      <c r="B1177" s="24">
        <v>1037.24</v>
      </c>
      <c r="C1177" s="24">
        <v>1063.03</v>
      </c>
      <c r="D1177" s="24">
        <v>1036.68</v>
      </c>
      <c r="E1177" s="24">
        <v>1054.23</v>
      </c>
      <c r="F1177" s="24">
        <v>286529984</v>
      </c>
      <c r="G1177" s="24">
        <v>17107266418</v>
      </c>
      <c r="H1177" s="1">
        <v>1176</v>
      </c>
      <c r="J1177" s="10">
        <f t="shared" si="18"/>
        <v>1.6380008484053844E-2</v>
      </c>
      <c r="N1177" s="1"/>
    </row>
    <row r="1178" spans="1:14" x14ac:dyDescent="0.25">
      <c r="A1178" s="2" t="s">
        <v>688</v>
      </c>
      <c r="B1178" s="24">
        <v>1055.3599999999999</v>
      </c>
      <c r="C1178" s="24">
        <v>1122.43</v>
      </c>
      <c r="D1178" s="24">
        <v>1055.3599999999999</v>
      </c>
      <c r="E1178" s="24">
        <v>1120.54</v>
      </c>
      <c r="F1178" s="24">
        <v>337391008</v>
      </c>
      <c r="G1178" s="24">
        <v>18185299687</v>
      </c>
      <c r="H1178" s="1">
        <v>1177</v>
      </c>
      <c r="J1178" s="10">
        <f t="shared" si="18"/>
        <v>6.1760915706488846E-2</v>
      </c>
      <c r="N1178" s="1"/>
    </row>
    <row r="1179" spans="1:14" x14ac:dyDescent="0.25">
      <c r="A1179" s="2" t="s">
        <v>687</v>
      </c>
      <c r="B1179" s="24">
        <v>1120.6500000000001</v>
      </c>
      <c r="C1179" s="24">
        <v>1120.6500000000001</v>
      </c>
      <c r="D1179" s="24">
        <v>1014.21</v>
      </c>
      <c r="E1179" s="24">
        <v>1049.1400000000001</v>
      </c>
      <c r="F1179" s="24">
        <v>380840992</v>
      </c>
      <c r="G1179" s="24">
        <v>17028630158</v>
      </c>
      <c r="H1179" s="1">
        <v>1178</v>
      </c>
      <c r="J1179" s="10">
        <f t="shared" si="18"/>
        <v>-6.3811181011020374E-2</v>
      </c>
      <c r="N1179" s="1"/>
    </row>
    <row r="1180" spans="1:14" x14ac:dyDescent="0.25">
      <c r="A1180" s="2" t="s">
        <v>686</v>
      </c>
      <c r="B1180" s="24">
        <v>1050.05</v>
      </c>
      <c r="C1180" s="24">
        <v>1058.01</v>
      </c>
      <c r="D1180" s="24">
        <v>1028.93</v>
      </c>
      <c r="E1180" s="24">
        <v>1038.5899999999999</v>
      </c>
      <c r="F1180" s="24">
        <v>248540000</v>
      </c>
      <c r="G1180" s="24">
        <v>16859314109</v>
      </c>
      <c r="H1180" s="1">
        <v>1179</v>
      </c>
      <c r="J1180" s="10">
        <f t="shared" si="18"/>
        <v>-1.0913766011142361E-2</v>
      </c>
      <c r="N1180" s="1"/>
    </row>
    <row r="1181" spans="1:14" x14ac:dyDescent="0.25">
      <c r="A1181" s="2" t="s">
        <v>685</v>
      </c>
      <c r="B1181" s="24">
        <v>1038.45</v>
      </c>
      <c r="C1181" s="24">
        <v>1040.47</v>
      </c>
      <c r="D1181" s="24">
        <v>934.36</v>
      </c>
      <c r="E1181" s="24">
        <v>937.52</v>
      </c>
      <c r="F1181" s="24">
        <v>491038016</v>
      </c>
      <c r="G1181" s="24">
        <v>15220718764</v>
      </c>
      <c r="H1181" s="1">
        <v>1180</v>
      </c>
      <c r="J1181" s="10">
        <f t="shared" si="18"/>
        <v>-9.719293177331606E-2</v>
      </c>
      <c r="N1181" s="1"/>
    </row>
    <row r="1182" spans="1:14" x14ac:dyDescent="0.25">
      <c r="A1182" s="2" t="s">
        <v>684</v>
      </c>
      <c r="B1182" s="24">
        <v>936.54</v>
      </c>
      <c r="C1182" s="24">
        <v>975.76</v>
      </c>
      <c r="D1182" s="24">
        <v>903.71</v>
      </c>
      <c r="E1182" s="24">
        <v>972.78</v>
      </c>
      <c r="F1182" s="24">
        <v>435803008</v>
      </c>
      <c r="G1182" s="24">
        <v>15794781102</v>
      </c>
      <c r="H1182" s="1">
        <v>1181</v>
      </c>
      <c r="J1182" s="10">
        <f t="shared" si="18"/>
        <v>3.8695624319302978E-2</v>
      </c>
      <c r="N1182" s="1"/>
    </row>
    <row r="1183" spans="1:14" x14ac:dyDescent="0.25">
      <c r="A1183" s="2" t="s">
        <v>683</v>
      </c>
      <c r="B1183" s="24">
        <v>974.02</v>
      </c>
      <c r="C1183" s="24">
        <v>1007.96</v>
      </c>
      <c r="D1183" s="24">
        <v>954.19</v>
      </c>
      <c r="E1183" s="24">
        <v>966.72</v>
      </c>
      <c r="F1183" s="24">
        <v>303668000</v>
      </c>
      <c r="G1183" s="24">
        <v>15698465531</v>
      </c>
      <c r="H1183" s="1">
        <v>1182</v>
      </c>
      <c r="J1183" s="10">
        <f t="shared" si="18"/>
        <v>-7.4947126342374435E-3</v>
      </c>
      <c r="N1183" s="1"/>
    </row>
    <row r="1184" spans="1:14" x14ac:dyDescent="0.25">
      <c r="A1184" s="2" t="s">
        <v>682</v>
      </c>
      <c r="B1184" s="24">
        <v>972.05</v>
      </c>
      <c r="C1184" s="24">
        <v>1046.4000000000001</v>
      </c>
      <c r="D1184" s="24">
        <v>971.98</v>
      </c>
      <c r="E1184" s="24">
        <v>1045.77</v>
      </c>
      <c r="F1184" s="24">
        <v>372535008</v>
      </c>
      <c r="G1184" s="24">
        <v>16983801541</v>
      </c>
      <c r="H1184" s="1">
        <v>1183</v>
      </c>
      <c r="J1184" s="10">
        <f t="shared" si="18"/>
        <v>7.5839720179003173E-2</v>
      </c>
      <c r="N1184" s="1"/>
    </row>
    <row r="1185" spans="1:14" x14ac:dyDescent="0.25">
      <c r="A1185" s="2" t="s">
        <v>681</v>
      </c>
      <c r="B1185" s="24">
        <v>1044.58</v>
      </c>
      <c r="C1185" s="24">
        <v>1064.6500000000001</v>
      </c>
      <c r="D1185" s="24">
        <v>1027.73</v>
      </c>
      <c r="E1185" s="24">
        <v>1047.1500000000001</v>
      </c>
      <c r="F1185" s="24">
        <v>326332000</v>
      </c>
      <c r="G1185" s="24">
        <v>17008241726</v>
      </c>
      <c r="H1185" s="1">
        <v>1184</v>
      </c>
      <c r="J1185" s="10">
        <f t="shared" si="18"/>
        <v>2.4603189798772366E-3</v>
      </c>
      <c r="N1185" s="1"/>
    </row>
    <row r="1186" spans="1:14" x14ac:dyDescent="0.25">
      <c r="A1186" s="2" t="s">
        <v>680</v>
      </c>
      <c r="B1186" s="24">
        <v>1046.08</v>
      </c>
      <c r="C1186" s="24">
        <v>1055.1300000000001</v>
      </c>
      <c r="D1186" s="24">
        <v>1015.88</v>
      </c>
      <c r="E1186" s="24">
        <v>1039.97</v>
      </c>
      <c r="F1186" s="24">
        <v>298457984</v>
      </c>
      <c r="G1186" s="24">
        <v>16893415156</v>
      </c>
      <c r="H1186" s="1">
        <v>1185</v>
      </c>
      <c r="J1186" s="10">
        <f t="shared" si="18"/>
        <v>-5.8408534720096935E-3</v>
      </c>
      <c r="N1186" s="1"/>
    </row>
    <row r="1187" spans="1:14" x14ac:dyDescent="0.25">
      <c r="A1187" s="2" t="s">
        <v>679</v>
      </c>
      <c r="B1187" s="24">
        <v>1042.21</v>
      </c>
      <c r="C1187" s="24">
        <v>1049.29</v>
      </c>
      <c r="D1187" s="24">
        <v>1020.04</v>
      </c>
      <c r="E1187" s="24">
        <v>1026.43</v>
      </c>
      <c r="F1187" s="24">
        <v>352968992</v>
      </c>
      <c r="G1187" s="24">
        <v>16675587066</v>
      </c>
      <c r="H1187" s="1">
        <v>1186</v>
      </c>
      <c r="J1187" s="10">
        <f t="shared" si="18"/>
        <v>-1.5140902505253233E-2</v>
      </c>
      <c r="N1187" s="1"/>
    </row>
    <row r="1188" spans="1:14" x14ac:dyDescent="0.25">
      <c r="A1188" s="2" t="s">
        <v>678</v>
      </c>
      <c r="B1188" s="24">
        <v>1026.6400000000001</v>
      </c>
      <c r="C1188" s="24">
        <v>1074.92</v>
      </c>
      <c r="D1188" s="24">
        <v>1026.6400000000001</v>
      </c>
      <c r="E1188" s="24">
        <v>1071.79</v>
      </c>
      <c r="F1188" s="24">
        <v>447287008</v>
      </c>
      <c r="G1188" s="24">
        <v>17414322808</v>
      </c>
      <c r="H1188" s="1">
        <v>1187</v>
      </c>
      <c r="J1188" s="10">
        <f t="shared" si="18"/>
        <v>4.3978415023766711E-2</v>
      </c>
      <c r="N1188" s="1"/>
    </row>
    <row r="1189" spans="1:14" x14ac:dyDescent="0.25">
      <c r="A1189" s="2" t="s">
        <v>677</v>
      </c>
      <c r="B1189" s="24">
        <v>1071.71</v>
      </c>
      <c r="C1189" s="24">
        <v>1091.72</v>
      </c>
      <c r="D1189" s="24">
        <v>1061.0899999999999</v>
      </c>
      <c r="E1189" s="24">
        <v>1080.5</v>
      </c>
      <c r="F1189" s="24">
        <v>289633984</v>
      </c>
      <c r="G1189" s="24">
        <v>17557597716</v>
      </c>
      <c r="H1189" s="1">
        <v>1188</v>
      </c>
      <c r="J1189" s="10">
        <f t="shared" si="18"/>
        <v>8.2018456485429478E-3</v>
      </c>
      <c r="N1189" s="1"/>
    </row>
    <row r="1190" spans="1:14" x14ac:dyDescent="0.25">
      <c r="A1190" s="2" t="s">
        <v>676</v>
      </c>
      <c r="B1190" s="24">
        <v>1080.6099999999999</v>
      </c>
      <c r="C1190" s="24">
        <v>1107.5899999999999</v>
      </c>
      <c r="D1190" s="24">
        <v>1075.45</v>
      </c>
      <c r="E1190" s="24">
        <v>1102.17</v>
      </c>
      <c r="F1190" s="24">
        <v>514187008</v>
      </c>
      <c r="G1190" s="24">
        <v>17911915755</v>
      </c>
      <c r="H1190" s="1">
        <v>1189</v>
      </c>
      <c r="J1190" s="10">
        <f t="shared" si="18"/>
        <v>1.9951693950639154E-2</v>
      </c>
      <c r="N1190" s="1"/>
    </row>
    <row r="1191" spans="1:14" x14ac:dyDescent="0.25">
      <c r="A1191" s="2" t="s">
        <v>675</v>
      </c>
      <c r="B1191" s="24">
        <v>1102.95</v>
      </c>
      <c r="C1191" s="24">
        <v>1151.74</v>
      </c>
      <c r="D1191" s="24">
        <v>1102.95</v>
      </c>
      <c r="E1191" s="24">
        <v>1143.81</v>
      </c>
      <c r="F1191" s="24">
        <v>580444032</v>
      </c>
      <c r="G1191" s="24">
        <v>18591158323</v>
      </c>
      <c r="H1191" s="1">
        <v>1190</v>
      </c>
      <c r="J1191" s="10">
        <f t="shared" si="18"/>
        <v>3.7046103631170856E-2</v>
      </c>
      <c r="N1191" s="1"/>
    </row>
    <row r="1192" spans="1:14" x14ac:dyDescent="0.25">
      <c r="A1192" s="2" t="s">
        <v>674</v>
      </c>
      <c r="B1192" s="24">
        <v>1145.52</v>
      </c>
      <c r="C1192" s="24">
        <v>1156.44</v>
      </c>
      <c r="D1192" s="24">
        <v>1120.52</v>
      </c>
      <c r="E1192" s="24">
        <v>1133.25</v>
      </c>
      <c r="F1192" s="24">
        <v>436310016</v>
      </c>
      <c r="G1192" s="24">
        <v>18421262063</v>
      </c>
      <c r="H1192" s="1">
        <v>1191</v>
      </c>
      <c r="J1192" s="10">
        <f t="shared" si="18"/>
        <v>-1.0711292688036859E-2</v>
      </c>
      <c r="N1192" s="1"/>
    </row>
    <row r="1193" spans="1:14" x14ac:dyDescent="0.25">
      <c r="A1193" s="2" t="s">
        <v>673</v>
      </c>
      <c r="B1193" s="24">
        <v>1134.1400000000001</v>
      </c>
      <c r="C1193" s="24">
        <v>1135.0899999999999</v>
      </c>
      <c r="D1193" s="24">
        <v>1113.6300000000001</v>
      </c>
      <c r="E1193" s="24">
        <v>1124.78</v>
      </c>
      <c r="F1193" s="24">
        <v>414784000</v>
      </c>
      <c r="G1193" s="24">
        <v>18285857775</v>
      </c>
      <c r="H1193" s="1">
        <v>1192</v>
      </c>
      <c r="J1193" s="10">
        <f t="shared" si="18"/>
        <v>-8.2529493713299294E-3</v>
      </c>
      <c r="N1193" s="1"/>
    </row>
    <row r="1194" spans="1:14" x14ac:dyDescent="0.25">
      <c r="A1194" s="2" t="s">
        <v>672</v>
      </c>
      <c r="B1194" s="24">
        <v>1125.81</v>
      </c>
      <c r="C1194" s="24">
        <v>1188.3699999999999</v>
      </c>
      <c r="D1194" s="24">
        <v>1125.81</v>
      </c>
      <c r="E1194" s="24">
        <v>1182.68</v>
      </c>
      <c r="F1194" s="24">
        <v>511222016</v>
      </c>
      <c r="G1194" s="24">
        <v>19229356147</v>
      </c>
      <c r="H1194" s="1">
        <v>1193</v>
      </c>
      <c r="J1194" s="10">
        <f t="shared" si="18"/>
        <v>5.0514740497952695E-2</v>
      </c>
      <c r="N1194" s="1"/>
    </row>
    <row r="1195" spans="1:14" x14ac:dyDescent="0.25">
      <c r="A1195" s="2" t="s">
        <v>671</v>
      </c>
      <c r="B1195" s="24">
        <v>1178.94</v>
      </c>
      <c r="C1195" s="24">
        <v>1186.58</v>
      </c>
      <c r="D1195" s="24">
        <v>1163.3900000000001</v>
      </c>
      <c r="E1195" s="24">
        <v>1176.9000000000001</v>
      </c>
      <c r="F1195" s="24">
        <v>317022016</v>
      </c>
      <c r="G1195" s="24">
        <v>19137747435</v>
      </c>
      <c r="H1195" s="1">
        <v>1194</v>
      </c>
      <c r="J1195" s="10">
        <f t="shared" si="18"/>
        <v>-1.7303679576568473E-3</v>
      </c>
      <c r="N1195" s="1"/>
    </row>
    <row r="1196" spans="1:14" x14ac:dyDescent="0.25">
      <c r="A1196" s="2" t="s">
        <v>670</v>
      </c>
      <c r="B1196" s="24">
        <v>1172.6500000000001</v>
      </c>
      <c r="C1196" s="24">
        <v>1184.98</v>
      </c>
      <c r="D1196" s="24">
        <v>1162.58</v>
      </c>
      <c r="E1196" s="24">
        <v>1175.95</v>
      </c>
      <c r="F1196" s="24">
        <v>209312000</v>
      </c>
      <c r="G1196" s="24">
        <v>19124327856</v>
      </c>
      <c r="H1196" s="1">
        <v>1195</v>
      </c>
      <c r="J1196" s="10">
        <f t="shared" si="18"/>
        <v>2.8141389161300935E-3</v>
      </c>
      <c r="N1196" s="1"/>
    </row>
    <row r="1197" spans="1:14" x14ac:dyDescent="0.25">
      <c r="A1197" s="2" t="s">
        <v>669</v>
      </c>
      <c r="B1197" s="24">
        <v>1176.57</v>
      </c>
      <c r="C1197" s="24">
        <v>1197.21</v>
      </c>
      <c r="D1197" s="24">
        <v>1171.8599999999999</v>
      </c>
      <c r="E1197" s="24">
        <v>1187.8699999999999</v>
      </c>
      <c r="F1197" s="24">
        <v>242343008</v>
      </c>
      <c r="G1197" s="24">
        <v>19320511927</v>
      </c>
      <c r="H1197" s="1">
        <v>1196</v>
      </c>
      <c r="J1197" s="10">
        <f t="shared" si="18"/>
        <v>9.6041884460762693E-3</v>
      </c>
      <c r="N1197" s="1"/>
    </row>
    <row r="1198" spans="1:14" x14ac:dyDescent="0.25">
      <c r="A1198" s="2" t="s">
        <v>668</v>
      </c>
      <c r="B1198" s="24">
        <v>1187.3</v>
      </c>
      <c r="C1198" s="24">
        <v>1190.3399999999999</v>
      </c>
      <c r="D1198" s="24">
        <v>1179.04</v>
      </c>
      <c r="E1198" s="24">
        <v>1187.1300000000001</v>
      </c>
      <c r="F1198" s="24">
        <v>215883008</v>
      </c>
      <c r="G1198" s="24">
        <v>19310642460</v>
      </c>
      <c r="H1198" s="1">
        <v>1197</v>
      </c>
      <c r="J1198" s="10">
        <f t="shared" si="18"/>
        <v>-1.431820096014869E-4</v>
      </c>
      <c r="N1198" s="1"/>
    </row>
    <row r="1199" spans="1:14" x14ac:dyDescent="0.25">
      <c r="A1199" s="2" t="s">
        <v>667</v>
      </c>
      <c r="B1199" s="24">
        <v>1187.46</v>
      </c>
      <c r="C1199" s="24">
        <v>1208.07</v>
      </c>
      <c r="D1199" s="24">
        <v>1187.46</v>
      </c>
      <c r="E1199" s="24">
        <v>1205.01</v>
      </c>
      <c r="F1199" s="24">
        <v>216182000</v>
      </c>
      <c r="G1199" s="24">
        <v>19604036563</v>
      </c>
      <c r="H1199" s="1">
        <v>1198</v>
      </c>
      <c r="J1199" s="10">
        <f t="shared" si="18"/>
        <v>1.4779445202364672E-2</v>
      </c>
      <c r="N1199" s="1"/>
    </row>
    <row r="1200" spans="1:14" x14ac:dyDescent="0.25">
      <c r="A1200" s="2" t="s">
        <v>666</v>
      </c>
      <c r="B1200" s="24">
        <v>1204.81</v>
      </c>
      <c r="C1200" s="24">
        <v>1207.1400000000001</v>
      </c>
      <c r="D1200" s="24">
        <v>1196.76</v>
      </c>
      <c r="E1200" s="24">
        <v>1200.3699999999999</v>
      </c>
      <c r="F1200" s="24">
        <v>288702016</v>
      </c>
      <c r="G1200" s="24">
        <v>19530680104</v>
      </c>
      <c r="H1200" s="1">
        <v>1199</v>
      </c>
      <c r="J1200" s="10">
        <f t="shared" si="18"/>
        <v>-3.6852283762585426E-3</v>
      </c>
      <c r="N1200" s="1"/>
    </row>
    <row r="1201" spans="1:14" x14ac:dyDescent="0.25">
      <c r="A1201" s="2" t="s">
        <v>665</v>
      </c>
      <c r="B1201" s="24">
        <v>1201.02</v>
      </c>
      <c r="C1201" s="24">
        <v>1205.8900000000001</v>
      </c>
      <c r="D1201" s="24">
        <v>1156.44</v>
      </c>
      <c r="E1201" s="24">
        <v>1169.28</v>
      </c>
      <c r="F1201" s="24">
        <v>351968992</v>
      </c>
      <c r="G1201" s="24">
        <v>19026699552</v>
      </c>
      <c r="H1201" s="1">
        <v>1200</v>
      </c>
      <c r="J1201" s="10">
        <f t="shared" si="18"/>
        <v>-2.6427536593895198E-2</v>
      </c>
      <c r="N1201" s="1"/>
    </row>
    <row r="1202" spans="1:14" x14ac:dyDescent="0.25">
      <c r="A1202" s="2" t="s">
        <v>664</v>
      </c>
      <c r="B1202" s="24">
        <v>1170.33</v>
      </c>
      <c r="C1202" s="24">
        <v>1190.8</v>
      </c>
      <c r="D1202" s="24">
        <v>1159.79</v>
      </c>
      <c r="E1202" s="24">
        <v>1167.54</v>
      </c>
      <c r="F1202" s="24">
        <v>254827008</v>
      </c>
      <c r="G1202" s="24">
        <v>19000400018</v>
      </c>
      <c r="H1202" s="1">
        <v>1201</v>
      </c>
      <c r="J1202" s="10">
        <f t="shared" si="18"/>
        <v>-2.3839429904385632E-3</v>
      </c>
      <c r="N1202" s="1"/>
    </row>
    <row r="1203" spans="1:14" x14ac:dyDescent="0.25">
      <c r="A1203" s="2" t="s">
        <v>663</v>
      </c>
      <c r="B1203" s="24">
        <v>1167.3</v>
      </c>
      <c r="C1203" s="24">
        <v>1188</v>
      </c>
      <c r="D1203" s="24">
        <v>1164.96</v>
      </c>
      <c r="E1203" s="24">
        <v>1172.52</v>
      </c>
      <c r="F1203" s="24">
        <v>203559008</v>
      </c>
      <c r="G1203" s="24">
        <v>19083656460</v>
      </c>
      <c r="H1203" s="1">
        <v>1202</v>
      </c>
      <c r="J1203" s="10">
        <f t="shared" si="18"/>
        <v>4.4718581341557677E-3</v>
      </c>
      <c r="N1203" s="1"/>
    </row>
    <row r="1204" spans="1:14" x14ac:dyDescent="0.25">
      <c r="A1204" s="2" t="s">
        <v>662</v>
      </c>
      <c r="B1204" s="24">
        <v>1172.6099999999999</v>
      </c>
      <c r="C1204" s="24">
        <v>1187.22</v>
      </c>
      <c r="D1204" s="24">
        <v>1172.6099999999999</v>
      </c>
      <c r="E1204" s="24">
        <v>1182.94</v>
      </c>
      <c r="F1204" s="24">
        <v>183231008</v>
      </c>
      <c r="G1204" s="24">
        <v>19255408766</v>
      </c>
      <c r="H1204" s="1">
        <v>1203</v>
      </c>
      <c r="J1204" s="10">
        <f t="shared" si="18"/>
        <v>8.8094080725903377E-3</v>
      </c>
      <c r="N1204" s="1"/>
    </row>
    <row r="1205" spans="1:14" x14ac:dyDescent="0.25">
      <c r="A1205" s="2" t="s">
        <v>661</v>
      </c>
      <c r="B1205" s="24">
        <v>1183.25</v>
      </c>
      <c r="C1205" s="24">
        <v>1194.9000000000001</v>
      </c>
      <c r="D1205" s="24">
        <v>1172.6500000000001</v>
      </c>
      <c r="E1205" s="24">
        <v>1193.9100000000001</v>
      </c>
      <c r="F1205" s="24">
        <v>253206000</v>
      </c>
      <c r="G1205" s="24">
        <v>19436033390</v>
      </c>
      <c r="H1205" s="1">
        <v>1204</v>
      </c>
      <c r="J1205" s="10">
        <f t="shared" si="18"/>
        <v>9.0090851468413967E-3</v>
      </c>
      <c r="N1205" s="1"/>
    </row>
    <row r="1206" spans="1:14" x14ac:dyDescent="0.25">
      <c r="A1206" s="2" t="s">
        <v>660</v>
      </c>
      <c r="B1206" s="24">
        <v>1193.77</v>
      </c>
      <c r="C1206" s="24">
        <v>1217.57</v>
      </c>
      <c r="D1206" s="24">
        <v>1193.77</v>
      </c>
      <c r="E1206" s="24">
        <v>1211.67</v>
      </c>
      <c r="F1206" s="24">
        <v>270524000</v>
      </c>
      <c r="G1206" s="24">
        <v>19727334977</v>
      </c>
      <c r="H1206" s="1">
        <v>1205</v>
      </c>
      <c r="J1206" s="10">
        <f t="shared" si="18"/>
        <v>1.4994513180931077E-2</v>
      </c>
      <c r="N1206" s="1"/>
    </row>
    <row r="1207" spans="1:14" x14ac:dyDescent="0.25">
      <c r="A1207" s="2" t="s">
        <v>659</v>
      </c>
      <c r="B1207" s="24">
        <v>1212.1300000000001</v>
      </c>
      <c r="C1207" s="24">
        <v>1215.51</v>
      </c>
      <c r="D1207" s="24">
        <v>1205.08</v>
      </c>
      <c r="E1207" s="24">
        <v>1210.29</v>
      </c>
      <c r="F1207" s="24">
        <v>288060992</v>
      </c>
      <c r="G1207" s="24">
        <v>19707045565</v>
      </c>
      <c r="H1207" s="1">
        <v>1206</v>
      </c>
      <c r="J1207" s="10">
        <f t="shared" si="18"/>
        <v>-1.5179889945799092E-3</v>
      </c>
      <c r="N1207" s="1"/>
    </row>
    <row r="1208" spans="1:14" x14ac:dyDescent="0.25">
      <c r="A1208" s="2" t="s">
        <v>658</v>
      </c>
      <c r="B1208" s="24">
        <v>1211.08</v>
      </c>
      <c r="C1208" s="24">
        <v>1240.79</v>
      </c>
      <c r="D1208" s="24">
        <v>1208.4100000000001</v>
      </c>
      <c r="E1208" s="24">
        <v>1229.08</v>
      </c>
      <c r="F1208" s="24">
        <v>315108000</v>
      </c>
      <c r="G1208" s="24">
        <v>20015137622</v>
      </c>
      <c r="H1208" s="1">
        <v>1207</v>
      </c>
      <c r="J1208" s="10">
        <f t="shared" si="18"/>
        <v>1.4862767116953463E-2</v>
      </c>
      <c r="N1208" s="1"/>
    </row>
    <row r="1209" spans="1:14" x14ac:dyDescent="0.25">
      <c r="A1209" s="2" t="s">
        <v>657</v>
      </c>
      <c r="B1209" s="24">
        <v>1229.42</v>
      </c>
      <c r="C1209" s="24">
        <v>1235.94</v>
      </c>
      <c r="D1209" s="24">
        <v>1215.56</v>
      </c>
      <c r="E1209" s="24">
        <v>1222.05</v>
      </c>
      <c r="F1209" s="24">
        <v>272167008</v>
      </c>
      <c r="G1209" s="24">
        <v>19903192286</v>
      </c>
      <c r="H1209" s="1">
        <v>1208</v>
      </c>
      <c r="J1209" s="10">
        <f t="shared" si="18"/>
        <v>-5.9946966862423892E-3</v>
      </c>
      <c r="N1209" s="1"/>
    </row>
    <row r="1210" spans="1:14" x14ac:dyDescent="0.25">
      <c r="A1210" s="2" t="s">
        <v>656</v>
      </c>
      <c r="B1210" s="24">
        <v>1222.71</v>
      </c>
      <c r="C1210" s="24">
        <v>1235.56</v>
      </c>
      <c r="D1210" s="24">
        <v>1208.47</v>
      </c>
      <c r="E1210" s="24">
        <v>1231.71</v>
      </c>
      <c r="F1210" s="24">
        <v>249320000</v>
      </c>
      <c r="G1210" s="24">
        <v>20062753908</v>
      </c>
      <c r="H1210" s="1">
        <v>1209</v>
      </c>
      <c r="J1210" s="10">
        <f t="shared" si="18"/>
        <v>7.3606987756704365E-3</v>
      </c>
      <c r="N1210" s="1"/>
    </row>
    <row r="1211" spans="1:14" x14ac:dyDescent="0.25">
      <c r="A1211" s="2" t="s">
        <v>655</v>
      </c>
      <c r="B1211" s="24">
        <v>1231.92</v>
      </c>
      <c r="C1211" s="24">
        <v>1232.2</v>
      </c>
      <c r="D1211" s="24">
        <v>1203.94</v>
      </c>
      <c r="E1211" s="24">
        <v>1207.21</v>
      </c>
      <c r="F1211" s="24">
        <v>258951008</v>
      </c>
      <c r="G1211" s="24">
        <v>19665994145</v>
      </c>
      <c r="H1211" s="1">
        <v>1210</v>
      </c>
      <c r="J1211" s="10">
        <f t="shared" si="18"/>
        <v>-2.0058120657185558E-2</v>
      </c>
      <c r="N1211" s="1"/>
    </row>
    <row r="1212" spans="1:14" x14ac:dyDescent="0.25">
      <c r="A1212" s="2" t="s">
        <v>654</v>
      </c>
      <c r="B1212" s="24">
        <v>1209.6300000000001</v>
      </c>
      <c r="C1212" s="24">
        <v>1250.94</v>
      </c>
      <c r="D1212" s="24">
        <v>1209.6300000000001</v>
      </c>
      <c r="E1212" s="24">
        <v>1250.1500000000001</v>
      </c>
      <c r="F1212" s="24">
        <v>235806000</v>
      </c>
      <c r="G1212" s="24">
        <v>20367443800</v>
      </c>
      <c r="H1212" s="1">
        <v>1211</v>
      </c>
      <c r="J1212" s="10">
        <f t="shared" si="18"/>
        <v>3.3497846448914112E-2</v>
      </c>
      <c r="N1212" s="1"/>
    </row>
    <row r="1213" spans="1:14" x14ac:dyDescent="0.25">
      <c r="A1213" s="2" t="s">
        <v>653</v>
      </c>
      <c r="B1213" s="24">
        <v>1250.45</v>
      </c>
      <c r="C1213" s="24">
        <v>1267.58</v>
      </c>
      <c r="D1213" s="24">
        <v>1249.97</v>
      </c>
      <c r="E1213" s="24">
        <v>1265.49</v>
      </c>
      <c r="F1213" s="24">
        <v>242556000</v>
      </c>
      <c r="G1213" s="24">
        <v>20619704237</v>
      </c>
      <c r="H1213" s="1">
        <v>1212</v>
      </c>
      <c r="J1213" s="10">
        <f t="shared" si="18"/>
        <v>1.2027670038786008E-2</v>
      </c>
      <c r="N1213" s="1"/>
    </row>
    <row r="1214" spans="1:14" x14ac:dyDescent="0.25">
      <c r="A1214" s="2" t="s">
        <v>652</v>
      </c>
      <c r="B1214" s="24">
        <v>1265.99</v>
      </c>
      <c r="C1214" s="24">
        <v>1294.83</v>
      </c>
      <c r="D1214" s="24">
        <v>1265.93</v>
      </c>
      <c r="E1214" s="24">
        <v>1281.08</v>
      </c>
      <c r="F1214" s="24">
        <v>329631008</v>
      </c>
      <c r="G1214" s="24">
        <v>20876159410</v>
      </c>
      <c r="H1214" s="1">
        <v>1213</v>
      </c>
      <c r="J1214" s="10">
        <f t="shared" si="18"/>
        <v>1.1919525430690541E-2</v>
      </c>
      <c r="N1214" s="1"/>
    </row>
    <row r="1215" spans="1:14" x14ac:dyDescent="0.25">
      <c r="A1215" s="2" t="s">
        <v>651</v>
      </c>
      <c r="B1215" s="24">
        <v>1281.8800000000001</v>
      </c>
      <c r="C1215" s="24">
        <v>1319.7</v>
      </c>
      <c r="D1215" s="24">
        <v>1281.3</v>
      </c>
      <c r="E1215" s="24">
        <v>1317.73</v>
      </c>
      <c r="F1215" s="24">
        <v>449196992</v>
      </c>
      <c r="G1215" s="24">
        <v>21475836448</v>
      </c>
      <c r="H1215" s="1">
        <v>1214</v>
      </c>
      <c r="J1215" s="10">
        <f t="shared" si="18"/>
        <v>2.7966736355977084E-2</v>
      </c>
      <c r="N1215" s="1"/>
    </row>
    <row r="1216" spans="1:14" x14ac:dyDescent="0.25">
      <c r="A1216" s="2" t="s">
        <v>650</v>
      </c>
      <c r="B1216" s="24">
        <v>1317.74</v>
      </c>
      <c r="C1216" s="24">
        <v>1331.28</v>
      </c>
      <c r="D1216" s="24">
        <v>1292.3699999999999</v>
      </c>
      <c r="E1216" s="24">
        <v>1316.48</v>
      </c>
      <c r="F1216" s="24">
        <v>527488992</v>
      </c>
      <c r="G1216" s="24">
        <v>21457669552</v>
      </c>
      <c r="H1216" s="1">
        <v>1215</v>
      </c>
      <c r="J1216" s="10">
        <f t="shared" si="18"/>
        <v>-9.5618255498049003E-4</v>
      </c>
      <c r="N1216" s="1"/>
    </row>
    <row r="1217" spans="1:14" x14ac:dyDescent="0.25">
      <c r="A1217" s="2" t="s">
        <v>649</v>
      </c>
      <c r="B1217" s="24">
        <v>1317.84</v>
      </c>
      <c r="C1217" s="24">
        <v>1327.2</v>
      </c>
      <c r="D1217" s="24">
        <v>1315.21</v>
      </c>
      <c r="E1217" s="24">
        <v>1321.79</v>
      </c>
      <c r="F1217" s="24">
        <v>422705984</v>
      </c>
      <c r="G1217" s="24">
        <v>21547126640</v>
      </c>
      <c r="H1217" s="1">
        <v>1216</v>
      </c>
      <c r="J1217" s="10">
        <f t="shared" si="18"/>
        <v>2.9973289625448048E-3</v>
      </c>
      <c r="N1217" s="1"/>
    </row>
    <row r="1218" spans="1:14" x14ac:dyDescent="0.25">
      <c r="A1218" s="2" t="s">
        <v>648</v>
      </c>
      <c r="B1218" s="24">
        <v>1321.87</v>
      </c>
      <c r="C1218" s="24">
        <v>1347.91</v>
      </c>
      <c r="D1218" s="24">
        <v>1314.92</v>
      </c>
      <c r="E1218" s="24">
        <v>1347.89</v>
      </c>
      <c r="F1218" s="24">
        <v>413115008</v>
      </c>
      <c r="G1218" s="24">
        <v>21975104909</v>
      </c>
      <c r="H1218" s="1">
        <v>1217</v>
      </c>
      <c r="J1218" s="10">
        <f t="shared" si="18"/>
        <v>1.9684235212237368E-2</v>
      </c>
      <c r="N1218" s="1"/>
    </row>
    <row r="1219" spans="1:14" x14ac:dyDescent="0.25">
      <c r="A1219" s="2" t="s">
        <v>647</v>
      </c>
      <c r="B1219" s="24">
        <v>1348.3</v>
      </c>
      <c r="C1219" s="24">
        <v>1434.32</v>
      </c>
      <c r="D1219" s="24">
        <v>1348.3</v>
      </c>
      <c r="E1219" s="24">
        <v>1421.6</v>
      </c>
      <c r="F1219" s="24">
        <v>713624000</v>
      </c>
      <c r="G1219" s="24">
        <v>23179524919</v>
      </c>
      <c r="H1219" s="1">
        <v>1218</v>
      </c>
      <c r="J1219" s="10">
        <f t="shared" si="18"/>
        <v>5.436475561818583E-2</v>
      </c>
      <c r="N1219" s="1"/>
    </row>
    <row r="1220" spans="1:14" x14ac:dyDescent="0.25">
      <c r="A1220" s="2" t="s">
        <v>646</v>
      </c>
      <c r="B1220" s="24">
        <v>1421.03</v>
      </c>
      <c r="C1220" s="24">
        <v>1473.9</v>
      </c>
      <c r="D1220" s="24">
        <v>1415.69</v>
      </c>
      <c r="E1220" s="24">
        <v>1452.82</v>
      </c>
      <c r="F1220" s="24">
        <v>477337984</v>
      </c>
      <c r="G1220" s="24">
        <v>23691443738</v>
      </c>
      <c r="H1220" s="1">
        <v>1219</v>
      </c>
      <c r="J1220" s="10">
        <f t="shared" ref="J1220:J1283" si="19">(E1220-B1220)/B1220</f>
        <v>2.2371097021174756E-2</v>
      </c>
      <c r="N1220" s="1"/>
    </row>
    <row r="1221" spans="1:14" x14ac:dyDescent="0.25">
      <c r="A1221" s="2" t="s">
        <v>645</v>
      </c>
      <c r="B1221" s="24">
        <v>1453.78</v>
      </c>
      <c r="C1221" s="24">
        <v>1492.77</v>
      </c>
      <c r="D1221" s="24">
        <v>1447.49</v>
      </c>
      <c r="E1221" s="24">
        <v>1490.09</v>
      </c>
      <c r="F1221" s="24">
        <v>583795968</v>
      </c>
      <c r="G1221" s="24">
        <v>24301634925</v>
      </c>
      <c r="H1221" s="1">
        <v>1220</v>
      </c>
      <c r="J1221" s="10">
        <f t="shared" si="19"/>
        <v>2.4976268761435667E-2</v>
      </c>
      <c r="N1221" s="1"/>
    </row>
    <row r="1222" spans="1:14" x14ac:dyDescent="0.25">
      <c r="A1222" s="2" t="s">
        <v>644</v>
      </c>
      <c r="B1222" s="24">
        <v>1490.72</v>
      </c>
      <c r="C1222" s="24">
        <v>1608.91</v>
      </c>
      <c r="D1222" s="24">
        <v>1490.72</v>
      </c>
      <c r="E1222" s="24">
        <v>1537.67</v>
      </c>
      <c r="F1222" s="24">
        <v>933548992</v>
      </c>
      <c r="G1222" s="24">
        <v>25080858487</v>
      </c>
      <c r="H1222" s="1">
        <v>1221</v>
      </c>
      <c r="J1222" s="10">
        <f t="shared" si="19"/>
        <v>3.1494848127079561E-2</v>
      </c>
      <c r="N1222" s="1"/>
    </row>
    <row r="1223" spans="1:14" x14ac:dyDescent="0.25">
      <c r="A1223" s="2" t="s">
        <v>643</v>
      </c>
      <c r="B1223" s="24">
        <v>1540.87</v>
      </c>
      <c r="C1223" s="24">
        <v>1618.03</v>
      </c>
      <c r="D1223" s="24">
        <v>1530.31</v>
      </c>
      <c r="E1223" s="24">
        <v>1555.45</v>
      </c>
      <c r="F1223" s="24">
        <v>946035968</v>
      </c>
      <c r="G1223" s="24">
        <v>25373374563</v>
      </c>
      <c r="H1223" s="1">
        <v>1222</v>
      </c>
      <c r="J1223" s="10">
        <f t="shared" si="19"/>
        <v>9.4621869463356132E-3</v>
      </c>
      <c r="N1223" s="1"/>
    </row>
    <row r="1224" spans="1:14" x14ac:dyDescent="0.25">
      <c r="A1224" s="2" t="s">
        <v>642</v>
      </c>
      <c r="B1224" s="24">
        <v>1556.81</v>
      </c>
      <c r="C1224" s="24">
        <v>1578.8</v>
      </c>
      <c r="D1224" s="24">
        <v>1542.5</v>
      </c>
      <c r="E1224" s="24">
        <v>1578.8</v>
      </c>
      <c r="F1224" s="24">
        <v>582529984</v>
      </c>
      <c r="G1224" s="24">
        <v>25757608890</v>
      </c>
      <c r="H1224" s="1">
        <v>1223</v>
      </c>
      <c r="J1224" s="10">
        <f t="shared" si="19"/>
        <v>1.4125037737424611E-2</v>
      </c>
      <c r="N1224" s="1"/>
    </row>
    <row r="1225" spans="1:14" x14ac:dyDescent="0.25">
      <c r="A1225" s="2" t="s">
        <v>641</v>
      </c>
      <c r="B1225" s="24">
        <v>1579.47</v>
      </c>
      <c r="C1225" s="24">
        <v>1596.72</v>
      </c>
      <c r="D1225" s="24">
        <v>1559.76</v>
      </c>
      <c r="E1225" s="24">
        <v>1596.71</v>
      </c>
      <c r="F1225" s="24">
        <v>1080029952</v>
      </c>
      <c r="G1225" s="24">
        <v>26053077975</v>
      </c>
      <c r="H1225" s="1">
        <v>1224</v>
      </c>
      <c r="J1225" s="10">
        <f t="shared" si="19"/>
        <v>1.0915053783864212E-2</v>
      </c>
      <c r="N1225" s="1"/>
    </row>
    <row r="1226" spans="1:14" x14ac:dyDescent="0.25">
      <c r="A1226" s="2" t="s">
        <v>640</v>
      </c>
      <c r="B1226" s="24">
        <v>1596.92</v>
      </c>
      <c r="C1226" s="24">
        <v>1723.35</v>
      </c>
      <c r="D1226" s="24">
        <v>1596.92</v>
      </c>
      <c r="E1226" s="24">
        <v>1723.35</v>
      </c>
      <c r="F1226" s="24">
        <v>1340320000</v>
      </c>
      <c r="G1226" s="24">
        <v>28123369330</v>
      </c>
      <c r="H1226" s="1">
        <v>1225</v>
      </c>
      <c r="J1226" s="10">
        <f t="shared" si="19"/>
        <v>7.9171154472359187E-2</v>
      </c>
      <c r="N1226" s="1"/>
    </row>
    <row r="1227" spans="1:14" x14ac:dyDescent="0.25">
      <c r="A1227" s="2" t="s">
        <v>639</v>
      </c>
      <c r="B1227" s="24">
        <v>1723.89</v>
      </c>
      <c r="C1227" s="24">
        <v>1833.49</v>
      </c>
      <c r="D1227" s="24">
        <v>1716.3</v>
      </c>
      <c r="E1227" s="24">
        <v>1755.36</v>
      </c>
      <c r="F1227" s="24">
        <v>1167920000</v>
      </c>
      <c r="G1227" s="24">
        <v>28649119972</v>
      </c>
      <c r="H1227" s="1">
        <v>1226</v>
      </c>
      <c r="J1227" s="10">
        <f t="shared" si="19"/>
        <v>1.8255225101369461E-2</v>
      </c>
      <c r="N1227" s="1"/>
    </row>
    <row r="1228" spans="1:14" x14ac:dyDescent="0.25">
      <c r="A1228" s="2" t="s">
        <v>638</v>
      </c>
      <c r="B1228" s="24">
        <v>1756.52</v>
      </c>
      <c r="C1228" s="24">
        <v>1788.44</v>
      </c>
      <c r="D1228" s="24">
        <v>1719.1</v>
      </c>
      <c r="E1228" s="24">
        <v>1787.13</v>
      </c>
      <c r="F1228" s="24">
        <v>915723008</v>
      </c>
      <c r="G1228" s="24">
        <v>29170965564</v>
      </c>
      <c r="H1228" s="1">
        <v>1227</v>
      </c>
      <c r="J1228" s="10">
        <f t="shared" si="19"/>
        <v>1.74265024024777E-2</v>
      </c>
      <c r="N1228" s="1"/>
    </row>
    <row r="1229" spans="1:14" x14ac:dyDescent="0.25">
      <c r="A1229" s="2" t="s">
        <v>637</v>
      </c>
      <c r="B1229" s="24">
        <v>1780.37</v>
      </c>
      <c r="C1229" s="24">
        <v>1873.93</v>
      </c>
      <c r="D1229" s="24">
        <v>1755.35</v>
      </c>
      <c r="E1229" s="24">
        <v>1848.57</v>
      </c>
      <c r="F1229" s="24">
        <v>799489984</v>
      </c>
      <c r="G1229" s="24">
        <v>30176934751</v>
      </c>
      <c r="H1229" s="1">
        <v>1228</v>
      </c>
      <c r="J1229" s="10">
        <f t="shared" si="19"/>
        <v>3.8306644124535938E-2</v>
      </c>
      <c r="N1229" s="1"/>
    </row>
    <row r="1230" spans="1:14" x14ac:dyDescent="0.25">
      <c r="A1230" s="2" t="s">
        <v>636</v>
      </c>
      <c r="B1230" s="24">
        <v>1845.76</v>
      </c>
      <c r="C1230" s="24">
        <v>1856.15</v>
      </c>
      <c r="D1230" s="24">
        <v>1694.01</v>
      </c>
      <c r="E1230" s="24">
        <v>1724.24</v>
      </c>
      <c r="F1230" s="24">
        <v>740984000</v>
      </c>
      <c r="G1230" s="24">
        <v>28150631936</v>
      </c>
      <c r="H1230" s="1">
        <v>1229</v>
      </c>
      <c r="J1230" s="10">
        <f t="shared" si="19"/>
        <v>-6.5837378640776684E-2</v>
      </c>
      <c r="N1230" s="1"/>
    </row>
    <row r="1231" spans="1:14" x14ac:dyDescent="0.25">
      <c r="A1231" s="2" t="s">
        <v>635</v>
      </c>
      <c r="B1231" s="24">
        <v>1723.12</v>
      </c>
      <c r="C1231" s="24">
        <v>1812.99</v>
      </c>
      <c r="D1231" s="24">
        <v>1651.08</v>
      </c>
      <c r="E1231" s="24">
        <v>1804.91</v>
      </c>
      <c r="F1231" s="24">
        <v>579635008</v>
      </c>
      <c r="G1231" s="24">
        <v>29471223857</v>
      </c>
      <c r="H1231" s="1">
        <v>1230</v>
      </c>
      <c r="J1231" s="10">
        <f t="shared" si="19"/>
        <v>4.7466224058684364E-2</v>
      </c>
      <c r="N1231" s="1"/>
    </row>
    <row r="1232" spans="1:14" x14ac:dyDescent="0.25">
      <c r="A1232" s="2" t="s">
        <v>634</v>
      </c>
      <c r="B1232" s="24">
        <v>1800.86</v>
      </c>
      <c r="C1232" s="24">
        <v>1831.42</v>
      </c>
      <c r="D1232" s="24">
        <v>1776.62</v>
      </c>
      <c r="E1232" s="24">
        <v>1808.91</v>
      </c>
      <c r="F1232" s="24">
        <v>437196000</v>
      </c>
      <c r="G1232" s="24">
        <v>29540290794</v>
      </c>
      <c r="H1232" s="1">
        <v>1231</v>
      </c>
      <c r="J1232" s="10">
        <f t="shared" si="19"/>
        <v>4.4700865142210848E-3</v>
      </c>
      <c r="N1232" s="1"/>
    </row>
    <row r="1233" spans="1:14" x14ac:dyDescent="0.25">
      <c r="A1233" s="2" t="s">
        <v>633</v>
      </c>
      <c r="B1233" s="24">
        <v>1808.44</v>
      </c>
      <c r="C1233" s="24">
        <v>1812.8</v>
      </c>
      <c r="D1233" s="24">
        <v>1708.54</v>
      </c>
      <c r="E1233" s="24">
        <v>1738.43</v>
      </c>
      <c r="F1233" s="24">
        <v>731529024</v>
      </c>
      <c r="G1233" s="24">
        <v>28392885375</v>
      </c>
      <c r="H1233" s="1">
        <v>1232</v>
      </c>
      <c r="J1233" s="10">
        <f t="shared" si="19"/>
        <v>-3.8712923845966682E-2</v>
      </c>
      <c r="N1233" s="1"/>
    </row>
    <row r="1234" spans="1:14" x14ac:dyDescent="0.25">
      <c r="A1234" s="2" t="s">
        <v>632</v>
      </c>
      <c r="B1234" s="24">
        <v>1741.7</v>
      </c>
      <c r="C1234" s="24">
        <v>1785.94</v>
      </c>
      <c r="D1234" s="24">
        <v>1686.54</v>
      </c>
      <c r="E1234" s="24">
        <v>1734.45</v>
      </c>
      <c r="F1234" s="24">
        <v>959044992</v>
      </c>
      <c r="G1234" s="24">
        <v>28330874003</v>
      </c>
      <c r="H1234" s="1">
        <v>1233</v>
      </c>
      <c r="J1234" s="10">
        <f t="shared" si="19"/>
        <v>-4.1625997588562898E-3</v>
      </c>
      <c r="N1234" s="1"/>
    </row>
    <row r="1235" spans="1:14" x14ac:dyDescent="0.25">
      <c r="A1235" s="2" t="s">
        <v>631</v>
      </c>
      <c r="B1235" s="24">
        <v>1726.73</v>
      </c>
      <c r="C1235" s="24">
        <v>1864.05</v>
      </c>
      <c r="D1235" s="24">
        <v>1661.91</v>
      </c>
      <c r="E1235" s="24">
        <v>1839.09</v>
      </c>
      <c r="F1235" s="24">
        <v>1064729984</v>
      </c>
      <c r="G1235" s="24">
        <v>30043626195</v>
      </c>
      <c r="H1235" s="1">
        <v>1234</v>
      </c>
      <c r="J1235" s="10">
        <f t="shared" si="19"/>
        <v>6.5070972300243751E-2</v>
      </c>
      <c r="N1235" s="1"/>
    </row>
    <row r="1236" spans="1:14" x14ac:dyDescent="0.25">
      <c r="A1236" s="2" t="s">
        <v>630</v>
      </c>
      <c r="B1236" s="24">
        <v>1818.7</v>
      </c>
      <c r="C1236" s="24">
        <v>1904.48</v>
      </c>
      <c r="D1236" s="24">
        <v>1807.12</v>
      </c>
      <c r="E1236" s="24">
        <v>1888.65</v>
      </c>
      <c r="F1236" s="24">
        <v>894321024</v>
      </c>
      <c r="G1236" s="24">
        <v>30856574835</v>
      </c>
      <c r="H1236" s="1">
        <v>1235</v>
      </c>
      <c r="J1236" s="10">
        <f t="shared" si="19"/>
        <v>3.8461538461538484E-2</v>
      </c>
      <c r="N1236" s="1"/>
    </row>
    <row r="1237" spans="1:14" x14ac:dyDescent="0.25">
      <c r="A1237" s="2" t="s">
        <v>629</v>
      </c>
      <c r="B1237" s="24">
        <v>1897.37</v>
      </c>
      <c r="C1237" s="24">
        <v>2004.52</v>
      </c>
      <c r="D1237" s="24">
        <v>1890.25</v>
      </c>
      <c r="E1237" s="24">
        <v>1987.71</v>
      </c>
      <c r="F1237" s="24">
        <v>1157289984</v>
      </c>
      <c r="G1237" s="24">
        <v>32479082015</v>
      </c>
      <c r="H1237" s="1">
        <v>1236</v>
      </c>
      <c r="J1237" s="10">
        <f t="shared" si="19"/>
        <v>4.7613275217801565E-2</v>
      </c>
      <c r="N1237" s="1"/>
    </row>
    <row r="1238" spans="1:14" x14ac:dyDescent="0.25">
      <c r="A1238" s="2" t="s">
        <v>628</v>
      </c>
      <c r="B1238" s="24">
        <v>1984.24</v>
      </c>
      <c r="C1238" s="24">
        <v>2084.73</v>
      </c>
      <c r="D1238" s="24">
        <v>1974.92</v>
      </c>
      <c r="E1238" s="24">
        <v>2084.73</v>
      </c>
      <c r="F1238" s="24">
        <v>961336000</v>
      </c>
      <c r="G1238" s="24">
        <v>34068630559</v>
      </c>
      <c r="H1238" s="1">
        <v>1237</v>
      </c>
      <c r="J1238" s="10">
        <f t="shared" si="19"/>
        <v>5.0644075313470149E-2</v>
      </c>
      <c r="N1238" s="1"/>
    </row>
    <row r="1239" spans="1:14" x14ac:dyDescent="0.25">
      <c r="A1239" s="2" t="s">
        <v>627</v>
      </c>
      <c r="B1239" s="24">
        <v>2067.0300000000002</v>
      </c>
      <c r="C1239" s="24">
        <v>2119.08</v>
      </c>
      <c r="D1239" s="24">
        <v>2037.5</v>
      </c>
      <c r="E1239" s="24">
        <v>2041.2</v>
      </c>
      <c r="F1239" s="24">
        <v>1147859968</v>
      </c>
      <c r="G1239" s="24">
        <v>33361091114</v>
      </c>
      <c r="H1239" s="1">
        <v>1238</v>
      </c>
      <c r="J1239" s="10">
        <f t="shared" si="19"/>
        <v>-1.2496190185919001E-2</v>
      </c>
      <c r="N1239" s="1"/>
    </row>
    <row r="1240" spans="1:14" x14ac:dyDescent="0.25">
      <c r="A1240" s="2" t="s">
        <v>626</v>
      </c>
      <c r="B1240" s="24">
        <v>2043.19</v>
      </c>
      <c r="C1240" s="24">
        <v>2303.9</v>
      </c>
      <c r="D1240" s="24">
        <v>2017.87</v>
      </c>
      <c r="E1240" s="24">
        <v>2173.4</v>
      </c>
      <c r="F1240" s="24">
        <v>1942220032</v>
      </c>
      <c r="G1240" s="24">
        <v>35525744380</v>
      </c>
      <c r="H1240" s="1">
        <v>1239</v>
      </c>
      <c r="J1240" s="10">
        <f t="shared" si="19"/>
        <v>6.372877705940222E-2</v>
      </c>
      <c r="N1240" s="1"/>
    </row>
    <row r="1241" spans="1:14" x14ac:dyDescent="0.25">
      <c r="A1241" s="2" t="s">
        <v>625</v>
      </c>
      <c r="B1241" s="24">
        <v>2191.56</v>
      </c>
      <c r="C1241" s="24">
        <v>2320.8200000000002</v>
      </c>
      <c r="D1241" s="24">
        <v>2178.5</v>
      </c>
      <c r="E1241" s="24">
        <v>2320.42</v>
      </c>
      <c r="F1241" s="24">
        <v>1378749952</v>
      </c>
      <c r="G1241" s="24">
        <v>37933704066</v>
      </c>
      <c r="H1241" s="1">
        <v>1240</v>
      </c>
      <c r="J1241" s="10">
        <f t="shared" si="19"/>
        <v>5.879829892861712E-2</v>
      </c>
      <c r="N1241" s="1"/>
    </row>
    <row r="1242" spans="1:14" x14ac:dyDescent="0.25">
      <c r="A1242" s="2" t="s">
        <v>624</v>
      </c>
      <c r="B1242" s="24">
        <v>2321.37</v>
      </c>
      <c r="C1242" s="24">
        <v>2523.7199999999998</v>
      </c>
      <c r="D1242" s="24">
        <v>2321.37</v>
      </c>
      <c r="E1242" s="24">
        <v>2443.64</v>
      </c>
      <c r="F1242" s="24">
        <v>1725379968</v>
      </c>
      <c r="G1242" s="24">
        <v>39952841999</v>
      </c>
      <c r="H1242" s="1">
        <v>1241</v>
      </c>
      <c r="J1242" s="10">
        <f t="shared" si="19"/>
        <v>5.2671482788181109E-2</v>
      </c>
      <c r="N1242" s="1"/>
    </row>
    <row r="1243" spans="1:14" x14ac:dyDescent="0.25">
      <c r="A1243" s="2" t="s">
        <v>623</v>
      </c>
      <c r="B1243" s="24">
        <v>2446.2399999999998</v>
      </c>
      <c r="C1243" s="24">
        <v>2763.71</v>
      </c>
      <c r="D1243" s="24">
        <v>2285.3000000000002</v>
      </c>
      <c r="E1243" s="24">
        <v>2304.98</v>
      </c>
      <c r="F1243" s="24">
        <v>2406700032</v>
      </c>
      <c r="G1243" s="24">
        <v>37690456715</v>
      </c>
      <c r="H1243" s="1">
        <v>1242</v>
      </c>
      <c r="J1243" s="10">
        <f t="shared" si="19"/>
        <v>-5.7745764929033855E-2</v>
      </c>
      <c r="N1243" s="1"/>
    </row>
    <row r="1244" spans="1:14" x14ac:dyDescent="0.25">
      <c r="A1244" s="2" t="s">
        <v>622</v>
      </c>
      <c r="B1244" s="24">
        <v>2320.89</v>
      </c>
      <c r="C1244" s="24">
        <v>2573.79</v>
      </c>
      <c r="D1244" s="24">
        <v>2071.9899999999998</v>
      </c>
      <c r="E1244" s="24">
        <v>2202.42</v>
      </c>
      <c r="F1244" s="24">
        <v>1763480064</v>
      </c>
      <c r="G1244" s="24">
        <v>36017660894</v>
      </c>
      <c r="H1244" s="1">
        <v>1243</v>
      </c>
      <c r="J1244" s="10">
        <f t="shared" si="19"/>
        <v>-5.1045073226219172E-2</v>
      </c>
      <c r="N1244" s="1"/>
    </row>
    <row r="1245" spans="1:14" x14ac:dyDescent="0.25">
      <c r="A1245" s="2" t="s">
        <v>621</v>
      </c>
      <c r="B1245" s="24">
        <v>2196.27</v>
      </c>
      <c r="C1245" s="24">
        <v>2260.1999999999998</v>
      </c>
      <c r="D1245" s="24">
        <v>1855.83</v>
      </c>
      <c r="E1245" s="24">
        <v>2038.87</v>
      </c>
      <c r="F1245" s="24">
        <v>1700480000</v>
      </c>
      <c r="G1245" s="24">
        <v>33347170525</v>
      </c>
      <c r="H1245" s="1">
        <v>1244</v>
      </c>
      <c r="J1245" s="10">
        <f t="shared" si="19"/>
        <v>-7.1666962622992658E-2</v>
      </c>
      <c r="N1245" s="1"/>
    </row>
    <row r="1246" spans="1:14" x14ac:dyDescent="0.25">
      <c r="A1246" s="2" t="s">
        <v>620</v>
      </c>
      <c r="B1246" s="24">
        <v>2054.08</v>
      </c>
      <c r="C1246" s="24">
        <v>2267.34</v>
      </c>
      <c r="D1246" s="24">
        <v>2054.08</v>
      </c>
      <c r="E1246" s="24">
        <v>2155.8000000000002</v>
      </c>
      <c r="F1246" s="24">
        <v>1147139968</v>
      </c>
      <c r="G1246" s="24">
        <v>35264171110</v>
      </c>
      <c r="H1246" s="1">
        <v>1245</v>
      </c>
      <c r="J1246" s="10">
        <f t="shared" si="19"/>
        <v>4.9520953419535878E-2</v>
      </c>
      <c r="N1246" s="1"/>
    </row>
    <row r="1247" spans="1:14" x14ac:dyDescent="0.25">
      <c r="A1247" s="2" t="s">
        <v>619</v>
      </c>
      <c r="B1247" s="24">
        <v>2159.4299999999998</v>
      </c>
      <c r="C1247" s="24">
        <v>2307.0500000000002</v>
      </c>
      <c r="D1247" s="24">
        <v>2107.17</v>
      </c>
      <c r="E1247" s="24">
        <v>2255.61</v>
      </c>
      <c r="F1247" s="24">
        <v>994625024</v>
      </c>
      <c r="G1247" s="24">
        <v>36901102917</v>
      </c>
      <c r="H1247" s="1">
        <v>1246</v>
      </c>
      <c r="J1247" s="10">
        <f t="shared" si="19"/>
        <v>4.4539531265195123E-2</v>
      </c>
      <c r="N1247" s="1"/>
    </row>
    <row r="1248" spans="1:14" x14ac:dyDescent="0.25">
      <c r="A1248" s="2" t="s">
        <v>618</v>
      </c>
      <c r="B1248" s="24">
        <v>2255.36</v>
      </c>
      <c r="C1248" s="24">
        <v>2301.96</v>
      </c>
      <c r="D1248" s="24">
        <v>2124.5700000000002</v>
      </c>
      <c r="E1248" s="24">
        <v>2175.4699999999998</v>
      </c>
      <c r="F1248" s="24">
        <v>1443970048</v>
      </c>
      <c r="G1248" s="24">
        <v>35594903085</v>
      </c>
      <c r="H1248" s="1">
        <v>1247</v>
      </c>
      <c r="J1248" s="10">
        <f t="shared" si="19"/>
        <v>-3.5422282917139759E-2</v>
      </c>
      <c r="N1248" s="1"/>
    </row>
    <row r="1249" spans="1:14" x14ac:dyDescent="0.25">
      <c r="A1249" s="2" t="s">
        <v>617</v>
      </c>
      <c r="B1249" s="24">
        <v>2187.19</v>
      </c>
      <c r="C1249" s="24">
        <v>2311.08</v>
      </c>
      <c r="D1249" s="24">
        <v>2145.5700000000002</v>
      </c>
      <c r="E1249" s="24">
        <v>2286.41</v>
      </c>
      <c r="F1249" s="24">
        <v>1544829952</v>
      </c>
      <c r="G1249" s="24">
        <v>37414813240</v>
      </c>
      <c r="H1249" s="1">
        <v>1248</v>
      </c>
      <c r="J1249" s="10">
        <f t="shared" si="19"/>
        <v>4.5364143032841135E-2</v>
      </c>
      <c r="N1249" s="1"/>
    </row>
    <row r="1250" spans="1:14" x14ac:dyDescent="0.25">
      <c r="A1250" s="2" t="s">
        <v>616</v>
      </c>
      <c r="B1250" s="24">
        <v>2288.33</v>
      </c>
      <c r="C1250" s="24">
        <v>2448.39</v>
      </c>
      <c r="D1250" s="24">
        <v>2288.33</v>
      </c>
      <c r="E1250" s="24">
        <v>2407.88</v>
      </c>
      <c r="F1250" s="24">
        <v>1653180032</v>
      </c>
      <c r="G1250" s="24">
        <v>39407633763</v>
      </c>
      <c r="H1250" s="1">
        <v>1249</v>
      </c>
      <c r="J1250" s="10">
        <f t="shared" si="19"/>
        <v>5.2243339028898883E-2</v>
      </c>
      <c r="N1250" s="1"/>
    </row>
    <row r="1251" spans="1:14" x14ac:dyDescent="0.25">
      <c r="A1251" s="2" t="s">
        <v>615</v>
      </c>
      <c r="B1251" s="24">
        <v>2404.0300000000002</v>
      </c>
      <c r="C1251" s="24">
        <v>2488.5500000000002</v>
      </c>
      <c r="D1251" s="24">
        <v>2373.3200000000002</v>
      </c>
      <c r="E1251" s="24">
        <v>2488.5500000000002</v>
      </c>
      <c r="F1251" s="24">
        <v>1317030016</v>
      </c>
      <c r="G1251" s="24">
        <v>40732491835</v>
      </c>
      <c r="H1251" s="1">
        <v>1250</v>
      </c>
      <c r="J1251" s="10">
        <f t="shared" si="19"/>
        <v>3.5157631144370066E-2</v>
      </c>
      <c r="N1251" s="1"/>
    </row>
    <row r="1252" spans="1:14" x14ac:dyDescent="0.25">
      <c r="A1252" s="2" t="s">
        <v>614</v>
      </c>
      <c r="B1252" s="24">
        <v>2493.7199999999998</v>
      </c>
      <c r="C1252" s="24">
        <v>2581.91</v>
      </c>
      <c r="D1252" s="24">
        <v>2423.5700000000002</v>
      </c>
      <c r="E1252" s="24">
        <v>2515.35</v>
      </c>
      <c r="F1252" s="24">
        <v>1514950016</v>
      </c>
      <c r="G1252" s="24">
        <v>41177190057</v>
      </c>
      <c r="H1252" s="1">
        <v>1251</v>
      </c>
      <c r="J1252" s="10">
        <f t="shared" si="19"/>
        <v>8.6737885568548643E-3</v>
      </c>
      <c r="N1252" s="1"/>
    </row>
    <row r="1253" spans="1:14" x14ac:dyDescent="0.25">
      <c r="A1253" s="2" t="s">
        <v>613</v>
      </c>
      <c r="B1253" s="24">
        <v>2547.79</v>
      </c>
      <c r="C1253" s="24">
        <v>2585.89</v>
      </c>
      <c r="D1253" s="24">
        <v>2452.54</v>
      </c>
      <c r="E1253" s="24">
        <v>2511.81</v>
      </c>
      <c r="F1253" s="24">
        <v>1355120000</v>
      </c>
      <c r="G1253" s="24">
        <v>41124262595</v>
      </c>
      <c r="H1253" s="1">
        <v>1252</v>
      </c>
      <c r="J1253" s="10">
        <f t="shared" si="19"/>
        <v>-1.4122043025524089E-2</v>
      </c>
      <c r="N1253" s="1"/>
    </row>
    <row r="1254" spans="1:14" x14ac:dyDescent="0.25">
      <c r="A1254" s="2" t="s">
        <v>612</v>
      </c>
      <c r="B1254" s="24">
        <v>2512.4</v>
      </c>
      <c r="C1254" s="24">
        <v>2686.81</v>
      </c>
      <c r="D1254" s="24">
        <v>2510.2199999999998</v>
      </c>
      <c r="E1254" s="24">
        <v>2686.81</v>
      </c>
      <c r="F1254" s="24">
        <v>1369309952</v>
      </c>
      <c r="G1254" s="24">
        <v>43994968834</v>
      </c>
      <c r="H1254" s="1">
        <v>1253</v>
      </c>
      <c r="J1254" s="10">
        <f t="shared" si="19"/>
        <v>6.9419678395159945E-2</v>
      </c>
      <c r="N1254" s="1"/>
    </row>
    <row r="1255" spans="1:14" x14ac:dyDescent="0.25">
      <c r="A1255" s="2" t="s">
        <v>611</v>
      </c>
      <c r="B1255" s="24">
        <v>2690.84</v>
      </c>
      <c r="C1255" s="24">
        <v>2999.91</v>
      </c>
      <c r="D1255" s="24">
        <v>2690.84</v>
      </c>
      <c r="E1255" s="24">
        <v>2863.2</v>
      </c>
      <c r="F1255" s="24">
        <v>2089609984</v>
      </c>
      <c r="G1255" s="24">
        <v>46888622160</v>
      </c>
      <c r="H1255" s="1">
        <v>1254</v>
      </c>
      <c r="J1255" s="10">
        <f t="shared" si="19"/>
        <v>6.4054347341350529E-2</v>
      </c>
      <c r="N1255" s="1"/>
    </row>
    <row r="1256" spans="1:14" x14ac:dyDescent="0.25">
      <c r="A1256" s="2" t="s">
        <v>610</v>
      </c>
      <c r="B1256" s="24">
        <v>2869.38</v>
      </c>
      <c r="C1256" s="24">
        <v>2869.38</v>
      </c>
      <c r="D1256" s="24">
        <v>2700.56</v>
      </c>
      <c r="E1256" s="24">
        <v>2732.16</v>
      </c>
      <c r="F1256" s="24">
        <v>1517709952</v>
      </c>
      <c r="G1256" s="24">
        <v>44748237218</v>
      </c>
      <c r="H1256" s="1">
        <v>1255</v>
      </c>
      <c r="J1256" s="10">
        <f t="shared" si="19"/>
        <v>-4.7822177613282398E-2</v>
      </c>
      <c r="N1256" s="1"/>
    </row>
    <row r="1257" spans="1:14" x14ac:dyDescent="0.25">
      <c r="A1257" s="2" t="s">
        <v>609</v>
      </c>
      <c r="B1257" s="24">
        <v>2720.49</v>
      </c>
      <c r="C1257" s="24">
        <v>2815.3</v>
      </c>
      <c r="D1257" s="24">
        <v>2670.95</v>
      </c>
      <c r="E1257" s="24">
        <v>2805.62</v>
      </c>
      <c r="F1257" s="24">
        <v>1281170048</v>
      </c>
      <c r="G1257" s="24">
        <v>45957247989</v>
      </c>
      <c r="H1257" s="1">
        <v>1256</v>
      </c>
      <c r="J1257" s="10">
        <f t="shared" si="19"/>
        <v>3.129215692761235E-2</v>
      </c>
      <c r="N1257" s="1"/>
    </row>
    <row r="1258" spans="1:14" x14ac:dyDescent="0.25">
      <c r="A1258" s="2" t="s">
        <v>608</v>
      </c>
      <c r="B1258" s="24">
        <v>2807.44</v>
      </c>
      <c r="C1258" s="24">
        <v>2901.71</v>
      </c>
      <c r="D1258" s="24">
        <v>2795.62</v>
      </c>
      <c r="E1258" s="24">
        <v>2823.81</v>
      </c>
      <c r="F1258" s="24">
        <v>1348950016</v>
      </c>
      <c r="G1258" s="24">
        <v>46260465854</v>
      </c>
      <c r="H1258" s="1">
        <v>1257</v>
      </c>
      <c r="J1258" s="10">
        <f t="shared" si="19"/>
        <v>5.8309349442908455E-3</v>
      </c>
      <c r="N1258" s="1"/>
    </row>
    <row r="1259" spans="1:14" x14ac:dyDescent="0.25">
      <c r="A1259" s="2" t="s">
        <v>607</v>
      </c>
      <c r="B1259" s="24">
        <v>2828.14</v>
      </c>
      <c r="C1259" s="24">
        <v>2950.99</v>
      </c>
      <c r="D1259" s="24">
        <v>2746.55</v>
      </c>
      <c r="E1259" s="24">
        <v>2947.71</v>
      </c>
      <c r="F1259" s="24">
        <v>2018889984</v>
      </c>
      <c r="G1259" s="24">
        <v>48295501718</v>
      </c>
      <c r="H1259" s="1">
        <v>1258</v>
      </c>
      <c r="J1259" s="10">
        <f t="shared" si="19"/>
        <v>4.2278670787160529E-2</v>
      </c>
      <c r="N1259" s="1"/>
    </row>
    <row r="1260" spans="1:14" x14ac:dyDescent="0.25">
      <c r="A1260" s="2" t="s">
        <v>606</v>
      </c>
      <c r="B1260" s="24">
        <v>2942.41</v>
      </c>
      <c r="C1260" s="24">
        <v>2996.6</v>
      </c>
      <c r="D1260" s="24">
        <v>2840.53</v>
      </c>
      <c r="E1260" s="24">
        <v>2958.11</v>
      </c>
      <c r="F1260" s="24">
        <v>1752400000</v>
      </c>
      <c r="G1260" s="24">
        <v>48471330146</v>
      </c>
      <c r="H1260" s="1">
        <v>1259</v>
      </c>
      <c r="J1260" s="10">
        <f t="shared" si="19"/>
        <v>5.3357621813412389E-3</v>
      </c>
      <c r="N1260" s="1"/>
    </row>
    <row r="1261" spans="1:14" x14ac:dyDescent="0.25">
      <c r="A1261" s="2" t="s">
        <v>605</v>
      </c>
      <c r="B1261" s="24">
        <v>2953.22</v>
      </c>
      <c r="C1261" s="24">
        <v>2997.26</v>
      </c>
      <c r="D1261" s="24">
        <v>2518.56</v>
      </c>
      <c r="E1261" s="24">
        <v>2659.63</v>
      </c>
      <c r="F1261" s="24">
        <v>2569530112</v>
      </c>
      <c r="G1261" s="24">
        <v>43585351533</v>
      </c>
      <c r="H1261" s="1">
        <v>1260</v>
      </c>
      <c r="J1261" s="10">
        <f t="shared" si="19"/>
        <v>-9.9413521512112107E-2</v>
      </c>
      <c r="N1261" s="1"/>
    </row>
    <row r="1262" spans="1:14" x14ac:dyDescent="0.25">
      <c r="A1262" s="2" t="s">
        <v>604</v>
      </c>
      <c r="B1262" s="24">
        <v>2680.91</v>
      </c>
      <c r="C1262" s="24">
        <v>2789.04</v>
      </c>
      <c r="D1262" s="24">
        <v>2650.38</v>
      </c>
      <c r="E1262" s="24">
        <v>2717.02</v>
      </c>
      <c r="F1262" s="24">
        <v>1781200000</v>
      </c>
      <c r="G1262" s="24">
        <v>44530631894</v>
      </c>
      <c r="H1262" s="1">
        <v>1261</v>
      </c>
      <c r="J1262" s="10">
        <f t="shared" si="19"/>
        <v>1.3469307063646347E-2</v>
      </c>
      <c r="N1262" s="1"/>
    </row>
    <row r="1263" spans="1:14" x14ac:dyDescent="0.25">
      <c r="A1263" s="2" t="s">
        <v>603</v>
      </c>
      <c r="B1263" s="24">
        <v>2716.88</v>
      </c>
      <c r="C1263" s="24">
        <v>2786.83</v>
      </c>
      <c r="D1263" s="24">
        <v>2412.94</v>
      </c>
      <c r="E1263" s="24">
        <v>2506.37</v>
      </c>
      <c r="F1263" s="24">
        <v>1696560000</v>
      </c>
      <c r="G1263" s="24">
        <v>41082567339</v>
      </c>
      <c r="H1263" s="1">
        <v>1262</v>
      </c>
      <c r="J1263" s="10">
        <f t="shared" si="19"/>
        <v>-7.7482259061865164E-2</v>
      </c>
      <c r="N1263" s="1"/>
    </row>
    <row r="1264" spans="1:14" x14ac:dyDescent="0.25">
      <c r="A1264" s="2" t="s">
        <v>602</v>
      </c>
      <c r="B1264" s="24">
        <v>2499.58</v>
      </c>
      <c r="C1264" s="24">
        <v>2534.71</v>
      </c>
      <c r="D1264" s="24">
        <v>2212.96</v>
      </c>
      <c r="E1264" s="24">
        <v>2464.58</v>
      </c>
      <c r="F1264" s="24">
        <v>2026259968</v>
      </c>
      <c r="G1264" s="24">
        <v>40402259202</v>
      </c>
      <c r="H1264" s="1">
        <v>1263</v>
      </c>
      <c r="J1264" s="10">
        <f t="shared" si="19"/>
        <v>-1.4002352395202394E-2</v>
      </c>
      <c r="N1264" s="1"/>
    </row>
    <row r="1265" spans="1:14" x14ac:dyDescent="0.25">
      <c r="A1265" s="2" t="s">
        <v>601</v>
      </c>
      <c r="B1265" s="24">
        <v>2469.5700000000002</v>
      </c>
      <c r="C1265" s="24">
        <v>2539.92</v>
      </c>
      <c r="D1265" s="24">
        <v>2385.15</v>
      </c>
      <c r="E1265" s="24">
        <v>2518.56</v>
      </c>
      <c r="F1265" s="24">
        <v>1195190016</v>
      </c>
      <c r="G1265" s="24">
        <v>41291821423</v>
      </c>
      <c r="H1265" s="1">
        <v>1264</v>
      </c>
      <c r="J1265" s="10">
        <f t="shared" si="19"/>
        <v>1.9837461582380648E-2</v>
      </c>
      <c r="N1265" s="1"/>
    </row>
    <row r="1266" spans="1:14" x14ac:dyDescent="0.25">
      <c r="A1266" s="2" t="s">
        <v>600</v>
      </c>
      <c r="B1266" s="24">
        <v>2514.0100000000002</v>
      </c>
      <c r="C1266" s="24">
        <v>2685.19</v>
      </c>
      <c r="D1266" s="24">
        <v>2484.96</v>
      </c>
      <c r="E1266" s="24">
        <v>2655.88</v>
      </c>
      <c r="F1266" s="24">
        <v>1534509952</v>
      </c>
      <c r="G1266" s="24">
        <v>43548031452</v>
      </c>
      <c r="H1266" s="1">
        <v>1265</v>
      </c>
      <c r="J1266" s="10">
        <f t="shared" si="19"/>
        <v>5.6431756436927411E-2</v>
      </c>
      <c r="N1266" s="1"/>
    </row>
    <row r="1267" spans="1:14" x14ac:dyDescent="0.25">
      <c r="A1267" s="2" t="s">
        <v>599</v>
      </c>
      <c r="B1267" s="24">
        <v>2655.35</v>
      </c>
      <c r="C1267" s="24">
        <v>2662.1</v>
      </c>
      <c r="D1267" s="24">
        <v>2516.33</v>
      </c>
      <c r="E1267" s="24">
        <v>2548.29</v>
      </c>
      <c r="F1267" s="24">
        <v>1178659968</v>
      </c>
      <c r="G1267" s="24">
        <v>41788418974</v>
      </c>
      <c r="H1267" s="1">
        <v>1266</v>
      </c>
      <c r="J1267" s="10">
        <f t="shared" si="19"/>
        <v>-4.0318602067524037E-2</v>
      </c>
      <c r="N1267" s="1"/>
    </row>
    <row r="1268" spans="1:14" x14ac:dyDescent="0.25">
      <c r="A1268" s="2" t="s">
        <v>598</v>
      </c>
      <c r="B1268" s="24">
        <v>2549.0300000000002</v>
      </c>
      <c r="C1268" s="24">
        <v>2662.85</v>
      </c>
      <c r="D1268" s="24">
        <v>2549.0300000000002</v>
      </c>
      <c r="E1268" s="24">
        <v>2589.6</v>
      </c>
      <c r="F1268" s="24">
        <v>1446840064</v>
      </c>
      <c r="G1268" s="24">
        <v>42470734800</v>
      </c>
      <c r="H1268" s="1">
        <v>1267</v>
      </c>
      <c r="J1268" s="10">
        <f t="shared" si="19"/>
        <v>1.5915858189193419E-2</v>
      </c>
      <c r="N1268" s="1"/>
    </row>
    <row r="1269" spans="1:14" x14ac:dyDescent="0.25">
      <c r="A1269" s="2" t="s">
        <v>597</v>
      </c>
      <c r="B1269" s="24">
        <v>2591.2600000000002</v>
      </c>
      <c r="C1269" s="24">
        <v>2763.45</v>
      </c>
      <c r="D1269" s="24">
        <v>2589.8200000000002</v>
      </c>
      <c r="E1269" s="24">
        <v>2721.79</v>
      </c>
      <c r="F1269" s="24">
        <v>1854189952</v>
      </c>
      <c r="G1269" s="24">
        <v>44643512689</v>
      </c>
      <c r="H1269" s="1">
        <v>1268</v>
      </c>
      <c r="J1269" s="10">
        <f t="shared" si="19"/>
        <v>5.0373177527534764E-2</v>
      </c>
      <c r="N1269" s="1"/>
    </row>
    <row r="1270" spans="1:14" x14ac:dyDescent="0.25">
      <c r="A1270" s="2" t="s">
        <v>596</v>
      </c>
      <c r="B1270" s="24">
        <v>2709.43</v>
      </c>
      <c r="C1270" s="24">
        <v>2772.01</v>
      </c>
      <c r="D1270" s="24">
        <v>2660.4</v>
      </c>
      <c r="E1270" s="24">
        <v>2689.1</v>
      </c>
      <c r="F1270" s="24">
        <v>1626579968</v>
      </c>
      <c r="G1270" s="24">
        <v>44111929173</v>
      </c>
      <c r="H1270" s="1">
        <v>1269</v>
      </c>
      <c r="J1270" s="10">
        <f t="shared" si="19"/>
        <v>-7.5034232292400718E-3</v>
      </c>
      <c r="N1270" s="1"/>
    </row>
    <row r="1271" spans="1:14" x14ac:dyDescent="0.25">
      <c r="A1271" s="2" t="s">
        <v>595</v>
      </c>
      <c r="B1271" s="24">
        <v>2691.03</v>
      </c>
      <c r="C1271" s="24">
        <v>2723.74</v>
      </c>
      <c r="D1271" s="24">
        <v>2642.36</v>
      </c>
      <c r="E1271" s="24">
        <v>2705.41</v>
      </c>
      <c r="F1271" s="24">
        <v>1097939968</v>
      </c>
      <c r="G1271" s="24">
        <v>44384244937</v>
      </c>
      <c r="H1271" s="1">
        <v>1270</v>
      </c>
      <c r="J1271" s="10">
        <f t="shared" si="19"/>
        <v>5.3436788144315198E-3</v>
      </c>
      <c r="N1271" s="1"/>
    </row>
    <row r="1272" spans="1:14" x14ac:dyDescent="0.25">
      <c r="A1272" s="2" t="s">
        <v>594</v>
      </c>
      <c r="B1272" s="24">
        <v>2707.34</v>
      </c>
      <c r="C1272" s="24">
        <v>2765.17</v>
      </c>
      <c r="D1272" s="24">
        <v>2706.37</v>
      </c>
      <c r="E1272" s="24">
        <v>2744.91</v>
      </c>
      <c r="F1272" s="24">
        <v>961318976</v>
      </c>
      <c r="G1272" s="24">
        <v>45037797053</v>
      </c>
      <c r="H1272" s="1">
        <v>1271</v>
      </c>
      <c r="J1272" s="10">
        <f t="shared" si="19"/>
        <v>1.387708968951063E-2</v>
      </c>
      <c r="N1272" s="1"/>
    </row>
    <row r="1273" spans="1:14" x14ac:dyDescent="0.25">
      <c r="A1273" s="2" t="s">
        <v>593</v>
      </c>
      <c r="B1273" s="24">
        <v>2738.52</v>
      </c>
      <c r="C1273" s="24">
        <v>2757.94</v>
      </c>
      <c r="D1273" s="24">
        <v>2583.19</v>
      </c>
      <c r="E1273" s="24">
        <v>2608.7199999999998</v>
      </c>
      <c r="F1273" s="24">
        <v>982750016</v>
      </c>
      <c r="G1273" s="24">
        <v>42807952581</v>
      </c>
      <c r="H1273" s="1">
        <v>1272</v>
      </c>
      <c r="J1273" s="10">
        <f t="shared" si="19"/>
        <v>-4.7397864539970559E-2</v>
      </c>
      <c r="N1273" s="1"/>
    </row>
    <row r="1274" spans="1:14" x14ac:dyDescent="0.25">
      <c r="A1274" s="2" t="s">
        <v>592</v>
      </c>
      <c r="B1274" s="24">
        <v>2607.25</v>
      </c>
      <c r="C1274" s="24">
        <v>2682.26</v>
      </c>
      <c r="D1274" s="24">
        <v>2552.12</v>
      </c>
      <c r="E1274" s="24">
        <v>2589.41</v>
      </c>
      <c r="F1274" s="24">
        <v>1161100032</v>
      </c>
      <c r="G1274" s="24">
        <v>42495001716</v>
      </c>
      <c r="H1274" s="1">
        <v>1273</v>
      </c>
      <c r="J1274" s="10">
        <f t="shared" si="19"/>
        <v>-6.8424585291015994E-3</v>
      </c>
      <c r="N1274" s="1"/>
    </row>
    <row r="1275" spans="1:14" x14ac:dyDescent="0.25">
      <c r="A1275" s="2" t="s">
        <v>591</v>
      </c>
      <c r="B1275" s="24">
        <v>2590.5700000000002</v>
      </c>
      <c r="C1275" s="24">
        <v>2615.25</v>
      </c>
      <c r="D1275" s="24">
        <v>2376.29</v>
      </c>
      <c r="E1275" s="24">
        <v>2478.4499999999998</v>
      </c>
      <c r="F1275" s="24">
        <v>1663280000</v>
      </c>
      <c r="G1275" s="24">
        <v>40677994354</v>
      </c>
      <c r="H1275" s="1">
        <v>1274</v>
      </c>
      <c r="J1275" s="10">
        <f t="shared" si="19"/>
        <v>-4.3280050336412579E-2</v>
      </c>
      <c r="N1275" s="1"/>
    </row>
    <row r="1276" spans="1:14" x14ac:dyDescent="0.25">
      <c r="A1276" s="2" t="s">
        <v>590</v>
      </c>
      <c r="B1276" s="24">
        <v>2478.4499999999998</v>
      </c>
      <c r="C1276" s="24">
        <v>2552.4499999999998</v>
      </c>
      <c r="D1276" s="24">
        <v>2332.9899999999998</v>
      </c>
      <c r="E1276" s="24">
        <v>2552.4499999999998</v>
      </c>
      <c r="F1276" s="24">
        <v>1489789952</v>
      </c>
      <c r="G1276" s="24">
        <v>41897190525</v>
      </c>
      <c r="H1276" s="1">
        <v>1275</v>
      </c>
      <c r="J1276" s="10">
        <f t="shared" si="19"/>
        <v>2.985737053400311E-2</v>
      </c>
      <c r="N1276" s="1"/>
    </row>
    <row r="1277" spans="1:14" x14ac:dyDescent="0.25">
      <c r="A1277" s="2" t="s">
        <v>589</v>
      </c>
      <c r="B1277" s="24">
        <v>2553.0300000000002</v>
      </c>
      <c r="C1277" s="24">
        <v>2603.98</v>
      </c>
      <c r="D1277" s="24">
        <v>2484.42</v>
      </c>
      <c r="E1277" s="24">
        <v>2574.79</v>
      </c>
      <c r="F1277" s="24">
        <v>1183869952</v>
      </c>
      <c r="G1277" s="24">
        <v>42268942193</v>
      </c>
      <c r="H1277" s="1">
        <v>1276</v>
      </c>
      <c r="J1277" s="10">
        <f t="shared" si="19"/>
        <v>8.5232057594308575E-3</v>
      </c>
      <c r="N1277" s="1"/>
    </row>
    <row r="1278" spans="1:14" x14ac:dyDescent="0.25">
      <c r="A1278" s="2" t="s">
        <v>588</v>
      </c>
      <c r="B1278" s="24">
        <v>2567.56</v>
      </c>
      <c r="C1278" s="24">
        <v>2588.83</v>
      </c>
      <c r="D1278" s="24">
        <v>2510.48</v>
      </c>
      <c r="E1278" s="24">
        <v>2539.3200000000002</v>
      </c>
      <c r="F1278" s="24">
        <v>949979008</v>
      </c>
      <c r="G1278" s="24">
        <v>41690395783</v>
      </c>
      <c r="H1278" s="1">
        <v>1277</v>
      </c>
      <c r="J1278" s="10">
        <f t="shared" si="19"/>
        <v>-1.0998769259530364E-2</v>
      </c>
      <c r="N1278" s="1"/>
    </row>
    <row r="1279" spans="1:14" x14ac:dyDescent="0.25">
      <c r="A1279" s="2" t="s">
        <v>587</v>
      </c>
      <c r="B1279" s="24">
        <v>2539.2399999999998</v>
      </c>
      <c r="C1279" s="24">
        <v>2559.25</v>
      </c>
      <c r="D1279" s="24">
        <v>2478.4299999999998</v>
      </c>
      <c r="E1279" s="24">
        <v>2480.84</v>
      </c>
      <c r="F1279" s="24">
        <v>860273024</v>
      </c>
      <c r="G1279" s="24">
        <v>40735082695</v>
      </c>
      <c r="H1279" s="1">
        <v>1278</v>
      </c>
      <c r="J1279" s="10">
        <f t="shared" si="19"/>
        <v>-2.2999007577070164E-2</v>
      </c>
      <c r="N1279" s="1"/>
    </row>
    <row r="1280" spans="1:14" x14ac:dyDescent="0.25">
      <c r="A1280" s="2" t="s">
        <v>586</v>
      </c>
      <c r="B1280" s="24">
        <v>2492.6</v>
      </c>
      <c r="C1280" s="24">
        <v>2515.27</v>
      </c>
      <c r="D1280" s="24">
        <v>2419.23</v>
      </c>
      <c r="E1280" s="24">
        <v>2434.5500000000002</v>
      </c>
      <c r="F1280" s="24">
        <v>779913984</v>
      </c>
      <c r="G1280" s="24">
        <v>39980058373</v>
      </c>
      <c r="H1280" s="1">
        <v>1279</v>
      </c>
      <c r="J1280" s="10">
        <f t="shared" si="19"/>
        <v>-2.3288935248334964E-2</v>
      </c>
      <c r="N1280" s="1"/>
    </row>
    <row r="1281" spans="1:14" x14ac:dyDescent="0.25">
      <c r="A1281" s="2" t="s">
        <v>585</v>
      </c>
      <c r="B1281" s="24">
        <v>2436.4</v>
      </c>
      <c r="C1281" s="24">
        <v>2514.2800000000002</v>
      </c>
      <c r="D1281" s="24">
        <v>2394.84</v>
      </c>
      <c r="E1281" s="24">
        <v>2506.4699999999998</v>
      </c>
      <c r="F1281" s="24">
        <v>803747008</v>
      </c>
      <c r="G1281" s="24">
        <v>41167015221</v>
      </c>
      <c r="H1281" s="1">
        <v>1280</v>
      </c>
      <c r="J1281" s="10">
        <f t="shared" si="19"/>
        <v>2.8759645378427068E-2</v>
      </c>
      <c r="N1281" s="1"/>
    </row>
    <row r="1282" spans="1:14" x14ac:dyDescent="0.25">
      <c r="A1282" s="2" t="s">
        <v>584</v>
      </c>
      <c r="B1282" s="24">
        <v>2498.56</v>
      </c>
      <c r="C1282" s="24">
        <v>2595</v>
      </c>
      <c r="D1282" s="24">
        <v>2480.4699999999998</v>
      </c>
      <c r="E1282" s="24">
        <v>2564.06</v>
      </c>
      <c r="F1282" s="24">
        <v>964112000</v>
      </c>
      <c r="G1282" s="24">
        <v>42118211083</v>
      </c>
      <c r="H1282" s="1">
        <v>1281</v>
      </c>
      <c r="J1282" s="10">
        <f t="shared" si="19"/>
        <v>2.6215099897540985E-2</v>
      </c>
      <c r="N1282" s="1"/>
    </row>
    <row r="1283" spans="1:14" x14ac:dyDescent="0.25">
      <c r="A1283" s="2" t="s">
        <v>583</v>
      </c>
      <c r="B1283" s="24">
        <v>2561</v>
      </c>
      <c r="C1283" s="24">
        <v>2631.59</v>
      </c>
      <c r="D1283" s="24">
        <v>2559.35</v>
      </c>
      <c r="E1283" s="24">
        <v>2601.64</v>
      </c>
      <c r="F1283" s="24">
        <v>985516032</v>
      </c>
      <c r="G1283" s="24">
        <v>42740618673</v>
      </c>
      <c r="H1283" s="1">
        <v>1282</v>
      </c>
      <c r="J1283" s="10">
        <f t="shared" si="19"/>
        <v>1.5868801249511861E-2</v>
      </c>
      <c r="N1283" s="1"/>
    </row>
    <row r="1284" spans="1:14" x14ac:dyDescent="0.25">
      <c r="A1284" s="2" t="s">
        <v>582</v>
      </c>
      <c r="B1284" s="24">
        <v>2602.87</v>
      </c>
      <c r="C1284" s="24">
        <v>2622.65</v>
      </c>
      <c r="D1284" s="24">
        <v>2538.5500000000002</v>
      </c>
      <c r="E1284" s="24">
        <v>2601.9899999999998</v>
      </c>
      <c r="F1284" s="24">
        <v>941566016</v>
      </c>
      <c r="G1284" s="24">
        <v>42751085999</v>
      </c>
      <c r="H1284" s="1">
        <v>1283</v>
      </c>
      <c r="J1284" s="10">
        <f t="shared" ref="J1284:J1347" si="20">(E1284-B1284)/B1284</f>
        <v>-3.3808834094676616E-4</v>
      </c>
      <c r="N1284" s="1"/>
    </row>
    <row r="1285" spans="1:14" x14ac:dyDescent="0.25">
      <c r="A1285" s="2" t="s">
        <v>581</v>
      </c>
      <c r="B1285" s="24">
        <v>2608.1</v>
      </c>
      <c r="C1285" s="24">
        <v>2616.7199999999998</v>
      </c>
      <c r="D1285" s="24">
        <v>2581.69</v>
      </c>
      <c r="E1285" s="24">
        <v>2608.56</v>
      </c>
      <c r="F1285" s="24">
        <v>761956992</v>
      </c>
      <c r="G1285" s="24">
        <v>42863758795</v>
      </c>
      <c r="H1285" s="1">
        <v>1284</v>
      </c>
      <c r="J1285" s="10">
        <f t="shared" si="20"/>
        <v>1.7637360530655896E-4</v>
      </c>
      <c r="N1285" s="1"/>
    </row>
    <row r="1286" spans="1:14" x14ac:dyDescent="0.25">
      <c r="A1286" s="2" t="s">
        <v>580</v>
      </c>
      <c r="B1286" s="24">
        <v>2608.59</v>
      </c>
      <c r="C1286" s="24">
        <v>2916.14</v>
      </c>
      <c r="D1286" s="24">
        <v>2498.87</v>
      </c>
      <c r="E1286" s="24">
        <v>2518.66</v>
      </c>
      <c r="F1286" s="24">
        <v>917411968</v>
      </c>
      <c r="G1286" s="24">
        <v>41391217675</v>
      </c>
      <c r="H1286" s="1">
        <v>1285</v>
      </c>
      <c r="J1286" s="10">
        <f t="shared" si="20"/>
        <v>-3.447456288646368E-2</v>
      </c>
      <c r="N1286" s="1"/>
    </row>
    <row r="1287" spans="1:14" x14ac:dyDescent="0.25">
      <c r="A1287" s="2" t="s">
        <v>579</v>
      </c>
      <c r="B1287" s="24">
        <v>2520.27</v>
      </c>
      <c r="C1287" s="24">
        <v>2571.34</v>
      </c>
      <c r="D1287" s="24">
        <v>2492.31</v>
      </c>
      <c r="E1287" s="24">
        <v>2571.34</v>
      </c>
      <c r="F1287" s="24">
        <v>733329984</v>
      </c>
      <c r="G1287" s="24">
        <v>42262222823</v>
      </c>
      <c r="H1287" s="1">
        <v>1286</v>
      </c>
      <c r="J1287" s="10">
        <f t="shared" si="20"/>
        <v>2.0263701904954693E-2</v>
      </c>
      <c r="N1287" s="1"/>
    </row>
    <row r="1288" spans="1:14" x14ac:dyDescent="0.25">
      <c r="A1288" s="2" t="s">
        <v>578</v>
      </c>
      <c r="B1288" s="24">
        <v>2572.61</v>
      </c>
      <c r="C1288" s="24">
        <v>2635.49</v>
      </c>
      <c r="D1288" s="24">
        <v>2517.59</v>
      </c>
      <c r="E1288" s="24">
        <v>2518.44</v>
      </c>
      <c r="F1288" s="24">
        <v>527856000</v>
      </c>
      <c r="G1288" s="24">
        <v>41397076604</v>
      </c>
      <c r="H1288" s="1">
        <v>1287</v>
      </c>
      <c r="J1288" s="10">
        <f t="shared" si="20"/>
        <v>-2.1056436848181447E-2</v>
      </c>
      <c r="N1288" s="1"/>
    </row>
    <row r="1289" spans="1:14" x14ac:dyDescent="0.25">
      <c r="A1289" s="2" t="s">
        <v>577</v>
      </c>
      <c r="B1289" s="24">
        <v>2525.25</v>
      </c>
      <c r="C1289" s="24">
        <v>2537.16</v>
      </c>
      <c r="D1289" s="24">
        <v>2321.13</v>
      </c>
      <c r="E1289" s="24">
        <v>2372.56</v>
      </c>
      <c r="F1289" s="24">
        <v>1111200000</v>
      </c>
      <c r="G1289" s="24">
        <v>39005033499</v>
      </c>
      <c r="H1289" s="1">
        <v>1288</v>
      </c>
      <c r="J1289" s="10">
        <f t="shared" si="20"/>
        <v>-6.0465300465300485E-2</v>
      </c>
      <c r="N1289" s="1"/>
    </row>
    <row r="1290" spans="1:14" x14ac:dyDescent="0.25">
      <c r="A1290" s="2" t="s">
        <v>576</v>
      </c>
      <c r="B1290" s="24">
        <v>2385.89</v>
      </c>
      <c r="C1290" s="24">
        <v>2413.4699999999998</v>
      </c>
      <c r="D1290" s="24">
        <v>2296.81</v>
      </c>
      <c r="E1290" s="24">
        <v>2337.79</v>
      </c>
      <c r="F1290" s="24">
        <v>1329760000</v>
      </c>
      <c r="G1290" s="24">
        <v>38438497236</v>
      </c>
      <c r="H1290" s="1">
        <v>1289</v>
      </c>
      <c r="J1290" s="10">
        <f t="shared" si="20"/>
        <v>-2.0160191794257033E-2</v>
      </c>
      <c r="N1290" s="1"/>
    </row>
    <row r="1291" spans="1:14" x14ac:dyDescent="0.25">
      <c r="A1291" s="2" t="s">
        <v>575</v>
      </c>
      <c r="B1291" s="24">
        <v>2332.77</v>
      </c>
      <c r="C1291" s="24">
        <v>2423.71</v>
      </c>
      <c r="D1291" s="24">
        <v>2275.14</v>
      </c>
      <c r="E1291" s="24">
        <v>2398.84</v>
      </c>
      <c r="F1291" s="24">
        <v>1117410048</v>
      </c>
      <c r="G1291" s="24">
        <v>39447604438</v>
      </c>
      <c r="H1291" s="1">
        <v>1290</v>
      </c>
      <c r="J1291" s="10">
        <f t="shared" si="20"/>
        <v>2.8322552159021321E-2</v>
      </c>
      <c r="N1291" s="1"/>
    </row>
    <row r="1292" spans="1:14" x14ac:dyDescent="0.25">
      <c r="A1292" s="2" t="s">
        <v>574</v>
      </c>
      <c r="B1292" s="24">
        <v>2402.6999999999998</v>
      </c>
      <c r="C1292" s="24">
        <v>2425.2199999999998</v>
      </c>
      <c r="D1292" s="24">
        <v>2340.83</v>
      </c>
      <c r="E1292" s="24">
        <v>2357.9</v>
      </c>
      <c r="F1292" s="24">
        <v>835769984</v>
      </c>
      <c r="G1292" s="24">
        <v>38778935907</v>
      </c>
      <c r="H1292" s="1">
        <v>1291</v>
      </c>
      <c r="J1292" s="10">
        <f t="shared" si="20"/>
        <v>-1.8645690265118295E-2</v>
      </c>
      <c r="N1292" s="1"/>
    </row>
    <row r="1293" spans="1:14" x14ac:dyDescent="0.25">
      <c r="A1293" s="2" t="s">
        <v>573</v>
      </c>
      <c r="B1293" s="24">
        <v>2360.59</v>
      </c>
      <c r="C1293" s="24">
        <v>2363.25</v>
      </c>
      <c r="D1293" s="24">
        <v>2183.2199999999998</v>
      </c>
      <c r="E1293" s="24">
        <v>2233.34</v>
      </c>
      <c r="F1293" s="24">
        <v>882502976</v>
      </c>
      <c r="G1293" s="24">
        <v>36734255488</v>
      </c>
      <c r="H1293" s="1">
        <v>1292</v>
      </c>
      <c r="J1293" s="10">
        <f t="shared" si="20"/>
        <v>-5.3906015021668308E-2</v>
      </c>
      <c r="N1293" s="1"/>
    </row>
    <row r="1294" spans="1:14" x14ac:dyDescent="0.25">
      <c r="A1294" s="2" t="s">
        <v>572</v>
      </c>
      <c r="B1294" s="24">
        <v>2230.12</v>
      </c>
      <c r="C1294" s="24">
        <v>2231.14</v>
      </c>
      <c r="D1294" s="24">
        <v>1990.41</v>
      </c>
      <c r="E1294" s="24">
        <v>1998.86</v>
      </c>
      <c r="F1294" s="24">
        <v>993608000</v>
      </c>
      <c r="G1294" s="24">
        <v>32880721300</v>
      </c>
      <c r="H1294" s="1">
        <v>1293</v>
      </c>
      <c r="J1294" s="10">
        <f t="shared" si="20"/>
        <v>-0.10369845568848313</v>
      </c>
      <c r="N1294" s="1"/>
    </row>
    <row r="1295" spans="1:14" x14ac:dyDescent="0.25">
      <c r="A1295" s="2" t="s">
        <v>571</v>
      </c>
      <c r="B1295" s="24">
        <v>1991.98</v>
      </c>
      <c r="C1295" s="24">
        <v>2058.77</v>
      </c>
      <c r="D1295" s="24">
        <v>1843.03</v>
      </c>
      <c r="E1295" s="24">
        <v>1929.82</v>
      </c>
      <c r="F1295" s="24">
        <v>1182870016</v>
      </c>
      <c r="G1295" s="24">
        <v>31748939343</v>
      </c>
      <c r="H1295" s="1">
        <v>1294</v>
      </c>
      <c r="J1295" s="10">
        <f t="shared" si="20"/>
        <v>-3.1205132581652466E-2</v>
      </c>
      <c r="N1295" s="1"/>
    </row>
    <row r="1296" spans="1:14" x14ac:dyDescent="0.25">
      <c r="A1296" s="2" t="s">
        <v>570</v>
      </c>
      <c r="B1296" s="24">
        <v>1932.62</v>
      </c>
      <c r="C1296" s="24">
        <v>2230.4899999999998</v>
      </c>
      <c r="D1296" s="24">
        <v>1932.62</v>
      </c>
      <c r="E1296" s="24">
        <v>2228.41</v>
      </c>
      <c r="F1296" s="24">
        <v>1201760000</v>
      </c>
      <c r="G1296" s="24">
        <v>36665393517</v>
      </c>
      <c r="H1296" s="1">
        <v>1295</v>
      </c>
      <c r="J1296" s="10">
        <f t="shared" si="20"/>
        <v>0.15305129823762559</v>
      </c>
      <c r="N1296" s="1"/>
    </row>
    <row r="1297" spans="1:14" x14ac:dyDescent="0.25">
      <c r="A1297" s="2" t="s">
        <v>569</v>
      </c>
      <c r="B1297" s="24">
        <v>2233.52</v>
      </c>
      <c r="C1297" s="24">
        <v>2387.61</v>
      </c>
      <c r="D1297" s="24">
        <v>2164.77</v>
      </c>
      <c r="E1297" s="24">
        <v>2318.88</v>
      </c>
      <c r="F1297" s="24">
        <v>1512450048</v>
      </c>
      <c r="G1297" s="24">
        <v>38158677672</v>
      </c>
      <c r="H1297" s="1">
        <v>1296</v>
      </c>
      <c r="J1297" s="10">
        <f t="shared" si="20"/>
        <v>3.8217701207063345E-2</v>
      </c>
      <c r="N1297" s="1"/>
    </row>
    <row r="1298" spans="1:14" x14ac:dyDescent="0.25">
      <c r="A1298" s="2" t="s">
        <v>568</v>
      </c>
      <c r="B1298" s="24">
        <v>2323.08</v>
      </c>
      <c r="C1298" s="24">
        <v>2397.17</v>
      </c>
      <c r="D1298" s="24">
        <v>2260.23</v>
      </c>
      <c r="E1298" s="24">
        <v>2273.4299999999998</v>
      </c>
      <c r="F1298" s="24">
        <v>1245100032</v>
      </c>
      <c r="G1298" s="24">
        <v>37415031061</v>
      </c>
      <c r="H1298" s="1">
        <v>1297</v>
      </c>
      <c r="J1298" s="10">
        <f t="shared" si="20"/>
        <v>-2.1372488248359977E-2</v>
      </c>
      <c r="N1298" s="1"/>
    </row>
    <row r="1299" spans="1:14" x14ac:dyDescent="0.25">
      <c r="A1299" s="2" t="s">
        <v>567</v>
      </c>
      <c r="B1299" s="24">
        <v>2269.89</v>
      </c>
      <c r="C1299" s="24">
        <v>2900.7</v>
      </c>
      <c r="D1299" s="24">
        <v>2269.89</v>
      </c>
      <c r="E1299" s="24">
        <v>2817.6</v>
      </c>
      <c r="F1299" s="24">
        <v>2249260032</v>
      </c>
      <c r="G1299" s="24">
        <v>46376428080</v>
      </c>
      <c r="H1299" s="1">
        <v>1298</v>
      </c>
      <c r="J1299" s="10">
        <f t="shared" si="20"/>
        <v>0.24129363096890161</v>
      </c>
      <c r="N1299" s="1"/>
    </row>
    <row r="1300" spans="1:14" x14ac:dyDescent="0.25">
      <c r="A1300" s="2" t="s">
        <v>566</v>
      </c>
      <c r="B1300" s="24">
        <v>2838.41</v>
      </c>
      <c r="C1300" s="24">
        <v>2838.41</v>
      </c>
      <c r="D1300" s="24">
        <v>2621.85</v>
      </c>
      <c r="E1300" s="24">
        <v>2667.76</v>
      </c>
      <c r="F1300" s="24">
        <v>1489449984</v>
      </c>
      <c r="G1300" s="24">
        <v>43915296559</v>
      </c>
      <c r="H1300" s="1">
        <v>1299</v>
      </c>
      <c r="J1300" s="10">
        <f t="shared" si="20"/>
        <v>-6.0121687846364562E-2</v>
      </c>
      <c r="N1300" s="1"/>
    </row>
    <row r="1301" spans="1:14" x14ac:dyDescent="0.25">
      <c r="A1301" s="2" t="s">
        <v>565</v>
      </c>
      <c r="B1301" s="24">
        <v>2668.63</v>
      </c>
      <c r="C1301" s="24">
        <v>2862.42</v>
      </c>
      <c r="D1301" s="24">
        <v>2657.71</v>
      </c>
      <c r="E1301" s="24">
        <v>2810.12</v>
      </c>
      <c r="F1301" s="24">
        <v>1177129984</v>
      </c>
      <c r="G1301" s="24">
        <v>46264340367</v>
      </c>
      <c r="H1301" s="1">
        <v>1300</v>
      </c>
      <c r="J1301" s="10">
        <f t="shared" si="20"/>
        <v>5.3019714235394109E-2</v>
      </c>
      <c r="N1301" s="1"/>
    </row>
    <row r="1302" spans="1:14" x14ac:dyDescent="0.25">
      <c r="A1302" s="2" t="s">
        <v>564</v>
      </c>
      <c r="B1302" s="24">
        <v>2808.1</v>
      </c>
      <c r="C1302" s="24">
        <v>2832.18</v>
      </c>
      <c r="D1302" s="24">
        <v>2653.94</v>
      </c>
      <c r="E1302" s="24">
        <v>2730.4</v>
      </c>
      <c r="F1302" s="24">
        <v>1072840000</v>
      </c>
      <c r="G1302" s="24">
        <v>44957775265</v>
      </c>
      <c r="H1302" s="1">
        <v>1301</v>
      </c>
      <c r="J1302" s="10">
        <f t="shared" si="20"/>
        <v>-2.7669954773690331E-2</v>
      </c>
      <c r="N1302" s="1"/>
    </row>
    <row r="1303" spans="1:14" x14ac:dyDescent="0.25">
      <c r="A1303" s="2" t="s">
        <v>563</v>
      </c>
      <c r="B1303" s="24">
        <v>2732.7</v>
      </c>
      <c r="C1303" s="24">
        <v>2777.26</v>
      </c>
      <c r="D1303" s="24">
        <v>2699.19</v>
      </c>
      <c r="E1303" s="24">
        <v>2754.86</v>
      </c>
      <c r="F1303" s="24">
        <v>866473984</v>
      </c>
      <c r="G1303" s="24">
        <v>45366654309</v>
      </c>
      <c r="H1303" s="1">
        <v>1302</v>
      </c>
      <c r="J1303" s="10">
        <f t="shared" si="20"/>
        <v>8.1091960332273245E-3</v>
      </c>
      <c r="N1303" s="1"/>
    </row>
    <row r="1304" spans="1:14" x14ac:dyDescent="0.25">
      <c r="A1304" s="2" t="s">
        <v>562</v>
      </c>
      <c r="B1304" s="24">
        <v>2757.5</v>
      </c>
      <c r="C1304" s="24">
        <v>2768.08</v>
      </c>
      <c r="D1304" s="24">
        <v>2480.96</v>
      </c>
      <c r="E1304" s="24">
        <v>2576.48</v>
      </c>
      <c r="F1304" s="24">
        <v>1460089984</v>
      </c>
      <c r="G1304" s="24">
        <v>42433788244</v>
      </c>
      <c r="H1304" s="1">
        <v>1303</v>
      </c>
      <c r="J1304" s="10">
        <f t="shared" si="20"/>
        <v>-6.5646418857660913E-2</v>
      </c>
      <c r="N1304" s="1"/>
    </row>
    <row r="1305" spans="1:14" x14ac:dyDescent="0.25">
      <c r="A1305" s="2" t="s">
        <v>561</v>
      </c>
      <c r="B1305" s="24">
        <v>2577.77</v>
      </c>
      <c r="C1305" s="24">
        <v>2610.7600000000002</v>
      </c>
      <c r="D1305" s="24">
        <v>2450.8000000000002</v>
      </c>
      <c r="E1305" s="24">
        <v>2529.4499999999998</v>
      </c>
      <c r="F1305" s="24">
        <v>937404032</v>
      </c>
      <c r="G1305" s="24">
        <v>41663929265</v>
      </c>
      <c r="H1305" s="1">
        <v>1304</v>
      </c>
      <c r="J1305" s="10">
        <f t="shared" si="20"/>
        <v>-1.8744884144047048E-2</v>
      </c>
      <c r="N1305" s="1"/>
    </row>
    <row r="1306" spans="1:14" x14ac:dyDescent="0.25">
      <c r="A1306" s="2" t="s">
        <v>560</v>
      </c>
      <c r="B1306" s="24">
        <v>2538.71</v>
      </c>
      <c r="C1306" s="24">
        <v>2693.32</v>
      </c>
      <c r="D1306" s="24">
        <v>2529.34</v>
      </c>
      <c r="E1306" s="24">
        <v>2671.78</v>
      </c>
      <c r="F1306" s="24">
        <v>789104000</v>
      </c>
      <c r="G1306" s="24">
        <v>44013533097</v>
      </c>
      <c r="H1306" s="1">
        <v>1305</v>
      </c>
      <c r="J1306" s="10">
        <f t="shared" si="20"/>
        <v>5.2416384699315859E-2</v>
      </c>
      <c r="N1306" s="1"/>
    </row>
    <row r="1307" spans="1:14" x14ac:dyDescent="0.25">
      <c r="A1307" s="2" t="s">
        <v>559</v>
      </c>
      <c r="B1307" s="24">
        <v>2679.73</v>
      </c>
      <c r="C1307" s="24">
        <v>2897.45</v>
      </c>
      <c r="D1307" s="24">
        <v>2679.73</v>
      </c>
      <c r="E1307" s="24">
        <v>2809.01</v>
      </c>
      <c r="F1307" s="24">
        <v>1380099968</v>
      </c>
      <c r="G1307" s="24">
        <v>46279316161</v>
      </c>
      <c r="H1307" s="1">
        <v>1306</v>
      </c>
      <c r="J1307" s="10">
        <f t="shared" si="20"/>
        <v>4.8243666339519355E-2</v>
      </c>
      <c r="N1307" s="1"/>
    </row>
    <row r="1308" spans="1:14" x14ac:dyDescent="0.25">
      <c r="A1308" s="2" t="s">
        <v>558</v>
      </c>
      <c r="B1308" s="24">
        <v>2807.02</v>
      </c>
      <c r="C1308" s="24">
        <v>2808.76</v>
      </c>
      <c r="D1308" s="24">
        <v>2692.8</v>
      </c>
      <c r="E1308" s="24">
        <v>2726.45</v>
      </c>
      <c r="F1308" s="24">
        <v>803745984</v>
      </c>
      <c r="G1308" s="24">
        <v>44924534585</v>
      </c>
      <c r="H1308" s="1">
        <v>1307</v>
      </c>
      <c r="J1308" s="10">
        <f t="shared" si="20"/>
        <v>-2.8703037384842346E-2</v>
      </c>
      <c r="N1308" s="1"/>
    </row>
    <row r="1309" spans="1:14" x14ac:dyDescent="0.25">
      <c r="A1309" s="2" t="s">
        <v>557</v>
      </c>
      <c r="B1309" s="24">
        <v>2724.39</v>
      </c>
      <c r="C1309" s="24">
        <v>2758.53</v>
      </c>
      <c r="D1309" s="24">
        <v>2644.85</v>
      </c>
      <c r="E1309" s="24">
        <v>2757.18</v>
      </c>
      <c r="F1309" s="24">
        <v>705942976</v>
      </c>
      <c r="G1309" s="24">
        <v>45435913868</v>
      </c>
      <c r="H1309" s="1">
        <v>1308</v>
      </c>
      <c r="J1309" s="10">
        <f t="shared" si="20"/>
        <v>1.2035721757898086E-2</v>
      </c>
      <c r="N1309" s="1"/>
    </row>
    <row r="1310" spans="1:14" x14ac:dyDescent="0.25">
      <c r="A1310" s="2" t="s">
        <v>556</v>
      </c>
      <c r="B1310" s="24">
        <v>2763.24</v>
      </c>
      <c r="C1310" s="24">
        <v>2889.62</v>
      </c>
      <c r="D1310" s="24">
        <v>2720.61</v>
      </c>
      <c r="E1310" s="24">
        <v>2875.34</v>
      </c>
      <c r="F1310" s="24">
        <v>860574976</v>
      </c>
      <c r="G1310" s="24">
        <v>47388334773</v>
      </c>
      <c r="H1310" s="1">
        <v>1309</v>
      </c>
      <c r="J1310" s="10">
        <f t="shared" si="20"/>
        <v>4.056831835092152E-2</v>
      </c>
      <c r="N1310" s="1"/>
    </row>
    <row r="1311" spans="1:14" x14ac:dyDescent="0.25">
      <c r="A1311" s="2" t="s">
        <v>555</v>
      </c>
      <c r="B1311" s="24">
        <v>2871.3</v>
      </c>
      <c r="C1311" s="24">
        <v>2921.35</v>
      </c>
      <c r="D1311" s="24">
        <v>2685.61</v>
      </c>
      <c r="E1311" s="24">
        <v>2718.26</v>
      </c>
      <c r="F1311" s="24">
        <v>1324669952</v>
      </c>
      <c r="G1311" s="24">
        <v>44804603885</v>
      </c>
      <c r="H1311" s="1">
        <v>1310</v>
      </c>
      <c r="J1311" s="10">
        <f t="shared" si="20"/>
        <v>-5.329989900045274E-2</v>
      </c>
      <c r="N1311" s="1"/>
    </row>
    <row r="1312" spans="1:14" x14ac:dyDescent="0.25">
      <c r="A1312" s="2" t="s">
        <v>554</v>
      </c>
      <c r="B1312" s="24">
        <v>2727.13</v>
      </c>
      <c r="C1312" s="24">
        <v>2762.53</v>
      </c>
      <c r="D1312" s="24">
        <v>2668.59</v>
      </c>
      <c r="E1312" s="24">
        <v>2710.67</v>
      </c>
      <c r="F1312" s="24">
        <v>1094950016</v>
      </c>
      <c r="G1312" s="24">
        <v>44684649516</v>
      </c>
      <c r="H1312" s="1">
        <v>1311</v>
      </c>
      <c r="J1312" s="10">
        <f t="shared" si="20"/>
        <v>-6.0356491989747591E-3</v>
      </c>
      <c r="N1312" s="1"/>
    </row>
    <row r="1313" spans="1:14" x14ac:dyDescent="0.25">
      <c r="A1313" s="2" t="s">
        <v>553</v>
      </c>
      <c r="B1313" s="24">
        <v>2709.56</v>
      </c>
      <c r="C1313" s="24">
        <v>2813.31</v>
      </c>
      <c r="D1313" s="24">
        <v>2685.14</v>
      </c>
      <c r="E1313" s="24">
        <v>2804.73</v>
      </c>
      <c r="F1313" s="24">
        <v>804796992</v>
      </c>
      <c r="G1313" s="24">
        <v>46239970790</v>
      </c>
      <c r="H1313" s="1">
        <v>1312</v>
      </c>
      <c r="J1313" s="10">
        <f t="shared" si="20"/>
        <v>3.5123783935399132E-2</v>
      </c>
      <c r="N1313" s="1"/>
    </row>
    <row r="1314" spans="1:14" x14ac:dyDescent="0.25">
      <c r="A1314" s="2" t="s">
        <v>552</v>
      </c>
      <c r="B1314" s="24">
        <v>2806.93</v>
      </c>
      <c r="C1314" s="24">
        <v>2899.33</v>
      </c>
      <c r="D1314" s="24">
        <v>2743.72</v>
      </c>
      <c r="E1314" s="24">
        <v>2895.89</v>
      </c>
      <c r="F1314" s="24">
        <v>1002120000</v>
      </c>
      <c r="G1314" s="24">
        <v>47749461443</v>
      </c>
      <c r="H1314" s="1">
        <v>1313</v>
      </c>
      <c r="J1314" s="10">
        <f t="shared" si="20"/>
        <v>3.1692988425076521E-2</v>
      </c>
      <c r="N1314" s="1"/>
    </row>
    <row r="1315" spans="1:14" x14ac:dyDescent="0.25">
      <c r="A1315" s="2" t="s">
        <v>551</v>
      </c>
      <c r="B1315" s="24">
        <v>2897.63</v>
      </c>
      <c r="C1315" s="24">
        <v>3290.01</v>
      </c>
      <c r="D1315" s="24">
        <v>2874.83</v>
      </c>
      <c r="E1315" s="24">
        <v>3252.91</v>
      </c>
      <c r="F1315" s="24">
        <v>1945699968</v>
      </c>
      <c r="G1315" s="24">
        <v>53643452554</v>
      </c>
      <c r="H1315" s="1">
        <v>1314</v>
      </c>
      <c r="J1315" s="10">
        <f t="shared" si="20"/>
        <v>0.1226105472403308</v>
      </c>
      <c r="N1315" s="1"/>
    </row>
    <row r="1316" spans="1:14" x14ac:dyDescent="0.25">
      <c r="A1316" s="2" t="s">
        <v>550</v>
      </c>
      <c r="B1316" s="24">
        <v>3257.61</v>
      </c>
      <c r="C1316" s="24">
        <v>3293.29</v>
      </c>
      <c r="D1316" s="24">
        <v>3155.6</v>
      </c>
      <c r="E1316" s="24">
        <v>3213.94</v>
      </c>
      <c r="F1316" s="24">
        <v>1105030016</v>
      </c>
      <c r="G1316" s="24">
        <v>53006426108</v>
      </c>
      <c r="H1316" s="1">
        <v>1315</v>
      </c>
      <c r="J1316" s="10">
        <f t="shared" si="20"/>
        <v>-1.3405533504624577E-2</v>
      </c>
      <c r="N1316" s="1"/>
    </row>
    <row r="1317" spans="1:14" x14ac:dyDescent="0.25">
      <c r="A1317" s="2" t="s">
        <v>549</v>
      </c>
      <c r="B1317" s="24">
        <v>3212.78</v>
      </c>
      <c r="C1317" s="24">
        <v>3397.68</v>
      </c>
      <c r="D1317" s="24">
        <v>3180.89</v>
      </c>
      <c r="E1317" s="24">
        <v>3378.94</v>
      </c>
      <c r="F1317" s="24">
        <v>1482279936</v>
      </c>
      <c r="G1317" s="24">
        <v>55734179251</v>
      </c>
      <c r="H1317" s="1">
        <v>1316</v>
      </c>
      <c r="J1317" s="10">
        <f t="shared" si="20"/>
        <v>5.1718449442538811E-2</v>
      </c>
      <c r="N1317" s="1"/>
    </row>
    <row r="1318" spans="1:14" x14ac:dyDescent="0.25">
      <c r="A1318" s="2" t="s">
        <v>548</v>
      </c>
      <c r="B1318" s="24">
        <v>3370.22</v>
      </c>
      <c r="C1318" s="24">
        <v>3484.85</v>
      </c>
      <c r="D1318" s="24">
        <v>3345.83</v>
      </c>
      <c r="E1318" s="24">
        <v>3419.94</v>
      </c>
      <c r="F1318" s="24">
        <v>1752760064</v>
      </c>
      <c r="G1318" s="24">
        <v>56417337745</v>
      </c>
      <c r="H1318" s="1">
        <v>1317</v>
      </c>
      <c r="J1318" s="10">
        <f t="shared" si="20"/>
        <v>1.4752746111529888E-2</v>
      </c>
      <c r="N1318" s="1"/>
    </row>
    <row r="1319" spans="1:14" x14ac:dyDescent="0.25">
      <c r="A1319" s="2" t="s">
        <v>547</v>
      </c>
      <c r="B1319" s="24">
        <v>3420.4</v>
      </c>
      <c r="C1319" s="24">
        <v>3422.76</v>
      </c>
      <c r="D1319" s="24">
        <v>3247.67</v>
      </c>
      <c r="E1319" s="24">
        <v>3342.47</v>
      </c>
      <c r="F1319" s="24">
        <v>1468960000</v>
      </c>
      <c r="G1319" s="24">
        <v>55145196472</v>
      </c>
      <c r="H1319" s="1">
        <v>1318</v>
      </c>
      <c r="J1319" s="10">
        <f t="shared" si="20"/>
        <v>-2.2783884925739763E-2</v>
      </c>
      <c r="N1319" s="1"/>
    </row>
    <row r="1320" spans="1:14" x14ac:dyDescent="0.25">
      <c r="A1320" s="2" t="s">
        <v>546</v>
      </c>
      <c r="B1320" s="24">
        <v>3341.84</v>
      </c>
      <c r="C1320" s="24">
        <v>3453.45</v>
      </c>
      <c r="D1320" s="24">
        <v>3319.47</v>
      </c>
      <c r="E1320" s="24">
        <v>3381.28</v>
      </c>
      <c r="F1320" s="24">
        <v>1515110016</v>
      </c>
      <c r="G1320" s="24">
        <v>55791120000</v>
      </c>
      <c r="H1320" s="1">
        <v>1319</v>
      </c>
      <c r="J1320" s="10">
        <f t="shared" si="20"/>
        <v>1.1801881598161508E-2</v>
      </c>
      <c r="N1320" s="1"/>
    </row>
    <row r="1321" spans="1:14" x14ac:dyDescent="0.25">
      <c r="A1321" s="2" t="s">
        <v>545</v>
      </c>
      <c r="B1321" s="24">
        <v>3373.82</v>
      </c>
      <c r="C1321" s="24">
        <v>3679.72</v>
      </c>
      <c r="D1321" s="24">
        <v>3372.12</v>
      </c>
      <c r="E1321" s="24">
        <v>3650.62</v>
      </c>
      <c r="F1321" s="24">
        <v>2021190016</v>
      </c>
      <c r="G1321" s="24">
        <v>60241844923</v>
      </c>
      <c r="H1321" s="1">
        <v>1320</v>
      </c>
      <c r="J1321" s="10">
        <f t="shared" si="20"/>
        <v>8.2043499653212004E-2</v>
      </c>
      <c r="N1321" s="1"/>
    </row>
    <row r="1322" spans="1:14" x14ac:dyDescent="0.25">
      <c r="A1322" s="2" t="s">
        <v>544</v>
      </c>
      <c r="B1322" s="24">
        <v>3650.63</v>
      </c>
      <c r="C1322" s="24">
        <v>3949.92</v>
      </c>
      <c r="D1322" s="24">
        <v>3613.7</v>
      </c>
      <c r="E1322" s="24">
        <v>3884.71</v>
      </c>
      <c r="F1322" s="24">
        <v>2219589888</v>
      </c>
      <c r="G1322" s="24">
        <v>64111163866</v>
      </c>
      <c r="H1322" s="1">
        <v>1321</v>
      </c>
      <c r="J1322" s="10">
        <f t="shared" si="20"/>
        <v>6.4120439485787356E-2</v>
      </c>
      <c r="N1322" s="1"/>
    </row>
    <row r="1323" spans="1:14" x14ac:dyDescent="0.25">
      <c r="A1323" s="2" t="s">
        <v>543</v>
      </c>
      <c r="B1323" s="24">
        <v>3880.04</v>
      </c>
      <c r="C1323" s="24">
        <v>4208.3900000000003</v>
      </c>
      <c r="D1323" s="24">
        <v>3857.8</v>
      </c>
      <c r="E1323" s="24">
        <v>4073.26</v>
      </c>
      <c r="F1323" s="24">
        <v>3159089920</v>
      </c>
      <c r="G1323" s="24">
        <v>67230528989</v>
      </c>
      <c r="H1323" s="1">
        <v>1322</v>
      </c>
      <c r="J1323" s="10">
        <f t="shared" si="20"/>
        <v>4.9798455686023924E-2</v>
      </c>
      <c r="N1323" s="1"/>
    </row>
    <row r="1324" spans="1:14" x14ac:dyDescent="0.25">
      <c r="A1324" s="2" t="s">
        <v>542</v>
      </c>
      <c r="B1324" s="24">
        <v>4066.1</v>
      </c>
      <c r="C1324" s="24">
        <v>4325.13</v>
      </c>
      <c r="D1324" s="24">
        <v>3989.16</v>
      </c>
      <c r="E1324" s="24">
        <v>4325.13</v>
      </c>
      <c r="F1324" s="24">
        <v>2463089920</v>
      </c>
      <c r="G1324" s="24">
        <v>71394704654</v>
      </c>
      <c r="H1324" s="1">
        <v>1323</v>
      </c>
      <c r="J1324" s="10">
        <f t="shared" si="20"/>
        <v>6.3704778534713902E-2</v>
      </c>
      <c r="N1324" s="1"/>
    </row>
    <row r="1325" spans="1:14" x14ac:dyDescent="0.25">
      <c r="A1325" s="2" t="s">
        <v>541</v>
      </c>
      <c r="B1325" s="24">
        <v>4326.99</v>
      </c>
      <c r="C1325" s="24">
        <v>4455.97</v>
      </c>
      <c r="D1325" s="24">
        <v>3906.18</v>
      </c>
      <c r="E1325" s="24">
        <v>4181.93</v>
      </c>
      <c r="F1325" s="24">
        <v>3258050048</v>
      </c>
      <c r="G1325" s="24">
        <v>69038855081</v>
      </c>
      <c r="H1325" s="1">
        <v>1324</v>
      </c>
      <c r="J1325" s="10">
        <f t="shared" si="20"/>
        <v>-3.3524459266141012E-2</v>
      </c>
      <c r="N1325" s="1"/>
    </row>
    <row r="1326" spans="1:14" x14ac:dyDescent="0.25">
      <c r="A1326" s="2" t="s">
        <v>540</v>
      </c>
      <c r="B1326" s="24">
        <v>4200.34</v>
      </c>
      <c r="C1326" s="24">
        <v>4381.2299999999996</v>
      </c>
      <c r="D1326" s="24">
        <v>3994.42</v>
      </c>
      <c r="E1326" s="24">
        <v>4376.63</v>
      </c>
      <c r="F1326" s="24">
        <v>2272039936</v>
      </c>
      <c r="G1326" s="24">
        <v>72260183303</v>
      </c>
      <c r="H1326" s="1">
        <v>1325</v>
      </c>
      <c r="J1326" s="10">
        <f t="shared" si="20"/>
        <v>4.1970411919035118E-2</v>
      </c>
      <c r="N1326" s="1"/>
    </row>
    <row r="1327" spans="1:14" x14ac:dyDescent="0.25">
      <c r="A1327" s="2" t="s">
        <v>539</v>
      </c>
      <c r="B1327" s="24">
        <v>4384.4399999999996</v>
      </c>
      <c r="C1327" s="24">
        <v>4484.7</v>
      </c>
      <c r="D1327" s="24">
        <v>4243.71</v>
      </c>
      <c r="E1327" s="24">
        <v>4331.6899999999996</v>
      </c>
      <c r="F1327" s="24">
        <v>2553359872</v>
      </c>
      <c r="G1327" s="24">
        <v>71527949443</v>
      </c>
      <c r="H1327" s="1">
        <v>1326</v>
      </c>
      <c r="J1327" s="10">
        <f t="shared" si="20"/>
        <v>-1.2031183001706034E-2</v>
      </c>
      <c r="N1327" s="1"/>
    </row>
    <row r="1328" spans="1:14" x14ac:dyDescent="0.25">
      <c r="A1328" s="2" t="s">
        <v>538</v>
      </c>
      <c r="B1328" s="24">
        <v>4324.34</v>
      </c>
      <c r="C1328" s="24">
        <v>4370.13</v>
      </c>
      <c r="D1328" s="24">
        <v>4015.4</v>
      </c>
      <c r="E1328" s="24">
        <v>4160.62</v>
      </c>
      <c r="F1328" s="24">
        <v>2941710080</v>
      </c>
      <c r="G1328" s="24">
        <v>68710871037</v>
      </c>
      <c r="H1328" s="1">
        <v>1327</v>
      </c>
      <c r="J1328" s="10">
        <f t="shared" si="20"/>
        <v>-3.7860112757091315E-2</v>
      </c>
      <c r="N1328" s="1"/>
    </row>
    <row r="1329" spans="1:14" x14ac:dyDescent="0.25">
      <c r="A1329" s="2" t="s">
        <v>537</v>
      </c>
      <c r="B1329" s="24">
        <v>4137.75</v>
      </c>
      <c r="C1329" s="24">
        <v>4243.26</v>
      </c>
      <c r="D1329" s="24">
        <v>3970.55</v>
      </c>
      <c r="E1329" s="24">
        <v>4193.7</v>
      </c>
      <c r="F1329" s="24">
        <v>2975820032</v>
      </c>
      <c r="G1329" s="24">
        <v>69265141208</v>
      </c>
      <c r="H1329" s="1">
        <v>1328</v>
      </c>
      <c r="J1329" s="10">
        <f t="shared" si="20"/>
        <v>1.3521841580569106E-2</v>
      </c>
      <c r="N1329" s="1"/>
    </row>
    <row r="1330" spans="1:14" x14ac:dyDescent="0.25">
      <c r="A1330" s="2" t="s">
        <v>536</v>
      </c>
      <c r="B1330" s="24">
        <v>4189.3100000000004</v>
      </c>
      <c r="C1330" s="24">
        <v>4196.29</v>
      </c>
      <c r="D1330" s="24">
        <v>4069.88</v>
      </c>
      <c r="E1330" s="24">
        <v>4087.66</v>
      </c>
      <c r="F1330" s="24">
        <v>2109769984</v>
      </c>
      <c r="G1330" s="24">
        <v>67520478838</v>
      </c>
      <c r="H1330" s="1">
        <v>1329</v>
      </c>
      <c r="J1330" s="10">
        <f t="shared" si="20"/>
        <v>-2.4264138963218416E-2</v>
      </c>
      <c r="N1330" s="1"/>
    </row>
    <row r="1331" spans="1:14" x14ac:dyDescent="0.25">
      <c r="A1331" s="2" t="s">
        <v>535</v>
      </c>
      <c r="B1331" s="24">
        <v>4090.48</v>
      </c>
      <c r="C1331" s="24">
        <v>4109.1400000000003</v>
      </c>
      <c r="D1331" s="24">
        <v>3988.6</v>
      </c>
      <c r="E1331" s="24">
        <v>4001.74</v>
      </c>
      <c r="F1331" s="24">
        <v>2800890112</v>
      </c>
      <c r="G1331" s="24">
        <v>66106992038</v>
      </c>
      <c r="H1331" s="1">
        <v>1330</v>
      </c>
      <c r="J1331" s="10">
        <f t="shared" si="20"/>
        <v>-2.1694275488451292E-2</v>
      </c>
      <c r="N1331" s="1"/>
    </row>
    <row r="1332" spans="1:14" x14ac:dyDescent="0.25">
      <c r="A1332" s="2" t="s">
        <v>534</v>
      </c>
      <c r="B1332" s="24">
        <v>3998.35</v>
      </c>
      <c r="C1332" s="24">
        <v>4128.76</v>
      </c>
      <c r="D1332" s="24">
        <v>3674.58</v>
      </c>
      <c r="E1332" s="24">
        <v>4100.5200000000004</v>
      </c>
      <c r="F1332" s="24">
        <v>3764239872</v>
      </c>
      <c r="G1332" s="24">
        <v>67743202431</v>
      </c>
      <c r="H1332" s="1">
        <v>1331</v>
      </c>
      <c r="J1332" s="10">
        <f t="shared" si="20"/>
        <v>2.5553040629259702E-2</v>
      </c>
      <c r="N1332" s="1"/>
    </row>
    <row r="1333" spans="1:14" x14ac:dyDescent="0.25">
      <c r="A1333" s="2" t="s">
        <v>533</v>
      </c>
      <c r="B1333" s="24">
        <v>4089.01</v>
      </c>
      <c r="C1333" s="24">
        <v>4255.78</v>
      </c>
      <c r="D1333" s="24">
        <v>4078.41</v>
      </c>
      <c r="E1333" s="24">
        <v>4151.5200000000004</v>
      </c>
      <c r="F1333" s="24">
        <v>2369819904</v>
      </c>
      <c r="G1333" s="24">
        <v>68593954170</v>
      </c>
      <c r="H1333" s="1">
        <v>1332</v>
      </c>
      <c r="J1333" s="10">
        <f t="shared" si="20"/>
        <v>1.5287318935390282E-2</v>
      </c>
      <c r="N1333" s="1"/>
    </row>
    <row r="1334" spans="1:14" x14ac:dyDescent="0.25">
      <c r="A1334" s="2" t="s">
        <v>532</v>
      </c>
      <c r="B1334" s="24">
        <v>4137.6000000000004</v>
      </c>
      <c r="C1334" s="24">
        <v>4376.3900000000003</v>
      </c>
      <c r="D1334" s="24">
        <v>4130.26</v>
      </c>
      <c r="E1334" s="24">
        <v>4334.68</v>
      </c>
      <c r="F1334" s="24">
        <v>2037750016</v>
      </c>
      <c r="G1334" s="24">
        <v>71625870868</v>
      </c>
      <c r="H1334" s="1">
        <v>1333</v>
      </c>
      <c r="J1334" s="10">
        <f t="shared" si="20"/>
        <v>4.7631477184841432E-2</v>
      </c>
      <c r="N1334" s="1"/>
    </row>
    <row r="1335" spans="1:14" x14ac:dyDescent="0.25">
      <c r="A1335" s="2" t="s">
        <v>531</v>
      </c>
      <c r="B1335" s="24">
        <v>4332.82</v>
      </c>
      <c r="C1335" s="24">
        <v>4455.7</v>
      </c>
      <c r="D1335" s="24">
        <v>4307.3500000000004</v>
      </c>
      <c r="E1335" s="24">
        <v>4371.6000000000004</v>
      </c>
      <c r="F1335" s="24">
        <v>1727970048</v>
      </c>
      <c r="G1335" s="24">
        <v>72241507489</v>
      </c>
      <c r="H1335" s="1">
        <v>1334</v>
      </c>
      <c r="J1335" s="10">
        <f t="shared" si="20"/>
        <v>8.950291034476544E-3</v>
      </c>
      <c r="N1335" s="1"/>
    </row>
    <row r="1336" spans="1:14" x14ac:dyDescent="0.25">
      <c r="A1336" s="2" t="s">
        <v>530</v>
      </c>
      <c r="B1336" s="24">
        <v>4372.0600000000004</v>
      </c>
      <c r="C1336" s="24">
        <v>4379.28</v>
      </c>
      <c r="D1336" s="24">
        <v>4269.5200000000004</v>
      </c>
      <c r="E1336" s="24">
        <v>4352.3999999999996</v>
      </c>
      <c r="F1336" s="24">
        <v>1511609984</v>
      </c>
      <c r="G1336" s="24">
        <v>71929882019</v>
      </c>
      <c r="H1336" s="1">
        <v>1335</v>
      </c>
      <c r="J1336" s="10">
        <f t="shared" si="20"/>
        <v>-4.4967360923685315E-3</v>
      </c>
      <c r="N1336" s="1"/>
    </row>
    <row r="1337" spans="1:14" x14ac:dyDescent="0.25">
      <c r="A1337" s="2" t="s">
        <v>529</v>
      </c>
      <c r="B1337" s="24">
        <v>4345.1000000000004</v>
      </c>
      <c r="C1337" s="24">
        <v>4416.59</v>
      </c>
      <c r="D1337" s="24">
        <v>4317.29</v>
      </c>
      <c r="E1337" s="24">
        <v>4382.88</v>
      </c>
      <c r="F1337" s="24">
        <v>1537459968</v>
      </c>
      <c r="G1337" s="24">
        <v>72441993792</v>
      </c>
      <c r="H1337" s="1">
        <v>1336</v>
      </c>
      <c r="J1337" s="10">
        <f t="shared" si="20"/>
        <v>8.6948516719982834E-3</v>
      </c>
      <c r="N1337" s="1"/>
    </row>
    <row r="1338" spans="1:14" x14ac:dyDescent="0.25">
      <c r="A1338" s="2" t="s">
        <v>528</v>
      </c>
      <c r="B1338" s="24">
        <v>4384.45</v>
      </c>
      <c r="C1338" s="24">
        <v>4403.93</v>
      </c>
      <c r="D1338" s="24">
        <v>4224.6400000000003</v>
      </c>
      <c r="E1338" s="24">
        <v>4382.66</v>
      </c>
      <c r="F1338" s="24">
        <v>1959330048</v>
      </c>
      <c r="G1338" s="24">
        <v>72445588933</v>
      </c>
      <c r="H1338" s="1">
        <v>1337</v>
      </c>
      <c r="J1338" s="10">
        <f t="shared" si="20"/>
        <v>-4.082610133540042E-4</v>
      </c>
      <c r="N1338" s="1"/>
    </row>
    <row r="1339" spans="1:14" x14ac:dyDescent="0.25">
      <c r="A1339" s="2" t="s">
        <v>527</v>
      </c>
      <c r="B1339" s="24">
        <v>4389.21</v>
      </c>
      <c r="C1339" s="24">
        <v>4625.68</v>
      </c>
      <c r="D1339" s="24">
        <v>4352.13</v>
      </c>
      <c r="E1339" s="24">
        <v>4579.0200000000004</v>
      </c>
      <c r="F1339" s="24">
        <v>2486080000</v>
      </c>
      <c r="G1339" s="24">
        <v>75699786263</v>
      </c>
      <c r="H1339" s="1">
        <v>1338</v>
      </c>
      <c r="J1339" s="10">
        <f t="shared" si="20"/>
        <v>4.3244684123111082E-2</v>
      </c>
      <c r="N1339" s="1"/>
    </row>
    <row r="1340" spans="1:14" x14ac:dyDescent="0.25">
      <c r="A1340" s="2" t="s">
        <v>526</v>
      </c>
      <c r="B1340" s="24">
        <v>4570.3599999999997</v>
      </c>
      <c r="C1340" s="24">
        <v>4626.5200000000004</v>
      </c>
      <c r="D1340" s="24">
        <v>4471.41</v>
      </c>
      <c r="E1340" s="24">
        <v>4565.3</v>
      </c>
      <c r="F1340" s="24">
        <v>1937849984</v>
      </c>
      <c r="G1340" s="24">
        <v>75482724984</v>
      </c>
      <c r="H1340" s="1">
        <v>1339</v>
      </c>
      <c r="J1340" s="10">
        <f t="shared" si="20"/>
        <v>-1.1071337925238911E-3</v>
      </c>
      <c r="N1340" s="1"/>
    </row>
    <row r="1341" spans="1:14" x14ac:dyDescent="0.25">
      <c r="A1341" s="2" t="s">
        <v>525</v>
      </c>
      <c r="B1341" s="24">
        <v>4555.59</v>
      </c>
      <c r="C1341" s="24">
        <v>4736.05</v>
      </c>
      <c r="D1341" s="24">
        <v>4549.3999999999996</v>
      </c>
      <c r="E1341" s="24">
        <v>4703.3900000000003</v>
      </c>
      <c r="F1341" s="24">
        <v>1944930048</v>
      </c>
      <c r="G1341" s="24">
        <v>77775374625</v>
      </c>
      <c r="H1341" s="1">
        <v>1340</v>
      </c>
      <c r="J1341" s="10">
        <f t="shared" si="20"/>
        <v>3.2443657133324151E-2</v>
      </c>
      <c r="N1341" s="1"/>
    </row>
    <row r="1342" spans="1:14" x14ac:dyDescent="0.25">
      <c r="A1342" s="2" t="s">
        <v>524</v>
      </c>
      <c r="B1342" s="24">
        <v>4701.76</v>
      </c>
      <c r="C1342" s="24">
        <v>4892.01</v>
      </c>
      <c r="D1342" s="24">
        <v>4678.53</v>
      </c>
      <c r="E1342" s="24">
        <v>4892.01</v>
      </c>
      <c r="F1342" s="24">
        <v>2599079936</v>
      </c>
      <c r="G1342" s="24">
        <v>80905039782</v>
      </c>
      <c r="H1342" s="1">
        <v>1341</v>
      </c>
      <c r="J1342" s="10">
        <f t="shared" si="20"/>
        <v>4.0463571088273323E-2</v>
      </c>
      <c r="N1342" s="1"/>
    </row>
    <row r="1343" spans="1:14" x14ac:dyDescent="0.25">
      <c r="A1343" s="2" t="s">
        <v>523</v>
      </c>
      <c r="B1343" s="24">
        <v>4901.42</v>
      </c>
      <c r="C1343" s="24">
        <v>4975.04</v>
      </c>
      <c r="D1343" s="24">
        <v>4469.24</v>
      </c>
      <c r="E1343" s="24">
        <v>4578.7700000000004</v>
      </c>
      <c r="F1343" s="24">
        <v>2722139904</v>
      </c>
      <c r="G1343" s="24">
        <v>75734114962</v>
      </c>
      <c r="H1343" s="1">
        <v>1342</v>
      </c>
      <c r="J1343" s="10">
        <f t="shared" si="20"/>
        <v>-6.5827862129750073E-2</v>
      </c>
      <c r="N1343" s="1"/>
    </row>
    <row r="1344" spans="1:14" x14ac:dyDescent="0.25">
      <c r="A1344" s="2" t="s">
        <v>522</v>
      </c>
      <c r="B1344" s="24">
        <v>4585.2700000000004</v>
      </c>
      <c r="C1344" s="24">
        <v>4714.08</v>
      </c>
      <c r="D1344" s="24">
        <v>4417.59</v>
      </c>
      <c r="E1344" s="24">
        <v>4582.96</v>
      </c>
      <c r="F1344" s="24">
        <v>1933190016</v>
      </c>
      <c r="G1344" s="24">
        <v>75812181334</v>
      </c>
      <c r="H1344" s="1">
        <v>1343</v>
      </c>
      <c r="J1344" s="10">
        <f t="shared" si="20"/>
        <v>-5.0378712703949818E-4</v>
      </c>
      <c r="N1344" s="1"/>
    </row>
    <row r="1345" spans="1:14" x14ac:dyDescent="0.25">
      <c r="A1345" s="2" t="s">
        <v>521</v>
      </c>
      <c r="B1345" s="24">
        <v>4591.63</v>
      </c>
      <c r="C1345" s="24">
        <v>4591.63</v>
      </c>
      <c r="D1345" s="24">
        <v>4108.3999999999996</v>
      </c>
      <c r="E1345" s="24">
        <v>4236.3100000000004</v>
      </c>
      <c r="F1345" s="24">
        <v>2987330048</v>
      </c>
      <c r="G1345" s="24">
        <v>70087101256</v>
      </c>
      <c r="H1345" s="1">
        <v>1344</v>
      </c>
      <c r="J1345" s="10">
        <f t="shared" si="20"/>
        <v>-7.7384284012431248E-2</v>
      </c>
      <c r="N1345" s="1"/>
    </row>
    <row r="1346" spans="1:14" x14ac:dyDescent="0.25">
      <c r="A1346" s="2" t="s">
        <v>520</v>
      </c>
      <c r="B1346" s="24">
        <v>4228.29</v>
      </c>
      <c r="C1346" s="24">
        <v>4427.84</v>
      </c>
      <c r="D1346" s="24">
        <v>3998.11</v>
      </c>
      <c r="E1346" s="24">
        <v>4376.53</v>
      </c>
      <c r="F1346" s="24">
        <v>2697969920</v>
      </c>
      <c r="G1346" s="24">
        <v>72417728536</v>
      </c>
      <c r="H1346" s="1">
        <v>1345</v>
      </c>
      <c r="J1346" s="10">
        <f t="shared" si="20"/>
        <v>3.5059090081333066E-2</v>
      </c>
      <c r="N1346" s="1"/>
    </row>
    <row r="1347" spans="1:14" x14ac:dyDescent="0.25">
      <c r="A1347" s="2" t="s">
        <v>519</v>
      </c>
      <c r="B1347" s="24">
        <v>4376.59</v>
      </c>
      <c r="C1347" s="24">
        <v>4617.25</v>
      </c>
      <c r="D1347" s="24">
        <v>4376.59</v>
      </c>
      <c r="E1347" s="24">
        <v>4597.12</v>
      </c>
      <c r="F1347" s="24">
        <v>2172100096</v>
      </c>
      <c r="G1347" s="24">
        <v>76077049312</v>
      </c>
      <c r="H1347" s="1">
        <v>1346</v>
      </c>
      <c r="J1347" s="10">
        <f t="shared" si="20"/>
        <v>5.0388544506110862E-2</v>
      </c>
      <c r="N1347" s="1"/>
    </row>
    <row r="1348" spans="1:14" x14ac:dyDescent="0.25">
      <c r="A1348" s="2" t="s">
        <v>518</v>
      </c>
      <c r="B1348" s="24">
        <v>4589.1400000000003</v>
      </c>
      <c r="C1348" s="24">
        <v>4655.04</v>
      </c>
      <c r="D1348" s="24">
        <v>4491.33</v>
      </c>
      <c r="E1348" s="24">
        <v>4599.88</v>
      </c>
      <c r="F1348" s="24">
        <v>1844620032</v>
      </c>
      <c r="G1348" s="24">
        <v>76132843874</v>
      </c>
      <c r="H1348" s="1">
        <v>1347</v>
      </c>
      <c r="J1348" s="10">
        <f t="shared" ref="J1348:J1411" si="21">(E1348-B1348)/B1348</f>
        <v>2.3403077700832357E-3</v>
      </c>
      <c r="N1348" s="1"/>
    </row>
    <row r="1349" spans="1:14" x14ac:dyDescent="0.25">
      <c r="A1349" s="2" t="s">
        <v>517</v>
      </c>
      <c r="B1349" s="24">
        <v>4605.16</v>
      </c>
      <c r="C1349" s="24">
        <v>4661</v>
      </c>
      <c r="D1349" s="24">
        <v>4075.18</v>
      </c>
      <c r="E1349" s="24">
        <v>4228.75</v>
      </c>
      <c r="F1349" s="24">
        <v>2700890112</v>
      </c>
      <c r="G1349" s="24">
        <v>69999555938</v>
      </c>
      <c r="H1349" s="1">
        <v>1348</v>
      </c>
      <c r="J1349" s="10">
        <f t="shared" si="21"/>
        <v>-8.1736573756394967E-2</v>
      </c>
      <c r="N1349" s="1"/>
    </row>
    <row r="1350" spans="1:14" x14ac:dyDescent="0.25">
      <c r="A1350" s="2" t="s">
        <v>516</v>
      </c>
      <c r="B1350" s="24">
        <v>4229.8100000000004</v>
      </c>
      <c r="C1350" s="24">
        <v>4308.82</v>
      </c>
      <c r="D1350" s="24">
        <v>4114.1099999999997</v>
      </c>
      <c r="E1350" s="24">
        <v>4226.0600000000004</v>
      </c>
      <c r="F1350" s="24">
        <v>1386230016</v>
      </c>
      <c r="G1350" s="24">
        <v>69963847482</v>
      </c>
      <c r="H1350" s="1">
        <v>1349</v>
      </c>
      <c r="J1350" s="10">
        <f t="shared" si="21"/>
        <v>-8.8656464474763631E-4</v>
      </c>
      <c r="N1350" s="1"/>
    </row>
    <row r="1351" spans="1:14" x14ac:dyDescent="0.25">
      <c r="A1351" s="2" t="s">
        <v>515</v>
      </c>
      <c r="B1351" s="24">
        <v>4229.34</v>
      </c>
      <c r="C1351" s="24">
        <v>4245.4399999999996</v>
      </c>
      <c r="D1351" s="24">
        <v>3951.04</v>
      </c>
      <c r="E1351" s="24">
        <v>4122.9399999999996</v>
      </c>
      <c r="F1351" s="24">
        <v>1679090048</v>
      </c>
      <c r="G1351" s="24">
        <v>68263826801</v>
      </c>
      <c r="H1351" s="1">
        <v>1350</v>
      </c>
      <c r="J1351" s="10">
        <f t="shared" si="21"/>
        <v>-2.5157589600268728E-2</v>
      </c>
      <c r="N1351" s="1"/>
    </row>
    <row r="1352" spans="1:14" x14ac:dyDescent="0.25">
      <c r="A1352" s="2" t="s">
        <v>514</v>
      </c>
      <c r="B1352" s="24">
        <v>4122.47</v>
      </c>
      <c r="C1352" s="24">
        <v>4261.67</v>
      </c>
      <c r="D1352" s="24">
        <v>4099.3999999999996</v>
      </c>
      <c r="E1352" s="24">
        <v>4161.2700000000004</v>
      </c>
      <c r="F1352" s="24">
        <v>1557330048</v>
      </c>
      <c r="G1352" s="24">
        <v>68907352119</v>
      </c>
      <c r="H1352" s="1">
        <v>1351</v>
      </c>
      <c r="J1352" s="10">
        <f t="shared" si="21"/>
        <v>9.4118331970881978E-3</v>
      </c>
      <c r="N1352" s="1"/>
    </row>
    <row r="1353" spans="1:14" x14ac:dyDescent="0.25">
      <c r="A1353" s="2" t="s">
        <v>513</v>
      </c>
      <c r="B1353" s="24">
        <v>4168.88</v>
      </c>
      <c r="C1353" s="24">
        <v>4344.6499999999996</v>
      </c>
      <c r="D1353" s="24">
        <v>4085.22</v>
      </c>
      <c r="E1353" s="24">
        <v>4130.8100000000004</v>
      </c>
      <c r="F1353" s="24">
        <v>1864530048</v>
      </c>
      <c r="G1353" s="24">
        <v>68412822896</v>
      </c>
      <c r="H1353" s="1">
        <v>1352</v>
      </c>
      <c r="J1353" s="10">
        <f t="shared" si="21"/>
        <v>-9.1319491086334238E-3</v>
      </c>
      <c r="N1353" s="1"/>
    </row>
    <row r="1354" spans="1:14" x14ac:dyDescent="0.25">
      <c r="A1354" s="2" t="s">
        <v>512</v>
      </c>
      <c r="B1354" s="24">
        <v>4131.9799999999996</v>
      </c>
      <c r="C1354" s="24">
        <v>4131.9799999999996</v>
      </c>
      <c r="D1354" s="24">
        <v>3789.92</v>
      </c>
      <c r="E1354" s="24">
        <v>3882.59</v>
      </c>
      <c r="F1354" s="24">
        <v>2219409920</v>
      </c>
      <c r="G1354" s="24">
        <v>64311123695</v>
      </c>
      <c r="H1354" s="1">
        <v>1353</v>
      </c>
      <c r="J1354" s="10">
        <f t="shared" si="21"/>
        <v>-6.035605206220733E-2</v>
      </c>
      <c r="N1354" s="1"/>
    </row>
    <row r="1355" spans="1:14" x14ac:dyDescent="0.25">
      <c r="A1355" s="2" t="s">
        <v>511</v>
      </c>
      <c r="B1355" s="24">
        <v>3875.37</v>
      </c>
      <c r="C1355" s="24">
        <v>3920.6</v>
      </c>
      <c r="D1355" s="24">
        <v>3153.86</v>
      </c>
      <c r="E1355" s="24">
        <v>3154.95</v>
      </c>
      <c r="F1355" s="24">
        <v>2716310016</v>
      </c>
      <c r="G1355" s="24">
        <v>52265453816</v>
      </c>
      <c r="H1355" s="1">
        <v>1354</v>
      </c>
      <c r="J1355" s="10">
        <f t="shared" si="21"/>
        <v>-0.18589708853606238</v>
      </c>
      <c r="N1355" s="1"/>
    </row>
    <row r="1356" spans="1:14" x14ac:dyDescent="0.25">
      <c r="A1356" s="2" t="s">
        <v>510</v>
      </c>
      <c r="B1356" s="24">
        <v>3166.3</v>
      </c>
      <c r="C1356" s="24">
        <v>3733.45</v>
      </c>
      <c r="D1356" s="24">
        <v>2946.62</v>
      </c>
      <c r="E1356" s="24">
        <v>3637.52</v>
      </c>
      <c r="F1356" s="24">
        <v>4148069888</v>
      </c>
      <c r="G1356" s="24">
        <v>60267886368</v>
      </c>
      <c r="H1356" s="1">
        <v>1355</v>
      </c>
      <c r="J1356" s="10">
        <f t="shared" si="21"/>
        <v>0.14882354798976716</v>
      </c>
      <c r="N1356" s="1"/>
    </row>
    <row r="1357" spans="1:14" x14ac:dyDescent="0.25">
      <c r="A1357" s="2" t="s">
        <v>509</v>
      </c>
      <c r="B1357" s="24">
        <v>3637.75</v>
      </c>
      <c r="C1357" s="24">
        <v>3808.84</v>
      </c>
      <c r="D1357" s="24">
        <v>3487.79</v>
      </c>
      <c r="E1357" s="24">
        <v>3625.04</v>
      </c>
      <c r="F1357" s="24">
        <v>1818400000</v>
      </c>
      <c r="G1357" s="24">
        <v>60068678195</v>
      </c>
      <c r="H1357" s="1">
        <v>1356</v>
      </c>
      <c r="J1357" s="10">
        <f t="shared" si="21"/>
        <v>-3.4939179437839425E-3</v>
      </c>
      <c r="N1357" s="1"/>
    </row>
    <row r="1358" spans="1:14" x14ac:dyDescent="0.25">
      <c r="A1358" s="2" t="s">
        <v>508</v>
      </c>
      <c r="B1358" s="24">
        <v>3606.28</v>
      </c>
      <c r="C1358" s="24">
        <v>3664.81</v>
      </c>
      <c r="D1358" s="24">
        <v>3445.64</v>
      </c>
      <c r="E1358" s="24">
        <v>3582.88</v>
      </c>
      <c r="F1358" s="24">
        <v>1239149952</v>
      </c>
      <c r="G1358" s="24">
        <v>59377995376</v>
      </c>
      <c r="H1358" s="1">
        <v>1357</v>
      </c>
      <c r="J1358" s="10">
        <f t="shared" si="21"/>
        <v>-6.4886808567277332E-3</v>
      </c>
      <c r="N1358" s="1"/>
    </row>
    <row r="1359" spans="1:14" x14ac:dyDescent="0.25">
      <c r="A1359" s="2" t="s">
        <v>507</v>
      </c>
      <c r="B1359" s="24">
        <v>3591.09</v>
      </c>
      <c r="C1359" s="24">
        <v>4079.23</v>
      </c>
      <c r="D1359" s="24">
        <v>3591.09</v>
      </c>
      <c r="E1359" s="24">
        <v>4065.2</v>
      </c>
      <c r="F1359" s="24">
        <v>1943209984</v>
      </c>
      <c r="G1359" s="24">
        <v>67377945990</v>
      </c>
      <c r="H1359" s="1">
        <v>1358</v>
      </c>
      <c r="J1359" s="10">
        <f t="shared" si="21"/>
        <v>0.13202398157662426</v>
      </c>
      <c r="N1359" s="1"/>
    </row>
    <row r="1360" spans="1:14" x14ac:dyDescent="0.25">
      <c r="A1360" s="2" t="s">
        <v>506</v>
      </c>
      <c r="B1360" s="24">
        <v>4073.79</v>
      </c>
      <c r="C1360" s="24">
        <v>4094.07</v>
      </c>
      <c r="D1360" s="24">
        <v>3868.87</v>
      </c>
      <c r="E1360" s="24">
        <v>3924.97</v>
      </c>
      <c r="F1360" s="24">
        <v>1563980032</v>
      </c>
      <c r="G1360" s="24">
        <v>65061185838</v>
      </c>
      <c r="H1360" s="1">
        <v>1359</v>
      </c>
      <c r="J1360" s="10">
        <f t="shared" si="21"/>
        <v>-3.6531092668006984E-2</v>
      </c>
      <c r="N1360" s="1"/>
    </row>
    <row r="1361" spans="1:14" x14ac:dyDescent="0.25">
      <c r="A1361" s="2" t="s">
        <v>505</v>
      </c>
      <c r="B1361" s="24">
        <v>3916.36</v>
      </c>
      <c r="C1361" s="24">
        <v>4031.39</v>
      </c>
      <c r="D1361" s="24">
        <v>3857.73</v>
      </c>
      <c r="E1361" s="24">
        <v>3905.95</v>
      </c>
      <c r="F1361" s="24">
        <v>1213830016</v>
      </c>
      <c r="G1361" s="24">
        <v>64751811835</v>
      </c>
      <c r="H1361" s="1">
        <v>1360</v>
      </c>
      <c r="J1361" s="10">
        <f t="shared" si="21"/>
        <v>-2.6580804624703317E-3</v>
      </c>
      <c r="N1361" s="1"/>
    </row>
    <row r="1362" spans="1:14" x14ac:dyDescent="0.25">
      <c r="A1362" s="2" t="s">
        <v>504</v>
      </c>
      <c r="B1362" s="24">
        <v>3901.47</v>
      </c>
      <c r="C1362" s="24">
        <v>3916.42</v>
      </c>
      <c r="D1362" s="24">
        <v>3613.63</v>
      </c>
      <c r="E1362" s="24">
        <v>3631.04</v>
      </c>
      <c r="F1362" s="24">
        <v>1411480064</v>
      </c>
      <c r="G1362" s="24">
        <v>60202370872</v>
      </c>
      <c r="H1362" s="1">
        <v>1361</v>
      </c>
      <c r="J1362" s="10">
        <f t="shared" si="21"/>
        <v>-6.931489925592145E-2</v>
      </c>
      <c r="N1362" s="1"/>
    </row>
    <row r="1363" spans="1:14" x14ac:dyDescent="0.25">
      <c r="A1363" s="2" t="s">
        <v>503</v>
      </c>
      <c r="B1363" s="24">
        <v>3628.02</v>
      </c>
      <c r="C1363" s="24">
        <v>3758.27</v>
      </c>
      <c r="D1363" s="24">
        <v>3553.53</v>
      </c>
      <c r="E1363" s="24">
        <v>3630.7</v>
      </c>
      <c r="F1363" s="24">
        <v>1194829952</v>
      </c>
      <c r="G1363" s="24">
        <v>60203040223</v>
      </c>
      <c r="H1363" s="1">
        <v>1362</v>
      </c>
      <c r="J1363" s="10">
        <f t="shared" si="21"/>
        <v>7.3869493552952746E-4</v>
      </c>
      <c r="N1363" s="1"/>
    </row>
    <row r="1364" spans="1:14" x14ac:dyDescent="0.25">
      <c r="A1364" s="2" t="s">
        <v>502</v>
      </c>
      <c r="B1364" s="24">
        <v>3629.92</v>
      </c>
      <c r="C1364" s="24">
        <v>3819.21</v>
      </c>
      <c r="D1364" s="24">
        <v>3594.58</v>
      </c>
      <c r="E1364" s="24">
        <v>3792.4</v>
      </c>
      <c r="F1364" s="24">
        <v>928113984</v>
      </c>
      <c r="G1364" s="24">
        <v>62892069389</v>
      </c>
      <c r="H1364" s="1">
        <v>1363</v>
      </c>
      <c r="J1364" s="10">
        <f t="shared" si="21"/>
        <v>4.4761317053819374E-2</v>
      </c>
      <c r="N1364" s="1"/>
    </row>
    <row r="1365" spans="1:14" x14ac:dyDescent="0.25">
      <c r="A1365" s="2" t="s">
        <v>501</v>
      </c>
      <c r="B1365" s="24">
        <v>3796.15</v>
      </c>
      <c r="C1365" s="24">
        <v>3796.15</v>
      </c>
      <c r="D1365" s="24">
        <v>3666.9</v>
      </c>
      <c r="E1365" s="24">
        <v>3682.84</v>
      </c>
      <c r="F1365" s="24">
        <v>768014976</v>
      </c>
      <c r="G1365" s="24">
        <v>61081971156</v>
      </c>
      <c r="H1365" s="1">
        <v>1364</v>
      </c>
      <c r="J1365" s="10">
        <f t="shared" si="21"/>
        <v>-2.9848662460650908E-2</v>
      </c>
      <c r="N1365" s="1"/>
    </row>
    <row r="1366" spans="1:14" x14ac:dyDescent="0.25">
      <c r="A1366" s="2" t="s">
        <v>500</v>
      </c>
      <c r="B1366" s="24">
        <v>3681.58</v>
      </c>
      <c r="C1366" s="24">
        <v>3950.25</v>
      </c>
      <c r="D1366" s="24">
        <v>3681.58</v>
      </c>
      <c r="E1366" s="24">
        <v>3926.07</v>
      </c>
      <c r="F1366" s="24">
        <v>1374210048</v>
      </c>
      <c r="G1366" s="24">
        <v>65122213849</v>
      </c>
      <c r="H1366" s="1">
        <v>1365</v>
      </c>
      <c r="J1366" s="10">
        <f t="shared" si="21"/>
        <v>6.6408987445607665E-2</v>
      </c>
      <c r="N1366" s="1"/>
    </row>
    <row r="1367" spans="1:14" x14ac:dyDescent="0.25">
      <c r="A1367" s="2" t="s">
        <v>499</v>
      </c>
      <c r="B1367" s="24">
        <v>3928.41</v>
      </c>
      <c r="C1367" s="24">
        <v>3969.89</v>
      </c>
      <c r="D1367" s="24">
        <v>3869.9</v>
      </c>
      <c r="E1367" s="24">
        <v>3892.35</v>
      </c>
      <c r="F1367" s="24">
        <v>1043740032</v>
      </c>
      <c r="G1367" s="24">
        <v>64569365079</v>
      </c>
      <c r="H1367" s="1">
        <v>1366</v>
      </c>
      <c r="J1367" s="10">
        <f t="shared" si="21"/>
        <v>-9.1792862761269686E-3</v>
      </c>
      <c r="N1367" s="1"/>
    </row>
    <row r="1368" spans="1:14" x14ac:dyDescent="0.25">
      <c r="A1368" s="2" t="s">
        <v>498</v>
      </c>
      <c r="B1368" s="24">
        <v>3892.94</v>
      </c>
      <c r="C1368" s="24">
        <v>4210.05</v>
      </c>
      <c r="D1368" s="24">
        <v>3884.82</v>
      </c>
      <c r="E1368" s="24">
        <v>4200.67</v>
      </c>
      <c r="F1368" s="24">
        <v>1686880000</v>
      </c>
      <c r="G1368" s="24">
        <v>69691950752</v>
      </c>
      <c r="H1368" s="1">
        <v>1367</v>
      </c>
      <c r="J1368" s="10">
        <f t="shared" si="21"/>
        <v>7.904822576253423E-2</v>
      </c>
      <c r="N1368" s="1"/>
    </row>
    <row r="1369" spans="1:14" x14ac:dyDescent="0.25">
      <c r="A1369" s="2" t="s">
        <v>497</v>
      </c>
      <c r="B1369" s="24">
        <v>4197.13</v>
      </c>
      <c r="C1369" s="24">
        <v>4279.3100000000004</v>
      </c>
      <c r="D1369" s="24">
        <v>4109.7</v>
      </c>
      <c r="E1369" s="24">
        <v>4174.7299999999996</v>
      </c>
      <c r="F1369" s="24">
        <v>1712320000</v>
      </c>
      <c r="G1369" s="24">
        <v>69270823146</v>
      </c>
      <c r="H1369" s="1">
        <v>1368</v>
      </c>
      <c r="J1369" s="10">
        <f t="shared" si="21"/>
        <v>-5.3369802698511951E-3</v>
      </c>
      <c r="N1369" s="1"/>
    </row>
    <row r="1370" spans="1:14" x14ac:dyDescent="0.25">
      <c r="A1370" s="2" t="s">
        <v>496</v>
      </c>
      <c r="B1370" s="24">
        <v>4171.62</v>
      </c>
      <c r="C1370" s="24">
        <v>4214.63</v>
      </c>
      <c r="D1370" s="24">
        <v>4039.29</v>
      </c>
      <c r="E1370" s="24">
        <v>4163.07</v>
      </c>
      <c r="F1370" s="24">
        <v>1367049984</v>
      </c>
      <c r="G1370" s="24">
        <v>69086146650</v>
      </c>
      <c r="H1370" s="1">
        <v>1369</v>
      </c>
      <c r="J1370" s="10">
        <f t="shared" si="21"/>
        <v>-2.0495634789362842E-3</v>
      </c>
      <c r="N1370" s="1"/>
    </row>
    <row r="1371" spans="1:14" x14ac:dyDescent="0.25">
      <c r="A1371" s="2" t="s">
        <v>495</v>
      </c>
      <c r="B1371" s="24">
        <v>4166.1099999999997</v>
      </c>
      <c r="C1371" s="24">
        <v>4358.43</v>
      </c>
      <c r="D1371" s="24">
        <v>4160.8599999999997</v>
      </c>
      <c r="E1371" s="24">
        <v>4338.71</v>
      </c>
      <c r="F1371" s="24">
        <v>1207449984</v>
      </c>
      <c r="G1371" s="24">
        <v>72008428789</v>
      </c>
      <c r="H1371" s="1">
        <v>1370</v>
      </c>
      <c r="J1371" s="10">
        <f t="shared" si="21"/>
        <v>4.1429534985874206E-2</v>
      </c>
      <c r="N1371" s="1"/>
    </row>
    <row r="1372" spans="1:14" x14ac:dyDescent="0.25">
      <c r="A1372" s="2" t="s">
        <v>494</v>
      </c>
      <c r="B1372" s="24">
        <v>4341.05</v>
      </c>
      <c r="C1372" s="24">
        <v>4403.74</v>
      </c>
      <c r="D1372" s="24">
        <v>4269.8100000000004</v>
      </c>
      <c r="E1372" s="24">
        <v>4403.74</v>
      </c>
      <c r="F1372" s="24">
        <v>1208210048</v>
      </c>
      <c r="G1372" s="24">
        <v>73094870674</v>
      </c>
      <c r="H1372" s="1">
        <v>1371</v>
      </c>
      <c r="J1372" s="10">
        <f t="shared" si="21"/>
        <v>1.4441206620517984E-2</v>
      </c>
      <c r="N1372" s="1"/>
    </row>
    <row r="1373" spans="1:14" x14ac:dyDescent="0.25">
      <c r="A1373" s="2" t="s">
        <v>493</v>
      </c>
      <c r="B1373" s="24">
        <v>4395.8100000000004</v>
      </c>
      <c r="C1373" s="24">
        <v>4470.2299999999996</v>
      </c>
      <c r="D1373" s="24">
        <v>4377.46</v>
      </c>
      <c r="E1373" s="24">
        <v>4409.32</v>
      </c>
      <c r="F1373" s="24">
        <v>1431730048</v>
      </c>
      <c r="G1373" s="24">
        <v>73195646776</v>
      </c>
      <c r="H1373" s="1">
        <v>1372</v>
      </c>
      <c r="J1373" s="10">
        <f t="shared" si="21"/>
        <v>3.0733812425922202E-3</v>
      </c>
      <c r="N1373" s="1"/>
    </row>
    <row r="1374" spans="1:14" x14ac:dyDescent="0.25">
      <c r="A1374" s="2" t="s">
        <v>492</v>
      </c>
      <c r="B1374" s="24">
        <v>4408.46</v>
      </c>
      <c r="C1374" s="24">
        <v>4432.47</v>
      </c>
      <c r="D1374" s="24">
        <v>4258.8900000000003</v>
      </c>
      <c r="E1374" s="24">
        <v>4317.4799999999996</v>
      </c>
      <c r="F1374" s="24">
        <v>1288019968</v>
      </c>
      <c r="G1374" s="24">
        <v>71681069637</v>
      </c>
      <c r="H1374" s="1">
        <v>1373</v>
      </c>
      <c r="J1374" s="10">
        <f t="shared" si="21"/>
        <v>-2.0637592265779995E-2</v>
      </c>
      <c r="N1374" s="1"/>
    </row>
    <row r="1375" spans="1:14" x14ac:dyDescent="0.25">
      <c r="A1375" s="2" t="s">
        <v>491</v>
      </c>
      <c r="B1375" s="24">
        <v>4319.37</v>
      </c>
      <c r="C1375" s="24">
        <v>4352.3100000000004</v>
      </c>
      <c r="D1375" s="24">
        <v>4210.42</v>
      </c>
      <c r="E1375" s="24">
        <v>4229.3599999999997</v>
      </c>
      <c r="F1375" s="24">
        <v>1116770048</v>
      </c>
      <c r="G1375" s="24">
        <v>70225033578</v>
      </c>
      <c r="H1375" s="1">
        <v>1374</v>
      </c>
      <c r="J1375" s="10">
        <f t="shared" si="21"/>
        <v>-2.083868712335369E-2</v>
      </c>
      <c r="N1375" s="1"/>
    </row>
    <row r="1376" spans="1:14" x14ac:dyDescent="0.25">
      <c r="A1376" s="2" t="s">
        <v>490</v>
      </c>
      <c r="B1376" s="24">
        <v>4229.88</v>
      </c>
      <c r="C1376" s="24">
        <v>4362.6400000000003</v>
      </c>
      <c r="D1376" s="24">
        <v>4164.05</v>
      </c>
      <c r="E1376" s="24">
        <v>4328.41</v>
      </c>
      <c r="F1376" s="24">
        <v>1161769984</v>
      </c>
      <c r="G1376" s="24">
        <v>71876277937</v>
      </c>
      <c r="H1376" s="1">
        <v>1375</v>
      </c>
      <c r="J1376" s="10">
        <f t="shared" si="21"/>
        <v>2.3293805025201599E-2</v>
      </c>
      <c r="N1376" s="1"/>
    </row>
    <row r="1377" spans="1:14" x14ac:dyDescent="0.25">
      <c r="A1377" s="2" t="s">
        <v>489</v>
      </c>
      <c r="B1377" s="24">
        <v>4324.46</v>
      </c>
      <c r="C1377" s="24">
        <v>4413.2700000000004</v>
      </c>
      <c r="D1377" s="24">
        <v>4320.53</v>
      </c>
      <c r="E1377" s="24">
        <v>4370.8100000000004</v>
      </c>
      <c r="F1377" s="24">
        <v>1069939968</v>
      </c>
      <c r="G1377" s="24">
        <v>72589262957</v>
      </c>
      <c r="H1377" s="1">
        <v>1376</v>
      </c>
      <c r="J1377" s="10">
        <f t="shared" si="21"/>
        <v>1.071810121957432E-2</v>
      </c>
      <c r="N1377" s="1"/>
    </row>
    <row r="1378" spans="1:14" x14ac:dyDescent="0.25">
      <c r="A1378" s="2" t="s">
        <v>488</v>
      </c>
      <c r="B1378" s="24">
        <v>4369.3500000000004</v>
      </c>
      <c r="C1378" s="24">
        <v>4443.88</v>
      </c>
      <c r="D1378" s="24">
        <v>4321.05</v>
      </c>
      <c r="E1378" s="24">
        <v>4426.8900000000003</v>
      </c>
      <c r="F1378" s="24">
        <v>906928000</v>
      </c>
      <c r="G1378" s="24">
        <v>73529314833</v>
      </c>
      <c r="H1378" s="1">
        <v>1377</v>
      </c>
      <c r="J1378" s="10">
        <f t="shared" si="21"/>
        <v>1.316900683167976E-2</v>
      </c>
      <c r="N1378" s="1"/>
    </row>
    <row r="1379" spans="1:14" x14ac:dyDescent="0.25">
      <c r="A1379" s="2" t="s">
        <v>487</v>
      </c>
      <c r="B1379" s="24">
        <v>4429.67</v>
      </c>
      <c r="C1379" s="24">
        <v>4624.1400000000003</v>
      </c>
      <c r="D1379" s="24">
        <v>4405.6400000000003</v>
      </c>
      <c r="E1379" s="24">
        <v>4610.4799999999996</v>
      </c>
      <c r="F1379" s="24">
        <v>1313869952</v>
      </c>
      <c r="G1379" s="24">
        <v>76589293760</v>
      </c>
      <c r="H1379" s="1">
        <v>1378</v>
      </c>
      <c r="J1379" s="10">
        <f t="shared" si="21"/>
        <v>4.0817939033833107E-2</v>
      </c>
      <c r="N1379" s="1"/>
    </row>
    <row r="1380" spans="1:14" x14ac:dyDescent="0.25">
      <c r="A1380" s="2" t="s">
        <v>486</v>
      </c>
      <c r="B1380" s="24">
        <v>4614.5200000000004</v>
      </c>
      <c r="C1380" s="24">
        <v>4878.71</v>
      </c>
      <c r="D1380" s="24">
        <v>4564.25</v>
      </c>
      <c r="E1380" s="24">
        <v>4772.0200000000004</v>
      </c>
      <c r="F1380" s="24">
        <v>1968739968</v>
      </c>
      <c r="G1380" s="24">
        <v>79282158943</v>
      </c>
      <c r="H1380" s="1">
        <v>1379</v>
      </c>
      <c r="J1380" s="10">
        <f t="shared" si="21"/>
        <v>3.413139394779955E-2</v>
      </c>
      <c r="N1380" s="1"/>
    </row>
    <row r="1381" spans="1:14" x14ac:dyDescent="0.25">
      <c r="A1381" s="2" t="s">
        <v>485</v>
      </c>
      <c r="B1381" s="24">
        <v>4776.21</v>
      </c>
      <c r="C1381" s="24">
        <v>4922.17</v>
      </c>
      <c r="D1381" s="24">
        <v>4765.1000000000004</v>
      </c>
      <c r="E1381" s="24">
        <v>4781.99</v>
      </c>
      <c r="F1381" s="24">
        <v>1597139968</v>
      </c>
      <c r="G1381" s="24">
        <v>79457603224</v>
      </c>
      <c r="H1381" s="1">
        <v>1380</v>
      </c>
      <c r="J1381" s="10">
        <f t="shared" si="21"/>
        <v>1.2101645446912395E-3</v>
      </c>
      <c r="N1381" s="1"/>
    </row>
    <row r="1382" spans="1:14" x14ac:dyDescent="0.25">
      <c r="A1382" s="2" t="s">
        <v>484</v>
      </c>
      <c r="B1382" s="24">
        <v>4789.25</v>
      </c>
      <c r="C1382" s="24">
        <v>4873.7299999999996</v>
      </c>
      <c r="D1382" s="24">
        <v>4751.63</v>
      </c>
      <c r="E1382" s="24">
        <v>4826.4799999999996</v>
      </c>
      <c r="F1382" s="24">
        <v>1222279936</v>
      </c>
      <c r="G1382" s="24">
        <v>80205238020</v>
      </c>
      <c r="H1382" s="1">
        <v>1381</v>
      </c>
      <c r="J1382" s="10">
        <f t="shared" si="21"/>
        <v>7.7736597588347993E-3</v>
      </c>
      <c r="N1382" s="1"/>
    </row>
    <row r="1383" spans="1:14" x14ac:dyDescent="0.25">
      <c r="A1383" s="2" t="s">
        <v>483</v>
      </c>
      <c r="B1383" s="24">
        <v>4829.58</v>
      </c>
      <c r="C1383" s="24">
        <v>5446.91</v>
      </c>
      <c r="D1383" s="24">
        <v>4822</v>
      </c>
      <c r="E1383" s="24">
        <v>5446.91</v>
      </c>
      <c r="F1383" s="24">
        <v>2791610112</v>
      </c>
      <c r="G1383" s="24">
        <v>90525666972</v>
      </c>
      <c r="H1383" s="1">
        <v>1382</v>
      </c>
      <c r="J1383" s="10">
        <f t="shared" si="21"/>
        <v>0.12782270922109168</v>
      </c>
      <c r="N1383" s="1"/>
    </row>
    <row r="1384" spans="1:14" x14ac:dyDescent="0.25">
      <c r="A1384" s="2" t="s">
        <v>482</v>
      </c>
      <c r="B1384" s="24">
        <v>5464.16</v>
      </c>
      <c r="C1384" s="24">
        <v>5840.3</v>
      </c>
      <c r="D1384" s="24">
        <v>5436.85</v>
      </c>
      <c r="E1384" s="24">
        <v>5647.21</v>
      </c>
      <c r="F1384" s="24">
        <v>3615480064</v>
      </c>
      <c r="G1384" s="24">
        <v>93864253934</v>
      </c>
      <c r="H1384" s="1">
        <v>1383</v>
      </c>
      <c r="J1384" s="10">
        <f t="shared" si="21"/>
        <v>3.3500117126877726E-2</v>
      </c>
      <c r="N1384" s="1"/>
    </row>
    <row r="1385" spans="1:14" x14ac:dyDescent="0.25">
      <c r="A1385" s="2" t="s">
        <v>481</v>
      </c>
      <c r="B1385" s="24">
        <v>5643.53</v>
      </c>
      <c r="C1385" s="24">
        <v>5837.7</v>
      </c>
      <c r="D1385" s="24">
        <v>5591.64</v>
      </c>
      <c r="E1385" s="24">
        <v>5831.79</v>
      </c>
      <c r="F1385" s="24">
        <v>1669030016</v>
      </c>
      <c r="G1385" s="24">
        <v>96942498331</v>
      </c>
      <c r="H1385" s="1">
        <v>1384</v>
      </c>
      <c r="J1385" s="10">
        <f t="shared" si="21"/>
        <v>3.3358553954705696E-2</v>
      </c>
      <c r="N1385" s="1"/>
    </row>
    <row r="1386" spans="1:14" x14ac:dyDescent="0.25">
      <c r="A1386" s="2" t="s">
        <v>480</v>
      </c>
      <c r="B1386" s="24">
        <v>5835.96</v>
      </c>
      <c r="C1386" s="24">
        <v>5852.48</v>
      </c>
      <c r="D1386" s="24">
        <v>5478.61</v>
      </c>
      <c r="E1386" s="24">
        <v>5678.19</v>
      </c>
      <c r="F1386" s="24">
        <v>1976039936</v>
      </c>
      <c r="G1386" s="24">
        <v>94403031755</v>
      </c>
      <c r="H1386" s="1">
        <v>1385</v>
      </c>
      <c r="J1386" s="10">
        <f t="shared" si="21"/>
        <v>-2.7034112639565802E-2</v>
      </c>
      <c r="N1386" s="1"/>
    </row>
    <row r="1387" spans="1:14" x14ac:dyDescent="0.25">
      <c r="A1387" s="2" t="s">
        <v>479</v>
      </c>
      <c r="B1387" s="24">
        <v>5687.57</v>
      </c>
      <c r="C1387" s="24">
        <v>5776.23</v>
      </c>
      <c r="D1387" s="24">
        <v>5544.21</v>
      </c>
      <c r="E1387" s="24">
        <v>5725.59</v>
      </c>
      <c r="F1387" s="24">
        <v>2008070016</v>
      </c>
      <c r="G1387" s="24">
        <v>95203392843</v>
      </c>
      <c r="H1387" s="1">
        <v>1386</v>
      </c>
      <c r="J1387" s="10">
        <f t="shared" si="21"/>
        <v>6.6847528909535076E-3</v>
      </c>
      <c r="N1387" s="1"/>
    </row>
    <row r="1388" spans="1:14" x14ac:dyDescent="0.25">
      <c r="A1388" s="2" t="s">
        <v>478</v>
      </c>
      <c r="B1388" s="24">
        <v>5741.58</v>
      </c>
      <c r="C1388" s="24">
        <v>5800.35</v>
      </c>
      <c r="D1388" s="24">
        <v>5472.72</v>
      </c>
      <c r="E1388" s="24">
        <v>5605.51</v>
      </c>
      <c r="F1388" s="24">
        <v>1821570048</v>
      </c>
      <c r="G1388" s="24">
        <v>93218297189</v>
      </c>
      <c r="H1388" s="1">
        <v>1387</v>
      </c>
      <c r="J1388" s="10">
        <f t="shared" si="21"/>
        <v>-2.3699051480602851E-2</v>
      </c>
      <c r="N1388" s="1"/>
    </row>
    <row r="1389" spans="1:14" x14ac:dyDescent="0.25">
      <c r="A1389" s="2" t="s">
        <v>477</v>
      </c>
      <c r="B1389" s="24">
        <v>5603.82</v>
      </c>
      <c r="C1389" s="24">
        <v>5603.82</v>
      </c>
      <c r="D1389" s="24">
        <v>5151.4399999999996</v>
      </c>
      <c r="E1389" s="24">
        <v>5590.69</v>
      </c>
      <c r="F1389" s="24">
        <v>2399269888</v>
      </c>
      <c r="G1389" s="24">
        <v>92982539106</v>
      </c>
      <c r="H1389" s="1">
        <v>1388</v>
      </c>
      <c r="J1389" s="10">
        <f t="shared" si="21"/>
        <v>-2.3430445660281934E-3</v>
      </c>
      <c r="N1389" s="1"/>
    </row>
    <row r="1390" spans="1:14" x14ac:dyDescent="0.25">
      <c r="A1390" s="2" t="s">
        <v>476</v>
      </c>
      <c r="B1390" s="24">
        <v>5583.74</v>
      </c>
      <c r="C1390" s="24">
        <v>5744.35</v>
      </c>
      <c r="D1390" s="24">
        <v>5531.06</v>
      </c>
      <c r="E1390" s="24">
        <v>5708.52</v>
      </c>
      <c r="F1390" s="24">
        <v>1780540032</v>
      </c>
      <c r="G1390" s="24">
        <v>94954808115</v>
      </c>
      <c r="H1390" s="1">
        <v>1389</v>
      </c>
      <c r="J1390" s="10">
        <f t="shared" si="21"/>
        <v>2.2347029052212433E-2</v>
      </c>
      <c r="N1390" s="1"/>
    </row>
    <row r="1391" spans="1:14" x14ac:dyDescent="0.25">
      <c r="A1391" s="2" t="s">
        <v>475</v>
      </c>
      <c r="B1391" s="24">
        <v>5708.11</v>
      </c>
      <c r="C1391" s="24">
        <v>6060.11</v>
      </c>
      <c r="D1391" s="24">
        <v>5627.23</v>
      </c>
      <c r="E1391" s="24">
        <v>6011.45</v>
      </c>
      <c r="F1391" s="24">
        <v>2354429952</v>
      </c>
      <c r="G1391" s="24">
        <v>100007083345</v>
      </c>
      <c r="H1391" s="1">
        <v>1390</v>
      </c>
      <c r="J1391" s="10">
        <f t="shared" si="21"/>
        <v>5.3141933144245673E-2</v>
      </c>
      <c r="N1391" s="1"/>
    </row>
    <row r="1392" spans="1:14" x14ac:dyDescent="0.25">
      <c r="A1392" s="2" t="s">
        <v>474</v>
      </c>
      <c r="B1392" s="24">
        <v>5996.79</v>
      </c>
      <c r="C1392" s="24">
        <v>6194.88</v>
      </c>
      <c r="D1392" s="24">
        <v>5965.07</v>
      </c>
      <c r="E1392" s="24">
        <v>6031.6</v>
      </c>
      <c r="F1392" s="24">
        <v>2207099904</v>
      </c>
      <c r="G1392" s="24">
        <v>100353682389</v>
      </c>
      <c r="H1392" s="1">
        <v>1391</v>
      </c>
      <c r="J1392" s="10">
        <f t="shared" si="21"/>
        <v>5.804772219804329E-3</v>
      </c>
      <c r="N1392" s="1"/>
    </row>
    <row r="1393" spans="1:14" x14ac:dyDescent="0.25">
      <c r="A1393" s="2" t="s">
        <v>473</v>
      </c>
      <c r="B1393" s="24">
        <v>6036.66</v>
      </c>
      <c r="C1393" s="24">
        <v>6076.26</v>
      </c>
      <c r="D1393" s="24">
        <v>5792.34</v>
      </c>
      <c r="E1393" s="24">
        <v>6008.42</v>
      </c>
      <c r="F1393" s="24">
        <v>2034630016</v>
      </c>
      <c r="G1393" s="24">
        <v>99981911326</v>
      </c>
      <c r="H1393" s="1">
        <v>1392</v>
      </c>
      <c r="J1393" s="10">
        <f t="shared" si="21"/>
        <v>-4.6780835760171658E-3</v>
      </c>
      <c r="N1393" s="1"/>
    </row>
    <row r="1394" spans="1:14" x14ac:dyDescent="0.25">
      <c r="A1394" s="2" t="s">
        <v>472</v>
      </c>
      <c r="B1394" s="24">
        <v>6006</v>
      </c>
      <c r="C1394" s="24">
        <v>6075.59</v>
      </c>
      <c r="D1394" s="24">
        <v>5732.47</v>
      </c>
      <c r="E1394" s="24">
        <v>5930.32</v>
      </c>
      <c r="F1394" s="24">
        <v>2401840128</v>
      </c>
      <c r="G1394" s="24">
        <v>98695054084</v>
      </c>
      <c r="H1394" s="1">
        <v>1393</v>
      </c>
      <c r="J1394" s="10">
        <f t="shared" si="21"/>
        <v>-1.2600732600732649E-2</v>
      </c>
      <c r="N1394" s="1"/>
    </row>
    <row r="1395" spans="1:14" x14ac:dyDescent="0.25">
      <c r="A1395" s="2" t="s">
        <v>471</v>
      </c>
      <c r="B1395" s="24">
        <v>5935.52</v>
      </c>
      <c r="C1395" s="24">
        <v>5935.52</v>
      </c>
      <c r="D1395" s="24">
        <v>5504.18</v>
      </c>
      <c r="E1395" s="24">
        <v>5526.64</v>
      </c>
      <c r="F1395" s="24">
        <v>2735699968</v>
      </c>
      <c r="G1395" s="24">
        <v>91988225800</v>
      </c>
      <c r="H1395" s="1">
        <v>1394</v>
      </c>
      <c r="J1395" s="10">
        <f t="shared" si="21"/>
        <v>-6.8886971992344406E-2</v>
      </c>
      <c r="N1395" s="1"/>
    </row>
    <row r="1396" spans="1:14" x14ac:dyDescent="0.25">
      <c r="A1396" s="2" t="s">
        <v>470</v>
      </c>
      <c r="B1396" s="24">
        <v>5524.6</v>
      </c>
      <c r="C1396" s="24">
        <v>5754.33</v>
      </c>
      <c r="D1396" s="24">
        <v>5397.88</v>
      </c>
      <c r="E1396" s="24">
        <v>5750.8</v>
      </c>
      <c r="F1396" s="24">
        <v>1966989952</v>
      </c>
      <c r="G1396" s="24">
        <v>95732630220</v>
      </c>
      <c r="H1396" s="1">
        <v>1395</v>
      </c>
      <c r="J1396" s="10">
        <f t="shared" si="21"/>
        <v>4.0944140752271624E-2</v>
      </c>
      <c r="N1396" s="1"/>
    </row>
    <row r="1397" spans="1:14" x14ac:dyDescent="0.25">
      <c r="A1397" s="2" t="s">
        <v>469</v>
      </c>
      <c r="B1397" s="24">
        <v>5747.95</v>
      </c>
      <c r="C1397" s="24">
        <v>5976.8</v>
      </c>
      <c r="D1397" s="24">
        <v>5721.22</v>
      </c>
      <c r="E1397" s="24">
        <v>5904.83</v>
      </c>
      <c r="F1397" s="24">
        <v>1905040000</v>
      </c>
      <c r="G1397" s="24">
        <v>98310176011</v>
      </c>
      <c r="H1397" s="1">
        <v>1396</v>
      </c>
      <c r="J1397" s="10">
        <f t="shared" si="21"/>
        <v>2.7293208883167063E-2</v>
      </c>
      <c r="N1397" s="1"/>
    </row>
    <row r="1398" spans="1:14" x14ac:dyDescent="0.25">
      <c r="A1398" s="2" t="s">
        <v>468</v>
      </c>
      <c r="B1398" s="24">
        <v>5899.74</v>
      </c>
      <c r="C1398" s="24">
        <v>5988.39</v>
      </c>
      <c r="D1398" s="24">
        <v>5728.82</v>
      </c>
      <c r="E1398" s="24">
        <v>5780.9</v>
      </c>
      <c r="F1398" s="24">
        <v>1710130048</v>
      </c>
      <c r="G1398" s="24">
        <v>96254297360</v>
      </c>
      <c r="H1398" s="1">
        <v>1397</v>
      </c>
      <c r="J1398" s="10">
        <f t="shared" si="21"/>
        <v>-2.0143260550464961E-2</v>
      </c>
      <c r="N1398" s="1"/>
    </row>
    <row r="1399" spans="1:14" x14ac:dyDescent="0.25">
      <c r="A1399" s="2" t="s">
        <v>467</v>
      </c>
      <c r="B1399" s="24">
        <v>5787.82</v>
      </c>
      <c r="C1399" s="24">
        <v>5876.72</v>
      </c>
      <c r="D1399" s="24">
        <v>5689.19</v>
      </c>
      <c r="E1399" s="24">
        <v>5753.09</v>
      </c>
      <c r="F1399" s="24">
        <v>1403920000</v>
      </c>
      <c r="G1399" s="24">
        <v>95797359518</v>
      </c>
      <c r="H1399" s="1">
        <v>1398</v>
      </c>
      <c r="J1399" s="10">
        <f t="shared" si="21"/>
        <v>-6.0005321520018879E-3</v>
      </c>
      <c r="N1399" s="1"/>
    </row>
    <row r="1400" spans="1:14" x14ac:dyDescent="0.25">
      <c r="A1400" s="2" t="s">
        <v>466</v>
      </c>
      <c r="B1400" s="24">
        <v>5754.44</v>
      </c>
      <c r="C1400" s="24">
        <v>6255.71</v>
      </c>
      <c r="D1400" s="24">
        <v>5724.58</v>
      </c>
      <c r="E1400" s="24">
        <v>6153.85</v>
      </c>
      <c r="F1400" s="24">
        <v>2859040000</v>
      </c>
      <c r="G1400" s="24">
        <v>102482445590</v>
      </c>
      <c r="H1400" s="1">
        <v>1399</v>
      </c>
      <c r="J1400" s="10">
        <f t="shared" si="21"/>
        <v>6.9409012866586628E-2</v>
      </c>
      <c r="N1400" s="1"/>
    </row>
    <row r="1401" spans="1:14" x14ac:dyDescent="0.25">
      <c r="A1401" s="2" t="s">
        <v>465</v>
      </c>
      <c r="B1401" s="24">
        <v>6114.85</v>
      </c>
      <c r="C1401" s="24">
        <v>6214.99</v>
      </c>
      <c r="D1401" s="24">
        <v>6040.85</v>
      </c>
      <c r="E1401" s="24">
        <v>6130.53</v>
      </c>
      <c r="F1401" s="24">
        <v>1772150016</v>
      </c>
      <c r="G1401" s="24">
        <v>102105356519</v>
      </c>
      <c r="H1401" s="1">
        <v>1400</v>
      </c>
      <c r="J1401" s="10">
        <f t="shared" si="21"/>
        <v>2.5642493274568275E-3</v>
      </c>
      <c r="N1401" s="1"/>
    </row>
    <row r="1402" spans="1:14" x14ac:dyDescent="0.25">
      <c r="A1402" s="2" t="s">
        <v>464</v>
      </c>
      <c r="B1402" s="24">
        <v>6132.02</v>
      </c>
      <c r="C1402" s="24">
        <v>6470.43</v>
      </c>
      <c r="D1402" s="24">
        <v>6103.33</v>
      </c>
      <c r="E1402" s="24">
        <v>6468.4</v>
      </c>
      <c r="F1402" s="24">
        <v>2311379968</v>
      </c>
      <c r="G1402" s="24">
        <v>107743731291</v>
      </c>
      <c r="H1402" s="1">
        <v>1401</v>
      </c>
      <c r="J1402" s="10">
        <f t="shared" si="21"/>
        <v>5.4856311623249623E-2</v>
      </c>
      <c r="N1402" s="1"/>
    </row>
    <row r="1403" spans="1:14" x14ac:dyDescent="0.25">
      <c r="A1403" s="2" t="s">
        <v>463</v>
      </c>
      <c r="B1403" s="24">
        <v>6440.97</v>
      </c>
      <c r="C1403" s="24">
        <v>6767.31</v>
      </c>
      <c r="D1403" s="24">
        <v>6377.88</v>
      </c>
      <c r="E1403" s="24">
        <v>6767.31</v>
      </c>
      <c r="F1403" s="24">
        <v>2870320128</v>
      </c>
      <c r="G1403" s="24">
        <v>112735345036</v>
      </c>
      <c r="H1403" s="1">
        <v>1402</v>
      </c>
      <c r="J1403" s="10">
        <f t="shared" si="21"/>
        <v>5.0666281631493414E-2</v>
      </c>
      <c r="N1403" s="1"/>
    </row>
    <row r="1404" spans="1:14" x14ac:dyDescent="0.25">
      <c r="A1404" s="2" t="s">
        <v>462</v>
      </c>
      <c r="B1404" s="24">
        <v>6777.77</v>
      </c>
      <c r="C1404" s="24">
        <v>7367.33</v>
      </c>
      <c r="D1404" s="24">
        <v>6758.72</v>
      </c>
      <c r="E1404" s="24">
        <v>7078.5</v>
      </c>
      <c r="F1404" s="24">
        <v>4653770240</v>
      </c>
      <c r="G1404" s="24">
        <v>117933380780</v>
      </c>
      <c r="H1404" s="1">
        <v>1403</v>
      </c>
      <c r="J1404" s="10">
        <f t="shared" si="21"/>
        <v>4.4370050916451804E-2</v>
      </c>
      <c r="N1404" s="1"/>
    </row>
    <row r="1405" spans="1:14" x14ac:dyDescent="0.25">
      <c r="A1405" s="2" t="s">
        <v>461</v>
      </c>
      <c r="B1405" s="24">
        <v>7087.53</v>
      </c>
      <c r="C1405" s="24">
        <v>7461.29</v>
      </c>
      <c r="D1405" s="24">
        <v>7002.94</v>
      </c>
      <c r="E1405" s="24">
        <v>7207.76</v>
      </c>
      <c r="F1405" s="24">
        <v>3369860096</v>
      </c>
      <c r="G1405" s="24">
        <v>120097405359</v>
      </c>
      <c r="H1405" s="1">
        <v>1404</v>
      </c>
      <c r="J1405" s="10">
        <f t="shared" si="21"/>
        <v>1.6963596626751558E-2</v>
      </c>
      <c r="N1405" s="1"/>
    </row>
    <row r="1406" spans="1:14" x14ac:dyDescent="0.25">
      <c r="A1406" s="2" t="s">
        <v>460</v>
      </c>
      <c r="B1406" s="24">
        <v>7164.48</v>
      </c>
      <c r="C1406" s="24">
        <v>7492.86</v>
      </c>
      <c r="D1406" s="24">
        <v>7031.28</v>
      </c>
      <c r="E1406" s="24">
        <v>7379.95</v>
      </c>
      <c r="F1406" s="24">
        <v>2483800064</v>
      </c>
      <c r="G1406" s="24">
        <v>122978748805</v>
      </c>
      <c r="H1406" s="1">
        <v>1405</v>
      </c>
      <c r="J1406" s="10">
        <f t="shared" si="21"/>
        <v>3.0074757693510243E-2</v>
      </c>
      <c r="N1406" s="1"/>
    </row>
    <row r="1407" spans="1:14" x14ac:dyDescent="0.25">
      <c r="A1407" s="2" t="s">
        <v>459</v>
      </c>
      <c r="B1407" s="24">
        <v>7404.52</v>
      </c>
      <c r="C1407" s="24">
        <v>7617.48</v>
      </c>
      <c r="D1407" s="24">
        <v>7333.19</v>
      </c>
      <c r="E1407" s="24">
        <v>7407.41</v>
      </c>
      <c r="F1407" s="24">
        <v>2380410112</v>
      </c>
      <c r="G1407" s="24">
        <v>123449206170</v>
      </c>
      <c r="H1407" s="1">
        <v>1406</v>
      </c>
      <c r="J1407" s="10">
        <f t="shared" si="21"/>
        <v>3.9030213977400528E-4</v>
      </c>
      <c r="N1407" s="1"/>
    </row>
    <row r="1408" spans="1:14" x14ac:dyDescent="0.25">
      <c r="A1408" s="2" t="s">
        <v>458</v>
      </c>
      <c r="B1408" s="24">
        <v>7403.22</v>
      </c>
      <c r="C1408" s="24">
        <v>7445.77</v>
      </c>
      <c r="D1408" s="24">
        <v>7007.31</v>
      </c>
      <c r="E1408" s="24">
        <v>7022.76</v>
      </c>
      <c r="F1408" s="24">
        <v>3111899904</v>
      </c>
      <c r="G1408" s="24">
        <v>117050623317</v>
      </c>
      <c r="H1408" s="1">
        <v>1407</v>
      </c>
      <c r="J1408" s="10">
        <f t="shared" si="21"/>
        <v>-5.139115141789654E-2</v>
      </c>
      <c r="N1408" s="1"/>
    </row>
    <row r="1409" spans="1:14" x14ac:dyDescent="0.25">
      <c r="A1409" s="2" t="s">
        <v>457</v>
      </c>
      <c r="B1409" s="24">
        <v>7023.1</v>
      </c>
      <c r="C1409" s="24">
        <v>7253.32</v>
      </c>
      <c r="D1409" s="24">
        <v>7023.1</v>
      </c>
      <c r="E1409" s="24">
        <v>7144.38</v>
      </c>
      <c r="F1409" s="24">
        <v>2326340096</v>
      </c>
      <c r="G1409" s="24">
        <v>119091456315</v>
      </c>
      <c r="H1409" s="1">
        <v>1408</v>
      </c>
      <c r="J1409" s="10">
        <f t="shared" si="21"/>
        <v>1.7268727485013704E-2</v>
      </c>
      <c r="N1409" s="1"/>
    </row>
    <row r="1410" spans="1:14" x14ac:dyDescent="0.25">
      <c r="A1410" s="2" t="s">
        <v>456</v>
      </c>
      <c r="B1410" s="24">
        <v>7141.38</v>
      </c>
      <c r="C1410" s="24">
        <v>7776.42</v>
      </c>
      <c r="D1410" s="24">
        <v>7114.02</v>
      </c>
      <c r="E1410" s="24">
        <v>7459.69</v>
      </c>
      <c r="F1410" s="24">
        <v>4602200064</v>
      </c>
      <c r="G1410" s="24">
        <v>124360767999</v>
      </c>
      <c r="H1410" s="1">
        <v>1409</v>
      </c>
      <c r="J1410" s="10">
        <f t="shared" si="21"/>
        <v>4.4572617617323187E-2</v>
      </c>
      <c r="N1410" s="1"/>
    </row>
    <row r="1411" spans="1:14" x14ac:dyDescent="0.25">
      <c r="A1411" s="2" t="s">
        <v>455</v>
      </c>
      <c r="B1411" s="24">
        <v>7446.83</v>
      </c>
      <c r="C1411" s="24">
        <v>7446.83</v>
      </c>
      <c r="D1411" s="24">
        <v>7101.52</v>
      </c>
      <c r="E1411" s="24">
        <v>7143.58</v>
      </c>
      <c r="F1411" s="24">
        <v>3226249984</v>
      </c>
      <c r="G1411" s="24">
        <v>119104730750</v>
      </c>
      <c r="H1411" s="1">
        <v>1410</v>
      </c>
      <c r="J1411" s="10">
        <f t="shared" si="21"/>
        <v>-4.0722025345012576E-2</v>
      </c>
      <c r="N1411" s="1"/>
    </row>
    <row r="1412" spans="1:14" x14ac:dyDescent="0.25">
      <c r="A1412" s="2" t="s">
        <v>454</v>
      </c>
      <c r="B1412" s="24">
        <v>7173.73</v>
      </c>
      <c r="C1412" s="24">
        <v>7312</v>
      </c>
      <c r="D1412" s="24">
        <v>6436.87</v>
      </c>
      <c r="E1412" s="24">
        <v>6618.14</v>
      </c>
      <c r="F1412" s="24">
        <v>5208249856</v>
      </c>
      <c r="G1412" s="24">
        <v>110354089394</v>
      </c>
      <c r="H1412" s="1">
        <v>1411</v>
      </c>
      <c r="J1412" s="10">
        <f t="shared" ref="J1412:J1475" si="22">(E1412-B1412)/B1412</f>
        <v>-7.7447854881630515E-2</v>
      </c>
      <c r="N1412" s="1"/>
    </row>
    <row r="1413" spans="1:14" x14ac:dyDescent="0.25">
      <c r="A1413" s="2" t="s">
        <v>453</v>
      </c>
      <c r="B1413" s="24">
        <v>6618.61</v>
      </c>
      <c r="C1413" s="24">
        <v>6873.15</v>
      </c>
      <c r="D1413" s="24">
        <v>6204.22</v>
      </c>
      <c r="E1413" s="24">
        <v>6357.6</v>
      </c>
      <c r="F1413" s="24">
        <v>4908680192</v>
      </c>
      <c r="G1413" s="24">
        <v>106016076151</v>
      </c>
      <c r="H1413" s="1">
        <v>1412</v>
      </c>
      <c r="J1413" s="10">
        <f t="shared" si="22"/>
        <v>-3.9435772767998013E-2</v>
      </c>
      <c r="N1413" s="1"/>
    </row>
    <row r="1414" spans="1:14" x14ac:dyDescent="0.25">
      <c r="A1414" s="2" t="s">
        <v>452</v>
      </c>
      <c r="B1414" s="24">
        <v>6295.45</v>
      </c>
      <c r="C1414" s="24">
        <v>6625.05</v>
      </c>
      <c r="D1414" s="24">
        <v>5519.01</v>
      </c>
      <c r="E1414" s="24">
        <v>5950.07</v>
      </c>
      <c r="F1414" s="24">
        <v>8957349888</v>
      </c>
      <c r="G1414" s="24">
        <v>99226193603</v>
      </c>
      <c r="H1414" s="1">
        <v>1413</v>
      </c>
      <c r="J1414" s="10">
        <f t="shared" si="22"/>
        <v>-5.4861844665591838E-2</v>
      </c>
      <c r="N1414" s="1"/>
    </row>
    <row r="1415" spans="1:14" x14ac:dyDescent="0.25">
      <c r="A1415" s="2" t="s">
        <v>451</v>
      </c>
      <c r="B1415" s="24">
        <v>5938.25</v>
      </c>
      <c r="C1415" s="24">
        <v>6811.19</v>
      </c>
      <c r="D1415" s="24">
        <v>5844.29</v>
      </c>
      <c r="E1415" s="24">
        <v>6559.49</v>
      </c>
      <c r="F1415" s="24">
        <v>6263249920</v>
      </c>
      <c r="G1415" s="24">
        <v>109400650105</v>
      </c>
      <c r="H1415" s="1">
        <v>1414</v>
      </c>
      <c r="J1415" s="10">
        <f t="shared" si="22"/>
        <v>0.10461667999831596</v>
      </c>
      <c r="N1415" s="1"/>
    </row>
    <row r="1416" spans="1:14" x14ac:dyDescent="0.25">
      <c r="A1416" s="2" t="s">
        <v>450</v>
      </c>
      <c r="B1416" s="24">
        <v>6561.48</v>
      </c>
      <c r="C1416" s="24">
        <v>6764.98</v>
      </c>
      <c r="D1416" s="24">
        <v>6461.75</v>
      </c>
      <c r="E1416" s="24">
        <v>6635.75</v>
      </c>
      <c r="F1416" s="24">
        <v>3197110016</v>
      </c>
      <c r="G1416" s="24">
        <v>110683148744</v>
      </c>
      <c r="H1416" s="1">
        <v>1415</v>
      </c>
      <c r="J1416" s="10">
        <f t="shared" si="22"/>
        <v>1.1319092643732884E-2</v>
      </c>
      <c r="N1416" s="1"/>
    </row>
    <row r="1417" spans="1:14" x14ac:dyDescent="0.25">
      <c r="A1417" s="2" t="s">
        <v>449</v>
      </c>
      <c r="B1417" s="24">
        <v>6634.76</v>
      </c>
      <c r="C1417" s="24">
        <v>7342.25</v>
      </c>
      <c r="D1417" s="24">
        <v>6634.76</v>
      </c>
      <c r="E1417" s="24">
        <v>7315.54</v>
      </c>
      <c r="F1417" s="24">
        <v>4200880128</v>
      </c>
      <c r="G1417" s="24">
        <v>122035826506</v>
      </c>
      <c r="H1417" s="1">
        <v>1416</v>
      </c>
      <c r="J1417" s="10">
        <f t="shared" si="22"/>
        <v>0.10260808228180066</v>
      </c>
      <c r="N1417" s="1"/>
    </row>
    <row r="1418" spans="1:14" x14ac:dyDescent="0.25">
      <c r="A1418" s="2" t="s">
        <v>448</v>
      </c>
      <c r="B1418" s="24">
        <v>7323.24</v>
      </c>
      <c r="C1418" s="24">
        <v>7967.38</v>
      </c>
      <c r="D1418" s="24">
        <v>7176.58</v>
      </c>
      <c r="E1418" s="24">
        <v>7871.69</v>
      </c>
      <c r="F1418" s="24">
        <v>5123809792</v>
      </c>
      <c r="G1418" s="24">
        <v>131328418537</v>
      </c>
      <c r="H1418" s="1">
        <v>1417</v>
      </c>
      <c r="J1418" s="10">
        <f t="shared" si="22"/>
        <v>7.4891714596271572E-2</v>
      </c>
      <c r="N1418" s="1"/>
    </row>
    <row r="1419" spans="1:14" x14ac:dyDescent="0.25">
      <c r="A1419" s="2" t="s">
        <v>447</v>
      </c>
      <c r="B1419" s="24">
        <v>7853.57</v>
      </c>
      <c r="C1419" s="24">
        <v>8004.59</v>
      </c>
      <c r="D1419" s="24">
        <v>7561.09</v>
      </c>
      <c r="E1419" s="24">
        <v>7708.99</v>
      </c>
      <c r="F1419" s="24">
        <v>4651670016</v>
      </c>
      <c r="G1419" s="24">
        <v>128621507062</v>
      </c>
      <c r="H1419" s="1">
        <v>1418</v>
      </c>
      <c r="J1419" s="10">
        <f t="shared" si="22"/>
        <v>-1.8409462193626585E-2</v>
      </c>
      <c r="N1419" s="1"/>
    </row>
    <row r="1420" spans="1:14" x14ac:dyDescent="0.25">
      <c r="A1420" s="2" t="s">
        <v>446</v>
      </c>
      <c r="B1420" s="24">
        <v>7697.21</v>
      </c>
      <c r="C1420" s="24">
        <v>7884.99</v>
      </c>
      <c r="D1420" s="24">
        <v>7463.44</v>
      </c>
      <c r="E1420" s="24">
        <v>7790.15</v>
      </c>
      <c r="F1420" s="24">
        <v>3667190016</v>
      </c>
      <c r="G1420" s="24">
        <v>129997247838</v>
      </c>
      <c r="H1420" s="1">
        <v>1419</v>
      </c>
      <c r="J1420" s="10">
        <f t="shared" si="22"/>
        <v>1.2074504918015696E-2</v>
      </c>
      <c r="N1420" s="1"/>
    </row>
    <row r="1421" spans="1:14" x14ac:dyDescent="0.25">
      <c r="A1421" s="2" t="s">
        <v>445</v>
      </c>
      <c r="B1421" s="24">
        <v>7766.03</v>
      </c>
      <c r="C1421" s="24">
        <v>8101.91</v>
      </c>
      <c r="D1421" s="24">
        <v>7694.1</v>
      </c>
      <c r="E1421" s="24">
        <v>8036.49</v>
      </c>
      <c r="F1421" s="24">
        <v>3149319936</v>
      </c>
      <c r="G1421" s="24">
        <v>134124196206</v>
      </c>
      <c r="H1421" s="1">
        <v>1420</v>
      </c>
      <c r="J1421" s="10">
        <f t="shared" si="22"/>
        <v>3.4826030803383458E-2</v>
      </c>
      <c r="N1421" s="1"/>
    </row>
    <row r="1422" spans="1:14" x14ac:dyDescent="0.25">
      <c r="A1422" s="2" t="s">
        <v>444</v>
      </c>
      <c r="B1422" s="24">
        <v>8039.07</v>
      </c>
      <c r="C1422" s="24">
        <v>8336.86</v>
      </c>
      <c r="D1422" s="24">
        <v>7949.36</v>
      </c>
      <c r="E1422" s="24">
        <v>8200.64</v>
      </c>
      <c r="F1422" s="24">
        <v>3488450048</v>
      </c>
      <c r="G1422" s="24">
        <v>136881802624</v>
      </c>
      <c r="H1422" s="1">
        <v>1421</v>
      </c>
      <c r="J1422" s="10">
        <f t="shared" si="22"/>
        <v>2.0098095924030977E-2</v>
      </c>
      <c r="N1422" s="1"/>
    </row>
    <row r="1423" spans="1:14" x14ac:dyDescent="0.25">
      <c r="A1423" s="2" t="s">
        <v>443</v>
      </c>
      <c r="B1423" s="24">
        <v>8205.74</v>
      </c>
      <c r="C1423" s="24">
        <v>8348.66</v>
      </c>
      <c r="D1423" s="24">
        <v>7762.71</v>
      </c>
      <c r="E1423" s="24">
        <v>8071.26</v>
      </c>
      <c r="F1423" s="24">
        <v>4277609984</v>
      </c>
      <c r="G1423" s="24">
        <v>134739693480</v>
      </c>
      <c r="H1423" s="1">
        <v>1422</v>
      </c>
      <c r="J1423" s="10">
        <f t="shared" si="22"/>
        <v>-1.6388528030378682E-2</v>
      </c>
      <c r="N1423" s="1"/>
    </row>
    <row r="1424" spans="1:14" x14ac:dyDescent="0.25">
      <c r="A1424" s="2" t="s">
        <v>442</v>
      </c>
      <c r="B1424" s="24">
        <v>8077.95</v>
      </c>
      <c r="C1424" s="24">
        <v>8302.26</v>
      </c>
      <c r="D1424" s="24">
        <v>8075.47</v>
      </c>
      <c r="E1424" s="24">
        <v>8253.5499999999993</v>
      </c>
      <c r="F1424" s="24">
        <v>3633530112</v>
      </c>
      <c r="G1424" s="24">
        <v>137797862084</v>
      </c>
      <c r="H1424" s="1">
        <v>1423</v>
      </c>
      <c r="J1424" s="10">
        <f t="shared" si="22"/>
        <v>2.1738188525554064E-2</v>
      </c>
      <c r="N1424" s="1"/>
    </row>
    <row r="1425" spans="1:14" x14ac:dyDescent="0.25">
      <c r="A1425" s="2" t="s">
        <v>441</v>
      </c>
      <c r="B1425" s="24">
        <v>8232.3799999999992</v>
      </c>
      <c r="C1425" s="24">
        <v>8267.4</v>
      </c>
      <c r="D1425" s="24">
        <v>8038.77</v>
      </c>
      <c r="E1425" s="24">
        <v>8038.77</v>
      </c>
      <c r="F1425" s="24">
        <v>4225179904</v>
      </c>
      <c r="G1425" s="24">
        <v>134227860479</v>
      </c>
      <c r="H1425" s="1">
        <v>1424</v>
      </c>
      <c r="J1425" s="10">
        <f t="shared" si="22"/>
        <v>-2.3518107764704591E-2</v>
      </c>
      <c r="N1425" s="1"/>
    </row>
    <row r="1426" spans="1:14" x14ac:dyDescent="0.25">
      <c r="A1426" s="2" t="s">
        <v>440</v>
      </c>
      <c r="B1426" s="24">
        <v>8074.02</v>
      </c>
      <c r="C1426" s="24">
        <v>8374.16</v>
      </c>
      <c r="D1426" s="24">
        <v>7940.93</v>
      </c>
      <c r="E1426" s="24">
        <v>8253.69</v>
      </c>
      <c r="F1426" s="24">
        <v>5058610176</v>
      </c>
      <c r="G1426" s="24">
        <v>137831976173</v>
      </c>
      <c r="H1426" s="1">
        <v>1425</v>
      </c>
      <c r="J1426" s="10">
        <f t="shared" si="22"/>
        <v>2.2252855454903513E-2</v>
      </c>
      <c r="N1426" s="1"/>
    </row>
    <row r="1427" spans="1:14" x14ac:dyDescent="0.25">
      <c r="A1427" s="2" t="s">
        <v>439</v>
      </c>
      <c r="B1427" s="24">
        <v>8241.7099999999991</v>
      </c>
      <c r="C1427" s="24">
        <v>8790.92</v>
      </c>
      <c r="D1427" s="24">
        <v>8191.15</v>
      </c>
      <c r="E1427" s="24">
        <v>8790.92</v>
      </c>
      <c r="F1427" s="24">
        <v>4342060032</v>
      </c>
      <c r="G1427" s="24">
        <v>146820557006</v>
      </c>
      <c r="H1427" s="1">
        <v>1426</v>
      </c>
      <c r="J1427" s="10">
        <f t="shared" si="22"/>
        <v>6.6637870053666171E-2</v>
      </c>
      <c r="N1427" s="1"/>
    </row>
    <row r="1428" spans="1:14" x14ac:dyDescent="0.25">
      <c r="A1428" s="2" t="s">
        <v>438</v>
      </c>
      <c r="B1428" s="24">
        <v>8789.0400000000009</v>
      </c>
      <c r="C1428" s="24">
        <v>9522.93</v>
      </c>
      <c r="D1428" s="24">
        <v>8775.59</v>
      </c>
      <c r="E1428" s="24">
        <v>9330.5499999999993</v>
      </c>
      <c r="F1428" s="24">
        <v>5475579904</v>
      </c>
      <c r="G1428" s="24">
        <v>155850742551</v>
      </c>
      <c r="H1428" s="1">
        <v>1427</v>
      </c>
      <c r="J1428" s="10">
        <f t="shared" si="22"/>
        <v>6.1611962171067416E-2</v>
      </c>
      <c r="N1428" s="1"/>
    </row>
    <row r="1429" spans="1:14" x14ac:dyDescent="0.25">
      <c r="A1429" s="2" t="s">
        <v>437</v>
      </c>
      <c r="B1429" s="24">
        <v>9352.7199999999993</v>
      </c>
      <c r="C1429" s="24">
        <v>9818.35</v>
      </c>
      <c r="D1429" s="24">
        <v>9352.7199999999993</v>
      </c>
      <c r="E1429" s="24">
        <v>9818.35</v>
      </c>
      <c r="F1429" s="24">
        <v>5653320192</v>
      </c>
      <c r="G1429" s="24">
        <v>164019464090</v>
      </c>
      <c r="H1429" s="1">
        <v>1428</v>
      </c>
      <c r="J1429" s="10">
        <f t="shared" si="22"/>
        <v>4.9785516940526506E-2</v>
      </c>
      <c r="N1429" s="1"/>
    </row>
    <row r="1430" spans="1:14" x14ac:dyDescent="0.25">
      <c r="A1430" s="2" t="s">
        <v>436</v>
      </c>
      <c r="B1430" s="24">
        <v>9823.43</v>
      </c>
      <c r="C1430" s="24">
        <v>10125.700000000001</v>
      </c>
      <c r="D1430" s="24">
        <v>9736.2999999999993</v>
      </c>
      <c r="E1430" s="24">
        <v>10058.799999999999</v>
      </c>
      <c r="F1430" s="24">
        <v>6348819968</v>
      </c>
      <c r="G1430" s="24">
        <v>168056012886</v>
      </c>
      <c r="H1430" s="1">
        <v>1429</v>
      </c>
      <c r="J1430" s="10">
        <f t="shared" si="22"/>
        <v>2.396006282937823E-2</v>
      </c>
      <c r="N1430" s="1"/>
    </row>
    <row r="1431" spans="1:14" x14ac:dyDescent="0.25">
      <c r="A1431" s="2" t="s">
        <v>435</v>
      </c>
      <c r="B1431" s="24">
        <v>10077.4</v>
      </c>
      <c r="C1431" s="24">
        <v>11517.4</v>
      </c>
      <c r="D1431" s="24">
        <v>9601.0300000000007</v>
      </c>
      <c r="E1431" s="24">
        <v>9888.61</v>
      </c>
      <c r="F1431" s="24">
        <v>11568799744</v>
      </c>
      <c r="G1431" s="24">
        <v>165233728795</v>
      </c>
      <c r="H1431" s="1">
        <v>1430</v>
      </c>
      <c r="J1431" s="10">
        <f t="shared" si="22"/>
        <v>-1.8733998848909347E-2</v>
      </c>
      <c r="N1431" s="1"/>
    </row>
    <row r="1432" spans="1:14" x14ac:dyDescent="0.25">
      <c r="A1432" s="2" t="s">
        <v>434</v>
      </c>
      <c r="B1432" s="24">
        <v>9906.7900000000009</v>
      </c>
      <c r="C1432" s="24">
        <v>10801</v>
      </c>
      <c r="D1432" s="24">
        <v>9202.0499999999993</v>
      </c>
      <c r="E1432" s="24">
        <v>10233.6</v>
      </c>
      <c r="F1432" s="24">
        <v>8310689792</v>
      </c>
      <c r="G1432" s="24">
        <v>171020085600</v>
      </c>
      <c r="H1432" s="1">
        <v>1431</v>
      </c>
      <c r="J1432" s="10">
        <f t="shared" si="22"/>
        <v>3.2988485674976399E-2</v>
      </c>
      <c r="N1432" s="1"/>
    </row>
    <row r="1433" spans="1:14" x14ac:dyDescent="0.25">
      <c r="A1433" s="2" t="s">
        <v>433</v>
      </c>
      <c r="B1433" s="24">
        <v>10198.6</v>
      </c>
      <c r="C1433" s="24">
        <v>11046.7</v>
      </c>
      <c r="D1433" s="24">
        <v>9694.65</v>
      </c>
      <c r="E1433" s="24">
        <v>10975.6</v>
      </c>
      <c r="F1433" s="24">
        <v>6783119872</v>
      </c>
      <c r="G1433" s="24">
        <v>183444663767</v>
      </c>
      <c r="H1433" s="1">
        <v>1432</v>
      </c>
      <c r="J1433" s="10">
        <f t="shared" si="22"/>
        <v>7.6186927617516123E-2</v>
      </c>
      <c r="N1433" s="1"/>
    </row>
    <row r="1434" spans="1:14" x14ac:dyDescent="0.25">
      <c r="A1434" s="2" t="s">
        <v>432</v>
      </c>
      <c r="B1434" s="24">
        <v>10978.3</v>
      </c>
      <c r="C1434" s="24">
        <v>11320.2</v>
      </c>
      <c r="D1434" s="24">
        <v>10905.1</v>
      </c>
      <c r="E1434" s="24">
        <v>11074.6</v>
      </c>
      <c r="F1434" s="24">
        <v>5138500096</v>
      </c>
      <c r="G1434" s="24">
        <v>185122039035</v>
      </c>
      <c r="H1434" s="1">
        <v>1433</v>
      </c>
      <c r="J1434" s="10">
        <f t="shared" si="22"/>
        <v>8.77184992211919E-3</v>
      </c>
      <c r="N1434" s="1"/>
    </row>
    <row r="1435" spans="1:14" x14ac:dyDescent="0.25">
      <c r="A1435" s="2" t="s">
        <v>431</v>
      </c>
      <c r="B1435" s="24">
        <v>11082.7</v>
      </c>
      <c r="C1435" s="24">
        <v>11858.7</v>
      </c>
      <c r="D1435" s="24">
        <v>10862</v>
      </c>
      <c r="E1435" s="24">
        <v>11323.2</v>
      </c>
      <c r="F1435" s="24">
        <v>6608309760</v>
      </c>
      <c r="G1435" s="24">
        <v>189302389920</v>
      </c>
      <c r="H1435" s="1">
        <v>1434</v>
      </c>
      <c r="J1435" s="10">
        <f t="shared" si="22"/>
        <v>2.1700488148194932E-2</v>
      </c>
      <c r="N1435" s="1"/>
    </row>
    <row r="1436" spans="1:14" x14ac:dyDescent="0.25">
      <c r="A1436" s="2" t="s">
        <v>430</v>
      </c>
      <c r="B1436" s="24">
        <v>11315.4</v>
      </c>
      <c r="C1436" s="24">
        <v>11657.2</v>
      </c>
      <c r="D1436" s="24">
        <v>11081.8</v>
      </c>
      <c r="E1436" s="24">
        <v>11657.2</v>
      </c>
      <c r="F1436" s="24">
        <v>6132409856</v>
      </c>
      <c r="G1436" s="24">
        <v>194912755450</v>
      </c>
      <c r="H1436" s="1">
        <v>1435</v>
      </c>
      <c r="J1436" s="10">
        <f t="shared" si="22"/>
        <v>3.0206621065097222E-2</v>
      </c>
      <c r="N1436" s="1"/>
    </row>
    <row r="1437" spans="1:14" x14ac:dyDescent="0.25">
      <c r="A1437" s="2" t="s">
        <v>429</v>
      </c>
      <c r="B1437" s="24">
        <v>11685.7</v>
      </c>
      <c r="C1437" s="24">
        <v>12032</v>
      </c>
      <c r="D1437" s="24">
        <v>11604.6</v>
      </c>
      <c r="E1437" s="24">
        <v>11916.7</v>
      </c>
      <c r="F1437" s="24">
        <v>6895260160</v>
      </c>
      <c r="G1437" s="24">
        <v>199278350420</v>
      </c>
      <c r="H1437" s="1">
        <v>1436</v>
      </c>
      <c r="J1437" s="10">
        <f t="shared" si="22"/>
        <v>1.9767750327323138E-2</v>
      </c>
      <c r="N1437" s="1"/>
    </row>
    <row r="1438" spans="1:14" x14ac:dyDescent="0.25">
      <c r="A1438" s="2" t="s">
        <v>428</v>
      </c>
      <c r="B1438" s="24">
        <v>11923.4</v>
      </c>
      <c r="C1438" s="24">
        <v>14369.1</v>
      </c>
      <c r="D1438" s="24">
        <v>11923.4</v>
      </c>
      <c r="E1438" s="24">
        <v>14291.5</v>
      </c>
      <c r="F1438" s="24">
        <v>12656300032</v>
      </c>
      <c r="G1438" s="24">
        <v>239024437136</v>
      </c>
      <c r="H1438" s="1">
        <v>1437</v>
      </c>
      <c r="J1438" s="10">
        <f t="shared" si="22"/>
        <v>0.19860945703406749</v>
      </c>
      <c r="N1438" s="1"/>
    </row>
    <row r="1439" spans="1:14" x14ac:dyDescent="0.25">
      <c r="A1439" s="2" t="s">
        <v>427</v>
      </c>
      <c r="B1439" s="24">
        <v>14266.1</v>
      </c>
      <c r="C1439" s="24">
        <v>17899.7</v>
      </c>
      <c r="D1439" s="24">
        <v>14057.3</v>
      </c>
      <c r="E1439" s="24">
        <v>17899.7</v>
      </c>
      <c r="F1439" s="24">
        <v>17950699520</v>
      </c>
      <c r="G1439" s="24">
        <v>299405364249</v>
      </c>
      <c r="H1439" s="1">
        <v>1438</v>
      </c>
      <c r="J1439" s="10">
        <f t="shared" si="22"/>
        <v>0.25470170544157128</v>
      </c>
      <c r="N1439" s="1"/>
    </row>
    <row r="1440" spans="1:14" x14ac:dyDescent="0.25">
      <c r="A1440" s="2" t="s">
        <v>426</v>
      </c>
      <c r="B1440" s="24">
        <v>17802.900000000001</v>
      </c>
      <c r="C1440" s="24">
        <v>18353.400000000001</v>
      </c>
      <c r="D1440" s="24">
        <v>14336.9</v>
      </c>
      <c r="E1440" s="24">
        <v>16569.400000000001</v>
      </c>
      <c r="F1440" s="24">
        <v>21135998976</v>
      </c>
      <c r="G1440" s="24">
        <v>277185764485</v>
      </c>
      <c r="H1440" s="1">
        <v>1439</v>
      </c>
      <c r="J1440" s="10">
        <f t="shared" si="22"/>
        <v>-6.928646456476191E-2</v>
      </c>
      <c r="N1440" s="1"/>
    </row>
    <row r="1441" spans="1:14" x14ac:dyDescent="0.25">
      <c r="A1441" s="2" t="s">
        <v>425</v>
      </c>
      <c r="B1441" s="24">
        <v>16523.3</v>
      </c>
      <c r="C1441" s="24">
        <v>16783</v>
      </c>
      <c r="D1441" s="24">
        <v>13674.9</v>
      </c>
      <c r="E1441" s="24">
        <v>15178.2</v>
      </c>
      <c r="F1441" s="24">
        <v>13911300096</v>
      </c>
      <c r="G1441" s="24">
        <v>253946084745</v>
      </c>
      <c r="H1441" s="1">
        <v>1440</v>
      </c>
      <c r="J1441" s="10">
        <f t="shared" si="22"/>
        <v>-8.1406256619440343E-2</v>
      </c>
      <c r="N1441" s="1"/>
    </row>
    <row r="1442" spans="1:14" x14ac:dyDescent="0.25">
      <c r="A1442" s="2" t="s">
        <v>424</v>
      </c>
      <c r="B1442" s="24">
        <v>15168.4</v>
      </c>
      <c r="C1442" s="24">
        <v>15850.6</v>
      </c>
      <c r="D1442" s="24">
        <v>13226.6</v>
      </c>
      <c r="E1442" s="24">
        <v>15455.4</v>
      </c>
      <c r="F1442" s="24">
        <v>13433299968</v>
      </c>
      <c r="G1442" s="24">
        <v>258615393665</v>
      </c>
      <c r="H1442" s="1">
        <v>1441</v>
      </c>
      <c r="J1442" s="10">
        <f t="shared" si="22"/>
        <v>1.8920914532844599E-2</v>
      </c>
      <c r="N1442" s="1"/>
    </row>
    <row r="1443" spans="1:14" x14ac:dyDescent="0.25">
      <c r="A1443" s="2" t="s">
        <v>423</v>
      </c>
      <c r="B1443" s="24">
        <v>15427.4</v>
      </c>
      <c r="C1443" s="24">
        <v>17513.900000000001</v>
      </c>
      <c r="D1443" s="24">
        <v>15404.8</v>
      </c>
      <c r="E1443" s="24">
        <v>16936.8</v>
      </c>
      <c r="F1443" s="24">
        <v>12153900032</v>
      </c>
      <c r="G1443" s="24">
        <v>283439888520</v>
      </c>
      <c r="H1443" s="1">
        <v>1442</v>
      </c>
      <c r="J1443" s="10">
        <f t="shared" si="22"/>
        <v>9.783890999131413E-2</v>
      </c>
      <c r="N1443" s="1"/>
    </row>
    <row r="1444" spans="1:14" x14ac:dyDescent="0.25">
      <c r="A1444" s="2" t="s">
        <v>422</v>
      </c>
      <c r="B1444" s="24">
        <v>16919.8</v>
      </c>
      <c r="C1444" s="24">
        <v>17781.8</v>
      </c>
      <c r="D1444" s="24">
        <v>16571.599999999999</v>
      </c>
      <c r="E1444" s="24">
        <v>17415.400000000001</v>
      </c>
      <c r="F1444" s="24">
        <v>14603799552</v>
      </c>
      <c r="G1444" s="24">
        <v>291483935710</v>
      </c>
      <c r="H1444" s="1">
        <v>1443</v>
      </c>
      <c r="J1444" s="10">
        <f t="shared" si="22"/>
        <v>2.9291126372652288E-2</v>
      </c>
      <c r="N1444" s="1"/>
    </row>
    <row r="1445" spans="1:14" x14ac:dyDescent="0.25">
      <c r="A1445" s="2" t="s">
        <v>421</v>
      </c>
      <c r="B1445" s="24">
        <v>17500</v>
      </c>
      <c r="C1445" s="24">
        <v>17653.099999999999</v>
      </c>
      <c r="D1445" s="24">
        <v>16039.7</v>
      </c>
      <c r="E1445" s="24">
        <v>16408.2</v>
      </c>
      <c r="F1445" s="24">
        <v>12976900096</v>
      </c>
      <c r="G1445" s="24">
        <v>274663619978</v>
      </c>
      <c r="H1445" s="1">
        <v>1444</v>
      </c>
      <c r="J1445" s="10">
        <f t="shared" si="22"/>
        <v>-6.2388571428571384E-2</v>
      </c>
      <c r="N1445" s="1"/>
    </row>
    <row r="1446" spans="1:14" x14ac:dyDescent="0.25">
      <c r="A1446" s="2" t="s">
        <v>420</v>
      </c>
      <c r="B1446" s="24">
        <v>16384.599999999999</v>
      </c>
      <c r="C1446" s="24">
        <v>17085.8</v>
      </c>
      <c r="D1446" s="24">
        <v>16185.9</v>
      </c>
      <c r="E1446" s="24">
        <v>16564</v>
      </c>
      <c r="F1446" s="24">
        <v>13777399808</v>
      </c>
      <c r="G1446" s="24">
        <v>277310347000</v>
      </c>
      <c r="H1446" s="1">
        <v>1445</v>
      </c>
      <c r="J1446" s="10">
        <f t="shared" si="22"/>
        <v>1.0949306055686527E-2</v>
      </c>
      <c r="N1446" s="1"/>
    </row>
    <row r="1447" spans="1:14" x14ac:dyDescent="0.25">
      <c r="A1447" s="2" t="s">
        <v>419</v>
      </c>
      <c r="B1447" s="24">
        <v>16601.3</v>
      </c>
      <c r="C1447" s="24">
        <v>18154.099999999999</v>
      </c>
      <c r="D1447" s="24">
        <v>16601.3</v>
      </c>
      <c r="E1447" s="24">
        <v>17706.900000000001</v>
      </c>
      <c r="F1447" s="24">
        <v>14309999616</v>
      </c>
      <c r="G1447" s="24">
        <v>296482120238</v>
      </c>
      <c r="H1447" s="1">
        <v>1446</v>
      </c>
      <c r="J1447" s="10">
        <f t="shared" si="22"/>
        <v>6.6597194195635409E-2</v>
      </c>
      <c r="N1447" s="1"/>
    </row>
    <row r="1448" spans="1:14" x14ac:dyDescent="0.25">
      <c r="A1448" s="2" t="s">
        <v>418</v>
      </c>
      <c r="B1448" s="24">
        <v>17760.3</v>
      </c>
      <c r="C1448" s="24">
        <v>19716.7</v>
      </c>
      <c r="D1448" s="24">
        <v>17515.3</v>
      </c>
      <c r="E1448" s="24">
        <v>19497.400000000001</v>
      </c>
      <c r="F1448" s="24">
        <v>12740599808</v>
      </c>
      <c r="G1448" s="24">
        <v>326502485530</v>
      </c>
      <c r="H1448" s="1">
        <v>1447</v>
      </c>
      <c r="J1448" s="10">
        <f t="shared" si="22"/>
        <v>9.7808032521973287E-2</v>
      </c>
      <c r="N1448" s="1"/>
    </row>
    <row r="1449" spans="1:14" x14ac:dyDescent="0.25">
      <c r="A1449" s="2" t="s">
        <v>417</v>
      </c>
      <c r="B1449" s="24">
        <v>19475.8</v>
      </c>
      <c r="C1449" s="24">
        <v>20089</v>
      </c>
      <c r="D1449" s="24">
        <v>18974.099999999999</v>
      </c>
      <c r="E1449" s="24">
        <v>19140.8</v>
      </c>
      <c r="F1449" s="24">
        <v>13314599936</v>
      </c>
      <c r="G1449" s="24">
        <v>320576568850</v>
      </c>
      <c r="H1449" s="1">
        <v>1448</v>
      </c>
      <c r="J1449" s="10">
        <f t="shared" si="22"/>
        <v>-1.720083385534869E-2</v>
      </c>
      <c r="N1449" s="1"/>
    </row>
    <row r="1450" spans="1:14" x14ac:dyDescent="0.25">
      <c r="A1450" s="2" t="s">
        <v>416</v>
      </c>
      <c r="B1450" s="24">
        <v>19106.400000000001</v>
      </c>
      <c r="C1450" s="24">
        <v>19371</v>
      </c>
      <c r="D1450" s="24">
        <v>18355.900000000001</v>
      </c>
      <c r="E1450" s="24">
        <v>19114.2</v>
      </c>
      <c r="F1450" s="24">
        <v>14839499776</v>
      </c>
      <c r="G1450" s="24">
        <v>320174318520</v>
      </c>
      <c r="H1450" s="1">
        <v>1449</v>
      </c>
      <c r="J1450" s="10">
        <f t="shared" si="22"/>
        <v>4.0824017083277185E-4</v>
      </c>
      <c r="N1450" s="1"/>
    </row>
    <row r="1451" spans="1:14" x14ac:dyDescent="0.25">
      <c r="A1451" s="2" t="s">
        <v>415</v>
      </c>
      <c r="B1451" s="24">
        <v>19118.3</v>
      </c>
      <c r="C1451" s="24">
        <v>19177.8</v>
      </c>
      <c r="D1451" s="24">
        <v>17275.400000000001</v>
      </c>
      <c r="E1451" s="24">
        <v>17776.7</v>
      </c>
      <c r="F1451" s="24">
        <v>16894499840</v>
      </c>
      <c r="G1451" s="24">
        <v>297801055828</v>
      </c>
      <c r="H1451" s="1">
        <v>1450</v>
      </c>
      <c r="J1451" s="10">
        <f t="shared" si="22"/>
        <v>-7.0173603301548704E-2</v>
      </c>
      <c r="N1451" s="1"/>
    </row>
    <row r="1452" spans="1:14" x14ac:dyDescent="0.25">
      <c r="A1452" s="2" t="s">
        <v>414</v>
      </c>
      <c r="B1452" s="24">
        <v>17760.3</v>
      </c>
      <c r="C1452" s="24">
        <v>17934.7</v>
      </c>
      <c r="D1452" s="24">
        <v>16077.7</v>
      </c>
      <c r="E1452" s="24">
        <v>16624.599999999999</v>
      </c>
      <c r="F1452" s="24">
        <v>22149699584</v>
      </c>
      <c r="G1452" s="24">
        <v>278528964015</v>
      </c>
      <c r="H1452" s="1">
        <v>1451</v>
      </c>
      <c r="J1452" s="10">
        <f t="shared" si="22"/>
        <v>-6.3945991903289964E-2</v>
      </c>
      <c r="N1452" s="1"/>
    </row>
    <row r="1453" spans="1:14" x14ac:dyDescent="0.25">
      <c r="A1453" s="2" t="s">
        <v>413</v>
      </c>
      <c r="B1453" s="24">
        <v>16642.400000000001</v>
      </c>
      <c r="C1453" s="24">
        <v>17567.7</v>
      </c>
      <c r="D1453" s="24">
        <v>15342.7</v>
      </c>
      <c r="E1453" s="24">
        <v>15802.9</v>
      </c>
      <c r="F1453" s="24">
        <v>16516599808</v>
      </c>
      <c r="G1453" s="24">
        <v>264788651530</v>
      </c>
      <c r="H1453" s="1">
        <v>1452</v>
      </c>
      <c r="J1453" s="10">
        <f t="shared" si="22"/>
        <v>-5.0443445656876515E-2</v>
      </c>
      <c r="N1453" s="1"/>
    </row>
    <row r="1454" spans="1:14" x14ac:dyDescent="0.25">
      <c r="A1454" s="2" t="s">
        <v>412</v>
      </c>
      <c r="B1454" s="24">
        <v>15898</v>
      </c>
      <c r="C1454" s="24">
        <v>15943.4</v>
      </c>
      <c r="D1454" s="24">
        <v>11833</v>
      </c>
      <c r="E1454" s="24">
        <v>13831.8</v>
      </c>
      <c r="F1454" s="24">
        <v>22197999616</v>
      </c>
      <c r="G1454" s="24">
        <v>231788283457</v>
      </c>
      <c r="H1454" s="1">
        <v>1453</v>
      </c>
      <c r="J1454" s="10">
        <f t="shared" si="22"/>
        <v>-0.12996603346332877</v>
      </c>
      <c r="N1454" s="1"/>
    </row>
    <row r="1455" spans="1:14" x14ac:dyDescent="0.25">
      <c r="A1455" s="2" t="s">
        <v>411</v>
      </c>
      <c r="B1455" s="24">
        <v>13948.7</v>
      </c>
      <c r="C1455" s="24">
        <v>15603.2</v>
      </c>
      <c r="D1455" s="24">
        <v>13828.8</v>
      </c>
      <c r="E1455" s="24">
        <v>14699.2</v>
      </c>
      <c r="F1455" s="24">
        <v>13086000128</v>
      </c>
      <c r="G1455" s="24">
        <v>246349213910</v>
      </c>
      <c r="H1455" s="1">
        <v>1454</v>
      </c>
      <c r="J1455" s="10">
        <f t="shared" si="22"/>
        <v>5.3804297174647096E-2</v>
      </c>
      <c r="N1455" s="1"/>
    </row>
    <row r="1456" spans="1:14" x14ac:dyDescent="0.25">
      <c r="A1456" s="2" t="s">
        <v>410</v>
      </c>
      <c r="B1456" s="24">
        <v>14608.2</v>
      </c>
      <c r="C1456" s="24">
        <v>14626</v>
      </c>
      <c r="D1456" s="24">
        <v>12747.7</v>
      </c>
      <c r="E1456" s="24">
        <v>13925.8</v>
      </c>
      <c r="F1456" s="24">
        <v>11572299776</v>
      </c>
      <c r="G1456" s="24">
        <v>233414163395</v>
      </c>
      <c r="H1456" s="1">
        <v>1455</v>
      </c>
      <c r="J1456" s="10">
        <f t="shared" si="22"/>
        <v>-4.6713489683876279E-2</v>
      </c>
      <c r="N1456" s="1"/>
    </row>
    <row r="1457" spans="1:14" x14ac:dyDescent="0.25">
      <c r="A1457" s="2" t="s">
        <v>409</v>
      </c>
      <c r="B1457" s="24">
        <v>13995.9</v>
      </c>
      <c r="C1457" s="24">
        <v>14593</v>
      </c>
      <c r="D1457" s="24">
        <v>13448.9</v>
      </c>
      <c r="E1457" s="24">
        <v>14026.6</v>
      </c>
      <c r="F1457" s="24">
        <v>10664699904</v>
      </c>
      <c r="G1457" s="24">
        <v>235126843805</v>
      </c>
      <c r="H1457" s="1">
        <v>1456</v>
      </c>
      <c r="J1457" s="10">
        <f t="shared" si="22"/>
        <v>2.1934995248609041E-3</v>
      </c>
      <c r="N1457" s="1"/>
    </row>
    <row r="1458" spans="1:14" x14ac:dyDescent="0.25">
      <c r="A1458" s="2" t="s">
        <v>408</v>
      </c>
      <c r="B1458" s="24">
        <v>14036.6</v>
      </c>
      <c r="C1458" s="24">
        <v>16461.2</v>
      </c>
      <c r="D1458" s="24">
        <v>14028.9</v>
      </c>
      <c r="E1458" s="24">
        <v>16099.8</v>
      </c>
      <c r="F1458" s="24">
        <v>13454300160</v>
      </c>
      <c r="G1458" s="24">
        <v>269908107763</v>
      </c>
      <c r="H1458" s="1">
        <v>1457</v>
      </c>
      <c r="J1458" s="10">
        <f t="shared" si="22"/>
        <v>0.14698716213328006</v>
      </c>
      <c r="N1458" s="1"/>
    </row>
    <row r="1459" spans="1:14" x14ac:dyDescent="0.25">
      <c r="A1459" s="2" t="s">
        <v>407</v>
      </c>
      <c r="B1459" s="24">
        <v>16163.5</v>
      </c>
      <c r="C1459" s="24">
        <v>16930.900000000001</v>
      </c>
      <c r="D1459" s="24">
        <v>15114.3</v>
      </c>
      <c r="E1459" s="24">
        <v>15838.5</v>
      </c>
      <c r="F1459" s="24">
        <v>12487600128</v>
      </c>
      <c r="G1459" s="24">
        <v>265559172050</v>
      </c>
      <c r="H1459" s="1">
        <v>1458</v>
      </c>
      <c r="J1459" s="10">
        <f t="shared" si="22"/>
        <v>-2.0107031274167107E-2</v>
      </c>
      <c r="N1459" s="1"/>
    </row>
    <row r="1460" spans="1:14" x14ac:dyDescent="0.25">
      <c r="A1460" s="2" t="s">
        <v>406</v>
      </c>
      <c r="B1460" s="24">
        <v>15864.1</v>
      </c>
      <c r="C1460" s="24">
        <v>15888.4</v>
      </c>
      <c r="D1460" s="24">
        <v>13937.3</v>
      </c>
      <c r="E1460" s="24">
        <v>14606.5</v>
      </c>
      <c r="F1460" s="24">
        <v>12336499712</v>
      </c>
      <c r="G1460" s="24">
        <v>244929825575</v>
      </c>
      <c r="H1460" s="1">
        <v>1459</v>
      </c>
      <c r="J1460" s="10">
        <f t="shared" si="22"/>
        <v>-7.9273327828241147E-2</v>
      </c>
      <c r="N1460" s="1"/>
    </row>
    <row r="1461" spans="1:14" x14ac:dyDescent="0.25">
      <c r="A1461" s="2" t="s">
        <v>405</v>
      </c>
      <c r="B1461" s="24">
        <v>14695.8</v>
      </c>
      <c r="C1461" s="24">
        <v>15279</v>
      </c>
      <c r="D1461" s="24">
        <v>14307</v>
      </c>
      <c r="E1461" s="24">
        <v>14656.2</v>
      </c>
      <c r="F1461" s="24">
        <v>13025500160</v>
      </c>
      <c r="G1461" s="24">
        <v>245793634125</v>
      </c>
      <c r="H1461" s="1">
        <v>1460</v>
      </c>
      <c r="J1461" s="10">
        <f t="shared" si="22"/>
        <v>-2.6946474502918213E-3</v>
      </c>
      <c r="N1461" s="1"/>
    </row>
    <row r="1462" spans="1:14" x14ac:dyDescent="0.25">
      <c r="A1462" s="2" t="s">
        <v>404</v>
      </c>
      <c r="B1462" s="24">
        <v>14681.9</v>
      </c>
      <c r="C1462" s="24">
        <v>14681.9</v>
      </c>
      <c r="D1462" s="24">
        <v>12350.1</v>
      </c>
      <c r="E1462" s="24">
        <v>12952.2</v>
      </c>
      <c r="F1462" s="24">
        <v>14452599808</v>
      </c>
      <c r="G1462" s="24">
        <v>217239803085</v>
      </c>
      <c r="H1462" s="1">
        <v>1461</v>
      </c>
      <c r="J1462" s="10">
        <f t="shared" si="22"/>
        <v>-0.11781172736498675</v>
      </c>
      <c r="N1462" s="1"/>
    </row>
    <row r="1463" spans="1:14" x14ac:dyDescent="0.25">
      <c r="A1463" s="2" t="s">
        <v>403</v>
      </c>
      <c r="B1463" s="24">
        <v>12897.7</v>
      </c>
      <c r="C1463" s="24">
        <v>14377.4</v>
      </c>
      <c r="D1463" s="24">
        <v>12755.6</v>
      </c>
      <c r="E1463" s="24">
        <v>14156.4</v>
      </c>
      <c r="F1463" s="24">
        <v>12136299520</v>
      </c>
      <c r="G1463" s="24">
        <v>237465823980</v>
      </c>
      <c r="H1463" s="1">
        <v>1462</v>
      </c>
      <c r="J1463" s="10">
        <f t="shared" si="22"/>
        <v>9.7591043364320687E-2</v>
      </c>
      <c r="N1463" s="1"/>
    </row>
    <row r="1464" spans="1:14" x14ac:dyDescent="0.25">
      <c r="A1464" s="2" t="s">
        <v>402</v>
      </c>
      <c r="B1464" s="24">
        <v>14112.2</v>
      </c>
      <c r="C1464" s="24">
        <v>14112.2</v>
      </c>
      <c r="D1464" s="24">
        <v>13154.7</v>
      </c>
      <c r="E1464" s="24">
        <v>13657.2</v>
      </c>
      <c r="F1464" s="24">
        <v>10291200000</v>
      </c>
      <c r="G1464" s="24">
        <v>229119155396</v>
      </c>
      <c r="H1464" s="1">
        <v>1463</v>
      </c>
      <c r="J1464" s="10">
        <f t="shared" si="22"/>
        <v>-3.2241606553195107E-2</v>
      </c>
      <c r="N1464" s="1"/>
    </row>
    <row r="1465" spans="1:14" x14ac:dyDescent="0.25">
      <c r="A1465" s="2" t="s">
        <v>401</v>
      </c>
      <c r="B1465" s="24">
        <v>13625</v>
      </c>
      <c r="C1465" s="24">
        <v>15444.6</v>
      </c>
      <c r="D1465" s="24">
        <v>13163.6</v>
      </c>
      <c r="E1465" s="24">
        <v>14982.1</v>
      </c>
      <c r="F1465" s="24">
        <v>16846600192</v>
      </c>
      <c r="G1465" s="24">
        <v>251377913955</v>
      </c>
      <c r="H1465" s="1">
        <v>1464</v>
      </c>
      <c r="J1465" s="10">
        <f t="shared" si="22"/>
        <v>9.9603669724770666E-2</v>
      </c>
      <c r="N1465" s="1"/>
    </row>
    <row r="1466" spans="1:14" x14ac:dyDescent="0.25">
      <c r="A1466" s="2" t="s">
        <v>400</v>
      </c>
      <c r="B1466" s="24">
        <v>14978.2</v>
      </c>
      <c r="C1466" s="24">
        <v>15572.8</v>
      </c>
      <c r="D1466" s="24">
        <v>14844.5</v>
      </c>
      <c r="E1466" s="24">
        <v>15201</v>
      </c>
      <c r="F1466" s="24">
        <v>16871900160</v>
      </c>
      <c r="G1466" s="24">
        <v>255080562912</v>
      </c>
      <c r="H1466" s="1">
        <v>1465</v>
      </c>
      <c r="J1466" s="10">
        <f t="shared" si="22"/>
        <v>1.4874951596319935E-2</v>
      </c>
      <c r="N1466" s="1"/>
    </row>
    <row r="1467" spans="1:14" x14ac:dyDescent="0.25">
      <c r="A1467" s="2" t="s">
        <v>399</v>
      </c>
      <c r="B1467" s="24">
        <v>15270.7</v>
      </c>
      <c r="C1467" s="24">
        <v>15739.7</v>
      </c>
      <c r="D1467" s="24">
        <v>14522.2</v>
      </c>
      <c r="E1467" s="24">
        <v>15599.2</v>
      </c>
      <c r="F1467" s="24">
        <v>21783199744</v>
      </c>
      <c r="G1467" s="24">
        <v>261795321110</v>
      </c>
      <c r="H1467" s="1">
        <v>1466</v>
      </c>
      <c r="J1467" s="10">
        <f t="shared" si="22"/>
        <v>2.1511784004662523E-2</v>
      </c>
      <c r="N1467" s="1"/>
    </row>
    <row r="1468" spans="1:14" x14ac:dyDescent="0.25">
      <c r="A1468" s="2" t="s">
        <v>398</v>
      </c>
      <c r="B1468" s="24">
        <v>15477.2</v>
      </c>
      <c r="C1468" s="24">
        <v>17705.2</v>
      </c>
      <c r="D1468" s="24">
        <v>15202.8</v>
      </c>
      <c r="E1468" s="24">
        <v>17429.5</v>
      </c>
      <c r="F1468" s="24">
        <v>23840899072</v>
      </c>
      <c r="G1468" s="24">
        <v>292544135538</v>
      </c>
      <c r="H1468" s="1">
        <v>1467</v>
      </c>
      <c r="J1468" s="10">
        <f t="shared" si="22"/>
        <v>0.12614038715013046</v>
      </c>
      <c r="N1468" s="1"/>
    </row>
    <row r="1469" spans="1:14" x14ac:dyDescent="0.25">
      <c r="A1469" s="2" t="s">
        <v>397</v>
      </c>
      <c r="B1469" s="24">
        <v>17462.099999999999</v>
      </c>
      <c r="C1469" s="24">
        <v>17712.400000000001</v>
      </c>
      <c r="D1469" s="24">
        <v>16764.599999999999</v>
      </c>
      <c r="E1469" s="24">
        <v>17527</v>
      </c>
      <c r="F1469" s="24">
        <v>18314600448</v>
      </c>
      <c r="G1469" s="24">
        <v>294217423675</v>
      </c>
      <c r="H1469" s="1">
        <v>1468</v>
      </c>
      <c r="J1469" s="10">
        <f t="shared" si="22"/>
        <v>3.7166205668276702E-3</v>
      </c>
      <c r="N1469" s="1"/>
    </row>
    <row r="1470" spans="1:14" x14ac:dyDescent="0.25">
      <c r="A1470" s="2" t="s">
        <v>396</v>
      </c>
      <c r="B1470" s="24">
        <v>17527.3</v>
      </c>
      <c r="C1470" s="24">
        <v>17579.599999999999</v>
      </c>
      <c r="D1470" s="24">
        <v>16087.7</v>
      </c>
      <c r="E1470" s="24">
        <v>16477.599999999999</v>
      </c>
      <c r="F1470" s="24">
        <v>15866000384</v>
      </c>
      <c r="G1470" s="24">
        <v>276634797271</v>
      </c>
      <c r="H1470" s="1">
        <v>1469</v>
      </c>
      <c r="J1470" s="10">
        <f t="shared" si="22"/>
        <v>-5.9889429632630282E-2</v>
      </c>
      <c r="N1470" s="1"/>
    </row>
    <row r="1471" spans="1:14" x14ac:dyDescent="0.25">
      <c r="A1471" s="2" t="s">
        <v>395</v>
      </c>
      <c r="B1471" s="24">
        <v>16476.2</v>
      </c>
      <c r="C1471" s="24">
        <v>16537.900000000001</v>
      </c>
      <c r="D1471" s="24">
        <v>14208.2</v>
      </c>
      <c r="E1471" s="24">
        <v>15170.1</v>
      </c>
      <c r="F1471" s="24">
        <v>18413899776</v>
      </c>
      <c r="G1471" s="24">
        <v>254715263101</v>
      </c>
      <c r="H1471" s="1">
        <v>1470</v>
      </c>
      <c r="J1471" s="10">
        <f t="shared" si="22"/>
        <v>-7.9271919496000307E-2</v>
      </c>
      <c r="N1471" s="1"/>
    </row>
    <row r="1472" spans="1:14" x14ac:dyDescent="0.25">
      <c r="A1472" s="2" t="s">
        <v>394</v>
      </c>
      <c r="B1472" s="24">
        <v>15123.7</v>
      </c>
      <c r="C1472" s="24">
        <v>15497.5</v>
      </c>
      <c r="D1472" s="24">
        <v>14424</v>
      </c>
      <c r="E1472" s="24">
        <v>14595.4</v>
      </c>
      <c r="F1472" s="24">
        <v>16659999744</v>
      </c>
      <c r="G1472" s="24">
        <v>245095808695</v>
      </c>
      <c r="H1472" s="1">
        <v>1471</v>
      </c>
      <c r="J1472" s="10">
        <f t="shared" si="22"/>
        <v>-3.4931928033483939E-2</v>
      </c>
      <c r="N1472" s="1"/>
    </row>
    <row r="1473" spans="1:14" x14ac:dyDescent="0.25">
      <c r="A1473" s="2" t="s">
        <v>393</v>
      </c>
      <c r="B1473" s="24">
        <v>14588.5</v>
      </c>
      <c r="C1473" s="24">
        <v>14973.3</v>
      </c>
      <c r="D1473" s="24">
        <v>13691.2</v>
      </c>
      <c r="E1473" s="24">
        <v>14973.3</v>
      </c>
      <c r="F1473" s="24">
        <v>18500800512</v>
      </c>
      <c r="G1473" s="24">
        <v>251472635522</v>
      </c>
      <c r="H1473" s="1">
        <v>1472</v>
      </c>
      <c r="J1473" s="10">
        <f t="shared" si="22"/>
        <v>2.6376940740994569E-2</v>
      </c>
      <c r="N1473" s="1"/>
    </row>
    <row r="1474" spans="1:14" x14ac:dyDescent="0.25">
      <c r="A1474" s="2" t="s">
        <v>392</v>
      </c>
      <c r="B1474" s="24">
        <v>14968.2</v>
      </c>
      <c r="C1474" s="24">
        <v>15018.8</v>
      </c>
      <c r="D1474" s="24">
        <v>13105.9</v>
      </c>
      <c r="E1474" s="24">
        <v>13405.8</v>
      </c>
      <c r="F1474" s="24">
        <v>16534099968</v>
      </c>
      <c r="G1474" s="24">
        <v>225178724050</v>
      </c>
      <c r="H1474" s="1">
        <v>1473</v>
      </c>
      <c r="J1474" s="10">
        <f t="shared" si="22"/>
        <v>-0.10438128833126237</v>
      </c>
      <c r="N1474" s="1"/>
    </row>
    <row r="1475" spans="1:14" x14ac:dyDescent="0.25">
      <c r="A1475" s="2" t="s">
        <v>391</v>
      </c>
      <c r="B1475" s="24">
        <v>13453.9</v>
      </c>
      <c r="C1475" s="24">
        <v>14229.9</v>
      </c>
      <c r="D1475" s="24">
        <v>13158.1</v>
      </c>
      <c r="E1475" s="24">
        <v>13980.6</v>
      </c>
      <c r="F1475" s="24">
        <v>12065699840</v>
      </c>
      <c r="G1475" s="24">
        <v>234865160377</v>
      </c>
      <c r="H1475" s="1">
        <v>1474</v>
      </c>
      <c r="J1475" s="10">
        <f t="shared" si="22"/>
        <v>3.9148499691539308E-2</v>
      </c>
      <c r="N1475" s="1"/>
    </row>
    <row r="1476" spans="1:14" x14ac:dyDescent="0.25">
      <c r="A1476" s="2" t="s">
        <v>390</v>
      </c>
      <c r="B1476" s="24">
        <v>13952.4</v>
      </c>
      <c r="C1476" s="24">
        <v>14659.5</v>
      </c>
      <c r="D1476" s="24">
        <v>13952.4</v>
      </c>
      <c r="E1476" s="24">
        <v>14360.2</v>
      </c>
      <c r="F1476" s="24">
        <v>12763599872</v>
      </c>
      <c r="G1476" s="24">
        <v>241268592240</v>
      </c>
      <c r="H1476" s="1">
        <v>1475</v>
      </c>
      <c r="J1476" s="10">
        <f t="shared" ref="J1476:J1539" si="23">(E1476-B1476)/B1476</f>
        <v>2.9227946446489572E-2</v>
      </c>
      <c r="N1476" s="1"/>
    </row>
    <row r="1477" spans="1:14" x14ac:dyDescent="0.25">
      <c r="A1477" s="2" t="s">
        <v>389</v>
      </c>
      <c r="B1477" s="24">
        <v>14370.8</v>
      </c>
      <c r="C1477" s="24">
        <v>14511.8</v>
      </c>
      <c r="D1477" s="24">
        <v>13268</v>
      </c>
      <c r="E1477" s="24">
        <v>13772</v>
      </c>
      <c r="F1477" s="24">
        <v>11084099584</v>
      </c>
      <c r="G1477" s="24">
        <v>231413491364</v>
      </c>
      <c r="H1477" s="1">
        <v>1476</v>
      </c>
      <c r="J1477" s="10">
        <f t="shared" si="23"/>
        <v>-4.1667826425807838E-2</v>
      </c>
      <c r="N1477" s="1"/>
    </row>
    <row r="1478" spans="1:14" x14ac:dyDescent="0.25">
      <c r="A1478" s="2" t="s">
        <v>388</v>
      </c>
      <c r="B1478" s="24">
        <v>13767.3</v>
      </c>
      <c r="C1478" s="24">
        <v>14445.5</v>
      </c>
      <c r="D1478" s="24">
        <v>13641.7</v>
      </c>
      <c r="E1478" s="24">
        <v>13819.8</v>
      </c>
      <c r="F1478" s="24">
        <v>12750799872</v>
      </c>
      <c r="G1478" s="24">
        <v>232242775485</v>
      </c>
      <c r="H1478" s="1">
        <v>1477</v>
      </c>
      <c r="J1478" s="10">
        <f t="shared" si="23"/>
        <v>3.8133838879083047E-3</v>
      </c>
      <c r="N1478" s="1"/>
    </row>
    <row r="1479" spans="1:14" x14ac:dyDescent="0.25">
      <c r="A1479" s="2" t="s">
        <v>387</v>
      </c>
      <c r="B1479" s="24">
        <v>13836.1</v>
      </c>
      <c r="C1479" s="24">
        <v>13843.1</v>
      </c>
      <c r="D1479" s="24">
        <v>10194.9</v>
      </c>
      <c r="E1479" s="24">
        <v>11490.5</v>
      </c>
      <c r="F1479" s="24">
        <v>18853799936</v>
      </c>
      <c r="G1479" s="24">
        <v>193121120762</v>
      </c>
      <c r="H1479" s="1">
        <v>1478</v>
      </c>
      <c r="J1479" s="10">
        <f t="shared" si="23"/>
        <v>-0.16952754027507755</v>
      </c>
      <c r="N1479" s="1"/>
    </row>
    <row r="1480" spans="1:14" x14ac:dyDescent="0.25">
      <c r="A1480" s="2" t="s">
        <v>386</v>
      </c>
      <c r="B1480" s="24">
        <v>11431.1</v>
      </c>
      <c r="C1480" s="24">
        <v>11678</v>
      </c>
      <c r="D1480" s="24">
        <v>9402.2900000000009</v>
      </c>
      <c r="E1480" s="24">
        <v>11188.6</v>
      </c>
      <c r="F1480" s="24">
        <v>18830600192</v>
      </c>
      <c r="G1480" s="24">
        <v>188070430523</v>
      </c>
      <c r="H1480" s="1">
        <v>1479</v>
      </c>
      <c r="J1480" s="10">
        <f t="shared" si="23"/>
        <v>-2.1214056390023706E-2</v>
      </c>
      <c r="N1480" s="1"/>
    </row>
    <row r="1481" spans="1:14" x14ac:dyDescent="0.25">
      <c r="A1481" s="2" t="s">
        <v>385</v>
      </c>
      <c r="B1481" s="24">
        <v>11198.8</v>
      </c>
      <c r="C1481" s="24">
        <v>12107.3</v>
      </c>
      <c r="D1481" s="24">
        <v>10942.5</v>
      </c>
      <c r="E1481" s="24">
        <v>11474.9</v>
      </c>
      <c r="F1481" s="24">
        <v>15020399616</v>
      </c>
      <c r="G1481" s="24">
        <v>192907550324</v>
      </c>
      <c r="H1481" s="1">
        <v>1480</v>
      </c>
      <c r="J1481" s="10">
        <f t="shared" si="23"/>
        <v>2.4654427260063613E-2</v>
      </c>
      <c r="N1481" s="1"/>
    </row>
    <row r="1482" spans="1:14" x14ac:dyDescent="0.25">
      <c r="A1482" s="2" t="s">
        <v>384</v>
      </c>
      <c r="B1482" s="24">
        <v>11429.8</v>
      </c>
      <c r="C1482" s="24">
        <v>11992.8</v>
      </c>
      <c r="D1482" s="24">
        <v>11172.1</v>
      </c>
      <c r="E1482" s="24">
        <v>11607.4</v>
      </c>
      <c r="F1482" s="24">
        <v>10740400128</v>
      </c>
      <c r="G1482" s="24">
        <v>195158837709</v>
      </c>
      <c r="H1482" s="1">
        <v>1481</v>
      </c>
      <c r="J1482" s="10">
        <f t="shared" si="23"/>
        <v>1.5538329629564855E-2</v>
      </c>
      <c r="N1482" s="1"/>
    </row>
    <row r="1483" spans="1:14" x14ac:dyDescent="0.25">
      <c r="A1483" s="2" t="s">
        <v>383</v>
      </c>
      <c r="B1483" s="24">
        <v>11656.2</v>
      </c>
      <c r="C1483" s="24">
        <v>13103</v>
      </c>
      <c r="D1483" s="24">
        <v>11656.2</v>
      </c>
      <c r="E1483" s="24">
        <v>12899.2</v>
      </c>
      <c r="F1483" s="24">
        <v>11801700352</v>
      </c>
      <c r="G1483" s="24">
        <v>216907619830</v>
      </c>
      <c r="H1483" s="1">
        <v>1482</v>
      </c>
      <c r="J1483" s="10">
        <f t="shared" si="23"/>
        <v>0.10663852713577324</v>
      </c>
      <c r="N1483" s="1"/>
    </row>
    <row r="1484" spans="1:14" x14ac:dyDescent="0.25">
      <c r="A1484" s="2" t="s">
        <v>382</v>
      </c>
      <c r="B1484" s="24">
        <v>12889.2</v>
      </c>
      <c r="C1484" s="24">
        <v>12895.9</v>
      </c>
      <c r="D1484" s="24">
        <v>11288.2</v>
      </c>
      <c r="E1484" s="24">
        <v>11600.1</v>
      </c>
      <c r="F1484" s="24">
        <v>9935179776</v>
      </c>
      <c r="G1484" s="24">
        <v>195089460991</v>
      </c>
      <c r="H1484" s="1">
        <v>1483</v>
      </c>
      <c r="J1484" s="10">
        <f t="shared" si="23"/>
        <v>-0.10001396518015085</v>
      </c>
      <c r="N1484" s="1"/>
    </row>
    <row r="1485" spans="1:14" x14ac:dyDescent="0.25">
      <c r="A1485" s="2" t="s">
        <v>381</v>
      </c>
      <c r="B1485" s="24">
        <v>11633.1</v>
      </c>
      <c r="C1485" s="24">
        <v>11966.4</v>
      </c>
      <c r="D1485" s="24">
        <v>10240.200000000001</v>
      </c>
      <c r="E1485" s="24">
        <v>10931.4</v>
      </c>
      <c r="F1485" s="24">
        <v>10537400320</v>
      </c>
      <c r="G1485" s="24">
        <v>183866421285</v>
      </c>
      <c r="H1485" s="1">
        <v>1484</v>
      </c>
      <c r="J1485" s="10">
        <f t="shared" si="23"/>
        <v>-6.031926141785085E-2</v>
      </c>
      <c r="N1485" s="1"/>
    </row>
    <row r="1486" spans="1:14" x14ac:dyDescent="0.25">
      <c r="A1486" s="2" t="s">
        <v>380</v>
      </c>
      <c r="B1486" s="24">
        <v>10944.5</v>
      </c>
      <c r="C1486" s="24">
        <v>11377.6</v>
      </c>
      <c r="D1486" s="24">
        <v>10129.700000000001</v>
      </c>
      <c r="E1486" s="24">
        <v>10868.4</v>
      </c>
      <c r="F1486" s="24">
        <v>9660609536</v>
      </c>
      <c r="G1486" s="24">
        <v>182830257191</v>
      </c>
      <c r="H1486" s="1">
        <v>1485</v>
      </c>
      <c r="J1486" s="10">
        <f t="shared" si="23"/>
        <v>-6.9532641966284763E-3</v>
      </c>
      <c r="N1486" s="1"/>
    </row>
    <row r="1487" spans="1:14" x14ac:dyDescent="0.25">
      <c r="A1487" s="2" t="s">
        <v>379</v>
      </c>
      <c r="B1487" s="24">
        <v>10903.4</v>
      </c>
      <c r="C1487" s="24">
        <v>11501.4</v>
      </c>
      <c r="D1487" s="24">
        <v>10639.8</v>
      </c>
      <c r="E1487" s="24">
        <v>11359.4</v>
      </c>
      <c r="F1487" s="24">
        <v>9940989952</v>
      </c>
      <c r="G1487" s="24">
        <v>191115225673</v>
      </c>
      <c r="H1487" s="1">
        <v>1486</v>
      </c>
      <c r="J1487" s="10">
        <f t="shared" si="23"/>
        <v>4.1821817047893318E-2</v>
      </c>
      <c r="N1487" s="1"/>
    </row>
    <row r="1488" spans="1:14" x14ac:dyDescent="0.25">
      <c r="A1488" s="2" t="s">
        <v>378</v>
      </c>
      <c r="B1488" s="24">
        <v>11421.7</v>
      </c>
      <c r="C1488" s="24">
        <v>11785.7</v>
      </c>
      <c r="D1488" s="24">
        <v>11057.4</v>
      </c>
      <c r="E1488" s="24">
        <v>11259.4</v>
      </c>
      <c r="F1488" s="24">
        <v>8873169920</v>
      </c>
      <c r="G1488" s="24">
        <v>189455303273</v>
      </c>
      <c r="H1488" s="1">
        <v>1487</v>
      </c>
      <c r="J1488" s="10">
        <f t="shared" si="23"/>
        <v>-1.4209793638425198E-2</v>
      </c>
      <c r="N1488" s="1"/>
    </row>
    <row r="1489" spans="1:14" x14ac:dyDescent="0.25">
      <c r="A1489" s="2" t="s">
        <v>377</v>
      </c>
      <c r="B1489" s="24">
        <v>11256</v>
      </c>
      <c r="C1489" s="24">
        <v>11656.7</v>
      </c>
      <c r="D1489" s="24">
        <v>10470.299999999999</v>
      </c>
      <c r="E1489" s="24">
        <v>11171.4</v>
      </c>
      <c r="F1489" s="24">
        <v>9746199552</v>
      </c>
      <c r="G1489" s="24">
        <v>187995804677</v>
      </c>
      <c r="H1489" s="1">
        <v>1488</v>
      </c>
      <c r="J1489" s="10">
        <f t="shared" si="23"/>
        <v>-7.5159914712153841E-3</v>
      </c>
      <c r="N1489" s="1"/>
    </row>
    <row r="1490" spans="1:14" x14ac:dyDescent="0.25">
      <c r="A1490" s="2" t="s">
        <v>376</v>
      </c>
      <c r="B1490" s="24">
        <v>11174.9</v>
      </c>
      <c r="C1490" s="24">
        <v>11614.9</v>
      </c>
      <c r="D1490" s="24">
        <v>10989.2</v>
      </c>
      <c r="E1490" s="24">
        <v>11440.7</v>
      </c>
      <c r="F1490" s="24">
        <v>7583269888</v>
      </c>
      <c r="G1490" s="24">
        <v>192550550498</v>
      </c>
      <c r="H1490" s="1">
        <v>1489</v>
      </c>
      <c r="J1490" s="10">
        <f t="shared" si="23"/>
        <v>2.3785447744498929E-2</v>
      </c>
      <c r="N1490" s="1"/>
    </row>
    <row r="1491" spans="1:14" x14ac:dyDescent="0.25">
      <c r="A1491" s="2" t="s">
        <v>375</v>
      </c>
      <c r="B1491" s="24">
        <v>11475.3</v>
      </c>
      <c r="C1491" s="24">
        <v>12040.3</v>
      </c>
      <c r="D1491" s="24">
        <v>11475.3</v>
      </c>
      <c r="E1491" s="24">
        <v>11786.3</v>
      </c>
      <c r="F1491" s="24">
        <v>8350360064</v>
      </c>
      <c r="G1491" s="24">
        <v>198389948175</v>
      </c>
      <c r="H1491" s="1">
        <v>1490</v>
      </c>
      <c r="J1491" s="10">
        <f t="shared" si="23"/>
        <v>2.7101687973299173E-2</v>
      </c>
      <c r="N1491" s="1"/>
    </row>
    <row r="1492" spans="1:14" x14ac:dyDescent="0.25">
      <c r="A1492" s="2" t="s">
        <v>374</v>
      </c>
      <c r="B1492" s="24">
        <v>11755.5</v>
      </c>
      <c r="C1492" s="24">
        <v>11875.6</v>
      </c>
      <c r="D1492" s="24">
        <v>11179.2</v>
      </c>
      <c r="E1492" s="24">
        <v>11296.4</v>
      </c>
      <c r="F1492" s="24">
        <v>7107359744</v>
      </c>
      <c r="G1492" s="24">
        <v>190164444830</v>
      </c>
      <c r="H1492" s="1">
        <v>1491</v>
      </c>
      <c r="J1492" s="10">
        <f t="shared" si="23"/>
        <v>-3.9054059801794938E-2</v>
      </c>
      <c r="N1492" s="1"/>
    </row>
    <row r="1493" spans="1:14" x14ac:dyDescent="0.25">
      <c r="A1493" s="2" t="s">
        <v>373</v>
      </c>
      <c r="B1493" s="24">
        <v>11306.8</v>
      </c>
      <c r="C1493" s="24">
        <v>11307.2</v>
      </c>
      <c r="D1493" s="24">
        <v>10036.200000000001</v>
      </c>
      <c r="E1493" s="24">
        <v>10106.299999999999</v>
      </c>
      <c r="F1493" s="24">
        <v>8637859840</v>
      </c>
      <c r="G1493" s="24">
        <v>170151556678</v>
      </c>
      <c r="H1493" s="1">
        <v>1492</v>
      </c>
      <c r="J1493" s="10">
        <f t="shared" si="23"/>
        <v>-0.10617504510560018</v>
      </c>
      <c r="N1493" s="1"/>
    </row>
    <row r="1494" spans="1:14" x14ac:dyDescent="0.25">
      <c r="A1494" s="2" t="s">
        <v>372</v>
      </c>
      <c r="B1494" s="24">
        <v>10108.200000000001</v>
      </c>
      <c r="C1494" s="24">
        <v>10381.6</v>
      </c>
      <c r="D1494" s="24">
        <v>9777.42</v>
      </c>
      <c r="E1494" s="24">
        <v>10221.1</v>
      </c>
      <c r="F1494" s="24">
        <v>8041160192</v>
      </c>
      <c r="G1494" s="24">
        <v>172099559942</v>
      </c>
      <c r="H1494" s="1">
        <v>1493</v>
      </c>
      <c r="J1494" s="10">
        <f t="shared" si="23"/>
        <v>1.1169149799172912E-2</v>
      </c>
      <c r="N1494" s="1"/>
    </row>
    <row r="1495" spans="1:14" x14ac:dyDescent="0.25">
      <c r="A1495" s="2" t="s">
        <v>371</v>
      </c>
      <c r="B1495" s="24">
        <v>10237.299999999999</v>
      </c>
      <c r="C1495" s="24">
        <v>10288.799999999999</v>
      </c>
      <c r="D1495" s="24">
        <v>8812.2800000000007</v>
      </c>
      <c r="E1495" s="24">
        <v>9170.5400000000009</v>
      </c>
      <c r="F1495" s="24">
        <v>9959400448</v>
      </c>
      <c r="G1495" s="24">
        <v>154428564694</v>
      </c>
      <c r="H1495" s="1">
        <v>1494</v>
      </c>
      <c r="J1495" s="10">
        <f t="shared" si="23"/>
        <v>-0.10420325671807981</v>
      </c>
      <c r="N1495" s="1"/>
    </row>
    <row r="1496" spans="1:14" x14ac:dyDescent="0.25">
      <c r="A1496" s="2" t="s">
        <v>370</v>
      </c>
      <c r="B1496" s="24">
        <v>9142.2800000000007</v>
      </c>
      <c r="C1496" s="24">
        <v>9142.2800000000007</v>
      </c>
      <c r="D1496" s="24">
        <v>7796.49</v>
      </c>
      <c r="E1496" s="24">
        <v>8830.75</v>
      </c>
      <c r="F1496" s="24">
        <v>12726899712</v>
      </c>
      <c r="G1496" s="24">
        <v>148725283812</v>
      </c>
      <c r="H1496" s="1">
        <v>1495</v>
      </c>
      <c r="J1496" s="10">
        <f t="shared" si="23"/>
        <v>-3.4075744781389396E-2</v>
      </c>
      <c r="N1496" s="1"/>
    </row>
    <row r="1497" spans="1:14" x14ac:dyDescent="0.25">
      <c r="A1497" s="2" t="s">
        <v>369</v>
      </c>
      <c r="B1497" s="24">
        <v>8852.1200000000008</v>
      </c>
      <c r="C1497" s="24">
        <v>9430.75</v>
      </c>
      <c r="D1497" s="24">
        <v>8251.6299999999992</v>
      </c>
      <c r="E1497" s="24">
        <v>9174.91</v>
      </c>
      <c r="F1497" s="24">
        <v>7263790080</v>
      </c>
      <c r="G1497" s="24">
        <v>154540000411</v>
      </c>
      <c r="H1497" s="1">
        <v>1496</v>
      </c>
      <c r="J1497" s="10">
        <f t="shared" si="23"/>
        <v>3.6464711278202173E-2</v>
      </c>
      <c r="N1497" s="1"/>
    </row>
    <row r="1498" spans="1:14" x14ac:dyDescent="0.25">
      <c r="A1498" s="2" t="s">
        <v>368</v>
      </c>
      <c r="B1498" s="24">
        <v>9175.7000000000007</v>
      </c>
      <c r="C1498" s="24">
        <v>9334.8700000000008</v>
      </c>
      <c r="D1498" s="24">
        <v>8031.22</v>
      </c>
      <c r="E1498" s="24">
        <v>8277.01</v>
      </c>
      <c r="F1498" s="24">
        <v>7073549824</v>
      </c>
      <c r="G1498" s="24">
        <v>139433682759</v>
      </c>
      <c r="H1498" s="1">
        <v>1497</v>
      </c>
      <c r="J1498" s="10">
        <f t="shared" si="23"/>
        <v>-9.7942391316193908E-2</v>
      </c>
      <c r="N1498" s="1"/>
    </row>
    <row r="1499" spans="1:14" x14ac:dyDescent="0.25">
      <c r="A1499" s="2" t="s">
        <v>367</v>
      </c>
      <c r="B1499" s="24">
        <v>8270.5400000000009</v>
      </c>
      <c r="C1499" s="24">
        <v>8364.84</v>
      </c>
      <c r="D1499" s="24">
        <v>6756.68</v>
      </c>
      <c r="E1499" s="24">
        <v>6955.27</v>
      </c>
      <c r="F1499" s="24">
        <v>9285289984</v>
      </c>
      <c r="G1499" s="24">
        <v>117184385122</v>
      </c>
      <c r="H1499" s="1">
        <v>1498</v>
      </c>
      <c r="J1499" s="10">
        <f t="shared" si="23"/>
        <v>-0.15903072834421939</v>
      </c>
      <c r="N1499" s="1"/>
    </row>
    <row r="1500" spans="1:14" x14ac:dyDescent="0.25">
      <c r="A1500" s="2" t="s">
        <v>366</v>
      </c>
      <c r="B1500" s="24">
        <v>7051.75</v>
      </c>
      <c r="C1500" s="24">
        <v>7850.7</v>
      </c>
      <c r="D1500" s="24">
        <v>6048.26</v>
      </c>
      <c r="E1500" s="24">
        <v>7754</v>
      </c>
      <c r="F1500" s="24">
        <v>13999800320</v>
      </c>
      <c r="G1500" s="24">
        <v>130658094648</v>
      </c>
      <c r="H1500" s="1">
        <v>1499</v>
      </c>
      <c r="J1500" s="10">
        <f t="shared" si="23"/>
        <v>9.9585209345198003E-2</v>
      </c>
      <c r="N1500" s="1"/>
    </row>
    <row r="1501" spans="1:14" x14ac:dyDescent="0.25">
      <c r="A1501" s="2" t="s">
        <v>365</v>
      </c>
      <c r="B1501" s="24">
        <v>7755.49</v>
      </c>
      <c r="C1501" s="24">
        <v>8509.11</v>
      </c>
      <c r="D1501" s="24">
        <v>7236.79</v>
      </c>
      <c r="E1501" s="24">
        <v>7621.3</v>
      </c>
      <c r="F1501" s="24">
        <v>9169280000</v>
      </c>
      <c r="G1501" s="24">
        <v>128435001186</v>
      </c>
      <c r="H1501" s="1">
        <v>1500</v>
      </c>
      <c r="J1501" s="10">
        <f t="shared" si="23"/>
        <v>-1.7302581784000702E-2</v>
      </c>
      <c r="N1501" s="1"/>
    </row>
    <row r="1502" spans="1:14" x14ac:dyDescent="0.25">
      <c r="A1502" s="2" t="s">
        <v>364</v>
      </c>
      <c r="B1502" s="24">
        <v>7637.86</v>
      </c>
      <c r="C1502" s="24">
        <v>8558.77</v>
      </c>
      <c r="D1502" s="24">
        <v>7637.86</v>
      </c>
      <c r="E1502" s="24">
        <v>8265.59</v>
      </c>
      <c r="F1502" s="24">
        <v>9346750464</v>
      </c>
      <c r="G1502" s="24">
        <v>139306699929</v>
      </c>
      <c r="H1502" s="1">
        <v>1501</v>
      </c>
      <c r="J1502" s="10">
        <f t="shared" si="23"/>
        <v>8.2186633428735334E-2</v>
      </c>
      <c r="N1502" s="1"/>
    </row>
    <row r="1503" spans="1:14" x14ac:dyDescent="0.25">
      <c r="A1503" s="2" t="s">
        <v>363</v>
      </c>
      <c r="B1503" s="24">
        <v>8271.84</v>
      </c>
      <c r="C1503" s="24">
        <v>8736.98</v>
      </c>
      <c r="D1503" s="24">
        <v>7884.71</v>
      </c>
      <c r="E1503" s="24">
        <v>8736.98</v>
      </c>
      <c r="F1503" s="24">
        <v>6784820224</v>
      </c>
      <c r="G1503" s="24">
        <v>147266052809</v>
      </c>
      <c r="H1503" s="1">
        <v>1502</v>
      </c>
      <c r="J1503" s="10">
        <f t="shared" si="23"/>
        <v>5.6231745294879905E-2</v>
      </c>
      <c r="N1503" s="1"/>
    </row>
    <row r="1504" spans="1:14" x14ac:dyDescent="0.25">
      <c r="A1504" s="2" t="s">
        <v>362</v>
      </c>
      <c r="B1504" s="24">
        <v>8720.08</v>
      </c>
      <c r="C1504" s="24">
        <v>9122.5499999999993</v>
      </c>
      <c r="D1504" s="24">
        <v>8295.4699999999993</v>
      </c>
      <c r="E1504" s="24">
        <v>8621.9</v>
      </c>
      <c r="F1504" s="24">
        <v>7780960256</v>
      </c>
      <c r="G1504" s="24">
        <v>145341842785</v>
      </c>
      <c r="H1504" s="1">
        <v>1503</v>
      </c>
      <c r="J1504" s="10">
        <f t="shared" si="23"/>
        <v>-1.1259071017697119E-2</v>
      </c>
      <c r="N1504" s="1"/>
    </row>
    <row r="1505" spans="1:14" x14ac:dyDescent="0.25">
      <c r="A1505" s="2" t="s">
        <v>361</v>
      </c>
      <c r="B1505" s="24">
        <v>8616.1299999999992</v>
      </c>
      <c r="C1505" s="24">
        <v>8616.1299999999992</v>
      </c>
      <c r="D1505" s="24">
        <v>7931.1</v>
      </c>
      <c r="E1505" s="24">
        <v>8129.97</v>
      </c>
      <c r="F1505" s="24">
        <v>6122189824</v>
      </c>
      <c r="G1505" s="24">
        <v>137064586975</v>
      </c>
      <c r="H1505" s="1">
        <v>1504</v>
      </c>
      <c r="J1505" s="10">
        <f t="shared" si="23"/>
        <v>-5.6424403995761319E-2</v>
      </c>
      <c r="N1505" s="1"/>
    </row>
    <row r="1506" spans="1:14" x14ac:dyDescent="0.25">
      <c r="A1506" s="2" t="s">
        <v>360</v>
      </c>
      <c r="B1506" s="24">
        <v>8141.43</v>
      </c>
      <c r="C1506" s="24">
        <v>8985.92</v>
      </c>
      <c r="D1506" s="24">
        <v>8141.43</v>
      </c>
      <c r="E1506" s="24">
        <v>8926.57</v>
      </c>
      <c r="F1506" s="24">
        <v>6256439808</v>
      </c>
      <c r="G1506" s="24">
        <v>150513128412</v>
      </c>
      <c r="H1506" s="1">
        <v>1505</v>
      </c>
      <c r="J1506" s="10">
        <f t="shared" si="23"/>
        <v>9.6437603713352499E-2</v>
      </c>
      <c r="N1506" s="1"/>
    </row>
    <row r="1507" spans="1:14" x14ac:dyDescent="0.25">
      <c r="A1507" s="2" t="s">
        <v>359</v>
      </c>
      <c r="B1507" s="24">
        <v>8926.7199999999993</v>
      </c>
      <c r="C1507" s="24">
        <v>8958.4699999999993</v>
      </c>
      <c r="D1507" s="24">
        <v>8455.41</v>
      </c>
      <c r="E1507" s="24">
        <v>8598.31</v>
      </c>
      <c r="F1507" s="24">
        <v>5696719872</v>
      </c>
      <c r="G1507" s="24">
        <v>144995984203</v>
      </c>
      <c r="H1507" s="1">
        <v>1506</v>
      </c>
      <c r="J1507" s="10">
        <f t="shared" si="23"/>
        <v>-3.6789548680814438E-2</v>
      </c>
      <c r="N1507" s="1"/>
    </row>
    <row r="1508" spans="1:14" x14ac:dyDescent="0.25">
      <c r="A1508" s="2" t="s">
        <v>358</v>
      </c>
      <c r="B1508" s="24">
        <v>8599.92</v>
      </c>
      <c r="C1508" s="24">
        <v>9518.5400000000009</v>
      </c>
      <c r="D1508" s="24">
        <v>8599.92</v>
      </c>
      <c r="E1508" s="24">
        <v>9494.6299999999992</v>
      </c>
      <c r="F1508" s="24">
        <v>7909819904</v>
      </c>
      <c r="G1508" s="24">
        <v>160131558835</v>
      </c>
      <c r="H1508" s="1">
        <v>1507</v>
      </c>
      <c r="J1508" s="10">
        <f t="shared" si="23"/>
        <v>0.10403701429780732</v>
      </c>
      <c r="N1508" s="1"/>
    </row>
    <row r="1509" spans="1:14" x14ac:dyDescent="0.25">
      <c r="A1509" s="2" t="s">
        <v>357</v>
      </c>
      <c r="B1509" s="24">
        <v>9488.32</v>
      </c>
      <c r="C1509" s="24">
        <v>10234.799999999999</v>
      </c>
      <c r="D1509" s="24">
        <v>9395.58</v>
      </c>
      <c r="E1509" s="24">
        <v>10166.4</v>
      </c>
      <c r="F1509" s="24">
        <v>9062540288</v>
      </c>
      <c r="G1509" s="24">
        <v>171477807437</v>
      </c>
      <c r="H1509" s="1">
        <v>1508</v>
      </c>
      <c r="J1509" s="10">
        <f t="shared" si="23"/>
        <v>7.1464706080739265E-2</v>
      </c>
      <c r="N1509" s="1"/>
    </row>
    <row r="1510" spans="1:14" x14ac:dyDescent="0.25">
      <c r="A1510" s="2" t="s">
        <v>356</v>
      </c>
      <c r="B1510" s="24">
        <v>10135.700000000001</v>
      </c>
      <c r="C1510" s="24">
        <v>10324.1</v>
      </c>
      <c r="D1510" s="24">
        <v>9824.82</v>
      </c>
      <c r="E1510" s="24">
        <v>10233.9</v>
      </c>
      <c r="F1510" s="24">
        <v>7296159744</v>
      </c>
      <c r="G1510" s="24">
        <v>172637061144</v>
      </c>
      <c r="H1510" s="1">
        <v>1509</v>
      </c>
      <c r="J1510" s="10">
        <f t="shared" si="23"/>
        <v>9.6885266927788805E-3</v>
      </c>
      <c r="N1510" s="1"/>
    </row>
    <row r="1511" spans="1:14" x14ac:dyDescent="0.25">
      <c r="A1511" s="2" t="s">
        <v>355</v>
      </c>
      <c r="B1511" s="24">
        <v>10207.5</v>
      </c>
      <c r="C1511" s="24">
        <v>11139.5</v>
      </c>
      <c r="D1511" s="24">
        <v>10149.4</v>
      </c>
      <c r="E1511" s="24">
        <v>11112.7</v>
      </c>
      <c r="F1511" s="24">
        <v>8660880384</v>
      </c>
      <c r="G1511" s="24">
        <v>187482083882</v>
      </c>
      <c r="H1511" s="1">
        <v>1510</v>
      </c>
      <c r="J1511" s="10">
        <f t="shared" si="23"/>
        <v>8.8679892236100982E-2</v>
      </c>
      <c r="N1511" s="1"/>
    </row>
    <row r="1512" spans="1:14" x14ac:dyDescent="0.25">
      <c r="A1512" s="2" t="s">
        <v>354</v>
      </c>
      <c r="B1512" s="24">
        <v>11123.4</v>
      </c>
      <c r="C1512" s="24">
        <v>11349.8</v>
      </c>
      <c r="D1512" s="24">
        <v>10326</v>
      </c>
      <c r="E1512" s="24">
        <v>10551.8</v>
      </c>
      <c r="F1512" s="24">
        <v>8744009728</v>
      </c>
      <c r="G1512" s="24">
        <v>178040648022</v>
      </c>
      <c r="H1512" s="1">
        <v>1511</v>
      </c>
      <c r="J1512" s="10">
        <f t="shared" si="23"/>
        <v>-5.1387165794631172E-2</v>
      </c>
      <c r="N1512" s="1"/>
    </row>
    <row r="1513" spans="1:14" x14ac:dyDescent="0.25">
      <c r="A1513" s="2" t="s">
        <v>353</v>
      </c>
      <c r="B1513" s="24">
        <v>10552.6</v>
      </c>
      <c r="C1513" s="24">
        <v>11273.8</v>
      </c>
      <c r="D1513" s="24">
        <v>10513.2</v>
      </c>
      <c r="E1513" s="24">
        <v>11225.3</v>
      </c>
      <c r="F1513" s="24">
        <v>7652089856</v>
      </c>
      <c r="G1513" s="24">
        <v>189426791571</v>
      </c>
      <c r="H1513" s="1">
        <v>1512</v>
      </c>
      <c r="J1513" s="10">
        <f t="shared" si="23"/>
        <v>6.3747322934632117E-2</v>
      </c>
      <c r="N1513" s="1"/>
    </row>
    <row r="1514" spans="1:14" x14ac:dyDescent="0.25">
      <c r="A1514" s="2" t="s">
        <v>352</v>
      </c>
      <c r="B1514" s="24">
        <v>11231.8</v>
      </c>
      <c r="C1514" s="24">
        <v>11958.5</v>
      </c>
      <c r="D1514" s="24">
        <v>11231.8</v>
      </c>
      <c r="E1514" s="24">
        <v>11403.7</v>
      </c>
      <c r="F1514" s="24">
        <v>9926540288</v>
      </c>
      <c r="G1514" s="24">
        <v>192457815912</v>
      </c>
      <c r="H1514" s="1">
        <v>1513</v>
      </c>
      <c r="J1514" s="10">
        <f t="shared" si="23"/>
        <v>1.5304759700137241E-2</v>
      </c>
      <c r="N1514" s="1"/>
    </row>
    <row r="1515" spans="1:14" x14ac:dyDescent="0.25">
      <c r="A1515" s="2" t="s">
        <v>351</v>
      </c>
      <c r="B1515" s="24">
        <v>11372.2</v>
      </c>
      <c r="C1515" s="24">
        <v>11418.5</v>
      </c>
      <c r="D1515" s="24">
        <v>10479.1</v>
      </c>
      <c r="E1515" s="24">
        <v>10690.4</v>
      </c>
      <c r="F1515" s="24">
        <v>9405339648</v>
      </c>
      <c r="G1515" s="24">
        <v>180442459820</v>
      </c>
      <c r="H1515" s="1">
        <v>1514</v>
      </c>
      <c r="J1515" s="10">
        <f t="shared" si="23"/>
        <v>-5.9953219253970298E-2</v>
      </c>
      <c r="N1515" s="1"/>
    </row>
    <row r="1516" spans="1:14" x14ac:dyDescent="0.25">
      <c r="A1516" s="2" t="s">
        <v>350</v>
      </c>
      <c r="B1516" s="24">
        <v>10660.4</v>
      </c>
      <c r="C1516" s="24">
        <v>11039.1</v>
      </c>
      <c r="D1516" s="24">
        <v>9939.09</v>
      </c>
      <c r="E1516" s="24">
        <v>10005</v>
      </c>
      <c r="F1516" s="24">
        <v>8040079872</v>
      </c>
      <c r="G1516" s="24">
        <v>168892273935</v>
      </c>
      <c r="H1516" s="1">
        <v>1515</v>
      </c>
      <c r="J1516" s="10">
        <f t="shared" si="23"/>
        <v>-6.1479869423286149E-2</v>
      </c>
      <c r="N1516" s="1"/>
    </row>
    <row r="1517" spans="1:14" x14ac:dyDescent="0.25">
      <c r="A1517" s="2" t="s">
        <v>349</v>
      </c>
      <c r="B1517" s="24">
        <v>9937.07</v>
      </c>
      <c r="C1517" s="24">
        <v>10487.3</v>
      </c>
      <c r="D1517" s="24">
        <v>9734.56</v>
      </c>
      <c r="E1517" s="24">
        <v>10301.1</v>
      </c>
      <c r="F1517" s="24">
        <v>7739500032</v>
      </c>
      <c r="G1517" s="24">
        <v>173909350860</v>
      </c>
      <c r="H1517" s="1">
        <v>1516</v>
      </c>
      <c r="J1517" s="10">
        <f t="shared" si="23"/>
        <v>3.6633534834714924E-2</v>
      </c>
      <c r="N1517" s="1"/>
    </row>
    <row r="1518" spans="1:14" x14ac:dyDescent="0.25">
      <c r="A1518" s="2" t="s">
        <v>348</v>
      </c>
      <c r="B1518" s="24">
        <v>10287.700000000001</v>
      </c>
      <c r="C1518" s="24">
        <v>10597.2</v>
      </c>
      <c r="D1518" s="24">
        <v>9546.9699999999993</v>
      </c>
      <c r="E1518" s="24">
        <v>9813.07</v>
      </c>
      <c r="F1518" s="24">
        <v>6917929984</v>
      </c>
      <c r="G1518" s="24">
        <v>165687799108</v>
      </c>
      <c r="H1518" s="1">
        <v>1517</v>
      </c>
      <c r="J1518" s="10">
        <f t="shared" si="23"/>
        <v>-4.6135676584659446E-2</v>
      </c>
      <c r="N1518" s="1"/>
    </row>
    <row r="1519" spans="1:14" x14ac:dyDescent="0.25">
      <c r="A1519" s="2" t="s">
        <v>347</v>
      </c>
      <c r="B1519" s="24">
        <v>9796.42</v>
      </c>
      <c r="C1519" s="24">
        <v>9923.2199999999993</v>
      </c>
      <c r="D1519" s="24">
        <v>9407.06</v>
      </c>
      <c r="E1519" s="24">
        <v>9664.73</v>
      </c>
      <c r="F1519" s="24">
        <v>5706939904</v>
      </c>
      <c r="G1519" s="24">
        <v>163204062358</v>
      </c>
      <c r="H1519" s="1">
        <v>1518</v>
      </c>
      <c r="J1519" s="10">
        <f t="shared" si="23"/>
        <v>-1.3442665790156048E-2</v>
      </c>
      <c r="N1519" s="1"/>
    </row>
    <row r="1520" spans="1:14" x14ac:dyDescent="0.25">
      <c r="A1520" s="2" t="s">
        <v>346</v>
      </c>
      <c r="B1520" s="24">
        <v>9669.43</v>
      </c>
      <c r="C1520" s="24">
        <v>10475</v>
      </c>
      <c r="D1520" s="24">
        <v>9501.73</v>
      </c>
      <c r="E1520" s="24">
        <v>10366.700000000001</v>
      </c>
      <c r="F1520" s="24">
        <v>7287690240</v>
      </c>
      <c r="G1520" s="24">
        <v>175076064010</v>
      </c>
      <c r="H1520" s="1">
        <v>1519</v>
      </c>
      <c r="J1520" s="10">
        <f t="shared" si="23"/>
        <v>7.2110765577702143E-2</v>
      </c>
      <c r="N1520" s="1"/>
    </row>
    <row r="1521" spans="1:14" x14ac:dyDescent="0.25">
      <c r="A1521" s="2" t="s">
        <v>345</v>
      </c>
      <c r="B1521" s="24">
        <v>10393.9</v>
      </c>
      <c r="C1521" s="24">
        <v>10878.5</v>
      </c>
      <c r="D1521" s="24">
        <v>10246.1</v>
      </c>
      <c r="E1521" s="24">
        <v>10725.6</v>
      </c>
      <c r="F1521" s="24">
        <v>6966179840</v>
      </c>
      <c r="G1521" s="24">
        <v>181158869820</v>
      </c>
      <c r="H1521" s="1">
        <v>1520</v>
      </c>
      <c r="J1521" s="10">
        <f t="shared" si="23"/>
        <v>3.1912948941205971E-2</v>
      </c>
      <c r="N1521" s="1"/>
    </row>
    <row r="1522" spans="1:14" x14ac:dyDescent="0.25">
      <c r="A1522" s="2" t="s">
        <v>344</v>
      </c>
      <c r="B1522" s="24">
        <v>10687.2</v>
      </c>
      <c r="C1522" s="24">
        <v>11089.8</v>
      </c>
      <c r="D1522" s="24">
        <v>10393.1</v>
      </c>
      <c r="E1522" s="24">
        <v>10397.9</v>
      </c>
      <c r="F1522" s="24">
        <v>6936189952</v>
      </c>
      <c r="G1522" s="24">
        <v>175644310997</v>
      </c>
      <c r="H1522" s="1">
        <v>1521</v>
      </c>
      <c r="J1522" s="10">
        <f t="shared" si="23"/>
        <v>-2.7069765701025626E-2</v>
      </c>
      <c r="N1522" s="1"/>
    </row>
    <row r="1523" spans="1:14" x14ac:dyDescent="0.25">
      <c r="A1523" s="2" t="s">
        <v>343</v>
      </c>
      <c r="B1523" s="24">
        <v>10385</v>
      </c>
      <c r="C1523" s="24">
        <v>11052.3</v>
      </c>
      <c r="D1523" s="24">
        <v>10352.700000000001</v>
      </c>
      <c r="E1523" s="24">
        <v>10951</v>
      </c>
      <c r="F1523" s="24">
        <v>7317279744</v>
      </c>
      <c r="G1523" s="24">
        <v>185009753075</v>
      </c>
      <c r="H1523" s="1">
        <v>1522</v>
      </c>
      <c r="J1523" s="10">
        <f t="shared" si="23"/>
        <v>5.450168512277323E-2</v>
      </c>
      <c r="N1523" s="1"/>
    </row>
    <row r="1524" spans="1:14" x14ac:dyDescent="0.25">
      <c r="A1524" s="2" t="s">
        <v>342</v>
      </c>
      <c r="B1524" s="24">
        <v>10977.4</v>
      </c>
      <c r="C1524" s="24">
        <v>11189</v>
      </c>
      <c r="D1524" s="24">
        <v>10850.1</v>
      </c>
      <c r="E1524" s="24">
        <v>11086.4</v>
      </c>
      <c r="F1524" s="24">
        <v>7620590080</v>
      </c>
      <c r="G1524" s="24">
        <v>187318996197</v>
      </c>
      <c r="H1524" s="1">
        <v>1523</v>
      </c>
      <c r="J1524" s="10">
        <f t="shared" si="23"/>
        <v>9.9294915007196605E-3</v>
      </c>
      <c r="N1524" s="1"/>
    </row>
    <row r="1525" spans="1:14" x14ac:dyDescent="0.25">
      <c r="A1525" s="2" t="s">
        <v>341</v>
      </c>
      <c r="B1525" s="24">
        <v>11101.9</v>
      </c>
      <c r="C1525" s="24">
        <v>11528.2</v>
      </c>
      <c r="D1525" s="24">
        <v>11002.4</v>
      </c>
      <c r="E1525" s="24">
        <v>11489.7</v>
      </c>
      <c r="F1525" s="24">
        <v>6690570240</v>
      </c>
      <c r="G1525" s="24">
        <v>194159120569</v>
      </c>
      <c r="H1525" s="1">
        <v>1524</v>
      </c>
      <c r="J1525" s="10">
        <f t="shared" si="23"/>
        <v>3.4930957763986442E-2</v>
      </c>
      <c r="N1525" s="1"/>
    </row>
    <row r="1526" spans="1:14" x14ac:dyDescent="0.25">
      <c r="A1526" s="2" t="s">
        <v>340</v>
      </c>
      <c r="B1526" s="24">
        <v>11497.4</v>
      </c>
      <c r="C1526" s="24">
        <v>11512.6</v>
      </c>
      <c r="D1526" s="24">
        <v>11136.1</v>
      </c>
      <c r="E1526" s="24">
        <v>11512.6</v>
      </c>
      <c r="F1526" s="24">
        <v>6084149760</v>
      </c>
      <c r="G1526" s="24">
        <v>194567395376</v>
      </c>
      <c r="H1526" s="1">
        <v>1525</v>
      </c>
      <c r="J1526" s="10">
        <f t="shared" si="23"/>
        <v>1.3220380259885477E-3</v>
      </c>
      <c r="N1526" s="1"/>
    </row>
    <row r="1527" spans="1:14" x14ac:dyDescent="0.25">
      <c r="A1527" s="2" t="s">
        <v>339</v>
      </c>
      <c r="B1527" s="24">
        <v>11532.4</v>
      </c>
      <c r="C1527" s="24">
        <v>11704.1</v>
      </c>
      <c r="D1527" s="24">
        <v>11443.9</v>
      </c>
      <c r="E1527" s="24">
        <v>11573.3</v>
      </c>
      <c r="F1527" s="24">
        <v>6468539904</v>
      </c>
      <c r="G1527" s="24">
        <v>195614809925</v>
      </c>
      <c r="H1527" s="1">
        <v>1526</v>
      </c>
      <c r="J1527" s="10">
        <f t="shared" si="23"/>
        <v>3.5465297769761402E-3</v>
      </c>
      <c r="N1527" s="1"/>
    </row>
    <row r="1528" spans="1:14" x14ac:dyDescent="0.25">
      <c r="A1528" s="2" t="s">
        <v>338</v>
      </c>
      <c r="B1528" s="24">
        <v>11500.1</v>
      </c>
      <c r="C1528" s="24">
        <v>11500.1</v>
      </c>
      <c r="D1528" s="24">
        <v>10694.3</v>
      </c>
      <c r="E1528" s="24">
        <v>10779.9</v>
      </c>
      <c r="F1528" s="24">
        <v>6832169984</v>
      </c>
      <c r="G1528" s="24">
        <v>182225316082</v>
      </c>
      <c r="H1528" s="1">
        <v>1527</v>
      </c>
      <c r="J1528" s="10">
        <f t="shared" si="23"/>
        <v>-6.2625542386588004E-2</v>
      </c>
      <c r="N1528" s="1"/>
    </row>
    <row r="1529" spans="1:14" x14ac:dyDescent="0.25">
      <c r="A1529" s="2" t="s">
        <v>337</v>
      </c>
      <c r="B1529" s="24">
        <v>10803.9</v>
      </c>
      <c r="C1529" s="24">
        <v>10929.5</v>
      </c>
      <c r="D1529" s="24">
        <v>9692.1200000000008</v>
      </c>
      <c r="E1529" s="24">
        <v>9965.57</v>
      </c>
      <c r="F1529" s="24">
        <v>8797910016</v>
      </c>
      <c r="G1529" s="24">
        <v>168479670395</v>
      </c>
      <c r="H1529" s="1">
        <v>1528</v>
      </c>
      <c r="J1529" s="10">
        <f t="shared" si="23"/>
        <v>-7.7595127685372869E-2</v>
      </c>
      <c r="N1529" s="1"/>
    </row>
    <row r="1530" spans="1:14" x14ac:dyDescent="0.25">
      <c r="A1530" s="2" t="s">
        <v>336</v>
      </c>
      <c r="B1530" s="24">
        <v>9951.44</v>
      </c>
      <c r="C1530" s="24">
        <v>10147.4</v>
      </c>
      <c r="D1530" s="24">
        <v>9335.8700000000008</v>
      </c>
      <c r="E1530" s="24">
        <v>9395.01</v>
      </c>
      <c r="F1530" s="24">
        <v>7186089984</v>
      </c>
      <c r="G1530" s="24">
        <v>158852238332</v>
      </c>
      <c r="H1530" s="1">
        <v>1529</v>
      </c>
      <c r="J1530" s="10">
        <f t="shared" si="23"/>
        <v>-5.5914520913556254E-2</v>
      </c>
      <c r="N1530" s="1"/>
    </row>
    <row r="1531" spans="1:14" x14ac:dyDescent="0.25">
      <c r="A1531" s="2" t="s">
        <v>335</v>
      </c>
      <c r="B1531" s="24">
        <v>9414.69</v>
      </c>
      <c r="C1531" s="24">
        <v>9466.35</v>
      </c>
      <c r="D1531" s="24">
        <v>8513.0300000000007</v>
      </c>
      <c r="E1531" s="24">
        <v>9337.5499999999993</v>
      </c>
      <c r="F1531" s="24">
        <v>8704190464</v>
      </c>
      <c r="G1531" s="24">
        <v>157898203939</v>
      </c>
      <c r="H1531" s="1">
        <v>1530</v>
      </c>
      <c r="J1531" s="10">
        <f t="shared" si="23"/>
        <v>-8.1935783334343704E-3</v>
      </c>
      <c r="N1531" s="1"/>
    </row>
    <row r="1532" spans="1:14" x14ac:dyDescent="0.25">
      <c r="A1532" s="2" t="s">
        <v>334</v>
      </c>
      <c r="B1532" s="24">
        <v>9350.59</v>
      </c>
      <c r="C1532" s="24">
        <v>9531.32</v>
      </c>
      <c r="D1532" s="24">
        <v>8828.4699999999993</v>
      </c>
      <c r="E1532" s="24">
        <v>8866</v>
      </c>
      <c r="F1532" s="24">
        <v>5386319872</v>
      </c>
      <c r="G1532" s="24">
        <v>149939797150</v>
      </c>
      <c r="H1532" s="1">
        <v>1531</v>
      </c>
      <c r="J1532" s="10">
        <f t="shared" si="23"/>
        <v>-5.1824537275187994E-2</v>
      </c>
      <c r="N1532" s="1"/>
    </row>
    <row r="1533" spans="1:14" x14ac:dyDescent="0.25">
      <c r="A1533" s="2" t="s">
        <v>333</v>
      </c>
      <c r="B1533" s="24">
        <v>8852.7800000000007</v>
      </c>
      <c r="C1533" s="24">
        <v>9711.89</v>
      </c>
      <c r="D1533" s="24">
        <v>8607.1200000000008</v>
      </c>
      <c r="E1533" s="24">
        <v>9578.6299999999992</v>
      </c>
      <c r="F1533" s="24">
        <v>6296370176</v>
      </c>
      <c r="G1533" s="24">
        <v>162009710243</v>
      </c>
      <c r="H1533" s="1">
        <v>1532</v>
      </c>
      <c r="J1533" s="10">
        <f t="shared" si="23"/>
        <v>8.1991193726716177E-2</v>
      </c>
      <c r="N1533" s="1"/>
    </row>
    <row r="1534" spans="1:14" x14ac:dyDescent="0.25">
      <c r="A1534" s="2" t="s">
        <v>332</v>
      </c>
      <c r="B1534" s="24">
        <v>9602.93</v>
      </c>
      <c r="C1534" s="24">
        <v>9937.5</v>
      </c>
      <c r="D1534" s="24">
        <v>8956.43</v>
      </c>
      <c r="E1534" s="24">
        <v>9205.1200000000008</v>
      </c>
      <c r="F1534" s="24">
        <v>6457399808</v>
      </c>
      <c r="G1534" s="24">
        <v>155710928717</v>
      </c>
      <c r="H1534" s="1">
        <v>1533</v>
      </c>
      <c r="J1534" s="10">
        <f t="shared" si="23"/>
        <v>-4.1425898137339282E-2</v>
      </c>
      <c r="N1534" s="1"/>
    </row>
    <row r="1535" spans="1:14" x14ac:dyDescent="0.25">
      <c r="A1535" s="2" t="s">
        <v>331</v>
      </c>
      <c r="B1535" s="24">
        <v>9173.0400000000009</v>
      </c>
      <c r="C1535" s="24">
        <v>9470.3799999999992</v>
      </c>
      <c r="D1535" s="24">
        <v>8958.19</v>
      </c>
      <c r="E1535" s="24">
        <v>9194.85</v>
      </c>
      <c r="F1535" s="24">
        <v>5991139840</v>
      </c>
      <c r="G1535" s="24">
        <v>155555594312</v>
      </c>
      <c r="H1535" s="1">
        <v>1534</v>
      </c>
      <c r="J1535" s="10">
        <f t="shared" si="23"/>
        <v>2.3776196331858892E-3</v>
      </c>
      <c r="N1535" s="1"/>
    </row>
    <row r="1536" spans="1:14" x14ac:dyDescent="0.25">
      <c r="A1536" s="2" t="s">
        <v>330</v>
      </c>
      <c r="B1536" s="24">
        <v>9214.65</v>
      </c>
      <c r="C1536" s="24">
        <v>9355.85</v>
      </c>
      <c r="D1536" s="24">
        <v>8068.59</v>
      </c>
      <c r="E1536" s="24">
        <v>8269.81</v>
      </c>
      <c r="F1536" s="24">
        <v>6438230016</v>
      </c>
      <c r="G1536" s="24">
        <v>139920843550</v>
      </c>
      <c r="H1536" s="1">
        <v>1535</v>
      </c>
      <c r="J1536" s="10">
        <f t="shared" si="23"/>
        <v>-0.10253672141644014</v>
      </c>
      <c r="N1536" s="1"/>
    </row>
    <row r="1537" spans="1:14" x14ac:dyDescent="0.25">
      <c r="A1537" s="2" t="s">
        <v>329</v>
      </c>
      <c r="B1537" s="24">
        <v>8290.76</v>
      </c>
      <c r="C1537" s="24">
        <v>8428.35</v>
      </c>
      <c r="D1537" s="24">
        <v>7783.05</v>
      </c>
      <c r="E1537" s="24">
        <v>8300.86</v>
      </c>
      <c r="F1537" s="24">
        <v>6834429952</v>
      </c>
      <c r="G1537" s="24">
        <v>140460819364</v>
      </c>
      <c r="H1537" s="1">
        <v>1536</v>
      </c>
      <c r="J1537" s="10">
        <f t="shared" si="23"/>
        <v>1.2182236610395625E-3</v>
      </c>
      <c r="N1537" s="1"/>
    </row>
    <row r="1538" spans="1:14" x14ac:dyDescent="0.25">
      <c r="A1538" s="2" t="s">
        <v>328</v>
      </c>
      <c r="B1538" s="24">
        <v>8322.91</v>
      </c>
      <c r="C1538" s="24">
        <v>8585.15</v>
      </c>
      <c r="D1538" s="24">
        <v>8005.31</v>
      </c>
      <c r="E1538" s="24">
        <v>8338.35</v>
      </c>
      <c r="F1538" s="24">
        <v>5289379840</v>
      </c>
      <c r="G1538" s="24">
        <v>141111773179</v>
      </c>
      <c r="H1538" s="1">
        <v>1537</v>
      </c>
      <c r="J1538" s="10">
        <f t="shared" si="23"/>
        <v>1.8551203845770903E-3</v>
      </c>
      <c r="N1538" s="1"/>
    </row>
    <row r="1539" spans="1:14" x14ac:dyDescent="0.25">
      <c r="A1539" s="2" t="s">
        <v>327</v>
      </c>
      <c r="B1539" s="24">
        <v>8321.91</v>
      </c>
      <c r="C1539" s="24">
        <v>8346.5300000000007</v>
      </c>
      <c r="D1539" s="24">
        <v>7812.82</v>
      </c>
      <c r="E1539" s="24">
        <v>7916.88</v>
      </c>
      <c r="F1539" s="24">
        <v>4426149888</v>
      </c>
      <c r="G1539" s="24">
        <v>133993486925</v>
      </c>
      <c r="H1539" s="1">
        <v>1538</v>
      </c>
      <c r="J1539" s="10">
        <f t="shared" si="23"/>
        <v>-4.8670317270914941E-2</v>
      </c>
      <c r="N1539" s="1"/>
    </row>
    <row r="1540" spans="1:14" x14ac:dyDescent="0.25">
      <c r="A1540" s="2" t="s">
        <v>326</v>
      </c>
      <c r="B1540" s="24">
        <v>7890.52</v>
      </c>
      <c r="C1540" s="24">
        <v>8245.51</v>
      </c>
      <c r="D1540" s="24">
        <v>7397.99</v>
      </c>
      <c r="E1540" s="24">
        <v>8223.68</v>
      </c>
      <c r="F1540" s="24">
        <v>6639190016</v>
      </c>
      <c r="G1540" s="24">
        <v>139201713268</v>
      </c>
      <c r="H1540" s="1">
        <v>1539</v>
      </c>
      <c r="J1540" s="10">
        <f t="shared" ref="J1540:J1603" si="24">(E1540-B1540)/B1540</f>
        <v>4.2222819281872402E-2</v>
      </c>
      <c r="N1540" s="1"/>
    </row>
    <row r="1541" spans="1:14" x14ac:dyDescent="0.25">
      <c r="A1541" s="2" t="s">
        <v>325</v>
      </c>
      <c r="B1541" s="24">
        <v>8344.1200000000008</v>
      </c>
      <c r="C1541" s="24">
        <v>8675.8700000000008</v>
      </c>
      <c r="D1541" s="24">
        <v>8182.4</v>
      </c>
      <c r="E1541" s="24">
        <v>8630.65</v>
      </c>
      <c r="F1541" s="24">
        <v>6729110016</v>
      </c>
      <c r="G1541" s="24">
        <v>146107514353</v>
      </c>
      <c r="H1541" s="1">
        <v>1540</v>
      </c>
      <c r="J1541" s="10">
        <f t="shared" si="24"/>
        <v>3.4339151402424557E-2</v>
      </c>
      <c r="N1541" s="1"/>
    </row>
    <row r="1542" spans="1:14" x14ac:dyDescent="0.25">
      <c r="A1542" s="2" t="s">
        <v>324</v>
      </c>
      <c r="B1542" s="24">
        <v>8619.67</v>
      </c>
      <c r="C1542" s="24">
        <v>9051.02</v>
      </c>
      <c r="D1542" s="24">
        <v>8389.89</v>
      </c>
      <c r="E1542" s="24">
        <v>8913.4699999999993</v>
      </c>
      <c r="F1542" s="24">
        <v>6361789952</v>
      </c>
      <c r="G1542" s="24">
        <v>150909503835</v>
      </c>
      <c r="H1542" s="1">
        <v>1541</v>
      </c>
      <c r="J1542" s="10">
        <f t="shared" si="24"/>
        <v>3.4084831553876108E-2</v>
      </c>
      <c r="N1542" s="1"/>
    </row>
    <row r="1543" spans="1:14" x14ac:dyDescent="0.25">
      <c r="A1543" s="2" t="s">
        <v>323</v>
      </c>
      <c r="B1543" s="24">
        <v>8937.48</v>
      </c>
      <c r="C1543" s="24">
        <v>9177.3700000000008</v>
      </c>
      <c r="D1543" s="24">
        <v>8846.33</v>
      </c>
      <c r="E1543" s="24">
        <v>8929.2800000000007</v>
      </c>
      <c r="F1543" s="24">
        <v>6043129856</v>
      </c>
      <c r="G1543" s="24">
        <v>151193917440</v>
      </c>
      <c r="H1543" s="1">
        <v>1542</v>
      </c>
      <c r="J1543" s="10">
        <f t="shared" si="24"/>
        <v>-9.174845705947212E-4</v>
      </c>
      <c r="N1543" s="1"/>
    </row>
    <row r="1544" spans="1:14" x14ac:dyDescent="0.25">
      <c r="A1544" s="2" t="s">
        <v>322</v>
      </c>
      <c r="B1544" s="24">
        <v>8939.44</v>
      </c>
      <c r="C1544" s="24">
        <v>9100.7099999999991</v>
      </c>
      <c r="D1544" s="24">
        <v>8564.9</v>
      </c>
      <c r="E1544" s="24">
        <v>8728.4699999999993</v>
      </c>
      <c r="F1544" s="24">
        <v>5530390016</v>
      </c>
      <c r="G1544" s="24">
        <v>147809220250</v>
      </c>
      <c r="H1544" s="1">
        <v>1543</v>
      </c>
      <c r="J1544" s="10">
        <f t="shared" si="24"/>
        <v>-2.35999122987571E-2</v>
      </c>
      <c r="N1544" s="1"/>
    </row>
    <row r="1545" spans="1:14" x14ac:dyDescent="0.25">
      <c r="A1545" s="2" t="s">
        <v>321</v>
      </c>
      <c r="B1545" s="24">
        <v>8736.25</v>
      </c>
      <c r="C1545" s="24">
        <v>8879.6200000000008</v>
      </c>
      <c r="D1545" s="24">
        <v>8360.6200000000008</v>
      </c>
      <c r="E1545" s="24">
        <v>8879.6200000000008</v>
      </c>
      <c r="F1545" s="24">
        <v>5954120192</v>
      </c>
      <c r="G1545" s="24">
        <v>150383574951</v>
      </c>
      <c r="H1545" s="1">
        <v>1544</v>
      </c>
      <c r="J1545" s="10">
        <f t="shared" si="24"/>
        <v>1.6410931463728809E-2</v>
      </c>
      <c r="N1545" s="1"/>
    </row>
    <row r="1546" spans="1:14" x14ac:dyDescent="0.25">
      <c r="A1546" s="2" t="s">
        <v>320</v>
      </c>
      <c r="B1546" s="24">
        <v>8901.9500000000007</v>
      </c>
      <c r="C1546" s="24">
        <v>8996.18</v>
      </c>
      <c r="D1546" s="24">
        <v>8665.7000000000007</v>
      </c>
      <c r="E1546" s="24">
        <v>8668.1200000000008</v>
      </c>
      <c r="F1546" s="24">
        <v>5664600064</v>
      </c>
      <c r="G1546" s="24">
        <v>146818882936</v>
      </c>
      <c r="H1546" s="1">
        <v>1545</v>
      </c>
      <c r="J1546" s="10">
        <f t="shared" si="24"/>
        <v>-2.626727851762815E-2</v>
      </c>
      <c r="N1546" s="1"/>
    </row>
    <row r="1547" spans="1:14" x14ac:dyDescent="0.25">
      <c r="A1547" s="2" t="s">
        <v>319</v>
      </c>
      <c r="B1547" s="24">
        <v>8612.81</v>
      </c>
      <c r="C1547" s="24">
        <v>8682.01</v>
      </c>
      <c r="D1547" s="24">
        <v>8449.1</v>
      </c>
      <c r="E1547" s="24">
        <v>8495.7800000000007</v>
      </c>
      <c r="F1547" s="24">
        <v>4569880064</v>
      </c>
      <c r="G1547" s="24">
        <v>143914265310</v>
      </c>
      <c r="H1547" s="1">
        <v>1546</v>
      </c>
      <c r="J1547" s="10">
        <f t="shared" si="24"/>
        <v>-1.3587899884009847E-2</v>
      </c>
      <c r="N1547" s="1"/>
    </row>
    <row r="1548" spans="1:14" x14ac:dyDescent="0.25">
      <c r="A1548" s="2" t="s">
        <v>318</v>
      </c>
      <c r="B1548" s="24">
        <v>8498.4699999999993</v>
      </c>
      <c r="C1548" s="24">
        <v>8530.08</v>
      </c>
      <c r="D1548" s="24">
        <v>7921.43</v>
      </c>
      <c r="E1548" s="24">
        <v>8209.4</v>
      </c>
      <c r="F1548" s="24">
        <v>5921039872</v>
      </c>
      <c r="G1548" s="24">
        <v>139078211968</v>
      </c>
      <c r="H1548" s="1">
        <v>1547</v>
      </c>
      <c r="J1548" s="10">
        <f t="shared" si="24"/>
        <v>-3.4014357878535753E-2</v>
      </c>
      <c r="N1548" s="1"/>
    </row>
    <row r="1549" spans="1:14" x14ac:dyDescent="0.25">
      <c r="A1549" s="2" t="s">
        <v>317</v>
      </c>
      <c r="B1549" s="24">
        <v>8200</v>
      </c>
      <c r="C1549" s="24">
        <v>8232.7800000000007</v>
      </c>
      <c r="D1549" s="24">
        <v>7797.28</v>
      </c>
      <c r="E1549" s="24">
        <v>7833.04</v>
      </c>
      <c r="F1549" s="24">
        <v>5378250240</v>
      </c>
      <c r="G1549" s="24">
        <v>132717053150</v>
      </c>
      <c r="H1549" s="1">
        <v>1548</v>
      </c>
      <c r="J1549" s="10">
        <f t="shared" si="24"/>
        <v>-4.4751219512195128E-2</v>
      </c>
      <c r="N1549" s="1"/>
    </row>
    <row r="1550" spans="1:14" x14ac:dyDescent="0.25">
      <c r="A1550" s="2" t="s">
        <v>316</v>
      </c>
      <c r="B1550" s="24">
        <v>7836.83</v>
      </c>
      <c r="C1550" s="24">
        <v>8122.89</v>
      </c>
      <c r="D1550" s="24">
        <v>7809.17</v>
      </c>
      <c r="E1550" s="24">
        <v>7954.48</v>
      </c>
      <c r="F1550" s="24">
        <v>4935289856</v>
      </c>
      <c r="G1550" s="24">
        <v>134788265876</v>
      </c>
      <c r="H1550" s="1">
        <v>1549</v>
      </c>
      <c r="J1550" s="10">
        <f t="shared" si="24"/>
        <v>1.5012447635076892E-2</v>
      </c>
      <c r="N1550" s="1"/>
    </row>
    <row r="1551" spans="1:14" x14ac:dyDescent="0.25">
      <c r="A1551" s="2" t="s">
        <v>315</v>
      </c>
      <c r="B1551" s="24">
        <v>7979.07</v>
      </c>
      <c r="C1551" s="24">
        <v>7994.33</v>
      </c>
      <c r="D1551" s="24">
        <v>7081.38</v>
      </c>
      <c r="E1551" s="24">
        <v>7165.7</v>
      </c>
      <c r="F1551" s="24">
        <v>6361229824</v>
      </c>
      <c r="G1551" s="24">
        <v>121436043045</v>
      </c>
      <c r="H1551" s="1">
        <v>1550</v>
      </c>
      <c r="J1551" s="10">
        <f t="shared" si="24"/>
        <v>-0.10193794514899605</v>
      </c>
      <c r="N1551" s="1"/>
    </row>
    <row r="1552" spans="1:14" x14ac:dyDescent="0.25">
      <c r="A1552" s="2" t="s">
        <v>314</v>
      </c>
      <c r="B1552" s="24">
        <v>7171.45</v>
      </c>
      <c r="C1552" s="24">
        <v>7276.66</v>
      </c>
      <c r="D1552" s="24">
        <v>6683.93</v>
      </c>
      <c r="E1552" s="24">
        <v>6890.52</v>
      </c>
      <c r="F1552" s="24">
        <v>6289509888</v>
      </c>
      <c r="G1552" s="24">
        <v>116786562165</v>
      </c>
      <c r="H1552" s="1">
        <v>1551</v>
      </c>
      <c r="J1552" s="10">
        <f t="shared" si="24"/>
        <v>-3.9173388924136597E-2</v>
      </c>
      <c r="N1552" s="1"/>
    </row>
    <row r="1553" spans="1:14" x14ac:dyDescent="0.25">
      <c r="A1553" s="2" t="s">
        <v>313</v>
      </c>
      <c r="B1553" s="24">
        <v>6892.48</v>
      </c>
      <c r="C1553" s="24">
        <v>7207.85</v>
      </c>
      <c r="D1553" s="24">
        <v>6863.52</v>
      </c>
      <c r="E1553" s="24">
        <v>6973.53</v>
      </c>
      <c r="F1553" s="24">
        <v>4553269760</v>
      </c>
      <c r="G1553" s="24">
        <v>118204645927</v>
      </c>
      <c r="H1553" s="1">
        <v>1552</v>
      </c>
      <c r="J1553" s="10">
        <f t="shared" si="24"/>
        <v>1.1759192627327201E-2</v>
      </c>
      <c r="N1553" s="1"/>
    </row>
    <row r="1554" spans="1:14" x14ac:dyDescent="0.25">
      <c r="A1554" s="2" t="s">
        <v>312</v>
      </c>
      <c r="B1554" s="24">
        <v>7003.06</v>
      </c>
      <c r="C1554" s="24">
        <v>7060.95</v>
      </c>
      <c r="D1554" s="24">
        <v>6526.87</v>
      </c>
      <c r="E1554" s="24">
        <v>6844.23</v>
      </c>
      <c r="F1554" s="24">
        <v>4532100096</v>
      </c>
      <c r="G1554" s="24">
        <v>116026809075</v>
      </c>
      <c r="H1554" s="1">
        <v>1553</v>
      </c>
      <c r="J1554" s="10">
        <f t="shared" si="24"/>
        <v>-2.2680085562597041E-2</v>
      </c>
      <c r="N1554" s="1"/>
    </row>
    <row r="1555" spans="1:14" x14ac:dyDescent="0.25">
      <c r="A1555" s="2" t="s">
        <v>311</v>
      </c>
      <c r="B1555" s="24">
        <v>6844.86</v>
      </c>
      <c r="C1555" s="24">
        <v>7135.47</v>
      </c>
      <c r="D1555" s="24">
        <v>6816.58</v>
      </c>
      <c r="E1555" s="24">
        <v>7083.8</v>
      </c>
      <c r="F1555" s="24">
        <v>4333440000</v>
      </c>
      <c r="G1555" s="24">
        <v>120101932910</v>
      </c>
      <c r="H1555" s="1">
        <v>1554</v>
      </c>
      <c r="J1555" s="10">
        <f t="shared" si="24"/>
        <v>3.4907945524086763E-2</v>
      </c>
      <c r="N1555" s="1"/>
    </row>
    <row r="1556" spans="1:14" x14ac:dyDescent="0.25">
      <c r="A1556" s="2" t="s">
        <v>310</v>
      </c>
      <c r="B1556" s="24">
        <v>7102.26</v>
      </c>
      <c r="C1556" s="24">
        <v>7530.94</v>
      </c>
      <c r="D1556" s="24">
        <v>7072.49</v>
      </c>
      <c r="E1556" s="24">
        <v>7456.11</v>
      </c>
      <c r="F1556" s="24">
        <v>5499700224</v>
      </c>
      <c r="G1556" s="24">
        <v>126429245883</v>
      </c>
      <c r="H1556" s="1">
        <v>1555</v>
      </c>
      <c r="J1556" s="10">
        <f t="shared" si="24"/>
        <v>4.9822169281327273E-2</v>
      </c>
      <c r="N1556" s="1"/>
    </row>
    <row r="1557" spans="1:14" x14ac:dyDescent="0.25">
      <c r="A1557" s="2" t="s">
        <v>309</v>
      </c>
      <c r="B1557" s="24">
        <v>7456.41</v>
      </c>
      <c r="C1557" s="24">
        <v>7469.88</v>
      </c>
      <c r="D1557" s="24">
        <v>6803.88</v>
      </c>
      <c r="E1557" s="24">
        <v>6853.84</v>
      </c>
      <c r="F1557" s="24">
        <v>4936000000</v>
      </c>
      <c r="G1557" s="24">
        <v>116229557118</v>
      </c>
      <c r="H1557" s="1">
        <v>1556</v>
      </c>
      <c r="J1557" s="10">
        <f t="shared" si="24"/>
        <v>-8.0812348033436968E-2</v>
      </c>
      <c r="N1557" s="1"/>
    </row>
    <row r="1558" spans="1:14" x14ac:dyDescent="0.25">
      <c r="A1558" s="2" t="s">
        <v>308</v>
      </c>
      <c r="B1558" s="24">
        <v>6848.65</v>
      </c>
      <c r="C1558" s="24">
        <v>6933.82</v>
      </c>
      <c r="D1558" s="24">
        <v>6644.8</v>
      </c>
      <c r="E1558" s="24">
        <v>6811.47</v>
      </c>
      <c r="F1558" s="24">
        <v>5639320064</v>
      </c>
      <c r="G1558" s="24">
        <v>115524404354</v>
      </c>
      <c r="H1558" s="1">
        <v>1557</v>
      </c>
      <c r="J1558" s="10">
        <f t="shared" si="24"/>
        <v>-5.4288071371729292E-3</v>
      </c>
      <c r="N1558" s="1"/>
    </row>
    <row r="1559" spans="1:14" x14ac:dyDescent="0.25">
      <c r="A1559" s="2" t="s">
        <v>307</v>
      </c>
      <c r="B1559" s="24">
        <v>6815.96</v>
      </c>
      <c r="C1559" s="24">
        <v>6857.49</v>
      </c>
      <c r="D1559" s="24">
        <v>6575</v>
      </c>
      <c r="E1559" s="24">
        <v>6636.32</v>
      </c>
      <c r="F1559" s="24">
        <v>3766810112</v>
      </c>
      <c r="G1559" s="24">
        <v>112565173568</v>
      </c>
      <c r="H1559" s="1">
        <v>1558</v>
      </c>
      <c r="J1559" s="10">
        <f t="shared" si="24"/>
        <v>-2.6355788472937097E-2</v>
      </c>
      <c r="N1559" s="1"/>
    </row>
    <row r="1560" spans="1:14" x14ac:dyDescent="0.25">
      <c r="A1560" s="2" t="s">
        <v>306</v>
      </c>
      <c r="B1560" s="24">
        <v>6630.51</v>
      </c>
      <c r="C1560" s="24">
        <v>7050.54</v>
      </c>
      <c r="D1560" s="24">
        <v>6630.51</v>
      </c>
      <c r="E1560" s="24">
        <v>6911.09</v>
      </c>
      <c r="F1560" s="24">
        <v>3976610048</v>
      </c>
      <c r="G1560" s="24">
        <v>117241368688</v>
      </c>
      <c r="H1560" s="1">
        <v>1559</v>
      </c>
      <c r="J1560" s="10">
        <f t="shared" si="24"/>
        <v>4.2316503557041606E-2</v>
      </c>
      <c r="N1560" s="1"/>
    </row>
    <row r="1561" spans="1:14" x14ac:dyDescent="0.25">
      <c r="A1561" s="2" t="s">
        <v>305</v>
      </c>
      <c r="B1561" s="24">
        <v>6919.98</v>
      </c>
      <c r="C1561" s="24">
        <v>7111.56</v>
      </c>
      <c r="D1561" s="24">
        <v>6919.98</v>
      </c>
      <c r="E1561" s="24">
        <v>7023.52</v>
      </c>
      <c r="F1561" s="24">
        <v>3652499968</v>
      </c>
      <c r="G1561" s="24">
        <v>119162880482</v>
      </c>
      <c r="H1561" s="1">
        <v>1560</v>
      </c>
      <c r="J1561" s="10">
        <f t="shared" si="24"/>
        <v>1.4962470989800676E-2</v>
      </c>
      <c r="N1561" s="1"/>
    </row>
    <row r="1562" spans="1:14" x14ac:dyDescent="0.25">
      <c r="A1562" s="2" t="s">
        <v>304</v>
      </c>
      <c r="B1562" s="24">
        <v>7044.32</v>
      </c>
      <c r="C1562" s="24">
        <v>7178.11</v>
      </c>
      <c r="D1562" s="24">
        <v>6661.99</v>
      </c>
      <c r="E1562" s="24">
        <v>6770.73</v>
      </c>
      <c r="F1562" s="24">
        <v>4894060032</v>
      </c>
      <c r="G1562" s="24">
        <v>114886335694</v>
      </c>
      <c r="H1562" s="1">
        <v>1561</v>
      </c>
      <c r="J1562" s="10">
        <f t="shared" si="24"/>
        <v>-3.8838383264814792E-2</v>
      </c>
      <c r="N1562" s="1"/>
    </row>
    <row r="1563" spans="1:14" x14ac:dyDescent="0.25">
      <c r="A1563" s="2" t="s">
        <v>303</v>
      </c>
      <c r="B1563" s="24">
        <v>6795.44</v>
      </c>
      <c r="C1563" s="24">
        <v>6872.41</v>
      </c>
      <c r="D1563" s="24">
        <v>6704.15</v>
      </c>
      <c r="E1563" s="24">
        <v>6834.76</v>
      </c>
      <c r="F1563" s="24">
        <v>4272750080</v>
      </c>
      <c r="G1563" s="24">
        <v>115978358964</v>
      </c>
      <c r="H1563" s="1">
        <v>1562</v>
      </c>
      <c r="J1563" s="10">
        <f t="shared" si="24"/>
        <v>5.7862331210341966E-3</v>
      </c>
      <c r="N1563" s="1"/>
    </row>
    <row r="1564" spans="1:14" x14ac:dyDescent="0.25">
      <c r="A1564" s="2" t="s">
        <v>302</v>
      </c>
      <c r="B1564" s="24">
        <v>6843.47</v>
      </c>
      <c r="C1564" s="24">
        <v>6968.32</v>
      </c>
      <c r="D1564" s="24">
        <v>6817.59</v>
      </c>
      <c r="E1564" s="24">
        <v>6968.32</v>
      </c>
      <c r="F1564" s="24">
        <v>4641889792</v>
      </c>
      <c r="G1564" s="24">
        <v>118267198080</v>
      </c>
      <c r="H1564" s="1">
        <v>1563</v>
      </c>
      <c r="J1564" s="10">
        <f t="shared" si="24"/>
        <v>1.8243668782065157E-2</v>
      </c>
      <c r="N1564" s="1"/>
    </row>
    <row r="1565" spans="1:14" x14ac:dyDescent="0.25">
      <c r="A1565" s="2" t="s">
        <v>301</v>
      </c>
      <c r="B1565" s="24">
        <v>6955.38</v>
      </c>
      <c r="C1565" s="24">
        <v>7899.23</v>
      </c>
      <c r="D1565" s="24">
        <v>6806.51</v>
      </c>
      <c r="E1565" s="24">
        <v>7889.25</v>
      </c>
      <c r="F1565" s="24">
        <v>8906250240</v>
      </c>
      <c r="G1565" s="24">
        <v>133912618634</v>
      </c>
      <c r="H1565" s="1">
        <v>1564</v>
      </c>
      <c r="J1565" s="10">
        <f t="shared" si="24"/>
        <v>0.1342658488824478</v>
      </c>
      <c r="N1565" s="1"/>
    </row>
    <row r="1566" spans="1:14" x14ac:dyDescent="0.25">
      <c r="A1566" s="2" t="s">
        <v>300</v>
      </c>
      <c r="B1566" s="24">
        <v>7901.09</v>
      </c>
      <c r="C1566" s="24">
        <v>8183.96</v>
      </c>
      <c r="D1566" s="24">
        <v>7758.93</v>
      </c>
      <c r="E1566" s="24">
        <v>7895.96</v>
      </c>
      <c r="F1566" s="24">
        <v>7764460032</v>
      </c>
      <c r="G1566" s="24">
        <v>134043001354</v>
      </c>
      <c r="H1566" s="1">
        <v>1565</v>
      </c>
      <c r="J1566" s="10">
        <f t="shared" si="24"/>
        <v>-6.4927750474935849E-4</v>
      </c>
      <c r="N1566" s="1"/>
    </row>
    <row r="1567" spans="1:14" x14ac:dyDescent="0.25">
      <c r="A1567" s="2" t="s">
        <v>299</v>
      </c>
      <c r="B1567" s="24">
        <v>7874.67</v>
      </c>
      <c r="C1567" s="24">
        <v>8140.71</v>
      </c>
      <c r="D1567" s="24">
        <v>7846</v>
      </c>
      <c r="E1567" s="24">
        <v>7986.24</v>
      </c>
      <c r="F1567" s="24">
        <v>5191430144</v>
      </c>
      <c r="G1567" s="24">
        <v>135589384440</v>
      </c>
      <c r="H1567" s="1">
        <v>1566</v>
      </c>
      <c r="J1567" s="10">
        <f t="shared" si="24"/>
        <v>1.4168212763201469E-2</v>
      </c>
      <c r="N1567" s="1"/>
    </row>
    <row r="1568" spans="1:14" x14ac:dyDescent="0.25">
      <c r="A1568" s="2" t="s">
        <v>298</v>
      </c>
      <c r="B1568" s="24">
        <v>7999.33</v>
      </c>
      <c r="C1568" s="24">
        <v>8338.42</v>
      </c>
      <c r="D1568" s="24">
        <v>7999.33</v>
      </c>
      <c r="E1568" s="24">
        <v>8329.11</v>
      </c>
      <c r="F1568" s="24">
        <v>5244480000</v>
      </c>
      <c r="G1568" s="24">
        <v>141427138383</v>
      </c>
      <c r="H1568" s="1">
        <v>1567</v>
      </c>
      <c r="J1568" s="10">
        <f t="shared" si="24"/>
        <v>4.1225952673536494E-2</v>
      </c>
      <c r="N1568" s="1"/>
    </row>
    <row r="1569" spans="1:14" x14ac:dyDescent="0.25">
      <c r="A1569" s="2" t="s">
        <v>297</v>
      </c>
      <c r="B1569" s="24">
        <v>8337.57</v>
      </c>
      <c r="C1569" s="24">
        <v>8371.15</v>
      </c>
      <c r="D1569" s="24">
        <v>7925.73</v>
      </c>
      <c r="E1569" s="24">
        <v>8058.67</v>
      </c>
      <c r="F1569" s="24">
        <v>5631309824</v>
      </c>
      <c r="G1569" s="24">
        <v>136849408643</v>
      </c>
      <c r="H1569" s="1">
        <v>1568</v>
      </c>
      <c r="J1569" s="10">
        <f t="shared" si="24"/>
        <v>-3.3450993514896984E-2</v>
      </c>
      <c r="N1569" s="1"/>
    </row>
    <row r="1570" spans="1:14" x14ac:dyDescent="0.25">
      <c r="A1570" s="2" t="s">
        <v>296</v>
      </c>
      <c r="B1570" s="24">
        <v>8071.66</v>
      </c>
      <c r="C1570" s="24">
        <v>8285.9599999999991</v>
      </c>
      <c r="D1570" s="24">
        <v>7881.72</v>
      </c>
      <c r="E1570" s="24">
        <v>7902.09</v>
      </c>
      <c r="F1570" s="24">
        <v>6900879872</v>
      </c>
      <c r="G1570" s="24">
        <v>134206623206</v>
      </c>
      <c r="H1570" s="1">
        <v>1569</v>
      </c>
      <c r="J1570" s="10">
        <f t="shared" si="24"/>
        <v>-2.1008070211084178E-2</v>
      </c>
      <c r="N1570" s="1"/>
    </row>
    <row r="1571" spans="1:14" x14ac:dyDescent="0.25">
      <c r="A1571" s="2" t="s">
        <v>295</v>
      </c>
      <c r="B1571" s="24">
        <v>7944.43</v>
      </c>
      <c r="C1571" s="24">
        <v>8197.7999999999993</v>
      </c>
      <c r="D1571" s="24">
        <v>7886.01</v>
      </c>
      <c r="E1571" s="24">
        <v>8163.42</v>
      </c>
      <c r="F1571" s="24">
        <v>6529909760</v>
      </c>
      <c r="G1571" s="24">
        <v>138661092884</v>
      </c>
      <c r="H1571" s="1">
        <v>1570</v>
      </c>
      <c r="J1571" s="10">
        <f t="shared" si="24"/>
        <v>2.7565224943765603E-2</v>
      </c>
      <c r="N1571" s="1"/>
    </row>
    <row r="1572" spans="1:14" x14ac:dyDescent="0.25">
      <c r="A1572" s="2" t="s">
        <v>294</v>
      </c>
      <c r="B1572" s="24">
        <v>8159.27</v>
      </c>
      <c r="C1572" s="24">
        <v>8298.69</v>
      </c>
      <c r="D1572" s="24">
        <v>8138.78</v>
      </c>
      <c r="E1572" s="24">
        <v>8294.31</v>
      </c>
      <c r="F1572" s="24">
        <v>7063209984</v>
      </c>
      <c r="G1572" s="24">
        <v>140902801023</v>
      </c>
      <c r="H1572" s="1">
        <v>1571</v>
      </c>
      <c r="J1572" s="10">
        <f t="shared" si="24"/>
        <v>1.6550500228574253E-2</v>
      </c>
      <c r="N1572" s="1"/>
    </row>
    <row r="1573" spans="1:14" x14ac:dyDescent="0.25">
      <c r="A1573" s="2" t="s">
        <v>293</v>
      </c>
      <c r="B1573" s="24">
        <v>8286.8799999999992</v>
      </c>
      <c r="C1573" s="24">
        <v>8880.23</v>
      </c>
      <c r="D1573" s="24">
        <v>8244.5400000000009</v>
      </c>
      <c r="E1573" s="24">
        <v>8845.83</v>
      </c>
      <c r="F1573" s="24">
        <v>8438110208</v>
      </c>
      <c r="G1573" s="24">
        <v>150287113368</v>
      </c>
      <c r="H1573" s="1">
        <v>1572</v>
      </c>
      <c r="J1573" s="10">
        <f t="shared" si="24"/>
        <v>6.7449993242330142E-2</v>
      </c>
      <c r="N1573" s="1"/>
    </row>
    <row r="1574" spans="1:14" x14ac:dyDescent="0.25">
      <c r="A1574" s="2" t="s">
        <v>292</v>
      </c>
      <c r="B1574" s="24">
        <v>8848.7900000000009</v>
      </c>
      <c r="C1574" s="24">
        <v>8997.57</v>
      </c>
      <c r="D1574" s="24">
        <v>8652.15</v>
      </c>
      <c r="E1574" s="24">
        <v>8895.58</v>
      </c>
      <c r="F1574" s="24">
        <v>7548550144</v>
      </c>
      <c r="G1574" s="24">
        <v>151150137128</v>
      </c>
      <c r="H1574" s="1">
        <v>1573</v>
      </c>
      <c r="J1574" s="10">
        <f t="shared" si="24"/>
        <v>5.2877286047017785E-3</v>
      </c>
      <c r="N1574" s="1"/>
    </row>
    <row r="1575" spans="1:14" x14ac:dyDescent="0.25">
      <c r="A1575" s="2" t="s">
        <v>291</v>
      </c>
      <c r="B1575" s="24">
        <v>8925.06</v>
      </c>
      <c r="C1575" s="24">
        <v>9001.64</v>
      </c>
      <c r="D1575" s="24">
        <v>8779.61</v>
      </c>
      <c r="E1575" s="24">
        <v>8802.4599999999991</v>
      </c>
      <c r="F1575" s="24">
        <v>6629899776</v>
      </c>
      <c r="G1575" s="24">
        <v>149585589886</v>
      </c>
      <c r="H1575" s="1">
        <v>1574</v>
      </c>
      <c r="J1575" s="10">
        <f t="shared" si="24"/>
        <v>-1.3736602330964763E-2</v>
      </c>
      <c r="N1575" s="1"/>
    </row>
    <row r="1576" spans="1:14" x14ac:dyDescent="0.25">
      <c r="A1576" s="2" t="s">
        <v>290</v>
      </c>
      <c r="B1576" s="24">
        <v>8794.39</v>
      </c>
      <c r="C1576" s="24">
        <v>8958.5499999999993</v>
      </c>
      <c r="D1576" s="24">
        <v>8788.81</v>
      </c>
      <c r="E1576" s="24">
        <v>8930.8799999999992</v>
      </c>
      <c r="F1576" s="24">
        <v>6925190144</v>
      </c>
      <c r="G1576" s="24">
        <v>151784994312</v>
      </c>
      <c r="H1576" s="1">
        <v>1575</v>
      </c>
      <c r="J1576" s="10">
        <f t="shared" si="24"/>
        <v>1.552012135008793E-2</v>
      </c>
      <c r="N1576" s="1"/>
    </row>
    <row r="1577" spans="1:14" x14ac:dyDescent="0.25">
      <c r="A1577" s="2" t="s">
        <v>289</v>
      </c>
      <c r="B1577" s="24">
        <v>8934.34</v>
      </c>
      <c r="C1577" s="24">
        <v>9732.61</v>
      </c>
      <c r="D1577" s="24">
        <v>8927.83</v>
      </c>
      <c r="E1577" s="24">
        <v>9697.5</v>
      </c>
      <c r="F1577" s="24">
        <v>10678800384</v>
      </c>
      <c r="G1577" s="24">
        <v>164833256250</v>
      </c>
      <c r="H1577" s="1">
        <v>1576</v>
      </c>
      <c r="J1577" s="10">
        <f t="shared" si="24"/>
        <v>8.5418732665199656E-2</v>
      </c>
      <c r="N1577" s="1"/>
    </row>
    <row r="1578" spans="1:14" x14ac:dyDescent="0.25">
      <c r="A1578" s="2" t="s">
        <v>288</v>
      </c>
      <c r="B1578" s="24">
        <v>9701.0300000000007</v>
      </c>
      <c r="C1578" s="24">
        <v>9745.32</v>
      </c>
      <c r="D1578" s="24">
        <v>8799.84</v>
      </c>
      <c r="E1578" s="24">
        <v>8845.74</v>
      </c>
      <c r="F1578" s="24">
        <v>11083100160</v>
      </c>
      <c r="G1578" s="24">
        <v>150369282696</v>
      </c>
      <c r="H1578" s="1">
        <v>1577</v>
      </c>
      <c r="J1578" s="10">
        <f t="shared" si="24"/>
        <v>-8.8164864967946788E-2</v>
      </c>
      <c r="N1578" s="1"/>
    </row>
    <row r="1579" spans="1:14" x14ac:dyDescent="0.25">
      <c r="A1579" s="2" t="s">
        <v>287</v>
      </c>
      <c r="B1579" s="24">
        <v>8867.32</v>
      </c>
      <c r="C1579" s="24">
        <v>9281.51</v>
      </c>
      <c r="D1579" s="24">
        <v>8727.09</v>
      </c>
      <c r="E1579" s="24">
        <v>9281.51</v>
      </c>
      <c r="F1579" s="24">
        <v>8970559488</v>
      </c>
      <c r="G1579" s="24">
        <v>157793327246</v>
      </c>
      <c r="H1579" s="1">
        <v>1578</v>
      </c>
      <c r="J1579" s="10">
        <f t="shared" si="24"/>
        <v>4.6709716126180238E-2</v>
      </c>
      <c r="N1579" s="1"/>
    </row>
    <row r="1580" spans="1:14" x14ac:dyDescent="0.25">
      <c r="A1580" s="2" t="s">
        <v>286</v>
      </c>
      <c r="B1580" s="24">
        <v>9290.6299999999992</v>
      </c>
      <c r="C1580" s="24">
        <v>9375.4699999999993</v>
      </c>
      <c r="D1580" s="24">
        <v>8987.0499999999993</v>
      </c>
      <c r="E1580" s="24">
        <v>8987.0499999999993</v>
      </c>
      <c r="F1580" s="24">
        <v>7566289920</v>
      </c>
      <c r="G1580" s="24">
        <v>152802874822</v>
      </c>
      <c r="H1580" s="1">
        <v>1579</v>
      </c>
      <c r="J1580" s="10">
        <f t="shared" si="24"/>
        <v>-3.2675932633201406E-2</v>
      </c>
      <c r="N1580" s="1"/>
    </row>
    <row r="1581" spans="1:14" x14ac:dyDescent="0.25">
      <c r="A1581" s="2" t="s">
        <v>285</v>
      </c>
      <c r="B1581" s="24">
        <v>8939.27</v>
      </c>
      <c r="C1581" s="24">
        <v>9412.09</v>
      </c>
      <c r="D1581" s="24">
        <v>8931.99</v>
      </c>
      <c r="E1581" s="24">
        <v>9348.48</v>
      </c>
      <c r="F1581" s="24">
        <v>7805479936</v>
      </c>
      <c r="G1581" s="24">
        <v>158963068374</v>
      </c>
      <c r="H1581" s="1">
        <v>1580</v>
      </c>
      <c r="J1581" s="10">
        <f t="shared" si="24"/>
        <v>4.5776668564658986E-2</v>
      </c>
      <c r="N1581" s="1"/>
    </row>
    <row r="1582" spans="1:14" x14ac:dyDescent="0.25">
      <c r="A1582" s="2" t="s">
        <v>284</v>
      </c>
      <c r="B1582" s="24">
        <v>9346.41</v>
      </c>
      <c r="C1582" s="24">
        <v>9531.49</v>
      </c>
      <c r="D1582" s="24">
        <v>9193.7099999999991</v>
      </c>
      <c r="E1582" s="24">
        <v>9419.08</v>
      </c>
      <c r="F1582" s="24">
        <v>8853000192</v>
      </c>
      <c r="G1582" s="24">
        <v>160182287342</v>
      </c>
      <c r="H1582" s="1">
        <v>1581</v>
      </c>
      <c r="J1582" s="10">
        <f t="shared" si="24"/>
        <v>7.7751778490350917E-3</v>
      </c>
      <c r="N1582" s="1"/>
    </row>
    <row r="1583" spans="1:14" x14ac:dyDescent="0.25">
      <c r="A1583" s="2" t="s">
        <v>283</v>
      </c>
      <c r="B1583" s="24">
        <v>9426.11</v>
      </c>
      <c r="C1583" s="24">
        <v>9477.14</v>
      </c>
      <c r="D1583" s="24">
        <v>9166.81</v>
      </c>
      <c r="E1583" s="24">
        <v>9240.5499999999993</v>
      </c>
      <c r="F1583" s="24">
        <v>8673920000</v>
      </c>
      <c r="G1583" s="24">
        <v>157163847314</v>
      </c>
      <c r="H1583" s="1">
        <v>1582</v>
      </c>
      <c r="J1583" s="10">
        <f t="shared" si="24"/>
        <v>-1.9685745233187529E-2</v>
      </c>
      <c r="N1583" s="1"/>
    </row>
    <row r="1584" spans="1:14" x14ac:dyDescent="0.25">
      <c r="A1584" s="2" t="s">
        <v>282</v>
      </c>
      <c r="B1584" s="24">
        <v>9251.4699999999993</v>
      </c>
      <c r="C1584" s="24">
        <v>9255.8799999999992</v>
      </c>
      <c r="D1584" s="24">
        <v>8891.0499999999993</v>
      </c>
      <c r="E1584" s="24">
        <v>9119.01</v>
      </c>
      <c r="F1584" s="24">
        <v>7713019904</v>
      </c>
      <c r="G1584" s="24">
        <v>155114132125</v>
      </c>
      <c r="H1584" s="1">
        <v>1583</v>
      </c>
      <c r="J1584" s="10">
        <f t="shared" si="24"/>
        <v>-1.4317724642678314E-2</v>
      </c>
      <c r="N1584" s="1"/>
    </row>
    <row r="1585" spans="1:14" x14ac:dyDescent="0.25">
      <c r="A1585" s="2" t="s">
        <v>281</v>
      </c>
      <c r="B1585" s="24">
        <v>9104.6</v>
      </c>
      <c r="C1585" s="24">
        <v>9256.52</v>
      </c>
      <c r="D1585" s="24">
        <v>9015.14</v>
      </c>
      <c r="E1585" s="24">
        <v>9235.92</v>
      </c>
      <c r="F1585" s="24">
        <v>7558159872</v>
      </c>
      <c r="G1585" s="24">
        <v>157119854754</v>
      </c>
      <c r="H1585" s="1">
        <v>1584</v>
      </c>
      <c r="J1585" s="10">
        <f t="shared" si="24"/>
        <v>1.4423478241767864E-2</v>
      </c>
      <c r="N1585" s="1"/>
    </row>
    <row r="1586" spans="1:14" x14ac:dyDescent="0.25">
      <c r="A1586" s="2" t="s">
        <v>280</v>
      </c>
      <c r="B1586" s="24">
        <v>9233.9699999999993</v>
      </c>
      <c r="C1586" s="24">
        <v>9798.33</v>
      </c>
      <c r="D1586" s="24">
        <v>9188.15</v>
      </c>
      <c r="E1586" s="24">
        <v>9743.86</v>
      </c>
      <c r="F1586" s="24">
        <v>10207299584</v>
      </c>
      <c r="G1586" s="24">
        <v>165778380092</v>
      </c>
      <c r="H1586" s="1">
        <v>1585</v>
      </c>
      <c r="J1586" s="10">
        <f t="shared" si="24"/>
        <v>5.5218936167217486E-2</v>
      </c>
      <c r="N1586" s="1"/>
    </row>
    <row r="1587" spans="1:14" x14ac:dyDescent="0.25">
      <c r="A1587" s="2" t="s">
        <v>279</v>
      </c>
      <c r="B1587" s="24">
        <v>9695.5</v>
      </c>
      <c r="C1587" s="24">
        <v>9779.2000000000007</v>
      </c>
      <c r="D1587" s="24">
        <v>9585.9599999999991</v>
      </c>
      <c r="E1587" s="24">
        <v>9700.76</v>
      </c>
      <c r="F1587" s="24">
        <v>8217829888</v>
      </c>
      <c r="G1587" s="24">
        <v>165062796742</v>
      </c>
      <c r="H1587" s="1">
        <v>1586</v>
      </c>
      <c r="J1587" s="10">
        <f t="shared" si="24"/>
        <v>5.4251972564594068E-4</v>
      </c>
      <c r="N1587" s="1"/>
    </row>
    <row r="1588" spans="1:14" x14ac:dyDescent="0.25">
      <c r="A1588" s="2" t="s">
        <v>278</v>
      </c>
      <c r="B1588" s="24">
        <v>9700.2800000000007</v>
      </c>
      <c r="C1588" s="24">
        <v>9964.5</v>
      </c>
      <c r="D1588" s="24">
        <v>9695.1200000000008</v>
      </c>
      <c r="E1588" s="24">
        <v>9858.15</v>
      </c>
      <c r="F1588" s="24">
        <v>7651939840</v>
      </c>
      <c r="G1588" s="24">
        <v>167759953654</v>
      </c>
      <c r="H1588" s="1">
        <v>1587</v>
      </c>
      <c r="J1588" s="10">
        <f t="shared" si="24"/>
        <v>1.6274787944265422E-2</v>
      </c>
      <c r="N1588" s="1"/>
    </row>
    <row r="1589" spans="1:14" x14ac:dyDescent="0.25">
      <c r="A1589" s="2" t="s">
        <v>277</v>
      </c>
      <c r="B1589" s="24">
        <v>9845.31</v>
      </c>
      <c r="C1589" s="24">
        <v>9940.14</v>
      </c>
      <c r="D1589" s="24">
        <v>9465.25</v>
      </c>
      <c r="E1589" s="24">
        <v>9654.7999999999993</v>
      </c>
      <c r="F1589" s="24">
        <v>7222280192</v>
      </c>
      <c r="G1589" s="24">
        <v>164316605278</v>
      </c>
      <c r="H1589" s="1">
        <v>1588</v>
      </c>
      <c r="J1589" s="10">
        <f t="shared" si="24"/>
        <v>-1.9350330258772981E-2</v>
      </c>
      <c r="N1589" s="1"/>
    </row>
    <row r="1590" spans="1:14" x14ac:dyDescent="0.25">
      <c r="A1590" s="2" t="s">
        <v>276</v>
      </c>
      <c r="B1590" s="24">
        <v>9645.67</v>
      </c>
      <c r="C1590" s="24">
        <v>9665.85</v>
      </c>
      <c r="D1590" s="24">
        <v>9231.5300000000007</v>
      </c>
      <c r="E1590" s="24">
        <v>9373.01</v>
      </c>
      <c r="F1590" s="24">
        <v>7394019840</v>
      </c>
      <c r="G1590" s="24">
        <v>159538115686</v>
      </c>
      <c r="H1590" s="1">
        <v>1589</v>
      </c>
      <c r="J1590" s="10">
        <f t="shared" si="24"/>
        <v>-2.8267606086461578E-2</v>
      </c>
      <c r="N1590" s="1"/>
    </row>
    <row r="1591" spans="1:14" x14ac:dyDescent="0.25">
      <c r="A1591" s="2" t="s">
        <v>275</v>
      </c>
      <c r="B1591" s="24">
        <v>9380.8700000000008</v>
      </c>
      <c r="C1591" s="24">
        <v>9462.75</v>
      </c>
      <c r="D1591" s="24">
        <v>9127.77</v>
      </c>
      <c r="E1591" s="24">
        <v>9234.82</v>
      </c>
      <c r="F1591" s="24">
        <v>7415869952</v>
      </c>
      <c r="G1591" s="24">
        <v>157202142973</v>
      </c>
      <c r="H1591" s="1">
        <v>1590</v>
      </c>
      <c r="J1591" s="10">
        <f t="shared" si="24"/>
        <v>-1.5568918447862626E-2</v>
      </c>
      <c r="N1591" s="1"/>
    </row>
    <row r="1592" spans="1:14" x14ac:dyDescent="0.25">
      <c r="A1592" s="2" t="s">
        <v>274</v>
      </c>
      <c r="B1592" s="24">
        <v>9223.73</v>
      </c>
      <c r="C1592" s="24">
        <v>9374.76</v>
      </c>
      <c r="D1592" s="24">
        <v>9031.6200000000008</v>
      </c>
      <c r="E1592" s="24">
        <v>9325.18</v>
      </c>
      <c r="F1592" s="24">
        <v>7226890240</v>
      </c>
      <c r="G1592" s="24">
        <v>158758858205</v>
      </c>
      <c r="H1592" s="1">
        <v>1591</v>
      </c>
      <c r="J1592" s="10">
        <f t="shared" si="24"/>
        <v>1.0998804171414463E-2</v>
      </c>
      <c r="N1592" s="1"/>
    </row>
    <row r="1593" spans="1:14" x14ac:dyDescent="0.25">
      <c r="A1593" s="2" t="s">
        <v>273</v>
      </c>
      <c r="B1593" s="24">
        <v>9325.9599999999991</v>
      </c>
      <c r="C1593" s="24">
        <v>9396.0400000000009</v>
      </c>
      <c r="D1593" s="24">
        <v>9040.52</v>
      </c>
      <c r="E1593" s="24">
        <v>9043.94</v>
      </c>
      <c r="F1593" s="24">
        <v>6906699776</v>
      </c>
      <c r="G1593" s="24">
        <v>153988453198</v>
      </c>
      <c r="H1593" s="1">
        <v>1592</v>
      </c>
      <c r="J1593" s="10">
        <f t="shared" si="24"/>
        <v>-3.0240318422982582E-2</v>
      </c>
      <c r="N1593" s="1"/>
    </row>
    <row r="1594" spans="1:14" x14ac:dyDescent="0.25">
      <c r="A1594" s="2" t="s">
        <v>272</v>
      </c>
      <c r="B1594" s="24">
        <v>9052.9599999999991</v>
      </c>
      <c r="C1594" s="24">
        <v>9052.9599999999991</v>
      </c>
      <c r="D1594" s="24">
        <v>8394.4599999999991</v>
      </c>
      <c r="E1594" s="24">
        <v>8441.49</v>
      </c>
      <c r="F1594" s="24">
        <v>8488520192</v>
      </c>
      <c r="G1594" s="24">
        <v>143743802092</v>
      </c>
      <c r="H1594" s="1">
        <v>1593</v>
      </c>
      <c r="J1594" s="10">
        <f t="shared" si="24"/>
        <v>-6.7543654230218561E-2</v>
      </c>
      <c r="N1594" s="1"/>
    </row>
    <row r="1595" spans="1:14" x14ac:dyDescent="0.25">
      <c r="A1595" s="2" t="s">
        <v>271</v>
      </c>
      <c r="B1595" s="24">
        <v>8441.44</v>
      </c>
      <c r="C1595" s="24">
        <v>8664.86</v>
      </c>
      <c r="D1595" s="24">
        <v>8223.5</v>
      </c>
      <c r="E1595" s="24">
        <v>8504.89</v>
      </c>
      <c r="F1595" s="24">
        <v>6821380096</v>
      </c>
      <c r="G1595" s="24">
        <v>144841040789</v>
      </c>
      <c r="H1595" s="1">
        <v>1594</v>
      </c>
      <c r="J1595" s="10">
        <f t="shared" si="24"/>
        <v>7.516490077522189E-3</v>
      </c>
      <c r="N1595" s="1"/>
    </row>
    <row r="1596" spans="1:14" x14ac:dyDescent="0.25">
      <c r="A1596" s="2" t="s">
        <v>270</v>
      </c>
      <c r="B1596" s="24">
        <v>8515.49</v>
      </c>
      <c r="C1596" s="24">
        <v>8773.5499999999993</v>
      </c>
      <c r="D1596" s="24">
        <v>8395.1200000000008</v>
      </c>
      <c r="E1596" s="24">
        <v>8723.94</v>
      </c>
      <c r="F1596" s="24">
        <v>5866379776</v>
      </c>
      <c r="G1596" s="24">
        <v>148587777457</v>
      </c>
      <c r="H1596" s="1">
        <v>1595</v>
      </c>
      <c r="J1596" s="10">
        <f t="shared" si="24"/>
        <v>2.4478920179578714E-2</v>
      </c>
      <c r="N1596" s="1"/>
    </row>
    <row r="1597" spans="1:14" x14ac:dyDescent="0.25">
      <c r="A1597" s="2" t="s">
        <v>269</v>
      </c>
      <c r="B1597" s="24">
        <v>8713.1</v>
      </c>
      <c r="C1597" s="24">
        <v>8881.1200000000008</v>
      </c>
      <c r="D1597" s="24">
        <v>8367.9699999999993</v>
      </c>
      <c r="E1597" s="24">
        <v>8716.7900000000009</v>
      </c>
      <c r="F1597" s="24">
        <v>7364149760</v>
      </c>
      <c r="G1597" s="24">
        <v>148480275422</v>
      </c>
      <c r="H1597" s="1">
        <v>1596</v>
      </c>
      <c r="J1597" s="10">
        <f t="shared" si="24"/>
        <v>4.2350024675494476E-4</v>
      </c>
      <c r="N1597" s="1"/>
    </row>
    <row r="1598" spans="1:14" x14ac:dyDescent="0.25">
      <c r="A1598" s="2" t="s">
        <v>268</v>
      </c>
      <c r="B1598" s="24">
        <v>8705.19</v>
      </c>
      <c r="C1598" s="24">
        <v>8836.19</v>
      </c>
      <c r="D1598" s="24">
        <v>8456.4500000000007</v>
      </c>
      <c r="E1598" s="24">
        <v>8510.3799999999992</v>
      </c>
      <c r="F1598" s="24">
        <v>6705710080</v>
      </c>
      <c r="G1598" s="24">
        <v>144979744412</v>
      </c>
      <c r="H1598" s="1">
        <v>1597</v>
      </c>
      <c r="J1598" s="10">
        <f t="shared" si="24"/>
        <v>-2.237860402817185E-2</v>
      </c>
      <c r="N1598" s="1"/>
    </row>
    <row r="1599" spans="1:14" x14ac:dyDescent="0.25">
      <c r="A1599" s="2" t="s">
        <v>267</v>
      </c>
      <c r="B1599" s="24">
        <v>8504.41</v>
      </c>
      <c r="C1599" s="24">
        <v>8508.43</v>
      </c>
      <c r="D1599" s="24">
        <v>8175.49</v>
      </c>
      <c r="E1599" s="24">
        <v>8368.83</v>
      </c>
      <c r="F1599" s="24">
        <v>6760220160</v>
      </c>
      <c r="G1599" s="24">
        <v>142587497878</v>
      </c>
      <c r="H1599" s="1">
        <v>1598</v>
      </c>
      <c r="J1599" s="10">
        <f t="shared" si="24"/>
        <v>-1.5942316986128365E-2</v>
      </c>
      <c r="N1599" s="1"/>
    </row>
    <row r="1600" spans="1:14" x14ac:dyDescent="0.25">
      <c r="A1600" s="2" t="s">
        <v>266</v>
      </c>
      <c r="B1600" s="24">
        <v>8370.0499999999993</v>
      </c>
      <c r="C1600" s="24">
        <v>8445.5400000000009</v>
      </c>
      <c r="D1600" s="24">
        <v>8054.12</v>
      </c>
      <c r="E1600" s="24">
        <v>8094.32</v>
      </c>
      <c r="F1600" s="24">
        <v>5862530048</v>
      </c>
      <c r="G1600" s="24">
        <v>137923772714</v>
      </c>
      <c r="H1600" s="1">
        <v>1599</v>
      </c>
      <c r="J1600" s="10">
        <f t="shared" si="24"/>
        <v>-3.2942455540886803E-2</v>
      </c>
      <c r="N1600" s="1"/>
    </row>
    <row r="1601" spans="1:14" x14ac:dyDescent="0.25">
      <c r="A1601" s="2" t="s">
        <v>265</v>
      </c>
      <c r="B1601" s="24">
        <v>8091.83</v>
      </c>
      <c r="C1601" s="24">
        <v>8274.1200000000008</v>
      </c>
      <c r="D1601" s="24">
        <v>7974.82</v>
      </c>
      <c r="E1601" s="24">
        <v>8250.9699999999993</v>
      </c>
      <c r="F1601" s="24">
        <v>5764190208</v>
      </c>
      <c r="G1601" s="24">
        <v>140607667610</v>
      </c>
      <c r="H1601" s="1">
        <v>1600</v>
      </c>
      <c r="J1601" s="10">
        <f t="shared" si="24"/>
        <v>1.9666750290107358E-2</v>
      </c>
      <c r="N1601" s="1"/>
    </row>
    <row r="1602" spans="1:14" x14ac:dyDescent="0.25">
      <c r="A1602" s="2" t="s">
        <v>264</v>
      </c>
      <c r="B1602" s="24">
        <v>8255.73</v>
      </c>
      <c r="C1602" s="24">
        <v>8372.06</v>
      </c>
      <c r="D1602" s="24">
        <v>8183.35</v>
      </c>
      <c r="E1602" s="24">
        <v>8247.18</v>
      </c>
      <c r="F1602" s="24">
        <v>4712399872</v>
      </c>
      <c r="G1602" s="24">
        <v>140559162894</v>
      </c>
      <c r="H1602" s="1">
        <v>1601</v>
      </c>
      <c r="J1602" s="10">
        <f t="shared" si="24"/>
        <v>-1.0356443342986353E-3</v>
      </c>
      <c r="N1602" s="1"/>
    </row>
    <row r="1603" spans="1:14" x14ac:dyDescent="0.25">
      <c r="A1603" s="2" t="s">
        <v>263</v>
      </c>
      <c r="B1603" s="24">
        <v>8246.99</v>
      </c>
      <c r="C1603" s="24">
        <v>8562.41</v>
      </c>
      <c r="D1603" s="24">
        <v>8205.24</v>
      </c>
      <c r="E1603" s="24">
        <v>8513.25</v>
      </c>
      <c r="F1603" s="24">
        <v>5191059968</v>
      </c>
      <c r="G1603" s="24">
        <v>145109512565</v>
      </c>
      <c r="H1603" s="1">
        <v>1602</v>
      </c>
      <c r="J1603" s="10">
        <f t="shared" si="24"/>
        <v>3.2285718789522022E-2</v>
      </c>
      <c r="N1603" s="1"/>
    </row>
    <row r="1604" spans="1:14" x14ac:dyDescent="0.25">
      <c r="A1604" s="2" t="s">
        <v>262</v>
      </c>
      <c r="B1604" s="24">
        <v>8522.33</v>
      </c>
      <c r="C1604" s="24">
        <v>8557.52</v>
      </c>
      <c r="D1604" s="24">
        <v>8365.1200000000008</v>
      </c>
      <c r="E1604" s="24">
        <v>8418.99</v>
      </c>
      <c r="F1604" s="24">
        <v>5154990080</v>
      </c>
      <c r="G1604" s="24">
        <v>143518943480</v>
      </c>
      <c r="H1604" s="1">
        <v>1603</v>
      </c>
      <c r="J1604" s="10">
        <f t="shared" ref="J1604:J1667" si="25">(E1604-B1604)/B1604</f>
        <v>-1.2125791890245995E-2</v>
      </c>
      <c r="N1604" s="1"/>
    </row>
    <row r="1605" spans="1:14" x14ac:dyDescent="0.25">
      <c r="A1605" s="2" t="s">
        <v>261</v>
      </c>
      <c r="B1605" s="24">
        <v>8419.8700000000008</v>
      </c>
      <c r="C1605" s="24">
        <v>8423.25</v>
      </c>
      <c r="D1605" s="24">
        <v>8004.58</v>
      </c>
      <c r="E1605" s="24">
        <v>8041.78</v>
      </c>
      <c r="F1605" s="24">
        <v>5137010176</v>
      </c>
      <c r="G1605" s="24">
        <v>137104106176</v>
      </c>
      <c r="H1605" s="1">
        <v>1604</v>
      </c>
      <c r="J1605" s="10">
        <f t="shared" si="25"/>
        <v>-4.4904493774844623E-2</v>
      </c>
      <c r="N1605" s="1"/>
    </row>
    <row r="1606" spans="1:14" x14ac:dyDescent="0.25">
      <c r="A1606" s="2" t="s">
        <v>260</v>
      </c>
      <c r="B1606" s="24">
        <v>8037.08</v>
      </c>
      <c r="C1606" s="24">
        <v>8054.66</v>
      </c>
      <c r="D1606" s="24">
        <v>7507.88</v>
      </c>
      <c r="E1606" s="24">
        <v>7557.82</v>
      </c>
      <c r="F1606" s="24">
        <v>6491120128</v>
      </c>
      <c r="G1606" s="24">
        <v>128868479514</v>
      </c>
      <c r="H1606" s="1">
        <v>1605</v>
      </c>
      <c r="J1606" s="10">
        <f t="shared" si="25"/>
        <v>-5.9631109806048993E-2</v>
      </c>
      <c r="N1606" s="1"/>
    </row>
    <row r="1607" spans="1:14" x14ac:dyDescent="0.25">
      <c r="A1607" s="2" t="s">
        <v>259</v>
      </c>
      <c r="B1607" s="24">
        <v>7561.12</v>
      </c>
      <c r="C1607" s="24">
        <v>7738.6</v>
      </c>
      <c r="D1607" s="24">
        <v>7331.14</v>
      </c>
      <c r="E1607" s="24">
        <v>7587.34</v>
      </c>
      <c r="F1607" s="24">
        <v>6049220096</v>
      </c>
      <c r="G1607" s="24">
        <v>129385391552</v>
      </c>
      <c r="H1607" s="1">
        <v>1606</v>
      </c>
      <c r="J1607" s="10">
        <f t="shared" si="25"/>
        <v>3.4677402289608225E-3</v>
      </c>
      <c r="N1607" s="1"/>
    </row>
    <row r="1608" spans="1:14" x14ac:dyDescent="0.25">
      <c r="A1608" s="2" t="s">
        <v>258</v>
      </c>
      <c r="B1608" s="24">
        <v>7592.3</v>
      </c>
      <c r="C1608" s="24">
        <v>7659.14</v>
      </c>
      <c r="D1608" s="24">
        <v>7392.65</v>
      </c>
      <c r="E1608" s="24">
        <v>7480.14</v>
      </c>
      <c r="F1608" s="24">
        <v>4867829760</v>
      </c>
      <c r="G1608" s="24">
        <v>127573690458</v>
      </c>
      <c r="H1608" s="1">
        <v>1607</v>
      </c>
      <c r="J1608" s="10">
        <f t="shared" si="25"/>
        <v>-1.4772861978583546E-2</v>
      </c>
      <c r="N1608" s="1"/>
    </row>
    <row r="1609" spans="1:14" x14ac:dyDescent="0.25">
      <c r="A1609" s="2" t="s">
        <v>257</v>
      </c>
      <c r="B1609" s="24">
        <v>7486.48</v>
      </c>
      <c r="C1609" s="24">
        <v>7595.16</v>
      </c>
      <c r="D1609" s="24">
        <v>7349.12</v>
      </c>
      <c r="E1609" s="24">
        <v>7355.88</v>
      </c>
      <c r="F1609" s="24">
        <v>4051539968</v>
      </c>
      <c r="G1609" s="24">
        <v>125469061263</v>
      </c>
      <c r="H1609" s="1">
        <v>1608</v>
      </c>
      <c r="J1609" s="10">
        <f t="shared" si="25"/>
        <v>-1.7444780457571443E-2</v>
      </c>
      <c r="N1609" s="1"/>
    </row>
    <row r="1610" spans="1:14" x14ac:dyDescent="0.25">
      <c r="A1610" s="2" t="s">
        <v>256</v>
      </c>
      <c r="B1610" s="24">
        <v>7362.08</v>
      </c>
      <c r="C1610" s="24">
        <v>7381.74</v>
      </c>
      <c r="D1610" s="24">
        <v>7270.96</v>
      </c>
      <c r="E1610" s="24">
        <v>7368.22</v>
      </c>
      <c r="F1610" s="24">
        <v>4056519936</v>
      </c>
      <c r="G1610" s="24">
        <v>125695017596</v>
      </c>
      <c r="H1610" s="1">
        <v>1609</v>
      </c>
      <c r="J1610" s="10">
        <f t="shared" si="25"/>
        <v>8.3400343381222805E-4</v>
      </c>
      <c r="N1610" s="1"/>
    </row>
    <row r="1611" spans="1:14" x14ac:dyDescent="0.25">
      <c r="A1611" s="2" t="s">
        <v>255</v>
      </c>
      <c r="B1611" s="24">
        <v>7371.31</v>
      </c>
      <c r="C1611" s="24">
        <v>7419.05</v>
      </c>
      <c r="D1611" s="24">
        <v>7100.89</v>
      </c>
      <c r="E1611" s="24">
        <v>7135.99</v>
      </c>
      <c r="F1611" s="24">
        <v>5040600064</v>
      </c>
      <c r="G1611" s="24">
        <v>121747389422</v>
      </c>
      <c r="H1611" s="1">
        <v>1610</v>
      </c>
      <c r="J1611" s="10">
        <f t="shared" si="25"/>
        <v>-3.1923769316444514E-2</v>
      </c>
      <c r="N1611" s="1"/>
    </row>
    <row r="1612" spans="1:14" x14ac:dyDescent="0.25">
      <c r="A1612" s="2" t="s">
        <v>254</v>
      </c>
      <c r="B1612" s="24">
        <v>7129.46</v>
      </c>
      <c r="C1612" s="24">
        <v>7526.42</v>
      </c>
      <c r="D1612" s="24">
        <v>7090.68</v>
      </c>
      <c r="E1612" s="24">
        <v>7472.59</v>
      </c>
      <c r="F1612" s="24">
        <v>5662660096</v>
      </c>
      <c r="G1612" s="24">
        <v>127502651064</v>
      </c>
      <c r="H1612" s="1">
        <v>1611</v>
      </c>
      <c r="J1612" s="10">
        <f t="shared" si="25"/>
        <v>4.8128469757877892E-2</v>
      </c>
      <c r="N1612" s="1"/>
    </row>
    <row r="1613" spans="1:14" x14ac:dyDescent="0.25">
      <c r="A1613" s="2" t="s">
        <v>253</v>
      </c>
      <c r="B1613" s="24">
        <v>7469.73</v>
      </c>
      <c r="C1613" s="24">
        <v>7573.77</v>
      </c>
      <c r="D1613" s="24">
        <v>7313.6</v>
      </c>
      <c r="E1613" s="24">
        <v>7406.52</v>
      </c>
      <c r="F1613" s="24">
        <v>4922540032</v>
      </c>
      <c r="G1613" s="24">
        <v>126391893474</v>
      </c>
      <c r="H1613" s="1">
        <v>1612</v>
      </c>
      <c r="J1613" s="10">
        <f t="shared" si="25"/>
        <v>-8.4621532505189789E-3</v>
      </c>
      <c r="N1613" s="1"/>
    </row>
    <row r="1614" spans="1:14" x14ac:dyDescent="0.25">
      <c r="A1614" s="2" t="s">
        <v>252</v>
      </c>
      <c r="B1614" s="24">
        <v>7406.15</v>
      </c>
      <c r="C1614" s="24">
        <v>7608.9</v>
      </c>
      <c r="D1614" s="24">
        <v>7361.13</v>
      </c>
      <c r="E1614" s="24">
        <v>7494.17</v>
      </c>
      <c r="F1614" s="24">
        <v>5127130112</v>
      </c>
      <c r="G1614" s="24">
        <v>127902999390</v>
      </c>
      <c r="H1614" s="1">
        <v>1613</v>
      </c>
      <c r="J1614" s="10">
        <f t="shared" si="25"/>
        <v>1.1884717430783936E-2</v>
      </c>
      <c r="N1614" s="1"/>
    </row>
    <row r="1615" spans="1:14" x14ac:dyDescent="0.25">
      <c r="A1615" s="2" t="s">
        <v>251</v>
      </c>
      <c r="B1615" s="24">
        <v>7500.7</v>
      </c>
      <c r="C1615" s="24">
        <v>7604.73</v>
      </c>
      <c r="D1615" s="24">
        <v>7407.34</v>
      </c>
      <c r="E1615" s="24">
        <v>7541.45</v>
      </c>
      <c r="F1615" s="24">
        <v>4921460224</v>
      </c>
      <c r="G1615" s="24">
        <v>128725854692</v>
      </c>
      <c r="H1615" s="1">
        <v>1614</v>
      </c>
      <c r="J1615" s="10">
        <f t="shared" si="25"/>
        <v>5.4328262695481754E-3</v>
      </c>
      <c r="N1615" s="1"/>
    </row>
    <row r="1616" spans="1:14" x14ac:dyDescent="0.25">
      <c r="A1616" s="2" t="s">
        <v>250</v>
      </c>
      <c r="B1616" s="24">
        <v>7536.72</v>
      </c>
      <c r="C1616" s="24">
        <v>7695.83</v>
      </c>
      <c r="D1616" s="24">
        <v>7497.26</v>
      </c>
      <c r="E1616" s="24">
        <v>7643.45</v>
      </c>
      <c r="F1616" s="24">
        <v>4939299840</v>
      </c>
      <c r="G1616" s="24">
        <v>130481526036</v>
      </c>
      <c r="H1616" s="1">
        <v>1615</v>
      </c>
      <c r="J1616" s="10">
        <f t="shared" si="25"/>
        <v>1.4161332781369025E-2</v>
      </c>
      <c r="N1616" s="1"/>
    </row>
    <row r="1617" spans="1:14" x14ac:dyDescent="0.25">
      <c r="A1617" s="2" t="s">
        <v>249</v>
      </c>
      <c r="B1617" s="24">
        <v>7632.09</v>
      </c>
      <c r="C1617" s="24">
        <v>7754.89</v>
      </c>
      <c r="D1617" s="24">
        <v>7613.04</v>
      </c>
      <c r="E1617" s="24">
        <v>7720.25</v>
      </c>
      <c r="F1617" s="24">
        <v>4851760128</v>
      </c>
      <c r="G1617" s="24">
        <v>131808021256</v>
      </c>
      <c r="H1617" s="1">
        <v>1616</v>
      </c>
      <c r="J1617" s="10">
        <f t="shared" si="25"/>
        <v>1.1551226466144903E-2</v>
      </c>
      <c r="N1617" s="1"/>
    </row>
    <row r="1618" spans="1:14" x14ac:dyDescent="0.25">
      <c r="A1618" s="2" t="s">
        <v>248</v>
      </c>
      <c r="B1618" s="24">
        <v>7722.53</v>
      </c>
      <c r="C1618" s="24">
        <v>7753.82</v>
      </c>
      <c r="D1618" s="24">
        <v>7474.04</v>
      </c>
      <c r="E1618" s="24">
        <v>7514.47</v>
      </c>
      <c r="F1618" s="24">
        <v>4993169920</v>
      </c>
      <c r="G1618" s="24">
        <v>128312205314</v>
      </c>
      <c r="H1618" s="1">
        <v>1617</v>
      </c>
      <c r="J1618" s="10">
        <f t="shared" si="25"/>
        <v>-2.6941947781361743E-2</v>
      </c>
      <c r="N1618" s="1"/>
    </row>
    <row r="1619" spans="1:14" x14ac:dyDescent="0.25">
      <c r="A1619" s="2" t="s">
        <v>247</v>
      </c>
      <c r="B1619" s="24">
        <v>7500.9</v>
      </c>
      <c r="C1619" s="24">
        <v>7643.23</v>
      </c>
      <c r="D1619" s="24">
        <v>7397</v>
      </c>
      <c r="E1619" s="24">
        <v>7633.76</v>
      </c>
      <c r="F1619" s="24">
        <v>4961739776</v>
      </c>
      <c r="G1619" s="24">
        <v>130365918088</v>
      </c>
      <c r="H1619" s="1">
        <v>1618</v>
      </c>
      <c r="J1619" s="10">
        <f t="shared" si="25"/>
        <v>1.7712541161727338E-2</v>
      </c>
      <c r="N1619" s="1"/>
    </row>
    <row r="1620" spans="1:14" x14ac:dyDescent="0.25">
      <c r="A1620" s="2" t="s">
        <v>246</v>
      </c>
      <c r="B1620" s="24">
        <v>7625.97</v>
      </c>
      <c r="C1620" s="24">
        <v>7680.43</v>
      </c>
      <c r="D1620" s="24">
        <v>7502.01</v>
      </c>
      <c r="E1620" s="24">
        <v>7653.98</v>
      </c>
      <c r="F1620" s="24">
        <v>4692259840</v>
      </c>
      <c r="G1620" s="24">
        <v>130725095161</v>
      </c>
      <c r="H1620" s="1">
        <v>1619</v>
      </c>
      <c r="J1620" s="10">
        <f t="shared" si="25"/>
        <v>3.6729753723132017E-3</v>
      </c>
      <c r="N1620" s="1"/>
    </row>
    <row r="1621" spans="1:14" x14ac:dyDescent="0.25">
      <c r="A1621" s="2" t="s">
        <v>245</v>
      </c>
      <c r="B1621" s="24">
        <v>7650.82</v>
      </c>
      <c r="C1621" s="24">
        <v>7741.27</v>
      </c>
      <c r="D1621" s="24">
        <v>7650.82</v>
      </c>
      <c r="E1621" s="24">
        <v>7678.24</v>
      </c>
      <c r="F1621" s="24">
        <v>4485799936</v>
      </c>
      <c r="G1621" s="24">
        <v>131153169176</v>
      </c>
      <c r="H1621" s="1">
        <v>1620</v>
      </c>
      <c r="J1621" s="10">
        <f t="shared" si="25"/>
        <v>3.5839295657197627E-3</v>
      </c>
      <c r="N1621" s="1"/>
    </row>
    <row r="1622" spans="1:14" x14ac:dyDescent="0.25">
      <c r="A1622" s="2" t="s">
        <v>244</v>
      </c>
      <c r="B1622" s="24">
        <v>7685.14</v>
      </c>
      <c r="C1622" s="24">
        <v>7698.19</v>
      </c>
      <c r="D1622" s="24">
        <v>7558.4</v>
      </c>
      <c r="E1622" s="24">
        <v>7624.92</v>
      </c>
      <c r="F1622" s="24">
        <v>4227579904</v>
      </c>
      <c r="G1622" s="24">
        <v>130256218613</v>
      </c>
      <c r="H1622" s="1">
        <v>1621</v>
      </c>
      <c r="J1622" s="10">
        <f t="shared" si="25"/>
        <v>-7.8359014930112214E-3</v>
      </c>
      <c r="N1622" s="1"/>
    </row>
    <row r="1623" spans="1:14" x14ac:dyDescent="0.25">
      <c r="A1623" s="2" t="s">
        <v>243</v>
      </c>
      <c r="B1623" s="24">
        <v>7632.52</v>
      </c>
      <c r="C1623" s="24">
        <v>7683.58</v>
      </c>
      <c r="D1623" s="24">
        <v>7531.98</v>
      </c>
      <c r="E1623" s="24">
        <v>7531.98</v>
      </c>
      <c r="F1623" s="24">
        <v>3845220096</v>
      </c>
      <c r="G1623" s="24">
        <v>128682085689</v>
      </c>
      <c r="H1623" s="1">
        <v>1622</v>
      </c>
      <c r="J1623" s="10">
        <f t="shared" si="25"/>
        <v>-1.3172582580851524E-2</v>
      </c>
      <c r="N1623" s="1"/>
    </row>
    <row r="1624" spans="1:14" x14ac:dyDescent="0.25">
      <c r="A1624" s="2" t="s">
        <v>242</v>
      </c>
      <c r="B1624" s="24">
        <v>7499.55</v>
      </c>
      <c r="C1624" s="24">
        <v>7499.55</v>
      </c>
      <c r="D1624" s="24">
        <v>6709.07</v>
      </c>
      <c r="E1624" s="24">
        <v>6786.02</v>
      </c>
      <c r="F1624" s="24">
        <v>5804839936</v>
      </c>
      <c r="G1624" s="24">
        <v>115948312827</v>
      </c>
      <c r="H1624" s="1">
        <v>1623</v>
      </c>
      <c r="J1624" s="10">
        <f t="shared" si="25"/>
        <v>-9.5143041915848242E-2</v>
      </c>
      <c r="N1624" s="1"/>
    </row>
    <row r="1625" spans="1:14" x14ac:dyDescent="0.25">
      <c r="A1625" s="2" t="s">
        <v>241</v>
      </c>
      <c r="B1625" s="24">
        <v>6799.29</v>
      </c>
      <c r="C1625" s="24">
        <v>6910.18</v>
      </c>
      <c r="D1625" s="24">
        <v>6706.63</v>
      </c>
      <c r="E1625" s="24">
        <v>6906.92</v>
      </c>
      <c r="F1625" s="24">
        <v>4745269760</v>
      </c>
      <c r="G1625" s="24">
        <v>118025877189</v>
      </c>
      <c r="H1625" s="1">
        <v>1624</v>
      </c>
      <c r="J1625" s="10">
        <f t="shared" si="25"/>
        <v>1.5829593972311831E-2</v>
      </c>
      <c r="N1625" s="1"/>
    </row>
    <row r="1626" spans="1:14" x14ac:dyDescent="0.25">
      <c r="A1626" s="2" t="s">
        <v>240</v>
      </c>
      <c r="B1626" s="24">
        <v>6905.82</v>
      </c>
      <c r="C1626" s="24">
        <v>6907.96</v>
      </c>
      <c r="D1626" s="24">
        <v>6542.08</v>
      </c>
      <c r="E1626" s="24">
        <v>6582.36</v>
      </c>
      <c r="F1626" s="24">
        <v>4654380032</v>
      </c>
      <c r="G1626" s="24">
        <v>112491874164</v>
      </c>
      <c r="H1626" s="1">
        <v>1625</v>
      </c>
      <c r="J1626" s="10">
        <f t="shared" si="25"/>
        <v>-4.6838753399306682E-2</v>
      </c>
      <c r="N1626" s="1"/>
    </row>
    <row r="1627" spans="1:14" x14ac:dyDescent="0.25">
      <c r="A1627" s="2" t="s">
        <v>239</v>
      </c>
      <c r="B1627" s="24">
        <v>6596.88</v>
      </c>
      <c r="C1627" s="24">
        <v>6631.66</v>
      </c>
      <c r="D1627" s="24">
        <v>6285.63</v>
      </c>
      <c r="E1627" s="24">
        <v>6349.9</v>
      </c>
      <c r="F1627" s="24">
        <v>5052349952</v>
      </c>
      <c r="G1627" s="24">
        <v>108530585830</v>
      </c>
      <c r="H1627" s="1">
        <v>1626</v>
      </c>
      <c r="J1627" s="10">
        <f t="shared" si="25"/>
        <v>-3.7438910515273961E-2</v>
      </c>
      <c r="N1627" s="1"/>
    </row>
    <row r="1628" spans="1:14" x14ac:dyDescent="0.25">
      <c r="A1628" s="2" t="s">
        <v>238</v>
      </c>
      <c r="B1628" s="24">
        <v>6342.75</v>
      </c>
      <c r="C1628" s="24">
        <v>6707.14</v>
      </c>
      <c r="D1628" s="24">
        <v>6334.46</v>
      </c>
      <c r="E1628" s="24">
        <v>6675.35</v>
      </c>
      <c r="F1628" s="24">
        <v>5138710016</v>
      </c>
      <c r="G1628" s="24">
        <v>114106009748</v>
      </c>
      <c r="H1628" s="1">
        <v>1627</v>
      </c>
      <c r="J1628" s="10">
        <f t="shared" si="25"/>
        <v>5.2437822710969272E-2</v>
      </c>
      <c r="N1628" s="1"/>
    </row>
    <row r="1629" spans="1:14" x14ac:dyDescent="0.25">
      <c r="A1629" s="2" t="s">
        <v>237</v>
      </c>
      <c r="B1629" s="24">
        <v>6674.08</v>
      </c>
      <c r="C1629" s="24">
        <v>6681.08</v>
      </c>
      <c r="D1629" s="24">
        <v>6433.87</v>
      </c>
      <c r="E1629" s="24">
        <v>6456.58</v>
      </c>
      <c r="F1629" s="24">
        <v>3955389952</v>
      </c>
      <c r="G1629" s="24">
        <v>110378702283</v>
      </c>
      <c r="H1629" s="1">
        <v>1628</v>
      </c>
      <c r="J1629" s="10">
        <f t="shared" si="25"/>
        <v>-3.2588761297437249E-2</v>
      </c>
      <c r="N1629" s="1"/>
    </row>
    <row r="1630" spans="1:14" x14ac:dyDescent="0.25">
      <c r="A1630" s="2" t="s">
        <v>236</v>
      </c>
      <c r="B1630" s="24">
        <v>6455.45</v>
      </c>
      <c r="C1630" s="24">
        <v>6592.49</v>
      </c>
      <c r="D1630" s="24">
        <v>6402.29</v>
      </c>
      <c r="E1630" s="24">
        <v>6550.16</v>
      </c>
      <c r="F1630" s="24">
        <v>3194170112</v>
      </c>
      <c r="G1630" s="24">
        <v>111992015616</v>
      </c>
      <c r="H1630" s="1">
        <v>1629</v>
      </c>
      <c r="J1630" s="10">
        <f t="shared" si="25"/>
        <v>1.4671324229914264E-2</v>
      </c>
      <c r="N1630" s="1"/>
    </row>
    <row r="1631" spans="1:14" x14ac:dyDescent="0.25">
      <c r="A1631" s="2" t="s">
        <v>235</v>
      </c>
      <c r="B1631" s="24">
        <v>6545.53</v>
      </c>
      <c r="C1631" s="24">
        <v>6589.11</v>
      </c>
      <c r="D1631" s="24">
        <v>6499.27</v>
      </c>
      <c r="E1631" s="24">
        <v>6499.27</v>
      </c>
      <c r="F1631" s="24">
        <v>3104019968</v>
      </c>
      <c r="G1631" s="24">
        <v>111134754810</v>
      </c>
      <c r="H1631" s="1">
        <v>1630</v>
      </c>
      <c r="J1631" s="10">
        <f t="shared" si="25"/>
        <v>-7.0674185283696369E-3</v>
      </c>
      <c r="N1631" s="1"/>
    </row>
    <row r="1632" spans="1:14" x14ac:dyDescent="0.25">
      <c r="A1632" s="2" t="s">
        <v>234</v>
      </c>
      <c r="B1632" s="24">
        <v>6510.07</v>
      </c>
      <c r="C1632" s="24">
        <v>6781.14</v>
      </c>
      <c r="D1632" s="24">
        <v>6446.68</v>
      </c>
      <c r="E1632" s="24">
        <v>6734.82</v>
      </c>
      <c r="F1632" s="24">
        <v>4039200000</v>
      </c>
      <c r="G1632" s="24">
        <v>115176197712</v>
      </c>
      <c r="H1632" s="1">
        <v>1631</v>
      </c>
      <c r="J1632" s="10">
        <f t="shared" si="25"/>
        <v>3.4523438304042815E-2</v>
      </c>
      <c r="N1632" s="1"/>
    </row>
    <row r="1633" spans="1:14" x14ac:dyDescent="0.25">
      <c r="A1633" s="2" t="s">
        <v>233</v>
      </c>
      <c r="B1633" s="24">
        <v>6742.39</v>
      </c>
      <c r="C1633" s="24">
        <v>6822.5</v>
      </c>
      <c r="D1633" s="24">
        <v>6709.92</v>
      </c>
      <c r="E1633" s="24">
        <v>6769.94</v>
      </c>
      <c r="F1633" s="24">
        <v>4057029888</v>
      </c>
      <c r="G1633" s="24">
        <v>115789919278</v>
      </c>
      <c r="H1633" s="1">
        <v>1632</v>
      </c>
      <c r="J1633" s="10">
        <f t="shared" si="25"/>
        <v>4.0860881675487881E-3</v>
      </c>
      <c r="N1633" s="1"/>
    </row>
    <row r="1634" spans="1:14" x14ac:dyDescent="0.25">
      <c r="A1634" s="2" t="s">
        <v>232</v>
      </c>
      <c r="B1634" s="24">
        <v>6770.76</v>
      </c>
      <c r="C1634" s="24">
        <v>6821.56</v>
      </c>
      <c r="D1634" s="24">
        <v>6611.88</v>
      </c>
      <c r="E1634" s="24">
        <v>6776.55</v>
      </c>
      <c r="F1634" s="24">
        <v>3888640000</v>
      </c>
      <c r="G1634" s="24">
        <v>115916357344</v>
      </c>
      <c r="H1634" s="1">
        <v>1633</v>
      </c>
      <c r="J1634" s="10">
        <f t="shared" si="25"/>
        <v>8.5514772344610695E-4</v>
      </c>
      <c r="N1634" s="1"/>
    </row>
    <row r="1635" spans="1:14" x14ac:dyDescent="0.25">
      <c r="A1635" s="2" t="s">
        <v>231</v>
      </c>
      <c r="B1635" s="24">
        <v>6780.09</v>
      </c>
      <c r="C1635" s="24">
        <v>6810.94</v>
      </c>
      <c r="D1635" s="24">
        <v>6715.17</v>
      </c>
      <c r="E1635" s="24">
        <v>6729.74</v>
      </c>
      <c r="F1635" s="24">
        <v>3529129984</v>
      </c>
      <c r="G1635" s="24">
        <v>115129700024</v>
      </c>
      <c r="H1635" s="1">
        <v>1634</v>
      </c>
      <c r="J1635" s="10">
        <f t="shared" si="25"/>
        <v>-7.4261551100354662E-3</v>
      </c>
      <c r="N1635" s="1"/>
    </row>
    <row r="1636" spans="1:14" x14ac:dyDescent="0.25">
      <c r="A1636" s="2" t="s">
        <v>230</v>
      </c>
      <c r="B1636" s="24">
        <v>6737.88</v>
      </c>
      <c r="C1636" s="24">
        <v>6747.08</v>
      </c>
      <c r="D1636" s="24">
        <v>6006.6</v>
      </c>
      <c r="E1636" s="24">
        <v>6083.69</v>
      </c>
      <c r="F1636" s="24">
        <v>5079810048</v>
      </c>
      <c r="G1636" s="24">
        <v>104088814967</v>
      </c>
      <c r="H1636" s="1">
        <v>1635</v>
      </c>
      <c r="J1636" s="10">
        <f t="shared" si="25"/>
        <v>-9.7091369985811637E-2</v>
      </c>
      <c r="N1636" s="1"/>
    </row>
    <row r="1637" spans="1:14" x14ac:dyDescent="0.25">
      <c r="A1637" s="2" t="s">
        <v>229</v>
      </c>
      <c r="B1637" s="24">
        <v>6090.1</v>
      </c>
      <c r="C1637" s="24">
        <v>6224.82</v>
      </c>
      <c r="D1637" s="24">
        <v>6071.81</v>
      </c>
      <c r="E1637" s="24">
        <v>6162.48</v>
      </c>
      <c r="F1637" s="24">
        <v>3431360000</v>
      </c>
      <c r="G1637" s="24">
        <v>105449276520</v>
      </c>
      <c r="H1637" s="1">
        <v>1636</v>
      </c>
      <c r="J1637" s="10">
        <f t="shared" si="25"/>
        <v>1.1884862317531599E-2</v>
      </c>
      <c r="N1637" s="1"/>
    </row>
    <row r="1638" spans="1:14" x14ac:dyDescent="0.25">
      <c r="A1638" s="2" t="s">
        <v>228</v>
      </c>
      <c r="B1638" s="24">
        <v>6164.28</v>
      </c>
      <c r="C1638" s="24">
        <v>6223.78</v>
      </c>
      <c r="D1638" s="24">
        <v>5826.41</v>
      </c>
      <c r="E1638" s="24">
        <v>6173.23</v>
      </c>
      <c r="F1638" s="24">
        <v>4566909952</v>
      </c>
      <c r="G1638" s="24">
        <v>105646571668</v>
      </c>
      <c r="H1638" s="1">
        <v>1637</v>
      </c>
      <c r="J1638" s="10">
        <f t="shared" si="25"/>
        <v>1.4519132810319809E-3</v>
      </c>
      <c r="N1638" s="1"/>
    </row>
    <row r="1639" spans="1:14" x14ac:dyDescent="0.25">
      <c r="A1639" s="2" t="s">
        <v>227</v>
      </c>
      <c r="B1639" s="24">
        <v>6171.97</v>
      </c>
      <c r="C1639" s="24">
        <v>6327.37</v>
      </c>
      <c r="D1639" s="24">
        <v>6119.68</v>
      </c>
      <c r="E1639" s="24">
        <v>6249.18</v>
      </c>
      <c r="F1639" s="24">
        <v>5500810240</v>
      </c>
      <c r="G1639" s="24">
        <v>106958465208</v>
      </c>
      <c r="H1639" s="1">
        <v>1638</v>
      </c>
      <c r="J1639" s="10">
        <f t="shared" si="25"/>
        <v>1.2509782127910542E-2</v>
      </c>
      <c r="N1639" s="1"/>
    </row>
    <row r="1640" spans="1:14" x14ac:dyDescent="0.25">
      <c r="A1640" s="2" t="s">
        <v>226</v>
      </c>
      <c r="B1640" s="24">
        <v>6253.55</v>
      </c>
      <c r="C1640" s="24">
        <v>6290.16</v>
      </c>
      <c r="D1640" s="24">
        <v>6093.67</v>
      </c>
      <c r="E1640" s="24">
        <v>6093.67</v>
      </c>
      <c r="F1640" s="24">
        <v>3279759872</v>
      </c>
      <c r="G1640" s="24">
        <v>104307939200</v>
      </c>
      <c r="H1640" s="1">
        <v>1639</v>
      </c>
      <c r="J1640" s="10">
        <f t="shared" si="25"/>
        <v>-2.5566278353895005E-2</v>
      </c>
      <c r="N1640" s="1"/>
    </row>
    <row r="1641" spans="1:14" x14ac:dyDescent="0.25">
      <c r="A1641" s="2" t="s">
        <v>225</v>
      </c>
      <c r="B1641" s="24">
        <v>6084.4</v>
      </c>
      <c r="C1641" s="24">
        <v>6180</v>
      </c>
      <c r="D1641" s="24">
        <v>6052.85</v>
      </c>
      <c r="E1641" s="24">
        <v>6157.13</v>
      </c>
      <c r="F1641" s="24">
        <v>3296219904</v>
      </c>
      <c r="G1641" s="24">
        <v>105403600614</v>
      </c>
      <c r="H1641" s="1">
        <v>1640</v>
      </c>
      <c r="J1641" s="10">
        <f t="shared" si="25"/>
        <v>1.1953520478601092E-2</v>
      </c>
      <c r="N1641" s="1"/>
    </row>
    <row r="1642" spans="1:14" x14ac:dyDescent="0.25">
      <c r="A1642" s="2" t="s">
        <v>224</v>
      </c>
      <c r="B1642" s="24">
        <v>6153.16</v>
      </c>
      <c r="C1642" s="24">
        <v>6170.41</v>
      </c>
      <c r="D1642" s="24">
        <v>5873.05</v>
      </c>
      <c r="E1642" s="24">
        <v>5903.44</v>
      </c>
      <c r="F1642" s="24">
        <v>3467800064</v>
      </c>
      <c r="G1642" s="24">
        <v>101072353482</v>
      </c>
      <c r="H1642" s="1">
        <v>1641</v>
      </c>
      <c r="J1642" s="10">
        <f t="shared" si="25"/>
        <v>-4.0584025118800791E-2</v>
      </c>
      <c r="N1642" s="1"/>
    </row>
    <row r="1643" spans="1:14" x14ac:dyDescent="0.25">
      <c r="A1643" s="2" t="s">
        <v>223</v>
      </c>
      <c r="B1643" s="24">
        <v>5898.13</v>
      </c>
      <c r="C1643" s="24">
        <v>6261.66</v>
      </c>
      <c r="D1643" s="24">
        <v>5835.75</v>
      </c>
      <c r="E1643" s="24">
        <v>6218.3</v>
      </c>
      <c r="F1643" s="24">
        <v>3966230016</v>
      </c>
      <c r="G1643" s="24">
        <v>106474707240</v>
      </c>
      <c r="H1643" s="1">
        <v>1642</v>
      </c>
      <c r="J1643" s="10">
        <f t="shared" si="25"/>
        <v>5.4283306742984649E-2</v>
      </c>
      <c r="N1643" s="1"/>
    </row>
    <row r="1644" spans="1:14" x14ac:dyDescent="0.25">
      <c r="A1644" s="2" t="s">
        <v>222</v>
      </c>
      <c r="B1644" s="24">
        <v>6214.22</v>
      </c>
      <c r="C1644" s="24">
        <v>6465.51</v>
      </c>
      <c r="D1644" s="24">
        <v>6214.22</v>
      </c>
      <c r="E1644" s="24">
        <v>6404</v>
      </c>
      <c r="F1644" s="24">
        <v>4543860224</v>
      </c>
      <c r="G1644" s="24">
        <v>109665618200</v>
      </c>
      <c r="H1644" s="1">
        <v>1643</v>
      </c>
      <c r="J1644" s="10">
        <f t="shared" si="25"/>
        <v>3.0539633292673857E-2</v>
      </c>
      <c r="N1644" s="1"/>
    </row>
    <row r="1645" spans="1:14" x14ac:dyDescent="0.25">
      <c r="A1645" s="2" t="s">
        <v>221</v>
      </c>
      <c r="B1645" s="24">
        <v>6411.68</v>
      </c>
      <c r="C1645" s="24">
        <v>6432.85</v>
      </c>
      <c r="D1645" s="24">
        <v>6289.29</v>
      </c>
      <c r="E1645" s="24">
        <v>6385.82</v>
      </c>
      <c r="F1645" s="24">
        <v>4788259840</v>
      </c>
      <c r="G1645" s="24">
        <v>109366024632</v>
      </c>
      <c r="H1645" s="1">
        <v>1644</v>
      </c>
      <c r="J1645" s="10">
        <f t="shared" si="25"/>
        <v>-4.0332642926659756E-3</v>
      </c>
      <c r="N1645" s="1"/>
    </row>
    <row r="1646" spans="1:14" x14ac:dyDescent="0.25">
      <c r="A1646" s="2" t="s">
        <v>220</v>
      </c>
      <c r="B1646" s="24">
        <v>6380.38</v>
      </c>
      <c r="C1646" s="24">
        <v>6683.86</v>
      </c>
      <c r="D1646" s="24">
        <v>6305.7</v>
      </c>
      <c r="E1646" s="24">
        <v>6614.18</v>
      </c>
      <c r="F1646" s="24">
        <v>4396930048</v>
      </c>
      <c r="G1646" s="24">
        <v>113288832522</v>
      </c>
      <c r="H1646" s="1">
        <v>1645</v>
      </c>
      <c r="J1646" s="10">
        <f t="shared" si="25"/>
        <v>3.6643585491773246E-2</v>
      </c>
      <c r="N1646" s="1"/>
    </row>
    <row r="1647" spans="1:14" x14ac:dyDescent="0.25">
      <c r="A1647" s="2" t="s">
        <v>219</v>
      </c>
      <c r="B1647" s="24">
        <v>6596.66</v>
      </c>
      <c r="C1647" s="24">
        <v>6671.37</v>
      </c>
      <c r="D1647" s="24">
        <v>6447.75</v>
      </c>
      <c r="E1647" s="24">
        <v>6529.59</v>
      </c>
      <c r="F1647" s="24">
        <v>4672309760</v>
      </c>
      <c r="G1647" s="24">
        <v>111849428104</v>
      </c>
      <c r="H1647" s="1">
        <v>1646</v>
      </c>
      <c r="J1647" s="10">
        <f t="shared" si="25"/>
        <v>-1.0167266465150503E-2</v>
      </c>
      <c r="N1647" s="1"/>
    </row>
    <row r="1648" spans="1:14" x14ac:dyDescent="0.25">
      <c r="A1648" s="2" t="s">
        <v>218</v>
      </c>
      <c r="B1648" s="24">
        <v>6550.87</v>
      </c>
      <c r="C1648" s="24">
        <v>6771.92</v>
      </c>
      <c r="D1648" s="24">
        <v>6450.46</v>
      </c>
      <c r="E1648" s="24">
        <v>6597.55</v>
      </c>
      <c r="F1648" s="24">
        <v>4176689920</v>
      </c>
      <c r="G1648" s="24">
        <v>113024522547</v>
      </c>
      <c r="H1648" s="1">
        <v>1647</v>
      </c>
      <c r="J1648" s="10">
        <f t="shared" si="25"/>
        <v>7.1257710807877874E-3</v>
      </c>
      <c r="N1648" s="1"/>
    </row>
    <row r="1649" spans="1:14" x14ac:dyDescent="0.25">
      <c r="A1649" s="2" t="s">
        <v>217</v>
      </c>
      <c r="B1649" s="24">
        <v>6599.71</v>
      </c>
      <c r="C1649" s="24">
        <v>6749.54</v>
      </c>
      <c r="D1649" s="24">
        <v>6546.65</v>
      </c>
      <c r="E1649" s="24">
        <v>6639.14</v>
      </c>
      <c r="F1649" s="24">
        <v>4999240192</v>
      </c>
      <c r="G1649" s="24">
        <v>113748385620</v>
      </c>
      <c r="H1649" s="1">
        <v>1648</v>
      </c>
      <c r="J1649" s="10">
        <f t="shared" si="25"/>
        <v>5.9745049403686357E-3</v>
      </c>
      <c r="N1649" s="1"/>
    </row>
    <row r="1650" spans="1:14" x14ac:dyDescent="0.25">
      <c r="A1650" s="2" t="s">
        <v>216</v>
      </c>
      <c r="B1650" s="24">
        <v>6638.69</v>
      </c>
      <c r="C1650" s="24">
        <v>6700.94</v>
      </c>
      <c r="D1650" s="24">
        <v>6533.55</v>
      </c>
      <c r="E1650" s="24">
        <v>6673.5</v>
      </c>
      <c r="F1650" s="24">
        <v>4313959936</v>
      </c>
      <c r="G1650" s="24">
        <v>114350502582</v>
      </c>
      <c r="H1650" s="1">
        <v>1649</v>
      </c>
      <c r="J1650" s="10">
        <f t="shared" si="25"/>
        <v>5.2435043660722823E-3</v>
      </c>
      <c r="N1650" s="1"/>
    </row>
    <row r="1651" spans="1:14" x14ac:dyDescent="0.25">
      <c r="A1651" s="2" t="s">
        <v>215</v>
      </c>
      <c r="B1651" s="24">
        <v>6668.71</v>
      </c>
      <c r="C1651" s="24">
        <v>6863.99</v>
      </c>
      <c r="D1651" s="24">
        <v>6579.24</v>
      </c>
      <c r="E1651" s="24">
        <v>6856.93</v>
      </c>
      <c r="F1651" s="24">
        <v>3961080064</v>
      </c>
      <c r="G1651" s="24">
        <v>117506606000</v>
      </c>
      <c r="H1651" s="1">
        <v>1650</v>
      </c>
      <c r="J1651" s="10">
        <f t="shared" si="25"/>
        <v>2.822434923695891E-2</v>
      </c>
      <c r="N1651" s="1"/>
    </row>
    <row r="1652" spans="1:14" x14ac:dyDescent="0.25">
      <c r="A1652" s="2" t="s">
        <v>214</v>
      </c>
      <c r="B1652" s="24">
        <v>6857.8</v>
      </c>
      <c r="C1652" s="24">
        <v>6885.91</v>
      </c>
      <c r="D1652" s="24">
        <v>6747.98</v>
      </c>
      <c r="E1652" s="24">
        <v>6773.88</v>
      </c>
      <c r="F1652" s="24">
        <v>3386210048</v>
      </c>
      <c r="G1652" s="24">
        <v>116097021279</v>
      </c>
      <c r="H1652" s="1">
        <v>1651</v>
      </c>
      <c r="J1652" s="10">
        <f t="shared" si="25"/>
        <v>-1.2237160605441989E-2</v>
      </c>
      <c r="N1652" s="1"/>
    </row>
    <row r="1653" spans="1:14" x14ac:dyDescent="0.25">
      <c r="A1653" s="2" t="s">
        <v>213</v>
      </c>
      <c r="B1653" s="24">
        <v>6775.08</v>
      </c>
      <c r="C1653" s="24">
        <v>6838.68</v>
      </c>
      <c r="D1653" s="24">
        <v>6724.34</v>
      </c>
      <c r="E1653" s="24">
        <v>6741.75</v>
      </c>
      <c r="F1653" s="24">
        <v>3718129920</v>
      </c>
      <c r="G1653" s="24">
        <v>115557889495</v>
      </c>
      <c r="H1653" s="1">
        <v>1652</v>
      </c>
      <c r="J1653" s="10">
        <f t="shared" si="25"/>
        <v>-4.9194991055456069E-3</v>
      </c>
      <c r="N1653" s="1"/>
    </row>
    <row r="1654" spans="1:14" x14ac:dyDescent="0.25">
      <c r="A1654" s="2" t="s">
        <v>212</v>
      </c>
      <c r="B1654" s="24">
        <v>6739.21</v>
      </c>
      <c r="C1654" s="24">
        <v>6767.74</v>
      </c>
      <c r="D1654" s="24">
        <v>6320.72</v>
      </c>
      <c r="E1654" s="24">
        <v>6329.95</v>
      </c>
      <c r="F1654" s="24">
        <v>4052430080</v>
      </c>
      <c r="G1654" s="24">
        <v>108511009626</v>
      </c>
      <c r="H1654" s="1">
        <v>1653</v>
      </c>
      <c r="J1654" s="10">
        <f t="shared" si="25"/>
        <v>-6.0728186241414087E-2</v>
      </c>
      <c r="N1654" s="1"/>
    </row>
    <row r="1655" spans="1:14" x14ac:dyDescent="0.25">
      <c r="A1655" s="2" t="s">
        <v>211</v>
      </c>
      <c r="B1655" s="24">
        <v>6330.77</v>
      </c>
      <c r="C1655" s="24">
        <v>6444.96</v>
      </c>
      <c r="D1655" s="24">
        <v>6330.47</v>
      </c>
      <c r="E1655" s="24">
        <v>6394.71</v>
      </c>
      <c r="F1655" s="24">
        <v>3644859904</v>
      </c>
      <c r="G1655" s="24">
        <v>109631867446</v>
      </c>
      <c r="H1655" s="1">
        <v>1654</v>
      </c>
      <c r="J1655" s="10">
        <f t="shared" si="25"/>
        <v>1.0099877266114485E-2</v>
      </c>
      <c r="N1655" s="1"/>
    </row>
    <row r="1656" spans="1:14" x14ac:dyDescent="0.25">
      <c r="A1656" s="2" t="s">
        <v>210</v>
      </c>
      <c r="B1656" s="24">
        <v>6396.78</v>
      </c>
      <c r="C1656" s="24">
        <v>6397.1</v>
      </c>
      <c r="D1656" s="24">
        <v>6136.42</v>
      </c>
      <c r="E1656" s="24">
        <v>6228.81</v>
      </c>
      <c r="F1656" s="24">
        <v>3770170112</v>
      </c>
      <c r="G1656" s="24">
        <v>106798864820</v>
      </c>
      <c r="H1656" s="1">
        <v>1655</v>
      </c>
      <c r="J1656" s="10">
        <f t="shared" si="25"/>
        <v>-2.6258523819796733E-2</v>
      </c>
      <c r="N1656" s="1"/>
    </row>
    <row r="1657" spans="1:14" x14ac:dyDescent="0.25">
      <c r="A1657" s="2" t="s">
        <v>209</v>
      </c>
      <c r="B1657" s="24">
        <v>6235.03</v>
      </c>
      <c r="C1657" s="24">
        <v>6310.55</v>
      </c>
      <c r="D1657" s="24">
        <v>6192.24</v>
      </c>
      <c r="E1657" s="24">
        <v>6238.05</v>
      </c>
      <c r="F1657" s="24">
        <v>3805400064</v>
      </c>
      <c r="G1657" s="24">
        <v>106968440793</v>
      </c>
      <c r="H1657" s="1">
        <v>1656</v>
      </c>
      <c r="J1657" s="10">
        <f t="shared" si="25"/>
        <v>4.8436013940597508E-4</v>
      </c>
      <c r="N1657" s="1"/>
    </row>
    <row r="1658" spans="1:14" x14ac:dyDescent="0.25">
      <c r="A1658" s="2" t="s">
        <v>208</v>
      </c>
      <c r="B1658" s="24">
        <v>6247.5</v>
      </c>
      <c r="C1658" s="24">
        <v>6298.19</v>
      </c>
      <c r="D1658" s="24">
        <v>6212.22</v>
      </c>
      <c r="E1658" s="24">
        <v>6276.12</v>
      </c>
      <c r="F1658" s="24">
        <v>2923670016</v>
      </c>
      <c r="G1658" s="24">
        <v>107631453835</v>
      </c>
      <c r="H1658" s="1">
        <v>1657</v>
      </c>
      <c r="J1658" s="10">
        <f t="shared" si="25"/>
        <v>4.5810324129651686E-3</v>
      </c>
      <c r="N1658" s="1"/>
    </row>
    <row r="1659" spans="1:14" x14ac:dyDescent="0.25">
      <c r="A1659" s="2" t="s">
        <v>207</v>
      </c>
      <c r="B1659" s="24">
        <v>6272.7</v>
      </c>
      <c r="C1659" s="24">
        <v>6403.46</v>
      </c>
      <c r="D1659" s="24">
        <v>6256.51</v>
      </c>
      <c r="E1659" s="24">
        <v>6359.64</v>
      </c>
      <c r="F1659" s="24">
        <v>3285459968</v>
      </c>
      <c r="G1659" s="24">
        <v>109074579938</v>
      </c>
      <c r="H1659" s="1">
        <v>1658</v>
      </c>
      <c r="J1659" s="10">
        <f t="shared" si="25"/>
        <v>1.3860060261131651E-2</v>
      </c>
      <c r="N1659" s="1"/>
    </row>
    <row r="1660" spans="1:14" x14ac:dyDescent="0.25">
      <c r="A1660" s="2" t="s">
        <v>206</v>
      </c>
      <c r="B1660" s="24">
        <v>6357.01</v>
      </c>
      <c r="C1660" s="24">
        <v>6741.75</v>
      </c>
      <c r="D1660" s="24">
        <v>6357.01</v>
      </c>
      <c r="E1660" s="24">
        <v>6741.75</v>
      </c>
      <c r="F1660" s="24">
        <v>4725799936</v>
      </c>
      <c r="G1660" s="24">
        <v>115638203962</v>
      </c>
      <c r="H1660" s="1">
        <v>1659</v>
      </c>
      <c r="J1660" s="10">
        <f t="shared" si="25"/>
        <v>6.0522163721623806E-2</v>
      </c>
      <c r="N1660" s="1"/>
    </row>
    <row r="1661" spans="1:14" x14ac:dyDescent="0.25">
      <c r="A1661" s="2" t="s">
        <v>205</v>
      </c>
      <c r="B1661" s="24">
        <v>6739.65</v>
      </c>
      <c r="C1661" s="24">
        <v>7387.24</v>
      </c>
      <c r="D1661" s="24">
        <v>6684.17</v>
      </c>
      <c r="E1661" s="24">
        <v>7321.04</v>
      </c>
      <c r="F1661" s="24">
        <v>5961950208</v>
      </c>
      <c r="G1661" s="24">
        <v>125588963706</v>
      </c>
      <c r="H1661" s="1">
        <v>1660</v>
      </c>
      <c r="J1661" s="10">
        <f t="shared" si="25"/>
        <v>8.6264123507897347E-2</v>
      </c>
      <c r="N1661" s="1"/>
    </row>
    <row r="1662" spans="1:14" x14ac:dyDescent="0.25">
      <c r="A1662" s="2" t="s">
        <v>204</v>
      </c>
      <c r="B1662" s="24">
        <v>7315.32</v>
      </c>
      <c r="C1662" s="24">
        <v>7534.99</v>
      </c>
      <c r="D1662" s="24">
        <v>7280.47</v>
      </c>
      <c r="E1662" s="24">
        <v>7370.78</v>
      </c>
      <c r="F1662" s="24">
        <v>6103410176</v>
      </c>
      <c r="G1662" s="24">
        <v>126458165406</v>
      </c>
      <c r="H1662" s="1">
        <v>1661</v>
      </c>
      <c r="J1662" s="10">
        <f t="shared" si="25"/>
        <v>7.5813498247513491E-3</v>
      </c>
      <c r="N1662" s="1"/>
    </row>
    <row r="1663" spans="1:14" x14ac:dyDescent="0.25">
      <c r="A1663" s="2" t="s">
        <v>203</v>
      </c>
      <c r="B1663" s="24">
        <v>7378.2</v>
      </c>
      <c r="C1663" s="24">
        <v>7494.46</v>
      </c>
      <c r="D1663" s="24">
        <v>7295.46</v>
      </c>
      <c r="E1663" s="24">
        <v>7466.86</v>
      </c>
      <c r="F1663" s="24">
        <v>5111629824</v>
      </c>
      <c r="G1663" s="24">
        <v>128122730711</v>
      </c>
      <c r="H1663" s="1">
        <v>1662</v>
      </c>
      <c r="J1663" s="10">
        <f t="shared" si="25"/>
        <v>1.2016480984521951E-2</v>
      </c>
      <c r="N1663" s="1"/>
    </row>
    <row r="1664" spans="1:14" x14ac:dyDescent="0.25">
      <c r="A1664" s="2" t="s">
        <v>202</v>
      </c>
      <c r="B1664" s="24">
        <v>7467.4</v>
      </c>
      <c r="C1664" s="24">
        <v>7594.67</v>
      </c>
      <c r="D1664" s="24">
        <v>7323.26</v>
      </c>
      <c r="E1664" s="24">
        <v>7354.13</v>
      </c>
      <c r="F1664" s="24">
        <v>4936869888</v>
      </c>
      <c r="G1664" s="24">
        <v>126202570251</v>
      </c>
      <c r="H1664" s="1">
        <v>1663</v>
      </c>
      <c r="J1664" s="10">
        <f t="shared" si="25"/>
        <v>-1.5168599512547813E-2</v>
      </c>
      <c r="N1664" s="1"/>
    </row>
    <row r="1665" spans="1:14" x14ac:dyDescent="0.25">
      <c r="A1665" s="2" t="s">
        <v>201</v>
      </c>
      <c r="B1665" s="24">
        <v>7352.72</v>
      </c>
      <c r="C1665" s="24">
        <v>7437.64</v>
      </c>
      <c r="D1665" s="24">
        <v>7262.41</v>
      </c>
      <c r="E1665" s="24">
        <v>7419.29</v>
      </c>
      <c r="F1665" s="24">
        <v>3726609920</v>
      </c>
      <c r="G1665" s="24">
        <v>127333468174</v>
      </c>
      <c r="H1665" s="1">
        <v>1664</v>
      </c>
      <c r="J1665" s="10">
        <f t="shared" si="25"/>
        <v>9.0537923380734891E-3</v>
      </c>
      <c r="N1665" s="1"/>
    </row>
    <row r="1666" spans="1:14" x14ac:dyDescent="0.25">
      <c r="A1666" s="2" t="s">
        <v>200</v>
      </c>
      <c r="B1666" s="24">
        <v>7417.8</v>
      </c>
      <c r="C1666" s="24">
        <v>7537.95</v>
      </c>
      <c r="D1666" s="24">
        <v>7383.82</v>
      </c>
      <c r="E1666" s="24">
        <v>7418.49</v>
      </c>
      <c r="F1666" s="24">
        <v>3695460096</v>
      </c>
      <c r="G1666" s="24">
        <v>127336615249</v>
      </c>
      <c r="H1666" s="1">
        <v>1665</v>
      </c>
      <c r="J1666" s="10">
        <f t="shared" si="25"/>
        <v>9.301949365035452E-5</v>
      </c>
      <c r="N1666" s="1"/>
    </row>
    <row r="1667" spans="1:14" x14ac:dyDescent="0.25">
      <c r="A1667" s="2" t="s">
        <v>199</v>
      </c>
      <c r="B1667" s="24">
        <v>7414.71</v>
      </c>
      <c r="C1667" s="24">
        <v>7771.5</v>
      </c>
      <c r="D1667" s="24">
        <v>7409.1</v>
      </c>
      <c r="E1667" s="24">
        <v>7711.11</v>
      </c>
      <c r="F1667" s="24">
        <v>5132480000</v>
      </c>
      <c r="G1667" s="24">
        <v>132375368459</v>
      </c>
      <c r="H1667" s="1">
        <v>1666</v>
      </c>
      <c r="J1667" s="10">
        <f t="shared" si="25"/>
        <v>3.9974591049413886E-2</v>
      </c>
      <c r="N1667" s="1"/>
    </row>
    <row r="1668" spans="1:14" x14ac:dyDescent="0.25">
      <c r="A1668" s="2" t="s">
        <v>198</v>
      </c>
      <c r="B1668" s="24">
        <v>7716.51</v>
      </c>
      <c r="C1668" s="24">
        <v>8424.27</v>
      </c>
      <c r="D1668" s="24">
        <v>7705.5</v>
      </c>
      <c r="E1668" s="24">
        <v>8424.27</v>
      </c>
      <c r="F1668" s="24">
        <v>7277689856</v>
      </c>
      <c r="G1668" s="24">
        <v>144634918474</v>
      </c>
      <c r="H1668" s="1">
        <v>1667</v>
      </c>
      <c r="J1668" s="10">
        <f t="shared" ref="J1668:J1731" si="26">(E1668-B1668)/B1668</f>
        <v>9.172022066970692E-2</v>
      </c>
      <c r="N1668" s="1"/>
    </row>
    <row r="1669" spans="1:14" x14ac:dyDescent="0.25">
      <c r="A1669" s="2" t="s">
        <v>197</v>
      </c>
      <c r="B1669" s="24">
        <v>8379.66</v>
      </c>
      <c r="C1669" s="24">
        <v>8416.8700000000008</v>
      </c>
      <c r="D1669" s="24">
        <v>8086.36</v>
      </c>
      <c r="E1669" s="24">
        <v>8181.39</v>
      </c>
      <c r="F1669" s="24">
        <v>5845400064</v>
      </c>
      <c r="G1669" s="24">
        <v>140482950401</v>
      </c>
      <c r="H1669" s="1">
        <v>1668</v>
      </c>
      <c r="J1669" s="10">
        <f t="shared" si="26"/>
        <v>-2.3660864521949522E-2</v>
      </c>
      <c r="N1669" s="1"/>
    </row>
    <row r="1670" spans="1:14" x14ac:dyDescent="0.25">
      <c r="A1670" s="2" t="s">
        <v>196</v>
      </c>
      <c r="B1670" s="24">
        <v>8176.85</v>
      </c>
      <c r="C1670" s="24">
        <v>8290.33</v>
      </c>
      <c r="D1670" s="24">
        <v>7878.71</v>
      </c>
      <c r="E1670" s="24">
        <v>7951.58</v>
      </c>
      <c r="F1670" s="24">
        <v>4899089920</v>
      </c>
      <c r="G1670" s="24">
        <v>136553079708</v>
      </c>
      <c r="H1670" s="1">
        <v>1669</v>
      </c>
      <c r="J1670" s="10">
        <f t="shared" si="26"/>
        <v>-2.7549728807548191E-2</v>
      </c>
      <c r="N1670" s="1"/>
    </row>
    <row r="1671" spans="1:14" x14ac:dyDescent="0.25">
      <c r="A1671" s="2" t="s">
        <v>195</v>
      </c>
      <c r="B1671" s="24">
        <v>7950.4</v>
      </c>
      <c r="C1671" s="24">
        <v>8262.66</v>
      </c>
      <c r="D1671" s="24">
        <v>7839.76</v>
      </c>
      <c r="E1671" s="24">
        <v>8165.01</v>
      </c>
      <c r="F1671" s="24">
        <v>5195879936</v>
      </c>
      <c r="G1671" s="24">
        <v>140235573607</v>
      </c>
      <c r="H1671" s="1">
        <v>1670</v>
      </c>
      <c r="J1671" s="10">
        <f t="shared" si="26"/>
        <v>2.6993610384383249E-2</v>
      </c>
      <c r="N1671" s="1"/>
    </row>
    <row r="1672" spans="1:14" x14ac:dyDescent="0.25">
      <c r="A1672" s="2" t="s">
        <v>194</v>
      </c>
      <c r="B1672" s="24">
        <v>8169.06</v>
      </c>
      <c r="C1672" s="24">
        <v>8222.85</v>
      </c>
      <c r="D1672" s="24">
        <v>8110.77</v>
      </c>
      <c r="E1672" s="24">
        <v>8192.15</v>
      </c>
      <c r="F1672" s="24">
        <v>3988750080</v>
      </c>
      <c r="G1672" s="24">
        <v>140716560550</v>
      </c>
      <c r="H1672" s="1">
        <v>1671</v>
      </c>
      <c r="J1672" s="10">
        <f t="shared" si="26"/>
        <v>2.8265185957746957E-3</v>
      </c>
      <c r="N1672" s="1"/>
    </row>
    <row r="1673" spans="1:14" x14ac:dyDescent="0.25">
      <c r="A1673" s="2" t="s">
        <v>193</v>
      </c>
      <c r="B1673" s="24">
        <v>8205.82</v>
      </c>
      <c r="C1673" s="24">
        <v>8272.26</v>
      </c>
      <c r="D1673" s="24">
        <v>8141.18</v>
      </c>
      <c r="E1673" s="24">
        <v>8218.4599999999991</v>
      </c>
      <c r="F1673" s="24">
        <v>4107190016</v>
      </c>
      <c r="G1673" s="24">
        <v>141185844808</v>
      </c>
      <c r="H1673" s="1">
        <v>1672</v>
      </c>
      <c r="J1673" s="10">
        <f t="shared" si="26"/>
        <v>1.5403701275435507E-3</v>
      </c>
      <c r="N1673" s="1"/>
    </row>
    <row r="1674" spans="1:14" x14ac:dyDescent="0.25">
      <c r="A1674" s="2" t="s">
        <v>192</v>
      </c>
      <c r="B1674" s="24">
        <v>8221.58</v>
      </c>
      <c r="C1674" s="24">
        <v>8235.5</v>
      </c>
      <c r="D1674" s="24">
        <v>7917.5</v>
      </c>
      <c r="E1674" s="24">
        <v>8180.48</v>
      </c>
      <c r="F1674" s="24">
        <v>5551400000</v>
      </c>
      <c r="G1674" s="24">
        <v>140547190784</v>
      </c>
      <c r="H1674" s="1">
        <v>1673</v>
      </c>
      <c r="J1674" s="10">
        <f t="shared" si="26"/>
        <v>-4.9990391141362563E-3</v>
      </c>
      <c r="N1674" s="1"/>
    </row>
    <row r="1675" spans="1:14" x14ac:dyDescent="0.25">
      <c r="A1675" s="2" t="s">
        <v>191</v>
      </c>
      <c r="B1675" s="24">
        <v>8181.2</v>
      </c>
      <c r="C1675" s="24">
        <v>8181.53</v>
      </c>
      <c r="D1675" s="24">
        <v>7696.93</v>
      </c>
      <c r="E1675" s="24">
        <v>7780.44</v>
      </c>
      <c r="F1675" s="24">
        <v>5287530000</v>
      </c>
      <c r="G1675" s="24">
        <v>133688476220</v>
      </c>
      <c r="H1675" s="1">
        <v>1674</v>
      </c>
      <c r="J1675" s="10">
        <f t="shared" si="26"/>
        <v>-4.8985478902850467E-2</v>
      </c>
      <c r="N1675" s="1"/>
    </row>
    <row r="1676" spans="1:14" x14ac:dyDescent="0.25">
      <c r="A1676" s="2" t="s">
        <v>190</v>
      </c>
      <c r="B1676" s="24">
        <v>7769.04</v>
      </c>
      <c r="C1676" s="24">
        <v>7769.04</v>
      </c>
      <c r="D1676" s="24">
        <v>7504.95</v>
      </c>
      <c r="E1676" s="24">
        <v>7624.91</v>
      </c>
      <c r="F1676" s="24">
        <v>4797620000</v>
      </c>
      <c r="G1676" s="24">
        <v>131030166771</v>
      </c>
      <c r="H1676" s="1">
        <v>1675</v>
      </c>
      <c r="J1676" s="10">
        <f t="shared" si="26"/>
        <v>-1.8551841668983569E-2</v>
      </c>
      <c r="N1676" s="1"/>
    </row>
    <row r="1677" spans="1:14" x14ac:dyDescent="0.25">
      <c r="A1677" s="2" t="s">
        <v>189</v>
      </c>
      <c r="B1677" s="24">
        <v>7634.19</v>
      </c>
      <c r="C1677" s="24">
        <v>7712.77</v>
      </c>
      <c r="D1677" s="24">
        <v>7523.44</v>
      </c>
      <c r="E1677" s="24">
        <v>7567.15</v>
      </c>
      <c r="F1677" s="24">
        <v>4214110000</v>
      </c>
      <c r="G1677" s="24">
        <v>130052066760</v>
      </c>
      <c r="H1677" s="1">
        <v>1676</v>
      </c>
      <c r="J1677" s="10">
        <f t="shared" si="26"/>
        <v>-8.7815472237395154E-3</v>
      </c>
      <c r="N1677" s="1"/>
    </row>
    <row r="1678" spans="1:14" x14ac:dyDescent="0.25">
      <c r="A1678" s="2" t="s">
        <v>188</v>
      </c>
      <c r="B1678" s="24">
        <v>7562.14</v>
      </c>
      <c r="C1678" s="24">
        <v>7562.14</v>
      </c>
      <c r="D1678" s="24">
        <v>7328.65</v>
      </c>
      <c r="E1678" s="24">
        <v>7434.39</v>
      </c>
      <c r="F1678" s="24">
        <v>4627150000</v>
      </c>
      <c r="G1678" s="24">
        <v>127785826655</v>
      </c>
      <c r="H1678" s="1">
        <v>1677</v>
      </c>
      <c r="J1678" s="10">
        <f t="shared" si="26"/>
        <v>-1.6893366163546298E-2</v>
      </c>
      <c r="N1678" s="1"/>
    </row>
    <row r="1679" spans="1:14" x14ac:dyDescent="0.25">
      <c r="A1679" s="2" t="s">
        <v>187</v>
      </c>
      <c r="B1679" s="24">
        <v>7438.67</v>
      </c>
      <c r="C1679" s="24">
        <v>7497.49</v>
      </c>
      <c r="D1679" s="24">
        <v>6984.07</v>
      </c>
      <c r="E1679" s="24">
        <v>7032.85</v>
      </c>
      <c r="F1679" s="24">
        <v>4268390000</v>
      </c>
      <c r="G1679" s="24">
        <v>120899698889</v>
      </c>
      <c r="H1679" s="1">
        <v>1678</v>
      </c>
      <c r="J1679" s="10">
        <f t="shared" si="26"/>
        <v>-5.4555451444949124E-2</v>
      </c>
      <c r="N1679" s="1"/>
    </row>
    <row r="1680" spans="1:14" x14ac:dyDescent="0.25">
      <c r="A1680" s="2" t="s">
        <v>186</v>
      </c>
      <c r="B1680" s="24">
        <v>7031.08</v>
      </c>
      <c r="C1680" s="24">
        <v>7102.77</v>
      </c>
      <c r="D1680" s="24">
        <v>6940.7</v>
      </c>
      <c r="E1680" s="24">
        <v>7068.48</v>
      </c>
      <c r="F1680" s="24">
        <v>3679110000</v>
      </c>
      <c r="G1680" s="24">
        <v>121526079384</v>
      </c>
      <c r="H1680" s="1">
        <v>1679</v>
      </c>
      <c r="J1680" s="10">
        <f t="shared" si="26"/>
        <v>5.3192397185069205E-3</v>
      </c>
      <c r="N1680" s="1"/>
    </row>
    <row r="1681" spans="1:14" x14ac:dyDescent="0.25">
      <c r="A1681" s="2" t="s">
        <v>185</v>
      </c>
      <c r="B1681" s="24">
        <v>7062.94</v>
      </c>
      <c r="C1681" s="24">
        <v>7166.55</v>
      </c>
      <c r="D1681" s="24">
        <v>6890.54</v>
      </c>
      <c r="E1681" s="24">
        <v>6951.8</v>
      </c>
      <c r="F1681" s="24">
        <v>3925900000</v>
      </c>
      <c r="G1681" s="24">
        <v>119531508535</v>
      </c>
      <c r="H1681" s="1">
        <v>1680</v>
      </c>
      <c r="J1681" s="10">
        <f t="shared" si="26"/>
        <v>-1.5735656822796092E-2</v>
      </c>
      <c r="N1681" s="1"/>
    </row>
    <row r="1682" spans="1:14" x14ac:dyDescent="0.25">
      <c r="A1682" s="2" t="s">
        <v>184</v>
      </c>
      <c r="B1682" s="24">
        <v>6958.32</v>
      </c>
      <c r="C1682" s="24">
        <v>7146.56</v>
      </c>
      <c r="D1682" s="24">
        <v>6748.24</v>
      </c>
      <c r="E1682" s="24">
        <v>6753.12</v>
      </c>
      <c r="F1682" s="24">
        <v>4682800000</v>
      </c>
      <c r="G1682" s="24">
        <v>116128339800</v>
      </c>
      <c r="H1682" s="1">
        <v>1681</v>
      </c>
      <c r="J1682" s="10">
        <f t="shared" si="26"/>
        <v>-2.9489876866829901E-2</v>
      </c>
      <c r="N1682" s="1"/>
    </row>
    <row r="1683" spans="1:14" x14ac:dyDescent="0.25">
      <c r="A1683" s="2" t="s">
        <v>183</v>
      </c>
      <c r="B1683" s="24">
        <v>6746.85</v>
      </c>
      <c r="C1683" s="24">
        <v>6746.85</v>
      </c>
      <c r="D1683" s="24">
        <v>6226.22</v>
      </c>
      <c r="E1683" s="24">
        <v>6305.8</v>
      </c>
      <c r="F1683" s="24">
        <v>5064430000</v>
      </c>
      <c r="G1683" s="24">
        <v>108448409560</v>
      </c>
      <c r="H1683" s="1">
        <v>1682</v>
      </c>
      <c r="J1683" s="10">
        <f t="shared" si="26"/>
        <v>-6.5371247322824746E-2</v>
      </c>
      <c r="N1683" s="1"/>
    </row>
    <row r="1684" spans="1:14" x14ac:dyDescent="0.25">
      <c r="A1684" s="2" t="s">
        <v>182</v>
      </c>
      <c r="B1684" s="24">
        <v>6305.56</v>
      </c>
      <c r="C1684" s="24">
        <v>6625.73</v>
      </c>
      <c r="D1684" s="24">
        <v>6249.07</v>
      </c>
      <c r="E1684" s="24">
        <v>6568.23</v>
      </c>
      <c r="F1684" s="24">
        <v>4267040000</v>
      </c>
      <c r="G1684" s="24">
        <v>112973963230</v>
      </c>
      <c r="H1684" s="1">
        <v>1683</v>
      </c>
      <c r="J1684" s="10">
        <f t="shared" si="26"/>
        <v>4.1656886937876912E-2</v>
      </c>
      <c r="N1684" s="1"/>
    </row>
    <row r="1685" spans="1:14" x14ac:dyDescent="0.25">
      <c r="A1685" s="2" t="s">
        <v>181</v>
      </c>
      <c r="B1685" s="24">
        <v>6571.42</v>
      </c>
      <c r="C1685" s="24">
        <v>6591.26</v>
      </c>
      <c r="D1685" s="24">
        <v>6124.52</v>
      </c>
      <c r="E1685" s="24">
        <v>6184.71</v>
      </c>
      <c r="F1685" s="24">
        <v>4528680000</v>
      </c>
      <c r="G1685" s="24">
        <v>106390927598</v>
      </c>
      <c r="H1685" s="1">
        <v>1684</v>
      </c>
      <c r="J1685" s="10">
        <f t="shared" si="26"/>
        <v>-5.8847250670326964E-2</v>
      </c>
      <c r="N1685" s="1"/>
    </row>
    <row r="1686" spans="1:14" x14ac:dyDescent="0.25">
      <c r="A1686" s="2" t="s">
        <v>180</v>
      </c>
      <c r="B1686" s="24">
        <v>6185.79</v>
      </c>
      <c r="C1686" s="24">
        <v>6455.74</v>
      </c>
      <c r="D1686" s="24">
        <v>6109.03</v>
      </c>
      <c r="E1686" s="24">
        <v>6295.73</v>
      </c>
      <c r="F1686" s="24">
        <v>4047850000</v>
      </c>
      <c r="G1686" s="24">
        <v>108314257212</v>
      </c>
      <c r="H1686" s="1">
        <v>1685</v>
      </c>
      <c r="J1686" s="10">
        <f t="shared" si="26"/>
        <v>1.7772992616949427E-2</v>
      </c>
      <c r="N1686" s="1"/>
    </row>
    <row r="1687" spans="1:14" x14ac:dyDescent="0.25">
      <c r="A1687" s="2" t="s">
        <v>179</v>
      </c>
      <c r="B1687" s="24">
        <v>6283.65</v>
      </c>
      <c r="C1687" s="24">
        <v>6409.85</v>
      </c>
      <c r="D1687" s="24">
        <v>6237.5</v>
      </c>
      <c r="E1687" s="24">
        <v>6322.69</v>
      </c>
      <c r="F1687" s="24">
        <v>5665250000</v>
      </c>
      <c r="G1687" s="24">
        <v>108790259014</v>
      </c>
      <c r="H1687" s="1">
        <v>1686</v>
      </c>
      <c r="J1687" s="10">
        <f t="shared" si="26"/>
        <v>6.212949479999676E-3</v>
      </c>
      <c r="N1687" s="1"/>
    </row>
    <row r="1688" spans="1:14" x14ac:dyDescent="0.25">
      <c r="A1688" s="2" t="s">
        <v>178</v>
      </c>
      <c r="B1688" s="24">
        <v>6341.36</v>
      </c>
      <c r="C1688" s="24">
        <v>6537.05</v>
      </c>
      <c r="D1688" s="24">
        <v>6225.72</v>
      </c>
      <c r="E1688" s="24">
        <v>6297.57</v>
      </c>
      <c r="F1688" s="24">
        <v>4083980000</v>
      </c>
      <c r="G1688" s="24">
        <v>108369686635</v>
      </c>
      <c r="H1688" s="1">
        <v>1687</v>
      </c>
      <c r="J1688" s="10">
        <f t="shared" si="26"/>
        <v>-6.9054587659429468E-3</v>
      </c>
      <c r="N1688" s="1"/>
    </row>
    <row r="1689" spans="1:14" x14ac:dyDescent="0.25">
      <c r="A1689" s="2" t="s">
        <v>177</v>
      </c>
      <c r="B1689" s="24">
        <v>6287.66</v>
      </c>
      <c r="C1689" s="24">
        <v>6287.94</v>
      </c>
      <c r="D1689" s="24">
        <v>5971.05</v>
      </c>
      <c r="E1689" s="24">
        <v>6199.71</v>
      </c>
      <c r="F1689" s="24">
        <v>5301700000</v>
      </c>
      <c r="G1689" s="24">
        <v>106696389129</v>
      </c>
      <c r="H1689" s="1">
        <v>1688</v>
      </c>
      <c r="J1689" s="10">
        <f t="shared" si="26"/>
        <v>-1.3987715620755547E-2</v>
      </c>
      <c r="N1689" s="1"/>
    </row>
    <row r="1690" spans="1:14" x14ac:dyDescent="0.25">
      <c r="A1690" s="2" t="s">
        <v>176</v>
      </c>
      <c r="B1690" s="24">
        <v>6221.42</v>
      </c>
      <c r="C1690" s="24">
        <v>6588.49</v>
      </c>
      <c r="D1690" s="24">
        <v>6221.42</v>
      </c>
      <c r="E1690" s="24">
        <v>6308.52</v>
      </c>
      <c r="F1690" s="24">
        <v>4895450000</v>
      </c>
      <c r="G1690" s="24">
        <v>108581773101</v>
      </c>
      <c r="H1690" s="1">
        <v>1689</v>
      </c>
      <c r="J1690" s="10">
        <f t="shared" si="26"/>
        <v>1.4000019288201144E-2</v>
      </c>
      <c r="N1690" s="1"/>
    </row>
    <row r="1691" spans="1:14" x14ac:dyDescent="0.25">
      <c r="A1691" s="2" t="s">
        <v>175</v>
      </c>
      <c r="B1691" s="24">
        <v>6294.23</v>
      </c>
      <c r="C1691" s="24">
        <v>6473.5</v>
      </c>
      <c r="D1691" s="24">
        <v>6276.41</v>
      </c>
      <c r="E1691" s="24">
        <v>6334.73</v>
      </c>
      <c r="F1691" s="24">
        <v>4328420000</v>
      </c>
      <c r="G1691" s="24">
        <v>109045250379</v>
      </c>
      <c r="H1691" s="1">
        <v>1690</v>
      </c>
      <c r="J1691" s="10">
        <f t="shared" si="26"/>
        <v>6.4344645810528057E-3</v>
      </c>
      <c r="N1691" s="1"/>
    </row>
    <row r="1692" spans="1:14" x14ac:dyDescent="0.25">
      <c r="A1692" s="2" t="s">
        <v>174</v>
      </c>
      <c r="B1692" s="24">
        <v>6340.91</v>
      </c>
      <c r="C1692" s="24">
        <v>6582.5</v>
      </c>
      <c r="D1692" s="24">
        <v>6324.97</v>
      </c>
      <c r="E1692" s="24">
        <v>6580.63</v>
      </c>
      <c r="F1692" s="24">
        <v>4992990000</v>
      </c>
      <c r="G1692" s="24">
        <v>113290724406</v>
      </c>
      <c r="H1692" s="1">
        <v>1691</v>
      </c>
      <c r="J1692" s="10">
        <f t="shared" si="26"/>
        <v>3.7805299239383659E-2</v>
      </c>
      <c r="N1692" s="1"/>
    </row>
    <row r="1693" spans="1:14" x14ac:dyDescent="0.25">
      <c r="A1693" s="2" t="s">
        <v>173</v>
      </c>
      <c r="B1693" s="24">
        <v>6583.43</v>
      </c>
      <c r="C1693" s="24">
        <v>6617.35</v>
      </c>
      <c r="D1693" s="24">
        <v>6353.73</v>
      </c>
      <c r="E1693" s="24">
        <v>6423.76</v>
      </c>
      <c r="F1693" s="24">
        <v>3984520000</v>
      </c>
      <c r="G1693" s="24">
        <v>110603014928</v>
      </c>
      <c r="H1693" s="1">
        <v>1692</v>
      </c>
      <c r="J1693" s="10">
        <f t="shared" si="26"/>
        <v>-2.4253314761454144E-2</v>
      </c>
      <c r="N1693" s="1"/>
    </row>
    <row r="1694" spans="1:14" x14ac:dyDescent="0.25">
      <c r="A1694" s="2" t="s">
        <v>172</v>
      </c>
      <c r="B1694" s="24">
        <v>6422.57</v>
      </c>
      <c r="C1694" s="24">
        <v>6537.98</v>
      </c>
      <c r="D1694" s="24">
        <v>6361.55</v>
      </c>
      <c r="E1694" s="24">
        <v>6506.07</v>
      </c>
      <c r="F1694" s="24">
        <v>3311170000</v>
      </c>
      <c r="G1694" s="24">
        <v>112031838393</v>
      </c>
      <c r="H1694" s="1">
        <v>1693</v>
      </c>
      <c r="J1694" s="10">
        <f t="shared" si="26"/>
        <v>1.3001026069003531E-2</v>
      </c>
      <c r="N1694" s="1"/>
    </row>
    <row r="1695" spans="1:14" x14ac:dyDescent="0.25">
      <c r="A1695" s="2" t="s">
        <v>171</v>
      </c>
      <c r="B1695" s="24">
        <v>6500.51</v>
      </c>
      <c r="C1695" s="24">
        <v>6536.92</v>
      </c>
      <c r="D1695" s="24">
        <v>6297.93</v>
      </c>
      <c r="E1695" s="24">
        <v>6308.53</v>
      </c>
      <c r="F1695" s="24">
        <v>3665100000</v>
      </c>
      <c r="G1695" s="24">
        <v>108642191682</v>
      </c>
      <c r="H1695" s="1">
        <v>1694</v>
      </c>
      <c r="J1695" s="10">
        <f t="shared" si="26"/>
        <v>-2.9533067405480565E-2</v>
      </c>
      <c r="N1695" s="1"/>
    </row>
    <row r="1696" spans="1:14" x14ac:dyDescent="0.25">
      <c r="A1696" s="2" t="s">
        <v>170</v>
      </c>
      <c r="B1696" s="24">
        <v>6301.07</v>
      </c>
      <c r="C1696" s="24">
        <v>6500.87</v>
      </c>
      <c r="D1696" s="24">
        <v>6298.24</v>
      </c>
      <c r="E1696" s="24">
        <v>6488.76</v>
      </c>
      <c r="F1696" s="24">
        <v>3377180000</v>
      </c>
      <c r="G1696" s="24">
        <v>111758100192</v>
      </c>
      <c r="H1696" s="1">
        <v>1695</v>
      </c>
      <c r="J1696" s="10">
        <f t="shared" si="26"/>
        <v>2.9787004429406516E-2</v>
      </c>
      <c r="N1696" s="1"/>
    </row>
    <row r="1697" spans="1:14" x14ac:dyDescent="0.25">
      <c r="A1697" s="2" t="s">
        <v>169</v>
      </c>
      <c r="B1697" s="24">
        <v>6486.25</v>
      </c>
      <c r="C1697" s="24">
        <v>6816.79</v>
      </c>
      <c r="D1697" s="24">
        <v>6310.11</v>
      </c>
      <c r="E1697" s="24">
        <v>6376.71</v>
      </c>
      <c r="F1697" s="24">
        <v>4668110000</v>
      </c>
      <c r="G1697" s="24">
        <v>109840902181</v>
      </c>
      <c r="H1697" s="1">
        <v>1696</v>
      </c>
      <c r="J1697" s="10">
        <f t="shared" si="26"/>
        <v>-1.6888032376180376E-2</v>
      </c>
      <c r="N1697" s="1"/>
    </row>
    <row r="1698" spans="1:14" x14ac:dyDescent="0.25">
      <c r="A1698" s="2" t="s">
        <v>168</v>
      </c>
      <c r="B1698" s="24">
        <v>6371.34</v>
      </c>
      <c r="C1698" s="24">
        <v>6546.54</v>
      </c>
      <c r="D1698" s="24">
        <v>6371.34</v>
      </c>
      <c r="E1698" s="24">
        <v>6534.88</v>
      </c>
      <c r="F1698" s="24">
        <v>3426180000</v>
      </c>
      <c r="G1698" s="24">
        <v>112577436411</v>
      </c>
      <c r="H1698" s="1">
        <v>1697</v>
      </c>
      <c r="J1698" s="10">
        <f t="shared" si="26"/>
        <v>2.5668069825185904E-2</v>
      </c>
      <c r="N1698" s="1"/>
    </row>
    <row r="1699" spans="1:14" x14ac:dyDescent="0.25">
      <c r="A1699" s="2" t="s">
        <v>167</v>
      </c>
      <c r="B1699" s="24">
        <v>6551.52</v>
      </c>
      <c r="C1699" s="24">
        <v>6719.96</v>
      </c>
      <c r="D1699" s="24">
        <v>6498.64</v>
      </c>
      <c r="E1699" s="24">
        <v>6719.96</v>
      </c>
      <c r="F1699" s="24">
        <v>4097820000</v>
      </c>
      <c r="G1699" s="24">
        <v>115778358839</v>
      </c>
      <c r="H1699" s="1">
        <v>1698</v>
      </c>
      <c r="J1699" s="10">
        <f t="shared" si="26"/>
        <v>2.5710064229369611E-2</v>
      </c>
      <c r="N1699" s="1"/>
    </row>
    <row r="1700" spans="1:14" x14ac:dyDescent="0.25">
      <c r="A1700" s="2" t="s">
        <v>166</v>
      </c>
      <c r="B1700" s="24">
        <v>6719.95</v>
      </c>
      <c r="C1700" s="24">
        <v>6789.63</v>
      </c>
      <c r="D1700" s="24">
        <v>6700.96</v>
      </c>
      <c r="E1700" s="24">
        <v>6763.19</v>
      </c>
      <c r="F1700" s="24">
        <v>3312600000</v>
      </c>
      <c r="G1700" s="24">
        <v>116534497933</v>
      </c>
      <c r="H1700" s="1">
        <v>1699</v>
      </c>
      <c r="J1700" s="10">
        <f t="shared" si="26"/>
        <v>6.4345716858012015E-3</v>
      </c>
      <c r="N1700" s="1"/>
    </row>
    <row r="1701" spans="1:14" x14ac:dyDescent="0.25">
      <c r="A1701" s="2" t="s">
        <v>165</v>
      </c>
      <c r="B1701" s="24">
        <v>6754.64</v>
      </c>
      <c r="C1701" s="24">
        <v>6774.75</v>
      </c>
      <c r="D1701" s="24">
        <v>6620.75</v>
      </c>
      <c r="E1701" s="24">
        <v>6707.26</v>
      </c>
      <c r="F1701" s="24">
        <v>3295500000</v>
      </c>
      <c r="G1701" s="24">
        <v>115585205491</v>
      </c>
      <c r="H1701" s="1">
        <v>1700</v>
      </c>
      <c r="J1701" s="10">
        <f t="shared" si="26"/>
        <v>-7.0144374829746821E-3</v>
      </c>
      <c r="N1701" s="1"/>
    </row>
    <row r="1702" spans="1:14" x14ac:dyDescent="0.25">
      <c r="A1702" s="2" t="s">
        <v>164</v>
      </c>
      <c r="B1702" s="24">
        <v>6710.8</v>
      </c>
      <c r="C1702" s="24">
        <v>6884.64</v>
      </c>
      <c r="D1702" s="24">
        <v>6689.71</v>
      </c>
      <c r="E1702" s="24">
        <v>6884.64</v>
      </c>
      <c r="F1702" s="24">
        <v>4019000000</v>
      </c>
      <c r="G1702" s="24">
        <v>118657885712</v>
      </c>
      <c r="H1702" s="1">
        <v>1701</v>
      </c>
      <c r="J1702" s="10">
        <f t="shared" si="26"/>
        <v>2.5904512129701397E-2</v>
      </c>
      <c r="N1702" s="1"/>
    </row>
    <row r="1703" spans="1:14" x14ac:dyDescent="0.25">
      <c r="A1703" s="2" t="s">
        <v>163</v>
      </c>
      <c r="B1703" s="24">
        <v>6891.08</v>
      </c>
      <c r="C1703" s="24">
        <v>7109.56</v>
      </c>
      <c r="D1703" s="24">
        <v>6882.34</v>
      </c>
      <c r="E1703" s="24">
        <v>7096.28</v>
      </c>
      <c r="F1703" s="24">
        <v>4659940000</v>
      </c>
      <c r="G1703" s="24">
        <v>122319195736</v>
      </c>
      <c r="H1703" s="1">
        <v>1702</v>
      </c>
      <c r="J1703" s="10">
        <f t="shared" si="26"/>
        <v>2.9777625568125726E-2</v>
      </c>
      <c r="N1703" s="1"/>
    </row>
    <row r="1704" spans="1:14" x14ac:dyDescent="0.25">
      <c r="A1704" s="2" t="s">
        <v>162</v>
      </c>
      <c r="B1704" s="24">
        <v>7091.71</v>
      </c>
      <c r="C1704" s="24">
        <v>7113.3</v>
      </c>
      <c r="D1704" s="24">
        <v>6970.82</v>
      </c>
      <c r="E1704" s="24">
        <v>7047.16</v>
      </c>
      <c r="F1704" s="24">
        <v>4145880000</v>
      </c>
      <c r="G1704" s="24">
        <v>121484666374</v>
      </c>
      <c r="H1704" s="1">
        <v>1703</v>
      </c>
      <c r="J1704" s="10">
        <f t="shared" si="26"/>
        <v>-6.281982765792761E-3</v>
      </c>
      <c r="N1704" s="1"/>
    </row>
    <row r="1705" spans="1:14" x14ac:dyDescent="0.25">
      <c r="A1705" s="2" t="s">
        <v>161</v>
      </c>
      <c r="B1705" s="24">
        <v>7043.76</v>
      </c>
      <c r="C1705" s="24">
        <v>7072.69</v>
      </c>
      <c r="D1705" s="24">
        <v>6834.69</v>
      </c>
      <c r="E1705" s="24">
        <v>6978.23</v>
      </c>
      <c r="F1705" s="24">
        <v>4463250000</v>
      </c>
      <c r="G1705" s="24">
        <v>120309828156</v>
      </c>
      <c r="H1705" s="1">
        <v>1704</v>
      </c>
      <c r="J1705" s="10">
        <f t="shared" si="26"/>
        <v>-9.3032698445149539E-3</v>
      </c>
      <c r="N1705" s="1"/>
    </row>
    <row r="1706" spans="1:14" x14ac:dyDescent="0.25">
      <c r="A1706" s="2" t="s">
        <v>160</v>
      </c>
      <c r="B1706" s="24">
        <v>6973.97</v>
      </c>
      <c r="C1706" s="24">
        <v>7057.17</v>
      </c>
      <c r="D1706" s="24">
        <v>6920.16</v>
      </c>
      <c r="E1706" s="24">
        <v>7037.58</v>
      </c>
      <c r="F1706" s="24">
        <v>4495650000</v>
      </c>
      <c r="G1706" s="24">
        <v>121346613238</v>
      </c>
      <c r="H1706" s="1">
        <v>1705</v>
      </c>
      <c r="J1706" s="10">
        <f t="shared" si="26"/>
        <v>9.1210601708925712E-3</v>
      </c>
      <c r="N1706" s="1"/>
    </row>
    <row r="1707" spans="1:14" x14ac:dyDescent="0.25">
      <c r="A1707" s="2" t="s">
        <v>159</v>
      </c>
      <c r="B1707" s="24">
        <v>7044.81</v>
      </c>
      <c r="C1707" s="24">
        <v>7242.29</v>
      </c>
      <c r="D1707" s="24">
        <v>7038.05</v>
      </c>
      <c r="E1707" s="24">
        <v>7193.25</v>
      </c>
      <c r="F1707" s="24">
        <v>4116050000</v>
      </c>
      <c r="G1707" s="24">
        <v>124044625438</v>
      </c>
      <c r="H1707" s="1">
        <v>1706</v>
      </c>
      <c r="J1707" s="10">
        <f t="shared" si="26"/>
        <v>2.1070830866978613E-2</v>
      </c>
      <c r="N1707" s="1"/>
    </row>
    <row r="1708" spans="1:14" x14ac:dyDescent="0.25">
      <c r="A1708" s="2" t="s">
        <v>158</v>
      </c>
      <c r="B1708" s="24">
        <v>7189.58</v>
      </c>
      <c r="C1708" s="24">
        <v>7306.31</v>
      </c>
      <c r="D1708" s="24">
        <v>7132.16</v>
      </c>
      <c r="E1708" s="24">
        <v>7272.72</v>
      </c>
      <c r="F1708" s="24">
        <v>4329540000</v>
      </c>
      <c r="G1708" s="24">
        <v>125427780027</v>
      </c>
      <c r="H1708" s="1">
        <v>1707</v>
      </c>
      <c r="J1708" s="10">
        <f t="shared" si="26"/>
        <v>1.1563957838983686E-2</v>
      </c>
      <c r="N1708" s="1"/>
    </row>
    <row r="1709" spans="1:14" x14ac:dyDescent="0.25">
      <c r="A1709" s="2" t="s">
        <v>157</v>
      </c>
      <c r="B1709" s="24">
        <v>7279.03</v>
      </c>
      <c r="C1709" s="24">
        <v>7317.94</v>
      </c>
      <c r="D1709" s="24">
        <v>7208.15</v>
      </c>
      <c r="E1709" s="24">
        <v>7260.06</v>
      </c>
      <c r="F1709" s="24">
        <v>4087760000</v>
      </c>
      <c r="G1709" s="24">
        <v>125222785390</v>
      </c>
      <c r="H1709" s="1">
        <v>1708</v>
      </c>
      <c r="J1709" s="10">
        <f t="shared" si="26"/>
        <v>-2.6061164743103609E-3</v>
      </c>
      <c r="N1709" s="1"/>
    </row>
    <row r="1710" spans="1:14" x14ac:dyDescent="0.25">
      <c r="A1710" s="2" t="s">
        <v>156</v>
      </c>
      <c r="B1710" s="24">
        <v>7263</v>
      </c>
      <c r="C1710" s="24">
        <v>7388.26</v>
      </c>
      <c r="D1710" s="24">
        <v>7255.44</v>
      </c>
      <c r="E1710" s="24">
        <v>7361.66</v>
      </c>
      <c r="F1710" s="24">
        <v>4273640000</v>
      </c>
      <c r="G1710" s="24">
        <v>126986882925</v>
      </c>
      <c r="H1710" s="1">
        <v>1709</v>
      </c>
      <c r="J1710" s="10">
        <f t="shared" si="26"/>
        <v>1.3583918490981667E-2</v>
      </c>
      <c r="N1710" s="1"/>
    </row>
    <row r="1711" spans="1:14" x14ac:dyDescent="0.25">
      <c r="A1711" s="2" t="s">
        <v>155</v>
      </c>
      <c r="B1711" s="24">
        <v>7361.46</v>
      </c>
      <c r="C1711" s="24">
        <v>7388.43</v>
      </c>
      <c r="D1711" s="24">
        <v>6792.83</v>
      </c>
      <c r="E1711" s="24">
        <v>6792.83</v>
      </c>
      <c r="F1711" s="24">
        <v>5800460000</v>
      </c>
      <c r="G1711" s="24">
        <v>117185657641</v>
      </c>
      <c r="H1711" s="1">
        <v>1710</v>
      </c>
      <c r="J1711" s="10">
        <f t="shared" si="26"/>
        <v>-7.7244187973581346E-2</v>
      </c>
      <c r="N1711" s="1"/>
    </row>
    <row r="1712" spans="1:14" x14ac:dyDescent="0.25">
      <c r="A1712" s="2" t="s">
        <v>154</v>
      </c>
      <c r="B1712" s="24">
        <v>6755.14</v>
      </c>
      <c r="C1712" s="24">
        <v>6755.14</v>
      </c>
      <c r="D1712" s="24">
        <v>6404.72</v>
      </c>
      <c r="E1712" s="24">
        <v>6529.17</v>
      </c>
      <c r="F1712" s="24">
        <v>5523470000</v>
      </c>
      <c r="G1712" s="24">
        <v>112649565532</v>
      </c>
      <c r="H1712" s="1">
        <v>1711</v>
      </c>
      <c r="J1712" s="10">
        <f t="shared" si="26"/>
        <v>-3.3451564290303423E-2</v>
      </c>
      <c r="N1712" s="1"/>
    </row>
    <row r="1713" spans="1:14" x14ac:dyDescent="0.25">
      <c r="A1713" s="2" t="s">
        <v>153</v>
      </c>
      <c r="B1713" s="24">
        <v>6528.92</v>
      </c>
      <c r="C1713" s="24">
        <v>6555.29</v>
      </c>
      <c r="D1713" s="24">
        <v>6396.87</v>
      </c>
      <c r="E1713" s="24">
        <v>6467.07</v>
      </c>
      <c r="F1713" s="24">
        <v>4264680000</v>
      </c>
      <c r="G1713" s="24">
        <v>111590424587</v>
      </c>
      <c r="H1713" s="1">
        <v>1712</v>
      </c>
      <c r="J1713" s="10">
        <f t="shared" si="26"/>
        <v>-9.4732360022791468E-3</v>
      </c>
      <c r="N1713" s="1"/>
    </row>
    <row r="1714" spans="1:14" x14ac:dyDescent="0.25">
      <c r="A1714" s="2" t="s">
        <v>152</v>
      </c>
      <c r="B1714" s="24">
        <v>6460.17</v>
      </c>
      <c r="C1714" s="24">
        <v>6534.25</v>
      </c>
      <c r="D1714" s="24">
        <v>6197.52</v>
      </c>
      <c r="E1714" s="24">
        <v>6225.98</v>
      </c>
      <c r="F1714" s="24">
        <v>3835060000</v>
      </c>
      <c r="G1714" s="24">
        <v>107442122871</v>
      </c>
      <c r="H1714" s="1">
        <v>1713</v>
      </c>
      <c r="J1714" s="10">
        <f t="shared" si="26"/>
        <v>-3.625136799805586E-2</v>
      </c>
      <c r="N1714" s="1"/>
    </row>
    <row r="1715" spans="1:14" x14ac:dyDescent="0.25">
      <c r="A1715" s="2" t="s">
        <v>151</v>
      </c>
      <c r="B1715" s="24">
        <v>6223.38</v>
      </c>
      <c r="C1715" s="24">
        <v>6446.26</v>
      </c>
      <c r="D1715" s="24">
        <v>6201.22</v>
      </c>
      <c r="E1715" s="24">
        <v>6300.86</v>
      </c>
      <c r="F1715" s="24">
        <v>3671890000</v>
      </c>
      <c r="G1715" s="24">
        <v>108747090915</v>
      </c>
      <c r="H1715" s="1">
        <v>1714</v>
      </c>
      <c r="J1715" s="10">
        <f t="shared" si="26"/>
        <v>1.2449826300177647E-2</v>
      </c>
      <c r="N1715" s="1"/>
    </row>
    <row r="1716" spans="1:14" x14ac:dyDescent="0.25">
      <c r="A1716" s="2" t="s">
        <v>150</v>
      </c>
      <c r="B1716" s="24">
        <v>6301.57</v>
      </c>
      <c r="C1716" s="24">
        <v>6374.98</v>
      </c>
      <c r="D1716" s="24">
        <v>6292.76</v>
      </c>
      <c r="E1716" s="24">
        <v>6329.7</v>
      </c>
      <c r="F1716" s="24">
        <v>3714100000</v>
      </c>
      <c r="G1716" s="24">
        <v>109255603474</v>
      </c>
      <c r="H1716" s="1">
        <v>1715</v>
      </c>
      <c r="J1716" s="10">
        <f t="shared" si="26"/>
        <v>4.4639669161812235E-3</v>
      </c>
      <c r="N1716" s="1"/>
    </row>
    <row r="1717" spans="1:14" x14ac:dyDescent="0.25">
      <c r="A1717" s="2" t="s">
        <v>149</v>
      </c>
      <c r="B1717" s="24">
        <v>6331.88</v>
      </c>
      <c r="C1717" s="24">
        <v>6398.92</v>
      </c>
      <c r="D1717" s="24">
        <v>6260.21</v>
      </c>
      <c r="E1717" s="24">
        <v>6321.2</v>
      </c>
      <c r="F1717" s="24">
        <v>3849910000</v>
      </c>
      <c r="G1717" s="24">
        <v>109119948884</v>
      </c>
      <c r="H1717" s="1">
        <v>1716</v>
      </c>
      <c r="J1717" s="10">
        <f t="shared" si="26"/>
        <v>-1.6867028433893711E-3</v>
      </c>
      <c r="N1717" s="1"/>
    </row>
    <row r="1718" spans="1:14" x14ac:dyDescent="0.25">
      <c r="A1718" s="2" t="s">
        <v>148</v>
      </c>
      <c r="B1718" s="24">
        <v>6317.01</v>
      </c>
      <c r="C1718" s="24">
        <v>6363.87</v>
      </c>
      <c r="D1718" s="24">
        <v>6265.09</v>
      </c>
      <c r="E1718" s="24">
        <v>6351.8</v>
      </c>
      <c r="F1718" s="24">
        <v>4064230000</v>
      </c>
      <c r="G1718" s="24">
        <v>109661521297</v>
      </c>
      <c r="H1718" s="1">
        <v>1717</v>
      </c>
      <c r="J1718" s="10">
        <f t="shared" si="26"/>
        <v>5.5073523708209999E-3</v>
      </c>
      <c r="N1718" s="1"/>
    </row>
    <row r="1719" spans="1:14" x14ac:dyDescent="0.25">
      <c r="A1719" s="2" t="s">
        <v>147</v>
      </c>
      <c r="B1719" s="24">
        <v>6354.24</v>
      </c>
      <c r="C1719" s="24">
        <v>6535.41</v>
      </c>
      <c r="D1719" s="24">
        <v>6354.24</v>
      </c>
      <c r="E1719" s="24">
        <v>6517.31</v>
      </c>
      <c r="F1719" s="24">
        <v>4210910000</v>
      </c>
      <c r="G1719" s="24">
        <v>112530970182</v>
      </c>
      <c r="H1719" s="1">
        <v>1718</v>
      </c>
      <c r="J1719" s="10">
        <f t="shared" si="26"/>
        <v>2.5663179231505361E-2</v>
      </c>
      <c r="N1719" s="1"/>
    </row>
    <row r="1720" spans="1:14" x14ac:dyDescent="0.25">
      <c r="A1720" s="2" t="s">
        <v>146</v>
      </c>
      <c r="B1720" s="24">
        <v>6515.41</v>
      </c>
      <c r="C1720" s="24">
        <v>6596.1</v>
      </c>
      <c r="D1720" s="24">
        <v>6456.17</v>
      </c>
      <c r="E1720" s="24">
        <v>6512.71</v>
      </c>
      <c r="F1720" s="24">
        <v>4076220000</v>
      </c>
      <c r="G1720" s="24">
        <v>112462453186</v>
      </c>
      <c r="H1720" s="1">
        <v>1719</v>
      </c>
      <c r="J1720" s="10">
        <f t="shared" si="26"/>
        <v>-4.1440216348623005E-4</v>
      </c>
      <c r="N1720" s="1"/>
    </row>
    <row r="1721" spans="1:14" x14ac:dyDescent="0.25">
      <c r="A1721" s="2" t="s">
        <v>145</v>
      </c>
      <c r="B1721" s="24">
        <v>6509.4</v>
      </c>
      <c r="C1721" s="24">
        <v>6561.72</v>
      </c>
      <c r="D1721" s="24">
        <v>6493.55</v>
      </c>
      <c r="E1721" s="24">
        <v>6543.2</v>
      </c>
      <c r="F1721" s="24">
        <v>3216300000</v>
      </c>
      <c r="G1721" s="24">
        <v>113000324618</v>
      </c>
      <c r="H1721" s="1">
        <v>1720</v>
      </c>
      <c r="J1721" s="10">
        <f t="shared" si="26"/>
        <v>5.1924908593726279E-3</v>
      </c>
      <c r="N1721" s="1"/>
    </row>
    <row r="1722" spans="1:14" x14ac:dyDescent="0.25">
      <c r="A1722" s="2" t="s">
        <v>144</v>
      </c>
      <c r="B1722" s="24">
        <v>6536.68</v>
      </c>
      <c r="C1722" s="24">
        <v>6544.33</v>
      </c>
      <c r="D1722" s="24">
        <v>6460.1</v>
      </c>
      <c r="E1722" s="24">
        <v>6517.18</v>
      </c>
      <c r="F1722" s="24">
        <v>3273730000</v>
      </c>
      <c r="G1722" s="24">
        <v>112562367224</v>
      </c>
      <c r="H1722" s="1">
        <v>1721</v>
      </c>
      <c r="J1722" s="10">
        <f t="shared" si="26"/>
        <v>-2.9831657661075653E-3</v>
      </c>
      <c r="N1722" s="1"/>
    </row>
    <row r="1723" spans="1:14" x14ac:dyDescent="0.25">
      <c r="A1723" s="2" t="s">
        <v>143</v>
      </c>
      <c r="B1723" s="24">
        <v>6514.06</v>
      </c>
      <c r="C1723" s="24">
        <v>6540.21</v>
      </c>
      <c r="D1723" s="24">
        <v>6257.52</v>
      </c>
      <c r="E1723" s="24">
        <v>6281.2</v>
      </c>
      <c r="F1723" s="24">
        <v>3910780000</v>
      </c>
      <c r="G1723" s="24">
        <v>108497127334</v>
      </c>
      <c r="H1723" s="1">
        <v>1722</v>
      </c>
      <c r="J1723" s="10">
        <f t="shared" si="26"/>
        <v>-3.5747291243863361E-2</v>
      </c>
      <c r="N1723" s="1"/>
    </row>
    <row r="1724" spans="1:14" x14ac:dyDescent="0.25">
      <c r="A1724" s="2" t="s">
        <v>142</v>
      </c>
      <c r="B1724" s="24">
        <v>6280.91</v>
      </c>
      <c r="C1724" s="24">
        <v>6384.18</v>
      </c>
      <c r="D1724" s="24">
        <v>6265.71</v>
      </c>
      <c r="E1724" s="24">
        <v>6371.3</v>
      </c>
      <c r="F1724" s="24">
        <v>4180090000</v>
      </c>
      <c r="G1724" s="24">
        <v>110064685348</v>
      </c>
      <c r="H1724" s="1">
        <v>1723</v>
      </c>
      <c r="J1724" s="10">
        <f t="shared" si="26"/>
        <v>1.4391226748990247E-2</v>
      </c>
      <c r="N1724" s="1"/>
    </row>
    <row r="1725" spans="1:14" x14ac:dyDescent="0.25">
      <c r="A1725" s="2" t="s">
        <v>141</v>
      </c>
      <c r="B1725" s="24">
        <v>6371.85</v>
      </c>
      <c r="C1725" s="24">
        <v>6448.46</v>
      </c>
      <c r="D1725" s="24">
        <v>6208.34</v>
      </c>
      <c r="E1725" s="24">
        <v>6398.54</v>
      </c>
      <c r="F1725" s="24">
        <v>4431340000</v>
      </c>
      <c r="G1725" s="24">
        <v>110547735544</v>
      </c>
      <c r="H1725" s="1">
        <v>1724</v>
      </c>
      <c r="J1725" s="10">
        <f t="shared" si="26"/>
        <v>4.1887363952383683E-3</v>
      </c>
      <c r="N1725" s="1"/>
    </row>
    <row r="1726" spans="1:14" x14ac:dyDescent="0.25">
      <c r="A1726" s="2" t="s">
        <v>140</v>
      </c>
      <c r="B1726" s="24">
        <v>6398.85</v>
      </c>
      <c r="C1726" s="24">
        <v>6529.26</v>
      </c>
      <c r="D1726" s="24">
        <v>6395.95</v>
      </c>
      <c r="E1726" s="24">
        <v>6519.67</v>
      </c>
      <c r="F1726" s="24">
        <v>4348110000</v>
      </c>
      <c r="G1726" s="24">
        <v>112653130183</v>
      </c>
      <c r="H1726" s="1">
        <v>1725</v>
      </c>
      <c r="J1726" s="10">
        <f t="shared" si="26"/>
        <v>1.8881517772724739E-2</v>
      </c>
      <c r="N1726" s="1"/>
    </row>
    <row r="1727" spans="1:14" x14ac:dyDescent="0.25">
      <c r="A1727" s="2" t="s">
        <v>139</v>
      </c>
      <c r="B1727" s="24">
        <v>6513.87</v>
      </c>
      <c r="C1727" s="24">
        <v>6794.33</v>
      </c>
      <c r="D1727" s="24">
        <v>6496.36</v>
      </c>
      <c r="E1727" s="24">
        <v>6734.95</v>
      </c>
      <c r="F1727" s="24">
        <v>6531940000</v>
      </c>
      <c r="G1727" s="24">
        <v>116385068032</v>
      </c>
      <c r="H1727" s="1">
        <v>1726</v>
      </c>
      <c r="J1727" s="10">
        <f t="shared" si="26"/>
        <v>3.3939885198814211E-2</v>
      </c>
      <c r="N1727" s="1"/>
    </row>
    <row r="1728" spans="1:14" x14ac:dyDescent="0.25">
      <c r="A1728" s="2" t="s">
        <v>138</v>
      </c>
      <c r="B1728" s="24">
        <v>6735.05</v>
      </c>
      <c r="C1728" s="24">
        <v>6814.56</v>
      </c>
      <c r="D1728" s="24">
        <v>6616.8</v>
      </c>
      <c r="E1728" s="24">
        <v>6721.98</v>
      </c>
      <c r="F1728" s="24">
        <v>4509660000</v>
      </c>
      <c r="G1728" s="24">
        <v>116173876360</v>
      </c>
      <c r="H1728" s="1">
        <v>1727</v>
      </c>
      <c r="J1728" s="10">
        <f t="shared" si="26"/>
        <v>-1.9405943534198883E-3</v>
      </c>
      <c r="N1728" s="1"/>
    </row>
    <row r="1729" spans="1:14" x14ac:dyDescent="0.25">
      <c r="A1729" s="2" t="s">
        <v>137</v>
      </c>
      <c r="B1729" s="24">
        <v>6715.32</v>
      </c>
      <c r="C1729" s="24">
        <v>6766.15</v>
      </c>
      <c r="D1729" s="24">
        <v>6679.42</v>
      </c>
      <c r="E1729" s="24">
        <v>6710.63</v>
      </c>
      <c r="F1729" s="24">
        <v>4197500000</v>
      </c>
      <c r="G1729" s="24">
        <v>115990387532</v>
      </c>
      <c r="H1729" s="1">
        <v>1728</v>
      </c>
      <c r="J1729" s="10">
        <f t="shared" si="26"/>
        <v>-6.9840305450813965E-4</v>
      </c>
      <c r="N1729" s="1"/>
    </row>
    <row r="1730" spans="1:14" x14ac:dyDescent="0.25">
      <c r="A1730" s="2" t="s">
        <v>136</v>
      </c>
      <c r="B1730" s="24">
        <v>6704.77</v>
      </c>
      <c r="C1730" s="24">
        <v>6713.56</v>
      </c>
      <c r="D1730" s="24">
        <v>6580.9</v>
      </c>
      <c r="E1730" s="24">
        <v>6595.41</v>
      </c>
      <c r="F1730" s="24">
        <v>4177310000</v>
      </c>
      <c r="G1730" s="24">
        <v>114011060309</v>
      </c>
      <c r="H1730" s="1">
        <v>1729</v>
      </c>
      <c r="J1730" s="10">
        <f t="shared" si="26"/>
        <v>-1.6310775761137306E-2</v>
      </c>
      <c r="N1730" s="1"/>
    </row>
    <row r="1731" spans="1:14" x14ac:dyDescent="0.25">
      <c r="A1731" s="2" t="s">
        <v>135</v>
      </c>
      <c r="B1731" s="24">
        <v>6603.64</v>
      </c>
      <c r="C1731" s="24">
        <v>6603.64</v>
      </c>
      <c r="D1731" s="24">
        <v>6381.86</v>
      </c>
      <c r="E1731" s="24">
        <v>6446.47</v>
      </c>
      <c r="F1731" s="24">
        <v>4726180000</v>
      </c>
      <c r="G1731" s="24">
        <v>111450035114</v>
      </c>
      <c r="H1731" s="1">
        <v>1730</v>
      </c>
      <c r="J1731" s="10">
        <f t="shared" si="26"/>
        <v>-2.3800510021745592E-2</v>
      </c>
      <c r="N1731" s="1"/>
    </row>
    <row r="1732" spans="1:14" x14ac:dyDescent="0.25">
      <c r="A1732" s="2" t="s">
        <v>134</v>
      </c>
      <c r="B1732" s="24">
        <v>6452.79</v>
      </c>
      <c r="C1732" s="24">
        <v>6585.91</v>
      </c>
      <c r="D1732" s="24">
        <v>6397.89</v>
      </c>
      <c r="E1732" s="24">
        <v>6495</v>
      </c>
      <c r="F1732" s="24">
        <v>4437300000</v>
      </c>
      <c r="G1732" s="24">
        <v>112300336125</v>
      </c>
      <c r="H1732" s="1">
        <v>1731</v>
      </c>
      <c r="J1732" s="10">
        <f t="shared" ref="J1732:J1795" si="27">(E1732-B1732)/B1732</f>
        <v>6.541356529501198E-3</v>
      </c>
      <c r="N1732" s="1"/>
    </row>
    <row r="1733" spans="1:14" x14ac:dyDescent="0.25">
      <c r="A1733" s="2" t="s">
        <v>133</v>
      </c>
      <c r="B1733" s="24">
        <v>6495.29</v>
      </c>
      <c r="C1733" s="24">
        <v>6712.1</v>
      </c>
      <c r="D1733" s="24">
        <v>6464.95</v>
      </c>
      <c r="E1733" s="24">
        <v>6676.75</v>
      </c>
      <c r="F1733" s="24">
        <v>4606810000</v>
      </c>
      <c r="G1733" s="24">
        <v>115454861756</v>
      </c>
      <c r="H1733" s="1">
        <v>1732</v>
      </c>
      <c r="J1733" s="10">
        <f t="shared" si="27"/>
        <v>2.7937166777772821E-2</v>
      </c>
      <c r="N1733" s="1"/>
    </row>
    <row r="1734" spans="1:14" x14ac:dyDescent="0.25">
      <c r="A1734" s="2" t="s">
        <v>132</v>
      </c>
      <c r="B1734" s="24">
        <v>6678.75</v>
      </c>
      <c r="C1734" s="24">
        <v>6785.03</v>
      </c>
      <c r="D1734" s="24">
        <v>6598.32</v>
      </c>
      <c r="E1734" s="24">
        <v>6644.13</v>
      </c>
      <c r="F1734" s="24">
        <v>5014430000</v>
      </c>
      <c r="G1734" s="24">
        <v>114903584220</v>
      </c>
      <c r="H1734" s="1">
        <v>1733</v>
      </c>
      <c r="J1734" s="10">
        <f t="shared" si="27"/>
        <v>-5.1836047164514152E-3</v>
      </c>
      <c r="N1734" s="1"/>
    </row>
    <row r="1735" spans="1:14" x14ac:dyDescent="0.25">
      <c r="A1735" s="2" t="s">
        <v>131</v>
      </c>
      <c r="B1735" s="24">
        <v>6643.1</v>
      </c>
      <c r="C1735" s="24">
        <v>6643.1</v>
      </c>
      <c r="D1735" s="24">
        <v>6511.65</v>
      </c>
      <c r="E1735" s="24">
        <v>6601.96</v>
      </c>
      <c r="F1735" s="24">
        <v>4363690000</v>
      </c>
      <c r="G1735" s="24">
        <v>114186839964</v>
      </c>
      <c r="H1735" s="1">
        <v>1734</v>
      </c>
      <c r="J1735" s="10">
        <f t="shared" si="27"/>
        <v>-6.1928918727702916E-3</v>
      </c>
      <c r="N1735" s="1"/>
    </row>
    <row r="1736" spans="1:14" x14ac:dyDescent="0.25">
      <c r="A1736" s="2" t="s">
        <v>130</v>
      </c>
      <c r="B1736" s="24">
        <v>6604.71</v>
      </c>
      <c r="C1736" s="24">
        <v>6643.78</v>
      </c>
      <c r="D1736" s="24">
        <v>6566.54</v>
      </c>
      <c r="E1736" s="24">
        <v>6625.56</v>
      </c>
      <c r="F1736" s="24">
        <v>4002280000</v>
      </c>
      <c r="G1736" s="24">
        <v>114608519470</v>
      </c>
      <c r="H1736" s="1">
        <v>1735</v>
      </c>
      <c r="J1736" s="10">
        <f t="shared" si="27"/>
        <v>3.1568380746467843E-3</v>
      </c>
      <c r="N1736" s="1"/>
    </row>
    <row r="1737" spans="1:14" x14ac:dyDescent="0.25">
      <c r="A1737" s="2" t="s">
        <v>129</v>
      </c>
      <c r="B1737" s="24">
        <v>6619.85</v>
      </c>
      <c r="C1737" s="24">
        <v>6653.3</v>
      </c>
      <c r="D1737" s="24">
        <v>6549.08</v>
      </c>
      <c r="E1737" s="24">
        <v>6589.62</v>
      </c>
      <c r="F1737" s="24">
        <v>4000970000</v>
      </c>
      <c r="G1737" s="24">
        <v>113999846113</v>
      </c>
      <c r="H1737" s="1">
        <v>1736</v>
      </c>
      <c r="J1737" s="10">
        <f t="shared" si="27"/>
        <v>-4.5665687288987625E-3</v>
      </c>
      <c r="N1737" s="1"/>
    </row>
    <row r="1738" spans="1:14" x14ac:dyDescent="0.25">
      <c r="A1738" s="2" t="s">
        <v>128</v>
      </c>
      <c r="B1738" s="24">
        <v>6593.24</v>
      </c>
      <c r="C1738" s="24">
        <v>6611.84</v>
      </c>
      <c r="D1738" s="24">
        <v>6537.9</v>
      </c>
      <c r="E1738" s="24">
        <v>6556.1</v>
      </c>
      <c r="F1738" s="24">
        <v>3979260000</v>
      </c>
      <c r="G1738" s="24">
        <v>113431019760</v>
      </c>
      <c r="H1738" s="1">
        <v>1737</v>
      </c>
      <c r="J1738" s="10">
        <f t="shared" si="27"/>
        <v>-5.633042328202738E-3</v>
      </c>
      <c r="N1738" s="1"/>
    </row>
    <row r="1739" spans="1:14" x14ac:dyDescent="0.25">
      <c r="A1739" s="2" t="s">
        <v>127</v>
      </c>
      <c r="B1739" s="24">
        <v>6553.86</v>
      </c>
      <c r="C1739" s="24">
        <v>6571.46</v>
      </c>
      <c r="D1739" s="24">
        <v>6454.03</v>
      </c>
      <c r="E1739" s="24">
        <v>6502.59</v>
      </c>
      <c r="F1739" s="24">
        <v>3887310000</v>
      </c>
      <c r="G1739" s="24">
        <v>112516993837</v>
      </c>
      <c r="H1739" s="1">
        <v>1738</v>
      </c>
      <c r="J1739" s="10">
        <f t="shared" si="27"/>
        <v>-7.8228707967517661E-3</v>
      </c>
      <c r="N1739" s="1"/>
    </row>
    <row r="1740" spans="1:14" x14ac:dyDescent="0.25">
      <c r="A1740" s="2" t="s">
        <v>126</v>
      </c>
      <c r="B1740" s="24">
        <v>6497.91</v>
      </c>
      <c r="C1740" s="24">
        <v>6603.31</v>
      </c>
      <c r="D1740" s="24">
        <v>6497.91</v>
      </c>
      <c r="E1740" s="24">
        <v>6576.69</v>
      </c>
      <c r="F1740" s="24">
        <v>3838410000</v>
      </c>
      <c r="G1740" s="24">
        <v>113811343543</v>
      </c>
      <c r="H1740" s="1">
        <v>1739</v>
      </c>
      <c r="J1740" s="10">
        <f t="shared" si="27"/>
        <v>1.2123898299607066E-2</v>
      </c>
      <c r="N1740" s="1"/>
    </row>
    <row r="1741" spans="1:14" x14ac:dyDescent="0.25">
      <c r="A1741" s="2" t="s">
        <v>125</v>
      </c>
      <c r="B1741" s="24">
        <v>6574.15</v>
      </c>
      <c r="C1741" s="24">
        <v>6623.62</v>
      </c>
      <c r="D1741" s="24">
        <v>6557.41</v>
      </c>
      <c r="E1741" s="24">
        <v>6622.48</v>
      </c>
      <c r="F1741" s="24">
        <v>3671500000</v>
      </c>
      <c r="G1741" s="24">
        <v>114614764674</v>
      </c>
      <c r="H1741" s="1">
        <v>1740</v>
      </c>
      <c r="J1741" s="10">
        <f t="shared" si="27"/>
        <v>7.3515207289155142E-3</v>
      </c>
      <c r="N1741" s="1"/>
    </row>
    <row r="1742" spans="1:14" x14ac:dyDescent="0.25">
      <c r="A1742" s="2" t="s">
        <v>124</v>
      </c>
      <c r="B1742" s="24">
        <v>6622.45</v>
      </c>
      <c r="C1742" s="24">
        <v>6628.54</v>
      </c>
      <c r="D1742" s="24">
        <v>6577.8</v>
      </c>
      <c r="E1742" s="24">
        <v>6588.31</v>
      </c>
      <c r="F1742" s="24">
        <v>3259740000</v>
      </c>
      <c r="G1742" s="24">
        <v>114033598927</v>
      </c>
      <c r="H1742" s="1">
        <v>1741</v>
      </c>
      <c r="J1742" s="10">
        <f t="shared" si="27"/>
        <v>-5.1551918096775992E-3</v>
      </c>
      <c r="N1742" s="1"/>
    </row>
    <row r="1743" spans="1:14" x14ac:dyDescent="0.25">
      <c r="A1743" s="2" t="s">
        <v>123</v>
      </c>
      <c r="B1743" s="24">
        <v>6590.68</v>
      </c>
      <c r="C1743" s="24">
        <v>6641.49</v>
      </c>
      <c r="D1743" s="24">
        <v>6557.04</v>
      </c>
      <c r="E1743" s="24">
        <v>6602.95</v>
      </c>
      <c r="F1743" s="24">
        <v>3306630000</v>
      </c>
      <c r="G1743" s="24">
        <v>114298880311</v>
      </c>
      <c r="H1743" s="1">
        <v>1742</v>
      </c>
      <c r="J1743" s="10">
        <f t="shared" si="27"/>
        <v>1.8617198832289728E-3</v>
      </c>
      <c r="N1743" s="1"/>
    </row>
    <row r="1744" spans="1:14" x14ac:dyDescent="0.25">
      <c r="A1744" s="2" t="s">
        <v>122</v>
      </c>
      <c r="B1744" s="24">
        <v>6600.19</v>
      </c>
      <c r="C1744" s="24">
        <v>6675.06</v>
      </c>
      <c r="D1744" s="24">
        <v>6576.04</v>
      </c>
      <c r="E1744" s="24">
        <v>6652.23</v>
      </c>
      <c r="F1744" s="24">
        <v>3979460000</v>
      </c>
      <c r="G1744" s="24">
        <v>115162906843</v>
      </c>
      <c r="H1744" s="1">
        <v>1743</v>
      </c>
      <c r="J1744" s="10">
        <f t="shared" si="27"/>
        <v>7.8846215033203538E-3</v>
      </c>
      <c r="N1744" s="1"/>
    </row>
    <row r="1745" spans="1:14" x14ac:dyDescent="0.25">
      <c r="A1745" s="2" t="s">
        <v>121</v>
      </c>
      <c r="B1745" s="24">
        <v>6653.08</v>
      </c>
      <c r="C1745" s="24">
        <v>6661.41</v>
      </c>
      <c r="D1745" s="24">
        <v>6606.94</v>
      </c>
      <c r="E1745" s="24">
        <v>6642.64</v>
      </c>
      <c r="F1745" s="24">
        <v>3580810000</v>
      </c>
      <c r="G1745" s="24">
        <v>115007759484</v>
      </c>
      <c r="H1745" s="1">
        <v>1744</v>
      </c>
      <c r="J1745" s="10">
        <f t="shared" si="27"/>
        <v>-1.569198025576064E-3</v>
      </c>
      <c r="N1745" s="1"/>
    </row>
    <row r="1746" spans="1:14" x14ac:dyDescent="0.25">
      <c r="A1746" s="2" t="s">
        <v>120</v>
      </c>
      <c r="B1746" s="24">
        <v>6640.29</v>
      </c>
      <c r="C1746" s="24">
        <v>6640.29</v>
      </c>
      <c r="D1746" s="24">
        <v>6538.96</v>
      </c>
      <c r="E1746" s="24">
        <v>6585.53</v>
      </c>
      <c r="F1746" s="24">
        <v>3787650000</v>
      </c>
      <c r="G1746" s="24">
        <v>114030835912</v>
      </c>
      <c r="H1746" s="1">
        <v>1745</v>
      </c>
      <c r="J1746" s="10">
        <f t="shared" si="27"/>
        <v>-8.2466277828227713E-3</v>
      </c>
      <c r="N1746" s="1"/>
    </row>
    <row r="1747" spans="1:14" x14ac:dyDescent="0.25">
      <c r="A1747" s="2" t="s">
        <v>119</v>
      </c>
      <c r="B1747" s="24">
        <v>6586.74</v>
      </c>
      <c r="C1747" s="24">
        <v>6586.74</v>
      </c>
      <c r="D1747" s="24">
        <v>6243.74</v>
      </c>
      <c r="E1747" s="24">
        <v>6256.24</v>
      </c>
      <c r="F1747" s="24">
        <v>5181640000</v>
      </c>
      <c r="G1747" s="24">
        <v>108341572839</v>
      </c>
      <c r="H1747" s="1">
        <v>1746</v>
      </c>
      <c r="J1747" s="10">
        <f t="shared" si="27"/>
        <v>-5.0176566860085564E-2</v>
      </c>
      <c r="N1747" s="1"/>
    </row>
    <row r="1748" spans="1:14" x14ac:dyDescent="0.25">
      <c r="A1748" s="2" t="s">
        <v>118</v>
      </c>
      <c r="B1748" s="24">
        <v>6239.25</v>
      </c>
      <c r="C1748" s="24">
        <v>6328.5</v>
      </c>
      <c r="D1748" s="24">
        <v>6236.47</v>
      </c>
      <c r="E1748" s="24">
        <v>6274.58</v>
      </c>
      <c r="F1748" s="24">
        <v>3783500000</v>
      </c>
      <c r="G1748" s="24">
        <v>108669526315</v>
      </c>
      <c r="H1748" s="1">
        <v>1747</v>
      </c>
      <c r="J1748" s="10">
        <f t="shared" si="27"/>
        <v>5.6625395680570461E-3</v>
      </c>
      <c r="N1748" s="1"/>
    </row>
    <row r="1749" spans="1:14" x14ac:dyDescent="0.25">
      <c r="A1749" s="2" t="s">
        <v>117</v>
      </c>
      <c r="B1749" s="24">
        <v>6278.08</v>
      </c>
      <c r="C1749" s="24">
        <v>6308.51</v>
      </c>
      <c r="D1749" s="24">
        <v>6259.81</v>
      </c>
      <c r="E1749" s="24">
        <v>6285.99</v>
      </c>
      <c r="F1749" s="24">
        <v>3064030000</v>
      </c>
      <c r="G1749" s="24">
        <v>108878136724</v>
      </c>
      <c r="H1749" s="1">
        <v>1748</v>
      </c>
      <c r="J1749" s="10">
        <f t="shared" si="27"/>
        <v>1.2599393445129491E-3</v>
      </c>
      <c r="N1749" s="1"/>
    </row>
    <row r="1750" spans="1:14" x14ac:dyDescent="0.25">
      <c r="A1750" s="2" t="s">
        <v>116</v>
      </c>
      <c r="B1750" s="24">
        <v>6288.49</v>
      </c>
      <c r="C1750" s="24">
        <v>6363.21</v>
      </c>
      <c r="D1750" s="24">
        <v>6280.15</v>
      </c>
      <c r="E1750" s="24">
        <v>6290.93</v>
      </c>
      <c r="F1750" s="24">
        <v>3085320000</v>
      </c>
      <c r="G1750" s="24">
        <v>108972590373</v>
      </c>
      <c r="H1750" s="1">
        <v>1749</v>
      </c>
      <c r="J1750" s="10">
        <f t="shared" si="27"/>
        <v>3.8801047628294065E-4</v>
      </c>
      <c r="N1750" s="1"/>
    </row>
    <row r="1751" spans="1:14" x14ac:dyDescent="0.25">
      <c r="A1751" s="2" t="s">
        <v>115</v>
      </c>
      <c r="B1751" s="24">
        <v>6292.64</v>
      </c>
      <c r="C1751" s="24">
        <v>6965.06</v>
      </c>
      <c r="D1751" s="24">
        <v>6258.68</v>
      </c>
      <c r="E1751" s="24">
        <v>6596.54</v>
      </c>
      <c r="F1751" s="24">
        <v>7370770000</v>
      </c>
      <c r="G1751" s="24">
        <v>114280022340</v>
      </c>
      <c r="H1751" s="1">
        <v>1750</v>
      </c>
      <c r="J1751" s="10">
        <f t="shared" si="27"/>
        <v>4.8294515497469999E-2</v>
      </c>
      <c r="N1751" s="1"/>
    </row>
    <row r="1752" spans="1:14" x14ac:dyDescent="0.25">
      <c r="A1752" s="2" t="s">
        <v>114</v>
      </c>
      <c r="B1752" s="24">
        <v>6601.41</v>
      </c>
      <c r="C1752" s="24">
        <v>6673.59</v>
      </c>
      <c r="D1752" s="24">
        <v>6571.37</v>
      </c>
      <c r="E1752" s="24">
        <v>6596.11</v>
      </c>
      <c r="F1752" s="24">
        <v>4074800000</v>
      </c>
      <c r="G1752" s="24">
        <v>114283707152</v>
      </c>
      <c r="H1752" s="1">
        <v>1751</v>
      </c>
      <c r="J1752" s="10">
        <f t="shared" si="27"/>
        <v>-8.0285878319937443E-4</v>
      </c>
      <c r="N1752" s="1"/>
    </row>
    <row r="1753" spans="1:14" x14ac:dyDescent="0.25">
      <c r="A1753" s="2" t="s">
        <v>113</v>
      </c>
      <c r="B1753" s="24">
        <v>6590.52</v>
      </c>
      <c r="C1753" s="24">
        <v>6601.21</v>
      </c>
      <c r="D1753" s="24">
        <v>6517.45</v>
      </c>
      <c r="E1753" s="24">
        <v>6544.43</v>
      </c>
      <c r="F1753" s="24">
        <v>4088420000</v>
      </c>
      <c r="G1753" s="24">
        <v>113399343801</v>
      </c>
      <c r="H1753" s="1">
        <v>1752</v>
      </c>
      <c r="J1753" s="10">
        <f t="shared" si="27"/>
        <v>-6.9933783677160744E-3</v>
      </c>
      <c r="N1753" s="1"/>
    </row>
    <row r="1754" spans="1:14" x14ac:dyDescent="0.25">
      <c r="A1754" s="2" t="s">
        <v>112</v>
      </c>
      <c r="B1754" s="24">
        <v>6542.33</v>
      </c>
      <c r="C1754" s="24">
        <v>6567.54</v>
      </c>
      <c r="D1754" s="24">
        <v>6450.04</v>
      </c>
      <c r="E1754" s="24">
        <v>6476.71</v>
      </c>
      <c r="F1754" s="24">
        <v>3924080000</v>
      </c>
      <c r="G1754" s="24">
        <v>112237252159</v>
      </c>
      <c r="H1754" s="1">
        <v>1753</v>
      </c>
      <c r="J1754" s="10">
        <f t="shared" si="27"/>
        <v>-1.0030065741104452E-2</v>
      </c>
      <c r="N1754" s="1"/>
    </row>
    <row r="1755" spans="1:14" x14ac:dyDescent="0.25">
      <c r="A1755" s="2" t="s">
        <v>111</v>
      </c>
      <c r="B1755" s="24">
        <v>6478.07</v>
      </c>
      <c r="C1755" s="24">
        <v>6493.68</v>
      </c>
      <c r="D1755" s="24">
        <v>6445.31</v>
      </c>
      <c r="E1755" s="24">
        <v>6465.41</v>
      </c>
      <c r="F1755" s="24">
        <v>3578870000</v>
      </c>
      <c r="G1755" s="24">
        <v>112052990522</v>
      </c>
      <c r="H1755" s="1">
        <v>1754</v>
      </c>
      <c r="J1755" s="10">
        <f t="shared" si="27"/>
        <v>-1.9542857672115083E-3</v>
      </c>
      <c r="N1755" s="1"/>
    </row>
    <row r="1756" spans="1:14" x14ac:dyDescent="0.25">
      <c r="A1756" s="2" t="s">
        <v>110</v>
      </c>
      <c r="B1756" s="24">
        <v>6460.92</v>
      </c>
      <c r="C1756" s="24">
        <v>6497.72</v>
      </c>
      <c r="D1756" s="24">
        <v>6449</v>
      </c>
      <c r="E1756" s="24">
        <v>6489.19</v>
      </c>
      <c r="F1756" s="24">
        <v>3379130000</v>
      </c>
      <c r="G1756" s="24">
        <v>112476559221</v>
      </c>
      <c r="H1756" s="1">
        <v>1755</v>
      </c>
      <c r="J1756" s="10">
        <f t="shared" si="27"/>
        <v>4.375537849098817E-3</v>
      </c>
      <c r="N1756" s="1"/>
    </row>
    <row r="1757" spans="1:14" x14ac:dyDescent="0.25">
      <c r="A1757" s="2" t="s">
        <v>109</v>
      </c>
      <c r="B1757" s="24">
        <v>6490.09</v>
      </c>
      <c r="C1757" s="24">
        <v>6556.38</v>
      </c>
      <c r="D1757" s="24">
        <v>6476</v>
      </c>
      <c r="E1757" s="24">
        <v>6482.35</v>
      </c>
      <c r="F1757" s="24">
        <v>3253610000</v>
      </c>
      <c r="G1757" s="24">
        <v>112369106369</v>
      </c>
      <c r="H1757" s="1">
        <v>1756</v>
      </c>
      <c r="J1757" s="10">
        <f t="shared" si="27"/>
        <v>-1.1925874679703642E-3</v>
      </c>
      <c r="N1757" s="1"/>
    </row>
    <row r="1758" spans="1:14" x14ac:dyDescent="0.25">
      <c r="A1758" s="2" t="s">
        <v>108</v>
      </c>
      <c r="B1758" s="24">
        <v>6486.05</v>
      </c>
      <c r="C1758" s="24">
        <v>6543.8</v>
      </c>
      <c r="D1758" s="24">
        <v>6462.98</v>
      </c>
      <c r="E1758" s="24">
        <v>6487.16</v>
      </c>
      <c r="F1758" s="24">
        <v>3672860000</v>
      </c>
      <c r="G1758" s="24">
        <v>112465213723</v>
      </c>
      <c r="H1758" s="1">
        <v>1757</v>
      </c>
      <c r="J1758" s="10">
        <f t="shared" si="27"/>
        <v>1.7113651606134281E-4</v>
      </c>
      <c r="N1758" s="1"/>
    </row>
    <row r="1759" spans="1:14" x14ac:dyDescent="0.25">
      <c r="A1759" s="2" t="s">
        <v>107</v>
      </c>
      <c r="B1759" s="24">
        <v>6472.36</v>
      </c>
      <c r="C1759" s="24">
        <v>6506.01</v>
      </c>
      <c r="D1759" s="24">
        <v>6451.27</v>
      </c>
      <c r="E1759" s="24">
        <v>6475.74</v>
      </c>
      <c r="F1759" s="24">
        <v>3716150000</v>
      </c>
      <c r="G1759" s="24">
        <v>112279779884</v>
      </c>
      <c r="H1759" s="1">
        <v>1758</v>
      </c>
      <c r="J1759" s="10">
        <f t="shared" si="27"/>
        <v>5.2222064285671827E-4</v>
      </c>
      <c r="N1759" s="1"/>
    </row>
    <row r="1760" spans="1:14" x14ac:dyDescent="0.25">
      <c r="A1760" s="2" t="s">
        <v>106</v>
      </c>
      <c r="B1760" s="24">
        <v>6478.89</v>
      </c>
      <c r="C1760" s="24">
        <v>6521.99</v>
      </c>
      <c r="D1760" s="24">
        <v>6468.86</v>
      </c>
      <c r="E1760" s="24">
        <v>6495.84</v>
      </c>
      <c r="F1760" s="24">
        <v>3424670000</v>
      </c>
      <c r="G1760" s="24">
        <v>112637293966</v>
      </c>
      <c r="H1760" s="1">
        <v>1759</v>
      </c>
      <c r="J1760" s="10">
        <f t="shared" si="27"/>
        <v>2.6161888842069886E-3</v>
      </c>
      <c r="N1760" s="1"/>
    </row>
    <row r="1761" spans="1:14" x14ac:dyDescent="0.25">
      <c r="A1761" s="2" t="s">
        <v>105</v>
      </c>
      <c r="B1761" s="24">
        <v>6484.65</v>
      </c>
      <c r="C1761" s="24">
        <v>6504.65</v>
      </c>
      <c r="D1761" s="24">
        <v>6447.03</v>
      </c>
      <c r="E1761" s="24">
        <v>6476.29</v>
      </c>
      <c r="F1761" s="24">
        <v>3230550000</v>
      </c>
      <c r="G1761" s="24">
        <v>112309554478</v>
      </c>
      <c r="H1761" s="1">
        <v>1760</v>
      </c>
      <c r="J1761" s="10">
        <f t="shared" si="27"/>
        <v>-1.2891983376126196E-3</v>
      </c>
      <c r="N1761" s="1"/>
    </row>
    <row r="1762" spans="1:14" x14ac:dyDescent="0.25">
      <c r="A1762" s="2" t="s">
        <v>104</v>
      </c>
      <c r="B1762" s="24">
        <v>6468.44</v>
      </c>
      <c r="C1762" s="24">
        <v>6498.29</v>
      </c>
      <c r="D1762" s="24">
        <v>6449.61</v>
      </c>
      <c r="E1762" s="24">
        <v>6474.75</v>
      </c>
      <c r="F1762" s="24">
        <v>3306050000</v>
      </c>
      <c r="G1762" s="24">
        <v>112294341019</v>
      </c>
      <c r="H1762" s="1">
        <v>1761</v>
      </c>
      <c r="J1762" s="10">
        <f t="shared" si="27"/>
        <v>9.7550568606965518E-4</v>
      </c>
      <c r="N1762" s="1"/>
    </row>
    <row r="1763" spans="1:14" x14ac:dyDescent="0.25">
      <c r="A1763" s="2" t="s">
        <v>95</v>
      </c>
      <c r="B1763" s="24">
        <v>6480.84</v>
      </c>
      <c r="C1763" s="24">
        <v>6507.41</v>
      </c>
      <c r="D1763" s="24">
        <v>6453.53</v>
      </c>
      <c r="E1763" s="24">
        <v>6480.38</v>
      </c>
      <c r="F1763" s="24">
        <v>3393250000</v>
      </c>
      <c r="G1763" s="24">
        <v>112403001148</v>
      </c>
      <c r="H1763" s="1">
        <v>1762</v>
      </c>
      <c r="J1763" s="10">
        <f t="shared" si="27"/>
        <v>-7.0978453410365999E-5</v>
      </c>
      <c r="N1763" s="1"/>
    </row>
    <row r="1764" spans="1:14" x14ac:dyDescent="0.25">
      <c r="A1764" s="2" t="s">
        <v>94</v>
      </c>
      <c r="B1764" s="24">
        <v>6482.66</v>
      </c>
      <c r="C1764" s="24">
        <v>6502.28</v>
      </c>
      <c r="D1764" s="24">
        <v>6447.91</v>
      </c>
      <c r="E1764" s="24">
        <v>6486.39</v>
      </c>
      <c r="F1764" s="24">
        <v>3445190000</v>
      </c>
      <c r="G1764" s="24">
        <v>112518434372</v>
      </c>
      <c r="H1764" s="1">
        <v>1763</v>
      </c>
      <c r="J1764" s="10">
        <f t="shared" si="27"/>
        <v>5.7538109356351764E-4</v>
      </c>
      <c r="N1764" s="1"/>
    </row>
    <row r="1765" spans="1:14" x14ac:dyDescent="0.25">
      <c r="A1765" s="2" t="s">
        <v>93</v>
      </c>
      <c r="B1765" s="24">
        <v>6492.35</v>
      </c>
      <c r="C1765" s="24">
        <v>6503.6</v>
      </c>
      <c r="D1765" s="24">
        <v>6306.99</v>
      </c>
      <c r="E1765" s="24">
        <v>6332.63</v>
      </c>
      <c r="F1765" s="24">
        <v>4199910000</v>
      </c>
      <c r="G1765" s="24">
        <v>109862898081</v>
      </c>
      <c r="H1765" s="1">
        <v>1764</v>
      </c>
      <c r="J1765" s="10">
        <f t="shared" si="27"/>
        <v>-2.4601261484670459E-2</v>
      </c>
      <c r="N1765" s="1"/>
    </row>
    <row r="1766" spans="1:14" x14ac:dyDescent="0.25">
      <c r="A1766" s="2" t="s">
        <v>92</v>
      </c>
      <c r="B1766" s="24">
        <v>6337.04</v>
      </c>
      <c r="C1766" s="24">
        <v>6364.99</v>
      </c>
      <c r="D1766" s="24">
        <v>6310.14</v>
      </c>
      <c r="E1766" s="24">
        <v>6334.27</v>
      </c>
      <c r="F1766" s="24">
        <v>3781100000</v>
      </c>
      <c r="G1766" s="24">
        <v>109903543419</v>
      </c>
      <c r="H1766" s="1">
        <v>1765</v>
      </c>
      <c r="J1766" s="10">
        <f t="shared" si="27"/>
        <v>-4.3711259515476106E-4</v>
      </c>
      <c r="N1766" s="1"/>
    </row>
    <row r="1767" spans="1:14" x14ac:dyDescent="0.25">
      <c r="A1767" s="2" t="s">
        <v>91</v>
      </c>
      <c r="B1767" s="24">
        <v>6336.99</v>
      </c>
      <c r="C1767" s="24">
        <v>6349.16</v>
      </c>
      <c r="D1767" s="24">
        <v>6316.88</v>
      </c>
      <c r="E1767" s="24">
        <v>6317.61</v>
      </c>
      <c r="F1767" s="24">
        <v>4191240000</v>
      </c>
      <c r="G1767" s="24">
        <v>109627117226</v>
      </c>
      <c r="H1767" s="1">
        <v>1766</v>
      </c>
      <c r="J1767" s="10">
        <f t="shared" si="27"/>
        <v>-3.0582342721071219E-3</v>
      </c>
      <c r="N1767" s="1"/>
    </row>
    <row r="1768" spans="1:14" x14ac:dyDescent="0.25">
      <c r="A1768" s="2" t="s">
        <v>90</v>
      </c>
      <c r="B1768" s="24">
        <v>6318.14</v>
      </c>
      <c r="C1768" s="24">
        <v>6547.14</v>
      </c>
      <c r="D1768" s="24">
        <v>6311.83</v>
      </c>
      <c r="E1768" s="24">
        <v>6377.78</v>
      </c>
      <c r="F1768" s="24">
        <v>3789400000</v>
      </c>
      <c r="G1768" s="24">
        <v>110683820788</v>
      </c>
      <c r="H1768" s="1">
        <v>1767</v>
      </c>
      <c r="J1768" s="10">
        <f t="shared" si="27"/>
        <v>9.4394869376112928E-3</v>
      </c>
      <c r="N1768" s="1"/>
    </row>
    <row r="1769" spans="1:14" x14ac:dyDescent="0.25">
      <c r="A1769" s="2" t="s">
        <v>89</v>
      </c>
      <c r="B1769" s="24">
        <v>6378.92</v>
      </c>
      <c r="C1769" s="24">
        <v>6396.86</v>
      </c>
      <c r="D1769" s="24">
        <v>6327.38</v>
      </c>
      <c r="E1769" s="24">
        <v>6388.44</v>
      </c>
      <c r="F1769" s="24">
        <v>4234870000</v>
      </c>
      <c r="G1769" s="24">
        <v>110880236966</v>
      </c>
      <c r="H1769" s="1">
        <v>1768</v>
      </c>
      <c r="J1769" s="10">
        <f t="shared" si="27"/>
        <v>1.4924156440274414E-3</v>
      </c>
      <c r="N1769" s="1"/>
    </row>
    <row r="1770" spans="1:14" x14ac:dyDescent="0.25">
      <c r="A1770" s="2" t="s">
        <v>88</v>
      </c>
      <c r="B1770" s="24">
        <v>6387.24</v>
      </c>
      <c r="C1770" s="24">
        <v>6400.07</v>
      </c>
      <c r="D1770" s="24">
        <v>6342.37</v>
      </c>
      <c r="E1770" s="24">
        <v>6361.26</v>
      </c>
      <c r="F1770" s="24">
        <v>3658640000</v>
      </c>
      <c r="G1770" s="24">
        <v>110421212888</v>
      </c>
      <c r="H1770" s="1">
        <v>1769</v>
      </c>
      <c r="J1770" s="10">
        <f t="shared" si="27"/>
        <v>-4.0674845473161435E-3</v>
      </c>
      <c r="N1770" s="1"/>
    </row>
    <row r="1771" spans="1:14" x14ac:dyDescent="0.25">
      <c r="A1771" s="2" t="s">
        <v>87</v>
      </c>
      <c r="B1771" s="24">
        <v>6365.47</v>
      </c>
      <c r="C1771" s="24">
        <v>6388.63</v>
      </c>
      <c r="D1771" s="24">
        <v>6294.57</v>
      </c>
      <c r="E1771" s="24">
        <v>6376.13</v>
      </c>
      <c r="F1771" s="24">
        <v>4390020000</v>
      </c>
      <c r="G1771" s="24">
        <v>110689215104</v>
      </c>
      <c r="H1771" s="1">
        <v>1770</v>
      </c>
      <c r="J1771" s="10">
        <f t="shared" si="27"/>
        <v>1.6746603157347148E-3</v>
      </c>
      <c r="N1771" s="1"/>
    </row>
    <row r="1772" spans="1:14" x14ac:dyDescent="0.25">
      <c r="A1772" s="2" t="s">
        <v>86</v>
      </c>
      <c r="B1772" s="24">
        <v>6363.62</v>
      </c>
      <c r="C1772" s="24">
        <v>6480.59</v>
      </c>
      <c r="D1772" s="24">
        <v>6363.62</v>
      </c>
      <c r="E1772" s="24">
        <v>6419.66</v>
      </c>
      <c r="F1772" s="24">
        <v>4174800000</v>
      </c>
      <c r="G1772" s="24">
        <v>111456211022</v>
      </c>
      <c r="H1772" s="1">
        <v>1771</v>
      </c>
      <c r="J1772" s="10">
        <f t="shared" si="27"/>
        <v>8.806308359078632E-3</v>
      </c>
      <c r="N1772" s="1"/>
    </row>
    <row r="1773" spans="1:14" x14ac:dyDescent="0.25">
      <c r="A1773" s="2" t="s">
        <v>85</v>
      </c>
      <c r="B1773" s="24">
        <v>6433.38</v>
      </c>
      <c r="C1773" s="24">
        <v>6463.55</v>
      </c>
      <c r="D1773" s="24">
        <v>6408.16</v>
      </c>
      <c r="E1773" s="24">
        <v>6461.01</v>
      </c>
      <c r="F1773" s="24">
        <v>4700040000</v>
      </c>
      <c r="G1773" s="24">
        <v>112095603776</v>
      </c>
      <c r="H1773" s="1">
        <v>1772</v>
      </c>
      <c r="J1773" s="10">
        <f t="shared" si="27"/>
        <v>4.2947874989508021E-3</v>
      </c>
      <c r="N1773" s="1"/>
    </row>
    <row r="1774" spans="1:14" x14ac:dyDescent="0.25">
      <c r="A1774" s="2" t="s">
        <v>84</v>
      </c>
      <c r="B1774" s="24">
        <v>6468.5</v>
      </c>
      <c r="C1774" s="24">
        <v>6552.16</v>
      </c>
      <c r="D1774" s="24">
        <v>6468.31</v>
      </c>
      <c r="E1774" s="24">
        <v>6530.14</v>
      </c>
      <c r="F1774" s="24">
        <v>4941260000</v>
      </c>
      <c r="G1774" s="24">
        <v>113395632955</v>
      </c>
      <c r="H1774" s="1">
        <v>1773</v>
      </c>
      <c r="J1774" s="10">
        <f t="shared" si="27"/>
        <v>9.5292571693592534E-3</v>
      </c>
      <c r="N1774" s="1"/>
    </row>
    <row r="1775" spans="1:14" x14ac:dyDescent="0.25">
      <c r="A1775" s="2" t="s">
        <v>83</v>
      </c>
      <c r="B1775" s="24">
        <v>6522.27</v>
      </c>
      <c r="C1775" s="24">
        <v>6536.92</v>
      </c>
      <c r="D1775" s="24">
        <v>6438.53</v>
      </c>
      <c r="E1775" s="24">
        <v>6453.72</v>
      </c>
      <c r="F1775" s="24">
        <v>4665260000</v>
      </c>
      <c r="G1775" s="24">
        <v>112078367037</v>
      </c>
      <c r="H1775" s="1">
        <v>1774</v>
      </c>
      <c r="J1775" s="10">
        <f t="shared" si="27"/>
        <v>-1.0510144474239824E-2</v>
      </c>
      <c r="N1775" s="1"/>
    </row>
    <row r="1776" spans="1:14" x14ac:dyDescent="0.25">
      <c r="A1776" s="2" t="s">
        <v>82</v>
      </c>
      <c r="B1776" s="24">
        <v>6442.6</v>
      </c>
      <c r="C1776" s="24">
        <v>6456.46</v>
      </c>
      <c r="D1776" s="24">
        <v>6373.37</v>
      </c>
      <c r="E1776" s="24">
        <v>6385.62</v>
      </c>
      <c r="F1776" s="24">
        <v>4346820000</v>
      </c>
      <c r="G1776" s="24">
        <v>110905767441</v>
      </c>
      <c r="H1776" s="1">
        <v>1775</v>
      </c>
      <c r="J1776" s="10">
        <f t="shared" si="27"/>
        <v>-8.8442554248285583E-3</v>
      </c>
      <c r="N1776" s="1"/>
    </row>
    <row r="1777" spans="1:14" x14ac:dyDescent="0.25">
      <c r="A1777" s="2" t="s">
        <v>81</v>
      </c>
      <c r="B1777" s="24">
        <v>6386.13</v>
      </c>
      <c r="C1777" s="24">
        <v>6437.28</v>
      </c>
      <c r="D1777" s="24">
        <v>6385.31</v>
      </c>
      <c r="E1777" s="24">
        <v>6409.22</v>
      </c>
      <c r="F1777" s="24">
        <v>3705320000</v>
      </c>
      <c r="G1777" s="24">
        <v>111326145314</v>
      </c>
      <c r="H1777" s="1">
        <v>1776</v>
      </c>
      <c r="J1777" s="10">
        <f t="shared" si="27"/>
        <v>3.615648287773682E-3</v>
      </c>
      <c r="N1777" s="1"/>
    </row>
    <row r="1778" spans="1:14" x14ac:dyDescent="0.25">
      <c r="A1778" s="2" t="s">
        <v>80</v>
      </c>
      <c r="B1778" s="24">
        <v>6413.63</v>
      </c>
      <c r="C1778" s="24">
        <v>6423.25</v>
      </c>
      <c r="D1778" s="24">
        <v>6350.17</v>
      </c>
      <c r="E1778" s="24">
        <v>6411.27</v>
      </c>
      <c r="F1778" s="24">
        <v>3939060000</v>
      </c>
      <c r="G1778" s="24">
        <v>111373453740</v>
      </c>
      <c r="H1778" s="1">
        <v>1777</v>
      </c>
      <c r="J1778" s="10">
        <f t="shared" si="27"/>
        <v>-3.679663466710229E-4</v>
      </c>
      <c r="N1778" s="1"/>
    </row>
    <row r="1779" spans="1:14" x14ac:dyDescent="0.25">
      <c r="A1779" s="2" t="s">
        <v>79</v>
      </c>
      <c r="B1779" s="24">
        <v>6411.76</v>
      </c>
      <c r="C1779" s="24">
        <v>6434.21</v>
      </c>
      <c r="D1779" s="24">
        <v>6360.47</v>
      </c>
      <c r="E1779" s="24">
        <v>6371.27</v>
      </c>
      <c r="F1779" s="24">
        <v>4295770000</v>
      </c>
      <c r="G1779" s="24">
        <v>110689666528</v>
      </c>
      <c r="H1779" s="1">
        <v>1778</v>
      </c>
      <c r="J1779" s="10">
        <f t="shared" si="27"/>
        <v>-6.3149587632724529E-3</v>
      </c>
      <c r="N1779" s="1"/>
    </row>
    <row r="1780" spans="1:14" x14ac:dyDescent="0.25">
      <c r="A1780" s="2" t="s">
        <v>78</v>
      </c>
      <c r="B1780" s="24">
        <v>6373.19</v>
      </c>
      <c r="C1780" s="24">
        <v>6395.27</v>
      </c>
      <c r="D1780" s="24">
        <v>6342.67</v>
      </c>
      <c r="E1780" s="24">
        <v>6359.49</v>
      </c>
      <c r="F1780" s="24">
        <v>4503800000</v>
      </c>
      <c r="G1780" s="24">
        <v>110494466204</v>
      </c>
      <c r="H1780" s="1">
        <v>1779</v>
      </c>
      <c r="J1780" s="10">
        <f t="shared" si="27"/>
        <v>-2.1496299341459803E-3</v>
      </c>
      <c r="N1780" s="1"/>
    </row>
    <row r="1781" spans="1:14" x14ac:dyDescent="0.25">
      <c r="A1781" s="2" t="s">
        <v>77</v>
      </c>
      <c r="B1781" s="24">
        <v>6351.24</v>
      </c>
      <c r="C1781" s="24">
        <v>6371.55</v>
      </c>
      <c r="D1781" s="24">
        <v>5544.09</v>
      </c>
      <c r="E1781" s="24">
        <v>5738.35</v>
      </c>
      <c r="F1781" s="24">
        <v>7398940000</v>
      </c>
      <c r="G1781" s="24">
        <v>99712077259</v>
      </c>
      <c r="H1781" s="1">
        <v>1780</v>
      </c>
      <c r="J1781" s="10">
        <f t="shared" si="27"/>
        <v>-9.6499266285008822E-2</v>
      </c>
      <c r="N1781" s="1"/>
    </row>
    <row r="1782" spans="1:14" x14ac:dyDescent="0.25">
      <c r="A1782" s="2" t="s">
        <v>76</v>
      </c>
      <c r="B1782" s="24">
        <v>5736.15</v>
      </c>
      <c r="C1782" s="24">
        <v>5774.82</v>
      </c>
      <c r="D1782" s="24">
        <v>5358.38</v>
      </c>
      <c r="E1782" s="24">
        <v>5648.03</v>
      </c>
      <c r="F1782" s="24">
        <v>7032140000</v>
      </c>
      <c r="G1782" s="24">
        <v>98151606541</v>
      </c>
      <c r="H1782" s="1">
        <v>1781</v>
      </c>
      <c r="J1782" s="10">
        <f t="shared" si="27"/>
        <v>-1.536222030455966E-2</v>
      </c>
      <c r="N1782" s="1"/>
    </row>
    <row r="1783" spans="1:14" x14ac:dyDescent="0.25">
      <c r="A1783" s="2" t="s">
        <v>75</v>
      </c>
      <c r="B1783" s="24">
        <v>5645.32</v>
      </c>
      <c r="C1783" s="24">
        <v>5657.02</v>
      </c>
      <c r="D1783" s="24">
        <v>5498.94</v>
      </c>
      <c r="E1783" s="24">
        <v>5575.55</v>
      </c>
      <c r="F1783" s="24">
        <v>5279320000</v>
      </c>
      <c r="G1783" s="24">
        <v>96900828780</v>
      </c>
      <c r="H1783" s="1">
        <v>1782</v>
      </c>
      <c r="J1783" s="10">
        <f t="shared" si="27"/>
        <v>-1.2358909680939173E-2</v>
      </c>
      <c r="N1783" s="1"/>
    </row>
    <row r="1784" spans="1:14" x14ac:dyDescent="0.25">
      <c r="A1784" s="2" t="s">
        <v>74</v>
      </c>
      <c r="B1784" s="24">
        <v>5578.58</v>
      </c>
      <c r="C1784" s="24">
        <v>5578.58</v>
      </c>
      <c r="D1784" s="24">
        <v>5519.56</v>
      </c>
      <c r="E1784" s="24">
        <v>5554.33</v>
      </c>
      <c r="F1784" s="24">
        <v>4303150000</v>
      </c>
      <c r="G1784" s="24">
        <v>96542098114</v>
      </c>
      <c r="H1784" s="1">
        <v>1783</v>
      </c>
      <c r="J1784" s="10">
        <f t="shared" si="27"/>
        <v>-4.3469843580265944E-3</v>
      </c>
      <c r="N1784" s="1"/>
    </row>
    <row r="1785" spans="1:14" x14ac:dyDescent="0.25">
      <c r="A1785" s="2" t="s">
        <v>73</v>
      </c>
      <c r="B1785" s="24">
        <v>5559.74</v>
      </c>
      <c r="C1785" s="24">
        <v>5653.61</v>
      </c>
      <c r="D1785" s="24">
        <v>5559.74</v>
      </c>
      <c r="E1785" s="24">
        <v>5623.54</v>
      </c>
      <c r="F1785" s="24">
        <v>4159680000</v>
      </c>
      <c r="G1785" s="24">
        <v>97753714643</v>
      </c>
      <c r="H1785" s="1">
        <v>1784</v>
      </c>
      <c r="J1785" s="10">
        <f t="shared" si="27"/>
        <v>1.1475356761287431E-2</v>
      </c>
      <c r="N1785" s="1"/>
    </row>
    <row r="1786" spans="1:14" x14ac:dyDescent="0.25">
      <c r="A1786" s="2" t="s">
        <v>72</v>
      </c>
      <c r="B1786" s="24">
        <v>5620.78</v>
      </c>
      <c r="C1786" s="24">
        <v>5620.78</v>
      </c>
      <c r="D1786" s="24">
        <v>4842.91</v>
      </c>
      <c r="E1786" s="24">
        <v>4871.49</v>
      </c>
      <c r="F1786" s="24">
        <v>7039560000</v>
      </c>
      <c r="G1786" s="24">
        <v>84688539692</v>
      </c>
      <c r="H1786" s="1">
        <v>1785</v>
      </c>
      <c r="J1786" s="10">
        <f t="shared" si="27"/>
        <v>-0.1333071210757226</v>
      </c>
      <c r="N1786" s="1"/>
    </row>
    <row r="1787" spans="1:14" x14ac:dyDescent="0.25">
      <c r="A1787" s="2" t="s">
        <v>71</v>
      </c>
      <c r="B1787" s="24">
        <v>4863.93</v>
      </c>
      <c r="C1787" s="24">
        <v>4951.6099999999997</v>
      </c>
      <c r="D1787" s="24">
        <v>4272.1099999999997</v>
      </c>
      <c r="E1787" s="24">
        <v>4451.87</v>
      </c>
      <c r="F1787" s="24">
        <v>8428290000</v>
      </c>
      <c r="G1787" s="24">
        <v>77401044320</v>
      </c>
      <c r="H1787" s="1">
        <v>1786</v>
      </c>
      <c r="J1787" s="10">
        <f t="shared" si="27"/>
        <v>-8.4717502102209602E-2</v>
      </c>
      <c r="N1787" s="1"/>
    </row>
    <row r="1788" spans="1:14" x14ac:dyDescent="0.25">
      <c r="A1788" s="2" t="s">
        <v>70</v>
      </c>
      <c r="B1788" s="24">
        <v>4465.54</v>
      </c>
      <c r="C1788" s="24">
        <v>4675.7299999999996</v>
      </c>
      <c r="D1788" s="24">
        <v>4343.9799999999996</v>
      </c>
      <c r="E1788" s="24">
        <v>4602.17</v>
      </c>
      <c r="F1788" s="24">
        <v>6120120000</v>
      </c>
      <c r="G1788" s="24">
        <v>80020171047</v>
      </c>
      <c r="H1788" s="1">
        <v>1787</v>
      </c>
      <c r="J1788" s="10">
        <f t="shared" si="27"/>
        <v>3.0596523600729165E-2</v>
      </c>
      <c r="N1788" s="1"/>
    </row>
    <row r="1789" spans="1:14" x14ac:dyDescent="0.25">
      <c r="A1789" s="2" t="s">
        <v>69</v>
      </c>
      <c r="B1789" s="24">
        <v>4611.57</v>
      </c>
      <c r="C1789" s="24">
        <v>4629.6400000000003</v>
      </c>
      <c r="D1789" s="24">
        <v>4365.6400000000003</v>
      </c>
      <c r="E1789" s="24">
        <v>4365.9399999999996</v>
      </c>
      <c r="F1789" s="24">
        <v>4569370000</v>
      </c>
      <c r="G1789" s="24">
        <v>75919439809</v>
      </c>
      <c r="H1789" s="1">
        <v>1788</v>
      </c>
      <c r="J1789" s="10">
        <f t="shared" si="27"/>
        <v>-5.3263855910243178E-2</v>
      </c>
      <c r="N1789" s="1"/>
    </row>
    <row r="1790" spans="1:14" x14ac:dyDescent="0.25">
      <c r="A1790" s="2" t="s">
        <v>68</v>
      </c>
      <c r="B1790" s="24">
        <v>4360.7</v>
      </c>
      <c r="C1790" s="24">
        <v>4396.42</v>
      </c>
      <c r="D1790" s="24">
        <v>4195.68</v>
      </c>
      <c r="E1790" s="24">
        <v>4347.1099999999997</v>
      </c>
      <c r="F1790" s="24">
        <v>4871490000</v>
      </c>
      <c r="G1790" s="24">
        <v>75598851166</v>
      </c>
      <c r="H1790" s="1">
        <v>1789</v>
      </c>
      <c r="J1790" s="10">
        <f t="shared" si="27"/>
        <v>-3.1164721260348444E-3</v>
      </c>
      <c r="N1790" s="1"/>
    </row>
    <row r="1791" spans="1:14" x14ac:dyDescent="0.25">
      <c r="A1791" s="2" t="s">
        <v>67</v>
      </c>
      <c r="B1791" s="24">
        <v>4347.6899999999996</v>
      </c>
      <c r="C1791" s="24">
        <v>4413.09</v>
      </c>
      <c r="D1791" s="24">
        <v>3795.16</v>
      </c>
      <c r="E1791" s="24">
        <v>3880.76</v>
      </c>
      <c r="F1791" s="24">
        <v>4679500000</v>
      </c>
      <c r="G1791" s="24">
        <v>67495633205</v>
      </c>
      <c r="H1791" s="1">
        <v>1790</v>
      </c>
      <c r="J1791" s="10">
        <f t="shared" si="27"/>
        <v>-0.10739726153428589</v>
      </c>
      <c r="N1791" s="1"/>
    </row>
    <row r="1792" spans="1:14" x14ac:dyDescent="0.25">
      <c r="A1792" s="2" t="s">
        <v>66</v>
      </c>
      <c r="B1792" s="24">
        <v>3880.78</v>
      </c>
      <c r="C1792" s="24">
        <v>4120.87</v>
      </c>
      <c r="D1792" s="24">
        <v>3585.06</v>
      </c>
      <c r="E1792" s="24">
        <v>4009.97</v>
      </c>
      <c r="F1792" s="24">
        <v>6825640000</v>
      </c>
      <c r="G1792" s="24">
        <v>69749265801</v>
      </c>
      <c r="H1792" s="1">
        <v>1791</v>
      </c>
      <c r="J1792" s="10">
        <f t="shared" si="27"/>
        <v>3.3289699493400708E-2</v>
      </c>
      <c r="N1792" s="1"/>
    </row>
    <row r="1793" spans="1:14" x14ac:dyDescent="0.25">
      <c r="A1793" s="2" t="s">
        <v>65</v>
      </c>
      <c r="B1793" s="24">
        <v>4015.07</v>
      </c>
      <c r="C1793" s="24">
        <v>4107.1400000000003</v>
      </c>
      <c r="D1793" s="24">
        <v>3643.92</v>
      </c>
      <c r="E1793" s="24">
        <v>3779.13</v>
      </c>
      <c r="F1793" s="24">
        <v>6476900000</v>
      </c>
      <c r="G1793" s="24">
        <v>65739289046</v>
      </c>
      <c r="H1793" s="1">
        <v>1792</v>
      </c>
      <c r="J1793" s="10">
        <f t="shared" si="27"/>
        <v>-5.8763608106458927E-2</v>
      </c>
      <c r="N1793" s="1"/>
    </row>
    <row r="1794" spans="1:14" x14ac:dyDescent="0.25">
      <c r="A1794" s="2" t="s">
        <v>64</v>
      </c>
      <c r="B1794" s="24">
        <v>3765.95</v>
      </c>
      <c r="C1794" s="24">
        <v>3862.96</v>
      </c>
      <c r="D1794" s="24">
        <v>3661.01</v>
      </c>
      <c r="E1794" s="24">
        <v>3820.72</v>
      </c>
      <c r="F1794" s="24">
        <v>5998720000</v>
      </c>
      <c r="G1794" s="24">
        <v>66468970322</v>
      </c>
      <c r="H1794" s="1">
        <v>1793</v>
      </c>
      <c r="J1794" s="10">
        <f t="shared" si="27"/>
        <v>1.4543475085967679E-2</v>
      </c>
      <c r="N1794" s="1"/>
    </row>
    <row r="1795" spans="1:14" x14ac:dyDescent="0.25">
      <c r="A1795" s="2" t="s">
        <v>63</v>
      </c>
      <c r="B1795" s="24">
        <v>3822.47</v>
      </c>
      <c r="C1795" s="24">
        <v>4385.8999999999996</v>
      </c>
      <c r="D1795" s="24">
        <v>3822.47</v>
      </c>
      <c r="E1795" s="24">
        <v>4257.42</v>
      </c>
      <c r="F1795" s="24">
        <v>7280280000</v>
      </c>
      <c r="G1795" s="24">
        <v>74072560088</v>
      </c>
      <c r="H1795" s="1">
        <v>1794</v>
      </c>
      <c r="J1795" s="10">
        <f t="shared" si="27"/>
        <v>0.1137876817869075</v>
      </c>
      <c r="N1795" s="1"/>
    </row>
    <row r="1796" spans="1:14" x14ac:dyDescent="0.25">
      <c r="A1796" s="2" t="s">
        <v>62</v>
      </c>
      <c r="B1796" s="24">
        <v>4269</v>
      </c>
      <c r="C1796" s="24">
        <v>4413.0200000000004</v>
      </c>
      <c r="D1796" s="24">
        <v>4145.7700000000004</v>
      </c>
      <c r="E1796" s="24">
        <v>4278.8500000000004</v>
      </c>
      <c r="F1796" s="24">
        <v>6503347767</v>
      </c>
      <c r="G1796" s="24">
        <v>74451016927</v>
      </c>
      <c r="H1796" s="1">
        <v>1795</v>
      </c>
      <c r="J1796" s="10">
        <f t="shared" ref="J1796:J1854" si="28">(E1796-B1796)/B1796</f>
        <v>2.307331927852041E-3</v>
      </c>
      <c r="N1796" s="1"/>
    </row>
    <row r="1797" spans="1:14" x14ac:dyDescent="0.25">
      <c r="A1797" s="2" t="s">
        <v>61</v>
      </c>
      <c r="B1797" s="24">
        <v>4289.09</v>
      </c>
      <c r="C1797" s="24">
        <v>4322.9799999999996</v>
      </c>
      <c r="D1797" s="24">
        <v>3942.82</v>
      </c>
      <c r="E1797" s="24">
        <v>4017.27</v>
      </c>
      <c r="F1797" s="24">
        <v>6048016717</v>
      </c>
      <c r="G1797" s="24">
        <v>69904637061</v>
      </c>
      <c r="H1797" s="1">
        <v>1796</v>
      </c>
      <c r="J1797" s="10">
        <f t="shared" si="28"/>
        <v>-6.3374748489772925E-2</v>
      </c>
      <c r="N1797" s="1"/>
    </row>
    <row r="1798" spans="1:14" x14ac:dyDescent="0.25">
      <c r="A1798" s="2" t="s">
        <v>60</v>
      </c>
      <c r="B1798" s="24">
        <v>4024.46</v>
      </c>
      <c r="C1798" s="24">
        <v>4309.38</v>
      </c>
      <c r="D1798" s="24">
        <v>3969.71</v>
      </c>
      <c r="E1798" s="24">
        <v>4214.67</v>
      </c>
      <c r="F1798" s="24">
        <v>5375314093</v>
      </c>
      <c r="G1798" s="24">
        <v>73346194969</v>
      </c>
      <c r="H1798" s="1">
        <v>1797</v>
      </c>
      <c r="J1798" s="10">
        <f t="shared" si="28"/>
        <v>4.7263483796583898E-2</v>
      </c>
      <c r="N1798" s="1"/>
    </row>
    <row r="1799" spans="1:14" x14ac:dyDescent="0.25">
      <c r="A1799" s="2" t="s">
        <v>59</v>
      </c>
      <c r="B1799" s="24">
        <v>4200.7299999999996</v>
      </c>
      <c r="C1799" s="24">
        <v>4301.5200000000004</v>
      </c>
      <c r="D1799" s="24">
        <v>4110.9799999999996</v>
      </c>
      <c r="E1799" s="24">
        <v>4139.88</v>
      </c>
      <c r="F1799" s="24">
        <v>5262697895</v>
      </c>
      <c r="G1799" s="24">
        <v>72050487506</v>
      </c>
      <c r="H1799" s="1">
        <v>1798</v>
      </c>
      <c r="J1799" s="10">
        <f t="shared" si="28"/>
        <v>-1.4485577506766552E-2</v>
      </c>
      <c r="N1799" s="1"/>
    </row>
    <row r="1800" spans="1:14" x14ac:dyDescent="0.25">
      <c r="A1800" s="2" t="s">
        <v>58</v>
      </c>
      <c r="B1800" s="24">
        <v>4147.32</v>
      </c>
      <c r="C1800" s="24">
        <v>4155.9799999999996</v>
      </c>
      <c r="D1800" s="24">
        <v>3840.45</v>
      </c>
      <c r="E1800" s="24">
        <v>3894.13</v>
      </c>
      <c r="F1800" s="24">
        <v>5089570994</v>
      </c>
      <c r="G1800" s="24">
        <v>67779050170</v>
      </c>
      <c r="H1800" s="1">
        <v>1799</v>
      </c>
      <c r="J1800" s="10">
        <f t="shared" si="28"/>
        <v>-6.1049063009364989E-2</v>
      </c>
      <c r="N1800" s="1"/>
    </row>
    <row r="1801" spans="1:14" x14ac:dyDescent="0.25">
      <c r="A1801" s="2" t="s">
        <v>57</v>
      </c>
      <c r="B1801" s="24">
        <v>3886.29</v>
      </c>
      <c r="C1801" s="24">
        <v>4075.63</v>
      </c>
      <c r="D1801" s="24">
        <v>3832.75</v>
      </c>
      <c r="E1801" s="24">
        <v>3956.89</v>
      </c>
      <c r="F1801" s="24">
        <v>5028069239</v>
      </c>
      <c r="G1801" s="24">
        <v>68878292608</v>
      </c>
      <c r="H1801" s="1">
        <v>1800</v>
      </c>
      <c r="J1801" s="10">
        <f t="shared" si="28"/>
        <v>1.8166426077312788E-2</v>
      </c>
      <c r="N1801" s="1"/>
    </row>
    <row r="1802" spans="1:14" x14ac:dyDescent="0.25">
      <c r="A1802" s="2" t="s">
        <v>56</v>
      </c>
      <c r="B1802" s="24">
        <v>3958.89</v>
      </c>
      <c r="C1802" s="24">
        <v>3969.54</v>
      </c>
      <c r="D1802" s="24">
        <v>3753.99</v>
      </c>
      <c r="E1802" s="24">
        <v>3753.99</v>
      </c>
      <c r="F1802" s="24">
        <v>5302481574</v>
      </c>
      <c r="G1802" s="24">
        <v>65352496336</v>
      </c>
      <c r="H1802" s="1">
        <v>1801</v>
      </c>
      <c r="J1802" s="10">
        <f t="shared" si="28"/>
        <v>-5.1756931867265848E-2</v>
      </c>
      <c r="N1802" s="1"/>
    </row>
    <row r="1803" spans="1:14" x14ac:dyDescent="0.25">
      <c r="A1803" s="2" t="s">
        <v>55</v>
      </c>
      <c r="B1803" s="24">
        <v>3754.07</v>
      </c>
      <c r="C1803" s="24">
        <v>3874.97</v>
      </c>
      <c r="D1803" s="24">
        <v>3521.1</v>
      </c>
      <c r="E1803" s="24">
        <v>3521.1</v>
      </c>
      <c r="F1803" s="24">
        <v>5878333109</v>
      </c>
      <c r="G1803" s="24">
        <v>61303965508</v>
      </c>
      <c r="H1803" s="1">
        <v>1802</v>
      </c>
      <c r="J1803" s="10">
        <f t="shared" si="28"/>
        <v>-6.2057979739322984E-2</v>
      </c>
      <c r="N1803" s="1"/>
    </row>
    <row r="1804" spans="1:14" x14ac:dyDescent="0.25">
      <c r="A1804" s="2" t="s">
        <v>54</v>
      </c>
      <c r="B1804" s="24">
        <v>3512.59</v>
      </c>
      <c r="C1804" s="24">
        <v>3512.59</v>
      </c>
      <c r="D1804" s="24">
        <v>3280.23</v>
      </c>
      <c r="E1804" s="24">
        <v>3419.94</v>
      </c>
      <c r="F1804" s="24">
        <v>6835615448</v>
      </c>
      <c r="G1804" s="24">
        <v>59547645578</v>
      </c>
      <c r="H1804" s="1">
        <v>1803</v>
      </c>
      <c r="J1804" s="10">
        <f t="shared" si="28"/>
        <v>-2.6376548358903285E-2</v>
      </c>
      <c r="N1804" s="1"/>
    </row>
    <row r="1805" spans="1:14" x14ac:dyDescent="0.25">
      <c r="A1805" s="2" t="s">
        <v>53</v>
      </c>
      <c r="B1805" s="24">
        <v>3421.91</v>
      </c>
      <c r="C1805" s="24">
        <v>3506.04</v>
      </c>
      <c r="D1805" s="24">
        <v>3350.65</v>
      </c>
      <c r="E1805" s="24">
        <v>3476.11</v>
      </c>
      <c r="F1805" s="24">
        <v>5305024497</v>
      </c>
      <c r="G1805" s="24">
        <v>60531278392</v>
      </c>
      <c r="H1805" s="1">
        <v>1804</v>
      </c>
      <c r="J1805" s="10">
        <f t="shared" si="28"/>
        <v>1.5839107399084219E-2</v>
      </c>
      <c r="N1805" s="1"/>
    </row>
    <row r="1806" spans="1:14" x14ac:dyDescent="0.25">
      <c r="A1806" s="2" t="s">
        <v>52</v>
      </c>
      <c r="B1806" s="24">
        <v>3473.23</v>
      </c>
      <c r="C1806" s="24">
        <v>3685.31</v>
      </c>
      <c r="D1806" s="24">
        <v>3469.09</v>
      </c>
      <c r="E1806" s="24">
        <v>3614.23</v>
      </c>
      <c r="F1806" s="24">
        <v>4947372847</v>
      </c>
      <c r="G1806" s="24">
        <v>62942160928</v>
      </c>
      <c r="H1806" s="1">
        <v>1805</v>
      </c>
      <c r="J1806" s="10">
        <f t="shared" si="28"/>
        <v>4.0596217353875211E-2</v>
      </c>
      <c r="N1806" s="1"/>
    </row>
    <row r="1807" spans="1:14" x14ac:dyDescent="0.25">
      <c r="A1807" s="2" t="s">
        <v>51</v>
      </c>
      <c r="B1807" s="24">
        <v>3612.05</v>
      </c>
      <c r="C1807" s="24">
        <v>3647.33</v>
      </c>
      <c r="D1807" s="24">
        <v>3470.14</v>
      </c>
      <c r="E1807" s="24">
        <v>3502.66</v>
      </c>
      <c r="F1807" s="24">
        <v>5020968740</v>
      </c>
      <c r="G1807" s="24">
        <v>61004445982</v>
      </c>
      <c r="H1807" s="1">
        <v>1806</v>
      </c>
      <c r="J1807" s="10">
        <f t="shared" si="28"/>
        <v>-3.028474135186399E-2</v>
      </c>
      <c r="N1807" s="1"/>
    </row>
    <row r="1808" spans="1:14" x14ac:dyDescent="0.25">
      <c r="A1808" s="2" t="s">
        <v>50</v>
      </c>
      <c r="B1808" s="24">
        <v>3497.55</v>
      </c>
      <c r="C1808" s="24">
        <v>3513.18</v>
      </c>
      <c r="D1808" s="24">
        <v>3392.25</v>
      </c>
      <c r="E1808" s="24">
        <v>3424.59</v>
      </c>
      <c r="F1808" s="24">
        <v>4696765188</v>
      </c>
      <c r="G1808" s="24">
        <v>59650201102</v>
      </c>
      <c r="H1808" s="1">
        <v>1807</v>
      </c>
      <c r="J1808" s="10">
        <f t="shared" si="28"/>
        <v>-2.0860316507269383E-2</v>
      </c>
      <c r="N1808" s="1"/>
    </row>
    <row r="1809" spans="1:14" x14ac:dyDescent="0.25">
      <c r="A1809" s="2" t="s">
        <v>49</v>
      </c>
      <c r="B1809" s="24">
        <v>3421.46</v>
      </c>
      <c r="C1809" s="24">
        <v>3534.23</v>
      </c>
      <c r="D1809" s="24">
        <v>3413.48</v>
      </c>
      <c r="E1809" s="24">
        <v>3486.95</v>
      </c>
      <c r="F1809" s="24">
        <v>4139364829</v>
      </c>
      <c r="G1809" s="24">
        <v>60741625426</v>
      </c>
      <c r="H1809" s="1">
        <v>1808</v>
      </c>
      <c r="J1809" s="10">
        <f t="shared" si="28"/>
        <v>1.9140951523618509E-2</v>
      </c>
      <c r="N1809" s="1"/>
    </row>
    <row r="1810" spans="1:14" x14ac:dyDescent="0.25">
      <c r="A1810" s="2" t="s">
        <v>48</v>
      </c>
      <c r="B1810" s="24">
        <v>3487.88</v>
      </c>
      <c r="C1810" s="24">
        <v>3489.74</v>
      </c>
      <c r="D1810" s="24">
        <v>3298.13</v>
      </c>
      <c r="E1810" s="24">
        <v>3313.68</v>
      </c>
      <c r="F1810" s="24">
        <v>4343372456</v>
      </c>
      <c r="G1810" s="24">
        <v>57728688216</v>
      </c>
      <c r="H1810" s="1">
        <v>1809</v>
      </c>
      <c r="J1810" s="10">
        <f t="shared" si="28"/>
        <v>-4.9944378820372337E-2</v>
      </c>
      <c r="N1810" s="1"/>
    </row>
    <row r="1811" spans="1:14" x14ac:dyDescent="0.25">
      <c r="A1811" s="2" t="s">
        <v>47</v>
      </c>
      <c r="B1811" s="24">
        <v>3311.75</v>
      </c>
      <c r="C1811" s="24">
        <v>3329.56</v>
      </c>
      <c r="D1811" s="24">
        <v>3206.54</v>
      </c>
      <c r="E1811" s="24">
        <v>3242.48</v>
      </c>
      <c r="F1811" s="24">
        <v>4372763663</v>
      </c>
      <c r="G1811" s="24">
        <v>56494379457</v>
      </c>
      <c r="H1811" s="1">
        <v>1810</v>
      </c>
      <c r="J1811" s="10">
        <f t="shared" si="28"/>
        <v>-2.0916433909564425E-2</v>
      </c>
      <c r="N1811" s="1"/>
    </row>
    <row r="1812" spans="1:14" x14ac:dyDescent="0.25">
      <c r="A1812" s="2" t="s">
        <v>46</v>
      </c>
      <c r="B1812" s="24">
        <v>3244</v>
      </c>
      <c r="C1812" s="24">
        <v>3275.38</v>
      </c>
      <c r="D1812" s="24">
        <v>3191.3</v>
      </c>
      <c r="E1812" s="24">
        <v>3236.76</v>
      </c>
      <c r="F1812" s="24">
        <v>3551763561</v>
      </c>
      <c r="G1812" s="24">
        <v>56400691425</v>
      </c>
      <c r="H1812" s="1">
        <v>1811</v>
      </c>
      <c r="J1812" s="10">
        <f t="shared" si="28"/>
        <v>-2.2318125770652841E-3</v>
      </c>
      <c r="N1812" s="1"/>
    </row>
    <row r="1813" spans="1:14" x14ac:dyDescent="0.25">
      <c r="A1813" s="2" t="s">
        <v>45</v>
      </c>
      <c r="B1813" s="24">
        <v>3236.27</v>
      </c>
      <c r="C1813" s="24">
        <v>3305.75</v>
      </c>
      <c r="D1813" s="24">
        <v>3233.82</v>
      </c>
      <c r="E1813" s="24">
        <v>3252.84</v>
      </c>
      <c r="F1813" s="24">
        <v>3744248994</v>
      </c>
      <c r="G1813" s="24">
        <v>56685436644</v>
      </c>
      <c r="H1813" s="1">
        <v>1812</v>
      </c>
      <c r="J1813" s="10">
        <f t="shared" si="28"/>
        <v>5.1200919577168045E-3</v>
      </c>
      <c r="N1813" s="1"/>
    </row>
    <row r="1814" spans="1:14" x14ac:dyDescent="0.25">
      <c r="A1814" s="2" t="s">
        <v>44</v>
      </c>
      <c r="B1814" s="24">
        <v>3253.12</v>
      </c>
      <c r="C1814" s="24">
        <v>3597.92</v>
      </c>
      <c r="D1814" s="24">
        <v>3253.12</v>
      </c>
      <c r="E1814" s="24">
        <v>3545.86</v>
      </c>
      <c r="F1814" s="24">
        <v>5409247918</v>
      </c>
      <c r="G1814" s="24">
        <v>61798926687</v>
      </c>
      <c r="H1814" s="1">
        <v>1813</v>
      </c>
      <c r="J1814" s="10">
        <f t="shared" si="28"/>
        <v>8.9987458193980005E-2</v>
      </c>
      <c r="N1814" s="1"/>
    </row>
    <row r="1815" spans="1:14" x14ac:dyDescent="0.25">
      <c r="A1815" s="2" t="s">
        <v>43</v>
      </c>
      <c r="B1815" s="24">
        <v>3544.76</v>
      </c>
      <c r="C1815" s="24">
        <v>3701.35</v>
      </c>
      <c r="D1815" s="24">
        <v>3487.17</v>
      </c>
      <c r="E1815" s="24">
        <v>3696.06</v>
      </c>
      <c r="F1815" s="24">
        <v>5911325473</v>
      </c>
      <c r="G1815" s="24">
        <v>64422587801</v>
      </c>
      <c r="H1815" s="1">
        <v>1814</v>
      </c>
      <c r="J1815" s="10">
        <f t="shared" si="28"/>
        <v>4.2682720409844312E-2</v>
      </c>
      <c r="N1815" s="1"/>
    </row>
    <row r="1816" spans="1:14" x14ac:dyDescent="0.25">
      <c r="A1816" s="2" t="s">
        <v>42</v>
      </c>
      <c r="B1816" s="24">
        <v>3706.82</v>
      </c>
      <c r="C1816" s="24">
        <v>3949.32</v>
      </c>
      <c r="D1816" s="24">
        <v>3687.23</v>
      </c>
      <c r="E1816" s="24">
        <v>3745.95</v>
      </c>
      <c r="F1816" s="24">
        <v>6810689119</v>
      </c>
      <c r="G1816" s="24">
        <v>65299132785</v>
      </c>
      <c r="H1816" s="1">
        <v>1815</v>
      </c>
      <c r="J1816" s="10">
        <f t="shared" si="28"/>
        <v>1.0556217998176241E-2</v>
      </c>
      <c r="N1816" s="1"/>
    </row>
    <row r="1817" spans="1:14" x14ac:dyDescent="0.25">
      <c r="A1817" s="2" t="s">
        <v>41</v>
      </c>
      <c r="B1817" s="24">
        <v>3742.2</v>
      </c>
      <c r="C1817" s="24">
        <v>4191.2299999999996</v>
      </c>
      <c r="D1817" s="24">
        <v>3728.97</v>
      </c>
      <c r="E1817" s="24">
        <v>4134.4399999999996</v>
      </c>
      <c r="F1817" s="24">
        <v>8927129279</v>
      </c>
      <c r="G1817" s="24">
        <v>72078243771</v>
      </c>
      <c r="H1817" s="1">
        <v>1816</v>
      </c>
      <c r="J1817" s="10">
        <f t="shared" si="28"/>
        <v>0.10481534925979365</v>
      </c>
      <c r="N1817" s="1"/>
    </row>
    <row r="1818" spans="1:14" x14ac:dyDescent="0.25">
      <c r="A1818" s="2" t="s">
        <v>40</v>
      </c>
      <c r="B1818" s="24">
        <v>4133.7</v>
      </c>
      <c r="C1818" s="24">
        <v>4198.43</v>
      </c>
      <c r="D1818" s="24">
        <v>3850.95</v>
      </c>
      <c r="E1818" s="24">
        <v>3896.54</v>
      </c>
      <c r="F1818" s="24">
        <v>7206015706</v>
      </c>
      <c r="G1818" s="24">
        <v>67937650255</v>
      </c>
      <c r="H1818" s="1">
        <v>1817</v>
      </c>
      <c r="J1818" s="10">
        <f t="shared" si="28"/>
        <v>-5.7372329873962763E-2</v>
      </c>
      <c r="N1818" s="1"/>
    </row>
    <row r="1819" spans="1:14" x14ac:dyDescent="0.25">
      <c r="A1819" s="2" t="s">
        <v>39</v>
      </c>
      <c r="B1819" s="24">
        <v>3898.08</v>
      </c>
      <c r="C1819" s="24">
        <v>4014.18</v>
      </c>
      <c r="D1819" s="24">
        <v>3855.74</v>
      </c>
      <c r="E1819" s="24">
        <v>4014.18</v>
      </c>
      <c r="F1819" s="24">
        <v>5605823233</v>
      </c>
      <c r="G1819" s="24">
        <v>69997508295</v>
      </c>
      <c r="H1819" s="1">
        <v>1818</v>
      </c>
      <c r="J1819" s="10">
        <f t="shared" si="28"/>
        <v>2.9783893609161411E-2</v>
      </c>
      <c r="N1819" s="1"/>
    </row>
    <row r="1820" spans="1:14" x14ac:dyDescent="0.25">
      <c r="A1820" s="2" t="s">
        <v>38</v>
      </c>
      <c r="B1820" s="24">
        <v>4020.99</v>
      </c>
      <c r="C1820" s="24">
        <v>4085.72</v>
      </c>
      <c r="D1820" s="24">
        <v>3976.41</v>
      </c>
      <c r="E1820" s="24">
        <v>3998.98</v>
      </c>
      <c r="F1820" s="24">
        <v>6151275490</v>
      </c>
      <c r="G1820" s="24">
        <v>69741217417</v>
      </c>
      <c r="H1820" s="1">
        <v>1819</v>
      </c>
      <c r="J1820" s="10">
        <f t="shared" si="28"/>
        <v>-5.4737763585584057E-3</v>
      </c>
      <c r="N1820" s="1"/>
    </row>
    <row r="1821" spans="1:14" x14ac:dyDescent="0.25">
      <c r="A1821" s="2" t="s">
        <v>37</v>
      </c>
      <c r="B1821" s="24">
        <v>4000.33</v>
      </c>
      <c r="C1821" s="24">
        <v>4271.79</v>
      </c>
      <c r="D1821" s="24">
        <v>4000.33</v>
      </c>
      <c r="E1821" s="24">
        <v>4078.6</v>
      </c>
      <c r="F1821" s="24">
        <v>7240968501</v>
      </c>
      <c r="G1821" s="24">
        <v>71137548589</v>
      </c>
      <c r="H1821" s="1">
        <v>1820</v>
      </c>
      <c r="J1821" s="10">
        <f t="shared" si="28"/>
        <v>1.9565885814420307E-2</v>
      </c>
      <c r="N1821" s="1"/>
    </row>
    <row r="1822" spans="1:14" x14ac:dyDescent="0.25">
      <c r="A1822" s="2" t="s">
        <v>36</v>
      </c>
      <c r="B1822" s="24">
        <v>4081.03</v>
      </c>
      <c r="C1822" s="24">
        <v>4089.56</v>
      </c>
      <c r="D1822" s="24">
        <v>3760.02</v>
      </c>
      <c r="E1822" s="24">
        <v>3815.49</v>
      </c>
      <c r="F1822" s="24">
        <v>6158207293</v>
      </c>
      <c r="G1822" s="24">
        <v>66556033172</v>
      </c>
      <c r="H1822" s="1">
        <v>1821</v>
      </c>
      <c r="J1822" s="10">
        <f t="shared" si="28"/>
        <v>-6.506690712883767E-2</v>
      </c>
      <c r="N1822" s="1"/>
    </row>
    <row r="1823" spans="1:14" x14ac:dyDescent="0.25">
      <c r="A1823" s="2" t="s">
        <v>35</v>
      </c>
      <c r="B1823" s="24">
        <v>3819.67</v>
      </c>
      <c r="C1823" s="24">
        <v>3893.36</v>
      </c>
      <c r="D1823" s="24">
        <v>3769.86</v>
      </c>
      <c r="E1823" s="24">
        <v>3857.3</v>
      </c>
      <c r="F1823" s="24">
        <v>5326547918</v>
      </c>
      <c r="G1823" s="24">
        <v>67292819465</v>
      </c>
      <c r="H1823" s="1">
        <v>1822</v>
      </c>
      <c r="J1823" s="10">
        <f t="shared" si="28"/>
        <v>9.851636397908748E-3</v>
      </c>
      <c r="N1823" s="1"/>
    </row>
    <row r="1824" spans="1:14" x14ac:dyDescent="0.25">
      <c r="A1824" s="2" t="s">
        <v>34</v>
      </c>
      <c r="B1824" s="24">
        <v>3854.69</v>
      </c>
      <c r="C1824" s="24">
        <v>3874.42</v>
      </c>
      <c r="D1824" s="24">
        <v>3645.45</v>
      </c>
      <c r="E1824" s="24">
        <v>3654.83</v>
      </c>
      <c r="F1824" s="24">
        <v>5130222366</v>
      </c>
      <c r="G1824" s="24">
        <v>63768757101</v>
      </c>
      <c r="H1824" s="1">
        <v>1823</v>
      </c>
      <c r="J1824" s="10">
        <f t="shared" si="28"/>
        <v>-5.1848527378336555E-2</v>
      </c>
      <c r="N1824" s="1"/>
    </row>
    <row r="1825" spans="1:14" x14ac:dyDescent="0.25">
      <c r="A1825" s="2" t="s">
        <v>33</v>
      </c>
      <c r="B1825" s="24">
        <v>3653.13</v>
      </c>
      <c r="C1825" s="24">
        <v>3956.14</v>
      </c>
      <c r="D1825" s="24">
        <v>3642.63</v>
      </c>
      <c r="E1825" s="24">
        <v>3923.92</v>
      </c>
      <c r="F1825" s="24">
        <v>5631554348</v>
      </c>
      <c r="G1825" s="24">
        <v>68471837969</v>
      </c>
      <c r="H1825" s="1">
        <v>1824</v>
      </c>
      <c r="J1825" s="10">
        <f t="shared" si="28"/>
        <v>7.4125475961709542E-2</v>
      </c>
      <c r="N1825" s="1"/>
    </row>
    <row r="1826" spans="1:14" x14ac:dyDescent="0.25">
      <c r="A1826" s="2" t="s">
        <v>32</v>
      </c>
      <c r="B1826" s="24">
        <v>3932.49</v>
      </c>
      <c r="C1826" s="24">
        <v>3963.76</v>
      </c>
      <c r="D1826" s="24">
        <v>3820.41</v>
      </c>
      <c r="E1826" s="24">
        <v>3820.41</v>
      </c>
      <c r="F1826" s="24">
        <v>4991655917</v>
      </c>
      <c r="G1826" s="24">
        <v>66672244158</v>
      </c>
      <c r="H1826" s="1">
        <v>1825</v>
      </c>
      <c r="J1826" s="10">
        <f t="shared" si="28"/>
        <v>-2.8501026067453427E-2</v>
      </c>
      <c r="N1826" s="1"/>
    </row>
    <row r="1827" spans="1:14" x14ac:dyDescent="0.25">
      <c r="A1827" s="2" t="s">
        <v>31</v>
      </c>
      <c r="B1827" s="24">
        <v>3822.38</v>
      </c>
      <c r="C1827" s="24">
        <v>3901.91</v>
      </c>
      <c r="D1827" s="24">
        <v>3797.22</v>
      </c>
      <c r="E1827" s="24">
        <v>3865.95</v>
      </c>
      <c r="F1827" s="24">
        <v>4770578575</v>
      </c>
      <c r="G1827" s="24">
        <v>67475512827</v>
      </c>
      <c r="H1827" s="1">
        <v>1826</v>
      </c>
      <c r="J1827" s="10">
        <f t="shared" si="28"/>
        <v>1.1398657381003383E-2</v>
      </c>
      <c r="N1827" s="1"/>
    </row>
    <row r="1828" spans="1:14" x14ac:dyDescent="0.25">
      <c r="A1828" s="2" t="s">
        <v>30</v>
      </c>
      <c r="B1828" s="24">
        <v>3866.84</v>
      </c>
      <c r="C1828" s="24">
        <v>3868.74</v>
      </c>
      <c r="D1828" s="24">
        <v>3725.87</v>
      </c>
      <c r="E1828" s="24">
        <v>3742.7</v>
      </c>
      <c r="F1828" s="24">
        <v>4661840806</v>
      </c>
      <c r="G1828" s="24">
        <v>65331499158</v>
      </c>
      <c r="H1828" s="1">
        <v>1827</v>
      </c>
      <c r="J1828" s="10">
        <f t="shared" si="28"/>
        <v>-3.2103733280921976E-2</v>
      </c>
      <c r="N1828" s="1"/>
    </row>
    <row r="1829" spans="1:14" x14ac:dyDescent="0.25">
      <c r="A1829" s="2" t="s">
        <v>29</v>
      </c>
      <c r="B1829" s="24">
        <v>3746.71</v>
      </c>
      <c r="C1829" s="24">
        <v>3850.91</v>
      </c>
      <c r="D1829" s="24">
        <v>3707.23</v>
      </c>
      <c r="E1829" s="24">
        <v>3843.52</v>
      </c>
      <c r="F1829" s="24">
        <v>4324200990</v>
      </c>
      <c r="G1829" s="24">
        <v>67098634181</v>
      </c>
      <c r="H1829" s="1">
        <v>1828</v>
      </c>
      <c r="J1829" s="10">
        <f t="shared" si="28"/>
        <v>2.5838669125712945E-2</v>
      </c>
      <c r="N1829" s="1"/>
    </row>
    <row r="1830" spans="1:14" x14ac:dyDescent="0.25">
      <c r="A1830" s="2" t="s">
        <v>28</v>
      </c>
      <c r="B1830" s="24">
        <v>3849.22</v>
      </c>
      <c r="C1830" s="24">
        <v>3947.98</v>
      </c>
      <c r="D1830" s="24">
        <v>3817.41</v>
      </c>
      <c r="E1830" s="24">
        <v>3943.41</v>
      </c>
      <c r="F1830" s="24">
        <v>5244856836</v>
      </c>
      <c r="G1830" s="24">
        <v>68849856732</v>
      </c>
      <c r="H1830" s="1">
        <v>1829</v>
      </c>
      <c r="J1830" s="10">
        <f t="shared" si="28"/>
        <v>2.4469892601618005E-2</v>
      </c>
      <c r="N1830" s="1"/>
    </row>
    <row r="1831" spans="1:14" x14ac:dyDescent="0.25">
      <c r="A1831" s="2" t="s">
        <v>27</v>
      </c>
      <c r="B1831" s="24">
        <v>3931.05</v>
      </c>
      <c r="C1831" s="24">
        <v>3935.69</v>
      </c>
      <c r="D1831" s="24">
        <v>3826.22</v>
      </c>
      <c r="E1831" s="24">
        <v>3836.74</v>
      </c>
      <c r="F1831" s="24">
        <v>4530215219</v>
      </c>
      <c r="G1831" s="24">
        <v>66994920903</v>
      </c>
      <c r="H1831" s="1">
        <v>1830</v>
      </c>
      <c r="J1831" s="10">
        <f t="shared" si="28"/>
        <v>-2.3991045649381308E-2</v>
      </c>
      <c r="N1831" s="1"/>
    </row>
    <row r="1832" spans="1:14" x14ac:dyDescent="0.25">
      <c r="A1832" s="2" t="s">
        <v>26</v>
      </c>
      <c r="B1832" s="24">
        <v>3832.04</v>
      </c>
      <c r="C1832" s="24">
        <v>3865.93</v>
      </c>
      <c r="D1832" s="24">
        <v>3783.85</v>
      </c>
      <c r="E1832" s="24">
        <v>3857.72</v>
      </c>
      <c r="F1832" s="24">
        <v>4847965467</v>
      </c>
      <c r="G1832" s="24">
        <v>67368333500</v>
      </c>
      <c r="H1832" s="1">
        <v>1831</v>
      </c>
      <c r="J1832" s="10">
        <f t="shared" si="28"/>
        <v>6.7013914259767219E-3</v>
      </c>
      <c r="N1832" s="1"/>
    </row>
    <row r="1833" spans="1:14" x14ac:dyDescent="0.25">
      <c r="A1833" s="2" t="s">
        <v>25</v>
      </c>
      <c r="B1833" s="24">
        <v>3851.97</v>
      </c>
      <c r="C1833" s="24">
        <v>3904.9</v>
      </c>
      <c r="D1833" s="24">
        <v>3836.9</v>
      </c>
      <c r="E1833" s="24">
        <v>3845.19</v>
      </c>
      <c r="F1833" s="24">
        <v>5137609824</v>
      </c>
      <c r="G1833" s="24">
        <v>67157570935</v>
      </c>
      <c r="H1833" s="1">
        <v>1832</v>
      </c>
      <c r="J1833" s="10">
        <f t="shared" si="28"/>
        <v>-1.7601383188341928E-3</v>
      </c>
      <c r="N1833" s="1"/>
    </row>
    <row r="1834" spans="1:14" x14ac:dyDescent="0.25">
      <c r="A1834" s="2" t="s">
        <v>24</v>
      </c>
      <c r="B1834" s="24">
        <v>3836.52</v>
      </c>
      <c r="C1834" s="24">
        <v>4093.3</v>
      </c>
      <c r="D1834" s="24">
        <v>3826.51</v>
      </c>
      <c r="E1834" s="24">
        <v>4076.63</v>
      </c>
      <c r="F1834" s="24">
        <v>5597027440</v>
      </c>
      <c r="G1834" s="24">
        <v>71206795853</v>
      </c>
      <c r="H1834" s="1">
        <v>1833</v>
      </c>
      <c r="J1834" s="10">
        <f t="shared" si="28"/>
        <v>6.2585363819294609E-2</v>
      </c>
      <c r="N1834" s="1"/>
    </row>
    <row r="1835" spans="1:14" x14ac:dyDescent="0.25">
      <c r="A1835" s="2" t="s">
        <v>23</v>
      </c>
      <c r="B1835" s="24">
        <v>4078.59</v>
      </c>
      <c r="C1835" s="24">
        <v>4092.61</v>
      </c>
      <c r="D1835" s="24">
        <v>4020.89</v>
      </c>
      <c r="E1835" s="24">
        <v>4025.25</v>
      </c>
      <c r="F1835" s="24">
        <v>5228625637</v>
      </c>
      <c r="G1835" s="24">
        <v>70316305580</v>
      </c>
      <c r="H1835" s="1">
        <v>1834</v>
      </c>
      <c r="J1835" s="10">
        <f t="shared" si="28"/>
        <v>-1.307804903165068E-2</v>
      </c>
      <c r="N1835" s="1"/>
    </row>
    <row r="1836" spans="1:14" x14ac:dyDescent="0.25">
      <c r="A1836" s="2" t="s">
        <v>22</v>
      </c>
      <c r="B1836" s="24">
        <v>4028.47</v>
      </c>
      <c r="C1836" s="24">
        <v>4109.0200000000004</v>
      </c>
      <c r="D1836" s="24">
        <v>3996.96</v>
      </c>
      <c r="E1836" s="24">
        <v>4030.85</v>
      </c>
      <c r="F1836" s="24">
        <v>5306593305</v>
      </c>
      <c r="G1836" s="24">
        <v>70422743854</v>
      </c>
      <c r="H1836" s="1">
        <v>1835</v>
      </c>
      <c r="J1836" s="10">
        <f t="shared" si="28"/>
        <v>5.9079501647029992E-4</v>
      </c>
      <c r="N1836" s="1"/>
    </row>
    <row r="1837" spans="1:14" x14ac:dyDescent="0.25">
      <c r="A1837" s="2" t="s">
        <v>21</v>
      </c>
      <c r="B1837" s="24">
        <v>4031.55</v>
      </c>
      <c r="C1837" s="24">
        <v>4068.4</v>
      </c>
      <c r="D1837" s="24">
        <v>4022.66</v>
      </c>
      <c r="E1837" s="24">
        <v>4035.3</v>
      </c>
      <c r="F1837" s="24">
        <v>5115905225</v>
      </c>
      <c r="G1837" s="24">
        <v>70508733459</v>
      </c>
      <c r="H1837" s="1">
        <v>1836</v>
      </c>
      <c r="J1837" s="10">
        <f t="shared" si="28"/>
        <v>9.3016333668192129E-4</v>
      </c>
      <c r="N1837" s="1"/>
    </row>
    <row r="1838" spans="1:14" x14ac:dyDescent="0.25">
      <c r="A1838" s="2" t="s">
        <v>20</v>
      </c>
      <c r="B1838" s="24">
        <v>4034.41</v>
      </c>
      <c r="C1838" s="24">
        <v>4064.07</v>
      </c>
      <c r="D1838" s="24">
        <v>3659.17</v>
      </c>
      <c r="E1838" s="24">
        <v>3678.92</v>
      </c>
      <c r="F1838" s="24">
        <v>6874143796</v>
      </c>
      <c r="G1838" s="24">
        <v>64288932886</v>
      </c>
      <c r="H1838" s="1">
        <v>1837</v>
      </c>
      <c r="J1838" s="10">
        <f t="shared" si="28"/>
        <v>-8.8114495056278316E-2</v>
      </c>
      <c r="N1838" s="1"/>
    </row>
    <row r="1839" spans="1:14" x14ac:dyDescent="0.25">
      <c r="A1839" s="2" t="s">
        <v>19</v>
      </c>
      <c r="B1839" s="24">
        <v>3674.02</v>
      </c>
      <c r="C1839" s="24">
        <v>3713.88</v>
      </c>
      <c r="D1839" s="24">
        <v>3653.07</v>
      </c>
      <c r="E1839" s="24">
        <v>3687.37</v>
      </c>
      <c r="F1839" s="24">
        <v>5538712865</v>
      </c>
      <c r="G1839" s="24">
        <v>64443301117</v>
      </c>
      <c r="H1839" s="1">
        <v>1838</v>
      </c>
      <c r="J1839" s="10">
        <f t="shared" si="28"/>
        <v>3.6336220270983578E-3</v>
      </c>
      <c r="N1839" s="1"/>
    </row>
    <row r="1840" spans="1:14" x14ac:dyDescent="0.25">
      <c r="A1840" s="2" t="s">
        <v>18</v>
      </c>
      <c r="B1840" s="24">
        <v>3686.97</v>
      </c>
      <c r="C1840" s="24">
        <v>3698.98</v>
      </c>
      <c r="D1840" s="24">
        <v>3653.81</v>
      </c>
      <c r="E1840" s="24">
        <v>3661.3</v>
      </c>
      <c r="F1840" s="24">
        <v>4778170883</v>
      </c>
      <c r="G1840" s="24">
        <v>63994140882</v>
      </c>
      <c r="H1840" s="1">
        <v>1839</v>
      </c>
      <c r="J1840" s="10">
        <f t="shared" si="28"/>
        <v>-6.9623566234603531E-3</v>
      </c>
      <c r="N1840" s="1"/>
    </row>
    <row r="1841" spans="1:14" x14ac:dyDescent="0.25">
      <c r="A1841" s="2" t="s">
        <v>17</v>
      </c>
      <c r="B1841" s="24">
        <v>3658.87</v>
      </c>
      <c r="C1841" s="24">
        <v>3674.76</v>
      </c>
      <c r="D1841" s="24">
        <v>3544.93</v>
      </c>
      <c r="E1841" s="24">
        <v>3552.95</v>
      </c>
      <c r="F1841" s="24">
        <v>4681302466</v>
      </c>
      <c r="G1841" s="24">
        <v>62106461671</v>
      </c>
      <c r="H1841" s="1">
        <v>1840</v>
      </c>
      <c r="J1841" s="10">
        <f t="shared" si="28"/>
        <v>-2.8948828463432719E-2</v>
      </c>
      <c r="N1841" s="1"/>
    </row>
    <row r="1842" spans="1:14" x14ac:dyDescent="0.25">
      <c r="A1842" s="2" t="s">
        <v>16</v>
      </c>
      <c r="B1842" s="24">
        <v>3557.31</v>
      </c>
      <c r="C1842" s="24">
        <v>3727.84</v>
      </c>
      <c r="D1842" s="24">
        <v>3552.29</v>
      </c>
      <c r="E1842" s="24">
        <v>3706.05</v>
      </c>
      <c r="F1842" s="24">
        <v>5651384490</v>
      </c>
      <c r="G1842" s="24">
        <v>64789619995</v>
      </c>
      <c r="H1842" s="1">
        <v>1841</v>
      </c>
      <c r="J1842" s="10">
        <f t="shared" si="28"/>
        <v>4.1812493147912397E-2</v>
      </c>
      <c r="N1842" s="1"/>
    </row>
    <row r="1843" spans="1:14" x14ac:dyDescent="0.25">
      <c r="A1843" s="2" t="s">
        <v>15</v>
      </c>
      <c r="B1843" s="24">
        <v>3704.22</v>
      </c>
      <c r="C1843" s="24">
        <v>3720.15</v>
      </c>
      <c r="D1843" s="24">
        <v>3619.95</v>
      </c>
      <c r="E1843" s="24">
        <v>3630.68</v>
      </c>
      <c r="F1843" s="24">
        <v>5537192302</v>
      </c>
      <c r="G1843" s="24">
        <v>63477817959</v>
      </c>
      <c r="H1843" s="1">
        <v>1842</v>
      </c>
      <c r="J1843" s="10">
        <f t="shared" si="28"/>
        <v>-1.9853032487271265E-2</v>
      </c>
      <c r="N1843" s="1"/>
    </row>
    <row r="1844" spans="1:14" x14ac:dyDescent="0.25">
      <c r="A1844" s="2" t="s">
        <v>14</v>
      </c>
      <c r="B1844" s="24">
        <v>3631.51</v>
      </c>
      <c r="C1844" s="24">
        <v>3685.78</v>
      </c>
      <c r="D1844" s="24">
        <v>3624.67</v>
      </c>
      <c r="E1844" s="24">
        <v>3655.01</v>
      </c>
      <c r="F1844" s="24">
        <v>5394457145</v>
      </c>
      <c r="G1844" s="24">
        <v>63909348776</v>
      </c>
      <c r="H1844" s="1">
        <v>1843</v>
      </c>
      <c r="J1844" s="10">
        <f t="shared" si="28"/>
        <v>6.4711373505786842E-3</v>
      </c>
      <c r="N1844" s="1"/>
    </row>
    <row r="1845" spans="1:14" x14ac:dyDescent="0.25">
      <c r="A1845" s="2" t="s">
        <v>13</v>
      </c>
      <c r="B1845" s="24">
        <v>3651.87</v>
      </c>
      <c r="C1845" s="24">
        <v>3680.14</v>
      </c>
      <c r="D1845" s="24">
        <v>3621.96</v>
      </c>
      <c r="E1845" s="24">
        <v>3678.56</v>
      </c>
      <c r="F1845" s="24">
        <v>5464420383</v>
      </c>
      <c r="G1845" s="24">
        <v>64327048255</v>
      </c>
      <c r="H1845" s="1">
        <v>1844</v>
      </c>
      <c r="J1845" s="10">
        <f t="shared" si="28"/>
        <v>7.3085843691040632E-3</v>
      </c>
      <c r="N1845" s="1"/>
    </row>
    <row r="1846" spans="1:14" x14ac:dyDescent="0.25">
      <c r="A1846" s="2" t="s">
        <v>12</v>
      </c>
      <c r="B1846" s="24">
        <v>3677.99</v>
      </c>
      <c r="C1846" s="24">
        <v>3682.52</v>
      </c>
      <c r="D1846" s="24">
        <v>3637.08</v>
      </c>
      <c r="E1846" s="24">
        <v>3657.84</v>
      </c>
      <c r="F1846" s="24">
        <v>5002961727</v>
      </c>
      <c r="G1846" s="24">
        <v>63970991867</v>
      </c>
      <c r="H1846" s="1">
        <v>1845</v>
      </c>
      <c r="J1846" s="10">
        <f t="shared" si="28"/>
        <v>-5.4785358307117846E-3</v>
      </c>
      <c r="N1846" s="1"/>
    </row>
    <row r="1847" spans="1:14" x14ac:dyDescent="0.25">
      <c r="A1847" s="2" t="s">
        <v>11</v>
      </c>
      <c r="B1847" s="24">
        <v>3652.38</v>
      </c>
      <c r="C1847" s="24">
        <v>3758.53</v>
      </c>
      <c r="D1847" s="24">
        <v>3652.38</v>
      </c>
      <c r="E1847" s="24">
        <v>3728.57</v>
      </c>
      <c r="F1847" s="24">
        <v>5955691380</v>
      </c>
      <c r="G1847" s="24">
        <v>65214103659</v>
      </c>
      <c r="H1847" s="1">
        <v>1846</v>
      </c>
      <c r="J1847" s="10">
        <f t="shared" si="28"/>
        <v>2.0860370498140952E-2</v>
      </c>
      <c r="N1847" s="1"/>
    </row>
    <row r="1848" spans="1:14" x14ac:dyDescent="0.25">
      <c r="A1848" s="2" t="s">
        <v>10</v>
      </c>
      <c r="B1848" s="24">
        <v>3725.45</v>
      </c>
      <c r="C1848" s="24">
        <v>3743.39</v>
      </c>
      <c r="D1848" s="24">
        <v>3583.02</v>
      </c>
      <c r="E1848" s="24">
        <v>3601.01</v>
      </c>
      <c r="F1848" s="24">
        <v>5582489560</v>
      </c>
      <c r="G1848" s="24">
        <v>62990143284</v>
      </c>
      <c r="H1848" s="1">
        <v>1847</v>
      </c>
      <c r="J1848" s="10">
        <f t="shared" si="28"/>
        <v>-3.340267618676928E-2</v>
      </c>
      <c r="N1848" s="1"/>
    </row>
    <row r="1849" spans="1:14" x14ac:dyDescent="0.25">
      <c r="A1849" s="2" t="s">
        <v>9</v>
      </c>
      <c r="B1849" s="24">
        <v>3600.37</v>
      </c>
      <c r="C1849" s="24">
        <v>3608.84</v>
      </c>
      <c r="D1849" s="24">
        <v>3558.54</v>
      </c>
      <c r="E1849" s="24">
        <v>3576.03</v>
      </c>
      <c r="F1849" s="24">
        <v>5004347059</v>
      </c>
      <c r="G1849" s="24">
        <v>62559869612</v>
      </c>
      <c r="H1849" s="1">
        <v>1848</v>
      </c>
      <c r="J1849" s="10">
        <f t="shared" si="28"/>
        <v>-6.7604162905478306E-3</v>
      </c>
      <c r="N1849" s="1"/>
    </row>
    <row r="1850" spans="1:14" x14ac:dyDescent="0.25">
      <c r="A1850" s="2" t="s">
        <v>8</v>
      </c>
      <c r="B1850" s="24">
        <v>3575.08</v>
      </c>
      <c r="C1850" s="24">
        <v>3620.75</v>
      </c>
      <c r="D1850" s="24">
        <v>3539.72</v>
      </c>
      <c r="E1850" s="24">
        <v>3604.58</v>
      </c>
      <c r="F1850" s="24">
        <v>5313623556</v>
      </c>
      <c r="G1850" s="24">
        <v>63065139424</v>
      </c>
      <c r="H1850" s="1">
        <v>1849</v>
      </c>
      <c r="J1850" s="10">
        <f t="shared" si="28"/>
        <v>8.2515636013739558E-3</v>
      </c>
      <c r="N1850" s="1"/>
    </row>
    <row r="1851" spans="1:14" x14ac:dyDescent="0.25">
      <c r="A1851" s="2" t="s">
        <v>7</v>
      </c>
      <c r="B1851" s="24">
        <v>3605.56</v>
      </c>
      <c r="C1851" s="24">
        <v>3623.07</v>
      </c>
      <c r="D1851" s="24">
        <v>3565.31</v>
      </c>
      <c r="E1851" s="24">
        <v>3585.12</v>
      </c>
      <c r="F1851" s="24">
        <v>5433755649</v>
      </c>
      <c r="G1851" s="24">
        <v>62731361272</v>
      </c>
      <c r="H1851" s="1">
        <v>1850</v>
      </c>
      <c r="J1851" s="10">
        <f t="shared" si="28"/>
        <v>-5.6690222877999689E-3</v>
      </c>
      <c r="N1851" s="1"/>
    </row>
    <row r="1852" spans="1:14" x14ac:dyDescent="0.25">
      <c r="A1852" s="2" t="s">
        <v>6</v>
      </c>
      <c r="B1852" s="24">
        <v>3584.5</v>
      </c>
      <c r="C1852" s="24">
        <v>3616.09</v>
      </c>
      <c r="D1852" s="24">
        <v>3569.09</v>
      </c>
      <c r="E1852" s="24">
        <v>3600.87</v>
      </c>
      <c r="F1852" s="24">
        <v>5262869046</v>
      </c>
      <c r="G1852" s="24">
        <v>63014066012</v>
      </c>
      <c r="H1852" s="1">
        <v>1851</v>
      </c>
      <c r="J1852" s="10">
        <f t="shared" si="28"/>
        <v>4.5668852001673572E-3</v>
      </c>
      <c r="N1852" s="1"/>
    </row>
    <row r="1853" spans="1:14" x14ac:dyDescent="0.25">
      <c r="A1853" s="2" t="s">
        <v>5</v>
      </c>
      <c r="B1853" s="24">
        <v>3607.39</v>
      </c>
      <c r="C1853" s="24">
        <v>3612.93</v>
      </c>
      <c r="D1853" s="24">
        <v>3575.6</v>
      </c>
      <c r="E1853" s="24">
        <v>3599.77</v>
      </c>
      <c r="F1853" s="24">
        <v>5265847539</v>
      </c>
      <c r="G1853" s="24">
        <v>63000985908</v>
      </c>
      <c r="H1853" s="1">
        <v>1852</v>
      </c>
      <c r="J1853" s="10">
        <f t="shared" si="28"/>
        <v>-2.1123305215127535E-3</v>
      </c>
      <c r="N1853" s="1"/>
    </row>
    <row r="1854" spans="1:14" x14ac:dyDescent="0.25">
      <c r="A1854" s="2" t="s">
        <v>103</v>
      </c>
      <c r="B1854" s="24">
        <v>3599.72</v>
      </c>
      <c r="C1854" s="24">
        <v>3654.93</v>
      </c>
      <c r="D1854" s="24">
        <v>3593.35</v>
      </c>
      <c r="E1854" s="24">
        <v>3602.46</v>
      </c>
      <c r="F1854" s="24">
        <v>5098183235</v>
      </c>
      <c r="G1854" s="24">
        <v>63054898963</v>
      </c>
      <c r="H1854" s="1">
        <v>1853</v>
      </c>
      <c r="J1854" s="10">
        <f t="shared" si="28"/>
        <v>7.6117031324665163E-4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  <row r="2669" spans="1:14" x14ac:dyDescent="0.25">
      <c r="A2669" s="2"/>
      <c r="N2669" s="1"/>
    </row>
    <row r="2670" spans="1:14" x14ac:dyDescent="0.25">
      <c r="A2670" s="2"/>
      <c r="N2670" s="1"/>
    </row>
    <row r="2671" spans="1:14" x14ac:dyDescent="0.25">
      <c r="A2671" s="2"/>
      <c r="N2671" s="1"/>
    </row>
    <row r="2672" spans="1:14" x14ac:dyDescent="0.25">
      <c r="A2672" s="2"/>
      <c r="N2672" s="1"/>
    </row>
    <row r="2673" spans="1:14" x14ac:dyDescent="0.25">
      <c r="A2673" s="2"/>
      <c r="N2673" s="1"/>
    </row>
    <row r="2674" spans="1:14" x14ac:dyDescent="0.25">
      <c r="A2674" s="2"/>
      <c r="N2674" s="1"/>
    </row>
    <row r="2675" spans="1:14" x14ac:dyDescent="0.25">
      <c r="A2675" s="2"/>
      <c r="N2675" s="1"/>
    </row>
    <row r="2676" spans="1:14" x14ac:dyDescent="0.25">
      <c r="A2676" s="2"/>
      <c r="N2676" s="1"/>
    </row>
    <row r="2677" spans="1:14" x14ac:dyDescent="0.25">
      <c r="A2677" s="2"/>
      <c r="N2677" s="1"/>
    </row>
    <row r="2678" spans="1:14" x14ac:dyDescent="0.25">
      <c r="A2678" s="2"/>
      <c r="N2678" s="1"/>
    </row>
    <row r="2679" spans="1:14" x14ac:dyDescent="0.25">
      <c r="A2679" s="2"/>
      <c r="N2679" s="1"/>
    </row>
    <row r="2680" spans="1:14" x14ac:dyDescent="0.25">
      <c r="A2680" s="2"/>
      <c r="N2680" s="1"/>
    </row>
    <row r="2681" spans="1:14" x14ac:dyDescent="0.25">
      <c r="A2681" s="2"/>
      <c r="N2681" s="1"/>
    </row>
    <row r="2682" spans="1:14" x14ac:dyDescent="0.25">
      <c r="A2682" s="2"/>
      <c r="N2682" s="1"/>
    </row>
    <row r="2683" spans="1:14" x14ac:dyDescent="0.25">
      <c r="A2683" s="2"/>
      <c r="N2683" s="1"/>
    </row>
    <row r="2684" spans="1:14" x14ac:dyDescent="0.25">
      <c r="A2684" s="2"/>
      <c r="N2684" s="1"/>
    </row>
    <row r="2685" spans="1:14" x14ac:dyDescent="0.25">
      <c r="A2685" s="2"/>
      <c r="N2685" s="1"/>
    </row>
    <row r="2686" spans="1:14" x14ac:dyDescent="0.25">
      <c r="A2686" s="2"/>
      <c r="N2686" s="1"/>
    </row>
    <row r="2687" spans="1:14" x14ac:dyDescent="0.25">
      <c r="A2687" s="2"/>
      <c r="N2687" s="1"/>
    </row>
    <row r="2688" spans="1:14" x14ac:dyDescent="0.25">
      <c r="A2688" s="2"/>
      <c r="N2688" s="1"/>
    </row>
    <row r="2689" spans="1:14" x14ac:dyDescent="0.25">
      <c r="A2689" s="2"/>
      <c r="N2689" s="1"/>
    </row>
    <row r="2690" spans="1:14" x14ac:dyDescent="0.25">
      <c r="A2690" s="2"/>
      <c r="N2690" s="1"/>
    </row>
    <row r="2691" spans="1:14" x14ac:dyDescent="0.25">
      <c r="A2691" s="2"/>
      <c r="N2691" s="1"/>
    </row>
    <row r="2692" spans="1:14" x14ac:dyDescent="0.25">
      <c r="A2692" s="2"/>
      <c r="N2692" s="1"/>
    </row>
    <row r="2693" spans="1:14" x14ac:dyDescent="0.25">
      <c r="A2693" s="2"/>
      <c r="N2693" s="1"/>
    </row>
    <row r="2694" spans="1:14" x14ac:dyDescent="0.25">
      <c r="A2694" s="2"/>
      <c r="N2694" s="1"/>
    </row>
    <row r="2695" spans="1:14" x14ac:dyDescent="0.25">
      <c r="A2695" s="2"/>
      <c r="N2695" s="1"/>
    </row>
    <row r="2696" spans="1:14" x14ac:dyDescent="0.25">
      <c r="A2696" s="2"/>
      <c r="N2696" s="1"/>
    </row>
    <row r="2697" spans="1:14" x14ac:dyDescent="0.25">
      <c r="A2697" s="2"/>
      <c r="N2697" s="1"/>
    </row>
    <row r="2698" spans="1:14" x14ac:dyDescent="0.25">
      <c r="A2698" s="2"/>
      <c r="N2698" s="1"/>
    </row>
    <row r="2699" spans="1:14" x14ac:dyDescent="0.25">
      <c r="A2699" s="2"/>
      <c r="N2699" s="1"/>
    </row>
    <row r="2700" spans="1:14" x14ac:dyDescent="0.25">
      <c r="A2700" s="2"/>
      <c r="N2700" s="1"/>
    </row>
    <row r="2701" spans="1:14" x14ac:dyDescent="0.25">
      <c r="A2701" s="2"/>
      <c r="N2701" s="1"/>
    </row>
    <row r="2702" spans="1:14" x14ac:dyDescent="0.25">
      <c r="A2702" s="2"/>
      <c r="N2702" s="1"/>
    </row>
    <row r="2703" spans="1:14" x14ac:dyDescent="0.25">
      <c r="A2703" s="2"/>
      <c r="N2703" s="1"/>
    </row>
    <row r="2704" spans="1:14" x14ac:dyDescent="0.25">
      <c r="A2704" s="2"/>
      <c r="N2704" s="1"/>
    </row>
    <row r="2705" spans="1:14" x14ac:dyDescent="0.25">
      <c r="A2705" s="2"/>
      <c r="N2705" s="1"/>
    </row>
    <row r="2706" spans="1:14" x14ac:dyDescent="0.25">
      <c r="A2706" s="2"/>
      <c r="N2706" s="1"/>
    </row>
    <row r="2707" spans="1:14" x14ac:dyDescent="0.25">
      <c r="A2707" s="2"/>
      <c r="N2707" s="1"/>
    </row>
    <row r="2708" spans="1:14" x14ac:dyDescent="0.25">
      <c r="A2708" s="2"/>
      <c r="N2708" s="1"/>
    </row>
    <row r="2709" spans="1:14" x14ac:dyDescent="0.25">
      <c r="A2709" s="2"/>
      <c r="N2709" s="1"/>
    </row>
    <row r="2710" spans="1:14" x14ac:dyDescent="0.25">
      <c r="A2710" s="2"/>
      <c r="N2710" s="1"/>
    </row>
    <row r="2711" spans="1:14" x14ac:dyDescent="0.25">
      <c r="A2711" s="2"/>
      <c r="N2711" s="1"/>
    </row>
    <row r="2712" spans="1:14" x14ac:dyDescent="0.25">
      <c r="A2712" s="2"/>
      <c r="N2712" s="1"/>
    </row>
    <row r="2713" spans="1:14" x14ac:dyDescent="0.25">
      <c r="A2713" s="2"/>
      <c r="N2713" s="1"/>
    </row>
    <row r="2714" spans="1:14" x14ac:dyDescent="0.25">
      <c r="A2714" s="2"/>
      <c r="N2714" s="1"/>
    </row>
    <row r="2715" spans="1:14" x14ac:dyDescent="0.25">
      <c r="A2715" s="2"/>
      <c r="N2715" s="1"/>
    </row>
    <row r="2716" spans="1:14" x14ac:dyDescent="0.25">
      <c r="A2716" s="2"/>
      <c r="N2716" s="1"/>
    </row>
    <row r="2717" spans="1:14" x14ac:dyDescent="0.25">
      <c r="A2717" s="2"/>
      <c r="N2717" s="1"/>
    </row>
    <row r="2718" spans="1:14" x14ac:dyDescent="0.25">
      <c r="A2718" s="2"/>
      <c r="N2718" s="1"/>
    </row>
    <row r="2719" spans="1:14" x14ac:dyDescent="0.25">
      <c r="A2719" s="2"/>
      <c r="N2719" s="1"/>
    </row>
    <row r="2720" spans="1:14" x14ac:dyDescent="0.25">
      <c r="A2720" s="2"/>
      <c r="N2720" s="1"/>
    </row>
    <row r="2721" spans="1:14" x14ac:dyDescent="0.25">
      <c r="A2721" s="2"/>
      <c r="N2721" s="1"/>
    </row>
    <row r="2722" spans="1:14" x14ac:dyDescent="0.25">
      <c r="A2722" s="2"/>
      <c r="N2722" s="1"/>
    </row>
    <row r="2723" spans="1:14" x14ac:dyDescent="0.25">
      <c r="A2723" s="2"/>
      <c r="N2723" s="1"/>
    </row>
    <row r="2724" spans="1:14" x14ac:dyDescent="0.25">
      <c r="A2724" s="2"/>
      <c r="N2724" s="1"/>
    </row>
    <row r="2725" spans="1:14" x14ac:dyDescent="0.25">
      <c r="A2725" s="2"/>
      <c r="N2725" s="1"/>
    </row>
    <row r="2726" spans="1:14" x14ac:dyDescent="0.25">
      <c r="A2726" s="2"/>
      <c r="N2726" s="1"/>
    </row>
    <row r="2727" spans="1:14" x14ac:dyDescent="0.25">
      <c r="A2727" s="2"/>
      <c r="N2727" s="1"/>
    </row>
    <row r="2728" spans="1:14" x14ac:dyDescent="0.25">
      <c r="A2728" s="2"/>
      <c r="N2728" s="1"/>
    </row>
    <row r="2729" spans="1:14" x14ac:dyDescent="0.25">
      <c r="A2729" s="2"/>
      <c r="N2729" s="1"/>
    </row>
    <row r="2730" spans="1:14" x14ac:dyDescent="0.25">
      <c r="A2730" s="2"/>
      <c r="N2730" s="1"/>
    </row>
    <row r="2731" spans="1:14" x14ac:dyDescent="0.25">
      <c r="A2731" s="2"/>
      <c r="N2731" s="1"/>
    </row>
    <row r="2732" spans="1:14" x14ac:dyDescent="0.25">
      <c r="A2732" s="2"/>
      <c r="N2732" s="1"/>
    </row>
    <row r="2733" spans="1:14" x14ac:dyDescent="0.25">
      <c r="A2733" s="2"/>
      <c r="N2733" s="1"/>
    </row>
    <row r="2734" spans="1:14" x14ac:dyDescent="0.25">
      <c r="A2734" s="2"/>
      <c r="N2734" s="1"/>
    </row>
    <row r="2735" spans="1:14" x14ac:dyDescent="0.25">
      <c r="A2735" s="2"/>
      <c r="N2735" s="1"/>
    </row>
    <row r="2736" spans="1:14" x14ac:dyDescent="0.25">
      <c r="A2736" s="2"/>
      <c r="N2736" s="1"/>
    </row>
    <row r="2737" spans="1:14" x14ac:dyDescent="0.25">
      <c r="A2737" s="2"/>
      <c r="N2737" s="1"/>
    </row>
    <row r="2738" spans="1:14" x14ac:dyDescent="0.25">
      <c r="A2738" s="2"/>
      <c r="N2738" s="1"/>
    </row>
    <row r="2739" spans="1:14" x14ac:dyDescent="0.25">
      <c r="A2739" s="2"/>
      <c r="N2739" s="1"/>
    </row>
    <row r="2740" spans="1:14" x14ac:dyDescent="0.25">
      <c r="A2740" s="2"/>
      <c r="N2740" s="1"/>
    </row>
    <row r="2741" spans="1:14" x14ac:dyDescent="0.25">
      <c r="A2741" s="2"/>
      <c r="N2741" s="1"/>
    </row>
    <row r="2742" spans="1:14" x14ac:dyDescent="0.25">
      <c r="A2742" s="2"/>
      <c r="N2742" s="1"/>
    </row>
    <row r="2743" spans="1:14" x14ac:dyDescent="0.25">
      <c r="A2743" s="2"/>
      <c r="N2743" s="1"/>
    </row>
    <row r="2744" spans="1:14" x14ac:dyDescent="0.25">
      <c r="A2744" s="2"/>
      <c r="N2744" s="1"/>
    </row>
    <row r="2745" spans="1:14" x14ac:dyDescent="0.25">
      <c r="A2745" s="2"/>
      <c r="N2745" s="1"/>
    </row>
    <row r="2746" spans="1:14" x14ac:dyDescent="0.25">
      <c r="A2746" s="2"/>
      <c r="N2746" s="1"/>
    </row>
    <row r="2747" spans="1:14" x14ac:dyDescent="0.25">
      <c r="A2747" s="2"/>
      <c r="N2747" s="1"/>
    </row>
    <row r="2748" spans="1:14" x14ac:dyDescent="0.25">
      <c r="A2748" s="2"/>
      <c r="N2748" s="1"/>
    </row>
    <row r="2749" spans="1:14" x14ac:dyDescent="0.25">
      <c r="A2749" s="2"/>
      <c r="N2749" s="1"/>
    </row>
    <row r="2750" spans="1:14" x14ac:dyDescent="0.25">
      <c r="A2750" s="2"/>
      <c r="N2750" s="1"/>
    </row>
    <row r="2751" spans="1:14" x14ac:dyDescent="0.25">
      <c r="A2751" s="2"/>
      <c r="N2751" s="1"/>
    </row>
    <row r="2752" spans="1:14" x14ac:dyDescent="0.25">
      <c r="A2752" s="2"/>
      <c r="N2752" s="1"/>
    </row>
    <row r="2753" spans="1:14" x14ac:dyDescent="0.25">
      <c r="A2753" s="2"/>
      <c r="N2753" s="1"/>
    </row>
    <row r="2754" spans="1:14" x14ac:dyDescent="0.25">
      <c r="A2754" s="2"/>
      <c r="N2754" s="1"/>
    </row>
    <row r="2755" spans="1:14" x14ac:dyDescent="0.25">
      <c r="A2755" s="2"/>
      <c r="N2755" s="1"/>
    </row>
    <row r="2756" spans="1:14" x14ac:dyDescent="0.25">
      <c r="A2756" s="2"/>
      <c r="N2756" s="1"/>
    </row>
    <row r="2757" spans="1:14" x14ac:dyDescent="0.25">
      <c r="A2757" s="2"/>
      <c r="N2757" s="1"/>
    </row>
    <row r="2758" spans="1:14" x14ac:dyDescent="0.25">
      <c r="A2758" s="2"/>
      <c r="N2758" s="1"/>
    </row>
    <row r="2759" spans="1:14" x14ac:dyDescent="0.25">
      <c r="A2759" s="2"/>
      <c r="N2759" s="1"/>
    </row>
    <row r="2760" spans="1:14" x14ac:dyDescent="0.25">
      <c r="A2760" s="2"/>
      <c r="N2760" s="1"/>
    </row>
    <row r="2761" spans="1:14" x14ac:dyDescent="0.25">
      <c r="A2761" s="2"/>
      <c r="N2761" s="1"/>
    </row>
    <row r="2762" spans="1:14" x14ac:dyDescent="0.25">
      <c r="A2762" s="2"/>
      <c r="N2762" s="1"/>
    </row>
    <row r="2763" spans="1:14" x14ac:dyDescent="0.25">
      <c r="A2763" s="2"/>
      <c r="N2763" s="1"/>
    </row>
    <row r="2764" spans="1:14" x14ac:dyDescent="0.25">
      <c r="A2764" s="2"/>
      <c r="N2764" s="1"/>
    </row>
    <row r="2765" spans="1:14" x14ac:dyDescent="0.25">
      <c r="A2765" s="2"/>
      <c r="N2765" s="1"/>
    </row>
    <row r="2766" spans="1:14" x14ac:dyDescent="0.25">
      <c r="A2766" s="2"/>
      <c r="N2766" s="1"/>
    </row>
    <row r="2767" spans="1:14" x14ac:dyDescent="0.25">
      <c r="A2767" s="2"/>
      <c r="N2767" s="1"/>
    </row>
    <row r="2768" spans="1:14" x14ac:dyDescent="0.25">
      <c r="A2768" s="2"/>
      <c r="N2768" s="1"/>
    </row>
    <row r="2769" spans="1:14" x14ac:dyDescent="0.25">
      <c r="A2769" s="2"/>
      <c r="N2769" s="1"/>
    </row>
    <row r="2770" spans="1:14" x14ac:dyDescent="0.25">
      <c r="A2770" s="2"/>
      <c r="N2770" s="1"/>
    </row>
    <row r="2771" spans="1:14" x14ac:dyDescent="0.25">
      <c r="A2771" s="2"/>
      <c r="N2771" s="1"/>
    </row>
    <row r="2772" spans="1:14" x14ac:dyDescent="0.25">
      <c r="A2772" s="2"/>
      <c r="N2772" s="1"/>
    </row>
    <row r="2773" spans="1:14" x14ac:dyDescent="0.25">
      <c r="A2773" s="2"/>
      <c r="N2773" s="1"/>
    </row>
    <row r="2774" spans="1:14" x14ac:dyDescent="0.25">
      <c r="A2774" s="2"/>
      <c r="N2774" s="1"/>
    </row>
    <row r="2775" spans="1:14" x14ac:dyDescent="0.25">
      <c r="A2775" s="2"/>
      <c r="N2775" s="1"/>
    </row>
    <row r="2776" spans="1:14" x14ac:dyDescent="0.25">
      <c r="A2776" s="2"/>
      <c r="N2776" s="1"/>
    </row>
    <row r="2777" spans="1:14" x14ac:dyDescent="0.25">
      <c r="A2777" s="2"/>
      <c r="N2777" s="1"/>
    </row>
    <row r="2778" spans="1:14" x14ac:dyDescent="0.25">
      <c r="A2778" s="2"/>
      <c r="N2778" s="1"/>
    </row>
    <row r="2779" spans="1:14" x14ac:dyDescent="0.25">
      <c r="A2779" s="2"/>
      <c r="N2779" s="1"/>
    </row>
    <row r="2780" spans="1:14" x14ac:dyDescent="0.25">
      <c r="A2780" s="2"/>
      <c r="N2780" s="1"/>
    </row>
    <row r="2781" spans="1:14" x14ac:dyDescent="0.25">
      <c r="A2781" s="2"/>
      <c r="N2781" s="1"/>
    </row>
    <row r="2782" spans="1:14" x14ac:dyDescent="0.25">
      <c r="A2782" s="2"/>
      <c r="N2782" s="1"/>
    </row>
    <row r="2783" spans="1:14" x14ac:dyDescent="0.25">
      <c r="A2783" s="2"/>
      <c r="N2783" s="1"/>
    </row>
    <row r="2784" spans="1:14" x14ac:dyDescent="0.25">
      <c r="A2784" s="2"/>
      <c r="N2784" s="1"/>
    </row>
    <row r="2785" spans="1:14" x14ac:dyDescent="0.25">
      <c r="A2785" s="2"/>
      <c r="N2785" s="1"/>
    </row>
    <row r="2786" spans="1:14" x14ac:dyDescent="0.25">
      <c r="A2786" s="2"/>
      <c r="N2786" s="1"/>
    </row>
    <row r="2787" spans="1:14" x14ac:dyDescent="0.25">
      <c r="A2787" s="2"/>
      <c r="N2787" s="1"/>
    </row>
    <row r="2788" spans="1:14" x14ac:dyDescent="0.25">
      <c r="A2788" s="2"/>
      <c r="N2788" s="1"/>
    </row>
    <row r="2789" spans="1:14" x14ac:dyDescent="0.25">
      <c r="A2789" s="2"/>
      <c r="N2789" s="1"/>
    </row>
    <row r="2790" spans="1:14" x14ac:dyDescent="0.25">
      <c r="A2790" s="2"/>
      <c r="N2790" s="1"/>
    </row>
    <row r="2791" spans="1:14" x14ac:dyDescent="0.25">
      <c r="A2791" s="2"/>
      <c r="N2791" s="1"/>
    </row>
    <row r="2792" spans="1:14" x14ac:dyDescent="0.25">
      <c r="A2792" s="2"/>
      <c r="N2792" s="1"/>
    </row>
    <row r="2793" spans="1:14" x14ac:dyDescent="0.25">
      <c r="A2793" s="2"/>
      <c r="N2793" s="1"/>
    </row>
    <row r="2794" spans="1:14" x14ac:dyDescent="0.25">
      <c r="A2794" s="2"/>
      <c r="N2794" s="1"/>
    </row>
    <row r="2795" spans="1:14" x14ac:dyDescent="0.25">
      <c r="A2795" s="2"/>
      <c r="N2795" s="1"/>
    </row>
    <row r="2796" spans="1:14" x14ac:dyDescent="0.25">
      <c r="A2796" s="2"/>
      <c r="N2796" s="1"/>
    </row>
    <row r="2797" spans="1:14" x14ac:dyDescent="0.25">
      <c r="A2797" s="2"/>
      <c r="N2797" s="1"/>
    </row>
    <row r="2798" spans="1:14" x14ac:dyDescent="0.25">
      <c r="A2798" s="2"/>
      <c r="N2798" s="1"/>
    </row>
    <row r="2799" spans="1:14" x14ac:dyDescent="0.25">
      <c r="A2799" s="2"/>
      <c r="N2799" s="1"/>
    </row>
    <row r="2800" spans="1:14" x14ac:dyDescent="0.25">
      <c r="A2800" s="2"/>
      <c r="N2800" s="1"/>
    </row>
    <row r="2801" spans="1:14" x14ac:dyDescent="0.25">
      <c r="A2801" s="2"/>
      <c r="N2801" s="1"/>
    </row>
    <row r="2802" spans="1:14" x14ac:dyDescent="0.25">
      <c r="A2802" s="2"/>
      <c r="N2802" s="1"/>
    </row>
    <row r="2803" spans="1:14" x14ac:dyDescent="0.25">
      <c r="A2803" s="2"/>
      <c r="N2803" s="1"/>
    </row>
    <row r="2804" spans="1:14" x14ac:dyDescent="0.25">
      <c r="A2804" s="2"/>
      <c r="N2804" s="1"/>
    </row>
    <row r="2805" spans="1:14" x14ac:dyDescent="0.25">
      <c r="A2805" s="2"/>
      <c r="N2805" s="1"/>
    </row>
    <row r="2806" spans="1:14" x14ac:dyDescent="0.25">
      <c r="A2806" s="2"/>
      <c r="N2806" s="1"/>
    </row>
    <row r="2807" spans="1:14" x14ac:dyDescent="0.25">
      <c r="A2807" s="2"/>
      <c r="N2807" s="1"/>
    </row>
    <row r="2808" spans="1:14" x14ac:dyDescent="0.25">
      <c r="A2808" s="2"/>
      <c r="N2808" s="1"/>
    </row>
    <row r="2809" spans="1:14" x14ac:dyDescent="0.25">
      <c r="A2809" s="2"/>
      <c r="N2809" s="1"/>
    </row>
    <row r="2810" spans="1:14" x14ac:dyDescent="0.25">
      <c r="A2810" s="2"/>
      <c r="N2810" s="1"/>
    </row>
    <row r="2811" spans="1:14" x14ac:dyDescent="0.25">
      <c r="A2811" s="2"/>
      <c r="N2811" s="1"/>
    </row>
    <row r="2812" spans="1:14" x14ac:dyDescent="0.25">
      <c r="A2812" s="2"/>
      <c r="N2812" s="1"/>
    </row>
    <row r="2813" spans="1:14" x14ac:dyDescent="0.25">
      <c r="A2813" s="2"/>
      <c r="N2813" s="1"/>
    </row>
    <row r="2814" spans="1:14" x14ac:dyDescent="0.25">
      <c r="A2814" s="2"/>
      <c r="N2814" s="1"/>
    </row>
    <row r="2815" spans="1:14" x14ac:dyDescent="0.25">
      <c r="A2815" s="2"/>
      <c r="N2815" s="1"/>
    </row>
    <row r="2816" spans="1:14" x14ac:dyDescent="0.25">
      <c r="A2816" s="2"/>
      <c r="N2816" s="1"/>
    </row>
    <row r="2817" spans="1:14" x14ac:dyDescent="0.25">
      <c r="A2817" s="2"/>
      <c r="N2817" s="1"/>
    </row>
    <row r="2818" spans="1:14" x14ac:dyDescent="0.25">
      <c r="A2818" s="2"/>
      <c r="N2818" s="1"/>
    </row>
    <row r="2819" spans="1:14" x14ac:dyDescent="0.25">
      <c r="A2819" s="2"/>
      <c r="N2819" s="1"/>
    </row>
    <row r="2820" spans="1:14" x14ac:dyDescent="0.25">
      <c r="A2820" s="2"/>
      <c r="N2820" s="1"/>
    </row>
    <row r="2821" spans="1:14" x14ac:dyDescent="0.25">
      <c r="A2821" s="2"/>
      <c r="N2821" s="1"/>
    </row>
    <row r="2822" spans="1:14" x14ac:dyDescent="0.25">
      <c r="A2822" s="2"/>
      <c r="N2822" s="1"/>
    </row>
    <row r="2823" spans="1:14" x14ac:dyDescent="0.25">
      <c r="A2823" s="2"/>
      <c r="N2823" s="1"/>
    </row>
    <row r="2824" spans="1:14" x14ac:dyDescent="0.25">
      <c r="A2824" s="2"/>
      <c r="N2824" s="1"/>
    </row>
    <row r="2825" spans="1:14" x14ac:dyDescent="0.25">
      <c r="A2825" s="2"/>
      <c r="N2825" s="1"/>
    </row>
    <row r="2826" spans="1:14" x14ac:dyDescent="0.25">
      <c r="A2826" s="2"/>
      <c r="N2826" s="1"/>
    </row>
    <row r="2827" spans="1:14" x14ac:dyDescent="0.25">
      <c r="A2827" s="2"/>
      <c r="N2827" s="1"/>
    </row>
    <row r="2828" spans="1:14" x14ac:dyDescent="0.25">
      <c r="A2828" s="2"/>
      <c r="N2828" s="1"/>
    </row>
    <row r="2829" spans="1:14" x14ac:dyDescent="0.25">
      <c r="A2829" s="2"/>
      <c r="N2829" s="1"/>
    </row>
    <row r="2830" spans="1:14" x14ac:dyDescent="0.25">
      <c r="A2830" s="2"/>
      <c r="N2830" s="1"/>
    </row>
    <row r="2831" spans="1:14" x14ac:dyDescent="0.25">
      <c r="A2831" s="2"/>
      <c r="N2831" s="1"/>
    </row>
    <row r="2832" spans="1:14" x14ac:dyDescent="0.25">
      <c r="A2832" s="2"/>
      <c r="N2832" s="1"/>
    </row>
    <row r="2833" spans="1:14" x14ac:dyDescent="0.25">
      <c r="A2833" s="2"/>
      <c r="N2833" s="1"/>
    </row>
    <row r="2834" spans="1:14" x14ac:dyDescent="0.25">
      <c r="A2834" s="2"/>
      <c r="N2834" s="1"/>
    </row>
    <row r="2835" spans="1:14" x14ac:dyDescent="0.25">
      <c r="A2835" s="2"/>
      <c r="N2835" s="1"/>
    </row>
    <row r="2836" spans="1:14" x14ac:dyDescent="0.25">
      <c r="A2836" s="2"/>
      <c r="N2836" s="1"/>
    </row>
    <row r="2837" spans="1:14" x14ac:dyDescent="0.25">
      <c r="A2837" s="2"/>
      <c r="N2837" s="1"/>
    </row>
    <row r="2838" spans="1:14" x14ac:dyDescent="0.25">
      <c r="A2838" s="2"/>
      <c r="N2838" s="1"/>
    </row>
    <row r="2839" spans="1:14" x14ac:dyDescent="0.25">
      <c r="A2839" s="2"/>
      <c r="N2839" s="1"/>
    </row>
    <row r="2840" spans="1:14" x14ac:dyDescent="0.25">
      <c r="A2840" s="2"/>
      <c r="N2840" s="1"/>
    </row>
    <row r="2841" spans="1:14" x14ac:dyDescent="0.25">
      <c r="A2841" s="2"/>
      <c r="N2841" s="1"/>
    </row>
    <row r="2842" spans="1:14" x14ac:dyDescent="0.25">
      <c r="A2842" s="2"/>
      <c r="N2842" s="1"/>
    </row>
    <row r="2843" spans="1:14" x14ac:dyDescent="0.25">
      <c r="A2843" s="2"/>
      <c r="N2843" s="1"/>
    </row>
    <row r="2844" spans="1:14" x14ac:dyDescent="0.25">
      <c r="A2844" s="2"/>
      <c r="N2844" s="1"/>
    </row>
    <row r="2845" spans="1:14" x14ac:dyDescent="0.25">
      <c r="A2845" s="2"/>
      <c r="N2845" s="1"/>
    </row>
    <row r="2846" spans="1:14" x14ac:dyDescent="0.25">
      <c r="A2846" s="2"/>
      <c r="N2846" s="1"/>
    </row>
    <row r="2847" spans="1:14" x14ac:dyDescent="0.25">
      <c r="A2847" s="2"/>
      <c r="N2847" s="1"/>
    </row>
    <row r="2848" spans="1:14" x14ac:dyDescent="0.25">
      <c r="A2848" s="2"/>
      <c r="N2848" s="1"/>
    </row>
    <row r="2849" spans="1:14" x14ac:dyDescent="0.25">
      <c r="A2849" s="2"/>
      <c r="N2849" s="1"/>
    </row>
    <row r="2850" spans="1:14" x14ac:dyDescent="0.25">
      <c r="A2850" s="2"/>
      <c r="N2850" s="1"/>
    </row>
    <row r="2851" spans="1:14" x14ac:dyDescent="0.25">
      <c r="A2851" s="2"/>
      <c r="N2851" s="1"/>
    </row>
    <row r="2852" spans="1:14" x14ac:dyDescent="0.25">
      <c r="A2852" s="2"/>
      <c r="N2852" s="1"/>
    </row>
    <row r="2853" spans="1:14" x14ac:dyDescent="0.25">
      <c r="A2853" s="2"/>
      <c r="N2853" s="1"/>
    </row>
    <row r="2854" spans="1:14" x14ac:dyDescent="0.25">
      <c r="A2854" s="2"/>
      <c r="N2854" s="1"/>
    </row>
    <row r="2855" spans="1:14" x14ac:dyDescent="0.25">
      <c r="A2855" s="2"/>
      <c r="N2855" s="1"/>
    </row>
    <row r="2856" spans="1:14" x14ac:dyDescent="0.25">
      <c r="A2856" s="2"/>
      <c r="N2856" s="1"/>
    </row>
    <row r="2857" spans="1:14" x14ac:dyDescent="0.25">
      <c r="A2857" s="2"/>
      <c r="N2857" s="1"/>
    </row>
    <row r="2858" spans="1:14" x14ac:dyDescent="0.25">
      <c r="A2858" s="2"/>
      <c r="N2858" s="1"/>
    </row>
    <row r="2859" spans="1:14" x14ac:dyDescent="0.25">
      <c r="A2859" s="2"/>
      <c r="N2859" s="1"/>
    </row>
    <row r="2860" spans="1:14" x14ac:dyDescent="0.25">
      <c r="A2860" s="2"/>
      <c r="N2860" s="1"/>
    </row>
    <row r="2861" spans="1:14" x14ac:dyDescent="0.25">
      <c r="A2861" s="2"/>
      <c r="N2861" s="1"/>
    </row>
    <row r="2862" spans="1:14" x14ac:dyDescent="0.25">
      <c r="A2862" s="2"/>
      <c r="N2862" s="1"/>
    </row>
    <row r="2863" spans="1:14" x14ac:dyDescent="0.25">
      <c r="A2863" s="2"/>
      <c r="N2863" s="1"/>
    </row>
    <row r="2864" spans="1:14" x14ac:dyDescent="0.25">
      <c r="A2864" s="2"/>
      <c r="N2864" s="1"/>
    </row>
    <row r="2865" spans="1:14" x14ac:dyDescent="0.25">
      <c r="A2865" s="2"/>
      <c r="N2865" s="1"/>
    </row>
    <row r="2866" spans="1:14" x14ac:dyDescent="0.25">
      <c r="A2866" s="2"/>
      <c r="N2866" s="1"/>
    </row>
    <row r="2867" spans="1:14" x14ac:dyDescent="0.25">
      <c r="A2867" s="2"/>
      <c r="N2867" s="1"/>
    </row>
    <row r="2868" spans="1:14" x14ac:dyDescent="0.25">
      <c r="A2868" s="2"/>
      <c r="N2868" s="1"/>
    </row>
    <row r="2869" spans="1:14" x14ac:dyDescent="0.25">
      <c r="A2869" s="2"/>
      <c r="N2869" s="1"/>
    </row>
    <row r="2870" spans="1:14" x14ac:dyDescent="0.25">
      <c r="A2870" s="2"/>
      <c r="N2870" s="1"/>
    </row>
    <row r="2871" spans="1:14" x14ac:dyDescent="0.25">
      <c r="A2871" s="2"/>
      <c r="N2871" s="1"/>
    </row>
    <row r="2872" spans="1:14" x14ac:dyDescent="0.25">
      <c r="A2872" s="2"/>
      <c r="N2872" s="1"/>
    </row>
    <row r="2873" spans="1:14" x14ac:dyDescent="0.25">
      <c r="A2873" s="2"/>
      <c r="N2873" s="1"/>
    </row>
    <row r="2874" spans="1:14" x14ac:dyDescent="0.25">
      <c r="A2874" s="2"/>
      <c r="N2874" s="1"/>
    </row>
    <row r="2875" spans="1:14" x14ac:dyDescent="0.25">
      <c r="A2875" s="2"/>
      <c r="N2875" s="1"/>
    </row>
    <row r="2876" spans="1:14" x14ac:dyDescent="0.25">
      <c r="A2876" s="2"/>
      <c r="N2876" s="1"/>
    </row>
    <row r="2877" spans="1:14" x14ac:dyDescent="0.25">
      <c r="A2877" s="2"/>
      <c r="N2877" s="1"/>
    </row>
    <row r="2878" spans="1:14" x14ac:dyDescent="0.25">
      <c r="A2878" s="2"/>
      <c r="N2878" s="1"/>
    </row>
    <row r="2879" spans="1:14" x14ac:dyDescent="0.25">
      <c r="A2879" s="2"/>
      <c r="N2879" s="1"/>
    </row>
    <row r="2880" spans="1:14" x14ac:dyDescent="0.25">
      <c r="A2880" s="2"/>
      <c r="N2880" s="1"/>
    </row>
    <row r="2881" spans="1:14" x14ac:dyDescent="0.25">
      <c r="A2881" s="2"/>
      <c r="N2881" s="1"/>
    </row>
    <row r="2882" spans="1:14" x14ac:dyDescent="0.25">
      <c r="A2882" s="2"/>
      <c r="N2882" s="1"/>
    </row>
    <row r="2883" spans="1:14" x14ac:dyDescent="0.25">
      <c r="A2883" s="2"/>
      <c r="N2883" s="1"/>
    </row>
    <row r="2884" spans="1:14" x14ac:dyDescent="0.25">
      <c r="A2884" s="2"/>
      <c r="N2884" s="1"/>
    </row>
    <row r="2885" spans="1:14" x14ac:dyDescent="0.25">
      <c r="A2885" s="2"/>
      <c r="N2885" s="1"/>
    </row>
    <row r="2886" spans="1:14" x14ac:dyDescent="0.25">
      <c r="A2886" s="2"/>
      <c r="N2886" s="1"/>
    </row>
    <row r="2887" spans="1:14" x14ac:dyDescent="0.25">
      <c r="A2887" s="2"/>
      <c r="N2887" s="1"/>
    </row>
    <row r="2888" spans="1:14" x14ac:dyDescent="0.25">
      <c r="A2888" s="2"/>
      <c r="N2888" s="1"/>
    </row>
    <row r="2889" spans="1:14" x14ac:dyDescent="0.25">
      <c r="A2889" s="2"/>
      <c r="N2889" s="1"/>
    </row>
    <row r="2890" spans="1:14" x14ac:dyDescent="0.25">
      <c r="A2890" s="2"/>
      <c r="N2890" s="1"/>
    </row>
    <row r="2891" spans="1:14" x14ac:dyDescent="0.25">
      <c r="A2891" s="2"/>
      <c r="N2891" s="1"/>
    </row>
    <row r="2892" spans="1:14" x14ac:dyDescent="0.25">
      <c r="A2892" s="2"/>
      <c r="N2892" s="1"/>
    </row>
    <row r="2893" spans="1:14" x14ac:dyDescent="0.25">
      <c r="A2893" s="2"/>
      <c r="N2893" s="1"/>
    </row>
    <row r="2894" spans="1:14" x14ac:dyDescent="0.25">
      <c r="A2894" s="2"/>
      <c r="N2894" s="1"/>
    </row>
    <row r="2895" spans="1:14" x14ac:dyDescent="0.25">
      <c r="A2895" s="2"/>
      <c r="N2895" s="1"/>
    </row>
    <row r="2896" spans="1:14" x14ac:dyDescent="0.25">
      <c r="A2896" s="2"/>
      <c r="N2896" s="1"/>
    </row>
    <row r="2897" spans="1:14" x14ac:dyDescent="0.25">
      <c r="A2897" s="2"/>
      <c r="N2897" s="1"/>
    </row>
    <row r="2898" spans="1:14" x14ac:dyDescent="0.25">
      <c r="A2898" s="2"/>
      <c r="N2898" s="1"/>
    </row>
    <row r="2899" spans="1:14" x14ac:dyDescent="0.25">
      <c r="A2899" s="2"/>
      <c r="N2899" s="1"/>
    </row>
    <row r="2900" spans="1:14" x14ac:dyDescent="0.25">
      <c r="A2900" s="2"/>
      <c r="N2900" s="1"/>
    </row>
    <row r="2901" spans="1:14" x14ac:dyDescent="0.25">
      <c r="A2901" s="2"/>
      <c r="N2901" s="1"/>
    </row>
    <row r="2902" spans="1:14" x14ac:dyDescent="0.25">
      <c r="A2902" s="2"/>
      <c r="N2902" s="1"/>
    </row>
    <row r="2903" spans="1:14" x14ac:dyDescent="0.25">
      <c r="A2903" s="2"/>
      <c r="N2903" s="1"/>
    </row>
    <row r="2904" spans="1:14" x14ac:dyDescent="0.25">
      <c r="A2904" s="2"/>
      <c r="N2904" s="1"/>
    </row>
    <row r="2905" spans="1:14" x14ac:dyDescent="0.25">
      <c r="A2905" s="2"/>
      <c r="N2905" s="1"/>
    </row>
    <row r="2906" spans="1:14" x14ac:dyDescent="0.25">
      <c r="A2906" s="2"/>
      <c r="N2906" s="1"/>
    </row>
    <row r="2907" spans="1:14" x14ac:dyDescent="0.25">
      <c r="A2907" s="2"/>
      <c r="N2907" s="1"/>
    </row>
    <row r="2908" spans="1:14" x14ac:dyDescent="0.25">
      <c r="A2908" s="2"/>
      <c r="N2908" s="1"/>
    </row>
    <row r="2909" spans="1:14" x14ac:dyDescent="0.25">
      <c r="A2909" s="2"/>
      <c r="N2909" s="1"/>
    </row>
    <row r="2910" spans="1:14" x14ac:dyDescent="0.25">
      <c r="A2910" s="2"/>
      <c r="N2910" s="1"/>
    </row>
    <row r="2911" spans="1:14" x14ac:dyDescent="0.25">
      <c r="A2911" s="2"/>
      <c r="N2911" s="1"/>
    </row>
    <row r="2912" spans="1:14" x14ac:dyDescent="0.25">
      <c r="A2912" s="2"/>
      <c r="N2912" s="1"/>
    </row>
    <row r="2913" spans="1:14" x14ac:dyDescent="0.25">
      <c r="A2913" s="2"/>
      <c r="N2913" s="1"/>
    </row>
    <row r="2914" spans="1:14" x14ac:dyDescent="0.25">
      <c r="A2914" s="2"/>
      <c r="N2914" s="1"/>
    </row>
    <row r="2915" spans="1:14" x14ac:dyDescent="0.25">
      <c r="A2915" s="2"/>
      <c r="N2915" s="1"/>
    </row>
    <row r="2916" spans="1:14" x14ac:dyDescent="0.25">
      <c r="A2916" s="2"/>
      <c r="N2916" s="1"/>
    </row>
    <row r="2917" spans="1:14" x14ac:dyDescent="0.25">
      <c r="A2917" s="2"/>
      <c r="N2917" s="1"/>
    </row>
    <row r="2918" spans="1:14" x14ac:dyDescent="0.25">
      <c r="A2918" s="2"/>
      <c r="N2918" s="1"/>
    </row>
    <row r="2919" spans="1:14" x14ac:dyDescent="0.25">
      <c r="A2919" s="2"/>
      <c r="N2919" s="1"/>
    </row>
    <row r="2920" spans="1:14" x14ac:dyDescent="0.25">
      <c r="A2920" s="2"/>
      <c r="N2920" s="1"/>
    </row>
    <row r="2921" spans="1:14" x14ac:dyDescent="0.25">
      <c r="A2921" s="2"/>
      <c r="N2921" s="1"/>
    </row>
    <row r="2922" spans="1:14" x14ac:dyDescent="0.25">
      <c r="A2922" s="2"/>
      <c r="N2922" s="1"/>
    </row>
    <row r="2923" spans="1:14" x14ac:dyDescent="0.25">
      <c r="A2923" s="2"/>
      <c r="N2923" s="1"/>
    </row>
    <row r="2924" spans="1:14" x14ac:dyDescent="0.25">
      <c r="A2924" s="2"/>
      <c r="N2924" s="1"/>
    </row>
    <row r="2925" spans="1:14" x14ac:dyDescent="0.25">
      <c r="A2925" s="2"/>
      <c r="N2925" s="1"/>
    </row>
    <row r="2926" spans="1:14" x14ac:dyDescent="0.25">
      <c r="A2926" s="2"/>
      <c r="N2926" s="1"/>
    </row>
    <row r="2927" spans="1:14" x14ac:dyDescent="0.25">
      <c r="A2927" s="2"/>
      <c r="N2927" s="1"/>
    </row>
    <row r="2928" spans="1:14" x14ac:dyDescent="0.25">
      <c r="A2928" s="2"/>
      <c r="N2928" s="1"/>
    </row>
    <row r="2929" spans="1:14" x14ac:dyDescent="0.25">
      <c r="A2929" s="2"/>
      <c r="N2929" s="1"/>
    </row>
    <row r="2930" spans="1:14" x14ac:dyDescent="0.25">
      <c r="A2930" s="2"/>
      <c r="N2930" s="1"/>
    </row>
    <row r="2931" spans="1:14" x14ac:dyDescent="0.25">
      <c r="A2931" s="2"/>
      <c r="N2931" s="1"/>
    </row>
    <row r="2932" spans="1:14" x14ac:dyDescent="0.25">
      <c r="A2932" s="2"/>
      <c r="N2932" s="1"/>
    </row>
    <row r="2933" spans="1:14" x14ac:dyDescent="0.25">
      <c r="A2933" s="2"/>
      <c r="N2933" s="1"/>
    </row>
    <row r="2934" spans="1:14" x14ac:dyDescent="0.25">
      <c r="A2934" s="2"/>
      <c r="N2934" s="1"/>
    </row>
    <row r="2935" spans="1:14" x14ac:dyDescent="0.25">
      <c r="A2935" s="2"/>
      <c r="N2935" s="1"/>
    </row>
    <row r="2936" spans="1:14" x14ac:dyDescent="0.25">
      <c r="A2936" s="2"/>
      <c r="N2936" s="1"/>
    </row>
    <row r="2937" spans="1:14" x14ac:dyDescent="0.25">
      <c r="A2937" s="2"/>
      <c r="N2937" s="1"/>
    </row>
    <row r="2938" spans="1:14" x14ac:dyDescent="0.25">
      <c r="A2938" s="2"/>
      <c r="N2938" s="1"/>
    </row>
    <row r="2939" spans="1:14" x14ac:dyDescent="0.25">
      <c r="A2939" s="2"/>
      <c r="N2939" s="1"/>
    </row>
    <row r="2940" spans="1:14" x14ac:dyDescent="0.25">
      <c r="A2940" s="2"/>
      <c r="N2940" s="1"/>
    </row>
    <row r="2941" spans="1:14" x14ac:dyDescent="0.25">
      <c r="A2941" s="2"/>
      <c r="N2941" s="1"/>
    </row>
    <row r="2942" spans="1:14" x14ac:dyDescent="0.25">
      <c r="A2942" s="2"/>
      <c r="N2942" s="1"/>
    </row>
    <row r="2943" spans="1:14" x14ac:dyDescent="0.25">
      <c r="A2943" s="2"/>
      <c r="N2943" s="1"/>
    </row>
    <row r="2944" spans="1:14" x14ac:dyDescent="0.25">
      <c r="A2944" s="2"/>
      <c r="N2944" s="1"/>
    </row>
    <row r="2945" spans="1:14" x14ac:dyDescent="0.25">
      <c r="A2945" s="2"/>
      <c r="N2945" s="1"/>
    </row>
    <row r="2946" spans="1:14" x14ac:dyDescent="0.25">
      <c r="A2946" s="2"/>
      <c r="N2946" s="1"/>
    </row>
    <row r="2947" spans="1:14" x14ac:dyDescent="0.25">
      <c r="A2947" s="2"/>
      <c r="N2947" s="1"/>
    </row>
    <row r="2948" spans="1:14" x14ac:dyDescent="0.25">
      <c r="A2948" s="2"/>
      <c r="N2948" s="1"/>
    </row>
    <row r="2949" spans="1:14" x14ac:dyDescent="0.25">
      <c r="A2949" s="2"/>
      <c r="N2949" s="1"/>
    </row>
    <row r="2950" spans="1:14" x14ac:dyDescent="0.25">
      <c r="A2950" s="2"/>
      <c r="N2950" s="1"/>
    </row>
    <row r="2951" spans="1:14" x14ac:dyDescent="0.25">
      <c r="A2951" s="2"/>
      <c r="N2951" s="1"/>
    </row>
    <row r="2952" spans="1:14" x14ac:dyDescent="0.25">
      <c r="A2952" s="2"/>
      <c r="N2952" s="1"/>
    </row>
    <row r="2953" spans="1:14" x14ac:dyDescent="0.25">
      <c r="A2953" s="2"/>
      <c r="N2953" s="1"/>
    </row>
    <row r="2954" spans="1:14" x14ac:dyDescent="0.25">
      <c r="A2954" s="2"/>
      <c r="N2954" s="1"/>
    </row>
    <row r="2955" spans="1:14" x14ac:dyDescent="0.25">
      <c r="A2955" s="2"/>
      <c r="N2955" s="1"/>
    </row>
    <row r="2956" spans="1:14" x14ac:dyDescent="0.25">
      <c r="A2956" s="2"/>
      <c r="N2956" s="1"/>
    </row>
    <row r="2957" spans="1:14" x14ac:dyDescent="0.25">
      <c r="A2957" s="2"/>
      <c r="N2957" s="1"/>
    </row>
    <row r="2958" spans="1:14" x14ac:dyDescent="0.25">
      <c r="A2958" s="2"/>
      <c r="N2958" s="1"/>
    </row>
    <row r="2959" spans="1:14" x14ac:dyDescent="0.25">
      <c r="A2959" s="2"/>
      <c r="N2959" s="1"/>
    </row>
    <row r="2960" spans="1:14" x14ac:dyDescent="0.25">
      <c r="A2960" s="2"/>
      <c r="N2960" s="1"/>
    </row>
    <row r="2961" spans="1:14" x14ac:dyDescent="0.25">
      <c r="A2961" s="2"/>
      <c r="N2961" s="1"/>
    </row>
    <row r="2962" spans="1:14" x14ac:dyDescent="0.25">
      <c r="A2962" s="2"/>
      <c r="N2962" s="1"/>
    </row>
    <row r="2963" spans="1:14" x14ac:dyDescent="0.25">
      <c r="A2963" s="2"/>
      <c r="N2963" s="1"/>
    </row>
    <row r="2964" spans="1:14" x14ac:dyDescent="0.25">
      <c r="A2964" s="2"/>
      <c r="N2964" s="1"/>
    </row>
    <row r="2965" spans="1:14" x14ac:dyDescent="0.25">
      <c r="A2965" s="2"/>
      <c r="N2965" s="1"/>
    </row>
    <row r="2966" spans="1:14" x14ac:dyDescent="0.25">
      <c r="A2966" s="2"/>
      <c r="N2966" s="1"/>
    </row>
    <row r="2967" spans="1:14" x14ac:dyDescent="0.25">
      <c r="A2967" s="2"/>
      <c r="N2967" s="1"/>
    </row>
    <row r="2968" spans="1:14" x14ac:dyDescent="0.25">
      <c r="A2968" s="2"/>
      <c r="N2968" s="1"/>
    </row>
    <row r="2969" spans="1:14" x14ac:dyDescent="0.25">
      <c r="A2969" s="2"/>
      <c r="N2969" s="1"/>
    </row>
    <row r="2970" spans="1:14" x14ac:dyDescent="0.25">
      <c r="A2970" s="2"/>
      <c r="N2970" s="1"/>
    </row>
    <row r="2971" spans="1:14" x14ac:dyDescent="0.25">
      <c r="A2971" s="2"/>
      <c r="N2971" s="1"/>
    </row>
    <row r="2972" spans="1:14" x14ac:dyDescent="0.25">
      <c r="A2972" s="2"/>
      <c r="N2972" s="1"/>
    </row>
    <row r="2973" spans="1:14" x14ac:dyDescent="0.25">
      <c r="A2973" s="2"/>
      <c r="N2973" s="1"/>
    </row>
    <row r="2974" spans="1:14" x14ac:dyDescent="0.25">
      <c r="A2974" s="2"/>
      <c r="N2974" s="1"/>
    </row>
    <row r="2975" spans="1:14" x14ac:dyDescent="0.25">
      <c r="A2975" s="2"/>
      <c r="N2975" s="1"/>
    </row>
    <row r="2976" spans="1:14" x14ac:dyDescent="0.25">
      <c r="A2976" s="2"/>
      <c r="N2976" s="1"/>
    </row>
    <row r="2977" spans="1:14" x14ac:dyDescent="0.25">
      <c r="A2977" s="2"/>
      <c r="N2977" s="1"/>
    </row>
    <row r="2978" spans="1:14" x14ac:dyDescent="0.25">
      <c r="A2978" s="2"/>
      <c r="N2978" s="1"/>
    </row>
    <row r="2979" spans="1:14" x14ac:dyDescent="0.25">
      <c r="A2979" s="2"/>
      <c r="N2979" s="1"/>
    </row>
    <row r="2980" spans="1:14" x14ac:dyDescent="0.25">
      <c r="A2980" s="2"/>
      <c r="N2980" s="1"/>
    </row>
    <row r="2981" spans="1:14" x14ac:dyDescent="0.25">
      <c r="A2981" s="2"/>
      <c r="N2981" s="1"/>
    </row>
    <row r="2982" spans="1:14" x14ac:dyDescent="0.25">
      <c r="A2982" s="2"/>
      <c r="N2982" s="1"/>
    </row>
    <row r="2983" spans="1:14" x14ac:dyDescent="0.25">
      <c r="A2983" s="2"/>
      <c r="N2983" s="1"/>
    </row>
    <row r="2984" spans="1:14" x14ac:dyDescent="0.25">
      <c r="A2984" s="2"/>
      <c r="N2984" s="1"/>
    </row>
    <row r="2985" spans="1:14" x14ac:dyDescent="0.25">
      <c r="A2985" s="2"/>
      <c r="N2985" s="1"/>
    </row>
    <row r="2986" spans="1:14" x14ac:dyDescent="0.25">
      <c r="A2986" s="2"/>
      <c r="N2986" s="1"/>
    </row>
    <row r="2987" spans="1:14" x14ac:dyDescent="0.25">
      <c r="A2987" s="2"/>
      <c r="N2987" s="1"/>
    </row>
    <row r="2988" spans="1:14" x14ac:dyDescent="0.25">
      <c r="A2988" s="2"/>
      <c r="N2988" s="1"/>
    </row>
    <row r="2989" spans="1:14" x14ac:dyDescent="0.25">
      <c r="A2989" s="2"/>
      <c r="N2989" s="1"/>
    </row>
    <row r="2990" spans="1:14" x14ac:dyDescent="0.25">
      <c r="A2990" s="2"/>
      <c r="N2990" s="1"/>
    </row>
    <row r="2991" spans="1:14" x14ac:dyDescent="0.25">
      <c r="A2991" s="2"/>
      <c r="N2991" s="1"/>
    </row>
    <row r="2992" spans="1:14" x14ac:dyDescent="0.25">
      <c r="A2992" s="2"/>
      <c r="N2992" s="1"/>
    </row>
    <row r="2993" spans="1:14" x14ac:dyDescent="0.25">
      <c r="A2993" s="2"/>
      <c r="N2993" s="1"/>
    </row>
    <row r="2994" spans="1:14" x14ac:dyDescent="0.25">
      <c r="A2994" s="2"/>
      <c r="N2994" s="1"/>
    </row>
    <row r="2995" spans="1:14" x14ac:dyDescent="0.25">
      <c r="A2995" s="2"/>
      <c r="N2995" s="1"/>
    </row>
    <row r="2996" spans="1:14" x14ac:dyDescent="0.25">
      <c r="A2996" s="2"/>
      <c r="N2996" s="1"/>
    </row>
    <row r="2997" spans="1:14" x14ac:dyDescent="0.25">
      <c r="A2997" s="2"/>
      <c r="N2997" s="1"/>
    </row>
    <row r="2998" spans="1:14" x14ac:dyDescent="0.25">
      <c r="A2998" s="2"/>
      <c r="N2998" s="1"/>
    </row>
    <row r="2999" spans="1:14" x14ac:dyDescent="0.25">
      <c r="A2999" s="2"/>
      <c r="N2999" s="1"/>
    </row>
    <row r="3000" spans="1:14" x14ac:dyDescent="0.25">
      <c r="A3000" s="2"/>
      <c r="N3000" s="1"/>
    </row>
    <row r="3001" spans="1:14" x14ac:dyDescent="0.25">
      <c r="A3001" s="2"/>
      <c r="N3001" s="1"/>
    </row>
    <row r="3002" spans="1:14" x14ac:dyDescent="0.25">
      <c r="A3002" s="2"/>
      <c r="N3002" s="1"/>
    </row>
    <row r="3003" spans="1:14" x14ac:dyDescent="0.25">
      <c r="A3003" s="2"/>
      <c r="N3003" s="1"/>
    </row>
    <row r="3004" spans="1:14" x14ac:dyDescent="0.25">
      <c r="A3004" s="2"/>
      <c r="N3004" s="1"/>
    </row>
    <row r="3005" spans="1:14" x14ac:dyDescent="0.25">
      <c r="A3005" s="2"/>
      <c r="N3005" s="1"/>
    </row>
    <row r="3006" spans="1:14" x14ac:dyDescent="0.25">
      <c r="A3006" s="2"/>
      <c r="N3006" s="1"/>
    </row>
    <row r="3007" spans="1:14" x14ac:dyDescent="0.25">
      <c r="A3007" s="2"/>
      <c r="N3007" s="1"/>
    </row>
    <row r="3008" spans="1:14" x14ac:dyDescent="0.25">
      <c r="A3008" s="2"/>
      <c r="N3008" s="1"/>
    </row>
    <row r="3009" spans="1:14" x14ac:dyDescent="0.25">
      <c r="A3009" s="2"/>
      <c r="N3009" s="1"/>
    </row>
    <row r="3010" spans="1:14" x14ac:dyDescent="0.25">
      <c r="A3010" s="2"/>
      <c r="N3010" s="1"/>
    </row>
    <row r="3011" spans="1:14" x14ac:dyDescent="0.25">
      <c r="A3011" s="2"/>
      <c r="N3011" s="1"/>
    </row>
    <row r="3012" spans="1:14" x14ac:dyDescent="0.25">
      <c r="A3012" s="2"/>
      <c r="N3012" s="1"/>
    </row>
    <row r="3013" spans="1:14" x14ac:dyDescent="0.25">
      <c r="A3013" s="2"/>
      <c r="N3013" s="1"/>
    </row>
    <row r="3014" spans="1:14" x14ac:dyDescent="0.25">
      <c r="A3014" s="2"/>
      <c r="N3014" s="1"/>
    </row>
    <row r="3015" spans="1:14" x14ac:dyDescent="0.25">
      <c r="A3015" s="2"/>
      <c r="N3015" s="1"/>
    </row>
    <row r="3016" spans="1:14" x14ac:dyDescent="0.25">
      <c r="A3016" s="2"/>
      <c r="N3016" s="1"/>
    </row>
    <row r="3017" spans="1:14" x14ac:dyDescent="0.25">
      <c r="A3017" s="2"/>
      <c r="N3017" s="1"/>
    </row>
    <row r="3018" spans="1:14" x14ac:dyDescent="0.25">
      <c r="A3018" s="2"/>
      <c r="N3018" s="1"/>
    </row>
    <row r="3019" spans="1:14" x14ac:dyDescent="0.25">
      <c r="A3019" s="2"/>
      <c r="N3019" s="1"/>
    </row>
    <row r="3020" spans="1:14" x14ac:dyDescent="0.25">
      <c r="A3020" s="2"/>
      <c r="N3020" s="1"/>
    </row>
    <row r="3021" spans="1:14" x14ac:dyDescent="0.25">
      <c r="A3021" s="2"/>
      <c r="N3021" s="1"/>
    </row>
    <row r="3022" spans="1:14" x14ac:dyDescent="0.25">
      <c r="A3022" s="2"/>
      <c r="N3022" s="1"/>
    </row>
    <row r="3023" spans="1:14" x14ac:dyDescent="0.25">
      <c r="A3023" s="2"/>
      <c r="N3023" s="1"/>
    </row>
    <row r="3024" spans="1:14" x14ac:dyDescent="0.25">
      <c r="A3024" s="2"/>
      <c r="N3024" s="1"/>
    </row>
    <row r="3025" spans="1:14" x14ac:dyDescent="0.25">
      <c r="A3025" s="2"/>
      <c r="N3025" s="1"/>
    </row>
    <row r="3026" spans="1:14" x14ac:dyDescent="0.25">
      <c r="A3026" s="2"/>
      <c r="N3026" s="1"/>
    </row>
    <row r="3027" spans="1:14" x14ac:dyDescent="0.25">
      <c r="A3027" s="2"/>
      <c r="N3027" s="1"/>
    </row>
    <row r="3028" spans="1:14" x14ac:dyDescent="0.25">
      <c r="A3028" s="2"/>
      <c r="N3028" s="1"/>
    </row>
    <row r="3029" spans="1:14" x14ac:dyDescent="0.25">
      <c r="A3029" s="2"/>
      <c r="N3029" s="1"/>
    </row>
    <row r="3030" spans="1:14" x14ac:dyDescent="0.25">
      <c r="A3030" s="2"/>
      <c r="N3030" s="1"/>
    </row>
    <row r="3031" spans="1:14" x14ac:dyDescent="0.25">
      <c r="A3031" s="2"/>
      <c r="N3031" s="1"/>
    </row>
    <row r="3032" spans="1:14" x14ac:dyDescent="0.25">
      <c r="A3032" s="2"/>
      <c r="N3032" s="1"/>
    </row>
    <row r="3033" spans="1:14" x14ac:dyDescent="0.25">
      <c r="A3033" s="2"/>
      <c r="N3033" s="1"/>
    </row>
    <row r="3034" spans="1:14" x14ac:dyDescent="0.25">
      <c r="A3034" s="2"/>
      <c r="N3034" s="1"/>
    </row>
    <row r="3035" spans="1:14" x14ac:dyDescent="0.25">
      <c r="A3035" s="2"/>
      <c r="N3035" s="1"/>
    </row>
    <row r="3036" spans="1:14" x14ac:dyDescent="0.25">
      <c r="A3036" s="2"/>
      <c r="N3036" s="1"/>
    </row>
    <row r="3037" spans="1:14" x14ac:dyDescent="0.25">
      <c r="A3037" s="2"/>
      <c r="N3037" s="1"/>
    </row>
    <row r="3038" spans="1:14" x14ac:dyDescent="0.25">
      <c r="A3038" s="2"/>
      <c r="N3038" s="1"/>
    </row>
    <row r="3039" spans="1:14" x14ac:dyDescent="0.25">
      <c r="A3039" s="2"/>
      <c r="N3039" s="1"/>
    </row>
    <row r="3040" spans="1:14" x14ac:dyDescent="0.25">
      <c r="A3040" s="2"/>
      <c r="N3040" s="1"/>
    </row>
    <row r="3041" spans="1:14" x14ac:dyDescent="0.25">
      <c r="A3041" s="2"/>
      <c r="N3041" s="1"/>
    </row>
    <row r="3042" spans="1:14" x14ac:dyDescent="0.25">
      <c r="A3042" s="2"/>
      <c r="N3042" s="1"/>
    </row>
    <row r="3043" spans="1:14" x14ac:dyDescent="0.25">
      <c r="A3043" s="2"/>
      <c r="N3043" s="1"/>
    </row>
    <row r="3044" spans="1:14" x14ac:dyDescent="0.25">
      <c r="A3044" s="2"/>
      <c r="N3044" s="1"/>
    </row>
    <row r="3045" spans="1:14" x14ac:dyDescent="0.25">
      <c r="A3045" s="2"/>
      <c r="N3045" s="1"/>
    </row>
    <row r="3046" spans="1:14" x14ac:dyDescent="0.25">
      <c r="A3046" s="2"/>
      <c r="N3046" s="1"/>
    </row>
    <row r="3047" spans="1:14" x14ac:dyDescent="0.25">
      <c r="A3047" s="2"/>
      <c r="N3047" s="1"/>
    </row>
    <row r="3048" spans="1:14" x14ac:dyDescent="0.25">
      <c r="A3048" s="2"/>
      <c r="N3048" s="1"/>
    </row>
    <row r="3049" spans="1:14" x14ac:dyDescent="0.25">
      <c r="A3049" s="2"/>
      <c r="N3049" s="1"/>
    </row>
    <row r="3050" spans="1:14" x14ac:dyDescent="0.25">
      <c r="A3050" s="2"/>
      <c r="N3050" s="1"/>
    </row>
    <row r="3051" spans="1:14" x14ac:dyDescent="0.25">
      <c r="A3051" s="2"/>
      <c r="N3051" s="1"/>
    </row>
    <row r="3052" spans="1:14" x14ac:dyDescent="0.25">
      <c r="A3052" s="2"/>
      <c r="N3052" s="1"/>
    </row>
    <row r="3053" spans="1:14" x14ac:dyDescent="0.25">
      <c r="A3053" s="2"/>
      <c r="N3053" s="1"/>
    </row>
    <row r="3054" spans="1:14" x14ac:dyDescent="0.25">
      <c r="A3054" s="2"/>
      <c r="N3054" s="1"/>
    </row>
    <row r="3055" spans="1:14" x14ac:dyDescent="0.25">
      <c r="A3055" s="2"/>
      <c r="N3055" s="1"/>
    </row>
    <row r="3056" spans="1:14" x14ac:dyDescent="0.25">
      <c r="A3056" s="2"/>
      <c r="N3056" s="1"/>
    </row>
    <row r="3057" spans="1:14" x14ac:dyDescent="0.25">
      <c r="A3057" s="2"/>
      <c r="N3057" s="1"/>
    </row>
    <row r="3058" spans="1:14" x14ac:dyDescent="0.25">
      <c r="A3058" s="2"/>
      <c r="N3058" s="1"/>
    </row>
    <row r="3059" spans="1:14" x14ac:dyDescent="0.25">
      <c r="A3059" s="2"/>
      <c r="N3059" s="1"/>
    </row>
    <row r="3060" spans="1:14" x14ac:dyDescent="0.25">
      <c r="A3060" s="2"/>
      <c r="N3060" s="1"/>
    </row>
    <row r="3061" spans="1:14" x14ac:dyDescent="0.25">
      <c r="A3061" s="2"/>
      <c r="N3061" s="1"/>
    </row>
    <row r="3062" spans="1:14" x14ac:dyDescent="0.25">
      <c r="A3062" s="2"/>
      <c r="N3062" s="1"/>
    </row>
    <row r="3063" spans="1:14" x14ac:dyDescent="0.25">
      <c r="A3063" s="2"/>
      <c r="N3063" s="1"/>
    </row>
    <row r="3064" spans="1:14" x14ac:dyDescent="0.25">
      <c r="A3064" s="2"/>
      <c r="N3064" s="1"/>
    </row>
    <row r="3065" spans="1:14" x14ac:dyDescent="0.25">
      <c r="A3065" s="2"/>
      <c r="N3065" s="1"/>
    </row>
    <row r="3066" spans="1:14" x14ac:dyDescent="0.25">
      <c r="A3066" s="2"/>
      <c r="N3066" s="1"/>
    </row>
    <row r="3067" spans="1:14" x14ac:dyDescent="0.25">
      <c r="A3067" s="2"/>
      <c r="N3067" s="1"/>
    </row>
    <row r="3068" spans="1:14" x14ac:dyDescent="0.25">
      <c r="A3068" s="2"/>
      <c r="N3068" s="1"/>
    </row>
    <row r="3069" spans="1:14" x14ac:dyDescent="0.25">
      <c r="A3069" s="2"/>
      <c r="N3069" s="1"/>
    </row>
    <row r="3070" spans="1:14" x14ac:dyDescent="0.25">
      <c r="A3070" s="2"/>
      <c r="N3070" s="1"/>
    </row>
    <row r="3071" spans="1:14" x14ac:dyDescent="0.25">
      <c r="A3071" s="2"/>
      <c r="N3071" s="1"/>
    </row>
    <row r="3072" spans="1:14" x14ac:dyDescent="0.25">
      <c r="A3072" s="2"/>
      <c r="N3072" s="1"/>
    </row>
    <row r="3073" spans="1:14" x14ac:dyDescent="0.25">
      <c r="A3073" s="2"/>
      <c r="N3073" s="1"/>
    </row>
    <row r="3074" spans="1:14" x14ac:dyDescent="0.25">
      <c r="A3074" s="2"/>
      <c r="N3074" s="1"/>
    </row>
    <row r="3075" spans="1:14" x14ac:dyDescent="0.25">
      <c r="A3075" s="2"/>
      <c r="N3075" s="1"/>
    </row>
    <row r="3076" spans="1:14" x14ac:dyDescent="0.25">
      <c r="A3076" s="2"/>
      <c r="N3076" s="1"/>
    </row>
    <row r="3077" spans="1:14" x14ac:dyDescent="0.25">
      <c r="A3077" s="2"/>
      <c r="N3077" s="1"/>
    </row>
    <row r="3078" spans="1:14" x14ac:dyDescent="0.25">
      <c r="A3078" s="2"/>
      <c r="N3078" s="1"/>
    </row>
    <row r="3079" spans="1:14" x14ac:dyDescent="0.25">
      <c r="A3079" s="2"/>
      <c r="N3079" s="1"/>
    </row>
    <row r="3080" spans="1:14" x14ac:dyDescent="0.25">
      <c r="A3080" s="2"/>
      <c r="N3080" s="1"/>
    </row>
    <row r="3081" spans="1:14" x14ac:dyDescent="0.25">
      <c r="A3081" s="2"/>
      <c r="N3081" s="1"/>
    </row>
    <row r="3082" spans="1:14" x14ac:dyDescent="0.25">
      <c r="A3082" s="2"/>
      <c r="N3082" s="1"/>
    </row>
    <row r="3083" spans="1:14" x14ac:dyDescent="0.25">
      <c r="A3083" s="2"/>
      <c r="N3083" s="1"/>
    </row>
    <row r="3084" spans="1:14" x14ac:dyDescent="0.25">
      <c r="A3084" s="2"/>
      <c r="N3084" s="1"/>
    </row>
    <row r="3085" spans="1:14" x14ac:dyDescent="0.25">
      <c r="A3085" s="2"/>
      <c r="N3085" s="1"/>
    </row>
    <row r="3086" spans="1:14" x14ac:dyDescent="0.25">
      <c r="A3086" s="2"/>
      <c r="N3086" s="1"/>
    </row>
    <row r="3087" spans="1:14" x14ac:dyDescent="0.25">
      <c r="A3087" s="2"/>
      <c r="N3087" s="1"/>
    </row>
    <row r="3088" spans="1:14" x14ac:dyDescent="0.25">
      <c r="A3088" s="2"/>
      <c r="N3088" s="1"/>
    </row>
    <row r="3089" spans="1:14" x14ac:dyDescent="0.25">
      <c r="A3089" s="2"/>
      <c r="N3089" s="1"/>
    </row>
    <row r="3090" spans="1:14" x14ac:dyDescent="0.25">
      <c r="A3090" s="2"/>
      <c r="N3090" s="1"/>
    </row>
    <row r="3091" spans="1:14" x14ac:dyDescent="0.25">
      <c r="A3091" s="2"/>
      <c r="N3091" s="1"/>
    </row>
    <row r="3092" spans="1:14" x14ac:dyDescent="0.25">
      <c r="A3092" s="2"/>
      <c r="N3092" s="1"/>
    </row>
    <row r="3093" spans="1:14" x14ac:dyDescent="0.25">
      <c r="A3093" s="2"/>
      <c r="N3093" s="1"/>
    </row>
    <row r="3094" spans="1:14" x14ac:dyDescent="0.25">
      <c r="A3094" s="2"/>
      <c r="N3094" s="1"/>
    </row>
    <row r="3095" spans="1:14" x14ac:dyDescent="0.25">
      <c r="A3095" s="2"/>
      <c r="N3095" s="1"/>
    </row>
    <row r="3096" spans="1:14" x14ac:dyDescent="0.25">
      <c r="A3096" s="2"/>
      <c r="N3096" s="1"/>
    </row>
    <row r="3097" spans="1:14" x14ac:dyDescent="0.25">
      <c r="A3097" s="2"/>
      <c r="N3097" s="1"/>
    </row>
    <row r="3098" spans="1:14" x14ac:dyDescent="0.25">
      <c r="A3098" s="2"/>
      <c r="N3098" s="1"/>
    </row>
    <row r="3099" spans="1:14" x14ac:dyDescent="0.25">
      <c r="A3099" s="2"/>
      <c r="N3099" s="1"/>
    </row>
    <row r="3100" spans="1:14" x14ac:dyDescent="0.25">
      <c r="A3100" s="2"/>
      <c r="N3100" s="1"/>
    </row>
    <row r="3101" spans="1:14" x14ac:dyDescent="0.25">
      <c r="A3101" s="2"/>
      <c r="N3101" s="1"/>
    </row>
    <row r="3102" spans="1:14" x14ac:dyDescent="0.25">
      <c r="A3102" s="2"/>
      <c r="N3102" s="1"/>
    </row>
    <row r="3103" spans="1:14" x14ac:dyDescent="0.25">
      <c r="A3103" s="2"/>
      <c r="N3103" s="1"/>
    </row>
    <row r="3104" spans="1:14" x14ac:dyDescent="0.25">
      <c r="A3104" s="2"/>
      <c r="N3104" s="1"/>
    </row>
    <row r="3105" spans="1:14" x14ac:dyDescent="0.25">
      <c r="A3105" s="2"/>
      <c r="N3105" s="1"/>
    </row>
    <row r="3106" spans="1:14" x14ac:dyDescent="0.25">
      <c r="A3106" s="2"/>
      <c r="N3106" s="1"/>
    </row>
    <row r="3107" spans="1:14" x14ac:dyDescent="0.25">
      <c r="A3107" s="2"/>
      <c r="N3107" s="1"/>
    </row>
    <row r="3108" spans="1:14" x14ac:dyDescent="0.25">
      <c r="A3108" s="2"/>
      <c r="N3108" s="1"/>
    </row>
    <row r="3109" spans="1:14" x14ac:dyDescent="0.25">
      <c r="A3109" s="2"/>
      <c r="N3109" s="1"/>
    </row>
    <row r="3110" spans="1:14" x14ac:dyDescent="0.25">
      <c r="A3110" s="2"/>
      <c r="N3110" s="1"/>
    </row>
    <row r="3111" spans="1:14" x14ac:dyDescent="0.25">
      <c r="A3111" s="2"/>
      <c r="N3111" s="1"/>
    </row>
    <row r="3112" spans="1:14" x14ac:dyDescent="0.25">
      <c r="A3112" s="2"/>
      <c r="N3112" s="1"/>
    </row>
    <row r="3113" spans="1:14" x14ac:dyDescent="0.25">
      <c r="A3113" s="2"/>
      <c r="N3113" s="1"/>
    </row>
    <row r="3114" spans="1:14" x14ac:dyDescent="0.25">
      <c r="A3114" s="2"/>
      <c r="N3114" s="1"/>
    </row>
    <row r="3115" spans="1:14" x14ac:dyDescent="0.25">
      <c r="A3115" s="2"/>
      <c r="N3115" s="1"/>
    </row>
    <row r="3116" spans="1:14" x14ac:dyDescent="0.25">
      <c r="A3116" s="2"/>
      <c r="N3116" s="1"/>
    </row>
    <row r="3117" spans="1:14" x14ac:dyDescent="0.25">
      <c r="A3117" s="2"/>
      <c r="N3117" s="1"/>
    </row>
    <row r="3118" spans="1:14" x14ac:dyDescent="0.25">
      <c r="A3118" s="2"/>
      <c r="N3118" s="1"/>
    </row>
    <row r="3119" spans="1:14" x14ac:dyDescent="0.25">
      <c r="A3119" s="2"/>
      <c r="N3119" s="1"/>
    </row>
    <row r="3120" spans="1:14" x14ac:dyDescent="0.25">
      <c r="A3120" s="2"/>
      <c r="N3120" s="1"/>
    </row>
    <row r="3121" spans="1:14" x14ac:dyDescent="0.25">
      <c r="A3121" s="2"/>
      <c r="N3121" s="1"/>
    </row>
    <row r="3122" spans="1:14" x14ac:dyDescent="0.25">
      <c r="A3122" s="2"/>
      <c r="N3122" s="1"/>
    </row>
    <row r="3123" spans="1:14" x14ac:dyDescent="0.25">
      <c r="A3123" s="2"/>
      <c r="N3123" s="1"/>
    </row>
    <row r="3124" spans="1:14" x14ac:dyDescent="0.25">
      <c r="A3124" s="2"/>
      <c r="N3124" s="1"/>
    </row>
    <row r="3125" spans="1:14" x14ac:dyDescent="0.25">
      <c r="A3125" s="2"/>
      <c r="N3125" s="1"/>
    </row>
    <row r="3126" spans="1:14" x14ac:dyDescent="0.25">
      <c r="A3126" s="2"/>
      <c r="N3126" s="1"/>
    </row>
    <row r="3127" spans="1:14" x14ac:dyDescent="0.25">
      <c r="A3127" s="2"/>
      <c r="N3127" s="1"/>
    </row>
    <row r="3128" spans="1:14" x14ac:dyDescent="0.25">
      <c r="A3128" s="2"/>
      <c r="N3128" s="1"/>
    </row>
    <row r="3129" spans="1:14" x14ac:dyDescent="0.25">
      <c r="A3129" s="2"/>
      <c r="N3129" s="1"/>
    </row>
    <row r="3130" spans="1:14" x14ac:dyDescent="0.25">
      <c r="A3130" s="2"/>
      <c r="N3130" s="1"/>
    </row>
    <row r="3131" spans="1:14" x14ac:dyDescent="0.25">
      <c r="A3131" s="2"/>
      <c r="N3131" s="1"/>
    </row>
    <row r="3132" spans="1:14" x14ac:dyDescent="0.25">
      <c r="A3132" s="2"/>
      <c r="N3132" s="1"/>
    </row>
    <row r="3133" spans="1:14" x14ac:dyDescent="0.25">
      <c r="A3133" s="2"/>
      <c r="N3133" s="1"/>
    </row>
    <row r="3134" spans="1:14" x14ac:dyDescent="0.25">
      <c r="A3134" s="2"/>
      <c r="N3134" s="1"/>
    </row>
    <row r="3135" spans="1:14" x14ac:dyDescent="0.25">
      <c r="A3135" s="2"/>
      <c r="N3135" s="1"/>
    </row>
    <row r="3136" spans="1:14" x14ac:dyDescent="0.25">
      <c r="A3136" s="2"/>
      <c r="N3136" s="1"/>
    </row>
    <row r="3137" spans="1:14" x14ac:dyDescent="0.25">
      <c r="A3137" s="2"/>
      <c r="N3137" s="1"/>
    </row>
    <row r="3138" spans="1:14" x14ac:dyDescent="0.25">
      <c r="A3138" s="2"/>
      <c r="N3138" s="1"/>
    </row>
    <row r="3139" spans="1:14" x14ac:dyDescent="0.25">
      <c r="A3139" s="2"/>
      <c r="N3139" s="1"/>
    </row>
    <row r="3140" spans="1:14" x14ac:dyDescent="0.25">
      <c r="A3140" s="2"/>
      <c r="N3140" s="1"/>
    </row>
    <row r="3141" spans="1:14" x14ac:dyDescent="0.25">
      <c r="A3141" s="2"/>
      <c r="N3141" s="1"/>
    </row>
    <row r="3142" spans="1:14" x14ac:dyDescent="0.25">
      <c r="A3142" s="2"/>
      <c r="N3142" s="1"/>
    </row>
    <row r="3143" spans="1:14" x14ac:dyDescent="0.25">
      <c r="A3143" s="2"/>
      <c r="N3143" s="1"/>
    </row>
    <row r="3144" spans="1:14" x14ac:dyDescent="0.25">
      <c r="A3144" s="2"/>
      <c r="N3144" s="1"/>
    </row>
    <row r="3145" spans="1:14" x14ac:dyDescent="0.25">
      <c r="A3145" s="2"/>
      <c r="N3145" s="1"/>
    </row>
    <row r="3146" spans="1:14" x14ac:dyDescent="0.25">
      <c r="A3146" s="2"/>
      <c r="N3146" s="1"/>
    </row>
    <row r="3147" spans="1:14" x14ac:dyDescent="0.25">
      <c r="A3147" s="2"/>
      <c r="N3147" s="1"/>
    </row>
    <row r="3148" spans="1:14" x14ac:dyDescent="0.25">
      <c r="A3148" s="2"/>
      <c r="N3148" s="1"/>
    </row>
    <row r="3149" spans="1:14" x14ac:dyDescent="0.25">
      <c r="A3149" s="2"/>
      <c r="N3149" s="1"/>
    </row>
    <row r="3150" spans="1:14" x14ac:dyDescent="0.25">
      <c r="A3150" s="2"/>
      <c r="N3150" s="1"/>
    </row>
    <row r="3151" spans="1:14" x14ac:dyDescent="0.25">
      <c r="A3151" s="2"/>
      <c r="N3151" s="1"/>
    </row>
    <row r="3152" spans="1:14" x14ac:dyDescent="0.25">
      <c r="A3152" s="2"/>
      <c r="N3152" s="1"/>
    </row>
    <row r="3153" spans="1:14" x14ac:dyDescent="0.25">
      <c r="A3153" s="2"/>
      <c r="N3153" s="1"/>
    </row>
    <row r="3154" spans="1:14" x14ac:dyDescent="0.25">
      <c r="A3154" s="2"/>
      <c r="N3154" s="1"/>
    </row>
    <row r="3155" spans="1:14" x14ac:dyDescent="0.25">
      <c r="A3155" s="2"/>
      <c r="N3155" s="1"/>
    </row>
    <row r="3156" spans="1:14" x14ac:dyDescent="0.25">
      <c r="A3156" s="2"/>
      <c r="N3156" s="1"/>
    </row>
    <row r="3157" spans="1:14" x14ac:dyDescent="0.25">
      <c r="A3157" s="2"/>
      <c r="N3157" s="1"/>
    </row>
    <row r="3158" spans="1:14" x14ac:dyDescent="0.25">
      <c r="A3158" s="2"/>
      <c r="N3158" s="1"/>
    </row>
    <row r="3159" spans="1:14" x14ac:dyDescent="0.25">
      <c r="A3159" s="2"/>
      <c r="N3159" s="1"/>
    </row>
    <row r="3160" spans="1:14" x14ac:dyDescent="0.25">
      <c r="A3160" s="2"/>
      <c r="N3160" s="1"/>
    </row>
    <row r="3161" spans="1:14" x14ac:dyDescent="0.25">
      <c r="A3161" s="2"/>
      <c r="N3161" s="1"/>
    </row>
    <row r="3162" spans="1:14" x14ac:dyDescent="0.25">
      <c r="A3162" s="2"/>
      <c r="N3162" s="1"/>
    </row>
    <row r="3163" spans="1:14" x14ac:dyDescent="0.25">
      <c r="A3163" s="2"/>
      <c r="N3163" s="1"/>
    </row>
    <row r="3164" spans="1:14" x14ac:dyDescent="0.25">
      <c r="A3164" s="2"/>
      <c r="N3164" s="1"/>
    </row>
    <row r="3165" spans="1:14" x14ac:dyDescent="0.25">
      <c r="A3165" s="2"/>
      <c r="N3165" s="1"/>
    </row>
    <row r="3166" spans="1:14" x14ac:dyDescent="0.25">
      <c r="A3166" s="2"/>
      <c r="N3166" s="1"/>
    </row>
    <row r="3167" spans="1:14" x14ac:dyDescent="0.25">
      <c r="A3167" s="2"/>
      <c r="N3167" s="1"/>
    </row>
    <row r="3168" spans="1:14" x14ac:dyDescent="0.25">
      <c r="A3168" s="2"/>
      <c r="N3168" s="1"/>
    </row>
    <row r="3169" spans="1:14" x14ac:dyDescent="0.25">
      <c r="A3169" s="2"/>
      <c r="N3169" s="1"/>
    </row>
    <row r="3170" spans="1:14" x14ac:dyDescent="0.25">
      <c r="A3170" s="2"/>
      <c r="N3170" s="1"/>
    </row>
    <row r="3171" spans="1:14" x14ac:dyDescent="0.25">
      <c r="A3171" s="2"/>
      <c r="N3171" s="1"/>
    </row>
    <row r="3172" spans="1:14" x14ac:dyDescent="0.25">
      <c r="A3172" s="2"/>
      <c r="N3172" s="1"/>
    </row>
    <row r="3173" spans="1:14" x14ac:dyDescent="0.25">
      <c r="A3173" s="2"/>
      <c r="N3173" s="1"/>
    </row>
    <row r="3174" spans="1:14" x14ac:dyDescent="0.25">
      <c r="A3174" s="2"/>
      <c r="N3174" s="1"/>
    </row>
    <row r="3175" spans="1:14" x14ac:dyDescent="0.25">
      <c r="A3175" s="2"/>
      <c r="N3175" s="1"/>
    </row>
    <row r="3176" spans="1:14" x14ac:dyDescent="0.25">
      <c r="A3176" s="2"/>
      <c r="N3176" s="1"/>
    </row>
    <row r="3177" spans="1:14" x14ac:dyDescent="0.25">
      <c r="A3177" s="2"/>
      <c r="N3177" s="1"/>
    </row>
    <row r="3178" spans="1:14" x14ac:dyDescent="0.25">
      <c r="A3178" s="2"/>
      <c r="N3178" s="1"/>
    </row>
    <row r="3179" spans="1:14" x14ac:dyDescent="0.25">
      <c r="A3179" s="2"/>
      <c r="N3179" s="1"/>
    </row>
    <row r="3180" spans="1:14" x14ac:dyDescent="0.25">
      <c r="A3180" s="2"/>
      <c r="N3180" s="1"/>
    </row>
    <row r="3181" spans="1:14" x14ac:dyDescent="0.25">
      <c r="A3181" s="2"/>
      <c r="N3181" s="1"/>
    </row>
    <row r="3182" spans="1:14" x14ac:dyDescent="0.25">
      <c r="A3182" s="2"/>
      <c r="N3182" s="1"/>
    </row>
    <row r="3183" spans="1:14" x14ac:dyDescent="0.25">
      <c r="A3183" s="2"/>
      <c r="N3183" s="1"/>
    </row>
    <row r="3184" spans="1:14" x14ac:dyDescent="0.25">
      <c r="A3184" s="2"/>
      <c r="N3184" s="1"/>
    </row>
    <row r="3185" spans="1:14" x14ac:dyDescent="0.25">
      <c r="A3185" s="2"/>
      <c r="N3185" s="1"/>
    </row>
    <row r="3186" spans="1:14" x14ac:dyDescent="0.25">
      <c r="A3186" s="2"/>
      <c r="N3186" s="1"/>
    </row>
    <row r="3187" spans="1:14" x14ac:dyDescent="0.25">
      <c r="A3187" s="2"/>
      <c r="N3187" s="1"/>
    </row>
    <row r="3188" spans="1:14" x14ac:dyDescent="0.25">
      <c r="A3188" s="2"/>
      <c r="N3188" s="1"/>
    </row>
    <row r="3189" spans="1:14" x14ac:dyDescent="0.25">
      <c r="A3189" s="2"/>
      <c r="N3189" s="1"/>
    </row>
    <row r="3190" spans="1:14" x14ac:dyDescent="0.25">
      <c r="A3190" s="2"/>
      <c r="N3190" s="1"/>
    </row>
    <row r="3191" spans="1:14" x14ac:dyDescent="0.25">
      <c r="A3191" s="2"/>
      <c r="N3191" s="1"/>
    </row>
    <row r="3192" spans="1:14" x14ac:dyDescent="0.25">
      <c r="A3192" s="2"/>
      <c r="N3192" s="1"/>
    </row>
    <row r="3193" spans="1:14" x14ac:dyDescent="0.25">
      <c r="A3193" s="2"/>
      <c r="N3193" s="1"/>
    </row>
    <row r="3194" spans="1:14" x14ac:dyDescent="0.25">
      <c r="A3194" s="2"/>
      <c r="N3194" s="1"/>
    </row>
    <row r="3195" spans="1:14" x14ac:dyDescent="0.25">
      <c r="A3195" s="2"/>
      <c r="N3195" s="1"/>
    </row>
    <row r="3196" spans="1:14" x14ac:dyDescent="0.25">
      <c r="A3196" s="2"/>
      <c r="N3196" s="1"/>
    </row>
    <row r="3197" spans="1:14" x14ac:dyDescent="0.25">
      <c r="A3197" s="2"/>
      <c r="N3197" s="1"/>
    </row>
    <row r="3198" spans="1:14" x14ac:dyDescent="0.25">
      <c r="A3198" s="2"/>
      <c r="N3198" s="1"/>
    </row>
    <row r="3199" spans="1:14" x14ac:dyDescent="0.25">
      <c r="A3199" s="2"/>
      <c r="N3199" s="1"/>
    </row>
    <row r="3200" spans="1:14" x14ac:dyDescent="0.25">
      <c r="A3200" s="2"/>
      <c r="N3200" s="1"/>
    </row>
    <row r="3201" spans="1:14" x14ac:dyDescent="0.25">
      <c r="A3201" s="2"/>
      <c r="N3201" s="1"/>
    </row>
    <row r="3202" spans="1:14" x14ac:dyDescent="0.25">
      <c r="A3202" s="2"/>
      <c r="N3202" s="1"/>
    </row>
    <row r="3203" spans="1:14" x14ac:dyDescent="0.25">
      <c r="A3203" s="2"/>
      <c r="N3203" s="1"/>
    </row>
    <row r="3204" spans="1:14" x14ac:dyDescent="0.25">
      <c r="A3204" s="2"/>
      <c r="N3204" s="1"/>
    </row>
    <row r="3205" spans="1:14" x14ac:dyDescent="0.25">
      <c r="A3205" s="2"/>
      <c r="N3205" s="1"/>
    </row>
    <row r="3206" spans="1:14" x14ac:dyDescent="0.25">
      <c r="A3206" s="2"/>
      <c r="N3206" s="1"/>
    </row>
    <row r="3207" spans="1:14" x14ac:dyDescent="0.25">
      <c r="A3207" s="2"/>
      <c r="N3207" s="1"/>
    </row>
    <row r="3208" spans="1:14" x14ac:dyDescent="0.25">
      <c r="A3208" s="2"/>
      <c r="N3208" s="1"/>
    </row>
    <row r="3209" spans="1:14" x14ac:dyDescent="0.25">
      <c r="A3209" s="2"/>
      <c r="N3209" s="1"/>
    </row>
    <row r="3210" spans="1:14" x14ac:dyDescent="0.25">
      <c r="A3210" s="2"/>
      <c r="N3210" s="1"/>
    </row>
    <row r="3211" spans="1:14" x14ac:dyDescent="0.25">
      <c r="A3211" s="2"/>
      <c r="N3211" s="1"/>
    </row>
    <row r="3212" spans="1:14" x14ac:dyDescent="0.25">
      <c r="A3212" s="2"/>
      <c r="N3212" s="1"/>
    </row>
    <row r="3213" spans="1:14" x14ac:dyDescent="0.25">
      <c r="A3213" s="2"/>
      <c r="N3213" s="1"/>
    </row>
    <row r="3214" spans="1:14" x14ac:dyDescent="0.25">
      <c r="A3214" s="2"/>
      <c r="N3214" s="1"/>
    </row>
    <row r="3215" spans="1:14" x14ac:dyDescent="0.25">
      <c r="A3215" s="2"/>
      <c r="N3215" s="1"/>
    </row>
    <row r="3216" spans="1:14" x14ac:dyDescent="0.25">
      <c r="A3216" s="2"/>
      <c r="N3216" s="1"/>
    </row>
    <row r="3217" spans="1:14" x14ac:dyDescent="0.25">
      <c r="A3217" s="2"/>
      <c r="N3217" s="1"/>
    </row>
    <row r="3218" spans="1:14" x14ac:dyDescent="0.25">
      <c r="A3218" s="2"/>
      <c r="N3218" s="1"/>
    </row>
    <row r="3219" spans="1:14" x14ac:dyDescent="0.25">
      <c r="A3219" s="2"/>
      <c r="N3219" s="1"/>
    </row>
    <row r="3220" spans="1:14" x14ac:dyDescent="0.25">
      <c r="A3220" s="2"/>
      <c r="N3220" s="1"/>
    </row>
    <row r="3221" spans="1:14" x14ac:dyDescent="0.25">
      <c r="A3221" s="2"/>
      <c r="N3221" s="1"/>
    </row>
    <row r="3222" spans="1:14" x14ac:dyDescent="0.25">
      <c r="A3222" s="2"/>
      <c r="N3222" s="1"/>
    </row>
    <row r="3223" spans="1:14" x14ac:dyDescent="0.25">
      <c r="A3223" s="2"/>
      <c r="N3223" s="1"/>
    </row>
    <row r="3224" spans="1:14" x14ac:dyDescent="0.25">
      <c r="A3224" s="2"/>
      <c r="N3224" s="1"/>
    </row>
    <row r="3225" spans="1:14" x14ac:dyDescent="0.25">
      <c r="A3225" s="2"/>
      <c r="N3225" s="1"/>
    </row>
    <row r="3226" spans="1:14" x14ac:dyDescent="0.25">
      <c r="A3226" s="2"/>
      <c r="N3226" s="1"/>
    </row>
    <row r="3227" spans="1:14" x14ac:dyDescent="0.25">
      <c r="A3227" s="2"/>
      <c r="N3227" s="1"/>
    </row>
    <row r="3228" spans="1:14" x14ac:dyDescent="0.25">
      <c r="A3228" s="2"/>
      <c r="N3228" s="1"/>
    </row>
    <row r="3229" spans="1:14" x14ac:dyDescent="0.25">
      <c r="A3229" s="2"/>
      <c r="N3229" s="1"/>
    </row>
    <row r="3230" spans="1:14" x14ac:dyDescent="0.25">
      <c r="A3230" s="2"/>
      <c r="N3230" s="1"/>
    </row>
    <row r="3231" spans="1:14" x14ac:dyDescent="0.25">
      <c r="A3231" s="2"/>
      <c r="N3231" s="1"/>
    </row>
    <row r="3232" spans="1:14" x14ac:dyDescent="0.25">
      <c r="A3232" s="2"/>
      <c r="N3232" s="1"/>
    </row>
    <row r="3233" spans="1:14" x14ac:dyDescent="0.25">
      <c r="A3233" s="2"/>
      <c r="N3233" s="1"/>
    </row>
    <row r="3234" spans="1:14" x14ac:dyDescent="0.25">
      <c r="A3234" s="2"/>
      <c r="N3234" s="1"/>
    </row>
    <row r="3235" spans="1:14" x14ac:dyDescent="0.25">
      <c r="A3235" s="2"/>
      <c r="N3235" s="1"/>
    </row>
    <row r="3236" spans="1:14" x14ac:dyDescent="0.25">
      <c r="A3236" s="2"/>
      <c r="N3236" s="1"/>
    </row>
    <row r="3237" spans="1:14" x14ac:dyDescent="0.25">
      <c r="A3237" s="2"/>
      <c r="N3237" s="1"/>
    </row>
    <row r="3238" spans="1:14" x14ac:dyDescent="0.25">
      <c r="A3238" s="2"/>
      <c r="N3238" s="1"/>
    </row>
    <row r="3239" spans="1:14" x14ac:dyDescent="0.25">
      <c r="A3239" s="2"/>
      <c r="N3239" s="1"/>
    </row>
    <row r="3240" spans="1:14" x14ac:dyDescent="0.25">
      <c r="A3240" s="2"/>
      <c r="N3240" s="1"/>
    </row>
    <row r="3241" spans="1:14" x14ac:dyDescent="0.25">
      <c r="A3241" s="2"/>
      <c r="N3241" s="1"/>
    </row>
    <row r="3242" spans="1:14" x14ac:dyDescent="0.25">
      <c r="A3242" s="2"/>
      <c r="N3242" s="1"/>
    </row>
    <row r="3243" spans="1:14" x14ac:dyDescent="0.25">
      <c r="A3243" s="2"/>
      <c r="N3243" s="1"/>
    </row>
    <row r="3244" spans="1:14" x14ac:dyDescent="0.25">
      <c r="A3244" s="2"/>
      <c r="N3244" s="1"/>
    </row>
    <row r="3245" spans="1:14" x14ac:dyDescent="0.25">
      <c r="A3245" s="2"/>
      <c r="N3245" s="1"/>
    </row>
    <row r="3246" spans="1:14" x14ac:dyDescent="0.25">
      <c r="A3246" s="2"/>
      <c r="N3246" s="1"/>
    </row>
    <row r="3247" spans="1:14" x14ac:dyDescent="0.25">
      <c r="A3247" s="2"/>
      <c r="N3247" s="1"/>
    </row>
    <row r="3248" spans="1:14" x14ac:dyDescent="0.25">
      <c r="A3248" s="2"/>
      <c r="N3248" s="1"/>
    </row>
    <row r="3249" spans="1:14" x14ac:dyDescent="0.25">
      <c r="A3249" s="2"/>
      <c r="N3249" s="1"/>
    </row>
    <row r="3250" spans="1:14" x14ac:dyDescent="0.25">
      <c r="A3250" s="2"/>
      <c r="N3250" s="1"/>
    </row>
    <row r="3251" spans="1:14" x14ac:dyDescent="0.25">
      <c r="A3251" s="2"/>
      <c r="N3251" s="1"/>
    </row>
    <row r="3252" spans="1:14" x14ac:dyDescent="0.25">
      <c r="A3252" s="2"/>
      <c r="N3252" s="1"/>
    </row>
    <row r="3253" spans="1:14" x14ac:dyDescent="0.25">
      <c r="A3253" s="2"/>
      <c r="N3253" s="1"/>
    </row>
    <row r="3254" spans="1:14" x14ac:dyDescent="0.25">
      <c r="A3254" s="2"/>
      <c r="N3254" s="1"/>
    </row>
    <row r="3255" spans="1:14" x14ac:dyDescent="0.25">
      <c r="A3255" s="2"/>
      <c r="N3255" s="1"/>
    </row>
    <row r="3256" spans="1:14" x14ac:dyDescent="0.25">
      <c r="A3256" s="2"/>
      <c r="N3256" s="1"/>
    </row>
    <row r="3257" spans="1:14" x14ac:dyDescent="0.25">
      <c r="A3257" s="2"/>
      <c r="N3257" s="1"/>
    </row>
    <row r="3258" spans="1:14" x14ac:dyDescent="0.25">
      <c r="A3258" s="2"/>
      <c r="N3258" s="1"/>
    </row>
    <row r="3259" spans="1:14" x14ac:dyDescent="0.25">
      <c r="A3259" s="2"/>
      <c r="N3259" s="1"/>
    </row>
    <row r="3260" spans="1:14" x14ac:dyDescent="0.25">
      <c r="A3260" s="2"/>
      <c r="N3260" s="1"/>
    </row>
    <row r="3261" spans="1:14" x14ac:dyDescent="0.25">
      <c r="A3261" s="2"/>
      <c r="N3261" s="1"/>
    </row>
    <row r="3262" spans="1:14" x14ac:dyDescent="0.25">
      <c r="A3262" s="2"/>
      <c r="N3262" s="1"/>
    </row>
    <row r="3263" spans="1:14" x14ac:dyDescent="0.25">
      <c r="A3263" s="2"/>
      <c r="N3263" s="1"/>
    </row>
    <row r="3264" spans="1:14" x14ac:dyDescent="0.25">
      <c r="A3264" s="2"/>
      <c r="N3264" s="1"/>
    </row>
    <row r="3265" spans="1:14" x14ac:dyDescent="0.25">
      <c r="A3265" s="2"/>
      <c r="N3265" s="1"/>
    </row>
    <row r="3266" spans="1:14" x14ac:dyDescent="0.25">
      <c r="A3266" s="2"/>
      <c r="N3266" s="1"/>
    </row>
    <row r="3267" spans="1:14" x14ac:dyDescent="0.25">
      <c r="A3267" s="2"/>
      <c r="N3267" s="1"/>
    </row>
    <row r="3268" spans="1:14" x14ac:dyDescent="0.25">
      <c r="A3268" s="2"/>
      <c r="N3268" s="1"/>
    </row>
    <row r="3269" spans="1:14" x14ac:dyDescent="0.25">
      <c r="A3269" s="2"/>
      <c r="N3269" s="1"/>
    </row>
    <row r="3270" spans="1:14" x14ac:dyDescent="0.25">
      <c r="A3270" s="2"/>
      <c r="N3270" s="1"/>
    </row>
    <row r="3271" spans="1:14" x14ac:dyDescent="0.25">
      <c r="A3271" s="2"/>
      <c r="N3271" s="1"/>
    </row>
    <row r="3272" spans="1:14" x14ac:dyDescent="0.25">
      <c r="A3272" s="2"/>
      <c r="N3272" s="1"/>
    </row>
    <row r="3273" spans="1:14" x14ac:dyDescent="0.25">
      <c r="A3273" s="2"/>
      <c r="N3273" s="1"/>
    </row>
    <row r="3274" spans="1:14" x14ac:dyDescent="0.25">
      <c r="A3274" s="2"/>
      <c r="N3274" s="1"/>
    </row>
    <row r="3275" spans="1:14" x14ac:dyDescent="0.25">
      <c r="A3275" s="2"/>
      <c r="N3275" s="1"/>
    </row>
    <row r="3276" spans="1:14" x14ac:dyDescent="0.25">
      <c r="A3276" s="2"/>
      <c r="N3276" s="1"/>
    </row>
    <row r="3277" spans="1:14" x14ac:dyDescent="0.25">
      <c r="A3277" s="2"/>
      <c r="N3277" s="1"/>
    </row>
    <row r="3278" spans="1:14" x14ac:dyDescent="0.25">
      <c r="A3278" s="2"/>
      <c r="N3278" s="1"/>
    </row>
    <row r="3279" spans="1:14" x14ac:dyDescent="0.25">
      <c r="A3279" s="2"/>
      <c r="N3279" s="1"/>
    </row>
    <row r="3280" spans="1:14" x14ac:dyDescent="0.25">
      <c r="A3280" s="2"/>
      <c r="N3280" s="1"/>
    </row>
    <row r="3281" spans="1:14" x14ac:dyDescent="0.25">
      <c r="A3281" s="2"/>
      <c r="N3281" s="1"/>
    </row>
    <row r="3282" spans="1:14" x14ac:dyDescent="0.25">
      <c r="A3282" s="2"/>
      <c r="N3282" s="1"/>
    </row>
    <row r="3283" spans="1:14" x14ac:dyDescent="0.25">
      <c r="A3283" s="2"/>
      <c r="N3283" s="1"/>
    </row>
    <row r="3284" spans="1:14" x14ac:dyDescent="0.25">
      <c r="A3284" s="2"/>
      <c r="N3284" s="1"/>
    </row>
    <row r="3285" spans="1:14" x14ac:dyDescent="0.25">
      <c r="A3285" s="2"/>
      <c r="N3285" s="1"/>
    </row>
    <row r="3286" spans="1:14" x14ac:dyDescent="0.25">
      <c r="A3286" s="2"/>
      <c r="N3286" s="1"/>
    </row>
    <row r="3287" spans="1:14" x14ac:dyDescent="0.25">
      <c r="A3287" s="2"/>
      <c r="N3287" s="1"/>
    </row>
    <row r="3288" spans="1:14" x14ac:dyDescent="0.25">
      <c r="A3288" s="2"/>
      <c r="N3288" s="1"/>
    </row>
    <row r="3289" spans="1:14" x14ac:dyDescent="0.25">
      <c r="A3289" s="2"/>
      <c r="N3289" s="1"/>
    </row>
    <row r="3290" spans="1:14" x14ac:dyDescent="0.25">
      <c r="A3290" s="2"/>
      <c r="N3290" s="1"/>
    </row>
    <row r="3291" spans="1:14" x14ac:dyDescent="0.25">
      <c r="A3291" s="2"/>
      <c r="N3291" s="1"/>
    </row>
    <row r="3292" spans="1:14" x14ac:dyDescent="0.25">
      <c r="A3292" s="2"/>
      <c r="N3292" s="1"/>
    </row>
    <row r="3293" spans="1:14" x14ac:dyDescent="0.25">
      <c r="A3293" s="2"/>
      <c r="N3293" s="1"/>
    </row>
    <row r="3294" spans="1:14" x14ac:dyDescent="0.25">
      <c r="A3294" s="2"/>
      <c r="N3294" s="1"/>
    </row>
    <row r="3295" spans="1:14" x14ac:dyDescent="0.25">
      <c r="A3295" s="2"/>
      <c r="N3295" s="1"/>
    </row>
    <row r="3296" spans="1:14" x14ac:dyDescent="0.25">
      <c r="A3296" s="2"/>
      <c r="N3296" s="1"/>
    </row>
    <row r="3297" spans="1:14" x14ac:dyDescent="0.25">
      <c r="A3297" s="2"/>
      <c r="N3297" s="1"/>
    </row>
    <row r="3298" spans="1:14" x14ac:dyDescent="0.25">
      <c r="A3298" s="2"/>
      <c r="N3298" s="1"/>
    </row>
    <row r="3299" spans="1:14" x14ac:dyDescent="0.25">
      <c r="A3299" s="2"/>
      <c r="N3299" s="1"/>
    </row>
    <row r="3300" spans="1:14" x14ac:dyDescent="0.25">
      <c r="A3300" s="2"/>
      <c r="N3300" s="1"/>
    </row>
    <row r="3301" spans="1:14" x14ac:dyDescent="0.25">
      <c r="A3301" s="2"/>
      <c r="N3301" s="1"/>
    </row>
    <row r="3302" spans="1:14" x14ac:dyDescent="0.25">
      <c r="A3302" s="2"/>
      <c r="N3302" s="1"/>
    </row>
    <row r="3303" spans="1:14" x14ac:dyDescent="0.25">
      <c r="A3303" s="2"/>
      <c r="N3303" s="1"/>
    </row>
    <row r="3304" spans="1:14" x14ac:dyDescent="0.25">
      <c r="A3304" s="2"/>
      <c r="N3304" s="1"/>
    </row>
    <row r="3305" spans="1:14" x14ac:dyDescent="0.25">
      <c r="A3305" s="2"/>
      <c r="N3305" s="1"/>
    </row>
    <row r="3306" spans="1:14" x14ac:dyDescent="0.25">
      <c r="A3306" s="2"/>
      <c r="N3306" s="1"/>
    </row>
    <row r="3307" spans="1:14" x14ac:dyDescent="0.25">
      <c r="A3307" s="2"/>
      <c r="N3307" s="1"/>
    </row>
    <row r="3308" spans="1:14" x14ac:dyDescent="0.25">
      <c r="A3308" s="2"/>
      <c r="N3308" s="1"/>
    </row>
    <row r="3309" spans="1:14" x14ac:dyDescent="0.25">
      <c r="A3309" s="2"/>
      <c r="N3309" s="1"/>
    </row>
    <row r="3310" spans="1:14" x14ac:dyDescent="0.25">
      <c r="A3310" s="2"/>
      <c r="N3310" s="1"/>
    </row>
    <row r="3311" spans="1:14" x14ac:dyDescent="0.25">
      <c r="A3311" s="2"/>
      <c r="N3311" s="1"/>
    </row>
    <row r="3312" spans="1:14" x14ac:dyDescent="0.25">
      <c r="A3312" s="2"/>
      <c r="N3312" s="1"/>
    </row>
    <row r="3313" spans="1:14" x14ac:dyDescent="0.25">
      <c r="A3313" s="2"/>
      <c r="N3313" s="1"/>
    </row>
    <row r="3314" spans="1:14" x14ac:dyDescent="0.25">
      <c r="A3314" s="2"/>
      <c r="N3314" s="1"/>
    </row>
    <row r="3315" spans="1:14" x14ac:dyDescent="0.25">
      <c r="A3315" s="2"/>
      <c r="N3315" s="1"/>
    </row>
    <row r="3316" spans="1:14" x14ac:dyDescent="0.25">
      <c r="A3316" s="2"/>
      <c r="N3316" s="1"/>
    </row>
    <row r="3317" spans="1:14" x14ac:dyDescent="0.25">
      <c r="A3317" s="2"/>
      <c r="N3317" s="1"/>
    </row>
    <row r="3318" spans="1:14" x14ac:dyDescent="0.25">
      <c r="A3318" s="2"/>
      <c r="N3318" s="1"/>
    </row>
    <row r="3319" spans="1:14" x14ac:dyDescent="0.25">
      <c r="A3319" s="2"/>
      <c r="N3319" s="1"/>
    </row>
    <row r="3320" spans="1:14" x14ac:dyDescent="0.25">
      <c r="A3320" s="2"/>
      <c r="N3320" s="1"/>
    </row>
    <row r="3321" spans="1:14" x14ac:dyDescent="0.25">
      <c r="A3321" s="2"/>
      <c r="N3321" s="1"/>
    </row>
    <row r="3322" spans="1:14" x14ac:dyDescent="0.25">
      <c r="A3322" s="2"/>
      <c r="N3322" s="1"/>
    </row>
    <row r="3323" spans="1:14" x14ac:dyDescent="0.25">
      <c r="A3323" s="2"/>
      <c r="N3323" s="1"/>
    </row>
    <row r="3324" spans="1:14" x14ac:dyDescent="0.25">
      <c r="A3324" s="2"/>
      <c r="N3324" s="1"/>
    </row>
    <row r="3325" spans="1:14" x14ac:dyDescent="0.25">
      <c r="A3325" s="2"/>
      <c r="N3325" s="1"/>
    </row>
    <row r="3326" spans="1:14" x14ac:dyDescent="0.25">
      <c r="A3326" s="2"/>
      <c r="N3326" s="1"/>
    </row>
    <row r="3327" spans="1:14" x14ac:dyDescent="0.25">
      <c r="A3327" s="2"/>
      <c r="N3327" s="1"/>
    </row>
    <row r="3328" spans="1:14" x14ac:dyDescent="0.25">
      <c r="A3328" s="2"/>
      <c r="N3328" s="1"/>
    </row>
    <row r="3329" spans="1:14" x14ac:dyDescent="0.25">
      <c r="A3329" s="2"/>
      <c r="N3329" s="1"/>
    </row>
    <row r="3330" spans="1:14" x14ac:dyDescent="0.25">
      <c r="A3330" s="2"/>
      <c r="N3330" s="1"/>
    </row>
    <row r="3331" spans="1:14" x14ac:dyDescent="0.25">
      <c r="A3331" s="2"/>
      <c r="N3331" s="1"/>
    </row>
    <row r="3332" spans="1:14" x14ac:dyDescent="0.25">
      <c r="A3332" s="2"/>
      <c r="N3332" s="1"/>
    </row>
    <row r="3333" spans="1:14" x14ac:dyDescent="0.25">
      <c r="A3333" s="2"/>
      <c r="N3333" s="1"/>
    </row>
    <row r="3334" spans="1:14" x14ac:dyDescent="0.25">
      <c r="A3334" s="2"/>
      <c r="N3334" s="1"/>
    </row>
    <row r="3335" spans="1:14" x14ac:dyDescent="0.25">
      <c r="A3335" s="2"/>
      <c r="N3335" s="1"/>
    </row>
    <row r="3336" spans="1:14" x14ac:dyDescent="0.25">
      <c r="A3336" s="2"/>
      <c r="N3336" s="1"/>
    </row>
    <row r="3337" spans="1:14" x14ac:dyDescent="0.25">
      <c r="A3337" s="2"/>
      <c r="N3337" s="1"/>
    </row>
    <row r="3338" spans="1:14" x14ac:dyDescent="0.25">
      <c r="A3338" s="2"/>
      <c r="N3338" s="1"/>
    </row>
    <row r="3339" spans="1:14" x14ac:dyDescent="0.25">
      <c r="A3339" s="2"/>
      <c r="N3339" s="1"/>
    </row>
    <row r="3340" spans="1:14" x14ac:dyDescent="0.25">
      <c r="A3340" s="2"/>
      <c r="N3340" s="1"/>
    </row>
    <row r="3341" spans="1:14" x14ac:dyDescent="0.25">
      <c r="A3341" s="2"/>
      <c r="N3341" s="1"/>
    </row>
    <row r="3342" spans="1:14" x14ac:dyDescent="0.25">
      <c r="A3342" s="2"/>
      <c r="N3342" s="1"/>
    </row>
    <row r="3343" spans="1:14" x14ac:dyDescent="0.25">
      <c r="A3343" s="2"/>
      <c r="N3343" s="1"/>
    </row>
    <row r="3344" spans="1:14" x14ac:dyDescent="0.25">
      <c r="A3344" s="2"/>
      <c r="N3344" s="1"/>
    </row>
    <row r="3345" spans="1:14" x14ac:dyDescent="0.25">
      <c r="A3345" s="2"/>
      <c r="N3345" s="1"/>
    </row>
    <row r="3346" spans="1:14" x14ac:dyDescent="0.25">
      <c r="A3346" s="2"/>
      <c r="N3346" s="1"/>
    </row>
    <row r="3347" spans="1:14" x14ac:dyDescent="0.25">
      <c r="A3347" s="2"/>
      <c r="N3347" s="1"/>
    </row>
    <row r="3348" spans="1:14" x14ac:dyDescent="0.25">
      <c r="A3348" s="2"/>
      <c r="N3348" s="1"/>
    </row>
    <row r="3349" spans="1:14" x14ac:dyDescent="0.25">
      <c r="A3349" s="2"/>
      <c r="N3349" s="1"/>
    </row>
    <row r="3350" spans="1:14" x14ac:dyDescent="0.25">
      <c r="A3350" s="2"/>
      <c r="N3350" s="1"/>
    </row>
    <row r="3351" spans="1:14" x14ac:dyDescent="0.25">
      <c r="A3351" s="2"/>
      <c r="N3351" s="1"/>
    </row>
    <row r="3352" spans="1:14" x14ac:dyDescent="0.25">
      <c r="A3352" s="2"/>
      <c r="N3352" s="1"/>
    </row>
    <row r="3353" spans="1:14" x14ac:dyDescent="0.25">
      <c r="A3353" s="2"/>
      <c r="N3353" s="1"/>
    </row>
    <row r="3354" spans="1:14" x14ac:dyDescent="0.25">
      <c r="A3354" s="2"/>
      <c r="N3354" s="1"/>
    </row>
    <row r="3355" spans="1:14" x14ac:dyDescent="0.25">
      <c r="A3355" s="2"/>
      <c r="N3355" s="1"/>
    </row>
    <row r="3356" spans="1:14" x14ac:dyDescent="0.25">
      <c r="A3356" s="2"/>
      <c r="N3356" s="1"/>
    </row>
    <row r="3357" spans="1:14" x14ac:dyDescent="0.25">
      <c r="A3357" s="2"/>
      <c r="N3357" s="1"/>
    </row>
    <row r="3358" spans="1:14" x14ac:dyDescent="0.25">
      <c r="A3358" s="2"/>
      <c r="N3358" s="1"/>
    </row>
    <row r="3359" spans="1:14" x14ac:dyDescent="0.25">
      <c r="A3359" s="2"/>
      <c r="N3359" s="1"/>
    </row>
    <row r="3360" spans="1:14" x14ac:dyDescent="0.25">
      <c r="A3360" s="2"/>
      <c r="N3360" s="1"/>
    </row>
    <row r="3361" spans="1:14" x14ac:dyDescent="0.25">
      <c r="A3361" s="2"/>
      <c r="N3361" s="1"/>
    </row>
    <row r="3362" spans="1:14" x14ac:dyDescent="0.25">
      <c r="A3362" s="2"/>
      <c r="N3362" s="1"/>
    </row>
    <row r="3363" spans="1:14" x14ac:dyDescent="0.25">
      <c r="A3363" s="2"/>
      <c r="N3363" s="1"/>
    </row>
    <row r="3364" spans="1:14" x14ac:dyDescent="0.25">
      <c r="A3364" s="2"/>
      <c r="N3364" s="1"/>
    </row>
    <row r="3365" spans="1:14" x14ac:dyDescent="0.25">
      <c r="A3365" s="2"/>
      <c r="N3365" s="1"/>
    </row>
    <row r="3366" spans="1:14" x14ac:dyDescent="0.25">
      <c r="A3366" s="2"/>
      <c r="N3366" s="1"/>
    </row>
    <row r="3367" spans="1:14" x14ac:dyDescent="0.25">
      <c r="A3367" s="2"/>
      <c r="N3367" s="1"/>
    </row>
    <row r="3368" spans="1:14" x14ac:dyDescent="0.25">
      <c r="A3368" s="2"/>
      <c r="N3368" s="1"/>
    </row>
    <row r="3369" spans="1:14" x14ac:dyDescent="0.25">
      <c r="A3369" s="2"/>
      <c r="N3369" s="1"/>
    </row>
    <row r="3370" spans="1:14" x14ac:dyDescent="0.25">
      <c r="A3370" s="2"/>
      <c r="N3370" s="1"/>
    </row>
    <row r="3371" spans="1:14" x14ac:dyDescent="0.25">
      <c r="A3371" s="2"/>
      <c r="N3371" s="1"/>
    </row>
    <row r="3372" spans="1:14" x14ac:dyDescent="0.25">
      <c r="A3372" s="2"/>
      <c r="N3372" s="1"/>
    </row>
    <row r="3373" spans="1:14" x14ac:dyDescent="0.25">
      <c r="A3373" s="2"/>
      <c r="N3373" s="1"/>
    </row>
    <row r="3374" spans="1:14" x14ac:dyDescent="0.25">
      <c r="A3374" s="2"/>
      <c r="N3374" s="1"/>
    </row>
    <row r="3375" spans="1:14" x14ac:dyDescent="0.25">
      <c r="A3375" s="2"/>
      <c r="N3375" s="1"/>
    </row>
    <row r="3376" spans="1:14" x14ac:dyDescent="0.25">
      <c r="A3376" s="2"/>
      <c r="N3376" s="1"/>
    </row>
    <row r="3377" spans="1:14" x14ac:dyDescent="0.25">
      <c r="A3377" s="2"/>
      <c r="N3377" s="1"/>
    </row>
    <row r="3378" spans="1:14" x14ac:dyDescent="0.25">
      <c r="A3378" s="2"/>
      <c r="N3378" s="1"/>
    </row>
    <row r="3379" spans="1:14" x14ac:dyDescent="0.25">
      <c r="A3379" s="2"/>
      <c r="N3379" s="1"/>
    </row>
    <row r="3380" spans="1:14" x14ac:dyDescent="0.25">
      <c r="A3380" s="2"/>
      <c r="N3380" s="1"/>
    </row>
    <row r="3381" spans="1:14" x14ac:dyDescent="0.25">
      <c r="A3381" s="2"/>
      <c r="N3381" s="1"/>
    </row>
    <row r="3382" spans="1:14" x14ac:dyDescent="0.25">
      <c r="A3382" s="2"/>
      <c r="N3382" s="1"/>
    </row>
    <row r="3383" spans="1:14" x14ac:dyDescent="0.25">
      <c r="A3383" s="2"/>
      <c r="N3383" s="1"/>
    </row>
    <row r="3384" spans="1:14" x14ac:dyDescent="0.25">
      <c r="A3384" s="2"/>
      <c r="N3384" s="1"/>
    </row>
    <row r="3385" spans="1:14" x14ac:dyDescent="0.25">
      <c r="A3385" s="2"/>
      <c r="N3385" s="1"/>
    </row>
    <row r="3386" spans="1:14" x14ac:dyDescent="0.25">
      <c r="A3386" s="2"/>
      <c r="N3386" s="1"/>
    </row>
    <row r="3387" spans="1:14" x14ac:dyDescent="0.25">
      <c r="A3387" s="2"/>
      <c r="N3387" s="1"/>
    </row>
    <row r="3388" spans="1:14" x14ac:dyDescent="0.25">
      <c r="A3388" s="2"/>
      <c r="N3388" s="1"/>
    </row>
    <row r="3389" spans="1:14" x14ac:dyDescent="0.25">
      <c r="A3389" s="2"/>
      <c r="N3389" s="1"/>
    </row>
    <row r="3390" spans="1:14" x14ac:dyDescent="0.25">
      <c r="A3390" s="2"/>
      <c r="N3390" s="1"/>
    </row>
    <row r="3391" spans="1:14" x14ac:dyDescent="0.25">
      <c r="A3391" s="2"/>
      <c r="N3391" s="1"/>
    </row>
    <row r="3392" spans="1:14" x14ac:dyDescent="0.25">
      <c r="A3392" s="2"/>
      <c r="N3392" s="1"/>
    </row>
    <row r="3393" spans="1:14" x14ac:dyDescent="0.25">
      <c r="A3393" s="2"/>
      <c r="N3393" s="1"/>
    </row>
    <row r="3394" spans="1:14" x14ac:dyDescent="0.25">
      <c r="A3394" s="2"/>
      <c r="N3394" s="1"/>
    </row>
    <row r="3395" spans="1:14" x14ac:dyDescent="0.25">
      <c r="A3395" s="2"/>
      <c r="N3395" s="1"/>
    </row>
    <row r="3396" spans="1:14" x14ac:dyDescent="0.25">
      <c r="A3396" s="2"/>
      <c r="N3396" s="1"/>
    </row>
    <row r="3397" spans="1:14" x14ac:dyDescent="0.25">
      <c r="A3397" s="2"/>
      <c r="N3397" s="1"/>
    </row>
    <row r="3398" spans="1:14" x14ac:dyDescent="0.25">
      <c r="A3398" s="2"/>
      <c r="N3398" s="1"/>
    </row>
    <row r="3399" spans="1:14" x14ac:dyDescent="0.25">
      <c r="A3399" s="2"/>
      <c r="N3399" s="1"/>
    </row>
    <row r="3400" spans="1:14" x14ac:dyDescent="0.25">
      <c r="A3400" s="2"/>
      <c r="N3400" s="1"/>
    </row>
    <row r="3401" spans="1:14" x14ac:dyDescent="0.25">
      <c r="A3401" s="2"/>
      <c r="N3401" s="1"/>
    </row>
    <row r="3402" spans="1:14" x14ac:dyDescent="0.25">
      <c r="A3402" s="2"/>
      <c r="N3402" s="1"/>
    </row>
    <row r="3403" spans="1:14" x14ac:dyDescent="0.25">
      <c r="A3403" s="2"/>
      <c r="N3403" s="1"/>
    </row>
    <row r="3404" spans="1:14" x14ac:dyDescent="0.25">
      <c r="A3404" s="2"/>
      <c r="N3404" s="1"/>
    </row>
    <row r="3405" spans="1:14" x14ac:dyDescent="0.25">
      <c r="A3405" s="2"/>
      <c r="N3405" s="1"/>
    </row>
    <row r="3406" spans="1:14" x14ac:dyDescent="0.25">
      <c r="A3406" s="2"/>
      <c r="N3406" s="1"/>
    </row>
    <row r="3407" spans="1:14" x14ac:dyDescent="0.25">
      <c r="A3407" s="2"/>
      <c r="N3407" s="1"/>
    </row>
    <row r="3408" spans="1:14" x14ac:dyDescent="0.25">
      <c r="A3408" s="2"/>
      <c r="N3408" s="1"/>
    </row>
    <row r="3409" spans="1:14" x14ac:dyDescent="0.25">
      <c r="A3409" s="2"/>
      <c r="N3409" s="1"/>
    </row>
    <row r="3410" spans="1:14" x14ac:dyDescent="0.25">
      <c r="A3410" s="2"/>
      <c r="N3410" s="1"/>
    </row>
    <row r="3411" spans="1:14" x14ac:dyDescent="0.25">
      <c r="A3411" s="2"/>
      <c r="N3411" s="1"/>
    </row>
    <row r="3412" spans="1:14" x14ac:dyDescent="0.25">
      <c r="A3412" s="2"/>
      <c r="N3412" s="1"/>
    </row>
    <row r="3413" spans="1:14" x14ac:dyDescent="0.25">
      <c r="A3413" s="2"/>
      <c r="N3413" s="1"/>
    </row>
    <row r="3414" spans="1:14" x14ac:dyDescent="0.25">
      <c r="A3414" s="2"/>
      <c r="N3414" s="1"/>
    </row>
    <row r="3415" spans="1:14" x14ac:dyDescent="0.25">
      <c r="A3415" s="2"/>
      <c r="N3415" s="1"/>
    </row>
    <row r="3416" spans="1:14" x14ac:dyDescent="0.25">
      <c r="A3416" s="2"/>
      <c r="N3416" s="1"/>
    </row>
    <row r="3417" spans="1:14" x14ac:dyDescent="0.25">
      <c r="A3417" s="2"/>
      <c r="N3417" s="1"/>
    </row>
    <row r="3418" spans="1:14" x14ac:dyDescent="0.25">
      <c r="A3418" s="2"/>
      <c r="N3418" s="1"/>
    </row>
    <row r="3419" spans="1:14" x14ac:dyDescent="0.25">
      <c r="A3419" s="2"/>
      <c r="N3419" s="1"/>
    </row>
    <row r="3420" spans="1:14" x14ac:dyDescent="0.25">
      <c r="A3420" s="2"/>
      <c r="N3420" s="1"/>
    </row>
    <row r="3421" spans="1:14" x14ac:dyDescent="0.25">
      <c r="A3421" s="2"/>
      <c r="N3421" s="1"/>
    </row>
    <row r="3422" spans="1:14" x14ac:dyDescent="0.25">
      <c r="A3422" s="2"/>
      <c r="N3422" s="1"/>
    </row>
    <row r="3423" spans="1:14" x14ac:dyDescent="0.25">
      <c r="A3423" s="2"/>
      <c r="N3423" s="1"/>
    </row>
    <row r="3424" spans="1:14" x14ac:dyDescent="0.25">
      <c r="A3424" s="2"/>
      <c r="N3424" s="1"/>
    </row>
    <row r="3425" spans="1:14" x14ac:dyDescent="0.25">
      <c r="A3425" s="2"/>
      <c r="N3425" s="1"/>
    </row>
    <row r="3426" spans="1:14" x14ac:dyDescent="0.25">
      <c r="A3426" s="2"/>
      <c r="N3426" s="1"/>
    </row>
    <row r="3427" spans="1:14" x14ac:dyDescent="0.25">
      <c r="A3427" s="2"/>
      <c r="N3427" s="1"/>
    </row>
    <row r="3428" spans="1:14" x14ac:dyDescent="0.25">
      <c r="A3428" s="2"/>
      <c r="N3428" s="1"/>
    </row>
    <row r="3429" spans="1:14" x14ac:dyDescent="0.25">
      <c r="A3429" s="2"/>
      <c r="N3429" s="1"/>
    </row>
    <row r="3430" spans="1:14" x14ac:dyDescent="0.25">
      <c r="A3430" s="2"/>
      <c r="N3430" s="1"/>
    </row>
    <row r="3431" spans="1:14" x14ac:dyDescent="0.25">
      <c r="A3431" s="2"/>
      <c r="N3431" s="1"/>
    </row>
    <row r="3432" spans="1:14" x14ac:dyDescent="0.25">
      <c r="A3432" s="2"/>
      <c r="N3432" s="1"/>
    </row>
    <row r="3433" spans="1:14" x14ac:dyDescent="0.25">
      <c r="A3433" s="2"/>
      <c r="N3433" s="1"/>
    </row>
    <row r="3434" spans="1:14" x14ac:dyDescent="0.25">
      <c r="A3434" s="2"/>
      <c r="N3434" s="1"/>
    </row>
    <row r="3435" spans="1:14" x14ac:dyDescent="0.25">
      <c r="A3435" s="2"/>
      <c r="N3435" s="1"/>
    </row>
    <row r="3436" spans="1:14" x14ac:dyDescent="0.25">
      <c r="A3436" s="2"/>
      <c r="N3436" s="1"/>
    </row>
    <row r="3437" spans="1:14" x14ac:dyDescent="0.25">
      <c r="A3437" s="2"/>
      <c r="N3437" s="1"/>
    </row>
    <row r="3438" spans="1:14" x14ac:dyDescent="0.25">
      <c r="A3438" s="2"/>
      <c r="N3438" s="1"/>
    </row>
    <row r="3439" spans="1:14" x14ac:dyDescent="0.25">
      <c r="A3439" s="2"/>
      <c r="N3439" s="1"/>
    </row>
    <row r="3440" spans="1:14" x14ac:dyDescent="0.25">
      <c r="A3440" s="2"/>
      <c r="N3440" s="1"/>
    </row>
    <row r="3441" spans="1:14" x14ac:dyDescent="0.25">
      <c r="A3441" s="2"/>
      <c r="N3441" s="1"/>
    </row>
    <row r="3442" spans="1:14" x14ac:dyDescent="0.25">
      <c r="A3442" s="2"/>
      <c r="N3442" s="1"/>
    </row>
    <row r="3443" spans="1:14" x14ac:dyDescent="0.25">
      <c r="A3443" s="2"/>
      <c r="N3443" s="1"/>
    </row>
    <row r="3444" spans="1:14" x14ac:dyDescent="0.25">
      <c r="A3444" s="2"/>
      <c r="N3444" s="1"/>
    </row>
    <row r="3445" spans="1:14" x14ac:dyDescent="0.25">
      <c r="A3445" s="2"/>
      <c r="N3445" s="1"/>
    </row>
    <row r="3446" spans="1:14" x14ac:dyDescent="0.25">
      <c r="A3446" s="2"/>
      <c r="N3446" s="1"/>
    </row>
    <row r="3447" spans="1:14" x14ac:dyDescent="0.25">
      <c r="A3447" s="2"/>
      <c r="N3447" s="1"/>
    </row>
    <row r="3448" spans="1:14" x14ac:dyDescent="0.25">
      <c r="A3448" s="2"/>
      <c r="N3448" s="1"/>
    </row>
    <row r="3449" spans="1:14" x14ac:dyDescent="0.25">
      <c r="A3449" s="2"/>
      <c r="N3449" s="1"/>
    </row>
    <row r="3450" spans="1:14" x14ac:dyDescent="0.25">
      <c r="A3450" s="2"/>
      <c r="N3450" s="1"/>
    </row>
    <row r="3451" spans="1:14" x14ac:dyDescent="0.25">
      <c r="A3451" s="2"/>
      <c r="N3451" s="1"/>
    </row>
    <row r="3452" spans="1:14" x14ac:dyDescent="0.25">
      <c r="A3452" s="2"/>
      <c r="N3452" s="1"/>
    </row>
    <row r="3453" spans="1:14" x14ac:dyDescent="0.25">
      <c r="A3453" s="2"/>
      <c r="N3453" s="1"/>
    </row>
    <row r="3454" spans="1:14" x14ac:dyDescent="0.25">
      <c r="A3454" s="2"/>
      <c r="N3454" s="1"/>
    </row>
    <row r="3455" spans="1:14" x14ac:dyDescent="0.25">
      <c r="A3455" s="2"/>
      <c r="N3455" s="1"/>
    </row>
    <row r="3456" spans="1:14" x14ac:dyDescent="0.25">
      <c r="A3456" s="2"/>
      <c r="N3456" s="1"/>
    </row>
    <row r="3457" spans="1:14" x14ac:dyDescent="0.25">
      <c r="A3457" s="2"/>
      <c r="N3457" s="1"/>
    </row>
    <row r="3458" spans="1:14" x14ac:dyDescent="0.25">
      <c r="A3458" s="2"/>
      <c r="N3458" s="1"/>
    </row>
    <row r="3459" spans="1:14" x14ac:dyDescent="0.25">
      <c r="A3459" s="2"/>
      <c r="N3459" s="1"/>
    </row>
    <row r="3460" spans="1:14" x14ac:dyDescent="0.25">
      <c r="A3460" s="2"/>
      <c r="N3460" s="1"/>
    </row>
    <row r="3461" spans="1:14" x14ac:dyDescent="0.25">
      <c r="A3461" s="2"/>
      <c r="N3461" s="1"/>
    </row>
    <row r="3462" spans="1:14" x14ac:dyDescent="0.25">
      <c r="A3462" s="2"/>
      <c r="N3462" s="1"/>
    </row>
    <row r="3463" spans="1:14" x14ac:dyDescent="0.25">
      <c r="A3463" s="2"/>
      <c r="N3463" s="1"/>
    </row>
    <row r="3464" spans="1:14" x14ac:dyDescent="0.25">
      <c r="A3464" s="2"/>
      <c r="N3464" s="1"/>
    </row>
    <row r="3465" spans="1:14" x14ac:dyDescent="0.25">
      <c r="A3465" s="2"/>
      <c r="N3465" s="1"/>
    </row>
    <row r="3466" spans="1:14" x14ac:dyDescent="0.25">
      <c r="A3466" s="2"/>
      <c r="N3466" s="1"/>
    </row>
    <row r="3467" spans="1:14" x14ac:dyDescent="0.25">
      <c r="A3467" s="2"/>
      <c r="N3467" s="1"/>
    </row>
    <row r="3468" spans="1:14" x14ac:dyDescent="0.25">
      <c r="A3468" s="2"/>
      <c r="N3468" s="1"/>
    </row>
    <row r="3469" spans="1:14" x14ac:dyDescent="0.25">
      <c r="A3469" s="2"/>
      <c r="N3469" s="1"/>
    </row>
    <row r="3470" spans="1:14" x14ac:dyDescent="0.25">
      <c r="A3470" s="2"/>
      <c r="N3470" s="1"/>
    </row>
    <row r="3471" spans="1:14" x14ac:dyDescent="0.25">
      <c r="A3471" s="2"/>
      <c r="N3471" s="1"/>
    </row>
    <row r="3472" spans="1:14" x14ac:dyDescent="0.25">
      <c r="A3472" s="2"/>
      <c r="N3472" s="1"/>
    </row>
    <row r="3473" spans="1:14" x14ac:dyDescent="0.25">
      <c r="A3473" s="2"/>
      <c r="N3473" s="1"/>
    </row>
    <row r="3474" spans="1:14" x14ac:dyDescent="0.25">
      <c r="A3474" s="2"/>
      <c r="N3474" s="1"/>
    </row>
    <row r="3475" spans="1:14" x14ac:dyDescent="0.25">
      <c r="A3475" s="2"/>
      <c r="N3475" s="1"/>
    </row>
    <row r="3476" spans="1:14" x14ac:dyDescent="0.25">
      <c r="A3476" s="2"/>
      <c r="N3476" s="1"/>
    </row>
    <row r="3477" spans="1:14" x14ac:dyDescent="0.25">
      <c r="A3477" s="2"/>
      <c r="N3477" s="1"/>
    </row>
    <row r="3478" spans="1:14" x14ac:dyDescent="0.25">
      <c r="A3478" s="2"/>
      <c r="N3478" s="1"/>
    </row>
    <row r="3479" spans="1:14" x14ac:dyDescent="0.25">
      <c r="A3479" s="2"/>
      <c r="N3479" s="1"/>
    </row>
    <row r="3480" spans="1:14" x14ac:dyDescent="0.25">
      <c r="A3480" s="2"/>
      <c r="N3480" s="1"/>
    </row>
    <row r="3481" spans="1:14" x14ac:dyDescent="0.25">
      <c r="A3481" s="2"/>
      <c r="N3481" s="1"/>
    </row>
    <row r="3482" spans="1:14" x14ac:dyDescent="0.25">
      <c r="A3482" s="2"/>
      <c r="N3482" s="1"/>
    </row>
    <row r="3483" spans="1:14" x14ac:dyDescent="0.25">
      <c r="A3483" s="2"/>
      <c r="N3483" s="1"/>
    </row>
    <row r="3484" spans="1:14" x14ac:dyDescent="0.25">
      <c r="A3484" s="2"/>
      <c r="N3484" s="1"/>
    </row>
    <row r="3485" spans="1:14" x14ac:dyDescent="0.25">
      <c r="A3485" s="2"/>
      <c r="N3485" s="1"/>
    </row>
    <row r="3486" spans="1:14" x14ac:dyDescent="0.25">
      <c r="A3486" s="2"/>
      <c r="N3486" s="1"/>
    </row>
    <row r="3487" spans="1:14" x14ac:dyDescent="0.25">
      <c r="A3487" s="2"/>
      <c r="N3487" s="1"/>
    </row>
    <row r="3488" spans="1:14" x14ac:dyDescent="0.25">
      <c r="A3488" s="2"/>
      <c r="N3488" s="1"/>
    </row>
    <row r="3489" spans="1:14" x14ac:dyDescent="0.25">
      <c r="A3489" s="2"/>
      <c r="N3489" s="1"/>
    </row>
    <row r="3490" spans="1:14" x14ac:dyDescent="0.25">
      <c r="A3490" s="2"/>
      <c r="N3490" s="1"/>
    </row>
    <row r="3491" spans="1:14" x14ac:dyDescent="0.25">
      <c r="A3491" s="2"/>
      <c r="N3491" s="1"/>
    </row>
    <row r="3492" spans="1:14" x14ac:dyDescent="0.25">
      <c r="A3492" s="2"/>
      <c r="N3492" s="1"/>
    </row>
    <row r="3493" spans="1:14" x14ac:dyDescent="0.25">
      <c r="A3493" s="2"/>
      <c r="N3493" s="1"/>
    </row>
    <row r="3494" spans="1:14" x14ac:dyDescent="0.25">
      <c r="A3494" s="2"/>
      <c r="N3494" s="1"/>
    </row>
    <row r="3495" spans="1:14" x14ac:dyDescent="0.25">
      <c r="A3495" s="2"/>
      <c r="N3495" s="1"/>
    </row>
    <row r="3496" spans="1:14" x14ac:dyDescent="0.25">
      <c r="A3496" s="2"/>
      <c r="N3496" s="1"/>
    </row>
    <row r="3497" spans="1:14" x14ac:dyDescent="0.25">
      <c r="A3497" s="2"/>
      <c r="N3497" s="1"/>
    </row>
    <row r="3498" spans="1:14" x14ac:dyDescent="0.25">
      <c r="A3498" s="2"/>
      <c r="N3498" s="1"/>
    </row>
    <row r="3499" spans="1:14" x14ac:dyDescent="0.25">
      <c r="A3499" s="2"/>
      <c r="N3499" s="1"/>
    </row>
    <row r="3500" spans="1:14" x14ac:dyDescent="0.25">
      <c r="A3500" s="2"/>
      <c r="N3500" s="1"/>
    </row>
    <row r="3501" spans="1:14" x14ac:dyDescent="0.25">
      <c r="A3501" s="2"/>
      <c r="N3501" s="1"/>
    </row>
    <row r="3502" spans="1:14" x14ac:dyDescent="0.25">
      <c r="A3502" s="2"/>
      <c r="N3502" s="1"/>
    </row>
    <row r="3503" spans="1:14" x14ac:dyDescent="0.25">
      <c r="A3503" s="2"/>
      <c r="N3503" s="1"/>
    </row>
    <row r="3504" spans="1:14" x14ac:dyDescent="0.25">
      <c r="A3504" s="2"/>
      <c r="N3504" s="1"/>
    </row>
    <row r="3505" spans="1:14" x14ac:dyDescent="0.25">
      <c r="A3505" s="2"/>
      <c r="N3505" s="1"/>
    </row>
    <row r="3506" spans="1:14" x14ac:dyDescent="0.25">
      <c r="A3506" s="2"/>
      <c r="N3506" s="1"/>
    </row>
    <row r="3507" spans="1:14" x14ac:dyDescent="0.25">
      <c r="A3507" s="2"/>
      <c r="N3507" s="1"/>
    </row>
    <row r="3508" spans="1:14" x14ac:dyDescent="0.25">
      <c r="A3508" s="2"/>
      <c r="N3508" s="1"/>
    </row>
    <row r="3509" spans="1:14" x14ac:dyDescent="0.25">
      <c r="A3509" s="2"/>
      <c r="N3509" s="1"/>
    </row>
    <row r="3510" spans="1:14" x14ac:dyDescent="0.25">
      <c r="A3510" s="2"/>
      <c r="N3510" s="1"/>
    </row>
    <row r="3511" spans="1:14" x14ac:dyDescent="0.25">
      <c r="A3511" s="2"/>
      <c r="N3511" s="1"/>
    </row>
    <row r="3512" spans="1:14" x14ac:dyDescent="0.25">
      <c r="A3512" s="2"/>
      <c r="N3512" s="1"/>
    </row>
    <row r="3513" spans="1:14" x14ac:dyDescent="0.25">
      <c r="A3513" s="2"/>
      <c r="N3513" s="1"/>
    </row>
    <row r="3514" spans="1:14" x14ac:dyDescent="0.25">
      <c r="A3514" s="2"/>
      <c r="N3514" s="1"/>
    </row>
    <row r="3515" spans="1:14" x14ac:dyDescent="0.25">
      <c r="A3515" s="2"/>
      <c r="N3515" s="1"/>
    </row>
    <row r="3516" spans="1:14" x14ac:dyDescent="0.25">
      <c r="A3516" s="2"/>
      <c r="N3516" s="1"/>
    </row>
    <row r="3517" spans="1:14" x14ac:dyDescent="0.25">
      <c r="A3517" s="2"/>
      <c r="N3517" s="1"/>
    </row>
    <row r="3518" spans="1:14" x14ac:dyDescent="0.25">
      <c r="A3518" s="2"/>
      <c r="N3518" s="1"/>
    </row>
    <row r="3519" spans="1:14" x14ac:dyDescent="0.25">
      <c r="A3519" s="2"/>
      <c r="N3519" s="1"/>
    </row>
    <row r="3520" spans="1:14" x14ac:dyDescent="0.25">
      <c r="A3520" s="2"/>
      <c r="N3520" s="1"/>
    </row>
    <row r="3521" spans="1:14" x14ac:dyDescent="0.25">
      <c r="A3521" s="2"/>
      <c r="N3521" s="1"/>
    </row>
    <row r="3522" spans="1:14" x14ac:dyDescent="0.25">
      <c r="A3522" s="2"/>
      <c r="N3522" s="1"/>
    </row>
    <row r="3523" spans="1:14" x14ac:dyDescent="0.25">
      <c r="A3523" s="2"/>
      <c r="N3523" s="1"/>
    </row>
    <row r="3524" spans="1:14" x14ac:dyDescent="0.25">
      <c r="A3524" s="2"/>
      <c r="N3524" s="1"/>
    </row>
    <row r="3525" spans="1:14" x14ac:dyDescent="0.25">
      <c r="A3525" s="2"/>
      <c r="N3525" s="1"/>
    </row>
    <row r="3526" spans="1:14" x14ac:dyDescent="0.25">
      <c r="A3526" s="2"/>
      <c r="N3526" s="1"/>
    </row>
    <row r="3527" spans="1:14" x14ac:dyDescent="0.25">
      <c r="A3527" s="2"/>
      <c r="N3527" s="1"/>
    </row>
    <row r="3528" spans="1:14" x14ac:dyDescent="0.25">
      <c r="A3528" s="2"/>
      <c r="N3528" s="1"/>
    </row>
    <row r="3529" spans="1:14" x14ac:dyDescent="0.25">
      <c r="A3529" s="2"/>
      <c r="N3529" s="1"/>
    </row>
    <row r="3530" spans="1:14" x14ac:dyDescent="0.25">
      <c r="A3530" s="2"/>
      <c r="N3530" s="1"/>
    </row>
    <row r="3531" spans="1:14" x14ac:dyDescent="0.25">
      <c r="A3531" s="2"/>
      <c r="N3531" s="1"/>
    </row>
    <row r="3532" spans="1:14" x14ac:dyDescent="0.25">
      <c r="A3532" s="2"/>
      <c r="N3532" s="1"/>
    </row>
    <row r="3533" spans="1:14" x14ac:dyDescent="0.25">
      <c r="A3533" s="2"/>
      <c r="N3533" s="1"/>
    </row>
    <row r="3534" spans="1:14" x14ac:dyDescent="0.25">
      <c r="A3534" s="2"/>
      <c r="N3534" s="1"/>
    </row>
    <row r="3535" spans="1:14" x14ac:dyDescent="0.25">
      <c r="A3535" s="2"/>
      <c r="N3535" s="1"/>
    </row>
    <row r="3536" spans="1:14" x14ac:dyDescent="0.25">
      <c r="A3536" s="2"/>
      <c r="N3536" s="1"/>
    </row>
    <row r="3537" spans="1:14" x14ac:dyDescent="0.25">
      <c r="A3537" s="2"/>
      <c r="N3537" s="1"/>
    </row>
    <row r="3538" spans="1:14" x14ac:dyDescent="0.25">
      <c r="A3538" s="2"/>
      <c r="N3538" s="1"/>
    </row>
    <row r="3539" spans="1:14" x14ac:dyDescent="0.25">
      <c r="A3539" s="2"/>
      <c r="N3539" s="1"/>
    </row>
    <row r="3540" spans="1:14" x14ac:dyDescent="0.25">
      <c r="A3540" s="2"/>
      <c r="N3540" s="1"/>
    </row>
    <row r="3541" spans="1:14" x14ac:dyDescent="0.25">
      <c r="A3541" s="2"/>
      <c r="N3541" s="1"/>
    </row>
    <row r="3542" spans="1:14" x14ac:dyDescent="0.25">
      <c r="A3542" s="2"/>
      <c r="N3542" s="1"/>
    </row>
    <row r="3543" spans="1:14" x14ac:dyDescent="0.25">
      <c r="A3543" s="2"/>
      <c r="N3543" s="1"/>
    </row>
    <row r="3544" spans="1:14" x14ac:dyDescent="0.25">
      <c r="A3544" s="2"/>
      <c r="N3544" s="1"/>
    </row>
    <row r="3545" spans="1:14" x14ac:dyDescent="0.25">
      <c r="A3545" s="2"/>
      <c r="N3545" s="1"/>
    </row>
    <row r="3546" spans="1:14" x14ac:dyDescent="0.25">
      <c r="A3546" s="2"/>
      <c r="N3546" s="1"/>
    </row>
    <row r="3547" spans="1:14" x14ac:dyDescent="0.25">
      <c r="A3547" s="2"/>
      <c r="N3547" s="1"/>
    </row>
    <row r="3548" spans="1:14" x14ac:dyDescent="0.25">
      <c r="A3548" s="2"/>
      <c r="N3548" s="1"/>
    </row>
    <row r="3549" spans="1:14" x14ac:dyDescent="0.25">
      <c r="A3549" s="2"/>
      <c r="N3549" s="1"/>
    </row>
    <row r="3550" spans="1:14" x14ac:dyDescent="0.25">
      <c r="A3550" s="2"/>
      <c r="N3550" s="1"/>
    </row>
    <row r="3551" spans="1:14" x14ac:dyDescent="0.25">
      <c r="A3551" s="2"/>
      <c r="N3551" s="1"/>
    </row>
    <row r="3552" spans="1:14" x14ac:dyDescent="0.25">
      <c r="A3552" s="2"/>
      <c r="N3552" s="1"/>
    </row>
    <row r="3553" spans="1:14" x14ac:dyDescent="0.25">
      <c r="A3553" s="2"/>
      <c r="N3553" s="1"/>
    </row>
    <row r="3554" spans="1:14" x14ac:dyDescent="0.25">
      <c r="A3554" s="2"/>
      <c r="N3554" s="1"/>
    </row>
    <row r="3555" spans="1:14" x14ac:dyDescent="0.25">
      <c r="A3555" s="2"/>
      <c r="N3555" s="1"/>
    </row>
    <row r="3556" spans="1:14" x14ac:dyDescent="0.25">
      <c r="A3556" s="2"/>
      <c r="N3556" s="1"/>
    </row>
    <row r="3557" spans="1:14" x14ac:dyDescent="0.25">
      <c r="A3557" s="2"/>
      <c r="N3557" s="1"/>
    </row>
    <row r="3558" spans="1:14" x14ac:dyDescent="0.25">
      <c r="A3558" s="2"/>
      <c r="N3558" s="1"/>
    </row>
    <row r="3559" spans="1:14" x14ac:dyDescent="0.25">
      <c r="A3559" s="2"/>
      <c r="N3559" s="1"/>
    </row>
    <row r="3560" spans="1:14" x14ac:dyDescent="0.25">
      <c r="A3560" s="2"/>
      <c r="N3560" s="1"/>
    </row>
    <row r="3561" spans="1:14" x14ac:dyDescent="0.25">
      <c r="A3561" s="2"/>
      <c r="N3561" s="1"/>
    </row>
    <row r="3562" spans="1:14" x14ac:dyDescent="0.25">
      <c r="A3562" s="2"/>
      <c r="N3562" s="1"/>
    </row>
    <row r="3563" spans="1:14" x14ac:dyDescent="0.25">
      <c r="A3563" s="2"/>
      <c r="N3563" s="1"/>
    </row>
    <row r="3564" spans="1:14" x14ac:dyDescent="0.25">
      <c r="A3564" s="2"/>
      <c r="N3564" s="1"/>
    </row>
    <row r="3565" spans="1:14" x14ac:dyDescent="0.25">
      <c r="A3565" s="2"/>
      <c r="N3565" s="1"/>
    </row>
    <row r="3566" spans="1:14" x14ac:dyDescent="0.25">
      <c r="A3566" s="2"/>
      <c r="N3566" s="1"/>
    </row>
    <row r="3567" spans="1:14" x14ac:dyDescent="0.25">
      <c r="A3567" s="2"/>
      <c r="N3567" s="1"/>
    </row>
    <row r="3568" spans="1:14" x14ac:dyDescent="0.25">
      <c r="A3568" s="2"/>
      <c r="N3568" s="1"/>
    </row>
    <row r="3569" spans="1:14" x14ac:dyDescent="0.25">
      <c r="A3569" s="2"/>
      <c r="N3569" s="1"/>
    </row>
    <row r="3570" spans="1:14" x14ac:dyDescent="0.25">
      <c r="A3570" s="2"/>
      <c r="N3570" s="1"/>
    </row>
    <row r="3571" spans="1:14" x14ac:dyDescent="0.25">
      <c r="A3571" s="2"/>
      <c r="N3571" s="1"/>
    </row>
    <row r="3572" spans="1:14" x14ac:dyDescent="0.25">
      <c r="A3572" s="2"/>
      <c r="N3572" s="1"/>
    </row>
    <row r="3573" spans="1:14" x14ac:dyDescent="0.25">
      <c r="A3573" s="2"/>
      <c r="N3573" s="1"/>
    </row>
    <row r="3574" spans="1:14" x14ac:dyDescent="0.25">
      <c r="A3574" s="2"/>
      <c r="N3574" s="1"/>
    </row>
    <row r="3575" spans="1:14" x14ac:dyDescent="0.25">
      <c r="A3575" s="2"/>
      <c r="N3575" s="1"/>
    </row>
    <row r="3576" spans="1:14" x14ac:dyDescent="0.25">
      <c r="A3576" s="2"/>
      <c r="N3576" s="1"/>
    </row>
    <row r="3577" spans="1:14" x14ac:dyDescent="0.25">
      <c r="A3577" s="2"/>
      <c r="N3577" s="1"/>
    </row>
    <row r="3578" spans="1:14" x14ac:dyDescent="0.25">
      <c r="A3578" s="2"/>
      <c r="N3578" s="1"/>
    </row>
    <row r="3579" spans="1:14" x14ac:dyDescent="0.25">
      <c r="A3579" s="2"/>
      <c r="N3579" s="1"/>
    </row>
    <row r="3580" spans="1:14" x14ac:dyDescent="0.25">
      <c r="A3580" s="2"/>
      <c r="N3580" s="1"/>
    </row>
    <row r="3581" spans="1:14" x14ac:dyDescent="0.25">
      <c r="A3581" s="2"/>
      <c r="N3581" s="1"/>
    </row>
    <row r="3582" spans="1:14" x14ac:dyDescent="0.25">
      <c r="A3582" s="2"/>
      <c r="N3582" s="1"/>
    </row>
    <row r="3583" spans="1:14" x14ac:dyDescent="0.25">
      <c r="A3583" s="2"/>
      <c r="N3583" s="1"/>
    </row>
    <row r="3584" spans="1:14" x14ac:dyDescent="0.25">
      <c r="A3584" s="2"/>
      <c r="N3584" s="1"/>
    </row>
    <row r="3585" spans="1:14" x14ac:dyDescent="0.25">
      <c r="A3585" s="2"/>
      <c r="N3585" s="1"/>
    </row>
    <row r="3586" spans="1:14" x14ac:dyDescent="0.25">
      <c r="A3586" s="2"/>
      <c r="N3586" s="1"/>
    </row>
    <row r="3587" spans="1:14" x14ac:dyDescent="0.25">
      <c r="A3587" s="2"/>
      <c r="N3587" s="1"/>
    </row>
    <row r="3588" spans="1:14" x14ac:dyDescent="0.25">
      <c r="A3588" s="2"/>
      <c r="N3588" s="1"/>
    </row>
    <row r="3589" spans="1:14" x14ac:dyDescent="0.25">
      <c r="A3589" s="2"/>
      <c r="N3589" s="1"/>
    </row>
    <row r="3590" spans="1:14" x14ac:dyDescent="0.25">
      <c r="A3590" s="2"/>
      <c r="N3590" s="1"/>
    </row>
    <row r="3591" spans="1:14" x14ac:dyDescent="0.25">
      <c r="A3591" s="2"/>
      <c r="N3591" s="1"/>
    </row>
    <row r="3592" spans="1:14" x14ac:dyDescent="0.25">
      <c r="A3592" s="2"/>
      <c r="N3592" s="1"/>
    </row>
    <row r="3593" spans="1:14" x14ac:dyDescent="0.25">
      <c r="A3593" s="2"/>
      <c r="N3593" s="1"/>
    </row>
    <row r="3594" spans="1:14" x14ac:dyDescent="0.25">
      <c r="A3594" s="2"/>
      <c r="N3594" s="1"/>
    </row>
    <row r="3595" spans="1:14" x14ac:dyDescent="0.25">
      <c r="A3595" s="2"/>
      <c r="N3595" s="1"/>
    </row>
    <row r="3596" spans="1:14" x14ac:dyDescent="0.25">
      <c r="A3596" s="2"/>
      <c r="N3596" s="1"/>
    </row>
    <row r="3597" spans="1:14" x14ac:dyDescent="0.25">
      <c r="A3597" s="2"/>
      <c r="N3597" s="1"/>
    </row>
    <row r="3598" spans="1:14" x14ac:dyDescent="0.25">
      <c r="A3598" s="2"/>
      <c r="N3598" s="1"/>
    </row>
    <row r="3599" spans="1:14" x14ac:dyDescent="0.25">
      <c r="A3599" s="2"/>
      <c r="N3599" s="1"/>
    </row>
    <row r="3600" spans="1:14" x14ac:dyDescent="0.25">
      <c r="A3600" s="2"/>
      <c r="N3600" s="1"/>
    </row>
    <row r="3601" spans="1:14" x14ac:dyDescent="0.25">
      <c r="A3601" s="2"/>
      <c r="N3601" s="1"/>
    </row>
    <row r="3602" spans="1:14" x14ac:dyDescent="0.25">
      <c r="A3602" s="2"/>
      <c r="N3602" s="1"/>
    </row>
    <row r="3603" spans="1:14" x14ac:dyDescent="0.25">
      <c r="A3603" s="2"/>
      <c r="N3603" s="1"/>
    </row>
    <row r="3604" spans="1:14" x14ac:dyDescent="0.25">
      <c r="A3604" s="2"/>
      <c r="N3604" s="1"/>
    </row>
    <row r="3605" spans="1:14" x14ac:dyDescent="0.25">
      <c r="A3605" s="2"/>
      <c r="N3605" s="1"/>
    </row>
    <row r="3606" spans="1:14" x14ac:dyDescent="0.25">
      <c r="A3606" s="2"/>
      <c r="N3606" s="1"/>
    </row>
    <row r="3607" spans="1:14" x14ac:dyDescent="0.25">
      <c r="A3607" s="2"/>
      <c r="N3607" s="1"/>
    </row>
    <row r="3608" spans="1:14" x14ac:dyDescent="0.25">
      <c r="A3608" s="2"/>
      <c r="N3608" s="1"/>
    </row>
    <row r="3609" spans="1:14" x14ac:dyDescent="0.25">
      <c r="A3609" s="2"/>
      <c r="N3609" s="1"/>
    </row>
    <row r="3610" spans="1:14" x14ac:dyDescent="0.25">
      <c r="A3610" s="2"/>
      <c r="N3610" s="1"/>
    </row>
    <row r="3611" spans="1:14" x14ac:dyDescent="0.25">
      <c r="A3611" s="2"/>
      <c r="N3611" s="1"/>
    </row>
    <row r="3612" spans="1:14" x14ac:dyDescent="0.25">
      <c r="A3612" s="2"/>
      <c r="N3612" s="1"/>
    </row>
    <row r="3613" spans="1:14" x14ac:dyDescent="0.25">
      <c r="A3613" s="2"/>
      <c r="N3613" s="1"/>
    </row>
    <row r="3614" spans="1:14" x14ac:dyDescent="0.25">
      <c r="A3614" s="2"/>
      <c r="N3614" s="1"/>
    </row>
    <row r="3615" spans="1:14" x14ac:dyDescent="0.25">
      <c r="A3615" s="2"/>
      <c r="N3615" s="1"/>
    </row>
    <row r="3616" spans="1:14" x14ac:dyDescent="0.25">
      <c r="A3616" s="2"/>
      <c r="N3616" s="1"/>
    </row>
    <row r="3617" spans="1:14" x14ac:dyDescent="0.25">
      <c r="A3617" s="2"/>
      <c r="N3617" s="1"/>
    </row>
    <row r="3618" spans="1:14" x14ac:dyDescent="0.25">
      <c r="A3618" s="2"/>
      <c r="N3618" s="1"/>
    </row>
    <row r="3619" spans="1:14" x14ac:dyDescent="0.25">
      <c r="A3619" s="2"/>
      <c r="N3619" s="1"/>
    </row>
    <row r="3620" spans="1:14" x14ac:dyDescent="0.25">
      <c r="A3620" s="2"/>
      <c r="N3620" s="1"/>
    </row>
    <row r="3621" spans="1:14" x14ac:dyDescent="0.25">
      <c r="A3621" s="2"/>
      <c r="N3621" s="1"/>
    </row>
    <row r="3622" spans="1:14" x14ac:dyDescent="0.25">
      <c r="A3622" s="2"/>
      <c r="N3622" s="1"/>
    </row>
    <row r="3623" spans="1:14" x14ac:dyDescent="0.25">
      <c r="A3623" s="2"/>
      <c r="N3623" s="1"/>
    </row>
    <row r="3624" spans="1:14" x14ac:dyDescent="0.25">
      <c r="A3624" s="2"/>
      <c r="N3624" s="1"/>
    </row>
    <row r="3625" spans="1:14" x14ac:dyDescent="0.25">
      <c r="A3625" s="2"/>
      <c r="N3625" s="1"/>
    </row>
    <row r="3626" spans="1:14" x14ac:dyDescent="0.25">
      <c r="A3626" s="2"/>
      <c r="N3626" s="1"/>
    </row>
    <row r="3627" spans="1:14" x14ac:dyDescent="0.25">
      <c r="A3627" s="2"/>
      <c r="N3627" s="1"/>
    </row>
    <row r="3628" spans="1:14" x14ac:dyDescent="0.25">
      <c r="A3628" s="2"/>
      <c r="N3628" s="1"/>
    </row>
    <row r="3629" spans="1:14" x14ac:dyDescent="0.25">
      <c r="A3629" s="2"/>
      <c r="N3629" s="1"/>
    </row>
    <row r="3630" spans="1:14" x14ac:dyDescent="0.25">
      <c r="A3630" s="2"/>
      <c r="N3630" s="1"/>
    </row>
    <row r="3631" spans="1:14" x14ac:dyDescent="0.25">
      <c r="A3631" s="2"/>
      <c r="N3631" s="1"/>
    </row>
    <row r="3632" spans="1:14" x14ac:dyDescent="0.25">
      <c r="A3632" s="2"/>
      <c r="N3632" s="1"/>
    </row>
    <row r="3633" spans="1:14" x14ac:dyDescent="0.25">
      <c r="A3633" s="2"/>
      <c r="N3633" s="1"/>
    </row>
    <row r="3634" spans="1:14" x14ac:dyDescent="0.25">
      <c r="A3634" s="2"/>
      <c r="N3634" s="1"/>
    </row>
    <row r="3635" spans="1:14" x14ac:dyDescent="0.25">
      <c r="A3635" s="2"/>
      <c r="N3635" s="1"/>
    </row>
    <row r="3636" spans="1:14" x14ac:dyDescent="0.25">
      <c r="A3636" s="2"/>
      <c r="N3636" s="1"/>
    </row>
    <row r="3637" spans="1:14" x14ac:dyDescent="0.25">
      <c r="A3637" s="2"/>
      <c r="N3637" s="1"/>
    </row>
    <row r="3638" spans="1:14" x14ac:dyDescent="0.25">
      <c r="A3638" s="2"/>
      <c r="N3638" s="1"/>
    </row>
    <row r="3639" spans="1:14" x14ac:dyDescent="0.25">
      <c r="A3639" s="2"/>
      <c r="N3639" s="1"/>
    </row>
    <row r="3640" spans="1:14" x14ac:dyDescent="0.25">
      <c r="A3640" s="2"/>
      <c r="N3640" s="1"/>
    </row>
    <row r="3641" spans="1:14" x14ac:dyDescent="0.25">
      <c r="A3641" s="2"/>
      <c r="N3641" s="1"/>
    </row>
    <row r="3642" spans="1:14" x14ac:dyDescent="0.25">
      <c r="A3642" s="2"/>
      <c r="N3642" s="1"/>
    </row>
    <row r="3643" spans="1:14" x14ac:dyDescent="0.25">
      <c r="A3643" s="2"/>
      <c r="N3643" s="1"/>
    </row>
    <row r="3644" spans="1:14" x14ac:dyDescent="0.25">
      <c r="A3644" s="2"/>
      <c r="N3644" s="1"/>
    </row>
    <row r="3645" spans="1:14" x14ac:dyDescent="0.25">
      <c r="A3645" s="2"/>
      <c r="N3645" s="1"/>
    </row>
    <row r="3646" spans="1:14" x14ac:dyDescent="0.25">
      <c r="A3646" s="2"/>
      <c r="N3646" s="1"/>
    </row>
    <row r="3647" spans="1:14" x14ac:dyDescent="0.25">
      <c r="A3647" s="2"/>
      <c r="N3647" s="1"/>
    </row>
    <row r="3648" spans="1:14" x14ac:dyDescent="0.25">
      <c r="A3648" s="2"/>
      <c r="N3648" s="1"/>
    </row>
    <row r="3649" spans="1:14" x14ac:dyDescent="0.25">
      <c r="A3649" s="2"/>
      <c r="N3649" s="1"/>
    </row>
    <row r="3650" spans="1:14" x14ac:dyDescent="0.25">
      <c r="A3650" s="2"/>
      <c r="N3650" s="1"/>
    </row>
    <row r="3651" spans="1:14" x14ac:dyDescent="0.25">
      <c r="A3651" s="2"/>
      <c r="N3651" s="1"/>
    </row>
    <row r="3652" spans="1:14" x14ac:dyDescent="0.25">
      <c r="A3652" s="2"/>
      <c r="N3652" s="1"/>
    </row>
    <row r="3653" spans="1:14" x14ac:dyDescent="0.25">
      <c r="A3653" s="2"/>
      <c r="N3653" s="1"/>
    </row>
    <row r="3654" spans="1:14" x14ac:dyDescent="0.25">
      <c r="A3654" s="2"/>
      <c r="N3654" s="1"/>
    </row>
    <row r="3655" spans="1:14" x14ac:dyDescent="0.25">
      <c r="A3655" s="2"/>
      <c r="N3655" s="1"/>
    </row>
    <row r="3656" spans="1:14" x14ac:dyDescent="0.25">
      <c r="A3656" s="2"/>
      <c r="N3656" s="1"/>
    </row>
    <row r="3657" spans="1:14" x14ac:dyDescent="0.25">
      <c r="A3657" s="2"/>
      <c r="N3657" s="1"/>
    </row>
    <row r="3658" spans="1:14" x14ac:dyDescent="0.25">
      <c r="A3658" s="2"/>
      <c r="N3658" s="1"/>
    </row>
    <row r="3659" spans="1:14" x14ac:dyDescent="0.25">
      <c r="A3659" s="2"/>
      <c r="N3659" s="1"/>
    </row>
    <row r="3660" spans="1:14" x14ac:dyDescent="0.25">
      <c r="A3660" s="2"/>
      <c r="N3660" s="1"/>
    </row>
    <row r="3661" spans="1:14" x14ac:dyDescent="0.25">
      <c r="A3661" s="2"/>
      <c r="N3661" s="1"/>
    </row>
    <row r="3662" spans="1:14" x14ac:dyDescent="0.25">
      <c r="A3662" s="2"/>
      <c r="N3662" s="1"/>
    </row>
    <row r="3663" spans="1:14" x14ac:dyDescent="0.25">
      <c r="A3663" s="2"/>
      <c r="N3663" s="1"/>
    </row>
    <row r="3664" spans="1:14" x14ac:dyDescent="0.25">
      <c r="A3664" s="2"/>
      <c r="N3664" s="1"/>
    </row>
    <row r="3665" spans="1:14" x14ac:dyDescent="0.25">
      <c r="A3665" s="2"/>
      <c r="N3665" s="1"/>
    </row>
    <row r="3666" spans="1:14" x14ac:dyDescent="0.25">
      <c r="A3666" s="2"/>
      <c r="N3666" s="1"/>
    </row>
    <row r="3667" spans="1:14" x14ac:dyDescent="0.25">
      <c r="A3667" s="2"/>
      <c r="N3667" s="1"/>
    </row>
    <row r="3668" spans="1:14" x14ac:dyDescent="0.25">
      <c r="A3668" s="2"/>
      <c r="N3668" s="1"/>
    </row>
    <row r="3669" spans="1:14" x14ac:dyDescent="0.25">
      <c r="A3669" s="2"/>
      <c r="N3669" s="1"/>
    </row>
    <row r="3670" spans="1:14" x14ac:dyDescent="0.25">
      <c r="A3670" s="2"/>
      <c r="N3670" s="1"/>
    </row>
    <row r="3671" spans="1:14" x14ac:dyDescent="0.25">
      <c r="A3671" s="2"/>
      <c r="N3671" s="1"/>
    </row>
    <row r="3672" spans="1:14" x14ac:dyDescent="0.25">
      <c r="A3672" s="2"/>
      <c r="N3672" s="1"/>
    </row>
    <row r="3673" spans="1:14" x14ac:dyDescent="0.25">
      <c r="A3673" s="2"/>
      <c r="N3673" s="1"/>
    </row>
    <row r="3674" spans="1:14" x14ac:dyDescent="0.25">
      <c r="A3674" s="2"/>
      <c r="N3674" s="1"/>
    </row>
    <row r="3675" spans="1:14" x14ac:dyDescent="0.25">
      <c r="A3675" s="2"/>
      <c r="N3675" s="1"/>
    </row>
    <row r="3676" spans="1:14" x14ac:dyDescent="0.25">
      <c r="A3676" s="2"/>
      <c r="N3676" s="1"/>
    </row>
    <row r="3677" spans="1:14" x14ac:dyDescent="0.25">
      <c r="A3677" s="2"/>
      <c r="N3677" s="1"/>
    </row>
    <row r="3678" spans="1:14" x14ac:dyDescent="0.25">
      <c r="A3678" s="2"/>
      <c r="N3678" s="1"/>
    </row>
  </sheetData>
  <sortState ref="A3:H1854">
    <sortCondition ref="H3:H18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2:J1854"/>
  <sheetViews>
    <sheetView topLeftCell="A1580" workbookViewId="0">
      <selection activeCell="B730" sqref="B1:G1048576"/>
    </sheetView>
  </sheetViews>
  <sheetFormatPr defaultRowHeight="15" x14ac:dyDescent="0.25"/>
  <cols>
    <col min="1" max="1" width="12.140625" bestFit="1" customWidth="1"/>
    <col min="2" max="5" width="9.28515625" style="24" bestFit="1" customWidth="1"/>
    <col min="6" max="6" width="18.42578125" style="24" bestFit="1" customWidth="1"/>
    <col min="7" max="7" width="20.42578125" style="24" bestFit="1" customWidth="1"/>
  </cols>
  <sheetData>
    <row r="2" spans="1:10" x14ac:dyDescent="0.2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25">
      <c r="A3" t="s">
        <v>1873</v>
      </c>
      <c r="B3" s="24">
        <v>2.7365E-2</v>
      </c>
      <c r="C3" s="24">
        <v>2.7810000000000001E-2</v>
      </c>
      <c r="D3" s="24">
        <v>2.6814000000000001E-2</v>
      </c>
      <c r="E3" s="24">
        <v>2.6943999999999999E-2</v>
      </c>
      <c r="F3" s="24">
        <v>58533</v>
      </c>
      <c r="G3" s="24">
        <v>210649132</v>
      </c>
      <c r="H3">
        <v>2</v>
      </c>
      <c r="J3" s="10">
        <f>(E3-B3)/B3</f>
        <v>-1.5384615384615429E-2</v>
      </c>
    </row>
    <row r="4" spans="1:10" x14ac:dyDescent="0.25">
      <c r="A4" t="s">
        <v>1872</v>
      </c>
      <c r="B4" s="24">
        <v>2.7014E-2</v>
      </c>
      <c r="C4" s="24">
        <v>2.9430000000000001E-2</v>
      </c>
      <c r="D4" s="24">
        <v>2.6439000000000001E-2</v>
      </c>
      <c r="E4" s="24">
        <v>2.8726000000000002E-2</v>
      </c>
      <c r="F4" s="24">
        <v>128914</v>
      </c>
      <c r="G4" s="24">
        <v>224573575</v>
      </c>
      <c r="H4">
        <v>3</v>
      </c>
      <c r="J4" s="10">
        <f t="shared" ref="J4:J67" si="0">(E4-B4)/B4</f>
        <v>6.3374546531428211E-2</v>
      </c>
    </row>
    <row r="5" spans="1:10" x14ac:dyDescent="0.25">
      <c r="A5" t="s">
        <v>1871</v>
      </c>
      <c r="B5" s="24">
        <v>2.8788000000000001E-2</v>
      </c>
      <c r="C5" s="24">
        <v>2.9017999999999999E-2</v>
      </c>
      <c r="D5" s="24">
        <v>2.7320000000000001E-2</v>
      </c>
      <c r="E5" s="24">
        <v>2.7626999999999999E-2</v>
      </c>
      <c r="F5" s="24">
        <v>89780</v>
      </c>
      <c r="G5" s="24">
        <v>215987968</v>
      </c>
      <c r="H5">
        <v>4</v>
      </c>
      <c r="J5" s="10">
        <f t="shared" si="0"/>
        <v>-4.0329303876615333E-2</v>
      </c>
    </row>
    <row r="6" spans="1:10" x14ac:dyDescent="0.25">
      <c r="A6" t="s">
        <v>1870</v>
      </c>
      <c r="B6" s="24">
        <v>2.7781E-2</v>
      </c>
      <c r="C6" s="24">
        <v>2.8371E-2</v>
      </c>
      <c r="D6" s="24">
        <v>2.6793999999999998E-2</v>
      </c>
      <c r="E6" s="24">
        <v>2.8129000000000001E-2</v>
      </c>
      <c r="F6" s="24">
        <v>60973</v>
      </c>
      <c r="G6" s="24">
        <v>219911767</v>
      </c>
      <c r="H6">
        <v>5</v>
      </c>
      <c r="J6" s="10">
        <f t="shared" si="0"/>
        <v>1.2526546920557255E-2</v>
      </c>
    </row>
    <row r="7" spans="1:10" x14ac:dyDescent="0.25">
      <c r="A7" t="s">
        <v>1869</v>
      </c>
      <c r="B7" s="24">
        <v>2.8098000000000001E-2</v>
      </c>
      <c r="C7" s="24">
        <v>2.9668E-2</v>
      </c>
      <c r="D7" s="24">
        <v>2.4889999999999999E-2</v>
      </c>
      <c r="E7" s="24">
        <v>2.5229999999999999E-2</v>
      </c>
      <c r="F7" s="24">
        <v>200438</v>
      </c>
      <c r="G7" s="24">
        <v>197241451</v>
      </c>
      <c r="H7">
        <v>6</v>
      </c>
      <c r="J7" s="10">
        <f t="shared" si="0"/>
        <v>-0.1020713218022636</v>
      </c>
    </row>
    <row r="8" spans="1:10" x14ac:dyDescent="0.25">
      <c r="A8" t="s">
        <v>1868</v>
      </c>
      <c r="B8" s="24">
        <v>2.5298000000000001E-2</v>
      </c>
      <c r="C8" s="24">
        <v>2.7385E-2</v>
      </c>
      <c r="D8" s="24">
        <v>2.4275999999999999E-2</v>
      </c>
      <c r="E8" s="24">
        <v>2.5700000000000001E-2</v>
      </c>
      <c r="F8" s="24">
        <v>184478</v>
      </c>
      <c r="G8" s="24">
        <v>200922113</v>
      </c>
      <c r="H8">
        <v>7</v>
      </c>
      <c r="J8" s="10">
        <f t="shared" si="0"/>
        <v>1.5890584235907959E-2</v>
      </c>
    </row>
    <row r="9" spans="1:10" x14ac:dyDescent="0.25">
      <c r="A9" t="s">
        <v>1867</v>
      </c>
      <c r="B9" s="24">
        <v>2.5798999999999999E-2</v>
      </c>
      <c r="C9" s="24">
        <v>2.6408999999999998E-2</v>
      </c>
      <c r="D9" s="24">
        <v>2.2985999999999999E-2</v>
      </c>
      <c r="E9" s="24">
        <v>2.2985999999999999E-2</v>
      </c>
      <c r="F9" s="24">
        <v>73761</v>
      </c>
      <c r="G9" s="24">
        <v>179703578</v>
      </c>
      <c r="H9">
        <v>8</v>
      </c>
      <c r="J9" s="10">
        <f t="shared" si="0"/>
        <v>-0.10903523392379548</v>
      </c>
    </row>
    <row r="10" spans="1:10" x14ac:dyDescent="0.25">
      <c r="A10" t="s">
        <v>1866</v>
      </c>
      <c r="B10" s="24">
        <v>2.2825000000000002E-2</v>
      </c>
      <c r="C10" s="24">
        <v>2.4722999999999998E-2</v>
      </c>
      <c r="D10" s="24">
        <v>2.2256999999999999E-2</v>
      </c>
      <c r="E10" s="24">
        <v>2.3227000000000001E-2</v>
      </c>
      <c r="F10" s="24">
        <v>82941</v>
      </c>
      <c r="G10" s="24">
        <v>181589253</v>
      </c>
      <c r="H10">
        <v>9</v>
      </c>
      <c r="J10" s="10">
        <f t="shared" si="0"/>
        <v>1.7612267250821448E-2</v>
      </c>
    </row>
    <row r="11" spans="1:10" x14ac:dyDescent="0.25">
      <c r="A11" t="s">
        <v>1865</v>
      </c>
      <c r="B11" s="24">
        <v>2.2997E-2</v>
      </c>
      <c r="C11" s="24">
        <v>2.3376000000000001E-2</v>
      </c>
      <c r="D11" s="24">
        <v>2.1194999999999999E-2</v>
      </c>
      <c r="E11" s="24">
        <v>2.2367999999999999E-2</v>
      </c>
      <c r="F11" s="24">
        <v>100357</v>
      </c>
      <c r="G11" s="24">
        <v>174873686</v>
      </c>
      <c r="H11">
        <v>10</v>
      </c>
      <c r="J11" s="10">
        <f t="shared" si="0"/>
        <v>-2.7351393660042661E-2</v>
      </c>
    </row>
    <row r="12" spans="1:10" x14ac:dyDescent="0.25">
      <c r="A12" t="s">
        <v>1864</v>
      </c>
      <c r="B12" s="24">
        <v>2.2367000000000001E-2</v>
      </c>
      <c r="C12" s="24">
        <v>2.2903E-2</v>
      </c>
      <c r="D12" s="24">
        <v>2.1743999999999999E-2</v>
      </c>
      <c r="E12" s="24">
        <v>2.2837E-2</v>
      </c>
      <c r="F12" s="24">
        <v>64111</v>
      </c>
      <c r="G12" s="24">
        <v>178540276</v>
      </c>
      <c r="H12">
        <v>11</v>
      </c>
      <c r="J12" s="10">
        <f t="shared" si="0"/>
        <v>2.1013099655742752E-2</v>
      </c>
    </row>
    <row r="13" spans="1:10" x14ac:dyDescent="0.25">
      <c r="A13" t="s">
        <v>1863</v>
      </c>
      <c r="B13" s="24">
        <v>2.2721000000000002E-2</v>
      </c>
      <c r="C13" s="24">
        <v>2.4232E-2</v>
      </c>
      <c r="D13" s="24">
        <v>2.2575000000000001E-2</v>
      </c>
      <c r="E13" s="24">
        <v>2.4018999999999999E-2</v>
      </c>
      <c r="F13" s="24">
        <v>70390</v>
      </c>
      <c r="G13" s="24">
        <v>187776331</v>
      </c>
      <c r="H13">
        <v>12</v>
      </c>
      <c r="J13" s="10">
        <f t="shared" si="0"/>
        <v>5.7127767263764666E-2</v>
      </c>
    </row>
    <row r="14" spans="1:10" x14ac:dyDescent="0.25">
      <c r="A14" t="s">
        <v>1862</v>
      </c>
      <c r="B14" s="24">
        <v>2.4161999999999999E-2</v>
      </c>
      <c r="C14" s="24">
        <v>2.4396000000000001E-2</v>
      </c>
      <c r="D14" s="24">
        <v>2.2044000000000001E-2</v>
      </c>
      <c r="E14" s="24">
        <v>2.2044000000000001E-2</v>
      </c>
      <c r="F14" s="24">
        <v>42581</v>
      </c>
      <c r="G14" s="24">
        <v>172333654</v>
      </c>
      <c r="H14">
        <v>13</v>
      </c>
      <c r="J14" s="10">
        <f t="shared" si="0"/>
        <v>-8.765830643158673E-2</v>
      </c>
    </row>
    <row r="15" spans="1:10" x14ac:dyDescent="0.25">
      <c r="A15" t="s">
        <v>1861</v>
      </c>
      <c r="B15" s="24">
        <v>2.1961000000000001E-2</v>
      </c>
      <c r="C15" s="24">
        <v>2.1992000000000001E-2</v>
      </c>
      <c r="D15" s="24">
        <v>2.0656999999999998E-2</v>
      </c>
      <c r="E15" s="24">
        <v>2.1663999999999999E-2</v>
      </c>
      <c r="F15" s="24">
        <v>15328</v>
      </c>
      <c r="G15" s="24">
        <v>169369892</v>
      </c>
      <c r="H15">
        <v>14</v>
      </c>
      <c r="J15" s="10">
        <f t="shared" si="0"/>
        <v>-1.3523974318109472E-2</v>
      </c>
    </row>
    <row r="16" spans="1:10" x14ac:dyDescent="0.25">
      <c r="A16" t="s">
        <v>1860</v>
      </c>
      <c r="B16" s="24">
        <v>2.1724E-2</v>
      </c>
      <c r="C16" s="24">
        <v>2.1999999999999999E-2</v>
      </c>
      <c r="D16" s="24">
        <v>2.1031999999999999E-2</v>
      </c>
      <c r="E16" s="24">
        <v>2.1186E-2</v>
      </c>
      <c r="F16" s="24">
        <v>41916</v>
      </c>
      <c r="G16" s="24">
        <v>165628250</v>
      </c>
      <c r="H16">
        <v>15</v>
      </c>
      <c r="J16" s="10">
        <f t="shared" si="0"/>
        <v>-2.4765236604676867E-2</v>
      </c>
    </row>
    <row r="17" spans="1:10" x14ac:dyDescent="0.25">
      <c r="A17" t="s">
        <v>1859</v>
      </c>
      <c r="B17" s="24">
        <v>2.1181999999999999E-2</v>
      </c>
      <c r="C17" s="24">
        <v>2.2394000000000001E-2</v>
      </c>
      <c r="D17" s="24">
        <v>2.1121999999999998E-2</v>
      </c>
      <c r="E17" s="24">
        <v>2.2221000000000001E-2</v>
      </c>
      <c r="F17" s="24">
        <v>25189</v>
      </c>
      <c r="G17" s="24">
        <v>173722111</v>
      </c>
      <c r="H17">
        <v>16</v>
      </c>
      <c r="J17" s="10">
        <f t="shared" si="0"/>
        <v>4.9051081106600024E-2</v>
      </c>
    </row>
    <row r="18" spans="1:10" x14ac:dyDescent="0.25">
      <c r="A18" t="s">
        <v>1858</v>
      </c>
      <c r="B18" s="24">
        <v>2.2204999999999999E-2</v>
      </c>
      <c r="C18" s="24">
        <v>2.2342999999999998E-2</v>
      </c>
      <c r="D18" s="24">
        <v>2.1024000000000001E-2</v>
      </c>
      <c r="E18" s="24">
        <v>2.1024000000000001E-2</v>
      </c>
      <c r="F18" s="24">
        <v>58851</v>
      </c>
      <c r="G18" s="24">
        <v>164360188</v>
      </c>
      <c r="H18">
        <v>17</v>
      </c>
      <c r="J18" s="10">
        <f t="shared" si="0"/>
        <v>-5.3186219319972895E-2</v>
      </c>
    </row>
    <row r="19" spans="1:10" x14ac:dyDescent="0.25">
      <c r="A19" t="s">
        <v>1857</v>
      </c>
      <c r="B19" s="24">
        <v>2.0990000000000002E-2</v>
      </c>
      <c r="C19" s="24">
        <v>2.1148E-2</v>
      </c>
      <c r="D19" s="24">
        <v>2.0098000000000001E-2</v>
      </c>
      <c r="E19" s="24">
        <v>2.053E-2</v>
      </c>
      <c r="F19" s="24">
        <v>72572</v>
      </c>
      <c r="G19" s="24">
        <v>160498932</v>
      </c>
      <c r="H19">
        <v>18</v>
      </c>
      <c r="J19" s="10">
        <f t="shared" si="0"/>
        <v>-2.1915197713196857E-2</v>
      </c>
    </row>
    <row r="20" spans="1:10" x14ac:dyDescent="0.25">
      <c r="A20" t="s">
        <v>1856</v>
      </c>
      <c r="B20" s="24">
        <v>2.0559000000000001E-2</v>
      </c>
      <c r="C20" s="24">
        <v>2.1374000000000001E-2</v>
      </c>
      <c r="D20" s="24">
        <v>2.0559000000000001E-2</v>
      </c>
      <c r="E20" s="24">
        <v>2.1278999999999999E-2</v>
      </c>
      <c r="F20" s="24">
        <v>21242</v>
      </c>
      <c r="G20" s="24">
        <v>166352968</v>
      </c>
      <c r="H20">
        <v>19</v>
      </c>
      <c r="J20" s="10">
        <f t="shared" si="0"/>
        <v>3.5021158616664154E-2</v>
      </c>
    </row>
    <row r="21" spans="1:10" x14ac:dyDescent="0.25">
      <c r="A21" t="s">
        <v>1855</v>
      </c>
      <c r="B21" s="24">
        <v>2.1314E-2</v>
      </c>
      <c r="C21" s="24">
        <v>2.1420000000000002E-2</v>
      </c>
      <c r="D21" s="24">
        <v>2.0333E-2</v>
      </c>
      <c r="E21" s="24">
        <v>2.0875000000000001E-2</v>
      </c>
      <c r="F21" s="24">
        <v>69842</v>
      </c>
      <c r="G21" s="24">
        <v>163201577</v>
      </c>
      <c r="H21">
        <v>20</v>
      </c>
      <c r="J21" s="10">
        <f t="shared" si="0"/>
        <v>-2.0596790841700217E-2</v>
      </c>
    </row>
    <row r="22" spans="1:10" x14ac:dyDescent="0.25">
      <c r="A22" t="s">
        <v>1854</v>
      </c>
      <c r="B22" s="24">
        <v>2.0885999999999998E-2</v>
      </c>
      <c r="C22" s="24">
        <v>2.1041000000000001E-2</v>
      </c>
      <c r="D22" s="24">
        <v>1.9618E-2</v>
      </c>
      <c r="E22" s="24">
        <v>1.9855999999999999E-2</v>
      </c>
      <c r="F22" s="24">
        <v>67712</v>
      </c>
      <c r="G22" s="24">
        <v>155234365</v>
      </c>
      <c r="H22">
        <v>21</v>
      </c>
      <c r="J22" s="10">
        <f t="shared" si="0"/>
        <v>-4.9315330843627297E-2</v>
      </c>
    </row>
    <row r="23" spans="1:10" x14ac:dyDescent="0.25">
      <c r="A23" t="s">
        <v>1853</v>
      </c>
      <c r="B23" s="24">
        <v>1.9848999999999999E-2</v>
      </c>
      <c r="C23" s="24">
        <v>2.018E-2</v>
      </c>
      <c r="D23" s="24">
        <v>1.9642E-2</v>
      </c>
      <c r="E23" s="24">
        <v>1.9927E-2</v>
      </c>
      <c r="F23" s="24">
        <v>82453</v>
      </c>
      <c r="G23" s="24">
        <v>155789435</v>
      </c>
      <c r="H23">
        <v>22</v>
      </c>
      <c r="J23" s="10">
        <f t="shared" si="0"/>
        <v>3.9296690009573117E-3</v>
      </c>
    </row>
    <row r="24" spans="1:10" x14ac:dyDescent="0.25">
      <c r="A24" t="s">
        <v>1852</v>
      </c>
      <c r="B24" s="24">
        <v>1.9986E-2</v>
      </c>
      <c r="C24" s="24">
        <v>2.002E-2</v>
      </c>
      <c r="D24" s="24">
        <v>1.9227000000000001E-2</v>
      </c>
      <c r="E24" s="24">
        <v>1.9389E-2</v>
      </c>
      <c r="F24" s="24">
        <v>60703</v>
      </c>
      <c r="G24" s="24">
        <v>151577938</v>
      </c>
      <c r="H24">
        <v>23</v>
      </c>
      <c r="J24" s="10">
        <f t="shared" si="0"/>
        <v>-2.9870909636745737E-2</v>
      </c>
    </row>
    <row r="25" spans="1:10" x14ac:dyDescent="0.25">
      <c r="A25" t="s">
        <v>1851</v>
      </c>
      <c r="B25" s="24">
        <v>1.9384999999999999E-2</v>
      </c>
      <c r="C25" s="24">
        <v>1.9460999999999999E-2</v>
      </c>
      <c r="D25" s="24">
        <v>1.8473E-2</v>
      </c>
      <c r="E25" s="24">
        <v>1.8534999999999999E-2</v>
      </c>
      <c r="F25" s="24">
        <v>106755</v>
      </c>
      <c r="G25" s="24">
        <v>144900678</v>
      </c>
      <c r="H25">
        <v>24</v>
      </c>
      <c r="J25" s="10">
        <f t="shared" si="0"/>
        <v>-4.3848336342532893E-2</v>
      </c>
    </row>
    <row r="26" spans="1:10" x14ac:dyDescent="0.25">
      <c r="A26" t="s">
        <v>1850</v>
      </c>
      <c r="B26" s="24">
        <v>1.8525E-2</v>
      </c>
      <c r="C26" s="24">
        <v>1.8525E-2</v>
      </c>
      <c r="D26" s="24">
        <v>1.7708999999999999E-2</v>
      </c>
      <c r="E26" s="24">
        <v>1.8126E-2</v>
      </c>
      <c r="F26" s="24">
        <v>136622</v>
      </c>
      <c r="G26" s="24">
        <v>141707852</v>
      </c>
      <c r="H26">
        <v>25</v>
      </c>
      <c r="J26" s="10">
        <f t="shared" si="0"/>
        <v>-2.1538461538461541E-2</v>
      </c>
    </row>
    <row r="27" spans="1:10" x14ac:dyDescent="0.25">
      <c r="A27" t="s">
        <v>1849</v>
      </c>
      <c r="B27" s="24">
        <v>1.8107000000000002E-2</v>
      </c>
      <c r="C27" s="24">
        <v>1.9348000000000001E-2</v>
      </c>
      <c r="D27" s="24">
        <v>1.8037000000000001E-2</v>
      </c>
      <c r="E27" s="24">
        <v>1.9140999999999998E-2</v>
      </c>
      <c r="F27" s="24">
        <v>75029</v>
      </c>
      <c r="G27" s="24">
        <v>149645356</v>
      </c>
      <c r="H27">
        <v>26</v>
      </c>
      <c r="J27" s="10">
        <f t="shared" si="0"/>
        <v>5.7104987021593674E-2</v>
      </c>
    </row>
    <row r="28" spans="1:10" x14ac:dyDescent="0.25">
      <c r="A28" t="s">
        <v>1848</v>
      </c>
      <c r="B28" s="24">
        <v>1.9132E-2</v>
      </c>
      <c r="C28" s="24">
        <v>2.0251999999999999E-2</v>
      </c>
      <c r="D28" s="24">
        <v>1.8969E-2</v>
      </c>
      <c r="E28" s="24">
        <v>2.0128E-2</v>
      </c>
      <c r="F28" s="24">
        <v>77411</v>
      </c>
      <c r="G28" s="24">
        <v>157362395</v>
      </c>
      <c r="H28">
        <v>27</v>
      </c>
      <c r="J28" s="10">
        <f t="shared" si="0"/>
        <v>5.2059376960066926E-2</v>
      </c>
    </row>
    <row r="29" spans="1:10" x14ac:dyDescent="0.25">
      <c r="A29" t="s">
        <v>1847</v>
      </c>
      <c r="B29" s="24">
        <v>2.0112999999999999E-2</v>
      </c>
      <c r="C29" s="24">
        <v>2.053E-2</v>
      </c>
      <c r="D29" s="24">
        <v>1.8589000000000001E-2</v>
      </c>
      <c r="E29" s="24">
        <v>1.8967000000000001E-2</v>
      </c>
      <c r="F29" s="24">
        <v>124685</v>
      </c>
      <c r="G29" s="24">
        <v>148278789</v>
      </c>
      <c r="H29">
        <v>28</v>
      </c>
      <c r="J29" s="10">
        <f t="shared" si="0"/>
        <v>-5.6978073882563408E-2</v>
      </c>
    </row>
    <row r="30" spans="1:10" x14ac:dyDescent="0.25">
      <c r="A30" t="s">
        <v>1846</v>
      </c>
      <c r="B30" s="24">
        <v>1.9362000000000001E-2</v>
      </c>
      <c r="C30" s="24">
        <v>2.1100000000000001E-2</v>
      </c>
      <c r="D30" s="24">
        <v>1.9356000000000002E-2</v>
      </c>
      <c r="E30" s="24">
        <v>2.0604999999999998E-2</v>
      </c>
      <c r="F30" s="24">
        <v>100169</v>
      </c>
      <c r="G30" s="24">
        <v>161089965</v>
      </c>
      <c r="H30">
        <v>29</v>
      </c>
      <c r="J30" s="10">
        <f t="shared" si="0"/>
        <v>6.4197913438694229E-2</v>
      </c>
    </row>
    <row r="31" spans="1:10" x14ac:dyDescent="0.25">
      <c r="A31" t="s">
        <v>1845</v>
      </c>
      <c r="B31" s="24">
        <v>2.0541E-2</v>
      </c>
      <c r="C31" s="24">
        <v>2.0650000000000002E-2</v>
      </c>
      <c r="D31" s="24">
        <v>2.0024E-2</v>
      </c>
      <c r="E31" s="24">
        <v>2.0337000000000001E-2</v>
      </c>
      <c r="F31" s="24">
        <v>73134</v>
      </c>
      <c r="G31" s="24">
        <v>158990079</v>
      </c>
      <c r="H31">
        <v>30</v>
      </c>
      <c r="J31" s="10">
        <f t="shared" si="0"/>
        <v>-9.9313567985978932E-3</v>
      </c>
    </row>
    <row r="32" spans="1:10" x14ac:dyDescent="0.25">
      <c r="A32" t="s">
        <v>1844</v>
      </c>
      <c r="B32" s="24">
        <v>2.0326E-2</v>
      </c>
      <c r="C32" s="24">
        <v>2.0618999999999998E-2</v>
      </c>
      <c r="D32" s="24">
        <v>1.9897999999999999E-2</v>
      </c>
      <c r="E32" s="24">
        <v>2.0337000000000001E-2</v>
      </c>
      <c r="F32" s="24">
        <v>90862</v>
      </c>
      <c r="G32" s="24">
        <v>158989298</v>
      </c>
      <c r="H32">
        <v>31</v>
      </c>
      <c r="J32" s="10">
        <f t="shared" si="0"/>
        <v>5.4117878579162612E-4</v>
      </c>
    </row>
    <row r="33" spans="1:10" x14ac:dyDescent="0.25">
      <c r="A33" t="s">
        <v>1843</v>
      </c>
      <c r="B33" s="24">
        <v>2.0322E-2</v>
      </c>
      <c r="C33" s="24">
        <v>2.0577999999999999E-2</v>
      </c>
      <c r="D33" s="24">
        <v>2.0121E-2</v>
      </c>
      <c r="E33" s="24">
        <v>2.0504000000000001E-2</v>
      </c>
      <c r="F33" s="24">
        <v>98529</v>
      </c>
      <c r="G33" s="24">
        <v>160298012</v>
      </c>
      <c r="H33">
        <v>32</v>
      </c>
      <c r="J33" s="10">
        <f t="shared" si="0"/>
        <v>8.9558114358823746E-3</v>
      </c>
    </row>
    <row r="34" spans="1:10" x14ac:dyDescent="0.25">
      <c r="A34" t="s">
        <v>1842</v>
      </c>
      <c r="B34" s="24">
        <v>2.0518999999999999E-2</v>
      </c>
      <c r="C34" s="24">
        <v>2.1142000000000001E-2</v>
      </c>
      <c r="D34" s="24">
        <v>2.0431999999999999E-2</v>
      </c>
      <c r="E34" s="24">
        <v>2.0698000000000001E-2</v>
      </c>
      <c r="F34" s="24">
        <v>123949</v>
      </c>
      <c r="G34" s="24">
        <v>161815465</v>
      </c>
      <c r="H34">
        <v>33</v>
      </c>
      <c r="J34" s="10">
        <f t="shared" si="0"/>
        <v>8.7236220088699294E-3</v>
      </c>
    </row>
    <row r="35" spans="1:10" x14ac:dyDescent="0.25">
      <c r="A35" t="s">
        <v>1841</v>
      </c>
      <c r="B35" s="24">
        <v>2.0745E-2</v>
      </c>
      <c r="C35" s="24">
        <v>2.1884000000000001E-2</v>
      </c>
      <c r="D35" s="24">
        <v>2.0733000000000001E-2</v>
      </c>
      <c r="E35" s="24">
        <v>2.1559999999999999E-2</v>
      </c>
      <c r="F35" s="24">
        <v>112301</v>
      </c>
      <c r="G35" s="24">
        <v>168555267</v>
      </c>
      <c r="H35">
        <v>34</v>
      </c>
      <c r="J35" s="10">
        <f t="shared" si="0"/>
        <v>3.9286575078332116E-2</v>
      </c>
    </row>
    <row r="36" spans="1:10" x14ac:dyDescent="0.25">
      <c r="A36" t="s">
        <v>1840</v>
      </c>
      <c r="B36" s="24">
        <v>2.1531000000000002E-2</v>
      </c>
      <c r="C36" s="24">
        <v>2.1652999999999999E-2</v>
      </c>
      <c r="D36" s="24">
        <v>2.1184000000000001E-2</v>
      </c>
      <c r="E36" s="24">
        <v>2.1402000000000001E-2</v>
      </c>
      <c r="F36" s="24">
        <v>74739</v>
      </c>
      <c r="G36" s="24">
        <v>167314568</v>
      </c>
      <c r="H36">
        <v>35</v>
      </c>
      <c r="J36" s="10">
        <f t="shared" si="0"/>
        <v>-5.9913612930193967E-3</v>
      </c>
    </row>
    <row r="37" spans="1:10" x14ac:dyDescent="0.25">
      <c r="A37" t="s">
        <v>1839</v>
      </c>
      <c r="B37" s="24">
        <v>2.1399999999999999E-2</v>
      </c>
      <c r="C37" s="24">
        <v>2.1586000000000001E-2</v>
      </c>
      <c r="D37" s="24">
        <v>2.0974E-2</v>
      </c>
      <c r="E37" s="24">
        <v>2.0996999999999998E-2</v>
      </c>
      <c r="F37" s="24">
        <v>75453</v>
      </c>
      <c r="G37" s="24">
        <v>164155359</v>
      </c>
      <c r="H37">
        <v>36</v>
      </c>
      <c r="J37" s="10">
        <f t="shared" si="0"/>
        <v>-1.8831775700934607E-2</v>
      </c>
    </row>
    <row r="38" spans="1:10" x14ac:dyDescent="0.25">
      <c r="A38" t="s">
        <v>1838</v>
      </c>
      <c r="B38" s="24">
        <v>2.1048000000000001E-2</v>
      </c>
      <c r="C38" s="24">
        <v>2.1069999999999998E-2</v>
      </c>
      <c r="D38" s="24">
        <v>2.0357E-2</v>
      </c>
      <c r="E38" s="24">
        <v>2.0357E-2</v>
      </c>
      <c r="F38" s="24">
        <v>54085</v>
      </c>
      <c r="G38" s="24">
        <v>159150346</v>
      </c>
      <c r="H38">
        <v>37</v>
      </c>
      <c r="J38" s="10">
        <f t="shared" si="0"/>
        <v>-3.2829722538958599E-2</v>
      </c>
    </row>
    <row r="39" spans="1:10" x14ac:dyDescent="0.25">
      <c r="A39" t="s">
        <v>1837</v>
      </c>
      <c r="B39" s="24">
        <v>2.0449999999999999E-2</v>
      </c>
      <c r="C39" s="24">
        <v>2.0653000000000001E-2</v>
      </c>
      <c r="D39" s="24">
        <v>1.942E-2</v>
      </c>
      <c r="E39" s="24">
        <v>1.9753E-2</v>
      </c>
      <c r="F39" s="24">
        <v>97667</v>
      </c>
      <c r="G39" s="24">
        <v>154422868</v>
      </c>
      <c r="H39">
        <v>38</v>
      </c>
      <c r="J39" s="10">
        <f t="shared" si="0"/>
        <v>-3.4083129584352063E-2</v>
      </c>
    </row>
    <row r="40" spans="1:10" x14ac:dyDescent="0.25">
      <c r="A40" t="s">
        <v>1836</v>
      </c>
      <c r="B40" s="24">
        <v>1.9779999999999999E-2</v>
      </c>
      <c r="C40" s="24">
        <v>1.9779999999999999E-2</v>
      </c>
      <c r="D40" s="24">
        <v>1.6605999999999999E-2</v>
      </c>
      <c r="E40" s="24">
        <v>1.8377000000000001E-2</v>
      </c>
      <c r="F40" s="24">
        <v>153029</v>
      </c>
      <c r="G40" s="24">
        <v>143672488</v>
      </c>
      <c r="H40">
        <v>39</v>
      </c>
      <c r="J40" s="10">
        <f t="shared" si="0"/>
        <v>-7.0930232558139433E-2</v>
      </c>
    </row>
    <row r="41" spans="1:10" x14ac:dyDescent="0.25">
      <c r="A41" t="s">
        <v>1835</v>
      </c>
      <c r="B41" s="24">
        <v>1.8046E-2</v>
      </c>
      <c r="C41" s="24">
        <v>1.8606000000000001E-2</v>
      </c>
      <c r="D41" s="24">
        <v>1.7173999999999998E-2</v>
      </c>
      <c r="E41" s="24">
        <v>1.7486999999999999E-2</v>
      </c>
      <c r="F41" s="24">
        <v>54013</v>
      </c>
      <c r="G41" s="24">
        <v>136709875</v>
      </c>
      <c r="H41">
        <v>40</v>
      </c>
      <c r="J41" s="10">
        <f t="shared" si="0"/>
        <v>-3.0976393660645044E-2</v>
      </c>
    </row>
    <row r="42" spans="1:10" x14ac:dyDescent="0.25">
      <c r="A42" t="s">
        <v>1834</v>
      </c>
      <c r="B42" s="24">
        <v>1.7423000000000001E-2</v>
      </c>
      <c r="C42" s="24">
        <v>1.8315000000000001E-2</v>
      </c>
      <c r="D42" s="24">
        <v>1.6997000000000002E-2</v>
      </c>
      <c r="E42" s="24">
        <v>1.7389999999999999E-2</v>
      </c>
      <c r="F42" s="24">
        <v>64662</v>
      </c>
      <c r="G42" s="24">
        <v>135951540</v>
      </c>
      <c r="H42">
        <v>41</v>
      </c>
      <c r="J42" s="10">
        <f t="shared" si="0"/>
        <v>-1.8940480973426951E-3</v>
      </c>
    </row>
    <row r="43" spans="1:10" x14ac:dyDescent="0.25">
      <c r="A43" t="s">
        <v>1833</v>
      </c>
      <c r="B43" s="24">
        <v>1.7361000000000001E-2</v>
      </c>
      <c r="C43" s="24">
        <v>1.8304999999999998E-2</v>
      </c>
      <c r="D43" s="24">
        <v>1.3476E-2</v>
      </c>
      <c r="E43" s="24">
        <v>1.6677000000000001E-2</v>
      </c>
      <c r="F43" s="24">
        <v>38466</v>
      </c>
      <c r="G43" s="24">
        <v>130375039</v>
      </c>
      <c r="H43">
        <v>42</v>
      </c>
      <c r="J43" s="10">
        <f t="shared" si="0"/>
        <v>-3.9398652151373802E-2</v>
      </c>
    </row>
    <row r="44" spans="1:10" x14ac:dyDescent="0.25">
      <c r="A44" t="s">
        <v>1832</v>
      </c>
      <c r="B44" s="24">
        <v>1.8173000000000002E-2</v>
      </c>
      <c r="C44" s="24">
        <v>1.8497E-2</v>
      </c>
      <c r="D44" s="24">
        <v>1.5768999999999998E-2</v>
      </c>
      <c r="E44" s="24">
        <v>1.7680999999999999E-2</v>
      </c>
      <c r="F44" s="24">
        <v>63155</v>
      </c>
      <c r="G44" s="24">
        <v>138231237</v>
      </c>
      <c r="H44">
        <v>43</v>
      </c>
      <c r="J44" s="10">
        <f t="shared" si="0"/>
        <v>-2.7073130468277268E-2</v>
      </c>
    </row>
    <row r="45" spans="1:10" x14ac:dyDescent="0.25">
      <c r="A45" t="s">
        <v>1831</v>
      </c>
      <c r="B45" s="24">
        <v>1.7697000000000001E-2</v>
      </c>
      <c r="C45" s="24">
        <v>1.7831E-2</v>
      </c>
      <c r="D45" s="24">
        <v>1.5537E-2</v>
      </c>
      <c r="E45" s="24">
        <v>1.7173999999999998E-2</v>
      </c>
      <c r="F45" s="24">
        <v>67226</v>
      </c>
      <c r="G45" s="24">
        <v>134262876</v>
      </c>
      <c r="H45">
        <v>44</v>
      </c>
      <c r="J45" s="10">
        <f t="shared" si="0"/>
        <v>-2.9553031587274826E-2</v>
      </c>
    </row>
    <row r="46" spans="1:10" x14ac:dyDescent="0.25">
      <c r="A46" t="s">
        <v>1830</v>
      </c>
      <c r="B46" s="24">
        <v>1.7160999999999999E-2</v>
      </c>
      <c r="C46" s="24">
        <v>1.7228E-2</v>
      </c>
      <c r="D46" s="24">
        <v>1.4539E-2</v>
      </c>
      <c r="E46" s="24">
        <v>1.6079E-2</v>
      </c>
      <c r="F46" s="24">
        <v>64399</v>
      </c>
      <c r="G46" s="24">
        <v>125701505</v>
      </c>
      <c r="H46">
        <v>45</v>
      </c>
      <c r="J46" s="10">
        <f t="shared" si="0"/>
        <v>-6.3049938814754361E-2</v>
      </c>
    </row>
    <row r="47" spans="1:10" x14ac:dyDescent="0.25">
      <c r="A47" t="s">
        <v>1825</v>
      </c>
      <c r="B47" s="24">
        <v>1.6059E-2</v>
      </c>
      <c r="C47" s="24">
        <v>1.7144E-2</v>
      </c>
      <c r="D47" s="24">
        <v>1.4043E-2</v>
      </c>
      <c r="E47" s="24">
        <v>1.6367E-2</v>
      </c>
      <c r="F47" s="24">
        <v>126825</v>
      </c>
      <c r="G47" s="24">
        <v>127953057</v>
      </c>
      <c r="H47">
        <v>46</v>
      </c>
      <c r="J47" s="10">
        <f t="shared" si="0"/>
        <v>1.9179276418207811E-2</v>
      </c>
    </row>
    <row r="48" spans="1:10" x14ac:dyDescent="0.25">
      <c r="A48" t="s">
        <v>1824</v>
      </c>
      <c r="B48" s="24">
        <v>1.651E-2</v>
      </c>
      <c r="C48" s="24">
        <v>1.651E-2</v>
      </c>
      <c r="D48" s="24">
        <v>1.5713999999999999E-2</v>
      </c>
      <c r="E48" s="24">
        <v>1.6083E-2</v>
      </c>
      <c r="F48" s="24">
        <v>82831</v>
      </c>
      <c r="G48" s="24">
        <v>125731994</v>
      </c>
      <c r="H48">
        <v>47</v>
      </c>
      <c r="J48" s="10">
        <f t="shared" si="0"/>
        <v>-2.5863113264688084E-2</v>
      </c>
    </row>
    <row r="49" spans="1:10" x14ac:dyDescent="0.25">
      <c r="A49" t="s">
        <v>1823</v>
      </c>
      <c r="B49" s="24">
        <v>1.6088999999999999E-2</v>
      </c>
      <c r="C49" s="24">
        <v>1.6448000000000001E-2</v>
      </c>
      <c r="D49" s="24">
        <v>1.4669E-2</v>
      </c>
      <c r="E49" s="24">
        <v>1.5337999999999999E-2</v>
      </c>
      <c r="F49" s="24">
        <v>80122</v>
      </c>
      <c r="G49" s="24">
        <v>119913139</v>
      </c>
      <c r="H49">
        <v>48</v>
      </c>
      <c r="J49" s="10">
        <f t="shared" si="0"/>
        <v>-4.6677854434706942E-2</v>
      </c>
    </row>
    <row r="50" spans="1:10" x14ac:dyDescent="0.25">
      <c r="A50" t="s">
        <v>1822</v>
      </c>
      <c r="B50" s="24">
        <v>1.529E-2</v>
      </c>
      <c r="C50" s="24">
        <v>1.5959000000000001E-2</v>
      </c>
      <c r="D50" s="24">
        <v>1.5092E-2</v>
      </c>
      <c r="E50" s="24">
        <v>1.5294E-2</v>
      </c>
      <c r="F50" s="24">
        <v>110878</v>
      </c>
      <c r="G50" s="24">
        <v>119562898</v>
      </c>
      <c r="H50">
        <v>49</v>
      </c>
      <c r="J50" s="10">
        <f t="shared" si="0"/>
        <v>2.6160889470245463E-4</v>
      </c>
    </row>
    <row r="51" spans="1:10" x14ac:dyDescent="0.25">
      <c r="A51" t="s">
        <v>1821</v>
      </c>
      <c r="B51" s="24">
        <v>1.5308E-2</v>
      </c>
      <c r="C51" s="24">
        <v>1.5698E-2</v>
      </c>
      <c r="D51" s="24">
        <v>1.4985999999999999E-2</v>
      </c>
      <c r="E51" s="24">
        <v>1.5285999999999999E-2</v>
      </c>
      <c r="F51" s="24">
        <v>152124</v>
      </c>
      <c r="G51" s="24">
        <v>119505045</v>
      </c>
      <c r="H51">
        <v>50</v>
      </c>
      <c r="J51" s="10">
        <f t="shared" si="0"/>
        <v>-1.4371570420695836E-3</v>
      </c>
    </row>
    <row r="52" spans="1:10" x14ac:dyDescent="0.25">
      <c r="A52" t="s">
        <v>1820</v>
      </c>
      <c r="B52" s="24">
        <v>1.5243E-2</v>
      </c>
      <c r="C52" s="24">
        <v>1.5606999999999999E-2</v>
      </c>
      <c r="D52" s="24">
        <v>1.5055000000000001E-2</v>
      </c>
      <c r="E52" s="24">
        <v>1.5237000000000001E-2</v>
      </c>
      <c r="F52" s="24">
        <v>106281</v>
      </c>
      <c r="G52" s="24">
        <v>119121969</v>
      </c>
      <c r="H52">
        <v>51</v>
      </c>
      <c r="J52" s="10">
        <f t="shared" si="0"/>
        <v>-3.936233024994464E-4</v>
      </c>
    </row>
    <row r="53" spans="1:10" x14ac:dyDescent="0.25">
      <c r="A53" t="s">
        <v>1819</v>
      </c>
      <c r="B53" s="24">
        <v>1.5198E-2</v>
      </c>
      <c r="C53" s="24">
        <v>1.5485000000000001E-2</v>
      </c>
      <c r="D53" s="24">
        <v>1.4172000000000001E-2</v>
      </c>
      <c r="E53" s="24">
        <v>1.4251E-2</v>
      </c>
      <c r="F53" s="24">
        <v>217393</v>
      </c>
      <c r="G53" s="24">
        <v>111415875</v>
      </c>
      <c r="H53">
        <v>52</v>
      </c>
      <c r="J53" s="10">
        <f t="shared" si="0"/>
        <v>-6.2310830372417421E-2</v>
      </c>
    </row>
    <row r="54" spans="1:10" x14ac:dyDescent="0.25">
      <c r="A54" t="s">
        <v>1818</v>
      </c>
      <c r="B54" s="24">
        <v>1.4302E-2</v>
      </c>
      <c r="C54" s="24">
        <v>1.5203E-2</v>
      </c>
      <c r="D54" s="24">
        <v>1.3731999999999999E-2</v>
      </c>
      <c r="E54" s="24">
        <v>1.507E-2</v>
      </c>
      <c r="F54" s="24">
        <v>124321</v>
      </c>
      <c r="G54" s="24">
        <v>117817163</v>
      </c>
      <c r="H54">
        <v>53</v>
      </c>
      <c r="J54" s="10">
        <f t="shared" si="0"/>
        <v>5.3698783386938856E-2</v>
      </c>
    </row>
    <row r="55" spans="1:10" x14ac:dyDescent="0.25">
      <c r="A55" t="s">
        <v>1817</v>
      </c>
      <c r="B55" s="24">
        <v>1.5103E-2</v>
      </c>
      <c r="C55" s="24">
        <v>1.5741000000000002E-2</v>
      </c>
      <c r="D55" s="24">
        <v>1.4583E-2</v>
      </c>
      <c r="E55" s="24">
        <v>1.5682000000000001E-2</v>
      </c>
      <c r="F55" s="24">
        <v>88006</v>
      </c>
      <c r="G55" s="24">
        <v>122597021</v>
      </c>
      <c r="H55">
        <v>54</v>
      </c>
      <c r="J55" s="10">
        <f t="shared" si="0"/>
        <v>3.8336754287227798E-2</v>
      </c>
    </row>
    <row r="56" spans="1:10" x14ac:dyDescent="0.25">
      <c r="A56" t="s">
        <v>1816</v>
      </c>
      <c r="B56" s="24">
        <v>1.5610000000000001E-2</v>
      </c>
      <c r="C56" s="24">
        <v>1.6076E-2</v>
      </c>
      <c r="D56" s="24">
        <v>1.5348000000000001E-2</v>
      </c>
      <c r="E56" s="24">
        <v>1.5412E-2</v>
      </c>
      <c r="F56" s="24">
        <v>103944</v>
      </c>
      <c r="G56" s="24">
        <v>120487754</v>
      </c>
      <c r="H56">
        <v>55</v>
      </c>
      <c r="J56" s="10">
        <f t="shared" si="0"/>
        <v>-1.2684176809737364E-2</v>
      </c>
    </row>
    <row r="57" spans="1:10" x14ac:dyDescent="0.25">
      <c r="A57" t="s">
        <v>1815</v>
      </c>
      <c r="B57" s="24">
        <v>1.5410999999999999E-2</v>
      </c>
      <c r="C57" s="24">
        <v>1.5543E-2</v>
      </c>
      <c r="D57" s="24">
        <v>1.359E-2</v>
      </c>
      <c r="E57" s="24">
        <v>1.359E-2</v>
      </c>
      <c r="F57" s="24">
        <v>141564</v>
      </c>
      <c r="G57" s="24">
        <v>106241995</v>
      </c>
      <c r="H57">
        <v>56</v>
      </c>
      <c r="J57" s="10">
        <f t="shared" si="0"/>
        <v>-0.11816235156706248</v>
      </c>
    </row>
    <row r="58" spans="1:10" x14ac:dyDescent="0.25">
      <c r="A58" t="s">
        <v>1814</v>
      </c>
      <c r="B58" s="24">
        <v>1.3605000000000001E-2</v>
      </c>
      <c r="C58" s="24">
        <v>1.367E-2</v>
      </c>
      <c r="D58" s="24">
        <v>1.0839E-2</v>
      </c>
      <c r="E58" s="24">
        <v>1.299E-2</v>
      </c>
      <c r="F58" s="24">
        <v>293736</v>
      </c>
      <c r="G58" s="24">
        <v>101551261</v>
      </c>
      <c r="H58">
        <v>57</v>
      </c>
      <c r="J58" s="10">
        <f t="shared" si="0"/>
        <v>-4.5203969128996761E-2</v>
      </c>
    </row>
    <row r="59" spans="1:10" x14ac:dyDescent="0.25">
      <c r="A59" t="s">
        <v>1813</v>
      </c>
      <c r="B59" s="24">
        <v>1.3018999999999999E-2</v>
      </c>
      <c r="C59" s="24">
        <v>1.4180999999999999E-2</v>
      </c>
      <c r="D59" s="24">
        <v>1.3018999999999999E-2</v>
      </c>
      <c r="E59" s="24">
        <v>1.4093E-2</v>
      </c>
      <c r="F59" s="24">
        <v>70979</v>
      </c>
      <c r="G59" s="24">
        <v>110177521</v>
      </c>
      <c r="H59">
        <v>58</v>
      </c>
      <c r="J59" s="10">
        <f t="shared" si="0"/>
        <v>8.2494815269990043E-2</v>
      </c>
    </row>
    <row r="60" spans="1:10" x14ac:dyDescent="0.25">
      <c r="A60" t="s">
        <v>1812</v>
      </c>
      <c r="B60" s="24">
        <v>1.4120000000000001E-2</v>
      </c>
      <c r="C60" s="24">
        <v>1.4341E-2</v>
      </c>
      <c r="D60" s="24">
        <v>1.3691999999999999E-2</v>
      </c>
      <c r="E60" s="24">
        <v>1.4153000000000001E-2</v>
      </c>
      <c r="F60" s="24">
        <v>101022</v>
      </c>
      <c r="G60" s="24">
        <v>110647376</v>
      </c>
      <c r="H60">
        <v>59</v>
      </c>
      <c r="J60" s="10">
        <f t="shared" si="0"/>
        <v>2.3371104815864052E-3</v>
      </c>
    </row>
    <row r="61" spans="1:10" x14ac:dyDescent="0.25">
      <c r="A61" t="s">
        <v>1811</v>
      </c>
      <c r="B61" s="24">
        <v>1.4123999999999999E-2</v>
      </c>
      <c r="C61" s="24">
        <v>1.4309000000000001E-2</v>
      </c>
      <c r="D61" s="24">
        <v>1.3580999999999999E-2</v>
      </c>
      <c r="E61" s="24">
        <v>1.3667E-2</v>
      </c>
      <c r="F61" s="24">
        <v>166863</v>
      </c>
      <c r="G61" s="24">
        <v>106843191</v>
      </c>
      <c r="H61">
        <v>60</v>
      </c>
      <c r="J61" s="10">
        <f t="shared" si="0"/>
        <v>-3.2356273010478553E-2</v>
      </c>
    </row>
    <row r="62" spans="1:10" x14ac:dyDescent="0.25">
      <c r="A62" t="s">
        <v>1810</v>
      </c>
      <c r="B62" s="24">
        <v>1.3687E-2</v>
      </c>
      <c r="C62" s="24">
        <v>1.3991999999999999E-2</v>
      </c>
      <c r="D62" s="24">
        <v>1.3483E-2</v>
      </c>
      <c r="E62" s="24">
        <v>1.3799000000000001E-2</v>
      </c>
      <c r="F62" s="24">
        <v>111575</v>
      </c>
      <c r="G62" s="24">
        <v>107881407</v>
      </c>
      <c r="H62">
        <v>61</v>
      </c>
      <c r="J62" s="10">
        <f t="shared" si="0"/>
        <v>8.1829473222766857E-3</v>
      </c>
    </row>
    <row r="63" spans="1:10" x14ac:dyDescent="0.25">
      <c r="A63" t="s">
        <v>1809</v>
      </c>
      <c r="B63" s="24">
        <v>1.3785E-2</v>
      </c>
      <c r="C63" s="24">
        <v>1.3786E-2</v>
      </c>
      <c r="D63" s="24">
        <v>1.3341E-2</v>
      </c>
      <c r="E63" s="24">
        <v>1.3542999999999999E-2</v>
      </c>
      <c r="F63" s="24">
        <v>62982</v>
      </c>
      <c r="G63" s="24">
        <v>105880027</v>
      </c>
      <c r="H63">
        <v>62</v>
      </c>
      <c r="J63" s="10">
        <f t="shared" si="0"/>
        <v>-1.7555313746826326E-2</v>
      </c>
    </row>
    <row r="64" spans="1:10" x14ac:dyDescent="0.25">
      <c r="A64" t="s">
        <v>1808</v>
      </c>
      <c r="B64" s="24">
        <v>1.359E-2</v>
      </c>
      <c r="C64" s="24">
        <v>1.5716999999999998E-2</v>
      </c>
      <c r="D64" s="24">
        <v>1.3363E-2</v>
      </c>
      <c r="E64" s="24">
        <v>1.5596E-2</v>
      </c>
      <c r="F64" s="24">
        <v>127717</v>
      </c>
      <c r="G64" s="24">
        <v>121931718</v>
      </c>
      <c r="H64">
        <v>63</v>
      </c>
      <c r="J64" s="10">
        <f t="shared" si="0"/>
        <v>0.14760853568800594</v>
      </c>
    </row>
    <row r="65" spans="1:10" x14ac:dyDescent="0.25">
      <c r="A65" t="s">
        <v>1807</v>
      </c>
      <c r="B65" s="24">
        <v>1.5309E-2</v>
      </c>
      <c r="C65" s="24">
        <v>1.8207999999999998E-2</v>
      </c>
      <c r="D65" s="24">
        <v>1.5127E-2</v>
      </c>
      <c r="E65" s="24">
        <v>1.6135E-2</v>
      </c>
      <c r="F65" s="24">
        <v>179747</v>
      </c>
      <c r="G65" s="24">
        <v>126138525</v>
      </c>
      <c r="H65">
        <v>64</v>
      </c>
      <c r="J65" s="10">
        <f t="shared" si="0"/>
        <v>5.3955189757658915E-2</v>
      </c>
    </row>
    <row r="66" spans="1:10" x14ac:dyDescent="0.25">
      <c r="A66" t="s">
        <v>1806</v>
      </c>
      <c r="B66" s="24">
        <v>1.5996E-2</v>
      </c>
      <c r="C66" s="24">
        <v>1.6154999999999999E-2</v>
      </c>
      <c r="D66" s="24">
        <v>1.5431E-2</v>
      </c>
      <c r="E66" s="24">
        <v>1.6008000000000001E-2</v>
      </c>
      <c r="F66" s="24">
        <v>122347</v>
      </c>
      <c r="G66" s="24">
        <v>125151907</v>
      </c>
      <c r="H66">
        <v>65</v>
      </c>
      <c r="J66" s="10">
        <f t="shared" si="0"/>
        <v>7.5018754688682123E-4</v>
      </c>
    </row>
    <row r="67" spans="1:10" x14ac:dyDescent="0.25">
      <c r="A67" t="s">
        <v>1805</v>
      </c>
      <c r="B67" s="24">
        <v>1.5991999999999999E-2</v>
      </c>
      <c r="C67" s="24">
        <v>1.6118E-2</v>
      </c>
      <c r="D67" s="24">
        <v>1.5635E-2</v>
      </c>
      <c r="E67" s="24">
        <v>1.5921000000000001E-2</v>
      </c>
      <c r="F67" s="24">
        <v>142277</v>
      </c>
      <c r="G67" s="24">
        <v>124468623</v>
      </c>
      <c r="H67">
        <v>66</v>
      </c>
      <c r="J67" s="10">
        <f t="shared" si="0"/>
        <v>-4.4397198599298495E-3</v>
      </c>
    </row>
    <row r="68" spans="1:10" x14ac:dyDescent="0.25">
      <c r="A68" t="s">
        <v>1804</v>
      </c>
      <c r="B68" s="24">
        <v>1.5928000000000001E-2</v>
      </c>
      <c r="C68" s="24">
        <v>1.6018999999999999E-2</v>
      </c>
      <c r="D68" s="24">
        <v>1.4814000000000001E-2</v>
      </c>
      <c r="E68" s="24">
        <v>1.5009E-2</v>
      </c>
      <c r="F68" s="24">
        <v>169553</v>
      </c>
      <c r="G68" s="24">
        <v>117338708</v>
      </c>
      <c r="H68">
        <v>67</v>
      </c>
      <c r="J68" s="10">
        <f t="shared" ref="J68:J131" si="1">(E68-B68)/B68</f>
        <v>-5.7697137117026703E-2</v>
      </c>
    </row>
    <row r="69" spans="1:10" x14ac:dyDescent="0.25">
      <c r="A69" t="s">
        <v>1803</v>
      </c>
      <c r="B69" s="24">
        <v>1.5018999999999999E-2</v>
      </c>
      <c r="C69" s="24">
        <v>1.5100000000000001E-2</v>
      </c>
      <c r="D69" s="24">
        <v>1.4259000000000001E-2</v>
      </c>
      <c r="E69" s="24">
        <v>1.4404E-2</v>
      </c>
      <c r="F69" s="24">
        <v>56617</v>
      </c>
      <c r="G69" s="24">
        <v>112612012</v>
      </c>
      <c r="H69">
        <v>68</v>
      </c>
      <c r="J69" s="10">
        <f t="shared" si="1"/>
        <v>-4.0948132365670104E-2</v>
      </c>
    </row>
    <row r="70" spans="1:10" x14ac:dyDescent="0.25">
      <c r="A70" t="s">
        <v>1802</v>
      </c>
      <c r="B70" s="24">
        <v>1.4449E-2</v>
      </c>
      <c r="C70" s="24">
        <v>1.5502999999999999E-2</v>
      </c>
      <c r="D70" s="24">
        <v>1.4199E-2</v>
      </c>
      <c r="E70" s="24">
        <v>1.4744999999999999E-2</v>
      </c>
      <c r="F70" s="24">
        <v>47281</v>
      </c>
      <c r="G70" s="24">
        <v>115276349</v>
      </c>
      <c r="H70">
        <v>69</v>
      </c>
      <c r="J70" s="10">
        <f t="shared" si="1"/>
        <v>2.0485846771402822E-2</v>
      </c>
    </row>
    <row r="71" spans="1:10" x14ac:dyDescent="0.25">
      <c r="A71" t="s">
        <v>1801</v>
      </c>
      <c r="B71" s="24">
        <v>1.4688E-2</v>
      </c>
      <c r="C71" s="24">
        <v>1.5014E-2</v>
      </c>
      <c r="D71" s="24">
        <v>1.4009000000000001E-2</v>
      </c>
      <c r="E71" s="24">
        <v>1.4744999999999999E-2</v>
      </c>
      <c r="F71" s="24">
        <v>101610</v>
      </c>
      <c r="G71" s="24">
        <v>115275567</v>
      </c>
      <c r="H71">
        <v>70</v>
      </c>
      <c r="J71" s="10">
        <f t="shared" si="1"/>
        <v>3.8807189542483496E-3</v>
      </c>
    </row>
    <row r="72" spans="1:10" x14ac:dyDescent="0.25">
      <c r="A72" t="s">
        <v>1800</v>
      </c>
      <c r="B72" s="24">
        <v>1.4773E-2</v>
      </c>
      <c r="C72" s="24">
        <v>1.4851E-2</v>
      </c>
      <c r="D72" s="24">
        <v>1.4034E-2</v>
      </c>
      <c r="E72" s="24">
        <v>1.4279E-2</v>
      </c>
      <c r="F72" s="24">
        <v>33228</v>
      </c>
      <c r="G72" s="24">
        <v>111631648</v>
      </c>
      <c r="H72">
        <v>71</v>
      </c>
      <c r="J72" s="10">
        <f t="shared" si="1"/>
        <v>-3.3439382657550913E-2</v>
      </c>
    </row>
    <row r="73" spans="1:10" x14ac:dyDescent="0.25">
      <c r="A73" t="s">
        <v>1799</v>
      </c>
      <c r="B73" s="24">
        <v>1.4199E-2</v>
      </c>
      <c r="C73" s="24">
        <v>1.5178000000000001E-2</v>
      </c>
      <c r="D73" s="24">
        <v>1.4164E-2</v>
      </c>
      <c r="E73" s="24">
        <v>1.4352999999999999E-2</v>
      </c>
      <c r="F73" s="24">
        <v>135171</v>
      </c>
      <c r="G73" s="24">
        <v>112212518</v>
      </c>
      <c r="H73">
        <v>72</v>
      </c>
      <c r="J73" s="10">
        <f t="shared" si="1"/>
        <v>1.0845834213676993E-2</v>
      </c>
    </row>
    <row r="74" spans="1:10" x14ac:dyDescent="0.25">
      <c r="A74" t="s">
        <v>1798</v>
      </c>
      <c r="B74" s="24">
        <v>1.4378999999999999E-2</v>
      </c>
      <c r="C74" s="24">
        <v>1.4507000000000001E-2</v>
      </c>
      <c r="D74" s="24">
        <v>1.4243E-2</v>
      </c>
      <c r="E74" s="24">
        <v>1.4333E-2</v>
      </c>
      <c r="F74" s="24">
        <v>57138</v>
      </c>
      <c r="G74" s="24">
        <v>112055378</v>
      </c>
      <c r="H74">
        <v>73</v>
      </c>
      <c r="J74" s="10">
        <f t="shared" si="1"/>
        <v>-3.1991098129215642E-3</v>
      </c>
    </row>
    <row r="75" spans="1:10" x14ac:dyDescent="0.25">
      <c r="A75" t="s">
        <v>1797</v>
      </c>
      <c r="B75" s="24">
        <v>1.4333E-2</v>
      </c>
      <c r="C75" s="24">
        <v>1.4370000000000001E-2</v>
      </c>
      <c r="D75" s="24">
        <v>1.4133E-2</v>
      </c>
      <c r="E75" s="24">
        <v>1.4198000000000001E-2</v>
      </c>
      <c r="F75" s="24">
        <v>121852</v>
      </c>
      <c r="G75" s="24">
        <v>110999181</v>
      </c>
      <c r="H75">
        <v>74</v>
      </c>
      <c r="J75" s="10">
        <f t="shared" si="1"/>
        <v>-9.4188236935742482E-3</v>
      </c>
    </row>
    <row r="76" spans="1:10" x14ac:dyDescent="0.25">
      <c r="A76" t="s">
        <v>1796</v>
      </c>
      <c r="B76" s="24">
        <v>1.4206E-2</v>
      </c>
      <c r="C76" s="24">
        <v>1.4437999999999999E-2</v>
      </c>
      <c r="D76" s="24">
        <v>1.417E-2</v>
      </c>
      <c r="E76" s="24">
        <v>1.4345E-2</v>
      </c>
      <c r="F76" s="24">
        <v>37093</v>
      </c>
      <c r="G76" s="24">
        <v>112145284</v>
      </c>
      <c r="H76">
        <v>75</v>
      </c>
      <c r="J76" s="10">
        <f t="shared" si="1"/>
        <v>9.7845980571589636E-3</v>
      </c>
    </row>
    <row r="77" spans="1:10" x14ac:dyDescent="0.25">
      <c r="A77" t="s">
        <v>1795</v>
      </c>
      <c r="B77" s="24">
        <v>1.4357999999999999E-2</v>
      </c>
      <c r="C77" s="24">
        <v>1.4487E-2</v>
      </c>
      <c r="D77" s="24">
        <v>1.4208E-2</v>
      </c>
      <c r="E77" s="24">
        <v>1.4305999999999999E-2</v>
      </c>
      <c r="F77" s="24">
        <v>82339</v>
      </c>
      <c r="G77" s="24">
        <v>111843513</v>
      </c>
      <c r="H77">
        <v>76</v>
      </c>
      <c r="J77" s="10">
        <f t="shared" si="1"/>
        <v>-3.6216743279008194E-3</v>
      </c>
    </row>
    <row r="78" spans="1:10" x14ac:dyDescent="0.25">
      <c r="A78" t="s">
        <v>1794</v>
      </c>
      <c r="B78" s="24">
        <v>1.4302E-2</v>
      </c>
      <c r="C78" s="24">
        <v>1.4363000000000001E-2</v>
      </c>
      <c r="D78" s="24">
        <v>1.391E-2</v>
      </c>
      <c r="E78" s="24">
        <v>1.4112E-2</v>
      </c>
      <c r="F78" s="24">
        <v>121541</v>
      </c>
      <c r="G78" s="24">
        <v>110322152</v>
      </c>
      <c r="H78">
        <v>77</v>
      </c>
      <c r="J78" s="10">
        <f t="shared" si="1"/>
        <v>-1.3284855264997968E-2</v>
      </c>
    </row>
    <row r="79" spans="1:10" x14ac:dyDescent="0.25">
      <c r="A79" t="s">
        <v>1793</v>
      </c>
      <c r="B79" s="24">
        <v>1.4102E-2</v>
      </c>
      <c r="C79" s="24">
        <v>1.4121999999999999E-2</v>
      </c>
      <c r="D79" s="24">
        <v>1.3656E-2</v>
      </c>
      <c r="E79" s="24">
        <v>1.405E-2</v>
      </c>
      <c r="F79" s="24">
        <v>87514</v>
      </c>
      <c r="G79" s="24">
        <v>109841352</v>
      </c>
      <c r="H79">
        <v>78</v>
      </c>
      <c r="J79" s="10">
        <f t="shared" si="1"/>
        <v>-3.6874202240816879E-3</v>
      </c>
    </row>
    <row r="80" spans="1:10" x14ac:dyDescent="0.25">
      <c r="A80" t="s">
        <v>1792</v>
      </c>
      <c r="B80" s="24">
        <v>1.4047E-2</v>
      </c>
      <c r="C80" s="24">
        <v>1.4237E-2</v>
      </c>
      <c r="D80" s="24">
        <v>1.3849999999999999E-2</v>
      </c>
      <c r="E80" s="24">
        <v>1.3963E-2</v>
      </c>
      <c r="F80" s="24">
        <v>132717</v>
      </c>
      <c r="G80" s="24">
        <v>109158850</v>
      </c>
      <c r="H80">
        <v>79</v>
      </c>
      <c r="J80" s="10">
        <f t="shared" si="1"/>
        <v>-5.979924539047536E-3</v>
      </c>
    </row>
    <row r="81" spans="1:10" x14ac:dyDescent="0.25">
      <c r="A81" t="s">
        <v>1791</v>
      </c>
      <c r="B81" s="24">
        <v>1.3939999999999999E-2</v>
      </c>
      <c r="C81" s="24">
        <v>1.4115000000000001E-2</v>
      </c>
      <c r="D81" s="24">
        <v>1.3561E-2</v>
      </c>
      <c r="E81" s="24">
        <v>1.3638000000000001E-2</v>
      </c>
      <c r="F81" s="24">
        <v>162797</v>
      </c>
      <c r="G81" s="24">
        <v>106621163</v>
      </c>
      <c r="H81">
        <v>80</v>
      </c>
      <c r="J81" s="10">
        <f t="shared" si="1"/>
        <v>-2.1664275466283963E-2</v>
      </c>
    </row>
    <row r="82" spans="1:10" x14ac:dyDescent="0.25">
      <c r="A82" t="s">
        <v>1790</v>
      </c>
      <c r="B82" s="24">
        <v>1.3688000000000001E-2</v>
      </c>
      <c r="C82" s="24">
        <v>1.3883E-2</v>
      </c>
      <c r="D82" s="24">
        <v>1.3009E-2</v>
      </c>
      <c r="E82" s="24">
        <v>1.325E-2</v>
      </c>
      <c r="F82" s="24">
        <v>192607</v>
      </c>
      <c r="G82" s="24">
        <v>103587040</v>
      </c>
      <c r="H82">
        <v>81</v>
      </c>
      <c r="J82" s="10">
        <f t="shared" si="1"/>
        <v>-3.1998831092928177E-2</v>
      </c>
    </row>
    <row r="83" spans="1:10" x14ac:dyDescent="0.25">
      <c r="A83" t="s">
        <v>1789</v>
      </c>
      <c r="B83" s="24">
        <v>1.3245E-2</v>
      </c>
      <c r="C83" s="24">
        <v>1.3374E-2</v>
      </c>
      <c r="D83" s="24">
        <v>1.2888999999999999E-2</v>
      </c>
      <c r="E83" s="24">
        <v>1.2954E-2</v>
      </c>
      <c r="F83" s="24">
        <v>137122</v>
      </c>
      <c r="G83" s="24">
        <v>101272163</v>
      </c>
      <c r="H83">
        <v>82</v>
      </c>
      <c r="J83" s="10">
        <f t="shared" si="1"/>
        <v>-2.1970554926387286E-2</v>
      </c>
    </row>
    <row r="84" spans="1:10" x14ac:dyDescent="0.25">
      <c r="A84" t="s">
        <v>1788</v>
      </c>
      <c r="B84" s="24">
        <v>1.2961E-2</v>
      </c>
      <c r="C84" s="24">
        <v>1.3075E-2</v>
      </c>
      <c r="D84" s="24">
        <v>1.2649000000000001E-2</v>
      </c>
      <c r="E84" s="24">
        <v>1.2651000000000001E-2</v>
      </c>
      <c r="F84" s="24">
        <v>137413</v>
      </c>
      <c r="G84" s="24">
        <v>98902560</v>
      </c>
      <c r="H84">
        <v>83</v>
      </c>
      <c r="J84" s="10">
        <f t="shared" si="1"/>
        <v>-2.3917907568860388E-2</v>
      </c>
    </row>
    <row r="85" spans="1:10" x14ac:dyDescent="0.25">
      <c r="A85" t="s">
        <v>1787</v>
      </c>
      <c r="B85" s="24">
        <v>1.2670000000000001E-2</v>
      </c>
      <c r="C85" s="24">
        <v>1.2924E-2</v>
      </c>
      <c r="D85" s="24">
        <v>1.2296E-2</v>
      </c>
      <c r="E85" s="24">
        <v>1.2871E-2</v>
      </c>
      <c r="F85" s="24">
        <v>115538</v>
      </c>
      <c r="G85" s="24">
        <v>100627187</v>
      </c>
      <c r="H85">
        <v>84</v>
      </c>
      <c r="J85" s="10">
        <f t="shared" si="1"/>
        <v>1.5864246250986563E-2</v>
      </c>
    </row>
    <row r="86" spans="1:10" x14ac:dyDescent="0.25">
      <c r="A86" t="s">
        <v>1786</v>
      </c>
      <c r="B86" s="24">
        <v>1.2869999999999999E-2</v>
      </c>
      <c r="C86" s="24">
        <v>1.2919E-2</v>
      </c>
      <c r="D86" s="24">
        <v>1.2598E-2</v>
      </c>
      <c r="E86" s="24">
        <v>1.2829999999999999E-2</v>
      </c>
      <c r="F86" s="24">
        <v>90025</v>
      </c>
      <c r="G86" s="24">
        <v>100307435</v>
      </c>
      <c r="H86">
        <v>85</v>
      </c>
      <c r="J86" s="10">
        <f t="shared" si="1"/>
        <v>-3.1080031080031162E-3</v>
      </c>
    </row>
    <row r="87" spans="1:10" x14ac:dyDescent="0.25">
      <c r="A87" t="s">
        <v>1785</v>
      </c>
      <c r="B87" s="24">
        <v>1.2824E-2</v>
      </c>
      <c r="C87" s="24">
        <v>1.2824E-2</v>
      </c>
      <c r="D87" s="24">
        <v>1.2527E-2</v>
      </c>
      <c r="E87" s="24">
        <v>1.2593999999999999E-2</v>
      </c>
      <c r="F87" s="24">
        <v>154104</v>
      </c>
      <c r="G87" s="24">
        <v>98456159</v>
      </c>
      <c r="H87">
        <v>86</v>
      </c>
      <c r="J87" s="10">
        <f t="shared" si="1"/>
        <v>-1.7935121646912119E-2</v>
      </c>
    </row>
    <row r="88" spans="1:10" x14ac:dyDescent="0.25">
      <c r="A88" t="s">
        <v>1784</v>
      </c>
      <c r="B88" s="24">
        <v>1.2579E-2</v>
      </c>
      <c r="C88" s="24">
        <v>1.2584E-2</v>
      </c>
      <c r="D88" s="24">
        <v>1.0226000000000001E-2</v>
      </c>
      <c r="E88" s="24">
        <v>1.0226000000000001E-2</v>
      </c>
      <c r="F88" s="24">
        <v>272507</v>
      </c>
      <c r="G88" s="24">
        <v>79948086</v>
      </c>
      <c r="H88">
        <v>87</v>
      </c>
      <c r="J88" s="10">
        <f t="shared" si="1"/>
        <v>-0.18705779473726045</v>
      </c>
    </row>
    <row r="89" spans="1:10" x14ac:dyDescent="0.25">
      <c r="A89" t="s">
        <v>1783</v>
      </c>
      <c r="B89" s="24">
        <v>1.0319E-2</v>
      </c>
      <c r="C89" s="24">
        <v>1.119E-2</v>
      </c>
      <c r="D89" s="24">
        <v>1.0147E-2</v>
      </c>
      <c r="E89" s="24">
        <v>1.0551E-2</v>
      </c>
      <c r="F89" s="24">
        <v>220765</v>
      </c>
      <c r="G89" s="24">
        <v>82488901</v>
      </c>
      <c r="H89">
        <v>88</v>
      </c>
      <c r="J89" s="10">
        <f t="shared" si="1"/>
        <v>2.2482798720806239E-2</v>
      </c>
    </row>
    <row r="90" spans="1:10" x14ac:dyDescent="0.25">
      <c r="A90" t="s">
        <v>1782</v>
      </c>
      <c r="B90" s="24">
        <v>1.0626E-2</v>
      </c>
      <c r="C90" s="24">
        <v>1.0630000000000001E-2</v>
      </c>
      <c r="D90" s="24">
        <v>1.0338E-2</v>
      </c>
      <c r="E90" s="24">
        <v>1.0338E-2</v>
      </c>
      <c r="F90" s="24">
        <v>121921</v>
      </c>
      <c r="G90" s="24">
        <v>80824472</v>
      </c>
      <c r="H90">
        <v>89</v>
      </c>
      <c r="J90" s="10">
        <f t="shared" si="1"/>
        <v>-2.7103331451157543E-2</v>
      </c>
    </row>
    <row r="91" spans="1:10" x14ac:dyDescent="0.25">
      <c r="A91" t="s">
        <v>1781</v>
      </c>
      <c r="B91" s="24">
        <v>1.0357E-2</v>
      </c>
      <c r="C91" s="24">
        <v>1.0357999999999999E-2</v>
      </c>
      <c r="D91" s="24">
        <v>9.2809999999999993E-3</v>
      </c>
      <c r="E91" s="24">
        <v>9.6530000000000001E-3</v>
      </c>
      <c r="F91" s="24">
        <v>177965</v>
      </c>
      <c r="G91" s="24">
        <v>75463510</v>
      </c>
      <c r="H91">
        <v>90</v>
      </c>
      <c r="J91" s="10">
        <f t="shared" si="1"/>
        <v>-6.7973351356570413E-2</v>
      </c>
    </row>
    <row r="92" spans="1:10" x14ac:dyDescent="0.25">
      <c r="A92" t="s">
        <v>1780</v>
      </c>
      <c r="B92" s="24">
        <v>9.6769999999999998E-3</v>
      </c>
      <c r="C92" s="24">
        <v>9.9030000000000003E-3</v>
      </c>
      <c r="D92" s="24">
        <v>8.6999999999999994E-3</v>
      </c>
      <c r="E92" s="24">
        <v>8.7849999999999994E-3</v>
      </c>
      <c r="F92" s="24">
        <v>244598</v>
      </c>
      <c r="G92" s="24">
        <v>68678051</v>
      </c>
      <c r="H92">
        <v>91</v>
      </c>
      <c r="J92" s="10">
        <f t="shared" si="1"/>
        <v>-9.21773276841997E-2</v>
      </c>
    </row>
    <row r="93" spans="1:10" x14ac:dyDescent="0.25">
      <c r="A93" t="s">
        <v>1779</v>
      </c>
      <c r="B93" s="24">
        <v>8.7849999999999994E-3</v>
      </c>
      <c r="C93" s="24">
        <v>9.3189999999999992E-3</v>
      </c>
      <c r="D93" s="24">
        <v>8.5880000000000001E-3</v>
      </c>
      <c r="E93" s="24">
        <v>8.7569999999999992E-3</v>
      </c>
      <c r="F93" s="24">
        <v>172709</v>
      </c>
      <c r="G93" s="24">
        <v>68458134</v>
      </c>
      <c r="H93">
        <v>92</v>
      </c>
      <c r="J93" s="10">
        <f t="shared" si="1"/>
        <v>-3.1872509960159646E-3</v>
      </c>
    </row>
    <row r="94" spans="1:10" x14ac:dyDescent="0.25">
      <c r="A94" t="s">
        <v>1778</v>
      </c>
      <c r="B94" s="24">
        <v>8.7950000000000007E-3</v>
      </c>
      <c r="C94" s="24">
        <v>9.0209999999999995E-3</v>
      </c>
      <c r="D94" s="24">
        <v>7.7070000000000003E-3</v>
      </c>
      <c r="E94" s="24">
        <v>7.9220000000000002E-3</v>
      </c>
      <c r="F94" s="24">
        <v>306889</v>
      </c>
      <c r="G94" s="24">
        <v>61931056</v>
      </c>
      <c r="H94">
        <v>93</v>
      </c>
      <c r="J94" s="10">
        <f t="shared" si="1"/>
        <v>-9.9260943718021646E-2</v>
      </c>
    </row>
    <row r="95" spans="1:10" x14ac:dyDescent="0.25">
      <c r="A95" t="s">
        <v>1777</v>
      </c>
      <c r="B95" s="24">
        <v>7.901E-3</v>
      </c>
      <c r="C95" s="24">
        <v>8.0269999999999994E-3</v>
      </c>
      <c r="D95" s="24">
        <v>7.1760000000000001E-3</v>
      </c>
      <c r="E95" s="24">
        <v>7.9439999999999997E-3</v>
      </c>
      <c r="F95" s="24">
        <v>172873</v>
      </c>
      <c r="G95" s="24">
        <v>62108287</v>
      </c>
      <c r="H95">
        <v>94</v>
      </c>
      <c r="J95" s="10">
        <f t="shared" si="1"/>
        <v>5.4423490697379619E-3</v>
      </c>
    </row>
    <row r="96" spans="1:10" x14ac:dyDescent="0.25">
      <c r="A96" t="s">
        <v>1776</v>
      </c>
      <c r="B96" s="24">
        <v>7.9590000000000008E-3</v>
      </c>
      <c r="C96" s="24">
        <v>8.2649999999999998E-3</v>
      </c>
      <c r="D96" s="24">
        <v>7.6569999999999997E-3</v>
      </c>
      <c r="E96" s="24">
        <v>8.0940000000000005E-3</v>
      </c>
      <c r="F96" s="24">
        <v>132007</v>
      </c>
      <c r="G96" s="24">
        <v>63275967</v>
      </c>
      <c r="H96">
        <v>95</v>
      </c>
      <c r="J96" s="10">
        <f t="shared" si="1"/>
        <v>1.6961929890689745E-2</v>
      </c>
    </row>
    <row r="97" spans="1:10" x14ac:dyDescent="0.25">
      <c r="A97" t="s">
        <v>1775</v>
      </c>
      <c r="B97" s="24">
        <v>8.0759999999999998E-3</v>
      </c>
      <c r="C97" s="24">
        <v>8.352E-3</v>
      </c>
      <c r="D97" s="24">
        <v>7.894E-3</v>
      </c>
      <c r="E97" s="24">
        <v>8.3239999999999998E-3</v>
      </c>
      <c r="F97" s="24">
        <v>73596</v>
      </c>
      <c r="G97" s="24">
        <v>65075567</v>
      </c>
      <c r="H97">
        <v>96</v>
      </c>
      <c r="J97" s="10">
        <f t="shared" si="1"/>
        <v>3.0708271421495785E-2</v>
      </c>
    </row>
    <row r="98" spans="1:10" x14ac:dyDescent="0.25">
      <c r="A98" t="s">
        <v>1774</v>
      </c>
      <c r="B98" s="24">
        <v>8.3499999999999998E-3</v>
      </c>
      <c r="C98" s="24">
        <v>8.3649999999999992E-3</v>
      </c>
      <c r="D98" s="24">
        <v>8.1370000000000001E-3</v>
      </c>
      <c r="E98" s="24">
        <v>8.2470000000000009E-3</v>
      </c>
      <c r="F98" s="24">
        <v>95708</v>
      </c>
      <c r="G98" s="24">
        <v>64471714</v>
      </c>
      <c r="H98">
        <v>97</v>
      </c>
      <c r="J98" s="10">
        <f t="shared" si="1"/>
        <v>-1.2335329341317237E-2</v>
      </c>
    </row>
    <row r="99" spans="1:10" x14ac:dyDescent="0.25">
      <c r="A99" t="s">
        <v>1773</v>
      </c>
      <c r="B99" s="24">
        <v>8.2629999999999995E-3</v>
      </c>
      <c r="C99" s="24">
        <v>8.2690000000000003E-3</v>
      </c>
      <c r="D99" s="24">
        <v>7.9950000000000004E-3</v>
      </c>
      <c r="E99" s="24">
        <v>8.0350000000000005E-3</v>
      </c>
      <c r="F99" s="24">
        <v>62187</v>
      </c>
      <c r="G99" s="24">
        <v>62814321</v>
      </c>
      <c r="H99">
        <v>98</v>
      </c>
      <c r="J99" s="10">
        <f t="shared" si="1"/>
        <v>-2.7592883940457346E-2</v>
      </c>
    </row>
    <row r="100" spans="1:10" x14ac:dyDescent="0.25">
      <c r="A100" t="s">
        <v>1772</v>
      </c>
      <c r="B100" s="24">
        <v>8.005E-3</v>
      </c>
      <c r="C100" s="24">
        <v>8.1890000000000001E-3</v>
      </c>
      <c r="D100" s="24">
        <v>7.9799999999999992E-3</v>
      </c>
      <c r="E100" s="24">
        <v>8.0129999999999993E-3</v>
      </c>
      <c r="F100" s="24">
        <v>65204</v>
      </c>
      <c r="G100" s="24">
        <v>62642875</v>
      </c>
      <c r="H100">
        <v>99</v>
      </c>
      <c r="J100" s="10">
        <f t="shared" si="1"/>
        <v>9.9937539038092772E-4</v>
      </c>
    </row>
    <row r="101" spans="1:10" x14ac:dyDescent="0.25">
      <c r="A101" t="s">
        <v>1771</v>
      </c>
      <c r="B101" s="24">
        <v>8.0140000000000003E-3</v>
      </c>
      <c r="C101" s="24">
        <v>8.1539999999999998E-3</v>
      </c>
      <c r="D101" s="24">
        <v>7.8180000000000003E-3</v>
      </c>
      <c r="E101" s="24">
        <v>7.8659999999999997E-3</v>
      </c>
      <c r="F101" s="24">
        <v>221844</v>
      </c>
      <c r="G101" s="24">
        <v>61493410</v>
      </c>
      <c r="H101">
        <v>100</v>
      </c>
      <c r="J101" s="10">
        <f t="shared" si="1"/>
        <v>-1.8467681557274837E-2</v>
      </c>
    </row>
    <row r="102" spans="1:10" x14ac:dyDescent="0.25">
      <c r="A102" t="s">
        <v>1770</v>
      </c>
      <c r="B102" s="24">
        <v>7.8569999999999994E-3</v>
      </c>
      <c r="C102" s="24">
        <v>7.9360000000000003E-3</v>
      </c>
      <c r="D102" s="24">
        <v>6.2189999999999997E-3</v>
      </c>
      <c r="E102" s="24">
        <v>6.3179999999999998E-3</v>
      </c>
      <c r="F102" s="24">
        <v>332953</v>
      </c>
      <c r="G102" s="24">
        <v>49396946</v>
      </c>
      <c r="H102">
        <v>101</v>
      </c>
      <c r="J102" s="10">
        <f t="shared" si="1"/>
        <v>-0.19587628865979378</v>
      </c>
    </row>
    <row r="103" spans="1:10" x14ac:dyDescent="0.25">
      <c r="A103" t="s">
        <v>1769</v>
      </c>
      <c r="B103" s="24">
        <v>6.2960000000000004E-3</v>
      </c>
      <c r="C103" s="24">
        <v>7.2269999999999999E-3</v>
      </c>
      <c r="D103" s="24">
        <v>6.0639999999999999E-3</v>
      </c>
      <c r="E103" s="24">
        <v>6.5820000000000002E-3</v>
      </c>
      <c r="F103" s="24">
        <v>345888</v>
      </c>
      <c r="G103" s="24">
        <v>51456022</v>
      </c>
      <c r="H103">
        <v>102</v>
      </c>
      <c r="J103" s="10">
        <f t="shared" si="1"/>
        <v>4.5425667090215976E-2</v>
      </c>
    </row>
    <row r="104" spans="1:10" x14ac:dyDescent="0.25">
      <c r="A104" t="s">
        <v>1768</v>
      </c>
      <c r="B104" s="24">
        <v>6.581E-3</v>
      </c>
      <c r="C104" s="24">
        <v>6.7460000000000003E-3</v>
      </c>
      <c r="D104" s="24">
        <v>6.2290000000000002E-3</v>
      </c>
      <c r="E104" s="24">
        <v>6.2570000000000004E-3</v>
      </c>
      <c r="F104" s="24">
        <v>182421</v>
      </c>
      <c r="G104" s="24">
        <v>48919273</v>
      </c>
      <c r="H104">
        <v>103</v>
      </c>
      <c r="J104" s="10">
        <f t="shared" si="1"/>
        <v>-4.9232639416501994E-2</v>
      </c>
    </row>
    <row r="105" spans="1:10" x14ac:dyDescent="0.25">
      <c r="A105" t="s">
        <v>1767</v>
      </c>
      <c r="B105" s="24">
        <v>6.2709999999999997E-3</v>
      </c>
      <c r="C105" s="24">
        <v>6.3119999999999999E-3</v>
      </c>
      <c r="D105" s="24">
        <v>5.7840000000000001E-3</v>
      </c>
      <c r="E105" s="24">
        <v>5.9870000000000001E-3</v>
      </c>
      <c r="F105" s="24">
        <v>153005</v>
      </c>
      <c r="G105" s="24">
        <v>46807035</v>
      </c>
      <c r="H105">
        <v>104</v>
      </c>
      <c r="J105" s="10">
        <f t="shared" si="1"/>
        <v>-4.5287832881518025E-2</v>
      </c>
    </row>
    <row r="106" spans="1:10" x14ac:dyDescent="0.25">
      <c r="A106" t="s">
        <v>1766</v>
      </c>
      <c r="B106" s="24">
        <v>5.9959999999999996E-3</v>
      </c>
      <c r="C106" s="24">
        <v>6.6030000000000004E-3</v>
      </c>
      <c r="D106" s="24">
        <v>5.9329999999999999E-3</v>
      </c>
      <c r="E106" s="24">
        <v>6.5180000000000004E-3</v>
      </c>
      <c r="F106" s="24">
        <v>466329</v>
      </c>
      <c r="G106" s="24">
        <v>50955129</v>
      </c>
      <c r="H106">
        <v>105</v>
      </c>
      <c r="J106" s="10">
        <f t="shared" si="1"/>
        <v>8.7058038692461773E-2</v>
      </c>
    </row>
    <row r="107" spans="1:10" x14ac:dyDescent="0.25">
      <c r="A107" t="s">
        <v>1765</v>
      </c>
      <c r="B107" s="24">
        <v>6.5129999999999997E-3</v>
      </c>
      <c r="C107" s="24">
        <v>7.7190000000000002E-3</v>
      </c>
      <c r="D107" s="24">
        <v>6.3749999999999996E-3</v>
      </c>
      <c r="E107" s="24">
        <v>7.7190000000000002E-3</v>
      </c>
      <c r="F107" s="24">
        <v>274616</v>
      </c>
      <c r="G107" s="24">
        <v>60350200</v>
      </c>
      <c r="H107">
        <v>106</v>
      </c>
      <c r="J107" s="10">
        <f t="shared" si="1"/>
        <v>0.18516812528788584</v>
      </c>
    </row>
    <row r="108" spans="1:10" x14ac:dyDescent="0.25">
      <c r="A108" t="s">
        <v>1764</v>
      </c>
      <c r="B108" s="24">
        <v>7.7530000000000003E-3</v>
      </c>
      <c r="C108" s="24">
        <v>7.8569999999999994E-3</v>
      </c>
      <c r="D108" s="24">
        <v>6.8100000000000001E-3</v>
      </c>
      <c r="E108" s="24">
        <v>7.0229999999999997E-3</v>
      </c>
      <c r="F108" s="24">
        <v>1024970</v>
      </c>
      <c r="G108" s="24">
        <v>54902382</v>
      </c>
      <c r="H108">
        <v>107</v>
      </c>
      <c r="J108" s="10">
        <f t="shared" si="1"/>
        <v>-9.415710047723469E-2</v>
      </c>
    </row>
    <row r="109" spans="1:10" x14ac:dyDescent="0.25">
      <c r="A109" t="s">
        <v>1763</v>
      </c>
      <c r="B109" s="24">
        <v>7.1009999999999997E-3</v>
      </c>
      <c r="C109" s="24">
        <v>7.1590000000000004E-3</v>
      </c>
      <c r="D109" s="24">
        <v>6.1989999999999996E-3</v>
      </c>
      <c r="E109" s="24">
        <v>6.339E-3</v>
      </c>
      <c r="F109" s="24">
        <v>261187</v>
      </c>
      <c r="G109" s="24">
        <v>49554476</v>
      </c>
      <c r="H109">
        <v>108</v>
      </c>
      <c r="J109" s="10">
        <f t="shared" si="1"/>
        <v>-0.10730882974228978</v>
      </c>
    </row>
    <row r="110" spans="1:10" x14ac:dyDescent="0.25">
      <c r="A110" t="s">
        <v>1762</v>
      </c>
      <c r="B110" s="24">
        <v>6.3449999999999999E-3</v>
      </c>
      <c r="C110" s="24">
        <v>6.3920000000000001E-3</v>
      </c>
      <c r="D110" s="24">
        <v>6.0610000000000004E-3</v>
      </c>
      <c r="E110" s="24">
        <v>6.2100000000000002E-3</v>
      </c>
      <c r="F110" s="24">
        <v>209538</v>
      </c>
      <c r="G110" s="24">
        <v>48547688</v>
      </c>
      <c r="H110">
        <v>109</v>
      </c>
      <c r="J110" s="10">
        <f t="shared" si="1"/>
        <v>-2.1276595744680805E-2</v>
      </c>
    </row>
    <row r="111" spans="1:10" x14ac:dyDescent="0.25">
      <c r="A111" t="s">
        <v>1761</v>
      </c>
      <c r="B111" s="24">
        <v>6.2090000000000001E-3</v>
      </c>
      <c r="C111" s="24">
        <v>6.5700000000000003E-3</v>
      </c>
      <c r="D111" s="24">
        <v>6.1460000000000004E-3</v>
      </c>
      <c r="E111" s="24">
        <v>6.4729999999999996E-3</v>
      </c>
      <c r="F111" s="24">
        <v>207541</v>
      </c>
      <c r="G111" s="24">
        <v>50604732</v>
      </c>
      <c r="H111">
        <v>110</v>
      </c>
      <c r="J111" s="10">
        <f t="shared" si="1"/>
        <v>4.251892414237389E-2</v>
      </c>
    </row>
    <row r="112" spans="1:10" x14ac:dyDescent="0.25">
      <c r="A112" t="s">
        <v>1760</v>
      </c>
      <c r="B112" s="24">
        <v>6.4749999999999999E-3</v>
      </c>
      <c r="C112" s="24">
        <v>6.5550000000000001E-3</v>
      </c>
      <c r="D112" s="24">
        <v>6.1590000000000004E-3</v>
      </c>
      <c r="E112" s="24">
        <v>6.2139999999999999E-3</v>
      </c>
      <c r="F112" s="24">
        <v>162830</v>
      </c>
      <c r="G112" s="24">
        <v>48577865</v>
      </c>
      <c r="H112">
        <v>111</v>
      </c>
      <c r="J112" s="10">
        <f t="shared" si="1"/>
        <v>-4.0308880308880302E-2</v>
      </c>
    </row>
    <row r="113" spans="1:10" x14ac:dyDescent="0.25">
      <c r="A113" t="s">
        <v>1759</v>
      </c>
      <c r="B113" s="24">
        <v>6.2059999999999997E-3</v>
      </c>
      <c r="C113" s="24">
        <v>6.3530000000000001E-3</v>
      </c>
      <c r="D113" s="24">
        <v>6.1199999999999996E-3</v>
      </c>
      <c r="E113" s="24">
        <v>6.1419999999999999E-3</v>
      </c>
      <c r="F113" s="24">
        <v>172813</v>
      </c>
      <c r="G113" s="24">
        <v>48015525</v>
      </c>
      <c r="H113">
        <v>112</v>
      </c>
      <c r="J113" s="10">
        <f t="shared" si="1"/>
        <v>-1.031260070899127E-2</v>
      </c>
    </row>
    <row r="114" spans="1:10" x14ac:dyDescent="0.25">
      <c r="A114" t="s">
        <v>1758</v>
      </c>
      <c r="B114" s="24">
        <v>6.1390000000000004E-3</v>
      </c>
      <c r="C114" s="24">
        <v>6.2370000000000004E-3</v>
      </c>
      <c r="D114" s="24">
        <v>6.0559999999999998E-3</v>
      </c>
      <c r="E114" s="24">
        <v>6.0590000000000001E-3</v>
      </c>
      <c r="F114" s="24">
        <v>205655</v>
      </c>
      <c r="G114" s="24">
        <v>47371800</v>
      </c>
      <c r="H114">
        <v>113</v>
      </c>
      <c r="J114" s="10">
        <f t="shared" si="1"/>
        <v>-1.3031438345007364E-2</v>
      </c>
    </row>
    <row r="115" spans="1:10" x14ac:dyDescent="0.25">
      <c r="A115" t="s">
        <v>1757</v>
      </c>
      <c r="B115" s="24">
        <v>6.0639999999999999E-3</v>
      </c>
      <c r="C115" s="24">
        <v>6.1450000000000003E-3</v>
      </c>
      <c r="D115" s="24">
        <v>6.032E-3</v>
      </c>
      <c r="E115" s="24">
        <v>6.11E-3</v>
      </c>
      <c r="F115" s="24">
        <v>248284</v>
      </c>
      <c r="G115" s="24">
        <v>47768870</v>
      </c>
      <c r="H115">
        <v>114</v>
      </c>
      <c r="J115" s="10">
        <f t="shared" si="1"/>
        <v>7.5857519788918261E-3</v>
      </c>
    </row>
    <row r="116" spans="1:10" x14ac:dyDescent="0.25">
      <c r="A116" t="s">
        <v>1756</v>
      </c>
      <c r="B116" s="24">
        <v>6.1050000000000002E-3</v>
      </c>
      <c r="C116" s="24">
        <v>6.1050000000000002E-3</v>
      </c>
      <c r="D116" s="24">
        <v>5.8789999999999997E-3</v>
      </c>
      <c r="E116" s="24">
        <v>6.0689999999999997E-3</v>
      </c>
      <c r="F116" s="24">
        <v>201064</v>
      </c>
      <c r="G116" s="24">
        <v>47450291</v>
      </c>
      <c r="H116">
        <v>115</v>
      </c>
      <c r="J116" s="10">
        <f t="shared" si="1"/>
        <v>-5.8968058968059687E-3</v>
      </c>
    </row>
    <row r="117" spans="1:10" x14ac:dyDescent="0.25">
      <c r="A117" t="s">
        <v>1755</v>
      </c>
      <c r="B117" s="24">
        <v>6.0689999999999997E-3</v>
      </c>
      <c r="C117" s="24">
        <v>6.0720000000000001E-3</v>
      </c>
      <c r="D117" s="24">
        <v>5.2339999999999999E-3</v>
      </c>
      <c r="E117" s="24">
        <v>5.4910000000000002E-3</v>
      </c>
      <c r="F117" s="24">
        <v>115698</v>
      </c>
      <c r="G117" s="24">
        <v>42927017</v>
      </c>
      <c r="H117">
        <v>116</v>
      </c>
      <c r="J117" s="10">
        <f t="shared" si="1"/>
        <v>-9.5238095238095163E-2</v>
      </c>
    </row>
    <row r="118" spans="1:10" x14ac:dyDescent="0.25">
      <c r="A118" t="s">
        <v>1754</v>
      </c>
      <c r="B118" s="24">
        <v>5.4910000000000002E-3</v>
      </c>
      <c r="C118" s="24">
        <v>5.5700000000000003E-3</v>
      </c>
      <c r="D118" s="24">
        <v>5.3569999999999998E-3</v>
      </c>
      <c r="E118" s="24">
        <v>5.3940000000000004E-3</v>
      </c>
      <c r="F118" s="24">
        <v>62246</v>
      </c>
      <c r="G118" s="24">
        <v>42171574</v>
      </c>
      <c r="H118">
        <v>117</v>
      </c>
      <c r="J118" s="10">
        <f t="shared" si="1"/>
        <v>-1.7665270442542316E-2</v>
      </c>
    </row>
    <row r="119" spans="1:10" x14ac:dyDescent="0.25">
      <c r="A119" t="s">
        <v>1753</v>
      </c>
      <c r="B119" s="24">
        <v>5.3800000000000002E-3</v>
      </c>
      <c r="C119" s="24">
        <v>5.3920000000000001E-3</v>
      </c>
      <c r="D119" s="24">
        <v>4.8589999999999996E-3</v>
      </c>
      <c r="E119" s="24">
        <v>4.8589999999999996E-3</v>
      </c>
      <c r="F119" s="24">
        <v>183777</v>
      </c>
      <c r="G119" s="24">
        <v>37983608</v>
      </c>
      <c r="H119">
        <v>118</v>
      </c>
      <c r="J119" s="10">
        <f t="shared" si="1"/>
        <v>-9.6840148698884868E-2</v>
      </c>
    </row>
    <row r="120" spans="1:10" x14ac:dyDescent="0.25">
      <c r="A120" t="s">
        <v>1752</v>
      </c>
      <c r="B120" s="24">
        <v>4.8040000000000001E-3</v>
      </c>
      <c r="C120" s="24">
        <v>5.182E-3</v>
      </c>
      <c r="D120" s="24">
        <v>4.7109999999999999E-3</v>
      </c>
      <c r="E120" s="24">
        <v>5.1390000000000003E-3</v>
      </c>
      <c r="F120" s="24">
        <v>179020</v>
      </c>
      <c r="G120" s="24">
        <v>40174494</v>
      </c>
      <c r="H120">
        <v>119</v>
      </c>
      <c r="J120" s="10">
        <f t="shared" si="1"/>
        <v>6.9733555370524614E-2</v>
      </c>
    </row>
    <row r="121" spans="1:10" x14ac:dyDescent="0.25">
      <c r="A121" t="s">
        <v>1751</v>
      </c>
      <c r="B121" s="24">
        <v>5.1359999999999999E-3</v>
      </c>
      <c r="C121" s="24">
        <v>5.3930000000000002E-3</v>
      </c>
      <c r="D121" s="24">
        <v>5.1359999999999999E-3</v>
      </c>
      <c r="E121" s="24">
        <v>5.3619999999999996E-3</v>
      </c>
      <c r="F121" s="24">
        <v>66925</v>
      </c>
      <c r="G121" s="24">
        <v>41918040</v>
      </c>
      <c r="H121">
        <v>120</v>
      </c>
      <c r="J121" s="10">
        <f t="shared" si="1"/>
        <v>4.4003115264797436E-2</v>
      </c>
    </row>
    <row r="122" spans="1:10" x14ac:dyDescent="0.25">
      <c r="A122" t="s">
        <v>1750</v>
      </c>
      <c r="B122" s="24">
        <v>5.359E-3</v>
      </c>
      <c r="C122" s="24">
        <v>5.4149999999999997E-3</v>
      </c>
      <c r="D122" s="24">
        <v>5.2110000000000004E-3</v>
      </c>
      <c r="E122" s="24">
        <v>5.3639999999999998E-3</v>
      </c>
      <c r="F122" s="24">
        <v>222003</v>
      </c>
      <c r="G122" s="24">
        <v>41935004</v>
      </c>
      <c r="H122">
        <v>121</v>
      </c>
      <c r="J122" s="10">
        <f t="shared" si="1"/>
        <v>9.3300988990479498E-4</v>
      </c>
    </row>
    <row r="123" spans="1:10" x14ac:dyDescent="0.25">
      <c r="A123" t="s">
        <v>1749</v>
      </c>
      <c r="B123" s="24">
        <v>5.3639999999999998E-3</v>
      </c>
      <c r="C123" s="24">
        <v>5.4650000000000002E-3</v>
      </c>
      <c r="D123" s="24">
        <v>5.3340000000000002E-3</v>
      </c>
      <c r="E123" s="24">
        <v>5.4130000000000003E-3</v>
      </c>
      <c r="F123" s="24">
        <v>167861</v>
      </c>
      <c r="G123" s="24">
        <v>42319410</v>
      </c>
      <c r="H123">
        <v>122</v>
      </c>
      <c r="J123" s="10">
        <f t="shared" si="1"/>
        <v>9.1349739000746513E-3</v>
      </c>
    </row>
    <row r="124" spans="1:10" x14ac:dyDescent="0.25">
      <c r="A124" t="s">
        <v>1748</v>
      </c>
      <c r="B124" s="24">
        <v>5.4089999999999997E-3</v>
      </c>
      <c r="C124" s="24">
        <v>5.4949999999999999E-3</v>
      </c>
      <c r="D124" s="24">
        <v>5.2090000000000001E-3</v>
      </c>
      <c r="E124" s="24">
        <v>5.3150000000000003E-3</v>
      </c>
      <c r="F124" s="24">
        <v>292881</v>
      </c>
      <c r="G124" s="24">
        <v>41551928</v>
      </c>
      <c r="H124">
        <v>123</v>
      </c>
      <c r="J124" s="10">
        <f t="shared" si="1"/>
        <v>-1.7378443335182008E-2</v>
      </c>
    </row>
    <row r="125" spans="1:10" x14ac:dyDescent="0.25">
      <c r="A125" t="s">
        <v>1747</v>
      </c>
      <c r="B125" s="24">
        <v>5.3150000000000003E-3</v>
      </c>
      <c r="C125" s="24">
        <v>5.3150000000000003E-3</v>
      </c>
      <c r="D125" s="24">
        <v>4.9480000000000001E-3</v>
      </c>
      <c r="E125" s="24">
        <v>5.0239999999999998E-3</v>
      </c>
      <c r="F125" s="24">
        <v>78782</v>
      </c>
      <c r="G125" s="24">
        <v>39275593</v>
      </c>
      <c r="H125">
        <v>124</v>
      </c>
      <c r="J125" s="10">
        <f t="shared" si="1"/>
        <v>-5.4750705550329341E-2</v>
      </c>
    </row>
    <row r="126" spans="1:10" x14ac:dyDescent="0.25">
      <c r="A126" t="s">
        <v>1746</v>
      </c>
      <c r="B126" s="24">
        <v>5.0330000000000001E-3</v>
      </c>
      <c r="C126" s="24">
        <v>5.0530000000000002E-3</v>
      </c>
      <c r="D126" s="24">
        <v>4.9240000000000004E-3</v>
      </c>
      <c r="E126" s="24">
        <v>5.0239999999999998E-3</v>
      </c>
      <c r="F126" s="24">
        <v>50950</v>
      </c>
      <c r="G126" s="24">
        <v>39279346</v>
      </c>
      <c r="H126">
        <v>125</v>
      </c>
      <c r="J126" s="10">
        <f t="shared" si="1"/>
        <v>-1.7881978939003232E-3</v>
      </c>
    </row>
    <row r="127" spans="1:10" x14ac:dyDescent="0.25">
      <c r="A127" t="s">
        <v>1745</v>
      </c>
      <c r="B127" s="24">
        <v>5.0070000000000002E-3</v>
      </c>
      <c r="C127" s="24">
        <v>5.2139999999999999E-3</v>
      </c>
      <c r="D127" s="24">
        <v>4.9509999999999997E-3</v>
      </c>
      <c r="E127" s="24">
        <v>5.2139999999999999E-3</v>
      </c>
      <c r="F127" s="24">
        <v>184156</v>
      </c>
      <c r="G127" s="24">
        <v>40766308</v>
      </c>
      <c r="H127">
        <v>126</v>
      </c>
      <c r="J127" s="10">
        <f t="shared" si="1"/>
        <v>4.1342121030557163E-2</v>
      </c>
    </row>
    <row r="128" spans="1:10" x14ac:dyDescent="0.25">
      <c r="A128" t="s">
        <v>1744</v>
      </c>
      <c r="B128" s="24">
        <v>5.2129999999999998E-3</v>
      </c>
      <c r="C128" s="24">
        <v>6.2480000000000001E-3</v>
      </c>
      <c r="D128" s="24">
        <v>5.1079999999999997E-3</v>
      </c>
      <c r="E128" s="24">
        <v>5.973E-3</v>
      </c>
      <c r="F128" s="24">
        <v>518867</v>
      </c>
      <c r="G128" s="24">
        <v>46693519</v>
      </c>
      <c r="H128">
        <v>127</v>
      </c>
      <c r="J128" s="10">
        <f t="shared" si="1"/>
        <v>0.14578937272204109</v>
      </c>
    </row>
    <row r="129" spans="1:10" x14ac:dyDescent="0.25">
      <c r="A129" t="s">
        <v>1743</v>
      </c>
      <c r="B129" s="24">
        <v>5.9740000000000001E-3</v>
      </c>
      <c r="C129" s="24">
        <v>6.6140000000000001E-3</v>
      </c>
      <c r="D129" s="24">
        <v>5.9569999999999996E-3</v>
      </c>
      <c r="E129" s="24">
        <v>6.3509999999999999E-3</v>
      </c>
      <c r="F129" s="24">
        <v>566819</v>
      </c>
      <c r="G129" s="24">
        <v>49653607</v>
      </c>
      <c r="H129">
        <v>128</v>
      </c>
      <c r="J129" s="10">
        <f t="shared" si="1"/>
        <v>6.3106796116504812E-2</v>
      </c>
    </row>
    <row r="130" spans="1:10" x14ac:dyDescent="0.25">
      <c r="A130" t="s">
        <v>1742</v>
      </c>
      <c r="B130" s="24">
        <v>6.3429999999999997E-3</v>
      </c>
      <c r="C130" s="24">
        <v>6.4209999999999996E-3</v>
      </c>
      <c r="D130" s="24">
        <v>6.0260000000000001E-3</v>
      </c>
      <c r="E130" s="24">
        <v>6.0800000000000003E-3</v>
      </c>
      <c r="F130" s="24">
        <v>293424</v>
      </c>
      <c r="G130" s="24">
        <v>47531988</v>
      </c>
      <c r="H130">
        <v>129</v>
      </c>
      <c r="J130" s="10">
        <f t="shared" si="1"/>
        <v>-4.1463030111934314E-2</v>
      </c>
    </row>
    <row r="131" spans="1:10" x14ac:dyDescent="0.25">
      <c r="A131" t="s">
        <v>1741</v>
      </c>
      <c r="B131" s="24">
        <v>6.0610000000000004E-3</v>
      </c>
      <c r="C131" s="24">
        <v>6.123E-3</v>
      </c>
      <c r="D131" s="24">
        <v>5.9740000000000001E-3</v>
      </c>
      <c r="E131" s="24">
        <v>6.0629999999999998E-3</v>
      </c>
      <c r="F131" s="24">
        <v>234478</v>
      </c>
      <c r="G131" s="24">
        <v>47399240</v>
      </c>
      <c r="H131">
        <v>130</v>
      </c>
      <c r="J131" s="10">
        <f t="shared" si="1"/>
        <v>3.2997855139406005E-4</v>
      </c>
    </row>
    <row r="132" spans="1:10" x14ac:dyDescent="0.25">
      <c r="A132" t="s">
        <v>1740</v>
      </c>
      <c r="B132" s="24">
        <v>6.0740000000000004E-3</v>
      </c>
      <c r="C132" s="24">
        <v>6.0980000000000001E-3</v>
      </c>
      <c r="D132" s="24">
        <v>5.9059999999999998E-3</v>
      </c>
      <c r="E132" s="24">
        <v>5.9750000000000003E-3</v>
      </c>
      <c r="F132" s="24">
        <v>173762</v>
      </c>
      <c r="G132" s="24">
        <v>46710641</v>
      </c>
      <c r="H132">
        <v>131</v>
      </c>
      <c r="J132" s="10">
        <f t="shared" ref="J132:J195" si="2">(E132-B132)/B132</f>
        <v>-1.6298979255844604E-2</v>
      </c>
    </row>
    <row r="133" spans="1:10" x14ac:dyDescent="0.25">
      <c r="A133" t="s">
        <v>1739</v>
      </c>
      <c r="B133" s="24">
        <v>5.9420000000000002E-3</v>
      </c>
      <c r="C133" s="24">
        <v>5.9579999999999998E-3</v>
      </c>
      <c r="D133" s="24">
        <v>5.6889999999999996E-3</v>
      </c>
      <c r="E133" s="24">
        <v>5.7540000000000004E-3</v>
      </c>
      <c r="F133" s="24">
        <v>120923</v>
      </c>
      <c r="G133" s="24">
        <v>44981558</v>
      </c>
      <c r="H133">
        <v>132</v>
      </c>
      <c r="J133" s="10">
        <f t="shared" si="2"/>
        <v>-3.1639178727701077E-2</v>
      </c>
    </row>
    <row r="134" spans="1:10" x14ac:dyDescent="0.25">
      <c r="A134" t="s">
        <v>1738</v>
      </c>
      <c r="B134" s="24">
        <v>5.7489999999999998E-3</v>
      </c>
      <c r="C134" s="24">
        <v>5.9490000000000003E-3</v>
      </c>
      <c r="D134" s="24">
        <v>5.7470000000000004E-3</v>
      </c>
      <c r="E134" s="24">
        <v>5.9369999999999996E-3</v>
      </c>
      <c r="F134" s="24">
        <v>168471</v>
      </c>
      <c r="G134" s="24">
        <v>46411606</v>
      </c>
      <c r="H134">
        <v>133</v>
      </c>
      <c r="J134" s="10">
        <f t="shared" si="2"/>
        <v>3.2701339363367506E-2</v>
      </c>
    </row>
    <row r="135" spans="1:10" x14ac:dyDescent="0.25">
      <c r="A135" t="s">
        <v>1737</v>
      </c>
      <c r="B135" s="24">
        <v>5.9369999999999996E-3</v>
      </c>
      <c r="C135" s="24">
        <v>6.4799999999999996E-3</v>
      </c>
      <c r="D135" s="24">
        <v>5.9080000000000001E-3</v>
      </c>
      <c r="E135" s="24">
        <v>6.3400000000000001E-3</v>
      </c>
      <c r="F135" s="24">
        <v>331979</v>
      </c>
      <c r="G135" s="24">
        <v>49564405</v>
      </c>
      <c r="H135">
        <v>134</v>
      </c>
      <c r="J135" s="10">
        <f t="shared" si="2"/>
        <v>6.7879400370557619E-2</v>
      </c>
    </row>
    <row r="136" spans="1:10" x14ac:dyDescent="0.25">
      <c r="A136" t="s">
        <v>1736</v>
      </c>
      <c r="B136" s="24">
        <v>6.339E-3</v>
      </c>
      <c r="C136" s="24">
        <v>7.7039999999999999E-3</v>
      </c>
      <c r="D136" s="24">
        <v>6.339E-3</v>
      </c>
      <c r="E136" s="24">
        <v>7.1539999999999998E-3</v>
      </c>
      <c r="F136" s="24">
        <v>972270</v>
      </c>
      <c r="G136" s="24">
        <v>55928245</v>
      </c>
      <c r="H136">
        <v>135</v>
      </c>
      <c r="J136" s="10">
        <f t="shared" si="2"/>
        <v>0.12856917494873005</v>
      </c>
    </row>
    <row r="137" spans="1:10" x14ac:dyDescent="0.25">
      <c r="A137" t="s">
        <v>1735</v>
      </c>
      <c r="B137" s="24">
        <v>7.1720000000000004E-3</v>
      </c>
      <c r="C137" s="24">
        <v>7.2760000000000003E-3</v>
      </c>
      <c r="D137" s="24">
        <v>7.0150000000000004E-3</v>
      </c>
      <c r="E137" s="24">
        <v>7.0990000000000003E-3</v>
      </c>
      <c r="F137" s="24">
        <v>367672</v>
      </c>
      <c r="G137" s="24">
        <v>55495760</v>
      </c>
      <c r="H137">
        <v>136</v>
      </c>
      <c r="J137" s="10">
        <f t="shared" si="2"/>
        <v>-1.0178471834913572E-2</v>
      </c>
    </row>
    <row r="138" spans="1:10" x14ac:dyDescent="0.25">
      <c r="A138" t="s">
        <v>1734</v>
      </c>
      <c r="B138" s="24">
        <v>7.1000000000000004E-3</v>
      </c>
      <c r="C138" s="24">
        <v>7.1159999999999999E-3</v>
      </c>
      <c r="D138" s="24">
        <v>6.796E-3</v>
      </c>
      <c r="E138" s="24">
        <v>6.9100000000000003E-3</v>
      </c>
      <c r="F138" s="24">
        <v>313468</v>
      </c>
      <c r="G138" s="24">
        <v>54020758</v>
      </c>
      <c r="H138">
        <v>137</v>
      </c>
      <c r="J138" s="10">
        <f t="shared" si="2"/>
        <v>-2.6760563380281696E-2</v>
      </c>
    </row>
    <row r="139" spans="1:10" x14ac:dyDescent="0.25">
      <c r="A139" t="s">
        <v>1733</v>
      </c>
      <c r="B139" s="24">
        <v>6.901E-3</v>
      </c>
      <c r="C139" s="24">
        <v>6.9059999999999998E-3</v>
      </c>
      <c r="D139" s="24">
        <v>6.4799999999999996E-3</v>
      </c>
      <c r="E139" s="24">
        <v>6.4869999999999997E-3</v>
      </c>
      <c r="F139" s="24">
        <v>248157</v>
      </c>
      <c r="G139" s="24">
        <v>50712697</v>
      </c>
      <c r="H139">
        <v>138</v>
      </c>
      <c r="J139" s="10">
        <f t="shared" si="2"/>
        <v>-5.9991305607882961E-2</v>
      </c>
    </row>
    <row r="140" spans="1:10" x14ac:dyDescent="0.25">
      <c r="A140" t="s">
        <v>1732</v>
      </c>
      <c r="B140" s="24">
        <v>6.4749999999999999E-3</v>
      </c>
      <c r="C140" s="24">
        <v>6.4900000000000001E-3</v>
      </c>
      <c r="D140" s="24">
        <v>5.9630000000000004E-3</v>
      </c>
      <c r="E140" s="24">
        <v>6.0039999999999998E-3</v>
      </c>
      <c r="F140" s="24">
        <v>346678</v>
      </c>
      <c r="G140" s="24">
        <v>46938141</v>
      </c>
      <c r="H140">
        <v>139</v>
      </c>
      <c r="J140" s="10">
        <f t="shared" si="2"/>
        <v>-7.274131274131275E-2</v>
      </c>
    </row>
    <row r="141" spans="1:10" x14ac:dyDescent="0.25">
      <c r="A141" t="s">
        <v>1731</v>
      </c>
      <c r="B141" s="24">
        <v>6.0000000000000001E-3</v>
      </c>
      <c r="C141" s="24">
        <v>6.0369999999999998E-3</v>
      </c>
      <c r="D141" s="24">
        <v>5.8650000000000004E-3</v>
      </c>
      <c r="E141" s="24">
        <v>6.0340000000000003E-3</v>
      </c>
      <c r="F141" s="24">
        <v>247907</v>
      </c>
      <c r="G141" s="24">
        <v>47170411</v>
      </c>
      <c r="H141">
        <v>140</v>
      </c>
      <c r="J141" s="10">
        <f t="shared" si="2"/>
        <v>5.6666666666666957E-3</v>
      </c>
    </row>
    <row r="142" spans="1:10" x14ac:dyDescent="0.25">
      <c r="A142" t="s">
        <v>1730</v>
      </c>
      <c r="B142" s="24">
        <v>6.045E-3</v>
      </c>
      <c r="C142" s="24">
        <v>6.7489999999999998E-3</v>
      </c>
      <c r="D142" s="24">
        <v>6.0359999999999997E-3</v>
      </c>
      <c r="E142" s="24">
        <v>6.711E-3</v>
      </c>
      <c r="F142" s="24">
        <v>395587</v>
      </c>
      <c r="G142" s="24">
        <v>52468986</v>
      </c>
      <c r="H142">
        <v>141</v>
      </c>
      <c r="J142" s="10">
        <f t="shared" si="2"/>
        <v>0.11017369727047145</v>
      </c>
    </row>
    <row r="143" spans="1:10" x14ac:dyDescent="0.25">
      <c r="A143" t="s">
        <v>1725</v>
      </c>
      <c r="B143" s="24">
        <v>6.7149999999999996E-3</v>
      </c>
      <c r="C143" s="24">
        <v>6.8050000000000003E-3</v>
      </c>
      <c r="D143" s="24">
        <v>6.6169999999999996E-3</v>
      </c>
      <c r="E143" s="24">
        <v>6.6689999999999996E-3</v>
      </c>
      <c r="F143" s="24">
        <v>474992</v>
      </c>
      <c r="G143" s="24">
        <v>52135787</v>
      </c>
      <c r="H143">
        <v>142</v>
      </c>
      <c r="J143" s="10">
        <f t="shared" si="2"/>
        <v>-6.8503350707371609E-3</v>
      </c>
    </row>
    <row r="144" spans="1:10" x14ac:dyDescent="0.25">
      <c r="A144" t="s">
        <v>1724</v>
      </c>
      <c r="B144" s="24">
        <v>6.6759999999999996E-3</v>
      </c>
      <c r="C144" s="24">
        <v>6.6759999999999996E-3</v>
      </c>
      <c r="D144" s="24">
        <v>3.9779999999999998E-3</v>
      </c>
      <c r="E144" s="24">
        <v>3.993E-3</v>
      </c>
      <c r="F144" s="24">
        <v>2846750</v>
      </c>
      <c r="G144" s="24">
        <v>31220117</v>
      </c>
      <c r="H144">
        <v>143</v>
      </c>
      <c r="J144" s="10">
        <f t="shared" si="2"/>
        <v>-0.40188735769922107</v>
      </c>
    </row>
    <row r="145" spans="1:10" x14ac:dyDescent="0.25">
      <c r="A145" t="s">
        <v>1723</v>
      </c>
      <c r="B145" s="24">
        <v>3.9630000000000004E-3</v>
      </c>
      <c r="C145" s="24">
        <v>3.9760000000000004E-3</v>
      </c>
      <c r="D145" s="24">
        <v>3.0630000000000002E-3</v>
      </c>
      <c r="E145" s="24">
        <v>3.3149999999999998E-3</v>
      </c>
      <c r="F145" s="24">
        <v>1174650</v>
      </c>
      <c r="G145" s="24">
        <v>25918572</v>
      </c>
      <c r="H145">
        <v>144</v>
      </c>
      <c r="J145" s="10">
        <f t="shared" si="2"/>
        <v>-0.16351249053747174</v>
      </c>
    </row>
    <row r="146" spans="1:10" x14ac:dyDescent="0.25">
      <c r="A146" t="s">
        <v>1722</v>
      </c>
      <c r="B146" s="24">
        <v>3.3319999999999999E-3</v>
      </c>
      <c r="C146" s="24">
        <v>4.2009999999999999E-3</v>
      </c>
      <c r="D146" s="24">
        <v>3.1029999999999999E-3</v>
      </c>
      <c r="E146" s="24">
        <v>4.1110000000000001E-3</v>
      </c>
      <c r="F146" s="24">
        <v>1111310</v>
      </c>
      <c r="G146" s="24">
        <v>32136452</v>
      </c>
      <c r="H146">
        <v>145</v>
      </c>
      <c r="J146" s="10">
        <f t="shared" si="2"/>
        <v>0.23379351740696286</v>
      </c>
    </row>
    <row r="147" spans="1:10" x14ac:dyDescent="0.25">
      <c r="A147" t="s">
        <v>1721</v>
      </c>
      <c r="B147" s="24">
        <v>4.1289999999999999E-3</v>
      </c>
      <c r="C147" s="24">
        <v>4.3249999999999999E-3</v>
      </c>
      <c r="D147" s="24">
        <v>3.5239999999999998E-3</v>
      </c>
      <c r="E147" s="24">
        <v>3.6459999999999999E-3</v>
      </c>
      <c r="F147" s="24">
        <v>638473</v>
      </c>
      <c r="G147" s="24">
        <v>28500195</v>
      </c>
      <c r="H147">
        <v>146</v>
      </c>
      <c r="J147" s="10">
        <f t="shared" si="2"/>
        <v>-0.11697747638653426</v>
      </c>
    </row>
    <row r="148" spans="1:10" x14ac:dyDescent="0.25">
      <c r="A148" t="s">
        <v>1720</v>
      </c>
      <c r="B148" s="24">
        <v>3.6679999999999998E-3</v>
      </c>
      <c r="C148" s="24">
        <v>3.839E-3</v>
      </c>
      <c r="D148" s="24">
        <v>3.6410000000000001E-3</v>
      </c>
      <c r="E148" s="24">
        <v>3.7989999999999999E-3</v>
      </c>
      <c r="F148" s="24">
        <v>464861</v>
      </c>
      <c r="G148" s="24">
        <v>29698834</v>
      </c>
      <c r="H148">
        <v>147</v>
      </c>
      <c r="J148" s="10">
        <f t="shared" si="2"/>
        <v>3.5714285714285726E-2</v>
      </c>
    </row>
    <row r="149" spans="1:10" x14ac:dyDescent="0.25">
      <c r="A149" t="s">
        <v>1719</v>
      </c>
      <c r="B149" s="24">
        <v>3.761E-3</v>
      </c>
      <c r="C149" s="24">
        <v>4.6430000000000004E-3</v>
      </c>
      <c r="D149" s="24">
        <v>3.7339999999999999E-3</v>
      </c>
      <c r="E149" s="24">
        <v>4.6430000000000004E-3</v>
      </c>
      <c r="F149" s="24">
        <v>1358170</v>
      </c>
      <c r="G149" s="24">
        <v>36294788</v>
      </c>
      <c r="H149">
        <v>148</v>
      </c>
      <c r="J149" s="10">
        <f t="shared" si="2"/>
        <v>0.23451209784631757</v>
      </c>
    </row>
    <row r="150" spans="1:10" x14ac:dyDescent="0.25">
      <c r="A150" t="s">
        <v>1718</v>
      </c>
      <c r="B150" s="24">
        <v>4.6589999999999999E-3</v>
      </c>
      <c r="C150" s="24">
        <v>5.3090000000000004E-3</v>
      </c>
      <c r="D150" s="24">
        <v>4.4879999999999998E-3</v>
      </c>
      <c r="E150" s="24">
        <v>5.0049999999999999E-3</v>
      </c>
      <c r="F150" s="24">
        <v>1550580</v>
      </c>
      <c r="G150" s="24">
        <v>39130024</v>
      </c>
      <c r="H150">
        <v>149</v>
      </c>
      <c r="J150" s="10">
        <f t="shared" si="2"/>
        <v>7.4264863704657638E-2</v>
      </c>
    </row>
    <row r="151" spans="1:10" x14ac:dyDescent="0.25">
      <c r="A151" t="s">
        <v>1717</v>
      </c>
      <c r="B151" s="24">
        <v>5.0280000000000004E-3</v>
      </c>
      <c r="C151" s="24">
        <v>5.0679999999999996E-3</v>
      </c>
      <c r="D151" s="24">
        <v>4.6899999999999997E-3</v>
      </c>
      <c r="E151" s="24">
        <v>4.7910000000000001E-3</v>
      </c>
      <c r="F151" s="24">
        <v>485322</v>
      </c>
      <c r="G151" s="24">
        <v>37458168</v>
      </c>
      <c r="H151">
        <v>150</v>
      </c>
      <c r="J151" s="10">
        <f t="shared" si="2"/>
        <v>-4.713603818615756E-2</v>
      </c>
    </row>
    <row r="152" spans="1:10" x14ac:dyDescent="0.25">
      <c r="A152" t="s">
        <v>1716</v>
      </c>
      <c r="B152" s="24">
        <v>4.7670000000000004E-3</v>
      </c>
      <c r="C152" s="24">
        <v>4.8050000000000002E-3</v>
      </c>
      <c r="D152" s="24">
        <v>4.1380000000000002E-3</v>
      </c>
      <c r="E152" s="24">
        <v>4.2319999999999997E-3</v>
      </c>
      <c r="F152" s="24">
        <v>166638</v>
      </c>
      <c r="G152" s="24">
        <v>33082573</v>
      </c>
      <c r="H152">
        <v>151</v>
      </c>
      <c r="J152" s="10">
        <f t="shared" si="2"/>
        <v>-0.11222991399202868</v>
      </c>
    </row>
    <row r="153" spans="1:10" x14ac:dyDescent="0.25">
      <c r="A153" t="s">
        <v>1715</v>
      </c>
      <c r="B153" s="24">
        <v>4.2319999999999997E-3</v>
      </c>
      <c r="C153" s="24">
        <v>4.424E-3</v>
      </c>
      <c r="D153" s="24">
        <v>4.078E-3</v>
      </c>
      <c r="E153" s="24">
        <v>4.1460000000000004E-3</v>
      </c>
      <c r="F153" s="24">
        <v>201568</v>
      </c>
      <c r="G153" s="24">
        <v>32409218</v>
      </c>
      <c r="H153">
        <v>152</v>
      </c>
      <c r="J153" s="10">
        <f t="shared" si="2"/>
        <v>-2.0321361058600964E-2</v>
      </c>
    </row>
    <row r="154" spans="1:10" x14ac:dyDescent="0.25">
      <c r="A154" t="s">
        <v>1714</v>
      </c>
      <c r="B154" s="24">
        <v>4.1450000000000002E-3</v>
      </c>
      <c r="C154" s="24">
        <v>4.3309999999999998E-3</v>
      </c>
      <c r="D154" s="24">
        <v>3.9220000000000001E-3</v>
      </c>
      <c r="E154" s="24">
        <v>4.0920000000000002E-3</v>
      </c>
      <c r="F154" s="24">
        <v>246244</v>
      </c>
      <c r="G154" s="24">
        <v>31988929</v>
      </c>
      <c r="H154">
        <v>153</v>
      </c>
      <c r="J154" s="10">
        <f t="shared" si="2"/>
        <v>-1.2786489746682773E-2</v>
      </c>
    </row>
    <row r="155" spans="1:10" x14ac:dyDescent="0.25">
      <c r="A155" t="s">
        <v>1713</v>
      </c>
      <c r="B155" s="24">
        <v>4.0860000000000002E-3</v>
      </c>
      <c r="C155" s="24">
        <v>4.3819999999999996E-3</v>
      </c>
      <c r="D155" s="24">
        <v>4.0379999999999999E-3</v>
      </c>
      <c r="E155" s="24">
        <v>4.339E-3</v>
      </c>
      <c r="F155" s="24">
        <v>274937</v>
      </c>
      <c r="G155" s="24">
        <v>33921355</v>
      </c>
      <c r="H155">
        <v>154</v>
      </c>
      <c r="J155" s="10">
        <f t="shared" si="2"/>
        <v>6.191874694077331E-2</v>
      </c>
    </row>
    <row r="156" spans="1:10" x14ac:dyDescent="0.25">
      <c r="A156" t="s">
        <v>1712</v>
      </c>
      <c r="B156" s="24">
        <v>4.339E-3</v>
      </c>
      <c r="C156" s="24">
        <v>4.5739999999999999E-3</v>
      </c>
      <c r="D156" s="24">
        <v>4.2379999999999996E-3</v>
      </c>
      <c r="E156" s="24">
        <v>4.385E-3</v>
      </c>
      <c r="F156" s="24">
        <v>612441</v>
      </c>
      <c r="G156" s="24">
        <v>34282776</v>
      </c>
      <c r="H156">
        <v>155</v>
      </c>
      <c r="J156" s="10">
        <f t="shared" si="2"/>
        <v>1.0601521087808258E-2</v>
      </c>
    </row>
    <row r="157" spans="1:10" x14ac:dyDescent="0.25">
      <c r="A157" t="s">
        <v>1711</v>
      </c>
      <c r="B157" s="24">
        <v>4.3800000000000002E-3</v>
      </c>
      <c r="C157" s="24">
        <v>4.411E-3</v>
      </c>
      <c r="D157" s="24">
        <v>3.947E-3</v>
      </c>
      <c r="E157" s="24">
        <v>3.9519999999999998E-3</v>
      </c>
      <c r="F157" s="24">
        <v>438672</v>
      </c>
      <c r="G157" s="24">
        <v>30898802</v>
      </c>
      <c r="H157">
        <v>156</v>
      </c>
      <c r="J157" s="10">
        <f t="shared" si="2"/>
        <v>-9.7716894977169039E-2</v>
      </c>
    </row>
    <row r="158" spans="1:10" x14ac:dyDescent="0.25">
      <c r="A158" t="s">
        <v>1729</v>
      </c>
      <c r="B158" s="24">
        <v>3.9139999999999999E-3</v>
      </c>
      <c r="C158" s="24">
        <v>4.1209999999999997E-3</v>
      </c>
      <c r="D158" s="24">
        <v>3.8059999999999999E-3</v>
      </c>
      <c r="E158" s="24">
        <v>3.8409999999999998E-3</v>
      </c>
      <c r="F158" s="24">
        <v>251994</v>
      </c>
      <c r="G158" s="24">
        <v>30031407</v>
      </c>
      <c r="H158">
        <v>157</v>
      </c>
      <c r="J158" s="10">
        <f t="shared" si="2"/>
        <v>-1.8650996423096613E-2</v>
      </c>
    </row>
    <row r="159" spans="1:10" x14ac:dyDescent="0.25">
      <c r="A159" t="s">
        <v>1710</v>
      </c>
      <c r="B159" s="24">
        <v>3.9579999999999997E-3</v>
      </c>
      <c r="C159" s="24">
        <v>3.993E-3</v>
      </c>
      <c r="D159" s="24">
        <v>3.8340000000000002E-3</v>
      </c>
      <c r="E159" s="24">
        <v>3.9160000000000002E-3</v>
      </c>
      <c r="F159" s="24">
        <v>62554</v>
      </c>
      <c r="G159" s="24">
        <v>30614778</v>
      </c>
      <c r="H159">
        <v>158</v>
      </c>
      <c r="J159" s="10">
        <f t="shared" si="2"/>
        <v>-1.0611419909044847E-2</v>
      </c>
    </row>
    <row r="160" spans="1:10" x14ac:dyDescent="0.25">
      <c r="A160" t="s">
        <v>1709</v>
      </c>
      <c r="B160" s="24">
        <v>3.9160000000000002E-3</v>
      </c>
      <c r="C160" s="24">
        <v>4.0419999999999996E-3</v>
      </c>
      <c r="D160" s="24">
        <v>3.823E-3</v>
      </c>
      <c r="E160" s="24">
        <v>3.9610000000000001E-3</v>
      </c>
      <c r="F160" s="24">
        <v>103888</v>
      </c>
      <c r="G160" s="24">
        <v>30966505</v>
      </c>
      <c r="H160">
        <v>159</v>
      </c>
      <c r="J160" s="10">
        <f t="shared" si="2"/>
        <v>1.1491317671092927E-2</v>
      </c>
    </row>
    <row r="161" spans="1:10" x14ac:dyDescent="0.25">
      <c r="A161" t="s">
        <v>1708</v>
      </c>
      <c r="B161" s="24">
        <v>3.9699999999999996E-3</v>
      </c>
      <c r="C161" s="24">
        <v>3.9960000000000004E-3</v>
      </c>
      <c r="D161" s="24">
        <v>3.9309999999999996E-3</v>
      </c>
      <c r="E161" s="24">
        <v>3.9740000000000001E-3</v>
      </c>
      <c r="F161" s="24">
        <v>115875</v>
      </c>
      <c r="G161" s="24">
        <v>31071578</v>
      </c>
      <c r="H161">
        <v>160</v>
      </c>
      <c r="J161" s="10">
        <f t="shared" si="2"/>
        <v>1.0075566750631061E-3</v>
      </c>
    </row>
    <row r="162" spans="1:10" x14ac:dyDescent="0.25">
      <c r="A162" t="s">
        <v>1707</v>
      </c>
      <c r="B162" s="24">
        <v>3.9719999999999998E-3</v>
      </c>
      <c r="C162" s="24">
        <v>4.2770000000000004E-3</v>
      </c>
      <c r="D162" s="24">
        <v>3.9709999999999997E-3</v>
      </c>
      <c r="E162" s="24">
        <v>4.2249999999999996E-3</v>
      </c>
      <c r="F162" s="24">
        <v>434971</v>
      </c>
      <c r="G162" s="24">
        <v>33027926</v>
      </c>
      <c r="H162">
        <v>161</v>
      </c>
      <c r="J162" s="10">
        <f t="shared" si="2"/>
        <v>6.3695871097683723E-2</v>
      </c>
    </row>
    <row r="163" spans="1:10" x14ac:dyDescent="0.25">
      <c r="A163" t="s">
        <v>1706</v>
      </c>
      <c r="B163" s="24">
        <v>4.2290000000000001E-3</v>
      </c>
      <c r="C163" s="24">
        <v>4.5469999999999998E-3</v>
      </c>
      <c r="D163" s="24">
        <v>4.228E-3</v>
      </c>
      <c r="E163" s="24">
        <v>4.5469999999999998E-3</v>
      </c>
      <c r="F163" s="24">
        <v>386360</v>
      </c>
      <c r="G163" s="24">
        <v>35549118</v>
      </c>
      <c r="H163">
        <v>162</v>
      </c>
      <c r="J163" s="10">
        <f t="shared" si="2"/>
        <v>7.519508157956957E-2</v>
      </c>
    </row>
    <row r="164" spans="1:10" x14ac:dyDescent="0.25">
      <c r="A164" t="s">
        <v>1705</v>
      </c>
      <c r="B164" s="24">
        <v>4.5490000000000001E-3</v>
      </c>
      <c r="C164" s="24">
        <v>4.5799999999999999E-3</v>
      </c>
      <c r="D164" s="24">
        <v>4.3940000000000003E-3</v>
      </c>
      <c r="E164" s="24">
        <v>4.4209999999999996E-3</v>
      </c>
      <c r="F164" s="24">
        <v>257057</v>
      </c>
      <c r="G164" s="24">
        <v>34562265</v>
      </c>
      <c r="H164">
        <v>163</v>
      </c>
      <c r="J164" s="10">
        <f t="shared" si="2"/>
        <v>-2.8138052319191142E-2</v>
      </c>
    </row>
    <row r="165" spans="1:10" x14ac:dyDescent="0.25">
      <c r="A165" t="s">
        <v>1704</v>
      </c>
      <c r="B165" s="24">
        <v>4.4050000000000001E-3</v>
      </c>
      <c r="C165" s="24">
        <v>4.4209999999999996E-3</v>
      </c>
      <c r="D165" s="24">
        <v>3.9480000000000001E-3</v>
      </c>
      <c r="E165" s="24">
        <v>4.0480000000000004E-3</v>
      </c>
      <c r="F165" s="24">
        <v>264548</v>
      </c>
      <c r="G165" s="24">
        <v>31643925</v>
      </c>
      <c r="H165">
        <v>164</v>
      </c>
      <c r="J165" s="10">
        <f t="shared" si="2"/>
        <v>-8.1044267877411952E-2</v>
      </c>
    </row>
    <row r="166" spans="1:10" x14ac:dyDescent="0.25">
      <c r="A166" t="s">
        <v>1703</v>
      </c>
      <c r="B166" s="24">
        <v>4.0379999999999999E-3</v>
      </c>
      <c r="C166" s="24">
        <v>4.2339999999999999E-3</v>
      </c>
      <c r="D166" s="24">
        <v>4.0359999999999997E-3</v>
      </c>
      <c r="E166" s="24">
        <v>4.1609999999999998E-3</v>
      </c>
      <c r="F166" s="24">
        <v>172430</v>
      </c>
      <c r="G166" s="24">
        <v>32533054</v>
      </c>
      <c r="H166">
        <v>165</v>
      </c>
      <c r="J166" s="10">
        <f t="shared" si="2"/>
        <v>3.0460624071322398E-2</v>
      </c>
    </row>
    <row r="167" spans="1:10" x14ac:dyDescent="0.25">
      <c r="A167" t="s">
        <v>1702</v>
      </c>
      <c r="B167" s="24">
        <v>4.1370000000000001E-3</v>
      </c>
      <c r="C167" s="24">
        <v>4.1419999999999998E-3</v>
      </c>
      <c r="D167" s="24">
        <v>3.8470000000000002E-3</v>
      </c>
      <c r="E167" s="24">
        <v>4.0169999999999997E-3</v>
      </c>
      <c r="F167" s="24">
        <v>144324</v>
      </c>
      <c r="G167" s="24">
        <v>31407434</v>
      </c>
      <c r="H167">
        <v>166</v>
      </c>
      <c r="J167" s="10">
        <f t="shared" si="2"/>
        <v>-2.9006526468455477E-2</v>
      </c>
    </row>
    <row r="168" spans="1:10" x14ac:dyDescent="0.25">
      <c r="A168" t="s">
        <v>1701</v>
      </c>
      <c r="B168" s="24">
        <v>4.0109999999999998E-3</v>
      </c>
      <c r="C168" s="24">
        <v>4.1970000000000002E-3</v>
      </c>
      <c r="D168" s="24">
        <v>3.8899999999999998E-3</v>
      </c>
      <c r="E168" s="24">
        <v>4.1970000000000002E-3</v>
      </c>
      <c r="F168" s="24">
        <v>82035</v>
      </c>
      <c r="G168" s="24">
        <v>32813872</v>
      </c>
      <c r="H168">
        <v>167</v>
      </c>
      <c r="J168" s="10">
        <f t="shared" si="2"/>
        <v>4.637247569184752E-2</v>
      </c>
    </row>
    <row r="169" spans="1:10" x14ac:dyDescent="0.25">
      <c r="A169" t="s">
        <v>1700</v>
      </c>
      <c r="B169" s="24">
        <v>4.2079999999999999E-3</v>
      </c>
      <c r="C169" s="24">
        <v>4.2909999999999997E-3</v>
      </c>
      <c r="D169" s="24">
        <v>4.1679999999999998E-3</v>
      </c>
      <c r="E169" s="24">
        <v>4.1729999999999996E-3</v>
      </c>
      <c r="F169" s="24">
        <v>177955</v>
      </c>
      <c r="G169" s="24">
        <v>32625774</v>
      </c>
      <c r="H169">
        <v>168</v>
      </c>
      <c r="J169" s="10">
        <f t="shared" si="2"/>
        <v>-8.3174904942966508E-3</v>
      </c>
    </row>
    <row r="170" spans="1:10" x14ac:dyDescent="0.25">
      <c r="A170" t="s">
        <v>1699</v>
      </c>
      <c r="B170" s="24">
        <v>4.1640000000000002E-3</v>
      </c>
      <c r="C170" s="24">
        <v>4.2640000000000004E-3</v>
      </c>
      <c r="D170" s="24">
        <v>4.1570000000000001E-3</v>
      </c>
      <c r="E170" s="24">
        <v>4.2640000000000004E-3</v>
      </c>
      <c r="F170" s="24">
        <v>115743</v>
      </c>
      <c r="G170" s="24">
        <v>33333059</v>
      </c>
      <c r="H170">
        <v>169</v>
      </c>
      <c r="J170" s="10">
        <f t="shared" si="2"/>
        <v>2.4015369836695548E-2</v>
      </c>
    </row>
    <row r="171" spans="1:10" x14ac:dyDescent="0.25">
      <c r="A171" t="s">
        <v>1698</v>
      </c>
      <c r="B171" s="24">
        <v>4.2560000000000002E-3</v>
      </c>
      <c r="C171" s="24">
        <v>4.2969999999999996E-3</v>
      </c>
      <c r="D171" s="24">
        <v>4.2209999999999999E-3</v>
      </c>
      <c r="E171" s="24">
        <v>4.2469999999999999E-3</v>
      </c>
      <c r="F171" s="24">
        <v>153448</v>
      </c>
      <c r="G171" s="24">
        <v>33202500</v>
      </c>
      <c r="H171">
        <v>170</v>
      </c>
      <c r="J171" s="10">
        <f t="shared" si="2"/>
        <v>-2.114661654135415E-3</v>
      </c>
    </row>
    <row r="172" spans="1:10" x14ac:dyDescent="0.25">
      <c r="A172" t="s">
        <v>1697</v>
      </c>
      <c r="B172" s="24">
        <v>4.2509999999999996E-3</v>
      </c>
      <c r="C172" s="24">
        <v>4.2779999999999997E-3</v>
      </c>
      <c r="D172" s="24">
        <v>4.2040000000000003E-3</v>
      </c>
      <c r="E172" s="24">
        <v>4.2300000000000003E-3</v>
      </c>
      <c r="F172" s="24">
        <v>24118</v>
      </c>
      <c r="G172" s="24">
        <v>33073348</v>
      </c>
      <c r="H172">
        <v>171</v>
      </c>
      <c r="J172" s="10">
        <f t="shared" si="2"/>
        <v>-4.9400141143258807E-3</v>
      </c>
    </row>
    <row r="173" spans="1:10" x14ac:dyDescent="0.25">
      <c r="A173" t="s">
        <v>1696</v>
      </c>
      <c r="B173" s="24">
        <v>4.2300000000000003E-3</v>
      </c>
      <c r="C173" s="24">
        <v>4.3090000000000003E-3</v>
      </c>
      <c r="D173" s="24">
        <v>4.1669999999999997E-3</v>
      </c>
      <c r="E173" s="24">
        <v>4.1879999999999999E-3</v>
      </c>
      <c r="F173" s="24">
        <v>157677</v>
      </c>
      <c r="G173" s="24">
        <v>32742495</v>
      </c>
      <c r="H173">
        <v>172</v>
      </c>
      <c r="J173" s="10">
        <f t="shared" si="2"/>
        <v>-9.9290780141844844E-3</v>
      </c>
    </row>
    <row r="174" spans="1:10" x14ac:dyDescent="0.25">
      <c r="A174" t="s">
        <v>1695</v>
      </c>
      <c r="B174" s="24">
        <v>4.1869999999999997E-3</v>
      </c>
      <c r="C174" s="24">
        <v>4.1939999999999998E-3</v>
      </c>
      <c r="D174" s="24">
        <v>4.1380000000000002E-3</v>
      </c>
      <c r="E174" s="24">
        <v>4.15E-3</v>
      </c>
      <c r="F174" s="24">
        <v>77189</v>
      </c>
      <c r="G174" s="24">
        <v>32441272</v>
      </c>
      <c r="H174">
        <v>173</v>
      </c>
      <c r="J174" s="10">
        <f t="shared" si="2"/>
        <v>-8.8368760449008144E-3</v>
      </c>
    </row>
    <row r="175" spans="1:10" x14ac:dyDescent="0.25">
      <c r="A175" t="s">
        <v>1694</v>
      </c>
      <c r="B175" s="24">
        <v>4.1529999999999996E-3</v>
      </c>
      <c r="C175" s="24">
        <v>4.2360000000000002E-3</v>
      </c>
      <c r="D175" s="24">
        <v>4.1469999999999996E-3</v>
      </c>
      <c r="E175" s="24">
        <v>4.1869999999999997E-3</v>
      </c>
      <c r="F175" s="24">
        <v>204893</v>
      </c>
      <c r="G175" s="24">
        <v>32729674</v>
      </c>
      <c r="H175">
        <v>174</v>
      </c>
      <c r="J175" s="10">
        <f t="shared" si="2"/>
        <v>8.1868528774380403E-3</v>
      </c>
    </row>
    <row r="176" spans="1:10" x14ac:dyDescent="0.25">
      <c r="A176" t="s">
        <v>1693</v>
      </c>
      <c r="B176" s="24">
        <v>4.1859999999999996E-3</v>
      </c>
      <c r="C176" s="24">
        <v>4.1910000000000003E-3</v>
      </c>
      <c r="D176" s="24">
        <v>4.0359999999999997E-3</v>
      </c>
      <c r="E176" s="24">
        <v>4.0850000000000001E-3</v>
      </c>
      <c r="F176" s="24">
        <v>104712</v>
      </c>
      <c r="G176" s="24">
        <v>31938660</v>
      </c>
      <c r="H176">
        <v>175</v>
      </c>
      <c r="J176" s="10">
        <f t="shared" si="2"/>
        <v>-2.4128045867176193E-2</v>
      </c>
    </row>
    <row r="177" spans="1:10" x14ac:dyDescent="0.25">
      <c r="A177" t="s">
        <v>1692</v>
      </c>
      <c r="B177" s="24">
        <v>4.0850000000000001E-3</v>
      </c>
      <c r="C177" s="24">
        <v>4.1520000000000003E-3</v>
      </c>
      <c r="D177" s="24">
        <v>4.0489999999999996E-3</v>
      </c>
      <c r="E177" s="24">
        <v>4.0489999999999996E-3</v>
      </c>
      <c r="F177" s="24">
        <v>196770</v>
      </c>
      <c r="G177" s="24">
        <v>31658232</v>
      </c>
      <c r="H177">
        <v>176</v>
      </c>
      <c r="J177" s="10">
        <f t="shared" si="2"/>
        <v>-8.8127294981641228E-3</v>
      </c>
    </row>
    <row r="178" spans="1:10" x14ac:dyDescent="0.25">
      <c r="A178" t="s">
        <v>1691</v>
      </c>
      <c r="B178" s="24">
        <v>4.0460000000000001E-3</v>
      </c>
      <c r="C178" s="24">
        <v>4.0569999999999998E-3</v>
      </c>
      <c r="D178" s="24">
        <v>3.9199999999999999E-3</v>
      </c>
      <c r="E178" s="24">
        <v>3.9309999999999996E-3</v>
      </c>
      <c r="F178" s="24">
        <v>208741</v>
      </c>
      <c r="G178" s="24">
        <v>30732594</v>
      </c>
      <c r="H178">
        <v>177</v>
      </c>
      <c r="J178" s="10">
        <f t="shared" si="2"/>
        <v>-2.8423133959466267E-2</v>
      </c>
    </row>
    <row r="179" spans="1:10" x14ac:dyDescent="0.25">
      <c r="A179" t="s">
        <v>1690</v>
      </c>
      <c r="B179" s="24">
        <v>3.9290000000000002E-3</v>
      </c>
      <c r="C179" s="24">
        <v>4.071E-3</v>
      </c>
      <c r="D179" s="24">
        <v>3.9199999999999999E-3</v>
      </c>
      <c r="E179" s="24">
        <v>4.0509999999999999E-3</v>
      </c>
      <c r="F179" s="24">
        <v>19022</v>
      </c>
      <c r="G179" s="24">
        <v>31671522</v>
      </c>
      <c r="H179">
        <v>178</v>
      </c>
      <c r="J179" s="10">
        <f t="shared" si="2"/>
        <v>3.1051158055484782E-2</v>
      </c>
    </row>
    <row r="180" spans="1:10" x14ac:dyDescent="0.25">
      <c r="A180" t="s">
        <v>1689</v>
      </c>
      <c r="B180" s="24">
        <v>4.052E-3</v>
      </c>
      <c r="C180" s="24">
        <v>4.1219999999999998E-3</v>
      </c>
      <c r="D180" s="24">
        <v>3.9839999999999997E-3</v>
      </c>
      <c r="E180" s="24">
        <v>3.993E-3</v>
      </c>
      <c r="F180" s="24">
        <v>17794</v>
      </c>
      <c r="G180" s="24">
        <v>31220196</v>
      </c>
      <c r="H180">
        <v>179</v>
      </c>
      <c r="J180" s="10">
        <f t="shared" si="2"/>
        <v>-1.4560710760118466E-2</v>
      </c>
    </row>
    <row r="181" spans="1:10" x14ac:dyDescent="0.25">
      <c r="A181" t="s">
        <v>1688</v>
      </c>
      <c r="B181" s="24">
        <v>4.0099999999999997E-3</v>
      </c>
      <c r="C181" s="24">
        <v>4.0460000000000001E-3</v>
      </c>
      <c r="D181" s="24">
        <v>3.8630000000000001E-3</v>
      </c>
      <c r="E181" s="24">
        <v>3.9230000000000003E-3</v>
      </c>
      <c r="F181" s="24">
        <v>8316</v>
      </c>
      <c r="G181" s="24">
        <v>30666533</v>
      </c>
      <c r="H181">
        <v>180</v>
      </c>
      <c r="J181" s="10">
        <f t="shared" si="2"/>
        <v>-2.1695760598503595E-2</v>
      </c>
    </row>
    <row r="182" spans="1:10" x14ac:dyDescent="0.25">
      <c r="A182" t="s">
        <v>1687</v>
      </c>
      <c r="B182" s="24">
        <v>3.9360000000000003E-3</v>
      </c>
      <c r="C182" s="24">
        <v>4.078E-3</v>
      </c>
      <c r="D182" s="24">
        <v>3.9360000000000003E-3</v>
      </c>
      <c r="E182" s="24">
        <v>4.0130000000000001E-3</v>
      </c>
      <c r="F182" s="24">
        <v>13533</v>
      </c>
      <c r="G182" s="24">
        <v>31372410</v>
      </c>
      <c r="H182">
        <v>181</v>
      </c>
      <c r="J182" s="10">
        <f t="shared" si="2"/>
        <v>1.9563008130081251E-2</v>
      </c>
    </row>
    <row r="183" spans="1:10" x14ac:dyDescent="0.25">
      <c r="A183" t="s">
        <v>1686</v>
      </c>
      <c r="B183" s="24">
        <v>4.0130000000000001E-3</v>
      </c>
      <c r="C183" s="24">
        <v>4.0610000000000004E-3</v>
      </c>
      <c r="D183" s="24">
        <v>3.7789999999999998E-3</v>
      </c>
      <c r="E183" s="24">
        <v>3.7799999999999999E-3</v>
      </c>
      <c r="F183" s="24">
        <v>20028</v>
      </c>
      <c r="G183" s="24">
        <v>29549122</v>
      </c>
      <c r="H183">
        <v>182</v>
      </c>
      <c r="J183" s="10">
        <f t="shared" si="2"/>
        <v>-5.8061300772489444E-2</v>
      </c>
    </row>
    <row r="184" spans="1:10" x14ac:dyDescent="0.25">
      <c r="A184" t="s">
        <v>1685</v>
      </c>
      <c r="B184" s="24">
        <v>3.7799999999999999E-3</v>
      </c>
      <c r="C184" s="24">
        <v>4.2129999999999997E-3</v>
      </c>
      <c r="D184" s="24">
        <v>3.6180000000000001E-3</v>
      </c>
      <c r="E184" s="24">
        <v>3.6229999999999999E-3</v>
      </c>
      <c r="F184" s="24">
        <v>241870</v>
      </c>
      <c r="G184" s="24">
        <v>28326169</v>
      </c>
      <c r="H184">
        <v>183</v>
      </c>
      <c r="J184" s="10">
        <f t="shared" si="2"/>
        <v>-4.1534391534391542E-2</v>
      </c>
    </row>
    <row r="185" spans="1:10" x14ac:dyDescent="0.25">
      <c r="A185" t="s">
        <v>1684</v>
      </c>
      <c r="B185" s="24">
        <v>3.6150000000000002E-3</v>
      </c>
      <c r="C185" s="24">
        <v>3.6250000000000002E-3</v>
      </c>
      <c r="D185" s="24">
        <v>3.4740000000000001E-3</v>
      </c>
      <c r="E185" s="24">
        <v>3.4840000000000001E-3</v>
      </c>
      <c r="F185" s="24">
        <v>157412</v>
      </c>
      <c r="G185" s="24">
        <v>27234948</v>
      </c>
      <c r="H185">
        <v>184</v>
      </c>
      <c r="J185" s="10">
        <f t="shared" si="2"/>
        <v>-3.623789764868604E-2</v>
      </c>
    </row>
    <row r="186" spans="1:10" x14ac:dyDescent="0.25">
      <c r="A186" t="s">
        <v>1683</v>
      </c>
      <c r="B186" s="24">
        <v>3.4810000000000002E-3</v>
      </c>
      <c r="C186" s="24">
        <v>3.4810000000000002E-3</v>
      </c>
      <c r="D186" s="24">
        <v>3.346E-3</v>
      </c>
      <c r="E186" s="24">
        <v>3.3600000000000001E-3</v>
      </c>
      <c r="F186" s="24">
        <v>140023</v>
      </c>
      <c r="G186" s="24">
        <v>26268813</v>
      </c>
      <c r="H186">
        <v>185</v>
      </c>
      <c r="J186" s="10">
        <f t="shared" si="2"/>
        <v>-3.476012640045964E-2</v>
      </c>
    </row>
    <row r="187" spans="1:10" x14ac:dyDescent="0.25">
      <c r="A187" t="s">
        <v>1682</v>
      </c>
      <c r="B187" s="24">
        <v>3.3570000000000002E-3</v>
      </c>
      <c r="C187" s="24">
        <v>3.372E-3</v>
      </c>
      <c r="D187" s="24">
        <v>3.2399999999999998E-3</v>
      </c>
      <c r="E187" s="24">
        <v>3.2460000000000002E-3</v>
      </c>
      <c r="F187" s="24">
        <v>224680</v>
      </c>
      <c r="G187" s="24">
        <v>25373352</v>
      </c>
      <c r="H187">
        <v>186</v>
      </c>
      <c r="J187" s="10">
        <f t="shared" si="2"/>
        <v>-3.3065236818588022E-2</v>
      </c>
    </row>
    <row r="188" spans="1:10" x14ac:dyDescent="0.25">
      <c r="A188" t="s">
        <v>1681</v>
      </c>
      <c r="B188" s="24">
        <v>3.2450000000000001E-3</v>
      </c>
      <c r="C188" s="24">
        <v>3.2599999999999999E-3</v>
      </c>
      <c r="D188" s="24">
        <v>3.127E-3</v>
      </c>
      <c r="E188" s="24">
        <v>3.1319999999999998E-3</v>
      </c>
      <c r="F188" s="24">
        <v>215980</v>
      </c>
      <c r="G188" s="24">
        <v>24489227</v>
      </c>
      <c r="H188">
        <v>187</v>
      </c>
      <c r="J188" s="10">
        <f t="shared" si="2"/>
        <v>-3.4822804314329818E-2</v>
      </c>
    </row>
    <row r="189" spans="1:10" x14ac:dyDescent="0.25">
      <c r="A189" t="s">
        <v>1680</v>
      </c>
      <c r="B189" s="24">
        <v>3.1340000000000001E-3</v>
      </c>
      <c r="C189" s="24">
        <v>3.1689999999999999E-3</v>
      </c>
      <c r="D189" s="24">
        <v>2.8040000000000001E-3</v>
      </c>
      <c r="E189" s="24">
        <v>2.81E-3</v>
      </c>
      <c r="F189" s="24">
        <v>148862</v>
      </c>
      <c r="G189" s="24">
        <v>21969912</v>
      </c>
      <c r="H189">
        <v>188</v>
      </c>
      <c r="J189" s="10">
        <f t="shared" si="2"/>
        <v>-0.10338225909380985</v>
      </c>
    </row>
    <row r="190" spans="1:10" x14ac:dyDescent="0.25">
      <c r="A190" t="s">
        <v>1679</v>
      </c>
      <c r="B190" s="24">
        <v>2.8089999999999999E-3</v>
      </c>
      <c r="C190" s="24">
        <v>3.0820000000000001E-3</v>
      </c>
      <c r="D190" s="24">
        <v>2.8019999999999998E-3</v>
      </c>
      <c r="E190" s="24">
        <v>3.0820000000000001E-3</v>
      </c>
      <c r="F190" s="24">
        <v>191510</v>
      </c>
      <c r="G190" s="24">
        <v>24096300</v>
      </c>
      <c r="H190">
        <v>189</v>
      </c>
      <c r="J190" s="10">
        <f t="shared" si="2"/>
        <v>9.7187611249555092E-2</v>
      </c>
    </row>
    <row r="191" spans="1:10" x14ac:dyDescent="0.25">
      <c r="A191" t="s">
        <v>1678</v>
      </c>
      <c r="B191" s="24">
        <v>3.0790000000000001E-3</v>
      </c>
      <c r="C191" s="24">
        <v>3.3189999999999999E-3</v>
      </c>
      <c r="D191" s="24">
        <v>3.0790000000000001E-3</v>
      </c>
      <c r="E191" s="24">
        <v>3.3E-3</v>
      </c>
      <c r="F191" s="24">
        <v>222957</v>
      </c>
      <c r="G191" s="24">
        <v>25796378</v>
      </c>
      <c r="H191">
        <v>190</v>
      </c>
      <c r="J191" s="10">
        <f t="shared" si="2"/>
        <v>7.1776550828190913E-2</v>
      </c>
    </row>
    <row r="192" spans="1:10" x14ac:dyDescent="0.25">
      <c r="A192" t="s">
        <v>1677</v>
      </c>
      <c r="B192" s="24">
        <v>3.3010000000000001E-3</v>
      </c>
      <c r="C192" s="24">
        <v>3.8790000000000001E-3</v>
      </c>
      <c r="D192" s="24">
        <v>3.3010000000000001E-3</v>
      </c>
      <c r="E192" s="24">
        <v>3.8790000000000001E-3</v>
      </c>
      <c r="F192" s="24">
        <v>178918</v>
      </c>
      <c r="G192" s="24">
        <v>30323167</v>
      </c>
      <c r="H192">
        <v>191</v>
      </c>
      <c r="J192" s="10">
        <f t="shared" si="2"/>
        <v>0.17509845501363222</v>
      </c>
    </row>
    <row r="193" spans="1:10" x14ac:dyDescent="0.25">
      <c r="A193" t="s">
        <v>1676</v>
      </c>
      <c r="B193" s="24">
        <v>3.8800000000000002E-3</v>
      </c>
      <c r="C193" s="24">
        <v>4.0819999999999997E-3</v>
      </c>
      <c r="D193" s="24">
        <v>3.8800000000000002E-3</v>
      </c>
      <c r="E193" s="24">
        <v>4.0740000000000004E-3</v>
      </c>
      <c r="F193" s="24">
        <v>281909</v>
      </c>
      <c r="G193" s="24">
        <v>31847186</v>
      </c>
      <c r="H193">
        <v>192</v>
      </c>
      <c r="J193" s="10">
        <f t="shared" si="2"/>
        <v>5.0000000000000037E-2</v>
      </c>
    </row>
    <row r="194" spans="1:10" x14ac:dyDescent="0.25">
      <c r="A194" t="s">
        <v>1675</v>
      </c>
      <c r="B194" s="24">
        <v>4.0740000000000004E-3</v>
      </c>
      <c r="C194" s="24">
        <v>4.3379999999999998E-3</v>
      </c>
      <c r="D194" s="24">
        <v>4.0730000000000002E-3</v>
      </c>
      <c r="E194" s="24">
        <v>4.2979999999999997E-3</v>
      </c>
      <c r="F194" s="24">
        <v>406560</v>
      </c>
      <c r="G194" s="24">
        <v>33599331</v>
      </c>
      <c r="H194">
        <v>193</v>
      </c>
      <c r="J194" s="10">
        <f t="shared" si="2"/>
        <v>5.4982817869415647E-2</v>
      </c>
    </row>
    <row r="195" spans="1:10" x14ac:dyDescent="0.25">
      <c r="A195" t="s">
        <v>1674</v>
      </c>
      <c r="B195" s="24">
        <v>4.2979999999999997E-3</v>
      </c>
      <c r="C195" s="24">
        <v>4.3680000000000004E-3</v>
      </c>
      <c r="D195" s="24">
        <v>4.2900000000000004E-3</v>
      </c>
      <c r="E195" s="24">
        <v>4.3169999999999997E-3</v>
      </c>
      <c r="F195" s="24">
        <v>172674</v>
      </c>
      <c r="G195" s="24">
        <v>33750998</v>
      </c>
      <c r="H195">
        <v>194</v>
      </c>
      <c r="J195" s="10">
        <f t="shared" si="2"/>
        <v>4.4206607724522852E-3</v>
      </c>
    </row>
    <row r="196" spans="1:10" x14ac:dyDescent="0.25">
      <c r="A196" t="s">
        <v>1673</v>
      </c>
      <c r="B196" s="24">
        <v>4.3179999999999998E-3</v>
      </c>
      <c r="C196" s="24">
        <v>4.3239999999999997E-3</v>
      </c>
      <c r="D196" s="24">
        <v>4.2440000000000004E-3</v>
      </c>
      <c r="E196" s="24">
        <v>4.3059999999999999E-3</v>
      </c>
      <c r="F196" s="24">
        <v>64623</v>
      </c>
      <c r="G196" s="24">
        <v>33667425</v>
      </c>
      <c r="H196">
        <v>195</v>
      </c>
      <c r="J196" s="10">
        <f t="shared" ref="J196:J259" si="3">(E196-B196)/B196</f>
        <v>-2.7790643816581425E-3</v>
      </c>
    </row>
    <row r="197" spans="1:10" x14ac:dyDescent="0.25">
      <c r="A197" t="s">
        <v>1672</v>
      </c>
      <c r="B197" s="24">
        <v>4.3059999999999999E-3</v>
      </c>
      <c r="C197" s="24">
        <v>4.3689999999999996E-3</v>
      </c>
      <c r="D197" s="24">
        <v>4.2779999999999997E-3</v>
      </c>
      <c r="E197" s="24">
        <v>4.3670000000000002E-3</v>
      </c>
      <c r="F197" s="24">
        <v>113927</v>
      </c>
      <c r="G197" s="24">
        <v>34143066</v>
      </c>
      <c r="H197">
        <v>196</v>
      </c>
      <c r="J197" s="10">
        <f t="shared" si="3"/>
        <v>1.4166279609846793E-2</v>
      </c>
    </row>
    <row r="198" spans="1:10" x14ac:dyDescent="0.25">
      <c r="A198" t="s">
        <v>1671</v>
      </c>
      <c r="B198" s="24">
        <v>4.3680000000000004E-3</v>
      </c>
      <c r="C198" s="24">
        <v>4.5149999999999999E-3</v>
      </c>
      <c r="D198" s="24">
        <v>4.3639999999999998E-3</v>
      </c>
      <c r="E198" s="24">
        <v>4.5139999999999998E-3</v>
      </c>
      <c r="F198" s="24">
        <v>176067</v>
      </c>
      <c r="G198" s="24">
        <v>35286823</v>
      </c>
      <c r="H198">
        <v>197</v>
      </c>
      <c r="J198" s="10">
        <f t="shared" si="3"/>
        <v>3.3424908424908292E-2</v>
      </c>
    </row>
    <row r="199" spans="1:10" x14ac:dyDescent="0.25">
      <c r="A199" t="s">
        <v>1670</v>
      </c>
      <c r="B199" s="24">
        <v>4.5139999999999998E-3</v>
      </c>
      <c r="C199" s="24">
        <v>4.8979999999999996E-3</v>
      </c>
      <c r="D199" s="24">
        <v>4.496E-3</v>
      </c>
      <c r="E199" s="24">
        <v>4.8979999999999996E-3</v>
      </c>
      <c r="F199" s="24">
        <v>351852</v>
      </c>
      <c r="G199" s="24">
        <v>38295459</v>
      </c>
      <c r="H199">
        <v>198</v>
      </c>
      <c r="J199" s="10">
        <f t="shared" si="3"/>
        <v>8.5068675232609622E-2</v>
      </c>
    </row>
    <row r="200" spans="1:10" x14ac:dyDescent="0.25">
      <c r="A200" t="s">
        <v>1669</v>
      </c>
      <c r="B200" s="24">
        <v>4.8979999999999996E-3</v>
      </c>
      <c r="C200" s="24">
        <v>6.1739999999999998E-3</v>
      </c>
      <c r="D200" s="24">
        <v>4.8979999999999996E-3</v>
      </c>
      <c r="E200" s="24">
        <v>6.1619999999999999E-3</v>
      </c>
      <c r="F200" s="24">
        <v>952310</v>
      </c>
      <c r="G200" s="24">
        <v>48174300</v>
      </c>
      <c r="H200">
        <v>199</v>
      </c>
      <c r="J200" s="10">
        <f t="shared" si="3"/>
        <v>0.25806451612903236</v>
      </c>
    </row>
    <row r="201" spans="1:10" x14ac:dyDescent="0.25">
      <c r="A201" t="s">
        <v>1668</v>
      </c>
      <c r="B201" s="24">
        <v>6.1669999999999997E-3</v>
      </c>
      <c r="C201" s="24">
        <v>6.4599999999999996E-3</v>
      </c>
      <c r="D201" s="24">
        <v>6.1310000000000002E-3</v>
      </c>
      <c r="E201" s="24">
        <v>6.3639999999999999E-3</v>
      </c>
      <c r="F201" s="24">
        <v>613098</v>
      </c>
      <c r="G201" s="24">
        <v>49754295</v>
      </c>
      <c r="H201">
        <v>200</v>
      </c>
      <c r="J201" s="10">
        <f t="shared" si="3"/>
        <v>3.1944219231392922E-2</v>
      </c>
    </row>
    <row r="202" spans="1:10" x14ac:dyDescent="0.25">
      <c r="A202" t="s">
        <v>1667</v>
      </c>
      <c r="B202" s="24">
        <v>6.365E-3</v>
      </c>
      <c r="C202" s="24">
        <v>6.3680000000000004E-3</v>
      </c>
      <c r="D202" s="24">
        <v>5.2589999999999998E-3</v>
      </c>
      <c r="E202" s="24">
        <v>5.2979999999999998E-3</v>
      </c>
      <c r="F202" s="24">
        <v>538408</v>
      </c>
      <c r="G202" s="24">
        <v>41416360</v>
      </c>
      <c r="H202">
        <v>201</v>
      </c>
      <c r="J202" s="10">
        <f t="shared" si="3"/>
        <v>-0.16763550667714064</v>
      </c>
    </row>
    <row r="203" spans="1:10" x14ac:dyDescent="0.25">
      <c r="A203" t="s">
        <v>1666</v>
      </c>
      <c r="B203" s="24">
        <v>5.2620000000000002E-3</v>
      </c>
      <c r="C203" s="24">
        <v>5.3829999999999998E-3</v>
      </c>
      <c r="D203" s="24">
        <v>5.1590000000000004E-3</v>
      </c>
      <c r="E203" s="24">
        <v>5.3829999999999998E-3</v>
      </c>
      <c r="F203" s="24">
        <v>175004</v>
      </c>
      <c r="G203" s="24">
        <v>42080255</v>
      </c>
      <c r="H203">
        <v>202</v>
      </c>
      <c r="J203" s="10">
        <f t="shared" si="3"/>
        <v>2.2995058912960772E-2</v>
      </c>
    </row>
    <row r="204" spans="1:10" x14ac:dyDescent="0.25">
      <c r="A204" t="s">
        <v>1665</v>
      </c>
      <c r="B204" s="24">
        <v>5.3829999999999998E-3</v>
      </c>
      <c r="C204" s="24">
        <v>5.3949999999999996E-3</v>
      </c>
      <c r="D204" s="24">
        <v>5.3270000000000001E-3</v>
      </c>
      <c r="E204" s="24">
        <v>5.3619999999999996E-3</v>
      </c>
      <c r="F204" s="24">
        <v>136967</v>
      </c>
      <c r="G204" s="24">
        <v>41918581</v>
      </c>
      <c r="H204">
        <v>203</v>
      </c>
      <c r="J204" s="10">
        <f t="shared" si="3"/>
        <v>-3.9011703511053664E-3</v>
      </c>
    </row>
    <row r="205" spans="1:10" x14ac:dyDescent="0.25">
      <c r="A205" t="s">
        <v>1664</v>
      </c>
      <c r="B205" s="24">
        <v>5.3610000000000003E-3</v>
      </c>
      <c r="C205" s="24">
        <v>5.6429999999999996E-3</v>
      </c>
      <c r="D205" s="24">
        <v>5.3569999999999998E-3</v>
      </c>
      <c r="E205" s="24">
        <v>5.6429999999999996E-3</v>
      </c>
      <c r="F205" s="24">
        <v>280454</v>
      </c>
      <c r="G205" s="24">
        <v>44119317</v>
      </c>
      <c r="H205">
        <v>204</v>
      </c>
      <c r="J205" s="10">
        <f t="shared" si="3"/>
        <v>5.2602126468942224E-2</v>
      </c>
    </row>
    <row r="206" spans="1:10" x14ac:dyDescent="0.25">
      <c r="A206" t="s">
        <v>1663</v>
      </c>
      <c r="B206" s="24">
        <v>5.6470000000000001E-3</v>
      </c>
      <c r="C206" s="24">
        <v>6.1500000000000001E-3</v>
      </c>
      <c r="D206" s="24">
        <v>5.6439999999999997E-3</v>
      </c>
      <c r="E206" s="24">
        <v>6.1440000000000002E-3</v>
      </c>
      <c r="F206" s="24">
        <v>327880</v>
      </c>
      <c r="G206" s="24">
        <v>50707776</v>
      </c>
      <c r="H206">
        <v>205</v>
      </c>
      <c r="J206" s="10">
        <f t="shared" si="3"/>
        <v>8.8011333451390131E-2</v>
      </c>
    </row>
    <row r="207" spans="1:10" x14ac:dyDescent="0.25">
      <c r="A207" t="s">
        <v>1662</v>
      </c>
      <c r="B207" s="24">
        <v>6.1460000000000004E-3</v>
      </c>
      <c r="C207" s="24">
        <v>6.1840000000000003E-3</v>
      </c>
      <c r="D207" s="24">
        <v>5.9249999999999997E-3</v>
      </c>
      <c r="E207" s="24">
        <v>5.9290000000000002E-3</v>
      </c>
      <c r="F207" s="24">
        <v>263739</v>
      </c>
      <c r="G207" s="24">
        <v>48928020</v>
      </c>
      <c r="H207">
        <v>206</v>
      </c>
      <c r="J207" s="10">
        <f t="shared" si="3"/>
        <v>-3.5307517084282487E-2</v>
      </c>
    </row>
    <row r="208" spans="1:10" x14ac:dyDescent="0.25">
      <c r="A208" t="s">
        <v>1661</v>
      </c>
      <c r="B208" s="24">
        <v>5.9290000000000002E-3</v>
      </c>
      <c r="C208" s="24">
        <v>6.0899999999999999E-3</v>
      </c>
      <c r="D208" s="24">
        <v>5.9179999999999996E-3</v>
      </c>
      <c r="E208" s="24">
        <v>6.0429999999999998E-3</v>
      </c>
      <c r="F208" s="24">
        <v>153002</v>
      </c>
      <c r="G208" s="24">
        <v>49871622</v>
      </c>
      <c r="H208">
        <v>207</v>
      </c>
      <c r="J208" s="10">
        <f t="shared" si="3"/>
        <v>1.9227525721032132E-2</v>
      </c>
    </row>
    <row r="209" spans="1:10" x14ac:dyDescent="0.25">
      <c r="A209" t="s">
        <v>1660</v>
      </c>
      <c r="B209" s="24">
        <v>6.0569999999999999E-3</v>
      </c>
      <c r="C209" s="24">
        <v>6.1029999999999999E-3</v>
      </c>
      <c r="D209" s="24">
        <v>6.0309999999999999E-3</v>
      </c>
      <c r="E209" s="24">
        <v>6.0410000000000004E-3</v>
      </c>
      <c r="F209" s="24">
        <v>146117</v>
      </c>
      <c r="G209" s="24">
        <v>49850661</v>
      </c>
      <c r="H209">
        <v>208</v>
      </c>
      <c r="J209" s="10">
        <f t="shared" si="3"/>
        <v>-2.6415717351823548E-3</v>
      </c>
    </row>
    <row r="210" spans="1:10" x14ac:dyDescent="0.25">
      <c r="A210" t="s">
        <v>1659</v>
      </c>
      <c r="B210" s="24">
        <v>6.0390000000000001E-3</v>
      </c>
      <c r="C210" s="24">
        <v>6.058E-3</v>
      </c>
      <c r="D210" s="24">
        <v>5.9839999999999997E-3</v>
      </c>
      <c r="E210" s="24">
        <v>6.0210000000000003E-3</v>
      </c>
      <c r="F210" s="24">
        <v>99553</v>
      </c>
      <c r="G210" s="24">
        <v>49685444</v>
      </c>
      <c r="H210">
        <v>209</v>
      </c>
      <c r="J210" s="10">
        <f t="shared" si="3"/>
        <v>-2.9806259314455684E-3</v>
      </c>
    </row>
    <row r="211" spans="1:10" x14ac:dyDescent="0.25">
      <c r="A211" t="s">
        <v>1658</v>
      </c>
      <c r="B211" s="24">
        <v>6.0219999999999996E-3</v>
      </c>
      <c r="C211" s="24">
        <v>6.1609999999999998E-3</v>
      </c>
      <c r="D211" s="24">
        <v>6.0210000000000003E-3</v>
      </c>
      <c r="E211" s="24">
        <v>6.1570000000000001E-3</v>
      </c>
      <c r="F211" s="24">
        <v>159893</v>
      </c>
      <c r="G211" s="24">
        <v>50815059</v>
      </c>
      <c r="H211">
        <v>210</v>
      </c>
      <c r="J211" s="10">
        <f t="shared" si="3"/>
        <v>2.2417801394885518E-2</v>
      </c>
    </row>
    <row r="212" spans="1:10" x14ac:dyDescent="0.25">
      <c r="A212" t="s">
        <v>1657</v>
      </c>
      <c r="B212" s="24">
        <v>6.1570000000000001E-3</v>
      </c>
      <c r="C212" s="24">
        <v>6.1599999999999997E-3</v>
      </c>
      <c r="D212" s="24">
        <v>6.0660000000000002E-3</v>
      </c>
      <c r="E212" s="24">
        <v>6.0660000000000002E-3</v>
      </c>
      <c r="F212" s="24">
        <v>123408</v>
      </c>
      <c r="G212" s="24">
        <v>50058295</v>
      </c>
      <c r="H212">
        <v>211</v>
      </c>
      <c r="J212" s="10">
        <f t="shared" si="3"/>
        <v>-1.477992528828974E-2</v>
      </c>
    </row>
    <row r="213" spans="1:10" x14ac:dyDescent="0.25">
      <c r="A213" t="s">
        <v>1656</v>
      </c>
      <c r="B213" s="24">
        <v>6.0650000000000001E-3</v>
      </c>
      <c r="C213" s="24">
        <v>6.0829999999999999E-3</v>
      </c>
      <c r="D213" s="24">
        <v>5.0899999999999999E-3</v>
      </c>
      <c r="E213" s="24">
        <v>5.097E-3</v>
      </c>
      <c r="F213" s="24">
        <v>474010</v>
      </c>
      <c r="G213" s="24">
        <v>42067467</v>
      </c>
      <c r="H213">
        <v>212</v>
      </c>
      <c r="J213" s="10">
        <f t="shared" si="3"/>
        <v>-0.15960428689200332</v>
      </c>
    </row>
    <row r="214" spans="1:10" x14ac:dyDescent="0.25">
      <c r="A214" t="s">
        <v>1655</v>
      </c>
      <c r="B214" s="24">
        <v>5.1050000000000002E-3</v>
      </c>
      <c r="C214" s="24">
        <v>5.555E-3</v>
      </c>
      <c r="D214" s="24">
        <v>5.0730000000000003E-3</v>
      </c>
      <c r="E214" s="24">
        <v>5.189E-3</v>
      </c>
      <c r="F214" s="24">
        <v>572621</v>
      </c>
      <c r="G214" s="24">
        <v>42821590</v>
      </c>
      <c r="H214">
        <v>213</v>
      </c>
      <c r="J214" s="10">
        <f t="shared" si="3"/>
        <v>1.6454456415279112E-2</v>
      </c>
    </row>
    <row r="215" spans="1:10" x14ac:dyDescent="0.25">
      <c r="A215" t="s">
        <v>1654</v>
      </c>
      <c r="B215" s="24">
        <v>5.1830000000000001E-3</v>
      </c>
      <c r="C215" s="24">
        <v>5.3689999999999996E-3</v>
      </c>
      <c r="D215" s="24">
        <v>5.1110000000000001E-3</v>
      </c>
      <c r="E215" s="24">
        <v>5.3689999999999996E-3</v>
      </c>
      <c r="F215" s="24">
        <v>393153</v>
      </c>
      <c r="G215" s="24">
        <v>44307718</v>
      </c>
      <c r="H215">
        <v>214</v>
      </c>
      <c r="J215" s="10">
        <f t="shared" si="3"/>
        <v>3.5886552189851345E-2</v>
      </c>
    </row>
    <row r="216" spans="1:10" x14ac:dyDescent="0.25">
      <c r="A216" t="s">
        <v>1653</v>
      </c>
      <c r="B216" s="24">
        <v>5.3709999999999999E-3</v>
      </c>
      <c r="C216" s="24">
        <v>5.522E-3</v>
      </c>
      <c r="D216" s="24">
        <v>5.2700000000000004E-3</v>
      </c>
      <c r="E216" s="24">
        <v>5.2940000000000001E-3</v>
      </c>
      <c r="F216" s="24">
        <v>220518</v>
      </c>
      <c r="G216" s="24">
        <v>43690588</v>
      </c>
      <c r="H216">
        <v>215</v>
      </c>
      <c r="J216" s="10">
        <f t="shared" si="3"/>
        <v>-1.43362502327313E-2</v>
      </c>
    </row>
    <row r="217" spans="1:10" x14ac:dyDescent="0.25">
      <c r="A217" t="s">
        <v>1652</v>
      </c>
      <c r="B217" s="24">
        <v>5.2630000000000003E-3</v>
      </c>
      <c r="C217" s="24">
        <v>5.2690000000000002E-3</v>
      </c>
      <c r="D217" s="24">
        <v>5.176E-3</v>
      </c>
      <c r="E217" s="24">
        <v>5.215E-3</v>
      </c>
      <c r="F217" s="24">
        <v>70579</v>
      </c>
      <c r="G217" s="24">
        <v>43035992</v>
      </c>
      <c r="H217">
        <v>216</v>
      </c>
      <c r="J217" s="10">
        <f t="shared" si="3"/>
        <v>-9.1202736082083031E-3</v>
      </c>
    </row>
    <row r="218" spans="1:10" x14ac:dyDescent="0.25">
      <c r="A218" t="s">
        <v>1651</v>
      </c>
      <c r="B218" s="24">
        <v>5.2139999999999999E-3</v>
      </c>
      <c r="C218" s="24">
        <v>5.2440000000000004E-3</v>
      </c>
      <c r="D218" s="24">
        <v>4.7629999999999999E-3</v>
      </c>
      <c r="E218" s="24">
        <v>4.9480000000000001E-3</v>
      </c>
      <c r="F218" s="24">
        <v>341765</v>
      </c>
      <c r="G218" s="24">
        <v>40833456</v>
      </c>
      <c r="H218">
        <v>217</v>
      </c>
      <c r="J218" s="10">
        <f t="shared" si="3"/>
        <v>-5.1016494054468689E-2</v>
      </c>
    </row>
    <row r="219" spans="1:10" x14ac:dyDescent="0.25">
      <c r="A219" t="s">
        <v>1650</v>
      </c>
      <c r="B219" s="24">
        <v>4.9480000000000001E-3</v>
      </c>
      <c r="C219" s="24">
        <v>5.143E-3</v>
      </c>
      <c r="D219" s="24">
        <v>4.9040000000000004E-3</v>
      </c>
      <c r="E219" s="24">
        <v>5.104E-3</v>
      </c>
      <c r="F219" s="24">
        <v>256947</v>
      </c>
      <c r="G219" s="24">
        <v>42124492</v>
      </c>
      <c r="H219">
        <v>218</v>
      </c>
      <c r="J219" s="10">
        <f t="shared" si="3"/>
        <v>3.1527890056588501E-2</v>
      </c>
    </row>
    <row r="220" spans="1:10" x14ac:dyDescent="0.25">
      <c r="A220" t="s">
        <v>1649</v>
      </c>
      <c r="B220" s="24">
        <v>5.1079999999999997E-3</v>
      </c>
      <c r="C220" s="24">
        <v>5.2610000000000001E-3</v>
      </c>
      <c r="D220" s="24">
        <v>5.1070000000000004E-3</v>
      </c>
      <c r="E220" s="24">
        <v>5.2560000000000003E-3</v>
      </c>
      <c r="F220" s="24">
        <v>203335</v>
      </c>
      <c r="G220" s="24">
        <v>43376329</v>
      </c>
      <c r="H220">
        <v>219</v>
      </c>
      <c r="J220" s="10">
        <f t="shared" si="3"/>
        <v>2.8974158183242085E-2</v>
      </c>
    </row>
    <row r="221" spans="1:10" x14ac:dyDescent="0.25">
      <c r="A221" t="s">
        <v>1648</v>
      </c>
      <c r="B221" s="24">
        <v>5.2560000000000003E-3</v>
      </c>
      <c r="C221" s="24">
        <v>5.3569999999999998E-3</v>
      </c>
      <c r="D221" s="24">
        <v>5.2420000000000001E-3</v>
      </c>
      <c r="E221" s="24">
        <v>5.3429999999999997E-3</v>
      </c>
      <c r="F221" s="24">
        <v>221958</v>
      </c>
      <c r="G221" s="24">
        <v>44093893</v>
      </c>
      <c r="H221">
        <v>220</v>
      </c>
      <c r="J221" s="10">
        <f t="shared" si="3"/>
        <v>1.6552511415524999E-2</v>
      </c>
    </row>
    <row r="222" spans="1:10" x14ac:dyDescent="0.25">
      <c r="A222" t="s">
        <v>1647</v>
      </c>
      <c r="B222" s="24">
        <v>5.3429999999999997E-3</v>
      </c>
      <c r="C222" s="24">
        <v>5.4840000000000002E-3</v>
      </c>
      <c r="D222" s="24">
        <v>5.3429999999999997E-3</v>
      </c>
      <c r="E222" s="24">
        <v>5.4619999999999998E-3</v>
      </c>
      <c r="F222" s="24">
        <v>192304</v>
      </c>
      <c r="G222" s="24">
        <v>45072156</v>
      </c>
      <c r="H222">
        <v>221</v>
      </c>
      <c r="J222" s="10">
        <f t="shared" si="3"/>
        <v>2.2272131761182892E-2</v>
      </c>
    </row>
    <row r="223" spans="1:10" x14ac:dyDescent="0.25">
      <c r="A223" t="s">
        <v>1646</v>
      </c>
      <c r="B223" s="24">
        <v>5.4609999999999997E-3</v>
      </c>
      <c r="C223" s="24">
        <v>5.4710000000000002E-3</v>
      </c>
      <c r="D223" s="24">
        <v>5.2399999999999999E-3</v>
      </c>
      <c r="E223" s="24">
        <v>5.2420000000000001E-3</v>
      </c>
      <c r="F223" s="24">
        <v>325886</v>
      </c>
      <c r="G223" s="24">
        <v>43259473</v>
      </c>
      <c r="H223">
        <v>222</v>
      </c>
      <c r="J223" s="10">
        <f t="shared" si="3"/>
        <v>-4.0102545321369636E-2</v>
      </c>
    </row>
    <row r="224" spans="1:10" x14ac:dyDescent="0.25">
      <c r="A224" t="s">
        <v>1645</v>
      </c>
      <c r="B224" s="24">
        <v>5.2420000000000001E-3</v>
      </c>
      <c r="C224" s="24">
        <v>5.2420000000000001E-3</v>
      </c>
      <c r="D224" s="24">
        <v>4.9719999999999999E-3</v>
      </c>
      <c r="E224" s="24">
        <v>4.9750000000000003E-3</v>
      </c>
      <c r="F224" s="24">
        <v>250863</v>
      </c>
      <c r="G224" s="24">
        <v>41057101</v>
      </c>
      <c r="H224">
        <v>223</v>
      </c>
      <c r="J224" s="10">
        <f t="shared" si="3"/>
        <v>-5.0934757726058731E-2</v>
      </c>
    </row>
    <row r="225" spans="1:10" x14ac:dyDescent="0.25">
      <c r="A225" t="s">
        <v>1644</v>
      </c>
      <c r="B225" s="24">
        <v>4.9750000000000003E-3</v>
      </c>
      <c r="C225" s="24">
        <v>5.2199999999999998E-3</v>
      </c>
      <c r="D225" s="24">
        <v>4.9439999999999996E-3</v>
      </c>
      <c r="E225" s="24">
        <v>5.2139999999999999E-3</v>
      </c>
      <c r="F225" s="24">
        <v>272387</v>
      </c>
      <c r="G225" s="24">
        <v>43030710</v>
      </c>
      <c r="H225">
        <v>224</v>
      </c>
      <c r="J225" s="10">
        <f t="shared" si="3"/>
        <v>4.8040201005025047E-2</v>
      </c>
    </row>
    <row r="226" spans="1:10" x14ac:dyDescent="0.25">
      <c r="A226" t="s">
        <v>1643</v>
      </c>
      <c r="B226" s="24">
        <v>5.2129999999999998E-3</v>
      </c>
      <c r="C226" s="24">
        <v>5.215E-3</v>
      </c>
      <c r="D226" s="24">
        <v>5.0239999999999998E-3</v>
      </c>
      <c r="E226" s="24">
        <v>5.0439999999999999E-3</v>
      </c>
      <c r="F226" s="24">
        <v>289977</v>
      </c>
      <c r="G226" s="24">
        <v>41621992</v>
      </c>
      <c r="H226">
        <v>225</v>
      </c>
      <c r="J226" s="10">
        <f t="shared" si="3"/>
        <v>-3.2418952618453845E-2</v>
      </c>
    </row>
    <row r="227" spans="1:10" x14ac:dyDescent="0.25">
      <c r="A227" t="s">
        <v>1642</v>
      </c>
      <c r="B227" s="24">
        <v>5.045E-3</v>
      </c>
      <c r="C227" s="24">
        <v>5.0460000000000001E-3</v>
      </c>
      <c r="D227" s="24">
        <v>4.9329999999999999E-3</v>
      </c>
      <c r="E227" s="24">
        <v>4.9699999999999996E-3</v>
      </c>
      <c r="F227" s="24">
        <v>291148</v>
      </c>
      <c r="G227" s="24">
        <v>41016251</v>
      </c>
      <c r="H227">
        <v>226</v>
      </c>
      <c r="J227" s="10">
        <f t="shared" si="3"/>
        <v>-1.4866204162537247E-2</v>
      </c>
    </row>
    <row r="228" spans="1:10" x14ac:dyDescent="0.25">
      <c r="A228" t="s">
        <v>1641</v>
      </c>
      <c r="B228" s="24">
        <v>4.9690000000000003E-3</v>
      </c>
      <c r="C228" s="24">
        <v>5.293E-3</v>
      </c>
      <c r="D228" s="24">
        <v>4.9480000000000001E-3</v>
      </c>
      <c r="E228" s="24">
        <v>5.2269999999999999E-3</v>
      </c>
      <c r="F228" s="24">
        <v>665506</v>
      </c>
      <c r="G228" s="24">
        <v>43134446</v>
      </c>
      <c r="H228">
        <v>227</v>
      </c>
      <c r="J228" s="10">
        <f t="shared" si="3"/>
        <v>5.1921915878446273E-2</v>
      </c>
    </row>
    <row r="229" spans="1:10" x14ac:dyDescent="0.25">
      <c r="A229" t="s">
        <v>1640</v>
      </c>
      <c r="B229" s="24">
        <v>5.2480000000000001E-3</v>
      </c>
      <c r="C229" s="24">
        <v>5.4460000000000003E-3</v>
      </c>
      <c r="D229" s="24">
        <v>5.2480000000000001E-3</v>
      </c>
      <c r="E229" s="24">
        <v>5.4099999999999999E-3</v>
      </c>
      <c r="F229" s="24">
        <v>300831</v>
      </c>
      <c r="G229" s="24">
        <v>44643764</v>
      </c>
      <c r="H229">
        <v>228</v>
      </c>
      <c r="J229" s="10">
        <f t="shared" si="3"/>
        <v>3.0868902439024355E-2</v>
      </c>
    </row>
    <row r="230" spans="1:10" x14ac:dyDescent="0.25">
      <c r="A230" t="s">
        <v>1639</v>
      </c>
      <c r="B230" s="24">
        <v>5.4120000000000001E-3</v>
      </c>
      <c r="C230" s="24">
        <v>5.4799999999999996E-3</v>
      </c>
      <c r="D230" s="24">
        <v>5.3270000000000001E-3</v>
      </c>
      <c r="E230" s="24">
        <v>5.4180000000000001E-3</v>
      </c>
      <c r="F230" s="24">
        <v>94314</v>
      </c>
      <c r="G230" s="24">
        <v>44712756</v>
      </c>
      <c r="H230">
        <v>229</v>
      </c>
      <c r="J230" s="10">
        <f t="shared" si="3"/>
        <v>1.1086474501108515E-3</v>
      </c>
    </row>
    <row r="231" spans="1:10" x14ac:dyDescent="0.25">
      <c r="A231" t="s">
        <v>1638</v>
      </c>
      <c r="B231" s="24">
        <v>5.411E-3</v>
      </c>
      <c r="C231" s="24">
        <v>5.4140000000000004E-3</v>
      </c>
      <c r="D231" s="24">
        <v>5.1370000000000001E-3</v>
      </c>
      <c r="E231" s="24">
        <v>5.1770000000000002E-3</v>
      </c>
      <c r="F231" s="24">
        <v>118160</v>
      </c>
      <c r="G231" s="24">
        <v>42720248</v>
      </c>
      <c r="H231">
        <v>230</v>
      </c>
      <c r="J231" s="10">
        <f t="shared" si="3"/>
        <v>-4.3245241175383448E-2</v>
      </c>
    </row>
    <row r="232" spans="1:10" x14ac:dyDescent="0.25">
      <c r="A232" t="s">
        <v>1637</v>
      </c>
      <c r="B232" s="24">
        <v>5.1789999999999996E-3</v>
      </c>
      <c r="C232" s="24">
        <v>5.2129999999999998E-3</v>
      </c>
      <c r="D232" s="24">
        <v>4.9480000000000001E-3</v>
      </c>
      <c r="E232" s="24">
        <v>4.9789999999999999E-3</v>
      </c>
      <c r="F232" s="24">
        <v>495720</v>
      </c>
      <c r="G232" s="24">
        <v>41088791</v>
      </c>
      <c r="H232">
        <v>231</v>
      </c>
      <c r="J232" s="10">
        <f t="shared" si="3"/>
        <v>-3.8617493724657205E-2</v>
      </c>
    </row>
    <row r="233" spans="1:10" x14ac:dyDescent="0.25">
      <c r="A233" t="s">
        <v>1636</v>
      </c>
      <c r="B233" s="24">
        <v>4.9789999999999999E-3</v>
      </c>
      <c r="C233" s="24">
        <v>5.0699999999999999E-3</v>
      </c>
      <c r="D233" s="24">
        <v>4.927E-3</v>
      </c>
      <c r="E233" s="24">
        <v>5.0509999999999999E-3</v>
      </c>
      <c r="F233" s="24">
        <v>176197</v>
      </c>
      <c r="G233" s="24">
        <v>41681988</v>
      </c>
      <c r="H233">
        <v>232</v>
      </c>
      <c r="J233" s="10">
        <f t="shared" si="3"/>
        <v>1.4460735087366944E-2</v>
      </c>
    </row>
    <row r="234" spans="1:10" x14ac:dyDescent="0.25">
      <c r="A234" t="s">
        <v>1635</v>
      </c>
      <c r="B234" s="24">
        <v>5.0499999999999998E-3</v>
      </c>
      <c r="C234" s="24">
        <v>5.3080000000000002E-3</v>
      </c>
      <c r="D234" s="24">
        <v>4.9690000000000003E-3</v>
      </c>
      <c r="E234" s="24">
        <v>5.2649999999999997E-3</v>
      </c>
      <c r="F234" s="24">
        <v>190557</v>
      </c>
      <c r="G234" s="24">
        <v>43447137</v>
      </c>
      <c r="H234">
        <v>233</v>
      </c>
      <c r="J234" s="10">
        <f t="shared" si="3"/>
        <v>4.2574257425742557E-2</v>
      </c>
    </row>
    <row r="235" spans="1:10" x14ac:dyDescent="0.25">
      <c r="A235" t="s">
        <v>1634</v>
      </c>
      <c r="B235" s="24">
        <v>5.2550000000000001E-3</v>
      </c>
      <c r="C235" s="24">
        <v>5.3099999999999996E-3</v>
      </c>
      <c r="D235" s="24">
        <v>5.1159999999999999E-3</v>
      </c>
      <c r="E235" s="24">
        <v>5.117E-3</v>
      </c>
      <c r="F235" s="24">
        <v>152905</v>
      </c>
      <c r="G235" s="24">
        <v>42225834</v>
      </c>
      <c r="H235">
        <v>234</v>
      </c>
      <c r="J235" s="10">
        <f t="shared" si="3"/>
        <v>-2.6260704091341597E-2</v>
      </c>
    </row>
    <row r="236" spans="1:10" x14ac:dyDescent="0.25">
      <c r="A236" t="s">
        <v>1633</v>
      </c>
      <c r="B236" s="24">
        <v>5.1149999999999998E-3</v>
      </c>
      <c r="C236" s="24">
        <v>5.1149999999999998E-3</v>
      </c>
      <c r="D236" s="24">
        <v>4.9849999999999998E-3</v>
      </c>
      <c r="E236" s="24">
        <v>5.0949999999999997E-3</v>
      </c>
      <c r="F236" s="24">
        <v>169540</v>
      </c>
      <c r="G236" s="24">
        <v>42047413</v>
      </c>
      <c r="H236">
        <v>235</v>
      </c>
      <c r="J236" s="10">
        <f t="shared" si="3"/>
        <v>-3.9100684261974689E-3</v>
      </c>
    </row>
    <row r="237" spans="1:10" x14ac:dyDescent="0.25">
      <c r="A237" t="s">
        <v>1632</v>
      </c>
      <c r="B237" s="24">
        <v>5.0930000000000003E-3</v>
      </c>
      <c r="C237" s="24">
        <v>5.0990000000000002E-3</v>
      </c>
      <c r="D237" s="24">
        <v>4.9919999999999999E-3</v>
      </c>
      <c r="E237" s="24">
        <v>5.0159999999999996E-3</v>
      </c>
      <c r="F237" s="24">
        <v>104190</v>
      </c>
      <c r="G237" s="24">
        <v>41397603</v>
      </c>
      <c r="H237">
        <v>236</v>
      </c>
      <c r="J237" s="10">
        <f t="shared" si="3"/>
        <v>-1.5118790496760392E-2</v>
      </c>
    </row>
    <row r="238" spans="1:10" x14ac:dyDescent="0.25">
      <c r="A238" t="s">
        <v>1631</v>
      </c>
      <c r="B238" s="24">
        <v>5.0169999999999998E-3</v>
      </c>
      <c r="C238" s="24">
        <v>5.1729999999999996E-3</v>
      </c>
      <c r="D238" s="24">
        <v>5.0150000000000004E-3</v>
      </c>
      <c r="E238" s="24">
        <v>5.1539999999999997E-3</v>
      </c>
      <c r="F238" s="24">
        <v>83678</v>
      </c>
      <c r="G238" s="24">
        <v>42530520</v>
      </c>
      <c r="H238">
        <v>237</v>
      </c>
      <c r="J238" s="10">
        <f t="shared" si="3"/>
        <v>2.7307155670719549E-2</v>
      </c>
    </row>
    <row r="239" spans="1:10" x14ac:dyDescent="0.25">
      <c r="A239" t="s">
        <v>1630</v>
      </c>
      <c r="B239" s="24">
        <v>5.1529999999999996E-3</v>
      </c>
      <c r="C239" s="24">
        <v>5.1710000000000002E-3</v>
      </c>
      <c r="D239" s="24">
        <v>4.9399999999999999E-3</v>
      </c>
      <c r="E239" s="24">
        <v>4.9740000000000001E-3</v>
      </c>
      <c r="F239" s="24">
        <v>291023</v>
      </c>
      <c r="G239" s="24">
        <v>41052232</v>
      </c>
      <c r="H239">
        <v>238</v>
      </c>
      <c r="J239" s="10">
        <f t="shared" si="3"/>
        <v>-3.4737046380748982E-2</v>
      </c>
    </row>
    <row r="240" spans="1:10" x14ac:dyDescent="0.25">
      <c r="A240" t="s">
        <v>1629</v>
      </c>
      <c r="B240" s="24">
        <v>4.9740000000000001E-3</v>
      </c>
      <c r="C240" s="24">
        <v>4.9740000000000001E-3</v>
      </c>
      <c r="D240" s="24">
        <v>4.7939999999999997E-3</v>
      </c>
      <c r="E240" s="24">
        <v>4.8370000000000002E-3</v>
      </c>
      <c r="F240" s="24">
        <v>455688</v>
      </c>
      <c r="G240" s="24">
        <v>140212606</v>
      </c>
      <c r="H240">
        <v>239</v>
      </c>
      <c r="J240" s="10">
        <f t="shared" si="3"/>
        <v>-2.7543224768797742E-2</v>
      </c>
    </row>
    <row r="241" spans="1:10" x14ac:dyDescent="0.25">
      <c r="A241" t="s">
        <v>1628</v>
      </c>
      <c r="B241" s="24">
        <v>4.8380000000000003E-3</v>
      </c>
      <c r="C241" s="24">
        <v>5.0229999999999997E-3</v>
      </c>
      <c r="D241" s="24">
        <v>4.829E-3</v>
      </c>
      <c r="E241" s="24">
        <v>5.0150000000000004E-3</v>
      </c>
      <c r="F241" s="24">
        <v>167374</v>
      </c>
      <c r="G241" s="24">
        <v>145375882</v>
      </c>
      <c r="H241">
        <v>240</v>
      </c>
      <c r="J241" s="10">
        <f t="shared" si="3"/>
        <v>3.6585365853658548E-2</v>
      </c>
    </row>
    <row r="242" spans="1:10" x14ac:dyDescent="0.25">
      <c r="A242" t="s">
        <v>1627</v>
      </c>
      <c r="B242" s="24">
        <v>5.019E-3</v>
      </c>
      <c r="C242" s="24">
        <v>5.1609999999999998E-3</v>
      </c>
      <c r="D242" s="24">
        <v>4.9610000000000001E-3</v>
      </c>
      <c r="E242" s="24">
        <v>5.0619999999999997E-3</v>
      </c>
      <c r="F242" s="24">
        <v>365820</v>
      </c>
      <c r="G242" s="24">
        <v>146747943</v>
      </c>
      <c r="H242">
        <v>241</v>
      </c>
      <c r="J242" s="10">
        <f t="shared" si="3"/>
        <v>8.5674437138871552E-3</v>
      </c>
    </row>
    <row r="243" spans="1:10" x14ac:dyDescent="0.25">
      <c r="A243" t="s">
        <v>1626</v>
      </c>
      <c r="B243" s="24">
        <v>5.0639999999999999E-3</v>
      </c>
      <c r="C243" s="24">
        <v>5.0790000000000002E-3</v>
      </c>
      <c r="D243" s="24">
        <v>4.9379999999999997E-3</v>
      </c>
      <c r="E243" s="24">
        <v>5.0169999999999998E-3</v>
      </c>
      <c r="F243" s="24">
        <v>169548</v>
      </c>
      <c r="G243" s="24">
        <v>145438209</v>
      </c>
      <c r="H243">
        <v>242</v>
      </c>
      <c r="J243" s="10">
        <f t="shared" si="3"/>
        <v>-9.2812006319115646E-3</v>
      </c>
    </row>
    <row r="244" spans="1:10" x14ac:dyDescent="0.25">
      <c r="A244" t="s">
        <v>1625</v>
      </c>
      <c r="B244" s="24">
        <v>5.0169999999999998E-3</v>
      </c>
      <c r="C244" s="24">
        <v>5.0439999999999999E-3</v>
      </c>
      <c r="D244" s="24">
        <v>4.9519999999999998E-3</v>
      </c>
      <c r="E244" s="24">
        <v>4.9610000000000001E-3</v>
      </c>
      <c r="F244" s="24">
        <v>136957</v>
      </c>
      <c r="G244" s="24">
        <v>143806404</v>
      </c>
      <c r="H244">
        <v>243</v>
      </c>
      <c r="J244" s="10">
        <f t="shared" si="3"/>
        <v>-1.116204903328675E-2</v>
      </c>
    </row>
    <row r="245" spans="1:10" x14ac:dyDescent="0.25">
      <c r="A245" t="s">
        <v>1624</v>
      </c>
      <c r="B245" s="24">
        <v>4.9579999999999997E-3</v>
      </c>
      <c r="C245" s="24">
        <v>4.9800000000000001E-3</v>
      </c>
      <c r="D245" s="24">
        <v>4.8690000000000001E-3</v>
      </c>
      <c r="E245" s="24">
        <v>4.8869999999999999E-3</v>
      </c>
      <c r="F245" s="24">
        <v>113365</v>
      </c>
      <c r="G245" s="24">
        <v>141655981</v>
      </c>
      <c r="H245">
        <v>244</v>
      </c>
      <c r="J245" s="10">
        <f t="shared" si="3"/>
        <v>-1.4320290439693403E-2</v>
      </c>
    </row>
    <row r="246" spans="1:10" x14ac:dyDescent="0.25">
      <c r="A246" t="s">
        <v>1623</v>
      </c>
      <c r="B246" s="24">
        <v>4.8859999999999997E-3</v>
      </c>
      <c r="C246" s="24">
        <v>5.0470000000000003E-3</v>
      </c>
      <c r="D246" s="24">
        <v>4.8849999999999996E-3</v>
      </c>
      <c r="E246" s="24">
        <v>5.025E-3</v>
      </c>
      <c r="F246" s="24">
        <v>267095</v>
      </c>
      <c r="G246" s="24">
        <v>145684328</v>
      </c>
      <c r="H246">
        <v>245</v>
      </c>
      <c r="J246" s="10">
        <f t="shared" si="3"/>
        <v>2.8448628735161737E-2</v>
      </c>
    </row>
    <row r="247" spans="1:10" x14ac:dyDescent="0.25">
      <c r="A247" t="s">
        <v>1622</v>
      </c>
      <c r="B247" s="24">
        <v>5.0239999999999998E-3</v>
      </c>
      <c r="C247" s="24">
        <v>5.0530000000000002E-3</v>
      </c>
      <c r="D247" s="24">
        <v>4.6369999999999996E-3</v>
      </c>
      <c r="E247" s="24">
        <v>4.6410000000000002E-3</v>
      </c>
      <c r="F247" s="24">
        <v>230315</v>
      </c>
      <c r="G247" s="24">
        <v>134543468</v>
      </c>
      <c r="H247">
        <v>246</v>
      </c>
      <c r="J247" s="10">
        <f t="shared" si="3"/>
        <v>-7.6234076433120954E-2</v>
      </c>
    </row>
    <row r="248" spans="1:10" x14ac:dyDescent="0.25">
      <c r="A248" t="s">
        <v>1621</v>
      </c>
      <c r="B248" s="24">
        <v>4.646E-3</v>
      </c>
      <c r="C248" s="24">
        <v>4.8729999999999997E-3</v>
      </c>
      <c r="D248" s="24">
        <v>4.6319999999999998E-3</v>
      </c>
      <c r="E248" s="24">
        <v>4.7759999999999999E-3</v>
      </c>
      <c r="F248" s="24">
        <v>193017</v>
      </c>
      <c r="G248" s="24">
        <v>138438464</v>
      </c>
      <c r="H248">
        <v>247</v>
      </c>
      <c r="J248" s="10">
        <f t="shared" si="3"/>
        <v>2.7981058975462745E-2</v>
      </c>
    </row>
    <row r="249" spans="1:10" x14ac:dyDescent="0.25">
      <c r="A249" t="s">
        <v>1620</v>
      </c>
      <c r="B249" s="24">
        <v>4.7759999999999999E-3</v>
      </c>
      <c r="C249" s="24">
        <v>4.8190000000000004E-3</v>
      </c>
      <c r="D249" s="24">
        <v>4.7679999999999997E-3</v>
      </c>
      <c r="E249" s="24">
        <v>4.8050000000000002E-3</v>
      </c>
      <c r="F249" s="24">
        <v>124814</v>
      </c>
      <c r="G249" s="24">
        <v>139289299</v>
      </c>
      <c r="H249">
        <v>248</v>
      </c>
      <c r="J249" s="10">
        <f t="shared" si="3"/>
        <v>6.0720268006700965E-3</v>
      </c>
    </row>
    <row r="250" spans="1:10" x14ac:dyDescent="0.25">
      <c r="A250" t="s">
        <v>1619</v>
      </c>
      <c r="B250" s="24">
        <v>4.8050000000000002E-3</v>
      </c>
      <c r="C250" s="24">
        <v>4.8830000000000002E-3</v>
      </c>
      <c r="D250" s="24">
        <v>4.7889999999999999E-3</v>
      </c>
      <c r="E250" s="24">
        <v>4.8739999999999999E-3</v>
      </c>
      <c r="F250" s="24">
        <v>119145</v>
      </c>
      <c r="G250" s="24">
        <v>141302892</v>
      </c>
      <c r="H250">
        <v>249</v>
      </c>
      <c r="J250" s="10">
        <f t="shared" si="3"/>
        <v>1.4360041623308973E-2</v>
      </c>
    </row>
    <row r="251" spans="1:10" x14ac:dyDescent="0.25">
      <c r="A251" t="s">
        <v>1618</v>
      </c>
      <c r="B251" s="24">
        <v>4.8739999999999999E-3</v>
      </c>
      <c r="C251" s="24">
        <v>4.8770000000000003E-3</v>
      </c>
      <c r="D251" s="24">
        <v>4.7949999999999998E-3</v>
      </c>
      <c r="E251" s="24">
        <v>4.7949999999999998E-3</v>
      </c>
      <c r="F251" s="24">
        <v>65745</v>
      </c>
      <c r="G251" s="24">
        <v>138998537</v>
      </c>
      <c r="H251">
        <v>250</v>
      </c>
      <c r="J251" s="10">
        <f t="shared" si="3"/>
        <v>-1.6208453016003301E-2</v>
      </c>
    </row>
    <row r="252" spans="1:10" x14ac:dyDescent="0.25">
      <c r="A252" t="s">
        <v>1617</v>
      </c>
      <c r="B252" s="24">
        <v>4.7959999999999999E-3</v>
      </c>
      <c r="C252" s="24">
        <v>4.8129999999999996E-3</v>
      </c>
      <c r="D252" s="24">
        <v>4.7039999999999998E-3</v>
      </c>
      <c r="E252" s="24">
        <v>4.7039999999999998E-3</v>
      </c>
      <c r="F252" s="24">
        <v>87858</v>
      </c>
      <c r="G252" s="24">
        <v>136357906</v>
      </c>
      <c r="H252">
        <v>251</v>
      </c>
      <c r="J252" s="10">
        <f t="shared" si="3"/>
        <v>-1.918265221017516E-2</v>
      </c>
    </row>
    <row r="253" spans="1:10" x14ac:dyDescent="0.25">
      <c r="A253" t="s">
        <v>1616</v>
      </c>
      <c r="B253" s="24">
        <v>4.7019999999999996E-3</v>
      </c>
      <c r="C253" s="24">
        <v>4.7499999999999999E-3</v>
      </c>
      <c r="D253" s="24">
        <v>4.6719999999999999E-3</v>
      </c>
      <c r="E253" s="24">
        <v>4.7109999999999999E-3</v>
      </c>
      <c r="F253" s="24">
        <v>108080</v>
      </c>
      <c r="G253" s="24">
        <v>136557352</v>
      </c>
      <c r="H253">
        <v>252</v>
      </c>
      <c r="J253" s="10">
        <f t="shared" si="3"/>
        <v>1.9140791152701675E-3</v>
      </c>
    </row>
    <row r="254" spans="1:10" x14ac:dyDescent="0.25">
      <c r="A254" t="s">
        <v>1615</v>
      </c>
      <c r="B254" s="24">
        <v>4.7099999999999998E-3</v>
      </c>
      <c r="C254" s="24">
        <v>4.725E-3</v>
      </c>
      <c r="D254" s="24">
        <v>4.6750000000000003E-3</v>
      </c>
      <c r="E254" s="24">
        <v>4.7190000000000001E-3</v>
      </c>
      <c r="F254" s="24">
        <v>181677</v>
      </c>
      <c r="G254" s="24">
        <v>136812167</v>
      </c>
      <c r="H254">
        <v>253</v>
      </c>
      <c r="J254" s="10">
        <f t="shared" si="3"/>
        <v>1.9108280254777766E-3</v>
      </c>
    </row>
    <row r="255" spans="1:10" x14ac:dyDescent="0.25">
      <c r="A255" t="s">
        <v>1614</v>
      </c>
      <c r="B255" s="24">
        <v>4.7219999999999996E-3</v>
      </c>
      <c r="C255" s="24">
        <v>4.7660000000000003E-3</v>
      </c>
      <c r="D255" s="24">
        <v>4.7219999999999996E-3</v>
      </c>
      <c r="E255" s="24">
        <v>4.7499999999999999E-3</v>
      </c>
      <c r="F255" s="24">
        <v>161440</v>
      </c>
      <c r="G255" s="24">
        <v>137691121</v>
      </c>
      <c r="H255">
        <v>254</v>
      </c>
      <c r="J255" s="10">
        <f t="shared" si="3"/>
        <v>5.929690808979299E-3</v>
      </c>
    </row>
    <row r="256" spans="1:10" x14ac:dyDescent="0.25">
      <c r="A256" t="s">
        <v>1613</v>
      </c>
      <c r="B256" s="24">
        <v>4.751E-3</v>
      </c>
      <c r="C256" s="24">
        <v>4.7780000000000001E-3</v>
      </c>
      <c r="D256" s="24">
        <v>4.7349999999999996E-3</v>
      </c>
      <c r="E256" s="24">
        <v>4.7489999999999997E-3</v>
      </c>
      <c r="F256" s="24">
        <v>105518</v>
      </c>
      <c r="G256" s="24">
        <v>137670249</v>
      </c>
      <c r="H256">
        <v>255</v>
      </c>
      <c r="J256" s="10">
        <f t="shared" si="3"/>
        <v>-4.2096400757740801E-4</v>
      </c>
    </row>
    <row r="257" spans="1:10" x14ac:dyDescent="0.25">
      <c r="A257" t="s">
        <v>1612</v>
      </c>
      <c r="B257" s="24">
        <v>4.7460000000000002E-3</v>
      </c>
      <c r="C257" s="24">
        <v>4.7470000000000004E-3</v>
      </c>
      <c r="D257" s="24">
        <v>4.6680000000000003E-3</v>
      </c>
      <c r="E257" s="24">
        <v>4.7130000000000002E-3</v>
      </c>
      <c r="F257" s="24">
        <v>195038</v>
      </c>
      <c r="G257" s="24">
        <v>136614750</v>
      </c>
      <c r="H257">
        <v>256</v>
      </c>
      <c r="J257" s="10">
        <f t="shared" si="3"/>
        <v>-6.9532237673830682E-3</v>
      </c>
    </row>
    <row r="258" spans="1:10" x14ac:dyDescent="0.25">
      <c r="A258" t="s">
        <v>1611</v>
      </c>
      <c r="B258" s="24">
        <v>4.7080000000000004E-3</v>
      </c>
      <c r="C258" s="24">
        <v>4.7369999999999999E-3</v>
      </c>
      <c r="D258" s="24">
        <v>4.6779999999999999E-3</v>
      </c>
      <c r="E258" s="24">
        <v>4.7060000000000001E-3</v>
      </c>
      <c r="F258" s="24">
        <v>131835</v>
      </c>
      <c r="G258" s="24">
        <v>136418203</v>
      </c>
      <c r="H258">
        <v>257</v>
      </c>
      <c r="J258" s="10">
        <f t="shared" si="3"/>
        <v>-4.2480883602384563E-4</v>
      </c>
    </row>
    <row r="259" spans="1:10" x14ac:dyDescent="0.25">
      <c r="A259" t="s">
        <v>1610</v>
      </c>
      <c r="B259" s="24">
        <v>4.7060000000000001E-3</v>
      </c>
      <c r="C259" s="24">
        <v>5.7580000000000001E-3</v>
      </c>
      <c r="D259" s="24">
        <v>4.6990000000000001E-3</v>
      </c>
      <c r="E259" s="24">
        <v>5.1359999999999999E-3</v>
      </c>
      <c r="F259" s="24">
        <v>983382</v>
      </c>
      <c r="G259" s="24">
        <v>148899526</v>
      </c>
      <c r="H259">
        <v>258</v>
      </c>
      <c r="J259" s="10">
        <f t="shared" si="3"/>
        <v>9.1372715682107905E-2</v>
      </c>
    </row>
    <row r="260" spans="1:10" x14ac:dyDescent="0.25">
      <c r="A260" t="s">
        <v>1609</v>
      </c>
      <c r="B260" s="24">
        <v>5.1269999999999996E-3</v>
      </c>
      <c r="C260" s="24">
        <v>5.2449999999999997E-3</v>
      </c>
      <c r="D260" s="24">
        <v>5.0200000000000002E-3</v>
      </c>
      <c r="E260" s="24">
        <v>5.0499999999999998E-3</v>
      </c>
      <c r="F260" s="24">
        <v>319290</v>
      </c>
      <c r="G260" s="24">
        <v>146389346</v>
      </c>
      <c r="H260">
        <v>259</v>
      </c>
      <c r="J260" s="10">
        <f t="shared" ref="J260:J323" si="4">(E260-B260)/B260</f>
        <v>-1.5018529354398248E-2</v>
      </c>
    </row>
    <row r="261" spans="1:10" x14ac:dyDescent="0.25">
      <c r="A261" t="s">
        <v>1608</v>
      </c>
      <c r="B261" s="24">
        <v>5.0720000000000001E-3</v>
      </c>
      <c r="C261" s="24">
        <v>5.3290000000000004E-3</v>
      </c>
      <c r="D261" s="24">
        <v>4.9800000000000001E-3</v>
      </c>
      <c r="E261" s="24">
        <v>5.1240000000000001E-3</v>
      </c>
      <c r="F261" s="24">
        <v>590507</v>
      </c>
      <c r="G261" s="24">
        <v>148538899</v>
      </c>
      <c r="H261">
        <v>260</v>
      </c>
      <c r="J261" s="10">
        <f t="shared" si="4"/>
        <v>1.0252365930599361E-2</v>
      </c>
    </row>
    <row r="262" spans="1:10" x14ac:dyDescent="0.25">
      <c r="A262" t="s">
        <v>1607</v>
      </c>
      <c r="B262" s="24">
        <v>5.1229999999999999E-3</v>
      </c>
      <c r="C262" s="24">
        <v>5.803E-3</v>
      </c>
      <c r="D262" s="24">
        <v>5.1229999999999999E-3</v>
      </c>
      <c r="E262" s="24">
        <v>5.3990000000000002E-3</v>
      </c>
      <c r="F262" s="24">
        <v>1281960</v>
      </c>
      <c r="G262" s="24">
        <v>156499058</v>
      </c>
      <c r="H262">
        <v>261</v>
      </c>
      <c r="J262" s="10">
        <f t="shared" si="4"/>
        <v>5.3874682803045131E-2</v>
      </c>
    </row>
    <row r="263" spans="1:10" x14ac:dyDescent="0.25">
      <c r="A263" t="s">
        <v>1606</v>
      </c>
      <c r="B263" s="24">
        <v>5.398E-3</v>
      </c>
      <c r="C263" s="24">
        <v>5.5209999999999999E-3</v>
      </c>
      <c r="D263" s="24">
        <v>5.091E-3</v>
      </c>
      <c r="E263" s="24">
        <v>5.1349999999999998E-3</v>
      </c>
      <c r="F263" s="24">
        <v>491147</v>
      </c>
      <c r="G263" s="24">
        <v>148872856</v>
      </c>
      <c r="H263">
        <v>262</v>
      </c>
      <c r="J263" s="10">
        <f t="shared" si="4"/>
        <v>-4.8721748795850353E-2</v>
      </c>
    </row>
    <row r="264" spans="1:10" x14ac:dyDescent="0.25">
      <c r="A264" t="s">
        <v>1605</v>
      </c>
      <c r="B264" s="24">
        <v>5.1339999999999997E-3</v>
      </c>
      <c r="C264" s="24">
        <v>5.1669999999999997E-3</v>
      </c>
      <c r="D264" s="24">
        <v>4.8729999999999997E-3</v>
      </c>
      <c r="E264" s="24">
        <v>4.9420000000000002E-3</v>
      </c>
      <c r="F264" s="24">
        <v>407109</v>
      </c>
      <c r="G264" s="24">
        <v>143272132</v>
      </c>
      <c r="H264">
        <v>263</v>
      </c>
      <c r="J264" s="10">
        <f t="shared" si="4"/>
        <v>-3.739774055317481E-2</v>
      </c>
    </row>
    <row r="265" spans="1:10" x14ac:dyDescent="0.25">
      <c r="A265" t="s">
        <v>1604</v>
      </c>
      <c r="B265" s="24">
        <v>4.9420000000000002E-3</v>
      </c>
      <c r="C265" s="24">
        <v>4.9540000000000001E-3</v>
      </c>
      <c r="D265" s="24">
        <v>4.7359999999999998E-3</v>
      </c>
      <c r="E265" s="24">
        <v>4.7720000000000002E-3</v>
      </c>
      <c r="F265" s="24">
        <v>322621</v>
      </c>
      <c r="G265" s="24">
        <v>138326566</v>
      </c>
      <c r="H265">
        <v>264</v>
      </c>
      <c r="J265" s="10">
        <f t="shared" si="4"/>
        <v>-3.4399028733306351E-2</v>
      </c>
    </row>
    <row r="266" spans="1:10" x14ac:dyDescent="0.25">
      <c r="A266" t="s">
        <v>1603</v>
      </c>
      <c r="B266" s="24">
        <v>4.7679999999999997E-3</v>
      </c>
      <c r="C266" s="24">
        <v>4.7910000000000001E-3</v>
      </c>
      <c r="D266" s="24">
        <v>4.5399999999999998E-3</v>
      </c>
      <c r="E266" s="24">
        <v>4.5700000000000003E-3</v>
      </c>
      <c r="F266" s="24">
        <v>309571</v>
      </c>
      <c r="G266" s="24">
        <v>132477694</v>
      </c>
      <c r="H266">
        <v>265</v>
      </c>
      <c r="J266" s="10">
        <f t="shared" si="4"/>
        <v>-4.152684563758377E-2</v>
      </c>
    </row>
    <row r="267" spans="1:10" x14ac:dyDescent="0.25">
      <c r="A267" t="s">
        <v>1602</v>
      </c>
      <c r="B267" s="24">
        <v>4.561E-3</v>
      </c>
      <c r="C267" s="24">
        <v>4.6699999999999997E-3</v>
      </c>
      <c r="D267" s="24">
        <v>4.5319999999999996E-3</v>
      </c>
      <c r="E267" s="24">
        <v>4.6569999999999997E-3</v>
      </c>
      <c r="F267" s="24">
        <v>267342</v>
      </c>
      <c r="G267" s="24">
        <v>135011065</v>
      </c>
      <c r="H267">
        <v>266</v>
      </c>
      <c r="J267" s="10">
        <f t="shared" si="4"/>
        <v>2.104801578601178E-2</v>
      </c>
    </row>
    <row r="268" spans="1:10" x14ac:dyDescent="0.25">
      <c r="A268" t="s">
        <v>1601</v>
      </c>
      <c r="B268" s="24">
        <v>4.6550000000000003E-3</v>
      </c>
      <c r="C268" s="24">
        <v>4.6560000000000004E-3</v>
      </c>
      <c r="D268" s="24">
        <v>4.5469999999999998E-3</v>
      </c>
      <c r="E268" s="24">
        <v>4.6129999999999999E-3</v>
      </c>
      <c r="F268" s="24">
        <v>323106</v>
      </c>
      <c r="G268" s="24">
        <v>133732639</v>
      </c>
      <c r="H268">
        <v>267</v>
      </c>
      <c r="J268" s="10">
        <f t="shared" si="4"/>
        <v>-9.0225563909775222E-3</v>
      </c>
    </row>
    <row r="269" spans="1:10" x14ac:dyDescent="0.25">
      <c r="A269" t="s">
        <v>1600</v>
      </c>
      <c r="B269" s="24">
        <v>4.6100000000000004E-3</v>
      </c>
      <c r="C269" s="24">
        <v>4.6680000000000003E-3</v>
      </c>
      <c r="D269" s="24">
        <v>4.5110000000000003E-3</v>
      </c>
      <c r="E269" s="24">
        <v>4.6680000000000003E-3</v>
      </c>
      <c r="F269" s="24">
        <v>349329</v>
      </c>
      <c r="G269" s="24">
        <v>135310524</v>
      </c>
      <c r="H269">
        <v>268</v>
      </c>
      <c r="J269" s="10">
        <f t="shared" si="4"/>
        <v>1.2581344902386092E-2</v>
      </c>
    </row>
    <row r="270" spans="1:10" x14ac:dyDescent="0.25">
      <c r="A270" t="s">
        <v>1599</v>
      </c>
      <c r="B270" s="24">
        <v>4.6699999999999997E-3</v>
      </c>
      <c r="C270" s="24">
        <v>4.8500000000000001E-3</v>
      </c>
      <c r="D270" s="24">
        <v>4.6420000000000003E-3</v>
      </c>
      <c r="E270" s="24">
        <v>4.7219999999999996E-3</v>
      </c>
      <c r="F270" s="24">
        <v>745348</v>
      </c>
      <c r="G270" s="24">
        <v>136895366</v>
      </c>
      <c r="H270">
        <v>269</v>
      </c>
      <c r="J270" s="10">
        <f t="shared" si="4"/>
        <v>1.1134903640256951E-2</v>
      </c>
    </row>
    <row r="271" spans="1:10" x14ac:dyDescent="0.25">
      <c r="A271" t="s">
        <v>1598</v>
      </c>
      <c r="B271" s="24">
        <v>4.7219999999999996E-3</v>
      </c>
      <c r="C271" s="24">
        <v>4.7340000000000004E-3</v>
      </c>
      <c r="D271" s="24">
        <v>4.5580000000000004E-3</v>
      </c>
      <c r="E271" s="24">
        <v>4.6160000000000003E-3</v>
      </c>
      <c r="F271" s="24">
        <v>497323</v>
      </c>
      <c r="G271" s="24">
        <v>133802213</v>
      </c>
      <c r="H271">
        <v>270</v>
      </c>
      <c r="J271" s="10">
        <f t="shared" si="4"/>
        <v>-2.2448115205421289E-2</v>
      </c>
    </row>
    <row r="272" spans="1:10" x14ac:dyDescent="0.25">
      <c r="A272" t="s">
        <v>1597</v>
      </c>
      <c r="B272" s="24">
        <v>4.607E-3</v>
      </c>
      <c r="C272" s="24">
        <v>4.7169999999999998E-3</v>
      </c>
      <c r="D272" s="24">
        <v>4.5750000000000001E-3</v>
      </c>
      <c r="E272" s="24">
        <v>4.705E-3</v>
      </c>
      <c r="F272" s="24">
        <v>221573</v>
      </c>
      <c r="G272" s="24">
        <v>136395592</v>
      </c>
      <c r="H272">
        <v>271</v>
      </c>
      <c r="J272" s="10">
        <f t="shared" si="4"/>
        <v>2.1271977425656608E-2</v>
      </c>
    </row>
    <row r="273" spans="1:10" x14ac:dyDescent="0.25">
      <c r="A273" t="s">
        <v>1596</v>
      </c>
      <c r="B273" s="24">
        <v>4.7060000000000001E-3</v>
      </c>
      <c r="C273" s="24">
        <v>5.3449999999999999E-3</v>
      </c>
      <c r="D273" s="24">
        <v>4.6499999999999996E-3</v>
      </c>
      <c r="E273" s="24">
        <v>5.2820000000000002E-3</v>
      </c>
      <c r="F273" s="24">
        <v>464102</v>
      </c>
      <c r="G273" s="24">
        <v>153120071</v>
      </c>
      <c r="H273">
        <v>272</v>
      </c>
      <c r="J273" s="10">
        <f t="shared" si="4"/>
        <v>0.12239694007649811</v>
      </c>
    </row>
    <row r="274" spans="1:10" x14ac:dyDescent="0.25">
      <c r="A274" t="s">
        <v>1595</v>
      </c>
      <c r="B274" s="24">
        <v>5.2789999999999998E-3</v>
      </c>
      <c r="C274" s="24">
        <v>5.4419999999999998E-3</v>
      </c>
      <c r="D274" s="24">
        <v>4.6579999999999998E-3</v>
      </c>
      <c r="E274" s="24">
        <v>4.705E-3</v>
      </c>
      <c r="F274" s="24">
        <v>122073</v>
      </c>
      <c r="G274" s="24">
        <v>136381097</v>
      </c>
      <c r="H274">
        <v>273</v>
      </c>
      <c r="J274" s="10">
        <f t="shared" si="4"/>
        <v>-0.10873271452926689</v>
      </c>
    </row>
    <row r="275" spans="1:10" x14ac:dyDescent="0.25">
      <c r="A275" t="s">
        <v>1594</v>
      </c>
      <c r="B275" s="24">
        <v>4.705E-3</v>
      </c>
      <c r="C275" s="24">
        <v>4.7070000000000002E-3</v>
      </c>
      <c r="D275" s="24">
        <v>4.6350000000000002E-3</v>
      </c>
      <c r="E275" s="24">
        <v>4.6439999999999997E-3</v>
      </c>
      <c r="F275" s="24">
        <v>109352</v>
      </c>
      <c r="G275" s="24">
        <v>134625218</v>
      </c>
      <c r="H275">
        <v>274</v>
      </c>
      <c r="J275" s="10">
        <f t="shared" si="4"/>
        <v>-1.2964930924548415E-2</v>
      </c>
    </row>
    <row r="276" spans="1:10" x14ac:dyDescent="0.25">
      <c r="A276" t="s">
        <v>1593</v>
      </c>
      <c r="B276" s="24">
        <v>4.6449999999999998E-3</v>
      </c>
      <c r="C276" s="24">
        <v>4.7720000000000002E-3</v>
      </c>
      <c r="D276" s="24">
        <v>4.6439999999999997E-3</v>
      </c>
      <c r="E276" s="24">
        <v>4.7520000000000001E-3</v>
      </c>
      <c r="F276" s="24">
        <v>64998</v>
      </c>
      <c r="G276" s="24">
        <v>137768233</v>
      </c>
      <c r="H276">
        <v>275</v>
      </c>
      <c r="J276" s="10">
        <f t="shared" si="4"/>
        <v>2.3035522066738499E-2</v>
      </c>
    </row>
    <row r="277" spans="1:10" x14ac:dyDescent="0.25">
      <c r="A277" t="s">
        <v>1592</v>
      </c>
      <c r="B277" s="24">
        <v>4.7549999999999997E-3</v>
      </c>
      <c r="C277" s="24">
        <v>4.8760000000000001E-3</v>
      </c>
      <c r="D277" s="24">
        <v>4.7530000000000003E-3</v>
      </c>
      <c r="E277" s="24">
        <v>4.8739999999999999E-3</v>
      </c>
      <c r="F277" s="24">
        <v>209158</v>
      </c>
      <c r="G277" s="24">
        <v>141296225</v>
      </c>
      <c r="H277">
        <v>276</v>
      </c>
      <c r="J277" s="10">
        <f t="shared" si="4"/>
        <v>2.5026288117770808E-2</v>
      </c>
    </row>
    <row r="278" spans="1:10" x14ac:dyDescent="0.25">
      <c r="A278" t="s">
        <v>1591</v>
      </c>
      <c r="B278" s="24">
        <v>4.8760000000000001E-3</v>
      </c>
      <c r="C278" s="24">
        <v>5.0499999999999998E-3</v>
      </c>
      <c r="D278" s="24">
        <v>4.875E-3</v>
      </c>
      <c r="E278" s="24">
        <v>5.0229999999999997E-3</v>
      </c>
      <c r="F278" s="24">
        <v>264083</v>
      </c>
      <c r="G278" s="24">
        <v>145607796</v>
      </c>
      <c r="H278">
        <v>277</v>
      </c>
      <c r="J278" s="10">
        <f t="shared" si="4"/>
        <v>3.0147662018047489E-2</v>
      </c>
    </row>
    <row r="279" spans="1:10" x14ac:dyDescent="0.25">
      <c r="A279" t="s">
        <v>1590</v>
      </c>
      <c r="B279" s="24">
        <v>5.0239999999999998E-3</v>
      </c>
      <c r="C279" s="24">
        <v>5.2040000000000003E-3</v>
      </c>
      <c r="D279" s="24">
        <v>4.9309999999999996E-3</v>
      </c>
      <c r="E279" s="24">
        <v>4.9410000000000001E-3</v>
      </c>
      <c r="F279" s="24">
        <v>168516</v>
      </c>
      <c r="G279" s="24">
        <v>143250100</v>
      </c>
      <c r="H279">
        <v>278</v>
      </c>
      <c r="J279" s="10">
        <f t="shared" si="4"/>
        <v>-1.6520700636942623E-2</v>
      </c>
    </row>
    <row r="280" spans="1:10" x14ac:dyDescent="0.25">
      <c r="A280" t="s">
        <v>1589</v>
      </c>
      <c r="B280" s="24">
        <v>4.9350000000000002E-3</v>
      </c>
      <c r="C280" s="24">
        <v>5.012E-3</v>
      </c>
      <c r="D280" s="24">
        <v>4.7460000000000002E-3</v>
      </c>
      <c r="E280" s="24">
        <v>4.7889999999999999E-3</v>
      </c>
      <c r="F280" s="24">
        <v>181316</v>
      </c>
      <c r="G280" s="24">
        <v>138819673</v>
      </c>
      <c r="H280">
        <v>279</v>
      </c>
      <c r="J280" s="10">
        <f t="shared" si="4"/>
        <v>-2.9584599797365815E-2</v>
      </c>
    </row>
    <row r="281" spans="1:10" x14ac:dyDescent="0.25">
      <c r="A281" t="s">
        <v>1588</v>
      </c>
      <c r="B281" s="24">
        <v>4.777E-3</v>
      </c>
      <c r="C281" s="24">
        <v>4.7869999999999996E-3</v>
      </c>
      <c r="D281" s="24">
        <v>4.7070000000000002E-3</v>
      </c>
      <c r="E281" s="24">
        <v>4.7299999999999998E-3</v>
      </c>
      <c r="F281" s="24">
        <v>218684</v>
      </c>
      <c r="G281" s="24">
        <v>137117424</v>
      </c>
      <c r="H281">
        <v>280</v>
      </c>
      <c r="J281" s="10">
        <f t="shared" si="4"/>
        <v>-9.8388109692275835E-3</v>
      </c>
    </row>
    <row r="282" spans="1:10" x14ac:dyDescent="0.25">
      <c r="A282" t="s">
        <v>1587</v>
      </c>
      <c r="B282" s="24">
        <v>4.731E-3</v>
      </c>
      <c r="C282" s="24">
        <v>4.8060000000000004E-3</v>
      </c>
      <c r="D282" s="24">
        <v>4.7270000000000003E-3</v>
      </c>
      <c r="E282" s="24">
        <v>4.7650000000000001E-3</v>
      </c>
      <c r="F282" s="24">
        <v>136439</v>
      </c>
      <c r="G282" s="24">
        <v>138144223</v>
      </c>
      <c r="H282">
        <v>281</v>
      </c>
      <c r="J282" s="10">
        <f t="shared" si="4"/>
        <v>7.1866413020503436E-3</v>
      </c>
    </row>
    <row r="283" spans="1:10" x14ac:dyDescent="0.25">
      <c r="A283" t="s">
        <v>1586</v>
      </c>
      <c r="B283" s="24">
        <v>4.7689999999999998E-3</v>
      </c>
      <c r="C283" s="24">
        <v>4.8060000000000004E-3</v>
      </c>
      <c r="D283" s="24">
        <v>4.6990000000000001E-3</v>
      </c>
      <c r="E283" s="24">
        <v>4.7869999999999996E-3</v>
      </c>
      <c r="F283" s="24">
        <v>398026</v>
      </c>
      <c r="G283" s="24">
        <v>138760245</v>
      </c>
      <c r="H283">
        <v>282</v>
      </c>
      <c r="J283" s="10">
        <f t="shared" si="4"/>
        <v>3.7743761794925114E-3</v>
      </c>
    </row>
    <row r="284" spans="1:10" x14ac:dyDescent="0.25">
      <c r="A284" t="s">
        <v>1585</v>
      </c>
      <c r="B284" s="24">
        <v>4.7869999999999996E-3</v>
      </c>
      <c r="C284" s="24">
        <v>4.8789999999999997E-3</v>
      </c>
      <c r="D284" s="24">
        <v>4.7699999999999999E-3</v>
      </c>
      <c r="E284" s="24">
        <v>4.8240000000000002E-3</v>
      </c>
      <c r="F284" s="24">
        <v>214591</v>
      </c>
      <c r="G284" s="24">
        <v>139838355</v>
      </c>
      <c r="H284">
        <v>283</v>
      </c>
      <c r="J284" s="10">
        <f t="shared" si="4"/>
        <v>7.7292667641530345E-3</v>
      </c>
    </row>
    <row r="285" spans="1:10" x14ac:dyDescent="0.25">
      <c r="A285" t="s">
        <v>1584</v>
      </c>
      <c r="B285" s="24">
        <v>4.8240000000000002E-3</v>
      </c>
      <c r="C285" s="24">
        <v>4.8760000000000001E-3</v>
      </c>
      <c r="D285" s="24">
        <v>4.8139999999999997E-3</v>
      </c>
      <c r="E285" s="24">
        <v>4.8710000000000003E-3</v>
      </c>
      <c r="F285" s="24">
        <v>140436</v>
      </c>
      <c r="G285" s="24">
        <v>141219693</v>
      </c>
      <c r="H285">
        <v>284</v>
      </c>
      <c r="J285" s="10">
        <f t="shared" si="4"/>
        <v>9.7429519071310453E-3</v>
      </c>
    </row>
    <row r="286" spans="1:10" x14ac:dyDescent="0.25">
      <c r="A286" t="s">
        <v>1583</v>
      </c>
      <c r="B286" s="24">
        <v>4.8729999999999997E-3</v>
      </c>
      <c r="C286" s="24">
        <v>4.8809999999999999E-3</v>
      </c>
      <c r="D286" s="24">
        <v>4.7479999999999996E-3</v>
      </c>
      <c r="E286" s="24">
        <v>4.7530000000000003E-3</v>
      </c>
      <c r="F286" s="24">
        <v>263175</v>
      </c>
      <c r="G286" s="24">
        <v>137787366</v>
      </c>
      <c r="H286">
        <v>285</v>
      </c>
      <c r="J286" s="10">
        <f t="shared" si="4"/>
        <v>-2.4625487379437604E-2</v>
      </c>
    </row>
    <row r="287" spans="1:10" x14ac:dyDescent="0.25">
      <c r="A287" t="s">
        <v>1582</v>
      </c>
      <c r="B287" s="24">
        <v>4.7540000000000004E-3</v>
      </c>
      <c r="C287" s="24">
        <v>4.8669999999999998E-3</v>
      </c>
      <c r="D287" s="24">
        <v>4.744E-3</v>
      </c>
      <c r="E287" s="24">
        <v>4.8580000000000003E-3</v>
      </c>
      <c r="F287" s="24">
        <v>272667</v>
      </c>
      <c r="G287" s="24">
        <v>140819351</v>
      </c>
      <c r="H287">
        <v>286</v>
      </c>
      <c r="J287" s="10">
        <f t="shared" si="4"/>
        <v>2.1876314682372722E-2</v>
      </c>
    </row>
    <row r="288" spans="1:10" x14ac:dyDescent="0.25">
      <c r="A288" t="s">
        <v>1581</v>
      </c>
      <c r="B288" s="24">
        <v>4.8529999999999997E-3</v>
      </c>
      <c r="C288" s="24">
        <v>4.8669999999999998E-3</v>
      </c>
      <c r="D288" s="24">
        <v>4.7200000000000002E-3</v>
      </c>
      <c r="E288" s="24">
        <v>4.7840000000000001E-3</v>
      </c>
      <c r="F288" s="24">
        <v>463679</v>
      </c>
      <c r="G288" s="24">
        <v>138690091</v>
      </c>
      <c r="H288">
        <v>287</v>
      </c>
      <c r="J288" s="10">
        <f t="shared" si="4"/>
        <v>-1.4218009478672907E-2</v>
      </c>
    </row>
    <row r="289" spans="1:10" x14ac:dyDescent="0.25">
      <c r="A289" t="s">
        <v>1580</v>
      </c>
      <c r="B289" s="24">
        <v>4.7939999999999997E-3</v>
      </c>
      <c r="C289" s="24">
        <v>4.9300000000000004E-3</v>
      </c>
      <c r="D289" s="24">
        <v>4.79E-3</v>
      </c>
      <c r="E289" s="24">
        <v>4.8719999999999996E-3</v>
      </c>
      <c r="F289" s="24">
        <v>231490</v>
      </c>
      <c r="G289" s="24">
        <v>141222012</v>
      </c>
      <c r="H289">
        <v>288</v>
      </c>
      <c r="J289" s="10">
        <f t="shared" si="4"/>
        <v>1.6270337922402994E-2</v>
      </c>
    </row>
    <row r="290" spans="1:10" x14ac:dyDescent="0.25">
      <c r="A290" t="s">
        <v>1579</v>
      </c>
      <c r="B290" s="24">
        <v>4.8719999999999996E-3</v>
      </c>
      <c r="C290" s="24">
        <v>4.8809999999999999E-3</v>
      </c>
      <c r="D290" s="24">
        <v>4.7910000000000001E-3</v>
      </c>
      <c r="E290" s="24">
        <v>4.8269999999999997E-3</v>
      </c>
      <c r="F290" s="24">
        <v>235627</v>
      </c>
      <c r="G290" s="24">
        <v>139933440</v>
      </c>
      <c r="H290">
        <v>289</v>
      </c>
      <c r="J290" s="10">
        <f t="shared" si="4"/>
        <v>-9.2364532019704234E-3</v>
      </c>
    </row>
    <row r="291" spans="1:10" x14ac:dyDescent="0.25">
      <c r="A291" t="s">
        <v>1578</v>
      </c>
      <c r="B291" s="24">
        <v>4.8250000000000003E-3</v>
      </c>
      <c r="C291" s="24">
        <v>4.8580000000000003E-3</v>
      </c>
      <c r="D291" s="24">
        <v>4.7759999999999999E-3</v>
      </c>
      <c r="E291" s="24">
        <v>4.8549999999999999E-3</v>
      </c>
      <c r="F291" s="24">
        <v>119623</v>
      </c>
      <c r="G291" s="24">
        <v>140732963</v>
      </c>
      <c r="H291">
        <v>290</v>
      </c>
      <c r="J291" s="10">
        <f t="shared" si="4"/>
        <v>6.2176165803108068E-3</v>
      </c>
    </row>
    <row r="292" spans="1:10" x14ac:dyDescent="0.25">
      <c r="A292" t="s">
        <v>1577</v>
      </c>
      <c r="B292" s="24">
        <v>4.8549999999999999E-3</v>
      </c>
      <c r="C292" s="24">
        <v>4.9100000000000003E-3</v>
      </c>
      <c r="D292" s="24">
        <v>4.8240000000000002E-3</v>
      </c>
      <c r="E292" s="24">
        <v>4.9040000000000004E-3</v>
      </c>
      <c r="F292" s="24">
        <v>245692</v>
      </c>
      <c r="G292" s="24">
        <v>142165033</v>
      </c>
      <c r="H292">
        <v>291</v>
      </c>
      <c r="J292" s="10">
        <f t="shared" si="4"/>
        <v>1.0092687950566516E-2</v>
      </c>
    </row>
    <row r="293" spans="1:10" x14ac:dyDescent="0.25">
      <c r="A293" t="s">
        <v>1576</v>
      </c>
      <c r="B293" s="24">
        <v>4.9040000000000004E-3</v>
      </c>
      <c r="C293" s="24">
        <v>4.9849999999999998E-3</v>
      </c>
      <c r="D293" s="24">
        <v>4.8919999999999996E-3</v>
      </c>
      <c r="E293" s="24">
        <v>4.9649999999999998E-3</v>
      </c>
      <c r="F293" s="24">
        <v>69145</v>
      </c>
      <c r="G293" s="24">
        <v>143933377</v>
      </c>
      <c r="H293">
        <v>292</v>
      </c>
      <c r="J293" s="10">
        <f t="shared" si="4"/>
        <v>1.2438825448613258E-2</v>
      </c>
    </row>
    <row r="294" spans="1:10" x14ac:dyDescent="0.25">
      <c r="A294" t="s">
        <v>1575</v>
      </c>
      <c r="B294" s="24">
        <v>4.9639999999999997E-3</v>
      </c>
      <c r="C294" s="24">
        <v>4.9890000000000004E-3</v>
      </c>
      <c r="D294" s="24">
        <v>4.9230000000000003E-3</v>
      </c>
      <c r="E294" s="24">
        <v>4.9490000000000003E-3</v>
      </c>
      <c r="F294" s="24">
        <v>55748</v>
      </c>
      <c r="G294" s="24">
        <v>143471868</v>
      </c>
      <c r="H294">
        <v>293</v>
      </c>
      <c r="J294" s="10">
        <f t="shared" si="4"/>
        <v>-3.0217566478645025E-3</v>
      </c>
    </row>
    <row r="295" spans="1:10" x14ac:dyDescent="0.25">
      <c r="A295" t="s">
        <v>1574</v>
      </c>
      <c r="B295" s="24">
        <v>4.9449999999999997E-3</v>
      </c>
      <c r="C295" s="24">
        <v>5.0829999999999998E-3</v>
      </c>
      <c r="D295" s="24">
        <v>4.921E-3</v>
      </c>
      <c r="E295" s="24">
        <v>5.0730000000000003E-3</v>
      </c>
      <c r="F295" s="24">
        <v>295888</v>
      </c>
      <c r="G295" s="24">
        <v>147076971</v>
      </c>
      <c r="H295">
        <v>294</v>
      </c>
      <c r="J295" s="10">
        <f t="shared" si="4"/>
        <v>2.5884732052578466E-2</v>
      </c>
    </row>
    <row r="296" spans="1:10" x14ac:dyDescent="0.25">
      <c r="A296" t="s">
        <v>1573</v>
      </c>
      <c r="B296" s="24">
        <v>5.0720000000000001E-3</v>
      </c>
      <c r="C296" s="24">
        <v>5.2160000000000002E-3</v>
      </c>
      <c r="D296" s="24">
        <v>5.0689999999999997E-3</v>
      </c>
      <c r="E296" s="24">
        <v>5.1929999999999997E-3</v>
      </c>
      <c r="F296" s="24">
        <v>146796</v>
      </c>
      <c r="G296" s="24">
        <v>150530751</v>
      </c>
      <c r="H296">
        <v>295</v>
      </c>
      <c r="J296" s="10">
        <f t="shared" si="4"/>
        <v>2.3856466876971526E-2</v>
      </c>
    </row>
    <row r="297" spans="1:10" x14ac:dyDescent="0.25">
      <c r="A297" t="s">
        <v>1572</v>
      </c>
      <c r="B297" s="24">
        <v>5.1900000000000002E-3</v>
      </c>
      <c r="C297" s="24">
        <v>5.2199999999999998E-3</v>
      </c>
      <c r="D297" s="24">
        <v>5.176E-3</v>
      </c>
      <c r="E297" s="24">
        <v>5.1869999999999998E-3</v>
      </c>
      <c r="F297" s="24">
        <v>107561</v>
      </c>
      <c r="G297" s="24">
        <v>150376528</v>
      </c>
      <c r="H297">
        <v>296</v>
      </c>
      <c r="J297" s="10">
        <f t="shared" si="4"/>
        <v>-5.7803468208100155E-4</v>
      </c>
    </row>
    <row r="298" spans="1:10" x14ac:dyDescent="0.25">
      <c r="A298" t="s">
        <v>1571</v>
      </c>
      <c r="B298" s="24">
        <v>5.1850000000000004E-3</v>
      </c>
      <c r="C298" s="24">
        <v>5.2430000000000003E-3</v>
      </c>
      <c r="D298" s="24">
        <v>5.1339999999999997E-3</v>
      </c>
      <c r="E298" s="24">
        <v>5.1419999999999999E-3</v>
      </c>
      <c r="F298" s="24">
        <v>378216</v>
      </c>
      <c r="G298" s="24">
        <v>149056937</v>
      </c>
      <c r="H298">
        <v>297</v>
      </c>
      <c r="J298" s="10">
        <f t="shared" si="4"/>
        <v>-8.2931533269046294E-3</v>
      </c>
    </row>
    <row r="299" spans="1:10" x14ac:dyDescent="0.25">
      <c r="A299" t="s">
        <v>1570</v>
      </c>
      <c r="B299" s="24">
        <v>5.143E-3</v>
      </c>
      <c r="C299" s="24">
        <v>5.1539999999999997E-3</v>
      </c>
      <c r="D299" s="24">
        <v>5.071E-3</v>
      </c>
      <c r="E299" s="24">
        <v>5.0819999999999997E-3</v>
      </c>
      <c r="F299" s="24">
        <v>282070</v>
      </c>
      <c r="G299" s="24">
        <v>147316133</v>
      </c>
      <c r="H299">
        <v>298</v>
      </c>
      <c r="J299" s="10">
        <f t="shared" si="4"/>
        <v>-1.1860781644954363E-2</v>
      </c>
    </row>
    <row r="300" spans="1:10" x14ac:dyDescent="0.25">
      <c r="A300" t="s">
        <v>1569</v>
      </c>
      <c r="B300" s="24">
        <v>5.0829999999999998E-3</v>
      </c>
      <c r="C300" s="24">
        <v>5.0870000000000004E-3</v>
      </c>
      <c r="D300" s="24">
        <v>4.712E-3</v>
      </c>
      <c r="E300" s="24">
        <v>4.7190000000000001E-3</v>
      </c>
      <c r="F300" s="24">
        <v>272566</v>
      </c>
      <c r="G300" s="24">
        <v>136807529</v>
      </c>
      <c r="H300">
        <v>299</v>
      </c>
      <c r="J300" s="10">
        <f t="shared" si="4"/>
        <v>-7.1611253196930902E-2</v>
      </c>
    </row>
    <row r="301" spans="1:10" x14ac:dyDescent="0.25">
      <c r="A301" t="s">
        <v>1568</v>
      </c>
      <c r="B301" s="24">
        <v>4.7200000000000002E-3</v>
      </c>
      <c r="C301" s="24">
        <v>4.7210000000000004E-3</v>
      </c>
      <c r="D301" s="24">
        <v>4.5250000000000004E-3</v>
      </c>
      <c r="E301" s="24">
        <v>4.548E-3</v>
      </c>
      <c r="F301" s="24">
        <v>440679</v>
      </c>
      <c r="G301" s="24">
        <v>131839641</v>
      </c>
      <c r="H301">
        <v>300</v>
      </c>
      <c r="J301" s="10">
        <f t="shared" si="4"/>
        <v>-3.6440677966101752E-2</v>
      </c>
    </row>
    <row r="302" spans="1:10" x14ac:dyDescent="0.25">
      <c r="A302" t="s">
        <v>1567</v>
      </c>
      <c r="B302" s="24">
        <v>4.5459999999999997E-3</v>
      </c>
      <c r="C302" s="24">
        <v>4.9199999999999999E-3</v>
      </c>
      <c r="D302" s="24">
        <v>4.5339999999999998E-3</v>
      </c>
      <c r="E302" s="24">
        <v>4.8910000000000004E-3</v>
      </c>
      <c r="F302" s="24">
        <v>299518</v>
      </c>
      <c r="G302" s="24">
        <v>141798029</v>
      </c>
      <c r="H302">
        <v>301</v>
      </c>
      <c r="J302" s="10">
        <f t="shared" si="4"/>
        <v>7.5890893092829023E-2</v>
      </c>
    </row>
    <row r="303" spans="1:10" x14ac:dyDescent="0.25">
      <c r="A303" t="s">
        <v>1566</v>
      </c>
      <c r="B303" s="24">
        <v>4.8900000000000002E-3</v>
      </c>
      <c r="C303" s="24">
        <v>4.8939999999999999E-3</v>
      </c>
      <c r="D303" s="24">
        <v>4.6160000000000003E-3</v>
      </c>
      <c r="E303" s="24">
        <v>4.8450000000000003E-3</v>
      </c>
      <c r="F303" s="24">
        <v>272894</v>
      </c>
      <c r="G303" s="24">
        <v>140442781</v>
      </c>
      <c r="H303">
        <v>302</v>
      </c>
      <c r="J303" s="10">
        <f t="shared" si="4"/>
        <v>-9.2024539877300412E-3</v>
      </c>
    </row>
    <row r="304" spans="1:10" x14ac:dyDescent="0.25">
      <c r="A304" t="s">
        <v>1565</v>
      </c>
      <c r="B304" s="24">
        <v>4.8399999999999997E-3</v>
      </c>
      <c r="C304" s="24">
        <v>4.8479999999999999E-3</v>
      </c>
      <c r="D304" s="24">
        <v>4.7460000000000002E-3</v>
      </c>
      <c r="E304" s="24">
        <v>4.7759999999999999E-3</v>
      </c>
      <c r="F304" s="24">
        <v>346606</v>
      </c>
      <c r="G304" s="24">
        <v>138452959</v>
      </c>
      <c r="H304">
        <v>303</v>
      </c>
      <c r="J304" s="10">
        <f t="shared" si="4"/>
        <v>-1.3223140495867732E-2</v>
      </c>
    </row>
    <row r="305" spans="1:10" x14ac:dyDescent="0.25">
      <c r="A305" t="s">
        <v>1564</v>
      </c>
      <c r="B305" s="24">
        <v>4.7739999999999996E-3</v>
      </c>
      <c r="C305" s="24">
        <v>4.9100000000000003E-3</v>
      </c>
      <c r="D305" s="24">
        <v>4.7689999999999998E-3</v>
      </c>
      <c r="E305" s="24">
        <v>4.8900000000000002E-3</v>
      </c>
      <c r="F305" s="24">
        <v>220063</v>
      </c>
      <c r="G305" s="24">
        <v>141756574</v>
      </c>
      <c r="H305">
        <v>304</v>
      </c>
      <c r="J305" s="10">
        <f t="shared" si="4"/>
        <v>2.4298282362798629E-2</v>
      </c>
    </row>
    <row r="306" spans="1:10" x14ac:dyDescent="0.25">
      <c r="A306" t="s">
        <v>1563</v>
      </c>
      <c r="B306" s="24">
        <v>4.8869999999999999E-3</v>
      </c>
      <c r="C306" s="24">
        <v>4.9040000000000004E-3</v>
      </c>
      <c r="D306" s="24">
        <v>4.849E-3</v>
      </c>
      <c r="E306" s="24">
        <v>4.8669999999999998E-3</v>
      </c>
      <c r="F306" s="24">
        <v>151046</v>
      </c>
      <c r="G306" s="24">
        <v>141081704</v>
      </c>
      <c r="H306">
        <v>305</v>
      </c>
      <c r="J306" s="10">
        <f t="shared" si="4"/>
        <v>-4.0924902803355949E-3</v>
      </c>
    </row>
    <row r="307" spans="1:10" x14ac:dyDescent="0.25">
      <c r="A307" t="s">
        <v>1562</v>
      </c>
      <c r="B307" s="24">
        <v>4.8650000000000004E-3</v>
      </c>
      <c r="C307" s="24">
        <v>4.8789999999999997E-3</v>
      </c>
      <c r="D307" s="24">
        <v>4.6360000000000004E-3</v>
      </c>
      <c r="E307" s="24">
        <v>4.6709999999999998E-3</v>
      </c>
      <c r="F307" s="24">
        <v>190204</v>
      </c>
      <c r="G307" s="24">
        <v>135404739</v>
      </c>
      <c r="H307">
        <v>306</v>
      </c>
      <c r="J307" s="10">
        <f t="shared" si="4"/>
        <v>-3.9876670092497547E-2</v>
      </c>
    </row>
    <row r="308" spans="1:10" x14ac:dyDescent="0.25">
      <c r="A308" t="s">
        <v>1561</v>
      </c>
      <c r="B308" s="24">
        <v>4.6740000000000002E-3</v>
      </c>
      <c r="C308" s="24">
        <v>4.7229999999999998E-3</v>
      </c>
      <c r="D308" s="24">
        <v>4.6379999999999998E-3</v>
      </c>
      <c r="E308" s="24">
        <v>4.6639999999999997E-3</v>
      </c>
      <c r="F308" s="24">
        <v>119913</v>
      </c>
      <c r="G308" s="24">
        <v>135218048</v>
      </c>
      <c r="H308">
        <v>307</v>
      </c>
      <c r="J308" s="10">
        <f t="shared" si="4"/>
        <v>-2.1394950791614161E-3</v>
      </c>
    </row>
    <row r="309" spans="1:10" x14ac:dyDescent="0.25">
      <c r="A309" t="s">
        <v>1560</v>
      </c>
      <c r="B309" s="24">
        <v>4.6579999999999998E-3</v>
      </c>
      <c r="C309" s="24">
        <v>4.8110000000000002E-3</v>
      </c>
      <c r="D309" s="24">
        <v>4.6519999999999999E-3</v>
      </c>
      <c r="E309" s="24">
        <v>4.81E-3</v>
      </c>
      <c r="F309" s="24">
        <v>212517</v>
      </c>
      <c r="G309" s="24">
        <v>139444101</v>
      </c>
      <c r="H309">
        <v>308</v>
      </c>
      <c r="J309" s="10">
        <f t="shared" si="4"/>
        <v>3.2632030914555653E-2</v>
      </c>
    </row>
    <row r="310" spans="1:10" x14ac:dyDescent="0.25">
      <c r="A310" t="s">
        <v>1559</v>
      </c>
      <c r="B310" s="24">
        <v>4.8089999999999999E-3</v>
      </c>
      <c r="C310" s="24">
        <v>4.8589999999999996E-3</v>
      </c>
      <c r="D310" s="24">
        <v>4.7800000000000004E-3</v>
      </c>
      <c r="E310" s="24">
        <v>4.8050000000000002E-3</v>
      </c>
      <c r="F310" s="24">
        <v>276134</v>
      </c>
      <c r="G310" s="24">
        <v>139288429</v>
      </c>
      <c r="H310">
        <v>309</v>
      </c>
      <c r="J310" s="10">
        <f t="shared" si="4"/>
        <v>-8.3177375753787971E-4</v>
      </c>
    </row>
    <row r="311" spans="1:10" x14ac:dyDescent="0.25">
      <c r="A311" t="s">
        <v>1558</v>
      </c>
      <c r="B311" s="24">
        <v>4.8060000000000004E-3</v>
      </c>
      <c r="C311" s="24">
        <v>4.8719999999999996E-3</v>
      </c>
      <c r="D311" s="24">
        <v>4.8060000000000004E-3</v>
      </c>
      <c r="E311" s="24">
        <v>4.8609999999999999E-3</v>
      </c>
      <c r="F311" s="24">
        <v>309820</v>
      </c>
      <c r="G311" s="24">
        <v>140918205</v>
      </c>
      <c r="H311">
        <v>310</v>
      </c>
      <c r="J311" s="10">
        <f t="shared" si="4"/>
        <v>1.1444028297960776E-2</v>
      </c>
    </row>
    <row r="312" spans="1:10" x14ac:dyDescent="0.25">
      <c r="A312" t="s">
        <v>1557</v>
      </c>
      <c r="B312" s="24">
        <v>4.8609999999999999E-3</v>
      </c>
      <c r="C312" s="24">
        <v>4.8979999999999996E-3</v>
      </c>
      <c r="D312" s="24">
        <v>4.8339999999999998E-3</v>
      </c>
      <c r="E312" s="24">
        <v>4.8770000000000003E-3</v>
      </c>
      <c r="F312" s="24">
        <v>416386</v>
      </c>
      <c r="G312" s="24">
        <v>141393629</v>
      </c>
      <c r="H312">
        <v>311</v>
      </c>
      <c r="J312" s="10">
        <f t="shared" si="4"/>
        <v>3.2915038058013556E-3</v>
      </c>
    </row>
    <row r="313" spans="1:10" x14ac:dyDescent="0.25">
      <c r="A313" t="s">
        <v>1556</v>
      </c>
      <c r="B313" s="24">
        <v>4.8780000000000004E-3</v>
      </c>
      <c r="C313" s="24">
        <v>4.895E-3</v>
      </c>
      <c r="D313" s="24">
        <v>4.8539999999999998E-3</v>
      </c>
      <c r="E313" s="24">
        <v>4.8770000000000003E-3</v>
      </c>
      <c r="F313" s="24">
        <v>434075</v>
      </c>
      <c r="G313" s="24">
        <v>141383772</v>
      </c>
      <c r="H313">
        <v>312</v>
      </c>
      <c r="J313" s="10">
        <f t="shared" si="4"/>
        <v>-2.0500205002052741E-4</v>
      </c>
    </row>
    <row r="314" spans="1:10" x14ac:dyDescent="0.25">
      <c r="A314" t="s">
        <v>1555</v>
      </c>
      <c r="B314" s="24">
        <v>4.8770000000000003E-3</v>
      </c>
      <c r="C314" s="24">
        <v>4.914E-3</v>
      </c>
      <c r="D314" s="24">
        <v>4.8770000000000003E-3</v>
      </c>
      <c r="E314" s="24">
        <v>4.9069999999999999E-3</v>
      </c>
      <c r="F314" s="24">
        <v>143181</v>
      </c>
      <c r="G314" s="24">
        <v>142249971</v>
      </c>
      <c r="H314">
        <v>313</v>
      </c>
      <c r="J314" s="10">
        <f t="shared" si="4"/>
        <v>6.1513225343448113E-3</v>
      </c>
    </row>
    <row r="315" spans="1:10" x14ac:dyDescent="0.25">
      <c r="A315" t="s">
        <v>1554</v>
      </c>
      <c r="B315" s="24">
        <v>4.9040000000000004E-3</v>
      </c>
      <c r="C315" s="24">
        <v>4.9410000000000001E-3</v>
      </c>
      <c r="D315" s="24">
        <v>4.8799999999999998E-3</v>
      </c>
      <c r="E315" s="24">
        <v>4.9259999999999998E-3</v>
      </c>
      <c r="F315" s="24">
        <v>240824</v>
      </c>
      <c r="G315" s="24">
        <v>142804246</v>
      </c>
      <c r="H315">
        <v>314</v>
      </c>
      <c r="J315" s="10">
        <f t="shared" si="4"/>
        <v>4.4861337683522531E-3</v>
      </c>
    </row>
    <row r="316" spans="1:10" x14ac:dyDescent="0.25">
      <c r="A316" t="s">
        <v>1553</v>
      </c>
      <c r="B316" s="24">
        <v>4.9199999999999999E-3</v>
      </c>
      <c r="C316" s="24">
        <v>4.9560000000000003E-3</v>
      </c>
      <c r="D316" s="24">
        <v>4.8859999999999997E-3</v>
      </c>
      <c r="E316" s="24">
        <v>4.901E-3</v>
      </c>
      <c r="F316" s="24">
        <v>545390</v>
      </c>
      <c r="G316" s="24">
        <v>142089950</v>
      </c>
      <c r="H316">
        <v>315</v>
      </c>
      <c r="J316" s="10">
        <f t="shared" si="4"/>
        <v>-3.8617886178861625E-3</v>
      </c>
    </row>
    <row r="317" spans="1:10" x14ac:dyDescent="0.25">
      <c r="A317" t="s">
        <v>1552</v>
      </c>
      <c r="B317" s="24">
        <v>4.8960000000000002E-3</v>
      </c>
      <c r="C317" s="24">
        <v>4.9059999999999998E-3</v>
      </c>
      <c r="D317" s="24">
        <v>4.8729999999999997E-3</v>
      </c>
      <c r="E317" s="24">
        <v>4.8989999999999997E-3</v>
      </c>
      <c r="F317" s="24">
        <v>781614</v>
      </c>
      <c r="G317" s="24">
        <v>142006751</v>
      </c>
      <c r="H317">
        <v>316</v>
      </c>
      <c r="J317" s="10">
        <f t="shared" si="4"/>
        <v>6.1274509803911983E-4</v>
      </c>
    </row>
    <row r="318" spans="1:10" x14ac:dyDescent="0.25">
      <c r="A318" t="s">
        <v>1551</v>
      </c>
      <c r="B318" s="24">
        <v>4.8970000000000003E-3</v>
      </c>
      <c r="C318" s="24">
        <v>5.2090000000000001E-3</v>
      </c>
      <c r="D318" s="24">
        <v>4.8970000000000003E-3</v>
      </c>
      <c r="E318" s="24">
        <v>5.097E-3</v>
      </c>
      <c r="F318" s="24">
        <v>447173</v>
      </c>
      <c r="G318" s="24">
        <v>147769815</v>
      </c>
      <c r="H318">
        <v>317</v>
      </c>
      <c r="J318" s="10">
        <f t="shared" si="4"/>
        <v>4.0841331427404461E-2</v>
      </c>
    </row>
    <row r="319" spans="1:10" x14ac:dyDescent="0.25">
      <c r="A319" t="s">
        <v>1550</v>
      </c>
      <c r="B319" s="24">
        <v>5.1279999999999997E-3</v>
      </c>
      <c r="C319" s="24">
        <v>5.2969999999999996E-3</v>
      </c>
      <c r="D319" s="24">
        <v>4.9100000000000003E-3</v>
      </c>
      <c r="E319" s="24">
        <v>5.0350000000000004E-3</v>
      </c>
      <c r="F319" s="24">
        <v>486595</v>
      </c>
      <c r="G319" s="24">
        <v>145963204</v>
      </c>
      <c r="H319">
        <v>318</v>
      </c>
      <c r="J319" s="10">
        <f t="shared" si="4"/>
        <v>-1.8135725429017032E-2</v>
      </c>
    </row>
    <row r="320" spans="1:10" x14ac:dyDescent="0.25">
      <c r="A320" t="s">
        <v>1549</v>
      </c>
      <c r="B320" s="24">
        <v>5.0220000000000004E-3</v>
      </c>
      <c r="C320" s="24">
        <v>5.1970000000000002E-3</v>
      </c>
      <c r="D320" s="24">
        <v>4.8960000000000002E-3</v>
      </c>
      <c r="E320" s="24">
        <v>5.1970000000000002E-3</v>
      </c>
      <c r="F320" s="24">
        <v>300910</v>
      </c>
      <c r="G320" s="24">
        <v>150647288</v>
      </c>
      <c r="H320">
        <v>319</v>
      </c>
      <c r="J320" s="10">
        <f t="shared" si="4"/>
        <v>3.4846674631620826E-2</v>
      </c>
    </row>
    <row r="321" spans="1:10" x14ac:dyDescent="0.25">
      <c r="A321" t="s">
        <v>1548</v>
      </c>
      <c r="B321" s="24">
        <v>5.2059999999999997E-3</v>
      </c>
      <c r="C321" s="24">
        <v>5.2290000000000001E-3</v>
      </c>
      <c r="D321" s="24">
        <v>5.0159999999999996E-3</v>
      </c>
      <c r="E321" s="24">
        <v>5.0520000000000001E-3</v>
      </c>
      <c r="F321" s="24">
        <v>116803</v>
      </c>
      <c r="G321" s="24">
        <v>146467327</v>
      </c>
      <c r="H321">
        <v>320</v>
      </c>
      <c r="J321" s="10">
        <f t="shared" si="4"/>
        <v>-2.9581252401075613E-2</v>
      </c>
    </row>
    <row r="322" spans="1:10" x14ac:dyDescent="0.25">
      <c r="A322" t="s">
        <v>1547</v>
      </c>
      <c r="B322" s="24">
        <v>5.0390000000000001E-3</v>
      </c>
      <c r="C322" s="24">
        <v>5.2050000000000004E-3</v>
      </c>
      <c r="D322" s="24">
        <v>5.0390000000000001E-3</v>
      </c>
      <c r="E322" s="24">
        <v>5.1809999999999998E-3</v>
      </c>
      <c r="F322" s="24">
        <v>78345</v>
      </c>
      <c r="G322" s="24">
        <v>150197085</v>
      </c>
      <c r="H322">
        <v>321</v>
      </c>
      <c r="J322" s="10">
        <f t="shared" si="4"/>
        <v>2.81801944830323E-2</v>
      </c>
    </row>
    <row r="323" spans="1:10" x14ac:dyDescent="0.25">
      <c r="A323" t="s">
        <v>1546</v>
      </c>
      <c r="B323" s="24">
        <v>5.1809999999999998E-3</v>
      </c>
      <c r="C323" s="24">
        <v>5.378E-3</v>
      </c>
      <c r="D323" s="24">
        <v>5.1809999999999998E-3</v>
      </c>
      <c r="E323" s="24">
        <v>5.3400000000000001E-3</v>
      </c>
      <c r="F323" s="24">
        <v>431359</v>
      </c>
      <c r="G323" s="24">
        <v>154793910</v>
      </c>
      <c r="H323">
        <v>322</v>
      </c>
      <c r="J323" s="10">
        <f t="shared" si="4"/>
        <v>3.0689056166763231E-2</v>
      </c>
    </row>
    <row r="324" spans="1:10" x14ac:dyDescent="0.25">
      <c r="A324" t="s">
        <v>1545</v>
      </c>
      <c r="B324" s="24">
        <v>5.3369999999999997E-3</v>
      </c>
      <c r="C324" s="24">
        <v>5.4489999999999999E-3</v>
      </c>
      <c r="D324" s="24">
        <v>5.3369999999999997E-3</v>
      </c>
      <c r="E324" s="24">
        <v>5.4320000000000002E-3</v>
      </c>
      <c r="F324" s="24">
        <v>454544</v>
      </c>
      <c r="G324" s="24">
        <v>157455414</v>
      </c>
      <c r="H324">
        <v>323</v>
      </c>
      <c r="J324" s="10">
        <f t="shared" ref="J324:J387" si="5">(E324-B324)/B324</f>
        <v>1.7800262319655324E-2</v>
      </c>
    </row>
    <row r="325" spans="1:10" x14ac:dyDescent="0.25">
      <c r="A325" t="s">
        <v>1544</v>
      </c>
      <c r="B325" s="24">
        <v>5.424E-3</v>
      </c>
      <c r="C325" s="24">
        <v>5.6959999999999997E-3</v>
      </c>
      <c r="D325" s="24">
        <v>5.424E-3</v>
      </c>
      <c r="E325" s="24">
        <v>5.6959999999999997E-3</v>
      </c>
      <c r="F325" s="24">
        <v>434916</v>
      </c>
      <c r="G325" s="24">
        <v>165109446</v>
      </c>
      <c r="H325">
        <v>324</v>
      </c>
      <c r="J325" s="10">
        <f t="shared" si="5"/>
        <v>5.0147492625368668E-2</v>
      </c>
    </row>
    <row r="326" spans="1:10" x14ac:dyDescent="0.25">
      <c r="A326" t="s">
        <v>1543</v>
      </c>
      <c r="B326" s="24">
        <v>5.6930000000000001E-3</v>
      </c>
      <c r="C326" s="24">
        <v>6.0959999999999999E-3</v>
      </c>
      <c r="D326" s="24">
        <v>5.692E-3</v>
      </c>
      <c r="E326" s="24">
        <v>6.058E-3</v>
      </c>
      <c r="F326" s="24">
        <v>932564</v>
      </c>
      <c r="G326" s="24">
        <v>175615441</v>
      </c>
      <c r="H326">
        <v>325</v>
      </c>
      <c r="J326" s="10">
        <f t="shared" si="5"/>
        <v>6.4113823994379038E-2</v>
      </c>
    </row>
    <row r="327" spans="1:10" x14ac:dyDescent="0.25">
      <c r="A327" t="s">
        <v>1542</v>
      </c>
      <c r="B327" s="24">
        <v>6.0720000000000001E-3</v>
      </c>
      <c r="C327" s="24">
        <v>6.6030000000000004E-3</v>
      </c>
      <c r="D327" s="24">
        <v>6.0369999999999998E-3</v>
      </c>
      <c r="E327" s="24">
        <v>6.5890000000000002E-3</v>
      </c>
      <c r="F327" s="24">
        <v>720035</v>
      </c>
      <c r="G327" s="24">
        <v>191018590</v>
      </c>
      <c r="H327">
        <v>326</v>
      </c>
      <c r="J327" s="10">
        <f t="shared" si="5"/>
        <v>8.5144927536231901E-2</v>
      </c>
    </row>
    <row r="328" spans="1:10" x14ac:dyDescent="0.25">
      <c r="A328" t="s">
        <v>1541</v>
      </c>
      <c r="B328" s="24">
        <v>6.5909999999999996E-3</v>
      </c>
      <c r="C328" s="24">
        <v>7.7600000000000004E-3</v>
      </c>
      <c r="D328" s="24">
        <v>6.5909999999999996E-3</v>
      </c>
      <c r="E328" s="24">
        <v>7.6629999999999997E-3</v>
      </c>
      <c r="F328" s="24">
        <v>1123560</v>
      </c>
      <c r="G328" s="24">
        <v>222149279</v>
      </c>
      <c r="H328">
        <v>327</v>
      </c>
      <c r="J328" s="10">
        <f t="shared" si="5"/>
        <v>0.16264603246851769</v>
      </c>
    </row>
    <row r="329" spans="1:10" x14ac:dyDescent="0.25">
      <c r="A329" t="s">
        <v>1540</v>
      </c>
      <c r="B329" s="24">
        <v>7.6689999999999996E-3</v>
      </c>
      <c r="C329" s="24">
        <v>8.7729999999999995E-3</v>
      </c>
      <c r="D329" s="24">
        <v>7.6689999999999996E-3</v>
      </c>
      <c r="E329" s="24">
        <v>8.5990000000000007E-3</v>
      </c>
      <c r="F329" s="24">
        <v>1288050</v>
      </c>
      <c r="G329" s="24">
        <v>265561480</v>
      </c>
      <c r="H329">
        <v>328</v>
      </c>
      <c r="J329" s="10">
        <f t="shared" si="5"/>
        <v>0.12126744034424321</v>
      </c>
    </row>
    <row r="330" spans="1:10" x14ac:dyDescent="0.25">
      <c r="A330" t="s">
        <v>1539</v>
      </c>
      <c r="B330" s="24">
        <v>8.5950000000000002E-3</v>
      </c>
      <c r="C330" s="24">
        <v>8.7910000000000002E-3</v>
      </c>
      <c r="D330" s="24">
        <v>8.3619999999999996E-3</v>
      </c>
      <c r="E330" s="24">
        <v>8.5620000000000002E-3</v>
      </c>
      <c r="F330" s="24">
        <v>836154</v>
      </c>
      <c r="G330" s="24">
        <v>264402502</v>
      </c>
      <c r="H330">
        <v>329</v>
      </c>
      <c r="J330" s="10">
        <f t="shared" si="5"/>
        <v>-3.8394415357766191E-3</v>
      </c>
    </row>
    <row r="331" spans="1:10" x14ac:dyDescent="0.25">
      <c r="A331" t="s">
        <v>1538</v>
      </c>
      <c r="B331" s="24">
        <v>8.5609999999999992E-3</v>
      </c>
      <c r="C331" s="24">
        <v>9.8410000000000008E-3</v>
      </c>
      <c r="D331" s="24">
        <v>8.5609999999999992E-3</v>
      </c>
      <c r="E331" s="24">
        <v>9.7400000000000004E-3</v>
      </c>
      <c r="F331" s="24">
        <v>2617990</v>
      </c>
      <c r="G331" s="24">
        <v>300795568</v>
      </c>
      <c r="H331">
        <v>330</v>
      </c>
      <c r="J331" s="10">
        <f t="shared" si="5"/>
        <v>0.13771755636023844</v>
      </c>
    </row>
    <row r="332" spans="1:10" x14ac:dyDescent="0.25">
      <c r="A332" t="s">
        <v>1537</v>
      </c>
      <c r="B332" s="24">
        <v>9.7420000000000007E-3</v>
      </c>
      <c r="C332" s="24">
        <v>1.1013999999999999E-2</v>
      </c>
      <c r="D332" s="24">
        <v>9.6950000000000005E-3</v>
      </c>
      <c r="E332" s="24">
        <v>1.1004E-2</v>
      </c>
      <c r="F332" s="24">
        <v>2382860</v>
      </c>
      <c r="G332" s="24">
        <v>339806138</v>
      </c>
      <c r="H332">
        <v>331</v>
      </c>
      <c r="J332" s="10">
        <f t="shared" si="5"/>
        <v>0.12954218846232798</v>
      </c>
    </row>
    <row r="333" spans="1:10" x14ac:dyDescent="0.25">
      <c r="A333" t="s">
        <v>1536</v>
      </c>
      <c r="B333" s="24">
        <v>1.1004E-2</v>
      </c>
      <c r="C333" s="24">
        <v>1.4205000000000001E-2</v>
      </c>
      <c r="D333" s="24">
        <v>1.1004E-2</v>
      </c>
      <c r="E333" s="24">
        <v>1.4205000000000001E-2</v>
      </c>
      <c r="F333" s="24">
        <v>5355350</v>
      </c>
      <c r="G333" s="24">
        <v>438663549</v>
      </c>
      <c r="H333">
        <v>332</v>
      </c>
      <c r="J333" s="10">
        <f t="shared" si="5"/>
        <v>0.29089422028353334</v>
      </c>
    </row>
    <row r="334" spans="1:10" x14ac:dyDescent="0.25">
      <c r="A334" t="s">
        <v>1535</v>
      </c>
      <c r="B334" s="24">
        <v>1.4201E-2</v>
      </c>
      <c r="C334" s="24">
        <v>1.5297E-2</v>
      </c>
      <c r="D334" s="24">
        <v>1.3757E-2</v>
      </c>
      <c r="E334" s="24">
        <v>1.5165E-2</v>
      </c>
      <c r="F334" s="24">
        <v>2815520</v>
      </c>
      <c r="G334" s="24">
        <v>468309655</v>
      </c>
      <c r="H334">
        <v>333</v>
      </c>
      <c r="J334" s="10">
        <f t="shared" si="5"/>
        <v>6.7882543482853289E-2</v>
      </c>
    </row>
    <row r="335" spans="1:10" x14ac:dyDescent="0.25">
      <c r="A335" t="s">
        <v>1534</v>
      </c>
      <c r="B335" s="24">
        <v>1.516E-2</v>
      </c>
      <c r="C335" s="24">
        <v>1.516E-2</v>
      </c>
      <c r="D335" s="24">
        <v>1.3982E-2</v>
      </c>
      <c r="E335" s="24">
        <v>1.3982E-2</v>
      </c>
      <c r="F335" s="24">
        <v>1878500</v>
      </c>
      <c r="G335" s="24">
        <v>431780094</v>
      </c>
      <c r="H335">
        <v>334</v>
      </c>
      <c r="J335" s="10">
        <f t="shared" si="5"/>
        <v>-7.7704485488126668E-2</v>
      </c>
    </row>
    <row r="336" spans="1:10" x14ac:dyDescent="0.25">
      <c r="A336" t="s">
        <v>1533</v>
      </c>
      <c r="B336" s="24">
        <v>1.3977E-2</v>
      </c>
      <c r="C336" s="24">
        <v>1.3977E-2</v>
      </c>
      <c r="D336" s="24">
        <v>1.1181999999999999E-2</v>
      </c>
      <c r="E336" s="24">
        <v>1.1211E-2</v>
      </c>
      <c r="F336" s="24">
        <v>2857340</v>
      </c>
      <c r="G336" s="24">
        <v>346223285</v>
      </c>
      <c r="H336">
        <v>335</v>
      </c>
      <c r="J336" s="10">
        <f t="shared" si="5"/>
        <v>-0.197896544322816</v>
      </c>
    </row>
    <row r="337" spans="1:10" x14ac:dyDescent="0.25">
      <c r="A337" t="s">
        <v>1532</v>
      </c>
      <c r="B337" s="24">
        <v>1.1204E-2</v>
      </c>
      <c r="C337" s="24">
        <v>1.2572E-2</v>
      </c>
      <c r="D337" s="24">
        <v>8.1049999999999994E-3</v>
      </c>
      <c r="E337" s="24">
        <v>1.2559000000000001E-2</v>
      </c>
      <c r="F337" s="24">
        <v>3453750</v>
      </c>
      <c r="G337" s="24">
        <v>387823565</v>
      </c>
      <c r="H337">
        <v>336</v>
      </c>
      <c r="J337" s="10">
        <f t="shared" si="5"/>
        <v>0.12093895037486614</v>
      </c>
    </row>
    <row r="338" spans="1:10" x14ac:dyDescent="0.25">
      <c r="A338" t="s">
        <v>1531</v>
      </c>
      <c r="B338" s="24">
        <v>1.2586E-2</v>
      </c>
      <c r="C338" s="24">
        <v>1.3306999999999999E-2</v>
      </c>
      <c r="D338" s="24">
        <v>1.2567999999999999E-2</v>
      </c>
      <c r="E338" s="24">
        <v>1.3158E-2</v>
      </c>
      <c r="F338" s="24">
        <v>2206040</v>
      </c>
      <c r="G338" s="24">
        <v>406333853</v>
      </c>
      <c r="H338">
        <v>337</v>
      </c>
      <c r="J338" s="10">
        <f t="shared" si="5"/>
        <v>4.5447322421738406E-2</v>
      </c>
    </row>
    <row r="339" spans="1:10" x14ac:dyDescent="0.25">
      <c r="A339" t="s">
        <v>1530</v>
      </c>
      <c r="B339" s="24">
        <v>1.3164E-2</v>
      </c>
      <c r="C339" s="24">
        <v>1.3185000000000001E-2</v>
      </c>
      <c r="D339" s="24">
        <v>1.2918000000000001E-2</v>
      </c>
      <c r="E339" s="24">
        <v>1.3129999999999999E-2</v>
      </c>
      <c r="F339" s="24">
        <v>1063000</v>
      </c>
      <c r="G339" s="24">
        <v>405478439</v>
      </c>
      <c r="H339">
        <v>338</v>
      </c>
      <c r="J339" s="10">
        <f t="shared" si="5"/>
        <v>-2.5828015800669281E-3</v>
      </c>
    </row>
    <row r="340" spans="1:10" x14ac:dyDescent="0.25">
      <c r="A340" t="s">
        <v>1529</v>
      </c>
      <c r="B340" s="24">
        <v>1.3136999999999999E-2</v>
      </c>
      <c r="C340" s="24">
        <v>1.3348E-2</v>
      </c>
      <c r="D340" s="24">
        <v>1.3136999999999999E-2</v>
      </c>
      <c r="E340" s="24">
        <v>1.3343000000000001E-2</v>
      </c>
      <c r="F340" s="24">
        <v>2363160</v>
      </c>
      <c r="G340" s="24">
        <v>412053081</v>
      </c>
      <c r="H340">
        <v>339</v>
      </c>
      <c r="J340" s="10">
        <f t="shared" si="5"/>
        <v>1.5680901271218798E-2</v>
      </c>
    </row>
    <row r="341" spans="1:10" x14ac:dyDescent="0.25">
      <c r="A341" t="s">
        <v>1528</v>
      </c>
      <c r="B341" s="24">
        <v>1.3336000000000001E-2</v>
      </c>
      <c r="C341" s="24">
        <v>1.3798E-2</v>
      </c>
      <c r="D341" s="24">
        <v>1.3311E-2</v>
      </c>
      <c r="E341" s="24">
        <v>1.3785E-2</v>
      </c>
      <c r="F341" s="24">
        <v>1281290</v>
      </c>
      <c r="G341" s="24">
        <v>425696466</v>
      </c>
      <c r="H341">
        <v>340</v>
      </c>
      <c r="J341" s="10">
        <f t="shared" si="5"/>
        <v>3.3668266346730633E-2</v>
      </c>
    </row>
    <row r="342" spans="1:10" x14ac:dyDescent="0.25">
      <c r="A342" t="s">
        <v>1527</v>
      </c>
      <c r="B342" s="24">
        <v>1.3771E-2</v>
      </c>
      <c r="C342" s="24">
        <v>1.4411999999999999E-2</v>
      </c>
      <c r="D342" s="24">
        <v>1.3726E-2</v>
      </c>
      <c r="E342" s="24">
        <v>1.4406E-2</v>
      </c>
      <c r="F342" s="24">
        <v>1402450</v>
      </c>
      <c r="G342" s="24">
        <v>444879967</v>
      </c>
      <c r="H342">
        <v>341</v>
      </c>
      <c r="J342" s="10">
        <f t="shared" si="5"/>
        <v>4.6111393508096732E-2</v>
      </c>
    </row>
    <row r="343" spans="1:10" x14ac:dyDescent="0.25">
      <c r="A343" t="s">
        <v>1526</v>
      </c>
      <c r="B343" s="24">
        <v>1.4406E-2</v>
      </c>
      <c r="C343" s="24">
        <v>1.4794E-2</v>
      </c>
      <c r="D343" s="24">
        <v>1.4388E-2</v>
      </c>
      <c r="E343" s="24">
        <v>1.4794E-2</v>
      </c>
      <c r="F343" s="24">
        <v>935386</v>
      </c>
      <c r="G343" s="24">
        <v>456865023</v>
      </c>
      <c r="H343">
        <v>342</v>
      </c>
      <c r="J343" s="10">
        <f t="shared" si="5"/>
        <v>2.6933222268499198E-2</v>
      </c>
    </row>
    <row r="344" spans="1:10" x14ac:dyDescent="0.25">
      <c r="A344" t="s">
        <v>1525</v>
      </c>
      <c r="B344" s="24">
        <v>1.4793000000000001E-2</v>
      </c>
      <c r="C344" s="24">
        <v>1.5188E-2</v>
      </c>
      <c r="D344" s="24">
        <v>1.319E-2</v>
      </c>
      <c r="E344" s="24">
        <v>1.3421000000000001E-2</v>
      </c>
      <c r="F344" s="24">
        <v>2568380</v>
      </c>
      <c r="G344" s="24">
        <v>414446386</v>
      </c>
      <c r="H344">
        <v>343</v>
      </c>
      <c r="J344" s="10">
        <f t="shared" si="5"/>
        <v>-9.2746569323328601E-2</v>
      </c>
    </row>
    <row r="345" spans="1:10" x14ac:dyDescent="0.25">
      <c r="A345" t="s">
        <v>1524</v>
      </c>
      <c r="B345" s="24">
        <v>1.3417999999999999E-2</v>
      </c>
      <c r="C345" s="24">
        <v>1.5070999999999999E-2</v>
      </c>
      <c r="D345" s="24">
        <v>1.3268E-2</v>
      </c>
      <c r="E345" s="24">
        <v>1.5068E-2</v>
      </c>
      <c r="F345" s="24">
        <v>1621600</v>
      </c>
      <c r="G345" s="24">
        <v>465326516</v>
      </c>
      <c r="H345">
        <v>344</v>
      </c>
      <c r="J345" s="10">
        <f t="shared" si="5"/>
        <v>0.12296914592338654</v>
      </c>
    </row>
    <row r="346" spans="1:10" x14ac:dyDescent="0.25">
      <c r="A346" t="s">
        <v>1523</v>
      </c>
      <c r="B346" s="24">
        <v>1.5070999999999999E-2</v>
      </c>
      <c r="C346" s="24">
        <v>1.5932999999999999E-2</v>
      </c>
      <c r="D346" s="24">
        <v>1.5015000000000001E-2</v>
      </c>
      <c r="E346" s="24">
        <v>1.5907000000000001E-2</v>
      </c>
      <c r="F346" s="24">
        <v>1116220</v>
      </c>
      <c r="G346" s="24">
        <v>491245241</v>
      </c>
      <c r="H346">
        <v>345</v>
      </c>
      <c r="J346" s="10">
        <f t="shared" si="5"/>
        <v>5.5470771680711413E-2</v>
      </c>
    </row>
    <row r="347" spans="1:10" x14ac:dyDescent="0.25">
      <c r="A347" t="s">
        <v>1522</v>
      </c>
      <c r="B347" s="24">
        <v>1.5885E-2</v>
      </c>
      <c r="C347" s="24">
        <v>1.6374E-2</v>
      </c>
      <c r="D347" s="24">
        <v>1.5805E-2</v>
      </c>
      <c r="E347" s="24">
        <v>1.6374E-2</v>
      </c>
      <c r="F347" s="24">
        <v>1620910</v>
      </c>
      <c r="G347" s="24">
        <v>505654484</v>
      </c>
      <c r="H347">
        <v>346</v>
      </c>
      <c r="J347" s="10">
        <f t="shared" si="5"/>
        <v>3.0783758262511795E-2</v>
      </c>
    </row>
    <row r="348" spans="1:10" x14ac:dyDescent="0.25">
      <c r="A348" t="s">
        <v>1521</v>
      </c>
      <c r="B348" s="24">
        <v>1.6374E-2</v>
      </c>
      <c r="C348" s="24">
        <v>1.6374E-2</v>
      </c>
      <c r="D348" s="24">
        <v>1.6374E-2</v>
      </c>
      <c r="E348" s="24">
        <v>1.6374E-2</v>
      </c>
      <c r="F348" s="24">
        <v>1620910</v>
      </c>
      <c r="G348" s="24">
        <v>505654484</v>
      </c>
      <c r="H348">
        <v>347</v>
      </c>
      <c r="J348" s="10">
        <f t="shared" si="5"/>
        <v>0</v>
      </c>
    </row>
    <row r="349" spans="1:10" x14ac:dyDescent="0.25">
      <c r="A349" t="s">
        <v>1520</v>
      </c>
      <c r="B349" s="24">
        <v>1.6374E-2</v>
      </c>
      <c r="C349" s="24">
        <v>1.7181999999999999E-2</v>
      </c>
      <c r="D349" s="24">
        <v>1.6374E-2</v>
      </c>
      <c r="E349" s="24">
        <v>1.6992E-2</v>
      </c>
      <c r="F349" s="24">
        <v>1210950</v>
      </c>
      <c r="G349" s="24">
        <v>524745341</v>
      </c>
      <c r="H349">
        <v>348</v>
      </c>
      <c r="J349" s="10">
        <f t="shared" si="5"/>
        <v>3.7742762916819377E-2</v>
      </c>
    </row>
    <row r="350" spans="1:10" x14ac:dyDescent="0.25">
      <c r="A350" t="s">
        <v>1519</v>
      </c>
      <c r="B350" s="24">
        <v>1.6990999999999999E-2</v>
      </c>
      <c r="C350" s="24">
        <v>1.7218000000000001E-2</v>
      </c>
      <c r="D350" s="24">
        <v>1.6976999999999999E-2</v>
      </c>
      <c r="E350" s="24">
        <v>1.7127E-2</v>
      </c>
      <c r="F350" s="24">
        <v>431814</v>
      </c>
      <c r="G350" s="24">
        <v>528898884</v>
      </c>
      <c r="H350">
        <v>349</v>
      </c>
      <c r="J350" s="10">
        <f t="shared" si="5"/>
        <v>8.0042375375199044E-3</v>
      </c>
    </row>
    <row r="351" spans="1:10" x14ac:dyDescent="0.25">
      <c r="A351" t="s">
        <v>1518</v>
      </c>
      <c r="B351" s="24">
        <v>1.7114999999999998E-2</v>
      </c>
      <c r="C351" s="24">
        <v>1.8242000000000001E-2</v>
      </c>
      <c r="D351" s="24">
        <v>1.7096E-2</v>
      </c>
      <c r="E351" s="24">
        <v>1.8242000000000001E-2</v>
      </c>
      <c r="F351" s="24">
        <v>2633740</v>
      </c>
      <c r="G351" s="24">
        <v>563322337</v>
      </c>
      <c r="H351">
        <v>350</v>
      </c>
      <c r="J351" s="10">
        <f t="shared" si="5"/>
        <v>6.5848670756646396E-2</v>
      </c>
    </row>
    <row r="352" spans="1:10" x14ac:dyDescent="0.25">
      <c r="A352" t="s">
        <v>1517</v>
      </c>
      <c r="B352" s="24">
        <v>1.8245999999999998E-2</v>
      </c>
      <c r="C352" s="24">
        <v>2.1680999999999999E-2</v>
      </c>
      <c r="D352" s="24">
        <v>1.8207000000000001E-2</v>
      </c>
      <c r="E352" s="24">
        <v>2.1538999999999999E-2</v>
      </c>
      <c r="F352" s="24">
        <v>6249780</v>
      </c>
      <c r="G352" s="24">
        <v>665141270</v>
      </c>
      <c r="H352">
        <v>351</v>
      </c>
      <c r="J352" s="10">
        <f t="shared" si="5"/>
        <v>0.18047791296722576</v>
      </c>
    </row>
    <row r="353" spans="1:10" x14ac:dyDescent="0.25">
      <c r="A353" t="s">
        <v>1516</v>
      </c>
      <c r="B353" s="24">
        <v>2.1552999999999999E-2</v>
      </c>
      <c r="C353" s="24">
        <v>2.6065000000000001E-2</v>
      </c>
      <c r="D353" s="24">
        <v>2.1512E-2</v>
      </c>
      <c r="E353" s="24">
        <v>2.6065000000000001E-2</v>
      </c>
      <c r="F353" s="24">
        <v>5981140</v>
      </c>
      <c r="G353" s="24">
        <v>804913396</v>
      </c>
      <c r="H353">
        <v>352</v>
      </c>
      <c r="J353" s="10">
        <f t="shared" si="5"/>
        <v>0.20934440681111688</v>
      </c>
    </row>
    <row r="354" spans="1:10" x14ac:dyDescent="0.25">
      <c r="A354" t="s">
        <v>1515</v>
      </c>
      <c r="B354" s="24">
        <v>2.6026000000000001E-2</v>
      </c>
      <c r="C354" s="24">
        <v>2.8014000000000001E-2</v>
      </c>
      <c r="D354" s="24">
        <v>2.5510999999999999E-2</v>
      </c>
      <c r="E354" s="24">
        <v>2.794E-2</v>
      </c>
      <c r="F354" s="24">
        <v>4016710</v>
      </c>
      <c r="G354" s="24">
        <v>862822123</v>
      </c>
      <c r="H354">
        <v>353</v>
      </c>
      <c r="J354" s="10">
        <f t="shared" si="5"/>
        <v>7.3541842772611971E-2</v>
      </c>
    </row>
    <row r="355" spans="1:10" x14ac:dyDescent="0.25">
      <c r="A355" t="s">
        <v>1514</v>
      </c>
      <c r="B355" s="24">
        <v>2.7975E-2</v>
      </c>
      <c r="C355" s="24">
        <v>2.8034E-2</v>
      </c>
      <c r="D355" s="24">
        <v>2.3338000000000001E-2</v>
      </c>
      <c r="E355" s="24">
        <v>2.3338000000000001E-2</v>
      </c>
      <c r="F355" s="24">
        <v>6254590</v>
      </c>
      <c r="G355" s="24">
        <v>720712279</v>
      </c>
      <c r="H355">
        <v>354</v>
      </c>
      <c r="J355" s="10">
        <f t="shared" si="5"/>
        <v>-0.16575513851653256</v>
      </c>
    </row>
    <row r="356" spans="1:10" x14ac:dyDescent="0.25">
      <c r="A356" t="s">
        <v>1513</v>
      </c>
      <c r="B356" s="24">
        <v>2.3352000000000001E-2</v>
      </c>
      <c r="C356" s="24">
        <v>2.4206999999999999E-2</v>
      </c>
      <c r="D356" s="24">
        <v>2.2644000000000001E-2</v>
      </c>
      <c r="E356" s="24">
        <v>2.4206999999999999E-2</v>
      </c>
      <c r="F356" s="24">
        <v>3224770</v>
      </c>
      <c r="G356" s="24">
        <v>747548181</v>
      </c>
      <c r="H356">
        <v>355</v>
      </c>
      <c r="J356" s="10">
        <f t="shared" si="5"/>
        <v>3.6613566289825199E-2</v>
      </c>
    </row>
    <row r="357" spans="1:10" x14ac:dyDescent="0.25">
      <c r="A357" t="s">
        <v>1512</v>
      </c>
      <c r="B357" s="24">
        <v>2.4225E-2</v>
      </c>
      <c r="C357" s="24">
        <v>2.5170999999999999E-2</v>
      </c>
      <c r="D357" s="24">
        <v>2.4183E-2</v>
      </c>
      <c r="E357" s="24">
        <v>2.4920999999999999E-2</v>
      </c>
      <c r="F357" s="24">
        <v>1523180</v>
      </c>
      <c r="G357" s="24">
        <v>771989123</v>
      </c>
      <c r="H357">
        <v>356</v>
      </c>
      <c r="J357" s="10">
        <f t="shared" si="5"/>
        <v>2.8730650154798709E-2</v>
      </c>
    </row>
    <row r="358" spans="1:10" x14ac:dyDescent="0.25">
      <c r="A358" t="s">
        <v>1511</v>
      </c>
      <c r="B358" s="24">
        <v>2.487E-2</v>
      </c>
      <c r="C358" s="24">
        <v>2.5718000000000001E-2</v>
      </c>
      <c r="D358" s="24">
        <v>2.4868000000000001E-2</v>
      </c>
      <c r="E358" s="24">
        <v>2.5562000000000001E-2</v>
      </c>
      <c r="F358" s="24">
        <v>2150370</v>
      </c>
      <c r="G358" s="24">
        <v>791861558</v>
      </c>
      <c r="H358">
        <v>357</v>
      </c>
      <c r="J358" s="10">
        <f t="shared" si="5"/>
        <v>2.7824688379573848E-2</v>
      </c>
    </row>
    <row r="359" spans="1:10" x14ac:dyDescent="0.25">
      <c r="A359" t="s">
        <v>1510</v>
      </c>
      <c r="B359" s="24">
        <v>2.5555999999999999E-2</v>
      </c>
      <c r="C359" s="24">
        <v>2.5610999999999998E-2</v>
      </c>
      <c r="D359" s="24">
        <v>2.3878E-2</v>
      </c>
      <c r="E359" s="24">
        <v>2.3878E-2</v>
      </c>
      <c r="F359" s="24">
        <v>2778770</v>
      </c>
      <c r="G359" s="24">
        <v>739685186</v>
      </c>
      <c r="H359">
        <v>358</v>
      </c>
      <c r="J359" s="10">
        <f t="shared" si="5"/>
        <v>-6.5659727656910277E-2</v>
      </c>
    </row>
    <row r="360" spans="1:10" x14ac:dyDescent="0.25">
      <c r="A360" t="s">
        <v>1509</v>
      </c>
      <c r="B360" s="24">
        <v>2.3838000000000002E-2</v>
      </c>
      <c r="C360" s="24">
        <v>2.3852000000000002E-2</v>
      </c>
      <c r="D360" s="24">
        <v>2.316E-2</v>
      </c>
      <c r="E360" s="24">
        <v>2.3382E-2</v>
      </c>
      <c r="F360" s="24">
        <v>1428390</v>
      </c>
      <c r="G360" s="24">
        <v>724341746</v>
      </c>
      <c r="H360">
        <v>359</v>
      </c>
      <c r="J360" s="10">
        <f t="shared" si="5"/>
        <v>-1.9129121570601624E-2</v>
      </c>
    </row>
    <row r="361" spans="1:10" x14ac:dyDescent="0.25">
      <c r="A361" t="s">
        <v>1508</v>
      </c>
      <c r="B361" s="24">
        <v>2.3387999999999999E-2</v>
      </c>
      <c r="C361" s="24">
        <v>2.4138E-2</v>
      </c>
      <c r="D361" s="24">
        <v>2.3387000000000002E-2</v>
      </c>
      <c r="E361" s="24">
        <v>2.4138E-2</v>
      </c>
      <c r="F361" s="24">
        <v>1234800</v>
      </c>
      <c r="G361" s="24">
        <v>747758073</v>
      </c>
      <c r="H361">
        <v>360</v>
      </c>
      <c r="J361" s="10">
        <f t="shared" si="5"/>
        <v>3.2067727039507471E-2</v>
      </c>
    </row>
    <row r="362" spans="1:10" x14ac:dyDescent="0.25">
      <c r="A362" t="s">
        <v>1507</v>
      </c>
      <c r="B362" s="24">
        <v>2.4146000000000001E-2</v>
      </c>
      <c r="C362" s="24">
        <v>2.5394E-2</v>
      </c>
      <c r="D362" s="24">
        <v>2.4146000000000001E-2</v>
      </c>
      <c r="E362" s="24">
        <v>2.5308000000000001E-2</v>
      </c>
      <c r="F362" s="24">
        <v>2011780</v>
      </c>
      <c r="G362" s="24">
        <v>783993127</v>
      </c>
      <c r="H362">
        <v>361</v>
      </c>
      <c r="J362" s="10">
        <f t="shared" si="5"/>
        <v>4.812391286341422E-2</v>
      </c>
    </row>
    <row r="363" spans="1:10" x14ac:dyDescent="0.25">
      <c r="A363" t="s">
        <v>1506</v>
      </c>
      <c r="B363" s="24">
        <v>2.5298999999999999E-2</v>
      </c>
      <c r="C363" s="24">
        <v>2.5335E-2</v>
      </c>
      <c r="D363" s="24">
        <v>2.4067000000000002E-2</v>
      </c>
      <c r="E363" s="24">
        <v>2.4074000000000002E-2</v>
      </c>
      <c r="F363" s="24">
        <v>837992</v>
      </c>
      <c r="G363" s="24">
        <v>745759987</v>
      </c>
      <c r="H363">
        <v>362</v>
      </c>
      <c r="J363" s="10">
        <f t="shared" si="5"/>
        <v>-4.8420886201035497E-2</v>
      </c>
    </row>
    <row r="364" spans="1:10" x14ac:dyDescent="0.25">
      <c r="A364" t="s">
        <v>1505</v>
      </c>
      <c r="B364" s="24">
        <v>2.4077999999999999E-2</v>
      </c>
      <c r="C364" s="24">
        <v>2.418E-2</v>
      </c>
      <c r="D364" s="24">
        <v>2.3611E-2</v>
      </c>
      <c r="E364" s="24">
        <v>2.3764E-2</v>
      </c>
      <c r="F364" s="24">
        <v>1005650</v>
      </c>
      <c r="G364" s="24">
        <v>736156783</v>
      </c>
      <c r="H364">
        <v>363</v>
      </c>
      <c r="J364" s="10">
        <f t="shared" si="5"/>
        <v>-1.3040950245036894E-2</v>
      </c>
    </row>
    <row r="365" spans="1:10" x14ac:dyDescent="0.25">
      <c r="A365" t="s">
        <v>1504</v>
      </c>
      <c r="B365" s="24">
        <v>2.3778000000000001E-2</v>
      </c>
      <c r="C365" s="24">
        <v>2.4294E-2</v>
      </c>
      <c r="D365" s="24">
        <v>2.3774E-2</v>
      </c>
      <c r="E365" s="24">
        <v>2.4230999999999999E-2</v>
      </c>
      <c r="F365" s="24">
        <v>1145800</v>
      </c>
      <c r="G365" s="24">
        <v>750639034</v>
      </c>
      <c r="H365">
        <v>364</v>
      </c>
      <c r="J365" s="10">
        <f t="shared" si="5"/>
        <v>1.9051223820338067E-2</v>
      </c>
    </row>
    <row r="366" spans="1:10" x14ac:dyDescent="0.25">
      <c r="A366" t="s">
        <v>1503</v>
      </c>
      <c r="B366" s="24">
        <v>2.4229000000000001E-2</v>
      </c>
      <c r="C366" s="24">
        <v>2.4278000000000001E-2</v>
      </c>
      <c r="D366" s="24">
        <v>2.4039999999999999E-2</v>
      </c>
      <c r="E366" s="24">
        <v>2.4199999999999999E-2</v>
      </c>
      <c r="F366" s="24">
        <v>795505</v>
      </c>
      <c r="G366" s="24">
        <v>749681811</v>
      </c>
      <c r="H366">
        <v>365</v>
      </c>
      <c r="J366" s="10">
        <f t="shared" si="5"/>
        <v>-1.1969127904577674E-3</v>
      </c>
    </row>
    <row r="367" spans="1:10" x14ac:dyDescent="0.25">
      <c r="A367" t="s">
        <v>1502</v>
      </c>
      <c r="B367" s="24">
        <v>2.4194E-2</v>
      </c>
      <c r="C367" s="24">
        <v>2.4438000000000001E-2</v>
      </c>
      <c r="D367" s="24">
        <v>2.4152E-2</v>
      </c>
      <c r="E367" s="24">
        <v>2.4438000000000001E-2</v>
      </c>
      <c r="F367" s="24">
        <v>640940</v>
      </c>
      <c r="G367" s="24">
        <v>757042202</v>
      </c>
      <c r="H367">
        <v>366</v>
      </c>
      <c r="J367" s="10">
        <f t="shared" si="5"/>
        <v>1.0085145077291939E-2</v>
      </c>
    </row>
    <row r="368" spans="1:10" x14ac:dyDescent="0.25">
      <c r="A368" t="s">
        <v>1501</v>
      </c>
      <c r="B368" s="24">
        <v>2.4455000000000001E-2</v>
      </c>
      <c r="C368" s="24">
        <v>2.4455000000000001E-2</v>
      </c>
      <c r="D368" s="24">
        <v>2.4205000000000001E-2</v>
      </c>
      <c r="E368" s="24">
        <v>2.4389999999999998E-2</v>
      </c>
      <c r="F368" s="24">
        <v>399022</v>
      </c>
      <c r="G368" s="24">
        <v>755558352</v>
      </c>
      <c r="H368">
        <v>367</v>
      </c>
      <c r="J368" s="10">
        <f t="shared" si="5"/>
        <v>-2.6579431609078941E-3</v>
      </c>
    </row>
    <row r="369" spans="1:10" x14ac:dyDescent="0.25">
      <c r="A369" t="s">
        <v>1500</v>
      </c>
      <c r="B369" s="24">
        <v>2.4376999999999999E-2</v>
      </c>
      <c r="C369" s="24">
        <v>2.4423E-2</v>
      </c>
      <c r="D369" s="24">
        <v>2.4309000000000001E-2</v>
      </c>
      <c r="E369" s="24">
        <v>2.4317999999999999E-2</v>
      </c>
      <c r="F369" s="24">
        <v>459956</v>
      </c>
      <c r="G369" s="24">
        <v>753340322</v>
      </c>
      <c r="H369">
        <v>368</v>
      </c>
      <c r="J369" s="10">
        <f t="shared" si="5"/>
        <v>-2.4203142306272315E-3</v>
      </c>
    </row>
    <row r="370" spans="1:10" x14ac:dyDescent="0.25">
      <c r="A370" t="s">
        <v>1499</v>
      </c>
      <c r="B370" s="24">
        <v>2.4296999999999999E-2</v>
      </c>
      <c r="C370" s="24">
        <v>2.4316999999999998E-2</v>
      </c>
      <c r="D370" s="24">
        <v>2.2106000000000001E-2</v>
      </c>
      <c r="E370" s="24">
        <v>2.2106000000000001E-2</v>
      </c>
      <c r="F370" s="24">
        <v>2171040</v>
      </c>
      <c r="G370" s="24">
        <v>684798233</v>
      </c>
      <c r="H370">
        <v>369</v>
      </c>
      <c r="J370" s="10">
        <f t="shared" si="5"/>
        <v>-9.0175741861135056E-2</v>
      </c>
    </row>
    <row r="371" spans="1:10" x14ac:dyDescent="0.25">
      <c r="A371" t="s">
        <v>1498</v>
      </c>
      <c r="B371" s="24">
        <v>2.2100000000000002E-2</v>
      </c>
      <c r="C371" s="24">
        <v>2.2141999999999998E-2</v>
      </c>
      <c r="D371" s="24">
        <v>1.8828000000000001E-2</v>
      </c>
      <c r="E371" s="24">
        <v>1.8928E-2</v>
      </c>
      <c r="F371" s="24">
        <v>3801010</v>
      </c>
      <c r="G371" s="24">
        <v>586349910</v>
      </c>
      <c r="H371">
        <v>370</v>
      </c>
      <c r="J371" s="10">
        <f t="shared" si="5"/>
        <v>-0.14352941176470593</v>
      </c>
    </row>
    <row r="372" spans="1:10" x14ac:dyDescent="0.25">
      <c r="A372" t="s">
        <v>1497</v>
      </c>
      <c r="B372" s="24">
        <v>1.8943000000000002E-2</v>
      </c>
      <c r="C372" s="24">
        <v>2.0316000000000001E-2</v>
      </c>
      <c r="D372" s="24">
        <v>1.8890000000000001E-2</v>
      </c>
      <c r="E372" s="24">
        <v>2.0316000000000001E-2</v>
      </c>
      <c r="F372" s="24">
        <v>3051930</v>
      </c>
      <c r="G372" s="24">
        <v>629350576</v>
      </c>
      <c r="H372">
        <v>371</v>
      </c>
      <c r="J372" s="10">
        <f t="shared" si="5"/>
        <v>7.2480599693818246E-2</v>
      </c>
    </row>
    <row r="373" spans="1:10" x14ac:dyDescent="0.25">
      <c r="A373" t="s">
        <v>1496</v>
      </c>
      <c r="B373" s="24">
        <v>2.0324999999999999E-2</v>
      </c>
      <c r="C373" s="24">
        <v>2.0745E-2</v>
      </c>
      <c r="D373" s="24">
        <v>2.0282000000000001E-2</v>
      </c>
      <c r="E373" s="24">
        <v>2.0732E-2</v>
      </c>
      <c r="F373" s="24">
        <v>1752160</v>
      </c>
      <c r="G373" s="24">
        <v>642240553</v>
      </c>
      <c r="H373">
        <v>372</v>
      </c>
      <c r="J373" s="10">
        <f t="shared" si="5"/>
        <v>2.0024600246002517E-2</v>
      </c>
    </row>
    <row r="374" spans="1:10" x14ac:dyDescent="0.25">
      <c r="A374" t="s">
        <v>1495</v>
      </c>
      <c r="B374" s="24">
        <v>2.0726999999999999E-2</v>
      </c>
      <c r="C374" s="24">
        <v>2.0899000000000001E-2</v>
      </c>
      <c r="D374" s="24">
        <v>2.0492E-2</v>
      </c>
      <c r="E374" s="24">
        <v>2.0843E-2</v>
      </c>
      <c r="F374" s="24">
        <v>787462</v>
      </c>
      <c r="G374" s="24">
        <v>645685315</v>
      </c>
      <c r="H374">
        <v>373</v>
      </c>
      <c r="J374" s="10">
        <f t="shared" si="5"/>
        <v>5.5965648670816583E-3</v>
      </c>
    </row>
    <row r="375" spans="1:10" x14ac:dyDescent="0.25">
      <c r="A375" t="s">
        <v>1494</v>
      </c>
      <c r="B375" s="24">
        <v>2.0843E-2</v>
      </c>
      <c r="C375" s="24">
        <v>2.0917000000000002E-2</v>
      </c>
      <c r="D375" s="24">
        <v>2.0667999999999999E-2</v>
      </c>
      <c r="E375" s="24">
        <v>2.0676E-2</v>
      </c>
      <c r="F375" s="24">
        <v>823446</v>
      </c>
      <c r="G375" s="24">
        <v>640502683</v>
      </c>
      <c r="H375">
        <v>374</v>
      </c>
      <c r="J375" s="10">
        <f t="shared" si="5"/>
        <v>-8.012282301012353E-3</v>
      </c>
    </row>
    <row r="376" spans="1:10" x14ac:dyDescent="0.25">
      <c r="A376" t="s">
        <v>1493</v>
      </c>
      <c r="B376" s="24">
        <v>2.0650000000000002E-2</v>
      </c>
      <c r="C376" s="24">
        <v>2.0664999999999999E-2</v>
      </c>
      <c r="D376" s="24">
        <v>2.0511999999999999E-2</v>
      </c>
      <c r="E376" s="24">
        <v>2.0576000000000001E-2</v>
      </c>
      <c r="F376" s="24">
        <v>1092300</v>
      </c>
      <c r="G376" s="24">
        <v>637404875</v>
      </c>
      <c r="H376">
        <v>375</v>
      </c>
      <c r="J376" s="10">
        <f t="shared" si="5"/>
        <v>-3.5835351089588932E-3</v>
      </c>
    </row>
    <row r="377" spans="1:10" x14ac:dyDescent="0.25">
      <c r="A377" t="s">
        <v>1492</v>
      </c>
      <c r="B377" s="24">
        <v>2.0622999999999999E-2</v>
      </c>
      <c r="C377" s="24">
        <v>2.0622999999999999E-2</v>
      </c>
      <c r="D377" s="24">
        <v>1.9230000000000001E-2</v>
      </c>
      <c r="E377" s="24">
        <v>1.9233E-2</v>
      </c>
      <c r="F377" s="24">
        <v>1550330</v>
      </c>
      <c r="G377" s="24">
        <v>595810614</v>
      </c>
      <c r="H377">
        <v>376</v>
      </c>
      <c r="J377" s="10">
        <f t="shared" si="5"/>
        <v>-6.7400475197594872E-2</v>
      </c>
    </row>
    <row r="378" spans="1:10" x14ac:dyDescent="0.25">
      <c r="A378" t="s">
        <v>1491</v>
      </c>
      <c r="B378" s="24">
        <v>1.9244000000000001E-2</v>
      </c>
      <c r="C378" s="24">
        <v>1.9288E-2</v>
      </c>
      <c r="D378" s="24">
        <v>1.8755000000000001E-2</v>
      </c>
      <c r="E378" s="24">
        <v>1.8765E-2</v>
      </c>
      <c r="F378" s="24">
        <v>558120</v>
      </c>
      <c r="G378" s="24">
        <v>581306679</v>
      </c>
      <c r="H378">
        <v>377</v>
      </c>
      <c r="J378" s="10">
        <f t="shared" si="5"/>
        <v>-2.4890875077946385E-2</v>
      </c>
    </row>
    <row r="379" spans="1:10" x14ac:dyDescent="0.25">
      <c r="A379" t="s">
        <v>1490</v>
      </c>
      <c r="B379" s="24">
        <v>1.8782E-2</v>
      </c>
      <c r="C379" s="24">
        <v>1.8853000000000002E-2</v>
      </c>
      <c r="D379" s="24">
        <v>1.8433999999999999E-2</v>
      </c>
      <c r="E379" s="24">
        <v>1.8433999999999999E-2</v>
      </c>
      <c r="F379" s="24">
        <v>560642</v>
      </c>
      <c r="G379" s="24">
        <v>571062229</v>
      </c>
      <c r="H379">
        <v>378</v>
      </c>
      <c r="J379" s="10">
        <f t="shared" si="5"/>
        <v>-1.8528378234479878E-2</v>
      </c>
    </row>
    <row r="380" spans="1:10" x14ac:dyDescent="0.25">
      <c r="A380" t="s">
        <v>1489</v>
      </c>
      <c r="B380" s="24">
        <v>1.8428E-2</v>
      </c>
      <c r="C380" s="24">
        <v>2.0768999999999999E-2</v>
      </c>
      <c r="D380" s="24">
        <v>1.5599E-2</v>
      </c>
      <c r="E380" s="24">
        <v>1.5647999999999999E-2</v>
      </c>
      <c r="F380" s="24">
        <v>3113440</v>
      </c>
      <c r="G380" s="24">
        <v>484744921</v>
      </c>
      <c r="H380">
        <v>379</v>
      </c>
      <c r="J380" s="10">
        <f t="shared" si="5"/>
        <v>-0.15085739092685052</v>
      </c>
    </row>
    <row r="381" spans="1:10" x14ac:dyDescent="0.25">
      <c r="A381" t="s">
        <v>1488</v>
      </c>
      <c r="B381" s="24">
        <v>1.5611E-2</v>
      </c>
      <c r="C381" s="24">
        <v>2.2335000000000001E-2</v>
      </c>
      <c r="D381" s="24">
        <v>1.4113000000000001E-2</v>
      </c>
      <c r="E381" s="24">
        <v>1.4233000000000001E-2</v>
      </c>
      <c r="F381" s="24">
        <v>1886420</v>
      </c>
      <c r="G381" s="24">
        <v>440895455</v>
      </c>
      <c r="H381">
        <v>380</v>
      </c>
      <c r="J381" s="10">
        <f t="shared" si="5"/>
        <v>-8.8271090897444046E-2</v>
      </c>
    </row>
    <row r="382" spans="1:10" x14ac:dyDescent="0.25">
      <c r="A382" t="s">
        <v>1487</v>
      </c>
      <c r="B382" s="24">
        <v>1.4204E-2</v>
      </c>
      <c r="C382" s="24">
        <v>1.6535999999999999E-2</v>
      </c>
      <c r="D382" s="24">
        <v>1.4204E-2</v>
      </c>
      <c r="E382" s="24">
        <v>1.6444E-2</v>
      </c>
      <c r="F382" s="24">
        <v>2285810</v>
      </c>
      <c r="G382" s="24">
        <v>509409664</v>
      </c>
      <c r="H382">
        <v>381</v>
      </c>
      <c r="J382" s="10">
        <f t="shared" si="5"/>
        <v>0.1577020557589412</v>
      </c>
    </row>
    <row r="383" spans="1:10" x14ac:dyDescent="0.25">
      <c r="A383" t="s">
        <v>1486</v>
      </c>
      <c r="B383" s="24">
        <v>1.6448999999999998E-2</v>
      </c>
      <c r="C383" s="24">
        <v>1.7094000000000002E-2</v>
      </c>
      <c r="D383" s="24">
        <v>1.6361000000000001E-2</v>
      </c>
      <c r="E383" s="24">
        <v>1.6403000000000001E-2</v>
      </c>
      <c r="F383" s="24">
        <v>1651550</v>
      </c>
      <c r="G383" s="24">
        <v>508133368</v>
      </c>
      <c r="H383">
        <v>382</v>
      </c>
      <c r="J383" s="10">
        <f t="shared" si="5"/>
        <v>-2.796522584959416E-3</v>
      </c>
    </row>
    <row r="384" spans="1:10" x14ac:dyDescent="0.25">
      <c r="A384" t="s">
        <v>1485</v>
      </c>
      <c r="B384" s="24">
        <v>1.6393000000000001E-2</v>
      </c>
      <c r="C384" s="24">
        <v>1.6400999999999999E-2</v>
      </c>
      <c r="D384" s="24">
        <v>1.5361E-2</v>
      </c>
      <c r="E384" s="24">
        <v>1.5361E-2</v>
      </c>
      <c r="F384" s="24">
        <v>737736</v>
      </c>
      <c r="G384" s="24">
        <v>475866604</v>
      </c>
      <c r="H384">
        <v>383</v>
      </c>
      <c r="J384" s="10">
        <f t="shared" si="5"/>
        <v>-6.2953699749893344E-2</v>
      </c>
    </row>
    <row r="385" spans="1:10" x14ac:dyDescent="0.25">
      <c r="A385" t="s">
        <v>1484</v>
      </c>
      <c r="B385" s="24">
        <v>1.5386E-2</v>
      </c>
      <c r="C385" s="24">
        <v>1.5806000000000001E-2</v>
      </c>
      <c r="D385" s="24">
        <v>1.5092E-2</v>
      </c>
      <c r="E385" s="24">
        <v>1.5622E-2</v>
      </c>
      <c r="F385" s="24">
        <v>1170730</v>
      </c>
      <c r="G385" s="24">
        <v>483945686</v>
      </c>
      <c r="H385">
        <v>384</v>
      </c>
      <c r="J385" s="10">
        <f t="shared" si="5"/>
        <v>1.5338619524242824E-2</v>
      </c>
    </row>
    <row r="386" spans="1:10" x14ac:dyDescent="0.25">
      <c r="A386" t="s">
        <v>1483</v>
      </c>
      <c r="B386" s="24">
        <v>1.5657000000000001E-2</v>
      </c>
      <c r="C386" s="24">
        <v>1.6017E-2</v>
      </c>
      <c r="D386" s="24">
        <v>1.5651000000000002E-2</v>
      </c>
      <c r="E386" s="24">
        <v>1.5990999999999998E-2</v>
      </c>
      <c r="F386" s="24">
        <v>1093540</v>
      </c>
      <c r="G386" s="24">
        <v>495361107</v>
      </c>
      <c r="H386">
        <v>385</v>
      </c>
      <c r="J386" s="10">
        <f t="shared" si="5"/>
        <v>2.1332311426198982E-2</v>
      </c>
    </row>
    <row r="387" spans="1:10" x14ac:dyDescent="0.25">
      <c r="A387" t="s">
        <v>1482</v>
      </c>
      <c r="B387" s="24">
        <v>1.5946999999999999E-2</v>
      </c>
      <c r="C387" s="24">
        <v>1.6114E-2</v>
      </c>
      <c r="D387" s="24">
        <v>1.585E-2</v>
      </c>
      <c r="E387" s="24">
        <v>1.6112000000000001E-2</v>
      </c>
      <c r="F387" s="24">
        <v>1029700</v>
      </c>
      <c r="G387" s="24">
        <v>499118748</v>
      </c>
      <c r="H387">
        <v>386</v>
      </c>
      <c r="J387" s="10">
        <f t="shared" si="5"/>
        <v>1.0346773687841097E-2</v>
      </c>
    </row>
    <row r="388" spans="1:10" x14ac:dyDescent="0.25">
      <c r="A388" t="s">
        <v>1481</v>
      </c>
      <c r="B388" s="24">
        <v>1.6108000000000001E-2</v>
      </c>
      <c r="C388" s="24">
        <v>1.6716999999999999E-2</v>
      </c>
      <c r="D388" s="24">
        <v>1.6108000000000001E-2</v>
      </c>
      <c r="E388" s="24">
        <v>1.6653000000000001E-2</v>
      </c>
      <c r="F388" s="24">
        <v>1141990</v>
      </c>
      <c r="G388" s="24">
        <v>515877886</v>
      </c>
      <c r="H388">
        <v>387</v>
      </c>
      <c r="J388" s="10">
        <f t="shared" ref="J388:J451" si="6">(E388-B388)/B388</f>
        <v>3.3834119692078488E-2</v>
      </c>
    </row>
    <row r="389" spans="1:10" x14ac:dyDescent="0.25">
      <c r="A389" t="s">
        <v>1480</v>
      </c>
      <c r="B389" s="24">
        <v>1.67E-2</v>
      </c>
      <c r="C389" s="24">
        <v>1.7042000000000002E-2</v>
      </c>
      <c r="D389" s="24">
        <v>1.6670999999999998E-2</v>
      </c>
      <c r="E389" s="24">
        <v>1.7010000000000001E-2</v>
      </c>
      <c r="F389" s="24">
        <v>1105630</v>
      </c>
      <c r="G389" s="24">
        <v>526933961</v>
      </c>
      <c r="H389">
        <v>388</v>
      </c>
      <c r="J389" s="10">
        <f t="shared" si="6"/>
        <v>1.856287425149708E-2</v>
      </c>
    </row>
    <row r="390" spans="1:10" x14ac:dyDescent="0.25">
      <c r="A390" t="s">
        <v>1479</v>
      </c>
      <c r="B390" s="24">
        <v>1.7013E-2</v>
      </c>
      <c r="C390" s="24">
        <v>1.7013E-2</v>
      </c>
      <c r="D390" s="24">
        <v>1.6694000000000001E-2</v>
      </c>
      <c r="E390" s="24">
        <v>1.6733999999999999E-2</v>
      </c>
      <c r="F390" s="24">
        <v>1080800</v>
      </c>
      <c r="G390" s="24">
        <v>518377817</v>
      </c>
      <c r="H390">
        <v>389</v>
      </c>
      <c r="J390" s="10">
        <f t="shared" si="6"/>
        <v>-1.6399224122729764E-2</v>
      </c>
    </row>
    <row r="391" spans="1:10" x14ac:dyDescent="0.25">
      <c r="A391" t="s">
        <v>1478</v>
      </c>
      <c r="B391" s="24">
        <v>1.6719999999999999E-2</v>
      </c>
      <c r="C391" s="24">
        <v>1.6868000000000001E-2</v>
      </c>
      <c r="D391" s="24">
        <v>1.6598000000000002E-2</v>
      </c>
      <c r="E391" s="24">
        <v>1.6736000000000001E-2</v>
      </c>
      <c r="F391" s="24">
        <v>945649</v>
      </c>
      <c r="G391" s="24">
        <v>518442871</v>
      </c>
      <c r="H391">
        <v>390</v>
      </c>
      <c r="J391" s="10">
        <f t="shared" si="6"/>
        <v>9.569377990431893E-4</v>
      </c>
    </row>
    <row r="392" spans="1:10" x14ac:dyDescent="0.25">
      <c r="A392" t="s">
        <v>1477</v>
      </c>
      <c r="B392" s="24">
        <v>1.6702999999999999E-2</v>
      </c>
      <c r="C392" s="24">
        <v>1.6917999999999999E-2</v>
      </c>
      <c r="D392" s="24">
        <v>1.6393000000000001E-2</v>
      </c>
      <c r="E392" s="24">
        <v>1.6577999999999999E-2</v>
      </c>
      <c r="F392" s="24">
        <v>892182</v>
      </c>
      <c r="G392" s="24">
        <v>513563824</v>
      </c>
      <c r="H392">
        <v>391</v>
      </c>
      <c r="J392" s="10">
        <f t="shared" si="6"/>
        <v>-7.4836855654672888E-3</v>
      </c>
    </row>
    <row r="393" spans="1:10" x14ac:dyDescent="0.25">
      <c r="A393" t="s">
        <v>1476</v>
      </c>
      <c r="B393" s="24">
        <v>1.6586E-2</v>
      </c>
      <c r="C393" s="24">
        <v>1.7808000000000001E-2</v>
      </c>
      <c r="D393" s="24">
        <v>1.5831000000000001E-2</v>
      </c>
      <c r="E393" s="24">
        <v>1.6018999999999999E-2</v>
      </c>
      <c r="F393" s="24">
        <v>3079280</v>
      </c>
      <c r="G393" s="24">
        <v>496231591</v>
      </c>
      <c r="H393">
        <v>392</v>
      </c>
      <c r="J393" s="10">
        <f t="shared" si="6"/>
        <v>-3.4185457614855995E-2</v>
      </c>
    </row>
    <row r="394" spans="1:10" x14ac:dyDescent="0.25">
      <c r="A394" t="s">
        <v>1475</v>
      </c>
      <c r="B394" s="24">
        <v>1.6007E-2</v>
      </c>
      <c r="C394" s="24">
        <v>1.6064999999999999E-2</v>
      </c>
      <c r="D394" s="24">
        <v>1.5461000000000001E-2</v>
      </c>
      <c r="E394" s="24">
        <v>1.5841000000000001E-2</v>
      </c>
      <c r="F394" s="24">
        <v>1316000</v>
      </c>
      <c r="G394" s="24">
        <v>490708200</v>
      </c>
      <c r="H394">
        <v>393</v>
      </c>
      <c r="J394" s="10">
        <f t="shared" si="6"/>
        <v>-1.0370462922471386E-2</v>
      </c>
    </row>
    <row r="395" spans="1:10" x14ac:dyDescent="0.25">
      <c r="A395" t="s">
        <v>1474</v>
      </c>
      <c r="B395" s="24">
        <v>1.5835999999999999E-2</v>
      </c>
      <c r="C395" s="24">
        <v>1.5932000000000002E-2</v>
      </c>
      <c r="D395" s="24">
        <v>1.4918000000000001E-2</v>
      </c>
      <c r="E395" s="24">
        <v>1.4970000000000001E-2</v>
      </c>
      <c r="F395" s="24">
        <v>1380280</v>
      </c>
      <c r="G395" s="24">
        <v>463747981</v>
      </c>
      <c r="H395">
        <v>394</v>
      </c>
      <c r="J395" s="10">
        <f t="shared" si="6"/>
        <v>-5.4685526648143391E-2</v>
      </c>
    </row>
    <row r="396" spans="1:10" x14ac:dyDescent="0.25">
      <c r="A396" t="s">
        <v>1473</v>
      </c>
      <c r="B396" s="24">
        <v>1.4966E-2</v>
      </c>
      <c r="C396" s="24">
        <v>1.4988E-2</v>
      </c>
      <c r="D396" s="24">
        <v>1.4538000000000001E-2</v>
      </c>
      <c r="E396" s="24">
        <v>1.4706E-2</v>
      </c>
      <c r="F396" s="24">
        <v>1097200</v>
      </c>
      <c r="G396" s="24">
        <v>455557378</v>
      </c>
      <c r="H396">
        <v>395</v>
      </c>
      <c r="J396" s="10">
        <f t="shared" si="6"/>
        <v>-1.7372711479353188E-2</v>
      </c>
    </row>
    <row r="397" spans="1:10" x14ac:dyDescent="0.25">
      <c r="A397" t="s">
        <v>1472</v>
      </c>
      <c r="B397" s="24">
        <v>1.4690999999999999E-2</v>
      </c>
      <c r="C397" s="24">
        <v>1.4815E-2</v>
      </c>
      <c r="D397" s="24">
        <v>1.4437999999999999E-2</v>
      </c>
      <c r="E397" s="24">
        <v>1.4442999999999999E-2</v>
      </c>
      <c r="F397" s="24">
        <v>807399</v>
      </c>
      <c r="G397" s="24">
        <v>447416340</v>
      </c>
      <c r="H397">
        <v>396</v>
      </c>
      <c r="J397" s="10">
        <f t="shared" si="6"/>
        <v>-1.688108365666054E-2</v>
      </c>
    </row>
    <row r="398" spans="1:10" x14ac:dyDescent="0.25">
      <c r="A398" t="s">
        <v>1471</v>
      </c>
      <c r="B398" s="24">
        <v>1.4441000000000001E-2</v>
      </c>
      <c r="C398" s="24">
        <v>1.464E-2</v>
      </c>
      <c r="D398" s="24">
        <v>1.4271000000000001E-2</v>
      </c>
      <c r="E398" s="24">
        <v>1.4298E-2</v>
      </c>
      <c r="F398" s="24">
        <v>557619</v>
      </c>
      <c r="G398" s="24">
        <v>442924519</v>
      </c>
      <c r="H398">
        <v>397</v>
      </c>
      <c r="J398" s="10">
        <f t="shared" si="6"/>
        <v>-9.9023613323177585E-3</v>
      </c>
    </row>
    <row r="399" spans="1:10" x14ac:dyDescent="0.25">
      <c r="A399" t="s">
        <v>1470</v>
      </c>
      <c r="B399" s="24">
        <v>1.4286E-2</v>
      </c>
      <c r="C399" s="24">
        <v>1.4331E-2</v>
      </c>
      <c r="D399" s="24">
        <v>1.4088E-2</v>
      </c>
      <c r="E399" s="24">
        <v>1.4139000000000001E-2</v>
      </c>
      <c r="F399" s="24">
        <v>852106</v>
      </c>
      <c r="G399" s="24">
        <v>437986614</v>
      </c>
      <c r="H399">
        <v>398</v>
      </c>
      <c r="J399" s="10">
        <f t="shared" si="6"/>
        <v>-1.0289794204115887E-2</v>
      </c>
    </row>
    <row r="400" spans="1:10" x14ac:dyDescent="0.25">
      <c r="A400" t="s">
        <v>1469</v>
      </c>
      <c r="B400" s="24">
        <v>1.4137E-2</v>
      </c>
      <c r="C400" s="24">
        <v>1.4199E-2</v>
      </c>
      <c r="D400" s="24">
        <v>1.3533999999999999E-2</v>
      </c>
      <c r="E400" s="24">
        <v>1.367E-2</v>
      </c>
      <c r="F400" s="24">
        <v>1482760</v>
      </c>
      <c r="G400" s="24">
        <v>423473386</v>
      </c>
      <c r="H400">
        <v>399</v>
      </c>
      <c r="J400" s="10">
        <f t="shared" si="6"/>
        <v>-3.3033882719105921E-2</v>
      </c>
    </row>
    <row r="401" spans="1:10" x14ac:dyDescent="0.25">
      <c r="A401" t="s">
        <v>1468</v>
      </c>
      <c r="B401" s="24">
        <v>1.3658E-2</v>
      </c>
      <c r="C401" s="24">
        <v>1.3710999999999999E-2</v>
      </c>
      <c r="D401" s="24">
        <v>1.2983E-2</v>
      </c>
      <c r="E401" s="24">
        <v>1.3025E-2</v>
      </c>
      <c r="F401" s="24">
        <v>1264170</v>
      </c>
      <c r="G401" s="24">
        <v>403495625</v>
      </c>
      <c r="H401">
        <v>400</v>
      </c>
      <c r="J401" s="10">
        <f t="shared" si="6"/>
        <v>-4.6346463611070428E-2</v>
      </c>
    </row>
    <row r="402" spans="1:10" x14ac:dyDescent="0.25">
      <c r="A402" t="s">
        <v>1467</v>
      </c>
      <c r="B402" s="24">
        <v>1.3027E-2</v>
      </c>
      <c r="C402" s="24">
        <v>1.3526E-2</v>
      </c>
      <c r="D402" s="24">
        <v>1.3027E-2</v>
      </c>
      <c r="E402" s="24">
        <v>1.3498E-2</v>
      </c>
      <c r="F402" s="24">
        <v>625444</v>
      </c>
      <c r="G402" s="24">
        <v>418148255</v>
      </c>
      <c r="H402">
        <v>401</v>
      </c>
      <c r="J402" s="10">
        <f t="shared" si="6"/>
        <v>3.6155676671528303E-2</v>
      </c>
    </row>
    <row r="403" spans="1:10" x14ac:dyDescent="0.25">
      <c r="A403" t="s">
        <v>1466</v>
      </c>
      <c r="B403" s="24">
        <v>1.3502999999999999E-2</v>
      </c>
      <c r="C403" s="24">
        <v>1.4473E-2</v>
      </c>
      <c r="D403" s="24">
        <v>1.3502999999999999E-2</v>
      </c>
      <c r="E403" s="24">
        <v>1.4466E-2</v>
      </c>
      <c r="F403" s="24">
        <v>1221720</v>
      </c>
      <c r="G403" s="24">
        <v>448138129</v>
      </c>
      <c r="H403">
        <v>402</v>
      </c>
      <c r="J403" s="10">
        <f t="shared" si="6"/>
        <v>7.1317485003332626E-2</v>
      </c>
    </row>
    <row r="404" spans="1:10" x14ac:dyDescent="0.25">
      <c r="A404" t="s">
        <v>1465</v>
      </c>
      <c r="B404" s="24">
        <v>1.4473E-2</v>
      </c>
      <c r="C404" s="24">
        <v>1.5494000000000001E-2</v>
      </c>
      <c r="D404" s="24">
        <v>1.4473E-2</v>
      </c>
      <c r="E404" s="24">
        <v>1.5185000000000001E-2</v>
      </c>
      <c r="F404" s="24">
        <v>1790130</v>
      </c>
      <c r="G404" s="24">
        <v>484540928</v>
      </c>
      <c r="H404">
        <v>403</v>
      </c>
      <c r="J404" s="10">
        <f t="shared" si="6"/>
        <v>4.9195052857044209E-2</v>
      </c>
    </row>
    <row r="405" spans="1:10" x14ac:dyDescent="0.25">
      <c r="A405" t="s">
        <v>1464</v>
      </c>
      <c r="B405" s="24">
        <v>1.5186E-2</v>
      </c>
      <c r="C405" s="24">
        <v>1.5193E-2</v>
      </c>
      <c r="D405" s="24">
        <v>1.4459E-2</v>
      </c>
      <c r="E405" s="24">
        <v>1.4577E-2</v>
      </c>
      <c r="F405" s="24">
        <v>518284</v>
      </c>
      <c r="G405" s="24">
        <v>465134147</v>
      </c>
      <c r="H405">
        <v>404</v>
      </c>
      <c r="J405" s="10">
        <f t="shared" si="6"/>
        <v>-4.010272619517978E-2</v>
      </c>
    </row>
    <row r="406" spans="1:10" x14ac:dyDescent="0.25">
      <c r="A406" t="s">
        <v>1463</v>
      </c>
      <c r="B406" s="24">
        <v>1.4576E-2</v>
      </c>
      <c r="C406" s="24">
        <v>1.4651000000000001E-2</v>
      </c>
      <c r="D406" s="24">
        <v>1.4397999999999999E-2</v>
      </c>
      <c r="E406" s="24">
        <v>1.4426E-2</v>
      </c>
      <c r="F406" s="24">
        <v>446888</v>
      </c>
      <c r="G406" s="24">
        <v>460328719</v>
      </c>
      <c r="H406">
        <v>405</v>
      </c>
      <c r="J406" s="10">
        <f t="shared" si="6"/>
        <v>-1.0290889132821132E-2</v>
      </c>
    </row>
    <row r="407" spans="1:10" x14ac:dyDescent="0.25">
      <c r="A407" t="s">
        <v>1462</v>
      </c>
      <c r="B407" s="24">
        <v>1.443E-2</v>
      </c>
      <c r="C407" s="24">
        <v>1.4433E-2</v>
      </c>
      <c r="D407" s="24">
        <v>1.3993999999999999E-2</v>
      </c>
      <c r="E407" s="24">
        <v>1.3993999999999999E-2</v>
      </c>
      <c r="F407" s="24">
        <v>625357</v>
      </c>
      <c r="G407" s="24">
        <v>446541034</v>
      </c>
      <c r="H407">
        <v>406</v>
      </c>
      <c r="J407" s="10">
        <f t="shared" si="6"/>
        <v>-3.0214830214830259E-2</v>
      </c>
    </row>
    <row r="408" spans="1:10" x14ac:dyDescent="0.25">
      <c r="A408" t="s">
        <v>1461</v>
      </c>
      <c r="B408" s="24">
        <v>1.4003E-2</v>
      </c>
      <c r="C408" s="24">
        <v>1.4007E-2</v>
      </c>
      <c r="D408" s="24">
        <v>1.3627E-2</v>
      </c>
      <c r="E408" s="24">
        <v>1.3649E-2</v>
      </c>
      <c r="F408" s="24">
        <v>850302</v>
      </c>
      <c r="G408" s="24">
        <v>435513439</v>
      </c>
      <c r="H408">
        <v>407</v>
      </c>
      <c r="J408" s="10">
        <f t="shared" si="6"/>
        <v>-2.5280297079197326E-2</v>
      </c>
    </row>
    <row r="409" spans="1:10" x14ac:dyDescent="0.25">
      <c r="A409" t="s">
        <v>1460</v>
      </c>
      <c r="B409" s="24">
        <v>1.3643000000000001E-2</v>
      </c>
      <c r="C409" s="24">
        <v>1.3780000000000001E-2</v>
      </c>
      <c r="D409" s="24">
        <v>1.3587999999999999E-2</v>
      </c>
      <c r="E409" s="24">
        <v>1.3776E-2</v>
      </c>
      <c r="F409" s="24">
        <v>457627</v>
      </c>
      <c r="G409" s="24">
        <v>439584970</v>
      </c>
      <c r="H409">
        <v>408</v>
      </c>
      <c r="J409" s="10">
        <f t="shared" si="6"/>
        <v>9.7485890200102194E-3</v>
      </c>
    </row>
    <row r="410" spans="1:10" x14ac:dyDescent="0.25">
      <c r="A410" t="s">
        <v>1459</v>
      </c>
      <c r="B410" s="24">
        <v>1.3780000000000001E-2</v>
      </c>
      <c r="C410" s="24">
        <v>1.4069E-2</v>
      </c>
      <c r="D410" s="24">
        <v>1.3774E-2</v>
      </c>
      <c r="E410" s="24">
        <v>1.4038999999999999E-2</v>
      </c>
      <c r="F410" s="24">
        <v>542301</v>
      </c>
      <c r="G410" s="24">
        <v>447980110</v>
      </c>
      <c r="H410">
        <v>409</v>
      </c>
      <c r="J410" s="10">
        <f t="shared" si="6"/>
        <v>1.8795355587808329E-2</v>
      </c>
    </row>
    <row r="411" spans="1:10" x14ac:dyDescent="0.25">
      <c r="A411" t="s">
        <v>1458</v>
      </c>
      <c r="B411" s="24">
        <v>1.4031E-2</v>
      </c>
      <c r="C411" s="24">
        <v>1.4661E-2</v>
      </c>
      <c r="D411" s="24">
        <v>1.4031E-2</v>
      </c>
      <c r="E411" s="24">
        <v>1.4566000000000001E-2</v>
      </c>
      <c r="F411" s="24">
        <v>1005470</v>
      </c>
      <c r="G411" s="24">
        <v>464764008</v>
      </c>
      <c r="H411">
        <v>410</v>
      </c>
      <c r="J411" s="10">
        <f t="shared" si="6"/>
        <v>3.8129855320362109E-2</v>
      </c>
    </row>
    <row r="412" spans="1:10" x14ac:dyDescent="0.25">
      <c r="A412" t="s">
        <v>1457</v>
      </c>
      <c r="B412" s="24">
        <v>1.4564000000000001E-2</v>
      </c>
      <c r="C412" s="24">
        <v>1.5029000000000001E-2</v>
      </c>
      <c r="D412" s="24">
        <v>1.4564000000000001E-2</v>
      </c>
      <c r="E412" s="24">
        <v>1.4956000000000001E-2</v>
      </c>
      <c r="F412" s="24">
        <v>816442</v>
      </c>
      <c r="G412" s="24">
        <v>477214725</v>
      </c>
      <c r="H412">
        <v>411</v>
      </c>
      <c r="J412" s="10">
        <f t="shared" si="6"/>
        <v>2.691568250480637E-2</v>
      </c>
    </row>
    <row r="413" spans="1:10" x14ac:dyDescent="0.25">
      <c r="A413" t="s">
        <v>1456</v>
      </c>
      <c r="B413" s="24">
        <v>1.4940999999999999E-2</v>
      </c>
      <c r="C413" s="24">
        <v>1.5037999999999999E-2</v>
      </c>
      <c r="D413" s="24">
        <v>1.3566E-2</v>
      </c>
      <c r="E413" s="24">
        <v>1.3712E-2</v>
      </c>
      <c r="F413" s="24">
        <v>1134340</v>
      </c>
      <c r="G413" s="24">
        <v>437542823</v>
      </c>
      <c r="H413">
        <v>412</v>
      </c>
      <c r="J413" s="10">
        <f t="shared" si="6"/>
        <v>-8.225687704972888E-2</v>
      </c>
    </row>
    <row r="414" spans="1:10" x14ac:dyDescent="0.25">
      <c r="A414" t="s">
        <v>1455</v>
      </c>
      <c r="B414" s="24">
        <v>1.3745E-2</v>
      </c>
      <c r="C414" s="24">
        <v>1.3853000000000001E-2</v>
      </c>
      <c r="D414" s="24">
        <v>1.358E-2</v>
      </c>
      <c r="E414" s="24">
        <v>1.375E-2</v>
      </c>
      <c r="F414" s="24">
        <v>391037</v>
      </c>
      <c r="G414" s="24">
        <v>438739393</v>
      </c>
      <c r="H414">
        <v>413</v>
      </c>
      <c r="J414" s="10">
        <f t="shared" si="6"/>
        <v>3.6376864314294623E-4</v>
      </c>
    </row>
    <row r="415" spans="1:10" x14ac:dyDescent="0.25">
      <c r="A415" t="s">
        <v>1454</v>
      </c>
      <c r="B415" s="24">
        <v>1.3750999999999999E-2</v>
      </c>
      <c r="C415" s="24">
        <v>1.4048E-2</v>
      </c>
      <c r="D415" s="24">
        <v>1.3722E-2</v>
      </c>
      <c r="E415" s="24">
        <v>1.4031E-2</v>
      </c>
      <c r="F415" s="24">
        <v>428236</v>
      </c>
      <c r="G415" s="24">
        <v>447699315</v>
      </c>
      <c r="H415">
        <v>414</v>
      </c>
      <c r="J415" s="10">
        <f t="shared" si="6"/>
        <v>2.0362155479601539E-2</v>
      </c>
    </row>
    <row r="416" spans="1:10" x14ac:dyDescent="0.25">
      <c r="A416" t="s">
        <v>1453</v>
      </c>
      <c r="B416" s="24">
        <v>1.4028000000000001E-2</v>
      </c>
      <c r="C416" s="24">
        <v>1.4049000000000001E-2</v>
      </c>
      <c r="D416" s="24">
        <v>1.3719E-2</v>
      </c>
      <c r="E416" s="24">
        <v>1.3790999999999999E-2</v>
      </c>
      <c r="F416" s="24">
        <v>384700</v>
      </c>
      <c r="G416" s="24">
        <v>440041262</v>
      </c>
      <c r="H416">
        <v>415</v>
      </c>
      <c r="J416" s="10">
        <f t="shared" si="6"/>
        <v>-1.6894781864841824E-2</v>
      </c>
    </row>
    <row r="417" spans="1:10" x14ac:dyDescent="0.25">
      <c r="A417" t="s">
        <v>1452</v>
      </c>
      <c r="B417" s="24">
        <v>1.3806000000000001E-2</v>
      </c>
      <c r="C417" s="24">
        <v>1.3851E-2</v>
      </c>
      <c r="D417" s="24">
        <v>1.3757999999999999E-2</v>
      </c>
      <c r="E417" s="24">
        <v>1.3757999999999999E-2</v>
      </c>
      <c r="F417" s="24">
        <v>308654</v>
      </c>
      <c r="G417" s="24">
        <v>438994662</v>
      </c>
      <c r="H417">
        <v>416</v>
      </c>
      <c r="J417" s="10">
        <f t="shared" si="6"/>
        <v>-3.4767492394611882E-3</v>
      </c>
    </row>
    <row r="418" spans="1:10" x14ac:dyDescent="0.25">
      <c r="A418" t="s">
        <v>1451</v>
      </c>
      <c r="B418" s="24">
        <v>1.3741E-2</v>
      </c>
      <c r="C418" s="24">
        <v>1.3764999999999999E-2</v>
      </c>
      <c r="D418" s="24">
        <v>1.3481E-2</v>
      </c>
      <c r="E418" s="24">
        <v>1.3481E-2</v>
      </c>
      <c r="F418" s="24">
        <v>1036780</v>
      </c>
      <c r="G418" s="24">
        <v>430152802</v>
      </c>
      <c r="H418">
        <v>417</v>
      </c>
      <c r="J418" s="10">
        <f t="shared" si="6"/>
        <v>-1.8921475875118245E-2</v>
      </c>
    </row>
    <row r="419" spans="1:10" x14ac:dyDescent="0.25">
      <c r="A419" t="s">
        <v>1450</v>
      </c>
      <c r="B419" s="24">
        <v>1.3462E-2</v>
      </c>
      <c r="C419" s="24">
        <v>1.3537E-2</v>
      </c>
      <c r="D419" s="24">
        <v>1.3244000000000001E-2</v>
      </c>
      <c r="E419" s="24">
        <v>1.3285999999999999E-2</v>
      </c>
      <c r="F419" s="24">
        <v>314420</v>
      </c>
      <c r="G419" s="24">
        <v>423930635</v>
      </c>
      <c r="H419">
        <v>418</v>
      </c>
      <c r="J419" s="10">
        <f t="shared" si="6"/>
        <v>-1.3073837468429713E-2</v>
      </c>
    </row>
    <row r="420" spans="1:10" x14ac:dyDescent="0.25">
      <c r="A420" t="s">
        <v>1449</v>
      </c>
      <c r="B420" s="24">
        <v>1.3289E-2</v>
      </c>
      <c r="C420" s="24">
        <v>1.3376000000000001E-2</v>
      </c>
      <c r="D420" s="24">
        <v>1.308E-2</v>
      </c>
      <c r="E420" s="24">
        <v>1.3129999999999999E-2</v>
      </c>
      <c r="F420" s="24">
        <v>587911</v>
      </c>
      <c r="G420" s="24">
        <v>418946519</v>
      </c>
      <c r="H420">
        <v>419</v>
      </c>
      <c r="J420" s="10">
        <f t="shared" si="6"/>
        <v>-1.196478290315307E-2</v>
      </c>
    </row>
    <row r="421" spans="1:10" x14ac:dyDescent="0.25">
      <c r="A421" t="s">
        <v>1448</v>
      </c>
      <c r="B421" s="24">
        <v>1.3124E-2</v>
      </c>
      <c r="C421" s="24">
        <v>1.3363E-2</v>
      </c>
      <c r="D421" s="24">
        <v>1.311E-2</v>
      </c>
      <c r="E421" s="24">
        <v>1.3334E-2</v>
      </c>
      <c r="F421" s="24">
        <v>439387</v>
      </c>
      <c r="G421" s="24">
        <v>425478199</v>
      </c>
      <c r="H421">
        <v>420</v>
      </c>
      <c r="J421" s="10">
        <f t="shared" si="6"/>
        <v>1.6001219140505951E-2</v>
      </c>
    </row>
    <row r="422" spans="1:10" x14ac:dyDescent="0.25">
      <c r="A422" t="s">
        <v>1447</v>
      </c>
      <c r="B422" s="24">
        <v>1.3351E-2</v>
      </c>
      <c r="C422" s="24">
        <v>1.3424E-2</v>
      </c>
      <c r="D422" s="24">
        <v>1.3344999999999999E-2</v>
      </c>
      <c r="E422" s="24">
        <v>1.3396E-2</v>
      </c>
      <c r="F422" s="24">
        <v>627475</v>
      </c>
      <c r="G422" s="24">
        <v>427459720</v>
      </c>
      <c r="H422">
        <v>421</v>
      </c>
      <c r="J422" s="10">
        <f t="shared" si="6"/>
        <v>3.3705340423938208E-3</v>
      </c>
    </row>
    <row r="423" spans="1:10" x14ac:dyDescent="0.25">
      <c r="A423" t="s">
        <v>1446</v>
      </c>
      <c r="B423" s="24">
        <v>1.3403E-2</v>
      </c>
      <c r="C423" s="24">
        <v>1.3472E-2</v>
      </c>
      <c r="D423" s="24">
        <v>1.3390000000000001E-2</v>
      </c>
      <c r="E423" s="24">
        <v>1.3401E-2</v>
      </c>
      <c r="F423" s="24">
        <v>502828</v>
      </c>
      <c r="G423" s="24">
        <v>427612882</v>
      </c>
      <c r="H423">
        <v>422</v>
      </c>
      <c r="J423" s="10">
        <f t="shared" si="6"/>
        <v>-1.4922032380812247E-4</v>
      </c>
    </row>
    <row r="424" spans="1:10" x14ac:dyDescent="0.25">
      <c r="A424" t="s">
        <v>1445</v>
      </c>
      <c r="B424" s="24">
        <v>1.3405E-2</v>
      </c>
      <c r="C424" s="24">
        <v>1.3414000000000001E-2</v>
      </c>
      <c r="D424" s="24">
        <v>1.3257E-2</v>
      </c>
      <c r="E424" s="24">
        <v>1.3299E-2</v>
      </c>
      <c r="F424" s="24">
        <v>836544</v>
      </c>
      <c r="G424" s="24">
        <v>424348637</v>
      </c>
      <c r="H424">
        <v>423</v>
      </c>
      <c r="J424" s="10">
        <f t="shared" si="6"/>
        <v>-7.9074972025363812E-3</v>
      </c>
    </row>
    <row r="425" spans="1:10" x14ac:dyDescent="0.25">
      <c r="A425" t="s">
        <v>1444</v>
      </c>
      <c r="B425" s="24">
        <v>1.3294E-2</v>
      </c>
      <c r="C425" s="24">
        <v>1.3547E-2</v>
      </c>
      <c r="D425" s="24">
        <v>1.3287E-2</v>
      </c>
      <c r="E425" s="24">
        <v>1.336E-2</v>
      </c>
      <c r="F425" s="24">
        <v>910485</v>
      </c>
      <c r="G425" s="24">
        <v>426291867</v>
      </c>
      <c r="H425">
        <v>424</v>
      </c>
      <c r="J425" s="10">
        <f t="shared" si="6"/>
        <v>4.9646457048292524E-3</v>
      </c>
    </row>
    <row r="426" spans="1:10" x14ac:dyDescent="0.25">
      <c r="A426" t="s">
        <v>1443</v>
      </c>
      <c r="B426" s="24">
        <v>1.3357000000000001E-2</v>
      </c>
      <c r="C426" s="24">
        <v>1.3368E-2</v>
      </c>
      <c r="D426" s="24">
        <v>1.2995E-2</v>
      </c>
      <c r="E426" s="24">
        <v>1.2997999999999999E-2</v>
      </c>
      <c r="F426" s="24">
        <v>520080</v>
      </c>
      <c r="G426" s="24">
        <v>414744163</v>
      </c>
      <c r="H426">
        <v>425</v>
      </c>
      <c r="J426" s="10">
        <f t="shared" si="6"/>
        <v>-2.6877292805270767E-2</v>
      </c>
    </row>
    <row r="427" spans="1:10" x14ac:dyDescent="0.25">
      <c r="A427" t="s">
        <v>1442</v>
      </c>
      <c r="B427" s="24">
        <v>1.2992E-2</v>
      </c>
      <c r="C427" s="24">
        <v>1.2992E-2</v>
      </c>
      <c r="D427" s="24">
        <v>1.2142E-2</v>
      </c>
      <c r="E427" s="24">
        <v>1.2239E-2</v>
      </c>
      <c r="F427" s="24">
        <v>1496970</v>
      </c>
      <c r="G427" s="24">
        <v>390515999</v>
      </c>
      <c r="H427">
        <v>426</v>
      </c>
      <c r="J427" s="10">
        <f t="shared" si="6"/>
        <v>-5.7958743842364546E-2</v>
      </c>
    </row>
    <row r="428" spans="1:10" x14ac:dyDescent="0.25">
      <c r="A428" t="s">
        <v>1441</v>
      </c>
      <c r="B428" s="24">
        <v>1.2233000000000001E-2</v>
      </c>
      <c r="C428" s="24">
        <v>1.2234999999999999E-2</v>
      </c>
      <c r="D428" s="24">
        <v>1.1931000000000001E-2</v>
      </c>
      <c r="E428" s="24">
        <v>1.2192E-2</v>
      </c>
      <c r="F428" s="24">
        <v>1284250</v>
      </c>
      <c r="G428" s="24">
        <v>389032252</v>
      </c>
      <c r="H428">
        <v>427</v>
      </c>
      <c r="J428" s="10">
        <f t="shared" si="6"/>
        <v>-3.3515899615794249E-3</v>
      </c>
    </row>
    <row r="429" spans="1:10" x14ac:dyDescent="0.25">
      <c r="A429" t="s">
        <v>1440</v>
      </c>
      <c r="B429" s="24">
        <v>1.2191E-2</v>
      </c>
      <c r="C429" s="24">
        <v>1.2193000000000001E-2</v>
      </c>
      <c r="D429" s="24">
        <v>1.0593E-2</v>
      </c>
      <c r="E429" s="24">
        <v>1.0593E-2</v>
      </c>
      <c r="F429" s="24">
        <v>3050010</v>
      </c>
      <c r="G429" s="24">
        <v>338000905</v>
      </c>
      <c r="H429">
        <v>428</v>
      </c>
      <c r="J429" s="10">
        <f t="shared" si="6"/>
        <v>-0.13108030514313843</v>
      </c>
    </row>
    <row r="430" spans="1:10" x14ac:dyDescent="0.25">
      <c r="A430" t="s">
        <v>1439</v>
      </c>
      <c r="B430" s="24">
        <v>1.0222E-2</v>
      </c>
      <c r="C430" s="24">
        <v>1.0222E-2</v>
      </c>
      <c r="D430" s="24">
        <v>9.7599999999999996E-3</v>
      </c>
      <c r="E430" s="24">
        <v>1.0031999999999999E-2</v>
      </c>
      <c r="F430" s="24">
        <v>2851890</v>
      </c>
      <c r="G430" s="24">
        <v>320106590</v>
      </c>
      <c r="H430">
        <v>429</v>
      </c>
      <c r="J430" s="10">
        <f t="shared" si="6"/>
        <v>-1.858736059479563E-2</v>
      </c>
    </row>
    <row r="431" spans="1:10" x14ac:dyDescent="0.25">
      <c r="A431" t="s">
        <v>1438</v>
      </c>
      <c r="B431" s="24">
        <v>1.0056000000000001E-2</v>
      </c>
      <c r="C431" s="24">
        <v>1.1613E-2</v>
      </c>
      <c r="D431" s="24">
        <v>1.0056000000000001E-2</v>
      </c>
      <c r="E431" s="24">
        <v>1.1544E-2</v>
      </c>
      <c r="F431" s="24">
        <v>3088530</v>
      </c>
      <c r="G431" s="24">
        <v>368336365</v>
      </c>
      <c r="H431">
        <v>430</v>
      </c>
      <c r="J431" s="10">
        <f t="shared" si="6"/>
        <v>0.14797136038186154</v>
      </c>
    </row>
    <row r="432" spans="1:10" x14ac:dyDescent="0.25">
      <c r="A432" t="s">
        <v>1437</v>
      </c>
      <c r="B432" s="24">
        <v>1.1552E-2</v>
      </c>
      <c r="C432" s="24">
        <v>1.1664000000000001E-2</v>
      </c>
      <c r="D432" s="24">
        <v>1.0855999999999999E-2</v>
      </c>
      <c r="E432" s="24">
        <v>1.0855999999999999E-2</v>
      </c>
      <c r="F432" s="24">
        <v>978284</v>
      </c>
      <c r="G432" s="24">
        <v>346389663</v>
      </c>
      <c r="H432">
        <v>431</v>
      </c>
      <c r="J432" s="10">
        <f t="shared" si="6"/>
        <v>-6.0249307479224419E-2</v>
      </c>
    </row>
    <row r="433" spans="1:10" x14ac:dyDescent="0.25">
      <c r="A433" t="s">
        <v>1436</v>
      </c>
      <c r="B433" s="24">
        <v>1.0858E-2</v>
      </c>
      <c r="C433" s="24">
        <v>1.0858E-2</v>
      </c>
      <c r="D433" s="24">
        <v>1.0522E-2</v>
      </c>
      <c r="E433" s="24">
        <v>1.0534999999999999E-2</v>
      </c>
      <c r="F433" s="24">
        <v>1230270</v>
      </c>
      <c r="G433" s="24">
        <v>336156591</v>
      </c>
      <c r="H433">
        <v>432</v>
      </c>
      <c r="J433" s="10">
        <f t="shared" si="6"/>
        <v>-2.9747651501197309E-2</v>
      </c>
    </row>
    <row r="434" spans="1:10" x14ac:dyDescent="0.25">
      <c r="A434" t="s">
        <v>1435</v>
      </c>
      <c r="B434" s="24">
        <v>1.0527999999999999E-2</v>
      </c>
      <c r="C434" s="24">
        <v>1.0527999999999999E-2</v>
      </c>
      <c r="D434" s="24">
        <v>9.9389999999999999E-3</v>
      </c>
      <c r="E434" s="24">
        <v>9.9609999999999994E-3</v>
      </c>
      <c r="F434" s="24">
        <v>735996</v>
      </c>
      <c r="G434" s="24">
        <v>317839487</v>
      </c>
      <c r="H434">
        <v>433</v>
      </c>
      <c r="J434" s="10">
        <f t="shared" si="6"/>
        <v>-5.3856382978723388E-2</v>
      </c>
    </row>
    <row r="435" spans="1:10" x14ac:dyDescent="0.25">
      <c r="A435" t="s">
        <v>1434</v>
      </c>
      <c r="B435" s="24">
        <v>9.9629999999999996E-3</v>
      </c>
      <c r="C435" s="24">
        <v>1.0808E-2</v>
      </c>
      <c r="D435" s="24">
        <v>9.9629999999999996E-3</v>
      </c>
      <c r="E435" s="24">
        <v>1.0643E-2</v>
      </c>
      <c r="F435" s="24">
        <v>2361390</v>
      </c>
      <c r="G435" s="24">
        <v>339605905</v>
      </c>
      <c r="H435">
        <v>434</v>
      </c>
      <c r="J435" s="10">
        <f t="shared" si="6"/>
        <v>6.8252534377195626E-2</v>
      </c>
    </row>
    <row r="436" spans="1:10" x14ac:dyDescent="0.25">
      <c r="A436" t="s">
        <v>1433</v>
      </c>
      <c r="B436" s="24">
        <v>1.064E-2</v>
      </c>
      <c r="C436" s="24">
        <v>1.0704999999999999E-2</v>
      </c>
      <c r="D436" s="24">
        <v>1.0076999999999999E-2</v>
      </c>
      <c r="E436" s="24">
        <v>1.0085999999999999E-2</v>
      </c>
      <c r="F436" s="24">
        <v>1642070</v>
      </c>
      <c r="G436" s="24">
        <v>321842415</v>
      </c>
      <c r="H436">
        <v>435</v>
      </c>
      <c r="J436" s="10">
        <f t="shared" si="6"/>
        <v>-5.2067669172932395E-2</v>
      </c>
    </row>
    <row r="437" spans="1:10" x14ac:dyDescent="0.25">
      <c r="A437" t="s">
        <v>1432</v>
      </c>
      <c r="B437" s="24">
        <v>1.0087E-2</v>
      </c>
      <c r="C437" s="24">
        <v>1.0241999999999999E-2</v>
      </c>
      <c r="D437" s="24">
        <v>1.0043E-2</v>
      </c>
      <c r="E437" s="24">
        <v>1.0229E-2</v>
      </c>
      <c r="F437" s="24">
        <v>755784</v>
      </c>
      <c r="G437" s="24">
        <v>326405338</v>
      </c>
      <c r="H437">
        <v>436</v>
      </c>
      <c r="J437" s="10">
        <f t="shared" si="6"/>
        <v>1.4077525527907184E-2</v>
      </c>
    </row>
    <row r="438" spans="1:10" x14ac:dyDescent="0.25">
      <c r="A438" t="s">
        <v>1431</v>
      </c>
      <c r="B438" s="24">
        <v>1.0227E-2</v>
      </c>
      <c r="C438" s="24">
        <v>1.0366999999999999E-2</v>
      </c>
      <c r="D438" s="24">
        <v>1.0154E-2</v>
      </c>
      <c r="E438" s="24">
        <v>1.0359E-2</v>
      </c>
      <c r="F438" s="24">
        <v>687546</v>
      </c>
      <c r="G438" s="24">
        <v>330540686</v>
      </c>
      <c r="H438">
        <v>437</v>
      </c>
      <c r="J438" s="10">
        <f t="shared" si="6"/>
        <v>1.290701085362278E-2</v>
      </c>
    </row>
    <row r="439" spans="1:10" x14ac:dyDescent="0.25">
      <c r="A439" t="s">
        <v>1430</v>
      </c>
      <c r="B439" s="24">
        <v>1.0352E-2</v>
      </c>
      <c r="C439" s="24">
        <v>1.0586999999999999E-2</v>
      </c>
      <c r="D439" s="24">
        <v>1.0333E-2</v>
      </c>
      <c r="E439" s="24">
        <v>1.0511E-2</v>
      </c>
      <c r="F439" s="24">
        <v>701607</v>
      </c>
      <c r="G439" s="24">
        <v>335397167</v>
      </c>
      <c r="H439">
        <v>438</v>
      </c>
      <c r="J439" s="10">
        <f t="shared" si="6"/>
        <v>1.5359350850077223E-2</v>
      </c>
    </row>
    <row r="440" spans="1:10" x14ac:dyDescent="0.25">
      <c r="A440" t="s">
        <v>1429</v>
      </c>
      <c r="B440" s="24">
        <v>1.0487E-2</v>
      </c>
      <c r="C440" s="24">
        <v>1.1098E-2</v>
      </c>
      <c r="D440" s="24">
        <v>1.0436000000000001E-2</v>
      </c>
      <c r="E440" s="24">
        <v>1.1088000000000001E-2</v>
      </c>
      <c r="F440" s="24">
        <v>798070</v>
      </c>
      <c r="G440" s="24">
        <v>353805211</v>
      </c>
      <c r="H440">
        <v>439</v>
      </c>
      <c r="J440" s="10">
        <f t="shared" si="6"/>
        <v>5.7309049299132338E-2</v>
      </c>
    </row>
    <row r="441" spans="1:10" x14ac:dyDescent="0.25">
      <c r="A441" t="s">
        <v>1428</v>
      </c>
      <c r="B441" s="24">
        <v>1.1095000000000001E-2</v>
      </c>
      <c r="C441" s="24">
        <v>1.1228999999999999E-2</v>
      </c>
      <c r="D441" s="24">
        <v>1.0817E-2</v>
      </c>
      <c r="E441" s="24">
        <v>1.0817E-2</v>
      </c>
      <c r="F441" s="24">
        <v>407154</v>
      </c>
      <c r="G441" s="24">
        <v>345161184</v>
      </c>
      <c r="H441">
        <v>440</v>
      </c>
      <c r="J441" s="10">
        <f t="shared" si="6"/>
        <v>-2.5056331680937401E-2</v>
      </c>
    </row>
    <row r="442" spans="1:10" x14ac:dyDescent="0.25">
      <c r="A442" t="s">
        <v>1427</v>
      </c>
      <c r="B442" s="24">
        <v>1.0825E-2</v>
      </c>
      <c r="C442" s="24">
        <v>1.1047E-2</v>
      </c>
      <c r="D442" s="24">
        <v>1.0796E-2</v>
      </c>
      <c r="E442" s="24">
        <v>1.0968E-2</v>
      </c>
      <c r="F442" s="24">
        <v>859896</v>
      </c>
      <c r="G442" s="24">
        <v>349976185</v>
      </c>
      <c r="H442">
        <v>441</v>
      </c>
      <c r="J442" s="10">
        <f t="shared" si="6"/>
        <v>1.3210161662817623E-2</v>
      </c>
    </row>
    <row r="443" spans="1:10" x14ac:dyDescent="0.25">
      <c r="A443" t="s">
        <v>1426</v>
      </c>
      <c r="B443" s="24">
        <v>1.0966E-2</v>
      </c>
      <c r="C443" s="24">
        <v>1.1032999999999999E-2</v>
      </c>
      <c r="D443" s="24">
        <v>1.0900999999999999E-2</v>
      </c>
      <c r="E443" s="24">
        <v>1.0928999999999999E-2</v>
      </c>
      <c r="F443" s="24">
        <v>805396</v>
      </c>
      <c r="G443" s="24">
        <v>348728560</v>
      </c>
      <c r="H443">
        <v>442</v>
      </c>
      <c r="J443" s="10">
        <f t="shared" si="6"/>
        <v>-3.3740652927230141E-3</v>
      </c>
    </row>
    <row r="444" spans="1:10" x14ac:dyDescent="0.25">
      <c r="A444" t="s">
        <v>1425</v>
      </c>
      <c r="B444" s="24">
        <v>1.0928999999999999E-2</v>
      </c>
      <c r="C444" s="24">
        <v>1.0962E-2</v>
      </c>
      <c r="D444" s="24">
        <v>1.0515999999999999E-2</v>
      </c>
      <c r="E444" s="24">
        <v>1.0574999999999999E-2</v>
      </c>
      <c r="F444" s="24">
        <v>1632590</v>
      </c>
      <c r="G444" s="24">
        <v>337442506</v>
      </c>
      <c r="H444">
        <v>443</v>
      </c>
      <c r="J444" s="10">
        <f t="shared" si="6"/>
        <v>-3.2390886631896806E-2</v>
      </c>
    </row>
    <row r="445" spans="1:10" x14ac:dyDescent="0.25">
      <c r="A445" t="s">
        <v>1424</v>
      </c>
      <c r="B445" s="24">
        <v>1.0593E-2</v>
      </c>
      <c r="C445" s="24">
        <v>1.0636E-2</v>
      </c>
      <c r="D445" s="24">
        <v>1.0296E-2</v>
      </c>
      <c r="E445" s="24">
        <v>1.048E-2</v>
      </c>
      <c r="F445" s="24">
        <v>2771610</v>
      </c>
      <c r="G445" s="24">
        <v>334414384</v>
      </c>
      <c r="H445">
        <v>444</v>
      </c>
      <c r="J445" s="10">
        <f t="shared" si="6"/>
        <v>-1.0667421882375178E-2</v>
      </c>
    </row>
    <row r="446" spans="1:10" x14ac:dyDescent="0.25">
      <c r="A446" t="s">
        <v>1423</v>
      </c>
      <c r="B446" s="24">
        <v>1.048E-2</v>
      </c>
      <c r="C446" s="24">
        <v>1.0579E-2</v>
      </c>
      <c r="D446" s="24">
        <v>1.0338999999999999E-2</v>
      </c>
      <c r="E446" s="24">
        <v>1.0446E-2</v>
      </c>
      <c r="F446" s="24">
        <v>447184</v>
      </c>
      <c r="G446" s="24">
        <v>333319921</v>
      </c>
      <c r="H446">
        <v>445</v>
      </c>
      <c r="J446" s="10">
        <f t="shared" si="6"/>
        <v>-3.2442748091602394E-3</v>
      </c>
    </row>
    <row r="447" spans="1:10" x14ac:dyDescent="0.25">
      <c r="A447" t="s">
        <v>1422</v>
      </c>
      <c r="B447" s="24">
        <v>1.0444999999999999E-2</v>
      </c>
      <c r="C447" s="24">
        <v>1.0453E-2</v>
      </c>
      <c r="D447" s="24">
        <v>1.0161999999999999E-2</v>
      </c>
      <c r="E447" s="24">
        <v>1.0182E-2</v>
      </c>
      <c r="F447" s="24">
        <v>394129</v>
      </c>
      <c r="G447" s="24">
        <v>324883300</v>
      </c>
      <c r="H447">
        <v>446</v>
      </c>
      <c r="J447" s="10">
        <f t="shared" si="6"/>
        <v>-2.5179511728099509E-2</v>
      </c>
    </row>
    <row r="448" spans="1:10" x14ac:dyDescent="0.25">
      <c r="A448" t="s">
        <v>1421</v>
      </c>
      <c r="B448" s="24">
        <v>1.0181000000000001E-2</v>
      </c>
      <c r="C448" s="24">
        <v>1.0246E-2</v>
      </c>
      <c r="D448" s="24">
        <v>1.0122000000000001E-2</v>
      </c>
      <c r="E448" s="24">
        <v>1.0196E-2</v>
      </c>
      <c r="F448" s="24">
        <v>306080</v>
      </c>
      <c r="G448" s="24">
        <v>325339592</v>
      </c>
      <c r="H448">
        <v>447</v>
      </c>
      <c r="J448" s="10">
        <f t="shared" si="6"/>
        <v>1.4733326785187494E-3</v>
      </c>
    </row>
    <row r="449" spans="1:10" x14ac:dyDescent="0.25">
      <c r="A449" t="s">
        <v>1420</v>
      </c>
      <c r="B449" s="24">
        <v>1.0198E-2</v>
      </c>
      <c r="C449" s="24">
        <v>1.0381E-2</v>
      </c>
      <c r="D449" s="24">
        <v>1.0097999999999999E-2</v>
      </c>
      <c r="E449" s="24">
        <v>1.0309E-2</v>
      </c>
      <c r="F449" s="24">
        <v>670229</v>
      </c>
      <c r="G449" s="24">
        <v>328929304</v>
      </c>
      <c r="H449">
        <v>448</v>
      </c>
      <c r="J449" s="10">
        <f t="shared" si="6"/>
        <v>1.0884487154343987E-2</v>
      </c>
    </row>
    <row r="450" spans="1:10" x14ac:dyDescent="0.25">
      <c r="A450" t="s">
        <v>1419</v>
      </c>
      <c r="B450" s="24">
        <v>1.0312999999999999E-2</v>
      </c>
      <c r="C450" s="24">
        <v>1.0344000000000001E-2</v>
      </c>
      <c r="D450" s="24">
        <v>9.757E-3</v>
      </c>
      <c r="E450" s="24">
        <v>9.757E-3</v>
      </c>
      <c r="F450" s="24">
        <v>608763</v>
      </c>
      <c r="G450" s="24">
        <v>311317698</v>
      </c>
      <c r="H450">
        <v>449</v>
      </c>
      <c r="J450" s="10">
        <f t="shared" si="6"/>
        <v>-5.3912537573935736E-2</v>
      </c>
    </row>
    <row r="451" spans="1:10" x14ac:dyDescent="0.25">
      <c r="A451" t="s">
        <v>1418</v>
      </c>
      <c r="B451" s="24">
        <v>9.7640000000000001E-3</v>
      </c>
      <c r="C451" s="24">
        <v>9.8270000000000007E-3</v>
      </c>
      <c r="D451" s="24">
        <v>9.1149999999999998E-3</v>
      </c>
      <c r="E451" s="24">
        <v>9.1149999999999998E-3</v>
      </c>
      <c r="F451" s="24">
        <v>1160540</v>
      </c>
      <c r="G451" s="24">
        <v>290849000</v>
      </c>
      <c r="H451">
        <v>450</v>
      </c>
      <c r="J451" s="10">
        <f t="shared" si="6"/>
        <v>-6.6468660385088099E-2</v>
      </c>
    </row>
    <row r="452" spans="1:10" x14ac:dyDescent="0.25">
      <c r="A452" t="s">
        <v>1417</v>
      </c>
      <c r="B452" s="24">
        <v>9.1149999999999998E-3</v>
      </c>
      <c r="C452" s="24">
        <v>9.1149999999999998E-3</v>
      </c>
      <c r="D452" s="24">
        <v>8.7360000000000007E-3</v>
      </c>
      <c r="E452" s="24">
        <v>8.7639999999999992E-3</v>
      </c>
      <c r="F452" s="24">
        <v>609264</v>
      </c>
      <c r="G452" s="24">
        <v>279659629</v>
      </c>
      <c r="H452">
        <v>451</v>
      </c>
      <c r="J452" s="10">
        <f t="shared" ref="J452:J515" si="7">(E452-B452)/B452</f>
        <v>-3.8507953922106486E-2</v>
      </c>
    </row>
    <row r="453" spans="1:10" x14ac:dyDescent="0.25">
      <c r="A453" t="s">
        <v>1416</v>
      </c>
      <c r="B453" s="24">
        <v>8.7639999999999992E-3</v>
      </c>
      <c r="C453" s="24">
        <v>8.9599999999999992E-3</v>
      </c>
      <c r="D453" s="24">
        <v>8.7279999999999996E-3</v>
      </c>
      <c r="E453" s="24">
        <v>8.8950000000000001E-3</v>
      </c>
      <c r="F453" s="24">
        <v>439537</v>
      </c>
      <c r="G453" s="24">
        <v>283817951</v>
      </c>
      <c r="H453">
        <v>452</v>
      </c>
      <c r="J453" s="10">
        <f t="shared" si="7"/>
        <v>1.4947512551346522E-2</v>
      </c>
    </row>
    <row r="454" spans="1:10" x14ac:dyDescent="0.25">
      <c r="A454" t="s">
        <v>1415</v>
      </c>
      <c r="B454" s="24">
        <v>8.8880000000000001E-3</v>
      </c>
      <c r="C454" s="24">
        <v>8.9079999999999993E-3</v>
      </c>
      <c r="D454" s="24">
        <v>8.7510000000000001E-3</v>
      </c>
      <c r="E454" s="24">
        <v>8.8509999999999995E-3</v>
      </c>
      <c r="F454" s="24">
        <v>186292</v>
      </c>
      <c r="G454" s="24">
        <v>282430248</v>
      </c>
      <c r="H454">
        <v>453</v>
      </c>
      <c r="J454" s="10">
        <f t="shared" si="7"/>
        <v>-4.1629162916292277E-3</v>
      </c>
    </row>
    <row r="455" spans="1:10" x14ac:dyDescent="0.25">
      <c r="A455" t="s">
        <v>1414</v>
      </c>
      <c r="B455" s="24">
        <v>8.8509999999999995E-3</v>
      </c>
      <c r="C455" s="24">
        <v>8.8590000000000006E-3</v>
      </c>
      <c r="D455" s="24">
        <v>8.4639999999999993E-3</v>
      </c>
      <c r="E455" s="24">
        <v>8.4980000000000003E-3</v>
      </c>
      <c r="F455" s="24">
        <v>417819</v>
      </c>
      <c r="G455" s="24">
        <v>271170678</v>
      </c>
      <c r="H455">
        <v>454</v>
      </c>
      <c r="J455" s="10">
        <f t="shared" si="7"/>
        <v>-3.9882499152638029E-2</v>
      </c>
    </row>
    <row r="456" spans="1:10" x14ac:dyDescent="0.25">
      <c r="A456" t="s">
        <v>1413</v>
      </c>
      <c r="B456" s="24">
        <v>8.4989999999999996E-3</v>
      </c>
      <c r="C456" s="24">
        <v>8.6379999999999998E-3</v>
      </c>
      <c r="D456" s="24">
        <v>8.4480000000000006E-3</v>
      </c>
      <c r="E456" s="24">
        <v>8.4530000000000004E-3</v>
      </c>
      <c r="F456" s="24">
        <v>977525</v>
      </c>
      <c r="G456" s="24">
        <v>269727454</v>
      </c>
      <c r="H456">
        <v>455</v>
      </c>
      <c r="J456" s="10">
        <f t="shared" si="7"/>
        <v>-5.4124014589950779E-3</v>
      </c>
    </row>
    <row r="457" spans="1:10" x14ac:dyDescent="0.25">
      <c r="A457" t="s">
        <v>1412</v>
      </c>
      <c r="B457" s="24">
        <v>8.4519999999999994E-3</v>
      </c>
      <c r="C457" s="24">
        <v>8.4550000000000007E-3</v>
      </c>
      <c r="D457" s="24">
        <v>7.7720000000000003E-3</v>
      </c>
      <c r="E457" s="24">
        <v>7.7720000000000003E-3</v>
      </c>
      <c r="F457" s="24">
        <v>1359970</v>
      </c>
      <c r="G457" s="24">
        <v>247978904</v>
      </c>
      <c r="H457">
        <v>456</v>
      </c>
      <c r="J457" s="10">
        <f t="shared" si="7"/>
        <v>-8.0454330336015054E-2</v>
      </c>
    </row>
    <row r="458" spans="1:10" x14ac:dyDescent="0.25">
      <c r="A458" t="s">
        <v>1411</v>
      </c>
      <c r="B458" s="24">
        <v>7.7720000000000003E-3</v>
      </c>
      <c r="C458" s="24">
        <v>7.7720000000000003E-3</v>
      </c>
      <c r="D458" s="24">
        <v>7.5640000000000004E-3</v>
      </c>
      <c r="E458" s="24">
        <v>7.6680000000000003E-3</v>
      </c>
      <c r="F458" s="24">
        <v>708058</v>
      </c>
      <c r="G458" s="24">
        <v>244673178</v>
      </c>
      <c r="H458">
        <v>457</v>
      </c>
      <c r="J458" s="10">
        <f t="shared" si="7"/>
        <v>-1.3381369016984035E-2</v>
      </c>
    </row>
    <row r="459" spans="1:10" x14ac:dyDescent="0.25">
      <c r="A459" t="s">
        <v>1410</v>
      </c>
      <c r="B459" s="24">
        <v>7.6660000000000001E-3</v>
      </c>
      <c r="C459" s="24">
        <v>7.9240000000000005E-3</v>
      </c>
      <c r="D459" s="24">
        <v>7.6649999999999999E-3</v>
      </c>
      <c r="E459" s="24">
        <v>7.9059999999999998E-3</v>
      </c>
      <c r="F459" s="24">
        <v>373395</v>
      </c>
      <c r="G459" s="24">
        <v>252255288</v>
      </c>
      <c r="H459">
        <v>458</v>
      </c>
      <c r="J459" s="10">
        <f t="shared" si="7"/>
        <v>3.130707018001562E-2</v>
      </c>
    </row>
    <row r="460" spans="1:10" x14ac:dyDescent="0.25">
      <c r="A460" t="s">
        <v>1409</v>
      </c>
      <c r="B460" s="24">
        <v>7.9050000000000006E-3</v>
      </c>
      <c r="C460" s="24">
        <v>8.7220000000000006E-3</v>
      </c>
      <c r="D460" s="24">
        <v>7.9039999999999996E-3</v>
      </c>
      <c r="E460" s="24">
        <v>8.7200000000000003E-3</v>
      </c>
      <c r="F460" s="24">
        <v>1010690</v>
      </c>
      <c r="G460" s="24">
        <v>278250547</v>
      </c>
      <c r="H460">
        <v>459</v>
      </c>
      <c r="J460" s="10">
        <f t="shared" si="7"/>
        <v>0.10309930423782412</v>
      </c>
    </row>
    <row r="461" spans="1:10" x14ac:dyDescent="0.25">
      <c r="A461" t="s">
        <v>1408</v>
      </c>
      <c r="B461" s="24">
        <v>8.7170000000000008E-3</v>
      </c>
      <c r="C461" s="24">
        <v>8.9669999999999993E-3</v>
      </c>
      <c r="D461" s="24">
        <v>8.7139999999999995E-3</v>
      </c>
      <c r="E461" s="24">
        <v>8.8439999999999994E-3</v>
      </c>
      <c r="F461" s="24">
        <v>302715</v>
      </c>
      <c r="G461" s="24">
        <v>282192210</v>
      </c>
      <c r="H461">
        <v>460</v>
      </c>
      <c r="J461" s="10">
        <f t="shared" si="7"/>
        <v>1.4569232534128557E-2</v>
      </c>
    </row>
    <row r="462" spans="1:10" x14ac:dyDescent="0.25">
      <c r="A462" t="s">
        <v>1407</v>
      </c>
      <c r="B462" s="24">
        <v>8.8470000000000007E-3</v>
      </c>
      <c r="C462" s="24">
        <v>8.8520000000000005E-3</v>
      </c>
      <c r="D462" s="24">
        <v>8.7159999999999998E-3</v>
      </c>
      <c r="E462" s="24">
        <v>8.7390000000000002E-3</v>
      </c>
      <c r="F462" s="24">
        <v>225068</v>
      </c>
      <c r="G462" s="24">
        <v>278840855</v>
      </c>
      <c r="H462">
        <v>461</v>
      </c>
      <c r="J462" s="10">
        <f t="shared" si="7"/>
        <v>-1.2207527975584994E-2</v>
      </c>
    </row>
    <row r="463" spans="1:10" x14ac:dyDescent="0.25">
      <c r="A463" t="s">
        <v>1406</v>
      </c>
      <c r="B463" s="24">
        <v>8.7489999999999998E-3</v>
      </c>
      <c r="C463" s="24">
        <v>8.8389999999999996E-3</v>
      </c>
      <c r="D463" s="24">
        <v>8.7360000000000007E-3</v>
      </c>
      <c r="E463" s="24">
        <v>8.7860000000000004E-3</v>
      </c>
      <c r="F463" s="24">
        <v>537916</v>
      </c>
      <c r="G463" s="24">
        <v>280344705</v>
      </c>
      <c r="H463">
        <v>462</v>
      </c>
      <c r="J463" s="10">
        <f t="shared" si="7"/>
        <v>4.2290547491142501E-3</v>
      </c>
    </row>
    <row r="464" spans="1:10" x14ac:dyDescent="0.25">
      <c r="A464" t="s">
        <v>1405</v>
      </c>
      <c r="B464" s="24">
        <v>8.7749999999999998E-3</v>
      </c>
      <c r="C464" s="24">
        <v>9.0799999999999995E-3</v>
      </c>
      <c r="D464" s="24">
        <v>8.7740000000000005E-3</v>
      </c>
      <c r="E464" s="24">
        <v>9.0709999999999992E-3</v>
      </c>
      <c r="F464" s="24">
        <v>1145350</v>
      </c>
      <c r="G464" s="24">
        <v>289435132</v>
      </c>
      <c r="H464">
        <v>463</v>
      </c>
      <c r="J464" s="10">
        <f t="shared" si="7"/>
        <v>3.373219373219366E-2</v>
      </c>
    </row>
    <row r="465" spans="1:10" x14ac:dyDescent="0.25">
      <c r="A465" t="s">
        <v>1404</v>
      </c>
      <c r="B465" s="24">
        <v>9.0670000000000004E-3</v>
      </c>
      <c r="C465" s="24">
        <v>9.2689999999999995E-3</v>
      </c>
      <c r="D465" s="24">
        <v>9.0620000000000006E-3</v>
      </c>
      <c r="E465" s="24">
        <v>9.1979999999999996E-3</v>
      </c>
      <c r="F465" s="24">
        <v>940998</v>
      </c>
      <c r="G465" s="24">
        <v>293495815</v>
      </c>
      <c r="H465">
        <v>464</v>
      </c>
      <c r="J465" s="10">
        <f t="shared" si="7"/>
        <v>1.4447998235358903E-2</v>
      </c>
    </row>
    <row r="466" spans="1:10" x14ac:dyDescent="0.25">
      <c r="A466" t="s">
        <v>1403</v>
      </c>
      <c r="B466" s="24">
        <v>9.1920000000000005E-3</v>
      </c>
      <c r="C466" s="24">
        <v>9.2040000000000004E-3</v>
      </c>
      <c r="D466" s="24">
        <v>8.7799999999999996E-3</v>
      </c>
      <c r="E466" s="24">
        <v>8.7799999999999996E-3</v>
      </c>
      <c r="F466" s="24">
        <v>701874</v>
      </c>
      <c r="G466" s="24">
        <v>280160912</v>
      </c>
      <c r="H466">
        <v>465</v>
      </c>
      <c r="J466" s="10">
        <f t="shared" si="7"/>
        <v>-4.4821583986074942E-2</v>
      </c>
    </row>
    <row r="467" spans="1:10" x14ac:dyDescent="0.25">
      <c r="A467" t="s">
        <v>1402</v>
      </c>
      <c r="B467" s="24">
        <v>8.7760000000000008E-3</v>
      </c>
      <c r="C467" s="24">
        <v>8.7760000000000008E-3</v>
      </c>
      <c r="D467" s="24">
        <v>8.5030000000000001E-3</v>
      </c>
      <c r="E467" s="24">
        <v>8.5120000000000005E-3</v>
      </c>
      <c r="F467" s="24">
        <v>494280</v>
      </c>
      <c r="G467" s="24">
        <v>271610377</v>
      </c>
      <c r="H467">
        <v>466</v>
      </c>
      <c r="J467" s="10">
        <f t="shared" si="7"/>
        <v>-3.0082041932543338E-2</v>
      </c>
    </row>
    <row r="468" spans="1:10" x14ac:dyDescent="0.25">
      <c r="A468" t="s">
        <v>1401</v>
      </c>
      <c r="B468" s="24">
        <v>8.515E-3</v>
      </c>
      <c r="C468" s="24">
        <v>8.5170000000000003E-3</v>
      </c>
      <c r="D468" s="24">
        <v>8.2640000000000005E-3</v>
      </c>
      <c r="E468" s="24">
        <v>8.3000000000000001E-3</v>
      </c>
      <c r="F468" s="24">
        <v>255991</v>
      </c>
      <c r="G468" s="24">
        <v>264836511</v>
      </c>
      <c r="H468">
        <v>467</v>
      </c>
      <c r="J468" s="10">
        <f t="shared" si="7"/>
        <v>-2.524955960070463E-2</v>
      </c>
    </row>
    <row r="469" spans="1:10" x14ac:dyDescent="0.25">
      <c r="A469" t="s">
        <v>1400</v>
      </c>
      <c r="B469" s="24">
        <v>8.2990000000000008E-3</v>
      </c>
      <c r="C469" s="24">
        <v>8.7010000000000004E-3</v>
      </c>
      <c r="D469" s="24">
        <v>8.2710000000000006E-3</v>
      </c>
      <c r="E469" s="24">
        <v>8.6099999999999996E-3</v>
      </c>
      <c r="F469" s="24">
        <v>199412</v>
      </c>
      <c r="G469" s="24">
        <v>274724971</v>
      </c>
      <c r="H469">
        <v>468</v>
      </c>
      <c r="J469" s="10">
        <f t="shared" si="7"/>
        <v>3.7474394505361941E-2</v>
      </c>
    </row>
    <row r="470" spans="1:10" x14ac:dyDescent="0.25">
      <c r="A470" t="s">
        <v>1399</v>
      </c>
      <c r="B470" s="24">
        <v>8.6119999999999999E-3</v>
      </c>
      <c r="C470" s="24">
        <v>8.6230000000000005E-3</v>
      </c>
      <c r="D470" s="24">
        <v>8.1620000000000009E-3</v>
      </c>
      <c r="E470" s="24">
        <v>8.1939999999999999E-3</v>
      </c>
      <c r="F470" s="24">
        <v>372548</v>
      </c>
      <c r="G470" s="24">
        <v>261472392</v>
      </c>
      <c r="H470">
        <v>469</v>
      </c>
      <c r="J470" s="10">
        <f t="shared" si="7"/>
        <v>-4.8536925220622383E-2</v>
      </c>
    </row>
    <row r="471" spans="1:10" x14ac:dyDescent="0.25">
      <c r="A471" t="s">
        <v>1398</v>
      </c>
      <c r="B471" s="24">
        <v>8.1930000000000006E-3</v>
      </c>
      <c r="C471" s="24">
        <v>8.2990000000000008E-3</v>
      </c>
      <c r="D471" s="24">
        <v>8.1390000000000004E-3</v>
      </c>
      <c r="E471" s="24">
        <v>8.1589999999999996E-3</v>
      </c>
      <c r="F471" s="24">
        <v>636679</v>
      </c>
      <c r="G471" s="24">
        <v>260338682</v>
      </c>
      <c r="H471">
        <v>470</v>
      </c>
      <c r="J471" s="10">
        <f t="shared" si="7"/>
        <v>-4.1498840473576278E-3</v>
      </c>
    </row>
    <row r="472" spans="1:10" x14ac:dyDescent="0.25">
      <c r="A472" t="s">
        <v>1397</v>
      </c>
      <c r="B472" s="24">
        <v>8.1600000000000006E-3</v>
      </c>
      <c r="C472" s="24">
        <v>8.1630000000000001E-3</v>
      </c>
      <c r="D472" s="24">
        <v>7.8810000000000009E-3</v>
      </c>
      <c r="E472" s="24">
        <v>7.9489999999999995E-3</v>
      </c>
      <c r="F472" s="24">
        <v>409098</v>
      </c>
      <c r="G472" s="24">
        <v>253635333</v>
      </c>
      <c r="H472">
        <v>471</v>
      </c>
      <c r="J472" s="10">
        <f t="shared" si="7"/>
        <v>-2.5857843137255036E-2</v>
      </c>
    </row>
    <row r="473" spans="1:10" x14ac:dyDescent="0.25">
      <c r="A473" t="s">
        <v>1396</v>
      </c>
      <c r="B473" s="24">
        <v>7.9550000000000003E-3</v>
      </c>
      <c r="C473" s="24">
        <v>8.0140000000000003E-3</v>
      </c>
      <c r="D473" s="24">
        <v>7.9430000000000004E-3</v>
      </c>
      <c r="E473" s="24">
        <v>8.0099999999999998E-3</v>
      </c>
      <c r="F473" s="24">
        <v>246608</v>
      </c>
      <c r="G473" s="24">
        <v>255580478</v>
      </c>
      <c r="H473">
        <v>472</v>
      </c>
      <c r="J473" s="10">
        <f t="shared" si="7"/>
        <v>6.9138906348208034E-3</v>
      </c>
    </row>
    <row r="474" spans="1:10" x14ac:dyDescent="0.25">
      <c r="A474" t="s">
        <v>1395</v>
      </c>
      <c r="B474" s="24">
        <v>8.0140000000000003E-3</v>
      </c>
      <c r="C474" s="24">
        <v>8.064E-3</v>
      </c>
      <c r="D474" s="24">
        <v>8.0079999999999995E-3</v>
      </c>
      <c r="E474" s="24">
        <v>8.0249999999999991E-3</v>
      </c>
      <c r="F474" s="24">
        <v>312038</v>
      </c>
      <c r="G474" s="24">
        <v>256080166</v>
      </c>
      <c r="H474">
        <v>473</v>
      </c>
      <c r="J474" s="10">
        <f t="shared" si="7"/>
        <v>1.3725979535810903E-3</v>
      </c>
    </row>
    <row r="475" spans="1:10" x14ac:dyDescent="0.25">
      <c r="A475" t="s">
        <v>1394</v>
      </c>
      <c r="B475" s="24">
        <v>8.0420000000000005E-3</v>
      </c>
      <c r="C475" s="24">
        <v>8.0440000000000008E-3</v>
      </c>
      <c r="D475" s="24">
        <v>7.8980000000000005E-3</v>
      </c>
      <c r="E475" s="24">
        <v>7.9000000000000008E-3</v>
      </c>
      <c r="F475" s="24">
        <v>184595</v>
      </c>
      <c r="G475" s="24">
        <v>252075643</v>
      </c>
      <c r="H475">
        <v>474</v>
      </c>
      <c r="J475" s="10">
        <f t="shared" si="7"/>
        <v>-1.7657299179308601E-2</v>
      </c>
    </row>
    <row r="476" spans="1:10" x14ac:dyDescent="0.25">
      <c r="A476" t="s">
        <v>1393</v>
      </c>
      <c r="B476" s="24">
        <v>7.8989999999999998E-3</v>
      </c>
      <c r="C476" s="24">
        <v>7.9159999999999994E-3</v>
      </c>
      <c r="D476" s="24">
        <v>7.8410000000000007E-3</v>
      </c>
      <c r="E476" s="24">
        <v>7.8460000000000005E-3</v>
      </c>
      <c r="F476" s="24">
        <v>197022</v>
      </c>
      <c r="G476" s="24">
        <v>250365983</v>
      </c>
      <c r="H476">
        <v>475</v>
      </c>
      <c r="J476" s="10">
        <f t="shared" si="7"/>
        <v>-6.7097100898846984E-3</v>
      </c>
    </row>
    <row r="477" spans="1:10" x14ac:dyDescent="0.25">
      <c r="A477" t="s">
        <v>1392</v>
      </c>
      <c r="B477" s="24">
        <v>7.8410000000000007E-3</v>
      </c>
      <c r="C477" s="24">
        <v>7.9539999999999993E-3</v>
      </c>
      <c r="D477" s="24">
        <v>7.835E-3</v>
      </c>
      <c r="E477" s="24">
        <v>7.9319999999999998E-3</v>
      </c>
      <c r="F477" s="24">
        <v>710840</v>
      </c>
      <c r="G477" s="24">
        <v>253086506</v>
      </c>
      <c r="H477">
        <v>476</v>
      </c>
      <c r="J477" s="10">
        <f t="shared" si="7"/>
        <v>1.160566254304286E-2</v>
      </c>
    </row>
    <row r="478" spans="1:10" x14ac:dyDescent="0.25">
      <c r="A478" t="s">
        <v>1391</v>
      </c>
      <c r="B478" s="24">
        <v>7.9330000000000008E-3</v>
      </c>
      <c r="C478" s="24">
        <v>7.9749999999999995E-3</v>
      </c>
      <c r="D478" s="24">
        <v>7.8169999999999993E-3</v>
      </c>
      <c r="E478" s="24">
        <v>7.9679999999999994E-3</v>
      </c>
      <c r="F478" s="24">
        <v>678946</v>
      </c>
      <c r="G478" s="24">
        <v>254233618</v>
      </c>
      <c r="H478">
        <v>477</v>
      </c>
      <c r="J478" s="10">
        <f t="shared" si="7"/>
        <v>4.4119500819360356E-3</v>
      </c>
    </row>
    <row r="479" spans="1:10" x14ac:dyDescent="0.25">
      <c r="A479" t="s">
        <v>1390</v>
      </c>
      <c r="B479" s="24">
        <v>7.9749999999999995E-3</v>
      </c>
      <c r="C479" s="24">
        <v>8.0630000000000007E-3</v>
      </c>
      <c r="D479" s="24">
        <v>7.9539999999999993E-3</v>
      </c>
      <c r="E479" s="24">
        <v>8.0249999999999991E-3</v>
      </c>
      <c r="F479" s="24">
        <v>704364</v>
      </c>
      <c r="G479" s="24">
        <v>256067722</v>
      </c>
      <c r="H479">
        <v>478</v>
      </c>
      <c r="J479" s="10">
        <f t="shared" si="7"/>
        <v>6.2695924764889907E-3</v>
      </c>
    </row>
    <row r="480" spans="1:10" x14ac:dyDescent="0.25">
      <c r="A480" t="s">
        <v>1389</v>
      </c>
      <c r="B480" s="24">
        <v>8.0269999999999994E-3</v>
      </c>
      <c r="C480" s="24">
        <v>8.0459999999999993E-3</v>
      </c>
      <c r="D480" s="24">
        <v>8.0040000000000007E-3</v>
      </c>
      <c r="E480" s="24">
        <v>8.0190000000000001E-3</v>
      </c>
      <c r="F480" s="24">
        <v>397132</v>
      </c>
      <c r="G480" s="24">
        <v>255864145</v>
      </c>
      <c r="H480">
        <v>479</v>
      </c>
      <c r="J480" s="10">
        <f t="shared" si="7"/>
        <v>-9.9663635231086686E-4</v>
      </c>
    </row>
    <row r="481" spans="1:10" x14ac:dyDescent="0.25">
      <c r="A481" t="s">
        <v>1388</v>
      </c>
      <c r="B481" s="24">
        <v>8.0180000000000008E-3</v>
      </c>
      <c r="C481" s="24">
        <v>8.1010000000000006E-3</v>
      </c>
      <c r="D481" s="24">
        <v>7.9349999999999993E-3</v>
      </c>
      <c r="E481" s="24">
        <v>8.0770000000000008E-3</v>
      </c>
      <c r="F481" s="24">
        <v>446330</v>
      </c>
      <c r="G481" s="24">
        <v>257723138</v>
      </c>
      <c r="H481">
        <v>480</v>
      </c>
      <c r="J481" s="10">
        <f t="shared" si="7"/>
        <v>7.3584435021202318E-3</v>
      </c>
    </row>
    <row r="482" spans="1:10" x14ac:dyDescent="0.25">
      <c r="A482" t="s">
        <v>1387</v>
      </c>
      <c r="B482" s="24">
        <v>8.0800000000000004E-3</v>
      </c>
      <c r="C482" s="24">
        <v>8.2920000000000008E-3</v>
      </c>
      <c r="D482" s="24">
        <v>8.0389999999999993E-3</v>
      </c>
      <c r="E482" s="24">
        <v>8.2909999999999998E-3</v>
      </c>
      <c r="F482" s="24">
        <v>211934</v>
      </c>
      <c r="G482" s="24">
        <v>264543590</v>
      </c>
      <c r="H482">
        <v>481</v>
      </c>
      <c r="J482" s="10">
        <f t="shared" si="7"/>
        <v>2.6113861386138536E-2</v>
      </c>
    </row>
    <row r="483" spans="1:10" x14ac:dyDescent="0.25">
      <c r="A483" t="s">
        <v>1386</v>
      </c>
      <c r="B483" s="24">
        <v>8.2900000000000005E-3</v>
      </c>
      <c r="C483" s="24">
        <v>8.2970000000000006E-3</v>
      </c>
      <c r="D483" s="24">
        <v>7.6839999999999999E-3</v>
      </c>
      <c r="E483" s="24">
        <v>7.7400000000000004E-3</v>
      </c>
      <c r="F483" s="24">
        <v>493776</v>
      </c>
      <c r="G483" s="24">
        <v>246977614</v>
      </c>
      <c r="H483">
        <v>482</v>
      </c>
      <c r="J483" s="10">
        <f t="shared" si="7"/>
        <v>-6.6344993968636926E-2</v>
      </c>
    </row>
    <row r="484" spans="1:10" x14ac:dyDescent="0.25">
      <c r="A484" t="s">
        <v>1385</v>
      </c>
      <c r="B484" s="24">
        <v>7.7419999999999998E-3</v>
      </c>
      <c r="C484" s="24">
        <v>7.8460000000000005E-3</v>
      </c>
      <c r="D484" s="24">
        <v>7.6750000000000004E-3</v>
      </c>
      <c r="E484" s="24">
        <v>7.7650000000000002E-3</v>
      </c>
      <c r="F484" s="24">
        <v>779357</v>
      </c>
      <c r="G484" s="24">
        <v>247782028</v>
      </c>
      <c r="H484">
        <v>483</v>
      </c>
      <c r="J484" s="10">
        <f t="shared" si="7"/>
        <v>2.9708085765952534E-3</v>
      </c>
    </row>
    <row r="485" spans="1:10" x14ac:dyDescent="0.25">
      <c r="A485" t="s">
        <v>1384</v>
      </c>
      <c r="B485" s="24">
        <v>7.7640000000000001E-3</v>
      </c>
      <c r="C485" s="24">
        <v>7.7640000000000001E-3</v>
      </c>
      <c r="D485" s="24">
        <v>7.607E-3</v>
      </c>
      <c r="E485" s="24">
        <v>7.6299999999999996E-3</v>
      </c>
      <c r="F485" s="24">
        <v>569295</v>
      </c>
      <c r="G485" s="24">
        <v>243458100</v>
      </c>
      <c r="H485">
        <v>484</v>
      </c>
      <c r="J485" s="10">
        <f t="shared" si="7"/>
        <v>-1.7259144770736791E-2</v>
      </c>
    </row>
    <row r="486" spans="1:10" x14ac:dyDescent="0.25">
      <c r="A486" t="s">
        <v>1383</v>
      </c>
      <c r="B486" s="24">
        <v>7.633E-3</v>
      </c>
      <c r="C486" s="24">
        <v>7.8630000000000002E-3</v>
      </c>
      <c r="D486" s="24">
        <v>7.6299999999999996E-3</v>
      </c>
      <c r="E486" s="24">
        <v>7.8630000000000002E-3</v>
      </c>
      <c r="F486" s="24">
        <v>549981</v>
      </c>
      <c r="G486" s="24">
        <v>250898217</v>
      </c>
      <c r="H486">
        <v>485</v>
      </c>
      <c r="J486" s="10">
        <f t="shared" si="7"/>
        <v>3.0132320188654547E-2</v>
      </c>
    </row>
    <row r="487" spans="1:10" x14ac:dyDescent="0.25">
      <c r="A487" t="s">
        <v>1382</v>
      </c>
      <c r="B487" s="24">
        <v>7.8569999999999994E-3</v>
      </c>
      <c r="C487" s="24">
        <v>8.0730000000000003E-3</v>
      </c>
      <c r="D487" s="24">
        <v>7.8530000000000006E-3</v>
      </c>
      <c r="E487" s="24">
        <v>8.0289999999999997E-3</v>
      </c>
      <c r="F487" s="24">
        <v>595106</v>
      </c>
      <c r="G487" s="24">
        <v>256197590</v>
      </c>
      <c r="H487">
        <v>486</v>
      </c>
      <c r="J487" s="10">
        <f t="shared" si="7"/>
        <v>2.1891307114674848E-2</v>
      </c>
    </row>
    <row r="488" spans="1:10" x14ac:dyDescent="0.25">
      <c r="A488" t="s">
        <v>1381</v>
      </c>
      <c r="B488" s="24">
        <v>8.0350000000000005E-3</v>
      </c>
      <c r="C488" s="24">
        <v>8.0800000000000004E-3</v>
      </c>
      <c r="D488" s="24">
        <v>8.0180000000000008E-3</v>
      </c>
      <c r="E488" s="24">
        <v>8.0180000000000008E-3</v>
      </c>
      <c r="F488" s="24">
        <v>663959</v>
      </c>
      <c r="G488" s="24">
        <v>255858083</v>
      </c>
      <c r="H488">
        <v>487</v>
      </c>
      <c r="J488" s="10">
        <f t="shared" si="7"/>
        <v>-2.1157436216552149E-3</v>
      </c>
    </row>
    <row r="489" spans="1:10" x14ac:dyDescent="0.25">
      <c r="A489" t="s">
        <v>1380</v>
      </c>
      <c r="B489" s="24">
        <v>8.0199999999999994E-3</v>
      </c>
      <c r="C489" s="24">
        <v>8.0770000000000008E-3</v>
      </c>
      <c r="D489" s="24">
        <v>7.9780000000000007E-3</v>
      </c>
      <c r="E489" s="24">
        <v>8.0370000000000007E-3</v>
      </c>
      <c r="F489" s="24">
        <v>107649</v>
      </c>
      <c r="G489" s="24">
        <v>256452858</v>
      </c>
      <c r="H489">
        <v>488</v>
      </c>
      <c r="J489" s="10">
        <f t="shared" si="7"/>
        <v>2.1197007481298493E-3</v>
      </c>
    </row>
    <row r="490" spans="1:10" x14ac:dyDescent="0.25">
      <c r="A490" t="s">
        <v>1379</v>
      </c>
      <c r="B490" s="24">
        <v>8.0359999999999997E-3</v>
      </c>
      <c r="C490" s="24">
        <v>8.1150000000000007E-3</v>
      </c>
      <c r="D490" s="24">
        <v>8.0129999999999993E-3</v>
      </c>
      <c r="E490" s="24">
        <v>8.0549999999999997E-3</v>
      </c>
      <c r="F490" s="24">
        <v>438453</v>
      </c>
      <c r="G490" s="24">
        <v>257037742</v>
      </c>
      <c r="H490">
        <v>489</v>
      </c>
      <c r="J490" s="10">
        <f t="shared" si="7"/>
        <v>2.3643603782976508E-3</v>
      </c>
    </row>
    <row r="491" spans="1:10" x14ac:dyDescent="0.25">
      <c r="A491" t="s">
        <v>1378</v>
      </c>
      <c r="B491" s="24">
        <v>8.0569999999999999E-3</v>
      </c>
      <c r="C491" s="24">
        <v>8.0700000000000008E-3</v>
      </c>
      <c r="D491" s="24">
        <v>7.9970000000000006E-3</v>
      </c>
      <c r="E491" s="24">
        <v>8.0169999999999998E-3</v>
      </c>
      <c r="F491" s="24">
        <v>262147</v>
      </c>
      <c r="G491" s="24">
        <v>255809901</v>
      </c>
      <c r="H491">
        <v>490</v>
      </c>
      <c r="J491" s="10">
        <f t="shared" si="7"/>
        <v>-4.9646270323942046E-3</v>
      </c>
    </row>
    <row r="492" spans="1:10" x14ac:dyDescent="0.25">
      <c r="A492" t="s">
        <v>1377</v>
      </c>
      <c r="B492" s="24">
        <v>8.0169999999999998E-3</v>
      </c>
      <c r="C492" s="24">
        <v>8.0199999999999994E-3</v>
      </c>
      <c r="D492" s="24">
        <v>7.9100000000000004E-3</v>
      </c>
      <c r="E492" s="24">
        <v>7.9100000000000004E-3</v>
      </c>
      <c r="F492" s="24">
        <v>553536</v>
      </c>
      <c r="G492" s="24">
        <v>252381327</v>
      </c>
      <c r="H492">
        <v>491</v>
      </c>
      <c r="J492" s="10">
        <f t="shared" si="7"/>
        <v>-1.3346638393413927E-2</v>
      </c>
    </row>
    <row r="493" spans="1:10" x14ac:dyDescent="0.25">
      <c r="A493" t="s">
        <v>1376</v>
      </c>
      <c r="B493" s="24">
        <v>7.92E-3</v>
      </c>
      <c r="C493" s="24">
        <v>7.92E-3</v>
      </c>
      <c r="D493" s="24">
        <v>7.77E-3</v>
      </c>
      <c r="E493" s="24">
        <v>7.7819999999999999E-3</v>
      </c>
      <c r="F493" s="24">
        <v>475466</v>
      </c>
      <c r="G493" s="24">
        <v>248324474</v>
      </c>
      <c r="H493">
        <v>492</v>
      </c>
      <c r="J493" s="10">
        <f t="shared" si="7"/>
        <v>-1.7424242424242436E-2</v>
      </c>
    </row>
    <row r="494" spans="1:10" x14ac:dyDescent="0.25">
      <c r="A494" t="s">
        <v>1375</v>
      </c>
      <c r="B494" s="24">
        <v>7.7869999999999997E-3</v>
      </c>
      <c r="C494" s="24">
        <v>7.7910000000000002E-3</v>
      </c>
      <c r="D494" s="24">
        <v>7.5259999999999997E-3</v>
      </c>
      <c r="E494" s="24">
        <v>7.5290000000000001E-3</v>
      </c>
      <c r="F494" s="24">
        <v>2231440</v>
      </c>
      <c r="G494" s="24">
        <v>240228955</v>
      </c>
      <c r="H494">
        <v>493</v>
      </c>
      <c r="J494" s="10">
        <f t="shared" si="7"/>
        <v>-3.313214331578266E-2</v>
      </c>
    </row>
    <row r="495" spans="1:10" x14ac:dyDescent="0.25">
      <c r="A495" t="s">
        <v>1374</v>
      </c>
      <c r="B495" s="24">
        <v>7.5310000000000004E-3</v>
      </c>
      <c r="C495" s="24">
        <v>7.5310000000000004E-3</v>
      </c>
      <c r="D495" s="24">
        <v>7.3899999999999999E-3</v>
      </c>
      <c r="E495" s="24">
        <v>7.4910000000000003E-3</v>
      </c>
      <c r="F495" s="24">
        <v>369669</v>
      </c>
      <c r="G495" s="24">
        <v>239037490</v>
      </c>
      <c r="H495">
        <v>494</v>
      </c>
      <c r="J495" s="10">
        <f t="shared" si="7"/>
        <v>-5.3113796308591294E-3</v>
      </c>
    </row>
    <row r="496" spans="1:10" x14ac:dyDescent="0.25">
      <c r="A496" t="s">
        <v>1373</v>
      </c>
      <c r="B496" s="24">
        <v>7.4920000000000004E-3</v>
      </c>
      <c r="C496" s="24">
        <v>7.646E-3</v>
      </c>
      <c r="D496" s="24">
        <v>7.4770000000000001E-3</v>
      </c>
      <c r="E496" s="24">
        <v>7.574E-3</v>
      </c>
      <c r="F496" s="24">
        <v>179858</v>
      </c>
      <c r="G496" s="24">
        <v>241669626</v>
      </c>
      <c r="H496">
        <v>495</v>
      </c>
      <c r="J496" s="10">
        <f t="shared" si="7"/>
        <v>1.0945008008542392E-2</v>
      </c>
    </row>
    <row r="497" spans="1:10" x14ac:dyDescent="0.25">
      <c r="A497" t="s">
        <v>1372</v>
      </c>
      <c r="B497" s="24">
        <v>7.5719999999999997E-3</v>
      </c>
      <c r="C497" s="24">
        <v>7.5719999999999997E-3</v>
      </c>
      <c r="D497" s="24">
        <v>7.3740000000000003E-3</v>
      </c>
      <c r="E497" s="24">
        <v>7.3819999999999997E-3</v>
      </c>
      <c r="F497" s="24">
        <v>575429</v>
      </c>
      <c r="G497" s="24">
        <v>235563606</v>
      </c>
      <c r="H497">
        <v>496</v>
      </c>
      <c r="J497" s="10">
        <f t="shared" si="7"/>
        <v>-2.5092445853143169E-2</v>
      </c>
    </row>
    <row r="498" spans="1:10" x14ac:dyDescent="0.25">
      <c r="A498" t="s">
        <v>1371</v>
      </c>
      <c r="B498" s="24">
        <v>7.3790000000000001E-3</v>
      </c>
      <c r="C498" s="24">
        <v>7.4130000000000003E-3</v>
      </c>
      <c r="D498" s="24">
        <v>7.3600000000000002E-3</v>
      </c>
      <c r="E498" s="24">
        <v>7.3600000000000002E-3</v>
      </c>
      <c r="F498" s="24">
        <v>456632</v>
      </c>
      <c r="G498" s="24">
        <v>234855236</v>
      </c>
      <c r="H498">
        <v>497</v>
      </c>
      <c r="J498" s="10">
        <f t="shared" si="7"/>
        <v>-2.574874644260729E-3</v>
      </c>
    </row>
    <row r="499" spans="1:10" x14ac:dyDescent="0.25">
      <c r="A499" t="s">
        <v>1370</v>
      </c>
      <c r="B499" s="24">
        <v>7.365E-3</v>
      </c>
      <c r="C499" s="24">
        <v>7.3709999999999999E-3</v>
      </c>
      <c r="D499" s="24">
        <v>7.2129999999999998E-3</v>
      </c>
      <c r="E499" s="24">
        <v>7.2129999999999998E-3</v>
      </c>
      <c r="F499" s="24">
        <v>973166</v>
      </c>
      <c r="G499" s="24">
        <v>230164360</v>
      </c>
      <c r="H499">
        <v>498</v>
      </c>
      <c r="J499" s="10">
        <f t="shared" si="7"/>
        <v>-2.0638153428377493E-2</v>
      </c>
    </row>
    <row r="500" spans="1:10" x14ac:dyDescent="0.25">
      <c r="A500" t="s">
        <v>1369</v>
      </c>
      <c r="B500" s="24">
        <v>7.2090000000000001E-3</v>
      </c>
      <c r="C500" s="24">
        <v>7.2259999999999998E-3</v>
      </c>
      <c r="D500" s="24">
        <v>6.8570000000000002E-3</v>
      </c>
      <c r="E500" s="24">
        <v>6.8570000000000002E-3</v>
      </c>
      <c r="F500" s="24">
        <v>897919</v>
      </c>
      <c r="G500" s="24">
        <v>218794705</v>
      </c>
      <c r="H500">
        <v>499</v>
      </c>
      <c r="J500" s="10">
        <f t="shared" si="7"/>
        <v>-4.8827854071299748E-2</v>
      </c>
    </row>
    <row r="501" spans="1:10" x14ac:dyDescent="0.25">
      <c r="A501" t="s">
        <v>1368</v>
      </c>
      <c r="B501" s="24">
        <v>6.8529999999999997E-3</v>
      </c>
      <c r="C501" s="24">
        <v>6.8529999999999997E-3</v>
      </c>
      <c r="D501" s="24">
        <v>6.5979999999999997E-3</v>
      </c>
      <c r="E501" s="24">
        <v>6.6020000000000002E-3</v>
      </c>
      <c r="F501" s="24">
        <v>622577</v>
      </c>
      <c r="G501" s="24">
        <v>210672064</v>
      </c>
      <c r="H501">
        <v>500</v>
      </c>
      <c r="J501" s="10">
        <f t="shared" si="7"/>
        <v>-3.6626295053261274E-2</v>
      </c>
    </row>
    <row r="502" spans="1:10" x14ac:dyDescent="0.25">
      <c r="A502" t="s">
        <v>1367</v>
      </c>
      <c r="B502" s="24">
        <v>6.6030000000000004E-3</v>
      </c>
      <c r="C502" s="24">
        <v>6.685E-3</v>
      </c>
      <c r="D502" s="24">
        <v>6.5630000000000003E-3</v>
      </c>
      <c r="E502" s="24">
        <v>6.6550000000000003E-3</v>
      </c>
      <c r="F502" s="24">
        <v>243151</v>
      </c>
      <c r="G502" s="24">
        <v>212358112</v>
      </c>
      <c r="H502">
        <v>501</v>
      </c>
      <c r="J502" s="10">
        <f t="shared" si="7"/>
        <v>7.8752082386793817E-3</v>
      </c>
    </row>
    <row r="503" spans="1:10" x14ac:dyDescent="0.25">
      <c r="A503" t="s">
        <v>1366</v>
      </c>
      <c r="B503" s="24">
        <v>6.6550000000000003E-3</v>
      </c>
      <c r="C503" s="24">
        <v>6.6670000000000002E-3</v>
      </c>
      <c r="D503" s="24">
        <v>6.5589999999999997E-3</v>
      </c>
      <c r="E503" s="24">
        <v>6.5880000000000001E-3</v>
      </c>
      <c r="F503" s="24">
        <v>63602</v>
      </c>
      <c r="G503" s="24">
        <v>210205561</v>
      </c>
      <c r="H503">
        <v>502</v>
      </c>
      <c r="J503" s="10">
        <f t="shared" si="7"/>
        <v>-1.0067618332081174E-2</v>
      </c>
    </row>
    <row r="504" spans="1:10" x14ac:dyDescent="0.25">
      <c r="A504" t="s">
        <v>1365</v>
      </c>
      <c r="B504" s="24">
        <v>6.5859999999999998E-3</v>
      </c>
      <c r="C504" s="24">
        <v>6.5859999999999998E-3</v>
      </c>
      <c r="D504" s="24">
        <v>6.3290000000000004E-3</v>
      </c>
      <c r="E504" s="24">
        <v>6.3290000000000004E-3</v>
      </c>
      <c r="F504" s="24">
        <v>350731</v>
      </c>
      <c r="G504" s="24">
        <v>201953371</v>
      </c>
      <c r="H504">
        <v>503</v>
      </c>
      <c r="J504" s="10">
        <f t="shared" si="7"/>
        <v>-3.9022168235651293E-2</v>
      </c>
    </row>
    <row r="505" spans="1:10" x14ac:dyDescent="0.25">
      <c r="A505" t="s">
        <v>1364</v>
      </c>
      <c r="B505" s="24">
        <v>6.3270000000000002E-3</v>
      </c>
      <c r="C505" s="24">
        <v>6.3290000000000004E-3</v>
      </c>
      <c r="D505" s="24">
        <v>5.7450000000000001E-3</v>
      </c>
      <c r="E505" s="24">
        <v>5.7479999999999996E-3</v>
      </c>
      <c r="F505" s="24">
        <v>1185930</v>
      </c>
      <c r="G505" s="24">
        <v>183411950</v>
      </c>
      <c r="H505">
        <v>504</v>
      </c>
      <c r="J505" s="10">
        <f t="shared" si="7"/>
        <v>-9.1512565196775808E-2</v>
      </c>
    </row>
    <row r="506" spans="1:10" x14ac:dyDescent="0.25">
      <c r="A506" t="s">
        <v>1363</v>
      </c>
      <c r="B506" s="24">
        <v>5.7460000000000002E-3</v>
      </c>
      <c r="C506" s="24">
        <v>6.5389999999999997E-3</v>
      </c>
      <c r="D506" s="24">
        <v>5.6969999999999998E-3</v>
      </c>
      <c r="E506" s="24">
        <v>6.5389999999999997E-3</v>
      </c>
      <c r="F506" s="24">
        <v>952584</v>
      </c>
      <c r="G506" s="24">
        <v>208663101</v>
      </c>
      <c r="H506">
        <v>505</v>
      </c>
      <c r="J506" s="10">
        <f t="shared" si="7"/>
        <v>0.13800904977375555</v>
      </c>
    </row>
    <row r="507" spans="1:10" x14ac:dyDescent="0.25">
      <c r="A507" t="s">
        <v>1362</v>
      </c>
      <c r="B507" s="24">
        <v>6.5370000000000003E-3</v>
      </c>
      <c r="C507" s="24">
        <v>6.803E-3</v>
      </c>
      <c r="D507" s="24">
        <v>6.5370000000000003E-3</v>
      </c>
      <c r="E507" s="24">
        <v>6.6360000000000004E-3</v>
      </c>
      <c r="F507" s="24">
        <v>465374</v>
      </c>
      <c r="G507" s="24">
        <v>211735576</v>
      </c>
      <c r="H507">
        <v>506</v>
      </c>
      <c r="J507" s="10">
        <f t="shared" si="7"/>
        <v>1.5144561725562203E-2</v>
      </c>
    </row>
    <row r="508" spans="1:10" x14ac:dyDescent="0.25">
      <c r="A508" t="s">
        <v>1361</v>
      </c>
      <c r="B508" s="24">
        <v>6.6360000000000004E-3</v>
      </c>
      <c r="C508" s="24">
        <v>6.6579999999999999E-3</v>
      </c>
      <c r="D508" s="24">
        <v>6.5490000000000001E-3</v>
      </c>
      <c r="E508" s="24">
        <v>6.5729999999999998E-3</v>
      </c>
      <c r="F508" s="24">
        <v>182022</v>
      </c>
      <c r="G508" s="24">
        <v>209721827</v>
      </c>
      <c r="H508">
        <v>507</v>
      </c>
      <c r="J508" s="10">
        <f t="shared" si="7"/>
        <v>-9.4936708860760329E-3</v>
      </c>
    </row>
    <row r="509" spans="1:10" x14ac:dyDescent="0.25">
      <c r="A509" t="s">
        <v>1360</v>
      </c>
      <c r="B509" s="24">
        <v>6.5729999999999998E-3</v>
      </c>
      <c r="C509" s="24">
        <v>6.6530000000000001E-3</v>
      </c>
      <c r="D509" s="24">
        <v>6.5519999999999997E-3</v>
      </c>
      <c r="E509" s="24">
        <v>6.6490000000000004E-3</v>
      </c>
      <c r="F509" s="24">
        <v>314421</v>
      </c>
      <c r="G509" s="24">
        <v>212173999</v>
      </c>
      <c r="H509">
        <v>508</v>
      </c>
      <c r="J509" s="10">
        <f t="shared" si="7"/>
        <v>1.1562452457021231E-2</v>
      </c>
    </row>
    <row r="510" spans="1:10" x14ac:dyDescent="0.25">
      <c r="A510" t="s">
        <v>1359</v>
      </c>
      <c r="B510" s="24">
        <v>6.6389999999999999E-3</v>
      </c>
      <c r="C510" s="24">
        <v>6.8230000000000001E-3</v>
      </c>
      <c r="D510" s="24">
        <v>6.6379999999999998E-3</v>
      </c>
      <c r="E510" s="24">
        <v>6.7999999999999996E-3</v>
      </c>
      <c r="F510" s="24">
        <v>298160</v>
      </c>
      <c r="G510" s="24">
        <v>216976555</v>
      </c>
      <c r="H510">
        <v>509</v>
      </c>
      <c r="J510" s="10">
        <f t="shared" si="7"/>
        <v>2.4250640156650051E-2</v>
      </c>
    </row>
    <row r="511" spans="1:10" x14ac:dyDescent="0.25">
      <c r="A511" t="s">
        <v>1358</v>
      </c>
      <c r="B511" s="24">
        <v>6.7980000000000002E-3</v>
      </c>
      <c r="C511" s="24">
        <v>6.8570000000000002E-3</v>
      </c>
      <c r="D511" s="24">
        <v>6.7619999999999998E-3</v>
      </c>
      <c r="E511" s="24">
        <v>6.8089999999999999E-3</v>
      </c>
      <c r="F511" s="24">
        <v>149015</v>
      </c>
      <c r="G511" s="24">
        <v>217270752</v>
      </c>
      <c r="H511">
        <v>510</v>
      </c>
      <c r="J511" s="10">
        <f t="shared" si="7"/>
        <v>1.6181229773462378E-3</v>
      </c>
    </row>
    <row r="512" spans="1:10" x14ac:dyDescent="0.25">
      <c r="A512" t="s">
        <v>1357</v>
      </c>
      <c r="B512" s="24">
        <v>6.8430000000000001E-3</v>
      </c>
      <c r="C512" s="24">
        <v>6.9509999999999997E-3</v>
      </c>
      <c r="D512" s="24">
        <v>6.7980000000000002E-3</v>
      </c>
      <c r="E512" s="24">
        <v>6.9249999999999997E-3</v>
      </c>
      <c r="F512" s="24">
        <v>315919</v>
      </c>
      <c r="G512" s="24">
        <v>220963210</v>
      </c>
      <c r="H512">
        <v>511</v>
      </c>
      <c r="J512" s="10">
        <f t="shared" si="7"/>
        <v>1.1983048370597634E-2</v>
      </c>
    </row>
    <row r="513" spans="1:10" x14ac:dyDescent="0.25">
      <c r="A513" t="s">
        <v>1356</v>
      </c>
      <c r="B513" s="24">
        <v>6.9280000000000001E-3</v>
      </c>
      <c r="C513" s="24">
        <v>6.9740000000000002E-3</v>
      </c>
      <c r="D513" s="24">
        <v>6.764E-3</v>
      </c>
      <c r="E513" s="24">
        <v>6.7939999999999997E-3</v>
      </c>
      <c r="F513" s="24">
        <v>503514</v>
      </c>
      <c r="G513" s="24">
        <v>216773298</v>
      </c>
      <c r="H513">
        <v>512</v>
      </c>
      <c r="J513" s="10">
        <f t="shared" si="7"/>
        <v>-1.9341801385681357E-2</v>
      </c>
    </row>
    <row r="514" spans="1:10" x14ac:dyDescent="0.25">
      <c r="A514" t="s">
        <v>1355</v>
      </c>
      <c r="B514" s="24">
        <v>6.7920000000000003E-3</v>
      </c>
      <c r="C514" s="24">
        <v>7.0190000000000001E-3</v>
      </c>
      <c r="D514" s="24">
        <v>6.7739999999999996E-3</v>
      </c>
      <c r="E514" s="24">
        <v>6.9369999999999996E-3</v>
      </c>
      <c r="F514" s="24">
        <v>536465</v>
      </c>
      <c r="G514" s="24">
        <v>221341645</v>
      </c>
      <c r="H514">
        <v>513</v>
      </c>
      <c r="J514" s="10">
        <f t="shared" si="7"/>
        <v>2.1348645465253134E-2</v>
      </c>
    </row>
    <row r="515" spans="1:10" x14ac:dyDescent="0.25">
      <c r="A515" t="s">
        <v>1354</v>
      </c>
      <c r="B515" s="24">
        <v>6.9410000000000001E-3</v>
      </c>
      <c r="C515" s="24">
        <v>7.8569999999999994E-3</v>
      </c>
      <c r="D515" s="24">
        <v>6.9210000000000001E-3</v>
      </c>
      <c r="E515" s="24">
        <v>7.8569999999999994E-3</v>
      </c>
      <c r="F515" s="24">
        <v>1242990</v>
      </c>
      <c r="G515" s="24">
        <v>250709638</v>
      </c>
      <c r="H515">
        <v>514</v>
      </c>
      <c r="J515" s="10">
        <f t="shared" si="7"/>
        <v>0.1319694568505978</v>
      </c>
    </row>
    <row r="516" spans="1:10" x14ac:dyDescent="0.25">
      <c r="A516" t="s">
        <v>1353</v>
      </c>
      <c r="B516" s="24">
        <v>7.8370000000000002E-3</v>
      </c>
      <c r="C516" s="24">
        <v>9.1789999999999997E-3</v>
      </c>
      <c r="D516" s="24">
        <v>7.8130000000000005E-3</v>
      </c>
      <c r="E516" s="24">
        <v>9.0559999999999998E-3</v>
      </c>
      <c r="F516" s="24">
        <v>1949750</v>
      </c>
      <c r="G516" s="24">
        <v>288977883</v>
      </c>
      <c r="H516">
        <v>515</v>
      </c>
      <c r="J516" s="10">
        <f t="shared" ref="J516:J579" si="8">(E516-B516)/B516</f>
        <v>0.15554421334694393</v>
      </c>
    </row>
    <row r="517" spans="1:10" x14ac:dyDescent="0.25">
      <c r="A517" t="s">
        <v>1352</v>
      </c>
      <c r="B517" s="24">
        <v>9.0600000000000003E-3</v>
      </c>
      <c r="C517" s="24">
        <v>9.0939999999999997E-3</v>
      </c>
      <c r="D517" s="24">
        <v>8.3350000000000004E-3</v>
      </c>
      <c r="E517" s="24">
        <v>8.4089999999999998E-3</v>
      </c>
      <c r="F517" s="24">
        <v>487228</v>
      </c>
      <c r="G517" s="24">
        <v>268322839</v>
      </c>
      <c r="H517">
        <v>516</v>
      </c>
      <c r="J517" s="10">
        <f t="shared" si="8"/>
        <v>-7.1854304635761646E-2</v>
      </c>
    </row>
    <row r="518" spans="1:10" x14ac:dyDescent="0.25">
      <c r="A518" t="s">
        <v>1351</v>
      </c>
      <c r="B518" s="24">
        <v>8.4030000000000007E-3</v>
      </c>
      <c r="C518" s="24">
        <v>8.4550000000000007E-3</v>
      </c>
      <c r="D518" s="24">
        <v>8.175E-3</v>
      </c>
      <c r="E518" s="24">
        <v>8.2900000000000005E-3</v>
      </c>
      <c r="F518" s="24">
        <v>248303</v>
      </c>
      <c r="G518" s="24">
        <v>264525084</v>
      </c>
      <c r="H518">
        <v>517</v>
      </c>
      <c r="J518" s="10">
        <f t="shared" si="8"/>
        <v>-1.3447578245864601E-2</v>
      </c>
    </row>
    <row r="519" spans="1:10" x14ac:dyDescent="0.25">
      <c r="A519" t="s">
        <v>1350</v>
      </c>
      <c r="B519" s="24">
        <v>8.2760000000000004E-3</v>
      </c>
      <c r="C519" s="24">
        <v>8.2950000000000003E-3</v>
      </c>
      <c r="D519" s="24">
        <v>7.5630000000000003E-3</v>
      </c>
      <c r="E519" s="24">
        <v>7.5789999999999998E-3</v>
      </c>
      <c r="F519" s="24">
        <v>777565</v>
      </c>
      <c r="G519" s="24">
        <v>241819596</v>
      </c>
      <c r="H519">
        <v>518</v>
      </c>
      <c r="J519" s="10">
        <f t="shared" si="8"/>
        <v>-8.4219429676172131E-2</v>
      </c>
    </row>
    <row r="520" spans="1:10" x14ac:dyDescent="0.25">
      <c r="A520" t="s">
        <v>1349</v>
      </c>
      <c r="B520" s="24">
        <v>7.5820000000000002E-3</v>
      </c>
      <c r="C520" s="24">
        <v>7.9850000000000008E-3</v>
      </c>
      <c r="D520" s="24">
        <v>7.4289999999999998E-3</v>
      </c>
      <c r="E520" s="24">
        <v>7.9810000000000002E-3</v>
      </c>
      <c r="F520" s="24">
        <v>506304</v>
      </c>
      <c r="G520" s="24">
        <v>254649068</v>
      </c>
      <c r="H520">
        <v>519</v>
      </c>
      <c r="J520" s="10">
        <f t="shared" si="8"/>
        <v>5.262463729886574E-2</v>
      </c>
    </row>
    <row r="521" spans="1:10" x14ac:dyDescent="0.25">
      <c r="A521" t="s">
        <v>1348</v>
      </c>
      <c r="B521" s="24">
        <v>8.0070000000000002E-3</v>
      </c>
      <c r="C521" s="24">
        <v>8.1460000000000005E-3</v>
      </c>
      <c r="D521" s="24">
        <v>7.9520000000000007E-3</v>
      </c>
      <c r="E521" s="24">
        <v>8.012E-3</v>
      </c>
      <c r="F521" s="24">
        <v>388480</v>
      </c>
      <c r="G521" s="24">
        <v>255650996</v>
      </c>
      <c r="H521">
        <v>520</v>
      </c>
      <c r="J521" s="10">
        <f t="shared" si="8"/>
        <v>6.2445360309726437E-4</v>
      </c>
    </row>
    <row r="522" spans="1:10" x14ac:dyDescent="0.25">
      <c r="A522" t="s">
        <v>1347</v>
      </c>
      <c r="B522" s="24">
        <v>8.0099999999999998E-3</v>
      </c>
      <c r="C522" s="24">
        <v>8.0099999999999998E-3</v>
      </c>
      <c r="D522" s="24">
        <v>7.8790000000000006E-3</v>
      </c>
      <c r="E522" s="24">
        <v>7.8790000000000006E-3</v>
      </c>
      <c r="F522" s="24">
        <v>241573</v>
      </c>
      <c r="G522" s="24">
        <v>251418965</v>
      </c>
      <c r="H522">
        <v>521</v>
      </c>
      <c r="J522" s="10">
        <f t="shared" si="8"/>
        <v>-1.6354556803994905E-2</v>
      </c>
    </row>
    <row r="523" spans="1:10" x14ac:dyDescent="0.25">
      <c r="A523" t="s">
        <v>1346</v>
      </c>
      <c r="B523" s="24">
        <v>7.8840000000000004E-3</v>
      </c>
      <c r="C523" s="24">
        <v>7.9719999999999999E-3</v>
      </c>
      <c r="D523" s="24">
        <v>7.8709999999999995E-3</v>
      </c>
      <c r="E523" s="24">
        <v>7.9559999999999995E-3</v>
      </c>
      <c r="F523" s="24">
        <v>198828</v>
      </c>
      <c r="G523" s="24">
        <v>253880072</v>
      </c>
      <c r="H523">
        <v>522</v>
      </c>
      <c r="J523" s="10">
        <f t="shared" si="8"/>
        <v>9.1324200913240929E-3</v>
      </c>
    </row>
    <row r="524" spans="1:10" x14ac:dyDescent="0.25">
      <c r="A524" t="s">
        <v>1345</v>
      </c>
      <c r="B524" s="24">
        <v>7.9559999999999995E-3</v>
      </c>
      <c r="C524" s="24">
        <v>7.9609999999999993E-3</v>
      </c>
      <c r="D524" s="24">
        <v>7.8949999999999992E-3</v>
      </c>
      <c r="E524" s="24">
        <v>7.9050000000000006E-3</v>
      </c>
      <c r="F524" s="24">
        <v>108750</v>
      </c>
      <c r="G524" s="24">
        <v>252241248</v>
      </c>
      <c r="H524">
        <v>523</v>
      </c>
      <c r="J524" s="10">
        <f t="shared" si="8"/>
        <v>-6.4102564102562799E-3</v>
      </c>
    </row>
    <row r="525" spans="1:10" x14ac:dyDescent="0.25">
      <c r="A525" t="s">
        <v>1344</v>
      </c>
      <c r="B525" s="24">
        <v>7.9059999999999998E-3</v>
      </c>
      <c r="C525" s="24">
        <v>7.9539999999999993E-3</v>
      </c>
      <c r="D525" s="24">
        <v>7.8510000000000003E-3</v>
      </c>
      <c r="E525" s="24">
        <v>7.8740000000000008E-3</v>
      </c>
      <c r="F525" s="24">
        <v>100994</v>
      </c>
      <c r="G525" s="24">
        <v>251248892</v>
      </c>
      <c r="H525">
        <v>524</v>
      </c>
      <c r="J525" s="10">
        <f t="shared" si="8"/>
        <v>-4.0475588160889253E-3</v>
      </c>
    </row>
    <row r="526" spans="1:10" x14ac:dyDescent="0.25">
      <c r="A526" t="s">
        <v>1343</v>
      </c>
      <c r="B526" s="24">
        <v>7.8670000000000007E-3</v>
      </c>
      <c r="C526" s="24">
        <v>8.005E-3</v>
      </c>
      <c r="D526" s="24">
        <v>7.8659999999999997E-3</v>
      </c>
      <c r="E526" s="24">
        <v>8.0000000000000002E-3</v>
      </c>
      <c r="F526" s="24">
        <v>227074</v>
      </c>
      <c r="G526" s="24">
        <v>255252458</v>
      </c>
      <c r="H526">
        <v>525</v>
      </c>
      <c r="J526" s="10">
        <f t="shared" si="8"/>
        <v>1.6906063302402366E-2</v>
      </c>
    </row>
    <row r="527" spans="1:10" x14ac:dyDescent="0.25">
      <c r="A527" t="s">
        <v>1342</v>
      </c>
      <c r="B527" s="24">
        <v>8.0090000000000005E-3</v>
      </c>
      <c r="C527" s="24">
        <v>8.0190000000000001E-3</v>
      </c>
      <c r="D527" s="24">
        <v>7.9629999999999996E-3</v>
      </c>
      <c r="E527" s="24">
        <v>7.9950000000000004E-3</v>
      </c>
      <c r="F527" s="24">
        <v>211828</v>
      </c>
      <c r="G527" s="24">
        <v>255105360</v>
      </c>
      <c r="H527">
        <v>526</v>
      </c>
      <c r="J527" s="10">
        <f t="shared" si="8"/>
        <v>-1.7480334623548662E-3</v>
      </c>
    </row>
    <row r="528" spans="1:10" x14ac:dyDescent="0.25">
      <c r="A528" t="s">
        <v>1341</v>
      </c>
      <c r="B528" s="24">
        <v>7.9839999999999998E-3</v>
      </c>
      <c r="C528" s="24">
        <v>8.0359999999999997E-3</v>
      </c>
      <c r="D528" s="24">
        <v>7.9819999999999995E-3</v>
      </c>
      <c r="E528" s="24">
        <v>7.9989999999999992E-3</v>
      </c>
      <c r="F528" s="24">
        <v>260571</v>
      </c>
      <c r="G528" s="24">
        <v>255222145</v>
      </c>
      <c r="H528">
        <v>527</v>
      </c>
      <c r="J528" s="10">
        <f t="shared" si="8"/>
        <v>1.8787575150299837E-3</v>
      </c>
    </row>
    <row r="529" spans="1:10" x14ac:dyDescent="0.25">
      <c r="A529" t="s">
        <v>1340</v>
      </c>
      <c r="B529" s="24">
        <v>7.9989999999999992E-3</v>
      </c>
      <c r="C529" s="24">
        <v>8.0420000000000005E-3</v>
      </c>
      <c r="D529" s="24">
        <v>7.9959999999999996E-3</v>
      </c>
      <c r="E529" s="24">
        <v>8.0420000000000005E-3</v>
      </c>
      <c r="F529" s="24">
        <v>196404</v>
      </c>
      <c r="G529" s="24">
        <v>256615273</v>
      </c>
      <c r="H529">
        <v>528</v>
      </c>
      <c r="J529" s="10">
        <f t="shared" si="8"/>
        <v>5.375671958995046E-3</v>
      </c>
    </row>
    <row r="530" spans="1:10" x14ac:dyDescent="0.25">
      <c r="A530" t="s">
        <v>1339</v>
      </c>
      <c r="B530" s="24">
        <v>8.0409999999999995E-3</v>
      </c>
      <c r="C530" s="24">
        <v>8.0839999999999992E-3</v>
      </c>
      <c r="D530" s="24">
        <v>7.9920000000000008E-3</v>
      </c>
      <c r="E530" s="24">
        <v>8.0569999999999999E-3</v>
      </c>
      <c r="F530" s="24">
        <v>138738</v>
      </c>
      <c r="G530" s="24">
        <v>257093901</v>
      </c>
      <c r="H530">
        <v>529</v>
      </c>
      <c r="J530" s="10">
        <f t="shared" si="8"/>
        <v>1.989802263400123E-3</v>
      </c>
    </row>
    <row r="531" spans="1:10" x14ac:dyDescent="0.25">
      <c r="A531" t="s">
        <v>1338</v>
      </c>
      <c r="B531" s="24">
        <v>7.9939999999999994E-3</v>
      </c>
      <c r="C531" s="24">
        <v>8.1359999999999991E-3</v>
      </c>
      <c r="D531" s="24">
        <v>7.9939999999999994E-3</v>
      </c>
      <c r="E531" s="24">
        <v>8.0929999999999995E-3</v>
      </c>
      <c r="F531" s="24">
        <v>80646</v>
      </c>
      <c r="G531" s="24">
        <v>258231122</v>
      </c>
      <c r="H531">
        <v>530</v>
      </c>
      <c r="J531" s="10">
        <f t="shared" si="8"/>
        <v>1.2384288216162139E-2</v>
      </c>
    </row>
    <row r="532" spans="1:10" x14ac:dyDescent="0.25">
      <c r="A532" t="s">
        <v>1337</v>
      </c>
      <c r="B532" s="24">
        <v>8.0929999999999995E-3</v>
      </c>
      <c r="C532" s="24">
        <v>8.2389999999999998E-3</v>
      </c>
      <c r="D532" s="24">
        <v>8.0789999999999994E-3</v>
      </c>
      <c r="E532" s="24">
        <v>8.1469999999999997E-3</v>
      </c>
      <c r="F532" s="24">
        <v>315884</v>
      </c>
      <c r="G532" s="24">
        <v>259949716</v>
      </c>
      <c r="H532">
        <v>531</v>
      </c>
      <c r="J532" s="10">
        <f t="shared" si="8"/>
        <v>6.6724329667614277E-3</v>
      </c>
    </row>
    <row r="533" spans="1:10" x14ac:dyDescent="0.25">
      <c r="A533" t="s">
        <v>1336</v>
      </c>
      <c r="B533" s="24">
        <v>8.1460000000000005E-3</v>
      </c>
      <c r="C533" s="24">
        <v>8.5810000000000001E-3</v>
      </c>
      <c r="D533" s="24">
        <v>8.1440000000000002E-3</v>
      </c>
      <c r="E533" s="24">
        <v>8.5789999999999998E-3</v>
      </c>
      <c r="F533" s="24">
        <v>658174</v>
      </c>
      <c r="G533" s="24">
        <v>273737721</v>
      </c>
      <c r="H533">
        <v>532</v>
      </c>
      <c r="J533" s="10">
        <f t="shared" si="8"/>
        <v>5.3154922661428843E-2</v>
      </c>
    </row>
    <row r="534" spans="1:10" x14ac:dyDescent="0.25">
      <c r="A534" t="s">
        <v>1335</v>
      </c>
      <c r="B534" s="24">
        <v>8.5800000000000008E-3</v>
      </c>
      <c r="C534" s="24">
        <v>9.4570000000000001E-3</v>
      </c>
      <c r="D534" s="24">
        <v>8.5800000000000008E-3</v>
      </c>
      <c r="E534" s="24">
        <v>9.4240000000000001E-3</v>
      </c>
      <c r="F534" s="24">
        <v>1523530</v>
      </c>
      <c r="G534" s="24">
        <v>300695341</v>
      </c>
      <c r="H534">
        <v>533</v>
      </c>
      <c r="J534" s="10">
        <f t="shared" si="8"/>
        <v>9.8368298368298274E-2</v>
      </c>
    </row>
    <row r="535" spans="1:10" x14ac:dyDescent="0.25">
      <c r="A535" t="s">
        <v>1334</v>
      </c>
      <c r="B535" s="24">
        <v>9.4269999999999996E-3</v>
      </c>
      <c r="C535" s="24">
        <v>9.7739999999999997E-3</v>
      </c>
      <c r="D535" s="24">
        <v>9.4090000000000007E-3</v>
      </c>
      <c r="E535" s="24">
        <v>9.6780000000000008E-3</v>
      </c>
      <c r="F535" s="24">
        <v>1050540</v>
      </c>
      <c r="G535" s="24">
        <v>308824683</v>
      </c>
      <c r="H535">
        <v>534</v>
      </c>
      <c r="J535" s="10">
        <f t="shared" si="8"/>
        <v>2.6625649729500503E-2</v>
      </c>
    </row>
    <row r="536" spans="1:10" x14ac:dyDescent="0.25">
      <c r="A536" t="s">
        <v>1333</v>
      </c>
      <c r="B536" s="24">
        <v>9.6889999999999997E-3</v>
      </c>
      <c r="C536" s="24">
        <v>1.0264000000000001E-2</v>
      </c>
      <c r="D536" s="24">
        <v>9.6419999999999995E-3</v>
      </c>
      <c r="E536" s="24">
        <v>1.0252000000000001E-2</v>
      </c>
      <c r="F536" s="24">
        <v>1117100</v>
      </c>
      <c r="G536" s="24">
        <v>327129662</v>
      </c>
      <c r="H536">
        <v>535</v>
      </c>
      <c r="J536" s="10">
        <f t="shared" si="8"/>
        <v>5.8107131798947366E-2</v>
      </c>
    </row>
    <row r="537" spans="1:10" x14ac:dyDescent="0.25">
      <c r="A537" t="s">
        <v>1332</v>
      </c>
      <c r="B537" s="24">
        <v>1.0279E-2</v>
      </c>
      <c r="C537" s="24">
        <v>1.132E-2</v>
      </c>
      <c r="D537" s="24">
        <v>1.0278000000000001E-2</v>
      </c>
      <c r="E537" s="24">
        <v>1.1207E-2</v>
      </c>
      <c r="F537" s="24">
        <v>1650080</v>
      </c>
      <c r="G537" s="24">
        <v>357595947</v>
      </c>
      <c r="H537">
        <v>536</v>
      </c>
      <c r="J537" s="10">
        <f t="shared" si="8"/>
        <v>9.0281155754450823E-2</v>
      </c>
    </row>
    <row r="538" spans="1:10" x14ac:dyDescent="0.25">
      <c r="A538" t="s">
        <v>1331</v>
      </c>
      <c r="B538" s="24">
        <v>1.1287999999999999E-2</v>
      </c>
      <c r="C538" s="24">
        <v>1.1287999999999999E-2</v>
      </c>
      <c r="D538" s="24">
        <v>1.0854000000000001E-2</v>
      </c>
      <c r="E538" s="24">
        <v>1.1039E-2</v>
      </c>
      <c r="F538" s="24">
        <v>660909</v>
      </c>
      <c r="G538" s="24">
        <v>352248074</v>
      </c>
      <c r="H538">
        <v>537</v>
      </c>
      <c r="J538" s="10">
        <f t="shared" si="8"/>
        <v>-2.2058823529411697E-2</v>
      </c>
    </row>
    <row r="539" spans="1:10" x14ac:dyDescent="0.25">
      <c r="A539" t="s">
        <v>1330</v>
      </c>
      <c r="B539" s="24">
        <v>1.103E-2</v>
      </c>
      <c r="C539" s="24">
        <v>1.1068E-2</v>
      </c>
      <c r="D539" s="24">
        <v>1.0215E-2</v>
      </c>
      <c r="E539" s="24">
        <v>1.0314E-2</v>
      </c>
      <c r="F539" s="24">
        <v>564947</v>
      </c>
      <c r="G539" s="24">
        <v>329104801</v>
      </c>
      <c r="H539">
        <v>538</v>
      </c>
      <c r="J539" s="10">
        <f t="shared" si="8"/>
        <v>-6.4913871260199429E-2</v>
      </c>
    </row>
    <row r="540" spans="1:10" x14ac:dyDescent="0.25">
      <c r="A540" t="s">
        <v>1329</v>
      </c>
      <c r="B540" s="24">
        <v>1.0295E-2</v>
      </c>
      <c r="C540" s="24">
        <v>1.0567E-2</v>
      </c>
      <c r="D540" s="24">
        <v>1.0252000000000001E-2</v>
      </c>
      <c r="E540" s="24">
        <v>1.0567E-2</v>
      </c>
      <c r="F540" s="24">
        <v>623012</v>
      </c>
      <c r="G540" s="24">
        <v>337174474</v>
      </c>
      <c r="H540">
        <v>539</v>
      </c>
      <c r="J540" s="10">
        <f t="shared" si="8"/>
        <v>2.6420592520641054E-2</v>
      </c>
    </row>
    <row r="541" spans="1:10" x14ac:dyDescent="0.25">
      <c r="A541" t="s">
        <v>1328</v>
      </c>
      <c r="B541" s="24">
        <v>1.0567999999999999E-2</v>
      </c>
      <c r="C541" s="24">
        <v>1.0713E-2</v>
      </c>
      <c r="D541" s="24">
        <v>1.0485E-2</v>
      </c>
      <c r="E541" s="24">
        <v>1.0666999999999999E-2</v>
      </c>
      <c r="F541" s="24">
        <v>487296</v>
      </c>
      <c r="G541" s="24">
        <v>340371711</v>
      </c>
      <c r="H541">
        <v>540</v>
      </c>
      <c r="J541" s="10">
        <f t="shared" si="8"/>
        <v>9.3679031037093245E-3</v>
      </c>
    </row>
    <row r="542" spans="1:10" x14ac:dyDescent="0.25">
      <c r="A542" t="s">
        <v>1327</v>
      </c>
      <c r="B542" s="24">
        <v>1.0666999999999999E-2</v>
      </c>
      <c r="C542" s="24">
        <v>1.1089E-2</v>
      </c>
      <c r="D542" s="24">
        <v>1.0638999999999999E-2</v>
      </c>
      <c r="E542" s="24">
        <v>1.0914E-2</v>
      </c>
      <c r="F542" s="24">
        <v>662015</v>
      </c>
      <c r="G542" s="24">
        <v>348256314</v>
      </c>
      <c r="H542">
        <v>541</v>
      </c>
      <c r="J542" s="10">
        <f t="shared" si="8"/>
        <v>2.3155526389800386E-2</v>
      </c>
    </row>
    <row r="543" spans="1:10" x14ac:dyDescent="0.25">
      <c r="A543" t="s">
        <v>1326</v>
      </c>
      <c r="B543" s="24">
        <v>1.091E-2</v>
      </c>
      <c r="C543" s="24">
        <v>1.1056E-2</v>
      </c>
      <c r="D543" s="24">
        <v>1.0895999999999999E-2</v>
      </c>
      <c r="E543" s="24">
        <v>1.1048000000000001E-2</v>
      </c>
      <c r="F543" s="24">
        <v>328795</v>
      </c>
      <c r="G543" s="24">
        <v>352522487</v>
      </c>
      <c r="H543">
        <v>542</v>
      </c>
      <c r="J543" s="10">
        <f t="shared" si="8"/>
        <v>1.2648945921173325E-2</v>
      </c>
    </row>
    <row r="544" spans="1:10" x14ac:dyDescent="0.25">
      <c r="A544" t="s">
        <v>1325</v>
      </c>
      <c r="B544" s="24">
        <v>1.1048000000000001E-2</v>
      </c>
      <c r="C544" s="24">
        <v>1.1294E-2</v>
      </c>
      <c r="D544" s="24">
        <v>1.1029000000000001E-2</v>
      </c>
      <c r="E544" s="24">
        <v>1.1287999999999999E-2</v>
      </c>
      <c r="F544" s="24">
        <v>344441</v>
      </c>
      <c r="G544" s="24">
        <v>360170967</v>
      </c>
      <c r="H544">
        <v>543</v>
      </c>
      <c r="J544" s="10">
        <f t="shared" si="8"/>
        <v>2.1723388848660291E-2</v>
      </c>
    </row>
    <row r="545" spans="1:10" x14ac:dyDescent="0.25">
      <c r="A545" t="s">
        <v>1324</v>
      </c>
      <c r="B545" s="24">
        <v>1.129E-2</v>
      </c>
      <c r="C545" s="24">
        <v>1.1582E-2</v>
      </c>
      <c r="D545" s="24">
        <v>1.1287E-2</v>
      </c>
      <c r="E545" s="24">
        <v>1.1445E-2</v>
      </c>
      <c r="F545" s="24">
        <v>347201</v>
      </c>
      <c r="G545" s="24">
        <v>365183800</v>
      </c>
      <c r="H545">
        <v>544</v>
      </c>
      <c r="J545" s="10">
        <f t="shared" si="8"/>
        <v>1.372896368467676E-2</v>
      </c>
    </row>
    <row r="546" spans="1:10" x14ac:dyDescent="0.25">
      <c r="A546" t="s">
        <v>1323</v>
      </c>
      <c r="B546" s="24">
        <v>1.1443999999999999E-2</v>
      </c>
      <c r="C546" s="24">
        <v>1.1476999999999999E-2</v>
      </c>
      <c r="D546" s="24">
        <v>1.1268E-2</v>
      </c>
      <c r="E546" s="24">
        <v>1.1467E-2</v>
      </c>
      <c r="F546" s="24">
        <v>255832</v>
      </c>
      <c r="G546" s="24">
        <v>365898552</v>
      </c>
      <c r="H546">
        <v>545</v>
      </c>
      <c r="J546" s="10">
        <f t="shared" si="8"/>
        <v>2.0097867878364605E-3</v>
      </c>
    </row>
    <row r="547" spans="1:10" x14ac:dyDescent="0.25">
      <c r="A547" t="s">
        <v>1322</v>
      </c>
      <c r="B547" s="24">
        <v>1.1487000000000001E-2</v>
      </c>
      <c r="C547" s="24">
        <v>1.2011000000000001E-2</v>
      </c>
      <c r="D547" s="24">
        <v>1.1485E-2</v>
      </c>
      <c r="E547" s="24">
        <v>1.1977E-2</v>
      </c>
      <c r="F547" s="24">
        <v>840533</v>
      </c>
      <c r="G547" s="24">
        <v>382155959</v>
      </c>
      <c r="H547">
        <v>546</v>
      </c>
      <c r="J547" s="10">
        <f t="shared" si="8"/>
        <v>4.2656916514320457E-2</v>
      </c>
    </row>
    <row r="548" spans="1:10" x14ac:dyDescent="0.25">
      <c r="A548" t="s">
        <v>1321</v>
      </c>
      <c r="B548" s="24">
        <v>1.197E-2</v>
      </c>
      <c r="C548" s="24">
        <v>1.2017E-2</v>
      </c>
      <c r="D548" s="24">
        <v>1.132E-2</v>
      </c>
      <c r="E548" s="24">
        <v>1.132E-2</v>
      </c>
      <c r="F548" s="24">
        <v>1028230</v>
      </c>
      <c r="G548" s="24">
        <v>361188850</v>
      </c>
      <c r="H548">
        <v>547</v>
      </c>
      <c r="J548" s="10">
        <f t="shared" si="8"/>
        <v>-5.4302422723475317E-2</v>
      </c>
    </row>
    <row r="549" spans="1:10" x14ac:dyDescent="0.25">
      <c r="A549" t="s">
        <v>1320</v>
      </c>
      <c r="B549" s="24">
        <v>1.1317000000000001E-2</v>
      </c>
      <c r="C549" s="24">
        <v>1.1405E-2</v>
      </c>
      <c r="D549" s="24">
        <v>1.1027E-2</v>
      </c>
      <c r="E549" s="24">
        <v>1.1198E-2</v>
      </c>
      <c r="F549" s="24">
        <v>558248</v>
      </c>
      <c r="G549" s="24">
        <v>357324724</v>
      </c>
      <c r="H549">
        <v>548</v>
      </c>
      <c r="J549" s="10">
        <f t="shared" si="8"/>
        <v>-1.0515154192807373E-2</v>
      </c>
    </row>
    <row r="550" spans="1:10" x14ac:dyDescent="0.25">
      <c r="A550" t="s">
        <v>1319</v>
      </c>
      <c r="B550" s="24">
        <v>1.1195E-2</v>
      </c>
      <c r="C550" s="24">
        <v>1.1243E-2</v>
      </c>
      <c r="D550" s="24">
        <v>1.0969E-2</v>
      </c>
      <c r="E550" s="24">
        <v>1.1037E-2</v>
      </c>
      <c r="F550" s="24">
        <v>404117</v>
      </c>
      <c r="G550" s="24">
        <v>352168302</v>
      </c>
      <c r="H550">
        <v>549</v>
      </c>
      <c r="J550" s="10">
        <f t="shared" si="8"/>
        <v>-1.4113443501563211E-2</v>
      </c>
    </row>
    <row r="551" spans="1:10" x14ac:dyDescent="0.25">
      <c r="A551" t="s">
        <v>1318</v>
      </c>
      <c r="B551" s="24">
        <v>1.1037999999999999E-2</v>
      </c>
      <c r="C551" s="24">
        <v>1.1105E-2</v>
      </c>
      <c r="D551" s="24">
        <v>1.1004E-2</v>
      </c>
      <c r="E551" s="24">
        <v>1.1098999999999999E-2</v>
      </c>
      <c r="F551" s="24">
        <v>251150</v>
      </c>
      <c r="G551" s="24">
        <v>354159396</v>
      </c>
      <c r="H551">
        <v>550</v>
      </c>
      <c r="J551" s="10">
        <f t="shared" si="8"/>
        <v>5.5263634716434407E-3</v>
      </c>
    </row>
    <row r="552" spans="1:10" x14ac:dyDescent="0.25">
      <c r="A552" t="s">
        <v>1317</v>
      </c>
      <c r="B552" s="24">
        <v>1.1098999999999999E-2</v>
      </c>
      <c r="C552" s="24">
        <v>1.1106E-2</v>
      </c>
      <c r="D552" s="24">
        <v>1.0774000000000001E-2</v>
      </c>
      <c r="E552" s="24">
        <v>1.0782E-2</v>
      </c>
      <c r="F552" s="24">
        <v>138329</v>
      </c>
      <c r="G552" s="24">
        <v>344038003</v>
      </c>
      <c r="H552">
        <v>551</v>
      </c>
      <c r="J552" s="10">
        <f t="shared" si="8"/>
        <v>-2.8561131633480456E-2</v>
      </c>
    </row>
    <row r="553" spans="1:10" x14ac:dyDescent="0.25">
      <c r="A553" t="s">
        <v>1316</v>
      </c>
      <c r="B553" s="24">
        <v>1.077E-2</v>
      </c>
      <c r="C553" s="24">
        <v>1.0784999999999999E-2</v>
      </c>
      <c r="D553" s="24">
        <v>9.9860000000000001E-3</v>
      </c>
      <c r="E553" s="24">
        <v>1.0022E-2</v>
      </c>
      <c r="F553" s="24">
        <v>801046</v>
      </c>
      <c r="G553" s="24">
        <v>319771550</v>
      </c>
      <c r="H553">
        <v>552</v>
      </c>
      <c r="J553" s="10">
        <f t="shared" si="8"/>
        <v>-6.9452181987000969E-2</v>
      </c>
    </row>
    <row r="554" spans="1:10" x14ac:dyDescent="0.25">
      <c r="A554" t="s">
        <v>1315</v>
      </c>
      <c r="B554" s="24">
        <v>1.0021E-2</v>
      </c>
      <c r="C554" s="24">
        <v>1.0196E-2</v>
      </c>
      <c r="D554" s="24">
        <v>9.8729999999999998E-3</v>
      </c>
      <c r="E554" s="24">
        <v>9.8729999999999998E-3</v>
      </c>
      <c r="F554" s="24">
        <v>928027</v>
      </c>
      <c r="G554" s="24">
        <v>315019728</v>
      </c>
      <c r="H554">
        <v>553</v>
      </c>
      <c r="J554" s="10">
        <f t="shared" si="8"/>
        <v>-1.4768985131224485E-2</v>
      </c>
    </row>
    <row r="555" spans="1:10" x14ac:dyDescent="0.25">
      <c r="A555" t="s">
        <v>1314</v>
      </c>
      <c r="B555" s="24">
        <v>9.8820000000000002E-3</v>
      </c>
      <c r="C555" s="24">
        <v>9.9539999999999993E-3</v>
      </c>
      <c r="D555" s="24">
        <v>9.4870000000000006E-3</v>
      </c>
      <c r="E555" s="24">
        <v>9.58E-3</v>
      </c>
      <c r="F555" s="24">
        <v>612402</v>
      </c>
      <c r="G555" s="24">
        <v>305688710</v>
      </c>
      <c r="H555">
        <v>554</v>
      </c>
      <c r="J555" s="10">
        <f t="shared" si="8"/>
        <v>-3.056061526006883E-2</v>
      </c>
    </row>
    <row r="556" spans="1:10" x14ac:dyDescent="0.25">
      <c r="A556" t="s">
        <v>1313</v>
      </c>
      <c r="B556" s="24">
        <v>9.5720000000000006E-3</v>
      </c>
      <c r="C556" s="24">
        <v>9.6329999999999992E-3</v>
      </c>
      <c r="D556" s="24">
        <v>9.3860000000000002E-3</v>
      </c>
      <c r="E556" s="24">
        <v>9.4490000000000008E-3</v>
      </c>
      <c r="F556" s="24">
        <v>803026</v>
      </c>
      <c r="G556" s="24">
        <v>301504861</v>
      </c>
      <c r="H556">
        <v>555</v>
      </c>
      <c r="J556" s="10">
        <f t="shared" si="8"/>
        <v>-1.2849979105725015E-2</v>
      </c>
    </row>
    <row r="557" spans="1:10" x14ac:dyDescent="0.25">
      <c r="A557" t="s">
        <v>1312</v>
      </c>
      <c r="B557" s="24">
        <v>9.4669999999999997E-3</v>
      </c>
      <c r="C557" s="24">
        <v>9.4859999999999996E-3</v>
      </c>
      <c r="D557" s="24">
        <v>8.9610000000000002E-3</v>
      </c>
      <c r="E557" s="24">
        <v>8.9870000000000002E-3</v>
      </c>
      <c r="F557" s="24">
        <v>935172</v>
      </c>
      <c r="G557" s="24">
        <v>286762472</v>
      </c>
      <c r="H557">
        <v>556</v>
      </c>
      <c r="J557" s="10">
        <f t="shared" si="8"/>
        <v>-5.0702440054927592E-2</v>
      </c>
    </row>
    <row r="558" spans="1:10" x14ac:dyDescent="0.25">
      <c r="A558" t="s">
        <v>1311</v>
      </c>
      <c r="B558" s="24">
        <v>8.9560000000000004E-3</v>
      </c>
      <c r="C558" s="24">
        <v>9.3519999999999992E-3</v>
      </c>
      <c r="D558" s="24">
        <v>8.8059999999999996E-3</v>
      </c>
      <c r="E558" s="24">
        <v>8.8470000000000007E-3</v>
      </c>
      <c r="F558" s="24">
        <v>1344950</v>
      </c>
      <c r="G558" s="24">
        <v>282298466</v>
      </c>
      <c r="H558">
        <v>557</v>
      </c>
      <c r="J558" s="10">
        <f t="shared" si="8"/>
        <v>-1.2170611880303675E-2</v>
      </c>
    </row>
    <row r="559" spans="1:10" x14ac:dyDescent="0.25">
      <c r="A559" t="s">
        <v>1310</v>
      </c>
      <c r="B559" s="24">
        <v>8.848E-3</v>
      </c>
      <c r="C559" s="24">
        <v>8.9090000000000003E-3</v>
      </c>
      <c r="D559" s="24">
        <v>8.6040000000000005E-3</v>
      </c>
      <c r="E559" s="24">
        <v>8.6149999999999994E-3</v>
      </c>
      <c r="F559" s="24">
        <v>407434</v>
      </c>
      <c r="G559" s="24">
        <v>274895682</v>
      </c>
      <c r="H559">
        <v>558</v>
      </c>
      <c r="J559" s="10">
        <f t="shared" si="8"/>
        <v>-2.6333634719710734E-2</v>
      </c>
    </row>
    <row r="560" spans="1:10" x14ac:dyDescent="0.25">
      <c r="A560" t="s">
        <v>1309</v>
      </c>
      <c r="B560" s="24">
        <v>8.6110000000000006E-3</v>
      </c>
      <c r="C560" s="24">
        <v>8.7790000000000003E-3</v>
      </c>
      <c r="D560" s="24">
        <v>8.5850000000000006E-3</v>
      </c>
      <c r="E560" s="24">
        <v>8.6140000000000001E-3</v>
      </c>
      <c r="F560" s="24">
        <v>423951</v>
      </c>
      <c r="G560" s="24">
        <v>274849734</v>
      </c>
      <c r="H560">
        <v>559</v>
      </c>
      <c r="J560" s="10">
        <f t="shared" si="8"/>
        <v>3.4839159214952162E-4</v>
      </c>
    </row>
    <row r="561" spans="1:10" x14ac:dyDescent="0.25">
      <c r="A561" t="s">
        <v>1308</v>
      </c>
      <c r="B561" s="24">
        <v>8.6099999999999996E-3</v>
      </c>
      <c r="C561" s="24">
        <v>8.6130000000000009E-3</v>
      </c>
      <c r="D561" s="24">
        <v>8.2129999999999998E-3</v>
      </c>
      <c r="E561" s="24">
        <v>8.5690000000000002E-3</v>
      </c>
      <c r="F561" s="24">
        <v>1023880</v>
      </c>
      <c r="G561" s="24">
        <v>273422464</v>
      </c>
      <c r="H561">
        <v>560</v>
      </c>
      <c r="J561" s="10">
        <f t="shared" si="8"/>
        <v>-4.7619047619046886E-3</v>
      </c>
    </row>
    <row r="562" spans="1:10" x14ac:dyDescent="0.25">
      <c r="A562" t="s">
        <v>1307</v>
      </c>
      <c r="B562" s="24">
        <v>8.5649999999999997E-3</v>
      </c>
      <c r="C562" s="24">
        <v>8.7279999999999996E-3</v>
      </c>
      <c r="D562" s="24">
        <v>8.5459999999999998E-3</v>
      </c>
      <c r="E562" s="24">
        <v>8.6309999999999998E-3</v>
      </c>
      <c r="F562" s="24">
        <v>791771</v>
      </c>
      <c r="G562" s="24">
        <v>275389626</v>
      </c>
      <c r="H562">
        <v>561</v>
      </c>
      <c r="J562" s="10">
        <f t="shared" si="8"/>
        <v>7.7057793345008856E-3</v>
      </c>
    </row>
    <row r="563" spans="1:10" x14ac:dyDescent="0.25">
      <c r="A563" t="s">
        <v>1306</v>
      </c>
      <c r="B563" s="24">
        <v>8.6379999999999998E-3</v>
      </c>
      <c r="C563" s="24">
        <v>8.7100000000000007E-3</v>
      </c>
      <c r="D563" s="24">
        <v>8.5039999999999994E-3</v>
      </c>
      <c r="E563" s="24">
        <v>8.5159999999999993E-3</v>
      </c>
      <c r="F563" s="24">
        <v>572785</v>
      </c>
      <c r="G563" s="24">
        <v>271723334</v>
      </c>
      <c r="H563">
        <v>562</v>
      </c>
      <c r="J563" s="10">
        <f t="shared" si="8"/>
        <v>-1.4123639731419377E-2</v>
      </c>
    </row>
    <row r="564" spans="1:10" x14ac:dyDescent="0.25">
      <c r="A564" t="s">
        <v>1305</v>
      </c>
      <c r="B564" s="24">
        <v>8.5129999999999997E-3</v>
      </c>
      <c r="C564" s="24">
        <v>8.5780000000000006E-3</v>
      </c>
      <c r="D564" s="24">
        <v>8.0590000000000002E-3</v>
      </c>
      <c r="E564" s="24">
        <v>8.0619999999999997E-3</v>
      </c>
      <c r="F564" s="24">
        <v>782856</v>
      </c>
      <c r="G564" s="24">
        <v>257243552</v>
      </c>
      <c r="H564">
        <v>563</v>
      </c>
      <c r="J564" s="10">
        <f t="shared" si="8"/>
        <v>-5.2977798660871614E-2</v>
      </c>
    </row>
    <row r="565" spans="1:10" x14ac:dyDescent="0.25">
      <c r="A565" t="s">
        <v>1304</v>
      </c>
      <c r="B565" s="24">
        <v>8.0610000000000005E-3</v>
      </c>
      <c r="C565" s="24">
        <v>8.0669999999999995E-3</v>
      </c>
      <c r="D565" s="24">
        <v>7.9520000000000007E-3</v>
      </c>
      <c r="E565" s="24">
        <v>8.0260000000000001E-3</v>
      </c>
      <c r="F565" s="24">
        <v>299869</v>
      </c>
      <c r="G565" s="24">
        <v>256083995</v>
      </c>
      <c r="H565">
        <v>564</v>
      </c>
      <c r="J565" s="10">
        <f t="shared" si="8"/>
        <v>-4.3418930653765422E-3</v>
      </c>
    </row>
    <row r="566" spans="1:10" x14ac:dyDescent="0.25">
      <c r="A566" t="s">
        <v>1303</v>
      </c>
      <c r="B566" s="24">
        <v>8.0230000000000006E-3</v>
      </c>
      <c r="C566" s="24">
        <v>8.0800000000000004E-3</v>
      </c>
      <c r="D566" s="24">
        <v>7.9970000000000006E-3</v>
      </c>
      <c r="E566" s="24">
        <v>8.0599999999999995E-3</v>
      </c>
      <c r="F566" s="24">
        <v>68213</v>
      </c>
      <c r="G566" s="24">
        <v>257171120</v>
      </c>
      <c r="H566">
        <v>565</v>
      </c>
      <c r="J566" s="10">
        <f t="shared" si="8"/>
        <v>4.611741243923574E-3</v>
      </c>
    </row>
    <row r="567" spans="1:10" x14ac:dyDescent="0.25">
      <c r="A567" t="s">
        <v>1302</v>
      </c>
      <c r="B567" s="24">
        <v>8.0610000000000005E-3</v>
      </c>
      <c r="C567" s="24">
        <v>8.0940000000000005E-3</v>
      </c>
      <c r="D567" s="24">
        <v>8.0070000000000002E-3</v>
      </c>
      <c r="E567" s="24">
        <v>8.0909999999999992E-3</v>
      </c>
      <c r="F567" s="24">
        <v>85865</v>
      </c>
      <c r="G567" s="24">
        <v>258180387</v>
      </c>
      <c r="H567">
        <v>566</v>
      </c>
      <c r="J567" s="10">
        <f t="shared" si="8"/>
        <v>3.7216226274654233E-3</v>
      </c>
    </row>
    <row r="568" spans="1:10" x14ac:dyDescent="0.25">
      <c r="A568" t="s">
        <v>1301</v>
      </c>
      <c r="B568" s="24">
        <v>8.0929999999999995E-3</v>
      </c>
      <c r="C568" s="24">
        <v>8.1620000000000009E-3</v>
      </c>
      <c r="D568" s="24">
        <v>7.9430000000000004E-3</v>
      </c>
      <c r="E568" s="24">
        <v>7.9480000000000002E-3</v>
      </c>
      <c r="F568" s="24">
        <v>285165</v>
      </c>
      <c r="G568" s="24">
        <v>253622570</v>
      </c>
      <c r="H568">
        <v>567</v>
      </c>
      <c r="J568" s="10">
        <f t="shared" si="8"/>
        <v>-1.7916718151488854E-2</v>
      </c>
    </row>
    <row r="569" spans="1:10" x14ac:dyDescent="0.25">
      <c r="A569" t="s">
        <v>1300</v>
      </c>
      <c r="B569" s="24">
        <v>7.9509999999999997E-3</v>
      </c>
      <c r="C569" s="24">
        <v>7.9509999999999997E-3</v>
      </c>
      <c r="D569" s="24">
        <v>7.6990000000000001E-3</v>
      </c>
      <c r="E569" s="24">
        <v>7.711E-3</v>
      </c>
      <c r="F569" s="24">
        <v>525732</v>
      </c>
      <c r="G569" s="24">
        <v>246055138</v>
      </c>
      <c r="H569">
        <v>568</v>
      </c>
      <c r="J569" s="10">
        <f t="shared" si="8"/>
        <v>-3.0184882404728938E-2</v>
      </c>
    </row>
    <row r="570" spans="1:10" x14ac:dyDescent="0.25">
      <c r="A570" t="s">
        <v>1299</v>
      </c>
      <c r="B570" s="24">
        <v>7.7079999999999996E-3</v>
      </c>
      <c r="C570" s="24">
        <v>7.7140000000000004E-3</v>
      </c>
      <c r="D570" s="24">
        <v>7.5709999999999996E-3</v>
      </c>
      <c r="E570" s="24">
        <v>7.5789999999999998E-3</v>
      </c>
      <c r="F570" s="24">
        <v>367888</v>
      </c>
      <c r="G570" s="24">
        <v>241821830</v>
      </c>
      <c r="H570">
        <v>569</v>
      </c>
      <c r="J570" s="10">
        <f t="shared" si="8"/>
        <v>-1.6735858847950154E-2</v>
      </c>
    </row>
    <row r="571" spans="1:10" x14ac:dyDescent="0.25">
      <c r="A571" t="s">
        <v>1298</v>
      </c>
      <c r="B571" s="24">
        <v>7.5789999999999998E-3</v>
      </c>
      <c r="C571" s="24">
        <v>7.5820000000000002E-3</v>
      </c>
      <c r="D571" s="24">
        <v>7.4469999999999996E-3</v>
      </c>
      <c r="E571" s="24">
        <v>7.4869999999999997E-3</v>
      </c>
      <c r="F571" s="24">
        <v>182970</v>
      </c>
      <c r="G571" s="24">
        <v>238890391</v>
      </c>
      <c r="H571">
        <v>570</v>
      </c>
      <c r="J571" s="10">
        <f t="shared" si="8"/>
        <v>-1.2138804591634789E-2</v>
      </c>
    </row>
    <row r="572" spans="1:10" x14ac:dyDescent="0.25">
      <c r="A572" t="s">
        <v>1297</v>
      </c>
      <c r="B572" s="24">
        <v>7.4859999999999996E-3</v>
      </c>
      <c r="C572" s="24">
        <v>7.6969999999999998E-3</v>
      </c>
      <c r="D572" s="24">
        <v>7.4729999999999996E-3</v>
      </c>
      <c r="E572" s="24">
        <v>7.6559999999999996E-3</v>
      </c>
      <c r="F572" s="24">
        <v>277406</v>
      </c>
      <c r="G572" s="24">
        <v>244301763</v>
      </c>
      <c r="H572">
        <v>571</v>
      </c>
      <c r="J572" s="10">
        <f t="shared" si="8"/>
        <v>2.2709056906224954E-2</v>
      </c>
    </row>
    <row r="573" spans="1:10" x14ac:dyDescent="0.25">
      <c r="A573" t="s">
        <v>1296</v>
      </c>
      <c r="B573" s="24">
        <v>7.6550000000000003E-3</v>
      </c>
      <c r="C573" s="24">
        <v>7.8919999999999997E-3</v>
      </c>
      <c r="D573" s="24">
        <v>7.6319999999999999E-3</v>
      </c>
      <c r="E573" s="24">
        <v>7.8879999999999992E-3</v>
      </c>
      <c r="F573" s="24">
        <v>237028</v>
      </c>
      <c r="G573" s="24">
        <v>251706780</v>
      </c>
      <c r="H573">
        <v>572</v>
      </c>
      <c r="J573" s="10">
        <f t="shared" si="8"/>
        <v>3.0437622468974374E-2</v>
      </c>
    </row>
    <row r="574" spans="1:10" x14ac:dyDescent="0.25">
      <c r="A574" t="s">
        <v>1295</v>
      </c>
      <c r="B574" s="24">
        <v>7.8879999999999992E-3</v>
      </c>
      <c r="C574" s="24">
        <v>8.1250000000000003E-3</v>
      </c>
      <c r="D574" s="24">
        <v>7.8059999999999996E-3</v>
      </c>
      <c r="E574" s="24">
        <v>8.1150000000000007E-3</v>
      </c>
      <c r="F574" s="24">
        <v>233266</v>
      </c>
      <c r="G574" s="24">
        <v>258947150</v>
      </c>
      <c r="H574">
        <v>573</v>
      </c>
      <c r="J574" s="10">
        <f t="shared" si="8"/>
        <v>2.8777890466531633E-2</v>
      </c>
    </row>
    <row r="575" spans="1:10" x14ac:dyDescent="0.25">
      <c r="A575" t="s">
        <v>1294</v>
      </c>
      <c r="B575" s="24">
        <v>8.116E-3</v>
      </c>
      <c r="C575" s="24">
        <v>8.5789999999999998E-3</v>
      </c>
      <c r="D575" s="24">
        <v>8.1150000000000007E-3</v>
      </c>
      <c r="E575" s="24">
        <v>8.5620000000000002E-3</v>
      </c>
      <c r="F575" s="24">
        <v>666090</v>
      </c>
      <c r="G575" s="24">
        <v>273212187</v>
      </c>
      <c r="H575">
        <v>574</v>
      </c>
      <c r="J575" s="10">
        <f t="shared" si="8"/>
        <v>5.4953178905864986E-2</v>
      </c>
    </row>
    <row r="576" spans="1:10" x14ac:dyDescent="0.25">
      <c r="A576" t="s">
        <v>1293</v>
      </c>
      <c r="B576" s="24">
        <v>8.5649999999999997E-3</v>
      </c>
      <c r="C576" s="24">
        <v>8.6020000000000003E-3</v>
      </c>
      <c r="D576" s="24">
        <v>8.4460000000000004E-3</v>
      </c>
      <c r="E576" s="24">
        <v>8.4489999999999999E-3</v>
      </c>
      <c r="F576" s="24">
        <v>143142</v>
      </c>
      <c r="G576" s="24">
        <v>269583546</v>
      </c>
      <c r="H576">
        <v>575</v>
      </c>
      <c r="J576" s="10">
        <f t="shared" si="8"/>
        <v>-1.3543490951546968E-2</v>
      </c>
    </row>
    <row r="577" spans="1:10" x14ac:dyDescent="0.25">
      <c r="A577" t="s">
        <v>1292</v>
      </c>
      <c r="B577" s="24">
        <v>8.4510000000000002E-3</v>
      </c>
      <c r="C577" s="24">
        <v>8.5489999999999993E-3</v>
      </c>
      <c r="D577" s="24">
        <v>8.2719999999999998E-3</v>
      </c>
      <c r="E577" s="24">
        <v>8.5190000000000005E-3</v>
      </c>
      <c r="F577" s="24">
        <v>174525</v>
      </c>
      <c r="G577" s="24">
        <v>271820336</v>
      </c>
      <c r="H577">
        <v>576</v>
      </c>
      <c r="J577" s="10">
        <f t="shared" si="8"/>
        <v>8.0463850431901959E-3</v>
      </c>
    </row>
    <row r="578" spans="1:10" x14ac:dyDescent="0.25">
      <c r="A578" t="s">
        <v>1291</v>
      </c>
      <c r="B578" s="24">
        <v>8.5170000000000003E-3</v>
      </c>
      <c r="C578" s="24">
        <v>8.5819999999999994E-3</v>
      </c>
      <c r="D578" s="24">
        <v>8.4709999999999994E-3</v>
      </c>
      <c r="E578" s="24">
        <v>8.4910000000000003E-3</v>
      </c>
      <c r="F578" s="24">
        <v>324219</v>
      </c>
      <c r="G578" s="24">
        <v>270924344</v>
      </c>
      <c r="H578">
        <v>577</v>
      </c>
      <c r="J578" s="10">
        <f t="shared" si="8"/>
        <v>-3.0527180932253119E-3</v>
      </c>
    </row>
    <row r="579" spans="1:10" x14ac:dyDescent="0.25">
      <c r="A579" t="s">
        <v>1290</v>
      </c>
      <c r="B579" s="24">
        <v>8.4939999999999998E-3</v>
      </c>
      <c r="C579" s="24">
        <v>8.4939999999999998E-3</v>
      </c>
      <c r="D579" s="24">
        <v>8.4200000000000004E-3</v>
      </c>
      <c r="E579" s="24">
        <v>8.4370000000000001E-3</v>
      </c>
      <c r="F579" s="24">
        <v>423581</v>
      </c>
      <c r="G579" s="24">
        <v>269207983</v>
      </c>
      <c r="H579">
        <v>578</v>
      </c>
      <c r="J579" s="10">
        <f t="shared" si="8"/>
        <v>-6.7106192606545519E-3</v>
      </c>
    </row>
    <row r="580" spans="1:10" x14ac:dyDescent="0.25">
      <c r="A580" t="s">
        <v>1289</v>
      </c>
      <c r="B580" s="24">
        <v>8.4379999999999993E-3</v>
      </c>
      <c r="C580" s="24">
        <v>8.4410000000000006E-3</v>
      </c>
      <c r="D580" s="24">
        <v>8.2199999999999999E-3</v>
      </c>
      <c r="E580" s="24">
        <v>8.2220000000000001E-3</v>
      </c>
      <c r="F580" s="24">
        <v>196429</v>
      </c>
      <c r="G580" s="24">
        <v>262351792</v>
      </c>
      <c r="H580">
        <v>579</v>
      </c>
      <c r="J580" s="10">
        <f t="shared" ref="J580:J643" si="9">(E580-B580)/B580</f>
        <v>-2.559848305285603E-2</v>
      </c>
    </row>
    <row r="581" spans="1:10" x14ac:dyDescent="0.25">
      <c r="A581" t="s">
        <v>1288</v>
      </c>
      <c r="B581" s="24">
        <v>8.2249999999999997E-3</v>
      </c>
      <c r="C581" s="24">
        <v>8.2319999999999997E-3</v>
      </c>
      <c r="D581" s="24">
        <v>8.1700000000000002E-3</v>
      </c>
      <c r="E581" s="24">
        <v>8.2299999999999995E-3</v>
      </c>
      <c r="F581" s="24">
        <v>206009</v>
      </c>
      <c r="G581" s="24">
        <v>262606741</v>
      </c>
      <c r="H581">
        <v>580</v>
      </c>
      <c r="J581" s="10">
        <f t="shared" si="9"/>
        <v>6.0790273556228524E-4</v>
      </c>
    </row>
    <row r="582" spans="1:10" x14ac:dyDescent="0.25">
      <c r="A582" t="s">
        <v>1287</v>
      </c>
      <c r="B582" s="24">
        <v>8.2299999999999995E-3</v>
      </c>
      <c r="C582" s="24">
        <v>8.3210000000000003E-3</v>
      </c>
      <c r="D582" s="24">
        <v>8.2229999999999994E-3</v>
      </c>
      <c r="E582" s="24">
        <v>8.2810000000000002E-3</v>
      </c>
      <c r="F582" s="24">
        <v>231262</v>
      </c>
      <c r="G582" s="24">
        <v>264229291</v>
      </c>
      <c r="H582">
        <v>581</v>
      </c>
      <c r="J582" s="10">
        <f t="shared" si="9"/>
        <v>6.1968408262455289E-3</v>
      </c>
    </row>
    <row r="583" spans="1:10" x14ac:dyDescent="0.25">
      <c r="A583" t="s">
        <v>1286</v>
      </c>
      <c r="B583" s="24">
        <v>8.2769999999999996E-3</v>
      </c>
      <c r="C583" s="24">
        <v>8.3199999999999993E-3</v>
      </c>
      <c r="D583" s="24">
        <v>8.2629999999999995E-3</v>
      </c>
      <c r="E583" s="24">
        <v>8.2710000000000006E-3</v>
      </c>
      <c r="F583" s="24">
        <v>178712</v>
      </c>
      <c r="G583" s="24">
        <v>263927436</v>
      </c>
      <c r="H583">
        <v>582</v>
      </c>
      <c r="J583" s="10">
        <f t="shared" si="9"/>
        <v>-7.2490032620503347E-4</v>
      </c>
    </row>
    <row r="584" spans="1:10" x14ac:dyDescent="0.25">
      <c r="A584" t="s">
        <v>1285</v>
      </c>
      <c r="B584" s="24">
        <v>8.2640000000000005E-3</v>
      </c>
      <c r="C584" s="24">
        <v>8.286E-3</v>
      </c>
      <c r="D584" s="24">
        <v>8.2209999999999991E-3</v>
      </c>
      <c r="E584" s="24">
        <v>8.2240000000000004E-3</v>
      </c>
      <c r="F584" s="24">
        <v>219269</v>
      </c>
      <c r="G584" s="24">
        <v>262431563</v>
      </c>
      <c r="H584">
        <v>583</v>
      </c>
      <c r="J584" s="10">
        <f t="shared" si="9"/>
        <v>-4.8402710551791028E-3</v>
      </c>
    </row>
    <row r="585" spans="1:10" x14ac:dyDescent="0.25">
      <c r="A585" t="s">
        <v>1284</v>
      </c>
      <c r="B585" s="24">
        <v>8.2249999999999997E-3</v>
      </c>
      <c r="C585" s="24">
        <v>8.2249999999999997E-3</v>
      </c>
      <c r="D585" s="24">
        <v>8.0239999999999999E-3</v>
      </c>
      <c r="E585" s="24">
        <v>8.0239999999999999E-3</v>
      </c>
      <c r="F585" s="24">
        <v>375521</v>
      </c>
      <c r="G585" s="24">
        <v>256049215</v>
      </c>
      <c r="H585">
        <v>584</v>
      </c>
      <c r="J585" s="10">
        <f t="shared" si="9"/>
        <v>-2.4437689969604839E-2</v>
      </c>
    </row>
    <row r="586" spans="1:10" x14ac:dyDescent="0.25">
      <c r="A586" t="s">
        <v>1280</v>
      </c>
      <c r="B586" s="24">
        <v>8.0199999999999994E-3</v>
      </c>
      <c r="C586" s="24">
        <v>8.1530000000000005E-3</v>
      </c>
      <c r="D586" s="24">
        <v>7.9889999999999996E-3</v>
      </c>
      <c r="E586" s="24">
        <v>8.1519999999999995E-3</v>
      </c>
      <c r="F586" s="24">
        <v>363643</v>
      </c>
      <c r="G586" s="24">
        <v>260132552</v>
      </c>
      <c r="H586">
        <v>585</v>
      </c>
      <c r="J586" s="10">
        <f t="shared" si="9"/>
        <v>1.6458852867830446E-2</v>
      </c>
    </row>
    <row r="587" spans="1:10" x14ac:dyDescent="0.25">
      <c r="A587" t="s">
        <v>1279</v>
      </c>
      <c r="B587" s="24">
        <v>8.1639999999999994E-3</v>
      </c>
      <c r="C587" s="24">
        <v>8.7080000000000005E-3</v>
      </c>
      <c r="D587" s="24">
        <v>8.1639999999999994E-3</v>
      </c>
      <c r="E587" s="24">
        <v>8.4759999999999992E-3</v>
      </c>
      <c r="F587" s="24">
        <v>678295</v>
      </c>
      <c r="G587" s="24">
        <v>270458798</v>
      </c>
      <c r="H587">
        <v>586</v>
      </c>
      <c r="J587" s="10">
        <f t="shared" si="9"/>
        <v>3.8216560509554118E-2</v>
      </c>
    </row>
    <row r="588" spans="1:10" x14ac:dyDescent="0.25">
      <c r="A588" t="s">
        <v>1278</v>
      </c>
      <c r="B588" s="24">
        <v>8.4840000000000002E-3</v>
      </c>
      <c r="C588" s="24">
        <v>8.8229999999999992E-3</v>
      </c>
      <c r="D588" s="24">
        <v>8.4720000000000004E-3</v>
      </c>
      <c r="E588" s="24">
        <v>8.8079999999999999E-3</v>
      </c>
      <c r="F588" s="24">
        <v>531969</v>
      </c>
      <c r="G588" s="24">
        <v>281048608</v>
      </c>
      <c r="H588">
        <v>587</v>
      </c>
      <c r="J588" s="10">
        <f t="shared" si="9"/>
        <v>3.8189533239038148E-2</v>
      </c>
    </row>
    <row r="589" spans="1:10" x14ac:dyDescent="0.25">
      <c r="A589" t="s">
        <v>1277</v>
      </c>
      <c r="B589" s="24">
        <v>8.8120000000000004E-3</v>
      </c>
      <c r="C589" s="24">
        <v>8.9049999999999997E-3</v>
      </c>
      <c r="D589" s="24">
        <v>8.7460000000000003E-3</v>
      </c>
      <c r="E589" s="24">
        <v>8.7500000000000008E-3</v>
      </c>
      <c r="F589" s="24">
        <v>472973</v>
      </c>
      <c r="G589" s="24">
        <v>279204613</v>
      </c>
      <c r="H589">
        <v>588</v>
      </c>
      <c r="J589" s="10">
        <f t="shared" si="9"/>
        <v>-7.0358601906490639E-3</v>
      </c>
    </row>
    <row r="590" spans="1:10" x14ac:dyDescent="0.25">
      <c r="A590" t="s">
        <v>1276</v>
      </c>
      <c r="B590" s="24">
        <v>8.7510000000000001E-3</v>
      </c>
      <c r="C590" s="24">
        <v>8.7659999999999995E-3</v>
      </c>
      <c r="D590" s="24">
        <v>8.5909999999999997E-3</v>
      </c>
      <c r="E590" s="24">
        <v>8.5909999999999997E-3</v>
      </c>
      <c r="F590" s="24">
        <v>282461</v>
      </c>
      <c r="G590" s="24">
        <v>274114561</v>
      </c>
      <c r="H590">
        <v>589</v>
      </c>
      <c r="J590" s="10">
        <f t="shared" si="9"/>
        <v>-1.8283624728602493E-2</v>
      </c>
    </row>
    <row r="591" spans="1:10" x14ac:dyDescent="0.25">
      <c r="A591" t="s">
        <v>1275</v>
      </c>
      <c r="B591" s="24">
        <v>8.5909999999999997E-3</v>
      </c>
      <c r="C591" s="24">
        <v>8.5929999999999999E-3</v>
      </c>
      <c r="D591" s="24">
        <v>8.2710000000000006E-3</v>
      </c>
      <c r="E591" s="24">
        <v>8.2710000000000006E-3</v>
      </c>
      <c r="F591" s="24">
        <v>287463</v>
      </c>
      <c r="G591" s="24">
        <v>263918821</v>
      </c>
      <c r="H591">
        <v>590</v>
      </c>
      <c r="J591" s="10">
        <f t="shared" si="9"/>
        <v>-3.7248283086951356E-2</v>
      </c>
    </row>
    <row r="592" spans="1:10" x14ac:dyDescent="0.25">
      <c r="A592" t="s">
        <v>1274</v>
      </c>
      <c r="B592" s="24">
        <v>8.267E-3</v>
      </c>
      <c r="C592" s="24">
        <v>8.267E-3</v>
      </c>
      <c r="D592" s="24">
        <v>8.1460000000000005E-3</v>
      </c>
      <c r="E592" s="24">
        <v>8.1469999999999997E-3</v>
      </c>
      <c r="F592" s="24">
        <v>202934</v>
      </c>
      <c r="G592" s="24">
        <v>259964713</v>
      </c>
      <c r="H592">
        <v>591</v>
      </c>
      <c r="J592" s="10">
        <f t="shared" si="9"/>
        <v>-1.4515543728075519E-2</v>
      </c>
    </row>
    <row r="593" spans="1:10" x14ac:dyDescent="0.25">
      <c r="A593" t="s">
        <v>1273</v>
      </c>
      <c r="B593" s="24">
        <v>8.1480000000000007E-3</v>
      </c>
      <c r="C593" s="24">
        <v>8.3389999999999992E-3</v>
      </c>
      <c r="D593" s="24">
        <v>8.0750000000000006E-3</v>
      </c>
      <c r="E593" s="24">
        <v>8.3370000000000007E-3</v>
      </c>
      <c r="F593" s="24">
        <v>423163</v>
      </c>
      <c r="G593" s="24">
        <v>266013937</v>
      </c>
      <c r="H593">
        <v>592</v>
      </c>
      <c r="J593" s="10">
        <f t="shared" si="9"/>
        <v>2.3195876288659784E-2</v>
      </c>
    </row>
    <row r="594" spans="1:10" x14ac:dyDescent="0.25">
      <c r="A594" t="s">
        <v>1272</v>
      </c>
      <c r="B594" s="24">
        <v>8.3300000000000006E-3</v>
      </c>
      <c r="C594" s="24">
        <v>8.4650000000000003E-3</v>
      </c>
      <c r="D594" s="24">
        <v>8.3250000000000008E-3</v>
      </c>
      <c r="E594" s="24">
        <v>8.4200000000000004E-3</v>
      </c>
      <c r="F594" s="24">
        <v>176135</v>
      </c>
      <c r="G594" s="24">
        <v>268681491</v>
      </c>
      <c r="H594">
        <v>593</v>
      </c>
      <c r="J594" s="10">
        <f t="shared" si="9"/>
        <v>1.0804321728691451E-2</v>
      </c>
    </row>
    <row r="595" spans="1:10" x14ac:dyDescent="0.25">
      <c r="A595" t="s">
        <v>1271</v>
      </c>
      <c r="B595" s="24">
        <v>8.4189999999999994E-3</v>
      </c>
      <c r="C595" s="24">
        <v>8.4189999999999994E-3</v>
      </c>
      <c r="D595" s="24">
        <v>8.3099999999999997E-3</v>
      </c>
      <c r="E595" s="24">
        <v>8.3149999999999995E-3</v>
      </c>
      <c r="F595" s="24">
        <v>301654</v>
      </c>
      <c r="G595" s="24">
        <v>265314820</v>
      </c>
      <c r="H595">
        <v>594</v>
      </c>
      <c r="J595" s="10">
        <f t="shared" si="9"/>
        <v>-1.2353011046442562E-2</v>
      </c>
    </row>
    <row r="596" spans="1:10" x14ac:dyDescent="0.25">
      <c r="A596" t="s">
        <v>1270</v>
      </c>
      <c r="B596" s="24">
        <v>8.3140000000000002E-3</v>
      </c>
      <c r="C596" s="24">
        <v>8.3610000000000004E-3</v>
      </c>
      <c r="D596" s="24">
        <v>8.2660000000000008E-3</v>
      </c>
      <c r="E596" s="24">
        <v>8.3009999999999994E-3</v>
      </c>
      <c r="F596" s="24">
        <v>337092</v>
      </c>
      <c r="G596" s="24">
        <v>264886926</v>
      </c>
      <c r="H596">
        <v>595</v>
      </c>
      <c r="J596" s="10">
        <f t="shared" si="9"/>
        <v>-1.5636276160693838E-3</v>
      </c>
    </row>
    <row r="597" spans="1:10" x14ac:dyDescent="0.25">
      <c r="A597" t="s">
        <v>1269</v>
      </c>
      <c r="B597" s="24">
        <v>8.3009999999999994E-3</v>
      </c>
      <c r="C597" s="24">
        <v>8.3339999999999994E-3</v>
      </c>
      <c r="D597" s="24">
        <v>7.5519999999999997E-3</v>
      </c>
      <c r="E597" s="24">
        <v>7.5519999999999997E-3</v>
      </c>
      <c r="F597" s="24">
        <v>291729</v>
      </c>
      <c r="G597" s="24">
        <v>240968276</v>
      </c>
      <c r="H597">
        <v>596</v>
      </c>
      <c r="J597" s="10">
        <f t="shared" si="9"/>
        <v>-9.0230092759908412E-2</v>
      </c>
    </row>
    <row r="598" spans="1:10" x14ac:dyDescent="0.25">
      <c r="A598" t="s">
        <v>1268</v>
      </c>
      <c r="B598" s="24">
        <v>7.5259999999999997E-3</v>
      </c>
      <c r="C598" s="24">
        <v>7.9469999999999992E-3</v>
      </c>
      <c r="D598" s="24">
        <v>7.5259999999999997E-3</v>
      </c>
      <c r="E598" s="24">
        <v>7.7580000000000001E-3</v>
      </c>
      <c r="F598" s="24">
        <v>474702</v>
      </c>
      <c r="G598" s="24">
        <v>247561540</v>
      </c>
      <c r="H598">
        <v>597</v>
      </c>
      <c r="J598" s="10">
        <f t="shared" si="9"/>
        <v>3.0826468243422861E-2</v>
      </c>
    </row>
    <row r="599" spans="1:10" x14ac:dyDescent="0.25">
      <c r="A599" t="s">
        <v>1267</v>
      </c>
      <c r="B599" s="24">
        <v>7.7600000000000004E-3</v>
      </c>
      <c r="C599" s="24">
        <v>7.8720000000000005E-3</v>
      </c>
      <c r="D599" s="24">
        <v>7.7190000000000002E-3</v>
      </c>
      <c r="E599" s="24">
        <v>7.8720000000000005E-3</v>
      </c>
      <c r="F599" s="24">
        <v>215415</v>
      </c>
      <c r="G599" s="24">
        <v>251182204</v>
      </c>
      <c r="H599">
        <v>598</v>
      </c>
      <c r="J599" s="10">
        <f t="shared" si="9"/>
        <v>1.4432989690721664E-2</v>
      </c>
    </row>
    <row r="600" spans="1:10" x14ac:dyDescent="0.25">
      <c r="A600" t="s">
        <v>1266</v>
      </c>
      <c r="B600" s="24">
        <v>7.8709999999999995E-3</v>
      </c>
      <c r="C600" s="24">
        <v>7.9129999999999999E-3</v>
      </c>
      <c r="D600" s="24">
        <v>7.8469999999999998E-3</v>
      </c>
      <c r="E600" s="24">
        <v>7.8810000000000009E-3</v>
      </c>
      <c r="F600" s="24">
        <v>265646</v>
      </c>
      <c r="G600" s="24">
        <v>251465552</v>
      </c>
      <c r="H600">
        <v>599</v>
      </c>
      <c r="J600" s="10">
        <f t="shared" si="9"/>
        <v>1.2704865963665771E-3</v>
      </c>
    </row>
    <row r="601" spans="1:10" x14ac:dyDescent="0.25">
      <c r="A601" t="s">
        <v>1265</v>
      </c>
      <c r="B601" s="24">
        <v>7.8779999999999996E-3</v>
      </c>
      <c r="C601" s="24">
        <v>7.8879999999999992E-3</v>
      </c>
      <c r="D601" s="24">
        <v>7.7120000000000001E-3</v>
      </c>
      <c r="E601" s="24">
        <v>7.7219999999999997E-3</v>
      </c>
      <c r="F601" s="24">
        <v>182227</v>
      </c>
      <c r="G601" s="24">
        <v>246396240</v>
      </c>
      <c r="H601">
        <v>600</v>
      </c>
      <c r="J601" s="10">
        <f t="shared" si="9"/>
        <v>-1.9801980198019788E-2</v>
      </c>
    </row>
    <row r="602" spans="1:10" x14ac:dyDescent="0.25">
      <c r="A602" t="s">
        <v>1264</v>
      </c>
      <c r="B602" s="24">
        <v>7.7219999999999997E-3</v>
      </c>
      <c r="C602" s="24">
        <v>7.7229999999999998E-3</v>
      </c>
      <c r="D602" s="24">
        <v>7.5430000000000002E-3</v>
      </c>
      <c r="E602" s="24">
        <v>7.5519999999999997E-3</v>
      </c>
      <c r="F602" s="24">
        <v>157580</v>
      </c>
      <c r="G602" s="24">
        <v>240977211</v>
      </c>
      <c r="H602">
        <v>601</v>
      </c>
      <c r="J602" s="10">
        <f t="shared" si="9"/>
        <v>-2.2015022015022017E-2</v>
      </c>
    </row>
    <row r="603" spans="1:10" x14ac:dyDescent="0.25">
      <c r="A603" t="s">
        <v>1263</v>
      </c>
      <c r="B603" s="24">
        <v>7.5529999999999998E-3</v>
      </c>
      <c r="C603" s="24">
        <v>7.6490000000000004E-3</v>
      </c>
      <c r="D603" s="24">
        <v>7.391E-3</v>
      </c>
      <c r="E603" s="24">
        <v>7.3969999999999999E-3</v>
      </c>
      <c r="F603" s="24">
        <v>546516</v>
      </c>
      <c r="G603" s="24">
        <v>240320439</v>
      </c>
      <c r="H603">
        <v>602</v>
      </c>
      <c r="J603" s="10">
        <f t="shared" si="9"/>
        <v>-2.0654044750430277E-2</v>
      </c>
    </row>
    <row r="604" spans="1:10" x14ac:dyDescent="0.25">
      <c r="A604" t="s">
        <v>1262</v>
      </c>
      <c r="B604" s="24">
        <v>7.3990000000000002E-3</v>
      </c>
      <c r="C604" s="24">
        <v>7.3990000000000002E-3</v>
      </c>
      <c r="D604" s="24">
        <v>7.0930000000000003E-3</v>
      </c>
      <c r="E604" s="24">
        <v>7.1260000000000004E-3</v>
      </c>
      <c r="F604" s="24">
        <v>593316</v>
      </c>
      <c r="G604" s="24">
        <v>231516124</v>
      </c>
      <c r="H604">
        <v>603</v>
      </c>
      <c r="J604" s="10">
        <f t="shared" si="9"/>
        <v>-3.6896877956480577E-2</v>
      </c>
    </row>
    <row r="605" spans="1:10" x14ac:dyDescent="0.25">
      <c r="A605" t="s">
        <v>1261</v>
      </c>
      <c r="B605" s="24">
        <v>7.1329999999999996E-3</v>
      </c>
      <c r="C605" s="24">
        <v>7.5069999999999998E-3</v>
      </c>
      <c r="D605" s="24">
        <v>7.0410000000000004E-3</v>
      </c>
      <c r="E605" s="24">
        <v>7.4920000000000004E-3</v>
      </c>
      <c r="F605" s="24">
        <v>196124</v>
      </c>
      <c r="G605" s="24">
        <v>243400325</v>
      </c>
      <c r="H605">
        <v>604</v>
      </c>
      <c r="J605" s="10">
        <f t="shared" si="9"/>
        <v>5.0329454647413549E-2</v>
      </c>
    </row>
    <row r="606" spans="1:10" x14ac:dyDescent="0.25">
      <c r="A606" t="s">
        <v>1260</v>
      </c>
      <c r="B606" s="24">
        <v>7.4739999999999997E-3</v>
      </c>
      <c r="C606" s="24">
        <v>7.62E-3</v>
      </c>
      <c r="D606" s="24">
        <v>7.4739999999999997E-3</v>
      </c>
      <c r="E606" s="24">
        <v>7.5510000000000004E-3</v>
      </c>
      <c r="F606" s="24">
        <v>202412</v>
      </c>
      <c r="G606" s="24">
        <v>245332401</v>
      </c>
      <c r="H606">
        <v>605</v>
      </c>
      <c r="J606" s="10">
        <f t="shared" si="9"/>
        <v>1.0302381589510393E-2</v>
      </c>
    </row>
    <row r="607" spans="1:10" x14ac:dyDescent="0.25">
      <c r="A607" t="s">
        <v>1259</v>
      </c>
      <c r="B607" s="24">
        <v>7.5550000000000001E-3</v>
      </c>
      <c r="C607" s="24">
        <v>7.5550000000000001E-3</v>
      </c>
      <c r="D607" s="24">
        <v>7.4190000000000002E-3</v>
      </c>
      <c r="E607" s="24">
        <v>7.4330000000000004E-3</v>
      </c>
      <c r="F607" s="24">
        <v>414310</v>
      </c>
      <c r="G607" s="24">
        <v>241477345</v>
      </c>
      <c r="H607">
        <v>606</v>
      </c>
      <c r="J607" s="10">
        <f t="shared" si="9"/>
        <v>-1.6148246194573092E-2</v>
      </c>
    </row>
    <row r="608" spans="1:10" x14ac:dyDescent="0.25">
      <c r="A608" t="s">
        <v>1258</v>
      </c>
      <c r="B608" s="24">
        <v>7.4269999999999996E-3</v>
      </c>
      <c r="C608" s="24">
        <v>7.7510000000000001E-3</v>
      </c>
      <c r="D608" s="24">
        <v>7.3610000000000004E-3</v>
      </c>
      <c r="E608" s="24">
        <v>7.7510000000000001E-3</v>
      </c>
      <c r="F608" s="24">
        <v>365144</v>
      </c>
      <c r="G608" s="24">
        <v>251807633</v>
      </c>
      <c r="H608">
        <v>607</v>
      </c>
      <c r="J608" s="10">
        <f t="shared" si="9"/>
        <v>4.3624612898882524E-2</v>
      </c>
    </row>
    <row r="609" spans="1:10" x14ac:dyDescent="0.25">
      <c r="A609" t="s">
        <v>1257</v>
      </c>
      <c r="B609" s="24">
        <v>7.7510000000000001E-3</v>
      </c>
      <c r="C609" s="24">
        <v>8.0520000000000001E-3</v>
      </c>
      <c r="D609" s="24">
        <v>7.7510000000000001E-3</v>
      </c>
      <c r="E609" s="24">
        <v>8.0499999999999999E-3</v>
      </c>
      <c r="F609" s="24">
        <v>408809</v>
      </c>
      <c r="G609" s="24">
        <v>261545011</v>
      </c>
      <c r="H609">
        <v>608</v>
      </c>
      <c r="J609" s="10">
        <f t="shared" si="9"/>
        <v>3.8575667655786322E-2</v>
      </c>
    </row>
    <row r="610" spans="1:10" x14ac:dyDescent="0.25">
      <c r="A610" t="s">
        <v>1256</v>
      </c>
      <c r="B610" s="24">
        <v>8.0610000000000005E-3</v>
      </c>
      <c r="C610" s="24">
        <v>8.0920000000000002E-3</v>
      </c>
      <c r="D610" s="24">
        <v>7.8779999999999996E-3</v>
      </c>
      <c r="E610" s="24">
        <v>7.8840000000000004E-3</v>
      </c>
      <c r="F610" s="24">
        <v>635572</v>
      </c>
      <c r="G610" s="24">
        <v>256125971</v>
      </c>
      <c r="H610">
        <v>609</v>
      </c>
      <c r="J610" s="10">
        <f t="shared" si="9"/>
        <v>-2.1957573502046902E-2</v>
      </c>
    </row>
    <row r="611" spans="1:10" x14ac:dyDescent="0.25">
      <c r="A611" t="s">
        <v>1255</v>
      </c>
      <c r="B611" s="24">
        <v>7.8840000000000004E-3</v>
      </c>
      <c r="C611" s="24">
        <v>7.8879999999999992E-3</v>
      </c>
      <c r="D611" s="24">
        <v>7.7710000000000001E-3</v>
      </c>
      <c r="E611" s="24">
        <v>7.8150000000000008E-3</v>
      </c>
      <c r="F611" s="24">
        <v>401903</v>
      </c>
      <c r="G611" s="24">
        <v>253894678</v>
      </c>
      <c r="H611">
        <v>610</v>
      </c>
      <c r="J611" s="10">
        <f t="shared" si="9"/>
        <v>-8.7519025875189768E-3</v>
      </c>
    </row>
    <row r="612" spans="1:10" x14ac:dyDescent="0.25">
      <c r="A612" t="s">
        <v>1254</v>
      </c>
      <c r="B612" s="24">
        <v>7.8209999999999998E-3</v>
      </c>
      <c r="C612" s="24">
        <v>7.8329999999999997E-3</v>
      </c>
      <c r="D612" s="24">
        <v>7.6940000000000003E-3</v>
      </c>
      <c r="E612" s="24">
        <v>7.7000000000000002E-3</v>
      </c>
      <c r="F612" s="24">
        <v>398976</v>
      </c>
      <c r="G612" s="24">
        <v>250163403</v>
      </c>
      <c r="H612">
        <v>611</v>
      </c>
      <c r="J612" s="10">
        <f t="shared" si="9"/>
        <v>-1.5471167369901494E-2</v>
      </c>
    </row>
    <row r="613" spans="1:10" x14ac:dyDescent="0.25">
      <c r="A613" t="s">
        <v>1253</v>
      </c>
      <c r="B613" s="24">
        <v>7.6920000000000001E-3</v>
      </c>
      <c r="C613" s="24">
        <v>7.6990000000000001E-3</v>
      </c>
      <c r="D613" s="24">
        <v>7.4310000000000001E-3</v>
      </c>
      <c r="E613" s="24">
        <v>7.4310000000000001E-3</v>
      </c>
      <c r="F613" s="24">
        <v>322054</v>
      </c>
      <c r="G613" s="24">
        <v>241410095</v>
      </c>
      <c r="H613">
        <v>612</v>
      </c>
      <c r="J613" s="10">
        <f t="shared" si="9"/>
        <v>-3.3931357254290168E-2</v>
      </c>
    </row>
    <row r="614" spans="1:10" x14ac:dyDescent="0.25">
      <c r="A614" t="s">
        <v>1252</v>
      </c>
      <c r="B614" s="24">
        <v>7.43E-3</v>
      </c>
      <c r="C614" s="24">
        <v>7.4330000000000004E-3</v>
      </c>
      <c r="D614" s="24">
        <v>7.2870000000000001E-3</v>
      </c>
      <c r="E614" s="24">
        <v>7.3550000000000004E-3</v>
      </c>
      <c r="F614" s="24">
        <v>472228</v>
      </c>
      <c r="G614" s="24">
        <v>238951384</v>
      </c>
      <c r="H614">
        <v>613</v>
      </c>
      <c r="J614" s="10">
        <f t="shared" si="9"/>
        <v>-1.0094212651413128E-2</v>
      </c>
    </row>
    <row r="615" spans="1:10" x14ac:dyDescent="0.25">
      <c r="A615" t="s">
        <v>1251</v>
      </c>
      <c r="B615" s="24">
        <v>7.352E-3</v>
      </c>
      <c r="C615" s="24">
        <v>7.9209999999999992E-3</v>
      </c>
      <c r="D615" s="24">
        <v>7.3509999999999999E-3</v>
      </c>
      <c r="E615" s="24">
        <v>7.8600000000000007E-3</v>
      </c>
      <c r="F615" s="24">
        <v>856833</v>
      </c>
      <c r="G615" s="24">
        <v>255366396</v>
      </c>
      <c r="H615">
        <v>614</v>
      </c>
      <c r="J615" s="10">
        <f t="shared" si="9"/>
        <v>6.9096844396082782E-2</v>
      </c>
    </row>
    <row r="616" spans="1:10" x14ac:dyDescent="0.25">
      <c r="A616" t="s">
        <v>1250</v>
      </c>
      <c r="B616" s="24">
        <v>7.8609999999999999E-3</v>
      </c>
      <c r="C616" s="24">
        <v>7.9459999999999999E-3</v>
      </c>
      <c r="D616" s="24">
        <v>7.7790000000000003E-3</v>
      </c>
      <c r="E616" s="24">
        <v>7.8910000000000004E-3</v>
      </c>
      <c r="F616" s="24">
        <v>284050</v>
      </c>
      <c r="G616" s="24">
        <v>256355013</v>
      </c>
      <c r="H616">
        <v>615</v>
      </c>
      <c r="J616" s="10">
        <f t="shared" si="9"/>
        <v>3.8163083577153686E-3</v>
      </c>
    </row>
    <row r="617" spans="1:10" x14ac:dyDescent="0.25">
      <c r="A617" t="s">
        <v>1249</v>
      </c>
      <c r="B617" s="24">
        <v>7.8890000000000002E-3</v>
      </c>
      <c r="C617" s="24">
        <v>7.9550000000000003E-3</v>
      </c>
      <c r="D617" s="24">
        <v>7.8890000000000002E-3</v>
      </c>
      <c r="E617" s="24">
        <v>7.9179999999999997E-3</v>
      </c>
      <c r="F617" s="24">
        <v>234100</v>
      </c>
      <c r="G617" s="24">
        <v>257233820</v>
      </c>
      <c r="H617">
        <v>616</v>
      </c>
      <c r="J617" s="10">
        <f t="shared" si="9"/>
        <v>3.6760045633159478E-3</v>
      </c>
    </row>
    <row r="618" spans="1:10" x14ac:dyDescent="0.25">
      <c r="A618" t="s">
        <v>1248</v>
      </c>
      <c r="B618" s="24">
        <v>7.9170000000000004E-3</v>
      </c>
      <c r="C618" s="24">
        <v>7.9780000000000007E-3</v>
      </c>
      <c r="D618" s="24">
        <v>7.8300000000000002E-3</v>
      </c>
      <c r="E618" s="24">
        <v>7.8309999999999994E-3</v>
      </c>
      <c r="F618" s="24">
        <v>193672</v>
      </c>
      <c r="G618" s="24">
        <v>254430085</v>
      </c>
      <c r="H618">
        <v>617</v>
      </c>
      <c r="J618" s="10">
        <f t="shared" si="9"/>
        <v>-1.0862700517873058E-2</v>
      </c>
    </row>
    <row r="619" spans="1:10" x14ac:dyDescent="0.25">
      <c r="A619" t="s">
        <v>1247</v>
      </c>
      <c r="B619" s="24">
        <v>7.8300000000000002E-3</v>
      </c>
      <c r="C619" s="24">
        <v>7.8300000000000002E-3</v>
      </c>
      <c r="D619" s="24">
        <v>7.6639999999999998E-3</v>
      </c>
      <c r="E619" s="24">
        <v>7.6779999999999999E-3</v>
      </c>
      <c r="F619" s="24">
        <v>254159</v>
      </c>
      <c r="G619" s="24">
        <v>249441189</v>
      </c>
      <c r="H619">
        <v>618</v>
      </c>
      <c r="J619" s="10">
        <f t="shared" si="9"/>
        <v>-1.941251596424013E-2</v>
      </c>
    </row>
    <row r="620" spans="1:10" x14ac:dyDescent="0.25">
      <c r="A620" t="s">
        <v>1246</v>
      </c>
      <c r="B620" s="24">
        <v>7.685E-3</v>
      </c>
      <c r="C620" s="24">
        <v>7.7200000000000003E-3</v>
      </c>
      <c r="D620" s="24">
        <v>7.6610000000000003E-3</v>
      </c>
      <c r="E620" s="24">
        <v>7.6629999999999997E-3</v>
      </c>
      <c r="F620" s="24">
        <v>234873</v>
      </c>
      <c r="G620" s="24">
        <v>248947043</v>
      </c>
      <c r="H620">
        <v>619</v>
      </c>
      <c r="J620" s="10">
        <f t="shared" si="9"/>
        <v>-2.8627195836044656E-3</v>
      </c>
    </row>
    <row r="621" spans="1:10" x14ac:dyDescent="0.25">
      <c r="A621" t="s">
        <v>1245</v>
      </c>
      <c r="B621" s="24">
        <v>7.6610000000000003E-3</v>
      </c>
      <c r="C621" s="24">
        <v>8.4440000000000001E-3</v>
      </c>
      <c r="D621" s="24">
        <v>7.633E-3</v>
      </c>
      <c r="E621" s="24">
        <v>8.4440000000000001E-3</v>
      </c>
      <c r="F621" s="24">
        <v>77796</v>
      </c>
      <c r="G621" s="24">
        <v>274338883</v>
      </c>
      <c r="H621">
        <v>620</v>
      </c>
      <c r="J621" s="10">
        <f t="shared" si="9"/>
        <v>0.10220597833181044</v>
      </c>
    </row>
    <row r="622" spans="1:10" x14ac:dyDescent="0.25">
      <c r="A622" t="s">
        <v>1244</v>
      </c>
      <c r="B622" s="24">
        <v>8.4469999999999996E-3</v>
      </c>
      <c r="C622" s="24">
        <v>8.4469999999999996E-3</v>
      </c>
      <c r="D622" s="24">
        <v>8.1440000000000002E-3</v>
      </c>
      <c r="E622" s="24">
        <v>8.1969999999999994E-3</v>
      </c>
      <c r="F622" s="24">
        <v>24819</v>
      </c>
      <c r="G622" s="24">
        <v>266310712</v>
      </c>
      <c r="H622">
        <v>621</v>
      </c>
      <c r="J622" s="10">
        <f t="shared" si="9"/>
        <v>-2.9596306380963684E-2</v>
      </c>
    </row>
    <row r="623" spans="1:10" x14ac:dyDescent="0.25">
      <c r="A623" t="s">
        <v>1243</v>
      </c>
      <c r="B623" s="24">
        <v>8.1969999999999994E-3</v>
      </c>
      <c r="C623" s="24">
        <v>8.5380000000000005E-3</v>
      </c>
      <c r="D623" s="24">
        <v>8.1499999999999993E-3</v>
      </c>
      <c r="E623" s="24">
        <v>8.5319999999999997E-3</v>
      </c>
      <c r="F623" s="24">
        <v>62875</v>
      </c>
      <c r="G623" s="24">
        <v>277183878</v>
      </c>
      <c r="H623">
        <v>622</v>
      </c>
      <c r="J623" s="10">
        <f t="shared" si="9"/>
        <v>4.0868610467244146E-2</v>
      </c>
    </row>
    <row r="624" spans="1:10" x14ac:dyDescent="0.25">
      <c r="A624" t="s">
        <v>1242</v>
      </c>
      <c r="B624" s="24">
        <v>8.5349999999999992E-3</v>
      </c>
      <c r="C624" s="24">
        <v>8.6449999999999999E-3</v>
      </c>
      <c r="D624" s="24">
        <v>7.404E-3</v>
      </c>
      <c r="E624" s="24">
        <v>7.404E-3</v>
      </c>
      <c r="F624" s="24">
        <v>274835</v>
      </c>
      <c r="G624" s="24">
        <v>240544283</v>
      </c>
      <c r="H624">
        <v>623</v>
      </c>
      <c r="J624" s="10">
        <f t="shared" si="9"/>
        <v>-0.13251318101933207</v>
      </c>
    </row>
    <row r="625" spans="1:10" x14ac:dyDescent="0.25">
      <c r="A625" t="s">
        <v>1241</v>
      </c>
      <c r="B625" s="24">
        <v>7.3980000000000001E-3</v>
      </c>
      <c r="C625" s="24">
        <v>7.8919999999999997E-3</v>
      </c>
      <c r="D625" s="24">
        <v>7.3439999999999998E-3</v>
      </c>
      <c r="E625" s="24">
        <v>7.7200000000000003E-3</v>
      </c>
      <c r="F625" s="24">
        <v>676501</v>
      </c>
      <c r="G625" s="24">
        <v>250794650</v>
      </c>
      <c r="H625">
        <v>624</v>
      </c>
      <c r="J625" s="10">
        <f t="shared" si="9"/>
        <v>4.3525277101919467E-2</v>
      </c>
    </row>
    <row r="626" spans="1:10" x14ac:dyDescent="0.25">
      <c r="A626" t="s">
        <v>1240</v>
      </c>
      <c r="B626" s="24">
        <v>7.7210000000000004E-3</v>
      </c>
      <c r="C626" s="24">
        <v>7.7520000000000002E-3</v>
      </c>
      <c r="D626" s="24">
        <v>7.4060000000000003E-3</v>
      </c>
      <c r="E626" s="24">
        <v>7.4260000000000003E-3</v>
      </c>
      <c r="F626" s="24">
        <v>316497</v>
      </c>
      <c r="G626" s="24">
        <v>241246679</v>
      </c>
      <c r="H626">
        <v>625</v>
      </c>
      <c r="J626" s="10">
        <f t="shared" si="9"/>
        <v>-3.8207486076933056E-2</v>
      </c>
    </row>
    <row r="627" spans="1:10" x14ac:dyDescent="0.25">
      <c r="A627" t="s">
        <v>1239</v>
      </c>
      <c r="B627" s="24">
        <v>7.4269999999999996E-3</v>
      </c>
      <c r="C627" s="24">
        <v>7.4380000000000002E-3</v>
      </c>
      <c r="D627" s="24">
        <v>7.3629999999999998E-3</v>
      </c>
      <c r="E627" s="24">
        <v>7.3720000000000001E-3</v>
      </c>
      <c r="F627" s="24">
        <v>544100</v>
      </c>
      <c r="G627" s="24">
        <v>239501085</v>
      </c>
      <c r="H627">
        <v>626</v>
      </c>
      <c r="J627" s="10">
        <f t="shared" si="9"/>
        <v>-7.4054126834522012E-3</v>
      </c>
    </row>
    <row r="628" spans="1:10" x14ac:dyDescent="0.25">
      <c r="A628" t="s">
        <v>1238</v>
      </c>
      <c r="B628" s="24">
        <v>7.3829999999999998E-3</v>
      </c>
      <c r="C628" s="24">
        <v>7.5380000000000004E-3</v>
      </c>
      <c r="D628" s="24">
        <v>7.3769999999999999E-3</v>
      </c>
      <c r="E628" s="24">
        <v>7.5290000000000001E-3</v>
      </c>
      <c r="F628" s="24">
        <v>501172</v>
      </c>
      <c r="G628" s="24">
        <v>244604014</v>
      </c>
      <c r="H628">
        <v>627</v>
      </c>
      <c r="J628" s="10">
        <f t="shared" si="9"/>
        <v>1.9775159149397304E-2</v>
      </c>
    </row>
    <row r="629" spans="1:10" x14ac:dyDescent="0.25">
      <c r="A629" t="s">
        <v>1237</v>
      </c>
      <c r="B629" s="24">
        <v>7.5269999999999998E-3</v>
      </c>
      <c r="C629" s="24">
        <v>7.5269999999999998E-3</v>
      </c>
      <c r="D629" s="24">
        <v>7.3639999999999999E-3</v>
      </c>
      <c r="E629" s="24">
        <v>7.4819999999999999E-3</v>
      </c>
      <c r="F629" s="24">
        <v>441298</v>
      </c>
      <c r="G629" s="24">
        <v>243072843</v>
      </c>
      <c r="H629">
        <v>628</v>
      </c>
      <c r="J629" s="10">
        <f t="shared" si="9"/>
        <v>-5.9784774810681413E-3</v>
      </c>
    </row>
    <row r="630" spans="1:10" x14ac:dyDescent="0.25">
      <c r="A630" t="s">
        <v>1236</v>
      </c>
      <c r="B630" s="24">
        <v>7.4819999999999999E-3</v>
      </c>
      <c r="C630" s="24">
        <v>7.6880000000000004E-3</v>
      </c>
      <c r="D630" s="24">
        <v>7.4790000000000004E-3</v>
      </c>
      <c r="E630" s="24">
        <v>7.6369999999999997E-3</v>
      </c>
      <c r="F630" s="24">
        <v>445039</v>
      </c>
      <c r="G630" s="24">
        <v>248113070</v>
      </c>
      <c r="H630">
        <v>629</v>
      </c>
      <c r="J630" s="10">
        <f t="shared" si="9"/>
        <v>2.0716385993049955E-2</v>
      </c>
    </row>
    <row r="631" spans="1:10" x14ac:dyDescent="0.25">
      <c r="A631" t="s">
        <v>1235</v>
      </c>
      <c r="B631" s="24">
        <v>7.633E-3</v>
      </c>
      <c r="C631" s="24">
        <v>7.6340000000000002E-3</v>
      </c>
      <c r="D631" s="24">
        <v>7.247E-3</v>
      </c>
      <c r="E631" s="24">
        <v>7.247E-3</v>
      </c>
      <c r="F631" s="24">
        <v>245324</v>
      </c>
      <c r="G631" s="24">
        <v>235432257</v>
      </c>
      <c r="H631">
        <v>630</v>
      </c>
      <c r="J631" s="10">
        <f t="shared" si="9"/>
        <v>-5.0569893881828906E-2</v>
      </c>
    </row>
    <row r="632" spans="1:10" x14ac:dyDescent="0.25">
      <c r="A632" t="s">
        <v>1234</v>
      </c>
      <c r="B632" s="24">
        <v>7.2449999999999997E-3</v>
      </c>
      <c r="C632" s="24">
        <v>7.2500000000000004E-3</v>
      </c>
      <c r="D632" s="24">
        <v>7.1520000000000004E-3</v>
      </c>
      <c r="E632" s="24">
        <v>7.1679999999999999E-3</v>
      </c>
      <c r="F632" s="24">
        <v>252173</v>
      </c>
      <c r="G632" s="24">
        <v>232860812</v>
      </c>
      <c r="H632">
        <v>631</v>
      </c>
      <c r="J632" s="10">
        <f t="shared" si="9"/>
        <v>-1.0628019323671472E-2</v>
      </c>
    </row>
    <row r="633" spans="1:10" x14ac:dyDescent="0.25">
      <c r="A633" t="s">
        <v>1233</v>
      </c>
      <c r="B633" s="24">
        <v>7.1669999999999998E-3</v>
      </c>
      <c r="C633" s="24">
        <v>7.1830000000000001E-3</v>
      </c>
      <c r="D633" s="24">
        <v>6.6680000000000003E-3</v>
      </c>
      <c r="E633" s="24">
        <v>6.6680000000000003E-3</v>
      </c>
      <c r="F633" s="24">
        <v>985902</v>
      </c>
      <c r="G633" s="24">
        <v>216639430</v>
      </c>
      <c r="H633">
        <v>632</v>
      </c>
      <c r="J633" s="10">
        <f t="shared" si="9"/>
        <v>-6.9624668620064112E-2</v>
      </c>
    </row>
    <row r="634" spans="1:10" x14ac:dyDescent="0.25">
      <c r="A634" t="s">
        <v>1232</v>
      </c>
      <c r="B634" s="24">
        <v>6.6680000000000003E-3</v>
      </c>
      <c r="C634" s="24">
        <v>6.7099999999999998E-3</v>
      </c>
      <c r="D634" s="24">
        <v>6.6039999999999996E-3</v>
      </c>
      <c r="E634" s="24">
        <v>6.7099999999999998E-3</v>
      </c>
      <c r="F634" s="24">
        <v>400287</v>
      </c>
      <c r="G634" s="24">
        <v>217986393</v>
      </c>
      <c r="H634">
        <v>633</v>
      </c>
      <c r="J634" s="10">
        <f t="shared" si="9"/>
        <v>6.2987402519495356E-3</v>
      </c>
    </row>
    <row r="635" spans="1:10" x14ac:dyDescent="0.25">
      <c r="A635" t="s">
        <v>1231</v>
      </c>
      <c r="B635" s="24">
        <v>6.7070000000000003E-3</v>
      </c>
      <c r="C635" s="24">
        <v>6.7359999999999998E-3</v>
      </c>
      <c r="D635" s="24">
        <v>6.6249999999999998E-3</v>
      </c>
      <c r="E635" s="24">
        <v>6.6499999999999997E-3</v>
      </c>
      <c r="F635" s="24">
        <v>403453</v>
      </c>
      <c r="G635" s="24">
        <v>216056591</v>
      </c>
      <c r="H635">
        <v>634</v>
      </c>
      <c r="J635" s="10">
        <f t="shared" si="9"/>
        <v>-8.4985835694051919E-3</v>
      </c>
    </row>
    <row r="636" spans="1:10" x14ac:dyDescent="0.25">
      <c r="A636" t="s">
        <v>1230</v>
      </c>
      <c r="B636" s="24">
        <v>6.6509999999999998E-3</v>
      </c>
      <c r="C636" s="24">
        <v>6.6509999999999998E-3</v>
      </c>
      <c r="D636" s="24">
        <v>6.5009999999999998E-3</v>
      </c>
      <c r="E636" s="24">
        <v>6.5009999999999998E-3</v>
      </c>
      <c r="F636" s="24">
        <v>439274</v>
      </c>
      <c r="G636" s="24">
        <v>211215842</v>
      </c>
      <c r="H636">
        <v>635</v>
      </c>
      <c r="J636" s="10">
        <f t="shared" si="9"/>
        <v>-2.2552999548940005E-2</v>
      </c>
    </row>
    <row r="637" spans="1:10" x14ac:dyDescent="0.25">
      <c r="A637" t="s">
        <v>1229</v>
      </c>
      <c r="B637" s="24">
        <v>6.4999999999999997E-3</v>
      </c>
      <c r="C637" s="24">
        <v>6.5620000000000001E-3</v>
      </c>
      <c r="D637" s="24">
        <v>6.4310000000000001E-3</v>
      </c>
      <c r="E637" s="24">
        <v>6.5360000000000001E-3</v>
      </c>
      <c r="F637" s="24">
        <v>269143</v>
      </c>
      <c r="G637" s="24">
        <v>212348708</v>
      </c>
      <c r="H637">
        <v>636</v>
      </c>
      <c r="J637" s="10">
        <f t="shared" si="9"/>
        <v>5.5384615384616066E-3</v>
      </c>
    </row>
    <row r="638" spans="1:10" x14ac:dyDescent="0.25">
      <c r="A638" t="s">
        <v>1228</v>
      </c>
      <c r="B638" s="24">
        <v>6.535E-3</v>
      </c>
      <c r="C638" s="24">
        <v>6.5729999999999998E-3</v>
      </c>
      <c r="D638" s="24">
        <v>6.2899999999999996E-3</v>
      </c>
      <c r="E638" s="24">
        <v>6.293E-3</v>
      </c>
      <c r="F638" s="24">
        <v>602856</v>
      </c>
      <c r="G638" s="24">
        <v>204464785</v>
      </c>
      <c r="H638">
        <v>637</v>
      </c>
      <c r="J638" s="10">
        <f t="shared" si="9"/>
        <v>-3.7031369548584547E-2</v>
      </c>
    </row>
    <row r="639" spans="1:10" x14ac:dyDescent="0.25">
      <c r="A639" t="s">
        <v>1227</v>
      </c>
      <c r="B639" s="24">
        <v>6.2909999999999997E-3</v>
      </c>
      <c r="C639" s="24">
        <v>6.2909999999999997E-3</v>
      </c>
      <c r="D639" s="24">
        <v>5.5789999999999998E-3</v>
      </c>
      <c r="E639" s="24">
        <v>5.5789999999999998E-3</v>
      </c>
      <c r="F639" s="24">
        <v>964995</v>
      </c>
      <c r="G639" s="24">
        <v>181263303</v>
      </c>
      <c r="H639">
        <v>638</v>
      </c>
      <c r="J639" s="10">
        <f t="shared" si="9"/>
        <v>-0.11317755523764107</v>
      </c>
    </row>
    <row r="640" spans="1:10" x14ac:dyDescent="0.25">
      <c r="A640" t="s">
        <v>1226</v>
      </c>
      <c r="B640" s="24">
        <v>5.5820000000000002E-3</v>
      </c>
      <c r="C640" s="24">
        <v>5.5820000000000002E-3</v>
      </c>
      <c r="D640" s="24">
        <v>5.4209999999999996E-3</v>
      </c>
      <c r="E640" s="24">
        <v>5.5199999999999997E-3</v>
      </c>
      <c r="F640" s="24">
        <v>719793</v>
      </c>
      <c r="G640" s="24">
        <v>179340648</v>
      </c>
      <c r="H640">
        <v>639</v>
      </c>
      <c r="J640" s="10">
        <f t="shared" si="9"/>
        <v>-1.1107130060910143E-2</v>
      </c>
    </row>
    <row r="641" spans="1:10" x14ac:dyDescent="0.25">
      <c r="A641" t="s">
        <v>1225</v>
      </c>
      <c r="B641" s="24">
        <v>5.5180000000000003E-3</v>
      </c>
      <c r="C641" s="24">
        <v>5.5399999999999998E-3</v>
      </c>
      <c r="D641" s="24">
        <v>5.4279999999999997E-3</v>
      </c>
      <c r="E641" s="24">
        <v>5.4479999999999997E-3</v>
      </c>
      <c r="F641" s="24">
        <v>557597</v>
      </c>
      <c r="G641" s="24">
        <v>177004743</v>
      </c>
      <c r="H641">
        <v>640</v>
      </c>
      <c r="J641" s="10">
        <f t="shared" si="9"/>
        <v>-1.268575570859018E-2</v>
      </c>
    </row>
    <row r="642" spans="1:10" x14ac:dyDescent="0.25">
      <c r="A642" t="s">
        <v>1224</v>
      </c>
      <c r="B642" s="24">
        <v>5.4450000000000002E-3</v>
      </c>
      <c r="C642" s="24">
        <v>5.8690000000000001E-3</v>
      </c>
      <c r="D642" s="24">
        <v>5.4429999999999999E-3</v>
      </c>
      <c r="E642" s="24">
        <v>5.868E-3</v>
      </c>
      <c r="F642" s="24">
        <v>587722</v>
      </c>
      <c r="G642" s="24">
        <v>190642010</v>
      </c>
      <c r="H642">
        <v>641</v>
      </c>
      <c r="J642" s="10">
        <f t="shared" si="9"/>
        <v>7.7685950413223098E-2</v>
      </c>
    </row>
    <row r="643" spans="1:10" x14ac:dyDescent="0.25">
      <c r="A643" t="s">
        <v>1223</v>
      </c>
      <c r="B643" s="24">
        <v>5.855E-3</v>
      </c>
      <c r="C643" s="24">
        <v>5.9020000000000001E-3</v>
      </c>
      <c r="D643" s="24">
        <v>5.5139999999999998E-3</v>
      </c>
      <c r="E643" s="24">
        <v>5.5170000000000002E-3</v>
      </c>
      <c r="F643" s="24">
        <v>395715</v>
      </c>
      <c r="G643" s="24">
        <v>179225965</v>
      </c>
      <c r="H643">
        <v>642</v>
      </c>
      <c r="J643" s="10">
        <f t="shared" si="9"/>
        <v>-5.7728437233134033E-2</v>
      </c>
    </row>
    <row r="644" spans="1:10" x14ac:dyDescent="0.25">
      <c r="A644" t="s">
        <v>1222</v>
      </c>
      <c r="B644" s="24">
        <v>5.5149999999999999E-3</v>
      </c>
      <c r="C644" s="24">
        <v>5.5149999999999999E-3</v>
      </c>
      <c r="D644" s="24">
        <v>5.2360000000000002E-3</v>
      </c>
      <c r="E644" s="24">
        <v>5.2360000000000002E-3</v>
      </c>
      <c r="F644" s="24">
        <v>355762</v>
      </c>
      <c r="G644" s="24">
        <v>170115935</v>
      </c>
      <c r="H644">
        <v>643</v>
      </c>
      <c r="J644" s="10">
        <f t="shared" ref="J644:J707" si="10">(E644-B644)/B644</f>
        <v>-5.0589301903898411E-2</v>
      </c>
    </row>
    <row r="645" spans="1:10" x14ac:dyDescent="0.25">
      <c r="A645" t="s">
        <v>1221</v>
      </c>
      <c r="B645" s="24">
        <v>5.2370000000000003E-3</v>
      </c>
      <c r="C645" s="24">
        <v>5.2370000000000003E-3</v>
      </c>
      <c r="D645" s="24">
        <v>5.0080000000000003E-3</v>
      </c>
      <c r="E645" s="24">
        <v>5.0080000000000003E-3</v>
      </c>
      <c r="F645" s="24">
        <v>623667</v>
      </c>
      <c r="G645" s="24">
        <v>162687173</v>
      </c>
      <c r="H645">
        <v>644</v>
      </c>
      <c r="J645" s="10">
        <f t="shared" si="10"/>
        <v>-4.3727324804277261E-2</v>
      </c>
    </row>
    <row r="646" spans="1:10" x14ac:dyDescent="0.25">
      <c r="A646" t="s">
        <v>1220</v>
      </c>
      <c r="B646" s="24">
        <v>5.0090000000000004E-3</v>
      </c>
      <c r="C646" s="24">
        <v>5.3359999999999996E-3</v>
      </c>
      <c r="D646" s="24">
        <v>4.9909999999999998E-3</v>
      </c>
      <c r="E646" s="24">
        <v>5.3280000000000003E-3</v>
      </c>
      <c r="F646" s="24">
        <v>349154</v>
      </c>
      <c r="G646" s="24">
        <v>173102905</v>
      </c>
      <c r="H646">
        <v>645</v>
      </c>
      <c r="J646" s="10">
        <f t="shared" si="10"/>
        <v>6.3685366340586899E-2</v>
      </c>
    </row>
    <row r="647" spans="1:10" x14ac:dyDescent="0.25">
      <c r="A647" t="s">
        <v>1219</v>
      </c>
      <c r="B647" s="24">
        <v>5.3280000000000003E-3</v>
      </c>
      <c r="C647" s="24">
        <v>5.4770000000000001E-3</v>
      </c>
      <c r="D647" s="24">
        <v>5.3270000000000001E-3</v>
      </c>
      <c r="E647" s="24">
        <v>5.3749999999999996E-3</v>
      </c>
      <c r="F647" s="24">
        <v>373080</v>
      </c>
      <c r="G647" s="24">
        <v>174626604</v>
      </c>
      <c r="H647">
        <v>646</v>
      </c>
      <c r="J647" s="10">
        <f t="shared" si="10"/>
        <v>8.8213213213211902E-3</v>
      </c>
    </row>
    <row r="648" spans="1:10" x14ac:dyDescent="0.25">
      <c r="A648" t="s">
        <v>1218</v>
      </c>
      <c r="B648" s="24">
        <v>5.3749999999999996E-3</v>
      </c>
      <c r="C648" s="24">
        <v>5.3749999999999996E-3</v>
      </c>
      <c r="D648" s="24">
        <v>5.0309999999999999E-3</v>
      </c>
      <c r="E648" s="24">
        <v>5.0309999999999999E-3</v>
      </c>
      <c r="F648" s="24">
        <v>665310</v>
      </c>
      <c r="G648" s="24">
        <v>163445448</v>
      </c>
      <c r="H648">
        <v>647</v>
      </c>
      <c r="J648" s="10">
        <f t="shared" si="10"/>
        <v>-6.3999999999999946E-2</v>
      </c>
    </row>
    <row r="649" spans="1:10" x14ac:dyDescent="0.25">
      <c r="A649" t="s">
        <v>1217</v>
      </c>
      <c r="B649" s="24">
        <v>5.032E-3</v>
      </c>
      <c r="C649" s="24">
        <v>5.0350000000000004E-3</v>
      </c>
      <c r="D649" s="24">
        <v>4.8570000000000002E-3</v>
      </c>
      <c r="E649" s="24">
        <v>4.9829999999999996E-3</v>
      </c>
      <c r="F649" s="24">
        <v>851326</v>
      </c>
      <c r="G649" s="24">
        <v>161881464</v>
      </c>
      <c r="H649">
        <v>648</v>
      </c>
      <c r="J649" s="10">
        <f t="shared" si="10"/>
        <v>-9.7376788553260006E-3</v>
      </c>
    </row>
    <row r="650" spans="1:10" x14ac:dyDescent="0.25">
      <c r="A650" t="s">
        <v>1216</v>
      </c>
      <c r="B650" s="24">
        <v>4.9829999999999996E-3</v>
      </c>
      <c r="C650" s="24">
        <v>5.1159999999999999E-3</v>
      </c>
      <c r="D650" s="24">
        <v>4.9699999999999996E-3</v>
      </c>
      <c r="E650" s="24">
        <v>5.0369999999999998E-3</v>
      </c>
      <c r="F650" s="24">
        <v>163088</v>
      </c>
      <c r="G650" s="24">
        <v>163652074</v>
      </c>
      <c r="H650">
        <v>649</v>
      </c>
      <c r="J650" s="10">
        <f t="shared" si="10"/>
        <v>1.0836845273931413E-2</v>
      </c>
    </row>
    <row r="651" spans="1:10" x14ac:dyDescent="0.25">
      <c r="A651" t="s">
        <v>1215</v>
      </c>
      <c r="B651" s="24">
        <v>5.0379999999999999E-3</v>
      </c>
      <c r="C651" s="24">
        <v>5.1830000000000001E-3</v>
      </c>
      <c r="D651" s="24">
        <v>5.0109999999999998E-3</v>
      </c>
      <c r="E651" s="24">
        <v>5.182E-3</v>
      </c>
      <c r="F651" s="24">
        <v>134555</v>
      </c>
      <c r="G651" s="24">
        <v>168360595</v>
      </c>
      <c r="H651">
        <v>650</v>
      </c>
      <c r="J651" s="10">
        <f t="shared" si="10"/>
        <v>2.8582770940849551E-2</v>
      </c>
    </row>
    <row r="652" spans="1:10" x14ac:dyDescent="0.25">
      <c r="A652" t="s">
        <v>1214</v>
      </c>
      <c r="B652" s="24">
        <v>5.1809999999999998E-3</v>
      </c>
      <c r="C652" s="24">
        <v>5.2649999999999997E-3</v>
      </c>
      <c r="D652" s="24">
        <v>5.1739999999999998E-3</v>
      </c>
      <c r="E652" s="24">
        <v>5.2599999999999999E-3</v>
      </c>
      <c r="F652" s="24">
        <v>123326</v>
      </c>
      <c r="G652" s="24">
        <v>174407642</v>
      </c>
      <c r="H652">
        <v>651</v>
      </c>
      <c r="J652" s="10">
        <f t="shared" si="10"/>
        <v>1.5248021617448385E-2</v>
      </c>
    </row>
    <row r="653" spans="1:10" x14ac:dyDescent="0.25">
      <c r="A653" t="s">
        <v>1213</v>
      </c>
      <c r="B653" s="24">
        <v>5.2620000000000002E-3</v>
      </c>
      <c r="C653" s="24">
        <v>5.3860000000000002E-3</v>
      </c>
      <c r="D653" s="24">
        <v>5.2459999999999998E-3</v>
      </c>
      <c r="E653" s="24">
        <v>5.3769999999999998E-3</v>
      </c>
      <c r="F653" s="24">
        <v>355659</v>
      </c>
      <c r="G653" s="24">
        <v>178264372</v>
      </c>
      <c r="H653">
        <v>652</v>
      </c>
      <c r="J653" s="10">
        <f t="shared" si="10"/>
        <v>2.1854808057772644E-2</v>
      </c>
    </row>
    <row r="654" spans="1:10" x14ac:dyDescent="0.25">
      <c r="A654" t="s">
        <v>1212</v>
      </c>
      <c r="B654" s="24">
        <v>5.3790000000000001E-3</v>
      </c>
      <c r="C654" s="24">
        <v>5.4640000000000001E-3</v>
      </c>
      <c r="D654" s="24">
        <v>5.3759999999999997E-3</v>
      </c>
      <c r="E654" s="24">
        <v>5.4180000000000001E-3</v>
      </c>
      <c r="F654" s="24">
        <v>338407</v>
      </c>
      <c r="G654" s="24">
        <v>179651296</v>
      </c>
      <c r="H654">
        <v>653</v>
      </c>
      <c r="J654" s="10">
        <f t="shared" si="10"/>
        <v>7.2504182933630732E-3</v>
      </c>
    </row>
    <row r="655" spans="1:10" x14ac:dyDescent="0.25">
      <c r="A655" t="s">
        <v>1211</v>
      </c>
      <c r="B655" s="24">
        <v>5.424E-3</v>
      </c>
      <c r="C655" s="24">
        <v>5.4679999999999998E-3</v>
      </c>
      <c r="D655" s="24">
        <v>5.3899999999999998E-3</v>
      </c>
      <c r="E655" s="24">
        <v>5.3990000000000002E-3</v>
      </c>
      <c r="F655" s="24">
        <v>440929</v>
      </c>
      <c r="G655" s="24">
        <v>179016355</v>
      </c>
      <c r="H655">
        <v>654</v>
      </c>
      <c r="J655" s="10">
        <f t="shared" si="10"/>
        <v>-4.6091445427728335E-3</v>
      </c>
    </row>
    <row r="656" spans="1:10" x14ac:dyDescent="0.25">
      <c r="A656" t="s">
        <v>1210</v>
      </c>
      <c r="B656" s="24">
        <v>5.3920000000000001E-3</v>
      </c>
      <c r="C656" s="24">
        <v>5.4409999999999997E-3</v>
      </c>
      <c r="D656" s="24">
        <v>5.3759999999999997E-3</v>
      </c>
      <c r="E656" s="24">
        <v>5.398E-3</v>
      </c>
      <c r="F656" s="24">
        <v>342598</v>
      </c>
      <c r="G656" s="24">
        <v>178961979</v>
      </c>
      <c r="H656">
        <v>655</v>
      </c>
      <c r="J656" s="10">
        <f t="shared" si="10"/>
        <v>1.1127596439169008E-3</v>
      </c>
    </row>
    <row r="657" spans="1:10" x14ac:dyDescent="0.25">
      <c r="A657" t="s">
        <v>1209</v>
      </c>
      <c r="B657" s="24">
        <v>5.4000000000000003E-3</v>
      </c>
      <c r="C657" s="24">
        <v>5.4289999999999998E-3</v>
      </c>
      <c r="D657" s="24">
        <v>5.1739999999999998E-3</v>
      </c>
      <c r="E657" s="24">
        <v>5.2030000000000002E-3</v>
      </c>
      <c r="F657" s="24">
        <v>394980</v>
      </c>
      <c r="G657" s="24">
        <v>172518401</v>
      </c>
      <c r="H657">
        <v>656</v>
      </c>
      <c r="J657" s="10">
        <f t="shared" si="10"/>
        <v>-3.6481481481481504E-2</v>
      </c>
    </row>
    <row r="658" spans="1:10" x14ac:dyDescent="0.25">
      <c r="A658" t="s">
        <v>1208</v>
      </c>
      <c r="B658" s="24">
        <v>5.1989999999999996E-3</v>
      </c>
      <c r="C658" s="24">
        <v>5.1999999999999998E-3</v>
      </c>
      <c r="D658" s="24">
        <v>4.9670000000000001E-3</v>
      </c>
      <c r="E658" s="24">
        <v>4.9789999999999999E-3</v>
      </c>
      <c r="F658" s="24">
        <v>242340</v>
      </c>
      <c r="G658" s="24">
        <v>165079805</v>
      </c>
      <c r="H658">
        <v>657</v>
      </c>
      <c r="J658" s="10">
        <f t="shared" si="10"/>
        <v>-4.2315829967301349E-2</v>
      </c>
    </row>
    <row r="659" spans="1:10" x14ac:dyDescent="0.25">
      <c r="A659" t="s">
        <v>1207</v>
      </c>
      <c r="B659" s="24">
        <v>4.9760000000000004E-3</v>
      </c>
      <c r="C659" s="24">
        <v>5.0829999999999998E-3</v>
      </c>
      <c r="D659" s="24">
        <v>4.9760000000000004E-3</v>
      </c>
      <c r="E659" s="24">
        <v>5.0429999999999997E-3</v>
      </c>
      <c r="F659" s="24">
        <v>300024</v>
      </c>
      <c r="G659" s="24">
        <v>167213407</v>
      </c>
      <c r="H659">
        <v>658</v>
      </c>
      <c r="J659" s="10">
        <f t="shared" si="10"/>
        <v>1.3464630225080255E-2</v>
      </c>
    </row>
    <row r="660" spans="1:10" x14ac:dyDescent="0.25">
      <c r="A660" t="s">
        <v>1206</v>
      </c>
      <c r="B660" s="24">
        <v>5.0419999999999996E-3</v>
      </c>
      <c r="C660" s="24">
        <v>5.0480000000000004E-3</v>
      </c>
      <c r="D660" s="24">
        <v>4.7299999999999998E-3</v>
      </c>
      <c r="E660" s="24">
        <v>4.731E-3</v>
      </c>
      <c r="F660" s="24">
        <v>420949</v>
      </c>
      <c r="G660" s="24">
        <v>156864358</v>
      </c>
      <c r="H660">
        <v>659</v>
      </c>
      <c r="J660" s="10">
        <f t="shared" si="10"/>
        <v>-6.1681872272907508E-2</v>
      </c>
    </row>
    <row r="661" spans="1:10" x14ac:dyDescent="0.25">
      <c r="A661" t="s">
        <v>1205</v>
      </c>
      <c r="B661" s="24">
        <v>4.7390000000000002E-3</v>
      </c>
      <c r="C661" s="24">
        <v>4.7450000000000001E-3</v>
      </c>
      <c r="D661" s="24">
        <v>4.6360000000000004E-3</v>
      </c>
      <c r="E661" s="24">
        <v>4.6969999999999998E-3</v>
      </c>
      <c r="F661" s="24">
        <v>243503</v>
      </c>
      <c r="G661" s="24">
        <v>155743347</v>
      </c>
      <c r="H661">
        <v>660</v>
      </c>
      <c r="J661" s="10">
        <f t="shared" si="10"/>
        <v>-8.8626292466765927E-3</v>
      </c>
    </row>
    <row r="662" spans="1:10" x14ac:dyDescent="0.25">
      <c r="A662" t="s">
        <v>1204</v>
      </c>
      <c r="B662" s="24">
        <v>4.6959999999999997E-3</v>
      </c>
      <c r="C662" s="24">
        <v>4.7260000000000002E-3</v>
      </c>
      <c r="D662" s="24">
        <v>4.6709999999999998E-3</v>
      </c>
      <c r="E662" s="24">
        <v>4.7229999999999998E-3</v>
      </c>
      <c r="F662" s="24">
        <v>305170</v>
      </c>
      <c r="G662" s="24">
        <v>156609719</v>
      </c>
      <c r="H662">
        <v>661</v>
      </c>
      <c r="J662" s="10">
        <f t="shared" si="10"/>
        <v>5.7495741056218302E-3</v>
      </c>
    </row>
    <row r="663" spans="1:10" x14ac:dyDescent="0.25">
      <c r="A663" t="s">
        <v>1203</v>
      </c>
      <c r="B663" s="24">
        <v>4.7260000000000002E-3</v>
      </c>
      <c r="C663" s="24">
        <v>4.7730000000000003E-3</v>
      </c>
      <c r="D663" s="24">
        <v>4.6709999999999998E-3</v>
      </c>
      <c r="E663" s="24">
        <v>4.6769999999999997E-3</v>
      </c>
      <c r="F663" s="24">
        <v>296217</v>
      </c>
      <c r="G663" s="24">
        <v>155065302</v>
      </c>
      <c r="H663">
        <v>662</v>
      </c>
      <c r="J663" s="10">
        <f t="shared" si="10"/>
        <v>-1.0368176047397468E-2</v>
      </c>
    </row>
    <row r="664" spans="1:10" x14ac:dyDescent="0.25">
      <c r="A664" t="s">
        <v>1202</v>
      </c>
      <c r="B664" s="24">
        <v>4.6759999999999996E-3</v>
      </c>
      <c r="C664" s="24">
        <v>4.6870000000000002E-3</v>
      </c>
      <c r="D664" s="24">
        <v>4.6309999999999997E-3</v>
      </c>
      <c r="E664" s="24">
        <v>4.6620000000000003E-3</v>
      </c>
      <c r="F664" s="24">
        <v>189900</v>
      </c>
      <c r="G664" s="24">
        <v>154574922</v>
      </c>
      <c r="H664">
        <v>663</v>
      </c>
      <c r="J664" s="10">
        <f t="shared" si="10"/>
        <v>-2.9940119760477452E-3</v>
      </c>
    </row>
    <row r="665" spans="1:10" x14ac:dyDescent="0.25">
      <c r="A665" t="s">
        <v>1201</v>
      </c>
      <c r="B665" s="24">
        <v>4.6620000000000003E-3</v>
      </c>
      <c r="C665" s="24">
        <v>4.7369999999999999E-3</v>
      </c>
      <c r="D665" s="24">
        <v>4.555E-3</v>
      </c>
      <c r="E665" s="24">
        <v>4.5560000000000002E-3</v>
      </c>
      <c r="F665" s="24">
        <v>287103</v>
      </c>
      <c r="G665" s="24">
        <v>151059369</v>
      </c>
      <c r="H665">
        <v>664</v>
      </c>
      <c r="J665" s="10">
        <f t="shared" si="10"/>
        <v>-2.2737022737022775E-2</v>
      </c>
    </row>
    <row r="666" spans="1:10" x14ac:dyDescent="0.25">
      <c r="A666" t="s">
        <v>1200</v>
      </c>
      <c r="B666" s="24">
        <v>4.5599999999999998E-3</v>
      </c>
      <c r="C666" s="24">
        <v>4.6750000000000003E-3</v>
      </c>
      <c r="D666" s="24">
        <v>4.5539999999999999E-3</v>
      </c>
      <c r="E666" s="24">
        <v>4.6750000000000003E-3</v>
      </c>
      <c r="F666" s="24">
        <v>427011</v>
      </c>
      <c r="G666" s="24">
        <v>154999653</v>
      </c>
      <c r="H666">
        <v>665</v>
      </c>
      <c r="J666" s="10">
        <f t="shared" si="10"/>
        <v>2.5219298245614148E-2</v>
      </c>
    </row>
    <row r="667" spans="1:10" x14ac:dyDescent="0.25">
      <c r="A667" t="s">
        <v>1199</v>
      </c>
      <c r="B667" s="24">
        <v>4.6740000000000002E-3</v>
      </c>
      <c r="C667" s="24">
        <v>4.7159999999999997E-3</v>
      </c>
      <c r="D667" s="24">
        <v>4.6280000000000002E-3</v>
      </c>
      <c r="E667" s="24">
        <v>4.6490000000000004E-3</v>
      </c>
      <c r="F667" s="24">
        <v>357602</v>
      </c>
      <c r="G667" s="24">
        <v>154153838</v>
      </c>
      <c r="H667">
        <v>666</v>
      </c>
      <c r="J667" s="10">
        <f t="shared" si="10"/>
        <v>-5.3487376979032622E-3</v>
      </c>
    </row>
    <row r="668" spans="1:10" x14ac:dyDescent="0.25">
      <c r="A668" t="s">
        <v>1198</v>
      </c>
      <c r="B668" s="24">
        <v>4.6480000000000002E-3</v>
      </c>
      <c r="C668" s="24">
        <v>4.6880000000000003E-3</v>
      </c>
      <c r="D668" s="24">
        <v>4.6210000000000001E-3</v>
      </c>
      <c r="E668" s="24">
        <v>4.6750000000000003E-3</v>
      </c>
      <c r="F668" s="24">
        <v>350369</v>
      </c>
      <c r="G668" s="24">
        <v>155011589</v>
      </c>
      <c r="H668">
        <v>667</v>
      </c>
      <c r="J668" s="10">
        <f t="shared" si="10"/>
        <v>5.8089500860585442E-3</v>
      </c>
    </row>
    <row r="669" spans="1:10" x14ac:dyDescent="0.25">
      <c r="A669" t="s">
        <v>1197</v>
      </c>
      <c r="B669" s="24">
        <v>4.6699999999999997E-3</v>
      </c>
      <c r="C669" s="24">
        <v>4.7270000000000003E-3</v>
      </c>
      <c r="D669" s="24">
        <v>4.6340000000000001E-3</v>
      </c>
      <c r="E669" s="24">
        <v>4.6340000000000001E-3</v>
      </c>
      <c r="F669" s="24">
        <v>550253</v>
      </c>
      <c r="G669" s="24">
        <v>153650858</v>
      </c>
      <c r="H669">
        <v>668</v>
      </c>
      <c r="J669" s="10">
        <f t="shared" si="10"/>
        <v>-7.708779443254727E-3</v>
      </c>
    </row>
    <row r="670" spans="1:10" x14ac:dyDescent="0.25">
      <c r="A670" t="s">
        <v>1196</v>
      </c>
      <c r="B670" s="24">
        <v>4.6350000000000002E-3</v>
      </c>
      <c r="C670" s="24">
        <v>4.8820000000000001E-3</v>
      </c>
      <c r="D670" s="24">
        <v>4.6220000000000002E-3</v>
      </c>
      <c r="E670" s="24">
        <v>4.8390000000000004E-3</v>
      </c>
      <c r="F670" s="24">
        <v>997172</v>
      </c>
      <c r="G670" s="24">
        <v>160443571</v>
      </c>
      <c r="H670">
        <v>669</v>
      </c>
      <c r="J670" s="10">
        <f t="shared" si="10"/>
        <v>4.4012944983818809E-2</v>
      </c>
    </row>
    <row r="671" spans="1:10" x14ac:dyDescent="0.25">
      <c r="A671" t="s">
        <v>1195</v>
      </c>
      <c r="B671" s="24">
        <v>4.8399999999999997E-3</v>
      </c>
      <c r="C671" s="24">
        <v>4.8869999999999999E-3</v>
      </c>
      <c r="D671" s="24">
        <v>4.633E-3</v>
      </c>
      <c r="E671" s="24">
        <v>4.6870000000000002E-3</v>
      </c>
      <c r="F671" s="24">
        <v>319312</v>
      </c>
      <c r="G671" s="24">
        <v>155388907</v>
      </c>
      <c r="H671">
        <v>670</v>
      </c>
      <c r="J671" s="10">
        <f t="shared" si="10"/>
        <v>-3.1611570247933783E-2</v>
      </c>
    </row>
    <row r="672" spans="1:10" x14ac:dyDescent="0.25">
      <c r="A672" t="s">
        <v>1194</v>
      </c>
      <c r="B672" s="24">
        <v>4.6849999999999999E-3</v>
      </c>
      <c r="C672" s="24">
        <v>4.9179999999999996E-3</v>
      </c>
      <c r="D672" s="24">
        <v>4.6629999999999996E-3</v>
      </c>
      <c r="E672" s="24">
        <v>4.901E-3</v>
      </c>
      <c r="F672" s="24">
        <v>490105</v>
      </c>
      <c r="G672" s="24">
        <v>162511524</v>
      </c>
      <c r="H672">
        <v>671</v>
      </c>
      <c r="J672" s="10">
        <f t="shared" si="10"/>
        <v>4.6104589114194246E-2</v>
      </c>
    </row>
    <row r="673" spans="1:10" x14ac:dyDescent="0.25">
      <c r="A673" t="s">
        <v>1193</v>
      </c>
      <c r="B673" s="24">
        <v>4.8960000000000002E-3</v>
      </c>
      <c r="C673" s="24">
        <v>5.182E-3</v>
      </c>
      <c r="D673" s="24">
        <v>4.8919999999999996E-3</v>
      </c>
      <c r="E673" s="24">
        <v>5.156E-3</v>
      </c>
      <c r="F673" s="24">
        <v>572974</v>
      </c>
      <c r="G673" s="24">
        <v>170957406</v>
      </c>
      <c r="H673">
        <v>672</v>
      </c>
      <c r="J673" s="10">
        <f t="shared" si="10"/>
        <v>5.310457516339865E-2</v>
      </c>
    </row>
    <row r="674" spans="1:10" x14ac:dyDescent="0.25">
      <c r="A674" t="s">
        <v>1192</v>
      </c>
      <c r="B674" s="24">
        <v>5.1599999999999997E-3</v>
      </c>
      <c r="C674" s="24">
        <v>5.5459999999999997E-3</v>
      </c>
      <c r="D674" s="24">
        <v>5.1279999999999997E-3</v>
      </c>
      <c r="E674" s="24">
        <v>5.3829999999999998E-3</v>
      </c>
      <c r="F674" s="24">
        <v>1030430</v>
      </c>
      <c r="G674" s="24">
        <v>178480219</v>
      </c>
      <c r="H674">
        <v>673</v>
      </c>
      <c r="J674" s="10">
        <f t="shared" si="10"/>
        <v>4.3217054263565917E-2</v>
      </c>
    </row>
    <row r="675" spans="1:10" x14ac:dyDescent="0.25">
      <c r="A675" t="s">
        <v>1191</v>
      </c>
      <c r="B675" s="24">
        <v>5.4019999999999997E-3</v>
      </c>
      <c r="C675" s="24">
        <v>5.8599999999999998E-3</v>
      </c>
      <c r="D675" s="24">
        <v>4.8370000000000002E-3</v>
      </c>
      <c r="E675" s="24">
        <v>4.947E-3</v>
      </c>
      <c r="F675" s="24">
        <v>1354340</v>
      </c>
      <c r="G675" s="24">
        <v>164036379</v>
      </c>
      <c r="H675">
        <v>674</v>
      </c>
      <c r="J675" s="10">
        <f t="shared" si="10"/>
        <v>-8.4228063680118426E-2</v>
      </c>
    </row>
    <row r="676" spans="1:10" x14ac:dyDescent="0.25">
      <c r="A676" t="s">
        <v>1190</v>
      </c>
      <c r="B676" s="24">
        <v>4.9550000000000002E-3</v>
      </c>
      <c r="C676" s="24">
        <v>5.0410000000000003E-3</v>
      </c>
      <c r="D676" s="24">
        <v>4.47E-3</v>
      </c>
      <c r="E676" s="24">
        <v>4.5059999999999996E-3</v>
      </c>
      <c r="F676" s="24">
        <v>1181010</v>
      </c>
      <c r="G676" s="24">
        <v>149392606</v>
      </c>
      <c r="H676">
        <v>675</v>
      </c>
      <c r="J676" s="10">
        <f t="shared" si="10"/>
        <v>-9.061553985872868E-2</v>
      </c>
    </row>
    <row r="677" spans="1:10" x14ac:dyDescent="0.25">
      <c r="A677" t="s">
        <v>1189</v>
      </c>
      <c r="B677" s="24">
        <v>4.4999999999999997E-3</v>
      </c>
      <c r="C677" s="24">
        <v>4.646E-3</v>
      </c>
      <c r="D677" s="24">
        <v>4.3750000000000004E-3</v>
      </c>
      <c r="E677" s="24">
        <v>4.5620000000000001E-3</v>
      </c>
      <c r="F677" s="24">
        <v>786513</v>
      </c>
      <c r="G677" s="24">
        <v>151266264</v>
      </c>
      <c r="H677">
        <v>676</v>
      </c>
      <c r="J677" s="10">
        <f t="shared" si="10"/>
        <v>1.3777777777777873E-2</v>
      </c>
    </row>
    <row r="678" spans="1:10" x14ac:dyDescent="0.25">
      <c r="A678" t="s">
        <v>1188</v>
      </c>
      <c r="B678" s="24">
        <v>4.5659999999999997E-3</v>
      </c>
      <c r="C678" s="24">
        <v>4.7010000000000003E-3</v>
      </c>
      <c r="D678" s="24">
        <v>4.5580000000000004E-3</v>
      </c>
      <c r="E678" s="24">
        <v>4.6940000000000003E-3</v>
      </c>
      <c r="F678" s="24">
        <v>367144</v>
      </c>
      <c r="G678" s="24">
        <v>155645868</v>
      </c>
      <c r="H678">
        <v>677</v>
      </c>
      <c r="J678" s="10">
        <f t="shared" si="10"/>
        <v>2.8033289531318555E-2</v>
      </c>
    </row>
    <row r="679" spans="1:10" x14ac:dyDescent="0.25">
      <c r="A679" t="s">
        <v>1187</v>
      </c>
      <c r="B679" s="24">
        <v>4.6839999999999998E-3</v>
      </c>
      <c r="C679" s="24">
        <v>4.6969999999999998E-3</v>
      </c>
      <c r="D679" s="24">
        <v>4.5960000000000003E-3</v>
      </c>
      <c r="E679" s="24">
        <v>4.6470000000000001E-3</v>
      </c>
      <c r="F679" s="24">
        <v>312859</v>
      </c>
      <c r="G679" s="24">
        <v>154064648</v>
      </c>
      <c r="H679">
        <v>678</v>
      </c>
      <c r="J679" s="10">
        <f t="shared" si="10"/>
        <v>-7.8992314261314492E-3</v>
      </c>
    </row>
    <row r="680" spans="1:10" x14ac:dyDescent="0.25">
      <c r="A680" t="s">
        <v>1186</v>
      </c>
      <c r="B680" s="24">
        <v>4.6499999999999996E-3</v>
      </c>
      <c r="C680" s="24">
        <v>4.7229999999999998E-3</v>
      </c>
      <c r="D680" s="24">
        <v>4.5900000000000003E-3</v>
      </c>
      <c r="E680" s="24">
        <v>4.6090000000000002E-3</v>
      </c>
      <c r="F680" s="24">
        <v>305337</v>
      </c>
      <c r="G680" s="24">
        <v>152823942</v>
      </c>
      <c r="H680">
        <v>679</v>
      </c>
      <c r="J680" s="10">
        <f t="shared" si="10"/>
        <v>-8.8172043010751339E-3</v>
      </c>
    </row>
    <row r="681" spans="1:10" x14ac:dyDescent="0.25">
      <c r="A681" t="s">
        <v>1185</v>
      </c>
      <c r="B681" s="24">
        <v>4.6059999999999999E-3</v>
      </c>
      <c r="C681" s="24">
        <v>4.6119999999999998E-3</v>
      </c>
      <c r="D681" s="24">
        <v>4.3639999999999998E-3</v>
      </c>
      <c r="E681" s="24">
        <v>4.4060000000000002E-3</v>
      </c>
      <c r="F681" s="24">
        <v>414631</v>
      </c>
      <c r="G681" s="24">
        <v>146082290</v>
      </c>
      <c r="H681">
        <v>680</v>
      </c>
      <c r="J681" s="10">
        <f t="shared" si="10"/>
        <v>-4.3421623968736354E-2</v>
      </c>
    </row>
    <row r="682" spans="1:10" x14ac:dyDescent="0.25">
      <c r="A682" t="s">
        <v>1184</v>
      </c>
      <c r="B682" s="24">
        <v>4.4079999999999996E-3</v>
      </c>
      <c r="C682" s="24">
        <v>4.4400000000000004E-3</v>
      </c>
      <c r="D682" s="24">
        <v>4.1729999999999996E-3</v>
      </c>
      <c r="E682" s="24">
        <v>4.2640000000000004E-3</v>
      </c>
      <c r="F682" s="24">
        <v>446177</v>
      </c>
      <c r="G682" s="24">
        <v>141370129</v>
      </c>
      <c r="H682">
        <v>681</v>
      </c>
      <c r="J682" s="10">
        <f t="shared" si="10"/>
        <v>-3.2667876588021595E-2</v>
      </c>
    </row>
    <row r="683" spans="1:10" x14ac:dyDescent="0.25">
      <c r="A683" t="s">
        <v>1183</v>
      </c>
      <c r="B683" s="24">
        <v>4.2659999999999998E-3</v>
      </c>
      <c r="C683" s="24">
        <v>4.5799999999999999E-3</v>
      </c>
      <c r="D683" s="24">
        <v>4.2659999999999998E-3</v>
      </c>
      <c r="E683" s="24">
        <v>4.5409999999999999E-3</v>
      </c>
      <c r="F683" s="24">
        <v>503812</v>
      </c>
      <c r="G683" s="24">
        <v>150545779</v>
      </c>
      <c r="H683">
        <v>682</v>
      </c>
      <c r="J683" s="10">
        <f t="shared" si="10"/>
        <v>6.4463197374589803E-2</v>
      </c>
    </row>
    <row r="684" spans="1:10" x14ac:dyDescent="0.25">
      <c r="A684" t="s">
        <v>1182</v>
      </c>
      <c r="B684" s="24">
        <v>4.5360000000000001E-3</v>
      </c>
      <c r="C684" s="24">
        <v>4.5490000000000001E-3</v>
      </c>
      <c r="D684" s="24">
        <v>4.4359999999999998E-3</v>
      </c>
      <c r="E684" s="24">
        <v>4.4770000000000001E-3</v>
      </c>
      <c r="F684" s="24">
        <v>329838</v>
      </c>
      <c r="G684" s="24">
        <v>148453291</v>
      </c>
      <c r="H684">
        <v>683</v>
      </c>
      <c r="J684" s="10">
        <f t="shared" si="10"/>
        <v>-1.3007054673721345E-2</v>
      </c>
    </row>
    <row r="685" spans="1:10" x14ac:dyDescent="0.25">
      <c r="A685" t="s">
        <v>1181</v>
      </c>
      <c r="B685" s="24">
        <v>4.4819999999999999E-3</v>
      </c>
      <c r="C685" s="24">
        <v>4.4929999999999996E-3</v>
      </c>
      <c r="D685" s="24">
        <v>4.3160000000000004E-3</v>
      </c>
      <c r="E685" s="24">
        <v>4.3280000000000002E-3</v>
      </c>
      <c r="F685" s="24">
        <v>144356</v>
      </c>
      <c r="G685" s="24">
        <v>143484501</v>
      </c>
      <c r="H685">
        <v>684</v>
      </c>
      <c r="J685" s="10">
        <f t="shared" si="10"/>
        <v>-3.4359660865684878E-2</v>
      </c>
    </row>
    <row r="686" spans="1:10" x14ac:dyDescent="0.25">
      <c r="A686" t="s">
        <v>1180</v>
      </c>
      <c r="B686" s="24">
        <v>4.3270000000000001E-3</v>
      </c>
      <c r="C686" s="24">
        <v>4.3270000000000001E-3</v>
      </c>
      <c r="D686" s="24">
        <v>4.1440000000000001E-3</v>
      </c>
      <c r="E686" s="24">
        <v>4.1650000000000003E-3</v>
      </c>
      <c r="F686" s="24">
        <v>273892</v>
      </c>
      <c r="G686" s="24">
        <v>138079707</v>
      </c>
      <c r="H686">
        <v>685</v>
      </c>
      <c r="J686" s="10">
        <f t="shared" si="10"/>
        <v>-3.7439334411832635E-2</v>
      </c>
    </row>
    <row r="687" spans="1:10" x14ac:dyDescent="0.25">
      <c r="A687" t="s">
        <v>1179</v>
      </c>
      <c r="B687" s="24">
        <v>4.163E-3</v>
      </c>
      <c r="C687" s="24">
        <v>4.2370000000000003E-3</v>
      </c>
      <c r="D687" s="24">
        <v>4.13E-3</v>
      </c>
      <c r="E687" s="24">
        <v>4.2339999999999999E-3</v>
      </c>
      <c r="F687" s="24">
        <v>351725</v>
      </c>
      <c r="G687" s="24">
        <v>140396994</v>
      </c>
      <c r="H687">
        <v>686</v>
      </c>
      <c r="J687" s="10">
        <f t="shared" si="10"/>
        <v>1.7055008407398483E-2</v>
      </c>
    </row>
    <row r="688" spans="1:10" x14ac:dyDescent="0.25">
      <c r="A688" t="s">
        <v>1178</v>
      </c>
      <c r="B688" s="24">
        <v>4.2339999999999999E-3</v>
      </c>
      <c r="C688" s="24">
        <v>4.2929999999999999E-3</v>
      </c>
      <c r="D688" s="24">
        <v>4.228E-3</v>
      </c>
      <c r="E688" s="24">
        <v>4.2500000000000003E-3</v>
      </c>
      <c r="F688" s="24">
        <v>243681</v>
      </c>
      <c r="G688" s="24">
        <v>140926499</v>
      </c>
      <c r="H688">
        <v>687</v>
      </c>
      <c r="J688" s="10">
        <f t="shared" si="10"/>
        <v>3.7789324515825197E-3</v>
      </c>
    </row>
    <row r="689" spans="1:10" x14ac:dyDescent="0.25">
      <c r="A689" t="s">
        <v>1177</v>
      </c>
      <c r="B689" s="24">
        <v>4.2509999999999996E-3</v>
      </c>
      <c r="C689" s="24">
        <v>4.2880000000000001E-3</v>
      </c>
      <c r="D689" s="24">
        <v>4.2430000000000002E-3</v>
      </c>
      <c r="E689" s="24">
        <v>4.2579999999999996E-3</v>
      </c>
      <c r="F689" s="24">
        <v>246794</v>
      </c>
      <c r="G689" s="24">
        <v>141185781</v>
      </c>
      <c r="H689">
        <v>688</v>
      </c>
      <c r="J689" s="10">
        <f t="shared" si="10"/>
        <v>1.6466713714420283E-3</v>
      </c>
    </row>
    <row r="690" spans="1:10" x14ac:dyDescent="0.25">
      <c r="A690" t="s">
        <v>1176</v>
      </c>
      <c r="B690" s="24">
        <v>4.2589999999999998E-3</v>
      </c>
      <c r="C690" s="24">
        <v>4.2630000000000003E-3</v>
      </c>
      <c r="D690" s="24">
        <v>4.2050000000000004E-3</v>
      </c>
      <c r="E690" s="24">
        <v>4.2220000000000001E-3</v>
      </c>
      <c r="F690" s="24">
        <v>173712</v>
      </c>
      <c r="G690" s="24">
        <v>140000446</v>
      </c>
      <c r="H690">
        <v>689</v>
      </c>
      <c r="J690" s="10">
        <f t="shared" si="10"/>
        <v>-8.6874853251936394E-3</v>
      </c>
    </row>
    <row r="691" spans="1:10" x14ac:dyDescent="0.25">
      <c r="A691" t="s">
        <v>1175</v>
      </c>
      <c r="B691" s="24">
        <v>4.2220000000000001E-3</v>
      </c>
      <c r="C691" s="24">
        <v>4.2370000000000003E-3</v>
      </c>
      <c r="D691" s="24">
        <v>4.1669999999999997E-3</v>
      </c>
      <c r="E691" s="24">
        <v>4.2269999999999999E-3</v>
      </c>
      <c r="F691" s="24">
        <v>312768</v>
      </c>
      <c r="G691" s="24">
        <v>140152965</v>
      </c>
      <c r="H691">
        <v>690</v>
      </c>
      <c r="J691" s="10">
        <f t="shared" si="10"/>
        <v>1.1842728564660815E-3</v>
      </c>
    </row>
    <row r="692" spans="1:10" x14ac:dyDescent="0.25">
      <c r="A692" t="s">
        <v>1174</v>
      </c>
      <c r="B692" s="24">
        <v>4.2269999999999999E-3</v>
      </c>
      <c r="C692" s="24">
        <v>4.2680000000000001E-3</v>
      </c>
      <c r="D692" s="24">
        <v>4.2139999999999999E-3</v>
      </c>
      <c r="E692" s="24">
        <v>4.2449999999999996E-3</v>
      </c>
      <c r="F692" s="24">
        <v>182628</v>
      </c>
      <c r="G692" s="24">
        <v>140755081</v>
      </c>
      <c r="H692">
        <v>691</v>
      </c>
      <c r="J692" s="10">
        <f t="shared" si="10"/>
        <v>4.2583392476933492E-3</v>
      </c>
    </row>
    <row r="693" spans="1:10" x14ac:dyDescent="0.25">
      <c r="A693" t="s">
        <v>1173</v>
      </c>
      <c r="B693" s="24">
        <v>4.2490000000000002E-3</v>
      </c>
      <c r="C693" s="24">
        <v>4.274E-3</v>
      </c>
      <c r="D693" s="24">
        <v>4.2379999999999996E-3</v>
      </c>
      <c r="E693" s="24">
        <v>4.267E-3</v>
      </c>
      <c r="F693" s="24">
        <v>174556</v>
      </c>
      <c r="G693" s="24">
        <v>141487171</v>
      </c>
      <c r="H693">
        <v>692</v>
      </c>
      <c r="J693" s="10">
        <f t="shared" si="10"/>
        <v>4.2362908919745318E-3</v>
      </c>
    </row>
    <row r="694" spans="1:10" x14ac:dyDescent="0.25">
      <c r="A694" t="s">
        <v>1172</v>
      </c>
      <c r="B694" s="24">
        <v>4.2690000000000002E-3</v>
      </c>
      <c r="C694" s="24">
        <v>4.3509999999999998E-3</v>
      </c>
      <c r="D694" s="24">
        <v>4.2370000000000003E-3</v>
      </c>
      <c r="E694" s="24">
        <v>4.2880000000000001E-3</v>
      </c>
      <c r="F694" s="24">
        <v>314451</v>
      </c>
      <c r="G694" s="24">
        <v>142181462</v>
      </c>
      <c r="H694">
        <v>693</v>
      </c>
      <c r="J694" s="10">
        <f t="shared" si="10"/>
        <v>4.4506910283438556E-3</v>
      </c>
    </row>
    <row r="695" spans="1:10" x14ac:dyDescent="0.25">
      <c r="A695" t="s">
        <v>1171</v>
      </c>
      <c r="B695" s="24">
        <v>4.2880000000000001E-3</v>
      </c>
      <c r="C695" s="24">
        <v>4.2880000000000001E-3</v>
      </c>
      <c r="D695" s="24">
        <v>4.2009999999999999E-3</v>
      </c>
      <c r="E695" s="24">
        <v>4.2420000000000001E-3</v>
      </c>
      <c r="F695" s="24">
        <v>197940</v>
      </c>
      <c r="G695" s="24">
        <v>140641687</v>
      </c>
      <c r="H695">
        <v>694</v>
      </c>
      <c r="J695" s="10">
        <f t="shared" si="10"/>
        <v>-1.0727611940298516E-2</v>
      </c>
    </row>
    <row r="696" spans="1:10" x14ac:dyDescent="0.25">
      <c r="A696" t="s">
        <v>1170</v>
      </c>
      <c r="B696" s="24">
        <v>4.2420000000000001E-3</v>
      </c>
      <c r="C696" s="24">
        <v>4.3249999999999999E-3</v>
      </c>
      <c r="D696" s="24">
        <v>4.228E-3</v>
      </c>
      <c r="E696" s="24">
        <v>4.3179999999999998E-3</v>
      </c>
      <c r="F696" s="24">
        <v>197356</v>
      </c>
      <c r="G696" s="24">
        <v>143159570</v>
      </c>
      <c r="H696">
        <v>695</v>
      </c>
      <c r="J696" s="10">
        <f t="shared" si="10"/>
        <v>1.7916077322017838E-2</v>
      </c>
    </row>
    <row r="697" spans="1:10" x14ac:dyDescent="0.25">
      <c r="A697" t="s">
        <v>1169</v>
      </c>
      <c r="B697" s="24">
        <v>4.3169999999999997E-3</v>
      </c>
      <c r="C697" s="24">
        <v>4.4349999999999997E-3</v>
      </c>
      <c r="D697" s="24">
        <v>4.2269999999999999E-3</v>
      </c>
      <c r="E697" s="24">
        <v>4.2909999999999997E-3</v>
      </c>
      <c r="F697" s="24">
        <v>400520</v>
      </c>
      <c r="G697" s="24">
        <v>142280267</v>
      </c>
      <c r="H697">
        <v>696</v>
      </c>
      <c r="J697" s="10">
        <f t="shared" si="10"/>
        <v>-6.0227009497336075E-3</v>
      </c>
    </row>
    <row r="698" spans="1:10" x14ac:dyDescent="0.25">
      <c r="A698" t="s">
        <v>1168</v>
      </c>
      <c r="B698" s="24">
        <v>4.2760000000000003E-3</v>
      </c>
      <c r="C698" s="24">
        <v>4.3039999999999997E-3</v>
      </c>
      <c r="D698" s="24">
        <v>4.2290000000000001E-3</v>
      </c>
      <c r="E698" s="24">
        <v>4.2760000000000003E-3</v>
      </c>
      <c r="F698" s="24">
        <v>199790</v>
      </c>
      <c r="G698" s="24">
        <v>141779277</v>
      </c>
      <c r="H698">
        <v>697</v>
      </c>
      <c r="J698" s="10">
        <f t="shared" si="10"/>
        <v>0</v>
      </c>
    </row>
    <row r="699" spans="1:10" x14ac:dyDescent="0.25">
      <c r="A699" t="s">
        <v>1167</v>
      </c>
      <c r="B699" s="24">
        <v>4.2750000000000002E-3</v>
      </c>
      <c r="C699" s="24">
        <v>4.2750000000000002E-3</v>
      </c>
      <c r="D699" s="24">
        <v>4.2079999999999999E-3</v>
      </c>
      <c r="E699" s="24">
        <v>4.2379999999999996E-3</v>
      </c>
      <c r="F699" s="24">
        <v>195480</v>
      </c>
      <c r="G699" s="24">
        <v>142138378</v>
      </c>
      <c r="H699">
        <v>698</v>
      </c>
      <c r="J699" s="10">
        <f t="shared" si="10"/>
        <v>-8.6549707602340525E-3</v>
      </c>
    </row>
    <row r="700" spans="1:10" x14ac:dyDescent="0.25">
      <c r="A700" t="s">
        <v>1166</v>
      </c>
      <c r="B700" s="24">
        <v>4.2430000000000002E-3</v>
      </c>
      <c r="C700" s="24">
        <v>4.2989999999999999E-3</v>
      </c>
      <c r="D700" s="24">
        <v>4.2339999999999999E-3</v>
      </c>
      <c r="E700" s="24">
        <v>4.2989999999999999E-3</v>
      </c>
      <c r="F700" s="24">
        <v>197822</v>
      </c>
      <c r="G700" s="24">
        <v>144183156</v>
      </c>
      <c r="H700">
        <v>699</v>
      </c>
      <c r="J700" s="10">
        <f t="shared" si="10"/>
        <v>1.319820881451794E-2</v>
      </c>
    </row>
    <row r="701" spans="1:10" x14ac:dyDescent="0.25">
      <c r="A701" t="s">
        <v>1165</v>
      </c>
      <c r="B701" s="24">
        <v>4.2979999999999997E-3</v>
      </c>
      <c r="C701" s="24">
        <v>4.3220000000000003E-3</v>
      </c>
      <c r="D701" s="24">
        <v>4.1850000000000004E-3</v>
      </c>
      <c r="E701" s="24">
        <v>4.2009999999999999E-3</v>
      </c>
      <c r="F701" s="24">
        <v>272695</v>
      </c>
      <c r="G701" s="24">
        <v>140894139</v>
      </c>
      <c r="H701">
        <v>700</v>
      </c>
      <c r="J701" s="10">
        <f t="shared" si="10"/>
        <v>-2.2568636575151204E-2</v>
      </c>
    </row>
    <row r="702" spans="1:10" x14ac:dyDescent="0.25">
      <c r="A702" t="s">
        <v>1164</v>
      </c>
      <c r="B702" s="24">
        <v>4.202E-3</v>
      </c>
      <c r="C702" s="24">
        <v>4.2079999999999999E-3</v>
      </c>
      <c r="D702" s="24">
        <v>4.0540000000000003E-3</v>
      </c>
      <c r="E702" s="24">
        <v>4.0899999999999999E-3</v>
      </c>
      <c r="F702" s="24">
        <v>312401</v>
      </c>
      <c r="G702" s="24">
        <v>137170477</v>
      </c>
      <c r="H702">
        <v>701</v>
      </c>
      <c r="J702" s="10">
        <f t="shared" si="10"/>
        <v>-2.6653974297953385E-2</v>
      </c>
    </row>
    <row r="703" spans="1:10" x14ac:dyDescent="0.25">
      <c r="A703" t="s">
        <v>1163</v>
      </c>
      <c r="B703" s="24">
        <v>4.091E-3</v>
      </c>
      <c r="C703" s="24">
        <v>4.189E-3</v>
      </c>
      <c r="D703" s="24">
        <v>4.0410000000000003E-3</v>
      </c>
      <c r="E703" s="24">
        <v>4.1729999999999996E-3</v>
      </c>
      <c r="F703" s="24">
        <v>328403</v>
      </c>
      <c r="G703" s="24">
        <v>139949725</v>
      </c>
      <c r="H703">
        <v>702</v>
      </c>
      <c r="J703" s="10">
        <f t="shared" si="10"/>
        <v>2.0043999022243856E-2</v>
      </c>
    </row>
    <row r="704" spans="1:10" x14ac:dyDescent="0.25">
      <c r="A704" t="s">
        <v>1162</v>
      </c>
      <c r="B704" s="24">
        <v>4.176E-3</v>
      </c>
      <c r="C704" s="24">
        <v>4.3039999999999997E-3</v>
      </c>
      <c r="D704" s="24">
        <v>4.1729999999999996E-3</v>
      </c>
      <c r="E704" s="24">
        <v>4.2620000000000002E-3</v>
      </c>
      <c r="F704" s="24">
        <v>139104</v>
      </c>
      <c r="G704" s="24">
        <v>142943612</v>
      </c>
      <c r="H704">
        <v>703</v>
      </c>
      <c r="J704" s="10">
        <f t="shared" si="10"/>
        <v>2.0593869731800798E-2</v>
      </c>
    </row>
    <row r="705" spans="1:10" x14ac:dyDescent="0.25">
      <c r="A705" t="s">
        <v>1161</v>
      </c>
      <c r="B705" s="24">
        <v>4.2620000000000002E-3</v>
      </c>
      <c r="C705" s="24">
        <v>4.7819999999999998E-3</v>
      </c>
      <c r="D705" s="24">
        <v>4.2389999999999997E-3</v>
      </c>
      <c r="E705" s="24">
        <v>4.7540000000000004E-3</v>
      </c>
      <c r="F705" s="24">
        <v>930102</v>
      </c>
      <c r="G705" s="24">
        <v>159451746</v>
      </c>
      <c r="H705">
        <v>704</v>
      </c>
      <c r="J705" s="10">
        <f t="shared" si="10"/>
        <v>0.1154387611450024</v>
      </c>
    </row>
    <row r="706" spans="1:10" x14ac:dyDescent="0.25">
      <c r="A706" t="s">
        <v>1160</v>
      </c>
      <c r="B706" s="24">
        <v>4.7559999999999998E-3</v>
      </c>
      <c r="C706" s="24">
        <v>5.3010000000000002E-3</v>
      </c>
      <c r="D706" s="24">
        <v>4.7559999999999998E-3</v>
      </c>
      <c r="E706" s="24">
        <v>5.3010000000000002E-3</v>
      </c>
      <c r="F706" s="24">
        <v>716241</v>
      </c>
      <c r="G706" s="24">
        <v>177794378</v>
      </c>
      <c r="H706">
        <v>705</v>
      </c>
      <c r="J706" s="10">
        <f t="shared" si="10"/>
        <v>0.11459209419680412</v>
      </c>
    </row>
    <row r="707" spans="1:10" x14ac:dyDescent="0.25">
      <c r="A707" t="s">
        <v>1159</v>
      </c>
      <c r="B707" s="24">
        <v>5.3020000000000003E-3</v>
      </c>
      <c r="C707" s="24">
        <v>5.3680000000000004E-3</v>
      </c>
      <c r="D707" s="24">
        <v>5.1529999999999996E-3</v>
      </c>
      <c r="E707" s="24">
        <v>5.3439999999999998E-3</v>
      </c>
      <c r="F707" s="24">
        <v>1002000</v>
      </c>
      <c r="G707" s="24">
        <v>179217036</v>
      </c>
      <c r="H707">
        <v>706</v>
      </c>
      <c r="J707" s="10">
        <f t="shared" si="10"/>
        <v>7.9215390418708974E-3</v>
      </c>
    </row>
    <row r="708" spans="1:10" x14ac:dyDescent="0.25">
      <c r="A708" t="s">
        <v>1158</v>
      </c>
      <c r="B708" s="24">
        <v>5.3119999999999999E-3</v>
      </c>
      <c r="C708" s="24">
        <v>5.5599999999999998E-3</v>
      </c>
      <c r="D708" s="24">
        <v>5.2969999999999996E-3</v>
      </c>
      <c r="E708" s="24">
        <v>5.5599999999999998E-3</v>
      </c>
      <c r="F708" s="24">
        <v>866871</v>
      </c>
      <c r="G708" s="24">
        <v>186466154</v>
      </c>
      <c r="H708">
        <v>707</v>
      </c>
      <c r="J708" s="10">
        <f t="shared" ref="J708:J771" si="11">(E708-B708)/B708</f>
        <v>4.6686746987951798E-2</v>
      </c>
    </row>
    <row r="709" spans="1:10" x14ac:dyDescent="0.25">
      <c r="A709" t="s">
        <v>1157</v>
      </c>
      <c r="B709" s="24">
        <v>5.561E-3</v>
      </c>
      <c r="C709" s="24">
        <v>6.7749999999999998E-3</v>
      </c>
      <c r="D709" s="24">
        <v>5.5599999999999998E-3</v>
      </c>
      <c r="E709" s="24">
        <v>6.7749999999999998E-3</v>
      </c>
      <c r="F709" s="24">
        <v>2423870</v>
      </c>
      <c r="G709" s="24">
        <v>227221522</v>
      </c>
      <c r="H709">
        <v>708</v>
      </c>
      <c r="J709" s="10">
        <f t="shared" si="11"/>
        <v>0.21830606006114006</v>
      </c>
    </row>
    <row r="710" spans="1:10" x14ac:dyDescent="0.25">
      <c r="A710" t="s">
        <v>1156</v>
      </c>
      <c r="B710" s="24">
        <v>6.796E-3</v>
      </c>
      <c r="C710" s="24">
        <v>8.9049999999999997E-3</v>
      </c>
      <c r="D710" s="24">
        <v>6.7460000000000003E-3</v>
      </c>
      <c r="E710" s="24">
        <v>8.5229999999999993E-3</v>
      </c>
      <c r="F710" s="24">
        <v>5702470</v>
      </c>
      <c r="G710" s="24">
        <v>285840607</v>
      </c>
      <c r="H710">
        <v>709</v>
      </c>
      <c r="J710" s="10">
        <f t="shared" si="11"/>
        <v>0.25412007062978215</v>
      </c>
    </row>
    <row r="711" spans="1:10" x14ac:dyDescent="0.25">
      <c r="A711" t="s">
        <v>1155</v>
      </c>
      <c r="B711" s="24">
        <v>8.5269999999999999E-3</v>
      </c>
      <c r="C711" s="24">
        <v>9.0709999999999992E-3</v>
      </c>
      <c r="D711" s="24">
        <v>8.4440000000000001E-3</v>
      </c>
      <c r="E711" s="24">
        <v>8.4440000000000001E-3</v>
      </c>
      <c r="F711" s="24">
        <v>3223520</v>
      </c>
      <c r="G711" s="24">
        <v>283195173</v>
      </c>
      <c r="H711">
        <v>710</v>
      </c>
      <c r="J711" s="10">
        <f t="shared" si="11"/>
        <v>-9.7337867948868E-3</v>
      </c>
    </row>
    <row r="712" spans="1:10" x14ac:dyDescent="0.25">
      <c r="A712" t="s">
        <v>1154</v>
      </c>
      <c r="B712" s="24">
        <v>8.4449999999999994E-3</v>
      </c>
      <c r="C712" s="24">
        <v>8.4530000000000004E-3</v>
      </c>
      <c r="D712" s="24">
        <v>7.7929999999999996E-3</v>
      </c>
      <c r="E712" s="24">
        <v>8.4410000000000006E-3</v>
      </c>
      <c r="F712" s="24">
        <v>3465490</v>
      </c>
      <c r="G712" s="24">
        <v>283078128</v>
      </c>
      <c r="H712">
        <v>711</v>
      </c>
      <c r="J712" s="10">
        <f t="shared" si="11"/>
        <v>-4.7365304914136132E-4</v>
      </c>
    </row>
    <row r="713" spans="1:10" x14ac:dyDescent="0.25">
      <c r="A713" t="s">
        <v>1153</v>
      </c>
      <c r="B713" s="24">
        <v>8.4539999999999997E-3</v>
      </c>
      <c r="C713" s="24">
        <v>8.6420000000000004E-3</v>
      </c>
      <c r="D713" s="24">
        <v>8.123E-3</v>
      </c>
      <c r="E713" s="24">
        <v>8.5360000000000002E-3</v>
      </c>
      <c r="F713" s="24">
        <v>1317990</v>
      </c>
      <c r="G713" s="24">
        <v>286272234</v>
      </c>
      <c r="H713">
        <v>712</v>
      </c>
      <c r="J713" s="10">
        <f t="shared" si="11"/>
        <v>9.6995505086350225E-3</v>
      </c>
    </row>
    <row r="714" spans="1:10" x14ac:dyDescent="0.25">
      <c r="A714" t="s">
        <v>1152</v>
      </c>
      <c r="B714" s="24">
        <v>8.5319999999999997E-3</v>
      </c>
      <c r="C714" s="24">
        <v>8.8669999999999999E-3</v>
      </c>
      <c r="D714" s="24">
        <v>8.4720000000000004E-3</v>
      </c>
      <c r="E714" s="24">
        <v>8.7790000000000003E-3</v>
      </c>
      <c r="F714" s="24">
        <v>1394050</v>
      </c>
      <c r="G714" s="24">
        <v>294425521</v>
      </c>
      <c r="H714">
        <v>713</v>
      </c>
      <c r="J714" s="10">
        <f t="shared" si="11"/>
        <v>2.8949835911861309E-2</v>
      </c>
    </row>
    <row r="715" spans="1:10" x14ac:dyDescent="0.25">
      <c r="A715" t="s">
        <v>1151</v>
      </c>
      <c r="B715" s="24">
        <v>8.7740000000000005E-3</v>
      </c>
      <c r="C715" s="24">
        <v>8.7799999999999996E-3</v>
      </c>
      <c r="D715" s="24">
        <v>7.6140000000000001E-3</v>
      </c>
      <c r="E715" s="24">
        <v>7.6140000000000001E-3</v>
      </c>
      <c r="F715" s="24">
        <v>2433140</v>
      </c>
      <c r="G715" s="24">
        <v>255361781</v>
      </c>
      <c r="H715">
        <v>714</v>
      </c>
      <c r="J715" s="10">
        <f t="shared" si="11"/>
        <v>-0.1322087987235013</v>
      </c>
    </row>
    <row r="716" spans="1:10" x14ac:dyDescent="0.25">
      <c r="A716" t="s">
        <v>1150</v>
      </c>
      <c r="B716" s="24">
        <v>7.6E-3</v>
      </c>
      <c r="C716" s="24">
        <v>7.6E-3</v>
      </c>
      <c r="D716" s="24">
        <v>6.6220000000000003E-3</v>
      </c>
      <c r="E716" s="24">
        <v>6.6839999999999998E-3</v>
      </c>
      <c r="F716" s="24">
        <v>4908540</v>
      </c>
      <c r="G716" s="24">
        <v>224173639</v>
      </c>
      <c r="H716">
        <v>715</v>
      </c>
      <c r="J716" s="10">
        <f t="shared" si="11"/>
        <v>-0.1205263157894737</v>
      </c>
    </row>
    <row r="717" spans="1:10" x14ac:dyDescent="0.25">
      <c r="A717" t="s">
        <v>1149</v>
      </c>
      <c r="B717" s="24">
        <v>6.6889999999999996E-3</v>
      </c>
      <c r="C717" s="24">
        <v>6.816E-3</v>
      </c>
      <c r="D717" s="24">
        <v>6.4539999999999997E-3</v>
      </c>
      <c r="E717" s="24">
        <v>6.7549999999999997E-3</v>
      </c>
      <c r="F717" s="24">
        <v>1249850</v>
      </c>
      <c r="G717" s="24">
        <v>226552114</v>
      </c>
      <c r="H717">
        <v>716</v>
      </c>
      <c r="J717" s="10">
        <f t="shared" si="11"/>
        <v>9.8669457317984884E-3</v>
      </c>
    </row>
    <row r="718" spans="1:10" x14ac:dyDescent="0.25">
      <c r="A718" t="s">
        <v>1148</v>
      </c>
      <c r="B718" s="24">
        <v>6.7539999999999996E-3</v>
      </c>
      <c r="C718" s="24">
        <v>6.8079999999999998E-3</v>
      </c>
      <c r="D718" s="24">
        <v>6.6699999999999997E-3</v>
      </c>
      <c r="E718" s="24">
        <v>6.6940000000000003E-3</v>
      </c>
      <c r="F718" s="24">
        <v>556682</v>
      </c>
      <c r="G718" s="24">
        <v>224510020</v>
      </c>
      <c r="H718">
        <v>717</v>
      </c>
      <c r="J718" s="10">
        <f t="shared" si="11"/>
        <v>-8.8836245188035675E-3</v>
      </c>
    </row>
    <row r="719" spans="1:10" x14ac:dyDescent="0.25">
      <c r="A719" t="s">
        <v>1147</v>
      </c>
      <c r="B719" s="24">
        <v>6.6860000000000001E-3</v>
      </c>
      <c r="C719" s="24">
        <v>6.6860000000000001E-3</v>
      </c>
      <c r="D719" s="24">
        <v>6.3670000000000003E-3</v>
      </c>
      <c r="E719" s="24">
        <v>6.3870000000000003E-3</v>
      </c>
      <c r="F719" s="24">
        <v>833330</v>
      </c>
      <c r="G719" s="24">
        <v>214187866</v>
      </c>
      <c r="H719">
        <v>718</v>
      </c>
      <c r="J719" s="10">
        <f t="shared" si="11"/>
        <v>-4.4720311097816302E-2</v>
      </c>
    </row>
    <row r="720" spans="1:10" x14ac:dyDescent="0.25">
      <c r="A720" t="s">
        <v>1146</v>
      </c>
      <c r="B720" s="24">
        <v>6.3829999999999998E-3</v>
      </c>
      <c r="C720" s="24">
        <v>6.4009999999999996E-3</v>
      </c>
      <c r="D720" s="24">
        <v>6.254E-3</v>
      </c>
      <c r="E720" s="24">
        <v>6.2909999999999997E-3</v>
      </c>
      <c r="F720" s="24">
        <v>452403</v>
      </c>
      <c r="G720" s="24">
        <v>210998120</v>
      </c>
      <c r="H720">
        <v>719</v>
      </c>
      <c r="J720" s="10">
        <f t="shared" si="11"/>
        <v>-1.4413285289049048E-2</v>
      </c>
    </row>
    <row r="721" spans="1:10" x14ac:dyDescent="0.25">
      <c r="A721" t="s">
        <v>1145</v>
      </c>
      <c r="B721" s="24">
        <v>6.2919999999999998E-3</v>
      </c>
      <c r="C721" s="24">
        <v>6.3410000000000003E-3</v>
      </c>
      <c r="D721" s="24">
        <v>6.2049999999999996E-3</v>
      </c>
      <c r="E721" s="24">
        <v>6.2350000000000001E-3</v>
      </c>
      <c r="F721" s="24">
        <v>577803</v>
      </c>
      <c r="G721" s="24">
        <v>209113987</v>
      </c>
      <c r="H721">
        <v>720</v>
      </c>
      <c r="J721" s="10">
        <f t="shared" si="11"/>
        <v>-9.0591226954862946E-3</v>
      </c>
    </row>
    <row r="722" spans="1:10" x14ac:dyDescent="0.25">
      <c r="A722" t="s">
        <v>1144</v>
      </c>
      <c r="B722" s="24">
        <v>6.234E-3</v>
      </c>
      <c r="C722" s="24">
        <v>6.3559999999999997E-3</v>
      </c>
      <c r="D722" s="24">
        <v>6.1580000000000003E-3</v>
      </c>
      <c r="E722" s="24">
        <v>6.2690000000000003E-3</v>
      </c>
      <c r="F722" s="24">
        <v>512514</v>
      </c>
      <c r="G722" s="24">
        <v>210237491</v>
      </c>
      <c r="H722">
        <v>721</v>
      </c>
      <c r="J722" s="10">
        <f t="shared" si="11"/>
        <v>5.6143727943535945E-3</v>
      </c>
    </row>
    <row r="723" spans="1:10" x14ac:dyDescent="0.25">
      <c r="A723" t="s">
        <v>1143</v>
      </c>
      <c r="B723" s="24">
        <v>6.2709999999999997E-3</v>
      </c>
      <c r="C723" s="24">
        <v>6.2779999999999997E-3</v>
      </c>
      <c r="D723" s="24">
        <v>6.1840000000000003E-3</v>
      </c>
      <c r="E723" s="24">
        <v>6.1929999999999997E-3</v>
      </c>
      <c r="F723" s="24">
        <v>460222</v>
      </c>
      <c r="G723" s="24">
        <v>207692335</v>
      </c>
      <c r="H723">
        <v>722</v>
      </c>
      <c r="J723" s="10">
        <f t="shared" si="11"/>
        <v>-1.2438207622388765E-2</v>
      </c>
    </row>
    <row r="724" spans="1:10" x14ac:dyDescent="0.25">
      <c r="A724" t="s">
        <v>1142</v>
      </c>
      <c r="B724" s="24">
        <v>6.1879999999999999E-3</v>
      </c>
      <c r="C724" s="24">
        <v>6.2110000000000004E-3</v>
      </c>
      <c r="D724" s="24">
        <v>6.0150000000000004E-3</v>
      </c>
      <c r="E724" s="24">
        <v>6.0210000000000003E-3</v>
      </c>
      <c r="F724" s="24">
        <v>364178</v>
      </c>
      <c r="G724" s="24">
        <v>201945024</v>
      </c>
      <c r="H724">
        <v>723</v>
      </c>
      <c r="J724" s="10">
        <f t="shared" si="11"/>
        <v>-2.6987718164188691E-2</v>
      </c>
    </row>
    <row r="725" spans="1:10" x14ac:dyDescent="0.25">
      <c r="A725" t="s">
        <v>1141</v>
      </c>
      <c r="B725" s="24">
        <v>6.0229999999999997E-3</v>
      </c>
      <c r="C725" s="24">
        <v>6.0530000000000002E-3</v>
      </c>
      <c r="D725" s="24">
        <v>5.9550000000000002E-3</v>
      </c>
      <c r="E725" s="24">
        <v>5.9709999999999997E-3</v>
      </c>
      <c r="F725" s="24">
        <v>332166</v>
      </c>
      <c r="G725" s="24">
        <v>200241322</v>
      </c>
      <c r="H725">
        <v>724</v>
      </c>
      <c r="J725" s="10">
        <f t="shared" si="11"/>
        <v>-8.6335713099784106E-3</v>
      </c>
    </row>
    <row r="726" spans="1:10" x14ac:dyDescent="0.25">
      <c r="A726" t="s">
        <v>1140</v>
      </c>
      <c r="B726" s="24">
        <v>5.9709999999999997E-3</v>
      </c>
      <c r="C726" s="24">
        <v>6.5139999999999998E-3</v>
      </c>
      <c r="D726" s="24">
        <v>5.9699999999999996E-3</v>
      </c>
      <c r="E726" s="24">
        <v>6.4869999999999997E-3</v>
      </c>
      <c r="F726" s="24">
        <v>815998</v>
      </c>
      <c r="G726" s="24">
        <v>217541275</v>
      </c>
      <c r="H726">
        <v>725</v>
      </c>
      <c r="J726" s="10">
        <f t="shared" si="11"/>
        <v>8.6417685479819123E-2</v>
      </c>
    </row>
    <row r="727" spans="1:10" x14ac:dyDescent="0.25">
      <c r="A727" t="s">
        <v>1139</v>
      </c>
      <c r="B727" s="24">
        <v>6.4910000000000002E-3</v>
      </c>
      <c r="C727" s="24">
        <v>6.5079999999999999E-3</v>
      </c>
      <c r="D727" s="24">
        <v>6.1450000000000003E-3</v>
      </c>
      <c r="E727" s="24">
        <v>6.1739999999999998E-3</v>
      </c>
      <c r="F727" s="24">
        <v>665210</v>
      </c>
      <c r="G727" s="24">
        <v>207055124</v>
      </c>
      <c r="H727">
        <v>726</v>
      </c>
      <c r="J727" s="10">
        <f t="shared" si="11"/>
        <v>-4.8836851024495524E-2</v>
      </c>
    </row>
    <row r="728" spans="1:10" x14ac:dyDescent="0.25">
      <c r="A728" t="s">
        <v>1138</v>
      </c>
      <c r="B728" s="24">
        <v>6.1720000000000004E-3</v>
      </c>
      <c r="C728" s="24">
        <v>6.3550000000000004E-3</v>
      </c>
      <c r="D728" s="24">
        <v>6.1320000000000003E-3</v>
      </c>
      <c r="E728" s="24">
        <v>6.3429999999999997E-3</v>
      </c>
      <c r="F728" s="24">
        <v>465856</v>
      </c>
      <c r="G728" s="24">
        <v>212734354</v>
      </c>
      <c r="H728">
        <v>727</v>
      </c>
      <c r="J728" s="10">
        <f t="shared" si="11"/>
        <v>2.7705767984445767E-2</v>
      </c>
    </row>
    <row r="729" spans="1:10" x14ac:dyDescent="0.25">
      <c r="A729" t="s">
        <v>1137</v>
      </c>
      <c r="B729" s="24">
        <v>6.3480000000000003E-3</v>
      </c>
      <c r="C729" s="24">
        <v>6.4419999999999998E-3</v>
      </c>
      <c r="D729" s="24">
        <v>6.326E-3</v>
      </c>
      <c r="E729" s="24">
        <v>6.3400000000000001E-3</v>
      </c>
      <c r="F729" s="24">
        <v>469583</v>
      </c>
      <c r="G729" s="24">
        <v>212634412</v>
      </c>
      <c r="H729">
        <v>728</v>
      </c>
      <c r="J729" s="10">
        <f t="shared" si="11"/>
        <v>-1.2602394454946746E-3</v>
      </c>
    </row>
    <row r="730" spans="1:10" x14ac:dyDescent="0.25">
      <c r="A730" t="s">
        <v>1136</v>
      </c>
      <c r="B730" s="24">
        <v>6.3420000000000004E-3</v>
      </c>
      <c r="C730" s="24">
        <v>6.3530000000000001E-3</v>
      </c>
      <c r="D730" s="24">
        <v>6.2449999999999997E-3</v>
      </c>
      <c r="E730" s="24">
        <v>6.2639999999999996E-3</v>
      </c>
      <c r="F730" s="24">
        <v>312612</v>
      </c>
      <c r="G730" s="24">
        <v>210089591</v>
      </c>
      <c r="H730">
        <v>729</v>
      </c>
      <c r="J730" s="10">
        <f t="shared" si="11"/>
        <v>-1.2298959318826996E-2</v>
      </c>
    </row>
    <row r="731" spans="1:10" x14ac:dyDescent="0.25">
      <c r="A731" t="s">
        <v>1135</v>
      </c>
      <c r="B731" s="24">
        <v>6.2659999999999999E-3</v>
      </c>
      <c r="C731" s="24">
        <v>6.2709999999999997E-3</v>
      </c>
      <c r="D731" s="24">
        <v>6.1700000000000001E-3</v>
      </c>
      <c r="E731" s="24">
        <v>6.182E-3</v>
      </c>
      <c r="F731" s="24">
        <v>280345</v>
      </c>
      <c r="G731" s="24">
        <v>207320069</v>
      </c>
      <c r="H731">
        <v>730</v>
      </c>
      <c r="J731" s="10">
        <f t="shared" si="11"/>
        <v>-1.3405681455473967E-2</v>
      </c>
    </row>
    <row r="732" spans="1:10" x14ac:dyDescent="0.25">
      <c r="A732" t="s">
        <v>1134</v>
      </c>
      <c r="B732" s="24">
        <v>6.1840000000000003E-3</v>
      </c>
      <c r="C732" s="24">
        <v>6.1840000000000003E-3</v>
      </c>
      <c r="D732" s="24">
        <v>6.0390000000000001E-3</v>
      </c>
      <c r="E732" s="24">
        <v>6.0400000000000002E-3</v>
      </c>
      <c r="F732" s="24">
        <v>374355</v>
      </c>
      <c r="G732" s="24">
        <v>202579217</v>
      </c>
      <c r="H732">
        <v>731</v>
      </c>
      <c r="J732" s="10">
        <f t="shared" si="11"/>
        <v>-2.3285899094437262E-2</v>
      </c>
    </row>
    <row r="733" spans="1:10" x14ac:dyDescent="0.25">
      <c r="A733" t="s">
        <v>1133</v>
      </c>
      <c r="B733" s="24">
        <v>6.0400000000000002E-3</v>
      </c>
      <c r="C733" s="24">
        <v>6.0439999999999999E-3</v>
      </c>
      <c r="D733" s="24">
        <v>5.9329999999999999E-3</v>
      </c>
      <c r="E733" s="24">
        <v>5.9550000000000002E-3</v>
      </c>
      <c r="F733" s="24">
        <v>211767</v>
      </c>
      <c r="G733" s="24">
        <v>199716461</v>
      </c>
      <c r="H733">
        <v>732</v>
      </c>
      <c r="J733" s="10">
        <f t="shared" si="11"/>
        <v>-1.4072847682119206E-2</v>
      </c>
    </row>
    <row r="734" spans="1:10" x14ac:dyDescent="0.25">
      <c r="A734" t="s">
        <v>1132</v>
      </c>
      <c r="B734" s="24">
        <v>5.9569999999999996E-3</v>
      </c>
      <c r="C734" s="24">
        <v>6.0790000000000002E-3</v>
      </c>
      <c r="D734" s="24">
        <v>5.9329999999999999E-3</v>
      </c>
      <c r="E734" s="24">
        <v>6.0650000000000001E-3</v>
      </c>
      <c r="F734" s="24">
        <v>278539</v>
      </c>
      <c r="G734" s="24">
        <v>203395183</v>
      </c>
      <c r="H734">
        <v>733</v>
      </c>
      <c r="J734" s="10">
        <f t="shared" si="11"/>
        <v>1.8129931173409511E-2</v>
      </c>
    </row>
    <row r="735" spans="1:10" x14ac:dyDescent="0.25">
      <c r="A735" t="s">
        <v>1131</v>
      </c>
      <c r="B735" s="24">
        <v>6.0660000000000002E-3</v>
      </c>
      <c r="C735" s="24">
        <v>6.0699999999999999E-3</v>
      </c>
      <c r="D735" s="24">
        <v>5.9880000000000003E-3</v>
      </c>
      <c r="E735" s="24">
        <v>6.0169999999999998E-3</v>
      </c>
      <c r="F735" s="24">
        <v>291723</v>
      </c>
      <c r="G735" s="24">
        <v>201799471</v>
      </c>
      <c r="H735">
        <v>734</v>
      </c>
      <c r="J735" s="10">
        <f t="shared" si="11"/>
        <v>-8.0778107484339653E-3</v>
      </c>
    </row>
    <row r="736" spans="1:10" x14ac:dyDescent="0.25">
      <c r="A736" t="s">
        <v>1130</v>
      </c>
      <c r="B736" s="24">
        <v>6.019E-3</v>
      </c>
      <c r="C736" s="24">
        <v>6.0590000000000001E-3</v>
      </c>
      <c r="D736" s="24">
        <v>5.953E-3</v>
      </c>
      <c r="E736" s="24">
        <v>5.9579999999999998E-3</v>
      </c>
      <c r="F736" s="24">
        <v>310820</v>
      </c>
      <c r="G736" s="24">
        <v>199807683</v>
      </c>
      <c r="H736">
        <v>735</v>
      </c>
      <c r="J736" s="10">
        <f t="shared" si="11"/>
        <v>-1.0134573849476705E-2</v>
      </c>
    </row>
    <row r="737" spans="1:10" x14ac:dyDescent="0.25">
      <c r="A737" t="s">
        <v>1129</v>
      </c>
      <c r="B737" s="24">
        <v>5.9540000000000001E-3</v>
      </c>
      <c r="C737" s="24">
        <v>6.0439999999999999E-3</v>
      </c>
      <c r="D737" s="24">
        <v>5.953E-3</v>
      </c>
      <c r="E737" s="24">
        <v>6.0439999999999999E-3</v>
      </c>
      <c r="F737" s="24">
        <v>381554</v>
      </c>
      <c r="G737" s="24">
        <v>202711354</v>
      </c>
      <c r="H737">
        <v>736</v>
      </c>
      <c r="J737" s="10">
        <f t="shared" si="11"/>
        <v>1.511588847833386E-2</v>
      </c>
    </row>
    <row r="738" spans="1:10" x14ac:dyDescent="0.25">
      <c r="A738" t="s">
        <v>1128</v>
      </c>
      <c r="B738" s="24">
        <v>6.0439999999999999E-3</v>
      </c>
      <c r="C738" s="24">
        <v>6.0439999999999999E-3</v>
      </c>
      <c r="D738" s="24">
        <v>5.9829999999999996E-3</v>
      </c>
      <c r="E738" s="24">
        <v>6.0029999999999997E-3</v>
      </c>
      <c r="F738" s="24">
        <v>316235</v>
      </c>
      <c r="G738" s="24">
        <v>201334978</v>
      </c>
      <c r="H738">
        <v>737</v>
      </c>
      <c r="J738" s="10">
        <f t="shared" si="11"/>
        <v>-6.7835870284580144E-3</v>
      </c>
    </row>
    <row r="739" spans="1:10" x14ac:dyDescent="0.25">
      <c r="A739" t="s">
        <v>1127</v>
      </c>
      <c r="B739" s="24">
        <v>5.9979999999999999E-3</v>
      </c>
      <c r="C739" s="24">
        <v>6.0899999999999999E-3</v>
      </c>
      <c r="D739" s="24">
        <v>5.9979999999999999E-3</v>
      </c>
      <c r="E739" s="24">
        <v>6.0390000000000001E-3</v>
      </c>
      <c r="F739" s="24">
        <v>426048</v>
      </c>
      <c r="G739" s="24">
        <v>202538636</v>
      </c>
      <c r="H739">
        <v>738</v>
      </c>
      <c r="J739" s="10">
        <f t="shared" si="11"/>
        <v>6.8356118706235812E-3</v>
      </c>
    </row>
    <row r="740" spans="1:10" x14ac:dyDescent="0.25">
      <c r="A740" t="s">
        <v>1126</v>
      </c>
      <c r="B740" s="24">
        <v>6.0400000000000002E-3</v>
      </c>
      <c r="C740" s="24">
        <v>6.0549999999999996E-3</v>
      </c>
      <c r="D740" s="24">
        <v>5.9049999999999997E-3</v>
      </c>
      <c r="E740" s="24">
        <v>5.9329999999999999E-3</v>
      </c>
      <c r="F740" s="24">
        <v>288641</v>
      </c>
      <c r="G740" s="24">
        <v>198988028</v>
      </c>
      <c r="H740">
        <v>739</v>
      </c>
      <c r="J740" s="10">
        <f t="shared" si="11"/>
        <v>-1.7715231788079523E-2</v>
      </c>
    </row>
    <row r="741" spans="1:10" x14ac:dyDescent="0.25">
      <c r="A741" t="s">
        <v>1125</v>
      </c>
      <c r="B741" s="24">
        <v>5.9369999999999996E-3</v>
      </c>
      <c r="C741" s="24">
        <v>6.0049999999999999E-3</v>
      </c>
      <c r="D741" s="24">
        <v>5.9329999999999999E-3</v>
      </c>
      <c r="E741" s="24">
        <v>5.9820000000000003E-3</v>
      </c>
      <c r="F741" s="24">
        <v>310336</v>
      </c>
      <c r="G741" s="24">
        <v>200621636</v>
      </c>
      <c r="H741">
        <v>740</v>
      </c>
      <c r="J741" s="10">
        <f t="shared" si="11"/>
        <v>7.5795856493179672E-3</v>
      </c>
    </row>
    <row r="742" spans="1:10" x14ac:dyDescent="0.25">
      <c r="A742" t="s">
        <v>1124</v>
      </c>
      <c r="B742" s="24">
        <v>5.9820000000000003E-3</v>
      </c>
      <c r="C742" s="24">
        <v>5.999E-3</v>
      </c>
      <c r="D742" s="24">
        <v>5.9309999999999996E-3</v>
      </c>
      <c r="E742" s="24">
        <v>5.9560000000000004E-3</v>
      </c>
      <c r="F742" s="24">
        <v>195011</v>
      </c>
      <c r="G742" s="24">
        <v>199751004</v>
      </c>
      <c r="H742">
        <v>741</v>
      </c>
      <c r="J742" s="10">
        <f t="shared" si="11"/>
        <v>-4.346372450685386E-3</v>
      </c>
    </row>
    <row r="743" spans="1:10" x14ac:dyDescent="0.25">
      <c r="A743" t="s">
        <v>1123</v>
      </c>
      <c r="B743" s="24">
        <v>5.9630000000000004E-3</v>
      </c>
      <c r="C743" s="24">
        <v>5.9699999999999996E-3</v>
      </c>
      <c r="D743" s="24">
        <v>5.8919999999999997E-3</v>
      </c>
      <c r="E743" s="24">
        <v>5.8950000000000001E-3</v>
      </c>
      <c r="F743" s="24">
        <v>216286</v>
      </c>
      <c r="G743" s="24">
        <v>197691806</v>
      </c>
      <c r="H743">
        <v>742</v>
      </c>
      <c r="J743" s="10">
        <f t="shared" si="11"/>
        <v>-1.140365587791386E-2</v>
      </c>
    </row>
    <row r="744" spans="1:10" x14ac:dyDescent="0.25">
      <c r="A744" t="s">
        <v>1122</v>
      </c>
      <c r="B744" s="24">
        <v>5.8919999999999997E-3</v>
      </c>
      <c r="C744" s="24">
        <v>5.8970000000000003E-3</v>
      </c>
      <c r="D744" s="24">
        <v>5.8539999999999998E-3</v>
      </c>
      <c r="E744" s="24">
        <v>5.8539999999999998E-3</v>
      </c>
      <c r="F744" s="24">
        <v>310414</v>
      </c>
      <c r="G744" s="24">
        <v>196340918</v>
      </c>
      <c r="H744">
        <v>743</v>
      </c>
      <c r="J744" s="10">
        <f t="shared" si="11"/>
        <v>-6.44942294636793E-3</v>
      </c>
    </row>
    <row r="745" spans="1:10" x14ac:dyDescent="0.25">
      <c r="A745" t="s">
        <v>1121</v>
      </c>
      <c r="B745" s="24">
        <v>5.836E-3</v>
      </c>
      <c r="C745" s="24">
        <v>5.836E-3</v>
      </c>
      <c r="D745" s="24">
        <v>5.7530000000000003E-3</v>
      </c>
      <c r="E745" s="24">
        <v>5.7939999999999997E-3</v>
      </c>
      <c r="F745" s="24">
        <v>497284</v>
      </c>
      <c r="G745" s="24">
        <v>194303853</v>
      </c>
      <c r="H745">
        <v>744</v>
      </c>
      <c r="J745" s="10">
        <f t="shared" si="11"/>
        <v>-7.1967100753941686E-3</v>
      </c>
    </row>
    <row r="746" spans="1:10" x14ac:dyDescent="0.25">
      <c r="A746" t="s">
        <v>1120</v>
      </c>
      <c r="B746" s="24">
        <v>5.7949999999999998E-3</v>
      </c>
      <c r="C746" s="24">
        <v>5.8019999999999999E-3</v>
      </c>
      <c r="D746" s="24">
        <v>5.5259999999999997E-3</v>
      </c>
      <c r="E746" s="24">
        <v>5.5290000000000001E-3</v>
      </c>
      <c r="F746" s="24">
        <v>849371</v>
      </c>
      <c r="G746" s="24">
        <v>185440579</v>
      </c>
      <c r="H746">
        <v>745</v>
      </c>
      <c r="J746" s="10">
        <f t="shared" si="11"/>
        <v>-4.5901639344262252E-2</v>
      </c>
    </row>
    <row r="747" spans="1:10" x14ac:dyDescent="0.25">
      <c r="A747" t="s">
        <v>1119</v>
      </c>
      <c r="B747" s="24">
        <v>5.5279999999999999E-3</v>
      </c>
      <c r="C747" s="24">
        <v>5.5279999999999999E-3</v>
      </c>
      <c r="D747" s="24">
        <v>5.2290000000000001E-3</v>
      </c>
      <c r="E747" s="24">
        <v>5.2290000000000001E-3</v>
      </c>
      <c r="F747" s="24">
        <v>441054</v>
      </c>
      <c r="G747" s="24">
        <v>175378341</v>
      </c>
      <c r="H747">
        <v>746</v>
      </c>
      <c r="J747" s="10">
        <f t="shared" si="11"/>
        <v>-5.408827785817652E-2</v>
      </c>
    </row>
    <row r="748" spans="1:10" x14ac:dyDescent="0.25">
      <c r="A748" t="s">
        <v>1118</v>
      </c>
      <c r="B748" s="24">
        <v>5.2209999999999999E-3</v>
      </c>
      <c r="C748" s="24">
        <v>5.274E-3</v>
      </c>
      <c r="D748" s="24">
        <v>5.0720000000000001E-3</v>
      </c>
      <c r="E748" s="24">
        <v>5.1120000000000002E-3</v>
      </c>
      <c r="F748" s="24">
        <v>304209</v>
      </c>
      <c r="G748" s="24">
        <v>171445070</v>
      </c>
      <c r="H748">
        <v>747</v>
      </c>
      <c r="J748" s="10">
        <f t="shared" si="11"/>
        <v>-2.0877226584945358E-2</v>
      </c>
    </row>
    <row r="749" spans="1:10" x14ac:dyDescent="0.25">
      <c r="A749" t="s">
        <v>1117</v>
      </c>
      <c r="B749" s="24">
        <v>5.11E-3</v>
      </c>
      <c r="C749" s="24">
        <v>5.2849999999999998E-3</v>
      </c>
      <c r="D749" s="24">
        <v>5.0109999999999998E-3</v>
      </c>
      <c r="E749" s="24">
        <v>5.2659999999999998E-3</v>
      </c>
      <c r="F749" s="24">
        <v>473175</v>
      </c>
      <c r="G749" s="24">
        <v>176601451</v>
      </c>
      <c r="H749">
        <v>748</v>
      </c>
      <c r="J749" s="10">
        <f t="shared" si="11"/>
        <v>3.0528375733855164E-2</v>
      </c>
    </row>
    <row r="750" spans="1:10" x14ac:dyDescent="0.25">
      <c r="A750" t="s">
        <v>1116</v>
      </c>
      <c r="B750" s="24">
        <v>5.2700000000000004E-3</v>
      </c>
      <c r="C750" s="24">
        <v>5.4159999999999998E-3</v>
      </c>
      <c r="D750" s="24">
        <v>5.2680000000000001E-3</v>
      </c>
      <c r="E750" s="24">
        <v>5.326E-3</v>
      </c>
      <c r="F750" s="24">
        <v>514295</v>
      </c>
      <c r="G750" s="24">
        <v>178621411</v>
      </c>
      <c r="H750">
        <v>749</v>
      </c>
      <c r="J750" s="10">
        <f t="shared" si="11"/>
        <v>1.0626185958254198E-2</v>
      </c>
    </row>
    <row r="751" spans="1:10" x14ac:dyDescent="0.25">
      <c r="A751" t="s">
        <v>1115</v>
      </c>
      <c r="B751" s="24">
        <v>5.3299999999999997E-3</v>
      </c>
      <c r="C751" s="24">
        <v>5.3299999999999997E-3</v>
      </c>
      <c r="D751" s="24">
        <v>5.2620000000000002E-3</v>
      </c>
      <c r="E751" s="24">
        <v>5.2709999999999996E-3</v>
      </c>
      <c r="F751" s="24">
        <v>226472</v>
      </c>
      <c r="G751" s="24">
        <v>176766120</v>
      </c>
      <c r="H751">
        <v>750</v>
      </c>
      <c r="J751" s="10">
        <f t="shared" si="11"/>
        <v>-1.1069418386491562E-2</v>
      </c>
    </row>
    <row r="752" spans="1:10" x14ac:dyDescent="0.25">
      <c r="A752" t="s">
        <v>1114</v>
      </c>
      <c r="B752" s="24">
        <v>5.2709999999999996E-3</v>
      </c>
      <c r="C752" s="24">
        <v>5.3940000000000004E-3</v>
      </c>
      <c r="D752" s="24">
        <v>5.1780000000000003E-3</v>
      </c>
      <c r="E752" s="24">
        <v>5.3810000000000004E-3</v>
      </c>
      <c r="F752" s="24">
        <v>722260</v>
      </c>
      <c r="G752" s="24">
        <v>180460604</v>
      </c>
      <c r="H752">
        <v>751</v>
      </c>
      <c r="J752" s="10">
        <f t="shared" si="11"/>
        <v>2.0868905331056863E-2</v>
      </c>
    </row>
    <row r="753" spans="1:10" x14ac:dyDescent="0.25">
      <c r="A753" t="s">
        <v>1113</v>
      </c>
      <c r="B753" s="24">
        <v>5.3699999999999998E-3</v>
      </c>
      <c r="C753" s="24">
        <v>5.385E-3</v>
      </c>
      <c r="D753" s="24">
        <v>5.3049999999999998E-3</v>
      </c>
      <c r="E753" s="24">
        <v>5.313E-3</v>
      </c>
      <c r="F753" s="24">
        <v>344950</v>
      </c>
      <c r="G753" s="24">
        <v>178169997</v>
      </c>
      <c r="H753">
        <v>752</v>
      </c>
      <c r="J753" s="10">
        <f t="shared" si="11"/>
        <v>-1.061452513966476E-2</v>
      </c>
    </row>
    <row r="754" spans="1:10" x14ac:dyDescent="0.25">
      <c r="A754" t="s">
        <v>1112</v>
      </c>
      <c r="B754" s="24">
        <v>5.3140000000000001E-3</v>
      </c>
      <c r="C754" s="24">
        <v>5.3140000000000001E-3</v>
      </c>
      <c r="D754" s="24">
        <v>5.0930000000000003E-3</v>
      </c>
      <c r="E754" s="24">
        <v>5.1139999999999996E-3</v>
      </c>
      <c r="F754" s="24">
        <v>355595</v>
      </c>
      <c r="G754" s="24">
        <v>171522877</v>
      </c>
      <c r="H754">
        <v>753</v>
      </c>
      <c r="J754" s="10">
        <f t="shared" si="11"/>
        <v>-3.7636432066240219E-2</v>
      </c>
    </row>
    <row r="755" spans="1:10" x14ac:dyDescent="0.25">
      <c r="A755" t="s">
        <v>1111</v>
      </c>
      <c r="B755" s="24">
        <v>5.1089999999999998E-3</v>
      </c>
      <c r="C755" s="24">
        <v>5.1919999999999996E-3</v>
      </c>
      <c r="D755" s="24">
        <v>5.1089999999999998E-3</v>
      </c>
      <c r="E755" s="24">
        <v>5.1200000000000004E-3</v>
      </c>
      <c r="F755" s="24">
        <v>310286</v>
      </c>
      <c r="G755" s="24">
        <v>171714711</v>
      </c>
      <c r="H755">
        <v>754</v>
      </c>
      <c r="J755" s="10">
        <f t="shared" si="11"/>
        <v>2.1530632217656278E-3</v>
      </c>
    </row>
    <row r="756" spans="1:10" x14ac:dyDescent="0.25">
      <c r="A756" t="s">
        <v>1110</v>
      </c>
      <c r="B756" s="24">
        <v>5.1209999999999997E-3</v>
      </c>
      <c r="C756" s="24">
        <v>5.2370000000000003E-3</v>
      </c>
      <c r="D756" s="24">
        <v>5.1190000000000003E-3</v>
      </c>
      <c r="E756" s="24">
        <v>5.2189999999999997E-3</v>
      </c>
      <c r="F756" s="24">
        <v>341789</v>
      </c>
      <c r="G756" s="24">
        <v>175044643</v>
      </c>
      <c r="H756">
        <v>755</v>
      </c>
      <c r="J756" s="10">
        <f t="shared" si="11"/>
        <v>1.9136887326694007E-2</v>
      </c>
    </row>
    <row r="757" spans="1:10" x14ac:dyDescent="0.25">
      <c r="A757" t="s">
        <v>1109</v>
      </c>
      <c r="B757" s="24">
        <v>5.2180000000000004E-3</v>
      </c>
      <c r="C757" s="24">
        <v>5.2180000000000004E-3</v>
      </c>
      <c r="D757" s="24">
        <v>5.0639999999999999E-3</v>
      </c>
      <c r="E757" s="24">
        <v>5.1349999999999998E-3</v>
      </c>
      <c r="F757" s="24">
        <v>412095</v>
      </c>
      <c r="G757" s="24">
        <v>174168241</v>
      </c>
      <c r="H757">
        <v>756</v>
      </c>
      <c r="J757" s="10">
        <f t="shared" si="11"/>
        <v>-1.5906477577616061E-2</v>
      </c>
    </row>
    <row r="758" spans="1:10" x14ac:dyDescent="0.25">
      <c r="A758" t="s">
        <v>1108</v>
      </c>
      <c r="B758" s="24">
        <v>5.1380000000000002E-3</v>
      </c>
      <c r="C758" s="24">
        <v>5.4770000000000001E-3</v>
      </c>
      <c r="D758" s="24">
        <v>5.1250000000000002E-3</v>
      </c>
      <c r="E758" s="24">
        <v>5.4190000000000002E-3</v>
      </c>
      <c r="F758" s="24">
        <v>904781</v>
      </c>
      <c r="G758" s="24">
        <v>183813443</v>
      </c>
      <c r="H758">
        <v>757</v>
      </c>
      <c r="J758" s="10">
        <f t="shared" si="11"/>
        <v>5.4690541066562862E-2</v>
      </c>
    </row>
    <row r="759" spans="1:10" x14ac:dyDescent="0.25">
      <c r="A759" t="s">
        <v>1107</v>
      </c>
      <c r="B759" s="24">
        <v>5.4079999999999996E-3</v>
      </c>
      <c r="C759" s="24">
        <v>6.5709999999999996E-3</v>
      </c>
      <c r="D759" s="24">
        <v>5.4079999999999996E-3</v>
      </c>
      <c r="E759" s="24">
        <v>6.5059999999999996E-3</v>
      </c>
      <c r="F759" s="24">
        <v>2544770</v>
      </c>
      <c r="G759" s="24">
        <v>220680606</v>
      </c>
      <c r="H759">
        <v>758</v>
      </c>
      <c r="J759" s="10">
        <f t="shared" si="11"/>
        <v>0.20303254437869825</v>
      </c>
    </row>
    <row r="760" spans="1:10" x14ac:dyDescent="0.25">
      <c r="A760" t="s">
        <v>1106</v>
      </c>
      <c r="B760" s="24">
        <v>6.5069999999999998E-3</v>
      </c>
      <c r="C760" s="24">
        <v>6.5069999999999998E-3</v>
      </c>
      <c r="D760" s="24">
        <v>6.0899999999999999E-3</v>
      </c>
      <c r="E760" s="24">
        <v>6.2259999999999998E-3</v>
      </c>
      <c r="F760" s="24">
        <v>2203940</v>
      </c>
      <c r="G760" s="24">
        <v>211185670</v>
      </c>
      <c r="H760">
        <v>759</v>
      </c>
      <c r="J760" s="10">
        <f t="shared" si="11"/>
        <v>-4.3184263101275551E-2</v>
      </c>
    </row>
    <row r="761" spans="1:10" x14ac:dyDescent="0.25">
      <c r="A761" t="s">
        <v>1105</v>
      </c>
      <c r="B761" s="24">
        <v>6.228E-3</v>
      </c>
      <c r="C761" s="24">
        <v>6.9059999999999998E-3</v>
      </c>
      <c r="D761" s="24">
        <v>5.9220000000000002E-3</v>
      </c>
      <c r="E761" s="24">
        <v>6.8399999999999997E-3</v>
      </c>
      <c r="F761" s="24">
        <v>2895430</v>
      </c>
      <c r="G761" s="24">
        <v>231998413</v>
      </c>
      <c r="H761">
        <v>760</v>
      </c>
      <c r="J761" s="10">
        <f t="shared" si="11"/>
        <v>9.8265895953757176E-2</v>
      </c>
    </row>
    <row r="762" spans="1:10" x14ac:dyDescent="0.25">
      <c r="A762" t="s">
        <v>1104</v>
      </c>
      <c r="B762" s="24">
        <v>6.8240000000000002E-3</v>
      </c>
      <c r="C762" s="24">
        <v>7.0010000000000003E-3</v>
      </c>
      <c r="D762" s="24">
        <v>6.6119999999999998E-3</v>
      </c>
      <c r="E762" s="24">
        <v>6.6340000000000001E-3</v>
      </c>
      <c r="F762" s="24">
        <v>1233320</v>
      </c>
      <c r="G762" s="24">
        <v>225029173</v>
      </c>
      <c r="H762">
        <v>761</v>
      </c>
      <c r="J762" s="10">
        <f t="shared" si="11"/>
        <v>-2.7842907385697547E-2</v>
      </c>
    </row>
    <row r="763" spans="1:10" x14ac:dyDescent="0.25">
      <c r="A763" t="s">
        <v>1103</v>
      </c>
      <c r="B763" s="24">
        <v>6.6309999999999997E-3</v>
      </c>
      <c r="C763" s="24">
        <v>6.6379999999999998E-3</v>
      </c>
      <c r="D763" s="24">
        <v>6.3590000000000001E-3</v>
      </c>
      <c r="E763" s="24">
        <v>6.3990000000000002E-3</v>
      </c>
      <c r="F763" s="24">
        <v>977856</v>
      </c>
      <c r="G763" s="24">
        <v>217061662</v>
      </c>
      <c r="H763">
        <v>762</v>
      </c>
      <c r="J763" s="10">
        <f t="shared" si="11"/>
        <v>-3.4987181420600144E-2</v>
      </c>
    </row>
    <row r="764" spans="1:10" x14ac:dyDescent="0.25">
      <c r="A764" t="s">
        <v>1102</v>
      </c>
      <c r="B764" s="24">
        <v>6.398E-3</v>
      </c>
      <c r="C764" s="24">
        <v>6.5510000000000004E-3</v>
      </c>
      <c r="D764" s="24">
        <v>6.3660000000000001E-3</v>
      </c>
      <c r="E764" s="24">
        <v>6.5420000000000001E-3</v>
      </c>
      <c r="F764" s="24">
        <v>830380</v>
      </c>
      <c r="G764" s="24">
        <v>221895966</v>
      </c>
      <c r="H764">
        <v>763</v>
      </c>
      <c r="J764" s="10">
        <f t="shared" si="11"/>
        <v>2.250703344795249E-2</v>
      </c>
    </row>
    <row r="765" spans="1:10" x14ac:dyDescent="0.25">
      <c r="A765" t="s">
        <v>1101</v>
      </c>
      <c r="B765" s="24">
        <v>6.5449999999999996E-3</v>
      </c>
      <c r="C765" s="24">
        <v>6.7910000000000002E-3</v>
      </c>
      <c r="D765" s="24">
        <v>6.5449999999999996E-3</v>
      </c>
      <c r="E765" s="24">
        <v>6.7679999999999997E-3</v>
      </c>
      <c r="F765" s="24">
        <v>809854</v>
      </c>
      <c r="G765" s="24">
        <v>229580922</v>
      </c>
      <c r="H765">
        <v>764</v>
      </c>
      <c r="J765" s="10">
        <f t="shared" si="11"/>
        <v>3.4071810542398794E-2</v>
      </c>
    </row>
    <row r="766" spans="1:10" x14ac:dyDescent="0.25">
      <c r="A766" t="s">
        <v>1100</v>
      </c>
      <c r="B766" s="24">
        <v>6.7710000000000001E-3</v>
      </c>
      <c r="C766" s="24">
        <v>6.9059999999999998E-3</v>
      </c>
      <c r="D766" s="24">
        <v>6.7600000000000004E-3</v>
      </c>
      <c r="E766" s="24">
        <v>6.8830000000000002E-3</v>
      </c>
      <c r="F766" s="24">
        <v>803366</v>
      </c>
      <c r="G766" s="24">
        <v>233457659</v>
      </c>
      <c r="H766">
        <v>765</v>
      </c>
      <c r="J766" s="10">
        <f t="shared" si="11"/>
        <v>1.6541131295229675E-2</v>
      </c>
    </row>
    <row r="767" spans="1:10" x14ac:dyDescent="0.25">
      <c r="A767" t="s">
        <v>1099</v>
      </c>
      <c r="B767" s="24">
        <v>6.8820000000000001E-3</v>
      </c>
      <c r="C767" s="24">
        <v>6.9899999999999997E-3</v>
      </c>
      <c r="D767" s="24">
        <v>6.8560000000000001E-3</v>
      </c>
      <c r="E767" s="24">
        <v>6.9699999999999996E-3</v>
      </c>
      <c r="F767" s="24">
        <v>1174600</v>
      </c>
      <c r="G767" s="24">
        <v>236439242</v>
      </c>
      <c r="H767">
        <v>766</v>
      </c>
      <c r="J767" s="10">
        <f t="shared" si="11"/>
        <v>1.2786980528915946E-2</v>
      </c>
    </row>
    <row r="768" spans="1:10" x14ac:dyDescent="0.25">
      <c r="A768" t="s">
        <v>1098</v>
      </c>
      <c r="B768" s="24">
        <v>6.9649999999999998E-3</v>
      </c>
      <c r="C768" s="24">
        <v>7.2719999999999998E-3</v>
      </c>
      <c r="D768" s="24">
        <v>6.9579999999999998E-3</v>
      </c>
      <c r="E768" s="24">
        <v>7.2620000000000002E-3</v>
      </c>
      <c r="F768" s="24">
        <v>1186010</v>
      </c>
      <c r="G768" s="24">
        <v>246331045</v>
      </c>
      <c r="H768">
        <v>767</v>
      </c>
      <c r="J768" s="10">
        <f t="shared" si="11"/>
        <v>4.2641780330222596E-2</v>
      </c>
    </row>
    <row r="769" spans="1:10" x14ac:dyDescent="0.25">
      <c r="A769" t="s">
        <v>1097</v>
      </c>
      <c r="B769" s="24">
        <v>7.273E-3</v>
      </c>
      <c r="C769" s="24">
        <v>7.9220000000000002E-3</v>
      </c>
      <c r="D769" s="24">
        <v>7.247E-3</v>
      </c>
      <c r="E769" s="24">
        <v>7.9220000000000002E-3</v>
      </c>
      <c r="F769" s="24">
        <v>1859040</v>
      </c>
      <c r="G769" s="24">
        <v>268722771</v>
      </c>
      <c r="H769">
        <v>768</v>
      </c>
      <c r="J769" s="10">
        <f t="shared" si="11"/>
        <v>8.923415371923557E-2</v>
      </c>
    </row>
    <row r="770" spans="1:10" x14ac:dyDescent="0.25">
      <c r="A770" t="s">
        <v>1096</v>
      </c>
      <c r="B770" s="24">
        <v>7.9240000000000005E-3</v>
      </c>
      <c r="C770" s="24">
        <v>8.6660000000000001E-3</v>
      </c>
      <c r="D770" s="24">
        <v>7.9240000000000005E-3</v>
      </c>
      <c r="E770" s="24">
        <v>8.3379999999999999E-3</v>
      </c>
      <c r="F770" s="24">
        <v>2460140</v>
      </c>
      <c r="G770" s="24">
        <v>282831191</v>
      </c>
      <c r="H770">
        <v>769</v>
      </c>
      <c r="J770" s="10">
        <f t="shared" si="11"/>
        <v>5.2246340232205882E-2</v>
      </c>
    </row>
    <row r="771" spans="1:10" x14ac:dyDescent="0.25">
      <c r="A771" t="s">
        <v>1095</v>
      </c>
      <c r="B771" s="24">
        <v>8.3750000000000005E-3</v>
      </c>
      <c r="C771" s="24">
        <v>8.5509999999999996E-3</v>
      </c>
      <c r="D771" s="24">
        <v>7.9590000000000008E-3</v>
      </c>
      <c r="E771" s="24">
        <v>7.9909999999999998E-3</v>
      </c>
      <c r="F771" s="24">
        <v>1048160</v>
      </c>
      <c r="G771" s="24">
        <v>272413777</v>
      </c>
      <c r="H771">
        <v>770</v>
      </c>
      <c r="J771" s="10">
        <f t="shared" si="11"/>
        <v>-4.5850746268656796E-2</v>
      </c>
    </row>
    <row r="772" spans="1:10" x14ac:dyDescent="0.25">
      <c r="A772" t="s">
        <v>1094</v>
      </c>
      <c r="B772" s="24">
        <v>7.9989999999999992E-3</v>
      </c>
      <c r="C772" s="24">
        <v>8.0199999999999994E-3</v>
      </c>
      <c r="D772" s="24">
        <v>7.7359999999999998E-3</v>
      </c>
      <c r="E772" s="24">
        <v>7.8150000000000008E-3</v>
      </c>
      <c r="F772" s="24">
        <v>866765</v>
      </c>
      <c r="G772" s="24">
        <v>266434243</v>
      </c>
      <c r="H772">
        <v>771</v>
      </c>
      <c r="J772" s="10">
        <f t="shared" ref="J772:J835" si="12">(E772-B772)/B772</f>
        <v>-2.3002875359419729E-2</v>
      </c>
    </row>
    <row r="773" spans="1:10" x14ac:dyDescent="0.25">
      <c r="A773" t="s">
        <v>1093</v>
      </c>
      <c r="B773" s="24">
        <v>7.8270000000000006E-3</v>
      </c>
      <c r="C773" s="24">
        <v>7.9430000000000004E-3</v>
      </c>
      <c r="D773" s="24">
        <v>7.8200000000000006E-3</v>
      </c>
      <c r="E773" s="24">
        <v>7.8530000000000006E-3</v>
      </c>
      <c r="F773" s="24">
        <v>668185</v>
      </c>
      <c r="G773" s="24">
        <v>267731059</v>
      </c>
      <c r="H773">
        <v>772</v>
      </c>
      <c r="J773" s="10">
        <f t="shared" si="12"/>
        <v>3.321834674843488E-3</v>
      </c>
    </row>
    <row r="774" spans="1:10" x14ac:dyDescent="0.25">
      <c r="A774" t="s">
        <v>1092</v>
      </c>
      <c r="B774" s="24">
        <v>7.8569999999999994E-3</v>
      </c>
      <c r="C774" s="24">
        <v>7.8969999999999995E-3</v>
      </c>
      <c r="D774" s="24">
        <v>7.77E-3</v>
      </c>
      <c r="E774" s="24">
        <v>7.8150000000000008E-3</v>
      </c>
      <c r="F774" s="24">
        <v>565522</v>
      </c>
      <c r="G774" s="24">
        <v>266426061</v>
      </c>
      <c r="H774">
        <v>773</v>
      </c>
      <c r="J774" s="10">
        <f t="shared" si="12"/>
        <v>-5.345551737304141E-3</v>
      </c>
    </row>
    <row r="775" spans="1:10" x14ac:dyDescent="0.25">
      <c r="A775" t="s">
        <v>1091</v>
      </c>
      <c r="B775" s="24">
        <v>7.8220000000000008E-3</v>
      </c>
      <c r="C775" s="24">
        <v>7.979E-3</v>
      </c>
      <c r="D775" s="24">
        <v>7.7299999999999999E-3</v>
      </c>
      <c r="E775" s="24">
        <v>7.979E-3</v>
      </c>
      <c r="F775" s="24">
        <v>816579</v>
      </c>
      <c r="G775" s="24">
        <v>272024118</v>
      </c>
      <c r="H775">
        <v>774</v>
      </c>
      <c r="J775" s="10">
        <f t="shared" si="12"/>
        <v>2.0071592942981224E-2</v>
      </c>
    </row>
    <row r="776" spans="1:10" x14ac:dyDescent="0.25">
      <c r="A776" t="s">
        <v>1090</v>
      </c>
      <c r="B776" s="24">
        <v>7.9609999999999993E-3</v>
      </c>
      <c r="C776" s="24">
        <v>8.3149999999999995E-3</v>
      </c>
      <c r="D776" s="24">
        <v>7.9369999999999996E-3</v>
      </c>
      <c r="E776" s="24">
        <v>8.2570000000000005E-3</v>
      </c>
      <c r="F776" s="24">
        <v>684444</v>
      </c>
      <c r="G776" s="24">
        <v>281503759</v>
      </c>
      <c r="H776">
        <v>775</v>
      </c>
      <c r="J776" s="10">
        <f t="shared" si="12"/>
        <v>3.7181258635849909E-2</v>
      </c>
    </row>
    <row r="777" spans="1:10" x14ac:dyDescent="0.25">
      <c r="A777" t="s">
        <v>1089</v>
      </c>
      <c r="B777" s="24">
        <v>8.2629999999999995E-3</v>
      </c>
      <c r="C777" s="24">
        <v>8.6390000000000008E-3</v>
      </c>
      <c r="D777" s="24">
        <v>8.2629999999999995E-3</v>
      </c>
      <c r="E777" s="24">
        <v>8.5900000000000004E-3</v>
      </c>
      <c r="F777" s="24">
        <v>1144830</v>
      </c>
      <c r="G777" s="24">
        <v>292842373</v>
      </c>
      <c r="H777">
        <v>776</v>
      </c>
      <c r="J777" s="10">
        <f t="shared" si="12"/>
        <v>3.9574004598814098E-2</v>
      </c>
    </row>
    <row r="778" spans="1:10" x14ac:dyDescent="0.25">
      <c r="A778" t="s">
        <v>1088</v>
      </c>
      <c r="B778" s="24">
        <v>8.5929999999999999E-3</v>
      </c>
      <c r="C778" s="24">
        <v>8.6560000000000005E-3</v>
      </c>
      <c r="D778" s="24">
        <v>8.5590000000000006E-3</v>
      </c>
      <c r="E778" s="24">
        <v>8.6309999999999998E-3</v>
      </c>
      <c r="F778" s="24">
        <v>734275</v>
      </c>
      <c r="G778" s="24">
        <v>294225779</v>
      </c>
      <c r="H778">
        <v>777</v>
      </c>
      <c r="J778" s="10">
        <f t="shared" si="12"/>
        <v>4.4222041196322398E-3</v>
      </c>
    </row>
    <row r="779" spans="1:10" x14ac:dyDescent="0.25">
      <c r="A779" t="s">
        <v>1087</v>
      </c>
      <c r="B779" s="24">
        <v>8.6309999999999998E-3</v>
      </c>
      <c r="C779" s="24">
        <v>8.6599999999999993E-3</v>
      </c>
      <c r="D779" s="24">
        <v>8.4340000000000005E-3</v>
      </c>
      <c r="E779" s="24">
        <v>8.4510000000000002E-3</v>
      </c>
      <c r="F779" s="24">
        <v>1012220</v>
      </c>
      <c r="G779" s="24">
        <v>288097950</v>
      </c>
      <c r="H779">
        <v>778</v>
      </c>
      <c r="J779" s="10">
        <f t="shared" si="12"/>
        <v>-2.085505735140767E-2</v>
      </c>
    </row>
    <row r="780" spans="1:10" x14ac:dyDescent="0.25">
      <c r="A780" t="s">
        <v>1086</v>
      </c>
      <c r="B780" s="24">
        <v>8.456E-3</v>
      </c>
      <c r="C780" s="24">
        <v>8.4609999999999998E-3</v>
      </c>
      <c r="D780" s="24">
        <v>8.1130000000000004E-3</v>
      </c>
      <c r="E780" s="24">
        <v>8.1379999999999994E-3</v>
      </c>
      <c r="F780" s="24">
        <v>1556320</v>
      </c>
      <c r="G780" s="24">
        <v>277428199</v>
      </c>
      <c r="H780">
        <v>779</v>
      </c>
      <c r="J780" s="10">
        <f t="shared" si="12"/>
        <v>-3.7606433301797609E-2</v>
      </c>
    </row>
    <row r="781" spans="1:10" x14ac:dyDescent="0.25">
      <c r="A781" t="s">
        <v>1085</v>
      </c>
      <c r="B781" s="24">
        <v>8.1349999999999999E-3</v>
      </c>
      <c r="C781" s="24">
        <v>8.1349999999999999E-3</v>
      </c>
      <c r="D781" s="24">
        <v>7.8969999999999995E-3</v>
      </c>
      <c r="E781" s="24">
        <v>7.9950000000000004E-3</v>
      </c>
      <c r="F781" s="24">
        <v>854073</v>
      </c>
      <c r="G781" s="24">
        <v>272566504</v>
      </c>
      <c r="H781">
        <v>780</v>
      </c>
      <c r="J781" s="10">
        <f t="shared" si="12"/>
        <v>-1.720958819913946E-2</v>
      </c>
    </row>
    <row r="782" spans="1:10" x14ac:dyDescent="0.25">
      <c r="A782" t="s">
        <v>1084</v>
      </c>
      <c r="B782" s="24">
        <v>7.9939999999999994E-3</v>
      </c>
      <c r="C782" s="24">
        <v>8.2520000000000007E-3</v>
      </c>
      <c r="D782" s="24">
        <v>7.9939999999999994E-3</v>
      </c>
      <c r="E782" s="24">
        <v>8.2450000000000006E-3</v>
      </c>
      <c r="F782" s="24">
        <v>710808</v>
      </c>
      <c r="G782" s="24">
        <v>281070464</v>
      </c>
      <c r="H782">
        <v>781</v>
      </c>
      <c r="J782" s="10">
        <f t="shared" si="12"/>
        <v>3.1398548911683921E-2</v>
      </c>
    </row>
    <row r="783" spans="1:10" x14ac:dyDescent="0.25">
      <c r="A783" t="s">
        <v>1083</v>
      </c>
      <c r="B783" s="24">
        <v>8.2529999999999999E-3</v>
      </c>
      <c r="C783" s="24">
        <v>8.3750000000000005E-3</v>
      </c>
      <c r="D783" s="24">
        <v>8.2199999999999999E-3</v>
      </c>
      <c r="E783" s="24">
        <v>8.2529999999999999E-3</v>
      </c>
      <c r="F783" s="24">
        <v>515312</v>
      </c>
      <c r="G783" s="24">
        <v>281338077</v>
      </c>
      <c r="H783">
        <v>782</v>
      </c>
      <c r="J783" s="10">
        <f t="shared" si="12"/>
        <v>0</v>
      </c>
    </row>
    <row r="784" spans="1:10" x14ac:dyDescent="0.25">
      <c r="A784" t="s">
        <v>1082</v>
      </c>
      <c r="B784" s="24">
        <v>8.2459999999999999E-3</v>
      </c>
      <c r="C784" s="24">
        <v>8.2819999999999994E-3</v>
      </c>
      <c r="D784" s="24">
        <v>8.0669999999999995E-3</v>
      </c>
      <c r="E784" s="24">
        <v>8.0999999999999996E-3</v>
      </c>
      <c r="F784" s="24">
        <v>472569</v>
      </c>
      <c r="G784" s="24">
        <v>276146724</v>
      </c>
      <c r="H784">
        <v>783</v>
      </c>
      <c r="J784" s="10">
        <f t="shared" si="12"/>
        <v>-1.7705554208100934E-2</v>
      </c>
    </row>
    <row r="785" spans="1:10" x14ac:dyDescent="0.25">
      <c r="A785" t="s">
        <v>1081</v>
      </c>
      <c r="B785" s="24">
        <v>8.0999999999999996E-3</v>
      </c>
      <c r="C785" s="24">
        <v>8.0999999999999996E-3</v>
      </c>
      <c r="D785" s="24">
        <v>8.0400000000000003E-3</v>
      </c>
      <c r="E785" s="24">
        <v>8.0499999999999999E-3</v>
      </c>
      <c r="F785" s="24">
        <v>607198</v>
      </c>
      <c r="G785" s="24">
        <v>274441841</v>
      </c>
      <c r="H785">
        <v>784</v>
      </c>
      <c r="J785" s="10">
        <f t="shared" si="12"/>
        <v>-6.1728395061728027E-3</v>
      </c>
    </row>
    <row r="786" spans="1:10" x14ac:dyDescent="0.25">
      <c r="A786" t="s">
        <v>1080</v>
      </c>
      <c r="B786" s="24">
        <v>8.0549999999999997E-3</v>
      </c>
      <c r="C786" s="24">
        <v>8.0700000000000008E-3</v>
      </c>
      <c r="D786" s="24">
        <v>7.9539999999999993E-3</v>
      </c>
      <c r="E786" s="24">
        <v>7.9699999999999997E-3</v>
      </c>
      <c r="F786" s="24">
        <v>807140</v>
      </c>
      <c r="G786" s="24">
        <v>271693437</v>
      </c>
      <c r="H786">
        <v>785</v>
      </c>
      <c r="J786" s="10">
        <f t="shared" si="12"/>
        <v>-1.0552451893234017E-2</v>
      </c>
    </row>
    <row r="787" spans="1:10" x14ac:dyDescent="0.25">
      <c r="A787" t="s">
        <v>1079</v>
      </c>
      <c r="B787" s="24">
        <v>7.9710000000000007E-3</v>
      </c>
      <c r="C787" s="24">
        <v>8.0770000000000008E-3</v>
      </c>
      <c r="D787" s="24">
        <v>7.9509999999999997E-3</v>
      </c>
      <c r="E787" s="24">
        <v>8.0759999999999998E-3</v>
      </c>
      <c r="F787" s="24">
        <v>473097</v>
      </c>
      <c r="G787" s="24">
        <v>275320703</v>
      </c>
      <c r="H787">
        <v>786</v>
      </c>
      <c r="J787" s="10">
        <f t="shared" si="12"/>
        <v>1.317275122318394E-2</v>
      </c>
    </row>
    <row r="788" spans="1:10" x14ac:dyDescent="0.25">
      <c r="A788" t="s">
        <v>1078</v>
      </c>
      <c r="B788" s="24">
        <v>8.0630000000000007E-3</v>
      </c>
      <c r="C788" s="24">
        <v>8.0759999999999998E-3</v>
      </c>
      <c r="D788" s="24">
        <v>8.0149999999999996E-3</v>
      </c>
      <c r="E788" s="24">
        <v>8.0269999999999994E-3</v>
      </c>
      <c r="F788" s="24">
        <v>825297</v>
      </c>
      <c r="G788" s="24">
        <v>273659115</v>
      </c>
      <c r="H788">
        <v>787</v>
      </c>
      <c r="J788" s="10">
        <f t="shared" si="12"/>
        <v>-4.4648393898054457E-3</v>
      </c>
    </row>
    <row r="789" spans="1:10" x14ac:dyDescent="0.25">
      <c r="A789" t="s">
        <v>1077</v>
      </c>
      <c r="B789" s="24">
        <v>8.0249999999999991E-3</v>
      </c>
      <c r="C789" s="24">
        <v>8.0579999999999992E-3</v>
      </c>
      <c r="D789" s="24">
        <v>8.0140000000000003E-3</v>
      </c>
      <c r="E789" s="24">
        <v>8.0579999999999992E-3</v>
      </c>
      <c r="F789" s="24">
        <v>579986</v>
      </c>
      <c r="G789" s="24">
        <v>274701613</v>
      </c>
      <c r="H789">
        <v>788</v>
      </c>
      <c r="J789" s="10">
        <f t="shared" si="12"/>
        <v>4.1121495327102863E-3</v>
      </c>
    </row>
    <row r="790" spans="1:10" x14ac:dyDescent="0.25">
      <c r="A790" t="s">
        <v>1076</v>
      </c>
      <c r="B790" s="24">
        <v>8.0630000000000007E-3</v>
      </c>
      <c r="C790" s="24">
        <v>8.0770000000000008E-3</v>
      </c>
      <c r="D790" s="24">
        <v>7.9719999999999999E-3</v>
      </c>
      <c r="E790" s="24">
        <v>7.9719999999999999E-3</v>
      </c>
      <c r="F790" s="24">
        <v>417576</v>
      </c>
      <c r="G790" s="24">
        <v>271780028</v>
      </c>
      <c r="H790">
        <v>789</v>
      </c>
      <c r="J790" s="10">
        <f t="shared" si="12"/>
        <v>-1.1286121790896787E-2</v>
      </c>
    </row>
    <row r="791" spans="1:10" x14ac:dyDescent="0.25">
      <c r="A791" t="s">
        <v>1075</v>
      </c>
      <c r="B791" s="24">
        <v>7.9769999999999997E-3</v>
      </c>
      <c r="C791" s="24">
        <v>7.9869999999999993E-3</v>
      </c>
      <c r="D791" s="24">
        <v>7.8539999999999999E-3</v>
      </c>
      <c r="E791" s="24">
        <v>7.8890000000000002E-3</v>
      </c>
      <c r="F791" s="24">
        <v>570935</v>
      </c>
      <c r="G791" s="24">
        <v>268939238</v>
      </c>
      <c r="H791">
        <v>790</v>
      </c>
      <c r="J791" s="10">
        <f t="shared" si="12"/>
        <v>-1.1031716184029025E-2</v>
      </c>
    </row>
    <row r="792" spans="1:10" x14ac:dyDescent="0.25">
      <c r="A792" t="s">
        <v>1074</v>
      </c>
      <c r="B792" s="24">
        <v>7.8949999999999992E-3</v>
      </c>
      <c r="C792" s="24">
        <v>7.9380000000000006E-3</v>
      </c>
      <c r="D792" s="24">
        <v>7.8230000000000001E-3</v>
      </c>
      <c r="E792" s="24">
        <v>7.9229999999999995E-3</v>
      </c>
      <c r="F792" s="24">
        <v>689215</v>
      </c>
      <c r="G792" s="24">
        <v>270086736</v>
      </c>
      <c r="H792">
        <v>791</v>
      </c>
      <c r="J792" s="10">
        <f t="shared" si="12"/>
        <v>3.5465484483850856E-3</v>
      </c>
    </row>
    <row r="793" spans="1:10" x14ac:dyDescent="0.25">
      <c r="A793" t="s">
        <v>1073</v>
      </c>
      <c r="B793" s="24">
        <v>7.9229999999999995E-3</v>
      </c>
      <c r="C793" s="24">
        <v>8.0199999999999994E-3</v>
      </c>
      <c r="D793" s="24">
        <v>7.9229999999999995E-3</v>
      </c>
      <c r="E793" s="24">
        <v>8.0059999999999992E-3</v>
      </c>
      <c r="F793" s="24">
        <v>738772</v>
      </c>
      <c r="G793" s="24">
        <v>272919685</v>
      </c>
      <c r="H793">
        <v>792</v>
      </c>
      <c r="J793" s="10">
        <f t="shared" si="12"/>
        <v>1.0475829862425817E-2</v>
      </c>
    </row>
    <row r="794" spans="1:10" x14ac:dyDescent="0.25">
      <c r="A794" t="s">
        <v>1072</v>
      </c>
      <c r="B794" s="24">
        <v>8.005E-3</v>
      </c>
      <c r="C794" s="24">
        <v>8.0549999999999997E-3</v>
      </c>
      <c r="D794" s="24">
        <v>7.9799999999999992E-3</v>
      </c>
      <c r="E794" s="24">
        <v>8.0300000000000007E-3</v>
      </c>
      <c r="F794" s="24">
        <v>409388</v>
      </c>
      <c r="G794" s="24">
        <v>273755592</v>
      </c>
      <c r="H794">
        <v>793</v>
      </c>
      <c r="J794" s="10">
        <f t="shared" si="12"/>
        <v>3.1230480949407517E-3</v>
      </c>
    </row>
    <row r="795" spans="1:10" x14ac:dyDescent="0.25">
      <c r="A795" t="s">
        <v>1071</v>
      </c>
      <c r="B795" s="24">
        <v>8.0280000000000004E-3</v>
      </c>
      <c r="C795" s="24">
        <v>8.2150000000000001E-3</v>
      </c>
      <c r="D795" s="24">
        <v>7.9930000000000001E-3</v>
      </c>
      <c r="E795" s="24">
        <v>8.1620000000000009E-3</v>
      </c>
      <c r="F795" s="24">
        <v>685240</v>
      </c>
      <c r="G795" s="24">
        <v>278236492</v>
      </c>
      <c r="H795">
        <v>794</v>
      </c>
      <c r="J795" s="10">
        <f t="shared" si="12"/>
        <v>1.6691579471848583E-2</v>
      </c>
    </row>
    <row r="796" spans="1:10" x14ac:dyDescent="0.25">
      <c r="A796" t="s">
        <v>1070</v>
      </c>
      <c r="B796" s="24">
        <v>8.0359999999999997E-3</v>
      </c>
      <c r="C796" s="24">
        <v>8.2199999999999999E-3</v>
      </c>
      <c r="D796" s="24">
        <v>8.0330000000000002E-3</v>
      </c>
      <c r="E796" s="24">
        <v>8.0960000000000008E-3</v>
      </c>
      <c r="F796" s="24">
        <v>567974</v>
      </c>
      <c r="G796" s="24">
        <v>276000474</v>
      </c>
      <c r="H796">
        <v>795</v>
      </c>
      <c r="J796" s="10">
        <f t="shared" si="12"/>
        <v>7.4664011946243185E-3</v>
      </c>
    </row>
    <row r="797" spans="1:10" x14ac:dyDescent="0.25">
      <c r="A797" t="s">
        <v>1069</v>
      </c>
      <c r="B797" s="24">
        <v>8.1169999999999992E-3</v>
      </c>
      <c r="C797" s="24">
        <v>8.1759999999999992E-3</v>
      </c>
      <c r="D797" s="24">
        <v>7.8239999999999994E-3</v>
      </c>
      <c r="E797" s="24">
        <v>7.8779999999999996E-3</v>
      </c>
      <c r="F797" s="24">
        <v>1148690</v>
      </c>
      <c r="G797" s="24">
        <v>268564921</v>
      </c>
      <c r="H797">
        <v>796</v>
      </c>
      <c r="J797" s="10">
        <f t="shared" si="12"/>
        <v>-2.9444376000985543E-2</v>
      </c>
    </row>
    <row r="798" spans="1:10" x14ac:dyDescent="0.25">
      <c r="A798" t="s">
        <v>1068</v>
      </c>
      <c r="B798" s="24">
        <v>7.8569999999999994E-3</v>
      </c>
      <c r="C798" s="24">
        <v>7.9100000000000004E-3</v>
      </c>
      <c r="D798" s="24">
        <v>7.8009999999999998E-3</v>
      </c>
      <c r="E798" s="24">
        <v>7.8600000000000007E-3</v>
      </c>
      <c r="F798" s="24">
        <v>569577</v>
      </c>
      <c r="G798" s="24">
        <v>267938672</v>
      </c>
      <c r="H798">
        <v>797</v>
      </c>
      <c r="J798" s="10">
        <f t="shared" si="12"/>
        <v>3.8182512409332641E-4</v>
      </c>
    </row>
    <row r="799" spans="1:10" x14ac:dyDescent="0.25">
      <c r="A799" t="s">
        <v>1067</v>
      </c>
      <c r="B799" s="24">
        <v>7.835E-3</v>
      </c>
      <c r="C799" s="24">
        <v>7.979E-3</v>
      </c>
      <c r="D799" s="24">
        <v>7.8309999999999994E-3</v>
      </c>
      <c r="E799" s="24">
        <v>7.9179999999999997E-3</v>
      </c>
      <c r="F799" s="24">
        <v>587059</v>
      </c>
      <c r="G799" s="24">
        <v>269917986</v>
      </c>
      <c r="H799">
        <v>798</v>
      </c>
      <c r="J799" s="10">
        <f t="shared" si="12"/>
        <v>1.0593490746649616E-2</v>
      </c>
    </row>
    <row r="800" spans="1:10" x14ac:dyDescent="0.25">
      <c r="A800" t="s">
        <v>1066</v>
      </c>
      <c r="B800" s="24">
        <v>7.9109999999999996E-3</v>
      </c>
      <c r="C800" s="24">
        <v>7.9780000000000007E-3</v>
      </c>
      <c r="D800" s="24">
        <v>7.8949999999999992E-3</v>
      </c>
      <c r="E800" s="24">
        <v>7.9489999999999995E-3</v>
      </c>
      <c r="F800" s="24">
        <v>655974</v>
      </c>
      <c r="G800" s="24">
        <v>271000711</v>
      </c>
      <c r="H800">
        <v>799</v>
      </c>
      <c r="J800" s="10">
        <f t="shared" si="12"/>
        <v>4.8034382505372066E-3</v>
      </c>
    </row>
    <row r="801" spans="1:10" x14ac:dyDescent="0.25">
      <c r="A801" t="s">
        <v>1065</v>
      </c>
      <c r="B801" s="24">
        <v>7.9509999999999997E-3</v>
      </c>
      <c r="C801" s="24">
        <v>8.0940000000000005E-3</v>
      </c>
      <c r="D801" s="24">
        <v>7.9410000000000001E-3</v>
      </c>
      <c r="E801" s="24">
        <v>8.0560000000000007E-3</v>
      </c>
      <c r="F801" s="24">
        <v>396527</v>
      </c>
      <c r="G801" s="24">
        <v>274645363</v>
      </c>
      <c r="H801">
        <v>800</v>
      </c>
      <c r="J801" s="10">
        <f t="shared" si="12"/>
        <v>1.3205886052069038E-2</v>
      </c>
    </row>
    <row r="802" spans="1:10" x14ac:dyDescent="0.25">
      <c r="A802" t="s">
        <v>1064</v>
      </c>
      <c r="B802" s="24">
        <v>8.0510000000000009E-3</v>
      </c>
      <c r="C802" s="24">
        <v>8.2059999999999998E-3</v>
      </c>
      <c r="D802" s="24">
        <v>8.0450000000000001E-3</v>
      </c>
      <c r="E802" s="24">
        <v>8.1899999999999994E-3</v>
      </c>
      <c r="F802" s="24">
        <v>1348660</v>
      </c>
      <c r="G802" s="24">
        <v>279219331</v>
      </c>
      <c r="H802">
        <v>801</v>
      </c>
      <c r="J802" s="10">
        <f t="shared" si="12"/>
        <v>1.7264936032790768E-2</v>
      </c>
    </row>
    <row r="803" spans="1:10" x14ac:dyDescent="0.25">
      <c r="A803" t="s">
        <v>1063</v>
      </c>
      <c r="B803" s="24">
        <v>8.1829999999999993E-3</v>
      </c>
      <c r="C803" s="24">
        <v>8.9200000000000008E-3</v>
      </c>
      <c r="D803" s="24">
        <v>8.1829999999999993E-3</v>
      </c>
      <c r="E803" s="24">
        <v>8.8030000000000001E-3</v>
      </c>
      <c r="F803" s="24">
        <v>2831220</v>
      </c>
      <c r="G803" s="24">
        <v>300094176</v>
      </c>
      <c r="H803">
        <v>802</v>
      </c>
      <c r="J803" s="10">
        <f t="shared" si="12"/>
        <v>7.5766833679579718E-2</v>
      </c>
    </row>
    <row r="804" spans="1:10" x14ac:dyDescent="0.25">
      <c r="A804" t="s">
        <v>1062</v>
      </c>
      <c r="B804" s="24">
        <v>8.8009999999999998E-3</v>
      </c>
      <c r="C804" s="24">
        <v>8.9929999999999993E-3</v>
      </c>
      <c r="D804" s="24">
        <v>8.6110000000000006E-3</v>
      </c>
      <c r="E804" s="24">
        <v>8.6999999999999994E-3</v>
      </c>
      <c r="F804" s="24">
        <v>1536850</v>
      </c>
      <c r="G804" s="24">
        <v>296599183</v>
      </c>
      <c r="H804">
        <v>803</v>
      </c>
      <c r="J804" s="10">
        <f t="shared" si="12"/>
        <v>-1.1475968639927326E-2</v>
      </c>
    </row>
    <row r="805" spans="1:10" x14ac:dyDescent="0.25">
      <c r="A805" t="s">
        <v>1061</v>
      </c>
      <c r="B805" s="24">
        <v>8.6979999999999991E-3</v>
      </c>
      <c r="C805" s="24">
        <v>8.7030000000000007E-3</v>
      </c>
      <c r="D805" s="24">
        <v>8.5789999999999998E-3</v>
      </c>
      <c r="E805" s="24">
        <v>8.6350000000000003E-3</v>
      </c>
      <c r="F805" s="24">
        <v>860868</v>
      </c>
      <c r="G805" s="24">
        <v>294382597</v>
      </c>
      <c r="H805">
        <v>804</v>
      </c>
      <c r="J805" s="10">
        <f t="shared" si="12"/>
        <v>-7.2430443780177999E-3</v>
      </c>
    </row>
    <row r="806" spans="1:10" x14ac:dyDescent="0.25">
      <c r="A806" t="s">
        <v>1060</v>
      </c>
      <c r="B806" s="24">
        <v>8.6239999999999997E-3</v>
      </c>
      <c r="C806" s="24">
        <v>8.6280000000000003E-3</v>
      </c>
      <c r="D806" s="24">
        <v>8.4720000000000004E-3</v>
      </c>
      <c r="E806" s="24">
        <v>8.4790000000000004E-3</v>
      </c>
      <c r="F806" s="24">
        <v>846750</v>
      </c>
      <c r="G806" s="24">
        <v>289054880</v>
      </c>
      <c r="H806">
        <v>805</v>
      </c>
      <c r="J806" s="10">
        <f t="shared" si="12"/>
        <v>-1.6813543599257803E-2</v>
      </c>
    </row>
    <row r="807" spans="1:10" x14ac:dyDescent="0.25">
      <c r="A807" t="s">
        <v>1059</v>
      </c>
      <c r="B807" s="24">
        <v>8.4779999999999994E-3</v>
      </c>
      <c r="C807" s="24">
        <v>8.4950000000000008E-3</v>
      </c>
      <c r="D807" s="24">
        <v>8.0350000000000005E-3</v>
      </c>
      <c r="E807" s="24">
        <v>8.1860000000000006E-3</v>
      </c>
      <c r="F807" s="24">
        <v>284572</v>
      </c>
      <c r="G807" s="24">
        <v>279058082</v>
      </c>
      <c r="H807">
        <v>806</v>
      </c>
      <c r="J807" s="10">
        <f t="shared" si="12"/>
        <v>-3.4442085397499281E-2</v>
      </c>
    </row>
    <row r="808" spans="1:10" x14ac:dyDescent="0.25">
      <c r="A808" t="s">
        <v>1058</v>
      </c>
      <c r="B808" s="24">
        <v>8.1849999999999996E-3</v>
      </c>
      <c r="C808" s="24">
        <v>8.3250000000000008E-3</v>
      </c>
      <c r="D808" s="24">
        <v>8.1150000000000007E-3</v>
      </c>
      <c r="E808" s="24">
        <v>8.1779999999999995E-3</v>
      </c>
      <c r="F808" s="24">
        <v>219047</v>
      </c>
      <c r="G808" s="24">
        <v>281664758</v>
      </c>
      <c r="H808">
        <v>807</v>
      </c>
      <c r="J808" s="10">
        <f t="shared" si="12"/>
        <v>-8.5522296884545654E-4</v>
      </c>
    </row>
    <row r="809" spans="1:10" x14ac:dyDescent="0.25">
      <c r="A809" t="s">
        <v>1057</v>
      </c>
      <c r="B809" s="24">
        <v>8.182E-3</v>
      </c>
      <c r="C809" s="24">
        <v>8.4010000000000005E-3</v>
      </c>
      <c r="D809" s="24">
        <v>8.1620000000000009E-3</v>
      </c>
      <c r="E809" s="24">
        <v>8.2869999999999992E-3</v>
      </c>
      <c r="F809" s="24">
        <v>176475</v>
      </c>
      <c r="G809" s="24">
        <v>285388741</v>
      </c>
      <c r="H809">
        <v>808</v>
      </c>
      <c r="J809" s="10">
        <f t="shared" si="12"/>
        <v>1.2833048154485356E-2</v>
      </c>
    </row>
    <row r="810" spans="1:10" x14ac:dyDescent="0.25">
      <c r="A810" t="s">
        <v>1056</v>
      </c>
      <c r="B810" s="24">
        <v>8.2839999999999997E-3</v>
      </c>
      <c r="C810" s="24">
        <v>8.3560000000000006E-3</v>
      </c>
      <c r="D810" s="24">
        <v>8.0129999999999993E-3</v>
      </c>
      <c r="E810" s="24">
        <v>8.1189999999999995E-3</v>
      </c>
      <c r="F810" s="24">
        <v>229313</v>
      </c>
      <c r="G810" s="24">
        <v>279626262</v>
      </c>
      <c r="H810">
        <v>809</v>
      </c>
      <c r="J810" s="10">
        <f t="shared" si="12"/>
        <v>-1.9917914051183032E-2</v>
      </c>
    </row>
    <row r="811" spans="1:10" x14ac:dyDescent="0.25">
      <c r="A811" t="s">
        <v>1055</v>
      </c>
      <c r="B811" s="24">
        <v>8.1239999999999993E-3</v>
      </c>
      <c r="C811" s="24">
        <v>8.1600000000000006E-3</v>
      </c>
      <c r="D811" s="24">
        <v>7.894E-3</v>
      </c>
      <c r="E811" s="24">
        <v>8.0160000000000006E-3</v>
      </c>
      <c r="F811" s="24">
        <v>164010</v>
      </c>
      <c r="G811" s="24">
        <v>276057258</v>
      </c>
      <c r="H811">
        <v>810</v>
      </c>
      <c r="J811" s="10">
        <f t="shared" si="12"/>
        <v>-1.3293943870014615E-2</v>
      </c>
    </row>
    <row r="812" spans="1:10" x14ac:dyDescent="0.25">
      <c r="A812" t="s">
        <v>1054</v>
      </c>
      <c r="B812" s="24">
        <v>8.0149999999999996E-3</v>
      </c>
      <c r="C812" s="24">
        <v>8.0459999999999993E-3</v>
      </c>
      <c r="D812" s="24">
        <v>7.8720000000000005E-3</v>
      </c>
      <c r="E812" s="24">
        <v>7.9600000000000001E-3</v>
      </c>
      <c r="F812" s="24">
        <v>115984</v>
      </c>
      <c r="G812" s="24">
        <v>274132069</v>
      </c>
      <c r="H812">
        <v>811</v>
      </c>
      <c r="J812" s="10">
        <f t="shared" si="12"/>
        <v>-6.8621334996880222E-3</v>
      </c>
    </row>
    <row r="813" spans="1:10" x14ac:dyDescent="0.25">
      <c r="A813" t="s">
        <v>1053</v>
      </c>
      <c r="B813" s="24">
        <v>7.9559999999999995E-3</v>
      </c>
      <c r="C813" s="24">
        <v>8.0789999999999994E-3</v>
      </c>
      <c r="D813" s="24">
        <v>7.8799999999999999E-3</v>
      </c>
      <c r="E813" s="24">
        <v>8.0470000000000003E-3</v>
      </c>
      <c r="F813" s="24">
        <v>79784</v>
      </c>
      <c r="G813" s="24">
        <v>277140392</v>
      </c>
      <c r="H813">
        <v>812</v>
      </c>
      <c r="J813" s="10">
        <f t="shared" si="12"/>
        <v>1.1437908496732128E-2</v>
      </c>
    </row>
    <row r="814" spans="1:10" x14ac:dyDescent="0.25">
      <c r="A814" t="s">
        <v>1052</v>
      </c>
      <c r="B814" s="24">
        <v>8.0280000000000004E-3</v>
      </c>
      <c r="C814" s="24">
        <v>8.2150000000000001E-3</v>
      </c>
      <c r="D814" s="24">
        <v>8.0249999999999991E-3</v>
      </c>
      <c r="E814" s="24">
        <v>8.1099999999999992E-3</v>
      </c>
      <c r="F814" s="24">
        <v>604214</v>
      </c>
      <c r="G814" s="24">
        <v>279308037</v>
      </c>
      <c r="H814">
        <v>813</v>
      </c>
      <c r="J814" s="10">
        <f t="shared" si="12"/>
        <v>1.0214250124563869E-2</v>
      </c>
    </row>
    <row r="815" spans="1:10" x14ac:dyDescent="0.25">
      <c r="A815" t="s">
        <v>1051</v>
      </c>
      <c r="B815" s="24">
        <v>8.1089999999999999E-3</v>
      </c>
      <c r="C815" s="24">
        <v>8.3350000000000004E-3</v>
      </c>
      <c r="D815" s="24">
        <v>8.1060000000000004E-3</v>
      </c>
      <c r="E815" s="24">
        <v>8.3320000000000009E-3</v>
      </c>
      <c r="F815" s="24">
        <v>1022850</v>
      </c>
      <c r="G815" s="24">
        <v>286936469</v>
      </c>
      <c r="H815">
        <v>814</v>
      </c>
      <c r="J815" s="10">
        <f t="shared" si="12"/>
        <v>2.7500308299420517E-2</v>
      </c>
    </row>
    <row r="816" spans="1:10" x14ac:dyDescent="0.25">
      <c r="A816" t="s">
        <v>1050</v>
      </c>
      <c r="B816" s="24">
        <v>8.3350000000000004E-3</v>
      </c>
      <c r="C816" s="24">
        <v>8.345E-3</v>
      </c>
      <c r="D816" s="24">
        <v>8.2290000000000002E-3</v>
      </c>
      <c r="E816" s="24">
        <v>8.2299999999999995E-3</v>
      </c>
      <c r="F816" s="24">
        <v>965196</v>
      </c>
      <c r="G816" s="24">
        <v>283450809</v>
      </c>
      <c r="H816">
        <v>815</v>
      </c>
      <c r="J816" s="10">
        <f t="shared" si="12"/>
        <v>-1.2597480503899331E-2</v>
      </c>
    </row>
    <row r="817" spans="1:10" x14ac:dyDescent="0.25">
      <c r="A817" t="s">
        <v>1049</v>
      </c>
      <c r="B817" s="24">
        <v>8.234E-3</v>
      </c>
      <c r="C817" s="24">
        <v>8.2719999999999998E-3</v>
      </c>
      <c r="D817" s="24">
        <v>8.1910000000000004E-3</v>
      </c>
      <c r="E817" s="24">
        <v>8.1910000000000004E-3</v>
      </c>
      <c r="F817" s="24">
        <v>753671</v>
      </c>
      <c r="G817" s="24">
        <v>282099733</v>
      </c>
      <c r="H817">
        <v>816</v>
      </c>
      <c r="J817" s="10">
        <f t="shared" si="12"/>
        <v>-5.2222492105901911E-3</v>
      </c>
    </row>
    <row r="818" spans="1:10" x14ac:dyDescent="0.25">
      <c r="A818" t="s">
        <v>1048</v>
      </c>
      <c r="B818" s="24">
        <v>8.1899999999999994E-3</v>
      </c>
      <c r="C818" s="24">
        <v>8.1969999999999994E-3</v>
      </c>
      <c r="D818" s="24">
        <v>8.0529999999999994E-3</v>
      </c>
      <c r="E818" s="24">
        <v>8.0660000000000003E-3</v>
      </c>
      <c r="F818" s="24">
        <v>309664</v>
      </c>
      <c r="G818" s="24">
        <v>277778218</v>
      </c>
      <c r="H818">
        <v>817</v>
      </c>
      <c r="J818" s="10">
        <f t="shared" si="12"/>
        <v>-1.5140415140415033E-2</v>
      </c>
    </row>
    <row r="819" spans="1:10" x14ac:dyDescent="0.25">
      <c r="A819" t="s">
        <v>1047</v>
      </c>
      <c r="B819" s="24">
        <v>8.0619999999999997E-3</v>
      </c>
      <c r="C819" s="24">
        <v>8.0809999999999996E-3</v>
      </c>
      <c r="D819" s="24">
        <v>8.005E-3</v>
      </c>
      <c r="E819" s="24">
        <v>8.0289999999999997E-3</v>
      </c>
      <c r="F819" s="24">
        <v>418222</v>
      </c>
      <c r="G819" s="24">
        <v>276504976</v>
      </c>
      <c r="H819">
        <v>818</v>
      </c>
      <c r="J819" s="10">
        <f t="shared" si="12"/>
        <v>-4.0932771024559719E-3</v>
      </c>
    </row>
    <row r="820" spans="1:10" x14ac:dyDescent="0.25">
      <c r="A820" t="s">
        <v>1046</v>
      </c>
      <c r="B820" s="24">
        <v>8.0249999999999991E-3</v>
      </c>
      <c r="C820" s="24">
        <v>8.0319999999999992E-3</v>
      </c>
      <c r="D820" s="24">
        <v>7.4669999999999997E-3</v>
      </c>
      <c r="E820" s="24">
        <v>7.5640000000000004E-3</v>
      </c>
      <c r="F820" s="24">
        <v>2114600</v>
      </c>
      <c r="G820" s="24">
        <v>260490437</v>
      </c>
      <c r="H820">
        <v>819</v>
      </c>
      <c r="J820" s="10">
        <f t="shared" si="12"/>
        <v>-5.7445482866043465E-2</v>
      </c>
    </row>
    <row r="821" spans="1:10" x14ac:dyDescent="0.25">
      <c r="A821" t="s">
        <v>1045</v>
      </c>
      <c r="B821" s="24">
        <v>7.5729999999999999E-3</v>
      </c>
      <c r="C821" s="24">
        <v>7.6049999999999998E-3</v>
      </c>
      <c r="D821" s="24">
        <v>7.3969999999999999E-3</v>
      </c>
      <c r="E821" s="24">
        <v>7.5659999999999998E-3</v>
      </c>
      <c r="F821" s="24">
        <v>1116900</v>
      </c>
      <c r="G821" s="24">
        <v>260561383</v>
      </c>
      <c r="H821">
        <v>820</v>
      </c>
      <c r="J821" s="10">
        <f t="shared" si="12"/>
        <v>-9.2433645847089156E-4</v>
      </c>
    </row>
    <row r="822" spans="1:10" x14ac:dyDescent="0.25">
      <c r="A822" t="s">
        <v>1044</v>
      </c>
      <c r="B822" s="24">
        <v>7.5680000000000001E-3</v>
      </c>
      <c r="C822" s="24">
        <v>7.5950000000000002E-3</v>
      </c>
      <c r="D822" s="24">
        <v>7.3270000000000002E-3</v>
      </c>
      <c r="E822" s="24">
        <v>7.332E-3</v>
      </c>
      <c r="F822" s="24">
        <v>1210630</v>
      </c>
      <c r="G822" s="24">
        <v>252508308</v>
      </c>
      <c r="H822">
        <v>821</v>
      </c>
      <c r="J822" s="10">
        <f t="shared" si="12"/>
        <v>-3.1183932346723058E-2</v>
      </c>
    </row>
    <row r="823" spans="1:10" x14ac:dyDescent="0.25">
      <c r="A823" t="s">
        <v>1043</v>
      </c>
      <c r="B823" s="24">
        <v>7.332E-3</v>
      </c>
      <c r="C823" s="24">
        <v>7.3920000000000001E-3</v>
      </c>
      <c r="D823" s="24">
        <v>7.2740000000000001E-3</v>
      </c>
      <c r="E823" s="24">
        <v>7.391E-3</v>
      </c>
      <c r="F823" s="24">
        <v>1036210</v>
      </c>
      <c r="G823" s="24">
        <v>254561613</v>
      </c>
      <c r="H823">
        <v>822</v>
      </c>
      <c r="J823" s="10">
        <f t="shared" si="12"/>
        <v>8.0469176213857092E-3</v>
      </c>
    </row>
    <row r="824" spans="1:10" x14ac:dyDescent="0.25">
      <c r="A824" t="s">
        <v>1042</v>
      </c>
      <c r="B824" s="24">
        <v>7.391E-3</v>
      </c>
      <c r="C824" s="24">
        <v>7.4799999999999997E-3</v>
      </c>
      <c r="D824" s="24">
        <v>7.391E-3</v>
      </c>
      <c r="E824" s="24">
        <v>7.4180000000000001E-3</v>
      </c>
      <c r="F824" s="24">
        <v>827273</v>
      </c>
      <c r="G824" s="24">
        <v>255468415</v>
      </c>
      <c r="H824">
        <v>823</v>
      </c>
      <c r="J824" s="10">
        <f t="shared" si="12"/>
        <v>3.6530915978893403E-3</v>
      </c>
    </row>
    <row r="825" spans="1:10" x14ac:dyDescent="0.25">
      <c r="A825" t="s">
        <v>1041</v>
      </c>
      <c r="B825" s="24">
        <v>7.4180000000000001E-3</v>
      </c>
      <c r="C825" s="24">
        <v>7.5050000000000004E-3</v>
      </c>
      <c r="D825" s="24">
        <v>7.4099999999999999E-3</v>
      </c>
      <c r="E825" s="24">
        <v>7.5009999999999999E-3</v>
      </c>
      <c r="F825" s="24">
        <v>390399</v>
      </c>
      <c r="G825" s="24">
        <v>258343800</v>
      </c>
      <c r="H825">
        <v>824</v>
      </c>
      <c r="J825" s="10">
        <f t="shared" si="12"/>
        <v>1.1188999730385514E-2</v>
      </c>
    </row>
    <row r="826" spans="1:10" x14ac:dyDescent="0.25">
      <c r="A826" t="s">
        <v>1040</v>
      </c>
      <c r="B826" s="24">
        <v>7.5040000000000003E-3</v>
      </c>
      <c r="C826" s="24">
        <v>7.5329999999999998E-3</v>
      </c>
      <c r="D826" s="24">
        <v>7.4920000000000004E-3</v>
      </c>
      <c r="E826" s="24">
        <v>7.5030000000000001E-3</v>
      </c>
      <c r="F826" s="24">
        <v>250112</v>
      </c>
      <c r="G826" s="24">
        <v>258390982</v>
      </c>
      <c r="H826">
        <v>825</v>
      </c>
      <c r="J826" s="10">
        <f t="shared" si="12"/>
        <v>-1.3326226012794944E-4</v>
      </c>
    </row>
    <row r="827" spans="1:10" x14ac:dyDescent="0.25">
      <c r="A827" t="s">
        <v>1039</v>
      </c>
      <c r="B827" s="24">
        <v>7.502E-3</v>
      </c>
      <c r="C827" s="24">
        <v>7.515E-3</v>
      </c>
      <c r="D827" s="24">
        <v>7.4830000000000001E-3</v>
      </c>
      <c r="E827" s="24">
        <v>7.4910000000000003E-3</v>
      </c>
      <c r="F827" s="24">
        <v>300359</v>
      </c>
      <c r="G827" s="24">
        <v>257993202</v>
      </c>
      <c r="H827">
        <v>826</v>
      </c>
      <c r="J827" s="10">
        <f t="shared" si="12"/>
        <v>-1.4662756598240103E-3</v>
      </c>
    </row>
    <row r="828" spans="1:10" x14ac:dyDescent="0.25">
      <c r="A828" t="s">
        <v>1038</v>
      </c>
      <c r="B828" s="24">
        <v>7.4879999999999999E-3</v>
      </c>
      <c r="C828" s="24">
        <v>7.5160000000000001E-3</v>
      </c>
      <c r="D828" s="24">
        <v>7.4510000000000002E-3</v>
      </c>
      <c r="E828" s="24">
        <v>7.4739999999999997E-3</v>
      </c>
      <c r="F828" s="24">
        <v>464037</v>
      </c>
      <c r="G828" s="24">
        <v>257409790</v>
      </c>
      <c r="H828">
        <v>827</v>
      </c>
      <c r="J828" s="10">
        <f t="shared" si="12"/>
        <v>-1.8696581196581362E-3</v>
      </c>
    </row>
    <row r="829" spans="1:10" x14ac:dyDescent="0.25">
      <c r="A829" t="s">
        <v>1037</v>
      </c>
      <c r="B829" s="24">
        <v>7.4669999999999997E-3</v>
      </c>
      <c r="C829" s="24">
        <v>7.4679999999999998E-3</v>
      </c>
      <c r="D829" s="24">
        <v>7.2960000000000004E-3</v>
      </c>
      <c r="E829" s="24">
        <v>7.2960000000000004E-3</v>
      </c>
      <c r="F829" s="24">
        <v>796790</v>
      </c>
      <c r="G829" s="24">
        <v>251279493</v>
      </c>
      <c r="H829">
        <v>828</v>
      </c>
      <c r="J829" s="10">
        <f t="shared" si="12"/>
        <v>-2.2900763358778529E-2</v>
      </c>
    </row>
    <row r="830" spans="1:10" x14ac:dyDescent="0.25">
      <c r="A830" t="s">
        <v>1036</v>
      </c>
      <c r="B830" s="24">
        <v>7.3080000000000003E-3</v>
      </c>
      <c r="C830" s="24">
        <v>7.3090000000000004E-3</v>
      </c>
      <c r="D830" s="24">
        <v>6.875E-3</v>
      </c>
      <c r="E830" s="24">
        <v>6.875E-3</v>
      </c>
      <c r="F830" s="24">
        <v>1450030</v>
      </c>
      <c r="G830" s="24">
        <v>236790984</v>
      </c>
      <c r="H830">
        <v>829</v>
      </c>
      <c r="J830" s="10">
        <f t="shared" si="12"/>
        <v>-5.925013683634376E-2</v>
      </c>
    </row>
    <row r="831" spans="1:10" x14ac:dyDescent="0.25">
      <c r="A831" t="s">
        <v>1035</v>
      </c>
      <c r="B831" s="24">
        <v>6.875E-3</v>
      </c>
      <c r="C831" s="24">
        <v>6.875E-3</v>
      </c>
      <c r="D831" s="24">
        <v>6.6569999999999997E-3</v>
      </c>
      <c r="E831" s="24">
        <v>6.6709999999999998E-3</v>
      </c>
      <c r="F831" s="24">
        <v>859428</v>
      </c>
      <c r="G831" s="24">
        <v>229740454</v>
      </c>
      <c r="H831">
        <v>830</v>
      </c>
      <c r="J831" s="10">
        <f t="shared" si="12"/>
        <v>-2.9672727272727299E-2</v>
      </c>
    </row>
    <row r="832" spans="1:10" x14ac:dyDescent="0.25">
      <c r="A832" t="s">
        <v>1034</v>
      </c>
      <c r="B832" s="24">
        <v>6.6740000000000002E-3</v>
      </c>
      <c r="C832" s="24">
        <v>6.679E-3</v>
      </c>
      <c r="D832" s="24">
        <v>6.2870000000000001E-3</v>
      </c>
      <c r="E832" s="24">
        <v>6.2880000000000002E-3</v>
      </c>
      <c r="F832" s="24">
        <v>1032700</v>
      </c>
      <c r="G832" s="24">
        <v>216544818</v>
      </c>
      <c r="H832">
        <v>831</v>
      </c>
      <c r="J832" s="10">
        <f t="shared" si="12"/>
        <v>-5.7836379982019785E-2</v>
      </c>
    </row>
    <row r="833" spans="1:10" x14ac:dyDescent="0.25">
      <c r="A833" t="s">
        <v>1033</v>
      </c>
      <c r="B833" s="24">
        <v>6.2890000000000003E-3</v>
      </c>
      <c r="C833" s="24">
        <v>6.2950000000000002E-3</v>
      </c>
      <c r="D833" s="24">
        <v>5.9239999999999996E-3</v>
      </c>
      <c r="E833" s="24">
        <v>5.9369999999999996E-3</v>
      </c>
      <c r="F833" s="24">
        <v>774554</v>
      </c>
      <c r="G833" s="24">
        <v>204468477</v>
      </c>
      <c r="H833">
        <v>832</v>
      </c>
      <c r="J833" s="10">
        <f t="shared" si="12"/>
        <v>-5.5970742566385873E-2</v>
      </c>
    </row>
    <row r="834" spans="1:10" x14ac:dyDescent="0.25">
      <c r="A834" t="s">
        <v>1032</v>
      </c>
      <c r="B834" s="24">
        <v>5.9369999999999996E-3</v>
      </c>
      <c r="C834" s="24">
        <v>6.071E-3</v>
      </c>
      <c r="D834" s="24">
        <v>5.8830000000000002E-3</v>
      </c>
      <c r="E834" s="24">
        <v>6.0480000000000004E-3</v>
      </c>
      <c r="F834" s="24">
        <v>1871520</v>
      </c>
      <c r="G834" s="24">
        <v>208301290</v>
      </c>
      <c r="H834">
        <v>833</v>
      </c>
      <c r="J834" s="10">
        <f t="shared" si="12"/>
        <v>1.8696311268317476E-2</v>
      </c>
    </row>
    <row r="835" spans="1:10" x14ac:dyDescent="0.25">
      <c r="A835" t="s">
        <v>1031</v>
      </c>
      <c r="B835" s="24">
        <v>6.0480000000000004E-3</v>
      </c>
      <c r="C835" s="24">
        <v>6.0819999999999997E-3</v>
      </c>
      <c r="D835" s="24">
        <v>5.8729999999999997E-3</v>
      </c>
      <c r="E835" s="24">
        <v>5.8849999999999996E-3</v>
      </c>
      <c r="F835" s="24">
        <v>1085670</v>
      </c>
      <c r="G835" s="24">
        <v>202681392</v>
      </c>
      <c r="H835">
        <v>834</v>
      </c>
      <c r="J835" s="10">
        <f t="shared" si="12"/>
        <v>-2.6951058201058333E-2</v>
      </c>
    </row>
    <row r="836" spans="1:10" x14ac:dyDescent="0.25">
      <c r="A836" t="s">
        <v>1030</v>
      </c>
      <c r="B836" s="24">
        <v>5.8840000000000003E-3</v>
      </c>
      <c r="C836" s="24">
        <v>5.8840000000000003E-3</v>
      </c>
      <c r="D836" s="24">
        <v>5.6849999999999999E-3</v>
      </c>
      <c r="E836" s="24">
        <v>5.6950000000000004E-3</v>
      </c>
      <c r="F836" s="24">
        <v>1384420</v>
      </c>
      <c r="G836" s="24">
        <v>196124041</v>
      </c>
      <c r="H836">
        <v>835</v>
      </c>
      <c r="J836" s="10">
        <f t="shared" ref="J836:J899" si="13">(E836-B836)/B836</f>
        <v>-3.2121006118286867E-2</v>
      </c>
    </row>
    <row r="837" spans="1:10" x14ac:dyDescent="0.25">
      <c r="A837" t="s">
        <v>1029</v>
      </c>
      <c r="B837" s="24">
        <v>5.6969999999999998E-3</v>
      </c>
      <c r="C837" s="24">
        <v>6.352E-3</v>
      </c>
      <c r="D837" s="24">
        <v>5.6930000000000001E-3</v>
      </c>
      <c r="E837" s="24">
        <v>6.2890000000000003E-3</v>
      </c>
      <c r="F837" s="24">
        <v>192592</v>
      </c>
      <c r="G837" s="24">
        <v>216578224</v>
      </c>
      <c r="H837">
        <v>836</v>
      </c>
      <c r="J837" s="10">
        <f t="shared" si="13"/>
        <v>0.10391434088116562</v>
      </c>
    </row>
    <row r="838" spans="1:10" x14ac:dyDescent="0.25">
      <c r="A838" t="s">
        <v>1028</v>
      </c>
      <c r="B838" s="24">
        <v>6.3029999999999996E-3</v>
      </c>
      <c r="C838" s="24">
        <v>6.4729999999999996E-3</v>
      </c>
      <c r="D838" s="24">
        <v>6.2290000000000002E-3</v>
      </c>
      <c r="E838" s="24">
        <v>6.424E-3</v>
      </c>
      <c r="F838" s="24">
        <v>156069</v>
      </c>
      <c r="G838" s="24">
        <v>221235184</v>
      </c>
      <c r="H838">
        <v>837</v>
      </c>
      <c r="J838" s="10">
        <f t="shared" si="13"/>
        <v>1.9197207678883145E-2</v>
      </c>
    </row>
    <row r="839" spans="1:10" x14ac:dyDescent="0.25">
      <c r="A839" t="s">
        <v>1027</v>
      </c>
      <c r="B839" s="24">
        <v>6.4209999999999996E-3</v>
      </c>
      <c r="C839" s="24">
        <v>6.5100000000000002E-3</v>
      </c>
      <c r="D839" s="24">
        <v>6.2760000000000003E-3</v>
      </c>
      <c r="E839" s="24">
        <v>6.5100000000000002E-3</v>
      </c>
      <c r="F839" s="24">
        <v>70487</v>
      </c>
      <c r="G839" s="24">
        <v>226997195</v>
      </c>
      <c r="H839">
        <v>838</v>
      </c>
      <c r="J839" s="10">
        <f t="shared" si="13"/>
        <v>1.3860769350568531E-2</v>
      </c>
    </row>
    <row r="840" spans="1:10" x14ac:dyDescent="0.25">
      <c r="A840" t="s">
        <v>1026</v>
      </c>
      <c r="B840" s="24">
        <v>6.4989999999999996E-3</v>
      </c>
      <c r="C840" s="24">
        <v>6.6049999999999998E-3</v>
      </c>
      <c r="D840" s="24">
        <v>6.4879999999999998E-3</v>
      </c>
      <c r="E840" s="24">
        <v>6.4989999999999996E-3</v>
      </c>
      <c r="F840" s="24">
        <v>54782</v>
      </c>
      <c r="G840" s="24">
        <v>226618870</v>
      </c>
      <c r="H840">
        <v>839</v>
      </c>
      <c r="J840" s="10">
        <f t="shared" si="13"/>
        <v>0</v>
      </c>
    </row>
    <row r="841" spans="1:10" x14ac:dyDescent="0.25">
      <c r="A841" t="s">
        <v>1025</v>
      </c>
      <c r="B841" s="24">
        <v>6.5030000000000001E-3</v>
      </c>
      <c r="C841" s="24">
        <v>7.1939999999999999E-3</v>
      </c>
      <c r="D841" s="24">
        <v>6.5030000000000001E-3</v>
      </c>
      <c r="E841" s="24">
        <v>6.9870000000000002E-3</v>
      </c>
      <c r="F841" s="24">
        <v>1066190</v>
      </c>
      <c r="G841" s="24">
        <v>243625023</v>
      </c>
      <c r="H841">
        <v>840</v>
      </c>
      <c r="J841" s="10">
        <f t="shared" si="13"/>
        <v>7.4427187451945265E-2</v>
      </c>
    </row>
    <row r="842" spans="1:10" x14ac:dyDescent="0.25">
      <c r="A842" t="s">
        <v>1024</v>
      </c>
      <c r="B842" s="24">
        <v>6.9870000000000002E-3</v>
      </c>
      <c r="C842" s="24">
        <v>7.1570000000000002E-3</v>
      </c>
      <c r="D842" s="24">
        <v>6.9820000000000004E-3</v>
      </c>
      <c r="E842" s="24">
        <v>7.1180000000000002E-3</v>
      </c>
      <c r="F842" s="24">
        <v>426257</v>
      </c>
      <c r="G842" s="24">
        <v>248207116</v>
      </c>
      <c r="H842">
        <v>841</v>
      </c>
      <c r="J842" s="10">
        <f t="shared" si="13"/>
        <v>1.8749105481608706E-2</v>
      </c>
    </row>
    <row r="843" spans="1:10" x14ac:dyDescent="0.25">
      <c r="A843" t="s">
        <v>1023</v>
      </c>
      <c r="B843" s="24">
        <v>7.1170000000000001E-3</v>
      </c>
      <c r="C843" s="24">
        <v>7.2589999999999998E-3</v>
      </c>
      <c r="D843" s="24">
        <v>7.0190000000000001E-3</v>
      </c>
      <c r="E843" s="24">
        <v>7.2439999999999996E-3</v>
      </c>
      <c r="F843" s="24">
        <v>1301350</v>
      </c>
      <c r="G843" s="24">
        <v>252591504</v>
      </c>
      <c r="H843">
        <v>842</v>
      </c>
      <c r="J843" s="10">
        <f t="shared" si="13"/>
        <v>1.7844597442742659E-2</v>
      </c>
    </row>
    <row r="844" spans="1:10" x14ac:dyDescent="0.25">
      <c r="A844" t="s">
        <v>1022</v>
      </c>
      <c r="B844" s="24">
        <v>7.2649999999999998E-3</v>
      </c>
      <c r="C844" s="24">
        <v>7.5360000000000002E-3</v>
      </c>
      <c r="D844" s="24">
        <v>7.2649999999999998E-3</v>
      </c>
      <c r="E844" s="24">
        <v>7.4330000000000004E-3</v>
      </c>
      <c r="F844" s="24">
        <v>1011580</v>
      </c>
      <c r="G844" s="24">
        <v>259194585</v>
      </c>
      <c r="H844">
        <v>843</v>
      </c>
      <c r="J844" s="10">
        <f t="shared" si="13"/>
        <v>2.3124569855471525E-2</v>
      </c>
    </row>
    <row r="845" spans="1:10" x14ac:dyDescent="0.25">
      <c r="A845" t="s">
        <v>1021</v>
      </c>
      <c r="B845" s="24">
        <v>7.4390000000000003E-3</v>
      </c>
      <c r="C845" s="24">
        <v>7.4390000000000003E-3</v>
      </c>
      <c r="D845" s="24">
        <v>7.2750000000000002E-3</v>
      </c>
      <c r="E845" s="24">
        <v>7.2839999999999997E-3</v>
      </c>
      <c r="F845" s="24">
        <v>955674</v>
      </c>
      <c r="G845" s="24">
        <v>253977882</v>
      </c>
      <c r="H845">
        <v>844</v>
      </c>
      <c r="J845" s="10">
        <f t="shared" si="13"/>
        <v>-2.0836133888963652E-2</v>
      </c>
    </row>
    <row r="846" spans="1:10" x14ac:dyDescent="0.25">
      <c r="A846" t="s">
        <v>1020</v>
      </c>
      <c r="B846" s="24">
        <v>7.2820000000000003E-3</v>
      </c>
      <c r="C846" s="24">
        <v>7.365E-3</v>
      </c>
      <c r="D846" s="24">
        <v>7.2820000000000003E-3</v>
      </c>
      <c r="E846" s="24">
        <v>7.3460000000000001E-3</v>
      </c>
      <c r="F846" s="24">
        <v>345650</v>
      </c>
      <c r="G846" s="24">
        <v>256160662</v>
      </c>
      <c r="H846">
        <v>845</v>
      </c>
      <c r="J846" s="10">
        <f t="shared" si="13"/>
        <v>8.788794287283689E-3</v>
      </c>
    </row>
    <row r="847" spans="1:10" x14ac:dyDescent="0.25">
      <c r="A847" t="s">
        <v>1019</v>
      </c>
      <c r="B847" s="24">
        <v>7.3439999999999998E-3</v>
      </c>
      <c r="C847" s="24">
        <v>7.3499999999999998E-3</v>
      </c>
      <c r="D847" s="24">
        <v>7.2230000000000003E-3</v>
      </c>
      <c r="E847" s="24">
        <v>7.2509999999999996E-3</v>
      </c>
      <c r="F847" s="24">
        <v>472274</v>
      </c>
      <c r="G847" s="24">
        <v>252846394</v>
      </c>
      <c r="H847">
        <v>846</v>
      </c>
      <c r="J847" s="10">
        <f t="shared" si="13"/>
        <v>-1.2663398692810485E-2</v>
      </c>
    </row>
    <row r="848" spans="1:10" x14ac:dyDescent="0.25">
      <c r="A848" t="s">
        <v>1018</v>
      </c>
      <c r="B848" s="24">
        <v>7.2500000000000004E-3</v>
      </c>
      <c r="C848" s="24">
        <v>7.3080000000000003E-3</v>
      </c>
      <c r="D848" s="24">
        <v>7.234E-3</v>
      </c>
      <c r="E848" s="24">
        <v>7.2830000000000004E-3</v>
      </c>
      <c r="F848" s="24">
        <v>605219</v>
      </c>
      <c r="G848" s="24">
        <v>253951033</v>
      </c>
      <c r="H848">
        <v>847</v>
      </c>
      <c r="J848" s="10">
        <f t="shared" si="13"/>
        <v>4.5517241379310399E-3</v>
      </c>
    </row>
    <row r="849" spans="1:10" x14ac:dyDescent="0.25">
      <c r="A849" t="s">
        <v>1017</v>
      </c>
      <c r="B849" s="24">
        <v>7.2789999999999999E-3</v>
      </c>
      <c r="C849" s="24">
        <v>7.293E-3</v>
      </c>
      <c r="D849" s="24">
        <v>7.0949999999999997E-3</v>
      </c>
      <c r="E849" s="24">
        <v>7.0949999999999997E-3</v>
      </c>
      <c r="F849" s="24">
        <v>884879</v>
      </c>
      <c r="G849" s="24">
        <v>247401301</v>
      </c>
      <c r="H849">
        <v>848</v>
      </c>
      <c r="J849" s="10">
        <f t="shared" si="13"/>
        <v>-2.527819755460917E-2</v>
      </c>
    </row>
    <row r="850" spans="1:10" x14ac:dyDescent="0.25">
      <c r="A850" t="s">
        <v>1016</v>
      </c>
      <c r="B850" s="24">
        <v>7.0939999999999996E-3</v>
      </c>
      <c r="C850" s="24">
        <v>7.0939999999999996E-3</v>
      </c>
      <c r="D850" s="24">
        <v>6.7250000000000001E-3</v>
      </c>
      <c r="E850" s="24">
        <v>6.7250000000000001E-3</v>
      </c>
      <c r="F850" s="24">
        <v>797081</v>
      </c>
      <c r="G850" s="24">
        <v>234481409</v>
      </c>
      <c r="H850">
        <v>849</v>
      </c>
      <c r="J850" s="10">
        <f t="shared" si="13"/>
        <v>-5.2015787989850515E-2</v>
      </c>
    </row>
    <row r="851" spans="1:10" x14ac:dyDescent="0.25">
      <c r="A851" t="s">
        <v>1015</v>
      </c>
      <c r="B851" s="24">
        <v>6.7200000000000003E-3</v>
      </c>
      <c r="C851" s="24">
        <v>6.7239999999999999E-3</v>
      </c>
      <c r="D851" s="24">
        <v>6.6660000000000001E-3</v>
      </c>
      <c r="E851" s="24">
        <v>6.6860000000000001E-3</v>
      </c>
      <c r="F851" s="24">
        <v>752872</v>
      </c>
      <c r="G851" s="24">
        <v>233146636</v>
      </c>
      <c r="H851">
        <v>850</v>
      </c>
      <c r="J851" s="10">
        <f t="shared" si="13"/>
        <v>-5.0595238095238358E-3</v>
      </c>
    </row>
    <row r="852" spans="1:10" x14ac:dyDescent="0.25">
      <c r="A852" t="s">
        <v>1014</v>
      </c>
      <c r="B852" s="24">
        <v>6.6889999999999996E-3</v>
      </c>
      <c r="C852" s="24">
        <v>6.7590000000000003E-3</v>
      </c>
      <c r="D852" s="24">
        <v>6.6709999999999998E-3</v>
      </c>
      <c r="E852" s="24">
        <v>6.7590000000000003E-3</v>
      </c>
      <c r="F852" s="24">
        <v>538253</v>
      </c>
      <c r="G852" s="24">
        <v>235687516</v>
      </c>
      <c r="H852">
        <v>851</v>
      </c>
      <c r="J852" s="10">
        <f t="shared" si="13"/>
        <v>1.0464942442816658E-2</v>
      </c>
    </row>
    <row r="853" spans="1:10" x14ac:dyDescent="0.25">
      <c r="A853" t="s">
        <v>1013</v>
      </c>
      <c r="B853" s="24">
        <v>6.7609999999999996E-3</v>
      </c>
      <c r="C853" s="24">
        <v>6.8490000000000001E-3</v>
      </c>
      <c r="D853" s="24">
        <v>6.7609999999999996E-3</v>
      </c>
      <c r="E853" s="24">
        <v>6.8120000000000003E-3</v>
      </c>
      <c r="F853" s="24">
        <v>406123</v>
      </c>
      <c r="G853" s="24">
        <v>237520563</v>
      </c>
      <c r="H853">
        <v>852</v>
      </c>
      <c r="J853" s="10">
        <f t="shared" si="13"/>
        <v>7.5432628309422718E-3</v>
      </c>
    </row>
    <row r="854" spans="1:10" x14ac:dyDescent="0.25">
      <c r="A854" t="s">
        <v>1012</v>
      </c>
      <c r="B854" s="24">
        <v>6.8120000000000003E-3</v>
      </c>
      <c r="C854" s="24">
        <v>6.8190000000000004E-3</v>
      </c>
      <c r="D854" s="24">
        <v>6.7889999999999999E-3</v>
      </c>
      <c r="E854" s="24">
        <v>6.7910000000000002E-3</v>
      </c>
      <c r="F854" s="24">
        <v>241733</v>
      </c>
      <c r="G854" s="24">
        <v>236803663</v>
      </c>
      <c r="H854">
        <v>853</v>
      </c>
      <c r="J854" s="10">
        <f t="shared" si="13"/>
        <v>-3.0827950675279192E-3</v>
      </c>
    </row>
    <row r="855" spans="1:10" x14ac:dyDescent="0.25">
      <c r="A855" t="s">
        <v>1011</v>
      </c>
      <c r="B855" s="24">
        <v>6.7910000000000002E-3</v>
      </c>
      <c r="C855" s="24">
        <v>6.803E-3</v>
      </c>
      <c r="D855" s="24">
        <v>6.7120000000000001E-3</v>
      </c>
      <c r="E855" s="24">
        <v>6.7140000000000003E-3</v>
      </c>
      <c r="F855" s="24">
        <v>585826</v>
      </c>
      <c r="G855" s="24">
        <v>234112149</v>
      </c>
      <c r="H855">
        <v>854</v>
      </c>
      <c r="J855" s="10">
        <f t="shared" si="13"/>
        <v>-1.1338536298041497E-2</v>
      </c>
    </row>
    <row r="856" spans="1:10" x14ac:dyDescent="0.25">
      <c r="A856" t="s">
        <v>1010</v>
      </c>
      <c r="B856" s="24">
        <v>6.7159999999999997E-3</v>
      </c>
      <c r="C856" s="24">
        <v>6.7169999999999999E-3</v>
      </c>
      <c r="D856" s="24">
        <v>6.5550000000000001E-3</v>
      </c>
      <c r="E856" s="24">
        <v>6.5599999999999999E-3</v>
      </c>
      <c r="F856" s="24">
        <v>329125</v>
      </c>
      <c r="G856" s="24">
        <v>228738537</v>
      </c>
      <c r="H856">
        <v>855</v>
      </c>
      <c r="J856" s="10">
        <f t="shared" si="13"/>
        <v>-2.3228111971411537E-2</v>
      </c>
    </row>
    <row r="857" spans="1:10" x14ac:dyDescent="0.25">
      <c r="A857" t="s">
        <v>1009</v>
      </c>
      <c r="B857" s="24">
        <v>6.5579999999999996E-3</v>
      </c>
      <c r="C857" s="24">
        <v>6.5599999999999999E-3</v>
      </c>
      <c r="D857" s="24">
        <v>6.3070000000000001E-3</v>
      </c>
      <c r="E857" s="24">
        <v>6.3229999999999996E-3</v>
      </c>
      <c r="F857" s="24">
        <v>563556</v>
      </c>
      <c r="G857" s="24">
        <v>220466989</v>
      </c>
      <c r="H857">
        <v>856</v>
      </c>
      <c r="J857" s="10">
        <f t="shared" si="13"/>
        <v>-3.5834095760902712E-2</v>
      </c>
    </row>
    <row r="858" spans="1:10" x14ac:dyDescent="0.25">
      <c r="A858" t="s">
        <v>1008</v>
      </c>
      <c r="B858" s="24">
        <v>6.3229999999999996E-3</v>
      </c>
      <c r="C858" s="24">
        <v>6.3239999999999998E-3</v>
      </c>
      <c r="D858" s="24">
        <v>6.1869999999999998E-3</v>
      </c>
      <c r="E858" s="24">
        <v>6.1929999999999997E-3</v>
      </c>
      <c r="F858" s="24">
        <v>509188</v>
      </c>
      <c r="G858" s="24">
        <v>215932317</v>
      </c>
      <c r="H858">
        <v>857</v>
      </c>
      <c r="J858" s="10">
        <f t="shared" si="13"/>
        <v>-2.0559860825557476E-2</v>
      </c>
    </row>
    <row r="859" spans="1:10" x14ac:dyDescent="0.25">
      <c r="A859" t="s">
        <v>1007</v>
      </c>
      <c r="B859" s="24">
        <v>6.1980000000000004E-3</v>
      </c>
      <c r="C859" s="24">
        <v>6.4000000000000003E-3</v>
      </c>
      <c r="D859" s="24">
        <v>6.1879999999999999E-3</v>
      </c>
      <c r="E859" s="24">
        <v>6.3990000000000002E-3</v>
      </c>
      <c r="F859" s="24">
        <v>680334</v>
      </c>
      <c r="G859" s="24">
        <v>223110035</v>
      </c>
      <c r="H859">
        <v>858</v>
      </c>
      <c r="J859" s="10">
        <f t="shared" si="13"/>
        <v>3.2429816069699864E-2</v>
      </c>
    </row>
    <row r="860" spans="1:10" x14ac:dyDescent="0.25">
      <c r="A860" t="s">
        <v>1006</v>
      </c>
      <c r="B860" s="24">
        <v>6.3949999999999996E-3</v>
      </c>
      <c r="C860" s="24">
        <v>6.496E-3</v>
      </c>
      <c r="D860" s="24">
        <v>6.3949999999999996E-3</v>
      </c>
      <c r="E860" s="24">
        <v>6.4900000000000001E-3</v>
      </c>
      <c r="F860" s="24">
        <v>351537</v>
      </c>
      <c r="G860" s="24">
        <v>226283434</v>
      </c>
      <c r="H860">
        <v>859</v>
      </c>
      <c r="J860" s="10">
        <f t="shared" si="13"/>
        <v>1.4855355746677165E-2</v>
      </c>
    </row>
    <row r="861" spans="1:10" x14ac:dyDescent="0.25">
      <c r="A861" t="s">
        <v>1005</v>
      </c>
      <c r="B861" s="24">
        <v>6.4900000000000001E-3</v>
      </c>
      <c r="C861" s="24">
        <v>6.4920000000000004E-3</v>
      </c>
      <c r="D861" s="24">
        <v>6.4029999999999998E-3</v>
      </c>
      <c r="E861" s="24">
        <v>6.404E-3</v>
      </c>
      <c r="F861" s="24">
        <v>389914</v>
      </c>
      <c r="G861" s="24">
        <v>223293444</v>
      </c>
      <c r="H861">
        <v>860</v>
      </c>
      <c r="J861" s="10">
        <f t="shared" si="13"/>
        <v>-1.3251155624037001E-2</v>
      </c>
    </row>
    <row r="862" spans="1:10" x14ac:dyDescent="0.25">
      <c r="A862" t="s">
        <v>1004</v>
      </c>
      <c r="B862" s="24">
        <v>6.4019999999999997E-3</v>
      </c>
      <c r="C862" s="24">
        <v>6.4070000000000004E-3</v>
      </c>
      <c r="D862" s="24">
        <v>6.3860000000000002E-3</v>
      </c>
      <c r="E862" s="24">
        <v>6.3990000000000002E-3</v>
      </c>
      <c r="F862" s="24">
        <v>351209</v>
      </c>
      <c r="G862" s="24">
        <v>223117706</v>
      </c>
      <c r="H862">
        <v>861</v>
      </c>
      <c r="J862" s="10">
        <f t="shared" si="13"/>
        <v>-4.6860356138699326E-4</v>
      </c>
    </row>
    <row r="863" spans="1:10" x14ac:dyDescent="0.25">
      <c r="A863" t="s">
        <v>1003</v>
      </c>
      <c r="B863" s="24">
        <v>6.3990000000000002E-3</v>
      </c>
      <c r="C863" s="24">
        <v>6.3990000000000002E-3</v>
      </c>
      <c r="D863" s="24">
        <v>6.2700000000000004E-3</v>
      </c>
      <c r="E863" s="24">
        <v>6.2719999999999998E-3</v>
      </c>
      <c r="F863" s="24">
        <v>404295</v>
      </c>
      <c r="G863" s="24">
        <v>218711351</v>
      </c>
      <c r="H863">
        <v>862</v>
      </c>
      <c r="J863" s="10">
        <f t="shared" si="13"/>
        <v>-1.9846851070479822E-2</v>
      </c>
    </row>
    <row r="864" spans="1:10" x14ac:dyDescent="0.25">
      <c r="A864" t="s">
        <v>1002</v>
      </c>
      <c r="B864" s="24">
        <v>6.2719999999999998E-3</v>
      </c>
      <c r="C864" s="24">
        <v>6.2769999999999996E-3</v>
      </c>
      <c r="D864" s="24">
        <v>6.1859999999999997E-3</v>
      </c>
      <c r="E864" s="24">
        <v>6.1890000000000001E-3</v>
      </c>
      <c r="F864" s="24">
        <v>476708</v>
      </c>
      <c r="G864" s="24">
        <v>215784823</v>
      </c>
      <c r="H864">
        <v>863</v>
      </c>
      <c r="J864" s="10">
        <f t="shared" si="13"/>
        <v>-1.3233418367346898E-2</v>
      </c>
    </row>
    <row r="865" spans="1:10" x14ac:dyDescent="0.25">
      <c r="A865" t="s">
        <v>1001</v>
      </c>
      <c r="B865" s="24">
        <v>6.1879999999999999E-3</v>
      </c>
      <c r="C865" s="24">
        <v>6.1879999999999999E-3</v>
      </c>
      <c r="D865" s="24">
        <v>6.1529999999999996E-3</v>
      </c>
      <c r="E865" s="24">
        <v>6.1669999999999997E-3</v>
      </c>
      <c r="F865" s="24">
        <v>362896</v>
      </c>
      <c r="G865" s="24">
        <v>215037238</v>
      </c>
      <c r="H865">
        <v>864</v>
      </c>
      <c r="J865" s="10">
        <f t="shared" si="13"/>
        <v>-3.3936651583710707E-3</v>
      </c>
    </row>
    <row r="866" spans="1:10" x14ac:dyDescent="0.25">
      <c r="A866" t="s">
        <v>1000</v>
      </c>
      <c r="B866" s="24">
        <v>6.1669999999999997E-3</v>
      </c>
      <c r="C866" s="24">
        <v>6.1900000000000002E-3</v>
      </c>
      <c r="D866" s="24">
        <v>6.1050000000000002E-3</v>
      </c>
      <c r="E866" s="24">
        <v>6.1089999999999998E-3</v>
      </c>
      <c r="F866" s="24">
        <v>478095</v>
      </c>
      <c r="G866" s="24">
        <v>213027756</v>
      </c>
      <c r="H866">
        <v>865</v>
      </c>
      <c r="J866" s="10">
        <f t="shared" si="13"/>
        <v>-9.4048970325928162E-3</v>
      </c>
    </row>
    <row r="867" spans="1:10" x14ac:dyDescent="0.25">
      <c r="A867" t="s">
        <v>999</v>
      </c>
      <c r="B867" s="24">
        <v>6.1110000000000001E-3</v>
      </c>
      <c r="C867" s="24">
        <v>6.1159999999999999E-3</v>
      </c>
      <c r="D867" s="24">
        <v>6.0330000000000002E-3</v>
      </c>
      <c r="E867" s="24">
        <v>6.0730000000000003E-3</v>
      </c>
      <c r="F867" s="24">
        <v>274107</v>
      </c>
      <c r="G867" s="24">
        <v>211772135</v>
      </c>
      <c r="H867">
        <v>866</v>
      </c>
      <c r="J867" s="10">
        <f t="shared" si="13"/>
        <v>-6.2182948780886661E-3</v>
      </c>
    </row>
    <row r="868" spans="1:10" x14ac:dyDescent="0.25">
      <c r="A868" t="s">
        <v>998</v>
      </c>
      <c r="B868" s="24">
        <v>6.0720000000000001E-3</v>
      </c>
      <c r="C868" s="24">
        <v>6.0749999999999997E-3</v>
      </c>
      <c r="D868" s="24">
        <v>6.0060000000000001E-3</v>
      </c>
      <c r="E868" s="24">
        <v>6.0610000000000004E-3</v>
      </c>
      <c r="F868" s="24">
        <v>304621</v>
      </c>
      <c r="G868" s="24">
        <v>211328954</v>
      </c>
      <c r="H868">
        <v>867</v>
      </c>
      <c r="J868" s="10">
        <f t="shared" si="13"/>
        <v>-1.8115942028985054E-3</v>
      </c>
    </row>
    <row r="869" spans="1:10" x14ac:dyDescent="0.25">
      <c r="A869" t="s">
        <v>997</v>
      </c>
      <c r="B869" s="24">
        <v>6.0610000000000004E-3</v>
      </c>
      <c r="C869" s="24">
        <v>6.0699999999999999E-3</v>
      </c>
      <c r="D869" s="24">
        <v>6.0179999999999999E-3</v>
      </c>
      <c r="E869" s="24">
        <v>6.0219999999999996E-3</v>
      </c>
      <c r="F869" s="24">
        <v>389621</v>
      </c>
      <c r="G869" s="24">
        <v>209976747</v>
      </c>
      <c r="H869">
        <v>868</v>
      </c>
      <c r="J869" s="10">
        <f t="shared" si="13"/>
        <v>-6.4345817521862456E-3</v>
      </c>
    </row>
    <row r="870" spans="1:10" x14ac:dyDescent="0.25">
      <c r="A870" t="s">
        <v>996</v>
      </c>
      <c r="B870" s="24">
        <v>6.0219999999999996E-3</v>
      </c>
      <c r="C870" s="24">
        <v>6.0600000000000003E-3</v>
      </c>
      <c r="D870" s="24">
        <v>6.0219999999999996E-3</v>
      </c>
      <c r="E870" s="24">
        <v>6.0229999999999997E-3</v>
      </c>
      <c r="F870" s="24">
        <v>319996</v>
      </c>
      <c r="G870" s="24">
        <v>210021030</v>
      </c>
      <c r="H870">
        <v>869</v>
      </c>
      <c r="J870" s="10">
        <f t="shared" si="13"/>
        <v>1.6605778811028442E-4</v>
      </c>
    </row>
    <row r="871" spans="1:10" x14ac:dyDescent="0.25">
      <c r="A871" t="s">
        <v>995</v>
      </c>
      <c r="B871" s="24">
        <v>6.0219999999999996E-3</v>
      </c>
      <c r="C871" s="24">
        <v>6.0520000000000001E-3</v>
      </c>
      <c r="D871" s="24">
        <v>6.0159999999999996E-3</v>
      </c>
      <c r="E871" s="24">
        <v>6.0280000000000004E-3</v>
      </c>
      <c r="F871" s="24">
        <v>701256</v>
      </c>
      <c r="G871" s="24">
        <v>210201301</v>
      </c>
      <c r="H871">
        <v>870</v>
      </c>
      <c r="J871" s="10">
        <f t="shared" si="13"/>
        <v>9.9634672866170644E-4</v>
      </c>
    </row>
    <row r="872" spans="1:10" x14ac:dyDescent="0.25">
      <c r="A872" t="s">
        <v>994</v>
      </c>
      <c r="B872" s="24">
        <v>6.025E-3</v>
      </c>
      <c r="C872" s="24">
        <v>6.0419999999999996E-3</v>
      </c>
      <c r="D872" s="24">
        <v>5.9880000000000003E-3</v>
      </c>
      <c r="E872" s="24">
        <v>6.032E-3</v>
      </c>
      <c r="F872" s="24">
        <v>797005</v>
      </c>
      <c r="G872" s="24">
        <v>210333802</v>
      </c>
      <c r="H872">
        <v>871</v>
      </c>
      <c r="J872" s="10">
        <f t="shared" si="13"/>
        <v>1.1618257261410891E-3</v>
      </c>
    </row>
    <row r="873" spans="1:10" x14ac:dyDescent="0.25">
      <c r="A873" t="s">
        <v>993</v>
      </c>
      <c r="B873" s="24">
        <v>6.0280000000000004E-3</v>
      </c>
      <c r="C873" s="24">
        <v>6.084E-3</v>
      </c>
      <c r="D873" s="24">
        <v>6.0200000000000002E-3</v>
      </c>
      <c r="E873" s="24">
        <v>6.084E-3</v>
      </c>
      <c r="F873" s="24">
        <v>549413</v>
      </c>
      <c r="G873" s="24">
        <v>212133375</v>
      </c>
      <c r="H873">
        <v>872</v>
      </c>
      <c r="J873" s="10">
        <f t="shared" si="13"/>
        <v>9.289980092899738E-3</v>
      </c>
    </row>
    <row r="874" spans="1:10" x14ac:dyDescent="0.25">
      <c r="A874" t="s">
        <v>992</v>
      </c>
      <c r="B874" s="24">
        <v>6.0899999999999999E-3</v>
      </c>
      <c r="C874" s="24">
        <v>6.0980000000000001E-3</v>
      </c>
      <c r="D874" s="24">
        <v>5.9880000000000003E-3</v>
      </c>
      <c r="E874" s="24">
        <v>5.9899999999999997E-3</v>
      </c>
      <c r="F874" s="24">
        <v>217884</v>
      </c>
      <c r="G874" s="24">
        <v>208852929</v>
      </c>
      <c r="H874">
        <v>873</v>
      </c>
      <c r="J874" s="10">
        <f t="shared" si="13"/>
        <v>-1.6420361247947497E-2</v>
      </c>
    </row>
    <row r="875" spans="1:10" x14ac:dyDescent="0.25">
      <c r="A875" t="s">
        <v>991</v>
      </c>
      <c r="B875" s="24">
        <v>5.9890000000000004E-3</v>
      </c>
      <c r="C875" s="24">
        <v>5.9919999999999999E-3</v>
      </c>
      <c r="D875" s="24">
        <v>5.9329999999999999E-3</v>
      </c>
      <c r="E875" s="24">
        <v>5.9360000000000003E-3</v>
      </c>
      <c r="F875" s="24">
        <v>273758</v>
      </c>
      <c r="G875" s="24">
        <v>206990942</v>
      </c>
      <c r="H875">
        <v>874</v>
      </c>
      <c r="J875" s="10">
        <f t="shared" si="13"/>
        <v>-8.8495575221239093E-3</v>
      </c>
    </row>
    <row r="876" spans="1:10" x14ac:dyDescent="0.25">
      <c r="A876" t="s">
        <v>990</v>
      </c>
      <c r="B876" s="24">
        <v>5.9350000000000002E-3</v>
      </c>
      <c r="C876" s="24">
        <v>5.9360000000000003E-3</v>
      </c>
      <c r="D876" s="24">
        <v>5.9049999999999997E-3</v>
      </c>
      <c r="E876" s="24">
        <v>5.9090000000000002E-3</v>
      </c>
      <c r="F876" s="24">
        <v>507430</v>
      </c>
      <c r="G876" s="24">
        <v>206042165</v>
      </c>
      <c r="H876">
        <v>875</v>
      </c>
      <c r="J876" s="10">
        <f t="shared" si="13"/>
        <v>-4.3807919123841589E-3</v>
      </c>
    </row>
    <row r="877" spans="1:10" x14ac:dyDescent="0.25">
      <c r="A877" t="s">
        <v>989</v>
      </c>
      <c r="B877" s="24">
        <v>5.9109999999999996E-3</v>
      </c>
      <c r="C877" s="24">
        <v>5.9639999999999997E-3</v>
      </c>
      <c r="D877" s="24">
        <v>5.8979999999999996E-3</v>
      </c>
      <c r="E877" s="24">
        <v>5.9620000000000003E-3</v>
      </c>
      <c r="F877" s="24">
        <v>471659</v>
      </c>
      <c r="G877" s="24">
        <v>207881488</v>
      </c>
      <c r="H877">
        <v>876</v>
      </c>
      <c r="J877" s="10">
        <f t="shared" si="13"/>
        <v>8.6279817289799873E-3</v>
      </c>
    </row>
    <row r="878" spans="1:10" x14ac:dyDescent="0.25">
      <c r="A878" t="s">
        <v>988</v>
      </c>
      <c r="B878" s="24">
        <v>5.9620000000000003E-3</v>
      </c>
      <c r="C878" s="24">
        <v>5.9649999999999998E-3</v>
      </c>
      <c r="D878" s="24">
        <v>5.7540000000000004E-3</v>
      </c>
      <c r="E878" s="24">
        <v>5.7559999999999998E-3</v>
      </c>
      <c r="F878" s="24">
        <v>517124</v>
      </c>
      <c r="G878" s="24">
        <v>200702724</v>
      </c>
      <c r="H878">
        <v>877</v>
      </c>
      <c r="J878" s="10">
        <f t="shared" si="13"/>
        <v>-3.4552163703455291E-2</v>
      </c>
    </row>
    <row r="879" spans="1:10" x14ac:dyDescent="0.25">
      <c r="A879" t="s">
        <v>987</v>
      </c>
      <c r="B879" s="24">
        <v>5.757E-3</v>
      </c>
      <c r="C879" s="24">
        <v>5.757E-3</v>
      </c>
      <c r="D879" s="24">
        <v>5.6410000000000002E-3</v>
      </c>
      <c r="E879" s="24">
        <v>5.6690000000000004E-3</v>
      </c>
      <c r="F879" s="24">
        <v>678744</v>
      </c>
      <c r="G879" s="24">
        <v>197668452</v>
      </c>
      <c r="H879">
        <v>878</v>
      </c>
      <c r="J879" s="10">
        <f t="shared" si="13"/>
        <v>-1.5285739100225732E-2</v>
      </c>
    </row>
    <row r="880" spans="1:10" x14ac:dyDescent="0.25">
      <c r="A880" t="s">
        <v>986</v>
      </c>
      <c r="B880" s="24">
        <v>5.6699999999999997E-3</v>
      </c>
      <c r="C880" s="24">
        <v>5.7060000000000001E-3</v>
      </c>
      <c r="D880" s="24">
        <v>5.6499999999999996E-3</v>
      </c>
      <c r="E880" s="24">
        <v>5.679E-3</v>
      </c>
      <c r="F880" s="24">
        <v>1073760</v>
      </c>
      <c r="G880" s="24">
        <v>198026902</v>
      </c>
      <c r="H880">
        <v>879</v>
      </c>
      <c r="J880" s="10">
        <f t="shared" si="13"/>
        <v>1.5873015873016452E-3</v>
      </c>
    </row>
    <row r="881" spans="1:10" x14ac:dyDescent="0.25">
      <c r="A881" t="s">
        <v>985</v>
      </c>
      <c r="B881" s="24">
        <v>5.6759999999999996E-3</v>
      </c>
      <c r="C881" s="24">
        <v>5.738E-3</v>
      </c>
      <c r="D881" s="24">
        <v>5.659E-3</v>
      </c>
      <c r="E881" s="24">
        <v>5.6820000000000004E-3</v>
      </c>
      <c r="F881" s="24">
        <v>889921</v>
      </c>
      <c r="G881" s="24">
        <v>198112330</v>
      </c>
      <c r="H881">
        <v>880</v>
      </c>
      <c r="J881" s="10">
        <f t="shared" si="13"/>
        <v>1.05708245243143E-3</v>
      </c>
    </row>
    <row r="882" spans="1:10" x14ac:dyDescent="0.25">
      <c r="A882" t="s">
        <v>984</v>
      </c>
      <c r="B882" s="24">
        <v>5.6820000000000004E-3</v>
      </c>
      <c r="C882" s="24">
        <v>5.7289999999999997E-3</v>
      </c>
      <c r="D882" s="24">
        <v>5.6140000000000001E-3</v>
      </c>
      <c r="E882" s="24">
        <v>5.6620000000000004E-3</v>
      </c>
      <c r="F882" s="24">
        <v>829452</v>
      </c>
      <c r="G882" s="24">
        <v>197443897</v>
      </c>
      <c r="H882">
        <v>881</v>
      </c>
      <c r="J882" s="10">
        <f t="shared" si="13"/>
        <v>-3.5198873636043738E-3</v>
      </c>
    </row>
    <row r="883" spans="1:10" x14ac:dyDescent="0.25">
      <c r="A883" t="s">
        <v>983</v>
      </c>
      <c r="B883" s="24">
        <v>5.6639999999999998E-3</v>
      </c>
      <c r="C883" s="24">
        <v>5.7710000000000001E-3</v>
      </c>
      <c r="D883" s="24">
        <v>5.6449999999999998E-3</v>
      </c>
      <c r="E883" s="24">
        <v>5.7479999999999996E-3</v>
      </c>
      <c r="F883" s="24">
        <v>476095</v>
      </c>
      <c r="G883" s="24">
        <v>200431446</v>
      </c>
      <c r="H883">
        <v>882</v>
      </c>
      <c r="J883" s="10">
        <f t="shared" si="13"/>
        <v>1.4830508474576249E-2</v>
      </c>
    </row>
    <row r="884" spans="1:10" x14ac:dyDescent="0.25">
      <c r="A884" t="s">
        <v>982</v>
      </c>
      <c r="B884" s="24">
        <v>5.7460000000000002E-3</v>
      </c>
      <c r="C884" s="24">
        <v>5.7580000000000001E-3</v>
      </c>
      <c r="D884" s="24">
        <v>5.6889999999999996E-3</v>
      </c>
      <c r="E884" s="24">
        <v>5.7060000000000001E-3</v>
      </c>
      <c r="F884" s="24">
        <v>847636</v>
      </c>
      <c r="G884" s="24">
        <v>198966264</v>
      </c>
      <c r="H884">
        <v>883</v>
      </c>
      <c r="J884" s="10">
        <f t="shared" si="13"/>
        <v>-6.9613644274277939E-3</v>
      </c>
    </row>
    <row r="885" spans="1:10" x14ac:dyDescent="0.25">
      <c r="A885" t="s">
        <v>981</v>
      </c>
      <c r="B885" s="24">
        <v>5.7010000000000003E-3</v>
      </c>
      <c r="C885" s="24">
        <v>5.8120000000000003E-3</v>
      </c>
      <c r="D885" s="24">
        <v>5.6899999999999997E-3</v>
      </c>
      <c r="E885" s="24">
        <v>5.8089999999999999E-3</v>
      </c>
      <c r="F885" s="24">
        <v>1018470</v>
      </c>
      <c r="G885" s="24">
        <v>202565758</v>
      </c>
      <c r="H885">
        <v>884</v>
      </c>
      <c r="J885" s="10">
        <f t="shared" si="13"/>
        <v>1.8944044904402664E-2</v>
      </c>
    </row>
    <row r="886" spans="1:10" x14ac:dyDescent="0.25">
      <c r="A886" t="s">
        <v>980</v>
      </c>
      <c r="B886" s="24">
        <v>5.8089999999999999E-3</v>
      </c>
      <c r="C886" s="24">
        <v>5.8149999999999999E-3</v>
      </c>
      <c r="D886" s="24">
        <v>5.757E-3</v>
      </c>
      <c r="E886" s="24">
        <v>5.7660000000000003E-3</v>
      </c>
      <c r="F886" s="24">
        <v>611429</v>
      </c>
      <c r="G886" s="24">
        <v>201039207</v>
      </c>
      <c r="H886">
        <v>885</v>
      </c>
      <c r="J886" s="10">
        <f t="shared" si="13"/>
        <v>-7.4023067653640274E-3</v>
      </c>
    </row>
    <row r="887" spans="1:10" x14ac:dyDescent="0.25">
      <c r="A887" t="s">
        <v>979</v>
      </c>
      <c r="B887" s="24">
        <v>5.7660000000000003E-3</v>
      </c>
      <c r="C887" s="24">
        <v>5.8700000000000002E-3</v>
      </c>
      <c r="D887" s="24">
        <v>5.7409999999999996E-3</v>
      </c>
      <c r="E887" s="24">
        <v>5.8269999999999997E-3</v>
      </c>
      <c r="F887" s="24">
        <v>437813</v>
      </c>
      <c r="G887" s="24">
        <v>203165499</v>
      </c>
      <c r="H887">
        <v>886</v>
      </c>
      <c r="J887" s="10">
        <f t="shared" si="13"/>
        <v>1.0579257717655119E-2</v>
      </c>
    </row>
    <row r="888" spans="1:10" x14ac:dyDescent="0.25">
      <c r="A888" t="s">
        <v>978</v>
      </c>
      <c r="B888" s="24">
        <v>5.829E-3</v>
      </c>
      <c r="C888" s="24">
        <v>5.8820000000000001E-3</v>
      </c>
      <c r="D888" s="24">
        <v>5.7549999999999997E-3</v>
      </c>
      <c r="E888" s="24">
        <v>5.7800000000000004E-3</v>
      </c>
      <c r="F888" s="24">
        <v>617159</v>
      </c>
      <c r="G888" s="24">
        <v>201547244</v>
      </c>
      <c r="H888">
        <v>887</v>
      </c>
      <c r="J888" s="10">
        <f t="shared" si="13"/>
        <v>-8.4062446388745177E-3</v>
      </c>
    </row>
    <row r="889" spans="1:10" x14ac:dyDescent="0.25">
      <c r="A889" t="s">
        <v>977</v>
      </c>
      <c r="B889" s="24">
        <v>5.7790000000000003E-3</v>
      </c>
      <c r="C889" s="24">
        <v>5.8199999999999997E-3</v>
      </c>
      <c r="D889" s="24">
        <v>5.7790000000000003E-3</v>
      </c>
      <c r="E889" s="24">
        <v>5.7959999999999999E-3</v>
      </c>
      <c r="F889" s="24">
        <v>544201</v>
      </c>
      <c r="G889" s="24">
        <v>202093287</v>
      </c>
      <c r="H889">
        <v>888</v>
      </c>
      <c r="J889" s="10">
        <f t="shared" si="13"/>
        <v>2.9416854127010993E-3</v>
      </c>
    </row>
    <row r="890" spans="1:10" x14ac:dyDescent="0.25">
      <c r="A890" t="s">
        <v>976</v>
      </c>
      <c r="B890" s="24">
        <v>5.7949999999999998E-3</v>
      </c>
      <c r="C890" s="24">
        <v>5.7999999999999996E-3</v>
      </c>
      <c r="D890" s="24">
        <v>5.751E-3</v>
      </c>
      <c r="E890" s="24">
        <v>5.7689999999999998E-3</v>
      </c>
      <c r="F890" s="24">
        <v>690096</v>
      </c>
      <c r="G890" s="24">
        <v>201165432</v>
      </c>
      <c r="H890">
        <v>889</v>
      </c>
      <c r="J890" s="10">
        <f t="shared" si="13"/>
        <v>-4.4866264020707479E-3</v>
      </c>
    </row>
    <row r="891" spans="1:10" x14ac:dyDescent="0.25">
      <c r="A891" t="s">
        <v>975</v>
      </c>
      <c r="B891" s="24">
        <v>5.764E-3</v>
      </c>
      <c r="C891" s="24">
        <v>5.7869999999999996E-3</v>
      </c>
      <c r="D891" s="24">
        <v>5.7530000000000003E-3</v>
      </c>
      <c r="E891" s="24">
        <v>5.7800000000000004E-3</v>
      </c>
      <c r="F891" s="24">
        <v>783409</v>
      </c>
      <c r="G891" s="24">
        <v>201527717</v>
      </c>
      <c r="H891">
        <v>890</v>
      </c>
      <c r="J891" s="10">
        <f t="shared" si="13"/>
        <v>2.7758501040944464E-3</v>
      </c>
    </row>
    <row r="892" spans="1:10" x14ac:dyDescent="0.25">
      <c r="A892" t="s">
        <v>974</v>
      </c>
      <c r="B892" s="24">
        <v>5.7800000000000004E-3</v>
      </c>
      <c r="C892" s="24">
        <v>5.7850000000000002E-3</v>
      </c>
      <c r="D892" s="24">
        <v>5.7530000000000003E-3</v>
      </c>
      <c r="E892" s="24">
        <v>5.77E-3</v>
      </c>
      <c r="F892" s="24">
        <v>754945</v>
      </c>
      <c r="G892" s="24">
        <v>201207623</v>
      </c>
      <c r="H892">
        <v>891</v>
      </c>
      <c r="J892" s="10">
        <f t="shared" si="13"/>
        <v>-1.7301038062284531E-3</v>
      </c>
    </row>
    <row r="893" spans="1:10" x14ac:dyDescent="0.25">
      <c r="A893" t="s">
        <v>973</v>
      </c>
      <c r="B893" s="24">
        <v>5.7689999999999998E-3</v>
      </c>
      <c r="C893" s="24">
        <v>5.7889999999999999E-3</v>
      </c>
      <c r="D893" s="24">
        <v>5.7499999999999999E-3</v>
      </c>
      <c r="E893" s="24">
        <v>5.7879999999999997E-3</v>
      </c>
      <c r="F893" s="24">
        <v>520793</v>
      </c>
      <c r="G893" s="24">
        <v>201804575</v>
      </c>
      <c r="H893">
        <v>892</v>
      </c>
      <c r="J893" s="10">
        <f t="shared" si="13"/>
        <v>3.2934650719361968E-3</v>
      </c>
    </row>
    <row r="894" spans="1:10" x14ac:dyDescent="0.25">
      <c r="A894" t="s">
        <v>972</v>
      </c>
      <c r="B894" s="24">
        <v>5.7850000000000002E-3</v>
      </c>
      <c r="C894" s="24">
        <v>5.7879999999999997E-3</v>
      </c>
      <c r="D894" s="24">
        <v>5.7320000000000001E-3</v>
      </c>
      <c r="E894" s="24">
        <v>5.7359999999999998E-3</v>
      </c>
      <c r="F894" s="24">
        <v>526917</v>
      </c>
      <c r="G894" s="24">
        <v>200010581</v>
      </c>
      <c r="H894">
        <v>893</v>
      </c>
      <c r="J894" s="10">
        <f t="shared" si="13"/>
        <v>-8.4701815038894443E-3</v>
      </c>
    </row>
    <row r="895" spans="1:10" x14ac:dyDescent="0.25">
      <c r="A895" t="s">
        <v>971</v>
      </c>
      <c r="B895" s="24">
        <v>5.7369999999999999E-3</v>
      </c>
      <c r="C895" s="24">
        <v>5.7660000000000003E-3</v>
      </c>
      <c r="D895" s="24">
        <v>5.7219999999999997E-3</v>
      </c>
      <c r="E895" s="24">
        <v>5.7660000000000003E-3</v>
      </c>
      <c r="F895" s="24">
        <v>398757</v>
      </c>
      <c r="G895" s="24">
        <v>201050365</v>
      </c>
      <c r="H895">
        <v>894</v>
      </c>
      <c r="J895" s="10">
        <f t="shared" si="13"/>
        <v>5.0549067456859649E-3</v>
      </c>
    </row>
    <row r="896" spans="1:10" x14ac:dyDescent="0.25">
      <c r="A896" t="s">
        <v>970</v>
      </c>
      <c r="B896" s="24">
        <v>5.7660000000000003E-3</v>
      </c>
      <c r="C896" s="24">
        <v>5.8849999999999996E-3</v>
      </c>
      <c r="D896" s="24">
        <v>5.7470000000000004E-3</v>
      </c>
      <c r="E896" s="24">
        <v>5.8520000000000004E-3</v>
      </c>
      <c r="F896" s="24">
        <v>1133540</v>
      </c>
      <c r="G896" s="24">
        <v>204052210</v>
      </c>
      <c r="H896">
        <v>895</v>
      </c>
      <c r="J896" s="10">
        <f t="shared" si="13"/>
        <v>1.4915019077350006E-2</v>
      </c>
    </row>
    <row r="897" spans="1:10" x14ac:dyDescent="0.25">
      <c r="A897" t="s">
        <v>969</v>
      </c>
      <c r="B897" s="24">
        <v>5.8520000000000004E-3</v>
      </c>
      <c r="C897" s="24">
        <v>5.8560000000000001E-3</v>
      </c>
      <c r="D897" s="24">
        <v>5.7650000000000002E-3</v>
      </c>
      <c r="E897" s="24">
        <v>5.8240000000000002E-3</v>
      </c>
      <c r="F897" s="24">
        <v>1537720</v>
      </c>
      <c r="G897" s="24">
        <v>203072051</v>
      </c>
      <c r="H897">
        <v>896</v>
      </c>
      <c r="J897" s="10">
        <f t="shared" si="13"/>
        <v>-4.7846889952153525E-3</v>
      </c>
    </row>
    <row r="898" spans="1:10" x14ac:dyDescent="0.25">
      <c r="A898" t="s">
        <v>968</v>
      </c>
      <c r="B898" s="24">
        <v>5.8279999999999998E-3</v>
      </c>
      <c r="C898" s="24">
        <v>7.5770000000000004E-3</v>
      </c>
      <c r="D898" s="24">
        <v>5.7980000000000002E-3</v>
      </c>
      <c r="E898" s="24">
        <v>7.1050000000000002E-3</v>
      </c>
      <c r="F898" s="24">
        <v>9904250</v>
      </c>
      <c r="G898" s="24">
        <v>247748593</v>
      </c>
      <c r="H898">
        <v>897</v>
      </c>
      <c r="J898" s="10">
        <f t="shared" si="13"/>
        <v>0.21911461908030205</v>
      </c>
    </row>
    <row r="899" spans="1:10" x14ac:dyDescent="0.25">
      <c r="A899" t="s">
        <v>967</v>
      </c>
      <c r="B899" s="24">
        <v>7.0930000000000003E-3</v>
      </c>
      <c r="C899" s="24">
        <v>7.1659999999999996E-3</v>
      </c>
      <c r="D899" s="24">
        <v>6.8710000000000004E-3</v>
      </c>
      <c r="E899" s="24">
        <v>6.8869999999999999E-3</v>
      </c>
      <c r="F899" s="24">
        <v>3269290</v>
      </c>
      <c r="G899" s="24">
        <v>240130135</v>
      </c>
      <c r="H899">
        <v>898</v>
      </c>
      <c r="J899" s="10">
        <f t="shared" si="13"/>
        <v>-2.9042718172846531E-2</v>
      </c>
    </row>
    <row r="900" spans="1:10" x14ac:dyDescent="0.25">
      <c r="A900" t="s">
        <v>966</v>
      </c>
      <c r="B900" s="24">
        <v>6.8890000000000002E-3</v>
      </c>
      <c r="C900" s="24">
        <v>6.9179999999999997E-3</v>
      </c>
      <c r="D900" s="24">
        <v>6.6239999999999997E-3</v>
      </c>
      <c r="E900" s="24">
        <v>6.6759999999999996E-3</v>
      </c>
      <c r="F900" s="24">
        <v>3072370</v>
      </c>
      <c r="G900" s="24">
        <v>234389861</v>
      </c>
      <c r="H900">
        <v>899</v>
      </c>
      <c r="J900" s="10">
        <f t="shared" ref="J900:J963" si="14">(E900-B900)/B900</f>
        <v>-3.0918856147481567E-2</v>
      </c>
    </row>
    <row r="901" spans="1:10" x14ac:dyDescent="0.25">
      <c r="A901" t="s">
        <v>965</v>
      </c>
      <c r="B901" s="24">
        <v>6.6810000000000003E-3</v>
      </c>
      <c r="C901" s="24">
        <v>6.77E-3</v>
      </c>
      <c r="D901" s="24">
        <v>6.6369999999999997E-3</v>
      </c>
      <c r="E901" s="24">
        <v>6.6930000000000002E-3</v>
      </c>
      <c r="F901" s="24">
        <v>2143830</v>
      </c>
      <c r="G901" s="24">
        <v>234987756</v>
      </c>
      <c r="H901">
        <v>900</v>
      </c>
      <c r="J901" s="10">
        <f t="shared" si="14"/>
        <v>1.7961383026492827E-3</v>
      </c>
    </row>
    <row r="902" spans="1:10" x14ac:dyDescent="0.25">
      <c r="A902" t="s">
        <v>964</v>
      </c>
      <c r="B902" s="24">
        <v>6.6930000000000002E-3</v>
      </c>
      <c r="C902" s="24">
        <v>6.705E-3</v>
      </c>
      <c r="D902" s="24">
        <v>6.5290000000000001E-3</v>
      </c>
      <c r="E902" s="24">
        <v>6.6039999999999996E-3</v>
      </c>
      <c r="F902" s="24">
        <v>1190870</v>
      </c>
      <c r="G902" s="24">
        <v>231856093</v>
      </c>
      <c r="H902">
        <v>901</v>
      </c>
      <c r="J902" s="10">
        <f t="shared" si="14"/>
        <v>-1.3297474973853359E-2</v>
      </c>
    </row>
    <row r="903" spans="1:10" x14ac:dyDescent="0.25">
      <c r="A903" t="s">
        <v>963</v>
      </c>
      <c r="B903" s="24">
        <v>6.5849999999999997E-3</v>
      </c>
      <c r="C903" s="24">
        <v>6.9800000000000001E-3</v>
      </c>
      <c r="D903" s="24">
        <v>6.561E-3</v>
      </c>
      <c r="E903" s="24">
        <v>6.8129999999999996E-3</v>
      </c>
      <c r="F903" s="24">
        <v>2413110</v>
      </c>
      <c r="G903" s="24">
        <v>239176180</v>
      </c>
      <c r="H903">
        <v>902</v>
      </c>
      <c r="J903" s="10">
        <f t="shared" si="14"/>
        <v>3.4624145785876984E-2</v>
      </c>
    </row>
    <row r="904" spans="1:10" x14ac:dyDescent="0.25">
      <c r="A904" t="s">
        <v>962</v>
      </c>
      <c r="B904" s="24">
        <v>6.8180000000000003E-3</v>
      </c>
      <c r="C904" s="24">
        <v>6.8929999999999998E-3</v>
      </c>
      <c r="D904" s="24">
        <v>6.6259999999999999E-3</v>
      </c>
      <c r="E904" s="24">
        <v>6.6259999999999999E-3</v>
      </c>
      <c r="F904" s="24">
        <v>1710410</v>
      </c>
      <c r="G904" s="24">
        <v>232628828</v>
      </c>
      <c r="H904">
        <v>903</v>
      </c>
      <c r="J904" s="10">
        <f t="shared" si="14"/>
        <v>-2.8160750953358803E-2</v>
      </c>
    </row>
    <row r="905" spans="1:10" x14ac:dyDescent="0.25">
      <c r="A905" t="s">
        <v>961</v>
      </c>
      <c r="B905" s="24">
        <v>6.6299999999999996E-3</v>
      </c>
      <c r="C905" s="24">
        <v>6.6350000000000003E-3</v>
      </c>
      <c r="D905" s="24">
        <v>5.9760000000000004E-3</v>
      </c>
      <c r="E905" s="24">
        <v>6.1720000000000004E-3</v>
      </c>
      <c r="F905" s="24">
        <v>3258040</v>
      </c>
      <c r="G905" s="24">
        <v>216679466</v>
      </c>
      <c r="H905">
        <v>904</v>
      </c>
      <c r="J905" s="10">
        <f t="shared" si="14"/>
        <v>-6.9079939668174842E-2</v>
      </c>
    </row>
    <row r="906" spans="1:10" x14ac:dyDescent="0.25">
      <c r="A906" t="s">
        <v>960</v>
      </c>
      <c r="B906" s="24">
        <v>6.1789999999999996E-3</v>
      </c>
      <c r="C906" s="24">
        <v>6.79E-3</v>
      </c>
      <c r="D906" s="24">
        <v>6.084E-3</v>
      </c>
      <c r="E906" s="24">
        <v>6.4949999999999999E-3</v>
      </c>
      <c r="F906" s="24">
        <v>5052140</v>
      </c>
      <c r="G906" s="24">
        <v>228021211</v>
      </c>
      <c r="H906">
        <v>905</v>
      </c>
      <c r="J906" s="10">
        <f t="shared" si="14"/>
        <v>5.1140961320602092E-2</v>
      </c>
    </row>
    <row r="907" spans="1:10" x14ac:dyDescent="0.25">
      <c r="A907" t="s">
        <v>959</v>
      </c>
      <c r="B907" s="24">
        <v>6.5189999999999996E-3</v>
      </c>
      <c r="C907" s="24">
        <v>6.6379999999999998E-3</v>
      </c>
      <c r="D907" s="24">
        <v>6.2529999999999999E-3</v>
      </c>
      <c r="E907" s="24">
        <v>6.3810000000000004E-3</v>
      </c>
      <c r="F907" s="24">
        <v>3207640</v>
      </c>
      <c r="G907" s="24">
        <v>224010085</v>
      </c>
      <c r="H907">
        <v>906</v>
      </c>
      <c r="J907" s="10">
        <f t="shared" si="14"/>
        <v>-2.1168890934192244E-2</v>
      </c>
    </row>
    <row r="908" spans="1:10" x14ac:dyDescent="0.25">
      <c r="A908" t="s">
        <v>958</v>
      </c>
      <c r="B908" s="24">
        <v>6.3800000000000003E-3</v>
      </c>
      <c r="C908" s="24">
        <v>6.561E-3</v>
      </c>
      <c r="D908" s="24">
        <v>6.3480000000000003E-3</v>
      </c>
      <c r="E908" s="24">
        <v>6.4339999999999996E-3</v>
      </c>
      <c r="F908" s="24">
        <v>2408230</v>
      </c>
      <c r="G908" s="24">
        <v>225877145</v>
      </c>
      <c r="H908">
        <v>907</v>
      </c>
      <c r="J908" s="10">
        <f t="shared" si="14"/>
        <v>8.4639498432600869E-3</v>
      </c>
    </row>
    <row r="909" spans="1:10" x14ac:dyDescent="0.25">
      <c r="A909" t="s">
        <v>957</v>
      </c>
      <c r="B909" s="24">
        <v>6.4270000000000004E-3</v>
      </c>
      <c r="C909" s="24">
        <v>6.5360000000000001E-3</v>
      </c>
      <c r="D909" s="24">
        <v>6.3829999999999998E-3</v>
      </c>
      <c r="E909" s="24">
        <v>6.4140000000000004E-3</v>
      </c>
      <c r="F909" s="24">
        <v>1175110</v>
      </c>
      <c r="G909" s="24">
        <v>225170415</v>
      </c>
      <c r="H909">
        <v>908</v>
      </c>
      <c r="J909" s="10">
        <f t="shared" si="14"/>
        <v>-2.0227166640734385E-3</v>
      </c>
    </row>
    <row r="910" spans="1:10" x14ac:dyDescent="0.25">
      <c r="A910" t="s">
        <v>956</v>
      </c>
      <c r="B910" s="24">
        <v>6.4089999999999998E-3</v>
      </c>
      <c r="C910" s="24">
        <v>6.4790000000000004E-3</v>
      </c>
      <c r="D910" s="24">
        <v>6.3540000000000003E-3</v>
      </c>
      <c r="E910" s="24">
        <v>6.4000000000000003E-3</v>
      </c>
      <c r="F910" s="24">
        <v>1236360</v>
      </c>
      <c r="G910" s="24">
        <v>226212527</v>
      </c>
      <c r="H910">
        <v>909</v>
      </c>
      <c r="J910" s="10">
        <f t="shared" si="14"/>
        <v>-1.4042752379465533E-3</v>
      </c>
    </row>
    <row r="911" spans="1:10" x14ac:dyDescent="0.25">
      <c r="A911" t="s">
        <v>955</v>
      </c>
      <c r="B911" s="24">
        <v>6.4019999999999997E-3</v>
      </c>
      <c r="C911" s="24">
        <v>6.4289999999999998E-3</v>
      </c>
      <c r="D911" s="24">
        <v>6.3639999999999999E-3</v>
      </c>
      <c r="E911" s="24">
        <v>6.398E-3</v>
      </c>
      <c r="F911" s="24">
        <v>1136160</v>
      </c>
      <c r="G911" s="24">
        <v>226160922</v>
      </c>
      <c r="H911">
        <v>910</v>
      </c>
      <c r="J911" s="10">
        <f t="shared" si="14"/>
        <v>-6.2480474851603623E-4</v>
      </c>
    </row>
    <row r="912" spans="1:10" x14ac:dyDescent="0.25">
      <c r="A912" t="s">
        <v>954</v>
      </c>
      <c r="B912" s="24">
        <v>6.4070000000000004E-3</v>
      </c>
      <c r="C912" s="24">
        <v>6.829E-3</v>
      </c>
      <c r="D912" s="24">
        <v>6.4070000000000004E-3</v>
      </c>
      <c r="E912" s="24">
        <v>6.7730000000000004E-3</v>
      </c>
      <c r="F912" s="24">
        <v>3149120</v>
      </c>
      <c r="G912" s="24">
        <v>239386682</v>
      </c>
      <c r="H912">
        <v>911</v>
      </c>
      <c r="J912" s="10">
        <f t="shared" si="14"/>
        <v>5.7125019509911029E-2</v>
      </c>
    </row>
    <row r="913" spans="1:10" x14ac:dyDescent="0.25">
      <c r="A913" t="s">
        <v>953</v>
      </c>
      <c r="B913" s="24">
        <v>6.7749999999999998E-3</v>
      </c>
      <c r="C913" s="24">
        <v>6.9360000000000003E-3</v>
      </c>
      <c r="D913" s="24">
        <v>6.6699999999999997E-3</v>
      </c>
      <c r="E913" s="24">
        <v>6.777E-3</v>
      </c>
      <c r="F913" s="24">
        <v>2063960</v>
      </c>
      <c r="G913" s="24">
        <v>239546446</v>
      </c>
      <c r="H913">
        <v>912</v>
      </c>
      <c r="J913" s="10">
        <f t="shared" si="14"/>
        <v>2.9520295202955951E-4</v>
      </c>
    </row>
    <row r="914" spans="1:10" x14ac:dyDescent="0.25">
      <c r="A914" t="s">
        <v>952</v>
      </c>
      <c r="B914" s="24">
        <v>6.7780000000000002E-3</v>
      </c>
      <c r="C914" s="24">
        <v>6.9560000000000004E-3</v>
      </c>
      <c r="D914" s="24">
        <v>6.6400000000000001E-3</v>
      </c>
      <c r="E914" s="24">
        <v>6.6569999999999997E-3</v>
      </c>
      <c r="F914" s="24">
        <v>1046580</v>
      </c>
      <c r="G914" s="24">
        <v>235302730</v>
      </c>
      <c r="H914">
        <v>913</v>
      </c>
      <c r="J914" s="10">
        <f t="shared" si="14"/>
        <v>-1.7851873709058785E-2</v>
      </c>
    </row>
    <row r="915" spans="1:10" x14ac:dyDescent="0.25">
      <c r="A915" t="s">
        <v>951</v>
      </c>
      <c r="B915" s="24">
        <v>6.6509999999999998E-3</v>
      </c>
      <c r="C915" s="24">
        <v>6.8370000000000002E-3</v>
      </c>
      <c r="D915" s="24">
        <v>6.633E-3</v>
      </c>
      <c r="E915" s="24">
        <v>6.7869999999999996E-3</v>
      </c>
      <c r="F915" s="24">
        <v>993538</v>
      </c>
      <c r="G915" s="24">
        <v>239883568</v>
      </c>
      <c r="H915">
        <v>914</v>
      </c>
      <c r="J915" s="10">
        <f t="shared" si="14"/>
        <v>2.044805292437225E-2</v>
      </c>
    </row>
    <row r="916" spans="1:10" x14ac:dyDescent="0.25">
      <c r="A916" t="s">
        <v>950</v>
      </c>
      <c r="B916" s="24">
        <v>6.7879999999999998E-3</v>
      </c>
      <c r="C916" s="24">
        <v>6.8089999999999999E-3</v>
      </c>
      <c r="D916" s="24">
        <v>6.6909999999999999E-3</v>
      </c>
      <c r="E916" s="24">
        <v>6.6990000000000001E-3</v>
      </c>
      <c r="F916" s="24">
        <v>503769</v>
      </c>
      <c r="G916" s="24">
        <v>236791502</v>
      </c>
      <c r="H916">
        <v>915</v>
      </c>
      <c r="J916" s="10">
        <f t="shared" si="14"/>
        <v>-1.311137301119618E-2</v>
      </c>
    </row>
    <row r="917" spans="1:10" x14ac:dyDescent="0.25">
      <c r="A917" t="s">
        <v>949</v>
      </c>
      <c r="B917" s="24">
        <v>6.7140000000000003E-3</v>
      </c>
      <c r="C917" s="24">
        <v>6.7340000000000004E-3</v>
      </c>
      <c r="D917" s="24">
        <v>6.5820000000000002E-3</v>
      </c>
      <c r="E917" s="24">
        <v>6.607E-3</v>
      </c>
      <c r="F917" s="24">
        <v>536311</v>
      </c>
      <c r="G917" s="24">
        <v>233547096</v>
      </c>
      <c r="H917">
        <v>916</v>
      </c>
      <c r="J917" s="10">
        <f t="shared" si="14"/>
        <v>-1.5936848376526709E-2</v>
      </c>
    </row>
    <row r="918" spans="1:10" x14ac:dyDescent="0.25">
      <c r="A918" t="s">
        <v>948</v>
      </c>
      <c r="B918" s="24">
        <v>6.6210000000000001E-3</v>
      </c>
      <c r="C918" s="24">
        <v>8.4469999999999996E-3</v>
      </c>
      <c r="D918" s="24">
        <v>6.5989999999999998E-3</v>
      </c>
      <c r="E918" s="24">
        <v>7.0280000000000004E-3</v>
      </c>
      <c r="F918" s="24">
        <v>875970</v>
      </c>
      <c r="G918" s="24">
        <v>248400533</v>
      </c>
      <c r="H918">
        <v>917</v>
      </c>
      <c r="J918" s="10">
        <f t="shared" si="14"/>
        <v>6.1471076876604781E-2</v>
      </c>
    </row>
    <row r="919" spans="1:10" x14ac:dyDescent="0.25">
      <c r="A919" t="s">
        <v>947</v>
      </c>
      <c r="B919" s="24">
        <v>7.0289999999999997E-3</v>
      </c>
      <c r="C919" s="24">
        <v>7.064E-3</v>
      </c>
      <c r="D919" s="24">
        <v>6.659E-3</v>
      </c>
      <c r="E919" s="24">
        <v>6.6990000000000001E-3</v>
      </c>
      <c r="F919" s="24">
        <v>598865</v>
      </c>
      <c r="G919" s="24">
        <v>236777718</v>
      </c>
      <c r="H919">
        <v>918</v>
      </c>
      <c r="J919" s="10">
        <f t="shared" si="14"/>
        <v>-4.6948356807511679E-2</v>
      </c>
    </row>
    <row r="920" spans="1:10" x14ac:dyDescent="0.25">
      <c r="A920" t="s">
        <v>946</v>
      </c>
      <c r="B920" s="24">
        <v>6.7159999999999997E-3</v>
      </c>
      <c r="C920" s="24">
        <v>6.7429999999999999E-3</v>
      </c>
      <c r="D920" s="24">
        <v>6.6870000000000002E-3</v>
      </c>
      <c r="E920" s="24">
        <v>6.6909999999999999E-3</v>
      </c>
      <c r="F920" s="24">
        <v>600195</v>
      </c>
      <c r="G920" s="24">
        <v>236487527</v>
      </c>
      <c r="H920">
        <v>919</v>
      </c>
      <c r="J920" s="10">
        <f t="shared" si="14"/>
        <v>-3.7224538415723423E-3</v>
      </c>
    </row>
    <row r="921" spans="1:10" x14ac:dyDescent="0.25">
      <c r="A921" t="s">
        <v>945</v>
      </c>
      <c r="B921" s="24">
        <v>6.6889999999999996E-3</v>
      </c>
      <c r="C921" s="24">
        <v>6.6990000000000001E-3</v>
      </c>
      <c r="D921" s="24">
        <v>6.4949999999999999E-3</v>
      </c>
      <c r="E921" s="24">
        <v>6.5979999999999997E-3</v>
      </c>
      <c r="F921" s="24">
        <v>789693</v>
      </c>
      <c r="G921" s="24">
        <v>233226861</v>
      </c>
      <c r="H921">
        <v>920</v>
      </c>
      <c r="J921" s="10">
        <f t="shared" si="14"/>
        <v>-1.3604425175661525E-2</v>
      </c>
    </row>
    <row r="922" spans="1:10" x14ac:dyDescent="0.25">
      <c r="A922" t="s">
        <v>944</v>
      </c>
      <c r="B922" s="24">
        <v>6.6090000000000003E-3</v>
      </c>
      <c r="C922" s="24">
        <v>6.7149999999999996E-3</v>
      </c>
      <c r="D922" s="24">
        <v>6.5630000000000003E-3</v>
      </c>
      <c r="E922" s="24">
        <v>6.7149999999999996E-3</v>
      </c>
      <c r="F922" s="24">
        <v>604076</v>
      </c>
      <c r="G922" s="24">
        <v>237363754</v>
      </c>
      <c r="H922">
        <v>921</v>
      </c>
      <c r="J922" s="10">
        <f t="shared" si="14"/>
        <v>1.6038735058253793E-2</v>
      </c>
    </row>
    <row r="923" spans="1:10" x14ac:dyDescent="0.25">
      <c r="A923" t="s">
        <v>943</v>
      </c>
      <c r="B923" s="24">
        <v>6.7169999999999999E-3</v>
      </c>
      <c r="C923" s="24">
        <v>6.718E-3</v>
      </c>
      <c r="D923" s="24">
        <v>6.6239999999999997E-3</v>
      </c>
      <c r="E923" s="24">
        <v>6.679E-3</v>
      </c>
      <c r="F923" s="24">
        <v>577447</v>
      </c>
      <c r="G923" s="24">
        <v>236078574</v>
      </c>
      <c r="H923">
        <v>922</v>
      </c>
      <c r="J923" s="10">
        <f t="shared" si="14"/>
        <v>-5.6572874795295285E-3</v>
      </c>
    </row>
    <row r="924" spans="1:10" x14ac:dyDescent="0.25">
      <c r="A924" t="s">
        <v>942</v>
      </c>
      <c r="B924" s="24">
        <v>6.672E-3</v>
      </c>
      <c r="C924" s="24">
        <v>6.6759999999999996E-3</v>
      </c>
      <c r="D924" s="24">
        <v>6.6210000000000001E-3</v>
      </c>
      <c r="E924" s="24">
        <v>6.6740000000000002E-3</v>
      </c>
      <c r="F924" s="24">
        <v>571047</v>
      </c>
      <c r="G924" s="24">
        <v>235903258</v>
      </c>
      <c r="H924">
        <v>923</v>
      </c>
      <c r="J924" s="10">
        <f t="shared" si="14"/>
        <v>2.9976019184656255E-4</v>
      </c>
    </row>
    <row r="925" spans="1:10" x14ac:dyDescent="0.25">
      <c r="A925" t="s">
        <v>941</v>
      </c>
      <c r="B925" s="24">
        <v>6.6709999999999998E-3</v>
      </c>
      <c r="C925" s="24">
        <v>6.6899999999999998E-3</v>
      </c>
      <c r="D925" s="24">
        <v>6.5300000000000002E-3</v>
      </c>
      <c r="E925" s="24">
        <v>6.5339999999999999E-3</v>
      </c>
      <c r="F925" s="24">
        <v>722627</v>
      </c>
      <c r="G925" s="24">
        <v>230947046</v>
      </c>
      <c r="H925">
        <v>924</v>
      </c>
      <c r="J925" s="10">
        <f t="shared" si="14"/>
        <v>-2.0536651176735119E-2</v>
      </c>
    </row>
    <row r="926" spans="1:10" x14ac:dyDescent="0.25">
      <c r="A926" t="s">
        <v>940</v>
      </c>
      <c r="B926" s="24">
        <v>6.5339999999999999E-3</v>
      </c>
      <c r="C926" s="24">
        <v>6.5929999999999999E-3</v>
      </c>
      <c r="D926" s="24">
        <v>6.3499999999999997E-3</v>
      </c>
      <c r="E926" s="24">
        <v>6.3499999999999997E-3</v>
      </c>
      <c r="F926" s="24">
        <v>977958</v>
      </c>
      <c r="G926" s="24">
        <v>224435258</v>
      </c>
      <c r="H926">
        <v>925</v>
      </c>
      <c r="J926" s="10">
        <f t="shared" si="14"/>
        <v>-2.8160391796755453E-2</v>
      </c>
    </row>
    <row r="927" spans="1:10" x14ac:dyDescent="0.25">
      <c r="A927" t="s">
        <v>939</v>
      </c>
      <c r="B927" s="24">
        <v>6.3499999999999997E-3</v>
      </c>
      <c r="C927" s="24">
        <v>6.437E-3</v>
      </c>
      <c r="D927" s="24">
        <v>6.3499999999999997E-3</v>
      </c>
      <c r="E927" s="24">
        <v>6.411E-3</v>
      </c>
      <c r="F927" s="24">
        <v>942245</v>
      </c>
      <c r="G927" s="24">
        <v>226589948</v>
      </c>
      <c r="H927">
        <v>926</v>
      </c>
      <c r="J927" s="10">
        <f t="shared" si="14"/>
        <v>9.6062992125984705E-3</v>
      </c>
    </row>
    <row r="928" spans="1:10" x14ac:dyDescent="0.25">
      <c r="A928" t="s">
        <v>938</v>
      </c>
      <c r="B928" s="24">
        <v>6.4079999999999996E-3</v>
      </c>
      <c r="C928" s="24">
        <v>6.4250000000000002E-3</v>
      </c>
      <c r="D928" s="24">
        <v>6.3769999999999999E-3</v>
      </c>
      <c r="E928" s="24">
        <v>6.3850000000000001E-3</v>
      </c>
      <c r="F928" s="24">
        <v>682894</v>
      </c>
      <c r="G928" s="24">
        <v>226270440</v>
      </c>
      <c r="H928">
        <v>927</v>
      </c>
      <c r="J928" s="10">
        <f t="shared" si="14"/>
        <v>-3.5892634207240299E-3</v>
      </c>
    </row>
    <row r="929" spans="1:10" x14ac:dyDescent="0.25">
      <c r="A929" t="s">
        <v>937</v>
      </c>
      <c r="B929" s="24">
        <v>6.3879999999999996E-3</v>
      </c>
      <c r="C929" s="24">
        <v>6.4520000000000003E-3</v>
      </c>
      <c r="D929" s="24">
        <v>6.3879999999999996E-3</v>
      </c>
      <c r="E929" s="24">
        <v>6.4419999999999998E-3</v>
      </c>
      <c r="F929" s="24">
        <v>753167</v>
      </c>
      <c r="G929" s="24">
        <v>228293610</v>
      </c>
      <c r="H929">
        <v>928</v>
      </c>
      <c r="J929" s="10">
        <f t="shared" si="14"/>
        <v>8.4533500313087404E-3</v>
      </c>
    </row>
    <row r="930" spans="1:10" x14ac:dyDescent="0.25">
      <c r="A930" t="s">
        <v>936</v>
      </c>
      <c r="B930" s="24">
        <v>6.4419999999999998E-3</v>
      </c>
      <c r="C930" s="24">
        <v>6.5719999999999997E-3</v>
      </c>
      <c r="D930" s="24">
        <v>6.4400000000000004E-3</v>
      </c>
      <c r="E930" s="24">
        <v>6.5719999999999997E-3</v>
      </c>
      <c r="F930" s="24">
        <v>659904</v>
      </c>
      <c r="G930" s="24">
        <v>232898103</v>
      </c>
      <c r="H930">
        <v>929</v>
      </c>
      <c r="J930" s="10">
        <f t="shared" si="14"/>
        <v>2.0180068301769622E-2</v>
      </c>
    </row>
    <row r="931" spans="1:10" x14ac:dyDescent="0.25">
      <c r="A931" t="s">
        <v>935</v>
      </c>
      <c r="B931" s="24">
        <v>6.5709999999999996E-3</v>
      </c>
      <c r="C931" s="24">
        <v>6.5909999999999996E-3</v>
      </c>
      <c r="D931" s="24">
        <v>6.5160000000000001E-3</v>
      </c>
      <c r="E931" s="24">
        <v>6.5380000000000004E-3</v>
      </c>
      <c r="F931" s="24">
        <v>529265</v>
      </c>
      <c r="G931" s="24">
        <v>231694974</v>
      </c>
      <c r="H931">
        <v>930</v>
      </c>
      <c r="J931" s="10">
        <f t="shared" si="14"/>
        <v>-5.0220666565209526E-3</v>
      </c>
    </row>
    <row r="932" spans="1:10" x14ac:dyDescent="0.25">
      <c r="A932" t="s">
        <v>934</v>
      </c>
      <c r="B932" s="24">
        <v>6.5380000000000004E-3</v>
      </c>
      <c r="C932" s="24">
        <v>6.5399999999999998E-3</v>
      </c>
      <c r="D932" s="24">
        <v>6.4809999999999998E-3</v>
      </c>
      <c r="E932" s="24">
        <v>6.4819999999999999E-3</v>
      </c>
      <c r="F932" s="24">
        <v>442793</v>
      </c>
      <c r="G932" s="24">
        <v>229706533</v>
      </c>
      <c r="H932">
        <v>931</v>
      </c>
      <c r="J932" s="10">
        <f t="shared" si="14"/>
        <v>-8.5653104925054284E-3</v>
      </c>
    </row>
    <row r="933" spans="1:10" x14ac:dyDescent="0.25">
      <c r="A933" t="s">
        <v>933</v>
      </c>
      <c r="B933" s="24">
        <v>6.4790000000000004E-3</v>
      </c>
      <c r="C933" s="24">
        <v>6.4850000000000003E-3</v>
      </c>
      <c r="D933" s="24">
        <v>6.3969999999999999E-3</v>
      </c>
      <c r="E933" s="24">
        <v>6.4050000000000001E-3</v>
      </c>
      <c r="F933" s="24">
        <v>550843</v>
      </c>
      <c r="G933" s="24">
        <v>226990900</v>
      </c>
      <c r="H933">
        <v>932</v>
      </c>
      <c r="J933" s="10">
        <f t="shared" si="14"/>
        <v>-1.1421515665997882E-2</v>
      </c>
    </row>
    <row r="934" spans="1:10" x14ac:dyDescent="0.25">
      <c r="A934" t="s">
        <v>932</v>
      </c>
      <c r="B934" s="24">
        <v>6.404E-3</v>
      </c>
      <c r="C934" s="24">
        <v>6.4219999999999998E-3</v>
      </c>
      <c r="D934" s="24">
        <v>6.3800000000000003E-3</v>
      </c>
      <c r="E934" s="24">
        <v>6.3949999999999996E-3</v>
      </c>
      <c r="F934" s="24">
        <v>790117</v>
      </c>
      <c r="G934" s="24">
        <v>226619152</v>
      </c>
      <c r="H934">
        <v>933</v>
      </c>
      <c r="J934" s="10">
        <f t="shared" si="14"/>
        <v>-1.405371642723349E-3</v>
      </c>
    </row>
    <row r="935" spans="1:10" x14ac:dyDescent="0.25">
      <c r="A935" t="s">
        <v>931</v>
      </c>
      <c r="B935" s="24">
        <v>6.3899999999999998E-3</v>
      </c>
      <c r="C935" s="24">
        <v>6.5640000000000004E-3</v>
      </c>
      <c r="D935" s="24">
        <v>6.3740000000000003E-3</v>
      </c>
      <c r="E935" s="24">
        <v>6.4159999999999998E-3</v>
      </c>
      <c r="F935" s="24">
        <v>811193</v>
      </c>
      <c r="G935" s="24">
        <v>228101447</v>
      </c>
      <c r="H935">
        <v>934</v>
      </c>
      <c r="J935" s="10">
        <f t="shared" si="14"/>
        <v>4.0688575899843473E-3</v>
      </c>
    </row>
    <row r="936" spans="1:10" x14ac:dyDescent="0.25">
      <c r="A936" t="s">
        <v>930</v>
      </c>
      <c r="B936" s="24">
        <v>6.417E-3</v>
      </c>
      <c r="C936" s="24">
        <v>6.4229999999999999E-3</v>
      </c>
      <c r="D936" s="24">
        <v>6.3029999999999996E-3</v>
      </c>
      <c r="E936" s="24">
        <v>6.3029999999999996E-3</v>
      </c>
      <c r="F936" s="24">
        <v>780192</v>
      </c>
      <c r="G936" s="24">
        <v>224070061</v>
      </c>
      <c r="H936">
        <v>935</v>
      </c>
      <c r="J936" s="10">
        <f t="shared" si="14"/>
        <v>-1.7765310892940686E-2</v>
      </c>
    </row>
    <row r="937" spans="1:10" x14ac:dyDescent="0.25">
      <c r="A937" t="s">
        <v>929</v>
      </c>
      <c r="B937" s="24">
        <v>6.3029999999999996E-3</v>
      </c>
      <c r="C937" s="24">
        <v>6.3350000000000004E-3</v>
      </c>
      <c r="D937" s="24">
        <v>6.2700000000000004E-3</v>
      </c>
      <c r="E937" s="24">
        <v>6.3169999999999997E-3</v>
      </c>
      <c r="F937" s="24">
        <v>356569</v>
      </c>
      <c r="G937" s="24">
        <v>224560297</v>
      </c>
      <c r="H937">
        <v>936</v>
      </c>
      <c r="J937" s="10">
        <f t="shared" si="14"/>
        <v>2.2211645248294662E-3</v>
      </c>
    </row>
    <row r="938" spans="1:10" x14ac:dyDescent="0.25">
      <c r="A938" t="s">
        <v>928</v>
      </c>
      <c r="B938" s="24">
        <v>6.3280000000000003E-3</v>
      </c>
      <c r="C938" s="24">
        <v>6.3330000000000001E-3</v>
      </c>
      <c r="D938" s="24">
        <v>6.228E-3</v>
      </c>
      <c r="E938" s="24">
        <v>6.2859999999999999E-3</v>
      </c>
      <c r="F938" s="24">
        <v>315687</v>
      </c>
      <c r="G938" s="24">
        <v>223450777</v>
      </c>
      <c r="H938">
        <v>937</v>
      </c>
      <c r="J938" s="10">
        <f t="shared" si="14"/>
        <v>-6.6371681415929784E-3</v>
      </c>
    </row>
    <row r="939" spans="1:10" x14ac:dyDescent="0.25">
      <c r="A939" t="s">
        <v>927</v>
      </c>
      <c r="B939" s="24">
        <v>6.293E-3</v>
      </c>
      <c r="C939" s="24">
        <v>6.2969999999999996E-3</v>
      </c>
      <c r="D939" s="24">
        <v>6.2249999999999996E-3</v>
      </c>
      <c r="E939" s="24">
        <v>6.2459999999999998E-3</v>
      </c>
      <c r="F939" s="24">
        <v>881632</v>
      </c>
      <c r="G939" s="24">
        <v>222056856</v>
      </c>
      <c r="H939">
        <v>938</v>
      </c>
      <c r="J939" s="10">
        <f t="shared" si="14"/>
        <v>-7.4686159224535463E-3</v>
      </c>
    </row>
    <row r="940" spans="1:10" x14ac:dyDescent="0.25">
      <c r="A940" t="s">
        <v>926</v>
      </c>
      <c r="B940" s="24">
        <v>6.2459999999999998E-3</v>
      </c>
      <c r="C940" s="24">
        <v>6.2500000000000003E-3</v>
      </c>
      <c r="D940" s="24">
        <v>5.9829999999999996E-3</v>
      </c>
      <c r="E940" s="24">
        <v>5.9979999999999999E-3</v>
      </c>
      <c r="F940" s="24">
        <v>1547830</v>
      </c>
      <c r="G940" s="24">
        <v>213216247</v>
      </c>
      <c r="H940">
        <v>939</v>
      </c>
      <c r="J940" s="10">
        <f t="shared" si="14"/>
        <v>-3.9705411463336532E-2</v>
      </c>
    </row>
    <row r="941" spans="1:10" x14ac:dyDescent="0.25">
      <c r="A941" t="s">
        <v>925</v>
      </c>
      <c r="B941" s="24">
        <v>5.9959999999999996E-3</v>
      </c>
      <c r="C941" s="24">
        <v>6.0080000000000003E-3</v>
      </c>
      <c r="D941" s="24">
        <v>5.9540000000000001E-3</v>
      </c>
      <c r="E941" s="24">
        <v>5.9690000000000003E-3</v>
      </c>
      <c r="F941" s="24">
        <v>1370090</v>
      </c>
      <c r="G941" s="24">
        <v>212199157</v>
      </c>
      <c r="H941">
        <v>940</v>
      </c>
      <c r="J941" s="10">
        <f t="shared" si="14"/>
        <v>-4.5030020013340976E-3</v>
      </c>
    </row>
    <row r="942" spans="1:10" x14ac:dyDescent="0.25">
      <c r="A942" t="s">
        <v>924</v>
      </c>
      <c r="B942" s="24">
        <v>5.973E-3</v>
      </c>
      <c r="C942" s="24">
        <v>5.986E-3</v>
      </c>
      <c r="D942" s="24">
        <v>5.947E-3</v>
      </c>
      <c r="E942" s="24">
        <v>5.9740000000000001E-3</v>
      </c>
      <c r="F942" s="24">
        <v>1264650</v>
      </c>
      <c r="G942" s="24">
        <v>212363013</v>
      </c>
      <c r="H942">
        <v>941</v>
      </c>
      <c r="J942" s="10">
        <f t="shared" si="14"/>
        <v>1.6742005692284157E-4</v>
      </c>
    </row>
    <row r="943" spans="1:10" x14ac:dyDescent="0.25">
      <c r="A943" t="s">
        <v>923</v>
      </c>
      <c r="B943" s="24">
        <v>5.9740000000000001E-3</v>
      </c>
      <c r="C943" s="24">
        <v>6.1120000000000002E-3</v>
      </c>
      <c r="D943" s="24">
        <v>5.9690000000000003E-3</v>
      </c>
      <c r="E943" s="24">
        <v>6.1110000000000001E-3</v>
      </c>
      <c r="F943" s="24">
        <v>779667</v>
      </c>
      <c r="G943" s="24">
        <v>217239070</v>
      </c>
      <c r="H943">
        <v>942</v>
      </c>
      <c r="J943" s="10">
        <f t="shared" si="14"/>
        <v>2.2932708403080006E-2</v>
      </c>
    </row>
    <row r="944" spans="1:10" x14ac:dyDescent="0.25">
      <c r="A944" t="s">
        <v>922</v>
      </c>
      <c r="B944" s="24">
        <v>6.1120000000000002E-3</v>
      </c>
      <c r="C944" s="24">
        <v>6.1640000000000002E-3</v>
      </c>
      <c r="D944" s="24">
        <v>6.1069999999999996E-3</v>
      </c>
      <c r="E944" s="24">
        <v>6.1209999999999997E-3</v>
      </c>
      <c r="F944" s="24">
        <v>442025</v>
      </c>
      <c r="G944" s="24">
        <v>217588528</v>
      </c>
      <c r="H944">
        <v>943</v>
      </c>
      <c r="J944" s="10">
        <f t="shared" si="14"/>
        <v>1.4725130890051472E-3</v>
      </c>
    </row>
    <row r="945" spans="1:10" x14ac:dyDescent="0.25">
      <c r="A945" t="s">
        <v>921</v>
      </c>
      <c r="B945" s="24">
        <v>6.1180000000000002E-3</v>
      </c>
      <c r="C945" s="24">
        <v>6.1219999999999998E-3</v>
      </c>
      <c r="D945" s="24">
        <v>5.9439999999999996E-3</v>
      </c>
      <c r="E945" s="24">
        <v>5.9449999999999998E-3</v>
      </c>
      <c r="F945" s="24">
        <v>648205</v>
      </c>
      <c r="G945" s="24">
        <v>211342369</v>
      </c>
      <c r="H945">
        <v>944</v>
      </c>
      <c r="J945" s="10">
        <f t="shared" si="14"/>
        <v>-2.8277214776070678E-2</v>
      </c>
    </row>
    <row r="946" spans="1:10" x14ac:dyDescent="0.25">
      <c r="A946" t="s">
        <v>920</v>
      </c>
      <c r="B946" s="24">
        <v>5.9420000000000002E-3</v>
      </c>
      <c r="C946" s="24">
        <v>5.9420000000000002E-3</v>
      </c>
      <c r="D946" s="24">
        <v>5.9040000000000004E-3</v>
      </c>
      <c r="E946" s="24">
        <v>5.9059999999999998E-3</v>
      </c>
      <c r="F946" s="24">
        <v>958956</v>
      </c>
      <c r="G946" s="24">
        <v>209968356</v>
      </c>
      <c r="H946">
        <v>945</v>
      </c>
      <c r="J946" s="10">
        <f t="shared" si="14"/>
        <v>-6.0585661393470951E-3</v>
      </c>
    </row>
    <row r="947" spans="1:10" x14ac:dyDescent="0.25">
      <c r="A947" t="s">
        <v>919</v>
      </c>
      <c r="B947" s="24">
        <v>5.9109999999999996E-3</v>
      </c>
      <c r="C947" s="24">
        <v>5.9329999999999999E-3</v>
      </c>
      <c r="D947" s="24">
        <v>5.6860000000000001E-3</v>
      </c>
      <c r="E947" s="24">
        <v>5.6899999999999997E-3</v>
      </c>
      <c r="F947" s="24">
        <v>1553690</v>
      </c>
      <c r="G947" s="24">
        <v>202266419</v>
      </c>
      <c r="H947">
        <v>946</v>
      </c>
      <c r="J947" s="10">
        <f t="shared" si="14"/>
        <v>-3.7387920825579402E-2</v>
      </c>
    </row>
    <row r="948" spans="1:10" x14ac:dyDescent="0.25">
      <c r="A948" t="s">
        <v>918</v>
      </c>
      <c r="B948" s="24">
        <v>5.6880000000000003E-3</v>
      </c>
      <c r="C948" s="24">
        <v>5.7010000000000003E-3</v>
      </c>
      <c r="D948" s="24">
        <v>5.6299999999999996E-3</v>
      </c>
      <c r="E948" s="24">
        <v>5.646E-3</v>
      </c>
      <c r="F948" s="24">
        <v>1570660</v>
      </c>
      <c r="G948" s="24">
        <v>200710745</v>
      </c>
      <c r="H948">
        <v>947</v>
      </c>
      <c r="J948" s="10">
        <f t="shared" si="14"/>
        <v>-7.3839662447258035E-3</v>
      </c>
    </row>
    <row r="949" spans="1:10" x14ac:dyDescent="0.25">
      <c r="A949" t="s">
        <v>917</v>
      </c>
      <c r="B949" s="24">
        <v>5.646E-3</v>
      </c>
      <c r="C949" s="24">
        <v>5.8199999999999997E-3</v>
      </c>
      <c r="D949" s="24">
        <v>5.6439999999999997E-3</v>
      </c>
      <c r="E949" s="24">
        <v>5.816E-3</v>
      </c>
      <c r="F949" s="24">
        <v>1007960</v>
      </c>
      <c r="G949" s="24">
        <v>206790426</v>
      </c>
      <c r="H949">
        <v>948</v>
      </c>
      <c r="J949" s="10">
        <f t="shared" si="14"/>
        <v>3.0109812256464755E-2</v>
      </c>
    </row>
    <row r="950" spans="1:10" x14ac:dyDescent="0.25">
      <c r="A950" t="s">
        <v>916</v>
      </c>
      <c r="B950" s="24">
        <v>5.8209999999999998E-3</v>
      </c>
      <c r="C950" s="24">
        <v>6.45E-3</v>
      </c>
      <c r="D950" s="24">
        <v>5.8129999999999996E-3</v>
      </c>
      <c r="E950" s="24">
        <v>6.4469999999999996E-3</v>
      </c>
      <c r="F950" s="24">
        <v>697388</v>
      </c>
      <c r="G950" s="24">
        <v>229249140</v>
      </c>
      <c r="H950">
        <v>949</v>
      </c>
      <c r="J950" s="10">
        <f t="shared" si="14"/>
        <v>0.10754165950867546</v>
      </c>
    </row>
    <row r="951" spans="1:10" x14ac:dyDescent="0.25">
      <c r="A951" t="s">
        <v>915</v>
      </c>
      <c r="B951" s="24">
        <v>6.4479999999999997E-3</v>
      </c>
      <c r="C951" s="24">
        <v>6.5599999999999999E-3</v>
      </c>
      <c r="D951" s="24">
        <v>6.2389999999999998E-3</v>
      </c>
      <c r="E951" s="24">
        <v>6.3369999999999998E-3</v>
      </c>
      <c r="F951" s="24">
        <v>2164530</v>
      </c>
      <c r="G951" s="24">
        <v>225316083</v>
      </c>
      <c r="H951">
        <v>950</v>
      </c>
      <c r="J951" s="10">
        <f t="shared" si="14"/>
        <v>-1.7214640198511166E-2</v>
      </c>
    </row>
    <row r="952" spans="1:10" x14ac:dyDescent="0.25">
      <c r="A952" t="s">
        <v>914</v>
      </c>
      <c r="B952" s="24">
        <v>6.3369999999999998E-3</v>
      </c>
      <c r="C952" s="24">
        <v>6.3369999999999998E-3</v>
      </c>
      <c r="D952" s="24">
        <v>6.156E-3</v>
      </c>
      <c r="E952" s="24">
        <v>6.1780000000000003E-3</v>
      </c>
      <c r="F952" s="24">
        <v>1303100</v>
      </c>
      <c r="G952" s="24">
        <v>219668424</v>
      </c>
      <c r="H952">
        <v>951</v>
      </c>
      <c r="J952" s="10">
        <f t="shared" si="14"/>
        <v>-2.5090736941770463E-2</v>
      </c>
    </row>
    <row r="953" spans="1:10" x14ac:dyDescent="0.25">
      <c r="A953" t="s">
        <v>913</v>
      </c>
      <c r="B953" s="24">
        <v>6.1599999999999997E-3</v>
      </c>
      <c r="C953" s="24">
        <v>6.1799999999999997E-3</v>
      </c>
      <c r="D953" s="24">
        <v>6.0210000000000003E-3</v>
      </c>
      <c r="E953" s="24">
        <v>6.0270000000000002E-3</v>
      </c>
      <c r="F953" s="24">
        <v>722628</v>
      </c>
      <c r="G953" s="24">
        <v>214299540</v>
      </c>
      <c r="H953">
        <v>952</v>
      </c>
      <c r="J953" s="10">
        <f t="shared" si="14"/>
        <v>-2.1590909090909001E-2</v>
      </c>
    </row>
    <row r="954" spans="1:10" x14ac:dyDescent="0.25">
      <c r="A954" t="s">
        <v>912</v>
      </c>
      <c r="B954" s="24">
        <v>6.0270000000000002E-3</v>
      </c>
      <c r="C954" s="24">
        <v>6.1809999999999999E-3</v>
      </c>
      <c r="D954" s="24">
        <v>6.0029999999999997E-3</v>
      </c>
      <c r="E954" s="24">
        <v>6.1630000000000001E-3</v>
      </c>
      <c r="F954" s="24">
        <v>1105300</v>
      </c>
      <c r="G954" s="24">
        <v>219145368</v>
      </c>
      <c r="H954">
        <v>953</v>
      </c>
      <c r="J954" s="10">
        <f t="shared" si="14"/>
        <v>2.2565123610419749E-2</v>
      </c>
    </row>
    <row r="955" spans="1:10" x14ac:dyDescent="0.25">
      <c r="A955" t="s">
        <v>911</v>
      </c>
      <c r="B955" s="24">
        <v>6.1469999999999997E-3</v>
      </c>
      <c r="C955" s="24">
        <v>6.221E-3</v>
      </c>
      <c r="D955" s="24">
        <v>6.1089999999999998E-3</v>
      </c>
      <c r="E955" s="24">
        <v>6.1939999999999999E-3</v>
      </c>
      <c r="F955" s="24">
        <v>865808</v>
      </c>
      <c r="G955" s="24">
        <v>220257619</v>
      </c>
      <c r="H955">
        <v>954</v>
      </c>
      <c r="J955" s="10">
        <f t="shared" si="14"/>
        <v>7.6460061818773659E-3</v>
      </c>
    </row>
    <row r="956" spans="1:10" x14ac:dyDescent="0.25">
      <c r="A956" t="s">
        <v>910</v>
      </c>
      <c r="B956" s="24">
        <v>6.1960000000000001E-3</v>
      </c>
      <c r="C956" s="24">
        <v>6.2170000000000003E-3</v>
      </c>
      <c r="D956" s="24">
        <v>6.1619999999999999E-3</v>
      </c>
      <c r="E956" s="24">
        <v>6.1890000000000001E-3</v>
      </c>
      <c r="F956" s="24">
        <v>407711</v>
      </c>
      <c r="G956" s="24">
        <v>220083687</v>
      </c>
      <c r="H956">
        <v>955</v>
      </c>
      <c r="J956" s="10">
        <f t="shared" si="14"/>
        <v>-1.129761136216924E-3</v>
      </c>
    </row>
    <row r="957" spans="1:10" x14ac:dyDescent="0.25">
      <c r="A957" t="s">
        <v>909</v>
      </c>
      <c r="B957" s="24">
        <v>6.1879999999999999E-3</v>
      </c>
      <c r="C957" s="24">
        <v>6.1890000000000001E-3</v>
      </c>
      <c r="D957" s="24">
        <v>6.1009999999999997E-3</v>
      </c>
      <c r="E957" s="24">
        <v>6.123E-3</v>
      </c>
      <c r="F957" s="24">
        <v>646843</v>
      </c>
      <c r="G957" s="24">
        <v>217713387</v>
      </c>
      <c r="H957">
        <v>956</v>
      </c>
      <c r="J957" s="10">
        <f t="shared" si="14"/>
        <v>-1.0504201680672261E-2</v>
      </c>
    </row>
    <row r="958" spans="1:10" x14ac:dyDescent="0.25">
      <c r="A958" t="s">
        <v>908</v>
      </c>
      <c r="B958" s="24">
        <v>6.1190000000000003E-3</v>
      </c>
      <c r="C958" s="24">
        <v>6.1409999999999998E-3</v>
      </c>
      <c r="D958" s="24">
        <v>6.0800000000000003E-3</v>
      </c>
      <c r="E958" s="24">
        <v>6.0920000000000002E-3</v>
      </c>
      <c r="F958" s="24">
        <v>602600</v>
      </c>
      <c r="G958" s="24">
        <v>216632778</v>
      </c>
      <c r="H958">
        <v>957</v>
      </c>
      <c r="J958" s="10">
        <f t="shared" si="14"/>
        <v>-4.4124857002778416E-3</v>
      </c>
    </row>
    <row r="959" spans="1:10" x14ac:dyDescent="0.25">
      <c r="A959" t="s">
        <v>907</v>
      </c>
      <c r="B959" s="24">
        <v>6.0920000000000002E-3</v>
      </c>
      <c r="C959" s="24">
        <v>6.0930000000000003E-3</v>
      </c>
      <c r="D959" s="24">
        <v>5.9680000000000002E-3</v>
      </c>
      <c r="E959" s="24">
        <v>5.9940000000000002E-3</v>
      </c>
      <c r="F959" s="24">
        <v>499048</v>
      </c>
      <c r="G959" s="24">
        <v>213138489</v>
      </c>
      <c r="H959">
        <v>958</v>
      </c>
      <c r="J959" s="10">
        <f t="shared" si="14"/>
        <v>-1.6086671043992119E-2</v>
      </c>
    </row>
    <row r="960" spans="1:10" x14ac:dyDescent="0.25">
      <c r="A960" t="s">
        <v>906</v>
      </c>
      <c r="B960" s="24">
        <v>5.9930000000000001E-3</v>
      </c>
      <c r="C960" s="24">
        <v>6.0619999999999997E-3</v>
      </c>
      <c r="D960" s="24">
        <v>5.9690000000000003E-3</v>
      </c>
      <c r="E960" s="24">
        <v>6.045E-3</v>
      </c>
      <c r="F960" s="24">
        <v>488337</v>
      </c>
      <c r="G960" s="24">
        <v>214946616</v>
      </c>
      <c r="H960">
        <v>959</v>
      </c>
      <c r="J960" s="10">
        <f t="shared" si="14"/>
        <v>8.6767895878524879E-3</v>
      </c>
    </row>
    <row r="961" spans="1:10" x14ac:dyDescent="0.25">
      <c r="A961" t="s">
        <v>905</v>
      </c>
      <c r="B961" s="24">
        <v>6.045E-3</v>
      </c>
      <c r="C961" s="24">
        <v>6.1879999999999999E-3</v>
      </c>
      <c r="D961" s="24">
        <v>6.0299999999999998E-3</v>
      </c>
      <c r="E961" s="24">
        <v>6.1399999999999996E-3</v>
      </c>
      <c r="F961" s="24">
        <v>1249860</v>
      </c>
      <c r="G961" s="24">
        <v>218332809</v>
      </c>
      <c r="H961">
        <v>960</v>
      </c>
      <c r="J961" s="10">
        <f t="shared" si="14"/>
        <v>1.5715467328370487E-2</v>
      </c>
    </row>
    <row r="962" spans="1:10" x14ac:dyDescent="0.25">
      <c r="A962" t="s">
        <v>904</v>
      </c>
      <c r="B962" s="24">
        <v>6.1440000000000002E-3</v>
      </c>
      <c r="C962" s="24">
        <v>6.1580000000000003E-3</v>
      </c>
      <c r="D962" s="24">
        <v>6.0990000000000003E-3</v>
      </c>
      <c r="E962" s="24">
        <v>6.1089999999999998E-3</v>
      </c>
      <c r="F962" s="24">
        <v>1352830</v>
      </c>
      <c r="G962" s="24">
        <v>217221264</v>
      </c>
      <c r="H962">
        <v>961</v>
      </c>
      <c r="J962" s="10">
        <f t="shared" si="14"/>
        <v>-5.6966145833333834E-3</v>
      </c>
    </row>
    <row r="963" spans="1:10" x14ac:dyDescent="0.25">
      <c r="A963" t="s">
        <v>903</v>
      </c>
      <c r="B963" s="24">
        <v>6.1000000000000004E-3</v>
      </c>
      <c r="C963" s="24">
        <v>6.123E-3</v>
      </c>
      <c r="D963" s="24">
        <v>6.0439999999999999E-3</v>
      </c>
      <c r="E963" s="24">
        <v>6.1219999999999998E-3</v>
      </c>
      <c r="F963" s="24">
        <v>1080170</v>
      </c>
      <c r="G963" s="24">
        <v>217700346</v>
      </c>
      <c r="H963">
        <v>962</v>
      </c>
      <c r="J963" s="10">
        <f t="shared" si="14"/>
        <v>3.6065573770490901E-3</v>
      </c>
    </row>
    <row r="964" spans="1:10" x14ac:dyDescent="0.25">
      <c r="A964" t="s">
        <v>902</v>
      </c>
      <c r="B964" s="24">
        <v>6.1199999999999996E-3</v>
      </c>
      <c r="C964" s="24">
        <v>6.1989999999999996E-3</v>
      </c>
      <c r="D964" s="24">
        <v>6.0930000000000003E-3</v>
      </c>
      <c r="E964" s="24">
        <v>6.1190000000000003E-3</v>
      </c>
      <c r="F964" s="24">
        <v>1356390</v>
      </c>
      <c r="G964" s="24">
        <v>217618198</v>
      </c>
      <c r="H964">
        <v>963</v>
      </c>
      <c r="J964" s="10">
        <f t="shared" ref="J964:J1027" si="15">(E964-B964)/B964</f>
        <v>-1.6339869281033748E-4</v>
      </c>
    </row>
    <row r="965" spans="1:10" x14ac:dyDescent="0.25">
      <c r="A965" t="s">
        <v>901</v>
      </c>
      <c r="B965" s="24">
        <v>6.1260000000000004E-3</v>
      </c>
      <c r="C965" s="24">
        <v>6.1479999999999998E-3</v>
      </c>
      <c r="D965" s="24">
        <v>6.0850000000000001E-3</v>
      </c>
      <c r="E965" s="24">
        <v>6.1139999999999996E-3</v>
      </c>
      <c r="F965" s="24">
        <v>399635</v>
      </c>
      <c r="G965" s="24">
        <v>217425096</v>
      </c>
      <c r="H965">
        <v>964</v>
      </c>
      <c r="J965" s="10">
        <f t="shared" si="15"/>
        <v>-1.9588638589619206E-3</v>
      </c>
    </row>
    <row r="966" spans="1:10" x14ac:dyDescent="0.25">
      <c r="A966" t="s">
        <v>900</v>
      </c>
      <c r="B966" s="24">
        <v>6.1159999999999999E-3</v>
      </c>
      <c r="C966" s="24">
        <v>6.117E-3</v>
      </c>
      <c r="D966" s="24">
        <v>6.012E-3</v>
      </c>
      <c r="E966" s="24">
        <v>6.0520000000000001E-3</v>
      </c>
      <c r="F966" s="24">
        <v>411952</v>
      </c>
      <c r="G966" s="24">
        <v>215211001</v>
      </c>
      <c r="H966">
        <v>965</v>
      </c>
      <c r="J966" s="10">
        <f t="shared" si="15"/>
        <v>-1.0464355788096767E-2</v>
      </c>
    </row>
    <row r="967" spans="1:10" x14ac:dyDescent="0.25">
      <c r="A967" t="s">
        <v>899</v>
      </c>
      <c r="B967" s="24">
        <v>6.0549999999999996E-3</v>
      </c>
      <c r="C967" s="24">
        <v>6.0720000000000001E-3</v>
      </c>
      <c r="D967" s="24">
        <v>5.8830000000000002E-3</v>
      </c>
      <c r="E967" s="24">
        <v>6.0000000000000001E-3</v>
      </c>
      <c r="F967" s="24">
        <v>686434</v>
      </c>
      <c r="G967" s="24">
        <v>213377776</v>
      </c>
      <c r="H967">
        <v>966</v>
      </c>
      <c r="J967" s="10">
        <f t="shared" si="15"/>
        <v>-9.0834021469858792E-3</v>
      </c>
    </row>
    <row r="968" spans="1:10" x14ac:dyDescent="0.25">
      <c r="A968" t="s">
        <v>898</v>
      </c>
      <c r="B968" s="24">
        <v>6.0020000000000004E-3</v>
      </c>
      <c r="C968" s="24">
        <v>6.0540000000000004E-3</v>
      </c>
      <c r="D968" s="24">
        <v>5.96E-3</v>
      </c>
      <c r="E968" s="24">
        <v>6.019E-3</v>
      </c>
      <c r="F968" s="24">
        <v>979256</v>
      </c>
      <c r="G968" s="24">
        <v>214062702</v>
      </c>
      <c r="H968">
        <v>967</v>
      </c>
      <c r="J968" s="10">
        <f t="shared" si="15"/>
        <v>2.8323892035987427E-3</v>
      </c>
    </row>
    <row r="969" spans="1:10" x14ac:dyDescent="0.25">
      <c r="A969" t="s">
        <v>897</v>
      </c>
      <c r="B969" s="24">
        <v>6.0150000000000004E-3</v>
      </c>
      <c r="C969" s="24">
        <v>6.0590000000000001E-3</v>
      </c>
      <c r="D969" s="24">
        <v>5.9890000000000004E-3</v>
      </c>
      <c r="E969" s="24">
        <v>6.0520000000000001E-3</v>
      </c>
      <c r="F969" s="24">
        <v>1118660</v>
      </c>
      <c r="G969" s="24">
        <v>215204244</v>
      </c>
      <c r="H969">
        <v>968</v>
      </c>
      <c r="J969" s="10">
        <f t="shared" si="15"/>
        <v>6.1512884455527357E-3</v>
      </c>
    </row>
    <row r="970" spans="1:10" x14ac:dyDescent="0.25">
      <c r="A970" t="s">
        <v>896</v>
      </c>
      <c r="B970" s="24">
        <v>6.0489999999999997E-3</v>
      </c>
      <c r="C970" s="24">
        <v>6.0850000000000001E-3</v>
      </c>
      <c r="D970" s="24">
        <v>6.0280000000000004E-3</v>
      </c>
      <c r="E970" s="24">
        <v>6.0790000000000002E-3</v>
      </c>
      <c r="F970" s="24">
        <v>716326</v>
      </c>
      <c r="G970" s="24">
        <v>216190105</v>
      </c>
      <c r="H970">
        <v>969</v>
      </c>
      <c r="J970" s="10">
        <f t="shared" si="15"/>
        <v>4.9594974375930757E-3</v>
      </c>
    </row>
    <row r="971" spans="1:10" x14ac:dyDescent="0.25">
      <c r="A971" t="s">
        <v>895</v>
      </c>
      <c r="B971" s="24">
        <v>6.0829999999999999E-3</v>
      </c>
      <c r="C971" s="24">
        <v>6.097E-3</v>
      </c>
      <c r="D971" s="24">
        <v>6.019E-3</v>
      </c>
      <c r="E971" s="24">
        <v>6.0299999999999998E-3</v>
      </c>
      <c r="F971" s="24">
        <v>578722</v>
      </c>
      <c r="G971" s="24">
        <v>214449665</v>
      </c>
      <c r="H971">
        <v>970</v>
      </c>
      <c r="J971" s="10">
        <f t="shared" si="15"/>
        <v>-8.7128061811606282E-3</v>
      </c>
    </row>
    <row r="972" spans="1:10" x14ac:dyDescent="0.25">
      <c r="A972" t="s">
        <v>894</v>
      </c>
      <c r="B972" s="24">
        <v>6.0179999999999999E-3</v>
      </c>
      <c r="C972" s="24">
        <v>6.0419999999999996E-3</v>
      </c>
      <c r="D972" s="24">
        <v>5.9709999999999997E-3</v>
      </c>
      <c r="E972" s="24">
        <v>5.9750000000000003E-3</v>
      </c>
      <c r="F972" s="24">
        <v>233262</v>
      </c>
      <c r="G972" s="24">
        <v>212477356</v>
      </c>
      <c r="H972">
        <v>971</v>
      </c>
      <c r="J972" s="10">
        <f t="shared" si="15"/>
        <v>-7.1452309737453697E-3</v>
      </c>
    </row>
    <row r="973" spans="1:10" x14ac:dyDescent="0.25">
      <c r="A973" t="s">
        <v>893</v>
      </c>
      <c r="B973" s="24">
        <v>5.9740000000000001E-3</v>
      </c>
      <c r="C973" s="24">
        <v>6.0010000000000003E-3</v>
      </c>
      <c r="D973" s="24">
        <v>5.9550000000000002E-3</v>
      </c>
      <c r="E973" s="24">
        <v>5.9630000000000004E-3</v>
      </c>
      <c r="F973" s="24">
        <v>592108</v>
      </c>
      <c r="G973" s="24">
        <v>212054160</v>
      </c>
      <c r="H973">
        <v>972</v>
      </c>
      <c r="J973" s="10">
        <f t="shared" si="15"/>
        <v>-1.8413123535319259E-3</v>
      </c>
    </row>
    <row r="974" spans="1:10" x14ac:dyDescent="0.25">
      <c r="A974" t="s">
        <v>892</v>
      </c>
      <c r="B974" s="24">
        <v>5.9610000000000002E-3</v>
      </c>
      <c r="C974" s="24">
        <v>6.1399999999999996E-3</v>
      </c>
      <c r="D974" s="24">
        <v>5.9379999999999997E-3</v>
      </c>
      <c r="E974" s="24">
        <v>6.1310000000000002E-3</v>
      </c>
      <c r="F974" s="24">
        <v>1527760</v>
      </c>
      <c r="G974" s="24">
        <v>218036878</v>
      </c>
      <c r="H974">
        <v>973</v>
      </c>
      <c r="J974" s="10">
        <f t="shared" si="15"/>
        <v>2.8518704915282671E-2</v>
      </c>
    </row>
    <row r="975" spans="1:10" x14ac:dyDescent="0.25">
      <c r="A975" t="s">
        <v>891</v>
      </c>
      <c r="B975" s="24">
        <v>6.1199999999999996E-3</v>
      </c>
      <c r="C975" s="24">
        <v>6.1289999999999999E-3</v>
      </c>
      <c r="D975" s="24">
        <v>6.0060000000000001E-3</v>
      </c>
      <c r="E975" s="24">
        <v>6.0260000000000001E-3</v>
      </c>
      <c r="F975" s="24">
        <v>928043</v>
      </c>
      <c r="G975" s="24">
        <v>214307059</v>
      </c>
      <c r="H975">
        <v>974</v>
      </c>
      <c r="J975" s="10">
        <f t="shared" si="15"/>
        <v>-1.5359477124182921E-2</v>
      </c>
    </row>
    <row r="976" spans="1:10" x14ac:dyDescent="0.25">
      <c r="A976" t="s">
        <v>890</v>
      </c>
      <c r="B976" s="24">
        <v>6.0359999999999997E-3</v>
      </c>
      <c r="C976" s="24">
        <v>6.045E-3</v>
      </c>
      <c r="D976" s="24">
        <v>5.9150000000000001E-3</v>
      </c>
      <c r="E976" s="24">
        <v>6.012E-3</v>
      </c>
      <c r="F976" s="24">
        <v>1169040</v>
      </c>
      <c r="G976" s="24">
        <v>213816293</v>
      </c>
      <c r="H976">
        <v>975</v>
      </c>
      <c r="J976" s="10">
        <f t="shared" si="15"/>
        <v>-3.9761431411530343E-3</v>
      </c>
    </row>
    <row r="977" spans="1:10" x14ac:dyDescent="0.25">
      <c r="A977" t="s">
        <v>889</v>
      </c>
      <c r="B977" s="24">
        <v>6.0130000000000001E-3</v>
      </c>
      <c r="C977" s="24">
        <v>6.0299999999999998E-3</v>
      </c>
      <c r="D977" s="24">
        <v>5.9800000000000001E-3</v>
      </c>
      <c r="E977" s="24">
        <v>5.9839999999999997E-3</v>
      </c>
      <c r="F977" s="24">
        <v>660021</v>
      </c>
      <c r="G977" s="24">
        <v>211326273</v>
      </c>
      <c r="H977">
        <v>976</v>
      </c>
      <c r="J977" s="10">
        <f t="shared" si="15"/>
        <v>-4.8228837518710091E-3</v>
      </c>
    </row>
    <row r="978" spans="1:10" x14ac:dyDescent="0.25">
      <c r="A978" t="s">
        <v>888</v>
      </c>
      <c r="B978" s="24">
        <v>5.9789999999999999E-3</v>
      </c>
      <c r="C978" s="24">
        <v>5.9849999999999999E-3</v>
      </c>
      <c r="D978" s="24">
        <v>5.9589999999999999E-3</v>
      </c>
      <c r="E978" s="24">
        <v>5.9699999999999996E-3</v>
      </c>
      <c r="F978" s="24">
        <v>583636</v>
      </c>
      <c r="G978" s="24">
        <v>210838195</v>
      </c>
      <c r="H978">
        <v>977</v>
      </c>
      <c r="J978" s="10">
        <f t="shared" si="15"/>
        <v>-1.505268439538439E-3</v>
      </c>
    </row>
    <row r="979" spans="1:10" x14ac:dyDescent="0.25">
      <c r="A979" t="s">
        <v>887</v>
      </c>
      <c r="B979" s="24">
        <v>5.9670000000000001E-3</v>
      </c>
      <c r="C979" s="24">
        <v>5.9919999999999999E-3</v>
      </c>
      <c r="D979" s="24">
        <v>5.9280000000000001E-3</v>
      </c>
      <c r="E979" s="24">
        <v>5.9639999999999997E-3</v>
      </c>
      <c r="F979" s="24">
        <v>698318</v>
      </c>
      <c r="G979" s="24">
        <v>210639715</v>
      </c>
      <c r="H979">
        <v>978</v>
      </c>
      <c r="J979" s="10">
        <f t="shared" si="15"/>
        <v>-5.0276520864762832E-4</v>
      </c>
    </row>
    <row r="980" spans="1:10" x14ac:dyDescent="0.25">
      <c r="A980" t="s">
        <v>886</v>
      </c>
      <c r="B980" s="24">
        <v>5.9639999999999997E-3</v>
      </c>
      <c r="C980" s="24">
        <v>6.0020000000000004E-3</v>
      </c>
      <c r="D980" s="24">
        <v>5.9049999999999997E-3</v>
      </c>
      <c r="E980" s="24">
        <v>5.9540000000000001E-3</v>
      </c>
      <c r="F980" s="24">
        <v>800373</v>
      </c>
      <c r="G980" s="24">
        <v>210268888</v>
      </c>
      <c r="H980">
        <v>979</v>
      </c>
      <c r="J980" s="10">
        <f t="shared" si="15"/>
        <v>-1.6767270288396367E-3</v>
      </c>
    </row>
    <row r="981" spans="1:10" x14ac:dyDescent="0.25">
      <c r="A981" t="s">
        <v>885</v>
      </c>
      <c r="B981" s="24">
        <v>5.9480000000000002E-3</v>
      </c>
      <c r="C981" s="24">
        <v>5.9659999999999999E-3</v>
      </c>
      <c r="D981" s="24">
        <v>5.8890000000000001E-3</v>
      </c>
      <c r="E981" s="24">
        <v>5.9319999999999998E-3</v>
      </c>
      <c r="F981" s="24">
        <v>784460</v>
      </c>
      <c r="G981" s="24">
        <v>209501807</v>
      </c>
      <c r="H981">
        <v>980</v>
      </c>
      <c r="J981" s="10">
        <f t="shared" si="15"/>
        <v>-2.6899798251513768E-3</v>
      </c>
    </row>
    <row r="982" spans="1:10" x14ac:dyDescent="0.25">
      <c r="A982" t="s">
        <v>884</v>
      </c>
      <c r="B982" s="24">
        <v>5.9329999999999999E-3</v>
      </c>
      <c r="C982" s="24">
        <v>5.9550000000000002E-3</v>
      </c>
      <c r="D982" s="24">
        <v>5.8999999999999999E-3</v>
      </c>
      <c r="E982" s="24">
        <v>5.9119999999999997E-3</v>
      </c>
      <c r="F982" s="24">
        <v>773525</v>
      </c>
      <c r="G982" s="24">
        <v>208783816</v>
      </c>
      <c r="H982">
        <v>981</v>
      </c>
      <c r="J982" s="10">
        <f t="shared" si="15"/>
        <v>-3.5395246923984806E-3</v>
      </c>
    </row>
    <row r="983" spans="1:10" x14ac:dyDescent="0.25">
      <c r="A983" t="s">
        <v>883</v>
      </c>
      <c r="B983" s="24">
        <v>5.9150000000000001E-3</v>
      </c>
      <c r="C983" s="24">
        <v>5.9249999999999997E-3</v>
      </c>
      <c r="D983" s="24">
        <v>5.888E-3</v>
      </c>
      <c r="E983" s="24">
        <v>5.8919999999999997E-3</v>
      </c>
      <c r="F983" s="24">
        <v>686254</v>
      </c>
      <c r="G983" s="24">
        <v>208100083</v>
      </c>
      <c r="H983">
        <v>982</v>
      </c>
      <c r="J983" s="10">
        <f t="shared" si="15"/>
        <v>-3.8884192730347339E-3</v>
      </c>
    </row>
    <row r="984" spans="1:10" x14ac:dyDescent="0.25">
      <c r="A984" t="s">
        <v>882</v>
      </c>
      <c r="B984" s="24">
        <v>5.8919999999999997E-3</v>
      </c>
      <c r="C984" s="24">
        <v>5.9410000000000001E-3</v>
      </c>
      <c r="D984" s="24">
        <v>5.8919999999999997E-3</v>
      </c>
      <c r="E984" s="24">
        <v>5.9020000000000001E-3</v>
      </c>
      <c r="F984" s="24">
        <v>869389</v>
      </c>
      <c r="G984" s="24">
        <v>208429513</v>
      </c>
      <c r="H984">
        <v>983</v>
      </c>
      <c r="J984" s="10">
        <f t="shared" si="15"/>
        <v>1.6972165648337508E-3</v>
      </c>
    </row>
    <row r="985" spans="1:10" x14ac:dyDescent="0.25">
      <c r="A985" t="s">
        <v>881</v>
      </c>
      <c r="B985" s="24">
        <v>5.901E-3</v>
      </c>
      <c r="C985" s="24">
        <v>5.9069999999999999E-3</v>
      </c>
      <c r="D985" s="24">
        <v>5.8570000000000002E-3</v>
      </c>
      <c r="E985" s="24">
        <v>5.8690000000000001E-3</v>
      </c>
      <c r="F985" s="24">
        <v>849260</v>
      </c>
      <c r="G985" s="24">
        <v>207282049</v>
      </c>
      <c r="H985">
        <v>984</v>
      </c>
      <c r="J985" s="10">
        <f t="shared" si="15"/>
        <v>-5.4228096932723117E-3</v>
      </c>
    </row>
    <row r="986" spans="1:10" x14ac:dyDescent="0.25">
      <c r="A986" t="s">
        <v>880</v>
      </c>
      <c r="B986" s="24">
        <v>5.8719999999999996E-3</v>
      </c>
      <c r="C986" s="24">
        <v>5.8820000000000001E-3</v>
      </c>
      <c r="D986" s="24">
        <v>5.8589999999999996E-3</v>
      </c>
      <c r="E986" s="24">
        <v>5.8700000000000002E-3</v>
      </c>
      <c r="F986" s="24">
        <v>310034</v>
      </c>
      <c r="G986" s="24">
        <v>207309243</v>
      </c>
      <c r="H986">
        <v>985</v>
      </c>
      <c r="J986" s="10">
        <f t="shared" si="15"/>
        <v>-3.4059945504076947E-4</v>
      </c>
    </row>
    <row r="987" spans="1:10" x14ac:dyDescent="0.25">
      <c r="A987" t="s">
        <v>879</v>
      </c>
      <c r="B987" s="24">
        <v>5.8659999999999997E-3</v>
      </c>
      <c r="C987" s="24">
        <v>5.8950000000000001E-3</v>
      </c>
      <c r="D987" s="24">
        <v>5.8149999999999999E-3</v>
      </c>
      <c r="E987" s="24">
        <v>5.842E-3</v>
      </c>
      <c r="F987" s="24">
        <v>533904</v>
      </c>
      <c r="G987" s="24">
        <v>206330243</v>
      </c>
      <c r="H987">
        <v>986</v>
      </c>
      <c r="J987" s="10">
        <f t="shared" si="15"/>
        <v>-4.0913740197749265E-3</v>
      </c>
    </row>
    <row r="988" spans="1:10" x14ac:dyDescent="0.25">
      <c r="A988" t="s">
        <v>878</v>
      </c>
      <c r="B988" s="24">
        <v>5.8440000000000002E-3</v>
      </c>
      <c r="C988" s="24">
        <v>5.9119999999999997E-3</v>
      </c>
      <c r="D988" s="24">
        <v>5.8370000000000002E-3</v>
      </c>
      <c r="E988" s="24">
        <v>5.8970000000000003E-3</v>
      </c>
      <c r="F988" s="24">
        <v>680932</v>
      </c>
      <c r="G988" s="24">
        <v>208277648</v>
      </c>
      <c r="H988">
        <v>987</v>
      </c>
      <c r="J988" s="10">
        <f t="shared" si="15"/>
        <v>9.0691307323751014E-3</v>
      </c>
    </row>
    <row r="989" spans="1:10" x14ac:dyDescent="0.25">
      <c r="A989" t="s">
        <v>877</v>
      </c>
      <c r="B989" s="24">
        <v>5.8989999999999997E-3</v>
      </c>
      <c r="C989" s="24">
        <v>5.9049999999999997E-3</v>
      </c>
      <c r="D989" s="24">
        <v>5.8710000000000004E-3</v>
      </c>
      <c r="E989" s="24">
        <v>5.8859999999999997E-3</v>
      </c>
      <c r="F989" s="24">
        <v>836942</v>
      </c>
      <c r="G989" s="24">
        <v>207878914</v>
      </c>
      <c r="H989">
        <v>988</v>
      </c>
      <c r="J989" s="10">
        <f t="shared" si="15"/>
        <v>-2.2037633497202901E-3</v>
      </c>
    </row>
    <row r="990" spans="1:10" x14ac:dyDescent="0.25">
      <c r="A990" t="s">
        <v>876</v>
      </c>
      <c r="B990" s="24">
        <v>5.888E-3</v>
      </c>
      <c r="C990" s="24">
        <v>6.0419999999999996E-3</v>
      </c>
      <c r="D990" s="24">
        <v>5.8809999999999999E-3</v>
      </c>
      <c r="E990" s="24">
        <v>5.9610000000000002E-3</v>
      </c>
      <c r="F990" s="24">
        <v>1048560</v>
      </c>
      <c r="G990" s="24">
        <v>210537259</v>
      </c>
      <c r="H990">
        <v>989</v>
      </c>
      <c r="J990" s="10">
        <f t="shared" si="15"/>
        <v>1.2398097826086982E-2</v>
      </c>
    </row>
    <row r="991" spans="1:10" x14ac:dyDescent="0.25">
      <c r="A991" t="s">
        <v>875</v>
      </c>
      <c r="B991" s="24">
        <v>5.9690000000000003E-3</v>
      </c>
      <c r="C991" s="24">
        <v>8.7650000000000002E-3</v>
      </c>
      <c r="D991" s="24">
        <v>5.953E-3</v>
      </c>
      <c r="E991" s="24">
        <v>8.3029999999999996E-3</v>
      </c>
      <c r="F991" s="24">
        <v>15967600</v>
      </c>
      <c r="G991" s="24">
        <v>294409541</v>
      </c>
      <c r="H991">
        <v>990</v>
      </c>
      <c r="J991" s="10">
        <f t="shared" si="15"/>
        <v>0.39102027140224477</v>
      </c>
    </row>
    <row r="992" spans="1:10" x14ac:dyDescent="0.25">
      <c r="A992" t="s">
        <v>874</v>
      </c>
      <c r="B992" s="24">
        <v>8.286E-3</v>
      </c>
      <c r="C992" s="24">
        <v>8.3330000000000001E-3</v>
      </c>
      <c r="D992" s="24">
        <v>7.1999999999999998E-3</v>
      </c>
      <c r="E992" s="24">
        <v>7.4460000000000004E-3</v>
      </c>
      <c r="F992" s="24">
        <v>12342800</v>
      </c>
      <c r="G992" s="24">
        <v>264017927</v>
      </c>
      <c r="H992">
        <v>991</v>
      </c>
      <c r="J992" s="10">
        <f t="shared" si="15"/>
        <v>-0.10137581462708178</v>
      </c>
    </row>
    <row r="993" spans="1:10" x14ac:dyDescent="0.25">
      <c r="A993" t="s">
        <v>873</v>
      </c>
      <c r="B993" s="24">
        <v>7.391E-3</v>
      </c>
      <c r="C993" s="24">
        <v>7.535E-3</v>
      </c>
      <c r="D993" s="24">
        <v>6.9979999999999999E-3</v>
      </c>
      <c r="E993" s="24">
        <v>7.0179999999999999E-3</v>
      </c>
      <c r="F993" s="24">
        <v>1646260</v>
      </c>
      <c r="G993" s="24">
        <v>248852614</v>
      </c>
      <c r="H993">
        <v>992</v>
      </c>
      <c r="J993" s="10">
        <f t="shared" si="15"/>
        <v>-5.0466783926396981E-2</v>
      </c>
    </row>
    <row r="994" spans="1:10" x14ac:dyDescent="0.25">
      <c r="A994" t="s">
        <v>872</v>
      </c>
      <c r="B994" s="24">
        <v>7.0169999999999998E-3</v>
      </c>
      <c r="C994" s="24">
        <v>7.0190000000000001E-3</v>
      </c>
      <c r="D994" s="24">
        <v>6.7879999999999998E-3</v>
      </c>
      <c r="E994" s="24">
        <v>6.8529999999999997E-3</v>
      </c>
      <c r="F994" s="24">
        <v>2231350</v>
      </c>
      <c r="G994" s="24">
        <v>242976897</v>
      </c>
      <c r="H994">
        <v>993</v>
      </c>
      <c r="J994" s="10">
        <f t="shared" si="15"/>
        <v>-2.3371811315376953E-2</v>
      </c>
    </row>
    <row r="995" spans="1:10" x14ac:dyDescent="0.25">
      <c r="A995" t="s">
        <v>871</v>
      </c>
      <c r="B995" s="24">
        <v>6.855E-3</v>
      </c>
      <c r="C995" s="24">
        <v>7.1780000000000004E-3</v>
      </c>
      <c r="D995" s="24">
        <v>6.7949999999999998E-3</v>
      </c>
      <c r="E995" s="24">
        <v>6.8580000000000004E-3</v>
      </c>
      <c r="F995" s="24">
        <v>2930120</v>
      </c>
      <c r="G995" s="24">
        <v>243179716</v>
      </c>
      <c r="H995">
        <v>994</v>
      </c>
      <c r="J995" s="10">
        <f t="shared" si="15"/>
        <v>4.3763676148802306E-4</v>
      </c>
    </row>
    <row r="996" spans="1:10" x14ac:dyDescent="0.25">
      <c r="A996" t="s">
        <v>870</v>
      </c>
      <c r="B996" s="24">
        <v>6.8649999999999996E-3</v>
      </c>
      <c r="C996" s="24">
        <v>6.9109999999999996E-3</v>
      </c>
      <c r="D996" s="24">
        <v>6.7479999999999997E-3</v>
      </c>
      <c r="E996" s="24">
        <v>6.7850000000000002E-3</v>
      </c>
      <c r="F996" s="24">
        <v>1365440</v>
      </c>
      <c r="G996" s="24">
        <v>240590585</v>
      </c>
      <c r="H996">
        <v>995</v>
      </c>
      <c r="J996" s="10">
        <f t="shared" si="15"/>
        <v>-1.1653313911143387E-2</v>
      </c>
    </row>
    <row r="997" spans="1:10" x14ac:dyDescent="0.25">
      <c r="A997" t="s">
        <v>869</v>
      </c>
      <c r="B997" s="24">
        <v>6.8089999999999999E-3</v>
      </c>
      <c r="C997" s="24">
        <v>6.9080000000000001E-3</v>
      </c>
      <c r="D997" s="24">
        <v>6.7089999999999997E-3</v>
      </c>
      <c r="E997" s="24">
        <v>6.829E-3</v>
      </c>
      <c r="F997" s="24">
        <v>1719470</v>
      </c>
      <c r="G997" s="24">
        <v>242135483</v>
      </c>
      <c r="H997">
        <v>996</v>
      </c>
      <c r="J997" s="10">
        <f t="shared" si="15"/>
        <v>2.937288882361588E-3</v>
      </c>
    </row>
    <row r="998" spans="1:10" x14ac:dyDescent="0.25">
      <c r="A998" t="s">
        <v>868</v>
      </c>
      <c r="B998" s="24">
        <v>6.8329999999999997E-3</v>
      </c>
      <c r="C998" s="24">
        <v>6.986E-3</v>
      </c>
      <c r="D998" s="24">
        <v>6.8089999999999999E-3</v>
      </c>
      <c r="E998" s="24">
        <v>6.8430000000000001E-3</v>
      </c>
      <c r="F998" s="24">
        <v>1491330</v>
      </c>
      <c r="G998" s="24">
        <v>242632614</v>
      </c>
      <c r="H998">
        <v>997</v>
      </c>
      <c r="J998" s="10">
        <f t="shared" si="15"/>
        <v>1.4634860237085409E-3</v>
      </c>
    </row>
    <row r="999" spans="1:10" x14ac:dyDescent="0.25">
      <c r="A999" t="s">
        <v>867</v>
      </c>
      <c r="B999" s="24">
        <v>6.8479999999999999E-3</v>
      </c>
      <c r="C999" s="24">
        <v>7.3000000000000001E-3</v>
      </c>
      <c r="D999" s="24">
        <v>6.8069999999999997E-3</v>
      </c>
      <c r="E999" s="24">
        <v>7.2110000000000004E-3</v>
      </c>
      <c r="F999" s="24">
        <v>3104540</v>
      </c>
      <c r="G999" s="24">
        <v>255679254</v>
      </c>
      <c r="H999">
        <v>998</v>
      </c>
      <c r="J999" s="10">
        <f t="shared" si="15"/>
        <v>5.3008177570093525E-2</v>
      </c>
    </row>
    <row r="1000" spans="1:10" x14ac:dyDescent="0.25">
      <c r="A1000" t="s">
        <v>866</v>
      </c>
      <c r="B1000" s="24">
        <v>7.234E-3</v>
      </c>
      <c r="C1000" s="24">
        <v>7.424E-3</v>
      </c>
      <c r="D1000" s="24">
        <v>7.1700000000000002E-3</v>
      </c>
      <c r="E1000" s="24">
        <v>7.3619999999999996E-3</v>
      </c>
      <c r="F1000" s="24">
        <v>2170050</v>
      </c>
      <c r="G1000" s="24">
        <v>261050169</v>
      </c>
      <c r="H1000">
        <v>999</v>
      </c>
      <c r="J1000" s="10">
        <f t="shared" si="15"/>
        <v>1.7694221730716015E-2</v>
      </c>
    </row>
    <row r="1001" spans="1:10" x14ac:dyDescent="0.25">
      <c r="A1001" t="s">
        <v>865</v>
      </c>
      <c r="B1001" s="24">
        <v>7.3559999999999997E-3</v>
      </c>
      <c r="C1001" s="24">
        <v>7.986E-3</v>
      </c>
      <c r="D1001" s="24">
        <v>7.3159999999999996E-3</v>
      </c>
      <c r="E1001" s="24">
        <v>7.8549999999999991E-3</v>
      </c>
      <c r="F1001" s="24">
        <v>4699860</v>
      </c>
      <c r="G1001" s="24">
        <v>278512115</v>
      </c>
      <c r="H1001">
        <v>1000</v>
      </c>
      <c r="J1001" s="10">
        <f t="shared" si="15"/>
        <v>6.7835780315388727E-2</v>
      </c>
    </row>
    <row r="1002" spans="1:10" x14ac:dyDescent="0.25">
      <c r="A1002" t="s">
        <v>864</v>
      </c>
      <c r="B1002" s="24">
        <v>7.8720000000000005E-3</v>
      </c>
      <c r="C1002" s="24">
        <v>8.5929999999999999E-3</v>
      </c>
      <c r="D1002" s="24">
        <v>7.8469999999999998E-3</v>
      </c>
      <c r="E1002" s="24">
        <v>7.9629999999999996E-3</v>
      </c>
      <c r="F1002" s="24">
        <v>9102940</v>
      </c>
      <c r="G1002" s="24">
        <v>282365048</v>
      </c>
      <c r="H1002">
        <v>1001</v>
      </c>
      <c r="J1002" s="10">
        <f t="shared" si="15"/>
        <v>1.1559959349593377E-2</v>
      </c>
    </row>
    <row r="1003" spans="1:10" x14ac:dyDescent="0.25">
      <c r="A1003" t="s">
        <v>863</v>
      </c>
      <c r="B1003" s="24">
        <v>7.9590000000000008E-3</v>
      </c>
      <c r="C1003" s="24">
        <v>8.3059999999999991E-3</v>
      </c>
      <c r="D1003" s="24">
        <v>7.9190000000000007E-3</v>
      </c>
      <c r="E1003" s="24">
        <v>8.2290000000000002E-3</v>
      </c>
      <c r="F1003" s="24">
        <v>6131430</v>
      </c>
      <c r="G1003" s="24">
        <v>291797037</v>
      </c>
      <c r="H1003">
        <v>1002</v>
      </c>
      <c r="J1003" s="10">
        <f t="shared" si="15"/>
        <v>3.392385978137949E-2</v>
      </c>
    </row>
    <row r="1004" spans="1:10" x14ac:dyDescent="0.25">
      <c r="A1004" t="s">
        <v>862</v>
      </c>
      <c r="B1004" s="24">
        <v>8.2199999999999999E-3</v>
      </c>
      <c r="C1004" s="24">
        <v>9.0819999999999998E-3</v>
      </c>
      <c r="D1004" s="24">
        <v>8.2199999999999999E-3</v>
      </c>
      <c r="E1004" s="24">
        <v>9.0480000000000005E-3</v>
      </c>
      <c r="F1004" s="24">
        <v>7558520</v>
      </c>
      <c r="G1004" s="24">
        <v>320824517</v>
      </c>
      <c r="H1004">
        <v>1003</v>
      </c>
      <c r="J1004" s="10">
        <f t="shared" si="15"/>
        <v>0.10072992700729935</v>
      </c>
    </row>
    <row r="1005" spans="1:10" x14ac:dyDescent="0.25">
      <c r="A1005" t="s">
        <v>861</v>
      </c>
      <c r="B1005" s="24">
        <v>9.0650000000000001E-3</v>
      </c>
      <c r="C1005" s="24">
        <v>9.0900000000000009E-3</v>
      </c>
      <c r="D1005" s="24">
        <v>8.7069999999999995E-3</v>
      </c>
      <c r="E1005" s="24">
        <v>8.914E-3</v>
      </c>
      <c r="F1005" s="24">
        <v>5974090</v>
      </c>
      <c r="G1005" s="24">
        <v>316225905</v>
      </c>
      <c r="H1005">
        <v>1004</v>
      </c>
      <c r="J1005" s="10">
        <f t="shared" si="15"/>
        <v>-1.6657473800330953E-2</v>
      </c>
    </row>
    <row r="1006" spans="1:10" x14ac:dyDescent="0.25">
      <c r="A1006" t="s">
        <v>860</v>
      </c>
      <c r="B1006" s="24">
        <v>8.9099999999999995E-3</v>
      </c>
      <c r="C1006" s="24">
        <v>9.2399999999999999E-3</v>
      </c>
      <c r="D1006" s="24">
        <v>8.7889999999999999E-3</v>
      </c>
      <c r="E1006" s="24">
        <v>8.8299999999999993E-3</v>
      </c>
      <c r="F1006" s="24">
        <v>7561150</v>
      </c>
      <c r="G1006" s="24">
        <v>313257340</v>
      </c>
      <c r="H1006">
        <v>1005</v>
      </c>
      <c r="J1006" s="10">
        <f t="shared" si="15"/>
        <v>-8.9786756453423353E-3</v>
      </c>
    </row>
    <row r="1007" spans="1:10" x14ac:dyDescent="0.25">
      <c r="A1007" t="s">
        <v>859</v>
      </c>
      <c r="B1007" s="24">
        <v>8.8389999999999996E-3</v>
      </c>
      <c r="C1007" s="24">
        <v>8.848E-3</v>
      </c>
      <c r="D1007" s="24">
        <v>8.1860000000000006E-3</v>
      </c>
      <c r="E1007" s="24">
        <v>8.2050000000000005E-3</v>
      </c>
      <c r="F1007" s="24">
        <v>5895530</v>
      </c>
      <c r="G1007" s="24">
        <v>291065121</v>
      </c>
      <c r="H1007">
        <v>1006</v>
      </c>
      <c r="J1007" s="10">
        <f t="shared" si="15"/>
        <v>-7.1727570992193596E-2</v>
      </c>
    </row>
    <row r="1008" spans="1:10" x14ac:dyDescent="0.25">
      <c r="A1008" t="s">
        <v>858</v>
      </c>
      <c r="B1008" s="24">
        <v>8.1969999999999994E-3</v>
      </c>
      <c r="C1008" s="24">
        <v>8.3160000000000005E-3</v>
      </c>
      <c r="D1008" s="24">
        <v>8.0839999999999992E-3</v>
      </c>
      <c r="E1008" s="24">
        <v>8.1650000000000004E-3</v>
      </c>
      <c r="F1008" s="24">
        <v>2072840</v>
      </c>
      <c r="G1008" s="24">
        <v>289655692</v>
      </c>
      <c r="H1008">
        <v>1007</v>
      </c>
      <c r="J1008" s="10">
        <f t="shared" si="15"/>
        <v>-3.9038672685127542E-3</v>
      </c>
    </row>
    <row r="1009" spans="1:10" x14ac:dyDescent="0.25">
      <c r="A1009" t="s">
        <v>857</v>
      </c>
      <c r="B1009" s="24">
        <v>8.1650000000000004E-3</v>
      </c>
      <c r="C1009" s="24">
        <v>8.2410000000000001E-3</v>
      </c>
      <c r="D1009" s="24">
        <v>8.0649999999999993E-3</v>
      </c>
      <c r="E1009" s="24">
        <v>8.0890000000000007E-3</v>
      </c>
      <c r="F1009" s="24">
        <v>2776300</v>
      </c>
      <c r="G1009" s="24">
        <v>286966317</v>
      </c>
      <c r="H1009">
        <v>1008</v>
      </c>
      <c r="J1009" s="10">
        <f t="shared" si="15"/>
        <v>-9.3080220453153305E-3</v>
      </c>
    </row>
    <row r="1010" spans="1:10" x14ac:dyDescent="0.25">
      <c r="A1010" t="s">
        <v>856</v>
      </c>
      <c r="B1010" s="24">
        <v>8.1150000000000007E-3</v>
      </c>
      <c r="C1010" s="24">
        <v>8.1320000000000003E-3</v>
      </c>
      <c r="D1010" s="24">
        <v>7.8530000000000006E-3</v>
      </c>
      <c r="E1010" s="24">
        <v>7.8530000000000006E-3</v>
      </c>
      <c r="F1010" s="24">
        <v>2642950</v>
      </c>
      <c r="G1010" s="24">
        <v>278579626</v>
      </c>
      <c r="H1010">
        <v>1009</v>
      </c>
      <c r="J1010" s="10">
        <f t="shared" si="15"/>
        <v>-3.2285890326555766E-2</v>
      </c>
    </row>
    <row r="1011" spans="1:10" x14ac:dyDescent="0.25">
      <c r="A1011" t="s">
        <v>855</v>
      </c>
      <c r="B1011" s="24">
        <v>7.8729999999999998E-3</v>
      </c>
      <c r="C1011" s="24">
        <v>7.8949999999999992E-3</v>
      </c>
      <c r="D1011" s="24">
        <v>7.4070000000000004E-3</v>
      </c>
      <c r="E1011" s="24">
        <v>7.4349999999999998E-3</v>
      </c>
      <c r="F1011" s="24">
        <v>4840340</v>
      </c>
      <c r="G1011" s="24">
        <v>263742834</v>
      </c>
      <c r="H1011">
        <v>1010</v>
      </c>
      <c r="J1011" s="10">
        <f t="shared" si="15"/>
        <v>-5.5633176679791695E-2</v>
      </c>
    </row>
    <row r="1012" spans="1:10" x14ac:dyDescent="0.25">
      <c r="A1012" t="s">
        <v>854</v>
      </c>
      <c r="B1012" s="24">
        <v>7.4289999999999998E-3</v>
      </c>
      <c r="C1012" s="24">
        <v>7.4599999999999996E-3</v>
      </c>
      <c r="D1012" s="24">
        <v>7.3210000000000003E-3</v>
      </c>
      <c r="E1012" s="24">
        <v>7.3819999999999997E-3</v>
      </c>
      <c r="F1012" s="24">
        <v>2826190</v>
      </c>
      <c r="G1012" s="24">
        <v>261893013</v>
      </c>
      <c r="H1012">
        <v>1011</v>
      </c>
      <c r="J1012" s="10">
        <f t="shared" si="15"/>
        <v>-6.326558083187531E-3</v>
      </c>
    </row>
    <row r="1013" spans="1:10" x14ac:dyDescent="0.25">
      <c r="A1013" t="s">
        <v>853</v>
      </c>
      <c r="B1013" s="24">
        <v>7.3769999999999999E-3</v>
      </c>
      <c r="C1013" s="24">
        <v>7.4590000000000004E-3</v>
      </c>
      <c r="D1013" s="24">
        <v>7.3499999999999998E-3</v>
      </c>
      <c r="E1013" s="24">
        <v>7.3769999999999999E-3</v>
      </c>
      <c r="F1013" s="24">
        <v>3042600</v>
      </c>
      <c r="G1013" s="24">
        <v>261687609</v>
      </c>
      <c r="H1013">
        <v>1012</v>
      </c>
      <c r="J1013" s="10">
        <f t="shared" si="15"/>
        <v>0</v>
      </c>
    </row>
    <row r="1014" spans="1:10" x14ac:dyDescent="0.25">
      <c r="A1014" t="s">
        <v>852</v>
      </c>
      <c r="B1014" s="24">
        <v>7.3709999999999999E-3</v>
      </c>
      <c r="C1014" s="24">
        <v>7.3769999999999999E-3</v>
      </c>
      <c r="D1014" s="24">
        <v>7.26E-3</v>
      </c>
      <c r="E1014" s="24">
        <v>7.3099999999999997E-3</v>
      </c>
      <c r="F1014" s="24">
        <v>2019560</v>
      </c>
      <c r="G1014" s="24">
        <v>259344432</v>
      </c>
      <c r="H1014">
        <v>1013</v>
      </c>
      <c r="J1014" s="10">
        <f t="shared" si="15"/>
        <v>-8.2756749423416476E-3</v>
      </c>
    </row>
    <row r="1015" spans="1:10" x14ac:dyDescent="0.25">
      <c r="A1015" t="s">
        <v>851</v>
      </c>
      <c r="B1015" s="24">
        <v>7.3099999999999997E-3</v>
      </c>
      <c r="C1015" s="24">
        <v>7.5630000000000003E-3</v>
      </c>
      <c r="D1015" s="24">
        <v>7.2989999999999999E-3</v>
      </c>
      <c r="E1015" s="24">
        <v>7.5430000000000002E-3</v>
      </c>
      <c r="F1015" s="24">
        <v>3390900</v>
      </c>
      <c r="G1015" s="24">
        <v>267594684</v>
      </c>
      <c r="H1015">
        <v>1014</v>
      </c>
      <c r="J1015" s="10">
        <f t="shared" si="15"/>
        <v>3.1874145006840021E-2</v>
      </c>
    </row>
    <row r="1016" spans="1:10" x14ac:dyDescent="0.25">
      <c r="A1016" t="s">
        <v>850</v>
      </c>
      <c r="B1016" s="24">
        <v>7.5420000000000001E-3</v>
      </c>
      <c r="C1016" s="24">
        <v>8.1049999999999994E-3</v>
      </c>
      <c r="D1016" s="24">
        <v>7.5420000000000001E-3</v>
      </c>
      <c r="E1016" s="24">
        <v>7.9780000000000007E-3</v>
      </c>
      <c r="F1016" s="24">
        <v>6150610</v>
      </c>
      <c r="G1016" s="24">
        <v>283038010</v>
      </c>
      <c r="H1016">
        <v>1015</v>
      </c>
      <c r="J1016" s="10">
        <f t="shared" si="15"/>
        <v>5.7809599575709442E-2</v>
      </c>
    </row>
    <row r="1017" spans="1:10" x14ac:dyDescent="0.25">
      <c r="A1017" t="s">
        <v>849</v>
      </c>
      <c r="B1017" s="24">
        <v>7.9930000000000001E-3</v>
      </c>
      <c r="C1017" s="24">
        <v>8.3239999999999998E-3</v>
      </c>
      <c r="D1017" s="24">
        <v>7.9050000000000006E-3</v>
      </c>
      <c r="E1017" s="24">
        <v>8.234E-3</v>
      </c>
      <c r="F1017" s="24">
        <v>4003630</v>
      </c>
      <c r="G1017" s="24">
        <v>292120171</v>
      </c>
      <c r="H1017">
        <v>1016</v>
      </c>
      <c r="J1017" s="10">
        <f t="shared" si="15"/>
        <v>3.0151382459652182E-2</v>
      </c>
    </row>
    <row r="1018" spans="1:10" x14ac:dyDescent="0.25">
      <c r="A1018" t="s">
        <v>848</v>
      </c>
      <c r="B1018" s="24">
        <v>8.208E-3</v>
      </c>
      <c r="C1018" s="24">
        <v>8.5070000000000007E-3</v>
      </c>
      <c r="D1018" s="24">
        <v>7.9340000000000001E-3</v>
      </c>
      <c r="E1018" s="24">
        <v>7.9489999999999995E-3</v>
      </c>
      <c r="F1018" s="24">
        <v>2943130</v>
      </c>
      <c r="G1018" s="24">
        <v>281990055</v>
      </c>
      <c r="H1018">
        <v>1017</v>
      </c>
      <c r="J1018" s="10">
        <f t="shared" si="15"/>
        <v>-3.1554580896686224E-2</v>
      </c>
    </row>
    <row r="1019" spans="1:10" x14ac:dyDescent="0.25">
      <c r="A1019" t="s">
        <v>847</v>
      </c>
      <c r="B1019" s="24">
        <v>7.9509999999999997E-3</v>
      </c>
      <c r="C1019" s="24">
        <v>7.9839999999999998E-3</v>
      </c>
      <c r="D1019" s="24">
        <v>7.8670000000000007E-3</v>
      </c>
      <c r="E1019" s="24">
        <v>7.9819999999999995E-3</v>
      </c>
      <c r="F1019" s="24">
        <v>1009720</v>
      </c>
      <c r="G1019" s="24">
        <v>283150594</v>
      </c>
      <c r="H1019">
        <v>1018</v>
      </c>
      <c r="J1019" s="10">
        <f t="shared" si="15"/>
        <v>3.8988806439441302E-3</v>
      </c>
    </row>
    <row r="1020" spans="1:10" x14ac:dyDescent="0.25">
      <c r="A1020" t="s">
        <v>846</v>
      </c>
      <c r="B1020" s="24">
        <v>7.9799999999999992E-3</v>
      </c>
      <c r="C1020" s="24">
        <v>8.9599999999999992E-3</v>
      </c>
      <c r="D1020" s="24">
        <v>7.9699999999999997E-3</v>
      </c>
      <c r="E1020" s="24">
        <v>8.7670000000000005E-3</v>
      </c>
      <c r="F1020" s="24">
        <v>1915430</v>
      </c>
      <c r="G1020" s="24">
        <v>311016814</v>
      </c>
      <c r="H1020">
        <v>1019</v>
      </c>
      <c r="J1020" s="10">
        <f t="shared" si="15"/>
        <v>9.8621553884711943E-2</v>
      </c>
    </row>
    <row r="1021" spans="1:10" x14ac:dyDescent="0.25">
      <c r="A1021" t="s">
        <v>845</v>
      </c>
      <c r="B1021" s="24">
        <v>8.7690000000000008E-3</v>
      </c>
      <c r="C1021" s="24">
        <v>8.8850000000000005E-3</v>
      </c>
      <c r="D1021" s="24">
        <v>8.1300000000000001E-3</v>
      </c>
      <c r="E1021" s="24">
        <v>8.1460000000000005E-3</v>
      </c>
      <c r="F1021" s="24">
        <v>781979</v>
      </c>
      <c r="G1021" s="24">
        <v>288973588</v>
      </c>
      <c r="H1021">
        <v>1020</v>
      </c>
      <c r="J1021" s="10">
        <f t="shared" si="15"/>
        <v>-7.1045729273577399E-2</v>
      </c>
    </row>
    <row r="1022" spans="1:10" x14ac:dyDescent="0.25">
      <c r="A1022" t="s">
        <v>844</v>
      </c>
      <c r="B1022" s="24">
        <v>8.1370000000000001E-3</v>
      </c>
      <c r="C1022" s="24">
        <v>8.2299999999999995E-3</v>
      </c>
      <c r="D1022" s="24">
        <v>8.0549999999999997E-3</v>
      </c>
      <c r="E1022" s="24">
        <v>8.0780000000000001E-3</v>
      </c>
      <c r="F1022" s="24">
        <v>608355</v>
      </c>
      <c r="G1022" s="24">
        <v>286570104</v>
      </c>
      <c r="H1022">
        <v>1021</v>
      </c>
      <c r="J1022" s="10">
        <f t="shared" si="15"/>
        <v>-7.2508295440580099E-3</v>
      </c>
    </row>
    <row r="1023" spans="1:10" x14ac:dyDescent="0.25">
      <c r="A1023" t="s">
        <v>843</v>
      </c>
      <c r="B1023" s="24">
        <v>8.0789999999999994E-3</v>
      </c>
      <c r="C1023" s="24">
        <v>8.1440000000000002E-3</v>
      </c>
      <c r="D1023" s="24">
        <v>8.0110000000000008E-3</v>
      </c>
      <c r="E1023" s="24">
        <v>8.0300000000000007E-3</v>
      </c>
      <c r="F1023" s="24">
        <v>2485290</v>
      </c>
      <c r="G1023" s="24">
        <v>284885360</v>
      </c>
      <c r="H1023">
        <v>1022</v>
      </c>
      <c r="J1023" s="10">
        <f t="shared" si="15"/>
        <v>-6.0651070677062383E-3</v>
      </c>
    </row>
    <row r="1024" spans="1:10" x14ac:dyDescent="0.25">
      <c r="A1024" t="s">
        <v>842</v>
      </c>
      <c r="B1024" s="24">
        <v>8.0319999999999992E-3</v>
      </c>
      <c r="C1024" s="24">
        <v>8.3499999999999998E-3</v>
      </c>
      <c r="D1024" s="24">
        <v>8.0260000000000001E-3</v>
      </c>
      <c r="E1024" s="24">
        <v>8.3499999999999998E-3</v>
      </c>
      <c r="F1024" s="24">
        <v>3782990</v>
      </c>
      <c r="G1024" s="24">
        <v>296223772</v>
      </c>
      <c r="H1024">
        <v>1023</v>
      </c>
      <c r="J1024" s="10">
        <f t="shared" si="15"/>
        <v>3.9591633466135534E-2</v>
      </c>
    </row>
    <row r="1025" spans="1:10" x14ac:dyDescent="0.25">
      <c r="A1025" t="s">
        <v>841</v>
      </c>
      <c r="B1025" s="24">
        <v>8.3479999999999995E-3</v>
      </c>
      <c r="C1025" s="24">
        <v>8.6370000000000006E-3</v>
      </c>
      <c r="D1025" s="24">
        <v>8.3180000000000007E-3</v>
      </c>
      <c r="E1025" s="24">
        <v>8.6269999999999993E-3</v>
      </c>
      <c r="F1025" s="24">
        <v>3360180</v>
      </c>
      <c r="G1025" s="24">
        <v>306053399</v>
      </c>
      <c r="H1025">
        <v>1024</v>
      </c>
      <c r="J1025" s="10">
        <f t="shared" si="15"/>
        <v>3.3421178725443187E-2</v>
      </c>
    </row>
    <row r="1026" spans="1:10" x14ac:dyDescent="0.25">
      <c r="A1026" t="s">
        <v>840</v>
      </c>
      <c r="B1026" s="24">
        <v>8.6359999999999996E-3</v>
      </c>
      <c r="C1026" s="24">
        <v>9.1240000000000002E-3</v>
      </c>
      <c r="D1026" s="24">
        <v>8.6199999999999992E-3</v>
      </c>
      <c r="E1026" s="24">
        <v>9.0919999999999994E-3</v>
      </c>
      <c r="F1026" s="24">
        <v>5895540</v>
      </c>
      <c r="G1026" s="24">
        <v>322653788</v>
      </c>
      <c r="H1026">
        <v>1025</v>
      </c>
      <c r="J1026" s="10">
        <f t="shared" si="15"/>
        <v>5.2802223251505305E-2</v>
      </c>
    </row>
    <row r="1027" spans="1:10" x14ac:dyDescent="0.25">
      <c r="A1027" t="s">
        <v>839</v>
      </c>
      <c r="B1027" s="24">
        <v>9.0900000000000009E-3</v>
      </c>
      <c r="C1027" s="24">
        <v>9.1280000000000007E-3</v>
      </c>
      <c r="D1027" s="24">
        <v>8.8559999999999993E-3</v>
      </c>
      <c r="E1027" s="24">
        <v>9.0290000000000006E-3</v>
      </c>
      <c r="F1027" s="24">
        <v>4055710</v>
      </c>
      <c r="G1027" s="24">
        <v>320429035</v>
      </c>
      <c r="H1027">
        <v>1026</v>
      </c>
      <c r="J1027" s="10">
        <f t="shared" si="15"/>
        <v>-6.7106710671067417E-3</v>
      </c>
    </row>
    <row r="1028" spans="1:10" x14ac:dyDescent="0.25">
      <c r="A1028" t="s">
        <v>838</v>
      </c>
      <c r="B1028" s="24">
        <v>9.0270000000000003E-3</v>
      </c>
      <c r="C1028" s="24">
        <v>9.0810000000000005E-3</v>
      </c>
      <c r="D1028" s="24">
        <v>8.8640000000000004E-3</v>
      </c>
      <c r="E1028" s="24">
        <v>8.9720000000000008E-3</v>
      </c>
      <c r="F1028" s="24">
        <v>1649580</v>
      </c>
      <c r="G1028" s="24">
        <v>318415081</v>
      </c>
      <c r="H1028">
        <v>1027</v>
      </c>
      <c r="J1028" s="10">
        <f t="shared" ref="J1028:J1091" si="16">(E1028-B1028)/B1028</f>
        <v>-6.0928326132712414E-3</v>
      </c>
    </row>
    <row r="1029" spans="1:10" x14ac:dyDescent="0.25">
      <c r="A1029" t="s">
        <v>837</v>
      </c>
      <c r="B1029" s="24">
        <v>8.9770000000000006E-3</v>
      </c>
      <c r="C1029" s="24">
        <v>9.4540000000000006E-3</v>
      </c>
      <c r="D1029" s="24">
        <v>8.9149999999999993E-3</v>
      </c>
      <c r="E1029" s="24">
        <v>9.4540000000000006E-3</v>
      </c>
      <c r="F1029" s="24">
        <v>974189</v>
      </c>
      <c r="G1029" s="24">
        <v>335501923</v>
      </c>
      <c r="H1029">
        <v>1028</v>
      </c>
      <c r="J1029" s="10">
        <f t="shared" si="16"/>
        <v>5.3135791467082541E-2</v>
      </c>
    </row>
    <row r="1030" spans="1:10" x14ac:dyDescent="0.25">
      <c r="A1030" t="s">
        <v>836</v>
      </c>
      <c r="B1030" s="24">
        <v>9.4319999999999994E-3</v>
      </c>
      <c r="C1030" s="24">
        <v>9.4850000000000004E-3</v>
      </c>
      <c r="D1030" s="24">
        <v>9.0539999999999995E-3</v>
      </c>
      <c r="E1030" s="24">
        <v>9.0650000000000001E-3</v>
      </c>
      <c r="F1030" s="24">
        <v>1717690</v>
      </c>
      <c r="G1030" s="24">
        <v>321697382</v>
      </c>
      <c r="H1030">
        <v>1029</v>
      </c>
      <c r="J1030" s="10">
        <f t="shared" si="16"/>
        <v>-3.8910093299406201E-2</v>
      </c>
    </row>
    <row r="1031" spans="1:10" x14ac:dyDescent="0.25">
      <c r="A1031" t="s">
        <v>835</v>
      </c>
      <c r="B1031" s="24">
        <v>9.0650000000000001E-3</v>
      </c>
      <c r="C1031" s="24">
        <v>9.1350000000000008E-3</v>
      </c>
      <c r="D1031" s="24">
        <v>8.8819999999999993E-3</v>
      </c>
      <c r="E1031" s="24">
        <v>8.8909999999999996E-3</v>
      </c>
      <c r="F1031" s="24">
        <v>2780690</v>
      </c>
      <c r="G1031" s="24">
        <v>315518182</v>
      </c>
      <c r="H1031">
        <v>1030</v>
      </c>
      <c r="J1031" s="10">
        <f t="shared" si="16"/>
        <v>-1.9194704908990681E-2</v>
      </c>
    </row>
    <row r="1032" spans="1:10" x14ac:dyDescent="0.25">
      <c r="A1032" t="s">
        <v>834</v>
      </c>
      <c r="B1032" s="24">
        <v>8.8839999999999995E-3</v>
      </c>
      <c r="C1032" s="24">
        <v>8.9440000000000006E-3</v>
      </c>
      <c r="D1032" s="24">
        <v>8.8149999999999999E-3</v>
      </c>
      <c r="E1032" s="24">
        <v>8.8350000000000008E-3</v>
      </c>
      <c r="F1032" s="24">
        <v>2969280</v>
      </c>
      <c r="G1032" s="24">
        <v>313525877</v>
      </c>
      <c r="H1032">
        <v>1031</v>
      </c>
      <c r="J1032" s="10">
        <f t="shared" si="16"/>
        <v>-5.5155335434487508E-3</v>
      </c>
    </row>
    <row r="1033" spans="1:10" x14ac:dyDescent="0.25">
      <c r="A1033" t="s">
        <v>833</v>
      </c>
      <c r="B1033" s="24">
        <v>8.8330000000000006E-3</v>
      </c>
      <c r="C1033" s="24">
        <v>8.8489999999999992E-3</v>
      </c>
      <c r="D1033" s="24">
        <v>8.4679999999999998E-3</v>
      </c>
      <c r="E1033" s="24">
        <v>8.4810000000000007E-3</v>
      </c>
      <c r="F1033" s="24">
        <v>4302920</v>
      </c>
      <c r="G1033" s="24">
        <v>301323830</v>
      </c>
      <c r="H1033">
        <v>1032</v>
      </c>
      <c r="J1033" s="10">
        <f t="shared" si="16"/>
        <v>-3.985056039850559E-2</v>
      </c>
    </row>
    <row r="1034" spans="1:10" x14ac:dyDescent="0.25">
      <c r="A1034" t="s">
        <v>832</v>
      </c>
      <c r="B1034" s="24">
        <v>8.4829999999999992E-3</v>
      </c>
      <c r="C1034" s="24">
        <v>8.4919999999999995E-3</v>
      </c>
      <c r="D1034" s="24">
        <v>8.0809999999999996E-3</v>
      </c>
      <c r="E1034" s="24">
        <v>8.1429999999999992E-3</v>
      </c>
      <c r="F1034" s="24">
        <v>3881320</v>
      </c>
      <c r="G1034" s="24">
        <v>289334577</v>
      </c>
      <c r="H1034">
        <v>1033</v>
      </c>
      <c r="J1034" s="10">
        <f t="shared" si="16"/>
        <v>-4.0080160320641288E-2</v>
      </c>
    </row>
    <row r="1035" spans="1:10" x14ac:dyDescent="0.25">
      <c r="A1035" t="s">
        <v>831</v>
      </c>
      <c r="B1035" s="24">
        <v>8.1569999999999993E-3</v>
      </c>
      <c r="C1035" s="24">
        <v>8.1620000000000009E-3</v>
      </c>
      <c r="D1035" s="24">
        <v>7.6740000000000003E-3</v>
      </c>
      <c r="E1035" s="24">
        <v>7.7320000000000002E-3</v>
      </c>
      <c r="F1035" s="24">
        <v>3471390</v>
      </c>
      <c r="G1035" s="24">
        <v>274737698</v>
      </c>
      <c r="H1035">
        <v>1034</v>
      </c>
      <c r="J1035" s="10">
        <f t="shared" si="16"/>
        <v>-5.2102488660046485E-2</v>
      </c>
    </row>
    <row r="1036" spans="1:10" x14ac:dyDescent="0.25">
      <c r="A1036" t="s">
        <v>830</v>
      </c>
      <c r="B1036" s="24">
        <v>7.7380000000000001E-3</v>
      </c>
      <c r="C1036" s="24">
        <v>8.0180000000000008E-3</v>
      </c>
      <c r="D1036" s="24">
        <v>7.7159999999999998E-3</v>
      </c>
      <c r="E1036" s="24">
        <v>8.0140000000000003E-3</v>
      </c>
      <c r="F1036" s="24">
        <v>2071780</v>
      </c>
      <c r="G1036" s="24">
        <v>284757107</v>
      </c>
      <c r="H1036">
        <v>1035</v>
      </c>
      <c r="J1036" s="10">
        <f t="shared" si="16"/>
        <v>3.5668131300077566E-2</v>
      </c>
    </row>
    <row r="1037" spans="1:10" x14ac:dyDescent="0.25">
      <c r="A1037" t="s">
        <v>829</v>
      </c>
      <c r="B1037" s="24">
        <v>8.0140000000000003E-3</v>
      </c>
      <c r="C1037" s="24">
        <v>8.2609999999999992E-3</v>
      </c>
      <c r="D1037" s="24">
        <v>8.0140000000000003E-3</v>
      </c>
      <c r="E1037" s="24">
        <v>8.1960000000000002E-3</v>
      </c>
      <c r="F1037" s="24">
        <v>2515480</v>
      </c>
      <c r="G1037" s="24">
        <v>291210973</v>
      </c>
      <c r="H1037">
        <v>1036</v>
      </c>
      <c r="J1037" s="10">
        <f t="shared" si="16"/>
        <v>2.2710257050162198E-2</v>
      </c>
    </row>
    <row r="1038" spans="1:10" x14ac:dyDescent="0.25">
      <c r="A1038" t="s">
        <v>828</v>
      </c>
      <c r="B1038" s="24">
        <v>8.1969999999999994E-3</v>
      </c>
      <c r="C1038" s="24">
        <v>8.2590000000000007E-3</v>
      </c>
      <c r="D1038" s="24">
        <v>8.0829999999999999E-3</v>
      </c>
      <c r="E1038" s="24">
        <v>8.1019999999999998E-3</v>
      </c>
      <c r="F1038" s="24">
        <v>1875440</v>
      </c>
      <c r="G1038" s="24">
        <v>287884553</v>
      </c>
      <c r="H1038">
        <v>1037</v>
      </c>
      <c r="J1038" s="10">
        <f t="shared" si="16"/>
        <v>-1.1589605953397536E-2</v>
      </c>
    </row>
    <row r="1039" spans="1:10" x14ac:dyDescent="0.25">
      <c r="A1039" t="s">
        <v>827</v>
      </c>
      <c r="B1039" s="24">
        <v>8.1040000000000001E-3</v>
      </c>
      <c r="C1039" s="24">
        <v>8.2220000000000001E-3</v>
      </c>
      <c r="D1039" s="24">
        <v>8.0879999999999997E-3</v>
      </c>
      <c r="E1039" s="24">
        <v>8.2220000000000001E-3</v>
      </c>
      <c r="F1039" s="24">
        <v>1739300</v>
      </c>
      <c r="G1039" s="24">
        <v>292147928</v>
      </c>
      <c r="H1039">
        <v>1038</v>
      </c>
      <c r="J1039" s="10">
        <f t="shared" si="16"/>
        <v>1.4560710760118466E-2</v>
      </c>
    </row>
    <row r="1040" spans="1:10" x14ac:dyDescent="0.25">
      <c r="A1040" t="s">
        <v>826</v>
      </c>
      <c r="B1040" s="24">
        <v>8.2209999999999991E-3</v>
      </c>
      <c r="C1040" s="24">
        <v>8.2430000000000003E-3</v>
      </c>
      <c r="D1040" s="24">
        <v>7.9749999999999995E-3</v>
      </c>
      <c r="E1040" s="24">
        <v>8.0210000000000004E-3</v>
      </c>
      <c r="F1040" s="24">
        <v>3114110</v>
      </c>
      <c r="G1040" s="24">
        <v>285948762</v>
      </c>
      <c r="H1040">
        <v>1039</v>
      </c>
      <c r="J1040" s="10">
        <f t="shared" si="16"/>
        <v>-2.4327940639824693E-2</v>
      </c>
    </row>
    <row r="1041" spans="1:10" x14ac:dyDescent="0.25">
      <c r="A1041" t="s">
        <v>825</v>
      </c>
      <c r="B1041" s="24">
        <v>8.0149999999999996E-3</v>
      </c>
      <c r="C1041" s="24">
        <v>8.1609999999999999E-3</v>
      </c>
      <c r="D1041" s="24">
        <v>8.0079999999999995E-3</v>
      </c>
      <c r="E1041" s="24">
        <v>8.1569999999999993E-3</v>
      </c>
      <c r="F1041" s="24">
        <v>2707110</v>
      </c>
      <c r="G1041" s="24">
        <v>290786409</v>
      </c>
      <c r="H1041">
        <v>1040</v>
      </c>
      <c r="J1041" s="10">
        <f t="shared" si="16"/>
        <v>1.77167810355583E-2</v>
      </c>
    </row>
    <row r="1042" spans="1:10" x14ac:dyDescent="0.25">
      <c r="A1042" t="s">
        <v>824</v>
      </c>
      <c r="B1042" s="24">
        <v>8.1569999999999993E-3</v>
      </c>
      <c r="C1042" s="24">
        <v>8.2609999999999992E-3</v>
      </c>
      <c r="D1042" s="24">
        <v>8.1550000000000008E-3</v>
      </c>
      <c r="E1042" s="24">
        <v>8.2299999999999995E-3</v>
      </c>
      <c r="F1042" s="24">
        <v>967011</v>
      </c>
      <c r="G1042" s="24">
        <v>293413782</v>
      </c>
      <c r="H1042">
        <v>1041</v>
      </c>
      <c r="J1042" s="10">
        <f t="shared" si="16"/>
        <v>8.9493686404315508E-3</v>
      </c>
    </row>
    <row r="1043" spans="1:10" x14ac:dyDescent="0.25">
      <c r="A1043" t="s">
        <v>823</v>
      </c>
      <c r="B1043" s="24">
        <v>8.2299999999999995E-3</v>
      </c>
      <c r="C1043" s="24">
        <v>8.2769999999999996E-3</v>
      </c>
      <c r="D1043" s="24">
        <v>8.1869999999999998E-3</v>
      </c>
      <c r="E1043" s="24">
        <v>8.1930000000000006E-3</v>
      </c>
      <c r="F1043" s="24">
        <v>784787</v>
      </c>
      <c r="G1043" s="24">
        <v>292091183</v>
      </c>
      <c r="H1043">
        <v>1042</v>
      </c>
      <c r="J1043" s="10">
        <f t="shared" si="16"/>
        <v>-4.4957472660994945E-3</v>
      </c>
    </row>
    <row r="1044" spans="1:10" x14ac:dyDescent="0.25">
      <c r="A1044" t="s">
        <v>822</v>
      </c>
      <c r="B1044" s="24">
        <v>8.1969999999999994E-3</v>
      </c>
      <c r="C1044" s="24">
        <v>8.1969999999999994E-3</v>
      </c>
      <c r="D1044" s="24">
        <v>8.0879999999999997E-3</v>
      </c>
      <c r="E1044" s="24">
        <v>8.1080000000000006E-3</v>
      </c>
      <c r="F1044" s="24">
        <v>2308500</v>
      </c>
      <c r="G1044" s="24">
        <v>289062752</v>
      </c>
      <c r="H1044">
        <v>1043</v>
      </c>
      <c r="J1044" s="10">
        <f t="shared" si="16"/>
        <v>-1.0857630840551276E-2</v>
      </c>
    </row>
    <row r="1045" spans="1:10" x14ac:dyDescent="0.25">
      <c r="A1045" t="s">
        <v>821</v>
      </c>
      <c r="B1045" s="24">
        <v>8.1110000000000002E-3</v>
      </c>
      <c r="C1045" s="24">
        <v>8.2459999999999999E-3</v>
      </c>
      <c r="D1045" s="24">
        <v>8.1080000000000006E-3</v>
      </c>
      <c r="E1045" s="24">
        <v>8.2059999999999998E-3</v>
      </c>
      <c r="F1045" s="24">
        <v>2477080</v>
      </c>
      <c r="G1045" s="24">
        <v>292550350</v>
      </c>
      <c r="H1045">
        <v>1044</v>
      </c>
      <c r="J1045" s="10">
        <f t="shared" si="16"/>
        <v>1.1712489212180939E-2</v>
      </c>
    </row>
    <row r="1046" spans="1:10" x14ac:dyDescent="0.25">
      <c r="A1046" t="s">
        <v>820</v>
      </c>
      <c r="B1046" s="24">
        <v>8.2050000000000005E-3</v>
      </c>
      <c r="C1046" s="24">
        <v>8.2220000000000001E-3</v>
      </c>
      <c r="D1046" s="24">
        <v>8.0739999999999996E-3</v>
      </c>
      <c r="E1046" s="24">
        <v>8.0789999999999994E-3</v>
      </c>
      <c r="F1046" s="24">
        <v>3575540</v>
      </c>
      <c r="G1046" s="24">
        <v>288005742</v>
      </c>
      <c r="H1046">
        <v>1045</v>
      </c>
      <c r="J1046" s="10">
        <f t="shared" si="16"/>
        <v>-1.5356489945155528E-2</v>
      </c>
    </row>
    <row r="1047" spans="1:10" x14ac:dyDescent="0.25">
      <c r="A1047" t="s">
        <v>819</v>
      </c>
      <c r="B1047" s="24">
        <v>8.0809999999999996E-3</v>
      </c>
      <c r="C1047" s="24">
        <v>8.1379999999999994E-3</v>
      </c>
      <c r="D1047" s="24">
        <v>8.0429999999999998E-3</v>
      </c>
      <c r="E1047" s="24">
        <v>8.1359999999999991E-3</v>
      </c>
      <c r="F1047" s="24">
        <v>2600650</v>
      </c>
      <c r="G1047" s="24">
        <v>290984040</v>
      </c>
      <c r="H1047">
        <v>1046</v>
      </c>
      <c r="J1047" s="10">
        <f t="shared" si="16"/>
        <v>6.8060883554014965E-3</v>
      </c>
    </row>
    <row r="1048" spans="1:10" x14ac:dyDescent="0.25">
      <c r="A1048" t="s">
        <v>818</v>
      </c>
      <c r="B1048" s="24">
        <v>8.1309999999999993E-3</v>
      </c>
      <c r="C1048" s="24">
        <v>8.1460000000000005E-3</v>
      </c>
      <c r="D1048" s="24">
        <v>8.0579999999999992E-3</v>
      </c>
      <c r="E1048" s="24">
        <v>8.0649999999999993E-3</v>
      </c>
      <c r="F1048" s="24">
        <v>2039200</v>
      </c>
      <c r="G1048" s="24">
        <v>288449723</v>
      </c>
      <c r="H1048">
        <v>1047</v>
      </c>
      <c r="J1048" s="10">
        <f t="shared" si="16"/>
        <v>-8.1170827696470417E-3</v>
      </c>
    </row>
    <row r="1049" spans="1:10" x14ac:dyDescent="0.25">
      <c r="A1049" t="s">
        <v>817</v>
      </c>
      <c r="B1049" s="24">
        <v>8.0610000000000005E-3</v>
      </c>
      <c r="C1049" s="24">
        <v>8.1049999999999994E-3</v>
      </c>
      <c r="D1049" s="24">
        <v>8.0190000000000001E-3</v>
      </c>
      <c r="E1049" s="24">
        <v>8.0440000000000008E-3</v>
      </c>
      <c r="F1049" s="24">
        <v>1708000</v>
      </c>
      <c r="G1049" s="24">
        <v>287694006</v>
      </c>
      <c r="H1049">
        <v>1048</v>
      </c>
      <c r="J1049" s="10">
        <f t="shared" si="16"/>
        <v>-2.1089194888971163E-3</v>
      </c>
    </row>
    <row r="1050" spans="1:10" x14ac:dyDescent="0.25">
      <c r="A1050" t="s">
        <v>816</v>
      </c>
      <c r="B1050" s="24">
        <v>8.0389999999999993E-3</v>
      </c>
      <c r="C1050" s="24">
        <v>8.2579999999999997E-3</v>
      </c>
      <c r="D1050" s="24">
        <v>7.9679999999999994E-3</v>
      </c>
      <c r="E1050" s="24">
        <v>8.2570000000000005E-3</v>
      </c>
      <c r="F1050" s="24">
        <v>2201990</v>
      </c>
      <c r="G1050" s="24">
        <v>295328431</v>
      </c>
      <c r="H1050">
        <v>1049</v>
      </c>
      <c r="J1050" s="10">
        <f t="shared" si="16"/>
        <v>2.7117800721482919E-2</v>
      </c>
    </row>
    <row r="1051" spans="1:10" x14ac:dyDescent="0.25">
      <c r="A1051" t="s">
        <v>815</v>
      </c>
      <c r="B1051" s="24">
        <v>8.2550000000000002E-3</v>
      </c>
      <c r="C1051" s="24">
        <v>8.3079999999999994E-3</v>
      </c>
      <c r="D1051" s="24">
        <v>8.0590000000000002E-3</v>
      </c>
      <c r="E1051" s="24">
        <v>8.0979999999999993E-3</v>
      </c>
      <c r="F1051" s="24">
        <v>1283330</v>
      </c>
      <c r="G1051" s="24">
        <v>289608871</v>
      </c>
      <c r="H1051">
        <v>1050</v>
      </c>
      <c r="J1051" s="10">
        <f t="shared" si="16"/>
        <v>-1.9018776499091568E-2</v>
      </c>
    </row>
    <row r="1052" spans="1:10" x14ac:dyDescent="0.25">
      <c r="A1052" t="s">
        <v>814</v>
      </c>
      <c r="B1052" s="24">
        <v>8.0990000000000003E-3</v>
      </c>
      <c r="C1052" s="24">
        <v>8.1150000000000007E-3</v>
      </c>
      <c r="D1052" s="24">
        <v>7.8759999999999993E-3</v>
      </c>
      <c r="E1052" s="24">
        <v>7.8810000000000009E-3</v>
      </c>
      <c r="F1052" s="24">
        <v>3078090</v>
      </c>
      <c r="G1052" s="24">
        <v>281847837</v>
      </c>
      <c r="H1052">
        <v>1051</v>
      </c>
      <c r="J1052" s="10">
        <f t="shared" si="16"/>
        <v>-2.6916903321397633E-2</v>
      </c>
    </row>
    <row r="1053" spans="1:10" x14ac:dyDescent="0.25">
      <c r="A1053" t="s">
        <v>813</v>
      </c>
      <c r="B1053" s="24">
        <v>7.8879999999999992E-3</v>
      </c>
      <c r="C1053" s="24">
        <v>7.9439999999999997E-3</v>
      </c>
      <c r="D1053" s="24">
        <v>7.842E-3</v>
      </c>
      <c r="E1053" s="24">
        <v>7.842E-3</v>
      </c>
      <c r="F1053" s="24">
        <v>2905840</v>
      </c>
      <c r="G1053" s="24">
        <v>280456216</v>
      </c>
      <c r="H1053">
        <v>1052</v>
      </c>
      <c r="J1053" s="10">
        <f t="shared" si="16"/>
        <v>-5.8316430020282925E-3</v>
      </c>
    </row>
    <row r="1054" spans="1:10" x14ac:dyDescent="0.25">
      <c r="A1054" t="s">
        <v>812</v>
      </c>
      <c r="B1054" s="24">
        <v>7.8510000000000003E-3</v>
      </c>
      <c r="C1054" s="24">
        <v>7.8670000000000007E-3</v>
      </c>
      <c r="D1054" s="24">
        <v>7.7210000000000004E-3</v>
      </c>
      <c r="E1054" s="24">
        <v>7.7270000000000004E-3</v>
      </c>
      <c r="F1054" s="24">
        <v>2401030</v>
      </c>
      <c r="G1054" s="24">
        <v>277116674</v>
      </c>
      <c r="H1054">
        <v>1053</v>
      </c>
      <c r="J1054" s="10">
        <f t="shared" si="16"/>
        <v>-1.579416634823589E-2</v>
      </c>
    </row>
    <row r="1055" spans="1:10" x14ac:dyDescent="0.25">
      <c r="A1055" t="s">
        <v>811</v>
      </c>
      <c r="B1055" s="24">
        <v>7.7219999999999997E-3</v>
      </c>
      <c r="C1055" s="24">
        <v>7.7780000000000002E-3</v>
      </c>
      <c r="D1055" s="24">
        <v>7.7089999999999997E-3</v>
      </c>
      <c r="E1055" s="24">
        <v>7.7780000000000002E-3</v>
      </c>
      <c r="F1055" s="24">
        <v>2487390</v>
      </c>
      <c r="G1055" s="24">
        <v>278954043</v>
      </c>
      <c r="H1055">
        <v>1054</v>
      </c>
      <c r="J1055" s="10">
        <f t="shared" si="16"/>
        <v>7.2520072520073165E-3</v>
      </c>
    </row>
    <row r="1056" spans="1:10" x14ac:dyDescent="0.25">
      <c r="A1056" t="s">
        <v>810</v>
      </c>
      <c r="B1056" s="24">
        <v>7.7780000000000002E-3</v>
      </c>
      <c r="C1056" s="24">
        <v>7.809E-3</v>
      </c>
      <c r="D1056" s="24">
        <v>7.7530000000000003E-3</v>
      </c>
      <c r="E1056" s="24">
        <v>7.7990000000000004E-3</v>
      </c>
      <c r="F1056" s="24">
        <v>1296770</v>
      </c>
      <c r="G1056" s="24">
        <v>279719046</v>
      </c>
      <c r="H1056">
        <v>1055</v>
      </c>
      <c r="J1056" s="10">
        <f t="shared" si="16"/>
        <v>2.6999228593468996E-3</v>
      </c>
    </row>
    <row r="1057" spans="1:10" x14ac:dyDescent="0.25">
      <c r="A1057" t="s">
        <v>809</v>
      </c>
      <c r="B1057" s="24">
        <v>7.7990000000000004E-3</v>
      </c>
      <c r="C1057" s="24">
        <v>7.8059999999999996E-3</v>
      </c>
      <c r="D1057" s="24">
        <v>7.626E-3</v>
      </c>
      <c r="E1057" s="24">
        <v>7.6509999999999998E-3</v>
      </c>
      <c r="F1057" s="24">
        <v>1875290</v>
      </c>
      <c r="G1057" s="24">
        <v>274408501</v>
      </c>
      <c r="H1057">
        <v>1056</v>
      </c>
      <c r="J1057" s="10">
        <f t="shared" si="16"/>
        <v>-1.8976791896397047E-2</v>
      </c>
    </row>
    <row r="1058" spans="1:10" x14ac:dyDescent="0.25">
      <c r="A1058" t="s">
        <v>808</v>
      </c>
      <c r="B1058" s="24">
        <v>7.6490000000000004E-3</v>
      </c>
      <c r="C1058" s="24">
        <v>7.6509999999999998E-3</v>
      </c>
      <c r="D1058" s="24">
        <v>7.5659999999999998E-3</v>
      </c>
      <c r="E1058" s="24">
        <v>7.5659999999999998E-3</v>
      </c>
      <c r="F1058" s="24">
        <v>2594010</v>
      </c>
      <c r="G1058" s="24">
        <v>271366065</v>
      </c>
      <c r="H1058">
        <v>1057</v>
      </c>
      <c r="J1058" s="10">
        <f t="shared" si="16"/>
        <v>-1.0851091645966872E-2</v>
      </c>
    </row>
    <row r="1059" spans="1:10" x14ac:dyDescent="0.25">
      <c r="A1059" t="s">
        <v>807</v>
      </c>
      <c r="B1059" s="24">
        <v>7.5669999999999999E-3</v>
      </c>
      <c r="C1059" s="24">
        <v>7.5669999999999999E-3</v>
      </c>
      <c r="D1059" s="24">
        <v>7.4310000000000001E-3</v>
      </c>
      <c r="E1059" s="24">
        <v>7.4339999999999996E-3</v>
      </c>
      <c r="F1059" s="24">
        <v>2400100</v>
      </c>
      <c r="G1059" s="24">
        <v>266617526</v>
      </c>
      <c r="H1059">
        <v>1058</v>
      </c>
      <c r="J1059" s="10">
        <f t="shared" si="16"/>
        <v>-1.7576318223866832E-2</v>
      </c>
    </row>
    <row r="1060" spans="1:10" x14ac:dyDescent="0.25">
      <c r="A1060" t="s">
        <v>806</v>
      </c>
      <c r="B1060" s="24">
        <v>7.4339999999999996E-3</v>
      </c>
      <c r="C1060" s="24">
        <v>7.4349999999999998E-3</v>
      </c>
      <c r="D1060" s="24">
        <v>7.0349999999999996E-3</v>
      </c>
      <c r="E1060" s="24">
        <v>7.0609999999999996E-3</v>
      </c>
      <c r="F1060" s="24">
        <v>3730650</v>
      </c>
      <c r="G1060" s="24">
        <v>253252040</v>
      </c>
      <c r="H1060">
        <v>1059</v>
      </c>
      <c r="J1060" s="10">
        <f t="shared" si="16"/>
        <v>-5.0174872208770524E-2</v>
      </c>
    </row>
    <row r="1061" spans="1:10" x14ac:dyDescent="0.25">
      <c r="A1061" t="s">
        <v>805</v>
      </c>
      <c r="B1061" s="24">
        <v>7.0619999999999997E-3</v>
      </c>
      <c r="C1061" s="24">
        <v>7.0689999999999998E-3</v>
      </c>
      <c r="D1061" s="24">
        <v>6.9449999999999998E-3</v>
      </c>
      <c r="E1061" s="24">
        <v>6.9499999999999996E-3</v>
      </c>
      <c r="F1061" s="24">
        <v>1845880</v>
      </c>
      <c r="G1061" s="24">
        <v>249325628</v>
      </c>
      <c r="H1061">
        <v>1060</v>
      </c>
      <c r="J1061" s="10">
        <f t="shared" si="16"/>
        <v>-1.5859529878221486E-2</v>
      </c>
    </row>
    <row r="1062" spans="1:10" x14ac:dyDescent="0.25">
      <c r="A1062" t="s">
        <v>804</v>
      </c>
      <c r="B1062" s="24">
        <v>6.9480000000000002E-3</v>
      </c>
      <c r="C1062" s="24">
        <v>6.979E-3</v>
      </c>
      <c r="D1062" s="24">
        <v>6.888E-3</v>
      </c>
      <c r="E1062" s="24">
        <v>6.9020000000000001E-3</v>
      </c>
      <c r="F1062" s="24">
        <v>995869</v>
      </c>
      <c r="G1062" s="24">
        <v>247621847</v>
      </c>
      <c r="H1062">
        <v>1061</v>
      </c>
      <c r="J1062" s="10">
        <f t="shared" si="16"/>
        <v>-6.6206102475532573E-3</v>
      </c>
    </row>
    <row r="1063" spans="1:10" x14ac:dyDescent="0.25">
      <c r="A1063" t="s">
        <v>803</v>
      </c>
      <c r="B1063" s="24">
        <v>6.8950000000000001E-3</v>
      </c>
      <c r="C1063" s="24">
        <v>7.3899999999999999E-3</v>
      </c>
      <c r="D1063" s="24">
        <v>6.8469999999999998E-3</v>
      </c>
      <c r="E1063" s="24">
        <v>7.3899999999999999E-3</v>
      </c>
      <c r="F1063" s="24">
        <v>560816</v>
      </c>
      <c r="G1063" s="24">
        <v>265121385</v>
      </c>
      <c r="H1063">
        <v>1062</v>
      </c>
      <c r="J1063" s="10">
        <f t="shared" si="16"/>
        <v>7.1791153009427094E-2</v>
      </c>
    </row>
    <row r="1064" spans="1:10" x14ac:dyDescent="0.25">
      <c r="A1064" t="s">
        <v>802</v>
      </c>
      <c r="B1064" s="24">
        <v>7.3850000000000001E-3</v>
      </c>
      <c r="C1064" s="24">
        <v>7.4989999999999996E-3</v>
      </c>
      <c r="D1064" s="24">
        <v>7.0699999999999999E-3</v>
      </c>
      <c r="E1064" s="24">
        <v>7.0740000000000004E-3</v>
      </c>
      <c r="F1064" s="24">
        <v>525140</v>
      </c>
      <c r="G1064" s="24">
        <v>253777557</v>
      </c>
      <c r="H1064">
        <v>1063</v>
      </c>
      <c r="J1064" s="10">
        <f t="shared" si="16"/>
        <v>-4.2112389979688511E-2</v>
      </c>
    </row>
    <row r="1065" spans="1:10" x14ac:dyDescent="0.25">
      <c r="A1065" t="s">
        <v>801</v>
      </c>
      <c r="B1065" s="24">
        <v>7.0819999999999998E-3</v>
      </c>
      <c r="C1065" s="24">
        <v>7.1139999999999997E-3</v>
      </c>
      <c r="D1065" s="24">
        <v>6.9470000000000001E-3</v>
      </c>
      <c r="E1065" s="24">
        <v>7.0080000000000003E-3</v>
      </c>
      <c r="F1065" s="24">
        <v>1818750</v>
      </c>
      <c r="G1065" s="24">
        <v>251422257</v>
      </c>
      <c r="H1065">
        <v>1064</v>
      </c>
      <c r="J1065" s="10">
        <f t="shared" si="16"/>
        <v>-1.0449025698955014E-2</v>
      </c>
    </row>
    <row r="1066" spans="1:10" x14ac:dyDescent="0.25">
      <c r="A1066" t="s">
        <v>800</v>
      </c>
      <c r="B1066" s="24">
        <v>7.0089999999999996E-3</v>
      </c>
      <c r="C1066" s="24">
        <v>7.0419999999999996E-3</v>
      </c>
      <c r="D1066" s="24">
        <v>6.7799999999999996E-3</v>
      </c>
      <c r="E1066" s="24">
        <v>6.7799999999999996E-3</v>
      </c>
      <c r="F1066" s="24">
        <v>1551670</v>
      </c>
      <c r="G1066" s="24">
        <v>243251358</v>
      </c>
      <c r="H1066">
        <v>1065</v>
      </c>
      <c r="J1066" s="10">
        <f t="shared" si="16"/>
        <v>-3.2672278499072629E-2</v>
      </c>
    </row>
    <row r="1067" spans="1:10" x14ac:dyDescent="0.25">
      <c r="A1067" t="s">
        <v>799</v>
      </c>
      <c r="B1067" s="24">
        <v>6.7790000000000003E-3</v>
      </c>
      <c r="C1067" s="24">
        <v>6.7840000000000001E-3</v>
      </c>
      <c r="D1067" s="24">
        <v>6.7200000000000003E-3</v>
      </c>
      <c r="E1067" s="24">
        <v>6.7229999999999998E-3</v>
      </c>
      <c r="F1067" s="24">
        <v>1495310</v>
      </c>
      <c r="G1067" s="24">
        <v>241184506</v>
      </c>
      <c r="H1067">
        <v>1066</v>
      </c>
      <c r="J1067" s="10">
        <f t="shared" si="16"/>
        <v>-8.2608054285293539E-3</v>
      </c>
    </row>
    <row r="1068" spans="1:10" x14ac:dyDescent="0.25">
      <c r="A1068" t="s">
        <v>798</v>
      </c>
      <c r="B1068" s="24">
        <v>6.7229999999999998E-3</v>
      </c>
      <c r="C1068" s="24">
        <v>6.7369999999999999E-3</v>
      </c>
      <c r="D1068" s="24">
        <v>6.7019999999999996E-3</v>
      </c>
      <c r="E1068" s="24">
        <v>6.7019999999999996E-3</v>
      </c>
      <c r="F1068" s="24">
        <v>1142000</v>
      </c>
      <c r="G1068" s="24">
        <v>241195305</v>
      </c>
      <c r="H1068">
        <v>1067</v>
      </c>
      <c r="J1068" s="10">
        <f t="shared" si="16"/>
        <v>-3.1236055332441149E-3</v>
      </c>
    </row>
    <row r="1069" spans="1:10" x14ac:dyDescent="0.25">
      <c r="A1069" t="s">
        <v>797</v>
      </c>
      <c r="B1069" s="24">
        <v>6.7070000000000003E-3</v>
      </c>
      <c r="C1069" s="24">
        <v>6.9059999999999998E-3</v>
      </c>
      <c r="D1069" s="24">
        <v>6.6150000000000002E-3</v>
      </c>
      <c r="E1069" s="24">
        <v>6.6600000000000001E-3</v>
      </c>
      <c r="F1069" s="24">
        <v>1756030</v>
      </c>
      <c r="G1069" s="24">
        <v>239694615</v>
      </c>
      <c r="H1069">
        <v>1068</v>
      </c>
      <c r="J1069" s="10">
        <f t="shared" si="16"/>
        <v>-7.0076039958252819E-3</v>
      </c>
    </row>
    <row r="1070" spans="1:10" x14ac:dyDescent="0.25">
      <c r="A1070" t="s">
        <v>796</v>
      </c>
      <c r="B1070" s="24">
        <v>6.7120000000000001E-3</v>
      </c>
      <c r="C1070" s="24">
        <v>6.8900000000000003E-3</v>
      </c>
      <c r="D1070" s="24">
        <v>6.5880000000000001E-3</v>
      </c>
      <c r="E1070" s="24">
        <v>6.5880000000000001E-3</v>
      </c>
      <c r="F1070" s="24">
        <v>1213480</v>
      </c>
      <c r="G1070" s="24">
        <v>237099899</v>
      </c>
      <c r="H1070">
        <v>1069</v>
      </c>
      <c r="J1070" s="10">
        <f t="shared" si="16"/>
        <v>-1.847437425506555E-2</v>
      </c>
    </row>
    <row r="1071" spans="1:10" x14ac:dyDescent="0.25">
      <c r="A1071" t="s">
        <v>795</v>
      </c>
      <c r="B1071" s="24">
        <v>6.5919999999999998E-3</v>
      </c>
      <c r="C1071" s="24">
        <v>6.5950000000000002E-3</v>
      </c>
      <c r="D1071" s="24">
        <v>6.5189999999999996E-3</v>
      </c>
      <c r="E1071" s="24">
        <v>6.5269999999999998E-3</v>
      </c>
      <c r="F1071" s="24">
        <v>1167110</v>
      </c>
      <c r="G1071" s="24">
        <v>234887732</v>
      </c>
      <c r="H1071">
        <v>1070</v>
      </c>
      <c r="J1071" s="10">
        <f t="shared" si="16"/>
        <v>-9.8604368932038774E-3</v>
      </c>
    </row>
    <row r="1072" spans="1:10" x14ac:dyDescent="0.25">
      <c r="A1072" t="s">
        <v>794</v>
      </c>
      <c r="B1072" s="24">
        <v>6.5250000000000004E-3</v>
      </c>
      <c r="C1072" s="24">
        <v>6.7609999999999996E-3</v>
      </c>
      <c r="D1072" s="24">
        <v>6.4190000000000002E-3</v>
      </c>
      <c r="E1072" s="24">
        <v>6.4339999999999996E-3</v>
      </c>
      <c r="F1072" s="24">
        <v>867666</v>
      </c>
      <c r="G1072" s="24">
        <v>231528275</v>
      </c>
      <c r="H1072">
        <v>1071</v>
      </c>
      <c r="J1072" s="10">
        <f t="shared" si="16"/>
        <v>-1.3946360153256827E-2</v>
      </c>
    </row>
    <row r="1073" spans="1:10" x14ac:dyDescent="0.25">
      <c r="A1073" t="s">
        <v>793</v>
      </c>
      <c r="B1073" s="24">
        <v>6.4349999999999997E-3</v>
      </c>
      <c r="C1073" s="24">
        <v>6.6550000000000003E-3</v>
      </c>
      <c r="D1073" s="24">
        <v>6.417E-3</v>
      </c>
      <c r="E1073" s="24">
        <v>6.6550000000000003E-3</v>
      </c>
      <c r="F1073" s="24">
        <v>1396500</v>
      </c>
      <c r="G1073" s="24">
        <v>239510358</v>
      </c>
      <c r="H1073">
        <v>1072</v>
      </c>
      <c r="J1073" s="10">
        <f t="shared" si="16"/>
        <v>3.4188034188034282E-2</v>
      </c>
    </row>
    <row r="1074" spans="1:10" x14ac:dyDescent="0.25">
      <c r="A1074" t="s">
        <v>792</v>
      </c>
      <c r="B1074" s="24">
        <v>6.6530000000000001E-3</v>
      </c>
      <c r="C1074" s="24">
        <v>6.8510000000000003E-3</v>
      </c>
      <c r="D1074" s="24">
        <v>6.5649999999999997E-3</v>
      </c>
      <c r="E1074" s="24">
        <v>6.8510000000000003E-3</v>
      </c>
      <c r="F1074" s="24">
        <v>2805260</v>
      </c>
      <c r="G1074" s="24">
        <v>246553161</v>
      </c>
      <c r="H1074">
        <v>1073</v>
      </c>
      <c r="J1074" s="10">
        <f t="shared" si="16"/>
        <v>2.9761010070644859E-2</v>
      </c>
    </row>
    <row r="1075" spans="1:10" x14ac:dyDescent="0.25">
      <c r="A1075" t="s">
        <v>791</v>
      </c>
      <c r="B1075" s="24">
        <v>6.8490000000000001E-3</v>
      </c>
      <c r="C1075" s="24">
        <v>7.156E-3</v>
      </c>
      <c r="D1075" s="24">
        <v>6.829E-3</v>
      </c>
      <c r="E1075" s="24">
        <v>7.097E-3</v>
      </c>
      <c r="F1075" s="24">
        <v>2789540</v>
      </c>
      <c r="G1075" s="24">
        <v>255463823</v>
      </c>
      <c r="H1075">
        <v>1074</v>
      </c>
      <c r="J1075" s="10">
        <f t="shared" si="16"/>
        <v>3.6209665644619644E-2</v>
      </c>
    </row>
    <row r="1076" spans="1:10" x14ac:dyDescent="0.25">
      <c r="A1076" t="s">
        <v>790</v>
      </c>
      <c r="B1076" s="24">
        <v>7.0910000000000001E-3</v>
      </c>
      <c r="C1076" s="24">
        <v>7.162E-3</v>
      </c>
      <c r="D1076" s="24">
        <v>7.0070000000000002E-3</v>
      </c>
      <c r="E1076" s="24">
        <v>7.1349999999999998E-3</v>
      </c>
      <c r="F1076" s="24">
        <v>2421860</v>
      </c>
      <c r="G1076" s="24">
        <v>256809661</v>
      </c>
      <c r="H1076">
        <v>1075</v>
      </c>
      <c r="J1076" s="10">
        <f t="shared" si="16"/>
        <v>6.205048653222362E-3</v>
      </c>
    </row>
    <row r="1077" spans="1:10" x14ac:dyDescent="0.25">
      <c r="A1077" t="s">
        <v>789</v>
      </c>
      <c r="B1077" s="24">
        <v>7.1380000000000002E-3</v>
      </c>
      <c r="C1077" s="24">
        <v>7.1450000000000003E-3</v>
      </c>
      <c r="D1077" s="24">
        <v>6.816E-3</v>
      </c>
      <c r="E1077" s="24">
        <v>6.816E-3</v>
      </c>
      <c r="F1077" s="24">
        <v>1297860</v>
      </c>
      <c r="G1077" s="24">
        <v>245331700</v>
      </c>
      <c r="H1077">
        <v>1076</v>
      </c>
      <c r="J1077" s="10">
        <f t="shared" si="16"/>
        <v>-4.5110675259176274E-2</v>
      </c>
    </row>
    <row r="1078" spans="1:10" x14ac:dyDescent="0.25">
      <c r="A1078" t="s">
        <v>788</v>
      </c>
      <c r="B1078" s="24">
        <v>6.816E-3</v>
      </c>
      <c r="C1078" s="24">
        <v>6.9979999999999999E-3</v>
      </c>
      <c r="D1078" s="24">
        <v>6.731E-3</v>
      </c>
      <c r="E1078" s="24">
        <v>6.744E-3</v>
      </c>
      <c r="F1078" s="24">
        <v>978511</v>
      </c>
      <c r="G1078" s="24">
        <v>242740088</v>
      </c>
      <c r="H1078">
        <v>1077</v>
      </c>
      <c r="J1078" s="10">
        <f t="shared" si="16"/>
        <v>-1.0563380281690142E-2</v>
      </c>
    </row>
    <row r="1079" spans="1:10" x14ac:dyDescent="0.25">
      <c r="A1079" t="s">
        <v>787</v>
      </c>
      <c r="B1079" s="24">
        <v>6.744E-3</v>
      </c>
      <c r="C1079" s="24">
        <v>6.8089999999999999E-3</v>
      </c>
      <c r="D1079" s="24">
        <v>6.7429999999999999E-3</v>
      </c>
      <c r="E1079" s="24">
        <v>6.7780000000000002E-3</v>
      </c>
      <c r="F1079" s="24">
        <v>1449640</v>
      </c>
      <c r="G1079" s="24">
        <v>243965345</v>
      </c>
      <c r="H1079">
        <v>1078</v>
      </c>
      <c r="J1079" s="10">
        <f t="shared" si="16"/>
        <v>5.0415183867141425E-3</v>
      </c>
    </row>
    <row r="1080" spans="1:10" x14ac:dyDescent="0.25">
      <c r="A1080" t="s">
        <v>786</v>
      </c>
      <c r="B1080" s="24">
        <v>6.7799999999999996E-3</v>
      </c>
      <c r="C1080" s="24">
        <v>6.7809999999999997E-3</v>
      </c>
      <c r="D1080" s="24">
        <v>6.6779999999999999E-3</v>
      </c>
      <c r="E1080" s="24">
        <v>6.7080000000000004E-3</v>
      </c>
      <c r="F1080" s="24">
        <v>1946660</v>
      </c>
      <c r="G1080" s="24">
        <v>241460120</v>
      </c>
      <c r="H1080">
        <v>1079</v>
      </c>
      <c r="J1080" s="10">
        <f t="shared" si="16"/>
        <v>-1.0619469026548548E-2</v>
      </c>
    </row>
    <row r="1081" spans="1:10" x14ac:dyDescent="0.25">
      <c r="A1081" t="s">
        <v>785</v>
      </c>
      <c r="B1081" s="24">
        <v>6.7039999999999999E-3</v>
      </c>
      <c r="C1081" s="24">
        <v>6.7530000000000003E-3</v>
      </c>
      <c r="D1081" s="24">
        <v>6.6899999999999998E-3</v>
      </c>
      <c r="E1081" s="24">
        <v>6.705E-3</v>
      </c>
      <c r="F1081" s="24">
        <v>2002770</v>
      </c>
      <c r="G1081" s="24">
        <v>241329460</v>
      </c>
      <c r="H1081">
        <v>1080</v>
      </c>
      <c r="J1081" s="10">
        <f t="shared" si="16"/>
        <v>1.4916467780431574E-4</v>
      </c>
    </row>
    <row r="1082" spans="1:10" x14ac:dyDescent="0.25">
      <c r="A1082" t="s">
        <v>784</v>
      </c>
      <c r="B1082" s="24">
        <v>6.6990000000000001E-3</v>
      </c>
      <c r="C1082" s="24">
        <v>6.6990000000000001E-3</v>
      </c>
      <c r="D1082" s="24">
        <v>6.6059999999999999E-3</v>
      </c>
      <c r="E1082" s="24">
        <v>6.6620000000000004E-3</v>
      </c>
      <c r="F1082" s="24">
        <v>1050570</v>
      </c>
      <c r="G1082" s="24">
        <v>238465987</v>
      </c>
      <c r="H1082">
        <v>1081</v>
      </c>
      <c r="J1082" s="10">
        <f t="shared" si="16"/>
        <v>-5.5232124197640998E-3</v>
      </c>
    </row>
    <row r="1083" spans="1:10" x14ac:dyDescent="0.25">
      <c r="A1083" t="s">
        <v>783</v>
      </c>
      <c r="B1083" s="24">
        <v>6.6620000000000004E-3</v>
      </c>
      <c r="C1083" s="24">
        <v>6.7910000000000002E-3</v>
      </c>
      <c r="D1083" s="24">
        <v>6.6610000000000003E-3</v>
      </c>
      <c r="E1083" s="24">
        <v>6.7099999999999998E-3</v>
      </c>
      <c r="F1083" s="24">
        <v>2575390</v>
      </c>
      <c r="G1083" s="24">
        <v>240187706</v>
      </c>
      <c r="H1083">
        <v>1082</v>
      </c>
      <c r="J1083" s="10">
        <f t="shared" si="16"/>
        <v>7.2050435304712446E-3</v>
      </c>
    </row>
    <row r="1084" spans="1:10" x14ac:dyDescent="0.25">
      <c r="A1084" t="s">
        <v>782</v>
      </c>
      <c r="B1084" s="24">
        <v>6.7039999999999999E-3</v>
      </c>
      <c r="C1084" s="24">
        <v>6.711E-3</v>
      </c>
      <c r="D1084" s="24">
        <v>6.535E-3</v>
      </c>
      <c r="E1084" s="24">
        <v>6.5409999999999999E-3</v>
      </c>
      <c r="F1084" s="24">
        <v>1838990</v>
      </c>
      <c r="G1084" s="24">
        <v>234116946</v>
      </c>
      <c r="H1084">
        <v>1083</v>
      </c>
      <c r="J1084" s="10">
        <f t="shared" si="16"/>
        <v>-2.431384248210023E-2</v>
      </c>
    </row>
    <row r="1085" spans="1:10" x14ac:dyDescent="0.25">
      <c r="A1085" t="s">
        <v>781</v>
      </c>
      <c r="B1085" s="24">
        <v>6.5409999999999999E-3</v>
      </c>
      <c r="C1085" s="24">
        <v>6.5799999999999999E-3</v>
      </c>
      <c r="D1085" s="24">
        <v>6.5329999999999997E-3</v>
      </c>
      <c r="E1085" s="24">
        <v>6.574E-3</v>
      </c>
      <c r="F1085" s="24">
        <v>1194400</v>
      </c>
      <c r="G1085" s="24">
        <v>235319644</v>
      </c>
      <c r="H1085">
        <v>1084</v>
      </c>
      <c r="J1085" s="10">
        <f t="shared" si="16"/>
        <v>5.0451001375936468E-3</v>
      </c>
    </row>
    <row r="1086" spans="1:10" x14ac:dyDescent="0.25">
      <c r="A1086" t="s">
        <v>780</v>
      </c>
      <c r="B1086" s="24">
        <v>6.5820000000000002E-3</v>
      </c>
      <c r="C1086" s="24">
        <v>6.5820000000000002E-3</v>
      </c>
      <c r="D1086" s="24">
        <v>6.5339999999999999E-3</v>
      </c>
      <c r="E1086" s="24">
        <v>6.5449999999999996E-3</v>
      </c>
      <c r="F1086" s="24">
        <v>1109670</v>
      </c>
      <c r="G1086" s="24">
        <v>234261556</v>
      </c>
      <c r="H1086">
        <v>1085</v>
      </c>
      <c r="J1086" s="10">
        <f t="shared" si="16"/>
        <v>-5.6213916742632293E-3</v>
      </c>
    </row>
    <row r="1087" spans="1:10" x14ac:dyDescent="0.25">
      <c r="A1087" t="s">
        <v>779</v>
      </c>
      <c r="B1087" s="24">
        <v>6.5399999999999998E-3</v>
      </c>
      <c r="C1087" s="24">
        <v>6.5430000000000002E-3</v>
      </c>
      <c r="D1087" s="24">
        <v>6.4809999999999998E-3</v>
      </c>
      <c r="E1087" s="24">
        <v>6.4999999999999997E-3</v>
      </c>
      <c r="F1087" s="24">
        <v>2284690</v>
      </c>
      <c r="G1087" s="24">
        <v>232649010</v>
      </c>
      <c r="H1087">
        <v>1086</v>
      </c>
      <c r="J1087" s="10">
        <f t="shared" si="16"/>
        <v>-6.1162079510703529E-3</v>
      </c>
    </row>
    <row r="1088" spans="1:10" x14ac:dyDescent="0.25">
      <c r="A1088" t="s">
        <v>778</v>
      </c>
      <c r="B1088" s="24">
        <v>6.4980000000000003E-3</v>
      </c>
      <c r="C1088" s="24">
        <v>6.4980000000000003E-3</v>
      </c>
      <c r="D1088" s="24">
        <v>6.417E-3</v>
      </c>
      <c r="E1088" s="24">
        <v>6.4450000000000002E-3</v>
      </c>
      <c r="F1088" s="24">
        <v>2300840</v>
      </c>
      <c r="G1088" s="24">
        <v>230703575</v>
      </c>
      <c r="H1088">
        <v>1087</v>
      </c>
      <c r="J1088" s="10">
        <f t="shared" si="16"/>
        <v>-8.1563558017851787E-3</v>
      </c>
    </row>
    <row r="1089" spans="1:10" x14ac:dyDescent="0.25">
      <c r="A1089" t="s">
        <v>777</v>
      </c>
      <c r="B1089" s="24">
        <v>6.4520000000000003E-3</v>
      </c>
      <c r="C1089" s="24">
        <v>6.4660000000000004E-3</v>
      </c>
      <c r="D1089" s="24">
        <v>6.3239999999999998E-3</v>
      </c>
      <c r="E1089" s="24">
        <v>6.3629999999999997E-3</v>
      </c>
      <c r="F1089" s="24">
        <v>2897110</v>
      </c>
      <c r="G1089" s="24">
        <v>229098085</v>
      </c>
      <c r="H1089">
        <v>1088</v>
      </c>
      <c r="J1089" s="10">
        <f t="shared" si="16"/>
        <v>-1.3794172349659102E-2</v>
      </c>
    </row>
    <row r="1090" spans="1:10" x14ac:dyDescent="0.25">
      <c r="A1090" t="s">
        <v>776</v>
      </c>
      <c r="B1090" s="24">
        <v>6.3619999999999996E-3</v>
      </c>
      <c r="C1090" s="24">
        <v>6.4359999999999999E-3</v>
      </c>
      <c r="D1090" s="24">
        <v>6.2810000000000001E-3</v>
      </c>
      <c r="E1090" s="24">
        <v>6.2859999999999999E-3</v>
      </c>
      <c r="F1090" s="24">
        <v>3514540</v>
      </c>
      <c r="G1090" s="24">
        <v>226316807</v>
      </c>
      <c r="H1090">
        <v>1089</v>
      </c>
      <c r="J1090" s="10">
        <f t="shared" si="16"/>
        <v>-1.1945928953159334E-2</v>
      </c>
    </row>
    <row r="1091" spans="1:10" x14ac:dyDescent="0.25">
      <c r="A1091" t="s">
        <v>775</v>
      </c>
      <c r="B1091" s="24">
        <v>6.2750000000000002E-3</v>
      </c>
      <c r="C1091" s="24">
        <v>6.3709999999999999E-3</v>
      </c>
      <c r="D1091" s="24">
        <v>6.234E-3</v>
      </c>
      <c r="E1091" s="24">
        <v>6.3489999999999996E-3</v>
      </c>
      <c r="F1091" s="24">
        <v>2495670</v>
      </c>
      <c r="G1091" s="24">
        <v>228603756</v>
      </c>
      <c r="H1091">
        <v>1090</v>
      </c>
      <c r="J1091" s="10">
        <f t="shared" si="16"/>
        <v>1.179282868525887E-2</v>
      </c>
    </row>
    <row r="1092" spans="1:10" x14ac:dyDescent="0.25">
      <c r="A1092" t="s">
        <v>774</v>
      </c>
      <c r="B1092" s="24">
        <v>6.3499999999999997E-3</v>
      </c>
      <c r="C1092" s="24">
        <v>6.4530000000000004E-3</v>
      </c>
      <c r="D1092" s="24">
        <v>6.3340000000000002E-3</v>
      </c>
      <c r="E1092" s="24">
        <v>6.4440000000000001E-3</v>
      </c>
      <c r="F1092" s="24">
        <v>2188780</v>
      </c>
      <c r="G1092" s="24">
        <v>232006456</v>
      </c>
      <c r="H1092">
        <v>1091</v>
      </c>
      <c r="J1092" s="10">
        <f t="shared" ref="J1092:J1155" si="17">(E1092-B1092)/B1092</f>
        <v>1.4803149606299266E-2</v>
      </c>
    </row>
    <row r="1093" spans="1:10" x14ac:dyDescent="0.25">
      <c r="A1093" t="s">
        <v>773</v>
      </c>
      <c r="B1093" s="24">
        <v>6.4429999999999999E-3</v>
      </c>
      <c r="C1093" s="24">
        <v>6.4809999999999998E-3</v>
      </c>
      <c r="D1093" s="24">
        <v>6.3229999999999996E-3</v>
      </c>
      <c r="E1093" s="24">
        <v>6.326E-3</v>
      </c>
      <c r="F1093" s="24">
        <v>1640840</v>
      </c>
      <c r="G1093" s="24">
        <v>227749030</v>
      </c>
      <c r="H1093">
        <v>1092</v>
      </c>
      <c r="J1093" s="10">
        <f t="shared" si="17"/>
        <v>-1.8159242588856109E-2</v>
      </c>
    </row>
    <row r="1094" spans="1:10" x14ac:dyDescent="0.25">
      <c r="A1094" t="s">
        <v>772</v>
      </c>
      <c r="B1094" s="24">
        <v>6.326E-3</v>
      </c>
      <c r="C1094" s="24">
        <v>6.326E-3</v>
      </c>
      <c r="D1094" s="24">
        <v>6.1879999999999999E-3</v>
      </c>
      <c r="E1094" s="24">
        <v>6.1989999999999996E-3</v>
      </c>
      <c r="F1094" s="24">
        <v>2471000</v>
      </c>
      <c r="G1094" s="24">
        <v>223193135</v>
      </c>
      <c r="H1094">
        <v>1093</v>
      </c>
      <c r="J1094" s="10">
        <f t="shared" si="17"/>
        <v>-2.0075877331647229E-2</v>
      </c>
    </row>
    <row r="1095" spans="1:10" x14ac:dyDescent="0.25">
      <c r="A1095" t="s">
        <v>771</v>
      </c>
      <c r="B1095" s="24">
        <v>6.1929999999999997E-3</v>
      </c>
      <c r="C1095" s="24">
        <v>6.3359999999999996E-3</v>
      </c>
      <c r="D1095" s="24">
        <v>6.1260000000000004E-3</v>
      </c>
      <c r="E1095" s="24">
        <v>6.1729999999999997E-3</v>
      </c>
      <c r="F1095" s="24">
        <v>2064130</v>
      </c>
      <c r="G1095" s="24">
        <v>222244080</v>
      </c>
      <c r="H1095">
        <v>1094</v>
      </c>
      <c r="J1095" s="10">
        <f t="shared" si="17"/>
        <v>-3.2294526077829896E-3</v>
      </c>
    </row>
    <row r="1096" spans="1:10" x14ac:dyDescent="0.25">
      <c r="A1096" t="s">
        <v>770</v>
      </c>
      <c r="B1096" s="24">
        <v>6.1799999999999997E-3</v>
      </c>
      <c r="C1096" s="24">
        <v>6.3540000000000003E-3</v>
      </c>
      <c r="D1096" s="24">
        <v>6.1669999999999997E-3</v>
      </c>
      <c r="E1096" s="24">
        <v>6.3410000000000003E-3</v>
      </c>
      <c r="F1096" s="24">
        <v>1345050</v>
      </c>
      <c r="G1096" s="24">
        <v>230400639</v>
      </c>
      <c r="H1096">
        <v>1095</v>
      </c>
      <c r="J1096" s="10">
        <f t="shared" si="17"/>
        <v>2.605177993527517E-2</v>
      </c>
    </row>
    <row r="1097" spans="1:10" x14ac:dyDescent="0.25">
      <c r="A1097" t="s">
        <v>769</v>
      </c>
      <c r="B1097" s="24">
        <v>6.352E-3</v>
      </c>
      <c r="C1097" s="24">
        <v>6.4549999999999998E-3</v>
      </c>
      <c r="D1097" s="24">
        <v>6.3379999999999999E-3</v>
      </c>
      <c r="E1097" s="24">
        <v>6.4260000000000003E-3</v>
      </c>
      <c r="F1097" s="24">
        <v>1379470</v>
      </c>
      <c r="G1097" s="24">
        <v>233518379</v>
      </c>
      <c r="H1097">
        <v>1096</v>
      </c>
      <c r="J1097" s="10">
        <f t="shared" si="17"/>
        <v>1.1649874055415661E-2</v>
      </c>
    </row>
    <row r="1098" spans="1:10" x14ac:dyDescent="0.25">
      <c r="A1098" t="s">
        <v>768</v>
      </c>
      <c r="B1098" s="24">
        <v>6.417E-3</v>
      </c>
      <c r="C1098" s="24">
        <v>6.5380000000000004E-3</v>
      </c>
      <c r="D1098" s="24">
        <v>6.3870000000000003E-3</v>
      </c>
      <c r="E1098" s="24">
        <v>6.4489999999999999E-3</v>
      </c>
      <c r="F1098" s="24">
        <v>272884</v>
      </c>
      <c r="G1098" s="24">
        <v>234334879</v>
      </c>
      <c r="H1098">
        <v>1097</v>
      </c>
      <c r="J1098" s="10">
        <f t="shared" si="17"/>
        <v>4.9867539348605128E-3</v>
      </c>
    </row>
    <row r="1099" spans="1:10" x14ac:dyDescent="0.25">
      <c r="A1099" t="s">
        <v>767</v>
      </c>
      <c r="B1099" s="24">
        <v>6.5230000000000002E-3</v>
      </c>
      <c r="C1099" s="24">
        <v>6.7019999999999996E-3</v>
      </c>
      <c r="D1099" s="24">
        <v>6.3340000000000002E-3</v>
      </c>
      <c r="E1099" s="24">
        <v>6.3680000000000004E-3</v>
      </c>
      <c r="F1099" s="24">
        <v>418978</v>
      </c>
      <c r="G1099" s="24">
        <v>231408636</v>
      </c>
      <c r="H1099">
        <v>1098</v>
      </c>
      <c r="J1099" s="10">
        <f t="shared" si="17"/>
        <v>-2.3762072665951213E-2</v>
      </c>
    </row>
    <row r="1100" spans="1:10" x14ac:dyDescent="0.25">
      <c r="A1100" t="s">
        <v>766</v>
      </c>
      <c r="B1100" s="24">
        <v>6.3860000000000002E-3</v>
      </c>
      <c r="C1100" s="24">
        <v>6.437E-3</v>
      </c>
      <c r="D1100" s="24">
        <v>6.2810000000000001E-3</v>
      </c>
      <c r="E1100" s="24">
        <v>6.3109999999999998E-3</v>
      </c>
      <c r="F1100" s="24">
        <v>1046250</v>
      </c>
      <c r="G1100" s="24">
        <v>229312700</v>
      </c>
      <c r="H1100">
        <v>1099</v>
      </c>
      <c r="J1100" s="10">
        <f t="shared" si="17"/>
        <v>-1.1744440964610149E-2</v>
      </c>
    </row>
    <row r="1101" spans="1:10" x14ac:dyDescent="0.25">
      <c r="A1101" t="s">
        <v>765</v>
      </c>
      <c r="B1101" s="24">
        <v>6.2899999999999996E-3</v>
      </c>
      <c r="C1101" s="24">
        <v>6.3920000000000001E-3</v>
      </c>
      <c r="D1101" s="24">
        <v>6.2779999999999997E-3</v>
      </c>
      <c r="E1101" s="24">
        <v>6.3860000000000002E-3</v>
      </c>
      <c r="F1101" s="24">
        <v>1014830</v>
      </c>
      <c r="G1101" s="24">
        <v>232046355</v>
      </c>
      <c r="H1101">
        <v>1100</v>
      </c>
      <c r="J1101" s="10">
        <f t="shared" si="17"/>
        <v>1.5262321144674181E-2</v>
      </c>
    </row>
    <row r="1102" spans="1:10" x14ac:dyDescent="0.25">
      <c r="A1102" t="s">
        <v>764</v>
      </c>
      <c r="B1102" s="24">
        <v>6.3850000000000001E-3</v>
      </c>
      <c r="C1102" s="24">
        <v>6.6559999999999996E-3</v>
      </c>
      <c r="D1102" s="24">
        <v>6.3850000000000001E-3</v>
      </c>
      <c r="E1102" s="24">
        <v>6.5700000000000003E-3</v>
      </c>
      <c r="F1102" s="24">
        <v>1642730</v>
      </c>
      <c r="G1102" s="24">
        <v>238734599</v>
      </c>
      <c r="H1102">
        <v>1101</v>
      </c>
      <c r="J1102" s="10">
        <f t="shared" si="17"/>
        <v>2.8974158183242015E-2</v>
      </c>
    </row>
    <row r="1103" spans="1:10" x14ac:dyDescent="0.25">
      <c r="A1103" t="s">
        <v>763</v>
      </c>
      <c r="B1103" s="24">
        <v>6.5719999999999997E-3</v>
      </c>
      <c r="C1103" s="24">
        <v>6.5799999999999999E-3</v>
      </c>
      <c r="D1103" s="24">
        <v>6.0309999999999999E-3</v>
      </c>
      <c r="E1103" s="24">
        <v>6.2009999999999999E-3</v>
      </c>
      <c r="F1103" s="24">
        <v>4058170</v>
      </c>
      <c r="G1103" s="24">
        <v>225333042</v>
      </c>
      <c r="H1103">
        <v>1102</v>
      </c>
      <c r="J1103" s="10">
        <f t="shared" si="17"/>
        <v>-5.6451612903225777E-2</v>
      </c>
    </row>
    <row r="1104" spans="1:10" x14ac:dyDescent="0.25">
      <c r="A1104" t="s">
        <v>762</v>
      </c>
      <c r="B1104" s="24">
        <v>6.1970000000000003E-3</v>
      </c>
      <c r="C1104" s="24">
        <v>6.3940000000000004E-3</v>
      </c>
      <c r="D1104" s="24">
        <v>6.1089999999999998E-3</v>
      </c>
      <c r="E1104" s="24">
        <v>6.3150000000000003E-3</v>
      </c>
      <c r="F1104" s="24">
        <v>1746150</v>
      </c>
      <c r="G1104" s="24">
        <v>229462513</v>
      </c>
      <c r="H1104">
        <v>1103</v>
      </c>
      <c r="J1104" s="10">
        <f t="shared" si="17"/>
        <v>1.9041471679845094E-2</v>
      </c>
    </row>
    <row r="1105" spans="1:10" x14ac:dyDescent="0.25">
      <c r="A1105" t="s">
        <v>761</v>
      </c>
      <c r="B1105" s="24">
        <v>6.3509999999999999E-3</v>
      </c>
      <c r="C1105" s="24">
        <v>6.404E-3</v>
      </c>
      <c r="D1105" s="24">
        <v>6.1330000000000004E-3</v>
      </c>
      <c r="E1105" s="24">
        <v>6.3660000000000001E-3</v>
      </c>
      <c r="F1105" s="24">
        <v>1351030</v>
      </c>
      <c r="G1105" s="24">
        <v>231335019</v>
      </c>
      <c r="H1105">
        <v>1104</v>
      </c>
      <c r="J1105" s="10">
        <f t="shared" si="17"/>
        <v>2.3618327822390577E-3</v>
      </c>
    </row>
    <row r="1106" spans="1:10" x14ac:dyDescent="0.25">
      <c r="A1106" t="s">
        <v>760</v>
      </c>
      <c r="B1106" s="24">
        <v>6.3829999999999998E-3</v>
      </c>
      <c r="C1106" s="24">
        <v>6.3829999999999998E-3</v>
      </c>
      <c r="D1106" s="24">
        <v>6.2319999999999997E-3</v>
      </c>
      <c r="E1106" s="24">
        <v>6.2329999999999998E-3</v>
      </c>
      <c r="F1106" s="24">
        <v>554133</v>
      </c>
      <c r="G1106" s="24">
        <v>226499134</v>
      </c>
      <c r="H1106">
        <v>1105</v>
      </c>
      <c r="J1106" s="10">
        <f t="shared" si="17"/>
        <v>-2.349992166692777E-2</v>
      </c>
    </row>
    <row r="1107" spans="1:10" x14ac:dyDescent="0.25">
      <c r="A1107" t="s">
        <v>759</v>
      </c>
      <c r="B1107" s="24">
        <v>6.2389999999999998E-3</v>
      </c>
      <c r="C1107" s="24">
        <v>6.2940000000000001E-3</v>
      </c>
      <c r="D1107" s="24">
        <v>6.1269999999999996E-3</v>
      </c>
      <c r="E1107" s="24">
        <v>6.1669999999999997E-3</v>
      </c>
      <c r="F1107" s="24">
        <v>702255</v>
      </c>
      <c r="G1107" s="24">
        <v>224080102</v>
      </c>
      <c r="H1107">
        <v>1106</v>
      </c>
      <c r="J1107" s="10">
        <f t="shared" si="17"/>
        <v>-1.1540310947267193E-2</v>
      </c>
    </row>
    <row r="1108" spans="1:10" x14ac:dyDescent="0.25">
      <c r="A1108" t="s">
        <v>758</v>
      </c>
      <c r="B1108" s="24">
        <v>6.1570000000000001E-3</v>
      </c>
      <c r="C1108" s="24">
        <v>6.8149999999999999E-3</v>
      </c>
      <c r="D1108" s="24">
        <v>6.1479999999999998E-3</v>
      </c>
      <c r="E1108" s="24">
        <v>6.698E-3</v>
      </c>
      <c r="F1108" s="24">
        <v>2510530</v>
      </c>
      <c r="G1108" s="24">
        <v>243404745</v>
      </c>
      <c r="H1108">
        <v>1107</v>
      </c>
      <c r="J1108" s="10">
        <f t="shared" si="17"/>
        <v>8.7867467922689596E-2</v>
      </c>
    </row>
    <row r="1109" spans="1:10" x14ac:dyDescent="0.25">
      <c r="A1109" t="s">
        <v>757</v>
      </c>
      <c r="B1109" s="24">
        <v>6.7080000000000004E-3</v>
      </c>
      <c r="C1109" s="24">
        <v>6.7210000000000004E-3</v>
      </c>
      <c r="D1109" s="24">
        <v>6.3119999999999999E-3</v>
      </c>
      <c r="E1109" s="24">
        <v>6.411E-3</v>
      </c>
      <c r="F1109" s="24">
        <v>3436270</v>
      </c>
      <c r="G1109" s="24">
        <v>232965876</v>
      </c>
      <c r="H1109">
        <v>1108</v>
      </c>
      <c r="J1109" s="10">
        <f t="shared" si="17"/>
        <v>-4.4275491949910609E-2</v>
      </c>
    </row>
    <row r="1110" spans="1:10" x14ac:dyDescent="0.25">
      <c r="A1110" t="s">
        <v>756</v>
      </c>
      <c r="B1110" s="24">
        <v>6.417E-3</v>
      </c>
      <c r="C1110" s="24">
        <v>6.8510000000000003E-3</v>
      </c>
      <c r="D1110" s="24">
        <v>6.3509999999999999E-3</v>
      </c>
      <c r="E1110" s="24">
        <v>6.4229999999999999E-3</v>
      </c>
      <c r="F1110" s="24">
        <v>5013190</v>
      </c>
      <c r="G1110" s="24">
        <v>236179631</v>
      </c>
      <c r="H1110">
        <v>1109</v>
      </c>
      <c r="J1110" s="10">
        <f t="shared" si="17"/>
        <v>9.3501636278633775E-4</v>
      </c>
    </row>
    <row r="1111" spans="1:10" x14ac:dyDescent="0.25">
      <c r="A1111" t="s">
        <v>755</v>
      </c>
      <c r="B1111" s="24">
        <v>6.4339999999999996E-3</v>
      </c>
      <c r="C1111" s="24">
        <v>6.6639999999999998E-3</v>
      </c>
      <c r="D1111" s="24">
        <v>6.3959999999999998E-3</v>
      </c>
      <c r="E1111" s="24">
        <v>6.5960000000000003E-3</v>
      </c>
      <c r="F1111" s="24">
        <v>2059340</v>
      </c>
      <c r="G1111" s="24">
        <v>242560559</v>
      </c>
      <c r="H1111">
        <v>1110</v>
      </c>
      <c r="J1111" s="10">
        <f t="shared" si="17"/>
        <v>2.5178737954616209E-2</v>
      </c>
    </row>
    <row r="1112" spans="1:10" x14ac:dyDescent="0.25">
      <c r="A1112" t="s">
        <v>754</v>
      </c>
      <c r="B1112" s="24">
        <v>6.6100000000000004E-3</v>
      </c>
      <c r="C1112" s="24">
        <v>6.8719999999999996E-3</v>
      </c>
      <c r="D1112" s="24">
        <v>6.5849999999999997E-3</v>
      </c>
      <c r="E1112" s="24">
        <v>6.8630000000000002E-3</v>
      </c>
      <c r="F1112" s="24">
        <v>1307810</v>
      </c>
      <c r="G1112" s="24">
        <v>252379605</v>
      </c>
      <c r="H1112">
        <v>1111</v>
      </c>
      <c r="J1112" s="10">
        <f t="shared" si="17"/>
        <v>3.8275340393343377E-2</v>
      </c>
    </row>
    <row r="1113" spans="1:10" x14ac:dyDescent="0.25">
      <c r="A1113" t="s">
        <v>753</v>
      </c>
      <c r="B1113" s="24">
        <v>6.8669999999999998E-3</v>
      </c>
      <c r="C1113" s="24">
        <v>6.9249999999999997E-3</v>
      </c>
      <c r="D1113" s="24">
        <v>6.7260000000000002E-3</v>
      </c>
      <c r="E1113" s="24">
        <v>6.7260000000000002E-3</v>
      </c>
      <c r="F1113" s="24">
        <v>780822</v>
      </c>
      <c r="G1113" s="24">
        <v>247328329</v>
      </c>
      <c r="H1113">
        <v>1112</v>
      </c>
      <c r="J1113" s="10">
        <f t="shared" si="17"/>
        <v>-2.0532983835736075E-2</v>
      </c>
    </row>
    <row r="1114" spans="1:10" x14ac:dyDescent="0.25">
      <c r="A1114" t="s">
        <v>752</v>
      </c>
      <c r="B1114" s="24">
        <v>6.7470000000000004E-3</v>
      </c>
      <c r="C1114" s="24">
        <v>6.8360000000000001E-3</v>
      </c>
      <c r="D1114" s="24">
        <v>6.7169999999999999E-3</v>
      </c>
      <c r="E1114" s="24">
        <v>6.7879999999999998E-3</v>
      </c>
      <c r="F1114" s="24">
        <v>699284</v>
      </c>
      <c r="G1114" s="24">
        <v>249604106</v>
      </c>
      <c r="H1114">
        <v>1113</v>
      </c>
      <c r="J1114" s="10">
        <f t="shared" si="17"/>
        <v>6.0767748629019366E-3</v>
      </c>
    </row>
    <row r="1115" spans="1:10" x14ac:dyDescent="0.25">
      <c r="A1115" t="s">
        <v>751</v>
      </c>
      <c r="B1115" s="24">
        <v>6.7720000000000002E-3</v>
      </c>
      <c r="C1115" s="24">
        <v>6.8479999999999999E-3</v>
      </c>
      <c r="D1115" s="24">
        <v>6.6119999999999998E-3</v>
      </c>
      <c r="E1115" s="24">
        <v>6.7999999999999996E-3</v>
      </c>
      <c r="F1115" s="24">
        <v>1842150</v>
      </c>
      <c r="G1115" s="24">
        <v>250063012</v>
      </c>
      <c r="H1115">
        <v>1114</v>
      </c>
      <c r="J1115" s="10">
        <f t="shared" si="17"/>
        <v>4.1346721795628141E-3</v>
      </c>
    </row>
    <row r="1116" spans="1:10" x14ac:dyDescent="0.25">
      <c r="A1116" t="s">
        <v>750</v>
      </c>
      <c r="B1116" s="24">
        <v>6.79E-3</v>
      </c>
      <c r="C1116" s="24">
        <v>7.1250000000000003E-3</v>
      </c>
      <c r="D1116" s="24">
        <v>6.659E-3</v>
      </c>
      <c r="E1116" s="24">
        <v>6.7089999999999997E-3</v>
      </c>
      <c r="F1116" s="24">
        <v>1342730</v>
      </c>
      <c r="G1116" s="24">
        <v>246714248</v>
      </c>
      <c r="H1116">
        <v>1115</v>
      </c>
      <c r="J1116" s="10">
        <f t="shared" si="17"/>
        <v>-1.1929307805596515E-2</v>
      </c>
    </row>
    <row r="1117" spans="1:10" x14ac:dyDescent="0.25">
      <c r="A1117" t="s">
        <v>749</v>
      </c>
      <c r="B1117" s="24">
        <v>6.7130000000000002E-3</v>
      </c>
      <c r="C1117" s="24">
        <v>7.0400000000000003E-3</v>
      </c>
      <c r="D1117" s="24">
        <v>6.6709999999999998E-3</v>
      </c>
      <c r="E1117" s="24">
        <v>7.0340000000000003E-3</v>
      </c>
      <c r="F1117" s="24">
        <v>760684</v>
      </c>
      <c r="G1117" s="24">
        <v>259231566</v>
      </c>
      <c r="H1117">
        <v>1116</v>
      </c>
      <c r="J1117" s="10">
        <f t="shared" si="17"/>
        <v>4.7817667212870563E-2</v>
      </c>
    </row>
    <row r="1118" spans="1:10" x14ac:dyDescent="0.25">
      <c r="A1118" t="s">
        <v>748</v>
      </c>
      <c r="B1118" s="24">
        <v>7.0320000000000001E-3</v>
      </c>
      <c r="C1118" s="24">
        <v>7.1599999999999997E-3</v>
      </c>
      <c r="D1118" s="24">
        <v>6.6100000000000004E-3</v>
      </c>
      <c r="E1118" s="24">
        <v>6.6750000000000004E-3</v>
      </c>
      <c r="F1118" s="24">
        <v>620052</v>
      </c>
      <c r="G1118" s="24">
        <v>246023864</v>
      </c>
      <c r="H1118">
        <v>1117</v>
      </c>
      <c r="J1118" s="10">
        <f t="shared" si="17"/>
        <v>-5.0767918088737159E-2</v>
      </c>
    </row>
    <row r="1119" spans="1:10" x14ac:dyDescent="0.25">
      <c r="A1119" t="s">
        <v>747</v>
      </c>
      <c r="B1119" s="24">
        <v>6.6940000000000003E-3</v>
      </c>
      <c r="C1119" s="24">
        <v>6.8240000000000002E-3</v>
      </c>
      <c r="D1119" s="24">
        <v>6.6779999999999999E-3</v>
      </c>
      <c r="E1119" s="24">
        <v>6.7060000000000002E-3</v>
      </c>
      <c r="F1119" s="24">
        <v>553724</v>
      </c>
      <c r="G1119" s="24">
        <v>247138388</v>
      </c>
      <c r="H1119">
        <v>1118</v>
      </c>
      <c r="J1119" s="10">
        <f t="shared" si="17"/>
        <v>1.7926501344487388E-3</v>
      </c>
    </row>
    <row r="1120" spans="1:10" x14ac:dyDescent="0.25">
      <c r="A1120" t="s">
        <v>746</v>
      </c>
      <c r="B1120" s="24">
        <v>6.7060000000000002E-3</v>
      </c>
      <c r="C1120" s="24">
        <v>6.7590000000000003E-3</v>
      </c>
      <c r="D1120" s="24">
        <v>6.6530000000000001E-3</v>
      </c>
      <c r="E1120" s="24">
        <v>6.7130000000000002E-3</v>
      </c>
      <c r="F1120" s="24">
        <v>362422</v>
      </c>
      <c r="G1120" s="24">
        <v>247414439</v>
      </c>
      <c r="H1120">
        <v>1119</v>
      </c>
      <c r="J1120" s="10">
        <f t="shared" si="17"/>
        <v>1.0438413361169194E-3</v>
      </c>
    </row>
    <row r="1121" spans="1:10" x14ac:dyDescent="0.25">
      <c r="A1121" t="s">
        <v>745</v>
      </c>
      <c r="B1121" s="24">
        <v>6.718E-3</v>
      </c>
      <c r="C1121" s="24">
        <v>6.7349999999999997E-3</v>
      </c>
      <c r="D1121" s="24">
        <v>6.6620000000000004E-3</v>
      </c>
      <c r="E1121" s="24">
        <v>6.6969999999999998E-3</v>
      </c>
      <c r="F1121" s="24">
        <v>309838</v>
      </c>
      <c r="G1121" s="24">
        <v>246835064</v>
      </c>
      <c r="H1121">
        <v>1120</v>
      </c>
      <c r="J1121" s="10">
        <f t="shared" si="17"/>
        <v>-3.1259303364096734E-3</v>
      </c>
    </row>
    <row r="1122" spans="1:10" x14ac:dyDescent="0.25">
      <c r="A1122" t="s">
        <v>744</v>
      </c>
      <c r="B1122" s="24">
        <v>6.7080000000000004E-3</v>
      </c>
      <c r="C1122" s="24">
        <v>6.718E-3</v>
      </c>
      <c r="D1122" s="24">
        <v>6.5339999999999999E-3</v>
      </c>
      <c r="E1122" s="24">
        <v>6.5399999999999998E-3</v>
      </c>
      <c r="F1122" s="24">
        <v>509262</v>
      </c>
      <c r="G1122" s="24">
        <v>241037252</v>
      </c>
      <c r="H1122">
        <v>1121</v>
      </c>
      <c r="J1122" s="10">
        <f t="shared" si="17"/>
        <v>-2.5044722719141415E-2</v>
      </c>
    </row>
    <row r="1123" spans="1:10" x14ac:dyDescent="0.25">
      <c r="A1123" t="s">
        <v>743</v>
      </c>
      <c r="B1123" s="24">
        <v>6.5269999999999998E-3</v>
      </c>
      <c r="C1123" s="24">
        <v>6.594E-3</v>
      </c>
      <c r="D1123" s="24">
        <v>6.4900000000000001E-3</v>
      </c>
      <c r="E1123" s="24">
        <v>6.5129999999999997E-3</v>
      </c>
      <c r="F1123" s="24">
        <v>522497</v>
      </c>
      <c r="G1123" s="24">
        <v>240038824</v>
      </c>
      <c r="H1123">
        <v>1122</v>
      </c>
      <c r="J1123" s="10">
        <f t="shared" si="17"/>
        <v>-2.144936417956201E-3</v>
      </c>
    </row>
    <row r="1124" spans="1:10" x14ac:dyDescent="0.25">
      <c r="A1124" t="s">
        <v>742</v>
      </c>
      <c r="B1124" s="24">
        <v>6.5110000000000003E-3</v>
      </c>
      <c r="C1124" s="24">
        <v>7.0730000000000003E-3</v>
      </c>
      <c r="D1124" s="24">
        <v>6.4250000000000002E-3</v>
      </c>
      <c r="E1124" s="24">
        <v>6.6899999999999998E-3</v>
      </c>
      <c r="F1124" s="24">
        <v>1446950</v>
      </c>
      <c r="G1124" s="24">
        <v>246557247</v>
      </c>
      <c r="H1124">
        <v>1123</v>
      </c>
      <c r="J1124" s="10">
        <f t="shared" si="17"/>
        <v>2.7491936722469586E-2</v>
      </c>
    </row>
    <row r="1125" spans="1:10" x14ac:dyDescent="0.25">
      <c r="A1125" t="s">
        <v>741</v>
      </c>
      <c r="B1125" s="24">
        <v>6.6860000000000001E-3</v>
      </c>
      <c r="C1125" s="24">
        <v>6.8149999999999999E-3</v>
      </c>
      <c r="D1125" s="24">
        <v>6.3309999999999998E-3</v>
      </c>
      <c r="E1125" s="24">
        <v>6.4149999999999997E-3</v>
      </c>
      <c r="F1125" s="24">
        <v>924745</v>
      </c>
      <c r="G1125" s="24">
        <v>236445291</v>
      </c>
      <c r="H1125">
        <v>1124</v>
      </c>
      <c r="J1125" s="10">
        <f t="shared" si="17"/>
        <v>-4.0532455877953996E-2</v>
      </c>
    </row>
    <row r="1126" spans="1:10" x14ac:dyDescent="0.25">
      <c r="A1126" t="s">
        <v>740</v>
      </c>
      <c r="B1126" s="24">
        <v>6.4089999999999998E-3</v>
      </c>
      <c r="C1126" s="24">
        <v>6.4190000000000002E-3</v>
      </c>
      <c r="D1126" s="24">
        <v>6.3229999999999996E-3</v>
      </c>
      <c r="E1126" s="24">
        <v>6.3420000000000004E-3</v>
      </c>
      <c r="F1126" s="24">
        <v>241491</v>
      </c>
      <c r="G1126" s="24">
        <v>233731913</v>
      </c>
      <c r="H1126">
        <v>1125</v>
      </c>
      <c r="J1126" s="10">
        <f t="shared" si="17"/>
        <v>-1.0454048993602645E-2</v>
      </c>
    </row>
    <row r="1127" spans="1:10" x14ac:dyDescent="0.25">
      <c r="A1127" t="s">
        <v>739</v>
      </c>
      <c r="B1127" s="24">
        <v>6.3559999999999997E-3</v>
      </c>
      <c r="C1127" s="24">
        <v>6.4929999999999996E-3</v>
      </c>
      <c r="D1127" s="24">
        <v>6.2870000000000001E-3</v>
      </c>
      <c r="E1127" s="24">
        <v>6.4019999999999997E-3</v>
      </c>
      <c r="F1127" s="24">
        <v>325176</v>
      </c>
      <c r="G1127" s="24">
        <v>235949571</v>
      </c>
      <c r="H1127">
        <v>1126</v>
      </c>
      <c r="J1127" s="10">
        <f t="shared" si="17"/>
        <v>7.2372561359345553E-3</v>
      </c>
    </row>
    <row r="1128" spans="1:10" x14ac:dyDescent="0.25">
      <c r="A1128" t="s">
        <v>738</v>
      </c>
      <c r="B1128" s="24">
        <v>6.4019999999999997E-3</v>
      </c>
      <c r="C1128" s="24">
        <v>6.4679999999999998E-3</v>
      </c>
      <c r="D1128" s="24">
        <v>6.3530000000000001E-3</v>
      </c>
      <c r="E1128" s="24">
        <v>6.3810000000000004E-3</v>
      </c>
      <c r="F1128" s="24">
        <v>391822</v>
      </c>
      <c r="G1128" s="24">
        <v>235163421</v>
      </c>
      <c r="H1128">
        <v>1127</v>
      </c>
      <c r="J1128" s="10">
        <f t="shared" si="17"/>
        <v>-3.2802249297093594E-3</v>
      </c>
    </row>
    <row r="1129" spans="1:10" x14ac:dyDescent="0.25">
      <c r="A1129" t="s">
        <v>737</v>
      </c>
      <c r="B1129" s="24">
        <v>6.3899999999999998E-3</v>
      </c>
      <c r="C1129" s="24">
        <v>6.411E-3</v>
      </c>
      <c r="D1129" s="24">
        <v>6.2969999999999996E-3</v>
      </c>
      <c r="E1129" s="24">
        <v>6.3140000000000002E-3</v>
      </c>
      <c r="F1129" s="24">
        <v>661444</v>
      </c>
      <c r="G1129" s="24">
        <v>232723519</v>
      </c>
      <c r="H1129">
        <v>1128</v>
      </c>
      <c r="J1129" s="10">
        <f t="shared" si="17"/>
        <v>-1.1893583724569589E-2</v>
      </c>
    </row>
    <row r="1130" spans="1:10" x14ac:dyDescent="0.25">
      <c r="A1130" t="s">
        <v>736</v>
      </c>
      <c r="B1130" s="24">
        <v>6.3109999999999998E-3</v>
      </c>
      <c r="C1130" s="24">
        <v>6.6420000000000003E-3</v>
      </c>
      <c r="D1130" s="24">
        <v>6.2490000000000002E-3</v>
      </c>
      <c r="E1130" s="24">
        <v>6.5399999999999998E-3</v>
      </c>
      <c r="F1130" s="24">
        <v>1836820</v>
      </c>
      <c r="G1130" s="24">
        <v>241024345</v>
      </c>
      <c r="H1130">
        <v>1129</v>
      </c>
      <c r="J1130" s="10">
        <f t="shared" si="17"/>
        <v>3.6285850102994781E-2</v>
      </c>
    </row>
    <row r="1131" spans="1:10" x14ac:dyDescent="0.25">
      <c r="A1131" t="s">
        <v>735</v>
      </c>
      <c r="B1131" s="24">
        <v>6.5399999999999998E-3</v>
      </c>
      <c r="C1131" s="24">
        <v>6.6299999999999996E-3</v>
      </c>
      <c r="D1131" s="24">
        <v>6.3810000000000004E-3</v>
      </c>
      <c r="E1131" s="24">
        <v>6.4689999999999999E-3</v>
      </c>
      <c r="F1131" s="24">
        <v>670888</v>
      </c>
      <c r="G1131" s="24">
        <v>238429576</v>
      </c>
      <c r="H1131">
        <v>1130</v>
      </c>
      <c r="J1131" s="10">
        <f t="shared" si="17"/>
        <v>-1.085626911314983E-2</v>
      </c>
    </row>
    <row r="1132" spans="1:10" x14ac:dyDescent="0.25">
      <c r="A1132" t="s">
        <v>734</v>
      </c>
      <c r="B1132" s="24">
        <v>6.4660000000000004E-3</v>
      </c>
      <c r="C1132" s="24">
        <v>6.5100000000000002E-3</v>
      </c>
      <c r="D1132" s="24">
        <v>6.4009999999999996E-3</v>
      </c>
      <c r="E1132" s="24">
        <v>6.4739999999999997E-3</v>
      </c>
      <c r="F1132" s="24">
        <v>548263</v>
      </c>
      <c r="G1132" s="24">
        <v>238606119</v>
      </c>
      <c r="H1132">
        <v>1131</v>
      </c>
      <c r="J1132" s="10">
        <f t="shared" si="17"/>
        <v>1.2372409526754293E-3</v>
      </c>
    </row>
    <row r="1133" spans="1:10" x14ac:dyDescent="0.25">
      <c r="A1133" t="s">
        <v>733</v>
      </c>
      <c r="B1133" s="24">
        <v>6.4869999999999997E-3</v>
      </c>
      <c r="C1133" s="24">
        <v>6.5279999999999999E-3</v>
      </c>
      <c r="D1133" s="24">
        <v>6.4289999999999998E-3</v>
      </c>
      <c r="E1133" s="24">
        <v>6.4920000000000004E-3</v>
      </c>
      <c r="F1133" s="24">
        <v>314187</v>
      </c>
      <c r="G1133" s="24">
        <v>239277644</v>
      </c>
      <c r="H1133">
        <v>1132</v>
      </c>
      <c r="J1133" s="10">
        <f t="shared" si="17"/>
        <v>7.707723138585885E-4</v>
      </c>
    </row>
    <row r="1134" spans="1:10" x14ac:dyDescent="0.25">
      <c r="A1134" t="s">
        <v>732</v>
      </c>
      <c r="B1134" s="24">
        <v>6.4939999999999998E-3</v>
      </c>
      <c r="C1134" s="24">
        <v>6.5630000000000003E-3</v>
      </c>
      <c r="D1134" s="24">
        <v>6.4029999999999998E-3</v>
      </c>
      <c r="E1134" s="24">
        <v>6.4419999999999998E-3</v>
      </c>
      <c r="F1134" s="24">
        <v>367001</v>
      </c>
      <c r="G1134" s="24">
        <v>237439242</v>
      </c>
      <c r="H1134">
        <v>1133</v>
      </c>
      <c r="J1134" s="10">
        <f t="shared" si="17"/>
        <v>-8.0073914382506883E-3</v>
      </c>
    </row>
    <row r="1135" spans="1:10" x14ac:dyDescent="0.25">
      <c r="A1135" t="s">
        <v>731</v>
      </c>
      <c r="B1135" s="24">
        <v>6.4390000000000003E-3</v>
      </c>
      <c r="C1135" s="24">
        <v>6.4939999999999998E-3</v>
      </c>
      <c r="D1135" s="24">
        <v>6.3969999999999999E-3</v>
      </c>
      <c r="E1135" s="24">
        <v>6.45E-3</v>
      </c>
      <c r="F1135" s="24">
        <v>386766</v>
      </c>
      <c r="G1135" s="24">
        <v>237707557</v>
      </c>
      <c r="H1135">
        <v>1134</v>
      </c>
      <c r="J1135" s="10">
        <f t="shared" si="17"/>
        <v>1.7083398043173977E-3</v>
      </c>
    </row>
    <row r="1136" spans="1:10" x14ac:dyDescent="0.25">
      <c r="A1136" t="s">
        <v>730</v>
      </c>
      <c r="B1136" s="24">
        <v>6.437E-3</v>
      </c>
      <c r="C1136" s="24">
        <v>6.509E-3</v>
      </c>
      <c r="D1136" s="24">
        <v>6.378E-3</v>
      </c>
      <c r="E1136" s="24">
        <v>6.4070000000000004E-3</v>
      </c>
      <c r="F1136" s="24">
        <v>945440</v>
      </c>
      <c r="G1136" s="24">
        <v>236127887</v>
      </c>
      <c r="H1136">
        <v>1135</v>
      </c>
      <c r="J1136" s="10">
        <f t="shared" si="17"/>
        <v>-4.6605561597016692E-3</v>
      </c>
    </row>
    <row r="1137" spans="1:10" x14ac:dyDescent="0.25">
      <c r="A1137" t="s">
        <v>729</v>
      </c>
      <c r="B1137" s="24">
        <v>6.4070000000000004E-3</v>
      </c>
      <c r="C1137" s="24">
        <v>7.8329999999999997E-3</v>
      </c>
      <c r="D1137" s="24">
        <v>6.4019999999999997E-3</v>
      </c>
      <c r="E1137" s="24">
        <v>6.4380000000000001E-3</v>
      </c>
      <c r="F1137" s="24">
        <v>860217</v>
      </c>
      <c r="G1137" s="24">
        <v>237281127</v>
      </c>
      <c r="H1137">
        <v>1136</v>
      </c>
      <c r="J1137" s="10">
        <f t="shared" si="17"/>
        <v>4.8384579366317739E-3</v>
      </c>
    </row>
    <row r="1138" spans="1:10" x14ac:dyDescent="0.25">
      <c r="A1138" t="s">
        <v>728</v>
      </c>
      <c r="B1138" s="24">
        <v>6.4330000000000003E-3</v>
      </c>
      <c r="C1138" s="24">
        <v>6.4840000000000002E-3</v>
      </c>
      <c r="D1138" s="24">
        <v>6.1929999999999997E-3</v>
      </c>
      <c r="E1138" s="24">
        <v>6.3740000000000003E-3</v>
      </c>
      <c r="F1138" s="24">
        <v>1700680</v>
      </c>
      <c r="G1138" s="24">
        <v>236118153</v>
      </c>
      <c r="H1138">
        <v>1137</v>
      </c>
      <c r="J1138" s="10">
        <f t="shared" si="17"/>
        <v>-9.1714596611223408E-3</v>
      </c>
    </row>
    <row r="1139" spans="1:10" x14ac:dyDescent="0.25">
      <c r="A1139" t="s">
        <v>727</v>
      </c>
      <c r="B1139" s="24">
        <v>6.3670000000000003E-3</v>
      </c>
      <c r="C1139" s="24">
        <v>6.7000000000000002E-3</v>
      </c>
      <c r="D1139" s="24">
        <v>6.1919999999999996E-3</v>
      </c>
      <c r="E1139" s="24">
        <v>6.2890000000000003E-3</v>
      </c>
      <c r="F1139" s="24">
        <v>808768</v>
      </c>
      <c r="G1139" s="24">
        <v>232977147</v>
      </c>
      <c r="H1139">
        <v>1138</v>
      </c>
      <c r="J1139" s="10">
        <f t="shared" si="17"/>
        <v>-1.2250667504319137E-2</v>
      </c>
    </row>
    <row r="1140" spans="1:10" x14ac:dyDescent="0.25">
      <c r="A1140" t="s">
        <v>726</v>
      </c>
      <c r="B1140" s="24">
        <v>6.2899999999999996E-3</v>
      </c>
      <c r="C1140" s="24">
        <v>6.3949999999999996E-3</v>
      </c>
      <c r="D1140" s="24">
        <v>6.2729999999999999E-3</v>
      </c>
      <c r="E1140" s="24">
        <v>6.3330000000000001E-3</v>
      </c>
      <c r="F1140" s="24">
        <v>334607</v>
      </c>
      <c r="G1140" s="24">
        <v>234593030</v>
      </c>
      <c r="H1140">
        <v>1139</v>
      </c>
      <c r="J1140" s="10">
        <f t="shared" si="17"/>
        <v>6.8362480127186816E-3</v>
      </c>
    </row>
    <row r="1141" spans="1:10" x14ac:dyDescent="0.25">
      <c r="A1141" t="s">
        <v>725</v>
      </c>
      <c r="B1141" s="24">
        <v>6.3280000000000003E-3</v>
      </c>
      <c r="C1141" s="24">
        <v>6.3639999999999999E-3</v>
      </c>
      <c r="D1141" s="24">
        <v>6.2690000000000003E-3</v>
      </c>
      <c r="E1141" s="24">
        <v>6.2690000000000003E-3</v>
      </c>
      <c r="F1141" s="24">
        <v>230479</v>
      </c>
      <c r="G1141" s="24">
        <v>232223661</v>
      </c>
      <c r="H1141">
        <v>1140</v>
      </c>
      <c r="J1141" s="10">
        <f t="shared" si="17"/>
        <v>-9.3236409608091052E-3</v>
      </c>
    </row>
    <row r="1142" spans="1:10" x14ac:dyDescent="0.25">
      <c r="A1142" t="s">
        <v>724</v>
      </c>
      <c r="B1142" s="24">
        <v>6.267E-3</v>
      </c>
      <c r="C1142" s="24">
        <v>6.3379999999999999E-3</v>
      </c>
      <c r="D1142" s="24">
        <v>6.228E-3</v>
      </c>
      <c r="E1142" s="24">
        <v>6.2509999999999996E-3</v>
      </c>
      <c r="F1142" s="24">
        <v>462843</v>
      </c>
      <c r="G1142" s="24">
        <v>231580939</v>
      </c>
      <c r="H1142">
        <v>1141</v>
      </c>
      <c r="J1142" s="10">
        <f t="shared" si="17"/>
        <v>-2.553055688527268E-3</v>
      </c>
    </row>
    <row r="1143" spans="1:10" x14ac:dyDescent="0.25">
      <c r="A1143" t="s">
        <v>723</v>
      </c>
      <c r="B1143" s="24">
        <v>6.2399999999999999E-3</v>
      </c>
      <c r="C1143" s="24">
        <v>6.352E-3</v>
      </c>
      <c r="D1143" s="24">
        <v>6.2399999999999999E-3</v>
      </c>
      <c r="E1143" s="24">
        <v>6.2779999999999997E-3</v>
      </c>
      <c r="F1143" s="24">
        <v>671150</v>
      </c>
      <c r="G1143" s="24">
        <v>232582623</v>
      </c>
      <c r="H1143">
        <v>1142</v>
      </c>
      <c r="J1143" s="10">
        <f t="shared" si="17"/>
        <v>6.0897435897435638E-3</v>
      </c>
    </row>
    <row r="1144" spans="1:10" x14ac:dyDescent="0.25">
      <c r="A1144" t="s">
        <v>722</v>
      </c>
      <c r="B1144" s="24">
        <v>6.2789999999999999E-3</v>
      </c>
      <c r="C1144" s="24">
        <v>6.3020000000000003E-3</v>
      </c>
      <c r="D1144" s="24">
        <v>6.0949999999999997E-3</v>
      </c>
      <c r="E1144" s="24">
        <v>6.1469999999999997E-3</v>
      </c>
      <c r="F1144" s="24">
        <v>813299</v>
      </c>
      <c r="G1144" s="24">
        <v>227727196</v>
      </c>
      <c r="H1144">
        <v>1143</v>
      </c>
      <c r="J1144" s="10">
        <f t="shared" si="17"/>
        <v>-2.1022455805064528E-2</v>
      </c>
    </row>
    <row r="1145" spans="1:10" x14ac:dyDescent="0.25">
      <c r="A1145" t="s">
        <v>721</v>
      </c>
      <c r="B1145" s="24">
        <v>6.1380000000000002E-3</v>
      </c>
      <c r="C1145" s="24">
        <v>6.2440000000000004E-3</v>
      </c>
      <c r="D1145" s="24">
        <v>5.9880000000000003E-3</v>
      </c>
      <c r="E1145" s="24">
        <v>6.0270000000000002E-3</v>
      </c>
      <c r="F1145" s="24">
        <v>1355840</v>
      </c>
      <c r="G1145" s="24">
        <v>223279049</v>
      </c>
      <c r="H1145">
        <v>1144</v>
      </c>
      <c r="J1145" s="10">
        <f t="shared" si="17"/>
        <v>-1.8084066471163243E-2</v>
      </c>
    </row>
    <row r="1146" spans="1:10" x14ac:dyDescent="0.25">
      <c r="A1146" t="s">
        <v>720</v>
      </c>
      <c r="B1146" s="24">
        <v>5.9389999999999998E-3</v>
      </c>
      <c r="C1146" s="24">
        <v>6.0949999999999997E-3</v>
      </c>
      <c r="D1146" s="24">
        <v>5.8719999999999996E-3</v>
      </c>
      <c r="E1146" s="24">
        <v>5.9350000000000002E-3</v>
      </c>
      <c r="F1146" s="24">
        <v>1160600</v>
      </c>
      <c r="G1146" s="24">
        <v>219877982</v>
      </c>
      <c r="H1146">
        <v>1145</v>
      </c>
      <c r="J1146" s="10">
        <f t="shared" si="17"/>
        <v>-6.7351405960593765E-4</v>
      </c>
    </row>
    <row r="1147" spans="1:10" x14ac:dyDescent="0.25">
      <c r="A1147" t="s">
        <v>719</v>
      </c>
      <c r="B1147" s="24">
        <v>5.9490000000000003E-3</v>
      </c>
      <c r="C1147" s="24">
        <v>6.0140000000000002E-3</v>
      </c>
      <c r="D1147" s="24">
        <v>5.4270000000000004E-3</v>
      </c>
      <c r="E1147" s="24">
        <v>5.5690000000000002E-3</v>
      </c>
      <c r="F1147" s="24">
        <v>1866850</v>
      </c>
      <c r="G1147" s="24">
        <v>206294830</v>
      </c>
      <c r="H1147">
        <v>1146</v>
      </c>
      <c r="J1147" s="10">
        <f t="shared" si="17"/>
        <v>-6.3876281728021539E-2</v>
      </c>
    </row>
    <row r="1148" spans="1:10" x14ac:dyDescent="0.25">
      <c r="A1148" t="s">
        <v>718</v>
      </c>
      <c r="B1148" s="24">
        <v>5.5890000000000002E-3</v>
      </c>
      <c r="C1148" s="24">
        <v>5.8919999999999997E-3</v>
      </c>
      <c r="D1148" s="24">
        <v>5.5700000000000003E-3</v>
      </c>
      <c r="E1148" s="24">
        <v>5.8780000000000004E-3</v>
      </c>
      <c r="F1148" s="24">
        <v>896856</v>
      </c>
      <c r="G1148" s="24">
        <v>217744953</v>
      </c>
      <c r="H1148">
        <v>1147</v>
      </c>
      <c r="J1148" s="10">
        <f t="shared" si="17"/>
        <v>5.1708713544462367E-2</v>
      </c>
    </row>
    <row r="1149" spans="1:10" x14ac:dyDescent="0.25">
      <c r="A1149" t="s">
        <v>717</v>
      </c>
      <c r="B1149" s="24">
        <v>5.8789999999999997E-3</v>
      </c>
      <c r="C1149" s="24">
        <v>5.9490000000000003E-3</v>
      </c>
      <c r="D1149" s="24">
        <v>5.7400000000000003E-3</v>
      </c>
      <c r="E1149" s="24">
        <v>5.8729999999999997E-3</v>
      </c>
      <c r="F1149" s="24">
        <v>880117</v>
      </c>
      <c r="G1149" s="24">
        <v>217573065</v>
      </c>
      <c r="H1149">
        <v>1148</v>
      </c>
      <c r="J1149" s="10">
        <f t="shared" si="17"/>
        <v>-1.0205817315869926E-3</v>
      </c>
    </row>
    <row r="1150" spans="1:10" x14ac:dyDescent="0.25">
      <c r="A1150" t="s">
        <v>716</v>
      </c>
      <c r="B1150" s="24">
        <v>5.8710000000000004E-3</v>
      </c>
      <c r="C1150" s="24">
        <v>5.9090000000000002E-3</v>
      </c>
      <c r="D1150" s="24">
        <v>5.7349999999999996E-3</v>
      </c>
      <c r="E1150" s="24">
        <v>5.8320000000000004E-3</v>
      </c>
      <c r="F1150" s="24">
        <v>653081</v>
      </c>
      <c r="G1150" s="24">
        <v>216037936</v>
      </c>
      <c r="H1150">
        <v>1149</v>
      </c>
      <c r="J1150" s="10">
        <f t="shared" si="17"/>
        <v>-6.642820643842611E-3</v>
      </c>
    </row>
    <row r="1151" spans="1:10" x14ac:dyDescent="0.25">
      <c r="A1151" t="s">
        <v>715</v>
      </c>
      <c r="B1151" s="24">
        <v>5.849E-3</v>
      </c>
      <c r="C1151" s="24">
        <v>5.8869999999999999E-3</v>
      </c>
      <c r="D1151" s="24">
        <v>5.8170000000000001E-3</v>
      </c>
      <c r="E1151" s="24">
        <v>5.8599999999999998E-3</v>
      </c>
      <c r="F1151" s="24">
        <v>500712</v>
      </c>
      <c r="G1151" s="24">
        <v>217065184</v>
      </c>
      <c r="H1151">
        <v>1150</v>
      </c>
      <c r="J1151" s="10">
        <f t="shared" si="17"/>
        <v>1.8806633612582877E-3</v>
      </c>
    </row>
    <row r="1152" spans="1:10" x14ac:dyDescent="0.25">
      <c r="A1152" t="s">
        <v>714</v>
      </c>
      <c r="B1152" s="24">
        <v>5.8560000000000001E-3</v>
      </c>
      <c r="C1152" s="24">
        <v>5.9430000000000004E-3</v>
      </c>
      <c r="D1152" s="24">
        <v>5.7980000000000002E-3</v>
      </c>
      <c r="E1152" s="24">
        <v>5.8950000000000001E-3</v>
      </c>
      <c r="F1152" s="24">
        <v>750533</v>
      </c>
      <c r="G1152" s="24">
        <v>218956299</v>
      </c>
      <c r="H1152">
        <v>1151</v>
      </c>
      <c r="J1152" s="10">
        <f t="shared" si="17"/>
        <v>6.6598360655737657E-3</v>
      </c>
    </row>
    <row r="1153" spans="1:10" x14ac:dyDescent="0.25">
      <c r="A1153" t="s">
        <v>713</v>
      </c>
      <c r="B1153" s="24">
        <v>5.8830000000000002E-3</v>
      </c>
      <c r="C1153" s="24">
        <v>5.9189999999999998E-3</v>
      </c>
      <c r="D1153" s="24">
        <v>5.6439999999999997E-3</v>
      </c>
      <c r="E1153" s="24">
        <v>5.7010000000000003E-3</v>
      </c>
      <c r="F1153" s="24">
        <v>1343690</v>
      </c>
      <c r="G1153" s="24">
        <v>211743658</v>
      </c>
      <c r="H1153">
        <v>1152</v>
      </c>
      <c r="J1153" s="10">
        <f t="shared" si="17"/>
        <v>-3.0936596974332799E-2</v>
      </c>
    </row>
    <row r="1154" spans="1:10" x14ac:dyDescent="0.25">
      <c r="A1154" t="s">
        <v>712</v>
      </c>
      <c r="B1154" s="24">
        <v>5.7000000000000002E-3</v>
      </c>
      <c r="C1154" s="24">
        <v>5.7429999999999998E-3</v>
      </c>
      <c r="D1154" s="24">
        <v>5.6280000000000002E-3</v>
      </c>
      <c r="E1154" s="24">
        <v>5.6649999999999999E-3</v>
      </c>
      <c r="F1154" s="24">
        <v>684577</v>
      </c>
      <c r="G1154" s="24">
        <v>210432471</v>
      </c>
      <c r="H1154">
        <v>1153</v>
      </c>
      <c r="J1154" s="10">
        <f t="shared" si="17"/>
        <v>-6.1403508771930362E-3</v>
      </c>
    </row>
    <row r="1155" spans="1:10" x14ac:dyDescent="0.25">
      <c r="A1155" t="s">
        <v>711</v>
      </c>
      <c r="B1155" s="24">
        <v>5.6639999999999998E-3</v>
      </c>
      <c r="C1155" s="24">
        <v>5.7330000000000002E-3</v>
      </c>
      <c r="D1155" s="24">
        <v>5.6509999999999998E-3</v>
      </c>
      <c r="E1155" s="24">
        <v>5.6709999999999998E-3</v>
      </c>
      <c r="F1155" s="24">
        <v>258373</v>
      </c>
      <c r="G1155" s="24">
        <v>210650136</v>
      </c>
      <c r="H1155">
        <v>1154</v>
      </c>
      <c r="J1155" s="10">
        <f t="shared" si="17"/>
        <v>1.2358757062147002E-3</v>
      </c>
    </row>
    <row r="1156" spans="1:10" x14ac:dyDescent="0.25">
      <c r="A1156" t="s">
        <v>710</v>
      </c>
      <c r="B1156" s="24">
        <v>5.6649999999999999E-3</v>
      </c>
      <c r="C1156" s="24">
        <v>5.6959999999999997E-3</v>
      </c>
      <c r="D1156" s="24">
        <v>5.6080000000000001E-3</v>
      </c>
      <c r="E1156" s="24">
        <v>5.6090000000000003E-3</v>
      </c>
      <c r="F1156" s="24">
        <v>641126</v>
      </c>
      <c r="G1156" s="24">
        <v>208327144</v>
      </c>
      <c r="H1156">
        <v>1155</v>
      </c>
      <c r="J1156" s="10">
        <f t="shared" ref="J1156:J1219" si="18">(E1156-B1156)/B1156</f>
        <v>-9.8852603706971985E-3</v>
      </c>
    </row>
    <row r="1157" spans="1:10" x14ac:dyDescent="0.25">
      <c r="A1157" t="s">
        <v>709</v>
      </c>
      <c r="B1157" s="24">
        <v>5.6080000000000001E-3</v>
      </c>
      <c r="C1157" s="24">
        <v>5.6309999999999997E-3</v>
      </c>
      <c r="D1157" s="24">
        <v>5.4380000000000001E-3</v>
      </c>
      <c r="E1157" s="24">
        <v>5.5360000000000001E-3</v>
      </c>
      <c r="F1157" s="24">
        <v>1693350</v>
      </c>
      <c r="G1157" s="24">
        <v>205616367</v>
      </c>
      <c r="H1157">
        <v>1156</v>
      </c>
      <c r="J1157" s="10">
        <f t="shared" si="18"/>
        <v>-1.2838801711840231E-2</v>
      </c>
    </row>
    <row r="1158" spans="1:10" x14ac:dyDescent="0.25">
      <c r="A1158" t="s">
        <v>708</v>
      </c>
      <c r="B1158" s="24">
        <v>5.5250000000000004E-3</v>
      </c>
      <c r="C1158" s="24">
        <v>5.5469999999999998E-3</v>
      </c>
      <c r="D1158" s="24">
        <v>5.372E-3</v>
      </c>
      <c r="E1158" s="24">
        <v>5.4079999999999996E-3</v>
      </c>
      <c r="F1158" s="24">
        <v>1630460</v>
      </c>
      <c r="G1158" s="24">
        <v>200868980</v>
      </c>
      <c r="H1158">
        <v>1157</v>
      </c>
      <c r="J1158" s="10">
        <f t="shared" si="18"/>
        <v>-2.1176470588235435E-2</v>
      </c>
    </row>
    <row r="1159" spans="1:10" x14ac:dyDescent="0.25">
      <c r="A1159" t="s">
        <v>707</v>
      </c>
      <c r="B1159" s="24">
        <v>5.4190000000000002E-3</v>
      </c>
      <c r="C1159" s="24">
        <v>6.2170000000000003E-3</v>
      </c>
      <c r="D1159" s="24">
        <v>5.4079999999999996E-3</v>
      </c>
      <c r="E1159" s="24">
        <v>5.9909999999999998E-3</v>
      </c>
      <c r="F1159" s="24">
        <v>3811500</v>
      </c>
      <c r="G1159" s="24">
        <v>224099076</v>
      </c>
      <c r="H1159">
        <v>1158</v>
      </c>
      <c r="J1159" s="10">
        <f t="shared" si="18"/>
        <v>0.1055545303561542</v>
      </c>
    </row>
    <row r="1160" spans="1:10" x14ac:dyDescent="0.25">
      <c r="A1160" t="s">
        <v>706</v>
      </c>
      <c r="B1160" s="24">
        <v>5.9880000000000003E-3</v>
      </c>
      <c r="C1160" s="24">
        <v>6.3460000000000001E-3</v>
      </c>
      <c r="D1160" s="24">
        <v>5.9680000000000002E-3</v>
      </c>
      <c r="E1160" s="24">
        <v>6.339E-3</v>
      </c>
      <c r="F1160" s="24">
        <v>2703850</v>
      </c>
      <c r="G1160" s="24">
        <v>237138723</v>
      </c>
      <c r="H1160">
        <v>1159</v>
      </c>
      <c r="J1160" s="10">
        <f t="shared" si="18"/>
        <v>5.861723446893783E-2</v>
      </c>
    </row>
    <row r="1161" spans="1:10" x14ac:dyDescent="0.25">
      <c r="A1161" t="s">
        <v>705</v>
      </c>
      <c r="B1161" s="24">
        <v>6.3540000000000003E-3</v>
      </c>
      <c r="C1161" s="24">
        <v>6.4970000000000002E-3</v>
      </c>
      <c r="D1161" s="24">
        <v>6.2779999999999997E-3</v>
      </c>
      <c r="E1161" s="24">
        <v>6.2989999999999999E-3</v>
      </c>
      <c r="F1161" s="24">
        <v>1372440</v>
      </c>
      <c r="G1161" s="24">
        <v>235639831</v>
      </c>
      <c r="H1161">
        <v>1160</v>
      </c>
      <c r="J1161" s="10">
        <f t="shared" si="18"/>
        <v>-8.6559647466163611E-3</v>
      </c>
    </row>
    <row r="1162" spans="1:10" x14ac:dyDescent="0.25">
      <c r="A1162" t="s">
        <v>704</v>
      </c>
      <c r="B1162" s="24">
        <v>6.2899999999999996E-3</v>
      </c>
      <c r="C1162" s="24">
        <v>6.3889999999999997E-3</v>
      </c>
      <c r="D1162" s="24">
        <v>6.1289999999999999E-3</v>
      </c>
      <c r="E1162" s="24">
        <v>6.1289999999999999E-3</v>
      </c>
      <c r="F1162" s="24">
        <v>1044760</v>
      </c>
      <c r="G1162" s="24">
        <v>229273937</v>
      </c>
      <c r="H1162">
        <v>1161</v>
      </c>
      <c r="J1162" s="10">
        <f t="shared" si="18"/>
        <v>-2.5596184419713782E-2</v>
      </c>
    </row>
    <row r="1163" spans="1:10" x14ac:dyDescent="0.25">
      <c r="A1163" t="s">
        <v>703</v>
      </c>
      <c r="B1163" s="24">
        <v>6.1289999999999999E-3</v>
      </c>
      <c r="C1163" s="24">
        <v>6.221E-3</v>
      </c>
      <c r="D1163" s="24">
        <v>6.0470000000000003E-3</v>
      </c>
      <c r="E1163" s="24">
        <v>6.0569999999999999E-3</v>
      </c>
      <c r="F1163" s="24">
        <v>1023500</v>
      </c>
      <c r="G1163" s="24">
        <v>226571294</v>
      </c>
      <c r="H1163">
        <v>1162</v>
      </c>
      <c r="J1163" s="10">
        <f t="shared" si="18"/>
        <v>-1.1747430249632896E-2</v>
      </c>
    </row>
    <row r="1164" spans="1:10" x14ac:dyDescent="0.25">
      <c r="A1164" t="s">
        <v>702</v>
      </c>
      <c r="B1164" s="24">
        <v>6.0569999999999999E-3</v>
      </c>
      <c r="C1164" s="24">
        <v>6.5770000000000004E-3</v>
      </c>
      <c r="D1164" s="24">
        <v>5.9740000000000001E-3</v>
      </c>
      <c r="E1164" s="24">
        <v>6.5339999999999999E-3</v>
      </c>
      <c r="F1164" s="24">
        <v>2901920</v>
      </c>
      <c r="G1164" s="24">
        <v>244428566</v>
      </c>
      <c r="H1164">
        <v>1163</v>
      </c>
      <c r="J1164" s="10">
        <f t="shared" si="18"/>
        <v>7.8751857355126298E-2</v>
      </c>
    </row>
    <row r="1165" spans="1:10" x14ac:dyDescent="0.25">
      <c r="A1165" t="s">
        <v>701</v>
      </c>
      <c r="B1165" s="24">
        <v>6.5510000000000004E-3</v>
      </c>
      <c r="C1165" s="24">
        <v>6.7759999999999999E-3</v>
      </c>
      <c r="D1165" s="24">
        <v>6.3629999999999997E-3</v>
      </c>
      <c r="E1165" s="24">
        <v>6.509E-3</v>
      </c>
      <c r="F1165" s="24">
        <v>3432500</v>
      </c>
      <c r="G1165" s="24">
        <v>243479929</v>
      </c>
      <c r="H1165">
        <v>1164</v>
      </c>
      <c r="J1165" s="10">
        <f t="shared" si="18"/>
        <v>-6.4112349259655577E-3</v>
      </c>
    </row>
    <row r="1166" spans="1:10" x14ac:dyDescent="0.25">
      <c r="A1166" t="s">
        <v>700</v>
      </c>
      <c r="B1166" s="24">
        <v>6.4850000000000003E-3</v>
      </c>
      <c r="C1166" s="24">
        <v>6.6059999999999999E-3</v>
      </c>
      <c r="D1166" s="24">
        <v>6.4229999999999999E-3</v>
      </c>
      <c r="E1166" s="24">
        <v>6.4980000000000003E-3</v>
      </c>
      <c r="F1166" s="24">
        <v>2064660</v>
      </c>
      <c r="G1166" s="24">
        <v>242319059</v>
      </c>
      <c r="H1166">
        <v>1165</v>
      </c>
      <c r="J1166" s="10">
        <f t="shared" si="18"/>
        <v>2.0046260601387805E-3</v>
      </c>
    </row>
    <row r="1167" spans="1:10" x14ac:dyDescent="0.25">
      <c r="A1167" t="s">
        <v>699</v>
      </c>
      <c r="B1167" s="24">
        <v>6.5030000000000001E-3</v>
      </c>
      <c r="C1167" s="24">
        <v>6.5459999999999997E-3</v>
      </c>
      <c r="D1167" s="24">
        <v>6.0499999999999998E-3</v>
      </c>
      <c r="E1167" s="24">
        <v>6.2269999999999999E-3</v>
      </c>
      <c r="F1167" s="24">
        <v>3144440</v>
      </c>
      <c r="G1167" s="24">
        <v>232222991</v>
      </c>
      <c r="H1167">
        <v>1166</v>
      </c>
      <c r="J1167" s="10">
        <f t="shared" si="18"/>
        <v>-4.2441949869291125E-2</v>
      </c>
    </row>
    <row r="1168" spans="1:10" x14ac:dyDescent="0.25">
      <c r="A1168" t="s">
        <v>698</v>
      </c>
      <c r="B1168" s="24">
        <v>6.2290000000000002E-3</v>
      </c>
      <c r="C1168" s="24">
        <v>6.3829999999999998E-3</v>
      </c>
      <c r="D1168" s="24">
        <v>6.13E-3</v>
      </c>
      <c r="E1168" s="24">
        <v>6.2379999999999996E-3</v>
      </c>
      <c r="F1168" s="24">
        <v>1818590</v>
      </c>
      <c r="G1168" s="24">
        <v>232626476</v>
      </c>
      <c r="H1168">
        <v>1167</v>
      </c>
      <c r="J1168" s="10">
        <f t="shared" si="18"/>
        <v>1.444854711831668E-3</v>
      </c>
    </row>
    <row r="1169" spans="1:10" x14ac:dyDescent="0.25">
      <c r="A1169" t="s">
        <v>697</v>
      </c>
      <c r="B1169" s="24">
        <v>6.2139999999999999E-3</v>
      </c>
      <c r="C1169" s="24">
        <v>6.313E-3</v>
      </c>
      <c r="D1169" s="24">
        <v>6.0860000000000003E-3</v>
      </c>
      <c r="E1169" s="24">
        <v>6.2550000000000001E-3</v>
      </c>
      <c r="F1169" s="24">
        <v>1531030</v>
      </c>
      <c r="G1169" s="24">
        <v>233249975</v>
      </c>
      <c r="H1169">
        <v>1168</v>
      </c>
      <c r="J1169" s="10">
        <f t="shared" si="18"/>
        <v>6.598004505954335E-3</v>
      </c>
    </row>
    <row r="1170" spans="1:10" x14ac:dyDescent="0.25">
      <c r="A1170" t="s">
        <v>696</v>
      </c>
      <c r="B1170" s="24">
        <v>6.2709999999999997E-3</v>
      </c>
      <c r="C1170" s="24">
        <v>6.4289999999999998E-3</v>
      </c>
      <c r="D1170" s="24">
        <v>6.156E-3</v>
      </c>
      <c r="E1170" s="24">
        <v>6.3850000000000001E-3</v>
      </c>
      <c r="F1170" s="24">
        <v>2561890</v>
      </c>
      <c r="G1170" s="24">
        <v>238098132</v>
      </c>
      <c r="H1170">
        <v>1169</v>
      </c>
      <c r="J1170" s="10">
        <f t="shared" si="18"/>
        <v>1.8178918832722116E-2</v>
      </c>
    </row>
    <row r="1171" spans="1:10" x14ac:dyDescent="0.25">
      <c r="A1171" t="s">
        <v>695</v>
      </c>
      <c r="B1171" s="24">
        <v>6.3460000000000001E-3</v>
      </c>
      <c r="C1171" s="24">
        <v>6.4060000000000002E-3</v>
      </c>
      <c r="D1171" s="24">
        <v>6.2769999999999996E-3</v>
      </c>
      <c r="E1171" s="24">
        <v>6.3810000000000004E-3</v>
      </c>
      <c r="F1171" s="24">
        <v>1358830</v>
      </c>
      <c r="G1171" s="24">
        <v>237960156</v>
      </c>
      <c r="H1171">
        <v>1170</v>
      </c>
      <c r="J1171" s="10">
        <f t="shared" si="18"/>
        <v>5.515285219035662E-3</v>
      </c>
    </row>
    <row r="1172" spans="1:10" x14ac:dyDescent="0.25">
      <c r="A1172" t="s">
        <v>694</v>
      </c>
      <c r="B1172" s="24">
        <v>6.3699999999999998E-3</v>
      </c>
      <c r="C1172" s="24">
        <v>6.4999999999999997E-3</v>
      </c>
      <c r="D1172" s="24">
        <v>6.3010000000000002E-3</v>
      </c>
      <c r="E1172" s="24">
        <v>6.3140000000000002E-3</v>
      </c>
      <c r="F1172" s="24">
        <v>1376090</v>
      </c>
      <c r="G1172" s="24">
        <v>235454225</v>
      </c>
      <c r="H1172">
        <v>1171</v>
      </c>
      <c r="J1172" s="10">
        <f t="shared" si="18"/>
        <v>-8.7912087912087322E-3</v>
      </c>
    </row>
    <row r="1173" spans="1:10" x14ac:dyDescent="0.25">
      <c r="A1173" t="s">
        <v>693</v>
      </c>
      <c r="B1173" s="24">
        <v>6.319E-3</v>
      </c>
      <c r="C1173" s="24">
        <v>6.4089999999999998E-3</v>
      </c>
      <c r="D1173" s="24">
        <v>6.2129999999999998E-3</v>
      </c>
      <c r="E1173" s="24">
        <v>6.3940000000000004E-3</v>
      </c>
      <c r="F1173" s="24">
        <v>3860210</v>
      </c>
      <c r="G1173" s="24">
        <v>238733559</v>
      </c>
      <c r="H1173">
        <v>1172</v>
      </c>
      <c r="J1173" s="10">
        <f t="shared" si="18"/>
        <v>1.1868966608640672E-2</v>
      </c>
    </row>
    <row r="1174" spans="1:10" x14ac:dyDescent="0.25">
      <c r="A1174" t="s">
        <v>692</v>
      </c>
      <c r="B1174" s="24">
        <v>6.4060000000000002E-3</v>
      </c>
      <c r="C1174" s="24">
        <v>6.4060000000000002E-3</v>
      </c>
      <c r="D1174" s="24">
        <v>5.9699999999999996E-3</v>
      </c>
      <c r="E1174" s="24">
        <v>6.1159999999999999E-3</v>
      </c>
      <c r="F1174" s="24">
        <v>3442010</v>
      </c>
      <c r="G1174" s="24">
        <v>228362151</v>
      </c>
      <c r="H1174">
        <v>1173</v>
      </c>
      <c r="J1174" s="10">
        <f t="shared" si="18"/>
        <v>-4.5270059319388121E-2</v>
      </c>
    </row>
    <row r="1175" spans="1:10" x14ac:dyDescent="0.25">
      <c r="A1175" t="s">
        <v>691</v>
      </c>
      <c r="B1175" s="24">
        <v>6.1370000000000001E-3</v>
      </c>
      <c r="C1175" s="24">
        <v>7.3959999999999998E-3</v>
      </c>
      <c r="D1175" s="24">
        <v>6.1180000000000002E-3</v>
      </c>
      <c r="E1175" s="24">
        <v>6.7099999999999998E-3</v>
      </c>
      <c r="F1175" s="24">
        <v>7223300</v>
      </c>
      <c r="G1175" s="24">
        <v>250547339</v>
      </c>
      <c r="H1175">
        <v>1174</v>
      </c>
      <c r="J1175" s="10">
        <f t="shared" si="18"/>
        <v>9.3368095160501832E-2</v>
      </c>
    </row>
    <row r="1176" spans="1:10" x14ac:dyDescent="0.25">
      <c r="A1176" t="s">
        <v>690</v>
      </c>
      <c r="B1176" s="24">
        <v>6.7359999999999998E-3</v>
      </c>
      <c r="C1176" s="24">
        <v>7.1980000000000004E-3</v>
      </c>
      <c r="D1176" s="24">
        <v>6.5560000000000002E-3</v>
      </c>
      <c r="E1176" s="24">
        <v>6.9119999999999997E-3</v>
      </c>
      <c r="F1176" s="24">
        <v>4241970</v>
      </c>
      <c r="G1176" s="24">
        <v>258098226</v>
      </c>
      <c r="H1176">
        <v>1175</v>
      </c>
      <c r="J1176" s="10">
        <f t="shared" si="18"/>
        <v>2.612826603325415E-2</v>
      </c>
    </row>
    <row r="1177" spans="1:10" x14ac:dyDescent="0.25">
      <c r="A1177" t="s">
        <v>689</v>
      </c>
      <c r="B1177" s="24">
        <v>6.9150000000000001E-3</v>
      </c>
      <c r="C1177" s="24">
        <v>7.1120000000000003E-3</v>
      </c>
      <c r="D1177" s="24">
        <v>6.7609999999999996E-3</v>
      </c>
      <c r="E1177" s="24">
        <v>6.9750000000000003E-3</v>
      </c>
      <c r="F1177" s="24">
        <v>3423710</v>
      </c>
      <c r="G1177" s="24">
        <v>260445300</v>
      </c>
      <c r="H1177">
        <v>1176</v>
      </c>
      <c r="J1177" s="10">
        <f t="shared" si="18"/>
        <v>8.6767895878525174E-3</v>
      </c>
    </row>
    <row r="1178" spans="1:10" x14ac:dyDescent="0.25">
      <c r="A1178" t="s">
        <v>688</v>
      </c>
      <c r="B1178" s="24">
        <v>6.9959999999999996E-3</v>
      </c>
      <c r="C1178" s="24">
        <v>7.0749999999999997E-3</v>
      </c>
      <c r="D1178" s="24">
        <v>6.7920000000000003E-3</v>
      </c>
      <c r="E1178" s="24">
        <v>6.9090000000000002E-3</v>
      </c>
      <c r="F1178" s="24">
        <v>3021440</v>
      </c>
      <c r="G1178" s="24">
        <v>257975383</v>
      </c>
      <c r="H1178">
        <v>1177</v>
      </c>
      <c r="J1178" s="10">
        <f t="shared" si="18"/>
        <v>-1.2435677530017068E-2</v>
      </c>
    </row>
    <row r="1179" spans="1:10" x14ac:dyDescent="0.25">
      <c r="A1179" t="s">
        <v>687</v>
      </c>
      <c r="B1179" s="24">
        <v>6.9080000000000001E-3</v>
      </c>
      <c r="C1179" s="24">
        <v>7.4599999999999996E-3</v>
      </c>
      <c r="D1179" s="24">
        <v>6.8820000000000001E-3</v>
      </c>
      <c r="E1179" s="24">
        <v>7.3010000000000002E-3</v>
      </c>
      <c r="F1179" s="24">
        <v>4652530</v>
      </c>
      <c r="G1179" s="24">
        <v>272603337</v>
      </c>
      <c r="H1179">
        <v>1178</v>
      </c>
      <c r="J1179" s="10">
        <f t="shared" si="18"/>
        <v>5.6890561667631748E-2</v>
      </c>
    </row>
    <row r="1180" spans="1:10" x14ac:dyDescent="0.25">
      <c r="A1180" t="s">
        <v>686</v>
      </c>
      <c r="B1180" s="24">
        <v>7.2839999999999997E-3</v>
      </c>
      <c r="C1180" s="24">
        <v>1.0581999999999999E-2</v>
      </c>
      <c r="D1180" s="24">
        <v>7.2579999999999997E-3</v>
      </c>
      <c r="E1180" s="24">
        <v>1.0581999999999999E-2</v>
      </c>
      <c r="F1180" s="24">
        <v>12315100</v>
      </c>
      <c r="G1180" s="24">
        <v>395649983</v>
      </c>
      <c r="H1180">
        <v>1179</v>
      </c>
      <c r="J1180" s="10">
        <f t="shared" si="18"/>
        <v>0.45277320153761669</v>
      </c>
    </row>
    <row r="1181" spans="1:10" x14ac:dyDescent="0.25">
      <c r="A1181" t="s">
        <v>685</v>
      </c>
      <c r="B1181" s="24">
        <v>1.0527999999999999E-2</v>
      </c>
      <c r="C1181" s="24">
        <v>1.0825E-2</v>
      </c>
      <c r="D1181" s="24">
        <v>9.1350000000000008E-3</v>
      </c>
      <c r="E1181" s="24">
        <v>1.0518E-2</v>
      </c>
      <c r="F1181" s="24">
        <v>24493700</v>
      </c>
      <c r="G1181" s="24">
        <v>393260829</v>
      </c>
      <c r="H1181">
        <v>1180</v>
      </c>
      <c r="J1181" s="10">
        <f t="shared" si="18"/>
        <v>-9.4984802431607085E-4</v>
      </c>
    </row>
    <row r="1182" spans="1:10" x14ac:dyDescent="0.25">
      <c r="A1182" t="s">
        <v>684</v>
      </c>
      <c r="B1182" s="24">
        <v>1.0501999999999999E-2</v>
      </c>
      <c r="C1182" s="24">
        <v>1.0711E-2</v>
      </c>
      <c r="D1182" s="24">
        <v>9.0399999999999994E-3</v>
      </c>
      <c r="E1182" s="24">
        <v>9.1160000000000008E-3</v>
      </c>
      <c r="F1182" s="24">
        <v>11334900</v>
      </c>
      <c r="G1182" s="24">
        <v>340825428</v>
      </c>
      <c r="H1182">
        <v>1181</v>
      </c>
      <c r="J1182" s="10">
        <f t="shared" si="18"/>
        <v>-0.13197486193106062</v>
      </c>
    </row>
    <row r="1183" spans="1:10" x14ac:dyDescent="0.25">
      <c r="A1183" t="s">
        <v>683</v>
      </c>
      <c r="B1183" s="24">
        <v>9.1590000000000005E-3</v>
      </c>
      <c r="C1183" s="24">
        <v>9.8399999999999998E-3</v>
      </c>
      <c r="D1183" s="24">
        <v>9.0790000000000003E-3</v>
      </c>
      <c r="E1183" s="24">
        <v>9.5449999999999997E-3</v>
      </c>
      <c r="F1183" s="24">
        <v>5475230</v>
      </c>
      <c r="G1183" s="24">
        <v>356889221</v>
      </c>
      <c r="H1183">
        <v>1182</v>
      </c>
      <c r="J1183" s="10">
        <f t="shared" si="18"/>
        <v>4.2144338901626728E-2</v>
      </c>
    </row>
    <row r="1184" spans="1:10" x14ac:dyDescent="0.25">
      <c r="A1184" t="s">
        <v>682</v>
      </c>
      <c r="B1184" s="24">
        <v>9.4820000000000008E-3</v>
      </c>
      <c r="C1184" s="24">
        <v>1.0052999999999999E-2</v>
      </c>
      <c r="D1184" s="24">
        <v>9.1549999999999999E-3</v>
      </c>
      <c r="E1184" s="24">
        <v>9.5969999999999996E-3</v>
      </c>
      <c r="F1184" s="24">
        <v>6336150</v>
      </c>
      <c r="G1184" s="24">
        <v>358830082</v>
      </c>
      <c r="H1184">
        <v>1183</v>
      </c>
      <c r="J1184" s="10">
        <f t="shared" si="18"/>
        <v>1.2128242986711535E-2</v>
      </c>
    </row>
    <row r="1185" spans="1:10" x14ac:dyDescent="0.25">
      <c r="A1185" t="s">
        <v>681</v>
      </c>
      <c r="B1185" s="24">
        <v>9.5680000000000001E-3</v>
      </c>
      <c r="C1185" s="24">
        <v>9.6439999999999998E-3</v>
      </c>
      <c r="D1185" s="24">
        <v>9.2800000000000001E-3</v>
      </c>
      <c r="E1185" s="24">
        <v>9.5139999999999999E-3</v>
      </c>
      <c r="F1185" s="24">
        <v>3111280</v>
      </c>
      <c r="G1185" s="24">
        <v>355714086</v>
      </c>
      <c r="H1185">
        <v>1184</v>
      </c>
      <c r="J1185" s="10">
        <f t="shared" si="18"/>
        <v>-5.6438127090301243E-3</v>
      </c>
    </row>
    <row r="1186" spans="1:10" x14ac:dyDescent="0.25">
      <c r="A1186" t="s">
        <v>680</v>
      </c>
      <c r="B1186" s="24">
        <v>9.5259999999999997E-3</v>
      </c>
      <c r="C1186" s="24">
        <v>1.0101000000000001E-2</v>
      </c>
      <c r="D1186" s="24">
        <v>9.5200000000000007E-3</v>
      </c>
      <c r="E1186" s="24">
        <v>1.0101000000000001E-2</v>
      </c>
      <c r="F1186" s="24">
        <v>3344230</v>
      </c>
      <c r="G1186" s="24">
        <v>377677110</v>
      </c>
      <c r="H1186">
        <v>1185</v>
      </c>
      <c r="J1186" s="10">
        <f t="shared" si="18"/>
        <v>6.0361116943103178E-2</v>
      </c>
    </row>
    <row r="1187" spans="1:10" x14ac:dyDescent="0.25">
      <c r="A1187" t="s">
        <v>679</v>
      </c>
      <c r="B1187" s="24">
        <v>1.0125E-2</v>
      </c>
      <c r="C1187" s="24">
        <v>1.4126E-2</v>
      </c>
      <c r="D1187" s="24">
        <v>1.0125E-2</v>
      </c>
      <c r="E1187" s="24">
        <v>1.3276E-2</v>
      </c>
      <c r="F1187" s="24">
        <v>19821800</v>
      </c>
      <c r="G1187" s="24">
        <v>496357149</v>
      </c>
      <c r="H1187">
        <v>1186</v>
      </c>
      <c r="J1187" s="10">
        <f t="shared" si="18"/>
        <v>0.31120987654320981</v>
      </c>
    </row>
    <row r="1188" spans="1:10" x14ac:dyDescent="0.25">
      <c r="A1188" t="s">
        <v>678</v>
      </c>
      <c r="B1188" s="24">
        <v>1.3049E-2</v>
      </c>
      <c r="C1188" s="24">
        <v>2.1776E-2</v>
      </c>
      <c r="D1188" s="24">
        <v>1.3049E-2</v>
      </c>
      <c r="E1188" s="24">
        <v>2.0889000000000001E-2</v>
      </c>
      <c r="F1188" s="24">
        <v>72699400</v>
      </c>
      <c r="G1188" s="24">
        <v>781029219</v>
      </c>
      <c r="H1188">
        <v>1187</v>
      </c>
      <c r="J1188" s="10">
        <f t="shared" si="18"/>
        <v>0.60081232278335517</v>
      </c>
    </row>
    <row r="1189" spans="1:10" x14ac:dyDescent="0.25">
      <c r="A1189" t="s">
        <v>677</v>
      </c>
      <c r="B1189" s="24">
        <v>2.1742999999999998E-2</v>
      </c>
      <c r="C1189" s="24">
        <v>2.2797999999999999E-2</v>
      </c>
      <c r="D1189" s="24">
        <v>1.9664000000000001E-2</v>
      </c>
      <c r="E1189" s="24">
        <v>2.1892000000000002E-2</v>
      </c>
      <c r="F1189" s="24">
        <v>30657700</v>
      </c>
      <c r="G1189" s="24">
        <v>818500435</v>
      </c>
      <c r="H1189">
        <v>1188</v>
      </c>
      <c r="J1189" s="10">
        <f t="shared" si="18"/>
        <v>6.8527802051236405E-3</v>
      </c>
    </row>
    <row r="1190" spans="1:10" x14ac:dyDescent="0.25">
      <c r="A1190" t="s">
        <v>676</v>
      </c>
      <c r="B1190" s="24">
        <v>2.1937999999999999E-2</v>
      </c>
      <c r="C1190" s="24">
        <v>7.1441000000000004E-2</v>
      </c>
      <c r="D1190" s="24">
        <v>2.1696E-2</v>
      </c>
      <c r="E1190" s="24">
        <v>6.1158999999999998E-2</v>
      </c>
      <c r="F1190" s="24">
        <v>230622000</v>
      </c>
      <c r="G1190" s="24">
        <v>2294347627</v>
      </c>
      <c r="H1190">
        <v>1189</v>
      </c>
      <c r="J1190" s="10">
        <f t="shared" si="18"/>
        <v>1.7878111040204212</v>
      </c>
    </row>
    <row r="1191" spans="1:10" x14ac:dyDescent="0.25">
      <c r="A1191" t="s">
        <v>675</v>
      </c>
      <c r="B1191" s="24">
        <v>6.0290999999999997E-2</v>
      </c>
      <c r="C1191" s="24">
        <v>6.1594000000000003E-2</v>
      </c>
      <c r="D1191" s="24">
        <v>2.7446999999999999E-2</v>
      </c>
      <c r="E1191" s="24">
        <v>3.3022999999999997E-2</v>
      </c>
      <c r="F1191" s="24">
        <v>155550000</v>
      </c>
      <c r="G1191" s="24">
        <v>1238821670</v>
      </c>
      <c r="H1191">
        <v>1190</v>
      </c>
      <c r="J1191" s="10">
        <f t="shared" si="18"/>
        <v>-0.45227314192831436</v>
      </c>
    </row>
    <row r="1192" spans="1:10" x14ac:dyDescent="0.25">
      <c r="A1192" t="s">
        <v>674</v>
      </c>
      <c r="B1192" s="24">
        <v>3.3031999999999999E-2</v>
      </c>
      <c r="C1192" s="24">
        <v>4.0702000000000002E-2</v>
      </c>
      <c r="D1192" s="24">
        <v>2.8323999999999998E-2</v>
      </c>
      <c r="E1192" s="24">
        <v>3.7455000000000002E-2</v>
      </c>
      <c r="F1192" s="24">
        <v>78538096</v>
      </c>
      <c r="G1192" s="24">
        <v>1405100818</v>
      </c>
      <c r="H1192">
        <v>1191</v>
      </c>
      <c r="J1192" s="10">
        <f t="shared" si="18"/>
        <v>0.13390046015984511</v>
      </c>
    </row>
    <row r="1193" spans="1:10" x14ac:dyDescent="0.25">
      <c r="A1193" t="s">
        <v>673</v>
      </c>
      <c r="B1193" s="24">
        <v>3.7386000000000003E-2</v>
      </c>
      <c r="C1193" s="24">
        <v>4.0177999999999998E-2</v>
      </c>
      <c r="D1193" s="24">
        <v>3.5214000000000002E-2</v>
      </c>
      <c r="E1193" s="24">
        <v>3.5543999999999999E-2</v>
      </c>
      <c r="F1193" s="24">
        <v>42360300</v>
      </c>
      <c r="G1193" s="24">
        <v>1333433170</v>
      </c>
      <c r="H1193">
        <v>1192</v>
      </c>
      <c r="J1193" s="10">
        <f t="shared" si="18"/>
        <v>-4.9269780131600154E-2</v>
      </c>
    </row>
    <row r="1194" spans="1:10" x14ac:dyDescent="0.25">
      <c r="A1194" t="s">
        <v>672</v>
      </c>
      <c r="B1194" s="24">
        <v>3.5672000000000002E-2</v>
      </c>
      <c r="C1194" s="24">
        <v>3.6843000000000001E-2</v>
      </c>
      <c r="D1194" s="24">
        <v>2.9463E-2</v>
      </c>
      <c r="E1194" s="24">
        <v>3.2665E-2</v>
      </c>
      <c r="F1194" s="24">
        <v>48264600</v>
      </c>
      <c r="G1194" s="24">
        <v>1225461865</v>
      </c>
      <c r="H1194">
        <v>1193</v>
      </c>
      <c r="J1194" s="10">
        <f t="shared" si="18"/>
        <v>-8.4295806234581813E-2</v>
      </c>
    </row>
    <row r="1195" spans="1:10" x14ac:dyDescent="0.25">
      <c r="A1195" t="s">
        <v>671</v>
      </c>
      <c r="B1195" s="24">
        <v>3.2739999999999998E-2</v>
      </c>
      <c r="C1195" s="24">
        <v>3.6935000000000003E-2</v>
      </c>
      <c r="D1195" s="24">
        <v>3.0789E-2</v>
      </c>
      <c r="E1195" s="24">
        <v>3.6319999999999998E-2</v>
      </c>
      <c r="F1195" s="24">
        <v>36825000</v>
      </c>
      <c r="G1195" s="24">
        <v>1362572623</v>
      </c>
      <c r="H1195">
        <v>1194</v>
      </c>
      <c r="J1195" s="10">
        <f t="shared" si="18"/>
        <v>0.10934636530238241</v>
      </c>
    </row>
    <row r="1196" spans="1:10" x14ac:dyDescent="0.25">
      <c r="A1196" t="s">
        <v>670</v>
      </c>
      <c r="B1196" s="24">
        <v>3.6354999999999998E-2</v>
      </c>
      <c r="C1196" s="24">
        <v>3.6894999999999997E-2</v>
      </c>
      <c r="D1196" s="24">
        <v>3.4931999999999998E-2</v>
      </c>
      <c r="E1196" s="24">
        <v>3.5848999999999999E-2</v>
      </c>
      <c r="F1196" s="24">
        <v>14782600</v>
      </c>
      <c r="G1196" s="24">
        <v>1344932467</v>
      </c>
      <c r="H1196">
        <v>1195</v>
      </c>
      <c r="J1196" s="10">
        <f t="shared" si="18"/>
        <v>-1.3918305597579412E-2</v>
      </c>
    </row>
    <row r="1197" spans="1:10" x14ac:dyDescent="0.25">
      <c r="A1197" t="s">
        <v>669</v>
      </c>
      <c r="B1197" s="24">
        <v>3.5798999999999997E-2</v>
      </c>
      <c r="C1197" s="24">
        <v>3.5798999999999997E-2</v>
      </c>
      <c r="D1197" s="24">
        <v>3.2327000000000002E-2</v>
      </c>
      <c r="E1197" s="24">
        <v>3.4020000000000002E-2</v>
      </c>
      <c r="F1197" s="24">
        <v>15695600</v>
      </c>
      <c r="G1197" s="24">
        <v>1276311434</v>
      </c>
      <c r="H1197">
        <v>1196</v>
      </c>
      <c r="J1197" s="10">
        <f t="shared" si="18"/>
        <v>-4.9694125534232685E-2</v>
      </c>
    </row>
    <row r="1198" spans="1:10" x14ac:dyDescent="0.25">
      <c r="A1198" t="s">
        <v>668</v>
      </c>
      <c r="B1198" s="24">
        <v>3.4123000000000001E-2</v>
      </c>
      <c r="C1198" s="24">
        <v>3.5090999999999997E-2</v>
      </c>
      <c r="D1198" s="24">
        <v>3.2806000000000002E-2</v>
      </c>
      <c r="E1198" s="24">
        <v>3.3598000000000003E-2</v>
      </c>
      <c r="F1198" s="24">
        <v>12012700</v>
      </c>
      <c r="G1198" s="24">
        <v>1260475812</v>
      </c>
      <c r="H1198">
        <v>1197</v>
      </c>
      <c r="J1198" s="10">
        <f t="shared" si="18"/>
        <v>-1.5385517099903222E-2</v>
      </c>
    </row>
    <row r="1199" spans="1:10" x14ac:dyDescent="0.25">
      <c r="A1199" t="s">
        <v>667</v>
      </c>
      <c r="B1199" s="24">
        <v>3.3676999999999999E-2</v>
      </c>
      <c r="C1199" s="24">
        <v>3.4576000000000003E-2</v>
      </c>
      <c r="D1199" s="24">
        <v>3.2035000000000001E-2</v>
      </c>
      <c r="E1199" s="24">
        <v>3.2952000000000002E-2</v>
      </c>
      <c r="F1199" s="24">
        <v>11301000</v>
      </c>
      <c r="G1199" s="24">
        <v>1236217783</v>
      </c>
      <c r="H1199">
        <v>1198</v>
      </c>
      <c r="J1199" s="10">
        <f t="shared" si="18"/>
        <v>-2.1528045847314086E-2</v>
      </c>
    </row>
    <row r="1200" spans="1:10" x14ac:dyDescent="0.25">
      <c r="A1200" t="s">
        <v>666</v>
      </c>
      <c r="B1200" s="24">
        <v>3.3001999999999997E-2</v>
      </c>
      <c r="C1200" s="24">
        <v>3.4793999999999999E-2</v>
      </c>
      <c r="D1200" s="24">
        <v>3.2476999999999999E-2</v>
      </c>
      <c r="E1200" s="24">
        <v>3.4335999999999998E-2</v>
      </c>
      <c r="F1200" s="24">
        <v>13437000</v>
      </c>
      <c r="G1200" s="24">
        <v>1288159076</v>
      </c>
      <c r="H1200">
        <v>1199</v>
      </c>
      <c r="J1200" s="10">
        <f t="shared" si="18"/>
        <v>4.0421792618629236E-2</v>
      </c>
    </row>
    <row r="1201" spans="1:10" x14ac:dyDescent="0.25">
      <c r="A1201" t="s">
        <v>665</v>
      </c>
      <c r="B1201" s="24">
        <v>3.4458999999999997E-2</v>
      </c>
      <c r="C1201" s="24">
        <v>3.5574000000000001E-2</v>
      </c>
      <c r="D1201" s="24">
        <v>3.3460999999999998E-2</v>
      </c>
      <c r="E1201" s="24">
        <v>3.4382999999999997E-2</v>
      </c>
      <c r="F1201" s="24">
        <v>15872400</v>
      </c>
      <c r="G1201" s="24">
        <v>1290474148</v>
      </c>
      <c r="H1201">
        <v>1200</v>
      </c>
      <c r="J1201" s="10">
        <f t="shared" si="18"/>
        <v>-2.2055196030064624E-3</v>
      </c>
    </row>
    <row r="1202" spans="1:10" x14ac:dyDescent="0.25">
      <c r="A1202" t="s">
        <v>664</v>
      </c>
      <c r="B1202" s="24">
        <v>3.4262000000000001E-2</v>
      </c>
      <c r="C1202" s="24">
        <v>3.5126999999999999E-2</v>
      </c>
      <c r="D1202" s="24">
        <v>3.2986000000000001E-2</v>
      </c>
      <c r="E1202" s="24">
        <v>3.3779000000000003E-2</v>
      </c>
      <c r="F1202" s="24">
        <v>8869300</v>
      </c>
      <c r="G1202" s="24">
        <v>1267808374</v>
      </c>
      <c r="H1202">
        <v>1201</v>
      </c>
      <c r="J1202" s="10">
        <f t="shared" si="18"/>
        <v>-1.4097250598330434E-2</v>
      </c>
    </row>
    <row r="1203" spans="1:10" x14ac:dyDescent="0.25">
      <c r="A1203" t="s">
        <v>663</v>
      </c>
      <c r="B1203" s="24">
        <v>3.3528000000000002E-2</v>
      </c>
      <c r="C1203" s="24">
        <v>3.4280999999999999E-2</v>
      </c>
      <c r="D1203" s="24">
        <v>3.3276E-2</v>
      </c>
      <c r="E1203" s="24">
        <v>3.3954999999999999E-2</v>
      </c>
      <c r="F1203" s="24">
        <v>4972610</v>
      </c>
      <c r="G1203" s="24">
        <v>1274421570</v>
      </c>
      <c r="H1203">
        <v>1202</v>
      </c>
      <c r="J1203" s="10">
        <f t="shared" si="18"/>
        <v>1.2735623956096301E-2</v>
      </c>
    </row>
    <row r="1204" spans="1:10" x14ac:dyDescent="0.25">
      <c r="A1204" t="s">
        <v>662</v>
      </c>
      <c r="B1204" s="24">
        <v>3.388E-2</v>
      </c>
      <c r="C1204" s="24">
        <v>3.4001999999999998E-2</v>
      </c>
      <c r="D1204" s="24">
        <v>3.3194000000000001E-2</v>
      </c>
      <c r="E1204" s="24">
        <v>3.3461999999999999E-2</v>
      </c>
      <c r="F1204" s="24">
        <v>5980280</v>
      </c>
      <c r="G1204" s="24">
        <v>1255906871</v>
      </c>
      <c r="H1204">
        <v>1203</v>
      </c>
      <c r="J1204" s="10">
        <f t="shared" si="18"/>
        <v>-1.2337662337662389E-2</v>
      </c>
    </row>
    <row r="1205" spans="1:10" x14ac:dyDescent="0.25">
      <c r="A1205" t="s">
        <v>661</v>
      </c>
      <c r="B1205" s="24">
        <v>3.3399999999999999E-2</v>
      </c>
      <c r="C1205" s="24">
        <v>3.406E-2</v>
      </c>
      <c r="D1205" s="24">
        <v>3.2954999999999998E-2</v>
      </c>
      <c r="E1205" s="24">
        <v>3.3654999999999997E-2</v>
      </c>
      <c r="F1205" s="24">
        <v>7933260</v>
      </c>
      <c r="G1205" s="24">
        <v>1263146858</v>
      </c>
      <c r="H1205">
        <v>1204</v>
      </c>
      <c r="J1205" s="10">
        <f t="shared" si="18"/>
        <v>7.6347305389221042E-3</v>
      </c>
    </row>
    <row r="1206" spans="1:10" x14ac:dyDescent="0.25">
      <c r="A1206" t="s">
        <v>660</v>
      </c>
      <c r="B1206" s="24">
        <v>3.3638000000000001E-2</v>
      </c>
      <c r="C1206" s="24">
        <v>3.4021000000000003E-2</v>
      </c>
      <c r="D1206" s="24">
        <v>3.2865999999999999E-2</v>
      </c>
      <c r="E1206" s="24">
        <v>3.3183999999999998E-2</v>
      </c>
      <c r="F1206" s="24">
        <v>8970210</v>
      </c>
      <c r="G1206" s="24">
        <v>1245454117</v>
      </c>
      <c r="H1206">
        <v>1205</v>
      </c>
      <c r="J1206" s="10">
        <f t="shared" si="18"/>
        <v>-1.3496640703965843E-2</v>
      </c>
    </row>
    <row r="1207" spans="1:10" x14ac:dyDescent="0.25">
      <c r="A1207" t="s">
        <v>659</v>
      </c>
      <c r="B1207" s="24">
        <v>3.3181000000000002E-2</v>
      </c>
      <c r="C1207" s="24">
        <v>3.3387E-2</v>
      </c>
      <c r="D1207" s="24">
        <v>2.9687000000000002E-2</v>
      </c>
      <c r="E1207" s="24">
        <v>3.0172999999999998E-2</v>
      </c>
      <c r="F1207" s="24">
        <v>13265600</v>
      </c>
      <c r="G1207" s="24">
        <v>1132470540</v>
      </c>
      <c r="H1207">
        <v>1206</v>
      </c>
      <c r="J1207" s="10">
        <f t="shared" si="18"/>
        <v>-9.0654290105783533E-2</v>
      </c>
    </row>
    <row r="1208" spans="1:10" x14ac:dyDescent="0.25">
      <c r="A1208" t="s">
        <v>658</v>
      </c>
      <c r="B1208" s="24">
        <v>3.0259000000000001E-2</v>
      </c>
      <c r="C1208" s="24">
        <v>3.0610999999999999E-2</v>
      </c>
      <c r="D1208" s="24">
        <v>2.7493E-2</v>
      </c>
      <c r="E1208" s="24">
        <v>2.9984E-2</v>
      </c>
      <c r="F1208" s="24">
        <v>25650400</v>
      </c>
      <c r="G1208" s="24">
        <v>1135930239</v>
      </c>
      <c r="H1208">
        <v>1207</v>
      </c>
      <c r="J1208" s="10">
        <f t="shared" si="18"/>
        <v>-9.0882051621005624E-3</v>
      </c>
    </row>
    <row r="1209" spans="1:10" x14ac:dyDescent="0.25">
      <c r="A1209" t="s">
        <v>657</v>
      </c>
      <c r="B1209" s="24">
        <v>2.9727E-2</v>
      </c>
      <c r="C1209" s="24">
        <v>3.4043999999999998E-2</v>
      </c>
      <c r="D1209" s="24">
        <v>2.9215999999999999E-2</v>
      </c>
      <c r="E1209" s="24">
        <v>3.2779000000000003E-2</v>
      </c>
      <c r="F1209" s="24">
        <v>28245700</v>
      </c>
      <c r="G1209" s="24">
        <v>1241848913</v>
      </c>
      <c r="H1209">
        <v>1208</v>
      </c>
      <c r="J1209" s="10">
        <f t="shared" si="18"/>
        <v>0.10266760857133254</v>
      </c>
    </row>
    <row r="1210" spans="1:10" x14ac:dyDescent="0.25">
      <c r="A1210" t="s">
        <v>656</v>
      </c>
      <c r="B1210" s="24">
        <v>3.3121999999999999E-2</v>
      </c>
      <c r="C1210" s="24">
        <v>3.3279000000000003E-2</v>
      </c>
      <c r="D1210" s="24">
        <v>3.1421999999999999E-2</v>
      </c>
      <c r="E1210" s="24">
        <v>3.177E-2</v>
      </c>
      <c r="F1210" s="24">
        <v>9020550</v>
      </c>
      <c r="G1210" s="24">
        <v>1203588927</v>
      </c>
      <c r="H1210">
        <v>1209</v>
      </c>
      <c r="J1210" s="10">
        <f t="shared" si="18"/>
        <v>-4.0818791135800954E-2</v>
      </c>
    </row>
    <row r="1211" spans="1:10" x14ac:dyDescent="0.25">
      <c r="A1211" t="s">
        <v>655</v>
      </c>
      <c r="B1211" s="24">
        <v>3.1877999999999997E-2</v>
      </c>
      <c r="C1211" s="24">
        <v>3.1974000000000002E-2</v>
      </c>
      <c r="D1211" s="24">
        <v>3.0741999999999998E-2</v>
      </c>
      <c r="E1211" s="24">
        <v>3.1278E-2</v>
      </c>
      <c r="F1211" s="24">
        <v>4976320</v>
      </c>
      <c r="G1211" s="24">
        <v>1184979852</v>
      </c>
      <c r="H1211">
        <v>1210</v>
      </c>
      <c r="J1211" s="10">
        <f t="shared" si="18"/>
        <v>-1.8821757952192621E-2</v>
      </c>
    </row>
    <row r="1212" spans="1:10" x14ac:dyDescent="0.25">
      <c r="A1212" t="s">
        <v>654</v>
      </c>
      <c r="B1212" s="24">
        <v>3.1236E-2</v>
      </c>
      <c r="C1212" s="24">
        <v>3.1435999999999999E-2</v>
      </c>
      <c r="D1212" s="24">
        <v>3.0738999999999999E-2</v>
      </c>
      <c r="E1212" s="24">
        <v>3.1384000000000002E-2</v>
      </c>
      <c r="F1212" s="24">
        <v>6333250</v>
      </c>
      <c r="G1212" s="24">
        <v>1188991865</v>
      </c>
      <c r="H1212">
        <v>1211</v>
      </c>
      <c r="J1212" s="10">
        <f t="shared" si="18"/>
        <v>4.7381226789602474E-3</v>
      </c>
    </row>
    <row r="1213" spans="1:10" x14ac:dyDescent="0.25">
      <c r="A1213" t="s">
        <v>653</v>
      </c>
      <c r="B1213" s="24">
        <v>3.1408999999999999E-2</v>
      </c>
      <c r="C1213" s="24">
        <v>3.3826000000000002E-2</v>
      </c>
      <c r="D1213" s="24">
        <v>3.1296999999999998E-2</v>
      </c>
      <c r="E1213" s="24">
        <v>3.2346E-2</v>
      </c>
      <c r="F1213" s="24">
        <v>13469200</v>
      </c>
      <c r="G1213" s="24">
        <v>1225440952</v>
      </c>
      <c r="H1213">
        <v>1212</v>
      </c>
      <c r="J1213" s="10">
        <f t="shared" si="18"/>
        <v>2.9832213696711143E-2</v>
      </c>
    </row>
    <row r="1214" spans="1:10" x14ac:dyDescent="0.25">
      <c r="A1214" t="s">
        <v>652</v>
      </c>
      <c r="B1214" s="24">
        <v>3.2390000000000002E-2</v>
      </c>
      <c r="C1214" s="24">
        <v>3.3508999999999997E-2</v>
      </c>
      <c r="D1214" s="24">
        <v>3.2183000000000003E-2</v>
      </c>
      <c r="E1214" s="24">
        <v>3.2797E-2</v>
      </c>
      <c r="F1214" s="24">
        <v>11921700</v>
      </c>
      <c r="G1214" s="24">
        <v>1242504322</v>
      </c>
      <c r="H1214">
        <v>1213</v>
      </c>
      <c r="J1214" s="10">
        <f t="shared" si="18"/>
        <v>1.2565606668724841E-2</v>
      </c>
    </row>
    <row r="1215" spans="1:10" x14ac:dyDescent="0.25">
      <c r="A1215" t="s">
        <v>651</v>
      </c>
      <c r="B1215" s="24">
        <v>3.2827000000000002E-2</v>
      </c>
      <c r="C1215" s="24">
        <v>3.5376999999999999E-2</v>
      </c>
      <c r="D1215" s="24">
        <v>3.2156999999999998E-2</v>
      </c>
      <c r="E1215" s="24">
        <v>3.4816E-2</v>
      </c>
      <c r="F1215" s="24">
        <v>16661600</v>
      </c>
      <c r="G1215" s="24">
        <v>1319000749</v>
      </c>
      <c r="H1215">
        <v>1214</v>
      </c>
      <c r="J1215" s="10">
        <f t="shared" si="18"/>
        <v>6.0590367685137161E-2</v>
      </c>
    </row>
    <row r="1216" spans="1:10" x14ac:dyDescent="0.25">
      <c r="A1216" t="s">
        <v>650</v>
      </c>
      <c r="B1216" s="24">
        <v>3.4842999999999999E-2</v>
      </c>
      <c r="C1216" s="24">
        <v>4.5110999999999998E-2</v>
      </c>
      <c r="D1216" s="24">
        <v>3.4784000000000002E-2</v>
      </c>
      <c r="E1216" s="24">
        <v>4.4475000000000001E-2</v>
      </c>
      <c r="F1216" s="24">
        <v>81121600</v>
      </c>
      <c r="G1216" s="24">
        <v>1684931017</v>
      </c>
      <c r="H1216">
        <v>1215</v>
      </c>
      <c r="J1216" s="10">
        <f t="shared" si="18"/>
        <v>0.27644003099618292</v>
      </c>
    </row>
    <row r="1217" spans="1:10" x14ac:dyDescent="0.25">
      <c r="A1217" t="s">
        <v>649</v>
      </c>
      <c r="B1217" s="24">
        <v>4.4558E-2</v>
      </c>
      <c r="C1217" s="24">
        <v>5.7718999999999999E-2</v>
      </c>
      <c r="D1217" s="24">
        <v>4.4558E-2</v>
      </c>
      <c r="E1217" s="24">
        <v>5.2867999999999998E-2</v>
      </c>
      <c r="F1217" s="24">
        <v>114359000</v>
      </c>
      <c r="G1217" s="24">
        <v>2002906577</v>
      </c>
      <c r="H1217">
        <v>1216</v>
      </c>
      <c r="J1217" s="10">
        <f t="shared" si="18"/>
        <v>0.18649849634184654</v>
      </c>
    </row>
    <row r="1218" spans="1:10" x14ac:dyDescent="0.25">
      <c r="A1218" t="s">
        <v>648</v>
      </c>
      <c r="B1218" s="24">
        <v>5.2807E-2</v>
      </c>
      <c r="C1218" s="24">
        <v>5.4646E-2</v>
      </c>
      <c r="D1218" s="24">
        <v>4.9574E-2</v>
      </c>
      <c r="E1218" s="24">
        <v>5.1607E-2</v>
      </c>
      <c r="F1218" s="24">
        <v>41974200</v>
      </c>
      <c r="G1218" s="24">
        <v>1955141293</v>
      </c>
      <c r="H1218">
        <v>1217</v>
      </c>
      <c r="J1218" s="10">
        <f t="shared" si="18"/>
        <v>-2.2724260041282401E-2</v>
      </c>
    </row>
    <row r="1219" spans="1:10" x14ac:dyDescent="0.25">
      <c r="A1219" t="s">
        <v>647</v>
      </c>
      <c r="B1219" s="24">
        <v>5.1580000000000001E-2</v>
      </c>
      <c r="C1219" s="24">
        <v>5.7778999999999997E-2</v>
      </c>
      <c r="D1219" s="24">
        <v>4.9317E-2</v>
      </c>
      <c r="E1219" s="24">
        <v>5.5114999999999997E-2</v>
      </c>
      <c r="F1219" s="24">
        <v>61730100</v>
      </c>
      <c r="G1219" s="24">
        <v>2088015009</v>
      </c>
      <c r="H1219">
        <v>1218</v>
      </c>
      <c r="J1219" s="10">
        <f t="shared" si="18"/>
        <v>6.8534315626211637E-2</v>
      </c>
    </row>
    <row r="1220" spans="1:10" x14ac:dyDescent="0.25">
      <c r="A1220" t="s">
        <v>646</v>
      </c>
      <c r="B1220" s="24">
        <v>5.4646E-2</v>
      </c>
      <c r="C1220" s="24">
        <v>5.5639000000000001E-2</v>
      </c>
      <c r="D1220" s="24">
        <v>5.0709999999999998E-2</v>
      </c>
      <c r="E1220" s="24">
        <v>5.3907999999999998E-2</v>
      </c>
      <c r="F1220" s="24">
        <v>33814700</v>
      </c>
      <c r="G1220" s="24">
        <v>2042306875</v>
      </c>
      <c r="H1220">
        <v>1219</v>
      </c>
      <c r="J1220" s="10">
        <f t="shared" ref="J1220:J1283" si="19">(E1220-B1220)/B1220</f>
        <v>-1.3505105588698213E-2</v>
      </c>
    </row>
    <row r="1221" spans="1:10" x14ac:dyDescent="0.25">
      <c r="A1221" t="s">
        <v>645</v>
      </c>
      <c r="B1221" s="24">
        <v>5.3905000000000002E-2</v>
      </c>
      <c r="C1221" s="24">
        <v>6.1434999999999997E-2</v>
      </c>
      <c r="D1221" s="24">
        <v>5.2283000000000003E-2</v>
      </c>
      <c r="E1221" s="24">
        <v>6.0490000000000002E-2</v>
      </c>
      <c r="F1221" s="24">
        <v>42869000</v>
      </c>
      <c r="G1221" s="24">
        <v>2291657723</v>
      </c>
      <c r="H1221">
        <v>1220</v>
      </c>
      <c r="J1221" s="10">
        <f t="shared" si="19"/>
        <v>0.12215935441981264</v>
      </c>
    </row>
    <row r="1222" spans="1:10" x14ac:dyDescent="0.25">
      <c r="A1222" t="s">
        <v>644</v>
      </c>
      <c r="B1222" s="24">
        <v>6.1061999999999998E-2</v>
      </c>
      <c r="C1222" s="24">
        <v>8.5499000000000006E-2</v>
      </c>
      <c r="D1222" s="24">
        <v>5.9283000000000002E-2</v>
      </c>
      <c r="E1222" s="24">
        <v>7.8913999999999998E-2</v>
      </c>
      <c r="F1222" s="24">
        <v>153374000</v>
      </c>
      <c r="G1222" s="24">
        <v>2995241761</v>
      </c>
      <c r="H1222">
        <v>1221</v>
      </c>
      <c r="J1222" s="10">
        <f t="shared" si="19"/>
        <v>0.29235858635485246</v>
      </c>
    </row>
    <row r="1223" spans="1:10" x14ac:dyDescent="0.25">
      <c r="A1223" t="s">
        <v>643</v>
      </c>
      <c r="B1223" s="24">
        <v>8.0228999999999995E-2</v>
      </c>
      <c r="C1223" s="24">
        <v>0.106935</v>
      </c>
      <c r="D1223" s="24">
        <v>7.8703999999999996E-2</v>
      </c>
      <c r="E1223" s="24">
        <v>9.3550999999999995E-2</v>
      </c>
      <c r="F1223" s="24">
        <v>184430000</v>
      </c>
      <c r="G1223" s="24">
        <v>3550763414</v>
      </c>
      <c r="H1223">
        <v>1222</v>
      </c>
      <c r="J1223" s="10">
        <f t="shared" si="19"/>
        <v>0.16604968278303359</v>
      </c>
    </row>
    <row r="1224" spans="1:10" x14ac:dyDescent="0.25">
      <c r="A1224" t="s">
        <v>642</v>
      </c>
      <c r="B1224" s="24">
        <v>9.3428999999999998E-2</v>
      </c>
      <c r="C1224" s="24">
        <v>0.106144</v>
      </c>
      <c r="D1224" s="24">
        <v>9.3428999999999998E-2</v>
      </c>
      <c r="E1224" s="24">
        <v>0.10179100000000001</v>
      </c>
      <c r="F1224" s="24">
        <v>88394200</v>
      </c>
      <c r="G1224" s="24">
        <v>3863536365</v>
      </c>
      <c r="H1224">
        <v>1223</v>
      </c>
      <c r="J1224" s="10">
        <f t="shared" si="19"/>
        <v>8.9501118496398427E-2</v>
      </c>
    </row>
    <row r="1225" spans="1:10" x14ac:dyDescent="0.25">
      <c r="A1225" t="s">
        <v>641</v>
      </c>
      <c r="B1225" s="24">
        <v>0.10192900000000001</v>
      </c>
      <c r="C1225" s="24">
        <v>0.14827399999999999</v>
      </c>
      <c r="D1225" s="24">
        <v>9.8937999999999998E-2</v>
      </c>
      <c r="E1225" s="24">
        <v>0.141763</v>
      </c>
      <c r="F1225" s="24">
        <v>249028992</v>
      </c>
      <c r="G1225" s="24">
        <v>5380696778</v>
      </c>
      <c r="H1225">
        <v>1224</v>
      </c>
      <c r="J1225" s="10">
        <f t="shared" si="19"/>
        <v>0.39080144021819102</v>
      </c>
    </row>
    <row r="1226" spans="1:10" x14ac:dyDescent="0.25">
      <c r="A1226" t="s">
        <v>640</v>
      </c>
      <c r="B1226" s="24">
        <v>0.14162</v>
      </c>
      <c r="C1226" s="24">
        <v>0.23758699999999999</v>
      </c>
      <c r="D1226" s="24">
        <v>0.135105</v>
      </c>
      <c r="E1226" s="24">
        <v>0.198212</v>
      </c>
      <c r="F1226" s="24">
        <v>402611008</v>
      </c>
      <c r="G1226" s="24">
        <v>7523251269</v>
      </c>
      <c r="H1226">
        <v>1225</v>
      </c>
      <c r="J1226" s="10">
        <f t="shared" si="19"/>
        <v>0.39960457562491175</v>
      </c>
    </row>
    <row r="1227" spans="1:10" x14ac:dyDescent="0.25">
      <c r="A1227" t="s">
        <v>639</v>
      </c>
      <c r="B1227" s="24">
        <v>0.19919799999999999</v>
      </c>
      <c r="C1227" s="24">
        <v>0.21689</v>
      </c>
      <c r="D1227" s="24">
        <v>0.134406</v>
      </c>
      <c r="E1227" s="24">
        <v>0.16007399999999999</v>
      </c>
      <c r="F1227" s="24">
        <v>214002000</v>
      </c>
      <c r="G1227" s="24">
        <v>6075701389</v>
      </c>
      <c r="H1227">
        <v>1226</v>
      </c>
      <c r="J1227" s="10">
        <f t="shared" si="19"/>
        <v>-0.19640759445375955</v>
      </c>
    </row>
    <row r="1228" spans="1:10" x14ac:dyDescent="0.25">
      <c r="A1228" t="s">
        <v>638</v>
      </c>
      <c r="B1228" s="24">
        <v>0.158471</v>
      </c>
      <c r="C1228" s="24">
        <v>0.201207</v>
      </c>
      <c r="D1228" s="24">
        <v>0.156363</v>
      </c>
      <c r="E1228" s="24">
        <v>0.18606600000000001</v>
      </c>
      <c r="F1228" s="24">
        <v>138792000</v>
      </c>
      <c r="G1228" s="24">
        <v>7062242804</v>
      </c>
      <c r="H1228">
        <v>1227</v>
      </c>
      <c r="J1228" s="10">
        <f t="shared" si="19"/>
        <v>0.1741328066333904</v>
      </c>
    </row>
    <row r="1229" spans="1:10" x14ac:dyDescent="0.25">
      <c r="A1229" t="s">
        <v>637</v>
      </c>
      <c r="B1229" s="24">
        <v>0.18503500000000001</v>
      </c>
      <c r="C1229" s="24">
        <v>0.194828</v>
      </c>
      <c r="D1229" s="24">
        <v>0.16243099999999999</v>
      </c>
      <c r="E1229" s="24">
        <v>0.18313499999999999</v>
      </c>
      <c r="F1229" s="24">
        <v>103699000</v>
      </c>
      <c r="G1229" s="24">
        <v>7015146210</v>
      </c>
      <c r="H1229">
        <v>1228</v>
      </c>
      <c r="J1229" s="10">
        <f t="shared" si="19"/>
        <v>-1.0268327613694775E-2</v>
      </c>
    </row>
    <row r="1230" spans="1:10" x14ac:dyDescent="0.25">
      <c r="A1230" t="s">
        <v>636</v>
      </c>
      <c r="B1230" s="24">
        <v>0.18276000000000001</v>
      </c>
      <c r="C1230" s="24">
        <v>0.209535</v>
      </c>
      <c r="D1230" s="24">
        <v>0.18098400000000001</v>
      </c>
      <c r="E1230" s="24">
        <v>0.206068</v>
      </c>
      <c r="F1230" s="24">
        <v>123635000</v>
      </c>
      <c r="G1230" s="24">
        <v>7893614816</v>
      </c>
      <c r="H1230">
        <v>1229</v>
      </c>
      <c r="J1230" s="10">
        <f t="shared" si="19"/>
        <v>0.12753337710658785</v>
      </c>
    </row>
    <row r="1231" spans="1:10" x14ac:dyDescent="0.25">
      <c r="A1231" t="s">
        <v>635</v>
      </c>
      <c r="B1231" s="24">
        <v>0.20669699999999999</v>
      </c>
      <c r="C1231" s="24">
        <v>0.223602</v>
      </c>
      <c r="D1231" s="24">
        <v>0.18698000000000001</v>
      </c>
      <c r="E1231" s="24">
        <v>0.21487800000000001</v>
      </c>
      <c r="F1231" s="24">
        <v>117101000</v>
      </c>
      <c r="G1231" s="24">
        <v>8231089564</v>
      </c>
      <c r="H1231">
        <v>1230</v>
      </c>
      <c r="J1231" s="10">
        <f t="shared" si="19"/>
        <v>3.9579674596148091E-2</v>
      </c>
    </row>
    <row r="1232" spans="1:10" x14ac:dyDescent="0.25">
      <c r="A1232" t="s">
        <v>634</v>
      </c>
      <c r="B1232" s="24">
        <v>0.21517900000000001</v>
      </c>
      <c r="C1232" s="24">
        <v>0.22348599999999999</v>
      </c>
      <c r="D1232" s="24">
        <v>0.21118600000000001</v>
      </c>
      <c r="E1232" s="24">
        <v>0.220223</v>
      </c>
      <c r="F1232" s="24">
        <v>69732000</v>
      </c>
      <c r="G1232" s="24">
        <v>8435834460</v>
      </c>
      <c r="H1232">
        <v>1231</v>
      </c>
      <c r="J1232" s="10">
        <f t="shared" si="19"/>
        <v>2.3440949163254746E-2</v>
      </c>
    </row>
    <row r="1233" spans="1:10" x14ac:dyDescent="0.25">
      <c r="A1233" t="s">
        <v>633</v>
      </c>
      <c r="B1233" s="24">
        <v>0.22006899999999999</v>
      </c>
      <c r="C1233" s="24">
        <v>0.27072000000000002</v>
      </c>
      <c r="D1233" s="24">
        <v>0.22006899999999999</v>
      </c>
      <c r="E1233" s="24">
        <v>0.27072000000000002</v>
      </c>
      <c r="F1233" s="24">
        <v>223923008</v>
      </c>
      <c r="G1233" s="24">
        <v>10370166173</v>
      </c>
      <c r="H1233">
        <v>1232</v>
      </c>
      <c r="J1233" s="10">
        <f t="shared" si="19"/>
        <v>0.2301596317518598</v>
      </c>
    </row>
    <row r="1234" spans="1:10" x14ac:dyDescent="0.25">
      <c r="A1234" t="s">
        <v>632</v>
      </c>
      <c r="B1234" s="24">
        <v>0.26982400000000001</v>
      </c>
      <c r="C1234" s="24">
        <v>0.34986099999999998</v>
      </c>
      <c r="D1234" s="24">
        <v>0.26982400000000001</v>
      </c>
      <c r="E1234" s="24">
        <v>0.34986099999999998</v>
      </c>
      <c r="F1234" s="24">
        <v>440881984</v>
      </c>
      <c r="G1234" s="24">
        <v>13401731336</v>
      </c>
      <c r="H1234">
        <v>1233</v>
      </c>
      <c r="J1234" s="10">
        <f t="shared" si="19"/>
        <v>0.29662668999051223</v>
      </c>
    </row>
    <row r="1235" spans="1:10" x14ac:dyDescent="0.25">
      <c r="A1235" t="s">
        <v>631</v>
      </c>
      <c r="B1235" s="24">
        <v>0.355124</v>
      </c>
      <c r="C1235" s="24">
        <v>0.43517</v>
      </c>
      <c r="D1235" s="24">
        <v>0.32635799999999998</v>
      </c>
      <c r="E1235" s="24">
        <v>0.39413199999999998</v>
      </c>
      <c r="F1235" s="24">
        <v>470974016</v>
      </c>
      <c r="G1235" s="24">
        <v>15097570678</v>
      </c>
      <c r="H1235">
        <v>1234</v>
      </c>
      <c r="J1235" s="10">
        <f t="shared" si="19"/>
        <v>0.10984332233248101</v>
      </c>
    </row>
    <row r="1236" spans="1:10" x14ac:dyDescent="0.25">
      <c r="A1236" t="s">
        <v>630</v>
      </c>
      <c r="B1236" s="24">
        <v>0.39493099999999998</v>
      </c>
      <c r="C1236" s="24">
        <v>0.40801199999999999</v>
      </c>
      <c r="D1236" s="24">
        <v>0.33111600000000002</v>
      </c>
      <c r="E1236" s="24">
        <v>0.364869</v>
      </c>
      <c r="F1236" s="24">
        <v>237644000</v>
      </c>
      <c r="G1236" s="24">
        <v>14059328662</v>
      </c>
      <c r="H1236">
        <v>1235</v>
      </c>
      <c r="J1236" s="10">
        <f t="shared" si="19"/>
        <v>-7.611962595997776E-2</v>
      </c>
    </row>
    <row r="1237" spans="1:10" x14ac:dyDescent="0.25">
      <c r="A1237" t="s">
        <v>629</v>
      </c>
      <c r="B1237" s="24">
        <v>0.36350500000000002</v>
      </c>
      <c r="C1237" s="24">
        <v>0.36350500000000002</v>
      </c>
      <c r="D1237" s="24">
        <v>0.30079400000000001</v>
      </c>
      <c r="E1237" s="24">
        <v>0.32780100000000001</v>
      </c>
      <c r="F1237" s="24">
        <v>269894016</v>
      </c>
      <c r="G1237" s="24">
        <v>12631004538</v>
      </c>
      <c r="H1237">
        <v>1236</v>
      </c>
      <c r="J1237" s="10">
        <f t="shared" si="19"/>
        <v>-9.8221482510556971E-2</v>
      </c>
    </row>
    <row r="1238" spans="1:10" x14ac:dyDescent="0.25">
      <c r="A1238" t="s">
        <v>628</v>
      </c>
      <c r="B1238" s="24">
        <v>0.32863100000000001</v>
      </c>
      <c r="C1238" s="24">
        <v>0.370361</v>
      </c>
      <c r="D1238" s="24">
        <v>0.30394100000000002</v>
      </c>
      <c r="E1238" s="24">
        <v>0.351634</v>
      </c>
      <c r="F1238" s="24">
        <v>237792000</v>
      </c>
      <c r="G1238" s="24">
        <v>13549350520</v>
      </c>
      <c r="H1238">
        <v>1237</v>
      </c>
      <c r="J1238" s="10">
        <f t="shared" si="19"/>
        <v>6.9996439775918878E-2</v>
      </c>
    </row>
    <row r="1239" spans="1:10" x14ac:dyDescent="0.25">
      <c r="A1239" t="s">
        <v>627</v>
      </c>
      <c r="B1239" s="24">
        <v>0.35316399999999998</v>
      </c>
      <c r="C1239" s="24">
        <v>0.36763600000000002</v>
      </c>
      <c r="D1239" s="24">
        <v>0.33222200000000002</v>
      </c>
      <c r="E1239" s="24">
        <v>0.33620100000000003</v>
      </c>
      <c r="F1239" s="24">
        <v>129765000</v>
      </c>
      <c r="G1239" s="24">
        <v>12954677858</v>
      </c>
      <c r="H1239">
        <v>1238</v>
      </c>
      <c r="J1239" s="10">
        <f t="shared" si="19"/>
        <v>-4.8031509440373175E-2</v>
      </c>
    </row>
    <row r="1240" spans="1:10" x14ac:dyDescent="0.25">
      <c r="A1240" t="s">
        <v>626</v>
      </c>
      <c r="B1240" s="24">
        <v>0.33840300000000001</v>
      </c>
      <c r="C1240" s="24">
        <v>0.345412</v>
      </c>
      <c r="D1240" s="24">
        <v>0.27009100000000003</v>
      </c>
      <c r="E1240" s="24">
        <v>0.31795400000000001</v>
      </c>
      <c r="F1240" s="24">
        <v>265699008</v>
      </c>
      <c r="G1240" s="24">
        <v>12251574635</v>
      </c>
      <c r="H1240">
        <v>1239</v>
      </c>
      <c r="J1240" s="10">
        <f t="shared" si="19"/>
        <v>-6.0427951288847898E-2</v>
      </c>
    </row>
    <row r="1241" spans="1:10" x14ac:dyDescent="0.25">
      <c r="A1241" t="s">
        <v>625</v>
      </c>
      <c r="B1241" s="24">
        <v>0.31334699999999999</v>
      </c>
      <c r="C1241" s="24">
        <v>0.354014</v>
      </c>
      <c r="D1241" s="24">
        <v>0.29189300000000001</v>
      </c>
      <c r="E1241" s="24">
        <v>0.32336799999999999</v>
      </c>
      <c r="F1241" s="24">
        <v>153050000</v>
      </c>
      <c r="G1241" s="24">
        <v>12460189796</v>
      </c>
      <c r="H1241">
        <v>1240</v>
      </c>
      <c r="J1241" s="10">
        <f t="shared" si="19"/>
        <v>3.1980519998595816E-2</v>
      </c>
    </row>
    <row r="1242" spans="1:10" x14ac:dyDescent="0.25">
      <c r="A1242" t="s">
        <v>624</v>
      </c>
      <c r="B1242" s="24">
        <v>0.32505400000000001</v>
      </c>
      <c r="C1242" s="24">
        <v>0.35735800000000001</v>
      </c>
      <c r="D1242" s="24">
        <v>0.29300900000000002</v>
      </c>
      <c r="E1242" s="24">
        <v>0.29588999999999999</v>
      </c>
      <c r="F1242" s="24">
        <v>166168000</v>
      </c>
      <c r="G1242" s="24">
        <v>11401392713</v>
      </c>
      <c r="H1242">
        <v>1241</v>
      </c>
      <c r="J1242" s="10">
        <f t="shared" si="19"/>
        <v>-8.9720477213016986E-2</v>
      </c>
    </row>
    <row r="1243" spans="1:10" x14ac:dyDescent="0.25">
      <c r="A1243" t="s">
        <v>623</v>
      </c>
      <c r="B1243" s="24">
        <v>0.29183399999999998</v>
      </c>
      <c r="C1243" s="24">
        <v>0.30346699999999999</v>
      </c>
      <c r="D1243" s="24">
        <v>0.23830799999999999</v>
      </c>
      <c r="E1243" s="24">
        <v>0.24606500000000001</v>
      </c>
      <c r="F1243" s="24">
        <v>237804992</v>
      </c>
      <c r="G1243" s="24">
        <v>9411822715</v>
      </c>
      <c r="H1243">
        <v>1242</v>
      </c>
      <c r="J1243" s="10">
        <f t="shared" si="19"/>
        <v>-0.156832308778278</v>
      </c>
    </row>
    <row r="1244" spans="1:10" x14ac:dyDescent="0.25">
      <c r="A1244" t="s">
        <v>622</v>
      </c>
      <c r="B1244" s="24">
        <v>0.245083</v>
      </c>
      <c r="C1244" s="24">
        <v>0.32781199999999999</v>
      </c>
      <c r="D1244" s="24">
        <v>0.245083</v>
      </c>
      <c r="E1244" s="24">
        <v>0.27180799999999999</v>
      </c>
      <c r="F1244" s="24">
        <v>253935008</v>
      </c>
      <c r="G1244" s="24">
        <v>10396475356</v>
      </c>
      <c r="H1244">
        <v>1243</v>
      </c>
      <c r="J1244" s="10">
        <f t="shared" si="19"/>
        <v>0.10904469098223867</v>
      </c>
    </row>
    <row r="1245" spans="1:10" x14ac:dyDescent="0.25">
      <c r="A1245" t="s">
        <v>621</v>
      </c>
      <c r="B1245" s="24">
        <v>0.27269700000000002</v>
      </c>
      <c r="C1245" s="24">
        <v>0.28336299999999998</v>
      </c>
      <c r="D1245" s="24">
        <v>0.16234499999999999</v>
      </c>
      <c r="E1245" s="24">
        <v>0.21254899999999999</v>
      </c>
      <c r="F1245" s="24">
        <v>255532000</v>
      </c>
      <c r="G1245" s="24">
        <v>8129857990</v>
      </c>
      <c r="H1245">
        <v>1244</v>
      </c>
      <c r="J1245" s="10">
        <f t="shared" si="19"/>
        <v>-0.22056714962027463</v>
      </c>
    </row>
    <row r="1246" spans="1:10" x14ac:dyDescent="0.25">
      <c r="A1246" t="s">
        <v>620</v>
      </c>
      <c r="B1246" s="24">
        <v>0.21288699999999999</v>
      </c>
      <c r="C1246" s="24">
        <v>0.242395</v>
      </c>
      <c r="D1246" s="24">
        <v>0.204652</v>
      </c>
      <c r="E1246" s="24">
        <v>0.22955400000000001</v>
      </c>
      <c r="F1246" s="24">
        <v>122253000</v>
      </c>
      <c r="G1246" s="24">
        <v>8780287938</v>
      </c>
      <c r="H1246">
        <v>1245</v>
      </c>
      <c r="J1246" s="10">
        <f t="shared" si="19"/>
        <v>7.8290360613846852E-2</v>
      </c>
    </row>
    <row r="1247" spans="1:10" x14ac:dyDescent="0.25">
      <c r="A1247" t="s">
        <v>619</v>
      </c>
      <c r="B1247" s="24">
        <v>0.227189</v>
      </c>
      <c r="C1247" s="24">
        <v>0.24282000000000001</v>
      </c>
      <c r="D1247" s="24">
        <v>0.214777</v>
      </c>
      <c r="E1247" s="24">
        <v>0.23207</v>
      </c>
      <c r="F1247" s="24">
        <v>86555600</v>
      </c>
      <c r="G1247" s="24">
        <v>8876523266</v>
      </c>
      <c r="H1247">
        <v>1246</v>
      </c>
      <c r="J1247" s="10">
        <f t="shared" si="19"/>
        <v>2.1484314821580253E-2</v>
      </c>
    </row>
    <row r="1248" spans="1:10" x14ac:dyDescent="0.25">
      <c r="A1248" t="s">
        <v>618</v>
      </c>
      <c r="B1248" s="24">
        <v>0.23219100000000001</v>
      </c>
      <c r="C1248" s="24">
        <v>0.23736699999999999</v>
      </c>
      <c r="D1248" s="24">
        <v>0.20532400000000001</v>
      </c>
      <c r="E1248" s="24">
        <v>0.20532400000000001</v>
      </c>
      <c r="F1248" s="24">
        <v>92808704</v>
      </c>
      <c r="G1248" s="24">
        <v>7853506542</v>
      </c>
      <c r="H1248">
        <v>1247</v>
      </c>
      <c r="J1248" s="10">
        <f t="shared" si="19"/>
        <v>-0.11571077259669842</v>
      </c>
    </row>
    <row r="1249" spans="1:10" x14ac:dyDescent="0.25">
      <c r="A1249" t="s">
        <v>617</v>
      </c>
      <c r="B1249" s="24">
        <v>0.20535999999999999</v>
      </c>
      <c r="C1249" s="24">
        <v>0.24767700000000001</v>
      </c>
      <c r="D1249" s="24">
        <v>0.19383900000000001</v>
      </c>
      <c r="E1249" s="24">
        <v>0.24659</v>
      </c>
      <c r="F1249" s="24">
        <v>160620000</v>
      </c>
      <c r="G1249" s="24">
        <v>9431903616</v>
      </c>
      <c r="H1249">
        <v>1248</v>
      </c>
      <c r="J1249" s="10">
        <f t="shared" si="19"/>
        <v>0.20076938059992219</v>
      </c>
    </row>
    <row r="1250" spans="1:10" x14ac:dyDescent="0.25">
      <c r="A1250" t="s">
        <v>616</v>
      </c>
      <c r="B1250" s="24">
        <v>0.243946</v>
      </c>
      <c r="C1250" s="24">
        <v>0.33679700000000001</v>
      </c>
      <c r="D1250" s="24">
        <v>0.243946</v>
      </c>
      <c r="E1250" s="24">
        <v>0.33365699999999998</v>
      </c>
      <c r="F1250" s="24">
        <v>588819008</v>
      </c>
      <c r="G1250" s="24">
        <v>12886398533</v>
      </c>
      <c r="H1250">
        <v>1249</v>
      </c>
      <c r="J1250" s="10">
        <f t="shared" si="19"/>
        <v>0.36774941995359622</v>
      </c>
    </row>
    <row r="1251" spans="1:10" x14ac:dyDescent="0.25">
      <c r="A1251" t="s">
        <v>615</v>
      </c>
      <c r="B1251" s="24">
        <v>0.33364500000000002</v>
      </c>
      <c r="C1251" s="24">
        <v>0.33580900000000002</v>
      </c>
      <c r="D1251" s="24">
        <v>0.29071000000000002</v>
      </c>
      <c r="E1251" s="24">
        <v>0.303448</v>
      </c>
      <c r="F1251" s="24">
        <v>293676992</v>
      </c>
      <c r="G1251" s="24">
        <v>11719675781</v>
      </c>
      <c r="H1251">
        <v>1250</v>
      </c>
      <c r="J1251" s="10">
        <f t="shared" si="19"/>
        <v>-9.0506376537937111E-2</v>
      </c>
    </row>
    <row r="1252" spans="1:10" x14ac:dyDescent="0.25">
      <c r="A1252" t="s">
        <v>614</v>
      </c>
      <c r="B1252" s="24">
        <v>0.30046</v>
      </c>
      <c r="C1252" s="24">
        <v>0.310863</v>
      </c>
      <c r="D1252" s="24">
        <v>0.277563</v>
      </c>
      <c r="E1252" s="24">
        <v>0.29458000000000001</v>
      </c>
      <c r="F1252" s="24">
        <v>155454000</v>
      </c>
      <c r="G1252" s="24">
        <v>11377178599</v>
      </c>
      <c r="H1252">
        <v>1251</v>
      </c>
      <c r="J1252" s="10">
        <f t="shared" si="19"/>
        <v>-1.9569992677893885E-2</v>
      </c>
    </row>
    <row r="1253" spans="1:10" x14ac:dyDescent="0.25">
      <c r="A1253" t="s">
        <v>613</v>
      </c>
      <c r="B1253" s="24">
        <v>0.29838599999999998</v>
      </c>
      <c r="C1253" s="24">
        <v>0.313944</v>
      </c>
      <c r="D1253" s="24">
        <v>0.27718500000000001</v>
      </c>
      <c r="E1253" s="24">
        <v>0.29941299999999998</v>
      </c>
      <c r="F1253" s="24">
        <v>153488000</v>
      </c>
      <c r="G1253" s="24">
        <v>11563837246</v>
      </c>
      <c r="H1253">
        <v>1252</v>
      </c>
      <c r="J1253" s="10">
        <f t="shared" si="19"/>
        <v>3.4418504889639602E-3</v>
      </c>
    </row>
    <row r="1254" spans="1:10" x14ac:dyDescent="0.25">
      <c r="A1254" t="s">
        <v>612</v>
      </c>
      <c r="B1254" s="24">
        <v>0.29986200000000002</v>
      </c>
      <c r="C1254" s="24">
        <v>0.302394</v>
      </c>
      <c r="D1254" s="24">
        <v>0.28460000000000002</v>
      </c>
      <c r="E1254" s="24">
        <v>0.29400300000000001</v>
      </c>
      <c r="F1254" s="24">
        <v>78433504</v>
      </c>
      <c r="G1254" s="24">
        <v>11354893881</v>
      </c>
      <c r="H1254">
        <v>1253</v>
      </c>
      <c r="J1254" s="10">
        <f t="shared" si="19"/>
        <v>-1.9538987934449855E-2</v>
      </c>
    </row>
    <row r="1255" spans="1:10" x14ac:dyDescent="0.25">
      <c r="A1255" t="s">
        <v>611</v>
      </c>
      <c r="B1255" s="24">
        <v>0.29402800000000001</v>
      </c>
      <c r="C1255" s="24">
        <v>0.29453699999999999</v>
      </c>
      <c r="D1255" s="24">
        <v>0.27624799999999999</v>
      </c>
      <c r="E1255" s="24">
        <v>0.28454800000000002</v>
      </c>
      <c r="F1255" s="24">
        <v>132720000</v>
      </c>
      <c r="G1255" s="24">
        <v>10989725765</v>
      </c>
      <c r="H1255">
        <v>1254</v>
      </c>
      <c r="J1255" s="10">
        <f t="shared" si="19"/>
        <v>-3.224182730896373E-2</v>
      </c>
    </row>
    <row r="1256" spans="1:10" x14ac:dyDescent="0.25">
      <c r="A1256" t="s">
        <v>610</v>
      </c>
      <c r="B1256" s="24">
        <v>0.28467700000000001</v>
      </c>
      <c r="C1256" s="24">
        <v>0.29837900000000001</v>
      </c>
      <c r="D1256" s="24">
        <v>0.27887400000000001</v>
      </c>
      <c r="E1256" s="24">
        <v>0.279783</v>
      </c>
      <c r="F1256" s="24">
        <v>145839008</v>
      </c>
      <c r="G1256" s="24">
        <v>10805693394</v>
      </c>
      <c r="H1256">
        <v>1255</v>
      </c>
      <c r="J1256" s="10">
        <f t="shared" si="19"/>
        <v>-1.719141342644474E-2</v>
      </c>
    </row>
    <row r="1257" spans="1:10" x14ac:dyDescent="0.25">
      <c r="A1257" t="s">
        <v>609</v>
      </c>
      <c r="B1257" s="24">
        <v>0.28090199999999999</v>
      </c>
      <c r="C1257" s="24">
        <v>0.29857</v>
      </c>
      <c r="D1257" s="24">
        <v>0.27644099999999999</v>
      </c>
      <c r="E1257" s="24">
        <v>0.28967799999999999</v>
      </c>
      <c r="F1257" s="24">
        <v>103152000</v>
      </c>
      <c r="G1257" s="24">
        <v>11115200953</v>
      </c>
      <c r="H1257">
        <v>1256</v>
      </c>
      <c r="J1257" s="10">
        <f t="shared" si="19"/>
        <v>3.1242212586596062E-2</v>
      </c>
    </row>
    <row r="1258" spans="1:10" x14ac:dyDescent="0.25">
      <c r="A1258" t="s">
        <v>608</v>
      </c>
      <c r="B1258" s="24">
        <v>0.28969499999999998</v>
      </c>
      <c r="C1258" s="24">
        <v>0.29949300000000001</v>
      </c>
      <c r="D1258" s="24">
        <v>0.28588400000000003</v>
      </c>
      <c r="E1258" s="24">
        <v>0.28601900000000002</v>
      </c>
      <c r="F1258" s="24">
        <v>102482000</v>
      </c>
      <c r="G1258" s="24">
        <v>10962073248</v>
      </c>
      <c r="H1258">
        <v>1257</v>
      </c>
      <c r="J1258" s="10">
        <f t="shared" si="19"/>
        <v>-1.2689207614905185E-2</v>
      </c>
    </row>
    <row r="1259" spans="1:10" x14ac:dyDescent="0.25">
      <c r="A1259" t="s">
        <v>607</v>
      </c>
      <c r="B1259" s="24">
        <v>0.285806</v>
      </c>
      <c r="C1259" s="24">
        <v>0.288991</v>
      </c>
      <c r="D1259" s="24">
        <v>0.25787900000000002</v>
      </c>
      <c r="E1259" s="24">
        <v>0.26087399999999999</v>
      </c>
      <c r="F1259" s="24">
        <v>156720992</v>
      </c>
      <c r="G1259" s="24">
        <v>9998356391</v>
      </c>
      <c r="H1259">
        <v>1258</v>
      </c>
      <c r="J1259" s="10">
        <f t="shared" si="19"/>
        <v>-8.7233997886678405E-2</v>
      </c>
    </row>
    <row r="1260" spans="1:10" x14ac:dyDescent="0.25">
      <c r="A1260" t="s">
        <v>606</v>
      </c>
      <c r="B1260" s="24">
        <v>0.25944499999999998</v>
      </c>
      <c r="C1260" s="24">
        <v>0.27773500000000001</v>
      </c>
      <c r="D1260" s="24">
        <v>0.25911299999999998</v>
      </c>
      <c r="E1260" s="24">
        <v>0.27275899999999997</v>
      </c>
      <c r="F1260" s="24">
        <v>114566000</v>
      </c>
      <c r="G1260" s="24">
        <v>10453865432</v>
      </c>
      <c r="H1260">
        <v>1259</v>
      </c>
      <c r="J1260" s="10">
        <f t="shared" si="19"/>
        <v>5.1317234866734736E-2</v>
      </c>
    </row>
    <row r="1261" spans="1:10" x14ac:dyDescent="0.25">
      <c r="A1261" t="s">
        <v>605</v>
      </c>
      <c r="B1261" s="24">
        <v>0.27307500000000001</v>
      </c>
      <c r="C1261" s="24">
        <v>0.28328999999999999</v>
      </c>
      <c r="D1261" s="24">
        <v>0.247476</v>
      </c>
      <c r="E1261" s="24">
        <v>0.25396400000000002</v>
      </c>
      <c r="F1261" s="24">
        <v>149942000</v>
      </c>
      <c r="G1261" s="24">
        <v>9733521096</v>
      </c>
      <c r="H1261">
        <v>1260</v>
      </c>
      <c r="J1261" s="10">
        <f t="shared" si="19"/>
        <v>-6.9984436510116224E-2</v>
      </c>
    </row>
    <row r="1262" spans="1:10" x14ac:dyDescent="0.25">
      <c r="A1262" t="s">
        <v>604</v>
      </c>
      <c r="B1262" s="24">
        <v>0.25382300000000002</v>
      </c>
      <c r="C1262" s="24">
        <v>0.27465899999999999</v>
      </c>
      <c r="D1262" s="24">
        <v>0.25219999999999998</v>
      </c>
      <c r="E1262" s="24">
        <v>0.26615299999999997</v>
      </c>
      <c r="F1262" s="24">
        <v>111937000</v>
      </c>
      <c r="G1262" s="24">
        <v>10200681358</v>
      </c>
      <c r="H1262">
        <v>1261</v>
      </c>
      <c r="J1262" s="10">
        <f t="shared" si="19"/>
        <v>4.8577158098359691E-2</v>
      </c>
    </row>
    <row r="1263" spans="1:10" x14ac:dyDescent="0.25">
      <c r="A1263" t="s">
        <v>603</v>
      </c>
      <c r="B1263" s="24">
        <v>0.26582299999999998</v>
      </c>
      <c r="C1263" s="24">
        <v>0.30785400000000002</v>
      </c>
      <c r="D1263" s="24">
        <v>0.26320199999999999</v>
      </c>
      <c r="E1263" s="24">
        <v>0.278447</v>
      </c>
      <c r="F1263" s="24">
        <v>431096000</v>
      </c>
      <c r="G1263" s="24">
        <v>10671865889</v>
      </c>
      <c r="H1263">
        <v>1262</v>
      </c>
      <c r="J1263" s="10">
        <f t="shared" si="19"/>
        <v>4.7490247269799925E-2</v>
      </c>
    </row>
    <row r="1264" spans="1:10" x14ac:dyDescent="0.25">
      <c r="A1264" t="s">
        <v>602</v>
      </c>
      <c r="B1264" s="24">
        <v>0.278196</v>
      </c>
      <c r="C1264" s="24">
        <v>0.27892299999999998</v>
      </c>
      <c r="D1264" s="24">
        <v>0.240868</v>
      </c>
      <c r="E1264" s="24">
        <v>0.259266</v>
      </c>
      <c r="F1264" s="24">
        <v>191548000</v>
      </c>
      <c r="G1264" s="24">
        <v>9927365495</v>
      </c>
      <c r="H1264">
        <v>1263</v>
      </c>
      <c r="J1264" s="10">
        <f t="shared" si="19"/>
        <v>-6.8045550618988065E-2</v>
      </c>
    </row>
    <row r="1265" spans="1:10" x14ac:dyDescent="0.25">
      <c r="A1265" t="s">
        <v>601</v>
      </c>
      <c r="B1265" s="24">
        <v>0.25947300000000001</v>
      </c>
      <c r="C1265" s="24">
        <v>0.26621099999999998</v>
      </c>
      <c r="D1265" s="24">
        <v>0.25240800000000002</v>
      </c>
      <c r="E1265" s="24">
        <v>0.26206800000000002</v>
      </c>
      <c r="F1265" s="24">
        <v>88152400</v>
      </c>
      <c r="G1265" s="24">
        <v>10034654836</v>
      </c>
      <c r="H1265">
        <v>1264</v>
      </c>
      <c r="J1265" s="10">
        <f t="shared" si="19"/>
        <v>1.000104057069527E-2</v>
      </c>
    </row>
    <row r="1266" spans="1:10" x14ac:dyDescent="0.25">
      <c r="A1266" t="s">
        <v>600</v>
      </c>
      <c r="B1266" s="24">
        <v>0.26235799999999998</v>
      </c>
      <c r="C1266" s="24">
        <v>0.27071699999999999</v>
      </c>
      <c r="D1266" s="24">
        <v>0.25810499999999997</v>
      </c>
      <c r="E1266" s="24">
        <v>0.26835100000000001</v>
      </c>
      <c r="F1266" s="24">
        <v>121948000</v>
      </c>
      <c r="G1266" s="24">
        <v>10275232611</v>
      </c>
      <c r="H1266">
        <v>1265</v>
      </c>
      <c r="J1266" s="10">
        <f t="shared" si="19"/>
        <v>2.2842833075416135E-2</v>
      </c>
    </row>
    <row r="1267" spans="1:10" x14ac:dyDescent="0.25">
      <c r="A1267" t="s">
        <v>599</v>
      </c>
      <c r="B1267" s="24">
        <v>0.26808500000000002</v>
      </c>
      <c r="C1267" s="24">
        <v>0.289468</v>
      </c>
      <c r="D1267" s="24">
        <v>0.26507799999999998</v>
      </c>
      <c r="E1267" s="24">
        <v>0.28460000000000002</v>
      </c>
      <c r="F1267" s="24">
        <v>232512000</v>
      </c>
      <c r="G1267" s="24">
        <v>10897411230</v>
      </c>
      <c r="H1267">
        <v>1266</v>
      </c>
      <c r="J1267" s="10">
        <f t="shared" si="19"/>
        <v>6.1603595874442807E-2</v>
      </c>
    </row>
    <row r="1268" spans="1:10" x14ac:dyDescent="0.25">
      <c r="A1268" t="s">
        <v>598</v>
      </c>
      <c r="B1268" s="24">
        <v>0.28397699999999998</v>
      </c>
      <c r="C1268" s="24">
        <v>0.296068</v>
      </c>
      <c r="D1268" s="24">
        <v>0.28023300000000001</v>
      </c>
      <c r="E1268" s="24">
        <v>0.296068</v>
      </c>
      <c r="F1268" s="24">
        <v>164955008</v>
      </c>
      <c r="G1268" s="24">
        <v>11336524062</v>
      </c>
      <c r="H1268">
        <v>1267</v>
      </c>
      <c r="J1268" s="10">
        <f t="shared" si="19"/>
        <v>4.2577391831028634E-2</v>
      </c>
    </row>
    <row r="1269" spans="1:10" x14ac:dyDescent="0.25">
      <c r="A1269" t="s">
        <v>597</v>
      </c>
      <c r="B1269" s="24">
        <v>0.29219400000000001</v>
      </c>
      <c r="C1269" s="24">
        <v>0.33953299999999997</v>
      </c>
      <c r="D1269" s="24">
        <v>0.29014699999999999</v>
      </c>
      <c r="E1269" s="24">
        <v>0.32442700000000002</v>
      </c>
      <c r="F1269" s="24">
        <v>793609984</v>
      </c>
      <c r="G1269" s="24">
        <v>12422397868</v>
      </c>
      <c r="H1269">
        <v>1268</v>
      </c>
      <c r="J1269" s="10">
        <f t="shared" si="19"/>
        <v>0.11031369569532574</v>
      </c>
    </row>
    <row r="1270" spans="1:10" x14ac:dyDescent="0.25">
      <c r="A1270" t="s">
        <v>596</v>
      </c>
      <c r="B1270" s="24">
        <v>0.32462299999999999</v>
      </c>
      <c r="C1270" s="24">
        <v>0.32776</v>
      </c>
      <c r="D1270" s="24">
        <v>0.28361399999999998</v>
      </c>
      <c r="E1270" s="24">
        <v>0.29636600000000002</v>
      </c>
      <c r="F1270" s="24">
        <v>358492992</v>
      </c>
      <c r="G1270" s="24">
        <v>11347934563</v>
      </c>
      <c r="H1270">
        <v>1269</v>
      </c>
      <c r="J1270" s="10">
        <f t="shared" si="19"/>
        <v>-8.7045588267005036E-2</v>
      </c>
    </row>
    <row r="1271" spans="1:10" x14ac:dyDescent="0.25">
      <c r="A1271" t="s">
        <v>595</v>
      </c>
      <c r="B1271" s="24">
        <v>0.29988599999999999</v>
      </c>
      <c r="C1271" s="24">
        <v>0.30585200000000001</v>
      </c>
      <c r="D1271" s="24">
        <v>0.29151899999999997</v>
      </c>
      <c r="E1271" s="24">
        <v>0.297848</v>
      </c>
      <c r="F1271" s="24">
        <v>194551008</v>
      </c>
      <c r="G1271" s="24">
        <v>11405013271</v>
      </c>
      <c r="H1271">
        <v>1270</v>
      </c>
      <c r="J1271" s="10">
        <f t="shared" si="19"/>
        <v>-6.7959157813301868E-3</v>
      </c>
    </row>
    <row r="1272" spans="1:10" x14ac:dyDescent="0.25">
      <c r="A1272" t="s">
        <v>594</v>
      </c>
      <c r="B1272" s="24">
        <v>0.29771799999999998</v>
      </c>
      <c r="C1272" s="24">
        <v>0.32075100000000001</v>
      </c>
      <c r="D1272" s="24">
        <v>0.29555100000000001</v>
      </c>
      <c r="E1272" s="24">
        <v>0.31997799999999998</v>
      </c>
      <c r="F1272" s="24">
        <v>177220992</v>
      </c>
      <c r="G1272" s="24">
        <v>12252401682</v>
      </c>
      <c r="H1272">
        <v>1271</v>
      </c>
      <c r="J1272" s="10">
        <f t="shared" si="19"/>
        <v>7.4768740889029225E-2</v>
      </c>
    </row>
    <row r="1273" spans="1:10" x14ac:dyDescent="0.25">
      <c r="A1273" t="s">
        <v>593</v>
      </c>
      <c r="B1273" s="24">
        <v>0.31918800000000003</v>
      </c>
      <c r="C1273" s="24">
        <v>0.32711699999999999</v>
      </c>
      <c r="D1273" s="24">
        <v>0.30648700000000001</v>
      </c>
      <c r="E1273" s="24">
        <v>0.31111</v>
      </c>
      <c r="F1273" s="24">
        <v>313710016</v>
      </c>
      <c r="G1273" s="24">
        <v>11912833655</v>
      </c>
      <c r="H1273">
        <v>1272</v>
      </c>
      <c r="J1273" s="10">
        <f t="shared" si="19"/>
        <v>-2.5307968971264673E-2</v>
      </c>
    </row>
    <row r="1274" spans="1:10" x14ac:dyDescent="0.25">
      <c r="A1274" t="s">
        <v>592</v>
      </c>
      <c r="B1274" s="24">
        <v>0.31081599999999998</v>
      </c>
      <c r="C1274" s="24">
        <v>0.31115700000000002</v>
      </c>
      <c r="D1274" s="24">
        <v>0.28914800000000002</v>
      </c>
      <c r="E1274" s="24">
        <v>0.29842299999999999</v>
      </c>
      <c r="F1274" s="24">
        <v>158844992</v>
      </c>
      <c r="G1274" s="24">
        <v>11427030819</v>
      </c>
      <c r="H1274">
        <v>1273</v>
      </c>
      <c r="J1274" s="10">
        <f t="shared" si="19"/>
        <v>-3.9872464737979986E-2</v>
      </c>
    </row>
    <row r="1275" spans="1:10" x14ac:dyDescent="0.25">
      <c r="A1275" t="s">
        <v>591</v>
      </c>
      <c r="B1275" s="24">
        <v>0.29876999999999998</v>
      </c>
      <c r="C1275" s="24">
        <v>0.30198000000000003</v>
      </c>
      <c r="D1275" s="24">
        <v>0.26081900000000002</v>
      </c>
      <c r="E1275" s="24">
        <v>0.27728799999999998</v>
      </c>
      <c r="F1275" s="24">
        <v>280100000</v>
      </c>
      <c r="G1275" s="24">
        <v>10617742338</v>
      </c>
      <c r="H1275">
        <v>1274</v>
      </c>
      <c r="J1275" s="10">
        <f t="shared" si="19"/>
        <v>-7.1901462663587379E-2</v>
      </c>
    </row>
    <row r="1276" spans="1:10" x14ac:dyDescent="0.25">
      <c r="A1276" t="s">
        <v>590</v>
      </c>
      <c r="B1276" s="24">
        <v>0.27728799999999998</v>
      </c>
      <c r="C1276" s="24">
        <v>0.27881</v>
      </c>
      <c r="D1276" s="24">
        <v>0.251052</v>
      </c>
      <c r="E1276" s="24">
        <v>0.276306</v>
      </c>
      <c r="F1276" s="24">
        <v>186951008</v>
      </c>
      <c r="G1276" s="24">
        <v>10580140195</v>
      </c>
      <c r="H1276">
        <v>1275</v>
      </c>
      <c r="J1276" s="10">
        <f t="shared" si="19"/>
        <v>-3.5414442745448161E-3</v>
      </c>
    </row>
    <row r="1277" spans="1:10" x14ac:dyDescent="0.25">
      <c r="A1277" t="s">
        <v>589</v>
      </c>
      <c r="B1277" s="24">
        <v>0.275391</v>
      </c>
      <c r="C1277" s="24">
        <v>0.28149000000000002</v>
      </c>
      <c r="D1277" s="24">
        <v>0.26784000000000002</v>
      </c>
      <c r="E1277" s="24">
        <v>0.28045500000000001</v>
      </c>
      <c r="F1277" s="24">
        <v>126278000</v>
      </c>
      <c r="G1277" s="24">
        <v>10739011163</v>
      </c>
      <c r="H1277">
        <v>1276</v>
      </c>
      <c r="J1277" s="10">
        <f t="shared" si="19"/>
        <v>1.8388400492390867E-2</v>
      </c>
    </row>
    <row r="1278" spans="1:10" x14ac:dyDescent="0.25">
      <c r="A1278" t="s">
        <v>588</v>
      </c>
      <c r="B1278" s="24">
        <v>0.28056500000000001</v>
      </c>
      <c r="C1278" s="24">
        <v>0.28087299999999998</v>
      </c>
      <c r="D1278" s="24">
        <v>0.26417499999999999</v>
      </c>
      <c r="E1278" s="24">
        <v>0.26542100000000002</v>
      </c>
      <c r="F1278" s="24">
        <v>89745296</v>
      </c>
      <c r="G1278" s="24">
        <v>10163338439</v>
      </c>
      <c r="H1278">
        <v>1277</v>
      </c>
      <c r="J1278" s="10">
        <f t="shared" si="19"/>
        <v>-5.3976796820701049E-2</v>
      </c>
    </row>
    <row r="1279" spans="1:10" x14ac:dyDescent="0.25">
      <c r="A1279" t="s">
        <v>587</v>
      </c>
      <c r="B1279" s="24">
        <v>0.26606000000000002</v>
      </c>
      <c r="C1279" s="24">
        <v>0.26916000000000001</v>
      </c>
      <c r="D1279" s="24">
        <v>0.26224199999999998</v>
      </c>
      <c r="E1279" s="24">
        <v>0.26293</v>
      </c>
      <c r="F1279" s="24">
        <v>67764496</v>
      </c>
      <c r="G1279" s="24">
        <v>10067954592</v>
      </c>
      <c r="H1279">
        <v>1278</v>
      </c>
      <c r="J1279" s="10">
        <f t="shared" si="19"/>
        <v>-1.1764263699917392E-2</v>
      </c>
    </row>
    <row r="1280" spans="1:10" x14ac:dyDescent="0.25">
      <c r="A1280" t="s">
        <v>586</v>
      </c>
      <c r="B1280" s="24">
        <v>0.26285500000000001</v>
      </c>
      <c r="C1280" s="24">
        <v>0.26305299999999998</v>
      </c>
      <c r="D1280" s="24">
        <v>0.25296600000000002</v>
      </c>
      <c r="E1280" s="24">
        <v>0.25474400000000003</v>
      </c>
      <c r="F1280" s="24">
        <v>53611000</v>
      </c>
      <c r="G1280" s="24">
        <v>9754501291</v>
      </c>
      <c r="H1280">
        <v>1279</v>
      </c>
      <c r="J1280" s="10">
        <f t="shared" si="19"/>
        <v>-3.0857316771604037E-2</v>
      </c>
    </row>
    <row r="1281" spans="1:10" x14ac:dyDescent="0.25">
      <c r="A1281" t="s">
        <v>585</v>
      </c>
      <c r="B1281" s="24">
        <v>0.25451200000000002</v>
      </c>
      <c r="C1281" s="24">
        <v>0.25995099999999999</v>
      </c>
      <c r="D1281" s="24">
        <v>0.250944</v>
      </c>
      <c r="E1281" s="24">
        <v>0.25944899999999999</v>
      </c>
      <c r="F1281" s="24">
        <v>54095000</v>
      </c>
      <c r="G1281" s="24">
        <v>9934662271</v>
      </c>
      <c r="H1281">
        <v>1280</v>
      </c>
      <c r="J1281" s="10">
        <f t="shared" si="19"/>
        <v>1.9397906582007799E-2</v>
      </c>
    </row>
    <row r="1282" spans="1:10" x14ac:dyDescent="0.25">
      <c r="A1282" t="s">
        <v>584</v>
      </c>
      <c r="B1282" s="24">
        <v>0.25897700000000001</v>
      </c>
      <c r="C1282" s="24">
        <v>0.26235399999999998</v>
      </c>
      <c r="D1282" s="24">
        <v>0.255666</v>
      </c>
      <c r="E1282" s="24">
        <v>0.259959</v>
      </c>
      <c r="F1282" s="24">
        <v>60367800</v>
      </c>
      <c r="G1282" s="24">
        <v>9954190879</v>
      </c>
      <c r="H1282">
        <v>1281</v>
      </c>
      <c r="J1282" s="10">
        <f t="shared" si="19"/>
        <v>3.7918425188336524E-3</v>
      </c>
    </row>
    <row r="1283" spans="1:10" x14ac:dyDescent="0.25">
      <c r="A1283" t="s">
        <v>583</v>
      </c>
      <c r="B1283" s="24">
        <v>0.25984099999999999</v>
      </c>
      <c r="C1283" s="24">
        <v>0.26225799999999999</v>
      </c>
      <c r="D1283" s="24">
        <v>0.25438699999999997</v>
      </c>
      <c r="E1283" s="24">
        <v>0.25470900000000002</v>
      </c>
      <c r="F1283" s="24">
        <v>56008900</v>
      </c>
      <c r="G1283" s="24">
        <v>9753161093</v>
      </c>
      <c r="H1283">
        <v>1282</v>
      </c>
      <c r="J1283" s="10">
        <f t="shared" si="19"/>
        <v>-1.9750539753156625E-2</v>
      </c>
    </row>
    <row r="1284" spans="1:10" x14ac:dyDescent="0.25">
      <c r="A1284" t="s">
        <v>582</v>
      </c>
      <c r="B1284" s="24">
        <v>0.25512499999999999</v>
      </c>
      <c r="C1284" s="24">
        <v>0.26171299999999997</v>
      </c>
      <c r="D1284" s="24">
        <v>0.25427499999999997</v>
      </c>
      <c r="E1284" s="24">
        <v>0.256523</v>
      </c>
      <c r="F1284" s="24">
        <v>73292096</v>
      </c>
      <c r="G1284" s="24">
        <v>9822621670</v>
      </c>
      <c r="H1284">
        <v>1283</v>
      </c>
      <c r="J1284" s="10">
        <f t="shared" ref="J1284:J1347" si="20">(E1284-B1284)/B1284</f>
        <v>5.479666829985342E-3</v>
      </c>
    </row>
    <row r="1285" spans="1:10" x14ac:dyDescent="0.25">
      <c r="A1285" t="s">
        <v>581</v>
      </c>
      <c r="B1285" s="24">
        <v>0.25637399999999999</v>
      </c>
      <c r="C1285" s="24">
        <v>0.25714799999999999</v>
      </c>
      <c r="D1285" s="24">
        <v>0.253303</v>
      </c>
      <c r="E1285" s="24">
        <v>0.25464100000000001</v>
      </c>
      <c r="F1285" s="24">
        <v>43845800</v>
      </c>
      <c r="G1285" s="24">
        <v>9750557278</v>
      </c>
      <c r="H1285">
        <v>1284</v>
      </c>
      <c r="J1285" s="10">
        <f t="shared" si="20"/>
        <v>-6.7596558153322278E-3</v>
      </c>
    </row>
    <row r="1286" spans="1:10" x14ac:dyDescent="0.25">
      <c r="A1286" t="s">
        <v>580</v>
      </c>
      <c r="B1286" s="24">
        <v>0.25485799999999997</v>
      </c>
      <c r="C1286" s="24">
        <v>0.25543100000000002</v>
      </c>
      <c r="D1286" s="24">
        <v>0.23889199999999999</v>
      </c>
      <c r="E1286" s="24">
        <v>0.23948</v>
      </c>
      <c r="F1286" s="24">
        <v>88408000</v>
      </c>
      <c r="G1286" s="24">
        <v>9170021548</v>
      </c>
      <c r="H1286">
        <v>1285</v>
      </c>
      <c r="J1286" s="10">
        <f t="shared" si="20"/>
        <v>-6.0339483163173127E-2</v>
      </c>
    </row>
    <row r="1287" spans="1:10" x14ac:dyDescent="0.25">
      <c r="A1287" t="s">
        <v>579</v>
      </c>
      <c r="B1287" s="24">
        <v>0.23974100000000001</v>
      </c>
      <c r="C1287" s="24">
        <v>0.23974100000000001</v>
      </c>
      <c r="D1287" s="24">
        <v>0.22176899999999999</v>
      </c>
      <c r="E1287" s="24">
        <v>0.23613400000000001</v>
      </c>
      <c r="F1287" s="24">
        <v>124578000</v>
      </c>
      <c r="G1287" s="24">
        <v>9041898564</v>
      </c>
      <c r="H1287">
        <v>1286</v>
      </c>
      <c r="J1287" s="10">
        <f t="shared" si="20"/>
        <v>-1.5045403164248079E-2</v>
      </c>
    </row>
    <row r="1288" spans="1:10" x14ac:dyDescent="0.25">
      <c r="A1288" t="s">
        <v>578</v>
      </c>
      <c r="B1288" s="24">
        <v>0.23688400000000001</v>
      </c>
      <c r="C1288" s="24">
        <v>0.248501</v>
      </c>
      <c r="D1288" s="24">
        <v>0.23341600000000001</v>
      </c>
      <c r="E1288" s="24">
        <v>0.23341600000000001</v>
      </c>
      <c r="F1288" s="24">
        <v>82755000</v>
      </c>
      <c r="G1288" s="24">
        <v>8937822572</v>
      </c>
      <c r="H1288">
        <v>1287</v>
      </c>
      <c r="J1288" s="10">
        <f t="shared" si="20"/>
        <v>-1.4640076999712934E-2</v>
      </c>
    </row>
    <row r="1289" spans="1:10" x14ac:dyDescent="0.25">
      <c r="A1289" t="s">
        <v>577</v>
      </c>
      <c r="B1289" s="24">
        <v>0.234067</v>
      </c>
      <c r="C1289" s="24">
        <v>0.234067</v>
      </c>
      <c r="D1289" s="24">
        <v>0.185418</v>
      </c>
      <c r="E1289" s="24">
        <v>0.20316500000000001</v>
      </c>
      <c r="F1289" s="24">
        <v>119367000</v>
      </c>
      <c r="G1289" s="24">
        <v>7779469800</v>
      </c>
      <c r="H1289">
        <v>1288</v>
      </c>
      <c r="J1289" s="10">
        <f t="shared" si="20"/>
        <v>-0.13202202788090583</v>
      </c>
    </row>
    <row r="1290" spans="1:10" x14ac:dyDescent="0.25">
      <c r="A1290" t="s">
        <v>576</v>
      </c>
      <c r="B1290" s="24">
        <v>0.19641500000000001</v>
      </c>
      <c r="C1290" s="24">
        <v>0.20332</v>
      </c>
      <c r="D1290" s="24">
        <v>0.168265</v>
      </c>
      <c r="E1290" s="24">
        <v>0.18501899999999999</v>
      </c>
      <c r="F1290" s="24">
        <v>271415008</v>
      </c>
      <c r="G1290" s="24">
        <v>7084634278</v>
      </c>
      <c r="H1290">
        <v>1289</v>
      </c>
      <c r="J1290" s="10">
        <f t="shared" si="20"/>
        <v>-5.8020008655143535E-2</v>
      </c>
    </row>
    <row r="1291" spans="1:10" x14ac:dyDescent="0.25">
      <c r="A1291" t="s">
        <v>575</v>
      </c>
      <c r="B1291" s="24">
        <v>0.184198</v>
      </c>
      <c r="C1291" s="24">
        <v>0.205898</v>
      </c>
      <c r="D1291" s="24">
        <v>0.17716199999999999</v>
      </c>
      <c r="E1291" s="24">
        <v>0.20535400000000001</v>
      </c>
      <c r="F1291" s="24">
        <v>153023008</v>
      </c>
      <c r="G1291" s="24">
        <v>7863289648</v>
      </c>
      <c r="H1291">
        <v>1290</v>
      </c>
      <c r="J1291" s="10">
        <f t="shared" si="20"/>
        <v>0.11485466726023089</v>
      </c>
    </row>
    <row r="1292" spans="1:10" x14ac:dyDescent="0.25">
      <c r="A1292" t="s">
        <v>574</v>
      </c>
      <c r="B1292" s="24">
        <v>0.205873</v>
      </c>
      <c r="C1292" s="24">
        <v>0.23045199999999999</v>
      </c>
      <c r="D1292" s="24">
        <v>0.193357</v>
      </c>
      <c r="E1292" s="24">
        <v>0.20080899999999999</v>
      </c>
      <c r="F1292" s="24">
        <v>216750000</v>
      </c>
      <c r="G1292" s="24">
        <v>7689255291</v>
      </c>
      <c r="H1292">
        <v>1291</v>
      </c>
      <c r="J1292" s="10">
        <f t="shared" si="20"/>
        <v>-2.4597688866437137E-2</v>
      </c>
    </row>
    <row r="1293" spans="1:10" x14ac:dyDescent="0.25">
      <c r="A1293" t="s">
        <v>573</v>
      </c>
      <c r="B1293" s="24">
        <v>0.200819</v>
      </c>
      <c r="C1293" s="24">
        <v>0.201156</v>
      </c>
      <c r="D1293" s="24">
        <v>0.183369</v>
      </c>
      <c r="E1293" s="24">
        <v>0.19076899999999999</v>
      </c>
      <c r="F1293" s="24">
        <v>97037600</v>
      </c>
      <c r="G1293" s="24">
        <v>7304809757</v>
      </c>
      <c r="H1293">
        <v>1292</v>
      </c>
      <c r="J1293" s="10">
        <f t="shared" si="20"/>
        <v>-5.0045065456953794E-2</v>
      </c>
    </row>
    <row r="1294" spans="1:10" x14ac:dyDescent="0.25">
      <c r="A1294" t="s">
        <v>572</v>
      </c>
      <c r="B1294" s="24">
        <v>0.19097600000000001</v>
      </c>
      <c r="C1294" s="24">
        <v>0.191167</v>
      </c>
      <c r="D1294" s="24">
        <v>0.16711799999999999</v>
      </c>
      <c r="E1294" s="24">
        <v>0.17058899999999999</v>
      </c>
      <c r="F1294" s="24">
        <v>131779000</v>
      </c>
      <c r="G1294" s="24">
        <v>6532089552</v>
      </c>
      <c r="H1294">
        <v>1293</v>
      </c>
      <c r="J1294" s="10">
        <f t="shared" si="20"/>
        <v>-0.10675163371313681</v>
      </c>
    </row>
    <row r="1295" spans="1:10" x14ac:dyDescent="0.25">
      <c r="A1295" t="s">
        <v>571</v>
      </c>
      <c r="B1295" s="24">
        <v>0.16947999999999999</v>
      </c>
      <c r="C1295" s="24">
        <v>0.17257500000000001</v>
      </c>
      <c r="D1295" s="24">
        <v>0.11977</v>
      </c>
      <c r="E1295" s="24">
        <v>0.14805599999999999</v>
      </c>
      <c r="F1295" s="24">
        <v>257944000</v>
      </c>
      <c r="G1295" s="24">
        <v>5669269711</v>
      </c>
      <c r="H1295">
        <v>1294</v>
      </c>
      <c r="J1295" s="10">
        <f t="shared" si="20"/>
        <v>-0.12641019589332075</v>
      </c>
    </row>
    <row r="1296" spans="1:10" x14ac:dyDescent="0.25">
      <c r="A1296" t="s">
        <v>570</v>
      </c>
      <c r="B1296" s="24">
        <v>0.150146</v>
      </c>
      <c r="C1296" s="24">
        <v>0.17960400000000001</v>
      </c>
      <c r="D1296" s="24">
        <v>0.141425</v>
      </c>
      <c r="E1296" s="24">
        <v>0.17788899999999999</v>
      </c>
      <c r="F1296" s="24">
        <v>312684992</v>
      </c>
      <c r="G1296" s="24">
        <v>6811616683</v>
      </c>
      <c r="H1296">
        <v>1295</v>
      </c>
      <c r="J1296" s="10">
        <f t="shared" si="20"/>
        <v>0.18477348713918446</v>
      </c>
    </row>
    <row r="1297" spans="1:10" x14ac:dyDescent="0.25">
      <c r="A1297" t="s">
        <v>569</v>
      </c>
      <c r="B1297" s="24">
        <v>0.17966799999999999</v>
      </c>
      <c r="C1297" s="24">
        <v>0.19580700000000001</v>
      </c>
      <c r="D1297" s="24">
        <v>0.165966</v>
      </c>
      <c r="E1297" s="24">
        <v>0.188718</v>
      </c>
      <c r="F1297" s="24">
        <v>295840992</v>
      </c>
      <c r="G1297" s="24">
        <v>7226274121</v>
      </c>
      <c r="H1297">
        <v>1296</v>
      </c>
      <c r="J1297" s="10">
        <f t="shared" si="20"/>
        <v>5.0370683705501275E-2</v>
      </c>
    </row>
    <row r="1298" spans="1:10" x14ac:dyDescent="0.25">
      <c r="A1298" t="s">
        <v>568</v>
      </c>
      <c r="B1298" s="24">
        <v>0.188498</v>
      </c>
      <c r="C1298" s="24">
        <v>0.18853300000000001</v>
      </c>
      <c r="D1298" s="24">
        <v>0.158188</v>
      </c>
      <c r="E1298" s="24">
        <v>0.16838800000000001</v>
      </c>
      <c r="F1298" s="24">
        <v>147778000</v>
      </c>
      <c r="G1298" s="24">
        <v>6447810207</v>
      </c>
      <c r="H1298">
        <v>1297</v>
      </c>
      <c r="J1298" s="10">
        <f t="shared" si="20"/>
        <v>-0.10668548207408031</v>
      </c>
    </row>
    <row r="1299" spans="1:10" x14ac:dyDescent="0.25">
      <c r="A1299" t="s">
        <v>567</v>
      </c>
      <c r="B1299" s="24">
        <v>0.170017</v>
      </c>
      <c r="C1299" s="24">
        <v>0.19291800000000001</v>
      </c>
      <c r="D1299" s="24">
        <v>0.16771800000000001</v>
      </c>
      <c r="E1299" s="24">
        <v>0.18829499999999999</v>
      </c>
      <c r="F1299" s="24">
        <v>183292000</v>
      </c>
      <c r="G1299" s="24">
        <v>7210076864</v>
      </c>
      <c r="H1299">
        <v>1298</v>
      </c>
      <c r="J1299" s="10">
        <f t="shared" si="20"/>
        <v>0.10750689636918655</v>
      </c>
    </row>
    <row r="1300" spans="1:10" x14ac:dyDescent="0.25">
      <c r="A1300" t="s">
        <v>566</v>
      </c>
      <c r="B1300" s="24">
        <v>0.18942999999999999</v>
      </c>
      <c r="C1300" s="24">
        <v>0.19070799999999999</v>
      </c>
      <c r="D1300" s="24">
        <v>0.18109800000000001</v>
      </c>
      <c r="E1300" s="24">
        <v>0.18260799999999999</v>
      </c>
      <c r="F1300" s="24">
        <v>104722000</v>
      </c>
      <c r="G1300" s="24">
        <v>6992313742</v>
      </c>
      <c r="H1300">
        <v>1299</v>
      </c>
      <c r="J1300" s="10">
        <f t="shared" si="20"/>
        <v>-3.6013303067095999E-2</v>
      </c>
    </row>
    <row r="1301" spans="1:10" x14ac:dyDescent="0.25">
      <c r="A1301" t="s">
        <v>565</v>
      </c>
      <c r="B1301" s="24">
        <v>0.182168</v>
      </c>
      <c r="C1301" s="24">
        <v>0.19500899999999999</v>
      </c>
      <c r="D1301" s="24">
        <v>0.181447</v>
      </c>
      <c r="E1301" s="24">
        <v>0.19331999999999999</v>
      </c>
      <c r="F1301" s="24">
        <v>83913800</v>
      </c>
      <c r="G1301" s="24">
        <v>7402491088</v>
      </c>
      <c r="H1301">
        <v>1300</v>
      </c>
      <c r="J1301" s="10">
        <f t="shared" si="20"/>
        <v>6.1218216152123292E-2</v>
      </c>
    </row>
    <row r="1302" spans="1:10" x14ac:dyDescent="0.25">
      <c r="A1302" t="s">
        <v>564</v>
      </c>
      <c r="B1302" s="24">
        <v>0.19356799999999999</v>
      </c>
      <c r="C1302" s="24">
        <v>0.204121</v>
      </c>
      <c r="D1302" s="24">
        <v>0.188722</v>
      </c>
      <c r="E1302" s="24">
        <v>0.19505800000000001</v>
      </c>
      <c r="F1302" s="24">
        <v>195682000</v>
      </c>
      <c r="G1302" s="24">
        <v>7469041520</v>
      </c>
      <c r="H1302">
        <v>1301</v>
      </c>
      <c r="J1302" s="10">
        <f t="shared" si="20"/>
        <v>7.6975533145975531E-3</v>
      </c>
    </row>
    <row r="1303" spans="1:10" x14ac:dyDescent="0.25">
      <c r="A1303" t="s">
        <v>563</v>
      </c>
      <c r="B1303" s="24">
        <v>0.19497900000000001</v>
      </c>
      <c r="C1303" s="24">
        <v>0.19527900000000001</v>
      </c>
      <c r="D1303" s="24">
        <v>0.189835</v>
      </c>
      <c r="E1303" s="24">
        <v>0.19200200000000001</v>
      </c>
      <c r="F1303" s="24">
        <v>56632800</v>
      </c>
      <c r="G1303" s="24">
        <v>7359876265</v>
      </c>
      <c r="H1303">
        <v>1302</v>
      </c>
      <c r="J1303" s="10">
        <f t="shared" si="20"/>
        <v>-1.5268310946307075E-2</v>
      </c>
    </row>
    <row r="1304" spans="1:10" x14ac:dyDescent="0.25">
      <c r="A1304" t="s">
        <v>562</v>
      </c>
      <c r="B1304" s="24">
        <v>0.19228000000000001</v>
      </c>
      <c r="C1304" s="24">
        <v>0.19273399999999999</v>
      </c>
      <c r="D1304" s="24">
        <v>0.169797</v>
      </c>
      <c r="E1304" s="24">
        <v>0.17810400000000001</v>
      </c>
      <c r="F1304" s="24">
        <v>166807008</v>
      </c>
      <c r="G1304" s="24">
        <v>6827134104</v>
      </c>
      <c r="H1304">
        <v>1303</v>
      </c>
      <c r="J1304" s="10">
        <f t="shared" si="20"/>
        <v>-7.3725816517578494E-2</v>
      </c>
    </row>
    <row r="1305" spans="1:10" x14ac:dyDescent="0.25">
      <c r="A1305" t="s">
        <v>561</v>
      </c>
      <c r="B1305" s="24">
        <v>0.17758199999999999</v>
      </c>
      <c r="C1305" s="24">
        <v>0.180872</v>
      </c>
      <c r="D1305" s="24">
        <v>0.16905999999999999</v>
      </c>
      <c r="E1305" s="24">
        <v>0.173822</v>
      </c>
      <c r="F1305" s="24">
        <v>76584600</v>
      </c>
      <c r="G1305" s="24">
        <v>6662995240</v>
      </c>
      <c r="H1305">
        <v>1304</v>
      </c>
      <c r="J1305" s="10">
        <f t="shared" si="20"/>
        <v>-2.1173317115473336E-2</v>
      </c>
    </row>
    <row r="1306" spans="1:10" x14ac:dyDescent="0.25">
      <c r="A1306" t="s">
        <v>560</v>
      </c>
      <c r="B1306" s="24">
        <v>0.17521</v>
      </c>
      <c r="C1306" s="24">
        <v>0.17660200000000001</v>
      </c>
      <c r="D1306" s="24">
        <v>0.17197999999999999</v>
      </c>
      <c r="E1306" s="24">
        <v>0.173457</v>
      </c>
      <c r="F1306" s="24">
        <v>34575100</v>
      </c>
      <c r="G1306" s="24">
        <v>6649142909</v>
      </c>
      <c r="H1306">
        <v>1305</v>
      </c>
      <c r="J1306" s="10">
        <f t="shared" si="20"/>
        <v>-1.000513669311115E-2</v>
      </c>
    </row>
    <row r="1307" spans="1:10" x14ac:dyDescent="0.25">
      <c r="A1307" t="s">
        <v>559</v>
      </c>
      <c r="B1307" s="24">
        <v>0.173211</v>
      </c>
      <c r="C1307" s="24">
        <v>0.17407800000000001</v>
      </c>
      <c r="D1307" s="24">
        <v>0.16218299999999999</v>
      </c>
      <c r="E1307" s="24">
        <v>0.165937</v>
      </c>
      <c r="F1307" s="24">
        <v>74649800</v>
      </c>
      <c r="G1307" s="24">
        <v>6360878067</v>
      </c>
      <c r="H1307">
        <v>1306</v>
      </c>
      <c r="J1307" s="10">
        <f t="shared" si="20"/>
        <v>-4.1995023410753375E-2</v>
      </c>
    </row>
    <row r="1308" spans="1:10" x14ac:dyDescent="0.25">
      <c r="A1308" t="s">
        <v>558</v>
      </c>
      <c r="B1308" s="24">
        <v>0.165218</v>
      </c>
      <c r="C1308" s="24">
        <v>0.171566</v>
      </c>
      <c r="D1308" s="24">
        <v>0.155475</v>
      </c>
      <c r="E1308" s="24">
        <v>0.16987099999999999</v>
      </c>
      <c r="F1308" s="24">
        <v>80897000</v>
      </c>
      <c r="G1308" s="24">
        <v>6511680446</v>
      </c>
      <c r="H1308">
        <v>1307</v>
      </c>
      <c r="J1308" s="10">
        <f t="shared" si="20"/>
        <v>2.8162790979191072E-2</v>
      </c>
    </row>
    <row r="1309" spans="1:10" x14ac:dyDescent="0.25">
      <c r="A1309" t="s">
        <v>557</v>
      </c>
      <c r="B1309" s="24">
        <v>0.16949400000000001</v>
      </c>
      <c r="C1309" s="24">
        <v>0.17041100000000001</v>
      </c>
      <c r="D1309" s="24">
        <v>0.16409399999999999</v>
      </c>
      <c r="E1309" s="24">
        <v>0.16508200000000001</v>
      </c>
      <c r="F1309" s="24">
        <v>40621700</v>
      </c>
      <c r="G1309" s="24">
        <v>6328103275</v>
      </c>
      <c r="H1309">
        <v>1308</v>
      </c>
      <c r="J1309" s="10">
        <f t="shared" si="20"/>
        <v>-2.603041995586864E-2</v>
      </c>
    </row>
    <row r="1310" spans="1:10" x14ac:dyDescent="0.25">
      <c r="A1310" t="s">
        <v>556</v>
      </c>
      <c r="B1310" s="24">
        <v>0.16505</v>
      </c>
      <c r="C1310" s="24">
        <v>0.16953499999999999</v>
      </c>
      <c r="D1310" s="24">
        <v>0.16200200000000001</v>
      </c>
      <c r="E1310" s="24">
        <v>0.16738600000000001</v>
      </c>
      <c r="F1310" s="24">
        <v>57273800</v>
      </c>
      <c r="G1310" s="24">
        <v>6416422716</v>
      </c>
      <c r="H1310">
        <v>1309</v>
      </c>
      <c r="J1310" s="10">
        <f t="shared" si="20"/>
        <v>1.4153286882762827E-2</v>
      </c>
    </row>
    <row r="1311" spans="1:10" x14ac:dyDescent="0.25">
      <c r="A1311" t="s">
        <v>555</v>
      </c>
      <c r="B1311" s="24">
        <v>0.16802400000000001</v>
      </c>
      <c r="C1311" s="24">
        <v>0.17833199999999999</v>
      </c>
      <c r="D1311" s="24">
        <v>0.16612399999999999</v>
      </c>
      <c r="E1311" s="24">
        <v>0.17705299999999999</v>
      </c>
      <c r="F1311" s="24">
        <v>119957000</v>
      </c>
      <c r="G1311" s="24">
        <v>6786988703</v>
      </c>
      <c r="H1311">
        <v>1310</v>
      </c>
      <c r="J1311" s="10">
        <f t="shared" si="20"/>
        <v>5.3736370994619705E-2</v>
      </c>
    </row>
    <row r="1312" spans="1:10" x14ac:dyDescent="0.25">
      <c r="A1312" t="s">
        <v>554</v>
      </c>
      <c r="B1312" s="24">
        <v>0.17753099999999999</v>
      </c>
      <c r="C1312" s="24">
        <v>0.17965500000000001</v>
      </c>
      <c r="D1312" s="24">
        <v>0.17161799999999999</v>
      </c>
      <c r="E1312" s="24">
        <v>0.17311299999999999</v>
      </c>
      <c r="F1312" s="24">
        <v>53441400</v>
      </c>
      <c r="G1312" s="24">
        <v>6635956326</v>
      </c>
      <c r="H1312">
        <v>1311</v>
      </c>
      <c r="J1312" s="10">
        <f t="shared" si="20"/>
        <v>-2.4885794593620298E-2</v>
      </c>
    </row>
    <row r="1313" spans="1:10" x14ac:dyDescent="0.25">
      <c r="A1313" t="s">
        <v>553</v>
      </c>
      <c r="B1313" s="24">
        <v>0.17321800000000001</v>
      </c>
      <c r="C1313" s="24">
        <v>0.17596899999999999</v>
      </c>
      <c r="D1313" s="24">
        <v>0.17172999999999999</v>
      </c>
      <c r="E1313" s="24">
        <v>0.17461199999999999</v>
      </c>
      <c r="F1313" s="24">
        <v>31479000</v>
      </c>
      <c r="G1313" s="24">
        <v>6695294919</v>
      </c>
      <c r="H1313">
        <v>1312</v>
      </c>
      <c r="J1313" s="10">
        <f t="shared" si="20"/>
        <v>8.0476624831136399E-3</v>
      </c>
    </row>
    <row r="1314" spans="1:10" x14ac:dyDescent="0.25">
      <c r="A1314" t="s">
        <v>552</v>
      </c>
      <c r="B1314" s="24">
        <v>0.17455499999999999</v>
      </c>
      <c r="C1314" s="24">
        <v>0.17605299999999999</v>
      </c>
      <c r="D1314" s="24">
        <v>0.17222399999999999</v>
      </c>
      <c r="E1314" s="24">
        <v>0.17374300000000001</v>
      </c>
      <c r="F1314" s="24">
        <v>45170000</v>
      </c>
      <c r="G1314" s="24">
        <v>6661974120</v>
      </c>
      <c r="H1314">
        <v>1313</v>
      </c>
      <c r="J1314" s="10">
        <f t="shared" si="20"/>
        <v>-4.6518289364382544E-3</v>
      </c>
    </row>
    <row r="1315" spans="1:10" x14ac:dyDescent="0.25">
      <c r="A1315" t="s">
        <v>551</v>
      </c>
      <c r="B1315" s="24">
        <v>0.17386499999999999</v>
      </c>
      <c r="C1315" s="24">
        <v>0.18784400000000001</v>
      </c>
      <c r="D1315" s="24">
        <v>0.173267</v>
      </c>
      <c r="E1315" s="24">
        <v>0.18473700000000001</v>
      </c>
      <c r="F1315" s="24">
        <v>114270000</v>
      </c>
      <c r="G1315" s="24">
        <v>7083526318</v>
      </c>
      <c r="H1315">
        <v>1314</v>
      </c>
      <c r="J1315" s="10">
        <f t="shared" si="20"/>
        <v>6.2531274264515699E-2</v>
      </c>
    </row>
    <row r="1316" spans="1:10" x14ac:dyDescent="0.25">
      <c r="A1316" t="s">
        <v>550</v>
      </c>
      <c r="B1316" s="24">
        <v>0.18539800000000001</v>
      </c>
      <c r="C1316" s="24">
        <v>0.18948599999999999</v>
      </c>
      <c r="D1316" s="24">
        <v>0.18029800000000001</v>
      </c>
      <c r="E1316" s="24">
        <v>0.18044399999999999</v>
      </c>
      <c r="F1316" s="24">
        <v>74161600</v>
      </c>
      <c r="G1316" s="24">
        <v>6918916205</v>
      </c>
      <c r="H1316">
        <v>1315</v>
      </c>
      <c r="J1316" s="10">
        <f t="shared" si="20"/>
        <v>-2.6720892350510866E-2</v>
      </c>
    </row>
    <row r="1317" spans="1:10" x14ac:dyDescent="0.25">
      <c r="A1317" t="s">
        <v>549</v>
      </c>
      <c r="B1317" s="24">
        <v>0.17971599999999999</v>
      </c>
      <c r="C1317" s="24">
        <v>0.18184700000000001</v>
      </c>
      <c r="D1317" s="24">
        <v>0.17760500000000001</v>
      </c>
      <c r="E1317" s="24">
        <v>0.17902100000000001</v>
      </c>
      <c r="F1317" s="24">
        <v>58052100</v>
      </c>
      <c r="G1317" s="24">
        <v>6864352918</v>
      </c>
      <c r="H1317">
        <v>1316</v>
      </c>
      <c r="J1317" s="10">
        <f t="shared" si="20"/>
        <v>-3.8672127133920933E-3</v>
      </c>
    </row>
    <row r="1318" spans="1:10" x14ac:dyDescent="0.25">
      <c r="A1318" t="s">
        <v>548</v>
      </c>
      <c r="B1318" s="24">
        <v>0.17960200000000001</v>
      </c>
      <c r="C1318" s="24">
        <v>0.19439100000000001</v>
      </c>
      <c r="D1318" s="24">
        <v>0.17848700000000001</v>
      </c>
      <c r="E1318" s="24">
        <v>0.19258600000000001</v>
      </c>
      <c r="F1318" s="24">
        <v>180028000</v>
      </c>
      <c r="G1318" s="24">
        <v>7384487133</v>
      </c>
      <c r="H1318">
        <v>1317</v>
      </c>
      <c r="J1318" s="10">
        <f t="shared" si="20"/>
        <v>7.2293181590405417E-2</v>
      </c>
    </row>
    <row r="1319" spans="1:10" x14ac:dyDescent="0.25">
      <c r="A1319" t="s">
        <v>547</v>
      </c>
      <c r="B1319" s="24">
        <v>0.192527</v>
      </c>
      <c r="C1319" s="24">
        <v>0.192914</v>
      </c>
      <c r="D1319" s="24">
        <v>0.18062900000000001</v>
      </c>
      <c r="E1319" s="24">
        <v>0.182947</v>
      </c>
      <c r="F1319" s="24">
        <v>97805400</v>
      </c>
      <c r="G1319" s="24">
        <v>7014890841</v>
      </c>
      <c r="H1319">
        <v>1318</v>
      </c>
      <c r="J1319" s="10">
        <f t="shared" si="20"/>
        <v>-4.9759254546115635E-2</v>
      </c>
    </row>
    <row r="1320" spans="1:10" x14ac:dyDescent="0.25">
      <c r="A1320" t="s">
        <v>546</v>
      </c>
      <c r="B1320" s="24">
        <v>0.183168</v>
      </c>
      <c r="C1320" s="24">
        <v>0.1835</v>
      </c>
      <c r="D1320" s="24">
        <v>0.18001300000000001</v>
      </c>
      <c r="E1320" s="24">
        <v>0.180399</v>
      </c>
      <c r="F1320" s="24">
        <v>48162800</v>
      </c>
      <c r="G1320" s="24">
        <v>6918778293</v>
      </c>
      <c r="H1320">
        <v>1319</v>
      </c>
      <c r="J1320" s="10">
        <f t="shared" si="20"/>
        <v>-1.5117269392033509E-2</v>
      </c>
    </row>
    <row r="1321" spans="1:10" x14ac:dyDescent="0.25">
      <c r="A1321" t="s">
        <v>545</v>
      </c>
      <c r="B1321" s="24">
        <v>0.180175</v>
      </c>
      <c r="C1321" s="24">
        <v>0.18263099999999999</v>
      </c>
      <c r="D1321" s="24">
        <v>0.17762700000000001</v>
      </c>
      <c r="E1321" s="24">
        <v>0.17930699999999999</v>
      </c>
      <c r="F1321" s="24">
        <v>54059700</v>
      </c>
      <c r="G1321" s="24">
        <v>6876897208</v>
      </c>
      <c r="H1321">
        <v>1320</v>
      </c>
      <c r="J1321" s="10">
        <f t="shared" si="20"/>
        <v>-4.8175385042320395E-3</v>
      </c>
    </row>
    <row r="1322" spans="1:10" x14ac:dyDescent="0.25">
      <c r="A1322" t="s">
        <v>544</v>
      </c>
      <c r="B1322" s="24">
        <v>0.17922099999999999</v>
      </c>
      <c r="C1322" s="24">
        <v>0.18259900000000001</v>
      </c>
      <c r="D1322" s="24">
        <v>0.17324200000000001</v>
      </c>
      <c r="E1322" s="24">
        <v>0.17385300000000001</v>
      </c>
      <c r="F1322" s="24">
        <v>65229300</v>
      </c>
      <c r="G1322" s="24">
        <v>6667721897</v>
      </c>
      <c r="H1322">
        <v>1321</v>
      </c>
      <c r="J1322" s="10">
        <f t="shared" si="20"/>
        <v>-2.9951847160767903E-2</v>
      </c>
    </row>
    <row r="1323" spans="1:10" x14ac:dyDescent="0.25">
      <c r="A1323" t="s">
        <v>543</v>
      </c>
      <c r="B1323" s="24">
        <v>0.173545</v>
      </c>
      <c r="C1323" s="24">
        <v>0.174147</v>
      </c>
      <c r="D1323" s="24">
        <v>0.16262499999999999</v>
      </c>
      <c r="E1323" s="24">
        <v>0.16809199999999999</v>
      </c>
      <c r="F1323" s="24">
        <v>110199000</v>
      </c>
      <c r="G1323" s="24">
        <v>6446772326</v>
      </c>
      <c r="H1323">
        <v>1322</v>
      </c>
      <c r="J1323" s="10">
        <f t="shared" si="20"/>
        <v>-3.1421245210176113E-2</v>
      </c>
    </row>
    <row r="1324" spans="1:10" x14ac:dyDescent="0.25">
      <c r="A1324" t="s">
        <v>542</v>
      </c>
      <c r="B1324" s="24">
        <v>0.168376</v>
      </c>
      <c r="C1324" s="24">
        <v>0.18005399999999999</v>
      </c>
      <c r="D1324" s="24">
        <v>0.16528899999999999</v>
      </c>
      <c r="E1324" s="24">
        <v>0.169991</v>
      </c>
      <c r="F1324" s="24">
        <v>84388304</v>
      </c>
      <c r="G1324" s="24">
        <v>6518108026</v>
      </c>
      <c r="H1324">
        <v>1323</v>
      </c>
      <c r="J1324" s="10">
        <f t="shared" si="20"/>
        <v>9.5916282605597314E-3</v>
      </c>
    </row>
    <row r="1325" spans="1:10" x14ac:dyDescent="0.25">
      <c r="A1325" t="s">
        <v>541</v>
      </c>
      <c r="B1325" s="24">
        <v>0.16979</v>
      </c>
      <c r="C1325" s="24">
        <v>0.16979</v>
      </c>
      <c r="D1325" s="24">
        <v>0.158244</v>
      </c>
      <c r="E1325" s="24">
        <v>0.161221</v>
      </c>
      <c r="F1325" s="24">
        <v>100614000</v>
      </c>
      <c r="G1325" s="24">
        <v>6181832532</v>
      </c>
      <c r="H1325">
        <v>1324</v>
      </c>
      <c r="J1325" s="10">
        <f t="shared" si="20"/>
        <v>-5.0468225454973752E-2</v>
      </c>
    </row>
    <row r="1326" spans="1:10" x14ac:dyDescent="0.25">
      <c r="A1326" t="s">
        <v>540</v>
      </c>
      <c r="B1326" s="24">
        <v>0.16123799999999999</v>
      </c>
      <c r="C1326" s="24">
        <v>0.16172600000000001</v>
      </c>
      <c r="D1326" s="24">
        <v>0.153087</v>
      </c>
      <c r="E1326" s="24">
        <v>0.16043099999999999</v>
      </c>
      <c r="F1326" s="24">
        <v>107920000</v>
      </c>
      <c r="G1326" s="24">
        <v>6151540897</v>
      </c>
      <c r="H1326">
        <v>1325</v>
      </c>
      <c r="J1326" s="10">
        <f t="shared" si="20"/>
        <v>-5.0050236296654768E-3</v>
      </c>
    </row>
    <row r="1327" spans="1:10" x14ac:dyDescent="0.25">
      <c r="A1327" t="s">
        <v>539</v>
      </c>
      <c r="B1327" s="24">
        <v>0.16078700000000001</v>
      </c>
      <c r="C1327" s="24">
        <v>0.16100100000000001</v>
      </c>
      <c r="D1327" s="24">
        <v>0.15590899999999999</v>
      </c>
      <c r="E1327" s="24">
        <v>0.157498</v>
      </c>
      <c r="F1327" s="24">
        <v>56084300</v>
      </c>
      <c r="G1327" s="24">
        <v>6039078409</v>
      </c>
      <c r="H1327">
        <v>1326</v>
      </c>
      <c r="J1327" s="10">
        <f t="shared" si="20"/>
        <v>-2.0455633850995504E-2</v>
      </c>
    </row>
    <row r="1328" spans="1:10" x14ac:dyDescent="0.25">
      <c r="A1328" t="s">
        <v>538</v>
      </c>
      <c r="B1328" s="24">
        <v>0.15711700000000001</v>
      </c>
      <c r="C1328" s="24">
        <v>0.168716</v>
      </c>
      <c r="D1328" s="24">
        <v>0.15416199999999999</v>
      </c>
      <c r="E1328" s="24">
        <v>0.158883</v>
      </c>
      <c r="F1328" s="24">
        <v>146539008</v>
      </c>
      <c r="G1328" s="24">
        <v>6092184630</v>
      </c>
      <c r="H1328">
        <v>1327</v>
      </c>
      <c r="J1328" s="10">
        <f t="shared" si="20"/>
        <v>1.124003131424346E-2</v>
      </c>
    </row>
    <row r="1329" spans="1:10" x14ac:dyDescent="0.25">
      <c r="A1329" t="s">
        <v>537</v>
      </c>
      <c r="B1329" s="24">
        <v>0.159553</v>
      </c>
      <c r="C1329" s="24">
        <v>0.16234799999999999</v>
      </c>
      <c r="D1329" s="24">
        <v>0.152305</v>
      </c>
      <c r="E1329" s="24">
        <v>0.155057</v>
      </c>
      <c r="F1329" s="24">
        <v>87062096</v>
      </c>
      <c r="G1329" s="24">
        <v>5945481091</v>
      </c>
      <c r="H1329">
        <v>1328</v>
      </c>
      <c r="J1329" s="10">
        <f t="shared" si="20"/>
        <v>-2.8178724311043978E-2</v>
      </c>
    </row>
    <row r="1330" spans="1:10" x14ac:dyDescent="0.25">
      <c r="A1330" t="s">
        <v>536</v>
      </c>
      <c r="B1330" s="24">
        <v>0.15456900000000001</v>
      </c>
      <c r="C1330" s="24">
        <v>0.16120499999999999</v>
      </c>
      <c r="D1330" s="24">
        <v>0.15343200000000001</v>
      </c>
      <c r="E1330" s="24">
        <v>0.15873499999999999</v>
      </c>
      <c r="F1330" s="24">
        <v>68542800</v>
      </c>
      <c r="G1330" s="24">
        <v>6086509741</v>
      </c>
      <c r="H1330">
        <v>1329</v>
      </c>
      <c r="J1330" s="10">
        <f t="shared" si="20"/>
        <v>2.6952364316259889E-2</v>
      </c>
    </row>
    <row r="1331" spans="1:10" x14ac:dyDescent="0.25">
      <c r="A1331" t="s">
        <v>535</v>
      </c>
      <c r="B1331" s="24">
        <v>0.15841</v>
      </c>
      <c r="C1331" s="24">
        <v>0.20568400000000001</v>
      </c>
      <c r="D1331" s="24">
        <v>0.15485599999999999</v>
      </c>
      <c r="E1331" s="24">
        <v>0.19191800000000001</v>
      </c>
      <c r="F1331" s="24">
        <v>447088992</v>
      </c>
      <c r="G1331" s="24">
        <v>7358873447</v>
      </c>
      <c r="H1331">
        <v>1330</v>
      </c>
      <c r="J1331" s="10">
        <f t="shared" si="20"/>
        <v>0.21152705005997102</v>
      </c>
    </row>
    <row r="1332" spans="1:10" x14ac:dyDescent="0.25">
      <c r="A1332" t="s">
        <v>534</v>
      </c>
      <c r="B1332" s="24">
        <v>0.19497100000000001</v>
      </c>
      <c r="C1332" s="24">
        <v>0.25465900000000002</v>
      </c>
      <c r="D1332" s="24">
        <v>0.171483</v>
      </c>
      <c r="E1332" s="24">
        <v>0.239286</v>
      </c>
      <c r="F1332" s="24">
        <v>1450040064</v>
      </c>
      <c r="G1332" s="24">
        <v>9175144549</v>
      </c>
      <c r="H1332">
        <v>1331</v>
      </c>
      <c r="J1332" s="10">
        <f t="shared" si="20"/>
        <v>0.2272902123905606</v>
      </c>
    </row>
    <row r="1333" spans="1:10" x14ac:dyDescent="0.25">
      <c r="A1333" t="s">
        <v>533</v>
      </c>
      <c r="B1333" s="24">
        <v>0.24098700000000001</v>
      </c>
      <c r="C1333" s="24">
        <v>0.29766199999999998</v>
      </c>
      <c r="D1333" s="24">
        <v>0.21999199999999999</v>
      </c>
      <c r="E1333" s="24">
        <v>0.24682699999999999</v>
      </c>
      <c r="F1333" s="24">
        <v>1770400000</v>
      </c>
      <c r="G1333" s="24">
        <v>9464295460</v>
      </c>
      <c r="H1333">
        <v>1332</v>
      </c>
      <c r="J1333" s="10">
        <f t="shared" si="20"/>
        <v>2.4233672355770161E-2</v>
      </c>
    </row>
    <row r="1334" spans="1:10" x14ac:dyDescent="0.25">
      <c r="A1334" t="s">
        <v>532</v>
      </c>
      <c r="B1334" s="24">
        <v>0.25237100000000001</v>
      </c>
      <c r="C1334" s="24">
        <v>0.28878300000000001</v>
      </c>
      <c r="D1334" s="24">
        <v>0.21254300000000001</v>
      </c>
      <c r="E1334" s="24">
        <v>0.21895800000000001</v>
      </c>
      <c r="F1334" s="24">
        <v>1342360064</v>
      </c>
      <c r="G1334" s="24">
        <v>8395690931</v>
      </c>
      <c r="H1334">
        <v>1333</v>
      </c>
      <c r="J1334" s="10">
        <f t="shared" si="20"/>
        <v>-0.13239635298825933</v>
      </c>
    </row>
    <row r="1335" spans="1:10" x14ac:dyDescent="0.25">
      <c r="A1335" t="s">
        <v>531</v>
      </c>
      <c r="B1335" s="24">
        <v>0.2172</v>
      </c>
      <c r="C1335" s="24">
        <v>0.232184</v>
      </c>
      <c r="D1335" s="24">
        <v>0.20302200000000001</v>
      </c>
      <c r="E1335" s="24">
        <v>0.21782799999999999</v>
      </c>
      <c r="F1335" s="24">
        <v>504484000</v>
      </c>
      <c r="G1335" s="24">
        <v>8352362390</v>
      </c>
      <c r="H1335">
        <v>1334</v>
      </c>
      <c r="J1335" s="10">
        <f t="shared" si="20"/>
        <v>2.8913443830570428E-3</v>
      </c>
    </row>
    <row r="1336" spans="1:10" x14ac:dyDescent="0.25">
      <c r="A1336" t="s">
        <v>530</v>
      </c>
      <c r="B1336" s="24">
        <v>0.21825600000000001</v>
      </c>
      <c r="C1336" s="24">
        <v>0.22908600000000001</v>
      </c>
      <c r="D1336" s="24">
        <v>0.21032400000000001</v>
      </c>
      <c r="E1336" s="24">
        <v>0.21257699999999999</v>
      </c>
      <c r="F1336" s="24">
        <v>184120992</v>
      </c>
      <c r="G1336" s="24">
        <v>8151018876</v>
      </c>
      <c r="H1336">
        <v>1335</v>
      </c>
      <c r="J1336" s="10">
        <f t="shared" si="20"/>
        <v>-2.6019903232900893E-2</v>
      </c>
    </row>
    <row r="1337" spans="1:10" x14ac:dyDescent="0.25">
      <c r="A1337" t="s">
        <v>529</v>
      </c>
      <c r="B1337" s="24">
        <v>0.212617</v>
      </c>
      <c r="C1337" s="24">
        <v>0.212617</v>
      </c>
      <c r="D1337" s="24">
        <v>0.197717</v>
      </c>
      <c r="E1337" s="24">
        <v>0.20299500000000001</v>
      </c>
      <c r="F1337" s="24">
        <v>193971008</v>
      </c>
      <c r="G1337" s="24">
        <v>7783608183</v>
      </c>
      <c r="H1337">
        <v>1336</v>
      </c>
      <c r="J1337" s="10">
        <f t="shared" si="20"/>
        <v>-4.5255083083666839E-2</v>
      </c>
    </row>
    <row r="1338" spans="1:10" x14ac:dyDescent="0.25">
      <c r="A1338" t="s">
        <v>528</v>
      </c>
      <c r="B1338" s="24">
        <v>0.20342499999999999</v>
      </c>
      <c r="C1338" s="24">
        <v>0.23626</v>
      </c>
      <c r="D1338" s="24">
        <v>0.19661000000000001</v>
      </c>
      <c r="E1338" s="24">
        <v>0.22450800000000001</v>
      </c>
      <c r="F1338" s="24">
        <v>542467968</v>
      </c>
      <c r="G1338" s="24">
        <v>8608499253</v>
      </c>
      <c r="H1338">
        <v>1337</v>
      </c>
      <c r="J1338" s="10">
        <f t="shared" si="20"/>
        <v>0.10364016222194922</v>
      </c>
    </row>
    <row r="1339" spans="1:10" x14ac:dyDescent="0.25">
      <c r="A1339" t="s">
        <v>527</v>
      </c>
      <c r="B1339" s="24">
        <v>0.224026</v>
      </c>
      <c r="C1339" s="24">
        <v>0.22592599999999999</v>
      </c>
      <c r="D1339" s="24">
        <v>0.214867</v>
      </c>
      <c r="E1339" s="24">
        <v>0.21856400000000001</v>
      </c>
      <c r="F1339" s="24">
        <v>269769984</v>
      </c>
      <c r="G1339" s="24">
        <v>8380583457</v>
      </c>
      <c r="H1339">
        <v>1338</v>
      </c>
      <c r="J1339" s="10">
        <f t="shared" si="20"/>
        <v>-2.4381098622481296E-2</v>
      </c>
    </row>
    <row r="1340" spans="1:10" x14ac:dyDescent="0.25">
      <c r="A1340" t="s">
        <v>526</v>
      </c>
      <c r="B1340" s="24">
        <v>0.21887100000000001</v>
      </c>
      <c r="C1340" s="24">
        <v>0.22980500000000001</v>
      </c>
      <c r="D1340" s="24">
        <v>0.217476</v>
      </c>
      <c r="E1340" s="24">
        <v>0.22800599999999999</v>
      </c>
      <c r="F1340" s="24">
        <v>181186000</v>
      </c>
      <c r="G1340" s="24">
        <v>8742626012</v>
      </c>
      <c r="H1340">
        <v>1339</v>
      </c>
      <c r="J1340" s="10">
        <f t="shared" si="20"/>
        <v>4.173691352440468E-2</v>
      </c>
    </row>
    <row r="1341" spans="1:10" x14ac:dyDescent="0.25">
      <c r="A1341" t="s">
        <v>525</v>
      </c>
      <c r="B1341" s="24">
        <v>0.22755800000000001</v>
      </c>
      <c r="C1341" s="24">
        <v>0.26103799999999999</v>
      </c>
      <c r="D1341" s="24">
        <v>0.225907</v>
      </c>
      <c r="E1341" s="24">
        <v>0.25563000000000002</v>
      </c>
      <c r="F1341" s="24">
        <v>432574016</v>
      </c>
      <c r="G1341" s="24">
        <v>9801836301</v>
      </c>
      <c r="H1341">
        <v>1340</v>
      </c>
      <c r="J1341" s="10">
        <f t="shared" si="20"/>
        <v>0.12336195607273756</v>
      </c>
    </row>
    <row r="1342" spans="1:10" x14ac:dyDescent="0.25">
      <c r="A1342" t="s">
        <v>524</v>
      </c>
      <c r="B1342" s="24">
        <v>0.255803</v>
      </c>
      <c r="C1342" s="24">
        <v>0.256162</v>
      </c>
      <c r="D1342" s="24">
        <v>0.24383299999999999</v>
      </c>
      <c r="E1342" s="24">
        <v>0.24847900000000001</v>
      </c>
      <c r="F1342" s="24">
        <v>283576000</v>
      </c>
      <c r="G1342" s="24">
        <v>9527639487</v>
      </c>
      <c r="H1342">
        <v>1341</v>
      </c>
      <c r="J1342" s="10">
        <f t="shared" si="20"/>
        <v>-2.8631407763005115E-2</v>
      </c>
    </row>
    <row r="1343" spans="1:10" x14ac:dyDescent="0.25">
      <c r="A1343" t="s">
        <v>523</v>
      </c>
      <c r="B1343" s="24">
        <v>0.24934799999999999</v>
      </c>
      <c r="C1343" s="24">
        <v>0.24968000000000001</v>
      </c>
      <c r="D1343" s="24">
        <v>0.217774</v>
      </c>
      <c r="E1343" s="24">
        <v>0.22666900000000001</v>
      </c>
      <c r="F1343" s="24">
        <v>329928000</v>
      </c>
      <c r="G1343" s="24">
        <v>8691360296</v>
      </c>
      <c r="H1343">
        <v>1342</v>
      </c>
      <c r="J1343" s="10">
        <f t="shared" si="20"/>
        <v>-9.0953205961146588E-2</v>
      </c>
    </row>
    <row r="1344" spans="1:10" x14ac:dyDescent="0.25">
      <c r="A1344" t="s">
        <v>522</v>
      </c>
      <c r="B1344" s="24">
        <v>0.22722899999999999</v>
      </c>
      <c r="C1344" s="24">
        <v>0.23644299999999999</v>
      </c>
      <c r="D1344" s="24">
        <v>0.218662</v>
      </c>
      <c r="E1344" s="24">
        <v>0.22881099999999999</v>
      </c>
      <c r="F1344" s="24">
        <v>186526000</v>
      </c>
      <c r="G1344" s="24">
        <v>8773492805</v>
      </c>
      <c r="H1344">
        <v>1343</v>
      </c>
      <c r="J1344" s="10">
        <f t="shared" si="20"/>
        <v>6.9621395156428106E-3</v>
      </c>
    </row>
    <row r="1345" spans="1:10" x14ac:dyDescent="0.25">
      <c r="A1345" t="s">
        <v>521</v>
      </c>
      <c r="B1345" s="24">
        <v>0.22878100000000001</v>
      </c>
      <c r="C1345" s="24">
        <v>0.22878100000000001</v>
      </c>
      <c r="D1345" s="24">
        <v>0.19596</v>
      </c>
      <c r="E1345" s="24">
        <v>0.20496800000000001</v>
      </c>
      <c r="F1345" s="24">
        <v>239612992</v>
      </c>
      <c r="G1345" s="24">
        <v>7859260583</v>
      </c>
      <c r="H1345">
        <v>1344</v>
      </c>
      <c r="J1345" s="10">
        <f t="shared" si="20"/>
        <v>-0.10408644074464225</v>
      </c>
    </row>
    <row r="1346" spans="1:10" x14ac:dyDescent="0.25">
      <c r="A1346" t="s">
        <v>520</v>
      </c>
      <c r="B1346" s="24">
        <v>0.20510999999999999</v>
      </c>
      <c r="C1346" s="24">
        <v>0.21867400000000001</v>
      </c>
      <c r="D1346" s="24">
        <v>0.19023200000000001</v>
      </c>
      <c r="E1346" s="24">
        <v>0.21518899999999999</v>
      </c>
      <c r="F1346" s="24">
        <v>242636000</v>
      </c>
      <c r="G1346" s="24">
        <v>8251172991</v>
      </c>
      <c r="H1346">
        <v>1345</v>
      </c>
      <c r="J1346" s="10">
        <f t="shared" si="20"/>
        <v>4.9139486129394012E-2</v>
      </c>
    </row>
    <row r="1347" spans="1:10" x14ac:dyDescent="0.25">
      <c r="A1347" t="s">
        <v>519</v>
      </c>
      <c r="B1347" s="24">
        <v>0.214951</v>
      </c>
      <c r="C1347" s="24">
        <v>0.22686000000000001</v>
      </c>
      <c r="D1347" s="24">
        <v>0.214805</v>
      </c>
      <c r="E1347" s="24">
        <v>0.226186</v>
      </c>
      <c r="F1347" s="24">
        <v>163296992</v>
      </c>
      <c r="G1347" s="24">
        <v>8672840220</v>
      </c>
      <c r="H1347">
        <v>1346</v>
      </c>
      <c r="J1347" s="10">
        <f t="shared" si="20"/>
        <v>5.2267726132932596E-2</v>
      </c>
    </row>
    <row r="1348" spans="1:10" x14ac:dyDescent="0.25">
      <c r="A1348" t="s">
        <v>518</v>
      </c>
      <c r="B1348" s="24">
        <v>0.226382</v>
      </c>
      <c r="C1348" s="24">
        <v>0.22721</v>
      </c>
      <c r="D1348" s="24">
        <v>0.21961800000000001</v>
      </c>
      <c r="E1348" s="24">
        <v>0.22364000000000001</v>
      </c>
      <c r="F1348" s="24">
        <v>103080000</v>
      </c>
      <c r="G1348" s="24">
        <v>8575216799</v>
      </c>
      <c r="H1348">
        <v>1347</v>
      </c>
      <c r="J1348" s="10">
        <f t="shared" ref="J1348:J1411" si="21">(E1348-B1348)/B1348</f>
        <v>-1.2112270410191599E-2</v>
      </c>
    </row>
    <row r="1349" spans="1:10" x14ac:dyDescent="0.25">
      <c r="A1349" t="s">
        <v>517</v>
      </c>
      <c r="B1349" s="24">
        <v>0.22361500000000001</v>
      </c>
      <c r="C1349" s="24">
        <v>0.22430800000000001</v>
      </c>
      <c r="D1349" s="24">
        <v>0.20610300000000001</v>
      </c>
      <c r="E1349" s="24">
        <v>0.21151800000000001</v>
      </c>
      <c r="F1349" s="24">
        <v>151328992</v>
      </c>
      <c r="G1349" s="24">
        <v>8110412747</v>
      </c>
      <c r="H1349">
        <v>1348</v>
      </c>
      <c r="J1349" s="10">
        <f t="shared" si="21"/>
        <v>-5.409744426804998E-2</v>
      </c>
    </row>
    <row r="1350" spans="1:10" x14ac:dyDescent="0.25">
      <c r="A1350" t="s">
        <v>516</v>
      </c>
      <c r="B1350" s="24">
        <v>0.21129300000000001</v>
      </c>
      <c r="C1350" s="24">
        <v>0.211892</v>
      </c>
      <c r="D1350" s="24">
        <v>0.206395</v>
      </c>
      <c r="E1350" s="24">
        <v>0.20999499999999999</v>
      </c>
      <c r="F1350" s="24">
        <v>51185500</v>
      </c>
      <c r="G1350" s="24">
        <v>8052015076</v>
      </c>
      <c r="H1350">
        <v>1349</v>
      </c>
      <c r="J1350" s="10">
        <f t="shared" si="21"/>
        <v>-6.1431282626495968E-3</v>
      </c>
    </row>
    <row r="1351" spans="1:10" x14ac:dyDescent="0.25">
      <c r="A1351" t="s">
        <v>515</v>
      </c>
      <c r="B1351" s="24">
        <v>0.20960599999999999</v>
      </c>
      <c r="C1351" s="24">
        <v>0.216529</v>
      </c>
      <c r="D1351" s="24">
        <v>0.197605</v>
      </c>
      <c r="E1351" s="24">
        <v>0.213031</v>
      </c>
      <c r="F1351" s="24">
        <v>117091000</v>
      </c>
      <c r="G1351" s="24">
        <v>8168426980</v>
      </c>
      <c r="H1351">
        <v>1350</v>
      </c>
      <c r="J1351" s="10">
        <f t="shared" si="21"/>
        <v>1.6340181101686075E-2</v>
      </c>
    </row>
    <row r="1352" spans="1:10" x14ac:dyDescent="0.25">
      <c r="A1352" t="s">
        <v>514</v>
      </c>
      <c r="B1352" s="24">
        <v>0.21251300000000001</v>
      </c>
      <c r="C1352" s="24">
        <v>0.220057</v>
      </c>
      <c r="D1352" s="24">
        <v>0.21035300000000001</v>
      </c>
      <c r="E1352" s="24">
        <v>0.21444099999999999</v>
      </c>
      <c r="F1352" s="24">
        <v>138339008</v>
      </c>
      <c r="G1352" s="24">
        <v>8222491797</v>
      </c>
      <c r="H1352">
        <v>1351</v>
      </c>
      <c r="J1352" s="10">
        <f t="shared" si="21"/>
        <v>9.0723861599054413E-3</v>
      </c>
    </row>
    <row r="1353" spans="1:10" x14ac:dyDescent="0.25">
      <c r="A1353" t="s">
        <v>513</v>
      </c>
      <c r="B1353" s="24">
        <v>0.21486</v>
      </c>
      <c r="C1353" s="24">
        <v>0.22062300000000001</v>
      </c>
      <c r="D1353" s="24">
        <v>0.20760799999999999</v>
      </c>
      <c r="E1353" s="24">
        <v>0.20930299999999999</v>
      </c>
      <c r="F1353" s="24">
        <v>94519504</v>
      </c>
      <c r="G1353" s="24">
        <v>8025481138</v>
      </c>
      <c r="H1353">
        <v>1352</v>
      </c>
      <c r="J1353" s="10">
        <f t="shared" si="21"/>
        <v>-2.5863352880945763E-2</v>
      </c>
    </row>
    <row r="1354" spans="1:10" x14ac:dyDescent="0.25">
      <c r="A1354" t="s">
        <v>512</v>
      </c>
      <c r="B1354" s="24">
        <v>0.20963000000000001</v>
      </c>
      <c r="C1354" s="24">
        <v>0.209674</v>
      </c>
      <c r="D1354" s="24">
        <v>0.19617899999999999</v>
      </c>
      <c r="E1354" s="24">
        <v>0.20077800000000001</v>
      </c>
      <c r="F1354" s="24">
        <v>105471000</v>
      </c>
      <c r="G1354" s="24">
        <v>7698599886</v>
      </c>
      <c r="H1354">
        <v>1353</v>
      </c>
      <c r="J1354" s="10">
        <f t="shared" si="21"/>
        <v>-4.2226780518055611E-2</v>
      </c>
    </row>
    <row r="1355" spans="1:10" x14ac:dyDescent="0.25">
      <c r="A1355" t="s">
        <v>511</v>
      </c>
      <c r="B1355" s="24">
        <v>0.20042699999999999</v>
      </c>
      <c r="C1355" s="24">
        <v>0.20201</v>
      </c>
      <c r="D1355" s="24">
        <v>0.16416700000000001</v>
      </c>
      <c r="E1355" s="24">
        <v>0.16416700000000001</v>
      </c>
      <c r="F1355" s="24">
        <v>152532992</v>
      </c>
      <c r="G1355" s="24">
        <v>6294793490</v>
      </c>
      <c r="H1355">
        <v>1354</v>
      </c>
      <c r="J1355" s="10">
        <f t="shared" si="21"/>
        <v>-0.18091374914557415</v>
      </c>
    </row>
    <row r="1356" spans="1:10" x14ac:dyDescent="0.25">
      <c r="A1356" t="s">
        <v>510</v>
      </c>
      <c r="B1356" s="24">
        <v>0.16503499999999999</v>
      </c>
      <c r="C1356" s="24">
        <v>0.18918399999999999</v>
      </c>
      <c r="D1356" s="24">
        <v>0.150973</v>
      </c>
      <c r="E1356" s="24">
        <v>0.18135799999999999</v>
      </c>
      <c r="F1356" s="24">
        <v>289414016</v>
      </c>
      <c r="G1356" s="24">
        <v>6953962476</v>
      </c>
      <c r="H1356">
        <v>1355</v>
      </c>
      <c r="J1356" s="10">
        <f t="shared" si="21"/>
        <v>9.8906292604599058E-2</v>
      </c>
    </row>
    <row r="1357" spans="1:10" x14ac:dyDescent="0.25">
      <c r="A1357" t="s">
        <v>509</v>
      </c>
      <c r="B1357" s="24">
        <v>0.181925</v>
      </c>
      <c r="C1357" s="24">
        <v>0.187417</v>
      </c>
      <c r="D1357" s="24">
        <v>0.17227899999999999</v>
      </c>
      <c r="E1357" s="24">
        <v>0.17908199999999999</v>
      </c>
      <c r="F1357" s="24">
        <v>84495200</v>
      </c>
      <c r="G1357" s="24">
        <v>6866691892</v>
      </c>
      <c r="H1357">
        <v>1356</v>
      </c>
      <c r="J1357" s="10">
        <f t="shared" si="21"/>
        <v>-1.5627318950116872E-2</v>
      </c>
    </row>
    <row r="1358" spans="1:10" x14ac:dyDescent="0.25">
      <c r="A1358" t="s">
        <v>508</v>
      </c>
      <c r="B1358" s="24">
        <v>0.17837700000000001</v>
      </c>
      <c r="C1358" s="24">
        <v>0.181121</v>
      </c>
      <c r="D1358" s="24">
        <v>0.171017</v>
      </c>
      <c r="E1358" s="24">
        <v>0.178393</v>
      </c>
      <c r="F1358" s="24">
        <v>49161100</v>
      </c>
      <c r="G1358" s="24">
        <v>6840272985</v>
      </c>
      <c r="H1358">
        <v>1357</v>
      </c>
      <c r="J1358" s="10">
        <f t="shared" si="21"/>
        <v>8.9697662815207374E-5</v>
      </c>
    </row>
    <row r="1359" spans="1:10" x14ac:dyDescent="0.25">
      <c r="A1359" t="s">
        <v>507</v>
      </c>
      <c r="B1359" s="24">
        <v>0.178309</v>
      </c>
      <c r="C1359" s="24">
        <v>0.19001899999999999</v>
      </c>
      <c r="D1359" s="24">
        <v>0.178309</v>
      </c>
      <c r="E1359" s="24">
        <v>0.18976799999999999</v>
      </c>
      <c r="F1359" s="24">
        <v>88397904</v>
      </c>
      <c r="G1359" s="24">
        <v>7276434186</v>
      </c>
      <c r="H1359">
        <v>1358</v>
      </c>
      <c r="J1359" s="10">
        <f t="shared" si="21"/>
        <v>6.4264843614175379E-2</v>
      </c>
    </row>
    <row r="1360" spans="1:10" x14ac:dyDescent="0.25">
      <c r="A1360" t="s">
        <v>506</v>
      </c>
      <c r="B1360" s="24">
        <v>0.18981899999999999</v>
      </c>
      <c r="C1360" s="24">
        <v>0.19067999999999999</v>
      </c>
      <c r="D1360" s="24">
        <v>0.181334</v>
      </c>
      <c r="E1360" s="24">
        <v>0.18404100000000001</v>
      </c>
      <c r="F1360" s="24">
        <v>54046100</v>
      </c>
      <c r="G1360" s="24">
        <v>7056839004</v>
      </c>
      <c r="H1360">
        <v>1359</v>
      </c>
      <c r="J1360" s="10">
        <f t="shared" si="21"/>
        <v>-3.043952396756899E-2</v>
      </c>
    </row>
    <row r="1361" spans="1:10" x14ac:dyDescent="0.25">
      <c r="A1361" t="s">
        <v>505</v>
      </c>
      <c r="B1361" s="24">
        <v>0.18371000000000001</v>
      </c>
      <c r="C1361" s="24">
        <v>0.18622900000000001</v>
      </c>
      <c r="D1361" s="24">
        <v>0.18033299999999999</v>
      </c>
      <c r="E1361" s="24">
        <v>0.18207799999999999</v>
      </c>
      <c r="F1361" s="24">
        <v>34521600</v>
      </c>
      <c r="G1361" s="24">
        <v>6981570042</v>
      </c>
      <c r="H1361">
        <v>1360</v>
      </c>
      <c r="J1361" s="10">
        <f t="shared" si="21"/>
        <v>-8.8835664906647561E-3</v>
      </c>
    </row>
    <row r="1362" spans="1:10" x14ac:dyDescent="0.25">
      <c r="A1362" t="s">
        <v>504</v>
      </c>
      <c r="B1362" s="24">
        <v>0.180981</v>
      </c>
      <c r="C1362" s="24">
        <v>0.18210899999999999</v>
      </c>
      <c r="D1362" s="24">
        <v>0.17114799999999999</v>
      </c>
      <c r="E1362" s="24">
        <v>0.17175399999999999</v>
      </c>
      <c r="F1362" s="24">
        <v>43583200</v>
      </c>
      <c r="G1362" s="24">
        <v>6585708219</v>
      </c>
      <c r="H1362">
        <v>1361</v>
      </c>
      <c r="J1362" s="10">
        <f t="shared" si="21"/>
        <v>-5.0983252385609606E-2</v>
      </c>
    </row>
    <row r="1363" spans="1:10" x14ac:dyDescent="0.25">
      <c r="A1363" t="s">
        <v>503</v>
      </c>
      <c r="B1363" s="24">
        <v>0.171567</v>
      </c>
      <c r="C1363" s="24">
        <v>0.17587</v>
      </c>
      <c r="D1363" s="24">
        <v>0.169291</v>
      </c>
      <c r="E1363" s="24">
        <v>0.17351</v>
      </c>
      <c r="F1363" s="24">
        <v>37244700</v>
      </c>
      <c r="G1363" s="24">
        <v>6653040005</v>
      </c>
      <c r="H1363">
        <v>1362</v>
      </c>
      <c r="J1363" s="10">
        <f t="shared" si="21"/>
        <v>1.1325021711634523E-2</v>
      </c>
    </row>
    <row r="1364" spans="1:10" x14ac:dyDescent="0.25">
      <c r="A1364" t="s">
        <v>502</v>
      </c>
      <c r="B1364" s="24">
        <v>0.173371</v>
      </c>
      <c r="C1364" s="24">
        <v>0.178672</v>
      </c>
      <c r="D1364" s="24">
        <v>0.17152700000000001</v>
      </c>
      <c r="E1364" s="24">
        <v>0.17788200000000001</v>
      </c>
      <c r="F1364" s="24">
        <v>32476700</v>
      </c>
      <c r="G1364" s="24">
        <v>6820679282</v>
      </c>
      <c r="H1364">
        <v>1363</v>
      </c>
      <c r="J1364" s="10">
        <f t="shared" si="21"/>
        <v>2.6019345796009799E-2</v>
      </c>
    </row>
    <row r="1365" spans="1:10" x14ac:dyDescent="0.25">
      <c r="A1365" t="s">
        <v>501</v>
      </c>
      <c r="B1365" s="24">
        <v>0.178175</v>
      </c>
      <c r="C1365" s="24">
        <v>0.17893899999999999</v>
      </c>
      <c r="D1365" s="24">
        <v>0.17416499999999999</v>
      </c>
      <c r="E1365" s="24">
        <v>0.175787</v>
      </c>
      <c r="F1365" s="24">
        <v>20566500</v>
      </c>
      <c r="G1365" s="24">
        <v>6740348933</v>
      </c>
      <c r="H1365">
        <v>1364</v>
      </c>
      <c r="J1365" s="10">
        <f t="shared" si="21"/>
        <v>-1.3402553669145509E-2</v>
      </c>
    </row>
    <row r="1366" spans="1:10" x14ac:dyDescent="0.25">
      <c r="A1366" t="s">
        <v>500</v>
      </c>
      <c r="B1366" s="24">
        <v>0.17551900000000001</v>
      </c>
      <c r="C1366" s="24">
        <v>0.18366499999999999</v>
      </c>
      <c r="D1366" s="24">
        <v>0.17493900000000001</v>
      </c>
      <c r="E1366" s="24">
        <v>0.18148700000000001</v>
      </c>
      <c r="F1366" s="24">
        <v>35622600</v>
      </c>
      <c r="G1366" s="24">
        <v>6958908832</v>
      </c>
      <c r="H1366">
        <v>1365</v>
      </c>
      <c r="J1366" s="10">
        <f t="shared" si="21"/>
        <v>3.400201687566589E-2</v>
      </c>
    </row>
    <row r="1367" spans="1:10" x14ac:dyDescent="0.25">
      <c r="A1367" t="s">
        <v>499</v>
      </c>
      <c r="B1367" s="24">
        <v>0.18196799999999999</v>
      </c>
      <c r="C1367" s="24">
        <v>0.191247</v>
      </c>
      <c r="D1367" s="24">
        <v>0.180085</v>
      </c>
      <c r="E1367" s="24">
        <v>0.18611900000000001</v>
      </c>
      <c r="F1367" s="24">
        <v>70000704</v>
      </c>
      <c r="G1367" s="24">
        <v>7136517507</v>
      </c>
      <c r="H1367">
        <v>1366</v>
      </c>
      <c r="J1367" s="10">
        <f t="shared" si="21"/>
        <v>2.2811703156599049E-2</v>
      </c>
    </row>
    <row r="1368" spans="1:10" x14ac:dyDescent="0.25">
      <c r="A1368" t="s">
        <v>498</v>
      </c>
      <c r="B1368" s="24">
        <v>0.18529699999999999</v>
      </c>
      <c r="C1368" s="24">
        <v>0.20768700000000001</v>
      </c>
      <c r="D1368" s="24">
        <v>0.18509800000000001</v>
      </c>
      <c r="E1368" s="24">
        <v>0.20329900000000001</v>
      </c>
      <c r="F1368" s="24">
        <v>249934000</v>
      </c>
      <c r="G1368" s="24">
        <v>7795264711</v>
      </c>
      <c r="H1368">
        <v>1367</v>
      </c>
      <c r="J1368" s="10">
        <f t="shared" si="21"/>
        <v>9.715213953814697E-2</v>
      </c>
    </row>
    <row r="1369" spans="1:10" x14ac:dyDescent="0.25">
      <c r="A1369" t="s">
        <v>497</v>
      </c>
      <c r="B1369" s="24">
        <v>0.20253199999999999</v>
      </c>
      <c r="C1369" s="24">
        <v>0.20327100000000001</v>
      </c>
      <c r="D1369" s="24">
        <v>0.19134399999999999</v>
      </c>
      <c r="E1369" s="24">
        <v>0.196131</v>
      </c>
      <c r="F1369" s="24">
        <v>117962000</v>
      </c>
      <c r="G1369" s="24">
        <v>7520416052</v>
      </c>
      <c r="H1369">
        <v>1368</v>
      </c>
      <c r="J1369" s="10">
        <f t="shared" si="21"/>
        <v>-3.1604882191456116E-2</v>
      </c>
    </row>
    <row r="1370" spans="1:10" x14ac:dyDescent="0.25">
      <c r="A1370" t="s">
        <v>496</v>
      </c>
      <c r="B1370" s="24">
        <v>0.196105</v>
      </c>
      <c r="C1370" s="24">
        <v>0.19620299999999999</v>
      </c>
      <c r="D1370" s="24">
        <v>0.18717200000000001</v>
      </c>
      <c r="E1370" s="24">
        <v>0.193606</v>
      </c>
      <c r="F1370" s="24">
        <v>72291200</v>
      </c>
      <c r="G1370" s="24">
        <v>7423597852</v>
      </c>
      <c r="H1370">
        <v>1369</v>
      </c>
      <c r="J1370" s="10">
        <f t="shared" si="21"/>
        <v>-1.2743173300017854E-2</v>
      </c>
    </row>
    <row r="1371" spans="1:10" x14ac:dyDescent="0.25">
      <c r="A1371" t="s">
        <v>495</v>
      </c>
      <c r="B1371" s="24">
        <v>0.193824</v>
      </c>
      <c r="C1371" s="24">
        <v>0.199826</v>
      </c>
      <c r="D1371" s="24">
        <v>0.193497</v>
      </c>
      <c r="E1371" s="24">
        <v>0.19752900000000001</v>
      </c>
      <c r="F1371" s="24">
        <v>54729300</v>
      </c>
      <c r="G1371" s="24">
        <v>7574020743</v>
      </c>
      <c r="H1371">
        <v>1370</v>
      </c>
      <c r="J1371" s="10">
        <f t="shared" si="21"/>
        <v>1.9115279841505767E-2</v>
      </c>
    </row>
    <row r="1372" spans="1:10" x14ac:dyDescent="0.25">
      <c r="A1372" t="s">
        <v>494</v>
      </c>
      <c r="B1372" s="24">
        <v>0.19762199999999999</v>
      </c>
      <c r="C1372" s="24">
        <v>0.20718500000000001</v>
      </c>
      <c r="D1372" s="24">
        <v>0.19617000000000001</v>
      </c>
      <c r="E1372" s="24">
        <v>0.20653199999999999</v>
      </c>
      <c r="F1372" s="24">
        <v>51345500</v>
      </c>
      <c r="G1372" s="24">
        <v>7919230352</v>
      </c>
      <c r="H1372">
        <v>1371</v>
      </c>
      <c r="J1372" s="10">
        <f t="shared" si="21"/>
        <v>4.5086073412879138E-2</v>
      </c>
    </row>
    <row r="1373" spans="1:10" x14ac:dyDescent="0.25">
      <c r="A1373" t="s">
        <v>493</v>
      </c>
      <c r="B1373" s="24">
        <v>0.20607700000000001</v>
      </c>
      <c r="C1373" s="24">
        <v>0.20655599999999999</v>
      </c>
      <c r="D1373" s="24">
        <v>0.19944400000000001</v>
      </c>
      <c r="E1373" s="24">
        <v>0.202676</v>
      </c>
      <c r="F1373" s="24">
        <v>77412304</v>
      </c>
      <c r="G1373" s="24">
        <v>7771376497</v>
      </c>
      <c r="H1373">
        <v>1372</v>
      </c>
      <c r="J1373" s="10">
        <f t="shared" si="21"/>
        <v>-1.6503539938954929E-2</v>
      </c>
    </row>
    <row r="1374" spans="1:10" x14ac:dyDescent="0.25">
      <c r="A1374" t="s">
        <v>492</v>
      </c>
      <c r="B1374" s="24">
        <v>0.203209</v>
      </c>
      <c r="C1374" s="24">
        <v>0.20480799999999999</v>
      </c>
      <c r="D1374" s="24">
        <v>0.19872999999999999</v>
      </c>
      <c r="E1374" s="24">
        <v>0.203318</v>
      </c>
      <c r="F1374" s="24">
        <v>48703100</v>
      </c>
      <c r="G1374" s="24">
        <v>7795993244</v>
      </c>
      <c r="H1374">
        <v>1373</v>
      </c>
      <c r="J1374" s="10">
        <f t="shared" si="21"/>
        <v>5.3639356524562388E-4</v>
      </c>
    </row>
    <row r="1375" spans="1:10" x14ac:dyDescent="0.25">
      <c r="A1375" t="s">
        <v>491</v>
      </c>
      <c r="B1375" s="24">
        <v>0.20321800000000001</v>
      </c>
      <c r="C1375" s="24">
        <v>0.21702399999999999</v>
      </c>
      <c r="D1375" s="24">
        <v>0.20264699999999999</v>
      </c>
      <c r="E1375" s="24">
        <v>0.21477399999999999</v>
      </c>
      <c r="F1375" s="24">
        <v>123573000</v>
      </c>
      <c r="G1375" s="24">
        <v>8235260297</v>
      </c>
      <c r="H1375">
        <v>1374</v>
      </c>
      <c r="J1375" s="10">
        <f t="shared" si="21"/>
        <v>5.6865041482545751E-2</v>
      </c>
    </row>
    <row r="1376" spans="1:10" x14ac:dyDescent="0.25">
      <c r="A1376" t="s">
        <v>490</v>
      </c>
      <c r="B1376" s="24">
        <v>0.215583</v>
      </c>
      <c r="C1376" s="24">
        <v>0.24102299999999999</v>
      </c>
      <c r="D1376" s="24">
        <v>0.215583</v>
      </c>
      <c r="E1376" s="24">
        <v>0.237016</v>
      </c>
      <c r="F1376" s="24">
        <v>404299008</v>
      </c>
      <c r="G1376" s="24">
        <v>9088104028</v>
      </c>
      <c r="H1376">
        <v>1375</v>
      </c>
      <c r="J1376" s="10">
        <f t="shared" si="21"/>
        <v>9.9418785340217031E-2</v>
      </c>
    </row>
    <row r="1377" spans="1:10" x14ac:dyDescent="0.25">
      <c r="A1377" t="s">
        <v>489</v>
      </c>
      <c r="B1377" s="24">
        <v>0.23772599999999999</v>
      </c>
      <c r="C1377" s="24">
        <v>0.242424</v>
      </c>
      <c r="D1377" s="24">
        <v>0.23353299999999999</v>
      </c>
      <c r="E1377" s="24">
        <v>0.234039</v>
      </c>
      <c r="F1377" s="24">
        <v>167492000</v>
      </c>
      <c r="G1377" s="24">
        <v>9033236633</v>
      </c>
      <c r="H1377">
        <v>1376</v>
      </c>
      <c r="J1377" s="10">
        <f t="shared" si="21"/>
        <v>-1.5509452058251921E-2</v>
      </c>
    </row>
    <row r="1378" spans="1:10" x14ac:dyDescent="0.25">
      <c r="A1378" t="s">
        <v>488</v>
      </c>
      <c r="B1378" s="24">
        <v>0.233963</v>
      </c>
      <c r="C1378" s="24">
        <v>0.23933599999999999</v>
      </c>
      <c r="D1378" s="24">
        <v>0.23347799999999999</v>
      </c>
      <c r="E1378" s="24">
        <v>0.23860999999999999</v>
      </c>
      <c r="F1378" s="24">
        <v>77950200</v>
      </c>
      <c r="G1378" s="24">
        <v>9209664172</v>
      </c>
      <c r="H1378">
        <v>1377</v>
      </c>
      <c r="J1378" s="10">
        <f t="shared" si="21"/>
        <v>1.9862114949799687E-2</v>
      </c>
    </row>
    <row r="1379" spans="1:10" x14ac:dyDescent="0.25">
      <c r="A1379" t="s">
        <v>487</v>
      </c>
      <c r="B1379" s="24">
        <v>0.238312</v>
      </c>
      <c r="C1379" s="24">
        <v>0.27994400000000003</v>
      </c>
      <c r="D1379" s="24">
        <v>0.23753199999999999</v>
      </c>
      <c r="E1379" s="24">
        <v>0.27994400000000003</v>
      </c>
      <c r="F1379" s="24">
        <v>529838016</v>
      </c>
      <c r="G1379" s="24">
        <v>10805038460</v>
      </c>
      <c r="H1379">
        <v>1378</v>
      </c>
      <c r="J1379" s="10">
        <f t="shared" si="21"/>
        <v>0.17469535734667171</v>
      </c>
    </row>
    <row r="1380" spans="1:10" x14ac:dyDescent="0.25">
      <c r="A1380" t="s">
        <v>486</v>
      </c>
      <c r="B1380" s="24">
        <v>0.27875800000000001</v>
      </c>
      <c r="C1380" s="24">
        <v>0.27875800000000001</v>
      </c>
      <c r="D1380" s="24">
        <v>0.24043</v>
      </c>
      <c r="E1380" s="24">
        <v>0.25182500000000002</v>
      </c>
      <c r="F1380" s="24">
        <v>610110016</v>
      </c>
      <c r="G1380" s="24">
        <v>9719725410</v>
      </c>
      <c r="H1380">
        <v>1379</v>
      </c>
      <c r="J1380" s="10">
        <f t="shared" si="21"/>
        <v>-9.6617854913580895E-2</v>
      </c>
    </row>
    <row r="1381" spans="1:10" x14ac:dyDescent="0.25">
      <c r="A1381" t="s">
        <v>485</v>
      </c>
      <c r="B1381" s="24">
        <v>0.25282500000000002</v>
      </c>
      <c r="C1381" s="24">
        <v>0.26656000000000002</v>
      </c>
      <c r="D1381" s="24">
        <v>0.24119299999999999</v>
      </c>
      <c r="E1381" s="24">
        <v>0.26073299999999999</v>
      </c>
      <c r="F1381" s="24">
        <v>384048992</v>
      </c>
      <c r="G1381" s="24">
        <v>10064411507</v>
      </c>
      <c r="H1381">
        <v>1380</v>
      </c>
      <c r="J1381" s="10">
        <f t="shared" si="21"/>
        <v>3.1278552358350517E-2</v>
      </c>
    </row>
    <row r="1382" spans="1:10" x14ac:dyDescent="0.25">
      <c r="A1382" t="s">
        <v>484</v>
      </c>
      <c r="B1382" s="24">
        <v>0.260658</v>
      </c>
      <c r="C1382" s="24">
        <v>0.267843</v>
      </c>
      <c r="D1382" s="24">
        <v>0.25907999999999998</v>
      </c>
      <c r="E1382" s="24">
        <v>0.26443899999999998</v>
      </c>
      <c r="F1382" s="24">
        <v>161206000</v>
      </c>
      <c r="G1382" s="24">
        <v>10207464780</v>
      </c>
      <c r="H1382">
        <v>1381</v>
      </c>
      <c r="J1382" s="10">
        <f t="shared" si="21"/>
        <v>1.4505597372802595E-2</v>
      </c>
    </row>
    <row r="1383" spans="1:10" x14ac:dyDescent="0.25">
      <c r="A1383" t="s">
        <v>483</v>
      </c>
      <c r="B1383" s="24">
        <v>0.265046</v>
      </c>
      <c r="C1383" s="24">
        <v>0.26746799999999998</v>
      </c>
      <c r="D1383" s="24">
        <v>0.248414</v>
      </c>
      <c r="E1383" s="24">
        <v>0.248414</v>
      </c>
      <c r="F1383" s="24">
        <v>245004000</v>
      </c>
      <c r="G1383" s="24">
        <v>9588892546</v>
      </c>
      <c r="H1383">
        <v>1382</v>
      </c>
      <c r="J1383" s="10">
        <f t="shared" si="21"/>
        <v>-6.2751371460048472E-2</v>
      </c>
    </row>
    <row r="1384" spans="1:10" x14ac:dyDescent="0.25">
      <c r="A1384" t="s">
        <v>482</v>
      </c>
      <c r="B1384" s="24">
        <v>0.24828500000000001</v>
      </c>
      <c r="C1384" s="24">
        <v>0.26424999999999998</v>
      </c>
      <c r="D1384" s="24">
        <v>0.238867</v>
      </c>
      <c r="E1384" s="24">
        <v>0.26048900000000003</v>
      </c>
      <c r="F1384" s="24">
        <v>398688992</v>
      </c>
      <c r="G1384" s="24">
        <v>10037042042</v>
      </c>
      <c r="H1384">
        <v>1383</v>
      </c>
      <c r="J1384" s="10">
        <f t="shared" si="21"/>
        <v>4.9153190889502062E-2</v>
      </c>
    </row>
    <row r="1385" spans="1:10" x14ac:dyDescent="0.25">
      <c r="A1385" t="s">
        <v>481</v>
      </c>
      <c r="B1385" s="24">
        <v>0.26114999999999999</v>
      </c>
      <c r="C1385" s="24">
        <v>0.26772099999999999</v>
      </c>
      <c r="D1385" s="24">
        <v>0.25731999999999999</v>
      </c>
      <c r="E1385" s="24">
        <v>0.25731999999999999</v>
      </c>
      <c r="F1385" s="24">
        <v>211160000</v>
      </c>
      <c r="G1385" s="24">
        <v>9914935595</v>
      </c>
      <c r="H1385">
        <v>1384</v>
      </c>
      <c r="J1385" s="10">
        <f t="shared" si="21"/>
        <v>-1.466590082328164E-2</v>
      </c>
    </row>
    <row r="1386" spans="1:10" x14ac:dyDescent="0.25">
      <c r="A1386" t="s">
        <v>480</v>
      </c>
      <c r="B1386" s="24">
        <v>0.25753700000000002</v>
      </c>
      <c r="C1386" s="24">
        <v>0.26841900000000002</v>
      </c>
      <c r="D1386" s="24">
        <v>0.24904799999999999</v>
      </c>
      <c r="E1386" s="24">
        <v>0.26398300000000002</v>
      </c>
      <c r="F1386" s="24">
        <v>280211008</v>
      </c>
      <c r="G1386" s="24">
        <v>10171671239</v>
      </c>
      <c r="H1386">
        <v>1385</v>
      </c>
      <c r="J1386" s="10">
        <f t="shared" si="21"/>
        <v>2.5029413249358371E-2</v>
      </c>
    </row>
    <row r="1387" spans="1:10" x14ac:dyDescent="0.25">
      <c r="A1387" t="s">
        <v>479</v>
      </c>
      <c r="B1387" s="24">
        <v>0.26338600000000001</v>
      </c>
      <c r="C1387" s="24">
        <v>0.29135899999999998</v>
      </c>
      <c r="D1387" s="24">
        <v>0.24901000000000001</v>
      </c>
      <c r="E1387" s="24">
        <v>0.25623200000000002</v>
      </c>
      <c r="F1387" s="24">
        <v>963158016</v>
      </c>
      <c r="G1387" s="24">
        <v>9873013281</v>
      </c>
      <c r="H1387">
        <v>1386</v>
      </c>
      <c r="J1387" s="10">
        <f t="shared" si="21"/>
        <v>-2.7161656276339645E-2</v>
      </c>
    </row>
    <row r="1388" spans="1:10" x14ac:dyDescent="0.25">
      <c r="A1388" t="s">
        <v>478</v>
      </c>
      <c r="B1388" s="24">
        <v>0.25609799999999999</v>
      </c>
      <c r="C1388" s="24">
        <v>0.26314700000000002</v>
      </c>
      <c r="D1388" s="24">
        <v>0.222939</v>
      </c>
      <c r="E1388" s="24">
        <v>0.23206399999999999</v>
      </c>
      <c r="F1388" s="24">
        <v>411264992</v>
      </c>
      <c r="G1388" s="24">
        <v>8941783048</v>
      </c>
      <c r="H1388">
        <v>1387</v>
      </c>
      <c r="J1388" s="10">
        <f t="shared" si="21"/>
        <v>-9.3846886738670351E-2</v>
      </c>
    </row>
    <row r="1389" spans="1:10" x14ac:dyDescent="0.25">
      <c r="A1389" t="s">
        <v>477</v>
      </c>
      <c r="B1389" s="24">
        <v>0.231216</v>
      </c>
      <c r="C1389" s="24">
        <v>0.23815</v>
      </c>
      <c r="D1389" s="24">
        <v>0.207265</v>
      </c>
      <c r="E1389" s="24">
        <v>0.21851999999999999</v>
      </c>
      <c r="F1389" s="24">
        <v>354224992</v>
      </c>
      <c r="G1389" s="24">
        <v>8419911885</v>
      </c>
      <c r="H1389">
        <v>1388</v>
      </c>
      <c r="J1389" s="10">
        <f t="shared" si="21"/>
        <v>-5.4909694830807612E-2</v>
      </c>
    </row>
    <row r="1390" spans="1:10" x14ac:dyDescent="0.25">
      <c r="A1390" t="s">
        <v>476</v>
      </c>
      <c r="B1390" s="24">
        <v>0.21822900000000001</v>
      </c>
      <c r="C1390" s="24">
        <v>0.23179</v>
      </c>
      <c r="D1390" s="24">
        <v>0.208317</v>
      </c>
      <c r="E1390" s="24">
        <v>0.21515000000000001</v>
      </c>
      <c r="F1390" s="24">
        <v>304542016</v>
      </c>
      <c r="G1390" s="24">
        <v>8290060599</v>
      </c>
      <c r="H1390">
        <v>1389</v>
      </c>
      <c r="J1390" s="10">
        <f t="shared" si="21"/>
        <v>-1.4109032255108159E-2</v>
      </c>
    </row>
    <row r="1391" spans="1:10" x14ac:dyDescent="0.25">
      <c r="A1391" t="s">
        <v>475</v>
      </c>
      <c r="B1391" s="24">
        <v>0.215086</v>
      </c>
      <c r="C1391" s="24">
        <v>0.22382199999999999</v>
      </c>
      <c r="D1391" s="24">
        <v>0.208754</v>
      </c>
      <c r="E1391" s="24">
        <v>0.21054899999999999</v>
      </c>
      <c r="F1391" s="24">
        <v>182704000</v>
      </c>
      <c r="G1391" s="24">
        <v>8112776988</v>
      </c>
      <c r="H1391">
        <v>1390</v>
      </c>
      <c r="J1391" s="10">
        <f t="shared" si="21"/>
        <v>-2.1093888026184938E-2</v>
      </c>
    </row>
    <row r="1392" spans="1:10" x14ac:dyDescent="0.25">
      <c r="A1392" t="s">
        <v>474</v>
      </c>
      <c r="B1392" s="24">
        <v>0.21018899999999999</v>
      </c>
      <c r="C1392" s="24">
        <v>0.21238099999999999</v>
      </c>
      <c r="D1392" s="24">
        <v>0.20077400000000001</v>
      </c>
      <c r="E1392" s="24">
        <v>0.21101600000000001</v>
      </c>
      <c r="F1392" s="24">
        <v>116807000</v>
      </c>
      <c r="G1392" s="24">
        <v>8130771217</v>
      </c>
      <c r="H1392">
        <v>1391</v>
      </c>
      <c r="J1392" s="10">
        <f t="shared" si="21"/>
        <v>3.9345541393699113E-3</v>
      </c>
    </row>
    <row r="1393" spans="1:10" x14ac:dyDescent="0.25">
      <c r="A1393" t="s">
        <v>473</v>
      </c>
      <c r="B1393" s="24">
        <v>0.21095800000000001</v>
      </c>
      <c r="C1393" s="24">
        <v>0.21190100000000001</v>
      </c>
      <c r="D1393" s="24">
        <v>0.20072200000000001</v>
      </c>
      <c r="E1393" s="24">
        <v>0.204177</v>
      </c>
      <c r="F1393" s="24">
        <v>75849504</v>
      </c>
      <c r="G1393" s="24">
        <v>7867254022</v>
      </c>
      <c r="H1393">
        <v>1392</v>
      </c>
      <c r="J1393" s="10">
        <f t="shared" si="21"/>
        <v>-3.2143839058011589E-2</v>
      </c>
    </row>
    <row r="1394" spans="1:10" x14ac:dyDescent="0.25">
      <c r="A1394" t="s">
        <v>472</v>
      </c>
      <c r="B1394" s="24">
        <v>0.20350399999999999</v>
      </c>
      <c r="C1394" s="24">
        <v>0.20391899999999999</v>
      </c>
      <c r="D1394" s="24">
        <v>0.19072900000000001</v>
      </c>
      <c r="E1394" s="24">
        <v>0.19692799999999999</v>
      </c>
      <c r="F1394" s="24">
        <v>99914800</v>
      </c>
      <c r="G1394" s="24">
        <v>7587938897</v>
      </c>
      <c r="H1394">
        <v>1393</v>
      </c>
      <c r="J1394" s="10">
        <f t="shared" si="21"/>
        <v>-3.231386115260633E-2</v>
      </c>
    </row>
    <row r="1395" spans="1:10" x14ac:dyDescent="0.25">
      <c r="A1395" t="s">
        <v>471</v>
      </c>
      <c r="B1395" s="24">
        <v>0.19556699999999999</v>
      </c>
      <c r="C1395" s="24">
        <v>0.21750800000000001</v>
      </c>
      <c r="D1395" s="24">
        <v>0.19045500000000001</v>
      </c>
      <c r="E1395" s="24">
        <v>0.20664399999999999</v>
      </c>
      <c r="F1395" s="24">
        <v>220080992</v>
      </c>
      <c r="G1395" s="24">
        <v>7962311329</v>
      </c>
      <c r="H1395">
        <v>1394</v>
      </c>
      <c r="J1395" s="10">
        <f t="shared" si="21"/>
        <v>5.6640435247255434E-2</v>
      </c>
    </row>
    <row r="1396" spans="1:10" x14ac:dyDescent="0.25">
      <c r="A1396" t="s">
        <v>470</v>
      </c>
      <c r="B1396" s="24">
        <v>0.20711299999999999</v>
      </c>
      <c r="C1396" s="24">
        <v>0.20823700000000001</v>
      </c>
      <c r="D1396" s="24">
        <v>0.20180300000000001</v>
      </c>
      <c r="E1396" s="24">
        <v>0.20460400000000001</v>
      </c>
      <c r="F1396" s="24">
        <v>75017504</v>
      </c>
      <c r="G1396" s="24">
        <v>7883706990</v>
      </c>
      <c r="H1396">
        <v>1395</v>
      </c>
      <c r="J1396" s="10">
        <f t="shared" si="21"/>
        <v>-1.2114159903048016E-2</v>
      </c>
    </row>
    <row r="1397" spans="1:10" x14ac:dyDescent="0.25">
      <c r="A1397" t="s">
        <v>469</v>
      </c>
      <c r="B1397" s="24">
        <v>0.20444399999999999</v>
      </c>
      <c r="C1397" s="24">
        <v>0.206289</v>
      </c>
      <c r="D1397" s="24">
        <v>0.20266000000000001</v>
      </c>
      <c r="E1397" s="24">
        <v>0.203628</v>
      </c>
      <c r="F1397" s="24">
        <v>38193100</v>
      </c>
      <c r="G1397" s="24">
        <v>7846100208</v>
      </c>
      <c r="H1397">
        <v>1396</v>
      </c>
      <c r="J1397" s="10">
        <f t="shared" si="21"/>
        <v>-3.9913130245934512E-3</v>
      </c>
    </row>
    <row r="1398" spans="1:10" x14ac:dyDescent="0.25">
      <c r="A1398" t="s">
        <v>468</v>
      </c>
      <c r="B1398" s="24">
        <v>0.20366799999999999</v>
      </c>
      <c r="C1398" s="24">
        <v>0.20449200000000001</v>
      </c>
      <c r="D1398" s="24">
        <v>0.20177100000000001</v>
      </c>
      <c r="E1398" s="24">
        <v>0.20278499999999999</v>
      </c>
      <c r="F1398" s="24">
        <v>29623000</v>
      </c>
      <c r="G1398" s="24">
        <v>7813618120</v>
      </c>
      <c r="H1398">
        <v>1397</v>
      </c>
      <c r="J1398" s="10">
        <f t="shared" si="21"/>
        <v>-4.3354871653867814E-3</v>
      </c>
    </row>
    <row r="1399" spans="1:10" x14ac:dyDescent="0.25">
      <c r="A1399" t="s">
        <v>467</v>
      </c>
      <c r="B1399" s="24">
        <v>0.20259199999999999</v>
      </c>
      <c r="C1399" s="24">
        <v>0.20347599999999999</v>
      </c>
      <c r="D1399" s="24">
        <v>0.201401</v>
      </c>
      <c r="E1399" s="24">
        <v>0.20183499999999999</v>
      </c>
      <c r="F1399" s="24">
        <v>26864900</v>
      </c>
      <c r="G1399" s="24">
        <v>7777013158</v>
      </c>
      <c r="H1399">
        <v>1398</v>
      </c>
      <c r="J1399" s="10">
        <f t="shared" si="21"/>
        <v>-3.7365740009477556E-3</v>
      </c>
    </row>
    <row r="1400" spans="1:10" x14ac:dyDescent="0.25">
      <c r="A1400" t="s">
        <v>466</v>
      </c>
      <c r="B1400" s="24">
        <v>0.20135800000000001</v>
      </c>
      <c r="C1400" s="24">
        <v>0.205209</v>
      </c>
      <c r="D1400" s="24">
        <v>0.200075</v>
      </c>
      <c r="E1400" s="24">
        <v>0.20278499999999999</v>
      </c>
      <c r="F1400" s="24">
        <v>62511100</v>
      </c>
      <c r="G1400" s="24">
        <v>7813618120</v>
      </c>
      <c r="H1400">
        <v>1399</v>
      </c>
      <c r="J1400" s="10">
        <f t="shared" si="21"/>
        <v>7.0868800842280102E-3</v>
      </c>
    </row>
    <row r="1401" spans="1:10" x14ac:dyDescent="0.25">
      <c r="A1401" t="s">
        <v>465</v>
      </c>
      <c r="B1401" s="24">
        <v>0.20307600000000001</v>
      </c>
      <c r="C1401" s="24">
        <v>0.20413500000000001</v>
      </c>
      <c r="D1401" s="24">
        <v>0.20194599999999999</v>
      </c>
      <c r="E1401" s="24">
        <v>0.202711</v>
      </c>
      <c r="F1401" s="24">
        <v>34835100</v>
      </c>
      <c r="G1401" s="24">
        <v>7810766786</v>
      </c>
      <c r="H1401">
        <v>1400</v>
      </c>
      <c r="J1401" s="10">
        <f t="shared" si="21"/>
        <v>-1.7973566546514812E-3</v>
      </c>
    </row>
    <row r="1402" spans="1:10" x14ac:dyDescent="0.25">
      <c r="A1402" t="s">
        <v>464</v>
      </c>
      <c r="B1402" s="24">
        <v>0.202405</v>
      </c>
      <c r="C1402" s="24">
        <v>0.20377799999999999</v>
      </c>
      <c r="D1402" s="24">
        <v>0.200461</v>
      </c>
      <c r="E1402" s="24">
        <v>0.20055799999999999</v>
      </c>
      <c r="F1402" s="24">
        <v>43875700</v>
      </c>
      <c r="G1402" s="24">
        <v>7727808383</v>
      </c>
      <c r="H1402">
        <v>1401</v>
      </c>
      <c r="J1402" s="10">
        <f t="shared" si="21"/>
        <v>-9.1252686445493711E-3</v>
      </c>
    </row>
    <row r="1403" spans="1:10" x14ac:dyDescent="0.25">
      <c r="A1403" t="s">
        <v>463</v>
      </c>
      <c r="B1403" s="24">
        <v>0.20024700000000001</v>
      </c>
      <c r="C1403" s="24">
        <v>0.20150100000000001</v>
      </c>
      <c r="D1403" s="24">
        <v>0.19361300000000001</v>
      </c>
      <c r="E1403" s="24">
        <v>0.19412399999999999</v>
      </c>
      <c r="F1403" s="24">
        <v>67921000</v>
      </c>
      <c r="G1403" s="24">
        <v>7479896462</v>
      </c>
      <c r="H1403">
        <v>1402</v>
      </c>
      <c r="J1403" s="10">
        <f t="shared" si="21"/>
        <v>-3.0577237112166561E-2</v>
      </c>
    </row>
    <row r="1404" spans="1:10" x14ac:dyDescent="0.25">
      <c r="A1404" t="s">
        <v>462</v>
      </c>
      <c r="B1404" s="24">
        <v>0.19459599999999999</v>
      </c>
      <c r="C1404" s="24">
        <v>0.21184800000000001</v>
      </c>
      <c r="D1404" s="24">
        <v>0.18381500000000001</v>
      </c>
      <c r="E1404" s="24">
        <v>0.20586099999999999</v>
      </c>
      <c r="F1404" s="24">
        <v>197770000</v>
      </c>
      <c r="G1404" s="24">
        <v>7932141134</v>
      </c>
      <c r="H1404">
        <v>1403</v>
      </c>
      <c r="J1404" s="10">
        <f t="shared" si="21"/>
        <v>5.7889165244917662E-2</v>
      </c>
    </row>
    <row r="1405" spans="1:10" x14ac:dyDescent="0.25">
      <c r="A1405" t="s">
        <v>461</v>
      </c>
      <c r="B1405" s="24">
        <v>0.206205</v>
      </c>
      <c r="C1405" s="24">
        <v>0.22802600000000001</v>
      </c>
      <c r="D1405" s="24">
        <v>0.20172799999999999</v>
      </c>
      <c r="E1405" s="24">
        <v>0.20813300000000001</v>
      </c>
      <c r="F1405" s="24">
        <v>373401984</v>
      </c>
      <c r="G1405" s="24">
        <v>8019684790</v>
      </c>
      <c r="H1405">
        <v>1404</v>
      </c>
      <c r="J1405" s="10">
        <f t="shared" si="21"/>
        <v>9.3499187701559759E-3</v>
      </c>
    </row>
    <row r="1406" spans="1:10" x14ac:dyDescent="0.25">
      <c r="A1406" t="s">
        <v>460</v>
      </c>
      <c r="B1406" s="24">
        <v>0.20808299999999999</v>
      </c>
      <c r="C1406" s="24">
        <v>0.208479</v>
      </c>
      <c r="D1406" s="24">
        <v>0.20213300000000001</v>
      </c>
      <c r="E1406" s="24">
        <v>0.20374999999999999</v>
      </c>
      <c r="F1406" s="24">
        <v>74013200</v>
      </c>
      <c r="G1406" s="24">
        <v>7850801055</v>
      </c>
      <c r="H1406">
        <v>1405</v>
      </c>
      <c r="J1406" s="10">
        <f t="shared" si="21"/>
        <v>-2.0823421423182113E-2</v>
      </c>
    </row>
    <row r="1407" spans="1:10" x14ac:dyDescent="0.25">
      <c r="A1407" t="s">
        <v>459</v>
      </c>
      <c r="B1407" s="24">
        <v>0.20327400000000001</v>
      </c>
      <c r="C1407" s="24">
        <v>0.205124</v>
      </c>
      <c r="D1407" s="24">
        <v>0.20111699999999999</v>
      </c>
      <c r="E1407" s="24">
        <v>0.20205500000000001</v>
      </c>
      <c r="F1407" s="24">
        <v>46959000</v>
      </c>
      <c r="G1407" s="24">
        <v>7785490097</v>
      </c>
      <c r="H1407">
        <v>1406</v>
      </c>
      <c r="J1407" s="10">
        <f t="shared" si="21"/>
        <v>-5.9968318624122998E-3</v>
      </c>
    </row>
    <row r="1408" spans="1:10" x14ac:dyDescent="0.25">
      <c r="A1408" t="s">
        <v>458</v>
      </c>
      <c r="B1408" s="24">
        <v>0.20196700000000001</v>
      </c>
      <c r="C1408" s="24">
        <v>0.20866199999999999</v>
      </c>
      <c r="D1408" s="24">
        <v>0.20141000000000001</v>
      </c>
      <c r="E1408" s="24">
        <v>0.20599000000000001</v>
      </c>
      <c r="F1408" s="24">
        <v>102233000</v>
      </c>
      <c r="G1408" s="24">
        <v>7937111703</v>
      </c>
      <c r="H1408">
        <v>1407</v>
      </c>
      <c r="J1408" s="10">
        <f t="shared" si="21"/>
        <v>1.9919095693850968E-2</v>
      </c>
    </row>
    <row r="1409" spans="1:10" x14ac:dyDescent="0.25">
      <c r="A1409" t="s">
        <v>457</v>
      </c>
      <c r="B1409" s="24">
        <v>0.20510300000000001</v>
      </c>
      <c r="C1409" s="24">
        <v>0.21137500000000001</v>
      </c>
      <c r="D1409" s="24">
        <v>0.20397799999999999</v>
      </c>
      <c r="E1409" s="24">
        <v>0.21035400000000001</v>
      </c>
      <c r="F1409" s="24">
        <v>114073000</v>
      </c>
      <c r="G1409" s="24">
        <v>8105263338</v>
      </c>
      <c r="H1409">
        <v>1408</v>
      </c>
      <c r="J1409" s="10">
        <f t="shared" si="21"/>
        <v>2.5601770817589239E-2</v>
      </c>
    </row>
    <row r="1410" spans="1:10" x14ac:dyDescent="0.25">
      <c r="A1410" t="s">
        <v>456</v>
      </c>
      <c r="B1410" s="24">
        <v>0.210675</v>
      </c>
      <c r="C1410" s="24">
        <v>0.22145799999999999</v>
      </c>
      <c r="D1410" s="24">
        <v>0.20805999999999999</v>
      </c>
      <c r="E1410" s="24">
        <v>0.21743699999999999</v>
      </c>
      <c r="F1410" s="24">
        <v>156959008</v>
      </c>
      <c r="G1410" s="24">
        <v>8378182229</v>
      </c>
      <c r="H1410">
        <v>1409</v>
      </c>
      <c r="J1410" s="10">
        <f t="shared" si="21"/>
        <v>3.2096831612673501E-2</v>
      </c>
    </row>
    <row r="1411" spans="1:10" x14ac:dyDescent="0.25">
      <c r="A1411" t="s">
        <v>455</v>
      </c>
      <c r="B1411" s="24">
        <v>0.21791099999999999</v>
      </c>
      <c r="C1411" s="24">
        <v>0.22179099999999999</v>
      </c>
      <c r="D1411" s="24">
        <v>0.214866</v>
      </c>
      <c r="E1411" s="24">
        <v>0.21748799999999999</v>
      </c>
      <c r="F1411" s="24">
        <v>147916992</v>
      </c>
      <c r="G1411" s="24">
        <v>8380147337</v>
      </c>
      <c r="H1411">
        <v>1410</v>
      </c>
      <c r="J1411" s="10">
        <f t="shared" si="21"/>
        <v>-1.9411594641849503E-3</v>
      </c>
    </row>
    <row r="1412" spans="1:10" x14ac:dyDescent="0.25">
      <c r="A1412" t="s">
        <v>454</v>
      </c>
      <c r="B1412" s="24">
        <v>0.21825600000000001</v>
      </c>
      <c r="C1412" s="24">
        <v>0.21906800000000001</v>
      </c>
      <c r="D1412" s="24">
        <v>0.20526</v>
      </c>
      <c r="E1412" s="24">
        <v>0.206483</v>
      </c>
      <c r="F1412" s="24">
        <v>141032992</v>
      </c>
      <c r="G1412" s="24">
        <v>7956107751</v>
      </c>
      <c r="H1412">
        <v>1411</v>
      </c>
      <c r="J1412" s="10">
        <f t="shared" ref="J1412:J1475" si="22">(E1412-B1412)/B1412</f>
        <v>-5.3941243310607755E-2</v>
      </c>
    </row>
    <row r="1413" spans="1:10" x14ac:dyDescent="0.25">
      <c r="A1413" t="s">
        <v>453</v>
      </c>
      <c r="B1413" s="24">
        <v>0.20594799999999999</v>
      </c>
      <c r="C1413" s="24">
        <v>0.21445600000000001</v>
      </c>
      <c r="D1413" s="24">
        <v>0.205459</v>
      </c>
      <c r="E1413" s="24">
        <v>0.21043000000000001</v>
      </c>
      <c r="F1413" s="24">
        <v>134503008</v>
      </c>
      <c r="G1413" s="24">
        <v>8108191735</v>
      </c>
      <c r="H1413">
        <v>1412</v>
      </c>
      <c r="J1413" s="10">
        <f t="shared" si="22"/>
        <v>2.176277506943507E-2</v>
      </c>
    </row>
    <row r="1414" spans="1:10" x14ac:dyDescent="0.25">
      <c r="A1414" t="s">
        <v>452</v>
      </c>
      <c r="B1414" s="24">
        <v>0.21021400000000001</v>
      </c>
      <c r="C1414" s="24">
        <v>0.21021400000000001</v>
      </c>
      <c r="D1414" s="24">
        <v>0.19538900000000001</v>
      </c>
      <c r="E1414" s="24">
        <v>0.19733899999999999</v>
      </c>
      <c r="F1414" s="24">
        <v>251175008</v>
      </c>
      <c r="G1414" s="24">
        <v>7603775359</v>
      </c>
      <c r="H1414">
        <v>1413</v>
      </c>
      <c r="J1414" s="10">
        <f t="shared" si="22"/>
        <v>-6.1247110087815394E-2</v>
      </c>
    </row>
    <row r="1415" spans="1:10" x14ac:dyDescent="0.25">
      <c r="A1415" t="s">
        <v>451</v>
      </c>
      <c r="B1415" s="24">
        <v>0.19747200000000001</v>
      </c>
      <c r="C1415" s="24">
        <v>0.20408100000000001</v>
      </c>
      <c r="D1415" s="24">
        <v>0.19745599999999999</v>
      </c>
      <c r="E1415" s="24">
        <v>0.20344200000000001</v>
      </c>
      <c r="F1415" s="24">
        <v>132567000</v>
      </c>
      <c r="G1415" s="24">
        <v>7857514002</v>
      </c>
      <c r="H1415">
        <v>1414</v>
      </c>
      <c r="J1415" s="10">
        <f t="shared" si="22"/>
        <v>3.0232134175984457E-2</v>
      </c>
    </row>
    <row r="1416" spans="1:10" x14ac:dyDescent="0.25">
      <c r="A1416" t="s">
        <v>450</v>
      </c>
      <c r="B1416" s="24">
        <v>0.203679</v>
      </c>
      <c r="C1416" s="24">
        <v>0.21369299999999999</v>
      </c>
      <c r="D1416" s="24">
        <v>0.203679</v>
      </c>
      <c r="E1416" s="24">
        <v>0.20982500000000001</v>
      </c>
      <c r="F1416" s="24">
        <v>127361000</v>
      </c>
      <c r="G1416" s="24">
        <v>8104043784</v>
      </c>
      <c r="H1416">
        <v>1415</v>
      </c>
      <c r="J1416" s="10">
        <f t="shared" si="22"/>
        <v>3.0174932123586688E-2</v>
      </c>
    </row>
    <row r="1417" spans="1:10" x14ac:dyDescent="0.25">
      <c r="A1417" t="s">
        <v>449</v>
      </c>
      <c r="B1417" s="24">
        <v>0.20893700000000001</v>
      </c>
      <c r="C1417" s="24">
        <v>0.21310499999999999</v>
      </c>
      <c r="D1417" s="24">
        <v>0.20805799999999999</v>
      </c>
      <c r="E1417" s="24">
        <v>0.21295600000000001</v>
      </c>
      <c r="F1417" s="24">
        <v>100294000</v>
      </c>
      <c r="G1417" s="24">
        <v>8224976687</v>
      </c>
      <c r="H1417">
        <v>1416</v>
      </c>
      <c r="J1417" s="10">
        <f t="shared" si="22"/>
        <v>1.9235463321479653E-2</v>
      </c>
    </row>
    <row r="1418" spans="1:10" x14ac:dyDescent="0.25">
      <c r="A1418" t="s">
        <v>448</v>
      </c>
      <c r="B1418" s="24">
        <v>0.21265500000000001</v>
      </c>
      <c r="C1418" s="24">
        <v>0.27178999999999998</v>
      </c>
      <c r="D1418" s="24">
        <v>0.209287</v>
      </c>
      <c r="E1418" s="24">
        <v>0.227107</v>
      </c>
      <c r="F1418" s="24">
        <v>1022579968</v>
      </c>
      <c r="G1418" s="24">
        <v>8771529238</v>
      </c>
      <c r="H1418">
        <v>1417</v>
      </c>
      <c r="J1418" s="10">
        <f t="shared" si="22"/>
        <v>6.7959841057111239E-2</v>
      </c>
    </row>
    <row r="1419" spans="1:10" x14ac:dyDescent="0.25">
      <c r="A1419" t="s">
        <v>447</v>
      </c>
      <c r="B1419" s="24">
        <v>0.224768</v>
      </c>
      <c r="C1419" s="24">
        <v>0.23940900000000001</v>
      </c>
      <c r="D1419" s="24">
        <v>0.220273</v>
      </c>
      <c r="E1419" s="24">
        <v>0.226581</v>
      </c>
      <c r="F1419" s="24">
        <v>397071008</v>
      </c>
      <c r="G1419" s="24">
        <v>8751213596</v>
      </c>
      <c r="H1419">
        <v>1418</v>
      </c>
      <c r="J1419" s="10">
        <f t="shared" si="22"/>
        <v>8.0660948177676949E-3</v>
      </c>
    </row>
    <row r="1420" spans="1:10" x14ac:dyDescent="0.25">
      <c r="A1420" t="s">
        <v>446</v>
      </c>
      <c r="B1420" s="24">
        <v>0.226547</v>
      </c>
      <c r="C1420" s="24">
        <v>0.23039899999999999</v>
      </c>
      <c r="D1420" s="24">
        <v>0.22239900000000001</v>
      </c>
      <c r="E1420" s="24">
        <v>0.228627</v>
      </c>
      <c r="F1420" s="24">
        <v>144298000</v>
      </c>
      <c r="G1420" s="24">
        <v>8830236034</v>
      </c>
      <c r="H1420">
        <v>1419</v>
      </c>
      <c r="J1420" s="10">
        <f t="shared" si="22"/>
        <v>9.1813177839476946E-3</v>
      </c>
    </row>
    <row r="1421" spans="1:10" x14ac:dyDescent="0.25">
      <c r="A1421" t="s">
        <v>445</v>
      </c>
      <c r="B1421" s="24">
        <v>0.22814000000000001</v>
      </c>
      <c r="C1421" s="24">
        <v>0.236231</v>
      </c>
      <c r="D1421" s="24">
        <v>0.22603699999999999</v>
      </c>
      <c r="E1421" s="24">
        <v>0.231016</v>
      </c>
      <c r="F1421" s="24">
        <v>193808000</v>
      </c>
      <c r="G1421" s="24">
        <v>8922506124</v>
      </c>
      <c r="H1421">
        <v>1420</v>
      </c>
      <c r="J1421" s="10">
        <f t="shared" si="22"/>
        <v>1.2606294380643418E-2</v>
      </c>
    </row>
    <row r="1422" spans="1:10" x14ac:dyDescent="0.25">
      <c r="A1422" t="s">
        <v>444</v>
      </c>
      <c r="B1422" s="24">
        <v>0.23133600000000001</v>
      </c>
      <c r="C1422" s="24">
        <v>0.24343000000000001</v>
      </c>
      <c r="D1422" s="24">
        <v>0.23091700000000001</v>
      </c>
      <c r="E1422" s="24">
        <v>0.238759</v>
      </c>
      <c r="F1422" s="24">
        <v>214663008</v>
      </c>
      <c r="G1422" s="24">
        <v>9221563181</v>
      </c>
      <c r="H1422">
        <v>1421</v>
      </c>
      <c r="J1422" s="10">
        <f t="shared" si="22"/>
        <v>3.2087526368572053E-2</v>
      </c>
    </row>
    <row r="1423" spans="1:10" x14ac:dyDescent="0.25">
      <c r="A1423" t="s">
        <v>443</v>
      </c>
      <c r="B1423" s="24">
        <v>0.237978</v>
      </c>
      <c r="C1423" s="24">
        <v>0.24097399999999999</v>
      </c>
      <c r="D1423" s="24">
        <v>0.22720000000000001</v>
      </c>
      <c r="E1423" s="24">
        <v>0.23327100000000001</v>
      </c>
      <c r="F1423" s="24">
        <v>217851008</v>
      </c>
      <c r="G1423" s="24">
        <v>9009595604</v>
      </c>
      <c r="H1423">
        <v>1422</v>
      </c>
      <c r="J1423" s="10">
        <f t="shared" si="22"/>
        <v>-1.977913924816575E-2</v>
      </c>
    </row>
    <row r="1424" spans="1:10" x14ac:dyDescent="0.25">
      <c r="A1424" t="s">
        <v>442</v>
      </c>
      <c r="B1424" s="24">
        <v>0.23264199999999999</v>
      </c>
      <c r="C1424" s="24">
        <v>0.24084800000000001</v>
      </c>
      <c r="D1424" s="24">
        <v>0.232317</v>
      </c>
      <c r="E1424" s="24">
        <v>0.23885899999999999</v>
      </c>
      <c r="F1424" s="24">
        <v>167078000</v>
      </c>
      <c r="G1424" s="24">
        <v>9225420204</v>
      </c>
      <c r="H1424">
        <v>1423</v>
      </c>
      <c r="J1424" s="10">
        <f t="shared" si="22"/>
        <v>2.6723463519055031E-2</v>
      </c>
    </row>
    <row r="1425" spans="1:10" x14ac:dyDescent="0.25">
      <c r="A1425" t="s">
        <v>441</v>
      </c>
      <c r="B1425" s="24">
        <v>0.23899100000000001</v>
      </c>
      <c r="C1425" s="24">
        <v>0.25009599999999998</v>
      </c>
      <c r="D1425" s="24">
        <v>0.23730399999999999</v>
      </c>
      <c r="E1425" s="24">
        <v>0.24240200000000001</v>
      </c>
      <c r="F1425" s="24">
        <v>240684992</v>
      </c>
      <c r="G1425" s="24">
        <v>9362261033</v>
      </c>
      <c r="H1425">
        <v>1424</v>
      </c>
      <c r="J1425" s="10">
        <f t="shared" si="22"/>
        <v>1.4272503985505719E-2</v>
      </c>
    </row>
    <row r="1426" spans="1:10" x14ac:dyDescent="0.25">
      <c r="A1426" t="s">
        <v>440</v>
      </c>
      <c r="B1426" s="24">
        <v>0.24285100000000001</v>
      </c>
      <c r="C1426" s="24">
        <v>0.245388</v>
      </c>
      <c r="D1426" s="24">
        <v>0.23842099999999999</v>
      </c>
      <c r="E1426" s="24">
        <v>0.244642</v>
      </c>
      <c r="F1426" s="24">
        <v>211486000</v>
      </c>
      <c r="G1426" s="24">
        <v>9448776263</v>
      </c>
      <c r="H1426">
        <v>1425</v>
      </c>
      <c r="J1426" s="10">
        <f t="shared" si="22"/>
        <v>7.3748924237494878E-3</v>
      </c>
    </row>
    <row r="1427" spans="1:10" x14ac:dyDescent="0.25">
      <c r="A1427" t="s">
        <v>439</v>
      </c>
      <c r="B1427" s="24">
        <v>0.24417800000000001</v>
      </c>
      <c r="C1427" s="24">
        <v>0.25569999999999998</v>
      </c>
      <c r="D1427" s="24">
        <v>0.24358399999999999</v>
      </c>
      <c r="E1427" s="24">
        <v>0.25239299999999998</v>
      </c>
      <c r="F1427" s="24">
        <v>212592992</v>
      </c>
      <c r="G1427" s="24">
        <v>9748142132</v>
      </c>
      <c r="H1427">
        <v>1426</v>
      </c>
      <c r="J1427" s="10">
        <f t="shared" si="22"/>
        <v>3.3643489585466223E-2</v>
      </c>
    </row>
    <row r="1428" spans="1:10" x14ac:dyDescent="0.25">
      <c r="A1428" t="s">
        <v>438</v>
      </c>
      <c r="B1428" s="24">
        <v>0.25291400000000003</v>
      </c>
      <c r="C1428" s="24">
        <v>0.25291400000000003</v>
      </c>
      <c r="D1428" s="24">
        <v>0.248589</v>
      </c>
      <c r="E1428" s="24">
        <v>0.24881800000000001</v>
      </c>
      <c r="F1428" s="24">
        <v>133297000</v>
      </c>
      <c r="G1428" s="24">
        <v>9610065370</v>
      </c>
      <c r="H1428">
        <v>1427</v>
      </c>
      <c r="J1428" s="10">
        <f t="shared" si="22"/>
        <v>-1.6195228417564926E-2</v>
      </c>
    </row>
    <row r="1429" spans="1:10" x14ac:dyDescent="0.25">
      <c r="A1429" t="s">
        <v>437</v>
      </c>
      <c r="B1429" s="24">
        <v>0.248305</v>
      </c>
      <c r="C1429" s="24">
        <v>0.25473299999999999</v>
      </c>
      <c r="D1429" s="24">
        <v>0.247861</v>
      </c>
      <c r="E1429" s="24">
        <v>0.25392700000000001</v>
      </c>
      <c r="F1429" s="24">
        <v>196735008</v>
      </c>
      <c r="G1429" s="24">
        <v>9807389615</v>
      </c>
      <c r="H1429">
        <v>1428</v>
      </c>
      <c r="J1429" s="10">
        <f t="shared" si="22"/>
        <v>2.2641509433962329E-2</v>
      </c>
    </row>
    <row r="1430" spans="1:10" x14ac:dyDescent="0.25">
      <c r="A1430" t="s">
        <v>436</v>
      </c>
      <c r="B1430" s="24">
        <v>0.25403700000000001</v>
      </c>
      <c r="C1430" s="24">
        <v>0.30108400000000002</v>
      </c>
      <c r="D1430" s="24">
        <v>0.253415</v>
      </c>
      <c r="E1430" s="24">
        <v>0.29915199999999997</v>
      </c>
      <c r="F1430" s="24">
        <v>720742976</v>
      </c>
      <c r="G1430" s="24">
        <v>11554108929</v>
      </c>
      <c r="H1430">
        <v>1429</v>
      </c>
      <c r="J1430" s="10">
        <f t="shared" si="22"/>
        <v>0.17759224050039937</v>
      </c>
    </row>
    <row r="1431" spans="1:10" x14ac:dyDescent="0.25">
      <c r="A1431" t="s">
        <v>435</v>
      </c>
      <c r="B1431" s="24">
        <v>0.29786699999999999</v>
      </c>
      <c r="C1431" s="24">
        <v>0.29786699999999999</v>
      </c>
      <c r="D1431" s="24">
        <v>0.23940900000000001</v>
      </c>
      <c r="E1431" s="24">
        <v>0.243064</v>
      </c>
      <c r="F1431" s="24">
        <v>541177984</v>
      </c>
      <c r="G1431" s="24">
        <v>9387829374</v>
      </c>
      <c r="H1431">
        <v>1430</v>
      </c>
      <c r="J1431" s="10">
        <f t="shared" si="22"/>
        <v>-0.18398479858460318</v>
      </c>
    </row>
    <row r="1432" spans="1:10" x14ac:dyDescent="0.25">
      <c r="A1432" t="s">
        <v>434</v>
      </c>
      <c r="B1432" s="24">
        <v>0.24643300000000001</v>
      </c>
      <c r="C1432" s="24">
        <v>0.26152399999999998</v>
      </c>
      <c r="D1432" s="24">
        <v>0.22958600000000001</v>
      </c>
      <c r="E1432" s="24">
        <v>0.25087799999999999</v>
      </c>
      <c r="F1432" s="24">
        <v>270907008</v>
      </c>
      <c r="G1432" s="24">
        <v>9689628483</v>
      </c>
      <c r="H1432">
        <v>1431</v>
      </c>
      <c r="J1432" s="10">
        <f t="shared" si="22"/>
        <v>1.8037357009815961E-2</v>
      </c>
    </row>
    <row r="1433" spans="1:10" x14ac:dyDescent="0.25">
      <c r="A1433" t="s">
        <v>433</v>
      </c>
      <c r="B1433" s="24">
        <v>0.25035200000000002</v>
      </c>
      <c r="C1433" s="24">
        <v>0.258828</v>
      </c>
      <c r="D1433" s="24">
        <v>0.23943800000000001</v>
      </c>
      <c r="E1433" s="24">
        <v>0.25569900000000001</v>
      </c>
      <c r="F1433" s="24">
        <v>182992000</v>
      </c>
      <c r="G1433" s="24">
        <v>9875829341</v>
      </c>
      <c r="H1433">
        <v>1432</v>
      </c>
      <c r="J1433" s="10">
        <f t="shared" si="22"/>
        <v>2.135792803732341E-2</v>
      </c>
    </row>
    <row r="1434" spans="1:10" x14ac:dyDescent="0.25">
      <c r="A1434" t="s">
        <v>432</v>
      </c>
      <c r="B1434" s="24">
        <v>0.25565599999999999</v>
      </c>
      <c r="C1434" s="24">
        <v>0.259218</v>
      </c>
      <c r="D1434" s="24">
        <v>0.25075599999999998</v>
      </c>
      <c r="E1434" s="24">
        <v>0.255492</v>
      </c>
      <c r="F1434" s="24">
        <v>118250000</v>
      </c>
      <c r="G1434" s="24">
        <v>9867834407</v>
      </c>
      <c r="H1434">
        <v>1433</v>
      </c>
      <c r="J1434" s="10">
        <f t="shared" si="22"/>
        <v>-6.4148699815375933E-4</v>
      </c>
    </row>
    <row r="1435" spans="1:10" x14ac:dyDescent="0.25">
      <c r="A1435" t="s">
        <v>431</v>
      </c>
      <c r="B1435" s="24">
        <v>0.25552999999999998</v>
      </c>
      <c r="C1435" s="24">
        <v>0.26307199999999997</v>
      </c>
      <c r="D1435" s="24">
        <v>0.247391</v>
      </c>
      <c r="E1435" s="24">
        <v>0.252558</v>
      </c>
      <c r="F1435" s="24">
        <v>134710000</v>
      </c>
      <c r="G1435" s="24">
        <v>9754514905</v>
      </c>
      <c r="H1435">
        <v>1434</v>
      </c>
      <c r="J1435" s="10">
        <f t="shared" si="22"/>
        <v>-1.1630728290220228E-2</v>
      </c>
    </row>
    <row r="1436" spans="1:10" x14ac:dyDescent="0.25">
      <c r="A1436" t="s">
        <v>430</v>
      </c>
      <c r="B1436" s="24">
        <v>0.252919</v>
      </c>
      <c r="C1436" s="24">
        <v>0.25536199999999998</v>
      </c>
      <c r="D1436" s="24">
        <v>0.24715999999999999</v>
      </c>
      <c r="E1436" s="24">
        <v>0.25357099999999999</v>
      </c>
      <c r="F1436" s="24">
        <v>104650000</v>
      </c>
      <c r="G1436" s="24">
        <v>9814930420</v>
      </c>
      <c r="H1436">
        <v>1435</v>
      </c>
      <c r="J1436" s="10">
        <f t="shared" si="22"/>
        <v>2.5779004345264133E-3</v>
      </c>
    </row>
    <row r="1437" spans="1:10" x14ac:dyDescent="0.25">
      <c r="A1437" t="s">
        <v>429</v>
      </c>
      <c r="B1437" s="24">
        <v>0.25359799999999999</v>
      </c>
      <c r="C1437" s="24">
        <v>0.25398799999999999</v>
      </c>
      <c r="D1437" s="24">
        <v>0.24523400000000001</v>
      </c>
      <c r="E1437" s="24">
        <v>0.24610099999999999</v>
      </c>
      <c r="F1437" s="24">
        <v>174591008</v>
      </c>
      <c r="G1437" s="24">
        <v>9533742326</v>
      </c>
      <c r="H1437">
        <v>1436</v>
      </c>
      <c r="J1437" s="10">
        <f t="shared" si="22"/>
        <v>-2.9562535982144984E-2</v>
      </c>
    </row>
    <row r="1438" spans="1:10" x14ac:dyDescent="0.25">
      <c r="A1438" t="s">
        <v>428</v>
      </c>
      <c r="B1438" s="24">
        <v>0.245416</v>
      </c>
      <c r="C1438" s="24">
        <v>0.24570500000000001</v>
      </c>
      <c r="D1438" s="24">
        <v>0.227742</v>
      </c>
      <c r="E1438" s="24">
        <v>0.232544</v>
      </c>
      <c r="F1438" s="24">
        <v>274526016</v>
      </c>
      <c r="G1438" s="24">
        <v>9008555737</v>
      </c>
      <c r="H1438">
        <v>1437</v>
      </c>
      <c r="J1438" s="10">
        <f t="shared" si="22"/>
        <v>-5.2449718029794284E-2</v>
      </c>
    </row>
    <row r="1439" spans="1:10" x14ac:dyDescent="0.25">
      <c r="A1439" t="s">
        <v>427</v>
      </c>
      <c r="B1439" s="24">
        <v>0.232623</v>
      </c>
      <c r="C1439" s="24">
        <v>0.23376</v>
      </c>
      <c r="D1439" s="24">
        <v>0.22134000000000001</v>
      </c>
      <c r="E1439" s="24">
        <v>0.22282299999999999</v>
      </c>
      <c r="F1439" s="24">
        <v>275204992</v>
      </c>
      <c r="G1439" s="24">
        <v>8631972508</v>
      </c>
      <c r="H1439">
        <v>1438</v>
      </c>
      <c r="J1439" s="10">
        <f t="shared" si="22"/>
        <v>-4.2128250430954819E-2</v>
      </c>
    </row>
    <row r="1440" spans="1:10" x14ac:dyDescent="0.25">
      <c r="A1440" t="s">
        <v>426</v>
      </c>
      <c r="B1440" s="24">
        <v>0.223636</v>
      </c>
      <c r="C1440" s="24">
        <v>0.278673</v>
      </c>
      <c r="D1440" s="24">
        <v>0.222168</v>
      </c>
      <c r="E1440" s="24">
        <v>0.25212499999999999</v>
      </c>
      <c r="F1440" s="24">
        <v>660172032</v>
      </c>
      <c r="G1440" s="24">
        <v>9767106895</v>
      </c>
      <c r="H1440">
        <v>1439</v>
      </c>
      <c r="J1440" s="10">
        <f t="shared" si="22"/>
        <v>0.12739004453665773</v>
      </c>
    </row>
    <row r="1441" spans="1:10" x14ac:dyDescent="0.25">
      <c r="A1441" t="s">
        <v>425</v>
      </c>
      <c r="B1441" s="24">
        <v>0.252162</v>
      </c>
      <c r="C1441" s="24">
        <v>0.25568400000000002</v>
      </c>
      <c r="D1441" s="24">
        <v>0.24007300000000001</v>
      </c>
      <c r="E1441" s="24">
        <v>0.24470800000000001</v>
      </c>
      <c r="F1441" s="24">
        <v>205288992</v>
      </c>
      <c r="G1441" s="24">
        <v>9479778657</v>
      </c>
      <c r="H1441">
        <v>1440</v>
      </c>
      <c r="J1441" s="10">
        <f t="shared" si="22"/>
        <v>-2.956036198951463E-2</v>
      </c>
    </row>
    <row r="1442" spans="1:10" x14ac:dyDescent="0.25">
      <c r="A1442" t="s">
        <v>424</v>
      </c>
      <c r="B1442" s="24">
        <v>0.24554799999999999</v>
      </c>
      <c r="C1442" s="24">
        <v>0.24554799999999999</v>
      </c>
      <c r="D1442" s="24">
        <v>0.22930400000000001</v>
      </c>
      <c r="E1442" s="24">
        <v>0.23733299999999999</v>
      </c>
      <c r="F1442" s="24">
        <v>198174000</v>
      </c>
      <c r="G1442" s="24">
        <v>9194077464</v>
      </c>
      <c r="H1442">
        <v>1441</v>
      </c>
      <c r="J1442" s="10">
        <f t="shared" si="22"/>
        <v>-3.3455780539853715E-2</v>
      </c>
    </row>
    <row r="1443" spans="1:10" x14ac:dyDescent="0.25">
      <c r="A1443" t="s">
        <v>423</v>
      </c>
      <c r="B1443" s="24">
        <v>0.23657400000000001</v>
      </c>
      <c r="C1443" s="24">
        <v>0.25277699999999997</v>
      </c>
      <c r="D1443" s="24">
        <v>0.23580400000000001</v>
      </c>
      <c r="E1443" s="24">
        <v>0.251691</v>
      </c>
      <c r="F1443" s="24">
        <v>176100992</v>
      </c>
      <c r="G1443" s="24">
        <v>9750294106</v>
      </c>
      <c r="H1443">
        <v>1442</v>
      </c>
      <c r="J1443" s="10">
        <f t="shared" si="22"/>
        <v>6.3899667757234491E-2</v>
      </c>
    </row>
    <row r="1444" spans="1:10" x14ac:dyDescent="0.25">
      <c r="A1444" t="s">
        <v>422</v>
      </c>
      <c r="B1444" s="24">
        <v>0.25225799999999998</v>
      </c>
      <c r="C1444" s="24">
        <v>0.43410199999999999</v>
      </c>
      <c r="D1444" s="24">
        <v>0.25096099999999999</v>
      </c>
      <c r="E1444" s="24">
        <v>0.37354100000000001</v>
      </c>
      <c r="F1444" s="24">
        <v>1555040000</v>
      </c>
      <c r="G1444" s="24">
        <v>14470658905</v>
      </c>
      <c r="H1444">
        <v>1443</v>
      </c>
      <c r="J1444" s="10">
        <f t="shared" si="22"/>
        <v>0.4807895091533273</v>
      </c>
    </row>
    <row r="1445" spans="1:10" x14ac:dyDescent="0.25">
      <c r="A1445" t="s">
        <v>421</v>
      </c>
      <c r="B1445" s="24">
        <v>0.37268899999999999</v>
      </c>
      <c r="C1445" s="24">
        <v>0.513768</v>
      </c>
      <c r="D1445" s="24">
        <v>0.34296399999999999</v>
      </c>
      <c r="E1445" s="24">
        <v>0.47106300000000001</v>
      </c>
      <c r="F1445" s="24">
        <v>2738759936</v>
      </c>
      <c r="G1445" s="24">
        <v>18248577789</v>
      </c>
      <c r="H1445">
        <v>1444</v>
      </c>
      <c r="J1445" s="10">
        <f t="shared" si="22"/>
        <v>0.26395734781547087</v>
      </c>
    </row>
    <row r="1446" spans="1:10" x14ac:dyDescent="0.25">
      <c r="A1446" t="s">
        <v>420</v>
      </c>
      <c r="B1446" s="24">
        <v>0.47064800000000001</v>
      </c>
      <c r="C1446" s="24">
        <v>0.89226700000000003</v>
      </c>
      <c r="D1446" s="24">
        <v>0.46640100000000001</v>
      </c>
      <c r="E1446" s="24">
        <v>0.864263</v>
      </c>
      <c r="F1446" s="24">
        <v>6358700032</v>
      </c>
      <c r="G1446" s="24">
        <v>33480809543</v>
      </c>
      <c r="H1446">
        <v>1445</v>
      </c>
      <c r="J1446" s="10">
        <f t="shared" si="22"/>
        <v>0.83632566164097155</v>
      </c>
    </row>
    <row r="1447" spans="1:10" x14ac:dyDescent="0.25">
      <c r="A1447" t="s">
        <v>419</v>
      </c>
      <c r="B1447" s="24">
        <v>0.86175999999999997</v>
      </c>
      <c r="C1447" s="24">
        <v>0.86175999999999997</v>
      </c>
      <c r="D1447" s="24">
        <v>0.66611399999999998</v>
      </c>
      <c r="E1447" s="24">
        <v>0.75618099999999999</v>
      </c>
      <c r="F1447" s="24">
        <v>3194210048</v>
      </c>
      <c r="G1447" s="24">
        <v>29293805290</v>
      </c>
      <c r="H1447">
        <v>1446</v>
      </c>
      <c r="J1447" s="10">
        <f t="shared" si="22"/>
        <v>-0.12251554957296693</v>
      </c>
    </row>
    <row r="1448" spans="1:10" x14ac:dyDescent="0.25">
      <c r="A1448" t="s">
        <v>418</v>
      </c>
      <c r="B1448" s="24">
        <v>0.75549299999999997</v>
      </c>
      <c r="C1448" s="24">
        <v>0.81592299999999995</v>
      </c>
      <c r="D1448" s="24">
        <v>0.74166699999999997</v>
      </c>
      <c r="E1448" s="24">
        <v>0.75864200000000004</v>
      </c>
      <c r="F1448" s="24">
        <v>1334770048</v>
      </c>
      <c r="G1448" s="24">
        <v>29389142325</v>
      </c>
      <c r="H1448">
        <v>1447</v>
      </c>
      <c r="J1448" s="10">
        <f t="shared" si="22"/>
        <v>4.1681392150556898E-3</v>
      </c>
    </row>
    <row r="1449" spans="1:10" x14ac:dyDescent="0.25">
      <c r="A1449" t="s">
        <v>417</v>
      </c>
      <c r="B1449" s="24">
        <v>0.75412500000000005</v>
      </c>
      <c r="C1449" s="24">
        <v>0.76598100000000002</v>
      </c>
      <c r="D1449" s="24">
        <v>0.71992900000000004</v>
      </c>
      <c r="E1449" s="24">
        <v>0.72836599999999996</v>
      </c>
      <c r="F1449" s="24">
        <v>805200000</v>
      </c>
      <c r="G1449" s="24">
        <v>28216275976</v>
      </c>
      <c r="H1449">
        <v>1448</v>
      </c>
      <c r="J1449" s="10">
        <f t="shared" si="22"/>
        <v>-3.4157467263384832E-2</v>
      </c>
    </row>
    <row r="1450" spans="1:10" x14ac:dyDescent="0.25">
      <c r="A1450" t="s">
        <v>416</v>
      </c>
      <c r="B1450" s="24">
        <v>0.72803600000000002</v>
      </c>
      <c r="C1450" s="24">
        <v>0.792014</v>
      </c>
      <c r="D1450" s="24">
        <v>0.68932300000000002</v>
      </c>
      <c r="E1450" s="24">
        <v>0.77840699999999996</v>
      </c>
      <c r="F1450" s="24">
        <v>1342720000</v>
      </c>
      <c r="G1450" s="24">
        <v>30154821523</v>
      </c>
      <c r="H1450">
        <v>1449</v>
      </c>
      <c r="J1450" s="10">
        <f t="shared" si="22"/>
        <v>6.9187512705415594E-2</v>
      </c>
    </row>
    <row r="1451" spans="1:10" x14ac:dyDescent="0.25">
      <c r="A1451" t="s">
        <v>415</v>
      </c>
      <c r="B1451" s="24">
        <v>0.777447</v>
      </c>
      <c r="C1451" s="24">
        <v>0.86353599999999997</v>
      </c>
      <c r="D1451" s="24">
        <v>0.75672399999999995</v>
      </c>
      <c r="E1451" s="24">
        <v>0.79125699999999999</v>
      </c>
      <c r="F1451" s="24">
        <v>1449670016</v>
      </c>
      <c r="G1451" s="24">
        <v>30652619534</v>
      </c>
      <c r="H1451">
        <v>1450</v>
      </c>
      <c r="J1451" s="10">
        <f t="shared" si="22"/>
        <v>1.776326875015273E-2</v>
      </c>
    </row>
    <row r="1452" spans="1:10" x14ac:dyDescent="0.25">
      <c r="A1452" t="s">
        <v>414</v>
      </c>
      <c r="B1452" s="24">
        <v>0.78717099999999995</v>
      </c>
      <c r="C1452" s="24">
        <v>0.78904399999999997</v>
      </c>
      <c r="D1452" s="24">
        <v>0.73095299999999996</v>
      </c>
      <c r="E1452" s="24">
        <v>0.77596399999999999</v>
      </c>
      <c r="F1452" s="24">
        <v>1007420032</v>
      </c>
      <c r="G1452" s="24">
        <v>30060181792</v>
      </c>
      <c r="H1452">
        <v>1451</v>
      </c>
      <c r="J1452" s="10">
        <f t="shared" si="22"/>
        <v>-1.4237059037998056E-2</v>
      </c>
    </row>
    <row r="1453" spans="1:10" x14ac:dyDescent="0.25">
      <c r="A1453" t="s">
        <v>413</v>
      </c>
      <c r="B1453" s="24">
        <v>0.78251499999999996</v>
      </c>
      <c r="C1453" s="24">
        <v>1.24</v>
      </c>
      <c r="D1453" s="24">
        <v>0.78251499999999996</v>
      </c>
      <c r="E1453" s="24">
        <v>1.19</v>
      </c>
      <c r="F1453" s="24">
        <v>3626109952</v>
      </c>
      <c r="G1453" s="24">
        <v>46218124151</v>
      </c>
      <c r="H1453">
        <v>1452</v>
      </c>
      <c r="J1453" s="10">
        <f t="shared" si="22"/>
        <v>0.52073762164303561</v>
      </c>
    </row>
    <row r="1454" spans="1:10" x14ac:dyDescent="0.25">
      <c r="A1454" t="s">
        <v>412</v>
      </c>
      <c r="B1454" s="24">
        <v>1.17</v>
      </c>
      <c r="C1454" s="24">
        <v>1.38</v>
      </c>
      <c r="D1454" s="24">
        <v>0.74101300000000003</v>
      </c>
      <c r="E1454" s="24">
        <v>1.1399999999999999</v>
      </c>
      <c r="F1454" s="24">
        <v>4644700160</v>
      </c>
      <c r="G1454" s="24">
        <v>44095993796</v>
      </c>
      <c r="H1454">
        <v>1453</v>
      </c>
      <c r="J1454" s="10">
        <f t="shared" si="22"/>
        <v>-2.5641025641025664E-2</v>
      </c>
    </row>
    <row r="1455" spans="1:10" x14ac:dyDescent="0.25">
      <c r="A1455" t="s">
        <v>411</v>
      </c>
      <c r="B1455" s="24">
        <v>1.17</v>
      </c>
      <c r="C1455" s="24">
        <v>1.21</v>
      </c>
      <c r="D1455" s="24">
        <v>1.08</v>
      </c>
      <c r="E1455" s="24">
        <v>1.17</v>
      </c>
      <c r="F1455" s="24">
        <v>1497590016</v>
      </c>
      <c r="G1455" s="24">
        <v>45492927360</v>
      </c>
      <c r="H1455">
        <v>1454</v>
      </c>
      <c r="J1455" s="10">
        <f t="shared" si="22"/>
        <v>0</v>
      </c>
    </row>
    <row r="1456" spans="1:10" x14ac:dyDescent="0.25">
      <c r="A1456" t="s">
        <v>410</v>
      </c>
      <c r="B1456" s="24">
        <v>1.18</v>
      </c>
      <c r="C1456" s="24">
        <v>1.18</v>
      </c>
      <c r="D1456" s="24">
        <v>0.91122599999999998</v>
      </c>
      <c r="E1456" s="24">
        <v>1.04</v>
      </c>
      <c r="F1456" s="24">
        <v>754958976</v>
      </c>
      <c r="G1456" s="24">
        <v>40441730263</v>
      </c>
      <c r="H1456">
        <v>1455</v>
      </c>
      <c r="J1456" s="10">
        <f t="shared" si="22"/>
        <v>-0.11864406779661009</v>
      </c>
    </row>
    <row r="1457" spans="1:10" x14ac:dyDescent="0.25">
      <c r="A1457" t="s">
        <v>409</v>
      </c>
      <c r="B1457" s="24">
        <v>1.05</v>
      </c>
      <c r="C1457" s="24">
        <v>1.1299999999999999</v>
      </c>
      <c r="D1457" s="24">
        <v>1</v>
      </c>
      <c r="E1457" s="24">
        <v>1.1200000000000001</v>
      </c>
      <c r="F1457" s="24">
        <v>686014016</v>
      </c>
      <c r="G1457" s="24">
        <v>43477717045</v>
      </c>
      <c r="H1457">
        <v>1456</v>
      </c>
      <c r="J1457" s="10">
        <f t="shared" si="22"/>
        <v>6.6666666666666721E-2</v>
      </c>
    </row>
    <row r="1458" spans="1:10" x14ac:dyDescent="0.25">
      <c r="A1458" t="s">
        <v>408</v>
      </c>
      <c r="B1458" s="24">
        <v>1.1200000000000001</v>
      </c>
      <c r="C1458" s="24">
        <v>1.19</v>
      </c>
      <c r="D1458" s="24">
        <v>1.0900000000000001</v>
      </c>
      <c r="E1458" s="24">
        <v>1.19</v>
      </c>
      <c r="F1458" s="24">
        <v>938846976</v>
      </c>
      <c r="G1458" s="24">
        <v>46079825404</v>
      </c>
      <c r="H1458">
        <v>1457</v>
      </c>
      <c r="J1458" s="10">
        <f t="shared" si="22"/>
        <v>6.2499999999999854E-2</v>
      </c>
    </row>
    <row r="1459" spans="1:10" x14ac:dyDescent="0.25">
      <c r="A1459" t="s">
        <v>407</v>
      </c>
      <c r="B1459" s="24">
        <v>1.18</v>
      </c>
      <c r="C1459" s="24">
        <v>1.47</v>
      </c>
      <c r="D1459" s="24">
        <v>1.18</v>
      </c>
      <c r="E1459" s="24">
        <v>1.4</v>
      </c>
      <c r="F1459" s="24">
        <v>2854259968</v>
      </c>
      <c r="G1459" s="24">
        <v>54220856694</v>
      </c>
      <c r="H1459">
        <v>1458</v>
      </c>
      <c r="J1459" s="10">
        <f t="shared" si="22"/>
        <v>0.18644067796610167</v>
      </c>
    </row>
    <row r="1460" spans="1:10" x14ac:dyDescent="0.25">
      <c r="A1460" t="s">
        <v>406</v>
      </c>
      <c r="B1460" s="24">
        <v>1.39</v>
      </c>
      <c r="C1460" s="24">
        <v>1.5</v>
      </c>
      <c r="D1460" s="24">
        <v>1.26</v>
      </c>
      <c r="E1460" s="24">
        <v>1.43</v>
      </c>
      <c r="F1460" s="24">
        <v>2843300096</v>
      </c>
      <c r="G1460" s="24">
        <v>55431067579</v>
      </c>
      <c r="H1460">
        <v>1459</v>
      </c>
      <c r="J1460" s="10">
        <f t="shared" si="22"/>
        <v>2.8776978417266216E-2</v>
      </c>
    </row>
    <row r="1461" spans="1:10" x14ac:dyDescent="0.25">
      <c r="A1461" t="s">
        <v>405</v>
      </c>
      <c r="B1461" s="24">
        <v>1.44</v>
      </c>
      <c r="C1461" s="24">
        <v>2.27</v>
      </c>
      <c r="D1461" s="24">
        <v>1.44</v>
      </c>
      <c r="E1461" s="24">
        <v>2.21</v>
      </c>
      <c r="F1461" s="24">
        <v>7545739776</v>
      </c>
      <c r="G1461" s="24">
        <v>85791710178</v>
      </c>
      <c r="H1461">
        <v>1460</v>
      </c>
      <c r="J1461" s="10">
        <f t="shared" si="22"/>
        <v>0.53472222222222221</v>
      </c>
    </row>
    <row r="1462" spans="1:10" x14ac:dyDescent="0.25">
      <c r="A1462" t="s">
        <v>404</v>
      </c>
      <c r="B1462" s="24">
        <v>2.2000000000000002</v>
      </c>
      <c r="C1462" s="24">
        <v>2.85</v>
      </c>
      <c r="D1462" s="24">
        <v>2.04</v>
      </c>
      <c r="E1462" s="24">
        <v>2.16</v>
      </c>
      <c r="F1462" s="24">
        <v>8108389888</v>
      </c>
      <c r="G1462" s="24">
        <v>83638588508</v>
      </c>
      <c r="H1462">
        <v>1461</v>
      </c>
      <c r="J1462" s="10">
        <f t="shared" si="22"/>
        <v>-1.8181818181818195E-2</v>
      </c>
    </row>
    <row r="1463" spans="1:10" x14ac:dyDescent="0.25">
      <c r="A1463" t="s">
        <v>403</v>
      </c>
      <c r="B1463" s="24">
        <v>2.1</v>
      </c>
      <c r="C1463" s="24">
        <v>2.39</v>
      </c>
      <c r="D1463" s="24">
        <v>1.87</v>
      </c>
      <c r="E1463" s="24">
        <v>2.2999999999999998</v>
      </c>
      <c r="F1463" s="24">
        <v>4642079744</v>
      </c>
      <c r="G1463" s="24">
        <v>89122114461</v>
      </c>
      <c r="H1463">
        <v>1462</v>
      </c>
      <c r="J1463" s="10">
        <f t="shared" si="22"/>
        <v>9.5238095238095108E-2</v>
      </c>
    </row>
    <row r="1464" spans="1:10" x14ac:dyDescent="0.25">
      <c r="A1464" t="s">
        <v>402</v>
      </c>
      <c r="B1464" s="24">
        <v>2.2999999999999998</v>
      </c>
      <c r="C1464" s="24">
        <v>2.39</v>
      </c>
      <c r="D1464" s="24">
        <v>2.15</v>
      </c>
      <c r="E1464" s="24">
        <v>2.39</v>
      </c>
      <c r="F1464" s="24">
        <v>1894230016</v>
      </c>
      <c r="G1464" s="24">
        <v>92626457504</v>
      </c>
      <c r="H1464">
        <v>1463</v>
      </c>
      <c r="J1464" s="10">
        <f t="shared" si="22"/>
        <v>3.9130434782608831E-2</v>
      </c>
    </row>
    <row r="1465" spans="1:10" x14ac:dyDescent="0.25">
      <c r="A1465" t="s">
        <v>401</v>
      </c>
      <c r="B1465" s="24">
        <v>2.37</v>
      </c>
      <c r="C1465" s="24">
        <v>2.4900000000000002</v>
      </c>
      <c r="D1465" s="24">
        <v>2.25</v>
      </c>
      <c r="E1465" s="24">
        <v>2.48</v>
      </c>
      <c r="F1465" s="24">
        <v>3171010048</v>
      </c>
      <c r="G1465" s="24">
        <v>96107944451</v>
      </c>
      <c r="H1465">
        <v>1464</v>
      </c>
      <c r="J1465" s="10">
        <f t="shared" si="22"/>
        <v>4.6413502109704588E-2</v>
      </c>
    </row>
    <row r="1466" spans="1:10" x14ac:dyDescent="0.25">
      <c r="A1466" t="s">
        <v>400</v>
      </c>
      <c r="B1466" s="24">
        <v>2.46</v>
      </c>
      <c r="C1466" s="24">
        <v>3.28</v>
      </c>
      <c r="D1466" s="24">
        <v>2.44</v>
      </c>
      <c r="E1466" s="24">
        <v>3.11</v>
      </c>
      <c r="F1466" s="24">
        <v>6635879936</v>
      </c>
      <c r="G1466" s="24">
        <v>120299378234</v>
      </c>
      <c r="H1466">
        <v>1465</v>
      </c>
      <c r="J1466" s="10">
        <f t="shared" si="22"/>
        <v>0.26422764227642276</v>
      </c>
    </row>
    <row r="1467" spans="1:10" x14ac:dyDescent="0.25">
      <c r="A1467" t="s">
        <v>399</v>
      </c>
      <c r="B1467" s="24">
        <v>3.12</v>
      </c>
      <c r="C1467" s="24">
        <v>3.84</v>
      </c>
      <c r="D1467" s="24">
        <v>3.12</v>
      </c>
      <c r="E1467" s="24">
        <v>3.2</v>
      </c>
      <c r="F1467" s="24">
        <v>8103660032</v>
      </c>
      <c r="G1467" s="24">
        <v>123834712592</v>
      </c>
      <c r="H1467">
        <v>1466</v>
      </c>
      <c r="J1467" s="10">
        <f t="shared" si="22"/>
        <v>2.5641025641025664E-2</v>
      </c>
    </row>
    <row r="1468" spans="1:10" x14ac:dyDescent="0.25">
      <c r="A1468" t="s">
        <v>398</v>
      </c>
      <c r="B1468" s="24">
        <v>3.3</v>
      </c>
      <c r="C1468" s="24">
        <v>3.56</v>
      </c>
      <c r="D1468" s="24">
        <v>2.83</v>
      </c>
      <c r="E1468" s="24">
        <v>3.05</v>
      </c>
      <c r="F1468" s="24">
        <v>6288500224</v>
      </c>
      <c r="G1468" s="24">
        <v>118104418286</v>
      </c>
      <c r="H1468">
        <v>1467</v>
      </c>
      <c r="J1468" s="10">
        <f t="shared" si="22"/>
        <v>-7.575757575757576E-2</v>
      </c>
    </row>
    <row r="1469" spans="1:10" x14ac:dyDescent="0.25">
      <c r="A1469" t="s">
        <v>397</v>
      </c>
      <c r="B1469" s="24">
        <v>3.02</v>
      </c>
      <c r="C1469" s="24">
        <v>3.24</v>
      </c>
      <c r="D1469" s="24">
        <v>2.99</v>
      </c>
      <c r="E1469" s="24">
        <v>3.09</v>
      </c>
      <c r="F1469" s="24">
        <v>2777560064</v>
      </c>
      <c r="G1469" s="24">
        <v>119857751982</v>
      </c>
      <c r="H1469">
        <v>1468</v>
      </c>
      <c r="J1469" s="10">
        <f t="shared" si="22"/>
        <v>2.3178807947019816E-2</v>
      </c>
    </row>
    <row r="1470" spans="1:10" x14ac:dyDescent="0.25">
      <c r="A1470" t="s">
        <v>396</v>
      </c>
      <c r="B1470" s="24">
        <v>3.09</v>
      </c>
      <c r="C1470" s="24">
        <v>3.49</v>
      </c>
      <c r="D1470" s="24">
        <v>3.08</v>
      </c>
      <c r="E1470" s="24">
        <v>3.38</v>
      </c>
      <c r="F1470" s="24">
        <v>2395150080</v>
      </c>
      <c r="G1470" s="24">
        <v>130853470856</v>
      </c>
      <c r="H1470">
        <v>1469</v>
      </c>
      <c r="J1470" s="10">
        <f t="shared" si="22"/>
        <v>9.3851132686084152E-2</v>
      </c>
    </row>
    <row r="1471" spans="1:10" x14ac:dyDescent="0.25">
      <c r="A1471" t="s">
        <v>395</v>
      </c>
      <c r="B1471" s="24">
        <v>3.36</v>
      </c>
      <c r="C1471" s="24">
        <v>3.36</v>
      </c>
      <c r="D1471" s="24">
        <v>2.0699999999999998</v>
      </c>
      <c r="E1471" s="24">
        <v>2.46</v>
      </c>
      <c r="F1471" s="24">
        <v>3315259904</v>
      </c>
      <c r="G1471" s="24">
        <v>95151474965</v>
      </c>
      <c r="H1471">
        <v>1470</v>
      </c>
      <c r="J1471" s="10">
        <f t="shared" si="22"/>
        <v>-0.26785714285714285</v>
      </c>
    </row>
    <row r="1472" spans="1:10" x14ac:dyDescent="0.25">
      <c r="A1472" t="s">
        <v>394</v>
      </c>
      <c r="B1472" s="24">
        <v>2.44</v>
      </c>
      <c r="C1472" s="24">
        <v>2.5299999999999998</v>
      </c>
      <c r="D1472" s="24">
        <v>1.98</v>
      </c>
      <c r="E1472" s="24">
        <v>2.1</v>
      </c>
      <c r="F1472" s="24">
        <v>3694700032</v>
      </c>
      <c r="G1472" s="24">
        <v>81421159857</v>
      </c>
      <c r="H1472">
        <v>1471</v>
      </c>
      <c r="J1472" s="10">
        <f t="shared" si="22"/>
        <v>-0.1393442622950819</v>
      </c>
    </row>
    <row r="1473" spans="1:10" x14ac:dyDescent="0.25">
      <c r="A1473" t="s">
        <v>393</v>
      </c>
      <c r="B1473" s="24">
        <v>2.13</v>
      </c>
      <c r="C1473" s="24">
        <v>2.16</v>
      </c>
      <c r="D1473" s="24">
        <v>1.7</v>
      </c>
      <c r="E1473" s="24">
        <v>1.97</v>
      </c>
      <c r="F1473" s="24">
        <v>4833639936</v>
      </c>
      <c r="G1473" s="24">
        <v>76506707920</v>
      </c>
      <c r="H1473">
        <v>1472</v>
      </c>
      <c r="J1473" s="10">
        <f t="shared" si="22"/>
        <v>-7.5117370892018739E-2</v>
      </c>
    </row>
    <row r="1474" spans="1:10" x14ac:dyDescent="0.25">
      <c r="A1474" t="s">
        <v>392</v>
      </c>
      <c r="B1474" s="24">
        <v>1.98</v>
      </c>
      <c r="C1474" s="24">
        <v>2.25</v>
      </c>
      <c r="D1474" s="24">
        <v>1.62</v>
      </c>
      <c r="E1474" s="24">
        <v>1.95</v>
      </c>
      <c r="F1474" s="24">
        <v>6296119808</v>
      </c>
      <c r="G1474" s="24">
        <v>75572319796</v>
      </c>
      <c r="H1474">
        <v>1473</v>
      </c>
      <c r="J1474" s="10">
        <f t="shared" si="22"/>
        <v>-1.5151515151515166E-2</v>
      </c>
    </row>
    <row r="1475" spans="1:10" x14ac:dyDescent="0.25">
      <c r="A1475" t="s">
        <v>391</v>
      </c>
      <c r="B1475" s="24">
        <v>1.94</v>
      </c>
      <c r="C1475" s="24">
        <v>2.16</v>
      </c>
      <c r="D1475" s="24">
        <v>1.87</v>
      </c>
      <c r="E1475" s="24">
        <v>2.04</v>
      </c>
      <c r="F1475" s="24">
        <v>3330810112</v>
      </c>
      <c r="G1475" s="24">
        <v>79152978766</v>
      </c>
      <c r="H1475">
        <v>1474</v>
      </c>
      <c r="J1475" s="10">
        <f t="shared" si="22"/>
        <v>5.1546391752577365E-2</v>
      </c>
    </row>
    <row r="1476" spans="1:10" x14ac:dyDescent="0.25">
      <c r="A1476" t="s">
        <v>390</v>
      </c>
      <c r="B1476" s="24">
        <v>2.0499999999999998</v>
      </c>
      <c r="C1476" s="24">
        <v>2.12</v>
      </c>
      <c r="D1476" s="24">
        <v>1.98</v>
      </c>
      <c r="E1476" s="24">
        <v>2.02</v>
      </c>
      <c r="F1476" s="24">
        <v>2130169984</v>
      </c>
      <c r="G1476" s="24">
        <v>78305366321</v>
      </c>
      <c r="H1476">
        <v>1475</v>
      </c>
      <c r="J1476" s="10">
        <f t="shared" ref="J1476:J1539" si="23">(E1476-B1476)/B1476</f>
        <v>-1.463414634146332E-2</v>
      </c>
    </row>
    <row r="1477" spans="1:10" x14ac:dyDescent="0.25">
      <c r="A1477" t="s">
        <v>389</v>
      </c>
      <c r="B1477" s="24">
        <v>2.02</v>
      </c>
      <c r="C1477" s="24">
        <v>2.02</v>
      </c>
      <c r="D1477" s="24">
        <v>1.81</v>
      </c>
      <c r="E1477" s="24">
        <v>1.86</v>
      </c>
      <c r="F1477" s="24">
        <v>1978200064</v>
      </c>
      <c r="G1477" s="24">
        <v>72100905208</v>
      </c>
      <c r="H1477">
        <v>1476</v>
      </c>
      <c r="J1477" s="10">
        <f t="shared" si="23"/>
        <v>-7.9207920792079167E-2</v>
      </c>
    </row>
    <row r="1478" spans="1:10" x14ac:dyDescent="0.25">
      <c r="A1478" t="s">
        <v>388</v>
      </c>
      <c r="B1478" s="24">
        <v>1.86</v>
      </c>
      <c r="C1478" s="24">
        <v>1.9</v>
      </c>
      <c r="D1478" s="24">
        <v>1.67</v>
      </c>
      <c r="E1478" s="24">
        <v>1.68</v>
      </c>
      <c r="F1478" s="24">
        <v>1838460032</v>
      </c>
      <c r="G1478" s="24">
        <v>64955082926</v>
      </c>
      <c r="H1478">
        <v>1477</v>
      </c>
      <c r="J1478" s="10">
        <f t="shared" si="23"/>
        <v>-9.6774193548387177E-2</v>
      </c>
    </row>
    <row r="1479" spans="1:10" x14ac:dyDescent="0.25">
      <c r="A1479" t="s">
        <v>387</v>
      </c>
      <c r="B1479" s="24">
        <v>1.68</v>
      </c>
      <c r="C1479" s="24">
        <v>1.7</v>
      </c>
      <c r="D1479" s="24">
        <v>0.90931300000000004</v>
      </c>
      <c r="E1479" s="24">
        <v>1.18</v>
      </c>
      <c r="F1479" s="24">
        <v>5687960064</v>
      </c>
      <c r="G1479" s="24">
        <v>45682746768</v>
      </c>
      <c r="H1479">
        <v>1478</v>
      </c>
      <c r="J1479" s="10">
        <f t="shared" si="23"/>
        <v>-0.29761904761904762</v>
      </c>
    </row>
    <row r="1480" spans="1:10" x14ac:dyDescent="0.25">
      <c r="A1480" t="s">
        <v>386</v>
      </c>
      <c r="B1480" s="24">
        <v>1.18</v>
      </c>
      <c r="C1480" s="24">
        <v>1.38</v>
      </c>
      <c r="D1480" s="24">
        <v>0.89779699999999996</v>
      </c>
      <c r="E1480" s="24">
        <v>1.31</v>
      </c>
      <c r="F1480" s="24">
        <v>7251210240</v>
      </c>
      <c r="G1480" s="24">
        <v>50606491820</v>
      </c>
      <c r="H1480">
        <v>1479</v>
      </c>
      <c r="J1480" s="10">
        <f t="shared" si="23"/>
        <v>0.11016949152542384</v>
      </c>
    </row>
    <row r="1481" spans="1:10" x14ac:dyDescent="0.25">
      <c r="A1481" t="s">
        <v>385</v>
      </c>
      <c r="B1481" s="24">
        <v>1.31</v>
      </c>
      <c r="C1481" s="24">
        <v>1.73</v>
      </c>
      <c r="D1481" s="24">
        <v>1.26</v>
      </c>
      <c r="E1481" s="24">
        <v>1.6</v>
      </c>
      <c r="F1481" s="24">
        <v>9110439936</v>
      </c>
      <c r="G1481" s="24">
        <v>61850140629</v>
      </c>
      <c r="H1481">
        <v>1480</v>
      </c>
      <c r="J1481" s="10">
        <f t="shared" si="23"/>
        <v>0.22137404580152673</v>
      </c>
    </row>
    <row r="1482" spans="1:10" x14ac:dyDescent="0.25">
      <c r="A1482" t="s">
        <v>384</v>
      </c>
      <c r="B1482" s="24">
        <v>1.58</v>
      </c>
      <c r="C1482" s="24">
        <v>1.7</v>
      </c>
      <c r="D1482" s="24">
        <v>1.5</v>
      </c>
      <c r="E1482" s="24">
        <v>1.55</v>
      </c>
      <c r="F1482" s="24">
        <v>3697430016</v>
      </c>
      <c r="G1482" s="24">
        <v>60125086600</v>
      </c>
      <c r="H1482">
        <v>1481</v>
      </c>
      <c r="J1482" s="10">
        <f t="shared" si="23"/>
        <v>-1.8987341772151913E-2</v>
      </c>
    </row>
    <row r="1483" spans="1:10" x14ac:dyDescent="0.25">
      <c r="A1483" t="s">
        <v>383</v>
      </c>
      <c r="B1483" s="24">
        <v>1.56</v>
      </c>
      <c r="C1483" s="24">
        <v>1.63</v>
      </c>
      <c r="D1483" s="24">
        <v>1.5</v>
      </c>
      <c r="E1483" s="24">
        <v>1.58</v>
      </c>
      <c r="F1483" s="24">
        <v>2346449920</v>
      </c>
      <c r="G1483" s="24">
        <v>61154385624</v>
      </c>
      <c r="H1483">
        <v>1482</v>
      </c>
      <c r="J1483" s="10">
        <f t="shared" si="23"/>
        <v>1.2820512820512832E-2</v>
      </c>
    </row>
    <row r="1484" spans="1:10" x14ac:dyDescent="0.25">
      <c r="A1484" t="s">
        <v>382</v>
      </c>
      <c r="B1484" s="24">
        <v>1.58</v>
      </c>
      <c r="C1484" s="24">
        <v>1.58</v>
      </c>
      <c r="D1484" s="24">
        <v>1.34</v>
      </c>
      <c r="E1484" s="24">
        <v>1.38</v>
      </c>
      <c r="F1484" s="24">
        <v>2840750080</v>
      </c>
      <c r="G1484" s="24">
        <v>53461566645</v>
      </c>
      <c r="H1484">
        <v>1483</v>
      </c>
      <c r="J1484" s="10">
        <f t="shared" si="23"/>
        <v>-0.12658227848101278</v>
      </c>
    </row>
    <row r="1485" spans="1:10" x14ac:dyDescent="0.25">
      <c r="A1485" t="s">
        <v>381</v>
      </c>
      <c r="B1485" s="24">
        <v>1.39</v>
      </c>
      <c r="C1485" s="24">
        <v>1.43</v>
      </c>
      <c r="D1485" s="24">
        <v>1.1599999999999999</v>
      </c>
      <c r="E1485" s="24">
        <v>1.36</v>
      </c>
      <c r="F1485" s="24">
        <v>2642510080</v>
      </c>
      <c r="G1485" s="24">
        <v>52582575495</v>
      </c>
      <c r="H1485">
        <v>1484</v>
      </c>
      <c r="J1485" s="10">
        <f t="shared" si="23"/>
        <v>-2.1582733812949503E-2</v>
      </c>
    </row>
    <row r="1486" spans="1:10" x14ac:dyDescent="0.25">
      <c r="A1486" t="s">
        <v>380</v>
      </c>
      <c r="B1486" s="24">
        <v>1.35</v>
      </c>
      <c r="C1486" s="24">
        <v>1.43</v>
      </c>
      <c r="D1486" s="24">
        <v>1.2</v>
      </c>
      <c r="E1486" s="24">
        <v>1.34</v>
      </c>
      <c r="F1486" s="24">
        <v>2977080064</v>
      </c>
      <c r="G1486" s="24">
        <v>51796945678</v>
      </c>
      <c r="H1486">
        <v>1485</v>
      </c>
      <c r="J1486" s="10">
        <f t="shared" si="23"/>
        <v>-7.4074074074074138E-3</v>
      </c>
    </row>
    <row r="1487" spans="1:10" x14ac:dyDescent="0.25">
      <c r="A1487" t="s">
        <v>379</v>
      </c>
      <c r="B1487" s="24">
        <v>1.35</v>
      </c>
      <c r="C1487" s="24">
        <v>1.42</v>
      </c>
      <c r="D1487" s="24">
        <v>1.31</v>
      </c>
      <c r="E1487" s="24">
        <v>1.36</v>
      </c>
      <c r="F1487" s="24">
        <v>1853440000</v>
      </c>
      <c r="G1487" s="24">
        <v>52574827666</v>
      </c>
      <c r="H1487">
        <v>1486</v>
      </c>
      <c r="J1487" s="10">
        <f t="shared" si="23"/>
        <v>7.4074074074074138E-3</v>
      </c>
    </row>
    <row r="1488" spans="1:10" x14ac:dyDescent="0.25">
      <c r="A1488" t="s">
        <v>378</v>
      </c>
      <c r="B1488" s="24">
        <v>1.36</v>
      </c>
      <c r="C1488" s="24">
        <v>1.38</v>
      </c>
      <c r="D1488" s="24">
        <v>1.29</v>
      </c>
      <c r="E1488" s="24">
        <v>1.31</v>
      </c>
      <c r="F1488" s="24">
        <v>986067968</v>
      </c>
      <c r="G1488" s="24">
        <v>50834665371</v>
      </c>
      <c r="H1488">
        <v>1487</v>
      </c>
      <c r="J1488" s="10">
        <f t="shared" si="23"/>
        <v>-3.676470588235297E-2</v>
      </c>
    </row>
    <row r="1489" spans="1:10" x14ac:dyDescent="0.25">
      <c r="A1489" t="s">
        <v>377</v>
      </c>
      <c r="B1489" s="24">
        <v>1.31</v>
      </c>
      <c r="C1489" s="24">
        <v>1.33</v>
      </c>
      <c r="D1489" s="24">
        <v>1.1299999999999999</v>
      </c>
      <c r="E1489" s="24">
        <v>1.22</v>
      </c>
      <c r="F1489" s="24">
        <v>2037570048</v>
      </c>
      <c r="G1489" s="24">
        <v>47155996370</v>
      </c>
      <c r="H1489">
        <v>1488</v>
      </c>
      <c r="J1489" s="10">
        <f t="shared" si="23"/>
        <v>-6.8702290076335937E-2</v>
      </c>
    </row>
    <row r="1490" spans="1:10" x14ac:dyDescent="0.25">
      <c r="A1490" t="s">
        <v>376</v>
      </c>
      <c r="B1490" s="24">
        <v>1.22</v>
      </c>
      <c r="C1490" s="24">
        <v>1.24</v>
      </c>
      <c r="D1490" s="24">
        <v>1.19</v>
      </c>
      <c r="E1490" s="24">
        <v>1.22</v>
      </c>
      <c r="F1490" s="24">
        <v>689100992</v>
      </c>
      <c r="G1490" s="24">
        <v>47227276392</v>
      </c>
      <c r="H1490">
        <v>1489</v>
      </c>
      <c r="J1490" s="10">
        <f t="shared" si="23"/>
        <v>0</v>
      </c>
    </row>
    <row r="1491" spans="1:10" x14ac:dyDescent="0.25">
      <c r="A1491" t="s">
        <v>375</v>
      </c>
      <c r="B1491" s="24">
        <v>1.22</v>
      </c>
      <c r="C1491" s="24">
        <v>1.44</v>
      </c>
      <c r="D1491" s="24">
        <v>1.22</v>
      </c>
      <c r="E1491" s="24">
        <v>1.4</v>
      </c>
      <c r="F1491" s="24">
        <v>1327360000</v>
      </c>
      <c r="G1491" s="24">
        <v>54219304278</v>
      </c>
      <c r="H1491">
        <v>1490</v>
      </c>
      <c r="J1491" s="10">
        <f t="shared" si="23"/>
        <v>0.14754098360655732</v>
      </c>
    </row>
    <row r="1492" spans="1:10" x14ac:dyDescent="0.25">
      <c r="A1492" t="s">
        <v>374</v>
      </c>
      <c r="B1492" s="24">
        <v>1.4</v>
      </c>
      <c r="C1492" s="24">
        <v>1.41</v>
      </c>
      <c r="D1492" s="24">
        <v>1.3</v>
      </c>
      <c r="E1492" s="24">
        <v>1.32</v>
      </c>
      <c r="F1492" s="24">
        <v>1073680000</v>
      </c>
      <c r="G1492" s="24">
        <v>51289462908</v>
      </c>
      <c r="H1492">
        <v>1491</v>
      </c>
      <c r="J1492" s="10">
        <f t="shared" si="23"/>
        <v>-5.7142857142857037E-2</v>
      </c>
    </row>
    <row r="1493" spans="1:10" x14ac:dyDescent="0.25">
      <c r="A1493" t="s">
        <v>373</v>
      </c>
      <c r="B1493" s="24">
        <v>1.33</v>
      </c>
      <c r="C1493" s="24">
        <v>1.33</v>
      </c>
      <c r="D1493" s="24">
        <v>1.1299999999999999</v>
      </c>
      <c r="E1493" s="24">
        <v>1.1399999999999999</v>
      </c>
      <c r="F1493" s="24">
        <v>1134640000</v>
      </c>
      <c r="G1493" s="24">
        <v>44106838439</v>
      </c>
      <c r="H1493">
        <v>1492</v>
      </c>
      <c r="J1493" s="10">
        <f t="shared" si="23"/>
        <v>-0.14285714285714299</v>
      </c>
    </row>
    <row r="1494" spans="1:10" x14ac:dyDescent="0.25">
      <c r="A1494" t="s">
        <v>372</v>
      </c>
      <c r="B1494" s="24">
        <v>1.1299999999999999</v>
      </c>
      <c r="C1494" s="24">
        <v>1.19</v>
      </c>
      <c r="D1494" s="24">
        <v>1.04</v>
      </c>
      <c r="E1494" s="24">
        <v>1.1599999999999999</v>
      </c>
      <c r="F1494" s="24">
        <v>1264029952</v>
      </c>
      <c r="G1494" s="24">
        <v>45029992212</v>
      </c>
      <c r="H1494">
        <v>1493</v>
      </c>
      <c r="J1494" s="10">
        <f t="shared" si="23"/>
        <v>2.6548672566371709E-2</v>
      </c>
    </row>
    <row r="1495" spans="1:10" x14ac:dyDescent="0.25">
      <c r="A1495" t="s">
        <v>371</v>
      </c>
      <c r="B1495" s="24">
        <v>1.1599999999999999</v>
      </c>
      <c r="C1495" s="24">
        <v>1.1599999999999999</v>
      </c>
      <c r="D1495" s="24">
        <v>0.93037800000000004</v>
      </c>
      <c r="E1495" s="24">
        <v>0.96253</v>
      </c>
      <c r="F1495" s="24">
        <v>1410419968</v>
      </c>
      <c r="G1495" s="24">
        <v>37547540521</v>
      </c>
      <c r="H1495">
        <v>1494</v>
      </c>
      <c r="J1495" s="10">
        <f t="shared" si="23"/>
        <v>-0.17023275862068959</v>
      </c>
    </row>
    <row r="1496" spans="1:10" x14ac:dyDescent="0.25">
      <c r="A1496" t="s">
        <v>370</v>
      </c>
      <c r="B1496" s="24">
        <v>0.960642</v>
      </c>
      <c r="C1496" s="24">
        <v>0.960642</v>
      </c>
      <c r="D1496" s="24">
        <v>0.635185</v>
      </c>
      <c r="E1496" s="24">
        <v>0.88478400000000001</v>
      </c>
      <c r="F1496" s="24">
        <v>3529760000</v>
      </c>
      <c r="G1496" s="24">
        <v>34514730026</v>
      </c>
      <c r="H1496">
        <v>1495</v>
      </c>
      <c r="J1496" s="10">
        <f t="shared" si="23"/>
        <v>-7.8965941526604064E-2</v>
      </c>
    </row>
    <row r="1497" spans="1:10" x14ac:dyDescent="0.25">
      <c r="A1497" t="s">
        <v>369</v>
      </c>
      <c r="B1497" s="24">
        <v>0.89199200000000001</v>
      </c>
      <c r="C1497" s="24">
        <v>0.97479899999999997</v>
      </c>
      <c r="D1497" s="24">
        <v>0.76163499999999995</v>
      </c>
      <c r="E1497" s="24">
        <v>0.92404299999999995</v>
      </c>
      <c r="F1497" s="24">
        <v>1988960000</v>
      </c>
      <c r="G1497" s="24">
        <v>36046192831</v>
      </c>
      <c r="H1497">
        <v>1496</v>
      </c>
      <c r="J1497" s="10">
        <f t="shared" si="23"/>
        <v>3.5931936609296874E-2</v>
      </c>
    </row>
    <row r="1498" spans="1:10" x14ac:dyDescent="0.25">
      <c r="A1498" t="s">
        <v>368</v>
      </c>
      <c r="B1498" s="24">
        <v>0.91341799999999995</v>
      </c>
      <c r="C1498" s="24">
        <v>0.95294699999999999</v>
      </c>
      <c r="D1498" s="24">
        <v>0.796821</v>
      </c>
      <c r="E1498" s="24">
        <v>0.81570299999999996</v>
      </c>
      <c r="F1498" s="24">
        <v>1190960000</v>
      </c>
      <c r="G1498" s="24">
        <v>31819934387</v>
      </c>
      <c r="H1498">
        <v>1497</v>
      </c>
      <c r="J1498" s="10">
        <f t="shared" si="23"/>
        <v>-0.106977309402705</v>
      </c>
    </row>
    <row r="1499" spans="1:10" x14ac:dyDescent="0.25">
      <c r="A1499" t="s">
        <v>367</v>
      </c>
      <c r="B1499" s="24">
        <v>0.82594299999999998</v>
      </c>
      <c r="C1499" s="24">
        <v>0.833866</v>
      </c>
      <c r="D1499" s="24">
        <v>0.67582699999999996</v>
      </c>
      <c r="E1499" s="24">
        <v>0.69179900000000005</v>
      </c>
      <c r="F1499" s="24">
        <v>1286179968</v>
      </c>
      <c r="G1499" s="24">
        <v>26986536508</v>
      </c>
      <c r="H1499">
        <v>1498</v>
      </c>
      <c r="J1499" s="10">
        <f t="shared" si="23"/>
        <v>-0.16241314473274782</v>
      </c>
    </row>
    <row r="1500" spans="1:10" x14ac:dyDescent="0.25">
      <c r="A1500" t="s">
        <v>366</v>
      </c>
      <c r="B1500" s="24">
        <v>0.705121</v>
      </c>
      <c r="C1500" s="24">
        <v>0.78600400000000004</v>
      </c>
      <c r="D1500" s="24">
        <v>0.58835999999999999</v>
      </c>
      <c r="E1500" s="24">
        <v>0.776393</v>
      </c>
      <c r="F1500" s="24">
        <v>2361139968</v>
      </c>
      <c r="G1500" s="24">
        <v>30286482112</v>
      </c>
      <c r="H1500">
        <v>1499</v>
      </c>
      <c r="J1500" s="10">
        <f t="shared" si="23"/>
        <v>0.10107768737564192</v>
      </c>
    </row>
    <row r="1501" spans="1:10" x14ac:dyDescent="0.25">
      <c r="A1501" t="s">
        <v>365</v>
      </c>
      <c r="B1501" s="24">
        <v>0.77457600000000004</v>
      </c>
      <c r="C1501" s="24">
        <v>0.80547800000000003</v>
      </c>
      <c r="D1501" s="24">
        <v>0.70694999999999997</v>
      </c>
      <c r="E1501" s="24">
        <v>0.72389499999999996</v>
      </c>
      <c r="F1501" s="24">
        <v>1133369984</v>
      </c>
      <c r="G1501" s="24">
        <v>28238576299</v>
      </c>
      <c r="H1501">
        <v>1500</v>
      </c>
      <c r="J1501" s="10">
        <f t="shared" si="23"/>
        <v>-6.5430635599347364E-2</v>
      </c>
    </row>
    <row r="1502" spans="1:10" x14ac:dyDescent="0.25">
      <c r="A1502" t="s">
        <v>364</v>
      </c>
      <c r="B1502" s="24">
        <v>0.72925200000000001</v>
      </c>
      <c r="C1502" s="24">
        <v>0.80696999999999997</v>
      </c>
      <c r="D1502" s="24">
        <v>0.722611</v>
      </c>
      <c r="E1502" s="24">
        <v>0.80526299999999995</v>
      </c>
      <c r="F1502" s="24">
        <v>947315008</v>
      </c>
      <c r="G1502" s="24">
        <v>31412678173</v>
      </c>
      <c r="H1502">
        <v>1501</v>
      </c>
      <c r="J1502" s="10">
        <f t="shared" si="23"/>
        <v>0.10423145908410253</v>
      </c>
    </row>
    <row r="1503" spans="1:10" x14ac:dyDescent="0.25">
      <c r="A1503" t="s">
        <v>363</v>
      </c>
      <c r="B1503" s="24">
        <v>0.79713999999999996</v>
      </c>
      <c r="C1503" s="24">
        <v>0.95442800000000005</v>
      </c>
      <c r="D1503" s="24">
        <v>0.77154</v>
      </c>
      <c r="E1503" s="24">
        <v>0.95442800000000005</v>
      </c>
      <c r="F1503" s="24">
        <v>1690339968</v>
      </c>
      <c r="G1503" s="24">
        <v>37231487854</v>
      </c>
      <c r="H1503">
        <v>1502</v>
      </c>
      <c r="J1503" s="10">
        <f t="shared" si="23"/>
        <v>0.19731540256416702</v>
      </c>
    </row>
    <row r="1504" spans="1:10" x14ac:dyDescent="0.25">
      <c r="A1504" t="s">
        <v>362</v>
      </c>
      <c r="B1504" s="24">
        <v>0.94725099999999995</v>
      </c>
      <c r="C1504" s="24">
        <v>1.3</v>
      </c>
      <c r="D1504" s="24">
        <v>0.94725099999999995</v>
      </c>
      <c r="E1504" s="24">
        <v>1.07</v>
      </c>
      <c r="F1504" s="24">
        <v>4682010112</v>
      </c>
      <c r="G1504" s="24">
        <v>41768727766</v>
      </c>
      <c r="H1504">
        <v>1503</v>
      </c>
      <c r="J1504" s="10">
        <f t="shared" si="23"/>
        <v>0.12958445016157291</v>
      </c>
    </row>
    <row r="1505" spans="1:10" x14ac:dyDescent="0.25">
      <c r="A1505" t="s">
        <v>361</v>
      </c>
      <c r="B1505" s="24">
        <v>1.07</v>
      </c>
      <c r="C1505" s="24">
        <v>1.08</v>
      </c>
      <c r="D1505" s="24">
        <v>0.92976700000000001</v>
      </c>
      <c r="E1505" s="24">
        <v>1</v>
      </c>
      <c r="F1505" s="24">
        <v>2555310080</v>
      </c>
      <c r="G1505" s="24">
        <v>39171494176</v>
      </c>
      <c r="H1505">
        <v>1504</v>
      </c>
      <c r="J1505" s="10">
        <f t="shared" si="23"/>
        <v>-6.54205607476636E-2</v>
      </c>
    </row>
    <row r="1506" spans="1:10" x14ac:dyDescent="0.25">
      <c r="A1506" t="s">
        <v>360</v>
      </c>
      <c r="B1506" s="24">
        <v>1.01</v>
      </c>
      <c r="C1506" s="24">
        <v>1.1100000000000001</v>
      </c>
      <c r="D1506" s="24">
        <v>1.01</v>
      </c>
      <c r="E1506" s="24">
        <v>1.08</v>
      </c>
      <c r="F1506" s="24">
        <v>1756290048</v>
      </c>
      <c r="G1506" s="24">
        <v>42169352413</v>
      </c>
      <c r="H1506">
        <v>1505</v>
      </c>
      <c r="J1506" s="10">
        <f t="shared" si="23"/>
        <v>6.9306930693069368E-2</v>
      </c>
    </row>
    <row r="1507" spans="1:10" x14ac:dyDescent="0.25">
      <c r="A1507" t="s">
        <v>359</v>
      </c>
      <c r="B1507" s="24">
        <v>1.08</v>
      </c>
      <c r="C1507" s="24">
        <v>1.08</v>
      </c>
      <c r="D1507" s="24">
        <v>1.01</v>
      </c>
      <c r="E1507" s="24">
        <v>1.03</v>
      </c>
      <c r="F1507" s="24">
        <v>921100032</v>
      </c>
      <c r="G1507" s="24">
        <v>40078458444</v>
      </c>
      <c r="H1507">
        <v>1506</v>
      </c>
      <c r="J1507" s="10">
        <f t="shared" si="23"/>
        <v>-4.6296296296296335E-2</v>
      </c>
    </row>
    <row r="1508" spans="1:10" x14ac:dyDescent="0.25">
      <c r="A1508" t="s">
        <v>358</v>
      </c>
      <c r="B1508" s="24">
        <v>1.03</v>
      </c>
      <c r="C1508" s="24">
        <v>1.17</v>
      </c>
      <c r="D1508" s="24">
        <v>1.02</v>
      </c>
      <c r="E1508" s="24">
        <v>1.1399999999999999</v>
      </c>
      <c r="F1508" s="24">
        <v>1457600000</v>
      </c>
      <c r="G1508" s="24">
        <v>44533700985</v>
      </c>
      <c r="H1508">
        <v>1507</v>
      </c>
      <c r="J1508" s="10">
        <f t="shared" si="23"/>
        <v>0.10679611650485425</v>
      </c>
    </row>
    <row r="1509" spans="1:10" x14ac:dyDescent="0.25">
      <c r="A1509" t="s">
        <v>357</v>
      </c>
      <c r="B1509" s="24">
        <v>1.1399999999999999</v>
      </c>
      <c r="C1509" s="24">
        <v>1.1599999999999999</v>
      </c>
      <c r="D1509" s="24">
        <v>1.1100000000000001</v>
      </c>
      <c r="E1509" s="24">
        <v>1.1499999999999999</v>
      </c>
      <c r="F1509" s="24">
        <v>1188530048</v>
      </c>
      <c r="G1509" s="24">
        <v>44738109276</v>
      </c>
      <c r="H1509">
        <v>1508</v>
      </c>
      <c r="J1509" s="10">
        <f t="shared" si="23"/>
        <v>8.7719298245614117E-3</v>
      </c>
    </row>
    <row r="1510" spans="1:10" x14ac:dyDescent="0.25">
      <c r="A1510" t="s">
        <v>356</v>
      </c>
      <c r="B1510" s="24">
        <v>1.1399999999999999</v>
      </c>
      <c r="C1510" s="24">
        <v>1.1499999999999999</v>
      </c>
      <c r="D1510" s="24">
        <v>1.1100000000000001</v>
      </c>
      <c r="E1510" s="24">
        <v>1.1399999999999999</v>
      </c>
      <c r="F1510" s="24">
        <v>568339008</v>
      </c>
      <c r="G1510" s="24">
        <v>44393657900</v>
      </c>
      <c r="H1510">
        <v>1509</v>
      </c>
      <c r="J1510" s="10">
        <f t="shared" si="23"/>
        <v>0</v>
      </c>
    </row>
    <row r="1511" spans="1:10" x14ac:dyDescent="0.25">
      <c r="A1511" t="s">
        <v>355</v>
      </c>
      <c r="B1511" s="24">
        <v>1.1399999999999999</v>
      </c>
      <c r="C1511" s="24">
        <v>1.22</v>
      </c>
      <c r="D1511" s="24">
        <v>1.1299999999999999</v>
      </c>
      <c r="E1511" s="24">
        <v>1.2</v>
      </c>
      <c r="F1511" s="24">
        <v>1186729984</v>
      </c>
      <c r="G1511" s="24">
        <v>47005324901</v>
      </c>
      <c r="H1511">
        <v>1510</v>
      </c>
      <c r="J1511" s="10">
        <f t="shared" si="23"/>
        <v>5.2631578947368474E-2</v>
      </c>
    </row>
    <row r="1512" spans="1:10" x14ac:dyDescent="0.25">
      <c r="A1512" t="s">
        <v>354</v>
      </c>
      <c r="B1512" s="24">
        <v>1.2</v>
      </c>
      <c r="C1512" s="24">
        <v>1.21</v>
      </c>
      <c r="D1512" s="24">
        <v>1.0900000000000001</v>
      </c>
      <c r="E1512" s="24">
        <v>1.1200000000000001</v>
      </c>
      <c r="F1512" s="24">
        <v>1113650048</v>
      </c>
      <c r="G1512" s="24">
        <v>43708265978</v>
      </c>
      <c r="H1512">
        <v>1511</v>
      </c>
      <c r="J1512" s="10">
        <f t="shared" si="23"/>
        <v>-6.6666666666666541E-2</v>
      </c>
    </row>
    <row r="1513" spans="1:10" x14ac:dyDescent="0.25">
      <c r="A1513" t="s">
        <v>353</v>
      </c>
      <c r="B1513" s="24">
        <v>1.1200000000000001</v>
      </c>
      <c r="C1513" s="24">
        <v>1.17</v>
      </c>
      <c r="D1513" s="24">
        <v>1.1200000000000001</v>
      </c>
      <c r="E1513" s="24">
        <v>1.1399999999999999</v>
      </c>
      <c r="F1513" s="24">
        <v>556304000</v>
      </c>
      <c r="G1513" s="24">
        <v>44642926789</v>
      </c>
      <c r="H1513">
        <v>1512</v>
      </c>
      <c r="J1513" s="10">
        <f t="shared" si="23"/>
        <v>1.7857142857142672E-2</v>
      </c>
    </row>
    <row r="1514" spans="1:10" x14ac:dyDescent="0.25">
      <c r="A1514" t="s">
        <v>352</v>
      </c>
      <c r="B1514" s="24">
        <v>1.1399999999999999</v>
      </c>
      <c r="C1514" s="24">
        <v>1.17</v>
      </c>
      <c r="D1514" s="24">
        <v>1.08</v>
      </c>
      <c r="E1514" s="24">
        <v>1.0900000000000001</v>
      </c>
      <c r="F1514" s="24">
        <v>806673024</v>
      </c>
      <c r="G1514" s="24">
        <v>42498980287</v>
      </c>
      <c r="H1514">
        <v>1513</v>
      </c>
      <c r="J1514" s="10">
        <f t="shared" si="23"/>
        <v>-4.3859649122806862E-2</v>
      </c>
    </row>
    <row r="1515" spans="1:10" x14ac:dyDescent="0.25">
      <c r="A1515" t="s">
        <v>351</v>
      </c>
      <c r="B1515" s="24">
        <v>1.08</v>
      </c>
      <c r="C1515" s="24">
        <v>1.1000000000000001</v>
      </c>
      <c r="D1515" s="24">
        <v>0.99888100000000002</v>
      </c>
      <c r="E1515" s="24">
        <v>1.02</v>
      </c>
      <c r="F1515" s="24">
        <v>871526016</v>
      </c>
      <c r="G1515" s="24">
        <v>39609567670</v>
      </c>
      <c r="H1515">
        <v>1514</v>
      </c>
      <c r="J1515" s="10">
        <f t="shared" si="23"/>
        <v>-5.5555555555555601E-2</v>
      </c>
    </row>
    <row r="1516" spans="1:10" x14ac:dyDescent="0.25">
      <c r="A1516" t="s">
        <v>350</v>
      </c>
      <c r="B1516" s="24">
        <v>1.01</v>
      </c>
      <c r="C1516" s="24">
        <v>1.05</v>
      </c>
      <c r="D1516" s="24">
        <v>0.922458</v>
      </c>
      <c r="E1516" s="24">
        <v>0.94178799999999996</v>
      </c>
      <c r="F1516" s="24">
        <v>889707008</v>
      </c>
      <c r="G1516" s="24">
        <v>36738411366</v>
      </c>
      <c r="H1516">
        <v>1515</v>
      </c>
      <c r="J1516" s="10">
        <f t="shared" si="23"/>
        <v>-6.7536633663366388E-2</v>
      </c>
    </row>
    <row r="1517" spans="1:10" x14ac:dyDescent="0.25">
      <c r="A1517" t="s">
        <v>349</v>
      </c>
      <c r="B1517" s="24">
        <v>0.93417600000000001</v>
      </c>
      <c r="C1517" s="24">
        <v>1.03</v>
      </c>
      <c r="D1517" s="24">
        <v>0.89828600000000003</v>
      </c>
      <c r="E1517" s="24">
        <v>0.99885500000000005</v>
      </c>
      <c r="F1517" s="24">
        <v>896403968</v>
      </c>
      <c r="G1517" s="24">
        <v>39050038644</v>
      </c>
      <c r="H1517">
        <v>1516</v>
      </c>
      <c r="J1517" s="10">
        <f t="shared" si="23"/>
        <v>6.9236417976912323E-2</v>
      </c>
    </row>
    <row r="1518" spans="1:10" x14ac:dyDescent="0.25">
      <c r="A1518" t="s">
        <v>348</v>
      </c>
      <c r="B1518" s="24">
        <v>0.99765899999999996</v>
      </c>
      <c r="C1518" s="24">
        <v>1.01</v>
      </c>
      <c r="D1518" s="24">
        <v>0.92945599999999995</v>
      </c>
      <c r="E1518" s="24">
        <v>0.95440199999999997</v>
      </c>
      <c r="F1518" s="24">
        <v>489920000</v>
      </c>
      <c r="G1518" s="24">
        <v>37312157402</v>
      </c>
      <c r="H1518">
        <v>1517</v>
      </c>
      <c r="J1518" s="10">
        <f t="shared" si="23"/>
        <v>-4.3358502253776084E-2</v>
      </c>
    </row>
    <row r="1519" spans="1:10" x14ac:dyDescent="0.25">
      <c r="A1519" t="s">
        <v>347</v>
      </c>
      <c r="B1519" s="24">
        <v>0.95197699999999996</v>
      </c>
      <c r="C1519" s="24">
        <v>0.96759700000000004</v>
      </c>
      <c r="D1519" s="24">
        <v>0.91527899999999995</v>
      </c>
      <c r="E1519" s="24">
        <v>0.94348699999999996</v>
      </c>
      <c r="F1519" s="24">
        <v>360271008</v>
      </c>
      <c r="G1519" s="24">
        <v>36885437636</v>
      </c>
      <c r="H1519">
        <v>1518</v>
      </c>
      <c r="J1519" s="10">
        <f t="shared" si="23"/>
        <v>-8.9182826896027929E-3</v>
      </c>
    </row>
    <row r="1520" spans="1:10" x14ac:dyDescent="0.25">
      <c r="A1520" t="s">
        <v>346</v>
      </c>
      <c r="B1520" s="24">
        <v>0.94370399999999999</v>
      </c>
      <c r="C1520" s="24">
        <v>0.97090600000000005</v>
      </c>
      <c r="D1520" s="24">
        <v>0.91340299999999996</v>
      </c>
      <c r="E1520" s="24">
        <v>0.95685900000000002</v>
      </c>
      <c r="F1520" s="24">
        <v>458612992</v>
      </c>
      <c r="G1520" s="24">
        <v>37408213331</v>
      </c>
      <c r="H1520">
        <v>1519</v>
      </c>
      <c r="J1520" s="10">
        <f t="shared" si="23"/>
        <v>1.3939752295211241E-2</v>
      </c>
    </row>
    <row r="1521" spans="1:10" x14ac:dyDescent="0.25">
      <c r="A1521" t="s">
        <v>345</v>
      </c>
      <c r="B1521" s="24">
        <v>0.95930199999999999</v>
      </c>
      <c r="C1521" s="24">
        <v>0.97258</v>
      </c>
      <c r="D1521" s="24">
        <v>0.94497699999999996</v>
      </c>
      <c r="E1521" s="24">
        <v>0.94730499999999995</v>
      </c>
      <c r="F1521" s="24">
        <v>312712992</v>
      </c>
      <c r="G1521" s="24">
        <v>37034701591</v>
      </c>
      <c r="H1521">
        <v>1520</v>
      </c>
      <c r="J1521" s="10">
        <f t="shared" si="23"/>
        <v>-1.2505967880813379E-2</v>
      </c>
    </row>
    <row r="1522" spans="1:10" x14ac:dyDescent="0.25">
      <c r="A1522" t="s">
        <v>344</v>
      </c>
      <c r="B1522" s="24">
        <v>0.94469700000000001</v>
      </c>
      <c r="C1522" s="24">
        <v>0.95555000000000001</v>
      </c>
      <c r="D1522" s="24">
        <v>0.90378700000000001</v>
      </c>
      <c r="E1522" s="24">
        <v>0.90458300000000003</v>
      </c>
      <c r="F1522" s="24">
        <v>329529984</v>
      </c>
      <c r="G1522" s="24">
        <v>35364493451</v>
      </c>
      <c r="H1522">
        <v>1521</v>
      </c>
      <c r="J1522" s="10">
        <f t="shared" si="23"/>
        <v>-4.2462292142348271E-2</v>
      </c>
    </row>
    <row r="1523" spans="1:10" x14ac:dyDescent="0.25">
      <c r="A1523" t="s">
        <v>343</v>
      </c>
      <c r="B1523" s="24">
        <v>0.90413100000000002</v>
      </c>
      <c r="C1523" s="24">
        <v>0.95379599999999998</v>
      </c>
      <c r="D1523" s="24">
        <v>0.89063000000000003</v>
      </c>
      <c r="E1523" s="24">
        <v>0.92834700000000003</v>
      </c>
      <c r="F1523" s="24">
        <v>475256992</v>
      </c>
      <c r="G1523" s="24">
        <v>36293542331</v>
      </c>
      <c r="H1523">
        <v>1522</v>
      </c>
      <c r="J1523" s="10">
        <f t="shared" si="23"/>
        <v>2.6783729348954979E-2</v>
      </c>
    </row>
    <row r="1524" spans="1:10" x14ac:dyDescent="0.25">
      <c r="A1524" t="s">
        <v>342</v>
      </c>
      <c r="B1524" s="24">
        <v>0.92663799999999996</v>
      </c>
      <c r="C1524" s="24">
        <v>0.93391199999999996</v>
      </c>
      <c r="D1524" s="24">
        <v>0.90228600000000003</v>
      </c>
      <c r="E1524" s="24">
        <v>0.91014399999999995</v>
      </c>
      <c r="F1524" s="24">
        <v>271036000</v>
      </c>
      <c r="G1524" s="24">
        <v>35579309844</v>
      </c>
      <c r="H1524">
        <v>1523</v>
      </c>
      <c r="J1524" s="10">
        <f t="shared" si="23"/>
        <v>-1.7799831217800273E-2</v>
      </c>
    </row>
    <row r="1525" spans="1:10" x14ac:dyDescent="0.25">
      <c r="A1525" t="s">
        <v>341</v>
      </c>
      <c r="B1525" s="24">
        <v>0.90878599999999998</v>
      </c>
      <c r="C1525" s="24">
        <v>0.926512</v>
      </c>
      <c r="D1525" s="24">
        <v>0.90360399999999996</v>
      </c>
      <c r="E1525" s="24">
        <v>0.90780400000000006</v>
      </c>
      <c r="F1525" s="24">
        <v>280852992</v>
      </c>
      <c r="G1525" s="24">
        <v>35487834666</v>
      </c>
      <c r="H1525">
        <v>1524</v>
      </c>
      <c r="J1525" s="10">
        <f t="shared" si="23"/>
        <v>-1.0805624206358013E-3</v>
      </c>
    </row>
    <row r="1526" spans="1:10" x14ac:dyDescent="0.25">
      <c r="A1526" t="s">
        <v>340</v>
      </c>
      <c r="B1526" s="24">
        <v>0.90600800000000004</v>
      </c>
      <c r="C1526" s="24">
        <v>1.03</v>
      </c>
      <c r="D1526" s="24">
        <v>0.89561800000000003</v>
      </c>
      <c r="E1526" s="24">
        <v>1.01</v>
      </c>
      <c r="F1526" s="24">
        <v>797225984</v>
      </c>
      <c r="G1526" s="24">
        <v>39308526146</v>
      </c>
      <c r="H1526">
        <v>1525</v>
      </c>
      <c r="J1526" s="10">
        <f t="shared" si="23"/>
        <v>0.11478044343979299</v>
      </c>
    </row>
    <row r="1527" spans="1:10" x14ac:dyDescent="0.25">
      <c r="A1527" t="s">
        <v>339</v>
      </c>
      <c r="B1527" s="24">
        <v>1.01</v>
      </c>
      <c r="C1527" s="24">
        <v>1.08</v>
      </c>
      <c r="D1527" s="24">
        <v>0.95611599999999997</v>
      </c>
      <c r="E1527" s="24">
        <v>0.959368</v>
      </c>
      <c r="F1527" s="24">
        <v>1706819968</v>
      </c>
      <c r="G1527" s="24">
        <v>37503572321</v>
      </c>
      <c r="H1527">
        <v>1526</v>
      </c>
      <c r="J1527" s="10">
        <f t="shared" si="23"/>
        <v>-5.0130693069306939E-2</v>
      </c>
    </row>
    <row r="1528" spans="1:10" x14ac:dyDescent="0.25">
      <c r="A1528" t="s">
        <v>338</v>
      </c>
      <c r="B1528" s="24">
        <v>0.95444799999999996</v>
      </c>
      <c r="C1528" s="24">
        <v>0.99130600000000002</v>
      </c>
      <c r="D1528" s="24">
        <v>0.91686299999999998</v>
      </c>
      <c r="E1528" s="24">
        <v>0.92288700000000001</v>
      </c>
      <c r="F1528" s="24">
        <v>875180032</v>
      </c>
      <c r="G1528" s="24">
        <v>36077458649</v>
      </c>
      <c r="H1528">
        <v>1527</v>
      </c>
      <c r="J1528" s="10">
        <f t="shared" si="23"/>
        <v>-3.3067280773808473E-2</v>
      </c>
    </row>
    <row r="1529" spans="1:10" x14ac:dyDescent="0.25">
      <c r="A1529" t="s">
        <v>337</v>
      </c>
      <c r="B1529" s="24">
        <v>0.92437800000000003</v>
      </c>
      <c r="C1529" s="24">
        <v>0.93065900000000001</v>
      </c>
      <c r="D1529" s="24">
        <v>0.82489500000000004</v>
      </c>
      <c r="E1529" s="24">
        <v>0.87121000000000004</v>
      </c>
      <c r="F1529" s="24">
        <v>809598016</v>
      </c>
      <c r="G1529" s="24">
        <v>34057303602</v>
      </c>
      <c r="H1529">
        <v>1528</v>
      </c>
      <c r="J1529" s="10">
        <f t="shared" si="23"/>
        <v>-5.7517595615646407E-2</v>
      </c>
    </row>
    <row r="1530" spans="1:10" x14ac:dyDescent="0.25">
      <c r="A1530" t="s">
        <v>336</v>
      </c>
      <c r="B1530" s="24">
        <v>0.87250799999999995</v>
      </c>
      <c r="C1530" s="24">
        <v>0.88856199999999996</v>
      </c>
      <c r="D1530" s="24">
        <v>0.82538699999999998</v>
      </c>
      <c r="E1530" s="24">
        <v>0.82585699999999995</v>
      </c>
      <c r="F1530" s="24">
        <v>499496000</v>
      </c>
      <c r="G1530" s="24">
        <v>32284366089</v>
      </c>
      <c r="H1530">
        <v>1529</v>
      </c>
      <c r="J1530" s="10">
        <f t="shared" si="23"/>
        <v>-5.3467704594112604E-2</v>
      </c>
    </row>
    <row r="1531" spans="1:10" x14ac:dyDescent="0.25">
      <c r="A1531" t="s">
        <v>335</v>
      </c>
      <c r="B1531" s="24">
        <v>0.82612200000000002</v>
      </c>
      <c r="C1531" s="24">
        <v>0.856182</v>
      </c>
      <c r="D1531" s="24">
        <v>0.75148499999999996</v>
      </c>
      <c r="E1531" s="24">
        <v>0.84976099999999999</v>
      </c>
      <c r="F1531" s="24">
        <v>989203008</v>
      </c>
      <c r="G1531" s="24">
        <v>33218820222</v>
      </c>
      <c r="H1531">
        <v>1530</v>
      </c>
      <c r="J1531" s="10">
        <f t="shared" si="23"/>
        <v>2.8614417725226982E-2</v>
      </c>
    </row>
    <row r="1532" spans="1:10" x14ac:dyDescent="0.25">
      <c r="A1532" t="s">
        <v>334</v>
      </c>
      <c r="B1532" s="24">
        <v>0.85487199999999997</v>
      </c>
      <c r="C1532" s="24">
        <v>0.86044299999999996</v>
      </c>
      <c r="D1532" s="24">
        <v>0.793736</v>
      </c>
      <c r="E1532" s="24">
        <v>0.79662699999999997</v>
      </c>
      <c r="F1532" s="24">
        <v>402670016</v>
      </c>
      <c r="G1532" s="24">
        <v>31141708195</v>
      </c>
      <c r="H1532">
        <v>1531</v>
      </c>
      <c r="J1532" s="10">
        <f t="shared" si="23"/>
        <v>-6.813300704666897E-2</v>
      </c>
    </row>
    <row r="1533" spans="1:10" x14ac:dyDescent="0.25">
      <c r="A1533" t="s">
        <v>333</v>
      </c>
      <c r="B1533" s="24">
        <v>0.79576499999999994</v>
      </c>
      <c r="C1533" s="24">
        <v>0.84040700000000002</v>
      </c>
      <c r="D1533" s="24">
        <v>0.77573700000000001</v>
      </c>
      <c r="E1533" s="24">
        <v>0.83112200000000003</v>
      </c>
      <c r="F1533" s="24">
        <v>472972000</v>
      </c>
      <c r="G1533" s="24">
        <v>32490185241</v>
      </c>
      <c r="H1533">
        <v>1532</v>
      </c>
      <c r="J1533" s="10">
        <f t="shared" si="23"/>
        <v>4.443145903627338E-2</v>
      </c>
    </row>
    <row r="1534" spans="1:10" x14ac:dyDescent="0.25">
      <c r="A1534" t="s">
        <v>332</v>
      </c>
      <c r="B1534" s="24">
        <v>0.83212699999999995</v>
      </c>
      <c r="C1534" s="24">
        <v>0.83832799999999996</v>
      </c>
      <c r="D1534" s="24">
        <v>0.78788199999999997</v>
      </c>
      <c r="E1534" s="24">
        <v>0.80104799999999998</v>
      </c>
      <c r="F1534" s="24">
        <v>355031008</v>
      </c>
      <c r="G1534" s="24">
        <v>31314533735</v>
      </c>
      <c r="H1534">
        <v>1533</v>
      </c>
      <c r="J1534" s="10">
        <f t="shared" si="23"/>
        <v>-3.7348866218738209E-2</v>
      </c>
    </row>
    <row r="1535" spans="1:10" x14ac:dyDescent="0.25">
      <c r="A1535" t="s">
        <v>331</v>
      </c>
      <c r="B1535" s="24">
        <v>0.79845100000000002</v>
      </c>
      <c r="C1535" s="24">
        <v>0.80572900000000003</v>
      </c>
      <c r="D1535" s="24">
        <v>0.77847100000000002</v>
      </c>
      <c r="E1535" s="24">
        <v>0.78971100000000005</v>
      </c>
      <c r="F1535" s="24">
        <v>279679008</v>
      </c>
      <c r="G1535" s="24">
        <v>30871158542</v>
      </c>
      <c r="H1535">
        <v>1534</v>
      </c>
      <c r="J1535" s="10">
        <f t="shared" si="23"/>
        <v>-1.0946194569234643E-2</v>
      </c>
    </row>
    <row r="1536" spans="1:10" x14ac:dyDescent="0.25">
      <c r="A1536" t="s">
        <v>330</v>
      </c>
      <c r="B1536" s="24">
        <v>0.78956899999999997</v>
      </c>
      <c r="C1536" s="24">
        <v>0.79908000000000001</v>
      </c>
      <c r="D1536" s="24">
        <v>0.67601</v>
      </c>
      <c r="E1536" s="24">
        <v>0.70190200000000003</v>
      </c>
      <c r="F1536" s="24">
        <v>479148992</v>
      </c>
      <c r="G1536" s="24">
        <v>27438554006</v>
      </c>
      <c r="H1536">
        <v>1535</v>
      </c>
      <c r="J1536" s="10">
        <f t="shared" si="23"/>
        <v>-0.11103146146821867</v>
      </c>
    </row>
    <row r="1537" spans="1:10" x14ac:dyDescent="0.25">
      <c r="A1537" t="s">
        <v>329</v>
      </c>
      <c r="B1537" s="24">
        <v>0.70291300000000001</v>
      </c>
      <c r="C1537" s="24">
        <v>0.73067300000000002</v>
      </c>
      <c r="D1537" s="24">
        <v>0.643845</v>
      </c>
      <c r="E1537" s="24">
        <v>0.69726900000000003</v>
      </c>
      <c r="F1537" s="24">
        <v>888345024</v>
      </c>
      <c r="G1537" s="24">
        <v>27257442083</v>
      </c>
      <c r="H1537">
        <v>1536</v>
      </c>
      <c r="J1537" s="10">
        <f t="shared" si="23"/>
        <v>-8.0294431885595836E-3</v>
      </c>
    </row>
    <row r="1538" spans="1:10" x14ac:dyDescent="0.25">
      <c r="A1538" t="s">
        <v>328</v>
      </c>
      <c r="B1538" s="24">
        <v>0.69906299999999999</v>
      </c>
      <c r="C1538" s="24">
        <v>0.71177999999999997</v>
      </c>
      <c r="D1538" s="24">
        <v>0.67446300000000003</v>
      </c>
      <c r="E1538" s="24">
        <v>0.68925999999999998</v>
      </c>
      <c r="F1538" s="24">
        <v>502740000</v>
      </c>
      <c r="G1538" s="24">
        <v>26944356526</v>
      </c>
      <c r="H1538">
        <v>1537</v>
      </c>
      <c r="J1538" s="10">
        <f t="shared" si="23"/>
        <v>-1.4023056577161151E-2</v>
      </c>
    </row>
    <row r="1539" spans="1:10" x14ac:dyDescent="0.25">
      <c r="A1539" t="s">
        <v>327</v>
      </c>
      <c r="B1539" s="24">
        <v>0.68774500000000005</v>
      </c>
      <c r="C1539" s="24">
        <v>0.68943399999999999</v>
      </c>
      <c r="D1539" s="24">
        <v>0.62670899999999996</v>
      </c>
      <c r="E1539" s="24">
        <v>0.63785599999999998</v>
      </c>
      <c r="F1539" s="24">
        <v>319824000</v>
      </c>
      <c r="G1539" s="24">
        <v>24934885930</v>
      </c>
      <c r="H1539">
        <v>1538</v>
      </c>
      <c r="J1539" s="10">
        <f t="shared" si="23"/>
        <v>-7.2539967575191489E-2</v>
      </c>
    </row>
    <row r="1540" spans="1:10" x14ac:dyDescent="0.25">
      <c r="A1540" t="s">
        <v>326</v>
      </c>
      <c r="B1540" s="24">
        <v>0.63446599999999997</v>
      </c>
      <c r="C1540" s="24">
        <v>0.67759100000000005</v>
      </c>
      <c r="D1540" s="24">
        <v>0.54881500000000005</v>
      </c>
      <c r="E1540" s="24">
        <v>0.65877699999999995</v>
      </c>
      <c r="F1540" s="24">
        <v>923606016</v>
      </c>
      <c r="G1540" s="24">
        <v>25752723731</v>
      </c>
      <c r="H1540">
        <v>1539</v>
      </c>
      <c r="J1540" s="10">
        <f t="shared" ref="J1540:J1603" si="24">(E1540-B1540)/B1540</f>
        <v>3.8317262075509124E-2</v>
      </c>
    </row>
    <row r="1541" spans="1:10" x14ac:dyDescent="0.25">
      <c r="A1541" t="s">
        <v>325</v>
      </c>
      <c r="B1541" s="24">
        <v>0.672126</v>
      </c>
      <c r="C1541" s="24">
        <v>0.74907999999999997</v>
      </c>
      <c r="D1541" s="24">
        <v>0.64001200000000003</v>
      </c>
      <c r="E1541" s="24">
        <v>0.74907999999999997</v>
      </c>
      <c r="F1541" s="24">
        <v>1096930048</v>
      </c>
      <c r="G1541" s="24">
        <v>29284604563</v>
      </c>
      <c r="H1541">
        <v>1540</v>
      </c>
      <c r="J1541" s="10">
        <f t="shared" si="24"/>
        <v>0.1144934134373614</v>
      </c>
    </row>
    <row r="1542" spans="1:10" x14ac:dyDescent="0.25">
      <c r="A1542" t="s">
        <v>324</v>
      </c>
      <c r="B1542" s="24">
        <v>0.73675900000000005</v>
      </c>
      <c r="C1542" s="24">
        <v>0.73675900000000005</v>
      </c>
      <c r="D1542" s="24">
        <v>0.673427</v>
      </c>
      <c r="E1542" s="24">
        <v>0.70980799999999999</v>
      </c>
      <c r="F1542" s="24">
        <v>814275968</v>
      </c>
      <c r="G1542" s="24">
        <v>27749301270</v>
      </c>
      <c r="H1542">
        <v>1541</v>
      </c>
      <c r="J1542" s="10">
        <f t="shared" si="24"/>
        <v>-3.6580482898749871E-2</v>
      </c>
    </row>
    <row r="1543" spans="1:10" x14ac:dyDescent="0.25">
      <c r="A1543" t="s">
        <v>323</v>
      </c>
      <c r="B1543" s="24">
        <v>0.71305499999999999</v>
      </c>
      <c r="C1543" s="24">
        <v>0.72060999999999997</v>
      </c>
      <c r="D1543" s="24">
        <v>0.67916200000000004</v>
      </c>
      <c r="E1543" s="24">
        <v>0.69366399999999995</v>
      </c>
      <c r="F1543" s="24">
        <v>527324000</v>
      </c>
      <c r="G1543" s="24">
        <v>27118166203</v>
      </c>
      <c r="H1543">
        <v>1542</v>
      </c>
      <c r="J1543" s="10">
        <f t="shared" si="24"/>
        <v>-2.7194255702575602E-2</v>
      </c>
    </row>
    <row r="1544" spans="1:10" x14ac:dyDescent="0.25">
      <c r="A1544" t="s">
        <v>322</v>
      </c>
      <c r="B1544" s="24">
        <v>0.69314500000000001</v>
      </c>
      <c r="C1544" s="24">
        <v>0.70135099999999995</v>
      </c>
      <c r="D1544" s="24">
        <v>0.636741</v>
      </c>
      <c r="E1544" s="24">
        <v>0.66274299999999997</v>
      </c>
      <c r="F1544" s="24">
        <v>449041984</v>
      </c>
      <c r="G1544" s="24">
        <v>25909425483</v>
      </c>
      <c r="H1544">
        <v>1543</v>
      </c>
      <c r="J1544" s="10">
        <f t="shared" si="24"/>
        <v>-4.3860952614532371E-2</v>
      </c>
    </row>
    <row r="1545" spans="1:10" x14ac:dyDescent="0.25">
      <c r="A1545" t="s">
        <v>321</v>
      </c>
      <c r="B1545" s="24">
        <v>0.66311100000000001</v>
      </c>
      <c r="C1545" s="24">
        <v>0.66311100000000001</v>
      </c>
      <c r="D1545" s="24">
        <v>0.62525799999999998</v>
      </c>
      <c r="E1545" s="24">
        <v>0.64317400000000002</v>
      </c>
      <c r="F1545" s="24">
        <v>387164000</v>
      </c>
      <c r="G1545" s="24">
        <v>25144390549</v>
      </c>
      <c r="H1545">
        <v>1544</v>
      </c>
      <c r="J1545" s="10">
        <f t="shared" si="24"/>
        <v>-3.0065856244278835E-2</v>
      </c>
    </row>
    <row r="1546" spans="1:10" x14ac:dyDescent="0.25">
      <c r="A1546" t="s">
        <v>320</v>
      </c>
      <c r="B1546" s="24">
        <v>0.64621399999999996</v>
      </c>
      <c r="C1546" s="24">
        <v>0.67960799999999999</v>
      </c>
      <c r="D1546" s="24">
        <v>0.64051599999999997</v>
      </c>
      <c r="E1546" s="24">
        <v>0.64126499999999997</v>
      </c>
      <c r="F1546" s="24">
        <v>390740000</v>
      </c>
      <c r="G1546" s="24">
        <v>25069759669</v>
      </c>
      <c r="H1546">
        <v>1545</v>
      </c>
      <c r="J1546" s="10">
        <f t="shared" si="24"/>
        <v>-7.6584537010958931E-3</v>
      </c>
    </row>
    <row r="1547" spans="1:10" x14ac:dyDescent="0.25">
      <c r="A1547" t="s">
        <v>319</v>
      </c>
      <c r="B1547" s="24">
        <v>0.63863199999999998</v>
      </c>
      <c r="C1547" s="24">
        <v>0.65721300000000005</v>
      </c>
      <c r="D1547" s="24">
        <v>0.63190100000000005</v>
      </c>
      <c r="E1547" s="24">
        <v>0.64187499999999997</v>
      </c>
      <c r="F1547" s="24">
        <v>229352000</v>
      </c>
      <c r="G1547" s="24">
        <v>25093607148</v>
      </c>
      <c r="H1547">
        <v>1546</v>
      </c>
      <c r="J1547" s="10">
        <f t="shared" si="24"/>
        <v>5.0780418143782273E-3</v>
      </c>
    </row>
    <row r="1548" spans="1:10" x14ac:dyDescent="0.25">
      <c r="A1548" t="s">
        <v>318</v>
      </c>
      <c r="B1548" s="24">
        <v>0.642683</v>
      </c>
      <c r="C1548" s="24">
        <v>0.64412100000000005</v>
      </c>
      <c r="D1548" s="24">
        <v>0.58592200000000005</v>
      </c>
      <c r="E1548" s="24">
        <v>0.59946299999999997</v>
      </c>
      <c r="F1548" s="24">
        <v>384504992</v>
      </c>
      <c r="G1548" s="24">
        <v>23435542779</v>
      </c>
      <c r="H1548">
        <v>1547</v>
      </c>
      <c r="J1548" s="10">
        <f t="shared" si="24"/>
        <v>-6.7249328206907655E-2</v>
      </c>
    </row>
    <row r="1549" spans="1:10" x14ac:dyDescent="0.25">
      <c r="A1549" t="s">
        <v>317</v>
      </c>
      <c r="B1549" s="24">
        <v>0.59902599999999995</v>
      </c>
      <c r="C1549" s="24">
        <v>0.60433199999999998</v>
      </c>
      <c r="D1549" s="24">
        <v>0.56513199999999997</v>
      </c>
      <c r="E1549" s="24">
        <v>0.57791700000000001</v>
      </c>
      <c r="F1549" s="24">
        <v>351380992</v>
      </c>
      <c r="G1549" s="24">
        <v>22593218558</v>
      </c>
      <c r="H1549">
        <v>1548</v>
      </c>
      <c r="J1549" s="10">
        <f t="shared" si="24"/>
        <v>-3.5238871100753445E-2</v>
      </c>
    </row>
    <row r="1550" spans="1:10" x14ac:dyDescent="0.25">
      <c r="A1550" t="s">
        <v>316</v>
      </c>
      <c r="B1550" s="24">
        <v>0.577511</v>
      </c>
      <c r="C1550" s="24">
        <v>0.59402299999999997</v>
      </c>
      <c r="D1550" s="24">
        <v>0.572828</v>
      </c>
      <c r="E1550" s="24">
        <v>0.57800200000000002</v>
      </c>
      <c r="F1550" s="24">
        <v>258298000</v>
      </c>
      <c r="G1550" s="24">
        <v>22596541567</v>
      </c>
      <c r="H1550">
        <v>1549</v>
      </c>
      <c r="J1550" s="10">
        <f t="shared" si="24"/>
        <v>8.5020025592589437E-4</v>
      </c>
    </row>
    <row r="1551" spans="1:10" x14ac:dyDescent="0.25">
      <c r="A1551" t="s">
        <v>315</v>
      </c>
      <c r="B1551" s="24">
        <v>0.57776700000000003</v>
      </c>
      <c r="C1551" s="24">
        <v>0.57864000000000004</v>
      </c>
      <c r="D1551" s="24">
        <v>0.51151100000000005</v>
      </c>
      <c r="E1551" s="24">
        <v>0.51151100000000005</v>
      </c>
      <c r="F1551" s="24">
        <v>420550016</v>
      </c>
      <c r="G1551" s="24">
        <v>19997127300</v>
      </c>
      <c r="H1551">
        <v>1550</v>
      </c>
      <c r="J1551" s="10">
        <f t="shared" si="24"/>
        <v>-0.11467598530203348</v>
      </c>
    </row>
    <row r="1552" spans="1:10" x14ac:dyDescent="0.25">
      <c r="A1552" t="s">
        <v>314</v>
      </c>
      <c r="B1552" s="24">
        <v>0.51326799999999995</v>
      </c>
      <c r="C1552" s="24">
        <v>0.53127599999999997</v>
      </c>
      <c r="D1552" s="24">
        <v>0.48436200000000001</v>
      </c>
      <c r="E1552" s="24">
        <v>0.50956500000000005</v>
      </c>
      <c r="F1552" s="24">
        <v>518219008</v>
      </c>
      <c r="G1552" s="24">
        <v>19921199401</v>
      </c>
      <c r="H1552">
        <v>1551</v>
      </c>
      <c r="J1552" s="10">
        <f t="shared" si="24"/>
        <v>-7.2145545796735841E-3</v>
      </c>
    </row>
    <row r="1553" spans="1:10" x14ac:dyDescent="0.25">
      <c r="A1553" t="s">
        <v>313</v>
      </c>
      <c r="B1553" s="24">
        <v>0.51061699999999999</v>
      </c>
      <c r="C1553" s="24">
        <v>0.52940600000000004</v>
      </c>
      <c r="D1553" s="24">
        <v>0.50516700000000003</v>
      </c>
      <c r="E1553" s="24">
        <v>0.51235299999999995</v>
      </c>
      <c r="F1553" s="24">
        <v>293208000</v>
      </c>
      <c r="G1553" s="24">
        <v>20030194925</v>
      </c>
      <c r="H1553">
        <v>1552</v>
      </c>
      <c r="J1553" s="10">
        <f t="shared" si="24"/>
        <v>3.3998084670113994E-3</v>
      </c>
    </row>
    <row r="1554" spans="1:10" x14ac:dyDescent="0.25">
      <c r="A1554" t="s">
        <v>312</v>
      </c>
      <c r="B1554" s="24">
        <v>0.51385400000000003</v>
      </c>
      <c r="C1554" s="24">
        <v>0.51543700000000003</v>
      </c>
      <c r="D1554" s="24">
        <v>0.466223</v>
      </c>
      <c r="E1554" s="24">
        <v>0.48508099999999998</v>
      </c>
      <c r="F1554" s="24">
        <v>297868992</v>
      </c>
      <c r="G1554" s="24">
        <v>18964009158</v>
      </c>
      <c r="H1554">
        <v>1553</v>
      </c>
      <c r="J1554" s="10">
        <f t="shared" si="24"/>
        <v>-5.599450427553361E-2</v>
      </c>
    </row>
    <row r="1555" spans="1:10" x14ac:dyDescent="0.25">
      <c r="A1555" t="s">
        <v>311</v>
      </c>
      <c r="B1555" s="24">
        <v>0.48606700000000003</v>
      </c>
      <c r="C1555" s="24">
        <v>0.51044599999999996</v>
      </c>
      <c r="D1555" s="24">
        <v>0.47859600000000002</v>
      </c>
      <c r="E1555" s="24">
        <v>0.50068800000000002</v>
      </c>
      <c r="F1555" s="24">
        <v>262342000</v>
      </c>
      <c r="G1555" s="24">
        <v>19574157342</v>
      </c>
      <c r="H1555">
        <v>1554</v>
      </c>
      <c r="J1555" s="10">
        <f t="shared" si="24"/>
        <v>3.0080215278963589E-2</v>
      </c>
    </row>
    <row r="1556" spans="1:10" x14ac:dyDescent="0.25">
      <c r="A1556" t="s">
        <v>310</v>
      </c>
      <c r="B1556" s="24">
        <v>0.50153300000000001</v>
      </c>
      <c r="C1556" s="24">
        <v>0.56269800000000003</v>
      </c>
      <c r="D1556" s="24">
        <v>0.49965799999999999</v>
      </c>
      <c r="E1556" s="24">
        <v>0.55804399999999998</v>
      </c>
      <c r="F1556" s="24">
        <v>578238976</v>
      </c>
      <c r="G1556" s="24">
        <v>21816462667</v>
      </c>
      <c r="H1556">
        <v>1555</v>
      </c>
      <c r="J1556" s="10">
        <f t="shared" si="24"/>
        <v>0.11267653374753003</v>
      </c>
    </row>
    <row r="1557" spans="1:10" x14ac:dyDescent="0.25">
      <c r="A1557" t="s">
        <v>309</v>
      </c>
      <c r="B1557" s="24">
        <v>0.55456899999999998</v>
      </c>
      <c r="C1557" s="24">
        <v>0.56311699999999998</v>
      </c>
      <c r="D1557" s="24">
        <v>0.49848700000000001</v>
      </c>
      <c r="E1557" s="24">
        <v>0.50163100000000005</v>
      </c>
      <c r="F1557" s="24">
        <v>415257984</v>
      </c>
      <c r="G1557" s="24">
        <v>19611023475</v>
      </c>
      <c r="H1557">
        <v>1556</v>
      </c>
      <c r="J1557" s="10">
        <f t="shared" si="24"/>
        <v>-9.5457914163972257E-2</v>
      </c>
    </row>
    <row r="1558" spans="1:10" x14ac:dyDescent="0.25">
      <c r="A1558" t="s">
        <v>308</v>
      </c>
      <c r="B1558" s="24">
        <v>0.50195000000000001</v>
      </c>
      <c r="C1558" s="24">
        <v>0.50588200000000005</v>
      </c>
      <c r="D1558" s="24">
        <v>0.48448999999999998</v>
      </c>
      <c r="E1558" s="24">
        <v>0.49580099999999999</v>
      </c>
      <c r="F1558" s="24">
        <v>358755008</v>
      </c>
      <c r="G1558" s="24">
        <v>19383102419</v>
      </c>
      <c r="H1558">
        <v>1557</v>
      </c>
      <c r="J1558" s="10">
        <f t="shared" si="24"/>
        <v>-1.2250224125908985E-2</v>
      </c>
    </row>
    <row r="1559" spans="1:10" x14ac:dyDescent="0.25">
      <c r="A1559" t="s">
        <v>307</v>
      </c>
      <c r="B1559" s="24">
        <v>0.49478100000000003</v>
      </c>
      <c r="C1559" s="24">
        <v>0.49808999999999998</v>
      </c>
      <c r="D1559" s="24">
        <v>0.465615</v>
      </c>
      <c r="E1559" s="24">
        <v>0.47643099999999999</v>
      </c>
      <c r="F1559" s="24">
        <v>218156000</v>
      </c>
      <c r="G1559" s="24">
        <v>18625841555</v>
      </c>
      <c r="H1559">
        <v>1558</v>
      </c>
      <c r="J1559" s="10">
        <f t="shared" si="24"/>
        <v>-3.7087115309601688E-2</v>
      </c>
    </row>
    <row r="1560" spans="1:10" x14ac:dyDescent="0.25">
      <c r="A1560" t="s">
        <v>306</v>
      </c>
      <c r="B1560" s="24">
        <v>0.47685100000000002</v>
      </c>
      <c r="C1560" s="24">
        <v>0.49566700000000002</v>
      </c>
      <c r="D1560" s="24">
        <v>0.47457500000000002</v>
      </c>
      <c r="E1560" s="24">
        <v>0.487867</v>
      </c>
      <c r="F1560" s="24">
        <v>209076000</v>
      </c>
      <c r="G1560" s="24">
        <v>19072926493</v>
      </c>
      <c r="H1560">
        <v>1559</v>
      </c>
      <c r="J1560" s="10">
        <f t="shared" si="24"/>
        <v>2.3101555831905499E-2</v>
      </c>
    </row>
    <row r="1561" spans="1:10" x14ac:dyDescent="0.25">
      <c r="A1561" t="s">
        <v>305</v>
      </c>
      <c r="B1561" s="24">
        <v>0.48822700000000002</v>
      </c>
      <c r="C1561" s="24">
        <v>0.50141800000000003</v>
      </c>
      <c r="D1561" s="24">
        <v>0.487591</v>
      </c>
      <c r="E1561" s="24">
        <v>0.50039800000000001</v>
      </c>
      <c r="F1561" s="24">
        <v>137548000</v>
      </c>
      <c r="G1561" s="24">
        <v>19562819931</v>
      </c>
      <c r="H1561">
        <v>1560</v>
      </c>
      <c r="J1561" s="10">
        <f t="shared" si="24"/>
        <v>2.492897770913937E-2</v>
      </c>
    </row>
    <row r="1562" spans="1:10" x14ac:dyDescent="0.25">
      <c r="A1562" t="s">
        <v>304</v>
      </c>
      <c r="B1562" s="24">
        <v>0.50120100000000001</v>
      </c>
      <c r="C1562" s="24">
        <v>0.51214199999999999</v>
      </c>
      <c r="D1562" s="24">
        <v>0.48257299999999997</v>
      </c>
      <c r="E1562" s="24">
        <v>0.49185499999999999</v>
      </c>
      <c r="F1562" s="24">
        <v>271775008</v>
      </c>
      <c r="G1562" s="24">
        <v>19228835441</v>
      </c>
      <c r="H1562">
        <v>1561</v>
      </c>
      <c r="J1562" s="10">
        <f t="shared" si="24"/>
        <v>-1.8647209403014002E-2</v>
      </c>
    </row>
    <row r="1563" spans="1:10" x14ac:dyDescent="0.25">
      <c r="A1563" t="s">
        <v>303</v>
      </c>
      <c r="B1563" s="24">
        <v>0.49213400000000002</v>
      </c>
      <c r="C1563" s="24">
        <v>0.493645</v>
      </c>
      <c r="D1563" s="24">
        <v>0.48283900000000002</v>
      </c>
      <c r="E1563" s="24">
        <v>0.49193100000000001</v>
      </c>
      <c r="F1563" s="24">
        <v>154495008</v>
      </c>
      <c r="G1563" s="24">
        <v>19231806625</v>
      </c>
      <c r="H1563">
        <v>1562</v>
      </c>
      <c r="J1563" s="10">
        <f t="shared" si="24"/>
        <v>-4.124892813746027E-4</v>
      </c>
    </row>
    <row r="1564" spans="1:10" x14ac:dyDescent="0.25">
      <c r="A1564" t="s">
        <v>302</v>
      </c>
      <c r="B1564" s="24">
        <v>0.49256800000000001</v>
      </c>
      <c r="C1564" s="24">
        <v>0.54845500000000003</v>
      </c>
      <c r="D1564" s="24">
        <v>0.48902600000000002</v>
      </c>
      <c r="E1564" s="24">
        <v>0.53950600000000004</v>
      </c>
      <c r="F1564" s="24">
        <v>341707008</v>
      </c>
      <c r="G1564" s="24">
        <v>21091728443</v>
      </c>
      <c r="H1564">
        <v>1563</v>
      </c>
      <c r="J1564" s="10">
        <f t="shared" si="24"/>
        <v>9.5292426629419766E-2</v>
      </c>
    </row>
    <row r="1565" spans="1:10" x14ac:dyDescent="0.25">
      <c r="A1565" t="s">
        <v>301</v>
      </c>
      <c r="B1565" s="24">
        <v>0.53865700000000005</v>
      </c>
      <c r="C1565" s="24">
        <v>0.64451800000000004</v>
      </c>
      <c r="D1565" s="24">
        <v>0.50654299999999997</v>
      </c>
      <c r="E1565" s="24">
        <v>0.62873699999999999</v>
      </c>
      <c r="F1565" s="24">
        <v>1346739968</v>
      </c>
      <c r="G1565" s="24">
        <v>24597948740</v>
      </c>
      <c r="H1565">
        <v>1564</v>
      </c>
      <c r="J1565" s="10">
        <f t="shared" si="24"/>
        <v>0.16723072381868226</v>
      </c>
    </row>
    <row r="1566" spans="1:10" x14ac:dyDescent="0.25">
      <c r="A1566" t="s">
        <v>300</v>
      </c>
      <c r="B1566" s="24">
        <v>0.63009300000000001</v>
      </c>
      <c r="C1566" s="24">
        <v>0.69311199999999995</v>
      </c>
      <c r="D1566" s="24">
        <v>0.60581600000000002</v>
      </c>
      <c r="E1566" s="24">
        <v>0.63808699999999996</v>
      </c>
      <c r="F1566" s="24">
        <v>1245170048</v>
      </c>
      <c r="G1566" s="24">
        <v>24963746873</v>
      </c>
      <c r="H1566">
        <v>1565</v>
      </c>
      <c r="J1566" s="10">
        <f t="shared" si="24"/>
        <v>1.268701604366331E-2</v>
      </c>
    </row>
    <row r="1567" spans="1:10" x14ac:dyDescent="0.25">
      <c r="A1567" t="s">
        <v>299</v>
      </c>
      <c r="B1567" s="24">
        <v>0.63737999999999995</v>
      </c>
      <c r="C1567" s="24">
        <v>0.66150799999999998</v>
      </c>
      <c r="D1567" s="24">
        <v>0.61630700000000005</v>
      </c>
      <c r="E1567" s="24">
        <v>0.63218399999999997</v>
      </c>
      <c r="F1567" s="24">
        <v>626268032</v>
      </c>
      <c r="G1567" s="24">
        <v>24732805014</v>
      </c>
      <c r="H1567">
        <v>1566</v>
      </c>
      <c r="J1567" s="10">
        <f t="shared" si="24"/>
        <v>-8.1521227525180873E-3</v>
      </c>
    </row>
    <row r="1568" spans="1:10" x14ac:dyDescent="0.25">
      <c r="A1568" t="s">
        <v>298</v>
      </c>
      <c r="B1568" s="24">
        <v>0.63488299999999998</v>
      </c>
      <c r="C1568" s="24">
        <v>0.68253399999999997</v>
      </c>
      <c r="D1568" s="24">
        <v>0.63414300000000001</v>
      </c>
      <c r="E1568" s="24">
        <v>0.68253399999999997</v>
      </c>
      <c r="F1568" s="24">
        <v>609636992</v>
      </c>
      <c r="G1568" s="24">
        <v>26702637741</v>
      </c>
      <c r="H1568">
        <v>1567</v>
      </c>
      <c r="J1568" s="10">
        <f t="shared" si="24"/>
        <v>7.5054773871721242E-2</v>
      </c>
    </row>
    <row r="1569" spans="1:10" x14ac:dyDescent="0.25">
      <c r="A1569" t="s">
        <v>297</v>
      </c>
      <c r="B1569" s="24">
        <v>0.68229600000000001</v>
      </c>
      <c r="C1569" s="24">
        <v>0.68716500000000003</v>
      </c>
      <c r="D1569" s="24">
        <v>0.63861000000000001</v>
      </c>
      <c r="E1569" s="24">
        <v>0.66329700000000003</v>
      </c>
      <c r="F1569" s="24">
        <v>531996000</v>
      </c>
      <c r="G1569" s="24">
        <v>25950032534</v>
      </c>
      <c r="H1569">
        <v>1568</v>
      </c>
      <c r="J1569" s="10">
        <f t="shared" si="24"/>
        <v>-2.7845685743430985E-2</v>
      </c>
    </row>
    <row r="1570" spans="1:10" x14ac:dyDescent="0.25">
      <c r="A1570" t="s">
        <v>296</v>
      </c>
      <c r="B1570" s="24">
        <v>0.66488999999999998</v>
      </c>
      <c r="C1570" s="24">
        <v>0.67735599999999996</v>
      </c>
      <c r="D1570" s="24">
        <v>0.65434599999999998</v>
      </c>
      <c r="E1570" s="24">
        <v>0.65693299999999999</v>
      </c>
      <c r="F1570" s="24">
        <v>442352992</v>
      </c>
      <c r="G1570" s="24">
        <v>25701055067</v>
      </c>
      <c r="H1570">
        <v>1569</v>
      </c>
      <c r="J1570" s="10">
        <f t="shared" si="24"/>
        <v>-1.1967393102618466E-2</v>
      </c>
    </row>
    <row r="1571" spans="1:10" x14ac:dyDescent="0.25">
      <c r="A1571" t="s">
        <v>295</v>
      </c>
      <c r="B1571" s="24">
        <v>0.65705199999999997</v>
      </c>
      <c r="C1571" s="24">
        <v>0.72142600000000001</v>
      </c>
      <c r="D1571" s="24">
        <v>0.65705199999999997</v>
      </c>
      <c r="E1571" s="24">
        <v>0.70893200000000001</v>
      </c>
      <c r="F1571" s="24">
        <v>624049024</v>
      </c>
      <c r="G1571" s="24">
        <v>27735401282</v>
      </c>
      <c r="H1571">
        <v>1570</v>
      </c>
      <c r="J1571" s="10">
        <f t="shared" si="24"/>
        <v>7.8958742991422359E-2</v>
      </c>
    </row>
    <row r="1572" spans="1:10" x14ac:dyDescent="0.25">
      <c r="A1572" t="s">
        <v>294</v>
      </c>
      <c r="B1572" s="24">
        <v>0.712059</v>
      </c>
      <c r="C1572" s="24">
        <v>0.79197600000000001</v>
      </c>
      <c r="D1572" s="24">
        <v>0.70684100000000005</v>
      </c>
      <c r="E1572" s="24">
        <v>0.79197600000000001</v>
      </c>
      <c r="F1572" s="24">
        <v>878328000</v>
      </c>
      <c r="G1572" s="24">
        <v>30984314668</v>
      </c>
      <c r="H1572">
        <v>1571</v>
      </c>
      <c r="J1572" s="10">
        <f t="shared" si="24"/>
        <v>0.11223367726550751</v>
      </c>
    </row>
    <row r="1573" spans="1:10" x14ac:dyDescent="0.25">
      <c r="A1573" t="s">
        <v>293</v>
      </c>
      <c r="B1573" s="24">
        <v>0.79117199999999999</v>
      </c>
      <c r="C1573" s="24">
        <v>0.93835400000000002</v>
      </c>
      <c r="D1573" s="24">
        <v>0.79117199999999999</v>
      </c>
      <c r="E1573" s="24">
        <v>0.92446499999999998</v>
      </c>
      <c r="F1573" s="24">
        <v>2344069888</v>
      </c>
      <c r="G1573" s="24">
        <v>36167654650</v>
      </c>
      <c r="H1573">
        <v>1572</v>
      </c>
      <c r="J1573" s="10">
        <f t="shared" si="24"/>
        <v>0.16847537577164004</v>
      </c>
    </row>
    <row r="1574" spans="1:10" x14ac:dyDescent="0.25">
      <c r="A1574" t="s">
        <v>292</v>
      </c>
      <c r="B1574" s="24">
        <v>0.92502099999999998</v>
      </c>
      <c r="C1574" s="24">
        <v>0.92502099999999998</v>
      </c>
      <c r="D1574" s="24">
        <v>0.82111299999999998</v>
      </c>
      <c r="E1574" s="24">
        <v>0.87310299999999996</v>
      </c>
      <c r="F1574" s="24">
        <v>1563970048</v>
      </c>
      <c r="G1574" s="24">
        <v>34158229655</v>
      </c>
      <c r="H1574">
        <v>1573</v>
      </c>
      <c r="J1574" s="10">
        <f t="shared" si="24"/>
        <v>-5.6126293349015879E-2</v>
      </c>
    </row>
    <row r="1575" spans="1:10" x14ac:dyDescent="0.25">
      <c r="A1575" t="s">
        <v>291</v>
      </c>
      <c r="B1575" s="24">
        <v>0.86682000000000003</v>
      </c>
      <c r="C1575" s="24">
        <v>0.91190099999999996</v>
      </c>
      <c r="D1575" s="24">
        <v>0.84809100000000004</v>
      </c>
      <c r="E1575" s="24">
        <v>0.86999499999999996</v>
      </c>
      <c r="F1575" s="24">
        <v>946398976</v>
      </c>
      <c r="G1575" s="24">
        <v>34036636008</v>
      </c>
      <c r="H1575">
        <v>1574</v>
      </c>
      <c r="J1575" s="10">
        <f t="shared" si="24"/>
        <v>3.6628135022264458E-3</v>
      </c>
    </row>
    <row r="1576" spans="1:10" x14ac:dyDescent="0.25">
      <c r="A1576" t="s">
        <v>290</v>
      </c>
      <c r="B1576" s="24">
        <v>0.86657799999999996</v>
      </c>
      <c r="C1576" s="24">
        <v>0.88629000000000002</v>
      </c>
      <c r="D1576" s="24">
        <v>0.86330399999999996</v>
      </c>
      <c r="E1576" s="24">
        <v>0.87665700000000002</v>
      </c>
      <c r="F1576" s="24">
        <v>674545024</v>
      </c>
      <c r="G1576" s="24">
        <v>34317793232</v>
      </c>
      <c r="H1576">
        <v>1575</v>
      </c>
      <c r="J1576" s="10">
        <f t="shared" si="24"/>
        <v>1.1630805305465937E-2</v>
      </c>
    </row>
    <row r="1577" spans="1:10" x14ac:dyDescent="0.25">
      <c r="A1577" t="s">
        <v>289</v>
      </c>
      <c r="B1577" s="24">
        <v>0.87601200000000001</v>
      </c>
      <c r="C1577" s="24">
        <v>0.96560999999999997</v>
      </c>
      <c r="D1577" s="24">
        <v>0.87356599999999995</v>
      </c>
      <c r="E1577" s="24">
        <v>0.93478099999999997</v>
      </c>
      <c r="F1577" s="24">
        <v>1572930048</v>
      </c>
      <c r="G1577" s="24">
        <v>36593127159</v>
      </c>
      <c r="H1577">
        <v>1576</v>
      </c>
      <c r="J1577" s="10">
        <f t="shared" si="24"/>
        <v>6.708698054364548E-2</v>
      </c>
    </row>
    <row r="1578" spans="1:10" x14ac:dyDescent="0.25">
      <c r="A1578" t="s">
        <v>288</v>
      </c>
      <c r="B1578" s="24">
        <v>0.93277100000000002</v>
      </c>
      <c r="C1578" s="24">
        <v>0.93277100000000002</v>
      </c>
      <c r="D1578" s="24">
        <v>0.77923100000000001</v>
      </c>
      <c r="E1578" s="24">
        <v>0.80060699999999996</v>
      </c>
      <c r="F1578" s="24">
        <v>1614050048</v>
      </c>
      <c r="G1578" s="24">
        <v>31340724464</v>
      </c>
      <c r="H1578">
        <v>1577</v>
      </c>
      <c r="J1578" s="10">
        <f t="shared" si="24"/>
        <v>-0.1416896537306585</v>
      </c>
    </row>
    <row r="1579" spans="1:10" x14ac:dyDescent="0.25">
      <c r="A1579" t="s">
        <v>287</v>
      </c>
      <c r="B1579" s="24">
        <v>0.80177399999999999</v>
      </c>
      <c r="C1579" s="24">
        <v>0.85241400000000001</v>
      </c>
      <c r="D1579" s="24">
        <v>0.771787</v>
      </c>
      <c r="E1579" s="24">
        <v>0.85241400000000001</v>
      </c>
      <c r="F1579" s="24">
        <v>1028590016</v>
      </c>
      <c r="G1579" s="24">
        <v>33368771823</v>
      </c>
      <c r="H1579">
        <v>1578</v>
      </c>
      <c r="J1579" s="10">
        <f t="shared" si="24"/>
        <v>6.315994282678164E-2</v>
      </c>
    </row>
    <row r="1580" spans="1:10" x14ac:dyDescent="0.25">
      <c r="A1580" t="s">
        <v>286</v>
      </c>
      <c r="B1580" s="24">
        <v>0.85113899999999998</v>
      </c>
      <c r="C1580" s="24">
        <v>0.85964099999999999</v>
      </c>
      <c r="D1580" s="24">
        <v>0.81388499999999997</v>
      </c>
      <c r="E1580" s="24">
        <v>0.81388499999999997</v>
      </c>
      <c r="F1580" s="24">
        <v>673793024</v>
      </c>
      <c r="G1580" s="24">
        <v>31860507753</v>
      </c>
      <c r="H1580">
        <v>1579</v>
      </c>
      <c r="J1580" s="10">
        <f t="shared" si="24"/>
        <v>-4.3769584051488668E-2</v>
      </c>
    </row>
    <row r="1581" spans="1:10" x14ac:dyDescent="0.25">
      <c r="A1581" t="s">
        <v>285</v>
      </c>
      <c r="B1581" s="24">
        <v>0.81206299999999998</v>
      </c>
      <c r="C1581" s="24">
        <v>0.88759100000000002</v>
      </c>
      <c r="D1581" s="24">
        <v>0.81206299999999998</v>
      </c>
      <c r="E1581" s="24">
        <v>0.86380400000000002</v>
      </c>
      <c r="F1581" s="24">
        <v>788718976</v>
      </c>
      <c r="G1581" s="24">
        <v>33814647080</v>
      </c>
      <c r="H1581">
        <v>1580</v>
      </c>
      <c r="J1581" s="10">
        <f t="shared" si="24"/>
        <v>6.3715499905795531E-2</v>
      </c>
    </row>
    <row r="1582" spans="1:10" x14ac:dyDescent="0.25">
      <c r="A1582" t="s">
        <v>284</v>
      </c>
      <c r="B1582" s="24">
        <v>0.86439900000000003</v>
      </c>
      <c r="C1582" s="24">
        <v>0.904945</v>
      </c>
      <c r="D1582" s="24">
        <v>0.83448</v>
      </c>
      <c r="E1582" s="24">
        <v>0.87277800000000005</v>
      </c>
      <c r="F1582" s="24">
        <v>896313984</v>
      </c>
      <c r="G1582" s="24">
        <v>34165945109</v>
      </c>
      <c r="H1582">
        <v>1581</v>
      </c>
      <c r="J1582" s="10">
        <f t="shared" si="24"/>
        <v>9.693440182138139E-3</v>
      </c>
    </row>
    <row r="1583" spans="1:10" x14ac:dyDescent="0.25">
      <c r="A1583" t="s">
        <v>283</v>
      </c>
      <c r="B1583" s="24">
        <v>0.87140399999999996</v>
      </c>
      <c r="C1583" s="24">
        <v>0.87678800000000001</v>
      </c>
      <c r="D1583" s="24">
        <v>0.83120799999999995</v>
      </c>
      <c r="E1583" s="24">
        <v>0.83793799999999996</v>
      </c>
      <c r="F1583" s="24">
        <v>575363968</v>
      </c>
      <c r="G1583" s="24">
        <v>32802091383</v>
      </c>
      <c r="H1583">
        <v>1582</v>
      </c>
      <c r="J1583" s="10">
        <f t="shared" si="24"/>
        <v>-3.8404689443702344E-2</v>
      </c>
    </row>
    <row r="1584" spans="1:10" x14ac:dyDescent="0.25">
      <c r="A1584" t="s">
        <v>282</v>
      </c>
      <c r="B1584" s="24">
        <v>0.83835499999999996</v>
      </c>
      <c r="C1584" s="24">
        <v>0.84206899999999996</v>
      </c>
      <c r="D1584" s="24">
        <v>0.79782600000000004</v>
      </c>
      <c r="E1584" s="24">
        <v>0.84140700000000002</v>
      </c>
      <c r="F1584" s="24">
        <v>630809024</v>
      </c>
      <c r="G1584" s="24">
        <v>32944324345</v>
      </c>
      <c r="H1584">
        <v>1583</v>
      </c>
      <c r="J1584" s="10">
        <f t="shared" si="24"/>
        <v>3.6404625725379521E-3</v>
      </c>
    </row>
    <row r="1585" spans="1:10" x14ac:dyDescent="0.25">
      <c r="A1585" t="s">
        <v>281</v>
      </c>
      <c r="B1585" s="24">
        <v>0.83935499999999996</v>
      </c>
      <c r="C1585" s="24">
        <v>0.86428000000000005</v>
      </c>
      <c r="D1585" s="24">
        <v>0.83171300000000004</v>
      </c>
      <c r="E1585" s="24">
        <v>0.85909400000000002</v>
      </c>
      <c r="F1585" s="24">
        <v>544425984</v>
      </c>
      <c r="G1585" s="24">
        <v>33636838508</v>
      </c>
      <c r="H1585">
        <v>1584</v>
      </c>
      <c r="J1585" s="10">
        <f t="shared" si="24"/>
        <v>2.3516867118203933E-2</v>
      </c>
    </row>
    <row r="1586" spans="1:10" x14ac:dyDescent="0.25">
      <c r="A1586" t="s">
        <v>280</v>
      </c>
      <c r="B1586" s="24">
        <v>0.85897999999999997</v>
      </c>
      <c r="C1586" s="24">
        <v>0.89291600000000004</v>
      </c>
      <c r="D1586" s="24">
        <v>0.84731900000000004</v>
      </c>
      <c r="E1586" s="24">
        <v>0.88446599999999997</v>
      </c>
      <c r="F1586" s="24">
        <v>725228992</v>
      </c>
      <c r="G1586" s="24">
        <v>34651838439</v>
      </c>
      <c r="H1586">
        <v>1585</v>
      </c>
      <c r="J1586" s="10">
        <f t="shared" si="24"/>
        <v>2.9670073808470521E-2</v>
      </c>
    </row>
    <row r="1587" spans="1:10" x14ac:dyDescent="0.25">
      <c r="A1587" t="s">
        <v>279</v>
      </c>
      <c r="B1587" s="24">
        <v>0.88153599999999999</v>
      </c>
      <c r="C1587" s="24">
        <v>0.92769500000000005</v>
      </c>
      <c r="D1587" s="24">
        <v>0.86692199999999997</v>
      </c>
      <c r="E1587" s="24">
        <v>0.89544199999999996</v>
      </c>
      <c r="F1587" s="24">
        <v>1007609984</v>
      </c>
      <c r="G1587" s="24">
        <v>35081859015</v>
      </c>
      <c r="H1587">
        <v>1586</v>
      </c>
      <c r="J1587" s="10">
        <f t="shared" si="24"/>
        <v>1.5774738638013621E-2</v>
      </c>
    </row>
    <row r="1588" spans="1:10" x14ac:dyDescent="0.25">
      <c r="A1588" t="s">
        <v>278</v>
      </c>
      <c r="B1588" s="24">
        <v>0.89556199999999997</v>
      </c>
      <c r="C1588" s="24">
        <v>0.92235400000000001</v>
      </c>
      <c r="D1588" s="24">
        <v>0.89556199999999997</v>
      </c>
      <c r="E1588" s="24">
        <v>0.90510299999999999</v>
      </c>
      <c r="F1588" s="24">
        <v>668800000</v>
      </c>
      <c r="G1588" s="24">
        <v>35460360179</v>
      </c>
      <c r="H1588">
        <v>1587</v>
      </c>
      <c r="J1588" s="10">
        <f t="shared" si="24"/>
        <v>1.0653645420417595E-2</v>
      </c>
    </row>
    <row r="1589" spans="1:10" x14ac:dyDescent="0.25">
      <c r="A1589" t="s">
        <v>277</v>
      </c>
      <c r="B1589" s="24">
        <v>0.90423500000000001</v>
      </c>
      <c r="C1589" s="24">
        <v>0.91867500000000002</v>
      </c>
      <c r="D1589" s="24">
        <v>0.85597199999999996</v>
      </c>
      <c r="E1589" s="24">
        <v>0.87142399999999998</v>
      </c>
      <c r="F1589" s="24">
        <v>640057024</v>
      </c>
      <c r="G1589" s="24">
        <v>34140875579</v>
      </c>
      <c r="H1589">
        <v>1588</v>
      </c>
      <c r="J1589" s="10">
        <f t="shared" si="24"/>
        <v>-3.6285921248348091E-2</v>
      </c>
    </row>
    <row r="1590" spans="1:10" x14ac:dyDescent="0.25">
      <c r="A1590" t="s">
        <v>276</v>
      </c>
      <c r="B1590" s="24">
        <v>0.87121400000000004</v>
      </c>
      <c r="C1590" s="24">
        <v>0.87123600000000001</v>
      </c>
      <c r="D1590" s="24">
        <v>0.81293300000000002</v>
      </c>
      <c r="E1590" s="24">
        <v>0.83264099999999996</v>
      </c>
      <c r="F1590" s="24">
        <v>602534976</v>
      </c>
      <c r="G1590" s="24">
        <v>32621425142</v>
      </c>
      <c r="H1590">
        <v>1589</v>
      </c>
      <c r="J1590" s="10">
        <f t="shared" si="24"/>
        <v>-4.4275000172173631E-2</v>
      </c>
    </row>
    <row r="1591" spans="1:10" x14ac:dyDescent="0.25">
      <c r="A1591" t="s">
        <v>275</v>
      </c>
      <c r="B1591" s="24">
        <v>0.83308599999999999</v>
      </c>
      <c r="C1591" s="24">
        <v>0.84699199999999997</v>
      </c>
      <c r="D1591" s="24">
        <v>0.80356799999999995</v>
      </c>
      <c r="E1591" s="24">
        <v>0.81396999999999997</v>
      </c>
      <c r="F1591" s="24">
        <v>465040992</v>
      </c>
      <c r="G1591" s="24">
        <v>31889927859</v>
      </c>
      <c r="H1591">
        <v>1590</v>
      </c>
      <c r="J1591" s="10">
        <f t="shared" si="24"/>
        <v>-2.2946010375879587E-2</v>
      </c>
    </row>
    <row r="1592" spans="1:10" x14ac:dyDescent="0.25">
      <c r="A1592" t="s">
        <v>274</v>
      </c>
      <c r="B1592" s="24">
        <v>0.81339300000000003</v>
      </c>
      <c r="C1592" s="24">
        <v>0.81996899999999995</v>
      </c>
      <c r="D1592" s="24">
        <v>0.77029999999999998</v>
      </c>
      <c r="E1592" s="24">
        <v>0.80204299999999995</v>
      </c>
      <c r="F1592" s="24">
        <v>611574976</v>
      </c>
      <c r="G1592" s="24">
        <v>31422648759</v>
      </c>
      <c r="H1592">
        <v>1591</v>
      </c>
      <c r="J1592" s="10">
        <f t="shared" si="24"/>
        <v>-1.3953894365946205E-2</v>
      </c>
    </row>
    <row r="1593" spans="1:10" x14ac:dyDescent="0.25">
      <c r="A1593" t="s">
        <v>273</v>
      </c>
      <c r="B1593" s="24">
        <v>0.80321200000000004</v>
      </c>
      <c r="C1593" s="24">
        <v>0.80891400000000002</v>
      </c>
      <c r="D1593" s="24">
        <v>0.75734199999999996</v>
      </c>
      <c r="E1593" s="24">
        <v>0.75823700000000005</v>
      </c>
      <c r="F1593" s="24">
        <v>399324000</v>
      </c>
      <c r="G1593" s="24">
        <v>29706405924</v>
      </c>
      <c r="H1593">
        <v>1592</v>
      </c>
      <c r="J1593" s="10">
        <f t="shared" si="24"/>
        <v>-5.5993934353570397E-2</v>
      </c>
    </row>
    <row r="1594" spans="1:10" x14ac:dyDescent="0.25">
      <c r="A1594" t="s">
        <v>272</v>
      </c>
      <c r="B1594" s="24">
        <v>0.75657799999999997</v>
      </c>
      <c r="C1594" s="24">
        <v>0.76132599999999995</v>
      </c>
      <c r="D1594" s="24">
        <v>0.656026</v>
      </c>
      <c r="E1594" s="24">
        <v>0.684948</v>
      </c>
      <c r="F1594" s="24">
        <v>991409024</v>
      </c>
      <c r="G1594" s="24">
        <v>26843090365</v>
      </c>
      <c r="H1594">
        <v>1593</v>
      </c>
      <c r="J1594" s="10">
        <f t="shared" si="24"/>
        <v>-9.4676292464227055E-2</v>
      </c>
    </row>
    <row r="1595" spans="1:10" x14ac:dyDescent="0.25">
      <c r="A1595" t="s">
        <v>271</v>
      </c>
      <c r="B1595" s="24">
        <v>0.68577200000000005</v>
      </c>
      <c r="C1595" s="24">
        <v>0.71491800000000005</v>
      </c>
      <c r="D1595" s="24">
        <v>0.63977099999999998</v>
      </c>
      <c r="E1595" s="24">
        <v>0.69673499999999999</v>
      </c>
      <c r="F1595" s="24">
        <v>596684992</v>
      </c>
      <c r="G1595" s="24">
        <v>27305022521</v>
      </c>
      <c r="H1595">
        <v>1594</v>
      </c>
      <c r="J1595" s="10">
        <f t="shared" si="24"/>
        <v>1.5986362814463036E-2</v>
      </c>
    </row>
    <row r="1596" spans="1:10" x14ac:dyDescent="0.25">
      <c r="A1596" t="s">
        <v>270</v>
      </c>
      <c r="B1596" s="24">
        <v>0.69808499999999996</v>
      </c>
      <c r="C1596" s="24">
        <v>0.75897700000000001</v>
      </c>
      <c r="D1596" s="24">
        <v>0.68097099999999999</v>
      </c>
      <c r="E1596" s="24">
        <v>0.74574799999999997</v>
      </c>
      <c r="F1596" s="24">
        <v>532488000</v>
      </c>
      <c r="G1596" s="24">
        <v>29225840434</v>
      </c>
      <c r="H1596">
        <v>1595</v>
      </c>
      <c r="J1596" s="10">
        <f t="shared" si="24"/>
        <v>6.827678577823619E-2</v>
      </c>
    </row>
    <row r="1597" spans="1:10" x14ac:dyDescent="0.25">
      <c r="A1597" t="s">
        <v>269</v>
      </c>
      <c r="B1597" s="24">
        <v>0.74470099999999995</v>
      </c>
      <c r="C1597" s="24">
        <v>0.75698299999999996</v>
      </c>
      <c r="D1597" s="24">
        <v>0.70769300000000002</v>
      </c>
      <c r="E1597" s="24">
        <v>0.74089799999999995</v>
      </c>
      <c r="F1597" s="24">
        <v>613462016</v>
      </c>
      <c r="G1597" s="24">
        <v>29035769088</v>
      </c>
      <c r="H1597">
        <v>1596</v>
      </c>
      <c r="J1597" s="10">
        <f t="shared" si="24"/>
        <v>-5.1067475402879828E-3</v>
      </c>
    </row>
    <row r="1598" spans="1:10" x14ac:dyDescent="0.25">
      <c r="A1598" t="s">
        <v>268</v>
      </c>
      <c r="B1598" s="24">
        <v>0.73893799999999998</v>
      </c>
      <c r="C1598" s="24">
        <v>0.75226899999999997</v>
      </c>
      <c r="D1598" s="24">
        <v>0.69266700000000003</v>
      </c>
      <c r="E1598" s="24">
        <v>0.69858799999999999</v>
      </c>
      <c r="F1598" s="24">
        <v>422980000</v>
      </c>
      <c r="G1598" s="24">
        <v>27377641532</v>
      </c>
      <c r="H1598">
        <v>1597</v>
      </c>
      <c r="J1598" s="10">
        <f t="shared" si="24"/>
        <v>-5.4605393145297706E-2</v>
      </c>
    </row>
    <row r="1599" spans="1:10" x14ac:dyDescent="0.25">
      <c r="A1599" t="s">
        <v>267</v>
      </c>
      <c r="B1599" s="24">
        <v>0.69591999999999998</v>
      </c>
      <c r="C1599" s="24">
        <v>0.71408099999999997</v>
      </c>
      <c r="D1599" s="24">
        <v>0.66943799999999998</v>
      </c>
      <c r="E1599" s="24">
        <v>0.71408099999999997</v>
      </c>
      <c r="F1599" s="24">
        <v>429641984</v>
      </c>
      <c r="G1599" s="24">
        <v>27984811710</v>
      </c>
      <c r="H1599">
        <v>1598</v>
      </c>
      <c r="J1599" s="10">
        <f t="shared" si="24"/>
        <v>2.6096390389699943E-2</v>
      </c>
    </row>
    <row r="1600" spans="1:10" x14ac:dyDescent="0.25">
      <c r="A1600" t="s">
        <v>266</v>
      </c>
      <c r="B1600" s="24">
        <v>0.71338800000000002</v>
      </c>
      <c r="C1600" s="24">
        <v>0.71461799999999998</v>
      </c>
      <c r="D1600" s="24">
        <v>0.66121300000000005</v>
      </c>
      <c r="E1600" s="24">
        <v>0.66730999999999996</v>
      </c>
      <c r="F1600" s="24">
        <v>337999008</v>
      </c>
      <c r="G1600" s="24">
        <v>26151857706</v>
      </c>
      <c r="H1600">
        <v>1599</v>
      </c>
      <c r="J1600" s="10">
        <f t="shared" si="24"/>
        <v>-6.4590377186047515E-2</v>
      </c>
    </row>
    <row r="1601" spans="1:10" x14ac:dyDescent="0.25">
      <c r="A1601" t="s">
        <v>265</v>
      </c>
      <c r="B1601" s="24">
        <v>0.66539999999999999</v>
      </c>
      <c r="C1601" s="24">
        <v>0.68562500000000004</v>
      </c>
      <c r="D1601" s="24">
        <v>0.65339000000000003</v>
      </c>
      <c r="E1601" s="24">
        <v>0.68029399999999995</v>
      </c>
      <c r="F1601" s="24">
        <v>344944000</v>
      </c>
      <c r="G1601" s="24">
        <v>26660700253</v>
      </c>
      <c r="H1601">
        <v>1600</v>
      </c>
      <c r="J1601" s="10">
        <f t="shared" si="24"/>
        <v>2.2383528704538566E-2</v>
      </c>
    </row>
    <row r="1602" spans="1:10" x14ac:dyDescent="0.25">
      <c r="A1602" t="s">
        <v>264</v>
      </c>
      <c r="B1602" s="24">
        <v>0.680759</v>
      </c>
      <c r="C1602" s="24">
        <v>0.69045000000000001</v>
      </c>
      <c r="D1602" s="24">
        <v>0.66589600000000004</v>
      </c>
      <c r="E1602" s="24">
        <v>0.67671300000000001</v>
      </c>
      <c r="F1602" s="24">
        <v>249039008</v>
      </c>
      <c r="G1602" s="24">
        <v>26520360977</v>
      </c>
      <c r="H1602">
        <v>1601</v>
      </c>
      <c r="J1602" s="10">
        <f t="shared" si="24"/>
        <v>-5.9433661545422005E-3</v>
      </c>
    </row>
    <row r="1603" spans="1:10" x14ac:dyDescent="0.25">
      <c r="A1603" t="s">
        <v>263</v>
      </c>
      <c r="B1603" s="24">
        <v>0.67725800000000003</v>
      </c>
      <c r="C1603" s="24">
        <v>0.70461399999999996</v>
      </c>
      <c r="D1603" s="24">
        <v>0.67334799999999995</v>
      </c>
      <c r="E1603" s="24">
        <v>0.70024399999999998</v>
      </c>
      <c r="F1603" s="24">
        <v>275614016</v>
      </c>
      <c r="G1603" s="24">
        <v>27442540120</v>
      </c>
      <c r="H1603">
        <v>1602</v>
      </c>
      <c r="J1603" s="10">
        <f t="shared" si="24"/>
        <v>3.3939798422462267E-2</v>
      </c>
    </row>
    <row r="1604" spans="1:10" x14ac:dyDescent="0.25">
      <c r="A1604" t="s">
        <v>262</v>
      </c>
      <c r="B1604" s="24">
        <v>0.70044099999999998</v>
      </c>
      <c r="C1604" s="24">
        <v>0.70305099999999998</v>
      </c>
      <c r="D1604" s="24">
        <v>0.676203</v>
      </c>
      <c r="E1604" s="24">
        <v>0.68158700000000005</v>
      </c>
      <c r="F1604" s="24">
        <v>250480992</v>
      </c>
      <c r="G1604" s="24">
        <v>26711372882</v>
      </c>
      <c r="H1604">
        <v>1603</v>
      </c>
      <c r="J1604" s="10">
        <f t="shared" ref="J1604:J1667" si="25">(E1604-B1604)/B1604</f>
        <v>-2.6917327797773012E-2</v>
      </c>
    </row>
    <row r="1605" spans="1:10" x14ac:dyDescent="0.25">
      <c r="A1605" t="s">
        <v>261</v>
      </c>
      <c r="B1605" s="24">
        <v>0.68215099999999995</v>
      </c>
      <c r="C1605" s="24">
        <v>0.68293300000000001</v>
      </c>
      <c r="D1605" s="24">
        <v>0.64458800000000005</v>
      </c>
      <c r="E1605" s="24">
        <v>0.645567</v>
      </c>
      <c r="F1605" s="24">
        <v>234712992</v>
      </c>
      <c r="G1605" s="24">
        <v>25299750226</v>
      </c>
      <c r="H1605">
        <v>1604</v>
      </c>
      <c r="J1605" s="10">
        <f t="shared" si="25"/>
        <v>-5.363035456958936E-2</v>
      </c>
    </row>
    <row r="1606" spans="1:10" x14ac:dyDescent="0.25">
      <c r="A1606" t="s">
        <v>260</v>
      </c>
      <c r="B1606" s="24">
        <v>0.64863400000000004</v>
      </c>
      <c r="C1606" s="24">
        <v>0.64912099999999995</v>
      </c>
      <c r="D1606" s="24">
        <v>0.58699699999999999</v>
      </c>
      <c r="E1606" s="24">
        <v>0.59959399999999996</v>
      </c>
      <c r="F1606" s="24">
        <v>482480992</v>
      </c>
      <c r="G1606" s="24">
        <v>23498069816</v>
      </c>
      <c r="H1606">
        <v>1605</v>
      </c>
      <c r="J1606" s="10">
        <f t="shared" si="25"/>
        <v>-7.5605040747170324E-2</v>
      </c>
    </row>
    <row r="1607" spans="1:10" x14ac:dyDescent="0.25">
      <c r="A1607" t="s">
        <v>259</v>
      </c>
      <c r="B1607" s="24">
        <v>0.59920700000000005</v>
      </c>
      <c r="C1607" s="24">
        <v>0.64025799999999999</v>
      </c>
      <c r="D1607" s="24">
        <v>0.58927200000000002</v>
      </c>
      <c r="E1607" s="24">
        <v>0.63199700000000003</v>
      </c>
      <c r="F1607" s="24">
        <v>440532992</v>
      </c>
      <c r="G1607" s="24">
        <v>24767942357</v>
      </c>
      <c r="H1607">
        <v>1606</v>
      </c>
      <c r="J1607" s="10">
        <f t="shared" si="25"/>
        <v>5.4722324672442049E-2</v>
      </c>
    </row>
    <row r="1608" spans="1:10" x14ac:dyDescent="0.25">
      <c r="A1608" t="s">
        <v>258</v>
      </c>
      <c r="B1608" s="24">
        <v>0.63292400000000004</v>
      </c>
      <c r="C1608" s="24">
        <v>0.636208</v>
      </c>
      <c r="D1608" s="24">
        <v>0.60333400000000004</v>
      </c>
      <c r="E1608" s="24">
        <v>0.61100100000000002</v>
      </c>
      <c r="F1608" s="24">
        <v>289816000</v>
      </c>
      <c r="G1608" s="24">
        <v>23945109784</v>
      </c>
      <c r="H1608">
        <v>1607</v>
      </c>
      <c r="J1608" s="10">
        <f t="shared" si="25"/>
        <v>-3.4637650018011681E-2</v>
      </c>
    </row>
    <row r="1609" spans="1:10" x14ac:dyDescent="0.25">
      <c r="A1609" t="s">
        <v>257</v>
      </c>
      <c r="B1609" s="24">
        <v>0.61011800000000005</v>
      </c>
      <c r="C1609" s="24">
        <v>0.626494</v>
      </c>
      <c r="D1609" s="24">
        <v>0.6038</v>
      </c>
      <c r="E1609" s="24">
        <v>0.61270800000000003</v>
      </c>
      <c r="F1609" s="24">
        <v>213242000</v>
      </c>
      <c r="G1609" s="24">
        <v>24012007060</v>
      </c>
      <c r="H1609">
        <v>1608</v>
      </c>
      <c r="J1609" s="10">
        <f t="shared" si="25"/>
        <v>4.2450804598454413E-3</v>
      </c>
    </row>
    <row r="1610" spans="1:10" x14ac:dyDescent="0.25">
      <c r="A1610" t="s">
        <v>256</v>
      </c>
      <c r="B1610" s="24">
        <v>0.61204000000000003</v>
      </c>
      <c r="C1610" s="24">
        <v>0.61288399999999998</v>
      </c>
      <c r="D1610" s="24">
        <v>0.60332799999999998</v>
      </c>
      <c r="E1610" s="24">
        <v>0.607881</v>
      </c>
      <c r="F1610" s="24">
        <v>186963008</v>
      </c>
      <c r="G1610" s="24">
        <v>23822837083</v>
      </c>
      <c r="H1610">
        <v>1609</v>
      </c>
      <c r="J1610" s="10">
        <f t="shared" si="25"/>
        <v>-6.7953074962421138E-3</v>
      </c>
    </row>
    <row r="1611" spans="1:10" x14ac:dyDescent="0.25">
      <c r="A1611" t="s">
        <v>255</v>
      </c>
      <c r="B1611" s="24">
        <v>0.60836800000000002</v>
      </c>
      <c r="C1611" s="24">
        <v>0.60978100000000002</v>
      </c>
      <c r="D1611" s="24">
        <v>0.55229899999999998</v>
      </c>
      <c r="E1611" s="24">
        <v>0.55229899999999998</v>
      </c>
      <c r="F1611" s="24">
        <v>327903008</v>
      </c>
      <c r="G1611" s="24">
        <v>21644580268</v>
      </c>
      <c r="H1611">
        <v>1610</v>
      </c>
      <c r="J1611" s="10">
        <f t="shared" si="25"/>
        <v>-9.2162967151461009E-2</v>
      </c>
    </row>
    <row r="1612" spans="1:10" x14ac:dyDescent="0.25">
      <c r="A1612" t="s">
        <v>254</v>
      </c>
      <c r="B1612" s="24">
        <v>0.55608400000000002</v>
      </c>
      <c r="C1612" s="24">
        <v>0.61074899999999999</v>
      </c>
      <c r="D1612" s="24">
        <v>0.55163499999999999</v>
      </c>
      <c r="E1612" s="24">
        <v>0.60124100000000003</v>
      </c>
      <c r="F1612" s="24">
        <v>380744000</v>
      </c>
      <c r="G1612" s="24">
        <v>23562615694</v>
      </c>
      <c r="H1612">
        <v>1611</v>
      </c>
      <c r="J1612" s="10">
        <f t="shared" si="25"/>
        <v>8.1205357463980263E-2</v>
      </c>
    </row>
    <row r="1613" spans="1:10" x14ac:dyDescent="0.25">
      <c r="A1613" t="s">
        <v>253</v>
      </c>
      <c r="B1613" s="24">
        <v>0.603769</v>
      </c>
      <c r="C1613" s="24">
        <v>0.62767899999999999</v>
      </c>
      <c r="D1613" s="24">
        <v>0.59005799999999997</v>
      </c>
      <c r="E1613" s="24">
        <v>0.60581700000000005</v>
      </c>
      <c r="F1613" s="24">
        <v>320604992</v>
      </c>
      <c r="G1613" s="24">
        <v>23741948989</v>
      </c>
      <c r="H1613">
        <v>1612</v>
      </c>
      <c r="J1613" s="10">
        <f t="shared" si="25"/>
        <v>3.3920257581956837E-3</v>
      </c>
    </row>
    <row r="1614" spans="1:10" x14ac:dyDescent="0.25">
      <c r="A1614" t="s">
        <v>252</v>
      </c>
      <c r="B1614" s="24">
        <v>0.60345199999999999</v>
      </c>
      <c r="C1614" s="24">
        <v>0.62163599999999997</v>
      </c>
      <c r="D1614" s="24">
        <v>0.59608899999999998</v>
      </c>
      <c r="E1614" s="24">
        <v>0.612622</v>
      </c>
      <c r="F1614" s="24">
        <v>283328000</v>
      </c>
      <c r="G1614" s="24">
        <v>24008636723</v>
      </c>
      <c r="H1614">
        <v>1613</v>
      </c>
      <c r="J1614" s="10">
        <f t="shared" si="25"/>
        <v>1.5195906219550206E-2</v>
      </c>
    </row>
    <row r="1615" spans="1:10" x14ac:dyDescent="0.25">
      <c r="A1615" t="s">
        <v>251</v>
      </c>
      <c r="B1615" s="24">
        <v>0.61289300000000002</v>
      </c>
      <c r="C1615" s="24">
        <v>0.62482400000000005</v>
      </c>
      <c r="D1615" s="24">
        <v>0.60906899999999997</v>
      </c>
      <c r="E1615" s="24">
        <v>0.62336400000000003</v>
      </c>
      <c r="F1615" s="24">
        <v>263088000</v>
      </c>
      <c r="G1615" s="24">
        <v>24461754519</v>
      </c>
      <c r="H1615">
        <v>1614</v>
      </c>
      <c r="J1615" s="10">
        <f t="shared" si="25"/>
        <v>1.7084548200093665E-2</v>
      </c>
    </row>
    <row r="1616" spans="1:10" x14ac:dyDescent="0.25">
      <c r="A1616" t="s">
        <v>250</v>
      </c>
      <c r="B1616" s="24">
        <v>0.62346199999999996</v>
      </c>
      <c r="C1616" s="24">
        <v>0.64898199999999995</v>
      </c>
      <c r="D1616" s="24">
        <v>0.61947700000000006</v>
      </c>
      <c r="E1616" s="24">
        <v>0.643451</v>
      </c>
      <c r="F1616" s="24">
        <v>315206016</v>
      </c>
      <c r="G1616" s="24">
        <v>25249999048</v>
      </c>
      <c r="H1616">
        <v>1615</v>
      </c>
      <c r="J1616" s="10">
        <f t="shared" si="25"/>
        <v>3.2061296438275363E-2</v>
      </c>
    </row>
    <row r="1617" spans="1:10" x14ac:dyDescent="0.25">
      <c r="A1617" t="s">
        <v>249</v>
      </c>
      <c r="B1617" s="24">
        <v>0.64341199999999998</v>
      </c>
      <c r="C1617" s="24">
        <v>0.67359400000000003</v>
      </c>
      <c r="D1617" s="24">
        <v>0.64089099999999999</v>
      </c>
      <c r="E1617" s="24">
        <v>0.67120500000000005</v>
      </c>
      <c r="F1617" s="24">
        <v>327804000</v>
      </c>
      <c r="G1617" s="24">
        <v>26339108357</v>
      </c>
      <c r="H1617">
        <v>1616</v>
      </c>
      <c r="J1617" s="10">
        <f t="shared" si="25"/>
        <v>4.3196272372912022E-2</v>
      </c>
    </row>
    <row r="1618" spans="1:10" x14ac:dyDescent="0.25">
      <c r="A1618" t="s">
        <v>248</v>
      </c>
      <c r="B1618" s="24">
        <v>0.69246600000000003</v>
      </c>
      <c r="C1618" s="24">
        <v>0.703623</v>
      </c>
      <c r="D1618" s="24">
        <v>0.64460300000000004</v>
      </c>
      <c r="E1618" s="24">
        <v>0.66142500000000004</v>
      </c>
      <c r="F1618" s="24">
        <v>558131008</v>
      </c>
      <c r="G1618" s="24">
        <v>25955326234</v>
      </c>
      <c r="H1618">
        <v>1617</v>
      </c>
      <c r="J1618" s="10">
        <f t="shared" si="25"/>
        <v>-4.4826749616587648E-2</v>
      </c>
    </row>
    <row r="1619" spans="1:10" x14ac:dyDescent="0.25">
      <c r="A1619" t="s">
        <v>247</v>
      </c>
      <c r="B1619" s="24">
        <v>0.66189799999999999</v>
      </c>
      <c r="C1619" s="24">
        <v>0.68384</v>
      </c>
      <c r="D1619" s="24">
        <v>0.641428</v>
      </c>
      <c r="E1619" s="24">
        <v>0.67701500000000003</v>
      </c>
      <c r="F1619" s="24">
        <v>386328000</v>
      </c>
      <c r="G1619" s="24">
        <v>26567101622</v>
      </c>
      <c r="H1619">
        <v>1618</v>
      </c>
      <c r="J1619" s="10">
        <f t="shared" si="25"/>
        <v>2.283886641144111E-2</v>
      </c>
    </row>
    <row r="1620" spans="1:10" x14ac:dyDescent="0.25">
      <c r="A1620" t="s">
        <v>246</v>
      </c>
      <c r="B1620" s="24">
        <v>0.67790099999999998</v>
      </c>
      <c r="C1620" s="24">
        <v>0.68166800000000005</v>
      </c>
      <c r="D1620" s="24">
        <v>0.66005899999999995</v>
      </c>
      <c r="E1620" s="24">
        <v>0.67479699999999998</v>
      </c>
      <c r="F1620" s="24">
        <v>273966016</v>
      </c>
      <c r="G1620" s="24">
        <v>26480063918</v>
      </c>
      <c r="H1620">
        <v>1619</v>
      </c>
      <c r="J1620" s="10">
        <f t="shared" si="25"/>
        <v>-4.5788396830805612E-3</v>
      </c>
    </row>
    <row r="1621" spans="1:10" x14ac:dyDescent="0.25">
      <c r="A1621" t="s">
        <v>245</v>
      </c>
      <c r="B1621" s="24">
        <v>0.67531300000000005</v>
      </c>
      <c r="C1621" s="24">
        <v>0.68822300000000003</v>
      </c>
      <c r="D1621" s="24">
        <v>0.67314600000000002</v>
      </c>
      <c r="E1621" s="24">
        <v>0.67812799999999995</v>
      </c>
      <c r="F1621" s="24">
        <v>244568000</v>
      </c>
      <c r="G1621" s="24">
        <v>26612667217</v>
      </c>
      <c r="H1621">
        <v>1620</v>
      </c>
      <c r="J1621" s="10">
        <f t="shared" si="25"/>
        <v>4.1684374504857759E-3</v>
      </c>
    </row>
    <row r="1622" spans="1:10" x14ac:dyDescent="0.25">
      <c r="A1622" t="s">
        <v>244</v>
      </c>
      <c r="B1622" s="24">
        <v>0.67758600000000002</v>
      </c>
      <c r="C1622" s="24">
        <v>0.67966800000000005</v>
      </c>
      <c r="D1622" s="24">
        <v>0.66080399999999995</v>
      </c>
      <c r="E1622" s="24">
        <v>0.67434300000000003</v>
      </c>
      <c r="F1622" s="24">
        <v>221887008</v>
      </c>
      <c r="G1622" s="24">
        <v>26464127494</v>
      </c>
      <c r="H1622">
        <v>1621</v>
      </c>
      <c r="J1622" s="10">
        <f t="shared" si="25"/>
        <v>-4.7861083316361255E-3</v>
      </c>
    </row>
    <row r="1623" spans="1:10" x14ac:dyDescent="0.25">
      <c r="A1623" t="s">
        <v>243</v>
      </c>
      <c r="B1623" s="24">
        <v>0.67477799999999999</v>
      </c>
      <c r="C1623" s="24">
        <v>0.67889299999999997</v>
      </c>
      <c r="D1623" s="24">
        <v>0.65975499999999998</v>
      </c>
      <c r="E1623" s="24">
        <v>0.65975499999999998</v>
      </c>
      <c r="F1623" s="24">
        <v>175990000</v>
      </c>
      <c r="G1623" s="24">
        <v>25891631461</v>
      </c>
      <c r="H1623">
        <v>1622</v>
      </c>
      <c r="J1623" s="10">
        <f t="shared" si="25"/>
        <v>-2.2263618553064874E-2</v>
      </c>
    </row>
    <row r="1624" spans="1:10" x14ac:dyDescent="0.25">
      <c r="A1624" t="s">
        <v>242</v>
      </c>
      <c r="B1624" s="24">
        <v>0.65951400000000004</v>
      </c>
      <c r="C1624" s="24">
        <v>0.65951400000000004</v>
      </c>
      <c r="D1624" s="24">
        <v>0.56123699999999999</v>
      </c>
      <c r="E1624" s="24">
        <v>0.58812600000000004</v>
      </c>
      <c r="F1624" s="24">
        <v>492555008</v>
      </c>
      <c r="G1624" s="24">
        <v>23080600594</v>
      </c>
      <c r="H1624">
        <v>1623</v>
      </c>
      <c r="J1624" s="10">
        <f t="shared" si="25"/>
        <v>-0.10824334282517127</v>
      </c>
    </row>
    <row r="1625" spans="1:10" x14ac:dyDescent="0.25">
      <c r="A1625" t="s">
        <v>241</v>
      </c>
      <c r="B1625" s="24">
        <v>0.586198</v>
      </c>
      <c r="C1625" s="24">
        <v>0.60406599999999999</v>
      </c>
      <c r="D1625" s="24">
        <v>0.56872100000000003</v>
      </c>
      <c r="E1625" s="24">
        <v>0.60406599999999999</v>
      </c>
      <c r="F1625" s="24">
        <v>336547008</v>
      </c>
      <c r="G1625" s="24">
        <v>23706154937</v>
      </c>
      <c r="H1625">
        <v>1624</v>
      </c>
      <c r="J1625" s="10">
        <f t="shared" si="25"/>
        <v>3.0481168478909849E-2</v>
      </c>
    </row>
    <row r="1626" spans="1:10" x14ac:dyDescent="0.25">
      <c r="A1626" t="s">
        <v>240</v>
      </c>
      <c r="B1626" s="24">
        <v>0.602136</v>
      </c>
      <c r="C1626" s="24">
        <v>0.60213899999999998</v>
      </c>
      <c r="D1626" s="24">
        <v>0.55665299999999995</v>
      </c>
      <c r="E1626" s="24">
        <v>0.56293300000000002</v>
      </c>
      <c r="F1626" s="24">
        <v>309544000</v>
      </c>
      <c r="G1626" s="24">
        <v>22091918627</v>
      </c>
      <c r="H1626">
        <v>1625</v>
      </c>
      <c r="J1626" s="10">
        <f t="shared" si="25"/>
        <v>-6.5106554001089431E-2</v>
      </c>
    </row>
    <row r="1627" spans="1:10" x14ac:dyDescent="0.25">
      <c r="A1627" t="s">
        <v>239</v>
      </c>
      <c r="B1627" s="24">
        <v>0.56284500000000004</v>
      </c>
      <c r="C1627" s="24">
        <v>0.56464199999999998</v>
      </c>
      <c r="D1627" s="24">
        <v>0.51703600000000005</v>
      </c>
      <c r="E1627" s="24">
        <v>0.534663</v>
      </c>
      <c r="F1627" s="24">
        <v>359864992</v>
      </c>
      <c r="G1627" s="24">
        <v>20982481909</v>
      </c>
      <c r="H1627">
        <v>1626</v>
      </c>
      <c r="J1627" s="10">
        <f t="shared" si="25"/>
        <v>-5.0070623351011451E-2</v>
      </c>
    </row>
    <row r="1628" spans="1:10" x14ac:dyDescent="0.25">
      <c r="A1628" t="s">
        <v>238</v>
      </c>
      <c r="B1628" s="24">
        <v>0.53543499999999999</v>
      </c>
      <c r="C1628" s="24">
        <v>0.57059000000000004</v>
      </c>
      <c r="D1628" s="24">
        <v>0.52661400000000003</v>
      </c>
      <c r="E1628" s="24">
        <v>0.56130599999999997</v>
      </c>
      <c r="F1628" s="24">
        <v>379824992</v>
      </c>
      <c r="G1628" s="24">
        <v>22028624987</v>
      </c>
      <c r="H1628">
        <v>1627</v>
      </c>
      <c r="J1628" s="10">
        <f t="shared" si="25"/>
        <v>4.8317722972909836E-2</v>
      </c>
    </row>
    <row r="1629" spans="1:10" x14ac:dyDescent="0.25">
      <c r="A1629" t="s">
        <v>237</v>
      </c>
      <c r="B1629" s="24">
        <v>0.56006199999999995</v>
      </c>
      <c r="C1629" s="24">
        <v>0.56006199999999995</v>
      </c>
      <c r="D1629" s="24">
        <v>0.53430100000000003</v>
      </c>
      <c r="E1629" s="24">
        <v>0.53770700000000005</v>
      </c>
      <c r="F1629" s="24">
        <v>241684992</v>
      </c>
      <c r="G1629" s="24">
        <v>21102475042</v>
      </c>
      <c r="H1629">
        <v>1628</v>
      </c>
      <c r="J1629" s="10">
        <f t="shared" si="25"/>
        <v>-3.9915223671664751E-2</v>
      </c>
    </row>
    <row r="1630" spans="1:10" x14ac:dyDescent="0.25">
      <c r="A1630" t="s">
        <v>236</v>
      </c>
      <c r="B1630" s="24">
        <v>0.53710599999999997</v>
      </c>
      <c r="C1630" s="24">
        <v>0.53929300000000002</v>
      </c>
      <c r="D1630" s="24">
        <v>0.52358800000000005</v>
      </c>
      <c r="E1630" s="24">
        <v>0.53478400000000004</v>
      </c>
      <c r="F1630" s="24">
        <v>202682000</v>
      </c>
      <c r="G1630" s="24">
        <v>20987761016</v>
      </c>
      <c r="H1630">
        <v>1629</v>
      </c>
      <c r="J1630" s="10">
        <f t="shared" si="25"/>
        <v>-4.3231689834035284E-3</v>
      </c>
    </row>
    <row r="1631" spans="1:10" x14ac:dyDescent="0.25">
      <c r="A1631" t="s">
        <v>235</v>
      </c>
      <c r="B1631" s="24">
        <v>0.53553600000000001</v>
      </c>
      <c r="C1631" s="24">
        <v>0.53888100000000005</v>
      </c>
      <c r="D1631" s="24">
        <v>0.52521499999999999</v>
      </c>
      <c r="E1631" s="24">
        <v>0.52821600000000002</v>
      </c>
      <c r="F1631" s="24">
        <v>166028000</v>
      </c>
      <c r="G1631" s="24">
        <v>20729997855</v>
      </c>
      <c r="H1631">
        <v>1630</v>
      </c>
      <c r="J1631" s="10">
        <f t="shared" si="25"/>
        <v>-1.3668548893071602E-2</v>
      </c>
    </row>
    <row r="1632" spans="1:10" x14ac:dyDescent="0.25">
      <c r="A1632" t="s">
        <v>234</v>
      </c>
      <c r="B1632" s="24">
        <v>0.52881999999999996</v>
      </c>
      <c r="C1632" s="24">
        <v>0.547794</v>
      </c>
      <c r="D1632" s="24">
        <v>0.51183299999999998</v>
      </c>
      <c r="E1632" s="24">
        <v>0.53749499999999995</v>
      </c>
      <c r="F1632" s="24">
        <v>276527008</v>
      </c>
      <c r="G1632" s="24">
        <v>21094155037</v>
      </c>
      <c r="H1632">
        <v>1631</v>
      </c>
      <c r="J1632" s="10">
        <f t="shared" si="25"/>
        <v>1.6404447638137719E-2</v>
      </c>
    </row>
    <row r="1633" spans="1:10" x14ac:dyDescent="0.25">
      <c r="A1633" t="s">
        <v>233</v>
      </c>
      <c r="B1633" s="24">
        <v>0.53861400000000004</v>
      </c>
      <c r="C1633" s="24">
        <v>0.55805899999999997</v>
      </c>
      <c r="D1633" s="24">
        <v>0.53459500000000004</v>
      </c>
      <c r="E1633" s="24">
        <v>0.54962100000000003</v>
      </c>
      <c r="F1633" s="24">
        <v>255400000</v>
      </c>
      <c r="G1633" s="24">
        <v>21570043602</v>
      </c>
      <c r="H1633">
        <v>1632</v>
      </c>
      <c r="J1633" s="10">
        <f t="shared" si="25"/>
        <v>2.0435785181967026E-2</v>
      </c>
    </row>
    <row r="1634" spans="1:10" x14ac:dyDescent="0.25">
      <c r="A1634" t="s">
        <v>232</v>
      </c>
      <c r="B1634" s="24">
        <v>0.54973799999999995</v>
      </c>
      <c r="C1634" s="24">
        <v>0.55055399999999999</v>
      </c>
      <c r="D1634" s="24">
        <v>0.52585899999999997</v>
      </c>
      <c r="E1634" s="24">
        <v>0.53928600000000004</v>
      </c>
      <c r="F1634" s="24">
        <v>256920000</v>
      </c>
      <c r="G1634" s="24">
        <v>21164443378</v>
      </c>
      <c r="H1634">
        <v>1633</v>
      </c>
      <c r="J1634" s="10">
        <f t="shared" si="25"/>
        <v>-1.9012693319362874E-2</v>
      </c>
    </row>
    <row r="1635" spans="1:10" x14ac:dyDescent="0.25">
      <c r="A1635" t="s">
        <v>231</v>
      </c>
      <c r="B1635" s="24">
        <v>0.53922800000000004</v>
      </c>
      <c r="C1635" s="24">
        <v>0.54700700000000002</v>
      </c>
      <c r="D1635" s="24">
        <v>0.53069699999999997</v>
      </c>
      <c r="E1635" s="24">
        <v>0.534775</v>
      </c>
      <c r="F1635" s="24">
        <v>194312000</v>
      </c>
      <c r="G1635" s="24">
        <v>20987407809</v>
      </c>
      <c r="H1635">
        <v>1634</v>
      </c>
      <c r="J1635" s="10">
        <f t="shared" si="25"/>
        <v>-8.2581023240633645E-3</v>
      </c>
    </row>
    <row r="1636" spans="1:10" x14ac:dyDescent="0.25">
      <c r="A1636" t="s">
        <v>230</v>
      </c>
      <c r="B1636" s="24">
        <v>0.53509099999999998</v>
      </c>
      <c r="C1636" s="24">
        <v>0.53509099999999998</v>
      </c>
      <c r="D1636" s="24">
        <v>0.47728599999999999</v>
      </c>
      <c r="E1636" s="24">
        <v>0.48694700000000002</v>
      </c>
      <c r="F1636" s="24">
        <v>339428992</v>
      </c>
      <c r="G1636" s="24">
        <v>19110383377</v>
      </c>
      <c r="H1636">
        <v>1635</v>
      </c>
      <c r="J1636" s="10">
        <f t="shared" si="25"/>
        <v>-8.9973481146197493E-2</v>
      </c>
    </row>
    <row r="1637" spans="1:10" x14ac:dyDescent="0.25">
      <c r="A1637" t="s">
        <v>229</v>
      </c>
      <c r="B1637" s="24">
        <v>0.48730899999999999</v>
      </c>
      <c r="C1637" s="24">
        <v>0.49671300000000002</v>
      </c>
      <c r="D1637" s="24">
        <v>0.48087400000000002</v>
      </c>
      <c r="E1637" s="24">
        <v>0.491284</v>
      </c>
      <c r="F1637" s="24">
        <v>204927008</v>
      </c>
      <c r="G1637" s="24">
        <v>19280590263</v>
      </c>
      <c r="H1637">
        <v>1636</v>
      </c>
      <c r="J1637" s="10">
        <f t="shared" si="25"/>
        <v>8.1570420410868802E-3</v>
      </c>
    </row>
    <row r="1638" spans="1:10" x14ac:dyDescent="0.25">
      <c r="A1638" t="s">
        <v>228</v>
      </c>
      <c r="B1638" s="24">
        <v>0.49177300000000002</v>
      </c>
      <c r="C1638" s="24">
        <v>0.49372500000000002</v>
      </c>
      <c r="D1638" s="24">
        <v>0.450048</v>
      </c>
      <c r="E1638" s="24">
        <v>0.47738000000000003</v>
      </c>
      <c r="F1638" s="24">
        <v>369520000</v>
      </c>
      <c r="G1638" s="24">
        <v>18734923547</v>
      </c>
      <c r="H1638">
        <v>1637</v>
      </c>
      <c r="J1638" s="10">
        <f t="shared" si="25"/>
        <v>-2.926756857330514E-2</v>
      </c>
    </row>
    <row r="1639" spans="1:10" x14ac:dyDescent="0.25">
      <c r="A1639" t="s">
        <v>227</v>
      </c>
      <c r="B1639" s="24">
        <v>0.47710599999999997</v>
      </c>
      <c r="C1639" s="24">
        <v>0.49110999999999999</v>
      </c>
      <c r="D1639" s="24">
        <v>0.47555999999999998</v>
      </c>
      <c r="E1639" s="24">
        <v>0.48175299999999999</v>
      </c>
      <c r="F1639" s="24">
        <v>231728992</v>
      </c>
      <c r="G1639" s="24">
        <v>18914626969</v>
      </c>
      <c r="H1639">
        <v>1638</v>
      </c>
      <c r="J1639" s="10">
        <f t="shared" si="25"/>
        <v>9.7399739261296494E-3</v>
      </c>
    </row>
    <row r="1640" spans="1:10" x14ac:dyDescent="0.25">
      <c r="A1640" t="s">
        <v>226</v>
      </c>
      <c r="B1640" s="24">
        <v>0.482381</v>
      </c>
      <c r="C1640" s="24">
        <v>0.48287200000000002</v>
      </c>
      <c r="D1640" s="24">
        <v>0.45600099999999999</v>
      </c>
      <c r="E1640" s="24">
        <v>0.45600099999999999</v>
      </c>
      <c r="F1640" s="24">
        <v>179426000</v>
      </c>
      <c r="G1640" s="24">
        <v>17903549770</v>
      </c>
      <c r="H1640">
        <v>1639</v>
      </c>
      <c r="J1640" s="10">
        <f t="shared" si="25"/>
        <v>-5.4687062715985939E-2</v>
      </c>
    </row>
    <row r="1641" spans="1:10" x14ac:dyDescent="0.25">
      <c r="A1641" t="s">
        <v>225</v>
      </c>
      <c r="B1641" s="24">
        <v>0.45555099999999998</v>
      </c>
      <c r="C1641" s="24">
        <v>0.47275800000000001</v>
      </c>
      <c r="D1641" s="24">
        <v>0.45195999999999997</v>
      </c>
      <c r="E1641" s="24">
        <v>0.47037000000000001</v>
      </c>
      <c r="F1641" s="24">
        <v>215618000</v>
      </c>
      <c r="G1641" s="24">
        <v>18467712721</v>
      </c>
      <c r="H1641">
        <v>1640</v>
      </c>
      <c r="J1641" s="10">
        <f t="shared" si="25"/>
        <v>3.2529837493496944E-2</v>
      </c>
    </row>
    <row r="1642" spans="1:10" x14ac:dyDescent="0.25">
      <c r="A1642" t="s">
        <v>224</v>
      </c>
      <c r="B1642" s="24">
        <v>0.47033000000000003</v>
      </c>
      <c r="C1642" s="24">
        <v>0.47168300000000002</v>
      </c>
      <c r="D1642" s="24">
        <v>0.44574999999999998</v>
      </c>
      <c r="E1642" s="24">
        <v>0.44845800000000002</v>
      </c>
      <c r="F1642" s="24">
        <v>220566000</v>
      </c>
      <c r="G1642" s="24">
        <v>17607401644</v>
      </c>
      <c r="H1642">
        <v>1641</v>
      </c>
      <c r="J1642" s="10">
        <f t="shared" si="25"/>
        <v>-4.6503518805944763E-2</v>
      </c>
    </row>
    <row r="1643" spans="1:10" x14ac:dyDescent="0.25">
      <c r="A1643" t="s">
        <v>223</v>
      </c>
      <c r="B1643" s="24">
        <v>0.44835399999999997</v>
      </c>
      <c r="C1643" s="24">
        <v>0.45834000000000003</v>
      </c>
      <c r="D1643" s="24">
        <v>0.42730200000000002</v>
      </c>
      <c r="E1643" s="24">
        <v>0.45307999999999998</v>
      </c>
      <c r="F1643" s="24">
        <v>309777984</v>
      </c>
      <c r="G1643" s="24">
        <v>17788871058</v>
      </c>
      <c r="H1643">
        <v>1642</v>
      </c>
      <c r="J1643" s="10">
        <f t="shared" si="25"/>
        <v>1.0540778045919092E-2</v>
      </c>
    </row>
    <row r="1644" spans="1:10" x14ac:dyDescent="0.25">
      <c r="A1644" t="s">
        <v>222</v>
      </c>
      <c r="B1644" s="24">
        <v>0.45411200000000002</v>
      </c>
      <c r="C1644" s="24">
        <v>0.48014699999999999</v>
      </c>
      <c r="D1644" s="24">
        <v>0.45411200000000002</v>
      </c>
      <c r="E1644" s="24">
        <v>0.46624500000000002</v>
      </c>
      <c r="F1644" s="24">
        <v>345528992</v>
      </c>
      <c r="G1644" s="24">
        <v>18305756569</v>
      </c>
      <c r="H1644">
        <v>1643</v>
      </c>
      <c r="J1644" s="10">
        <f t="shared" si="25"/>
        <v>2.6718078359523653E-2</v>
      </c>
    </row>
    <row r="1645" spans="1:10" x14ac:dyDescent="0.25">
      <c r="A1645" t="s">
        <v>221</v>
      </c>
      <c r="B1645" s="24">
        <v>0.46594400000000002</v>
      </c>
      <c r="C1645" s="24">
        <v>0.46628000000000003</v>
      </c>
      <c r="D1645" s="24">
        <v>0.45081599999999999</v>
      </c>
      <c r="E1645" s="24">
        <v>0.46135799999999999</v>
      </c>
      <c r="F1645" s="24">
        <v>267224992</v>
      </c>
      <c r="G1645" s="24">
        <v>18113882700</v>
      </c>
      <c r="H1645">
        <v>1644</v>
      </c>
      <c r="J1645" s="10">
        <f t="shared" si="25"/>
        <v>-9.8423844925571193E-3</v>
      </c>
    </row>
    <row r="1646" spans="1:10" x14ac:dyDescent="0.25">
      <c r="A1646" t="s">
        <v>220</v>
      </c>
      <c r="B1646" s="24">
        <v>0.46160600000000002</v>
      </c>
      <c r="C1646" s="24">
        <v>0.48892400000000003</v>
      </c>
      <c r="D1646" s="24">
        <v>0.45383899999999999</v>
      </c>
      <c r="E1646" s="24">
        <v>0.486122</v>
      </c>
      <c r="F1646" s="24">
        <v>335919008</v>
      </c>
      <c r="G1646" s="24">
        <v>19086169278</v>
      </c>
      <c r="H1646">
        <v>1645</v>
      </c>
      <c r="J1646" s="10">
        <f t="shared" si="25"/>
        <v>5.311022820327288E-2</v>
      </c>
    </row>
    <row r="1647" spans="1:10" x14ac:dyDescent="0.25">
      <c r="A1647" t="s">
        <v>219</v>
      </c>
      <c r="B1647" s="24">
        <v>0.486259</v>
      </c>
      <c r="C1647" s="24">
        <v>0.51569600000000004</v>
      </c>
      <c r="D1647" s="24">
        <v>0.48084300000000002</v>
      </c>
      <c r="E1647" s="24">
        <v>0.48522300000000002</v>
      </c>
      <c r="F1647" s="24">
        <v>410225984</v>
      </c>
      <c r="G1647" s="24">
        <v>19050872652</v>
      </c>
      <c r="H1647">
        <v>1646</v>
      </c>
      <c r="J1647" s="10">
        <f t="shared" si="25"/>
        <v>-2.1305518252618077E-3</v>
      </c>
    </row>
    <row r="1648" spans="1:10" x14ac:dyDescent="0.25">
      <c r="A1648" t="s">
        <v>218</v>
      </c>
      <c r="B1648" s="24">
        <v>0.48558400000000002</v>
      </c>
      <c r="C1648" s="24">
        <v>0.50360400000000005</v>
      </c>
      <c r="D1648" s="24">
        <v>0.47577399999999997</v>
      </c>
      <c r="E1648" s="24">
        <v>0.49004300000000001</v>
      </c>
      <c r="F1648" s="24">
        <v>313828992</v>
      </c>
      <c r="G1648" s="24">
        <v>19240115961</v>
      </c>
      <c r="H1648">
        <v>1647</v>
      </c>
      <c r="J1648" s="10">
        <f t="shared" si="25"/>
        <v>9.1827572572407458E-3</v>
      </c>
    </row>
    <row r="1649" spans="1:10" x14ac:dyDescent="0.25">
      <c r="A1649" t="s">
        <v>217</v>
      </c>
      <c r="B1649" s="24">
        <v>0.49042200000000002</v>
      </c>
      <c r="C1649" s="24">
        <v>0.49740200000000001</v>
      </c>
      <c r="D1649" s="24">
        <v>0.472966</v>
      </c>
      <c r="E1649" s="24">
        <v>0.48162500000000003</v>
      </c>
      <c r="F1649" s="24">
        <v>279999008</v>
      </c>
      <c r="G1649" s="24">
        <v>18909774937</v>
      </c>
      <c r="H1649">
        <v>1648</v>
      </c>
      <c r="J1649" s="10">
        <f t="shared" si="25"/>
        <v>-1.7937612912960671E-2</v>
      </c>
    </row>
    <row r="1650" spans="1:10" x14ac:dyDescent="0.25">
      <c r="A1650" t="s">
        <v>216</v>
      </c>
      <c r="B1650" s="24">
        <v>0.48057899999999998</v>
      </c>
      <c r="C1650" s="24">
        <v>0.48147299999999998</v>
      </c>
      <c r="D1650" s="24">
        <v>0.46241399999999999</v>
      </c>
      <c r="E1650" s="24">
        <v>0.47915099999999999</v>
      </c>
      <c r="F1650" s="24">
        <v>245003008</v>
      </c>
      <c r="G1650" s="24">
        <v>18812639649</v>
      </c>
      <c r="H1650">
        <v>1649</v>
      </c>
      <c r="J1650" s="10">
        <f t="shared" si="25"/>
        <v>-2.9714157297759261E-3</v>
      </c>
    </row>
    <row r="1651" spans="1:10" x14ac:dyDescent="0.25">
      <c r="A1651" t="s">
        <v>215</v>
      </c>
      <c r="B1651" s="24">
        <v>0.47861700000000001</v>
      </c>
      <c r="C1651" s="24">
        <v>0.492477</v>
      </c>
      <c r="D1651" s="24">
        <v>0.46771600000000002</v>
      </c>
      <c r="E1651" s="24">
        <v>0.492477</v>
      </c>
      <c r="F1651" s="24">
        <v>214979008</v>
      </c>
      <c r="G1651" s="24">
        <v>19335850987</v>
      </c>
      <c r="H1651">
        <v>1650</v>
      </c>
      <c r="J1651" s="10">
        <f t="shared" si="25"/>
        <v>2.8958436495151622E-2</v>
      </c>
    </row>
    <row r="1652" spans="1:10" x14ac:dyDescent="0.25">
      <c r="A1652" t="s">
        <v>214</v>
      </c>
      <c r="B1652" s="24">
        <v>0.49231900000000001</v>
      </c>
      <c r="C1652" s="24">
        <v>0.49489499999999997</v>
      </c>
      <c r="D1652" s="24">
        <v>0.475966</v>
      </c>
      <c r="E1652" s="24">
        <v>0.47774899999999998</v>
      </c>
      <c r="F1652" s="24">
        <v>226644000</v>
      </c>
      <c r="G1652" s="24">
        <v>18757593701</v>
      </c>
      <c r="H1652">
        <v>1651</v>
      </c>
      <c r="J1652" s="10">
        <f t="shared" si="25"/>
        <v>-2.9594632748279118E-2</v>
      </c>
    </row>
    <row r="1653" spans="1:10" x14ac:dyDescent="0.25">
      <c r="A1653" t="s">
        <v>213</v>
      </c>
      <c r="B1653" s="24">
        <v>0.47729100000000002</v>
      </c>
      <c r="C1653" s="24">
        <v>0.48077399999999998</v>
      </c>
      <c r="D1653" s="24">
        <v>0.47265299999999999</v>
      </c>
      <c r="E1653" s="24">
        <v>0.47427000000000002</v>
      </c>
      <c r="F1653" s="24">
        <v>206344992</v>
      </c>
      <c r="G1653" s="24">
        <v>18620999656</v>
      </c>
      <c r="H1653">
        <v>1652</v>
      </c>
      <c r="J1653" s="10">
        <f t="shared" si="25"/>
        <v>-6.3294719573593382E-3</v>
      </c>
    </row>
    <row r="1654" spans="1:10" x14ac:dyDescent="0.25">
      <c r="A1654" t="s">
        <v>212</v>
      </c>
      <c r="B1654" s="24">
        <v>0.47385500000000003</v>
      </c>
      <c r="C1654" s="24">
        <v>0.47433599999999998</v>
      </c>
      <c r="D1654" s="24">
        <v>0.44326100000000002</v>
      </c>
      <c r="E1654" s="24">
        <v>0.44504199999999999</v>
      </c>
      <c r="F1654" s="24">
        <v>230418000</v>
      </c>
      <c r="G1654" s="24">
        <v>17473436922</v>
      </c>
      <c r="H1654">
        <v>1653</v>
      </c>
      <c r="J1654" s="10">
        <f t="shared" si="25"/>
        <v>-6.0805520676156272E-2</v>
      </c>
    </row>
    <row r="1655" spans="1:10" x14ac:dyDescent="0.25">
      <c r="A1655" t="s">
        <v>211</v>
      </c>
      <c r="B1655" s="24">
        <v>0.44512699999999999</v>
      </c>
      <c r="C1655" s="24">
        <v>0.45254499999999998</v>
      </c>
      <c r="D1655" s="24">
        <v>0.44357400000000002</v>
      </c>
      <c r="E1655" s="24">
        <v>0.45023299999999999</v>
      </c>
      <c r="F1655" s="24">
        <v>183887008</v>
      </c>
      <c r="G1655" s="24">
        <v>17677248272</v>
      </c>
      <c r="H1655">
        <v>1654</v>
      </c>
      <c r="J1655" s="10">
        <f t="shared" si="25"/>
        <v>1.1470883590525848E-2</v>
      </c>
    </row>
    <row r="1656" spans="1:10" x14ac:dyDescent="0.25">
      <c r="A1656" t="s">
        <v>210</v>
      </c>
      <c r="B1656" s="24">
        <v>0.449882</v>
      </c>
      <c r="C1656" s="24">
        <v>0.44997199999999998</v>
      </c>
      <c r="D1656" s="24">
        <v>0.428033</v>
      </c>
      <c r="E1656" s="24">
        <v>0.43536399999999997</v>
      </c>
      <c r="F1656" s="24">
        <v>182139008</v>
      </c>
      <c r="G1656" s="24">
        <v>17093454982</v>
      </c>
      <c r="H1656">
        <v>1655</v>
      </c>
      <c r="J1656" s="10">
        <f t="shared" si="25"/>
        <v>-3.2270684312775418E-2</v>
      </c>
    </row>
    <row r="1657" spans="1:10" x14ac:dyDescent="0.25">
      <c r="A1657" t="s">
        <v>209</v>
      </c>
      <c r="B1657" s="24">
        <v>0.43651400000000001</v>
      </c>
      <c r="C1657" s="24">
        <v>0.44450800000000001</v>
      </c>
      <c r="D1657" s="24">
        <v>0.434805</v>
      </c>
      <c r="E1657" s="24">
        <v>0.43874099999999999</v>
      </c>
      <c r="F1657" s="24">
        <v>179403008</v>
      </c>
      <c r="G1657" s="24">
        <v>17226044258</v>
      </c>
      <c r="H1657">
        <v>1656</v>
      </c>
      <c r="J1657" s="10">
        <f t="shared" si="25"/>
        <v>5.1017836770412377E-3</v>
      </c>
    </row>
    <row r="1658" spans="1:10" x14ac:dyDescent="0.25">
      <c r="A1658" t="s">
        <v>208</v>
      </c>
      <c r="B1658" s="24">
        <v>0.43856099999999998</v>
      </c>
      <c r="C1658" s="24">
        <v>0.44164599999999998</v>
      </c>
      <c r="D1658" s="24">
        <v>0.43389499999999998</v>
      </c>
      <c r="E1658" s="24">
        <v>0.43927100000000002</v>
      </c>
      <c r="F1658" s="24">
        <v>134840992</v>
      </c>
      <c r="G1658" s="24">
        <v>17246853353</v>
      </c>
      <c r="H1658">
        <v>1657</v>
      </c>
      <c r="J1658" s="10">
        <f t="shared" si="25"/>
        <v>1.6189310038969356E-3</v>
      </c>
    </row>
    <row r="1659" spans="1:10" x14ac:dyDescent="0.25">
      <c r="A1659" t="s">
        <v>207</v>
      </c>
      <c r="B1659" s="24">
        <v>0.43909500000000001</v>
      </c>
      <c r="C1659" s="24">
        <v>0.44898700000000002</v>
      </c>
      <c r="D1659" s="24">
        <v>0.43719400000000003</v>
      </c>
      <c r="E1659" s="24">
        <v>0.44589400000000001</v>
      </c>
      <c r="F1659" s="24">
        <v>152903008</v>
      </c>
      <c r="G1659" s="24">
        <v>17506888525</v>
      </c>
      <c r="H1659">
        <v>1658</v>
      </c>
      <c r="J1659" s="10">
        <f t="shared" si="25"/>
        <v>1.5484120748357415E-2</v>
      </c>
    </row>
    <row r="1660" spans="1:10" x14ac:dyDescent="0.25">
      <c r="A1660" t="s">
        <v>206</v>
      </c>
      <c r="B1660" s="24">
        <v>0.446413</v>
      </c>
      <c r="C1660" s="24">
        <v>0.48340100000000003</v>
      </c>
      <c r="D1660" s="24">
        <v>0.44450499999999998</v>
      </c>
      <c r="E1660" s="24">
        <v>0.48340100000000003</v>
      </c>
      <c r="F1660" s="24">
        <v>269283008</v>
      </c>
      <c r="G1660" s="24">
        <v>18979505039</v>
      </c>
      <c r="H1660">
        <v>1659</v>
      </c>
      <c r="J1660" s="10">
        <f t="shared" si="25"/>
        <v>8.2856010017629461E-2</v>
      </c>
    </row>
    <row r="1661" spans="1:10" x14ac:dyDescent="0.25">
      <c r="A1661" t="s">
        <v>205</v>
      </c>
      <c r="B1661" s="24">
        <v>0.48130099999999998</v>
      </c>
      <c r="C1661" s="24">
        <v>0.51660399999999995</v>
      </c>
      <c r="D1661" s="24">
        <v>0.47004800000000002</v>
      </c>
      <c r="E1661" s="24">
        <v>0.50558700000000001</v>
      </c>
      <c r="F1661" s="24">
        <v>347700000</v>
      </c>
      <c r="G1661" s="24">
        <v>19850581637</v>
      </c>
      <c r="H1661">
        <v>1660</v>
      </c>
      <c r="J1661" s="10">
        <f t="shared" si="25"/>
        <v>5.045906823380801E-2</v>
      </c>
    </row>
    <row r="1662" spans="1:10" x14ac:dyDescent="0.25">
      <c r="A1662" t="s">
        <v>204</v>
      </c>
      <c r="B1662" s="24">
        <v>0.50511799999999996</v>
      </c>
      <c r="C1662" s="24">
        <v>0.51956000000000002</v>
      </c>
      <c r="D1662" s="24">
        <v>0.47723399999999999</v>
      </c>
      <c r="E1662" s="24">
        <v>0.48638900000000002</v>
      </c>
      <c r="F1662" s="24">
        <v>367988992</v>
      </c>
      <c r="G1662" s="24">
        <v>19096821224</v>
      </c>
      <c r="H1662">
        <v>1661</v>
      </c>
      <c r="J1662" s="10">
        <f t="shared" si="25"/>
        <v>-3.7078464833959476E-2</v>
      </c>
    </row>
    <row r="1663" spans="1:10" x14ac:dyDescent="0.25">
      <c r="A1663" t="s">
        <v>203</v>
      </c>
      <c r="B1663" s="24">
        <v>0.48757699999999998</v>
      </c>
      <c r="C1663" s="24">
        <v>0.49123699999999998</v>
      </c>
      <c r="D1663" s="24">
        <v>0.47172399999999998</v>
      </c>
      <c r="E1663" s="24">
        <v>0.476433</v>
      </c>
      <c r="F1663" s="24">
        <v>293942016</v>
      </c>
      <c r="G1663" s="24">
        <v>18731289026</v>
      </c>
      <c r="H1663">
        <v>1662</v>
      </c>
      <c r="J1663" s="10">
        <f t="shared" si="25"/>
        <v>-2.2855877122997983E-2</v>
      </c>
    </row>
    <row r="1664" spans="1:10" x14ac:dyDescent="0.25">
      <c r="A1664" t="s">
        <v>202</v>
      </c>
      <c r="B1664" s="24">
        <v>0.47648499999999999</v>
      </c>
      <c r="C1664" s="24">
        <v>0.47648499999999999</v>
      </c>
      <c r="D1664" s="24">
        <v>0.43648300000000001</v>
      </c>
      <c r="E1664" s="24">
        <v>0.446994</v>
      </c>
      <c r="F1664" s="24">
        <v>295403008</v>
      </c>
      <c r="G1664" s="24">
        <v>17573874620</v>
      </c>
      <c r="H1664">
        <v>1663</v>
      </c>
      <c r="J1664" s="10">
        <f t="shared" si="25"/>
        <v>-6.1892819291268331E-2</v>
      </c>
    </row>
    <row r="1665" spans="1:10" x14ac:dyDescent="0.25">
      <c r="A1665" t="s">
        <v>201</v>
      </c>
      <c r="B1665" s="24">
        <v>0.44621899999999998</v>
      </c>
      <c r="C1665" s="24">
        <v>0.45875500000000002</v>
      </c>
      <c r="D1665" s="24">
        <v>0.43831799999999999</v>
      </c>
      <c r="E1665" s="24">
        <v>0.45540999999999998</v>
      </c>
      <c r="F1665" s="24">
        <v>180339008</v>
      </c>
      <c r="G1665" s="24">
        <v>17904755412</v>
      </c>
      <c r="H1665">
        <v>1664</v>
      </c>
      <c r="J1665" s="10">
        <f t="shared" si="25"/>
        <v>2.0597509294763346E-2</v>
      </c>
    </row>
    <row r="1666" spans="1:10" x14ac:dyDescent="0.25">
      <c r="A1666" t="s">
        <v>200</v>
      </c>
      <c r="B1666" s="24">
        <v>0.45500200000000002</v>
      </c>
      <c r="C1666" s="24">
        <v>0.46098899999999998</v>
      </c>
      <c r="D1666" s="24">
        <v>0.44913999999999998</v>
      </c>
      <c r="E1666" s="24">
        <v>0.44931100000000002</v>
      </c>
      <c r="F1666" s="24">
        <v>158906000</v>
      </c>
      <c r="G1666" s="24">
        <v>17664969058</v>
      </c>
      <c r="H1666">
        <v>1665</v>
      </c>
      <c r="J1666" s="10">
        <f t="shared" si="25"/>
        <v>-1.2507637329066689E-2</v>
      </c>
    </row>
    <row r="1667" spans="1:10" x14ac:dyDescent="0.25">
      <c r="A1667" t="s">
        <v>199</v>
      </c>
      <c r="B1667" s="24">
        <v>0.44912099999999999</v>
      </c>
      <c r="C1667" s="24">
        <v>0.461783</v>
      </c>
      <c r="D1667" s="24">
        <v>0.444498</v>
      </c>
      <c r="E1667" s="24">
        <v>0.44527600000000001</v>
      </c>
      <c r="F1667" s="24">
        <v>194542000</v>
      </c>
      <c r="G1667" s="24">
        <v>17506330276</v>
      </c>
      <c r="H1667">
        <v>1666</v>
      </c>
      <c r="J1667" s="10">
        <f t="shared" si="25"/>
        <v>-8.5611672578213612E-3</v>
      </c>
    </row>
    <row r="1668" spans="1:10" x14ac:dyDescent="0.25">
      <c r="A1668" t="s">
        <v>198</v>
      </c>
      <c r="B1668" s="24">
        <v>0.44555899999999998</v>
      </c>
      <c r="C1668" s="24">
        <v>0.46681899999999998</v>
      </c>
      <c r="D1668" s="24">
        <v>0.43856499999999998</v>
      </c>
      <c r="E1668" s="24">
        <v>0.457623</v>
      </c>
      <c r="F1668" s="24">
        <v>319956000</v>
      </c>
      <c r="G1668" s="24">
        <v>17991761019</v>
      </c>
      <c r="H1668">
        <v>1667</v>
      </c>
      <c r="J1668" s="10">
        <f t="shared" ref="J1668:J1731" si="26">(E1668-B1668)/B1668</f>
        <v>2.7076099910449614E-2</v>
      </c>
    </row>
    <row r="1669" spans="1:10" x14ac:dyDescent="0.25">
      <c r="A1669" t="s">
        <v>197</v>
      </c>
      <c r="B1669" s="24">
        <v>0.45584200000000002</v>
      </c>
      <c r="C1669" s="24">
        <v>0.465526</v>
      </c>
      <c r="D1669" s="24">
        <v>0.45071899999999998</v>
      </c>
      <c r="E1669" s="24">
        <v>0.45982899999999999</v>
      </c>
      <c r="F1669" s="24">
        <v>255872000</v>
      </c>
      <c r="G1669" s="24">
        <v>18078491417</v>
      </c>
      <c r="H1669">
        <v>1668</v>
      </c>
      <c r="J1669" s="10">
        <f t="shared" si="26"/>
        <v>8.7464516213950506E-3</v>
      </c>
    </row>
    <row r="1670" spans="1:10" x14ac:dyDescent="0.25">
      <c r="A1670" t="s">
        <v>196</v>
      </c>
      <c r="B1670" s="24">
        <v>0.45944699999999999</v>
      </c>
      <c r="C1670" s="24">
        <v>0.46698299999999998</v>
      </c>
      <c r="D1670" s="24">
        <v>0.446849</v>
      </c>
      <c r="E1670" s="24">
        <v>0.44991999999999999</v>
      </c>
      <c r="F1670" s="24">
        <v>199587008</v>
      </c>
      <c r="G1670" s="24">
        <v>17688912310</v>
      </c>
      <c r="H1670">
        <v>1669</v>
      </c>
      <c r="J1670" s="10">
        <f t="shared" si="26"/>
        <v>-2.0735797600158468E-2</v>
      </c>
    </row>
    <row r="1671" spans="1:10" x14ac:dyDescent="0.25">
      <c r="A1671" t="s">
        <v>195</v>
      </c>
      <c r="B1671" s="24">
        <v>0.44962299999999999</v>
      </c>
      <c r="C1671" s="24">
        <v>0.45948600000000001</v>
      </c>
      <c r="D1671" s="24">
        <v>0.44522400000000001</v>
      </c>
      <c r="E1671" s="24">
        <v>0.45363500000000001</v>
      </c>
      <c r="F1671" s="24">
        <v>203720992</v>
      </c>
      <c r="G1671" s="24">
        <v>17834970074</v>
      </c>
      <c r="H1671">
        <v>1670</v>
      </c>
      <c r="J1671" s="10">
        <f t="shared" si="26"/>
        <v>8.9230310726987182E-3</v>
      </c>
    </row>
    <row r="1672" spans="1:10" x14ac:dyDescent="0.25">
      <c r="A1672" t="s">
        <v>194</v>
      </c>
      <c r="B1672" s="24">
        <v>0.45459899999999998</v>
      </c>
      <c r="C1672" s="24">
        <v>0.45617000000000002</v>
      </c>
      <c r="D1672" s="24">
        <v>0.44969500000000001</v>
      </c>
      <c r="E1672" s="24">
        <v>0.45366699999999999</v>
      </c>
      <c r="F1672" s="24">
        <v>157346000</v>
      </c>
      <c r="G1672" s="24">
        <v>17836228176</v>
      </c>
      <c r="H1672">
        <v>1671</v>
      </c>
      <c r="J1672" s="10">
        <f t="shared" si="26"/>
        <v>-2.050158491329696E-3</v>
      </c>
    </row>
    <row r="1673" spans="1:10" x14ac:dyDescent="0.25">
      <c r="A1673" t="s">
        <v>193</v>
      </c>
      <c r="B1673" s="24">
        <v>0.45660600000000001</v>
      </c>
      <c r="C1673" s="24">
        <v>0.45713999999999999</v>
      </c>
      <c r="D1673" s="24">
        <v>0.45024900000000001</v>
      </c>
      <c r="E1673" s="24">
        <v>0.45330599999999999</v>
      </c>
      <c r="F1673" s="24">
        <v>191966000</v>
      </c>
      <c r="G1673" s="24">
        <v>17822035214</v>
      </c>
      <c r="H1673">
        <v>1672</v>
      </c>
      <c r="J1673" s="10">
        <f t="shared" si="26"/>
        <v>-7.2272374870238788E-3</v>
      </c>
    </row>
    <row r="1674" spans="1:10" x14ac:dyDescent="0.25">
      <c r="A1674" t="s">
        <v>192</v>
      </c>
      <c r="B1674" s="24">
        <v>0.45346900000000001</v>
      </c>
      <c r="C1674" s="24">
        <v>0.45454899999999998</v>
      </c>
      <c r="D1674" s="24">
        <v>0.43696400000000002</v>
      </c>
      <c r="E1674" s="24">
        <v>0.44610699999999998</v>
      </c>
      <c r="F1674" s="24">
        <v>247714000</v>
      </c>
      <c r="G1674" s="24">
        <v>17539001608</v>
      </c>
      <c r="H1674">
        <v>1673</v>
      </c>
      <c r="J1674" s="10">
        <f t="shared" si="26"/>
        <v>-1.6234847365531126E-2</v>
      </c>
    </row>
    <row r="1675" spans="1:10" x14ac:dyDescent="0.25">
      <c r="A1675" t="s">
        <v>191</v>
      </c>
      <c r="B1675" s="24">
        <v>0.44589200000000001</v>
      </c>
      <c r="C1675" s="24">
        <v>0.44612400000000002</v>
      </c>
      <c r="D1675" s="24">
        <v>0.42775299999999999</v>
      </c>
      <c r="E1675" s="24">
        <v>0.43522499999999997</v>
      </c>
      <c r="F1675" s="24">
        <v>228767000</v>
      </c>
      <c r="G1675" s="24">
        <v>17111168341</v>
      </c>
      <c r="H1675">
        <v>1674</v>
      </c>
      <c r="J1675" s="10">
        <f t="shared" si="26"/>
        <v>-2.3922833331838287E-2</v>
      </c>
    </row>
    <row r="1676" spans="1:10" x14ac:dyDescent="0.25">
      <c r="A1676" t="s">
        <v>190</v>
      </c>
      <c r="B1676" s="24">
        <v>0.435562</v>
      </c>
      <c r="C1676" s="24">
        <v>0.45913399999999999</v>
      </c>
      <c r="D1676" s="24">
        <v>0.42716799999999999</v>
      </c>
      <c r="E1676" s="24">
        <v>0.44585200000000003</v>
      </c>
      <c r="F1676" s="24">
        <v>323200000</v>
      </c>
      <c r="G1676" s="24">
        <v>17528976109</v>
      </c>
      <c r="H1676">
        <v>1675</v>
      </c>
      <c r="J1676" s="10">
        <f t="shared" si="26"/>
        <v>2.3624650451600511E-2</v>
      </c>
    </row>
    <row r="1677" spans="1:10" x14ac:dyDescent="0.25">
      <c r="A1677" t="s">
        <v>189</v>
      </c>
      <c r="B1677" s="24">
        <v>0.44701600000000002</v>
      </c>
      <c r="C1677" s="24">
        <v>0.44764500000000002</v>
      </c>
      <c r="D1677" s="24">
        <v>0.42993900000000002</v>
      </c>
      <c r="E1677" s="24">
        <v>0.43025400000000003</v>
      </c>
      <c r="F1677" s="24">
        <v>204898000</v>
      </c>
      <c r="G1677" s="24">
        <v>16915730078</v>
      </c>
      <c r="H1677">
        <v>1676</v>
      </c>
      <c r="J1677" s="10">
        <f t="shared" si="26"/>
        <v>-3.7497539237969106E-2</v>
      </c>
    </row>
    <row r="1678" spans="1:10" x14ac:dyDescent="0.25">
      <c r="A1678" t="s">
        <v>188</v>
      </c>
      <c r="B1678" s="24">
        <v>0.43039699999999997</v>
      </c>
      <c r="C1678" s="24">
        <v>0.443633</v>
      </c>
      <c r="D1678" s="24">
        <v>0.426481</v>
      </c>
      <c r="E1678" s="24">
        <v>0.44057099999999999</v>
      </c>
      <c r="F1678" s="24">
        <v>278870000</v>
      </c>
      <c r="G1678" s="24">
        <v>17314385048</v>
      </c>
      <c r="H1678">
        <v>1677</v>
      </c>
      <c r="J1678" s="10">
        <f t="shared" si="26"/>
        <v>2.3638640603907593E-2</v>
      </c>
    </row>
    <row r="1679" spans="1:10" x14ac:dyDescent="0.25">
      <c r="A1679" t="s">
        <v>187</v>
      </c>
      <c r="B1679" s="24">
        <v>0.44103900000000001</v>
      </c>
      <c r="C1679" s="24">
        <v>0.44305800000000001</v>
      </c>
      <c r="D1679" s="24">
        <v>0.42712499999999998</v>
      </c>
      <c r="E1679" s="24">
        <v>0.42850700000000003</v>
      </c>
      <c r="F1679" s="24">
        <v>185678000</v>
      </c>
      <c r="G1679" s="24">
        <v>16840271361</v>
      </c>
      <c r="H1679">
        <v>1678</v>
      </c>
      <c r="J1679" s="10">
        <f t="shared" si="26"/>
        <v>-2.8414720693634776E-2</v>
      </c>
    </row>
    <row r="1680" spans="1:10" x14ac:dyDescent="0.25">
      <c r="A1680" t="s">
        <v>186</v>
      </c>
      <c r="B1680" s="24">
        <v>0.42858000000000002</v>
      </c>
      <c r="C1680" s="24">
        <v>0.43459399999999998</v>
      </c>
      <c r="D1680" s="24">
        <v>0.42752200000000001</v>
      </c>
      <c r="E1680" s="24">
        <v>0.43363800000000002</v>
      </c>
      <c r="F1680" s="24">
        <v>186848000</v>
      </c>
      <c r="G1680" s="24">
        <v>17041919018</v>
      </c>
      <c r="H1680">
        <v>1679</v>
      </c>
      <c r="J1680" s="10">
        <f t="shared" si="26"/>
        <v>1.1801763964720722E-2</v>
      </c>
    </row>
    <row r="1681" spans="1:10" x14ac:dyDescent="0.25">
      <c r="A1681" t="s">
        <v>185</v>
      </c>
      <c r="B1681" s="24">
        <v>0.43388599999999999</v>
      </c>
      <c r="C1681" s="24">
        <v>0.43579400000000001</v>
      </c>
      <c r="D1681" s="24">
        <v>0.40667999999999999</v>
      </c>
      <c r="E1681" s="24">
        <v>0.41408099999999998</v>
      </c>
      <c r="F1681" s="24">
        <v>242075000</v>
      </c>
      <c r="G1681" s="24">
        <v>16273331370</v>
      </c>
      <c r="H1681">
        <v>1680</v>
      </c>
      <c r="J1681" s="10">
        <f t="shared" si="26"/>
        <v>-4.5645630419050204E-2</v>
      </c>
    </row>
    <row r="1682" spans="1:10" x14ac:dyDescent="0.25">
      <c r="A1682" t="s">
        <v>184</v>
      </c>
      <c r="B1682" s="24">
        <v>0.41377599999999998</v>
      </c>
      <c r="C1682" s="24">
        <v>0.41591699999999998</v>
      </c>
      <c r="D1682" s="24">
        <v>0.37952599999999997</v>
      </c>
      <c r="E1682" s="24">
        <v>0.38100600000000001</v>
      </c>
      <c r="F1682" s="24">
        <v>244448000</v>
      </c>
      <c r="G1682" s="24">
        <v>14973488018</v>
      </c>
      <c r="H1682">
        <v>1681</v>
      </c>
      <c r="J1682" s="10">
        <f t="shared" si="26"/>
        <v>-7.9197440160859903E-2</v>
      </c>
    </row>
    <row r="1683" spans="1:10" x14ac:dyDescent="0.25">
      <c r="A1683" t="s">
        <v>183</v>
      </c>
      <c r="B1683" s="24">
        <v>0.38087500000000002</v>
      </c>
      <c r="C1683" s="24">
        <v>0.38087500000000002</v>
      </c>
      <c r="D1683" s="24">
        <v>0.32699600000000001</v>
      </c>
      <c r="E1683" s="24">
        <v>0.33194400000000002</v>
      </c>
      <c r="F1683" s="24">
        <v>360857000</v>
      </c>
      <c r="G1683" s="24">
        <v>13045357571</v>
      </c>
      <c r="H1683">
        <v>1682</v>
      </c>
      <c r="J1683" s="10">
        <f t="shared" si="26"/>
        <v>-0.12846997046275024</v>
      </c>
    </row>
    <row r="1684" spans="1:10" x14ac:dyDescent="0.25">
      <c r="A1684" t="s">
        <v>182</v>
      </c>
      <c r="B1684" s="24">
        <v>0.33377099999999998</v>
      </c>
      <c r="C1684" s="24">
        <v>0.35965399999999997</v>
      </c>
      <c r="D1684" s="24">
        <v>0.33260800000000001</v>
      </c>
      <c r="E1684" s="24">
        <v>0.346771</v>
      </c>
      <c r="F1684" s="24">
        <v>325775000</v>
      </c>
      <c r="G1684" s="24">
        <v>13628056811</v>
      </c>
      <c r="H1684">
        <v>1683</v>
      </c>
      <c r="J1684" s="10">
        <f t="shared" si="26"/>
        <v>3.8948860146627517E-2</v>
      </c>
    </row>
    <row r="1685" spans="1:10" x14ac:dyDescent="0.25">
      <c r="A1685" t="s">
        <v>181</v>
      </c>
      <c r="B1685" s="24">
        <v>0.346167</v>
      </c>
      <c r="C1685" s="24">
        <v>0.34797299999999998</v>
      </c>
      <c r="D1685" s="24">
        <v>0.316909</v>
      </c>
      <c r="E1685" s="24">
        <v>0.32042599999999999</v>
      </c>
      <c r="F1685" s="24">
        <v>249264000</v>
      </c>
      <c r="G1685" s="24">
        <v>12592701615</v>
      </c>
      <c r="H1685">
        <v>1684</v>
      </c>
      <c r="J1685" s="10">
        <f t="shared" si="26"/>
        <v>-7.4360063206487081E-2</v>
      </c>
    </row>
    <row r="1686" spans="1:10" x14ac:dyDescent="0.25">
      <c r="A1686" t="s">
        <v>180</v>
      </c>
      <c r="B1686" s="24">
        <v>0.32112200000000002</v>
      </c>
      <c r="C1686" s="24">
        <v>0.32121</v>
      </c>
      <c r="D1686" s="24">
        <v>0.29158200000000001</v>
      </c>
      <c r="E1686" s="24">
        <v>0.30126199999999997</v>
      </c>
      <c r="F1686" s="24">
        <v>284423000</v>
      </c>
      <c r="G1686" s="24">
        <v>11839558819</v>
      </c>
      <c r="H1686">
        <v>1685</v>
      </c>
      <c r="J1686" s="10">
        <f t="shared" si="26"/>
        <v>-6.184565367679587E-2</v>
      </c>
    </row>
    <row r="1687" spans="1:10" x14ac:dyDescent="0.25">
      <c r="A1687" t="s">
        <v>179</v>
      </c>
      <c r="B1687" s="24">
        <v>0.30060399999999998</v>
      </c>
      <c r="C1687" s="24">
        <v>0.30937599999999998</v>
      </c>
      <c r="D1687" s="24">
        <v>0.29705700000000002</v>
      </c>
      <c r="E1687" s="24">
        <v>0.29787000000000002</v>
      </c>
      <c r="F1687" s="24">
        <v>178827000</v>
      </c>
      <c r="G1687" s="24">
        <v>11706253644</v>
      </c>
      <c r="H1687">
        <v>1686</v>
      </c>
      <c r="J1687" s="10">
        <f t="shared" si="26"/>
        <v>-9.0950220223282412E-3</v>
      </c>
    </row>
    <row r="1688" spans="1:10" x14ac:dyDescent="0.25">
      <c r="A1688" t="s">
        <v>178</v>
      </c>
      <c r="B1688" s="24">
        <v>0.297572</v>
      </c>
      <c r="C1688" s="24">
        <v>0.31068000000000001</v>
      </c>
      <c r="D1688" s="24">
        <v>0.27654400000000001</v>
      </c>
      <c r="E1688" s="24">
        <v>0.27746599999999999</v>
      </c>
      <c r="F1688" s="24">
        <v>235117000</v>
      </c>
      <c r="G1688" s="24">
        <v>10924502191</v>
      </c>
      <c r="H1688">
        <v>1687</v>
      </c>
      <c r="J1688" s="10">
        <f t="shared" si="26"/>
        <v>-6.7566840966219982E-2</v>
      </c>
    </row>
    <row r="1689" spans="1:10" x14ac:dyDescent="0.25">
      <c r="A1689" t="s">
        <v>177</v>
      </c>
      <c r="B1689" s="24">
        <v>0.27873799999999999</v>
      </c>
      <c r="C1689" s="24">
        <v>0.279615</v>
      </c>
      <c r="D1689" s="24">
        <v>0.25398300000000001</v>
      </c>
      <c r="E1689" s="24">
        <v>0.27427200000000002</v>
      </c>
      <c r="F1689" s="24">
        <v>276768000</v>
      </c>
      <c r="G1689" s="24">
        <v>10798746747</v>
      </c>
      <c r="H1689">
        <v>1688</v>
      </c>
      <c r="J1689" s="10">
        <f t="shared" si="26"/>
        <v>-1.6022214409230066E-2</v>
      </c>
    </row>
    <row r="1690" spans="1:10" x14ac:dyDescent="0.25">
      <c r="A1690" t="s">
        <v>176</v>
      </c>
      <c r="B1690" s="24">
        <v>0.27679700000000002</v>
      </c>
      <c r="C1690" s="24">
        <v>0.30174400000000001</v>
      </c>
      <c r="D1690" s="24">
        <v>0.27679700000000002</v>
      </c>
      <c r="E1690" s="24">
        <v>0.28200500000000001</v>
      </c>
      <c r="F1690" s="24">
        <v>332432000</v>
      </c>
      <c r="G1690" s="24">
        <v>11103213512</v>
      </c>
      <c r="H1690">
        <v>1689</v>
      </c>
      <c r="J1690" s="10">
        <f t="shared" si="26"/>
        <v>1.8815232824055138E-2</v>
      </c>
    </row>
    <row r="1691" spans="1:10" x14ac:dyDescent="0.25">
      <c r="A1691" t="s">
        <v>175</v>
      </c>
      <c r="B1691" s="24">
        <v>0.28203400000000001</v>
      </c>
      <c r="C1691" s="24">
        <v>0.300958</v>
      </c>
      <c r="D1691" s="24">
        <v>0.27820299999999998</v>
      </c>
      <c r="E1691" s="24">
        <v>0.29243599999999997</v>
      </c>
      <c r="F1691" s="24">
        <v>238219000</v>
      </c>
      <c r="G1691" s="24">
        <v>11513907011</v>
      </c>
      <c r="H1691">
        <v>1690</v>
      </c>
      <c r="J1691" s="10">
        <f t="shared" si="26"/>
        <v>3.6882078047327509E-2</v>
      </c>
    </row>
    <row r="1692" spans="1:10" x14ac:dyDescent="0.25">
      <c r="A1692" t="s">
        <v>174</v>
      </c>
      <c r="B1692" s="24">
        <v>0.29280800000000001</v>
      </c>
      <c r="C1692" s="24">
        <v>0.37361899999999998</v>
      </c>
      <c r="D1692" s="24">
        <v>0.29276600000000003</v>
      </c>
      <c r="E1692" s="24">
        <v>0.366676</v>
      </c>
      <c r="F1692" s="24">
        <v>497206000</v>
      </c>
      <c r="G1692" s="24">
        <v>14436913947</v>
      </c>
      <c r="H1692">
        <v>1691</v>
      </c>
      <c r="J1692" s="10">
        <f t="shared" si="26"/>
        <v>0.25227452801836009</v>
      </c>
    </row>
    <row r="1693" spans="1:10" x14ac:dyDescent="0.25">
      <c r="A1693" t="s">
        <v>173</v>
      </c>
      <c r="B1693" s="24">
        <v>0.36302699999999999</v>
      </c>
      <c r="C1693" s="24">
        <v>0.36995400000000001</v>
      </c>
      <c r="D1693" s="24">
        <v>0.31711499999999998</v>
      </c>
      <c r="E1693" s="24">
        <v>0.3271</v>
      </c>
      <c r="F1693" s="24">
        <v>434332000</v>
      </c>
      <c r="G1693" s="24">
        <v>12878711866</v>
      </c>
      <c r="H1693">
        <v>1692</v>
      </c>
      <c r="J1693" s="10">
        <f t="shared" si="26"/>
        <v>-9.8965090750825657E-2</v>
      </c>
    </row>
    <row r="1694" spans="1:10" x14ac:dyDescent="0.25">
      <c r="A1694" t="s">
        <v>172</v>
      </c>
      <c r="B1694" s="24">
        <v>0.32736300000000002</v>
      </c>
      <c r="C1694" s="24">
        <v>0.35307899999999998</v>
      </c>
      <c r="D1694" s="24">
        <v>0.32194499999999998</v>
      </c>
      <c r="E1694" s="24">
        <v>0.34397800000000001</v>
      </c>
      <c r="F1694" s="24">
        <v>327300000</v>
      </c>
      <c r="G1694" s="24">
        <v>13543239224</v>
      </c>
      <c r="H1694">
        <v>1693</v>
      </c>
      <c r="J1694" s="10">
        <f t="shared" si="26"/>
        <v>5.0754055895137783E-2</v>
      </c>
    </row>
    <row r="1695" spans="1:10" x14ac:dyDescent="0.25">
      <c r="A1695" t="s">
        <v>171</v>
      </c>
      <c r="B1695" s="24">
        <v>0.34445100000000001</v>
      </c>
      <c r="C1695" s="24">
        <v>0.35168899999999997</v>
      </c>
      <c r="D1695" s="24">
        <v>0.31769199999999997</v>
      </c>
      <c r="E1695" s="24">
        <v>0.31928299999999998</v>
      </c>
      <c r="F1695" s="24">
        <v>311144000</v>
      </c>
      <c r="G1695" s="24">
        <v>12570937819</v>
      </c>
      <c r="H1695">
        <v>1694</v>
      </c>
      <c r="J1695" s="10">
        <f t="shared" si="26"/>
        <v>-7.3066996466841505E-2</v>
      </c>
    </row>
    <row r="1696" spans="1:10" x14ac:dyDescent="0.25">
      <c r="A1696" t="s">
        <v>170</v>
      </c>
      <c r="B1696" s="24">
        <v>0.31821899999999997</v>
      </c>
      <c r="C1696" s="24">
        <v>0.33810000000000001</v>
      </c>
      <c r="D1696" s="24">
        <v>0.31698300000000001</v>
      </c>
      <c r="E1696" s="24">
        <v>0.335177</v>
      </c>
      <c r="F1696" s="24">
        <v>248735000</v>
      </c>
      <c r="G1696" s="24">
        <v>13196722736</v>
      </c>
      <c r="H1696">
        <v>1695</v>
      </c>
      <c r="J1696" s="10">
        <f t="shared" si="26"/>
        <v>5.3290344071221483E-2</v>
      </c>
    </row>
    <row r="1697" spans="1:10" x14ac:dyDescent="0.25">
      <c r="A1697" t="s">
        <v>169</v>
      </c>
      <c r="B1697" s="24">
        <v>0.33443400000000001</v>
      </c>
      <c r="C1697" s="24">
        <v>0.35012199999999999</v>
      </c>
      <c r="D1697" s="24">
        <v>0.31661299999999998</v>
      </c>
      <c r="E1697" s="24">
        <v>0.319803</v>
      </c>
      <c r="F1697" s="24">
        <v>286845000</v>
      </c>
      <c r="G1697" s="24">
        <v>12640056538</v>
      </c>
      <c r="H1697">
        <v>1696</v>
      </c>
      <c r="J1697" s="10">
        <f t="shared" si="26"/>
        <v>-4.3748542313281562E-2</v>
      </c>
    </row>
    <row r="1698" spans="1:10" x14ac:dyDescent="0.25">
      <c r="A1698" t="s">
        <v>168</v>
      </c>
      <c r="B1698" s="24">
        <v>0.319573</v>
      </c>
      <c r="C1698" s="24">
        <v>0.32881300000000002</v>
      </c>
      <c r="D1698" s="24">
        <v>0.31917600000000002</v>
      </c>
      <c r="E1698" s="24">
        <v>0.32770899999999997</v>
      </c>
      <c r="F1698" s="24">
        <v>217578000</v>
      </c>
      <c r="G1698" s="24">
        <v>12952537306</v>
      </c>
      <c r="H1698">
        <v>1697</v>
      </c>
      <c r="J1698" s="10">
        <f t="shared" si="26"/>
        <v>2.5458971815516256E-2</v>
      </c>
    </row>
    <row r="1699" spans="1:10" x14ac:dyDescent="0.25">
      <c r="A1699" t="s">
        <v>167</v>
      </c>
      <c r="B1699" s="24">
        <v>0.32739000000000001</v>
      </c>
      <c r="C1699" s="24">
        <v>0.32858399999999999</v>
      </c>
      <c r="D1699" s="24">
        <v>0.31821700000000003</v>
      </c>
      <c r="E1699" s="24">
        <v>0.32760600000000001</v>
      </c>
      <c r="F1699" s="24">
        <v>244571000</v>
      </c>
      <c r="G1699" s="24">
        <v>12948466281</v>
      </c>
      <c r="H1699">
        <v>1698</v>
      </c>
      <c r="J1699" s="10">
        <f t="shared" si="26"/>
        <v>6.5976358471545851E-4</v>
      </c>
    </row>
    <row r="1700" spans="1:10" x14ac:dyDescent="0.25">
      <c r="A1700" t="s">
        <v>166</v>
      </c>
      <c r="B1700" s="24">
        <v>0.32765</v>
      </c>
      <c r="C1700" s="24">
        <v>0.33152999999999999</v>
      </c>
      <c r="D1700" s="24">
        <v>0.32446799999999998</v>
      </c>
      <c r="E1700" s="24">
        <v>0.32823000000000002</v>
      </c>
      <c r="F1700" s="24">
        <v>167363000</v>
      </c>
      <c r="G1700" s="24">
        <v>12973129575</v>
      </c>
      <c r="H1700">
        <v>1699</v>
      </c>
      <c r="J1700" s="10">
        <f t="shared" si="26"/>
        <v>1.77018159621555E-3</v>
      </c>
    </row>
    <row r="1701" spans="1:10" x14ac:dyDescent="0.25">
      <c r="A1701" t="s">
        <v>165</v>
      </c>
      <c r="B1701" s="24">
        <v>0.32816200000000001</v>
      </c>
      <c r="C1701" s="24">
        <v>0.32832699999999998</v>
      </c>
      <c r="D1701" s="24">
        <v>0.32057099999999999</v>
      </c>
      <c r="E1701" s="24">
        <v>0.32377600000000001</v>
      </c>
      <c r="F1701" s="24">
        <v>168718000</v>
      </c>
      <c r="G1701" s="24">
        <v>12797087412</v>
      </c>
      <c r="H1701">
        <v>1700</v>
      </c>
      <c r="J1701" s="10">
        <f t="shared" si="26"/>
        <v>-1.3365350040528766E-2</v>
      </c>
    </row>
    <row r="1702" spans="1:10" x14ac:dyDescent="0.25">
      <c r="A1702" t="s">
        <v>164</v>
      </c>
      <c r="B1702" s="24">
        <v>0.32364300000000001</v>
      </c>
      <c r="C1702" s="24">
        <v>0.337781</v>
      </c>
      <c r="D1702" s="24">
        <v>0.32306600000000002</v>
      </c>
      <c r="E1702" s="24">
        <v>0.33690300000000001</v>
      </c>
      <c r="F1702" s="24">
        <v>227284000</v>
      </c>
      <c r="G1702" s="24">
        <v>13347493496</v>
      </c>
      <c r="H1702">
        <v>1701</v>
      </c>
      <c r="J1702" s="10">
        <f t="shared" si="26"/>
        <v>4.097106997525049E-2</v>
      </c>
    </row>
    <row r="1703" spans="1:10" x14ac:dyDescent="0.25">
      <c r="A1703" t="s">
        <v>163</v>
      </c>
      <c r="B1703" s="24">
        <v>0.33752700000000002</v>
      </c>
      <c r="C1703" s="24">
        <v>0.356798</v>
      </c>
      <c r="D1703" s="24">
        <v>0.33497100000000002</v>
      </c>
      <c r="E1703" s="24">
        <v>0.35183700000000001</v>
      </c>
      <c r="F1703" s="24">
        <v>329550000</v>
      </c>
      <c r="G1703" s="24">
        <v>13939151831</v>
      </c>
      <c r="H1703">
        <v>1702</v>
      </c>
      <c r="J1703" s="10">
        <f t="shared" si="26"/>
        <v>4.239660827133826E-2</v>
      </c>
    </row>
    <row r="1704" spans="1:10" x14ac:dyDescent="0.25">
      <c r="A1704" t="s">
        <v>162</v>
      </c>
      <c r="B1704" s="24">
        <v>0.35083300000000001</v>
      </c>
      <c r="C1704" s="24">
        <v>0.35374499999999998</v>
      </c>
      <c r="D1704" s="24">
        <v>0.34123799999999999</v>
      </c>
      <c r="E1704" s="24">
        <v>0.34480300000000003</v>
      </c>
      <c r="F1704" s="24">
        <v>275908000</v>
      </c>
      <c r="G1704" s="24">
        <v>13671491747</v>
      </c>
      <c r="H1704">
        <v>1703</v>
      </c>
      <c r="J1704" s="10">
        <f t="shared" si="26"/>
        <v>-1.7187664786379786E-2</v>
      </c>
    </row>
    <row r="1705" spans="1:10" x14ac:dyDescent="0.25">
      <c r="A1705" t="s">
        <v>161</v>
      </c>
      <c r="B1705" s="24">
        <v>0.34454600000000002</v>
      </c>
      <c r="C1705" s="24">
        <v>0.34664</v>
      </c>
      <c r="D1705" s="24">
        <v>0.32564100000000001</v>
      </c>
      <c r="E1705" s="24">
        <v>0.33544400000000002</v>
      </c>
      <c r="F1705" s="24">
        <v>263925000</v>
      </c>
      <c r="G1705" s="24">
        <v>13300405964</v>
      </c>
      <c r="H1705">
        <v>1704</v>
      </c>
      <c r="J1705" s="10">
        <f t="shared" si="26"/>
        <v>-2.6417372426323332E-2</v>
      </c>
    </row>
    <row r="1706" spans="1:10" x14ac:dyDescent="0.25">
      <c r="A1706" t="s">
        <v>160</v>
      </c>
      <c r="B1706" s="24">
        <v>0.33547399999999999</v>
      </c>
      <c r="C1706" s="24">
        <v>0.33898800000000001</v>
      </c>
      <c r="D1706" s="24">
        <v>0.32837300000000003</v>
      </c>
      <c r="E1706" s="24">
        <v>0.33533200000000002</v>
      </c>
      <c r="F1706" s="24">
        <v>219139000</v>
      </c>
      <c r="G1706" s="24">
        <v>13295965146</v>
      </c>
      <c r="H1706">
        <v>1705</v>
      </c>
      <c r="J1706" s="10">
        <f t="shared" si="26"/>
        <v>-4.2328168501873614E-4</v>
      </c>
    </row>
    <row r="1707" spans="1:10" x14ac:dyDescent="0.25">
      <c r="A1707" t="s">
        <v>159</v>
      </c>
      <c r="B1707" s="24">
        <v>0.33531300000000003</v>
      </c>
      <c r="C1707" s="24">
        <v>0.352657</v>
      </c>
      <c r="D1707" s="24">
        <v>0.33446700000000001</v>
      </c>
      <c r="E1707" s="24">
        <v>0.347721</v>
      </c>
      <c r="F1707" s="24">
        <v>257267000</v>
      </c>
      <c r="G1707" s="24">
        <v>13787190893</v>
      </c>
      <c r="H1707">
        <v>1706</v>
      </c>
      <c r="J1707" s="10">
        <f t="shared" si="26"/>
        <v>3.7004231866942149E-2</v>
      </c>
    </row>
    <row r="1708" spans="1:10" x14ac:dyDescent="0.25">
      <c r="A1708" t="s">
        <v>158</v>
      </c>
      <c r="B1708" s="24">
        <v>0.34732299999999999</v>
      </c>
      <c r="C1708" s="24">
        <v>0.34954099999999999</v>
      </c>
      <c r="D1708" s="24">
        <v>0.338393</v>
      </c>
      <c r="E1708" s="24">
        <v>0.34252300000000002</v>
      </c>
      <c r="F1708" s="24">
        <v>240907000</v>
      </c>
      <c r="G1708" s="24">
        <v>13581089398</v>
      </c>
      <c r="H1708">
        <v>1707</v>
      </c>
      <c r="J1708" s="10">
        <f t="shared" si="26"/>
        <v>-1.381998888642552E-2</v>
      </c>
    </row>
    <row r="1709" spans="1:10" x14ac:dyDescent="0.25">
      <c r="A1709" t="s">
        <v>157</v>
      </c>
      <c r="B1709" s="24">
        <v>0.34313700000000003</v>
      </c>
      <c r="C1709" s="24">
        <v>0.34368399999999999</v>
      </c>
      <c r="D1709" s="24">
        <v>0.33454200000000001</v>
      </c>
      <c r="E1709" s="24">
        <v>0.33596100000000001</v>
      </c>
      <c r="F1709" s="24">
        <v>201147000</v>
      </c>
      <c r="G1709" s="24">
        <v>13320905093</v>
      </c>
      <c r="H1709">
        <v>1708</v>
      </c>
      <c r="J1709" s="10">
        <f t="shared" si="26"/>
        <v>-2.0912929821033627E-2</v>
      </c>
    </row>
    <row r="1710" spans="1:10" x14ac:dyDescent="0.25">
      <c r="A1710" t="s">
        <v>156</v>
      </c>
      <c r="B1710" s="24">
        <v>0.33518399999999998</v>
      </c>
      <c r="C1710" s="24">
        <v>0.34032000000000001</v>
      </c>
      <c r="D1710" s="24">
        <v>0.33030500000000002</v>
      </c>
      <c r="E1710" s="24">
        <v>0.331652</v>
      </c>
      <c r="F1710" s="24">
        <v>241419000</v>
      </c>
      <c r="G1710" s="24">
        <v>13150052583</v>
      </c>
      <c r="H1710">
        <v>1709</v>
      </c>
      <c r="J1710" s="10">
        <f t="shared" si="26"/>
        <v>-1.053749582318959E-2</v>
      </c>
    </row>
    <row r="1711" spans="1:10" x14ac:dyDescent="0.25">
      <c r="A1711" t="s">
        <v>155</v>
      </c>
      <c r="B1711" s="24">
        <v>0.33146500000000001</v>
      </c>
      <c r="C1711" s="24">
        <v>0.33410000000000001</v>
      </c>
      <c r="D1711" s="24">
        <v>0.28360099999999999</v>
      </c>
      <c r="E1711" s="24">
        <v>0.28360099999999999</v>
      </c>
      <c r="F1711" s="24">
        <v>344488000</v>
      </c>
      <c r="G1711" s="24">
        <v>11244823075</v>
      </c>
      <c r="H1711">
        <v>1710</v>
      </c>
      <c r="J1711" s="10">
        <f t="shared" si="26"/>
        <v>-0.14440136967703987</v>
      </c>
    </row>
    <row r="1712" spans="1:10" x14ac:dyDescent="0.25">
      <c r="A1712" t="s">
        <v>154</v>
      </c>
      <c r="B1712" s="24">
        <v>0.28349999999999997</v>
      </c>
      <c r="C1712" s="24">
        <v>0.30532700000000002</v>
      </c>
      <c r="D1712" s="24">
        <v>0.27611200000000002</v>
      </c>
      <c r="E1712" s="24">
        <v>0.30270999999999998</v>
      </c>
      <c r="F1712" s="24">
        <v>329763000</v>
      </c>
      <c r="G1712" s="24">
        <v>12002497851</v>
      </c>
      <c r="H1712">
        <v>1711</v>
      </c>
      <c r="J1712" s="10">
        <f t="shared" si="26"/>
        <v>6.7760141093474446E-2</v>
      </c>
    </row>
    <row r="1713" spans="1:10" x14ac:dyDescent="0.25">
      <c r="A1713" t="s">
        <v>153</v>
      </c>
      <c r="B1713" s="24">
        <v>0.301431</v>
      </c>
      <c r="C1713" s="24">
        <v>0.305307</v>
      </c>
      <c r="D1713" s="24">
        <v>0.28728700000000001</v>
      </c>
      <c r="E1713" s="24">
        <v>0.291435</v>
      </c>
      <c r="F1713" s="24">
        <v>213961000</v>
      </c>
      <c r="G1713" s="24">
        <v>11555442375</v>
      </c>
      <c r="H1713">
        <v>1712</v>
      </c>
      <c r="J1713" s="10">
        <f t="shared" si="26"/>
        <v>-3.3161818127531689E-2</v>
      </c>
    </row>
    <row r="1714" spans="1:10" x14ac:dyDescent="0.25">
      <c r="A1714" t="s">
        <v>152</v>
      </c>
      <c r="B1714" s="24">
        <v>0.29111900000000002</v>
      </c>
      <c r="C1714" s="24">
        <v>0.296207</v>
      </c>
      <c r="D1714" s="24">
        <v>0.273789</v>
      </c>
      <c r="E1714" s="24">
        <v>0.279333</v>
      </c>
      <c r="F1714" s="24">
        <v>169208000</v>
      </c>
      <c r="G1714" s="24">
        <v>11075596222</v>
      </c>
      <c r="H1714">
        <v>1713</v>
      </c>
      <c r="J1714" s="10">
        <f t="shared" si="26"/>
        <v>-4.0485162424987779E-2</v>
      </c>
    </row>
    <row r="1715" spans="1:10" x14ac:dyDescent="0.25">
      <c r="A1715" t="s">
        <v>151</v>
      </c>
      <c r="B1715" s="24">
        <v>0.27866099999999999</v>
      </c>
      <c r="C1715" s="24">
        <v>0.29126099999999999</v>
      </c>
      <c r="D1715" s="24">
        <v>0.274478</v>
      </c>
      <c r="E1715" s="24">
        <v>0.27867999999999998</v>
      </c>
      <c r="F1715" s="24">
        <v>168991000</v>
      </c>
      <c r="G1715" s="24">
        <v>11049704672</v>
      </c>
      <c r="H1715">
        <v>1714</v>
      </c>
      <c r="J1715" s="10">
        <f t="shared" si="26"/>
        <v>6.8183204682360451E-5</v>
      </c>
    </row>
    <row r="1716" spans="1:10" x14ac:dyDescent="0.25">
      <c r="A1716" t="s">
        <v>150</v>
      </c>
      <c r="B1716" s="24">
        <v>0.28023700000000001</v>
      </c>
      <c r="C1716" s="24">
        <v>0.282113</v>
      </c>
      <c r="D1716" s="24">
        <v>0.26382</v>
      </c>
      <c r="E1716" s="24">
        <v>0.27032099999999998</v>
      </c>
      <c r="F1716" s="24">
        <v>204958000</v>
      </c>
      <c r="G1716" s="24">
        <v>10735217970</v>
      </c>
      <c r="H1716">
        <v>1715</v>
      </c>
      <c r="J1716" s="10">
        <f t="shared" si="26"/>
        <v>-3.5384335401820725E-2</v>
      </c>
    </row>
    <row r="1717" spans="1:10" x14ac:dyDescent="0.25">
      <c r="A1717" t="s">
        <v>149</v>
      </c>
      <c r="B1717" s="24">
        <v>0.27016699999999999</v>
      </c>
      <c r="C1717" s="24">
        <v>0.27491700000000002</v>
      </c>
      <c r="D1717" s="24">
        <v>0.25591700000000001</v>
      </c>
      <c r="E1717" s="24">
        <v>0.26371</v>
      </c>
      <c r="F1717" s="24">
        <v>200330000</v>
      </c>
      <c r="G1717" s="24">
        <v>10472676303</v>
      </c>
      <c r="H1717">
        <v>1716</v>
      </c>
      <c r="J1717" s="10">
        <f t="shared" si="26"/>
        <v>-2.3900032202304466E-2</v>
      </c>
    </row>
    <row r="1718" spans="1:10" x14ac:dyDescent="0.25">
      <c r="A1718" t="s">
        <v>148</v>
      </c>
      <c r="B1718" s="24">
        <v>0.26316600000000001</v>
      </c>
      <c r="C1718" s="24">
        <v>0.27262599999999998</v>
      </c>
      <c r="D1718" s="24">
        <v>0.25575599999999998</v>
      </c>
      <c r="E1718" s="24">
        <v>0.27008700000000002</v>
      </c>
      <c r="F1718" s="24">
        <v>298449000</v>
      </c>
      <c r="G1718" s="24">
        <v>10725925163</v>
      </c>
      <c r="H1718">
        <v>1717</v>
      </c>
      <c r="J1718" s="10">
        <f t="shared" si="26"/>
        <v>2.6298989991108312E-2</v>
      </c>
    </row>
    <row r="1719" spans="1:10" x14ac:dyDescent="0.25">
      <c r="A1719" t="s">
        <v>147</v>
      </c>
      <c r="B1719" s="24">
        <v>0.270783</v>
      </c>
      <c r="C1719" s="24">
        <v>0.28465499999999999</v>
      </c>
      <c r="D1719" s="24">
        <v>0.26784599999999997</v>
      </c>
      <c r="E1719" s="24">
        <v>0.28058300000000003</v>
      </c>
      <c r="F1719" s="24">
        <v>311799000</v>
      </c>
      <c r="G1719" s="24">
        <v>11142751261</v>
      </c>
      <c r="H1719">
        <v>1718</v>
      </c>
      <c r="J1719" s="10">
        <f t="shared" si="26"/>
        <v>3.619134140621838E-2</v>
      </c>
    </row>
    <row r="1720" spans="1:10" x14ac:dyDescent="0.25">
      <c r="A1720" t="s">
        <v>146</v>
      </c>
      <c r="B1720" s="24">
        <v>0.28118399999999999</v>
      </c>
      <c r="C1720" s="24">
        <v>0.284941</v>
      </c>
      <c r="D1720" s="24">
        <v>0.27385500000000002</v>
      </c>
      <c r="E1720" s="24">
        <v>0.27715899999999999</v>
      </c>
      <c r="F1720" s="24">
        <v>269029000</v>
      </c>
      <c r="G1720" s="24">
        <v>11033441784</v>
      </c>
      <c r="H1720">
        <v>1719</v>
      </c>
      <c r="J1720" s="10">
        <f t="shared" si="26"/>
        <v>-1.4314470240127464E-2</v>
      </c>
    </row>
    <row r="1721" spans="1:10" x14ac:dyDescent="0.25">
      <c r="A1721" t="s">
        <v>145</v>
      </c>
      <c r="B1721" s="24">
        <v>0.27700599999999997</v>
      </c>
      <c r="C1721" s="24">
        <v>0.28356399999999998</v>
      </c>
      <c r="D1721" s="24">
        <v>0.27676499999999998</v>
      </c>
      <c r="E1721" s="24">
        <v>0.28200799999999998</v>
      </c>
      <c r="F1721" s="24">
        <v>205361000</v>
      </c>
      <c r="G1721" s="24">
        <v>11226475960</v>
      </c>
      <c r="H1721">
        <v>1720</v>
      </c>
      <c r="J1721" s="10">
        <f t="shared" si="26"/>
        <v>1.8057370598470818E-2</v>
      </c>
    </row>
    <row r="1722" spans="1:10" x14ac:dyDescent="0.25">
      <c r="A1722" t="s">
        <v>144</v>
      </c>
      <c r="B1722" s="24">
        <v>0.281723</v>
      </c>
      <c r="C1722" s="24">
        <v>0.28184599999999999</v>
      </c>
      <c r="D1722" s="24">
        <v>0.27654899999999999</v>
      </c>
      <c r="E1722" s="24">
        <v>0.28116600000000003</v>
      </c>
      <c r="F1722" s="24">
        <v>197009000</v>
      </c>
      <c r="G1722" s="24">
        <v>11192956724</v>
      </c>
      <c r="H1722">
        <v>1721</v>
      </c>
      <c r="J1722" s="10">
        <f t="shared" si="26"/>
        <v>-1.9771193690255114E-3</v>
      </c>
    </row>
    <row r="1723" spans="1:10" x14ac:dyDescent="0.25">
      <c r="A1723" t="s">
        <v>143</v>
      </c>
      <c r="B1723" s="24">
        <v>0.28154499999999999</v>
      </c>
      <c r="C1723" s="24">
        <v>0.28336099999999997</v>
      </c>
      <c r="D1723" s="24">
        <v>0.26818399999999998</v>
      </c>
      <c r="E1723" s="24">
        <v>0.27225100000000002</v>
      </c>
      <c r="F1723" s="24">
        <v>246489000</v>
      </c>
      <c r="G1723" s="24">
        <v>10838058873</v>
      </c>
      <c r="H1723">
        <v>1722</v>
      </c>
      <c r="J1723" s="10">
        <f t="shared" si="26"/>
        <v>-3.3010708767692444E-2</v>
      </c>
    </row>
    <row r="1724" spans="1:10" x14ac:dyDescent="0.25">
      <c r="A1724" t="s">
        <v>142</v>
      </c>
      <c r="B1724" s="24">
        <v>0.27145200000000003</v>
      </c>
      <c r="C1724" s="24">
        <v>0.33265299999999998</v>
      </c>
      <c r="D1724" s="24">
        <v>0.27100999999999997</v>
      </c>
      <c r="E1724" s="24">
        <v>0.32185999999999998</v>
      </c>
      <c r="F1724" s="24">
        <v>600216000</v>
      </c>
      <c r="G1724" s="24">
        <v>12812946983</v>
      </c>
      <c r="H1724">
        <v>1723</v>
      </c>
      <c r="J1724" s="10">
        <f t="shared" si="26"/>
        <v>0.18569765557078213</v>
      </c>
    </row>
    <row r="1725" spans="1:10" x14ac:dyDescent="0.25">
      <c r="A1725" t="s">
        <v>141</v>
      </c>
      <c r="B1725" s="24">
        <v>0.320324</v>
      </c>
      <c r="C1725" s="24">
        <v>0.33473399999999998</v>
      </c>
      <c r="D1725" s="24">
        <v>0.31385299999999999</v>
      </c>
      <c r="E1725" s="24">
        <v>0.32605299999999998</v>
      </c>
      <c r="F1725" s="24">
        <v>489609000</v>
      </c>
      <c r="G1725" s="24">
        <v>12979866409</v>
      </c>
      <c r="H1725">
        <v>1724</v>
      </c>
      <c r="J1725" s="10">
        <f t="shared" si="26"/>
        <v>1.7885016420873815E-2</v>
      </c>
    </row>
    <row r="1726" spans="1:10" x14ac:dyDescent="0.25">
      <c r="A1726" t="s">
        <v>140</v>
      </c>
      <c r="B1726" s="24">
        <v>0.32644099999999998</v>
      </c>
      <c r="C1726" s="24">
        <v>0.47746699999999997</v>
      </c>
      <c r="D1726" s="24">
        <v>0.32234699999999999</v>
      </c>
      <c r="E1726" s="24">
        <v>0.44991799999999998</v>
      </c>
      <c r="F1726" s="24">
        <v>1291360000</v>
      </c>
      <c r="G1726" s="24">
        <v>17910816754</v>
      </c>
      <c r="H1726">
        <v>1725</v>
      </c>
      <c r="J1726" s="10">
        <f t="shared" si="26"/>
        <v>0.37825211906592621</v>
      </c>
    </row>
    <row r="1727" spans="1:10" x14ac:dyDescent="0.25">
      <c r="A1727" t="s">
        <v>139</v>
      </c>
      <c r="B1727" s="24">
        <v>0.45283600000000002</v>
      </c>
      <c r="C1727" s="24">
        <v>0.76937999999999995</v>
      </c>
      <c r="D1727" s="24">
        <v>0.42905199999999999</v>
      </c>
      <c r="E1727" s="24">
        <v>0.56146200000000002</v>
      </c>
      <c r="F1727" s="24">
        <v>4101490000</v>
      </c>
      <c r="G1727" s="24">
        <v>22351279558</v>
      </c>
      <c r="H1727">
        <v>1726</v>
      </c>
      <c r="J1727" s="10">
        <f t="shared" si="26"/>
        <v>0.23987933821515955</v>
      </c>
    </row>
    <row r="1728" spans="1:10" x14ac:dyDescent="0.25">
      <c r="A1728" t="s">
        <v>138</v>
      </c>
      <c r="B1728" s="24">
        <v>0.56546799999999997</v>
      </c>
      <c r="C1728" s="24">
        <v>0.60911199999999999</v>
      </c>
      <c r="D1728" s="24">
        <v>0.49573699999999998</v>
      </c>
      <c r="E1728" s="24">
        <v>0.57079800000000003</v>
      </c>
      <c r="F1728" s="24">
        <v>2411430000</v>
      </c>
      <c r="G1728" s="24">
        <v>22722937028</v>
      </c>
      <c r="H1728">
        <v>1727</v>
      </c>
      <c r="J1728" s="10">
        <f t="shared" si="26"/>
        <v>9.4258207360983417E-3</v>
      </c>
    </row>
    <row r="1729" spans="1:10" x14ac:dyDescent="0.25">
      <c r="A1729" t="s">
        <v>137</v>
      </c>
      <c r="B1729" s="24">
        <v>0.57521999999999995</v>
      </c>
      <c r="C1729" s="24">
        <v>0.59502500000000003</v>
      </c>
      <c r="D1729" s="24">
        <v>0.55965100000000001</v>
      </c>
      <c r="E1729" s="24">
        <v>0.570689</v>
      </c>
      <c r="F1729" s="24">
        <v>1043970000</v>
      </c>
      <c r="G1729" s="24">
        <v>22718597839</v>
      </c>
      <c r="H1729">
        <v>1728</v>
      </c>
      <c r="J1729" s="10">
        <f t="shared" si="26"/>
        <v>-7.8769861965855715E-3</v>
      </c>
    </row>
    <row r="1730" spans="1:10" x14ac:dyDescent="0.25">
      <c r="A1730" t="s">
        <v>136</v>
      </c>
      <c r="B1730" s="24">
        <v>0.57061399999999995</v>
      </c>
      <c r="C1730" s="24">
        <v>0.58037700000000003</v>
      </c>
      <c r="D1730" s="24">
        <v>0.48964600000000003</v>
      </c>
      <c r="E1730" s="24">
        <v>0.49471199999999999</v>
      </c>
      <c r="F1730" s="24">
        <v>1034380000</v>
      </c>
      <c r="G1730" s="24">
        <v>19724616282</v>
      </c>
      <c r="H1730">
        <v>1729</v>
      </c>
      <c r="J1730" s="10">
        <f t="shared" si="26"/>
        <v>-0.13301811732624852</v>
      </c>
    </row>
    <row r="1731" spans="1:10" x14ac:dyDescent="0.25">
      <c r="A1731" t="s">
        <v>135</v>
      </c>
      <c r="B1731" s="24">
        <v>0.487622</v>
      </c>
      <c r="C1731" s="24">
        <v>0.54606100000000002</v>
      </c>
      <c r="D1731" s="24">
        <v>0.44151899999999999</v>
      </c>
      <c r="E1731" s="24">
        <v>0.52694099999999999</v>
      </c>
      <c r="F1731" s="24">
        <v>1639680000</v>
      </c>
      <c r="G1731" s="24">
        <v>21009615753</v>
      </c>
      <c r="H1731">
        <v>1730</v>
      </c>
      <c r="J1731" s="10">
        <f t="shared" si="26"/>
        <v>8.063417975398976E-2</v>
      </c>
    </row>
    <row r="1732" spans="1:10" x14ac:dyDescent="0.25">
      <c r="A1732" t="s">
        <v>134</v>
      </c>
      <c r="B1732" s="24">
        <v>0.52028799999999997</v>
      </c>
      <c r="C1732" s="24">
        <v>0.56671099999999996</v>
      </c>
      <c r="D1732" s="24">
        <v>0.49149799999999999</v>
      </c>
      <c r="E1732" s="24">
        <v>0.51630799999999999</v>
      </c>
      <c r="F1732" s="24">
        <v>1821610000</v>
      </c>
      <c r="G1732" s="24">
        <v>20585668395</v>
      </c>
      <c r="H1732">
        <v>1731</v>
      </c>
      <c r="J1732" s="10">
        <f t="shared" ref="J1732:J1795" si="27">(E1732-B1732)/B1732</f>
        <v>-7.6496094470754348E-3</v>
      </c>
    </row>
    <row r="1733" spans="1:10" x14ac:dyDescent="0.25">
      <c r="A1733" t="s">
        <v>133</v>
      </c>
      <c r="B1733" s="24">
        <v>0.51647799999999999</v>
      </c>
      <c r="C1733" s="24">
        <v>0.55092200000000002</v>
      </c>
      <c r="D1733" s="24">
        <v>0.51396699999999995</v>
      </c>
      <c r="E1733" s="24">
        <v>0.541381</v>
      </c>
      <c r="F1733" s="24">
        <v>824083000</v>
      </c>
      <c r="G1733" s="24">
        <v>21585351654</v>
      </c>
      <c r="H1733">
        <v>1732</v>
      </c>
      <c r="J1733" s="10">
        <f t="shared" si="27"/>
        <v>4.8216961806698461E-2</v>
      </c>
    </row>
    <row r="1734" spans="1:10" x14ac:dyDescent="0.25">
      <c r="A1734" t="s">
        <v>132</v>
      </c>
      <c r="B1734" s="24">
        <v>0.54303000000000001</v>
      </c>
      <c r="C1734" s="24">
        <v>0.54880499999999999</v>
      </c>
      <c r="D1734" s="24">
        <v>0.52219700000000002</v>
      </c>
      <c r="E1734" s="24">
        <v>0.53911200000000004</v>
      </c>
      <c r="F1734" s="24">
        <v>718255000</v>
      </c>
      <c r="G1734" s="24">
        <v>21494884565</v>
      </c>
      <c r="H1734">
        <v>1733</v>
      </c>
      <c r="J1734" s="10">
        <f t="shared" si="27"/>
        <v>-7.2150709905529657E-3</v>
      </c>
    </row>
    <row r="1735" spans="1:10" x14ac:dyDescent="0.25">
      <c r="A1735" t="s">
        <v>131</v>
      </c>
      <c r="B1735" s="24">
        <v>0.539412</v>
      </c>
      <c r="C1735" s="24">
        <v>0.58743100000000004</v>
      </c>
      <c r="D1735" s="24">
        <v>0.52995400000000004</v>
      </c>
      <c r="E1735" s="24">
        <v>0.57122799999999996</v>
      </c>
      <c r="F1735" s="24">
        <v>1034370000</v>
      </c>
      <c r="G1735" s="24">
        <v>22775378623</v>
      </c>
      <c r="H1735">
        <v>1734</v>
      </c>
      <c r="J1735" s="10">
        <f t="shared" si="27"/>
        <v>5.8982744173284904E-2</v>
      </c>
    </row>
    <row r="1736" spans="1:10" x14ac:dyDescent="0.25">
      <c r="A1736" t="s">
        <v>130</v>
      </c>
      <c r="B1736" s="24">
        <v>0.56804500000000002</v>
      </c>
      <c r="C1736" s="24">
        <v>0.61870199999999997</v>
      </c>
      <c r="D1736" s="24">
        <v>0.564195</v>
      </c>
      <c r="E1736" s="24">
        <v>0.58157199999999998</v>
      </c>
      <c r="F1736" s="24">
        <v>1329720000</v>
      </c>
      <c r="G1736" s="24">
        <v>23187803288</v>
      </c>
      <c r="H1736">
        <v>1735</v>
      </c>
      <c r="J1736" s="10">
        <f t="shared" si="27"/>
        <v>2.3813254231618897E-2</v>
      </c>
    </row>
    <row r="1737" spans="1:10" x14ac:dyDescent="0.25">
      <c r="A1737" t="s">
        <v>129</v>
      </c>
      <c r="B1737" s="24">
        <v>0.583511</v>
      </c>
      <c r="C1737" s="24">
        <v>0.60233700000000001</v>
      </c>
      <c r="D1737" s="24">
        <v>0.53734899999999997</v>
      </c>
      <c r="E1737" s="24">
        <v>0.576461</v>
      </c>
      <c r="F1737" s="24">
        <v>1412800000</v>
      </c>
      <c r="G1737" s="24">
        <v>23021206668</v>
      </c>
      <c r="H1737">
        <v>1736</v>
      </c>
      <c r="J1737" s="10">
        <f t="shared" si="27"/>
        <v>-1.2082034443223866E-2</v>
      </c>
    </row>
    <row r="1738" spans="1:10" x14ac:dyDescent="0.25">
      <c r="A1738" t="s">
        <v>128</v>
      </c>
      <c r="B1738" s="24">
        <v>0.57714500000000002</v>
      </c>
      <c r="C1738" s="24">
        <v>0.57714500000000002</v>
      </c>
      <c r="D1738" s="24">
        <v>0.51828700000000005</v>
      </c>
      <c r="E1738" s="24">
        <v>0.52083699999999999</v>
      </c>
      <c r="F1738" s="24">
        <v>743705000</v>
      </c>
      <c r="G1738" s="24">
        <v>20799839394</v>
      </c>
      <c r="H1738">
        <v>1737</v>
      </c>
      <c r="J1738" s="10">
        <f t="shared" si="27"/>
        <v>-9.7563004097757103E-2</v>
      </c>
    </row>
    <row r="1739" spans="1:10" x14ac:dyDescent="0.25">
      <c r="A1739" t="s">
        <v>127</v>
      </c>
      <c r="B1739" s="24">
        <v>0.51722000000000001</v>
      </c>
      <c r="C1739" s="24">
        <v>0.53609700000000005</v>
      </c>
      <c r="D1739" s="24">
        <v>0.51226899999999997</v>
      </c>
      <c r="E1739" s="24">
        <v>0.52816200000000002</v>
      </c>
      <c r="F1739" s="24">
        <v>789229000</v>
      </c>
      <c r="G1739" s="24">
        <v>21092366276</v>
      </c>
      <c r="H1739">
        <v>1738</v>
      </c>
      <c r="J1739" s="10">
        <f t="shared" si="27"/>
        <v>2.1155407756853963E-2</v>
      </c>
    </row>
    <row r="1740" spans="1:10" x14ac:dyDescent="0.25">
      <c r="A1740" t="s">
        <v>126</v>
      </c>
      <c r="B1740" s="24">
        <v>0.52889200000000003</v>
      </c>
      <c r="C1740" s="24">
        <v>0.54716100000000001</v>
      </c>
      <c r="D1740" s="24">
        <v>0.52625</v>
      </c>
      <c r="E1740" s="24">
        <v>0.52660600000000002</v>
      </c>
      <c r="F1740" s="24">
        <v>621615000</v>
      </c>
      <c r="G1740" s="24">
        <v>21030226778</v>
      </c>
      <c r="H1740">
        <v>1739</v>
      </c>
      <c r="J1740" s="10">
        <f t="shared" si="27"/>
        <v>-4.3222434826013824E-3</v>
      </c>
    </row>
    <row r="1741" spans="1:10" x14ac:dyDescent="0.25">
      <c r="A1741" t="s">
        <v>125</v>
      </c>
      <c r="B1741" s="24">
        <v>0.52753000000000005</v>
      </c>
      <c r="C1741" s="24">
        <v>0.53043200000000001</v>
      </c>
      <c r="D1741" s="24">
        <v>0.51032</v>
      </c>
      <c r="E1741" s="24">
        <v>0.51902599999999999</v>
      </c>
      <c r="F1741" s="24">
        <v>589636000</v>
      </c>
      <c r="G1741" s="24">
        <v>20727516366</v>
      </c>
      <c r="H1741">
        <v>1740</v>
      </c>
      <c r="J1741" s="10">
        <f t="shared" si="27"/>
        <v>-1.6120410213637266E-2</v>
      </c>
    </row>
    <row r="1742" spans="1:10" x14ac:dyDescent="0.25">
      <c r="A1742" t="s">
        <v>124</v>
      </c>
      <c r="B1742" s="24">
        <v>0.51935399999999998</v>
      </c>
      <c r="C1742" s="24">
        <v>0.52088199999999996</v>
      </c>
      <c r="D1742" s="24">
        <v>0.47053200000000001</v>
      </c>
      <c r="E1742" s="24">
        <v>0.48808200000000002</v>
      </c>
      <c r="F1742" s="24">
        <v>672167000</v>
      </c>
      <c r="G1742" s="24">
        <v>19491755024</v>
      </c>
      <c r="H1742">
        <v>1741</v>
      </c>
      <c r="J1742" s="10">
        <f t="shared" si="27"/>
        <v>-6.0213264940676241E-2</v>
      </c>
    </row>
    <row r="1743" spans="1:10" x14ac:dyDescent="0.25">
      <c r="A1743" t="s">
        <v>123</v>
      </c>
      <c r="B1743" s="24">
        <v>0.49026799999999998</v>
      </c>
      <c r="C1743" s="24">
        <v>0.49026799999999998</v>
      </c>
      <c r="D1743" s="24">
        <v>0.469887</v>
      </c>
      <c r="E1743" s="24">
        <v>0.482039</v>
      </c>
      <c r="F1743" s="24">
        <v>548645000</v>
      </c>
      <c r="G1743" s="24">
        <v>19250425338</v>
      </c>
      <c r="H1743">
        <v>1742</v>
      </c>
      <c r="J1743" s="10">
        <f t="shared" si="27"/>
        <v>-1.6784697349204899E-2</v>
      </c>
    </row>
    <row r="1744" spans="1:10" x14ac:dyDescent="0.25">
      <c r="A1744" t="s">
        <v>122</v>
      </c>
      <c r="B1744" s="24">
        <v>0.484018</v>
      </c>
      <c r="C1744" s="24">
        <v>0.49659300000000001</v>
      </c>
      <c r="D1744" s="24">
        <v>0.47938599999999998</v>
      </c>
      <c r="E1744" s="24">
        <v>0.48975099999999999</v>
      </c>
      <c r="F1744" s="24">
        <v>540832000</v>
      </c>
      <c r="G1744" s="24">
        <v>19558407224</v>
      </c>
      <c r="H1744">
        <v>1743</v>
      </c>
      <c r="J1744" s="10">
        <f t="shared" si="27"/>
        <v>1.1844600820630612E-2</v>
      </c>
    </row>
    <row r="1745" spans="1:10" x14ac:dyDescent="0.25">
      <c r="A1745" t="s">
        <v>121</v>
      </c>
      <c r="B1745" s="24">
        <v>0.49060399999999998</v>
      </c>
      <c r="C1745" s="24">
        <v>0.49113299999999999</v>
      </c>
      <c r="D1745" s="24">
        <v>0.47111599999999998</v>
      </c>
      <c r="E1745" s="24">
        <v>0.47985699999999998</v>
      </c>
      <c r="F1745" s="24">
        <v>416867000</v>
      </c>
      <c r="G1745" s="24">
        <v>19163286273</v>
      </c>
      <c r="H1745">
        <v>1744</v>
      </c>
      <c r="J1745" s="10">
        <f t="shared" si="27"/>
        <v>-2.1905650993469288E-2</v>
      </c>
    </row>
    <row r="1746" spans="1:10" x14ac:dyDescent="0.25">
      <c r="A1746" t="s">
        <v>120</v>
      </c>
      <c r="B1746" s="24">
        <v>0.47915099999999999</v>
      </c>
      <c r="C1746" s="24">
        <v>0.47915099999999999</v>
      </c>
      <c r="D1746" s="24">
        <v>0.45904200000000001</v>
      </c>
      <c r="E1746" s="24">
        <v>0.46238699999999999</v>
      </c>
      <c r="F1746" s="24">
        <v>412207000</v>
      </c>
      <c r="G1746" s="24">
        <v>18494386176</v>
      </c>
      <c r="H1746">
        <v>1745</v>
      </c>
      <c r="J1746" s="10">
        <f t="shared" si="27"/>
        <v>-3.4986883049393618E-2</v>
      </c>
    </row>
    <row r="1747" spans="1:10" x14ac:dyDescent="0.25">
      <c r="A1747" t="s">
        <v>119</v>
      </c>
      <c r="B1747" s="24">
        <v>0.46149699999999999</v>
      </c>
      <c r="C1747" s="24">
        <v>0.46149699999999999</v>
      </c>
      <c r="D1747" s="24">
        <v>0.38161400000000001</v>
      </c>
      <c r="E1747" s="24">
        <v>0.38313000000000003</v>
      </c>
      <c r="F1747" s="24">
        <v>791202000</v>
      </c>
      <c r="G1747" s="24">
        <v>15324293667</v>
      </c>
      <c r="H1747">
        <v>1746</v>
      </c>
      <c r="J1747" s="10">
        <f t="shared" si="27"/>
        <v>-0.16981042130284696</v>
      </c>
    </row>
    <row r="1748" spans="1:10" x14ac:dyDescent="0.25">
      <c r="A1748" t="s">
        <v>118</v>
      </c>
      <c r="B1748" s="24">
        <v>0.37931300000000001</v>
      </c>
      <c r="C1748" s="24">
        <v>0.43954399999999999</v>
      </c>
      <c r="D1748" s="24">
        <v>0.37891399999999997</v>
      </c>
      <c r="E1748" s="24">
        <v>0.41911500000000002</v>
      </c>
      <c r="F1748" s="24">
        <v>820154000</v>
      </c>
      <c r="G1748" s="24">
        <v>16763608540</v>
      </c>
      <c r="H1748">
        <v>1747</v>
      </c>
      <c r="J1748" s="10">
        <f t="shared" si="27"/>
        <v>0.10493181093186894</v>
      </c>
    </row>
    <row r="1749" spans="1:10" x14ac:dyDescent="0.25">
      <c r="A1749" t="s">
        <v>117</v>
      </c>
      <c r="B1749" s="24">
        <v>0.416294</v>
      </c>
      <c r="C1749" s="24">
        <v>0.425624</v>
      </c>
      <c r="D1749" s="24">
        <v>0.41451500000000002</v>
      </c>
      <c r="E1749" s="24">
        <v>0.41887799999999997</v>
      </c>
      <c r="F1749" s="24">
        <v>373875000</v>
      </c>
      <c r="G1749" s="24">
        <v>16754129101</v>
      </c>
      <c r="H1749">
        <v>1748</v>
      </c>
      <c r="J1749" s="10">
        <f t="shared" si="27"/>
        <v>6.2071516764593661E-3</v>
      </c>
    </row>
    <row r="1750" spans="1:10" x14ac:dyDescent="0.25">
      <c r="A1750" t="s">
        <v>116</v>
      </c>
      <c r="B1750" s="24">
        <v>0.41857299999999997</v>
      </c>
      <c r="C1750" s="24">
        <v>0.42499199999999998</v>
      </c>
      <c r="D1750" s="24">
        <v>0.40145999999999998</v>
      </c>
      <c r="E1750" s="24">
        <v>0.40328599999999998</v>
      </c>
      <c r="F1750" s="24">
        <v>289195000</v>
      </c>
      <c r="G1750" s="24">
        <v>16130485985</v>
      </c>
      <c r="H1750">
        <v>1749</v>
      </c>
      <c r="J1750" s="10">
        <f t="shared" si="27"/>
        <v>-3.6521705891206541E-2</v>
      </c>
    </row>
    <row r="1751" spans="1:10" x14ac:dyDescent="0.25">
      <c r="A1751" t="s">
        <v>115</v>
      </c>
      <c r="B1751" s="24">
        <v>0.40165400000000001</v>
      </c>
      <c r="C1751" s="24">
        <v>0.47213300000000002</v>
      </c>
      <c r="D1751" s="24">
        <v>0.39670100000000003</v>
      </c>
      <c r="E1751" s="24">
        <v>0.44731599999999999</v>
      </c>
      <c r="F1751" s="24">
        <v>1041470000</v>
      </c>
      <c r="G1751" s="24">
        <v>17891581828</v>
      </c>
      <c r="H1751">
        <v>1750</v>
      </c>
      <c r="J1751" s="10">
        <f t="shared" si="27"/>
        <v>0.11368491288521956</v>
      </c>
    </row>
    <row r="1752" spans="1:10" x14ac:dyDescent="0.25">
      <c r="A1752" t="s">
        <v>114</v>
      </c>
      <c r="B1752" s="24">
        <v>0.44806600000000002</v>
      </c>
      <c r="C1752" s="24">
        <v>0.47099000000000002</v>
      </c>
      <c r="D1752" s="24">
        <v>0.44531900000000002</v>
      </c>
      <c r="E1752" s="24">
        <v>0.47025299999999998</v>
      </c>
      <c r="F1752" s="24">
        <v>605102000</v>
      </c>
      <c r="G1752" s="24">
        <v>18809007568</v>
      </c>
      <c r="H1752">
        <v>1751</v>
      </c>
      <c r="J1752" s="10">
        <f t="shared" si="27"/>
        <v>4.9517258618149908E-2</v>
      </c>
    </row>
    <row r="1753" spans="1:10" x14ac:dyDescent="0.25">
      <c r="A1753" t="s">
        <v>113</v>
      </c>
      <c r="B1753" s="24">
        <v>0.46970099999999998</v>
      </c>
      <c r="C1753" s="24">
        <v>0.47852099999999997</v>
      </c>
      <c r="D1753" s="24">
        <v>0.460343</v>
      </c>
      <c r="E1753" s="24">
        <v>0.46819699999999997</v>
      </c>
      <c r="F1753" s="24">
        <v>526538000</v>
      </c>
      <c r="G1753" s="24">
        <v>18726772432</v>
      </c>
      <c r="H1753">
        <v>1752</v>
      </c>
      <c r="J1753" s="10">
        <f t="shared" si="27"/>
        <v>-3.2020370405854053E-3</v>
      </c>
    </row>
    <row r="1754" spans="1:10" x14ac:dyDescent="0.25">
      <c r="A1754" t="s">
        <v>112</v>
      </c>
      <c r="B1754" s="24">
        <v>0.46765299999999999</v>
      </c>
      <c r="C1754" s="24">
        <v>0.47462199999999999</v>
      </c>
      <c r="D1754" s="24">
        <v>0.44729400000000002</v>
      </c>
      <c r="E1754" s="24">
        <v>0.45772499999999999</v>
      </c>
      <c r="F1754" s="24">
        <v>476876000</v>
      </c>
      <c r="G1754" s="24">
        <v>18307917204</v>
      </c>
      <c r="H1754">
        <v>1753</v>
      </c>
      <c r="J1754" s="10">
        <f t="shared" si="27"/>
        <v>-2.1229415827547334E-2</v>
      </c>
    </row>
    <row r="1755" spans="1:10" x14ac:dyDescent="0.25">
      <c r="A1755" t="s">
        <v>111</v>
      </c>
      <c r="B1755" s="24">
        <v>0.45734399999999997</v>
      </c>
      <c r="C1755" s="24">
        <v>0.46062500000000001</v>
      </c>
      <c r="D1755" s="24">
        <v>0.45036900000000002</v>
      </c>
      <c r="E1755" s="24">
        <v>0.45417800000000003</v>
      </c>
      <c r="F1755" s="24">
        <v>303401000</v>
      </c>
      <c r="G1755" s="24">
        <v>18166045595</v>
      </c>
      <c r="H1755">
        <v>1754</v>
      </c>
      <c r="J1755" s="10">
        <f t="shared" si="27"/>
        <v>-6.9225790652111905E-3</v>
      </c>
    </row>
    <row r="1756" spans="1:10" x14ac:dyDescent="0.25">
      <c r="A1756" t="s">
        <v>110</v>
      </c>
      <c r="B1756" s="24">
        <v>0.45393600000000001</v>
      </c>
      <c r="C1756" s="24">
        <v>0.461899</v>
      </c>
      <c r="D1756" s="24">
        <v>0.45107000000000003</v>
      </c>
      <c r="E1756" s="24">
        <v>0.45915099999999998</v>
      </c>
      <c r="F1756" s="24">
        <v>277061000</v>
      </c>
      <c r="G1756" s="24">
        <v>18364953831</v>
      </c>
      <c r="H1756">
        <v>1755</v>
      </c>
      <c r="J1756" s="10">
        <f t="shared" si="27"/>
        <v>1.1488403651616019E-2</v>
      </c>
    </row>
    <row r="1757" spans="1:10" x14ac:dyDescent="0.25">
      <c r="A1757" t="s">
        <v>109</v>
      </c>
      <c r="B1757" s="24">
        <v>0.45886300000000002</v>
      </c>
      <c r="C1757" s="24">
        <v>0.46362900000000001</v>
      </c>
      <c r="D1757" s="24">
        <v>0.45541100000000001</v>
      </c>
      <c r="E1757" s="24">
        <v>0.45669399999999999</v>
      </c>
      <c r="F1757" s="24">
        <v>262867000</v>
      </c>
      <c r="G1757" s="24">
        <v>18266679643</v>
      </c>
      <c r="H1757">
        <v>1756</v>
      </c>
      <c r="J1757" s="10">
        <f t="shared" si="27"/>
        <v>-4.7269010576142158E-3</v>
      </c>
    </row>
    <row r="1758" spans="1:10" x14ac:dyDescent="0.25">
      <c r="A1758" t="s">
        <v>108</v>
      </c>
      <c r="B1758" s="24">
        <v>0.45608900000000002</v>
      </c>
      <c r="C1758" s="24">
        <v>0.45818799999999998</v>
      </c>
      <c r="D1758" s="24">
        <v>0.45058300000000001</v>
      </c>
      <c r="E1758" s="24">
        <v>0.45310899999999998</v>
      </c>
      <c r="F1758" s="24">
        <v>249302000</v>
      </c>
      <c r="G1758" s="24">
        <v>18123288124</v>
      </c>
      <c r="H1758">
        <v>1757</v>
      </c>
      <c r="J1758" s="10">
        <f t="shared" si="27"/>
        <v>-6.5338124795819193E-3</v>
      </c>
    </row>
    <row r="1759" spans="1:10" x14ac:dyDescent="0.25">
      <c r="A1759" t="s">
        <v>107</v>
      </c>
      <c r="B1759" s="24">
        <v>0.45306999999999997</v>
      </c>
      <c r="C1759" s="24">
        <v>0.47159600000000002</v>
      </c>
      <c r="D1759" s="24">
        <v>0.43964399999999998</v>
      </c>
      <c r="E1759" s="24">
        <v>0.46205800000000002</v>
      </c>
      <c r="F1759" s="24">
        <v>445238000</v>
      </c>
      <c r="G1759" s="24">
        <v>18481226954</v>
      </c>
      <c r="H1759">
        <v>1758</v>
      </c>
      <c r="J1759" s="10">
        <f t="shared" si="27"/>
        <v>1.9837994128942663E-2</v>
      </c>
    </row>
    <row r="1760" spans="1:10" x14ac:dyDescent="0.25">
      <c r="A1760" t="s">
        <v>106</v>
      </c>
      <c r="B1760" s="24">
        <v>0.461505</v>
      </c>
      <c r="C1760" s="24">
        <v>0.46706999999999999</v>
      </c>
      <c r="D1760" s="24">
        <v>0.45449699999999998</v>
      </c>
      <c r="E1760" s="24">
        <v>0.457237</v>
      </c>
      <c r="F1760" s="24">
        <v>295115000</v>
      </c>
      <c r="G1760" s="24">
        <v>18288398359</v>
      </c>
      <c r="H1760">
        <v>1759</v>
      </c>
      <c r="J1760" s="10">
        <f t="shared" si="27"/>
        <v>-9.2480038136098074E-3</v>
      </c>
    </row>
    <row r="1761" spans="1:10" x14ac:dyDescent="0.25">
      <c r="A1761" t="s">
        <v>105</v>
      </c>
      <c r="B1761" s="24">
        <v>0.45578000000000002</v>
      </c>
      <c r="C1761" s="24">
        <v>0.46276600000000001</v>
      </c>
      <c r="D1761" s="24">
        <v>0.452681</v>
      </c>
      <c r="E1761" s="24">
        <v>0.45805200000000001</v>
      </c>
      <c r="F1761" s="24">
        <v>273380000</v>
      </c>
      <c r="G1761" s="24">
        <v>18416216084</v>
      </c>
      <c r="H1761">
        <v>1760</v>
      </c>
      <c r="J1761" s="10">
        <f t="shared" si="27"/>
        <v>4.9848611172056611E-3</v>
      </c>
    </row>
    <row r="1762" spans="1:10" x14ac:dyDescent="0.25">
      <c r="A1762" t="s">
        <v>104</v>
      </c>
      <c r="B1762" s="24">
        <v>0.45696100000000001</v>
      </c>
      <c r="C1762" s="24">
        <v>0.46028799999999997</v>
      </c>
      <c r="D1762" s="24">
        <v>0.45361800000000002</v>
      </c>
      <c r="E1762" s="24">
        <v>0.45928799999999997</v>
      </c>
      <c r="F1762" s="24">
        <v>235514000</v>
      </c>
      <c r="G1762" s="24">
        <v>18465910099</v>
      </c>
      <c r="H1762">
        <v>1761</v>
      </c>
      <c r="J1762" s="10">
        <f t="shared" si="27"/>
        <v>5.0923382958282387E-3</v>
      </c>
    </row>
    <row r="1763" spans="1:10" x14ac:dyDescent="0.25">
      <c r="A1763" t="s">
        <v>95</v>
      </c>
      <c r="B1763" s="24">
        <v>0.45917599999999997</v>
      </c>
      <c r="C1763" s="24">
        <v>0.46037600000000001</v>
      </c>
      <c r="D1763" s="24">
        <v>0.45528400000000002</v>
      </c>
      <c r="E1763" s="24">
        <v>0.45634799999999998</v>
      </c>
      <c r="F1763" s="24">
        <v>211006000</v>
      </c>
      <c r="G1763" s="24">
        <v>18347705888</v>
      </c>
      <c r="H1763">
        <v>1762</v>
      </c>
      <c r="J1763" s="10">
        <f t="shared" si="27"/>
        <v>-6.1588584769238751E-3</v>
      </c>
    </row>
    <row r="1764" spans="1:10" x14ac:dyDescent="0.25">
      <c r="A1764" t="s">
        <v>94</v>
      </c>
      <c r="B1764" s="24">
        <v>0.45716899999999999</v>
      </c>
      <c r="C1764" s="24">
        <v>0.46393099999999998</v>
      </c>
      <c r="D1764" s="24">
        <v>0.45545600000000003</v>
      </c>
      <c r="E1764" s="24">
        <v>0.46240599999999998</v>
      </c>
      <c r="F1764" s="24">
        <v>280005000</v>
      </c>
      <c r="G1764" s="24">
        <v>18591270891</v>
      </c>
      <c r="H1764">
        <v>1763</v>
      </c>
      <c r="J1764" s="10">
        <f t="shared" si="27"/>
        <v>1.1455282401037672E-2</v>
      </c>
    </row>
    <row r="1765" spans="1:10" x14ac:dyDescent="0.25">
      <c r="A1765" t="s">
        <v>93</v>
      </c>
      <c r="B1765" s="24">
        <v>0.46159800000000001</v>
      </c>
      <c r="C1765" s="24">
        <v>0.46212799999999998</v>
      </c>
      <c r="D1765" s="24">
        <v>0.43705699999999997</v>
      </c>
      <c r="E1765" s="24">
        <v>0.44151400000000002</v>
      </c>
      <c r="F1765" s="24">
        <v>341648000</v>
      </c>
      <c r="G1765" s="24">
        <v>17751297294</v>
      </c>
      <c r="H1765">
        <v>1764</v>
      </c>
      <c r="J1765" s="10">
        <f t="shared" si="27"/>
        <v>-4.3509720579378575E-2</v>
      </c>
    </row>
    <row r="1766" spans="1:10" x14ac:dyDescent="0.25">
      <c r="A1766" t="s">
        <v>92</v>
      </c>
      <c r="B1766" s="24">
        <v>0.44196800000000003</v>
      </c>
      <c r="C1766" s="24">
        <v>0.44830599999999998</v>
      </c>
      <c r="D1766" s="24">
        <v>0.44087999999999999</v>
      </c>
      <c r="E1766" s="24">
        <v>0.44475900000000002</v>
      </c>
      <c r="F1766" s="24">
        <v>245858000</v>
      </c>
      <c r="G1766" s="24">
        <v>17881764186</v>
      </c>
      <c r="H1766">
        <v>1765</v>
      </c>
      <c r="J1766" s="10">
        <f t="shared" si="27"/>
        <v>6.31493682800562E-3</v>
      </c>
    </row>
    <row r="1767" spans="1:10" x14ac:dyDescent="0.25">
      <c r="A1767" t="s">
        <v>91</v>
      </c>
      <c r="B1767" s="24">
        <v>0.445268</v>
      </c>
      <c r="C1767" s="24">
        <v>0.450401</v>
      </c>
      <c r="D1767" s="24">
        <v>0.43875999999999998</v>
      </c>
      <c r="E1767" s="24">
        <v>0.448382</v>
      </c>
      <c r="F1767" s="24">
        <v>367008000</v>
      </c>
      <c r="G1767" s="24">
        <v>18027428764</v>
      </c>
      <c r="H1767">
        <v>1766</v>
      </c>
      <c r="J1767" s="10">
        <f t="shared" si="27"/>
        <v>6.9935409685852245E-3</v>
      </c>
    </row>
    <row r="1768" spans="1:10" x14ac:dyDescent="0.25">
      <c r="A1768" t="s">
        <v>90</v>
      </c>
      <c r="B1768" s="24">
        <v>0.44862000000000002</v>
      </c>
      <c r="C1768" s="24">
        <v>0.45630300000000001</v>
      </c>
      <c r="D1768" s="24">
        <v>0.44606899999999999</v>
      </c>
      <c r="E1768" s="24">
        <v>0.45572200000000002</v>
      </c>
      <c r="F1768" s="24">
        <v>346501000</v>
      </c>
      <c r="G1768" s="24">
        <v>18322537236</v>
      </c>
      <c r="H1768">
        <v>1767</v>
      </c>
      <c r="J1768" s="10">
        <f t="shared" si="27"/>
        <v>1.5830769916633222E-2</v>
      </c>
    </row>
    <row r="1769" spans="1:10" x14ac:dyDescent="0.25">
      <c r="A1769" t="s">
        <v>89</v>
      </c>
      <c r="B1769" s="24">
        <v>0.45650600000000002</v>
      </c>
      <c r="C1769" s="24">
        <v>0.461451</v>
      </c>
      <c r="D1769" s="24">
        <v>0.455729</v>
      </c>
      <c r="E1769" s="24">
        <v>0.45868500000000001</v>
      </c>
      <c r="F1769" s="24">
        <v>401300000</v>
      </c>
      <c r="G1769" s="24">
        <v>18441666174</v>
      </c>
      <c r="H1769">
        <v>1768</v>
      </c>
      <c r="J1769" s="10">
        <f t="shared" si="27"/>
        <v>4.7732121812199321E-3</v>
      </c>
    </row>
    <row r="1770" spans="1:10" x14ac:dyDescent="0.25">
      <c r="A1770" t="s">
        <v>88</v>
      </c>
      <c r="B1770" s="24">
        <v>0.458899</v>
      </c>
      <c r="C1770" s="24">
        <v>0.45913500000000002</v>
      </c>
      <c r="D1770" s="24">
        <v>0.454453</v>
      </c>
      <c r="E1770" s="24">
        <v>0.45566699999999999</v>
      </c>
      <c r="F1770" s="24">
        <v>275311000</v>
      </c>
      <c r="G1770" s="24">
        <v>18320325933</v>
      </c>
      <c r="H1770">
        <v>1769</v>
      </c>
      <c r="J1770" s="10">
        <f t="shared" si="27"/>
        <v>-7.042944090093926E-3</v>
      </c>
    </row>
    <row r="1771" spans="1:10" x14ac:dyDescent="0.25">
      <c r="A1771" t="s">
        <v>87</v>
      </c>
      <c r="B1771" s="24">
        <v>0.45522499999999999</v>
      </c>
      <c r="C1771" s="24">
        <v>0.47072199999999997</v>
      </c>
      <c r="D1771" s="24">
        <v>0.44993499999999997</v>
      </c>
      <c r="E1771" s="24">
        <v>0.46269100000000002</v>
      </c>
      <c r="F1771" s="24">
        <v>429629000</v>
      </c>
      <c r="G1771" s="24">
        <v>18602729463</v>
      </c>
      <c r="H1771">
        <v>1770</v>
      </c>
      <c r="J1771" s="10">
        <f t="shared" si="27"/>
        <v>1.6400680981932075E-2</v>
      </c>
    </row>
    <row r="1772" spans="1:10" x14ac:dyDescent="0.25">
      <c r="A1772" t="s">
        <v>86</v>
      </c>
      <c r="B1772" s="24">
        <v>0.46144400000000002</v>
      </c>
      <c r="C1772" s="24">
        <v>0.49741200000000002</v>
      </c>
      <c r="D1772" s="24">
        <v>0.46076899999999998</v>
      </c>
      <c r="E1772" s="24">
        <v>0.49741200000000002</v>
      </c>
      <c r="F1772" s="24">
        <v>556519000</v>
      </c>
      <c r="G1772" s="24">
        <v>19998705113</v>
      </c>
      <c r="H1772">
        <v>1771</v>
      </c>
      <c r="J1772" s="10">
        <f t="shared" si="27"/>
        <v>7.7946619741507087E-2</v>
      </c>
    </row>
    <row r="1773" spans="1:10" x14ac:dyDescent="0.25">
      <c r="A1773" t="s">
        <v>85</v>
      </c>
      <c r="B1773" s="24">
        <v>0.49710199999999999</v>
      </c>
      <c r="C1773" s="24">
        <v>0.56054700000000002</v>
      </c>
      <c r="D1773" s="24">
        <v>0.49710199999999999</v>
      </c>
      <c r="E1773" s="24">
        <v>0.54908000000000001</v>
      </c>
      <c r="F1773" s="24">
        <v>1333160000</v>
      </c>
      <c r="G1773" s="24">
        <v>21639288294</v>
      </c>
      <c r="H1773">
        <v>1772</v>
      </c>
      <c r="J1773" s="10">
        <f t="shared" si="27"/>
        <v>0.1045620415930735</v>
      </c>
    </row>
    <row r="1774" spans="1:10" x14ac:dyDescent="0.25">
      <c r="A1774" t="s">
        <v>84</v>
      </c>
      <c r="B1774" s="24">
        <v>0.549319</v>
      </c>
      <c r="C1774" s="24">
        <v>0.549319</v>
      </c>
      <c r="D1774" s="24">
        <v>0.52496500000000001</v>
      </c>
      <c r="E1774" s="24">
        <v>0.53570700000000004</v>
      </c>
      <c r="F1774" s="24">
        <v>631230000</v>
      </c>
      <c r="G1774" s="24">
        <v>21538372467</v>
      </c>
      <c r="H1774">
        <v>1773</v>
      </c>
      <c r="J1774" s="10">
        <f t="shared" si="27"/>
        <v>-2.4779772773197282E-2</v>
      </c>
    </row>
    <row r="1775" spans="1:10" x14ac:dyDescent="0.25">
      <c r="A1775" t="s">
        <v>83</v>
      </c>
      <c r="B1775" s="24">
        <v>0.53664000000000001</v>
      </c>
      <c r="C1775" s="24">
        <v>0.53928200000000004</v>
      </c>
      <c r="D1775" s="24">
        <v>0.491286</v>
      </c>
      <c r="E1775" s="24">
        <v>0.493508</v>
      </c>
      <c r="F1775" s="24">
        <v>686221000</v>
      </c>
      <c r="G1775" s="24">
        <v>19841740204</v>
      </c>
      <c r="H1775">
        <v>1774</v>
      </c>
      <c r="J1775" s="10">
        <f t="shared" si="27"/>
        <v>-8.0374180083482419E-2</v>
      </c>
    </row>
    <row r="1776" spans="1:10" x14ac:dyDescent="0.25">
      <c r="A1776" t="s">
        <v>82</v>
      </c>
      <c r="B1776" s="24">
        <v>0.49284699999999998</v>
      </c>
      <c r="C1776" s="24">
        <v>0.515509</v>
      </c>
      <c r="D1776" s="24">
        <v>0.49284699999999998</v>
      </c>
      <c r="E1776" s="24">
        <v>0.500668</v>
      </c>
      <c r="F1776" s="24">
        <v>509865000</v>
      </c>
      <c r="G1776" s="24">
        <v>20129611646</v>
      </c>
      <c r="H1776">
        <v>1775</v>
      </c>
      <c r="J1776" s="10">
        <f t="shared" si="27"/>
        <v>1.5869022232051777E-2</v>
      </c>
    </row>
    <row r="1777" spans="1:10" x14ac:dyDescent="0.25">
      <c r="A1777" t="s">
        <v>81</v>
      </c>
      <c r="B1777" s="24">
        <v>0.50029999999999997</v>
      </c>
      <c r="C1777" s="24">
        <v>0.51117599999999996</v>
      </c>
      <c r="D1777" s="24">
        <v>0.49979099999999999</v>
      </c>
      <c r="E1777" s="24">
        <v>0.50669799999999998</v>
      </c>
      <c r="F1777" s="24">
        <v>328038000</v>
      </c>
      <c r="G1777" s="24">
        <v>20372050864</v>
      </c>
      <c r="H1777">
        <v>1776</v>
      </c>
      <c r="J1777" s="10">
        <f t="shared" si="27"/>
        <v>1.2788327003797752E-2</v>
      </c>
    </row>
    <row r="1778" spans="1:10" x14ac:dyDescent="0.25">
      <c r="A1778" t="s">
        <v>80</v>
      </c>
      <c r="B1778" s="24">
        <v>0.50689499999999998</v>
      </c>
      <c r="C1778" s="24">
        <v>0.50831800000000005</v>
      </c>
      <c r="D1778" s="24">
        <v>0.49692999999999998</v>
      </c>
      <c r="E1778" s="24">
        <v>0.50591299999999995</v>
      </c>
      <c r="F1778" s="24">
        <v>292675000</v>
      </c>
      <c r="G1778" s="24">
        <v>20340489540</v>
      </c>
      <c r="H1778">
        <v>1777</v>
      </c>
      <c r="J1778" s="10">
        <f t="shared" si="27"/>
        <v>-1.9372848420285038E-3</v>
      </c>
    </row>
    <row r="1779" spans="1:10" x14ac:dyDescent="0.25">
      <c r="A1779" t="s">
        <v>79</v>
      </c>
      <c r="B1779" s="24">
        <v>0.50783299999999998</v>
      </c>
      <c r="C1779" s="24">
        <v>0.525536</v>
      </c>
      <c r="D1779" s="24">
        <v>0.50081600000000004</v>
      </c>
      <c r="E1779" s="24">
        <v>0.51716499999999999</v>
      </c>
      <c r="F1779" s="24">
        <v>605042000</v>
      </c>
      <c r="G1779" s="24">
        <v>20792881924</v>
      </c>
      <c r="H1779">
        <v>1778</v>
      </c>
      <c r="J1779" s="10">
        <f t="shared" si="27"/>
        <v>1.8376119708644393E-2</v>
      </c>
    </row>
    <row r="1780" spans="1:10" x14ac:dyDescent="0.25">
      <c r="A1780" t="s">
        <v>78</v>
      </c>
      <c r="B1780" s="24">
        <v>0.51666299999999998</v>
      </c>
      <c r="C1780" s="24">
        <v>0.52514499999999997</v>
      </c>
      <c r="D1780" s="24">
        <v>0.50551999999999997</v>
      </c>
      <c r="E1780" s="24">
        <v>0.51011200000000001</v>
      </c>
      <c r="F1780" s="24">
        <v>521675000</v>
      </c>
      <c r="G1780" s="24">
        <v>20509312471</v>
      </c>
      <c r="H1780">
        <v>1779</v>
      </c>
      <c r="J1780" s="10">
        <f t="shared" si="27"/>
        <v>-1.2679444821866427E-2</v>
      </c>
    </row>
    <row r="1781" spans="1:10" x14ac:dyDescent="0.25">
      <c r="A1781" t="s">
        <v>77</v>
      </c>
      <c r="B1781" s="24">
        <v>0.50837200000000005</v>
      </c>
      <c r="C1781" s="24">
        <v>0.51064600000000004</v>
      </c>
      <c r="D1781" s="24">
        <v>0.430398</v>
      </c>
      <c r="E1781" s="24">
        <v>0.47437200000000002</v>
      </c>
      <c r="F1781" s="24">
        <v>980604000</v>
      </c>
      <c r="G1781" s="24">
        <v>19103790092</v>
      </c>
      <c r="H1781">
        <v>1780</v>
      </c>
      <c r="J1781" s="10">
        <f t="shared" si="27"/>
        <v>-6.6880158623999805E-2</v>
      </c>
    </row>
    <row r="1782" spans="1:10" x14ac:dyDescent="0.25">
      <c r="A1782" t="s">
        <v>76</v>
      </c>
      <c r="B1782" s="24">
        <v>0.47237800000000002</v>
      </c>
      <c r="C1782" s="24">
        <v>0.48456500000000002</v>
      </c>
      <c r="D1782" s="24">
        <v>0.432724</v>
      </c>
      <c r="E1782" s="24">
        <v>0.48170800000000003</v>
      </c>
      <c r="F1782" s="24">
        <v>965997000</v>
      </c>
      <c r="G1782" s="24">
        <v>19399223642</v>
      </c>
      <c r="H1782">
        <v>1781</v>
      </c>
      <c r="J1782" s="10">
        <f t="shared" si="27"/>
        <v>1.9751131509088072E-2</v>
      </c>
    </row>
    <row r="1783" spans="1:10" x14ac:dyDescent="0.25">
      <c r="A1783" t="s">
        <v>75</v>
      </c>
      <c r="B1783" s="24">
        <v>0.47923199999999999</v>
      </c>
      <c r="C1783" s="24">
        <v>0.48508200000000001</v>
      </c>
      <c r="D1783" s="24">
        <v>0.46377099999999999</v>
      </c>
      <c r="E1783" s="24">
        <v>0.471609</v>
      </c>
      <c r="F1783" s="24">
        <v>593572000</v>
      </c>
      <c r="G1783" s="24">
        <v>18992519249</v>
      </c>
      <c r="H1783">
        <v>1782</v>
      </c>
      <c r="J1783" s="10">
        <f t="shared" si="27"/>
        <v>-1.5906700721153827E-2</v>
      </c>
    </row>
    <row r="1784" spans="1:10" x14ac:dyDescent="0.25">
      <c r="A1784" t="s">
        <v>74</v>
      </c>
      <c r="B1784" s="24">
        <v>0.47232299999999999</v>
      </c>
      <c r="C1784" s="24">
        <v>0.49673</v>
      </c>
      <c r="D1784" s="24">
        <v>0.46681299999999998</v>
      </c>
      <c r="E1784" s="24">
        <v>0.49165399999999998</v>
      </c>
      <c r="F1784" s="24">
        <v>607453000</v>
      </c>
      <c r="G1784" s="24">
        <v>19799766457</v>
      </c>
      <c r="H1784">
        <v>1783</v>
      </c>
      <c r="J1784" s="10">
        <f t="shared" si="27"/>
        <v>4.0927500883928977E-2</v>
      </c>
    </row>
    <row r="1785" spans="1:10" x14ac:dyDescent="0.25">
      <c r="A1785" t="s">
        <v>73</v>
      </c>
      <c r="B1785" s="24">
        <v>0.493419</v>
      </c>
      <c r="C1785" s="24">
        <v>0.52213299999999996</v>
      </c>
      <c r="D1785" s="24">
        <v>0.49032999999999999</v>
      </c>
      <c r="E1785" s="24">
        <v>0.51047299999999995</v>
      </c>
      <c r="F1785" s="24">
        <v>884280000</v>
      </c>
      <c r="G1785" s="24">
        <v>20557640500</v>
      </c>
      <c r="H1785">
        <v>1784</v>
      </c>
      <c r="J1785" s="10">
        <f t="shared" si="27"/>
        <v>3.4562917115068446E-2</v>
      </c>
    </row>
    <row r="1786" spans="1:10" x14ac:dyDescent="0.25">
      <c r="A1786" t="s">
        <v>72</v>
      </c>
      <c r="B1786" s="24">
        <v>0.510127</v>
      </c>
      <c r="C1786" s="24">
        <v>0.510127</v>
      </c>
      <c r="D1786" s="24">
        <v>0.47230499999999997</v>
      </c>
      <c r="E1786" s="24">
        <v>0.47816599999999998</v>
      </c>
      <c r="F1786" s="24">
        <v>1297340000</v>
      </c>
      <c r="G1786" s="24">
        <v>19283163673</v>
      </c>
      <c r="H1786">
        <v>1785</v>
      </c>
      <c r="J1786" s="10">
        <f t="shared" si="27"/>
        <v>-6.2653025619110569E-2</v>
      </c>
    </row>
    <row r="1787" spans="1:10" x14ac:dyDescent="0.25">
      <c r="A1787" t="s">
        <v>71</v>
      </c>
      <c r="B1787" s="24">
        <v>0.48027900000000001</v>
      </c>
      <c r="C1787" s="24">
        <v>0.49651600000000001</v>
      </c>
      <c r="D1787" s="24">
        <v>0.42367199999999999</v>
      </c>
      <c r="E1787" s="24">
        <v>0.434726</v>
      </c>
      <c r="F1787" s="24">
        <v>1538310000</v>
      </c>
      <c r="G1787" s="24">
        <v>17531343950</v>
      </c>
      <c r="H1787">
        <v>1786</v>
      </c>
      <c r="J1787" s="10">
        <f t="shared" si="27"/>
        <v>-9.4846953541587301E-2</v>
      </c>
    </row>
    <row r="1788" spans="1:10" x14ac:dyDescent="0.25">
      <c r="A1788" t="s">
        <v>70</v>
      </c>
      <c r="B1788" s="24">
        <v>0.43649199999999999</v>
      </c>
      <c r="C1788" s="24">
        <v>0.45614399999999999</v>
      </c>
      <c r="D1788" s="24">
        <v>0.41677999999999998</v>
      </c>
      <c r="E1788" s="24">
        <v>0.44765100000000002</v>
      </c>
      <c r="F1788" s="24">
        <v>858303000</v>
      </c>
      <c r="G1788" s="24">
        <v>18052574841</v>
      </c>
      <c r="H1788">
        <v>1787</v>
      </c>
      <c r="J1788" s="10">
        <f t="shared" si="27"/>
        <v>2.5565187907224028E-2</v>
      </c>
    </row>
    <row r="1789" spans="1:10" x14ac:dyDescent="0.25">
      <c r="A1789" t="s">
        <v>69</v>
      </c>
      <c r="B1789" s="24">
        <v>0.44794800000000001</v>
      </c>
      <c r="C1789" s="24">
        <v>0.44820599999999999</v>
      </c>
      <c r="D1789" s="24">
        <v>0.42608000000000001</v>
      </c>
      <c r="E1789" s="24">
        <v>0.42608000000000001</v>
      </c>
      <c r="F1789" s="24">
        <v>480044000</v>
      </c>
      <c r="G1789" s="24">
        <v>17182673753</v>
      </c>
      <c r="H1789">
        <v>1788</v>
      </c>
      <c r="J1789" s="10">
        <f t="shared" si="27"/>
        <v>-4.881816639431362E-2</v>
      </c>
    </row>
    <row r="1790" spans="1:10" x14ac:dyDescent="0.25">
      <c r="A1790" t="s">
        <v>68</v>
      </c>
      <c r="B1790" s="24">
        <v>0.425209</v>
      </c>
      <c r="C1790" s="24">
        <v>0.428205</v>
      </c>
      <c r="D1790" s="24">
        <v>0.39804600000000001</v>
      </c>
      <c r="E1790" s="24">
        <v>0.40742800000000001</v>
      </c>
      <c r="F1790" s="24">
        <v>774083000</v>
      </c>
      <c r="G1790" s="24">
        <v>16430488176</v>
      </c>
      <c r="H1790">
        <v>1789</v>
      </c>
      <c r="J1790" s="10">
        <f t="shared" si="27"/>
        <v>-4.1817082893353598E-2</v>
      </c>
    </row>
    <row r="1791" spans="1:10" x14ac:dyDescent="0.25">
      <c r="A1791" t="s">
        <v>67</v>
      </c>
      <c r="B1791" s="24">
        <v>0.40784399999999998</v>
      </c>
      <c r="C1791" s="24">
        <v>0.41676200000000002</v>
      </c>
      <c r="D1791" s="24">
        <v>0.36735400000000001</v>
      </c>
      <c r="E1791" s="24">
        <v>0.375336</v>
      </c>
      <c r="F1791" s="24">
        <v>626279000</v>
      </c>
      <c r="G1791" s="24">
        <v>15136303126</v>
      </c>
      <c r="H1791">
        <v>1790</v>
      </c>
      <c r="J1791" s="10">
        <f t="shared" si="27"/>
        <v>-7.9706946773766399E-2</v>
      </c>
    </row>
    <row r="1792" spans="1:10" x14ac:dyDescent="0.25">
      <c r="A1792" t="s">
        <v>66</v>
      </c>
      <c r="B1792" s="24">
        <v>0.37451099999999998</v>
      </c>
      <c r="C1792" s="24">
        <v>0.38633299999999998</v>
      </c>
      <c r="D1792" s="24">
        <v>0.32495299999999999</v>
      </c>
      <c r="E1792" s="24">
        <v>0.37455100000000002</v>
      </c>
      <c r="F1792" s="24">
        <v>1296590000</v>
      </c>
      <c r="G1792" s="24">
        <v>15104646163</v>
      </c>
      <c r="H1792">
        <v>1791</v>
      </c>
      <c r="J1792" s="10">
        <f t="shared" si="27"/>
        <v>1.0680594161463883E-4</v>
      </c>
    </row>
    <row r="1793" spans="1:10" x14ac:dyDescent="0.25">
      <c r="A1793" t="s">
        <v>65</v>
      </c>
      <c r="B1793" s="24">
        <v>0.37555300000000003</v>
      </c>
      <c r="C1793" s="24">
        <v>0.38869599999999999</v>
      </c>
      <c r="D1793" s="24">
        <v>0.34201900000000002</v>
      </c>
      <c r="E1793" s="24">
        <v>0.35545100000000002</v>
      </c>
      <c r="F1793" s="24">
        <v>1032000000</v>
      </c>
      <c r="G1793" s="24">
        <v>14334393936</v>
      </c>
      <c r="H1793">
        <v>1792</v>
      </c>
      <c r="J1793" s="10">
        <f t="shared" si="27"/>
        <v>-5.3526399735856212E-2</v>
      </c>
    </row>
    <row r="1794" spans="1:10" x14ac:dyDescent="0.25">
      <c r="A1794" t="s">
        <v>64</v>
      </c>
      <c r="B1794" s="24">
        <v>0.35397699999999999</v>
      </c>
      <c r="C1794" s="24">
        <v>0.367645</v>
      </c>
      <c r="D1794" s="24">
        <v>0.34299099999999999</v>
      </c>
      <c r="E1794" s="24">
        <v>0.36016300000000001</v>
      </c>
      <c r="F1794" s="24">
        <v>600169000</v>
      </c>
      <c r="G1794" s="24">
        <v>14524416370</v>
      </c>
      <c r="H1794">
        <v>1793</v>
      </c>
      <c r="J1794" s="10">
        <f t="shared" si="27"/>
        <v>1.7475711698782759E-2</v>
      </c>
    </row>
    <row r="1795" spans="1:10" x14ac:dyDescent="0.25">
      <c r="A1795" t="s">
        <v>63</v>
      </c>
      <c r="B1795" s="24">
        <v>0.36031299999999999</v>
      </c>
      <c r="C1795" s="24">
        <v>0.40158300000000002</v>
      </c>
      <c r="D1795" s="24">
        <v>0.36031299999999999</v>
      </c>
      <c r="E1795" s="24">
        <v>0.39055699999999999</v>
      </c>
      <c r="F1795" s="24">
        <v>774818000</v>
      </c>
      <c r="G1795" s="24">
        <v>15750125594</v>
      </c>
      <c r="H1795">
        <v>1794</v>
      </c>
      <c r="J1795" s="10">
        <f t="shared" si="27"/>
        <v>8.3938131568941435E-2</v>
      </c>
    </row>
    <row r="1796" spans="1:10" x14ac:dyDescent="0.25">
      <c r="A1796" t="s">
        <v>62</v>
      </c>
      <c r="B1796" s="24">
        <v>0.39186199999999999</v>
      </c>
      <c r="C1796" s="24">
        <v>0.39246500000000001</v>
      </c>
      <c r="D1796" s="24">
        <v>0.37378899999999998</v>
      </c>
      <c r="E1796" s="24">
        <v>0.37956200000000001</v>
      </c>
      <c r="F1796" s="24">
        <v>629900577</v>
      </c>
      <c r="G1796" s="24">
        <v>15306739230</v>
      </c>
      <c r="H1796">
        <v>1795</v>
      </c>
      <c r="J1796" s="10">
        <f t="shared" ref="J1796:J1854" si="28">(E1796-B1796)/B1796</f>
        <v>-3.1388601089158884E-2</v>
      </c>
    </row>
    <row r="1797" spans="1:10" x14ac:dyDescent="0.25">
      <c r="A1797" t="s">
        <v>61</v>
      </c>
      <c r="B1797" s="24">
        <v>0.38053799999999999</v>
      </c>
      <c r="C1797" s="24">
        <v>0.381019</v>
      </c>
      <c r="D1797" s="24">
        <v>0.35520499999999999</v>
      </c>
      <c r="E1797" s="24">
        <v>0.36245500000000003</v>
      </c>
      <c r="F1797" s="24">
        <v>512041152</v>
      </c>
      <c r="G1797" s="24">
        <v>14616841112</v>
      </c>
      <c r="H1797">
        <v>1796</v>
      </c>
      <c r="J1797" s="10">
        <f t="shared" si="28"/>
        <v>-4.751956440618272E-2</v>
      </c>
    </row>
    <row r="1798" spans="1:10" x14ac:dyDescent="0.25">
      <c r="A1798" t="s">
        <v>60</v>
      </c>
      <c r="B1798" s="24">
        <v>0.36255700000000002</v>
      </c>
      <c r="C1798" s="24">
        <v>0.377056</v>
      </c>
      <c r="D1798" s="24">
        <v>0.35708299999999998</v>
      </c>
      <c r="E1798" s="24">
        <v>0.37290600000000002</v>
      </c>
      <c r="F1798" s="24">
        <v>397266566</v>
      </c>
      <c r="G1798" s="24">
        <v>15038289184</v>
      </c>
      <c r="H1798">
        <v>1797</v>
      </c>
      <c r="J1798" s="10">
        <f t="shared" si="28"/>
        <v>2.8544477144283511E-2</v>
      </c>
    </row>
    <row r="1799" spans="1:10" x14ac:dyDescent="0.25">
      <c r="A1799" t="s">
        <v>59</v>
      </c>
      <c r="B1799" s="24">
        <v>0.37216199999999999</v>
      </c>
      <c r="C1799" s="24">
        <v>0.37839200000000001</v>
      </c>
      <c r="D1799" s="24">
        <v>0.365732</v>
      </c>
      <c r="E1799" s="24">
        <v>0.36762699999999998</v>
      </c>
      <c r="F1799" s="24">
        <v>335732170</v>
      </c>
      <c r="G1799" s="24">
        <v>14825428858</v>
      </c>
      <c r="H1799">
        <v>1798</v>
      </c>
      <c r="J1799" s="10">
        <f t="shared" si="28"/>
        <v>-1.2185553603000875E-2</v>
      </c>
    </row>
    <row r="1800" spans="1:10" x14ac:dyDescent="0.25">
      <c r="A1800" t="s">
        <v>58</v>
      </c>
      <c r="B1800" s="24">
        <v>0.36859799999999998</v>
      </c>
      <c r="C1800" s="24">
        <v>0.36859799999999998</v>
      </c>
      <c r="D1800" s="24">
        <v>0.34697499999999998</v>
      </c>
      <c r="E1800" s="24">
        <v>0.34875400000000001</v>
      </c>
      <c r="F1800" s="24">
        <v>392651603</v>
      </c>
      <c r="G1800" s="24">
        <v>14064337569</v>
      </c>
      <c r="H1800">
        <v>1799</v>
      </c>
      <c r="J1800" s="10">
        <f t="shared" si="28"/>
        <v>-5.383642884660246E-2</v>
      </c>
    </row>
    <row r="1801" spans="1:10" x14ac:dyDescent="0.25">
      <c r="A1801" t="s">
        <v>57</v>
      </c>
      <c r="B1801" s="24">
        <v>0.34853400000000001</v>
      </c>
      <c r="C1801" s="24">
        <v>0.361431</v>
      </c>
      <c r="D1801" s="24">
        <v>0.342528</v>
      </c>
      <c r="E1801" s="24">
        <v>0.35223100000000002</v>
      </c>
      <c r="F1801" s="24">
        <v>445334425</v>
      </c>
      <c r="G1801" s="24">
        <v>14204552399</v>
      </c>
      <c r="H1801">
        <v>1800</v>
      </c>
      <c r="J1801" s="10">
        <f t="shared" si="28"/>
        <v>1.0607286520109963E-2</v>
      </c>
    </row>
    <row r="1802" spans="1:10" x14ac:dyDescent="0.25">
      <c r="A1802" t="s">
        <v>56</v>
      </c>
      <c r="B1802" s="24">
        <v>0.35235300000000003</v>
      </c>
      <c r="C1802" s="24">
        <v>0.35330899999999998</v>
      </c>
      <c r="D1802" s="24">
        <v>0.33824199999999999</v>
      </c>
      <c r="E1802" s="24">
        <v>0.33824199999999999</v>
      </c>
      <c r="F1802" s="24">
        <v>400526135</v>
      </c>
      <c r="G1802" s="24">
        <v>13640400736</v>
      </c>
      <c r="H1802">
        <v>1801</v>
      </c>
      <c r="J1802" s="10">
        <f t="shared" si="28"/>
        <v>-4.0047906502853781E-2</v>
      </c>
    </row>
    <row r="1803" spans="1:10" x14ac:dyDescent="0.25">
      <c r="A1803" t="s">
        <v>55</v>
      </c>
      <c r="B1803" s="24">
        <v>0.33708300000000002</v>
      </c>
      <c r="C1803" s="24">
        <v>0.34249499999999999</v>
      </c>
      <c r="D1803" s="24">
        <v>0.31036000000000002</v>
      </c>
      <c r="E1803" s="24">
        <v>0.31093599999999999</v>
      </c>
      <c r="F1803" s="24">
        <v>517551018</v>
      </c>
      <c r="G1803" s="24">
        <v>12539238458</v>
      </c>
      <c r="H1803">
        <v>1802</v>
      </c>
      <c r="J1803" s="10">
        <f t="shared" si="28"/>
        <v>-7.7568432700551582E-2</v>
      </c>
    </row>
    <row r="1804" spans="1:10" x14ac:dyDescent="0.25">
      <c r="A1804" t="s">
        <v>54</v>
      </c>
      <c r="B1804" s="24">
        <v>0.31083699999999997</v>
      </c>
      <c r="C1804" s="24">
        <v>0.31105899999999997</v>
      </c>
      <c r="D1804" s="24">
        <v>0.29135100000000003</v>
      </c>
      <c r="E1804" s="24">
        <v>0.30199700000000002</v>
      </c>
      <c r="F1804" s="24">
        <v>667331347</v>
      </c>
      <c r="G1804" s="24">
        <v>12359838916</v>
      </c>
      <c r="H1804">
        <v>1803</v>
      </c>
      <c r="J1804" s="10">
        <f t="shared" si="28"/>
        <v>-2.8439342806679899E-2</v>
      </c>
    </row>
    <row r="1805" spans="1:10" x14ac:dyDescent="0.25">
      <c r="A1805" t="s">
        <v>53</v>
      </c>
      <c r="B1805" s="24">
        <v>0.30243999999999999</v>
      </c>
      <c r="C1805" s="24">
        <v>0.318185</v>
      </c>
      <c r="D1805" s="24">
        <v>0.297232</v>
      </c>
      <c r="E1805" s="24">
        <v>0.30726900000000001</v>
      </c>
      <c r="F1805" s="24">
        <v>463529471</v>
      </c>
      <c r="G1805" s="24">
        <v>12575595451</v>
      </c>
      <c r="H1805">
        <v>1804</v>
      </c>
      <c r="J1805" s="10">
        <f t="shared" si="28"/>
        <v>1.5966803332892566E-2</v>
      </c>
    </row>
    <row r="1806" spans="1:10" x14ac:dyDescent="0.25">
      <c r="A1806" t="s">
        <v>52</v>
      </c>
      <c r="B1806" s="24">
        <v>0.30645099999999997</v>
      </c>
      <c r="C1806" s="24">
        <v>0.32014399999999998</v>
      </c>
      <c r="D1806" s="24">
        <v>0.30466599999999999</v>
      </c>
      <c r="E1806" s="24">
        <v>0.31336999999999998</v>
      </c>
      <c r="F1806" s="24">
        <v>430122747</v>
      </c>
      <c r="G1806" s="24">
        <v>12825284624</v>
      </c>
      <c r="H1806">
        <v>1805</v>
      </c>
      <c r="J1806" s="10">
        <f t="shared" si="28"/>
        <v>2.2577834629353498E-2</v>
      </c>
    </row>
    <row r="1807" spans="1:10" x14ac:dyDescent="0.25">
      <c r="A1807" t="s">
        <v>51</v>
      </c>
      <c r="B1807" s="24">
        <v>0.31348500000000001</v>
      </c>
      <c r="C1807" s="24">
        <v>0.31620999999999999</v>
      </c>
      <c r="D1807" s="24">
        <v>0.30059999999999998</v>
      </c>
      <c r="E1807" s="24">
        <v>0.30376599999999998</v>
      </c>
      <c r="F1807" s="24">
        <v>386627711</v>
      </c>
      <c r="G1807" s="24">
        <v>12432208489</v>
      </c>
      <c r="H1807">
        <v>1806</v>
      </c>
      <c r="J1807" s="10">
        <f t="shared" si="28"/>
        <v>-3.1003078297207307E-2</v>
      </c>
    </row>
    <row r="1808" spans="1:10" x14ac:dyDescent="0.25">
      <c r="A1808" t="s">
        <v>50</v>
      </c>
      <c r="B1808" s="24">
        <v>0.30309999999999998</v>
      </c>
      <c r="C1808" s="24">
        <v>0.31034299999999998</v>
      </c>
      <c r="D1808" s="24">
        <v>0.298095</v>
      </c>
      <c r="E1808" s="24">
        <v>0.30134499999999997</v>
      </c>
      <c r="F1808" s="24">
        <v>394872461</v>
      </c>
      <c r="G1808" s="24">
        <v>12333147092</v>
      </c>
      <c r="H1808">
        <v>1807</v>
      </c>
      <c r="J1808" s="10">
        <f t="shared" si="28"/>
        <v>-5.7901682612999227E-3</v>
      </c>
    </row>
    <row r="1809" spans="1:10" x14ac:dyDescent="0.25">
      <c r="A1809" t="s">
        <v>49</v>
      </c>
      <c r="B1809" s="24">
        <v>0.30067100000000002</v>
      </c>
      <c r="C1809" s="24">
        <v>0.31114999999999998</v>
      </c>
      <c r="D1809" s="24">
        <v>0.30067100000000002</v>
      </c>
      <c r="E1809" s="24">
        <v>0.30732300000000001</v>
      </c>
      <c r="F1809" s="24">
        <v>370325300</v>
      </c>
      <c r="G1809" s="24">
        <v>12577803841</v>
      </c>
      <c r="H1809">
        <v>1808</v>
      </c>
      <c r="J1809" s="10">
        <f t="shared" si="28"/>
        <v>2.212384965626878E-2</v>
      </c>
    </row>
    <row r="1810" spans="1:10" x14ac:dyDescent="0.25">
      <c r="A1810" t="s">
        <v>48</v>
      </c>
      <c r="B1810" s="24">
        <v>0.30765999999999999</v>
      </c>
      <c r="C1810" s="24">
        <v>0.30780000000000002</v>
      </c>
      <c r="D1810" s="24">
        <v>0.29811799999999999</v>
      </c>
      <c r="E1810" s="24">
        <v>0.30002600000000001</v>
      </c>
      <c r="F1810" s="24">
        <v>303413883</v>
      </c>
      <c r="G1810" s="24">
        <v>12279148093</v>
      </c>
      <c r="H1810">
        <v>1809</v>
      </c>
      <c r="J1810" s="10">
        <f t="shared" si="28"/>
        <v>-2.4813105376064404E-2</v>
      </c>
    </row>
    <row r="1811" spans="1:10" x14ac:dyDescent="0.25">
      <c r="A1811" t="s">
        <v>47</v>
      </c>
      <c r="B1811" s="24">
        <v>0.29997200000000002</v>
      </c>
      <c r="C1811" s="24">
        <v>0.30014999999999997</v>
      </c>
      <c r="D1811" s="24">
        <v>0.28511199999999998</v>
      </c>
      <c r="E1811" s="24">
        <v>0.28878999999999999</v>
      </c>
      <c r="F1811" s="24">
        <v>320266797</v>
      </c>
      <c r="G1811" s="24">
        <v>11819314866</v>
      </c>
      <c r="H1811">
        <v>1810</v>
      </c>
      <c r="J1811" s="10">
        <f t="shared" si="28"/>
        <v>-3.7276812502500319E-2</v>
      </c>
    </row>
    <row r="1812" spans="1:10" x14ac:dyDescent="0.25">
      <c r="A1812" t="s">
        <v>46</v>
      </c>
      <c r="B1812" s="24">
        <v>0.28869899999999998</v>
      </c>
      <c r="C1812" s="24">
        <v>0.29137200000000002</v>
      </c>
      <c r="D1812" s="24">
        <v>0.28252300000000002</v>
      </c>
      <c r="E1812" s="24">
        <v>0.285883</v>
      </c>
      <c r="F1812" s="24">
        <v>277696890</v>
      </c>
      <c r="G1812" s="24">
        <v>11700328892</v>
      </c>
      <c r="H1812">
        <v>1811</v>
      </c>
      <c r="J1812" s="10">
        <f t="shared" si="28"/>
        <v>-9.7541037551220656E-3</v>
      </c>
    </row>
    <row r="1813" spans="1:10" x14ac:dyDescent="0.25">
      <c r="A1813" t="s">
        <v>45</v>
      </c>
      <c r="B1813" s="24">
        <v>0.28591100000000003</v>
      </c>
      <c r="C1813" s="24">
        <v>0.29416900000000001</v>
      </c>
      <c r="D1813" s="24">
        <v>0.28588999999999998</v>
      </c>
      <c r="E1813" s="24">
        <v>0.28792899999999999</v>
      </c>
      <c r="F1813" s="24">
        <v>316135928</v>
      </c>
      <c r="G1813" s="24">
        <v>11784050729</v>
      </c>
      <c r="H1813">
        <v>1812</v>
      </c>
      <c r="J1813" s="10">
        <f t="shared" si="28"/>
        <v>7.0581404702860827E-3</v>
      </c>
    </row>
    <row r="1814" spans="1:10" x14ac:dyDescent="0.25">
      <c r="A1814" t="s">
        <v>44</v>
      </c>
      <c r="B1814" s="24">
        <v>0.288101</v>
      </c>
      <c r="C1814" s="24">
        <v>0.33650099999999999</v>
      </c>
      <c r="D1814" s="24">
        <v>0.28694199999999997</v>
      </c>
      <c r="E1814" s="24">
        <v>0.32845299999999999</v>
      </c>
      <c r="F1814" s="24">
        <v>639336585</v>
      </c>
      <c r="G1814" s="24">
        <v>13388520904</v>
      </c>
      <c r="H1814">
        <v>1813</v>
      </c>
      <c r="J1814" s="10">
        <f t="shared" si="28"/>
        <v>0.14006199214858678</v>
      </c>
    </row>
    <row r="1815" spans="1:10" x14ac:dyDescent="0.25">
      <c r="A1815" t="s">
        <v>43</v>
      </c>
      <c r="B1815" s="24">
        <v>0.32902199999999998</v>
      </c>
      <c r="C1815" s="24">
        <v>0.35016199999999997</v>
      </c>
      <c r="D1815" s="24">
        <v>0.325291</v>
      </c>
      <c r="E1815" s="24">
        <v>0.35016199999999997</v>
      </c>
      <c r="F1815" s="24">
        <v>753758217</v>
      </c>
      <c r="G1815" s="24">
        <v>14273429559</v>
      </c>
      <c r="H1815">
        <v>1814</v>
      </c>
      <c r="J1815" s="10">
        <f t="shared" si="28"/>
        <v>6.4251022727963458E-2</v>
      </c>
    </row>
    <row r="1816" spans="1:10" x14ac:dyDescent="0.25">
      <c r="A1816" t="s">
        <v>42</v>
      </c>
      <c r="B1816" s="24">
        <v>0.35505999999999999</v>
      </c>
      <c r="C1816" s="24">
        <v>0.39333000000000001</v>
      </c>
      <c r="D1816" s="24">
        <v>0.34820099999999998</v>
      </c>
      <c r="E1816" s="24">
        <v>0.35195599999999999</v>
      </c>
      <c r="F1816" s="24">
        <v>1041279272</v>
      </c>
      <c r="G1816" s="24">
        <v>14346541679</v>
      </c>
      <c r="H1816">
        <v>1815</v>
      </c>
      <c r="J1816" s="10">
        <f t="shared" si="28"/>
        <v>-8.7421844195347143E-3</v>
      </c>
    </row>
    <row r="1817" spans="1:10" x14ac:dyDescent="0.25">
      <c r="A1817" t="s">
        <v>41</v>
      </c>
      <c r="B1817" s="24">
        <v>0.34736099999999998</v>
      </c>
      <c r="C1817" s="24">
        <v>0.38897399999999999</v>
      </c>
      <c r="D1817" s="24">
        <v>0.34705599999999998</v>
      </c>
      <c r="E1817" s="24">
        <v>0.37819900000000001</v>
      </c>
      <c r="F1817" s="24">
        <v>1006287680</v>
      </c>
      <c r="G1817" s="24">
        <v>15416266366</v>
      </c>
      <c r="H1817">
        <v>1816</v>
      </c>
      <c r="J1817" s="10">
        <f t="shared" si="28"/>
        <v>8.8777957226055984E-2</v>
      </c>
    </row>
    <row r="1818" spans="1:10" x14ac:dyDescent="0.25">
      <c r="A1818" t="s">
        <v>40</v>
      </c>
      <c r="B1818" s="24">
        <v>0.37675599999999998</v>
      </c>
      <c r="C1818" s="24">
        <v>0.38408900000000001</v>
      </c>
      <c r="D1818" s="24">
        <v>0.35403499999999999</v>
      </c>
      <c r="E1818" s="24">
        <v>0.35857</v>
      </c>
      <c r="F1818" s="24">
        <v>724747471</v>
      </c>
      <c r="G1818" s="24">
        <v>14627554926</v>
      </c>
      <c r="H1818">
        <v>1817</v>
      </c>
      <c r="J1818" s="10">
        <f t="shared" si="28"/>
        <v>-4.8269967830638347E-2</v>
      </c>
    </row>
    <row r="1819" spans="1:10" x14ac:dyDescent="0.25">
      <c r="A1819" t="s">
        <v>39</v>
      </c>
      <c r="B1819" s="24">
        <v>0.35888500000000001</v>
      </c>
      <c r="C1819" s="24">
        <v>0.36296800000000001</v>
      </c>
      <c r="D1819" s="24">
        <v>0.34987000000000001</v>
      </c>
      <c r="E1819" s="24">
        <v>0.36230800000000002</v>
      </c>
      <c r="F1819" s="24">
        <v>487175830</v>
      </c>
      <c r="G1819" s="24">
        <v>14780047340</v>
      </c>
      <c r="H1819">
        <v>1818</v>
      </c>
      <c r="J1819" s="10">
        <f t="shared" si="28"/>
        <v>9.5378742494113978E-3</v>
      </c>
    </row>
    <row r="1820" spans="1:10" x14ac:dyDescent="0.25">
      <c r="A1820" t="s">
        <v>38</v>
      </c>
      <c r="B1820" s="24">
        <v>0.36304500000000001</v>
      </c>
      <c r="C1820" s="24">
        <v>0.38147599999999998</v>
      </c>
      <c r="D1820" s="24">
        <v>0.36180699999999999</v>
      </c>
      <c r="E1820" s="24">
        <v>0.37126999999999999</v>
      </c>
      <c r="F1820" s="24">
        <v>634162707</v>
      </c>
      <c r="G1820" s="24">
        <v>15145652799</v>
      </c>
      <c r="H1820">
        <v>1819</v>
      </c>
      <c r="J1820" s="10">
        <f t="shared" si="28"/>
        <v>2.2655593659188206E-2</v>
      </c>
    </row>
    <row r="1821" spans="1:10" x14ac:dyDescent="0.25">
      <c r="A1821" t="s">
        <v>37</v>
      </c>
      <c r="B1821" s="24">
        <v>0.37239800000000001</v>
      </c>
      <c r="C1821" s="24">
        <v>0.44847700000000001</v>
      </c>
      <c r="D1821" s="24">
        <v>0.37239800000000001</v>
      </c>
      <c r="E1821" s="24">
        <v>0.40679900000000002</v>
      </c>
      <c r="F1821" s="24">
        <v>1688430313</v>
      </c>
      <c r="G1821" s="24">
        <v>16594994618</v>
      </c>
      <c r="H1821">
        <v>1820</v>
      </c>
      <c r="J1821" s="10">
        <f t="shared" si="28"/>
        <v>9.2376973023485659E-2</v>
      </c>
    </row>
    <row r="1822" spans="1:10" x14ac:dyDescent="0.25">
      <c r="A1822" t="s">
        <v>36</v>
      </c>
      <c r="B1822" s="24">
        <v>0.408439</v>
      </c>
      <c r="C1822" s="24">
        <v>0.408439</v>
      </c>
      <c r="D1822" s="24">
        <v>0.36936200000000002</v>
      </c>
      <c r="E1822" s="24">
        <v>0.38087199999999999</v>
      </c>
      <c r="F1822" s="24">
        <v>955306080</v>
      </c>
      <c r="G1822" s="24">
        <v>15537325695</v>
      </c>
      <c r="H1822">
        <v>1821</v>
      </c>
      <c r="J1822" s="10">
        <f t="shared" si="28"/>
        <v>-6.7493554729102775E-2</v>
      </c>
    </row>
    <row r="1823" spans="1:10" x14ac:dyDescent="0.25">
      <c r="A1823" t="s">
        <v>35</v>
      </c>
      <c r="B1823" s="24">
        <v>0.37999100000000002</v>
      </c>
      <c r="C1823" s="24">
        <v>0.39133400000000002</v>
      </c>
      <c r="D1823" s="24">
        <v>0.36344100000000001</v>
      </c>
      <c r="E1823" s="24">
        <v>0.378693</v>
      </c>
      <c r="F1823" s="24">
        <v>690588635</v>
      </c>
      <c r="G1823" s="24">
        <v>15448432552</v>
      </c>
      <c r="H1823">
        <v>1822</v>
      </c>
      <c r="J1823" s="10">
        <f t="shared" si="28"/>
        <v>-3.4158703758773792E-3</v>
      </c>
    </row>
    <row r="1824" spans="1:10" x14ac:dyDescent="0.25">
      <c r="A1824" t="s">
        <v>34</v>
      </c>
      <c r="B1824" s="24">
        <v>0.379106</v>
      </c>
      <c r="C1824" s="24">
        <v>0.379608</v>
      </c>
      <c r="D1824" s="24">
        <v>0.33628200000000003</v>
      </c>
      <c r="E1824" s="24">
        <v>0.34116200000000002</v>
      </c>
      <c r="F1824" s="24">
        <v>575821047</v>
      </c>
      <c r="G1824" s="24">
        <v>13917404309</v>
      </c>
      <c r="H1824">
        <v>1823</v>
      </c>
      <c r="J1824" s="10">
        <f t="shared" si="28"/>
        <v>-0.1000881020084092</v>
      </c>
    </row>
    <row r="1825" spans="1:10" x14ac:dyDescent="0.25">
      <c r="A1825" t="s">
        <v>33</v>
      </c>
      <c r="B1825" s="24">
        <v>0.34180700000000003</v>
      </c>
      <c r="C1825" s="24">
        <v>0.37941599999999998</v>
      </c>
      <c r="D1825" s="24">
        <v>0.33913900000000002</v>
      </c>
      <c r="E1825" s="24">
        <v>0.37685200000000002</v>
      </c>
      <c r="F1825" s="24">
        <v>765420103</v>
      </c>
      <c r="G1825" s="24">
        <v>15373342678</v>
      </c>
      <c r="H1825">
        <v>1824</v>
      </c>
      <c r="J1825" s="10">
        <f t="shared" si="28"/>
        <v>0.10252861995219521</v>
      </c>
    </row>
    <row r="1826" spans="1:10" x14ac:dyDescent="0.25">
      <c r="A1826" t="s">
        <v>32</v>
      </c>
      <c r="B1826" s="24">
        <v>0.37834600000000002</v>
      </c>
      <c r="C1826" s="24">
        <v>0.38393699999999997</v>
      </c>
      <c r="D1826" s="24">
        <v>0.36708000000000002</v>
      </c>
      <c r="E1826" s="24">
        <v>0.36725200000000002</v>
      </c>
      <c r="F1826" s="24">
        <v>617892297</v>
      </c>
      <c r="G1826" s="24">
        <v>14981716068</v>
      </c>
      <c r="H1826">
        <v>1825</v>
      </c>
      <c r="J1826" s="10">
        <f t="shared" si="28"/>
        <v>-2.9322366299630476E-2</v>
      </c>
    </row>
    <row r="1827" spans="1:10" x14ac:dyDescent="0.25">
      <c r="A1827" t="s">
        <v>31</v>
      </c>
      <c r="B1827" s="24">
        <v>0.36524800000000002</v>
      </c>
      <c r="C1827" s="24">
        <v>0.371147</v>
      </c>
      <c r="D1827" s="24">
        <v>0.36226399999999997</v>
      </c>
      <c r="E1827" s="24">
        <v>0.36958099999999999</v>
      </c>
      <c r="F1827" s="24">
        <v>486955034</v>
      </c>
      <c r="G1827" s="24">
        <v>15076740856</v>
      </c>
      <c r="H1827">
        <v>1826</v>
      </c>
      <c r="J1827" s="10">
        <f t="shared" si="28"/>
        <v>1.1863172419835224E-2</v>
      </c>
    </row>
    <row r="1828" spans="1:10" x14ac:dyDescent="0.25">
      <c r="A1828" t="s">
        <v>30</v>
      </c>
      <c r="B1828" s="24">
        <v>0.37105100000000002</v>
      </c>
      <c r="C1828" s="24">
        <v>0.37379299999999999</v>
      </c>
      <c r="D1828" s="24">
        <v>0.35078700000000002</v>
      </c>
      <c r="E1828" s="24">
        <v>0.35270600000000002</v>
      </c>
      <c r="F1828" s="24">
        <v>501793515</v>
      </c>
      <c r="G1828" s="24">
        <v>14388351241</v>
      </c>
      <c r="H1828">
        <v>1827</v>
      </c>
      <c r="J1828" s="10">
        <f t="shared" si="28"/>
        <v>-4.9440642930486646E-2</v>
      </c>
    </row>
    <row r="1829" spans="1:10" x14ac:dyDescent="0.25">
      <c r="A1829" t="s">
        <v>29</v>
      </c>
      <c r="B1829" s="24">
        <v>0.35251199999999999</v>
      </c>
      <c r="C1829" s="24">
        <v>0.36477100000000001</v>
      </c>
      <c r="D1829" s="24">
        <v>0.35040199999999999</v>
      </c>
      <c r="E1829" s="24">
        <v>0.36477100000000001</v>
      </c>
      <c r="F1829" s="24">
        <v>449347622</v>
      </c>
      <c r="G1829" s="24">
        <v>14880496658</v>
      </c>
      <c r="H1829">
        <v>1828</v>
      </c>
      <c r="J1829" s="10">
        <f t="shared" si="28"/>
        <v>3.4776121096586843E-2</v>
      </c>
    </row>
    <row r="1830" spans="1:10" x14ac:dyDescent="0.25">
      <c r="A1830" t="s">
        <v>28</v>
      </c>
      <c r="B1830" s="24">
        <v>0.36567499999999997</v>
      </c>
      <c r="C1830" s="24">
        <v>0.378021</v>
      </c>
      <c r="D1830" s="24">
        <v>0.359574</v>
      </c>
      <c r="E1830" s="24">
        <v>0.37524299999999999</v>
      </c>
      <c r="F1830" s="24">
        <v>543216669</v>
      </c>
      <c r="G1830" s="24">
        <v>15307691624</v>
      </c>
      <c r="H1830">
        <v>1829</v>
      </c>
      <c r="J1830" s="10">
        <f t="shared" si="28"/>
        <v>2.6165310726738285E-2</v>
      </c>
    </row>
    <row r="1831" spans="1:10" x14ac:dyDescent="0.25">
      <c r="A1831" t="s">
        <v>27</v>
      </c>
      <c r="B1831" s="24">
        <v>0.37450499999999998</v>
      </c>
      <c r="C1831" s="24">
        <v>0.37450499999999998</v>
      </c>
      <c r="D1831" s="24">
        <v>0.35767500000000002</v>
      </c>
      <c r="E1831" s="24">
        <v>0.36022399999999999</v>
      </c>
      <c r="F1831" s="24">
        <v>438873803</v>
      </c>
      <c r="G1831" s="24">
        <v>14695011676</v>
      </c>
      <c r="H1831">
        <v>1830</v>
      </c>
      <c r="J1831" s="10">
        <f t="shared" si="28"/>
        <v>-3.8133002229609719E-2</v>
      </c>
    </row>
    <row r="1832" spans="1:10" x14ac:dyDescent="0.25">
      <c r="A1832" t="s">
        <v>26</v>
      </c>
      <c r="B1832" s="24">
        <v>0.35975299999999999</v>
      </c>
      <c r="C1832" s="24">
        <v>0.36464200000000002</v>
      </c>
      <c r="D1832" s="24">
        <v>0.35278500000000002</v>
      </c>
      <c r="E1832" s="24">
        <v>0.35674699999999998</v>
      </c>
      <c r="F1832" s="24">
        <v>450633876</v>
      </c>
      <c r="G1832" s="24">
        <v>14553198221</v>
      </c>
      <c r="H1832">
        <v>1831</v>
      </c>
      <c r="J1832" s="10">
        <f t="shared" si="28"/>
        <v>-8.3557329612261987E-3</v>
      </c>
    </row>
    <row r="1833" spans="1:10" x14ac:dyDescent="0.25">
      <c r="A1833" t="s">
        <v>25</v>
      </c>
      <c r="B1833" s="24">
        <v>0.35634700000000002</v>
      </c>
      <c r="C1833" s="24">
        <v>0.36106899999999997</v>
      </c>
      <c r="D1833" s="24">
        <v>0.353987</v>
      </c>
      <c r="E1833" s="24">
        <v>0.35527500000000001</v>
      </c>
      <c r="F1833" s="24">
        <v>452090239</v>
      </c>
      <c r="G1833" s="24">
        <v>14493133457</v>
      </c>
      <c r="H1833">
        <v>1832</v>
      </c>
      <c r="J1833" s="10">
        <f t="shared" si="28"/>
        <v>-3.0083037039739841E-3</v>
      </c>
    </row>
    <row r="1834" spans="1:10" x14ac:dyDescent="0.25">
      <c r="A1834" t="s">
        <v>24</v>
      </c>
      <c r="B1834" s="24">
        <v>0.35475000000000001</v>
      </c>
      <c r="C1834" s="24">
        <v>0.36965999999999999</v>
      </c>
      <c r="D1834" s="24">
        <v>0.35258899999999999</v>
      </c>
      <c r="E1834" s="24">
        <v>0.36839499999999997</v>
      </c>
      <c r="F1834" s="24">
        <v>492558794</v>
      </c>
      <c r="G1834" s="24">
        <v>15028369642</v>
      </c>
      <c r="H1834">
        <v>1833</v>
      </c>
      <c r="J1834" s="10">
        <f t="shared" si="28"/>
        <v>3.8463706835799756E-2</v>
      </c>
    </row>
    <row r="1835" spans="1:10" x14ac:dyDescent="0.25">
      <c r="A1835" t="s">
        <v>23</v>
      </c>
      <c r="B1835" s="24">
        <v>0.36885400000000002</v>
      </c>
      <c r="C1835" s="24">
        <v>0.37791000000000002</v>
      </c>
      <c r="D1835" s="24">
        <v>0.36338700000000002</v>
      </c>
      <c r="E1835" s="24">
        <v>0.36434699999999998</v>
      </c>
      <c r="F1835" s="24">
        <v>499028522</v>
      </c>
      <c r="G1835" s="24">
        <v>14863201414</v>
      </c>
      <c r="H1835">
        <v>1834</v>
      </c>
      <c r="J1835" s="10">
        <f t="shared" si="28"/>
        <v>-1.2218926729817323E-2</v>
      </c>
    </row>
    <row r="1836" spans="1:10" x14ac:dyDescent="0.25">
      <c r="A1836" t="s">
        <v>22</v>
      </c>
      <c r="B1836" s="24">
        <v>0.36442000000000002</v>
      </c>
      <c r="C1836" s="24">
        <v>0.37099199999999999</v>
      </c>
      <c r="D1836" s="24">
        <v>0.360734</v>
      </c>
      <c r="E1836" s="24">
        <v>0.365315</v>
      </c>
      <c r="F1836" s="24">
        <v>499493490</v>
      </c>
      <c r="G1836" s="24">
        <v>14902699115</v>
      </c>
      <c r="H1836">
        <v>1835</v>
      </c>
      <c r="J1836" s="10">
        <f t="shared" si="28"/>
        <v>2.4559574117775621E-3</v>
      </c>
    </row>
    <row r="1837" spans="1:10" x14ac:dyDescent="0.25">
      <c r="A1837" t="s">
        <v>21</v>
      </c>
      <c r="B1837" s="24">
        <v>0.36588599999999999</v>
      </c>
      <c r="C1837" s="24">
        <v>0.37352200000000002</v>
      </c>
      <c r="D1837" s="24">
        <v>0.36475600000000002</v>
      </c>
      <c r="E1837" s="24">
        <v>0.37089</v>
      </c>
      <c r="F1837" s="24">
        <v>455908708</v>
      </c>
      <c r="G1837" s="24">
        <v>15130140419</v>
      </c>
      <c r="H1837">
        <v>1836</v>
      </c>
      <c r="J1837" s="10">
        <f t="shared" si="28"/>
        <v>1.3676391007035002E-2</v>
      </c>
    </row>
    <row r="1838" spans="1:10" x14ac:dyDescent="0.25">
      <c r="A1838" t="s">
        <v>20</v>
      </c>
      <c r="B1838" s="24">
        <v>0.37146400000000002</v>
      </c>
      <c r="C1838" s="24">
        <v>0.38194899999999998</v>
      </c>
      <c r="D1838" s="24">
        <v>0.32715899999999998</v>
      </c>
      <c r="E1838" s="24">
        <v>0.332652</v>
      </c>
      <c r="F1838" s="24">
        <v>839535352</v>
      </c>
      <c r="G1838" s="24">
        <v>13652158155</v>
      </c>
      <c r="H1838">
        <v>1837</v>
      </c>
      <c r="J1838" s="10">
        <f t="shared" si="28"/>
        <v>-0.10448387999913858</v>
      </c>
    </row>
    <row r="1839" spans="1:10" x14ac:dyDescent="0.25">
      <c r="A1839" t="s">
        <v>19</v>
      </c>
      <c r="B1839" s="24">
        <v>0.33128400000000002</v>
      </c>
      <c r="C1839" s="24">
        <v>0.33772600000000003</v>
      </c>
      <c r="D1839" s="24">
        <v>0.32791399999999998</v>
      </c>
      <c r="E1839" s="24">
        <v>0.33290399999999998</v>
      </c>
      <c r="F1839" s="24">
        <v>501054509</v>
      </c>
      <c r="G1839" s="24">
        <v>13662512032</v>
      </c>
      <c r="H1839">
        <v>1838</v>
      </c>
      <c r="J1839" s="10">
        <f t="shared" si="28"/>
        <v>4.8900641141738045E-3</v>
      </c>
    </row>
    <row r="1840" spans="1:10" x14ac:dyDescent="0.25">
      <c r="A1840" t="s">
        <v>18</v>
      </c>
      <c r="B1840" s="24">
        <v>0.33300400000000002</v>
      </c>
      <c r="C1840" s="24">
        <v>0.33638099999999999</v>
      </c>
      <c r="D1840" s="24">
        <v>0.32803300000000002</v>
      </c>
      <c r="E1840" s="24">
        <v>0.32879999999999998</v>
      </c>
      <c r="F1840" s="24">
        <v>376386863</v>
      </c>
      <c r="G1840" s="24">
        <v>13494075804</v>
      </c>
      <c r="H1840">
        <v>1839</v>
      </c>
      <c r="J1840" s="10">
        <f t="shared" si="28"/>
        <v>-1.2624472979303674E-2</v>
      </c>
    </row>
    <row r="1841" spans="1:10" x14ac:dyDescent="0.25">
      <c r="A1841" t="s">
        <v>17</v>
      </c>
      <c r="B1841" s="24">
        <v>0.32866200000000001</v>
      </c>
      <c r="C1841" s="24">
        <v>0.333596</v>
      </c>
      <c r="D1841" s="24">
        <v>0.31709799999999999</v>
      </c>
      <c r="E1841" s="24">
        <v>0.31786300000000001</v>
      </c>
      <c r="F1841" s="24">
        <v>452358902</v>
      </c>
      <c r="G1841" s="24">
        <v>13045216854</v>
      </c>
      <c r="H1841">
        <v>1840</v>
      </c>
      <c r="J1841" s="10">
        <f t="shared" si="28"/>
        <v>-3.2857464507609652E-2</v>
      </c>
    </row>
    <row r="1842" spans="1:10" x14ac:dyDescent="0.25">
      <c r="A1842" t="s">
        <v>16</v>
      </c>
      <c r="B1842" s="24">
        <v>0.31835400000000003</v>
      </c>
      <c r="C1842" s="24">
        <v>0.33794200000000002</v>
      </c>
      <c r="D1842" s="24">
        <v>0.31835400000000003</v>
      </c>
      <c r="E1842" s="24">
        <v>0.33376600000000001</v>
      </c>
      <c r="F1842" s="24">
        <v>545540174</v>
      </c>
      <c r="G1842" s="24">
        <v>13697899741</v>
      </c>
      <c r="H1842">
        <v>1841</v>
      </c>
      <c r="J1842" s="10">
        <f t="shared" si="28"/>
        <v>4.8411516739227341E-2</v>
      </c>
    </row>
    <row r="1843" spans="1:10" x14ac:dyDescent="0.25">
      <c r="A1843" t="s">
        <v>15</v>
      </c>
      <c r="B1843" s="24">
        <v>0.33391199999999999</v>
      </c>
      <c r="C1843" s="24">
        <v>0.33650000000000002</v>
      </c>
      <c r="D1843" s="24">
        <v>0.32401099999999999</v>
      </c>
      <c r="E1843" s="24">
        <v>0.327179</v>
      </c>
      <c r="F1843" s="24">
        <v>429283720</v>
      </c>
      <c r="G1843" s="24">
        <v>13427555274</v>
      </c>
      <c r="H1843">
        <v>1842</v>
      </c>
      <c r="J1843" s="10">
        <f t="shared" si="28"/>
        <v>-2.0163995304151961E-2</v>
      </c>
    </row>
    <row r="1844" spans="1:10" x14ac:dyDescent="0.25">
      <c r="A1844" t="s">
        <v>14</v>
      </c>
      <c r="B1844" s="24">
        <v>0.32694600000000001</v>
      </c>
      <c r="C1844" s="24">
        <v>0.33479599999999998</v>
      </c>
      <c r="D1844" s="24">
        <v>0.32617400000000002</v>
      </c>
      <c r="E1844" s="24">
        <v>0.32970100000000002</v>
      </c>
      <c r="F1844" s="24">
        <v>438731638</v>
      </c>
      <c r="G1844" s="24">
        <v>13531060365</v>
      </c>
      <c r="H1844">
        <v>1843</v>
      </c>
      <c r="J1844" s="10">
        <f t="shared" si="28"/>
        <v>8.4264679794217E-3</v>
      </c>
    </row>
    <row r="1845" spans="1:10" x14ac:dyDescent="0.25">
      <c r="A1845" t="s">
        <v>13</v>
      </c>
      <c r="B1845" s="24">
        <v>0.32968999999999998</v>
      </c>
      <c r="C1845" s="24">
        <v>0.33016200000000001</v>
      </c>
      <c r="D1845" s="24">
        <v>0.32573999999999997</v>
      </c>
      <c r="E1845" s="24">
        <v>0.32935300000000001</v>
      </c>
      <c r="F1845" s="24">
        <v>433446502</v>
      </c>
      <c r="G1845" s="24">
        <v>13516769990</v>
      </c>
      <c r="H1845">
        <v>1844</v>
      </c>
      <c r="J1845" s="10">
        <f t="shared" si="28"/>
        <v>-1.0221723437167528E-3</v>
      </c>
    </row>
    <row r="1846" spans="1:10" x14ac:dyDescent="0.25">
      <c r="A1846" t="s">
        <v>12</v>
      </c>
      <c r="B1846" s="24">
        <v>0.32919599999999999</v>
      </c>
      <c r="C1846" s="24">
        <v>0.32949400000000001</v>
      </c>
      <c r="D1846" s="24">
        <v>0.32185599999999998</v>
      </c>
      <c r="E1846" s="24">
        <v>0.32427699999999998</v>
      </c>
      <c r="F1846" s="24">
        <v>376280714</v>
      </c>
      <c r="G1846" s="24">
        <v>13308451031</v>
      </c>
      <c r="H1846">
        <v>1845</v>
      </c>
      <c r="J1846" s="10">
        <f t="shared" si="28"/>
        <v>-1.4942465886584304E-2</v>
      </c>
    </row>
    <row r="1847" spans="1:10" x14ac:dyDescent="0.25">
      <c r="A1847" t="s">
        <v>11</v>
      </c>
      <c r="B1847" s="24">
        <v>0.32570199999999999</v>
      </c>
      <c r="C1847" s="24">
        <v>0.33374900000000002</v>
      </c>
      <c r="D1847" s="24">
        <v>0.32491100000000001</v>
      </c>
      <c r="E1847" s="24">
        <v>0.33100099999999999</v>
      </c>
      <c r="F1847" s="24">
        <v>420070097</v>
      </c>
      <c r="G1847" s="24">
        <v>13584427087</v>
      </c>
      <c r="H1847">
        <v>1846</v>
      </c>
      <c r="J1847" s="10">
        <f t="shared" si="28"/>
        <v>1.6269473322239342E-2</v>
      </c>
    </row>
    <row r="1848" spans="1:10" x14ac:dyDescent="0.25">
      <c r="A1848" t="s">
        <v>10</v>
      </c>
      <c r="B1848" s="24">
        <v>0.33122000000000001</v>
      </c>
      <c r="C1848" s="24">
        <v>0.33214700000000003</v>
      </c>
      <c r="D1848" s="24">
        <v>0.31760899999999997</v>
      </c>
      <c r="E1848" s="24">
        <v>0.32117699999999999</v>
      </c>
      <c r="F1848" s="24">
        <v>407205881</v>
      </c>
      <c r="G1848" s="24">
        <v>13181215054</v>
      </c>
      <c r="H1848">
        <v>1847</v>
      </c>
      <c r="J1848" s="10">
        <f t="shared" si="28"/>
        <v>-3.0321236640299572E-2</v>
      </c>
    </row>
    <row r="1849" spans="1:10" x14ac:dyDescent="0.25">
      <c r="A1849" t="s">
        <v>9</v>
      </c>
      <c r="B1849" s="24">
        <v>0.32117899999999999</v>
      </c>
      <c r="C1849" s="24">
        <v>0.32259300000000002</v>
      </c>
      <c r="D1849" s="24">
        <v>0.31743900000000003</v>
      </c>
      <c r="E1849" s="24">
        <v>0.32079000000000002</v>
      </c>
      <c r="F1849" s="24">
        <v>363940431</v>
      </c>
      <c r="G1849" s="24">
        <v>13165341827</v>
      </c>
      <c r="H1849">
        <v>1848</v>
      </c>
      <c r="J1849" s="10">
        <f t="shared" si="28"/>
        <v>-1.2111626227118608E-3</v>
      </c>
    </row>
    <row r="1850" spans="1:10" x14ac:dyDescent="0.25">
      <c r="A1850" t="s">
        <v>8</v>
      </c>
      <c r="B1850" s="24">
        <v>0.32107799999999997</v>
      </c>
      <c r="C1850" s="24">
        <v>0.32107799999999997</v>
      </c>
      <c r="D1850" s="24">
        <v>0.31345499999999998</v>
      </c>
      <c r="E1850" s="24">
        <v>0.31949100000000002</v>
      </c>
      <c r="F1850" s="24">
        <v>434125854</v>
      </c>
      <c r="G1850" s="24">
        <v>13112032408</v>
      </c>
      <c r="H1850">
        <v>1849</v>
      </c>
      <c r="J1850" s="10">
        <f t="shared" si="28"/>
        <v>-4.9427241978583078E-3</v>
      </c>
    </row>
    <row r="1851" spans="1:10" x14ac:dyDescent="0.25">
      <c r="A1851" t="s">
        <v>7</v>
      </c>
      <c r="B1851" s="24">
        <v>0.31956600000000002</v>
      </c>
      <c r="C1851" s="24">
        <v>0.320303</v>
      </c>
      <c r="D1851" s="24">
        <v>0.31492300000000001</v>
      </c>
      <c r="E1851" s="24">
        <v>0.316492</v>
      </c>
      <c r="F1851" s="24">
        <v>375671478</v>
      </c>
      <c r="G1851" s="24">
        <v>12988961767</v>
      </c>
      <c r="H1851">
        <v>1850</v>
      </c>
      <c r="J1851" s="10">
        <f t="shared" si="28"/>
        <v>-9.6192961704312137E-3</v>
      </c>
    </row>
    <row r="1852" spans="1:10" x14ac:dyDescent="0.25">
      <c r="A1852" t="s">
        <v>6</v>
      </c>
      <c r="B1852" s="24">
        <v>0.31641599999999998</v>
      </c>
      <c r="C1852" s="24">
        <v>0.31889600000000001</v>
      </c>
      <c r="D1852" s="24">
        <v>0.31443300000000002</v>
      </c>
      <c r="E1852" s="24">
        <v>0.31759799999999999</v>
      </c>
      <c r="F1852" s="24">
        <v>344960253</v>
      </c>
      <c r="G1852" s="24">
        <v>13034332606</v>
      </c>
      <c r="H1852">
        <v>1851</v>
      </c>
      <c r="J1852" s="10">
        <f t="shared" si="28"/>
        <v>3.7355885922330618E-3</v>
      </c>
    </row>
    <row r="1853" spans="1:10" x14ac:dyDescent="0.25">
      <c r="A1853" t="s">
        <v>5</v>
      </c>
      <c r="B1853" s="24">
        <v>0.317859</v>
      </c>
      <c r="C1853" s="24">
        <v>0.31906899999999999</v>
      </c>
      <c r="D1853" s="24">
        <v>0.31382399999999999</v>
      </c>
      <c r="E1853" s="24">
        <v>0.31716499999999997</v>
      </c>
      <c r="F1853" s="24">
        <v>360076505</v>
      </c>
      <c r="G1853" s="24">
        <v>13016563843</v>
      </c>
      <c r="H1853">
        <v>1852</v>
      </c>
      <c r="J1853" s="10">
        <f t="shared" si="28"/>
        <v>-2.1833580298183408E-3</v>
      </c>
    </row>
    <row r="1854" spans="1:10" x14ac:dyDescent="0.25">
      <c r="A1854" t="s">
        <v>103</v>
      </c>
      <c r="B1854" s="24">
        <v>0.31725999999999999</v>
      </c>
      <c r="C1854" s="24">
        <v>0.319326</v>
      </c>
      <c r="D1854" s="24">
        <v>0.31423499999999999</v>
      </c>
      <c r="E1854" s="24">
        <v>0.31423499999999999</v>
      </c>
      <c r="F1854" s="24">
        <v>346413648</v>
      </c>
      <c r="G1854" s="24">
        <v>12935008078</v>
      </c>
      <c r="H1854">
        <v>1853</v>
      </c>
      <c r="J1854" s="10">
        <f t="shared" si="28"/>
        <v>-9.53476643762214E-3</v>
      </c>
    </row>
  </sheetData>
  <sortState ref="A3:H1854">
    <sortCondition ref="H3:H18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2:Q2668"/>
  <sheetViews>
    <sheetView topLeftCell="D956" workbookViewId="0">
      <selection activeCell="L970" sqref="L970"/>
    </sheetView>
  </sheetViews>
  <sheetFormatPr defaultRowHeight="15" x14ac:dyDescent="0.25"/>
  <cols>
    <col min="1" max="1" width="10.7109375" bestFit="1" customWidth="1"/>
    <col min="2" max="2" width="19" style="24" bestFit="1" customWidth="1"/>
    <col min="3" max="3" width="25.7109375" style="24" bestFit="1" customWidth="1"/>
    <col min="4" max="4" width="10.42578125" style="24" bestFit="1" customWidth="1"/>
    <col min="5" max="5" width="19" style="24" bestFit="1" customWidth="1"/>
    <col min="6" max="6" width="18.42578125" style="24" bestFit="1" customWidth="1"/>
    <col min="7" max="7" width="24.42578125" style="24" bestFit="1" customWidth="1"/>
    <col min="8" max="8" width="19" style="1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24">
        <v>24.35</v>
      </c>
      <c r="C3" s="24">
        <v>25.01</v>
      </c>
      <c r="D3" s="24">
        <v>24.31</v>
      </c>
      <c r="E3" s="24">
        <v>24.62</v>
      </c>
      <c r="F3" s="24">
        <v>8092540</v>
      </c>
      <c r="G3" s="24">
        <v>602482641</v>
      </c>
      <c r="H3" s="7">
        <v>1</v>
      </c>
      <c r="I3" s="1"/>
      <c r="J3" s="10">
        <f>(E3-B3)/B3</f>
        <v>1.1088295687884992E-2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24">
        <v>24.7</v>
      </c>
      <c r="C4" s="24">
        <v>26.59</v>
      </c>
      <c r="D4" s="24">
        <v>24.28</v>
      </c>
      <c r="E4" s="24">
        <v>25.76</v>
      </c>
      <c r="F4" s="24">
        <v>24848700</v>
      </c>
      <c r="G4" s="24">
        <v>631135532</v>
      </c>
      <c r="H4" s="7">
        <v>2</v>
      </c>
      <c r="I4" s="1"/>
      <c r="J4" s="10">
        <f t="shared" ref="J4:J67" si="0">(E4-B4)/B4</f>
        <v>4.2914979757085116E-2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24">
        <v>25.67</v>
      </c>
      <c r="C5" s="24">
        <v>25.93</v>
      </c>
      <c r="D5" s="24">
        <v>23.99</v>
      </c>
      <c r="E5" s="24">
        <v>24.82</v>
      </c>
      <c r="F5" s="24">
        <v>21122000</v>
      </c>
      <c r="G5" s="24">
        <v>608792287</v>
      </c>
      <c r="H5" s="7">
        <v>3</v>
      </c>
      <c r="I5" s="1"/>
      <c r="J5" s="10">
        <f t="shared" si="0"/>
        <v>-3.3112582781457005E-2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24">
        <v>24.81</v>
      </c>
      <c r="C6" s="24">
        <v>25.61</v>
      </c>
      <c r="D6" s="24">
        <v>24.18</v>
      </c>
      <c r="E6" s="24">
        <v>25.11</v>
      </c>
      <c r="F6" s="24">
        <v>12141900</v>
      </c>
      <c r="G6" s="24">
        <v>616747356</v>
      </c>
      <c r="H6" s="7">
        <v>4</v>
      </c>
      <c r="I6" s="1"/>
      <c r="J6" s="10">
        <f t="shared" si="0"/>
        <v>1.2091898428053234E-2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24">
        <v>25.04</v>
      </c>
      <c r="C7" s="24">
        <v>28</v>
      </c>
      <c r="D7" s="24">
        <v>24.8</v>
      </c>
      <c r="E7" s="24">
        <v>26.83</v>
      </c>
      <c r="F7" s="24">
        <v>29995000</v>
      </c>
      <c r="G7" s="24">
        <v>659901745</v>
      </c>
      <c r="H7" s="7">
        <v>5</v>
      </c>
      <c r="I7" s="1"/>
      <c r="J7" s="10">
        <f t="shared" si="0"/>
        <v>7.1485623003194859E-2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24">
        <v>26.91</v>
      </c>
      <c r="C8" s="24">
        <v>32.06</v>
      </c>
      <c r="D8" s="24">
        <v>26.52</v>
      </c>
      <c r="E8" s="24">
        <v>29.22</v>
      </c>
      <c r="F8" s="24">
        <v>55258000</v>
      </c>
      <c r="G8" s="24">
        <v>719558505</v>
      </c>
      <c r="H8" s="7">
        <v>6</v>
      </c>
      <c r="I8" s="1"/>
      <c r="J8" s="10">
        <f t="shared" si="0"/>
        <v>8.5841694537346663E-2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24">
        <v>29.24</v>
      </c>
      <c r="C9" s="24">
        <v>30.49</v>
      </c>
      <c r="D9" s="24">
        <v>23.25</v>
      </c>
      <c r="E9" s="24">
        <v>23.25</v>
      </c>
      <c r="F9" s="24">
        <v>44133600</v>
      </c>
      <c r="G9" s="24">
        <v>573344814</v>
      </c>
      <c r="H9" s="7">
        <v>7</v>
      </c>
      <c r="I9" s="1"/>
      <c r="J9" s="10">
        <f t="shared" si="0"/>
        <v>-0.20485636114911077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24">
        <v>22.84</v>
      </c>
      <c r="C10" s="24">
        <v>25.53</v>
      </c>
      <c r="D10" s="24">
        <v>21.81</v>
      </c>
      <c r="E10" s="24">
        <v>24.39</v>
      </c>
      <c r="F10" s="24">
        <v>45716500</v>
      </c>
      <c r="G10" s="24">
        <v>602253021</v>
      </c>
      <c r="H10" s="7">
        <v>8</v>
      </c>
      <c r="I10" s="1"/>
      <c r="J10" s="10">
        <f t="shared" si="0"/>
        <v>6.7863397548161147E-2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24">
        <v>24.49</v>
      </c>
      <c r="C11" s="24">
        <v>25.23</v>
      </c>
      <c r="D11" s="24">
        <v>23.16</v>
      </c>
      <c r="E11" s="24">
        <v>24.43</v>
      </c>
      <c r="F11" s="24">
        <v>20669400</v>
      </c>
      <c r="G11" s="24">
        <v>604044327</v>
      </c>
      <c r="H11" s="7">
        <v>9</v>
      </c>
      <c r="I11" s="1"/>
      <c r="J11" s="10">
        <f t="shared" si="0"/>
        <v>-2.4499795835034189E-3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24">
        <v>24.45</v>
      </c>
      <c r="C12" s="24">
        <v>25.11</v>
      </c>
      <c r="D12" s="24">
        <v>23.63</v>
      </c>
      <c r="E12" s="24">
        <v>24.93</v>
      </c>
      <c r="F12" s="24">
        <v>9761000</v>
      </c>
      <c r="G12" s="24">
        <v>617006891</v>
      </c>
      <c r="H12" s="7">
        <v>10</v>
      </c>
      <c r="I12" s="1"/>
      <c r="J12" s="10">
        <f t="shared" si="0"/>
        <v>1.9631901840490816E-2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24">
        <v>24.99</v>
      </c>
      <c r="C13" s="24">
        <v>27.34</v>
      </c>
      <c r="D13" s="24">
        <v>24.75</v>
      </c>
      <c r="E13" s="24">
        <v>26.79</v>
      </c>
      <c r="F13" s="24">
        <v>24313000</v>
      </c>
      <c r="G13" s="24">
        <v>663877614</v>
      </c>
      <c r="H13" s="7">
        <v>11</v>
      </c>
      <c r="J13" s="10">
        <f t="shared" si="0"/>
        <v>7.2028811524609881E-2</v>
      </c>
      <c r="N13" s="1"/>
    </row>
    <row r="14" spans="1:17" x14ac:dyDescent="0.25">
      <c r="A14" s="2" t="s">
        <v>1862</v>
      </c>
      <c r="B14" s="24">
        <v>27.05</v>
      </c>
      <c r="C14" s="24">
        <v>27.42</v>
      </c>
      <c r="D14" s="24">
        <v>24.56</v>
      </c>
      <c r="E14" s="24">
        <v>25.09</v>
      </c>
      <c r="F14" s="24">
        <v>20433500</v>
      </c>
      <c r="G14" s="24">
        <v>622645032</v>
      </c>
      <c r="H14" s="7">
        <v>12</v>
      </c>
      <c r="J14" s="10">
        <f t="shared" si="0"/>
        <v>-7.2458410351201513E-2</v>
      </c>
      <c r="N14" s="1"/>
    </row>
    <row r="15" spans="1:17" x14ac:dyDescent="0.25">
      <c r="A15" s="2" t="s">
        <v>1861</v>
      </c>
      <c r="B15" s="24">
        <v>25.13</v>
      </c>
      <c r="C15" s="24">
        <v>25.13</v>
      </c>
      <c r="D15" s="24">
        <v>23.51</v>
      </c>
      <c r="E15" s="24">
        <v>24.27</v>
      </c>
      <c r="F15" s="24">
        <v>16726300</v>
      </c>
      <c r="G15" s="24">
        <v>602846682</v>
      </c>
      <c r="H15" s="7">
        <v>13</v>
      </c>
      <c r="J15" s="10">
        <f t="shared" si="0"/>
        <v>-3.4222045364106626E-2</v>
      </c>
      <c r="N15" s="1"/>
    </row>
    <row r="16" spans="1:17" x14ac:dyDescent="0.25">
      <c r="A16" s="2" t="s">
        <v>1860</v>
      </c>
      <c r="B16" s="24">
        <v>24.28</v>
      </c>
      <c r="C16" s="24">
        <v>24.74</v>
      </c>
      <c r="D16" s="24">
        <v>23.78</v>
      </c>
      <c r="E16" s="24">
        <v>24.1</v>
      </c>
      <c r="F16" s="24">
        <v>7753650</v>
      </c>
      <c r="G16" s="24">
        <v>599265700</v>
      </c>
      <c r="H16" s="7">
        <v>14</v>
      </c>
      <c r="J16" s="10">
        <f t="shared" si="0"/>
        <v>-7.4135090609555067E-3</v>
      </c>
      <c r="N16" s="1"/>
    </row>
    <row r="17" spans="1:14" x14ac:dyDescent="0.25">
      <c r="A17" s="2" t="s">
        <v>1859</v>
      </c>
      <c r="B17" s="24">
        <v>24.1</v>
      </c>
      <c r="C17" s="24">
        <v>25.78</v>
      </c>
      <c r="D17" s="24">
        <v>23.99</v>
      </c>
      <c r="E17" s="24">
        <v>25.22</v>
      </c>
      <c r="F17" s="24">
        <v>12136300</v>
      </c>
      <c r="G17" s="24">
        <v>627839480</v>
      </c>
      <c r="H17" s="7">
        <v>15</v>
      </c>
      <c r="J17" s="10">
        <f t="shared" si="0"/>
        <v>4.6473029045643044E-2</v>
      </c>
      <c r="N17" s="1"/>
    </row>
    <row r="18" spans="1:14" x14ac:dyDescent="0.25">
      <c r="A18" s="2" t="s">
        <v>1858</v>
      </c>
      <c r="B18" s="24">
        <v>25.27</v>
      </c>
      <c r="C18" s="24">
        <v>25.54</v>
      </c>
      <c r="D18" s="24">
        <v>24.41</v>
      </c>
      <c r="E18" s="24">
        <v>24.46</v>
      </c>
      <c r="F18" s="24">
        <v>7030480</v>
      </c>
      <c r="G18" s="24">
        <v>609649187</v>
      </c>
      <c r="H18" s="7">
        <v>16</v>
      </c>
      <c r="J18" s="10">
        <f t="shared" si="0"/>
        <v>-3.2053818757419812E-2</v>
      </c>
      <c r="N18" s="1"/>
    </row>
    <row r="19" spans="1:14" x14ac:dyDescent="0.25">
      <c r="A19" s="2" t="s">
        <v>1857</v>
      </c>
      <c r="B19" s="24">
        <v>24.4</v>
      </c>
      <c r="C19" s="24">
        <v>24.58</v>
      </c>
      <c r="D19" s="24">
        <v>23.19</v>
      </c>
      <c r="E19" s="24">
        <v>23.71</v>
      </c>
      <c r="F19" s="24">
        <v>10610700</v>
      </c>
      <c r="G19" s="24">
        <v>591609401</v>
      </c>
      <c r="H19" s="7">
        <v>17</v>
      </c>
      <c r="J19" s="10">
        <f t="shared" si="0"/>
        <v>-2.8278688524590073E-2</v>
      </c>
      <c r="N19" s="1"/>
    </row>
    <row r="20" spans="1:14" x14ac:dyDescent="0.25">
      <c r="A20" s="2" t="s">
        <v>1856</v>
      </c>
      <c r="B20" s="24">
        <v>23.81</v>
      </c>
      <c r="C20" s="24">
        <v>24.55</v>
      </c>
      <c r="D20" s="24">
        <v>23.75</v>
      </c>
      <c r="E20" s="24">
        <v>24.55</v>
      </c>
      <c r="F20" s="24">
        <v>5190400</v>
      </c>
      <c r="G20" s="24">
        <v>613518273</v>
      </c>
      <c r="H20" s="7">
        <v>18</v>
      </c>
      <c r="J20" s="10">
        <f t="shared" si="0"/>
        <v>3.1079378412431836E-2</v>
      </c>
      <c r="N20" s="1"/>
    </row>
    <row r="21" spans="1:14" x14ac:dyDescent="0.25">
      <c r="A21" s="2" t="s">
        <v>1855</v>
      </c>
      <c r="B21" s="24">
        <v>24.56</v>
      </c>
      <c r="C21" s="24">
        <v>25.44</v>
      </c>
      <c r="D21" s="24">
        <v>24.09</v>
      </c>
      <c r="E21" s="24">
        <v>25.44</v>
      </c>
      <c r="F21" s="24">
        <v>6974650</v>
      </c>
      <c r="G21" s="24">
        <v>636410661</v>
      </c>
      <c r="H21" s="7">
        <v>19</v>
      </c>
      <c r="J21" s="10">
        <f t="shared" si="0"/>
        <v>3.5830618892508249E-2</v>
      </c>
      <c r="N21" s="1"/>
    </row>
    <row r="22" spans="1:14" x14ac:dyDescent="0.25">
      <c r="A22" s="2" t="s">
        <v>1854</v>
      </c>
      <c r="B22" s="24">
        <v>25.43</v>
      </c>
      <c r="C22" s="24">
        <v>25.74</v>
      </c>
      <c r="D22" s="24">
        <v>24.9</v>
      </c>
      <c r="E22" s="24">
        <v>25.2</v>
      </c>
      <c r="F22" s="24">
        <v>6186070</v>
      </c>
      <c r="G22" s="24">
        <v>631102444</v>
      </c>
      <c r="H22" s="7">
        <v>20</v>
      </c>
      <c r="J22" s="10">
        <f t="shared" si="0"/>
        <v>-9.0444357058592391E-3</v>
      </c>
      <c r="N22" s="1"/>
    </row>
    <row r="23" spans="1:14" x14ac:dyDescent="0.25">
      <c r="A23" s="2" t="s">
        <v>1853</v>
      </c>
      <c r="B23" s="24">
        <v>25.2</v>
      </c>
      <c r="C23" s="24">
        <v>25.58</v>
      </c>
      <c r="D23" s="24">
        <v>24.66</v>
      </c>
      <c r="E23" s="24">
        <v>24.73</v>
      </c>
      <c r="F23" s="24">
        <v>4743190</v>
      </c>
      <c r="G23" s="24">
        <v>619900822</v>
      </c>
      <c r="H23" s="7">
        <v>21</v>
      </c>
      <c r="J23" s="10">
        <f t="shared" si="0"/>
        <v>-1.8650793650793605E-2</v>
      </c>
      <c r="N23" s="1"/>
    </row>
    <row r="24" spans="1:14" x14ac:dyDescent="0.25">
      <c r="A24" s="2" t="s">
        <v>1852</v>
      </c>
      <c r="B24" s="24">
        <v>24.85</v>
      </c>
      <c r="C24" s="24">
        <v>24.89</v>
      </c>
      <c r="D24" s="24">
        <v>23.16</v>
      </c>
      <c r="E24" s="24">
        <v>23.65</v>
      </c>
      <c r="F24" s="24">
        <v>10957200</v>
      </c>
      <c r="G24" s="24">
        <v>593239597</v>
      </c>
      <c r="H24" s="7">
        <v>22</v>
      </c>
      <c r="J24" s="10">
        <f t="shared" si="0"/>
        <v>-4.8289738430583609E-2</v>
      </c>
      <c r="N24" s="1"/>
    </row>
    <row r="25" spans="1:14" x14ac:dyDescent="0.25">
      <c r="A25" s="2" t="s">
        <v>1851</v>
      </c>
      <c r="B25" s="24">
        <v>23.65</v>
      </c>
      <c r="C25" s="24">
        <v>23.96</v>
      </c>
      <c r="D25" s="24">
        <v>22.24</v>
      </c>
      <c r="E25" s="24">
        <v>22.38</v>
      </c>
      <c r="F25" s="24">
        <v>9875320</v>
      </c>
      <c r="G25" s="24">
        <v>561898079</v>
      </c>
      <c r="H25" s="7">
        <v>23</v>
      </c>
      <c r="J25" s="10">
        <f t="shared" si="0"/>
        <v>-5.3699788583509496E-2</v>
      </c>
      <c r="N25" s="1"/>
    </row>
    <row r="26" spans="1:14" x14ac:dyDescent="0.25">
      <c r="A26" s="2" t="s">
        <v>1850</v>
      </c>
      <c r="B26" s="24">
        <v>22.3</v>
      </c>
      <c r="C26" s="24">
        <v>22.3</v>
      </c>
      <c r="D26" s="24">
        <v>19.559999999999999</v>
      </c>
      <c r="E26" s="24">
        <v>20.72</v>
      </c>
      <c r="F26" s="24">
        <v>24376400</v>
      </c>
      <c r="G26" s="24">
        <v>520731150</v>
      </c>
      <c r="H26" s="7">
        <v>24</v>
      </c>
      <c r="J26" s="10">
        <f t="shared" si="0"/>
        <v>-7.0852017937219805E-2</v>
      </c>
      <c r="N26" s="1"/>
    </row>
    <row r="27" spans="1:14" x14ac:dyDescent="0.25">
      <c r="A27" s="2" t="s">
        <v>1849</v>
      </c>
      <c r="B27" s="24">
        <v>20.7</v>
      </c>
      <c r="C27" s="24">
        <v>23.65</v>
      </c>
      <c r="D27" s="24">
        <v>20.39</v>
      </c>
      <c r="E27" s="24">
        <v>23.08</v>
      </c>
      <c r="F27" s="24">
        <v>11953200</v>
      </c>
      <c r="G27" s="24">
        <v>580530030</v>
      </c>
      <c r="H27" s="7">
        <v>25</v>
      </c>
      <c r="J27" s="10">
        <f t="shared" si="0"/>
        <v>0.11497584541062797</v>
      </c>
      <c r="N27" s="1"/>
    </row>
    <row r="28" spans="1:14" x14ac:dyDescent="0.25">
      <c r="A28" s="2" t="s">
        <v>1848</v>
      </c>
      <c r="B28" s="24">
        <v>23.2</v>
      </c>
      <c r="C28" s="24">
        <v>25.08</v>
      </c>
      <c r="D28" s="24">
        <v>22.54</v>
      </c>
      <c r="E28" s="24">
        <v>24.12</v>
      </c>
      <c r="F28" s="24">
        <v>12199200</v>
      </c>
      <c r="G28" s="24">
        <v>607236052</v>
      </c>
      <c r="H28" s="7">
        <v>26</v>
      </c>
      <c r="J28" s="10">
        <f t="shared" si="0"/>
        <v>3.9655172413793176E-2</v>
      </c>
      <c r="N28" s="1"/>
    </row>
    <row r="29" spans="1:14" x14ac:dyDescent="0.25">
      <c r="A29" s="2" t="s">
        <v>1847</v>
      </c>
      <c r="B29" s="24">
        <v>24.13</v>
      </c>
      <c r="C29" s="24">
        <v>24.55</v>
      </c>
      <c r="D29" s="24">
        <v>19.66</v>
      </c>
      <c r="E29" s="24">
        <v>20.02</v>
      </c>
      <c r="F29" s="24">
        <v>16380200</v>
      </c>
      <c r="G29" s="24">
        <v>504296471</v>
      </c>
      <c r="H29" s="7">
        <v>27</v>
      </c>
      <c r="J29" s="10">
        <f t="shared" si="0"/>
        <v>-0.17032739328636551</v>
      </c>
      <c r="N29" s="1"/>
    </row>
    <row r="30" spans="1:14" x14ac:dyDescent="0.25">
      <c r="A30" s="2" t="s">
        <v>1846</v>
      </c>
      <c r="B30" s="24">
        <v>20.12</v>
      </c>
      <c r="C30" s="24">
        <v>22.68</v>
      </c>
      <c r="D30" s="24">
        <v>20.05</v>
      </c>
      <c r="E30" s="24">
        <v>21.55</v>
      </c>
      <c r="F30" s="24">
        <v>15500400</v>
      </c>
      <c r="G30" s="24">
        <v>543554115</v>
      </c>
      <c r="H30" s="7">
        <v>28</v>
      </c>
      <c r="J30" s="10">
        <f t="shared" si="0"/>
        <v>7.107355864811131E-2</v>
      </c>
      <c r="N30" s="1"/>
    </row>
    <row r="31" spans="1:14" x14ac:dyDescent="0.25">
      <c r="A31" s="2" t="s">
        <v>1845</v>
      </c>
      <c r="B31" s="24">
        <v>21.42</v>
      </c>
      <c r="C31" s="24">
        <v>22.34</v>
      </c>
      <c r="D31" s="24">
        <v>21.42</v>
      </c>
      <c r="E31" s="24">
        <v>21.92</v>
      </c>
      <c r="F31" s="24">
        <v>6053630</v>
      </c>
      <c r="G31" s="24">
        <v>553857225</v>
      </c>
      <c r="H31" s="7">
        <v>29</v>
      </c>
      <c r="J31" s="10">
        <f t="shared" si="0"/>
        <v>2.3342670401493928E-2</v>
      </c>
      <c r="N31" s="1"/>
    </row>
    <row r="32" spans="1:14" x14ac:dyDescent="0.25">
      <c r="A32" s="2" t="s">
        <v>1844</v>
      </c>
      <c r="B32" s="24">
        <v>21.91</v>
      </c>
      <c r="C32" s="24">
        <v>22.09</v>
      </c>
      <c r="D32" s="24">
        <v>21.01</v>
      </c>
      <c r="E32" s="24">
        <v>21.69</v>
      </c>
      <c r="F32" s="24">
        <v>8373710</v>
      </c>
      <c r="G32" s="24">
        <v>548762514</v>
      </c>
      <c r="H32" s="7">
        <v>30</v>
      </c>
      <c r="J32" s="10">
        <f t="shared" si="0"/>
        <v>-1.0041077133728839E-2</v>
      </c>
      <c r="N32" s="1"/>
    </row>
    <row r="33" spans="1:14" x14ac:dyDescent="0.25">
      <c r="A33" s="2" t="s">
        <v>1843</v>
      </c>
      <c r="B33" s="24">
        <v>21.65</v>
      </c>
      <c r="C33" s="24">
        <v>22.13</v>
      </c>
      <c r="D33" s="24">
        <v>21.49</v>
      </c>
      <c r="E33" s="24">
        <v>22.13</v>
      </c>
      <c r="F33" s="24">
        <v>2952510</v>
      </c>
      <c r="G33" s="24">
        <v>560600080</v>
      </c>
      <c r="H33" s="7">
        <v>31</v>
      </c>
      <c r="J33" s="10">
        <f t="shared" si="0"/>
        <v>2.2170900692840667E-2</v>
      </c>
      <c r="N33" s="1"/>
    </row>
    <row r="34" spans="1:14" x14ac:dyDescent="0.25">
      <c r="A34" s="2" t="s">
        <v>1842</v>
      </c>
      <c r="B34" s="24">
        <v>22.1</v>
      </c>
      <c r="C34" s="24">
        <v>23.38</v>
      </c>
      <c r="D34" s="24">
        <v>22.08</v>
      </c>
      <c r="E34" s="24">
        <v>22.47</v>
      </c>
      <c r="F34" s="24">
        <v>6694190</v>
      </c>
      <c r="G34" s="24">
        <v>569695858</v>
      </c>
      <c r="H34" s="7">
        <v>32</v>
      </c>
      <c r="J34" s="10">
        <f t="shared" si="0"/>
        <v>1.6742081447963682E-2</v>
      </c>
      <c r="N34" s="1"/>
    </row>
    <row r="35" spans="1:14" x14ac:dyDescent="0.25">
      <c r="A35" s="2" t="s">
        <v>1841</v>
      </c>
      <c r="B35" s="24">
        <v>22.5</v>
      </c>
      <c r="C35" s="24">
        <v>23.01</v>
      </c>
      <c r="D35" s="24">
        <v>22.17</v>
      </c>
      <c r="E35" s="24">
        <v>22.4</v>
      </c>
      <c r="F35" s="24">
        <v>3546110</v>
      </c>
      <c r="G35" s="24">
        <v>568439658</v>
      </c>
      <c r="H35" s="7">
        <v>33</v>
      </c>
      <c r="J35" s="10">
        <f t="shared" si="0"/>
        <v>-4.4444444444445078E-3</v>
      </c>
      <c r="N35" s="1"/>
    </row>
    <row r="36" spans="1:14" x14ac:dyDescent="0.25">
      <c r="A36" s="2" t="s">
        <v>1840</v>
      </c>
      <c r="B36" s="24">
        <v>22.37</v>
      </c>
      <c r="C36" s="24">
        <v>22.52</v>
      </c>
      <c r="D36" s="24">
        <v>21.6</v>
      </c>
      <c r="E36" s="24">
        <v>21.91</v>
      </c>
      <c r="F36" s="24">
        <v>3524210</v>
      </c>
      <c r="G36" s="24">
        <v>556423138</v>
      </c>
      <c r="H36" s="7">
        <v>34</v>
      </c>
      <c r="J36" s="10">
        <f t="shared" si="0"/>
        <v>-2.0563254358515907E-2</v>
      </c>
      <c r="N36" s="1"/>
    </row>
    <row r="37" spans="1:14" x14ac:dyDescent="0.25">
      <c r="A37" s="2" t="s">
        <v>1839</v>
      </c>
      <c r="B37" s="24">
        <v>21.9</v>
      </c>
      <c r="C37" s="24">
        <v>21.97</v>
      </c>
      <c r="D37" s="24">
        <v>21.35</v>
      </c>
      <c r="E37" s="24">
        <v>21.46</v>
      </c>
      <c r="F37" s="24">
        <v>4879620</v>
      </c>
      <c r="G37" s="24">
        <v>545887605</v>
      </c>
      <c r="H37" s="7">
        <v>35</v>
      </c>
      <c r="J37" s="10">
        <f t="shared" si="0"/>
        <v>-2.0091324200913141E-2</v>
      </c>
      <c r="N37" s="1"/>
    </row>
    <row r="38" spans="1:14" x14ac:dyDescent="0.25">
      <c r="A38" s="2" t="s">
        <v>1838</v>
      </c>
      <c r="B38" s="24">
        <v>21.53</v>
      </c>
      <c r="C38" s="24">
        <v>21.79</v>
      </c>
      <c r="D38" s="24">
        <v>20.78</v>
      </c>
      <c r="E38" s="24">
        <v>20.78</v>
      </c>
      <c r="F38" s="24">
        <v>4936760</v>
      </c>
      <c r="G38" s="24">
        <v>529283941</v>
      </c>
      <c r="H38" s="7">
        <v>36</v>
      </c>
      <c r="J38" s="10">
        <f t="shared" si="0"/>
        <v>-3.483511379470506E-2</v>
      </c>
      <c r="N38" s="1"/>
    </row>
    <row r="39" spans="1:14" x14ac:dyDescent="0.25">
      <c r="A39" s="2" t="s">
        <v>1837</v>
      </c>
      <c r="B39" s="24">
        <v>20.86</v>
      </c>
      <c r="C39" s="24">
        <v>20.89</v>
      </c>
      <c r="D39" s="24">
        <v>19.82</v>
      </c>
      <c r="E39" s="24">
        <v>19.91</v>
      </c>
      <c r="F39" s="24">
        <v>7828450</v>
      </c>
      <c r="G39" s="24">
        <v>507773092</v>
      </c>
      <c r="H39" s="7">
        <v>37</v>
      </c>
      <c r="J39" s="10">
        <f t="shared" si="0"/>
        <v>-4.5541706615532085E-2</v>
      </c>
      <c r="N39" s="1"/>
    </row>
    <row r="40" spans="1:14" x14ac:dyDescent="0.25">
      <c r="A40" s="2" t="s">
        <v>1836</v>
      </c>
      <c r="B40" s="24">
        <v>19.899999999999999</v>
      </c>
      <c r="C40" s="24">
        <v>19.899999999999999</v>
      </c>
      <c r="D40" s="24">
        <v>17.7</v>
      </c>
      <c r="E40" s="24">
        <v>18.54</v>
      </c>
      <c r="F40" s="24">
        <v>16757700</v>
      </c>
      <c r="G40" s="24">
        <v>473204430</v>
      </c>
      <c r="H40" s="7">
        <v>38</v>
      </c>
      <c r="J40" s="10">
        <f t="shared" si="0"/>
        <v>-6.8341708542713542E-2</v>
      </c>
      <c r="N40" s="1"/>
    </row>
    <row r="41" spans="1:14" x14ac:dyDescent="0.25">
      <c r="A41" s="2" t="s">
        <v>1835</v>
      </c>
      <c r="B41" s="24">
        <v>18.53</v>
      </c>
      <c r="C41" s="24">
        <v>18.98</v>
      </c>
      <c r="D41" s="24">
        <v>17.8</v>
      </c>
      <c r="E41" s="24">
        <v>18.079999999999998</v>
      </c>
      <c r="F41" s="24">
        <v>6965790</v>
      </c>
      <c r="G41" s="24">
        <v>462123837</v>
      </c>
      <c r="H41" s="7">
        <v>39</v>
      </c>
      <c r="J41" s="10">
        <f t="shared" si="0"/>
        <v>-2.428494333513237E-2</v>
      </c>
      <c r="N41" s="1"/>
    </row>
    <row r="42" spans="1:14" x14ac:dyDescent="0.25">
      <c r="A42" s="2" t="s">
        <v>1834</v>
      </c>
      <c r="B42" s="24">
        <v>18.02</v>
      </c>
      <c r="C42" s="24">
        <v>18.829999999999998</v>
      </c>
      <c r="D42" s="24">
        <v>17.53</v>
      </c>
      <c r="E42" s="24">
        <v>18.22</v>
      </c>
      <c r="F42" s="24">
        <v>5744230</v>
      </c>
      <c r="G42" s="24">
        <v>465931063</v>
      </c>
      <c r="H42" s="7">
        <v>40</v>
      </c>
      <c r="J42" s="10">
        <f t="shared" si="0"/>
        <v>1.1098779134295189E-2</v>
      </c>
      <c r="N42" s="1"/>
    </row>
    <row r="43" spans="1:14" x14ac:dyDescent="0.25">
      <c r="A43" s="2" t="s">
        <v>1833</v>
      </c>
      <c r="B43" s="24">
        <v>18.3</v>
      </c>
      <c r="C43" s="24">
        <v>18.690000000000001</v>
      </c>
      <c r="D43" s="24">
        <v>14.13</v>
      </c>
      <c r="E43" s="24">
        <v>17.739999999999998</v>
      </c>
      <c r="F43" s="24">
        <v>27097100</v>
      </c>
      <c r="G43" s="24">
        <v>453940697</v>
      </c>
      <c r="H43" s="7">
        <v>41</v>
      </c>
      <c r="J43" s="10">
        <f t="shared" si="0"/>
        <v>-3.0601092896174985E-2</v>
      </c>
      <c r="N43" s="1"/>
    </row>
    <row r="44" spans="1:14" x14ac:dyDescent="0.25">
      <c r="A44" s="2" t="s">
        <v>1832</v>
      </c>
      <c r="B44" s="24">
        <v>17.760000000000002</v>
      </c>
      <c r="C44" s="24">
        <v>18.690000000000001</v>
      </c>
      <c r="D44" s="24">
        <v>16.77</v>
      </c>
      <c r="E44" s="24">
        <v>17.46</v>
      </c>
      <c r="F44" s="24">
        <v>16089200</v>
      </c>
      <c r="G44" s="24">
        <v>447413423</v>
      </c>
      <c r="H44" s="7">
        <v>42</v>
      </c>
      <c r="J44" s="10">
        <f t="shared" si="0"/>
        <v>-1.6891891891891931E-2</v>
      </c>
      <c r="N44" s="1"/>
    </row>
    <row r="45" spans="1:14" x14ac:dyDescent="0.25">
      <c r="A45" s="2" t="s">
        <v>1831</v>
      </c>
      <c r="B45" s="24">
        <v>17.41</v>
      </c>
      <c r="C45" s="24">
        <v>17.47</v>
      </c>
      <c r="D45" s="24">
        <v>16.75</v>
      </c>
      <c r="E45" s="24">
        <v>16.95</v>
      </c>
      <c r="F45" s="24">
        <v>5629570</v>
      </c>
      <c r="G45" s="24">
        <v>434725215</v>
      </c>
      <c r="H45" s="7">
        <v>43</v>
      </c>
      <c r="J45" s="10">
        <f t="shared" si="0"/>
        <v>-2.6421596783457832E-2</v>
      </c>
      <c r="N45" s="1"/>
    </row>
    <row r="46" spans="1:14" x14ac:dyDescent="0.25">
      <c r="A46" s="2" t="s">
        <v>1830</v>
      </c>
      <c r="B46" s="24">
        <v>16.93</v>
      </c>
      <c r="C46" s="24">
        <v>17.12</v>
      </c>
      <c r="D46" s="24">
        <v>15.26</v>
      </c>
      <c r="E46" s="24">
        <v>15.29</v>
      </c>
      <c r="F46" s="24">
        <v>10353300</v>
      </c>
      <c r="G46" s="24">
        <v>392563440</v>
      </c>
      <c r="H46" s="7">
        <v>44</v>
      </c>
      <c r="J46" s="10">
        <f t="shared" si="0"/>
        <v>-9.6869462492616687E-2</v>
      </c>
      <c r="N46" s="1"/>
    </row>
    <row r="47" spans="1:14" x14ac:dyDescent="0.25">
      <c r="A47" s="2" t="s">
        <v>1825</v>
      </c>
      <c r="B47" s="24">
        <v>15.37</v>
      </c>
      <c r="C47" s="24">
        <v>17.05</v>
      </c>
      <c r="D47" s="24">
        <v>13.31</v>
      </c>
      <c r="E47" s="24">
        <v>16.41</v>
      </c>
      <c r="F47" s="24">
        <v>24859900</v>
      </c>
      <c r="G47" s="24">
        <v>421730893</v>
      </c>
      <c r="H47" s="7">
        <v>45</v>
      </c>
      <c r="J47" s="10">
        <f t="shared" si="0"/>
        <v>6.7664281067013721E-2</v>
      </c>
      <c r="N47" s="1"/>
    </row>
    <row r="48" spans="1:14" x14ac:dyDescent="0.25">
      <c r="A48" s="2" t="s">
        <v>1824</v>
      </c>
      <c r="B48" s="24">
        <v>16.45</v>
      </c>
      <c r="C48" s="24">
        <v>16.5</v>
      </c>
      <c r="D48" s="24">
        <v>15.76</v>
      </c>
      <c r="E48" s="24">
        <v>16.170000000000002</v>
      </c>
      <c r="F48" s="24">
        <v>3971300</v>
      </c>
      <c r="G48" s="24">
        <v>416108926</v>
      </c>
      <c r="H48" s="7">
        <v>46</v>
      </c>
      <c r="J48" s="10">
        <f t="shared" si="0"/>
        <v>-1.7021276595744535E-2</v>
      </c>
      <c r="N48" s="1"/>
    </row>
    <row r="49" spans="1:14" x14ac:dyDescent="0.25">
      <c r="A49" s="2" t="s">
        <v>1823</v>
      </c>
      <c r="B49" s="24">
        <v>16.09</v>
      </c>
      <c r="C49" s="24">
        <v>16.55</v>
      </c>
      <c r="D49" s="24">
        <v>14.53</v>
      </c>
      <c r="E49" s="24">
        <v>15.2</v>
      </c>
      <c r="F49" s="24">
        <v>7650140</v>
      </c>
      <c r="G49" s="24">
        <v>391929166</v>
      </c>
      <c r="H49" s="7">
        <v>47</v>
      </c>
      <c r="J49" s="10">
        <f t="shared" si="0"/>
        <v>-5.5313859540087044E-2</v>
      </c>
      <c r="N49" s="1"/>
    </row>
    <row r="50" spans="1:14" x14ac:dyDescent="0.25">
      <c r="A50" s="2" t="s">
        <v>1822</v>
      </c>
      <c r="B50" s="24">
        <v>15.14</v>
      </c>
      <c r="C50" s="24">
        <v>16.260000000000002</v>
      </c>
      <c r="D50" s="24">
        <v>15.02</v>
      </c>
      <c r="E50" s="24">
        <v>15.49</v>
      </c>
      <c r="F50" s="24">
        <v>5834890</v>
      </c>
      <c r="G50" s="24">
        <v>399704819</v>
      </c>
      <c r="H50" s="7">
        <v>48</v>
      </c>
      <c r="J50" s="10">
        <f t="shared" si="0"/>
        <v>2.3117569352708034E-2</v>
      </c>
      <c r="N50" s="1"/>
    </row>
    <row r="51" spans="1:14" x14ac:dyDescent="0.25">
      <c r="A51" s="2" t="s">
        <v>1821</v>
      </c>
      <c r="B51" s="24">
        <v>15.47</v>
      </c>
      <c r="C51" s="24">
        <v>15.94</v>
      </c>
      <c r="D51" s="24">
        <v>15.38</v>
      </c>
      <c r="E51" s="24">
        <v>15.62</v>
      </c>
      <c r="F51" s="24">
        <v>2986580</v>
      </c>
      <c r="G51" s="24">
        <v>403505335</v>
      </c>
      <c r="H51" s="7">
        <v>49</v>
      </c>
      <c r="J51" s="10">
        <f t="shared" si="0"/>
        <v>9.6961861667743104E-3</v>
      </c>
      <c r="N51" s="1"/>
    </row>
    <row r="52" spans="1:14" x14ac:dyDescent="0.25">
      <c r="A52" s="2" t="s">
        <v>1820</v>
      </c>
      <c r="B52" s="24">
        <v>15.56</v>
      </c>
      <c r="C52" s="24">
        <v>15.84</v>
      </c>
      <c r="D52" s="24">
        <v>15.49</v>
      </c>
      <c r="E52" s="24">
        <v>15.73</v>
      </c>
      <c r="F52" s="24">
        <v>2741110</v>
      </c>
      <c r="G52" s="24">
        <v>406796880</v>
      </c>
      <c r="H52" s="7">
        <v>50</v>
      </c>
      <c r="J52" s="10">
        <f t="shared" si="0"/>
        <v>1.0925449871465291E-2</v>
      </c>
      <c r="N52" s="1"/>
    </row>
    <row r="53" spans="1:14" x14ac:dyDescent="0.25">
      <c r="A53" s="2" t="s">
        <v>1819</v>
      </c>
      <c r="B53" s="24">
        <v>15.7</v>
      </c>
      <c r="C53" s="24">
        <v>15.8</v>
      </c>
      <c r="D53" s="24">
        <v>13.92</v>
      </c>
      <c r="E53" s="24">
        <v>13.98</v>
      </c>
      <c r="F53" s="24">
        <v>9196220</v>
      </c>
      <c r="G53" s="24">
        <v>361745106</v>
      </c>
      <c r="H53" s="7">
        <v>51</v>
      </c>
      <c r="J53" s="10">
        <f t="shared" si="0"/>
        <v>-0.10955414012738847</v>
      </c>
      <c r="N53" s="1"/>
    </row>
    <row r="54" spans="1:14" x14ac:dyDescent="0.25">
      <c r="A54" s="2" t="s">
        <v>1818</v>
      </c>
      <c r="B54" s="24">
        <v>13.98</v>
      </c>
      <c r="C54" s="24">
        <v>14.36</v>
      </c>
      <c r="D54" s="24">
        <v>13.18</v>
      </c>
      <c r="E54" s="24">
        <v>13.89</v>
      </c>
      <c r="F54" s="24">
        <v>7258070</v>
      </c>
      <c r="G54" s="24">
        <v>359987591</v>
      </c>
      <c r="H54" s="7">
        <v>52</v>
      </c>
      <c r="J54" s="10">
        <f t="shared" si="0"/>
        <v>-6.4377682403433372E-3</v>
      </c>
      <c r="N54" s="1"/>
    </row>
    <row r="55" spans="1:14" x14ac:dyDescent="0.25">
      <c r="A55" s="2" t="s">
        <v>1817</v>
      </c>
      <c r="B55" s="24">
        <v>13.92</v>
      </c>
      <c r="C55" s="24">
        <v>15.22</v>
      </c>
      <c r="D55" s="24">
        <v>13.67</v>
      </c>
      <c r="E55" s="24">
        <v>14.94</v>
      </c>
      <c r="F55" s="24">
        <v>6373580</v>
      </c>
      <c r="G55" s="24">
        <v>387623902</v>
      </c>
      <c r="H55" s="7">
        <v>53</v>
      </c>
      <c r="J55" s="10">
        <f t="shared" si="0"/>
        <v>7.3275862068965483E-2</v>
      </c>
      <c r="N55" s="1"/>
    </row>
    <row r="56" spans="1:14" x14ac:dyDescent="0.25">
      <c r="A56" s="2" t="s">
        <v>1816</v>
      </c>
      <c r="B56" s="24">
        <v>14.98</v>
      </c>
      <c r="C56" s="24">
        <v>16.16</v>
      </c>
      <c r="D56" s="24">
        <v>14.78</v>
      </c>
      <c r="E56" s="24">
        <v>15.49</v>
      </c>
      <c r="F56" s="24">
        <v>8169300</v>
      </c>
      <c r="G56" s="24">
        <v>402561438</v>
      </c>
      <c r="H56" s="7">
        <v>54</v>
      </c>
      <c r="J56" s="10">
        <f t="shared" si="0"/>
        <v>3.4045393858477956E-2</v>
      </c>
      <c r="N56" s="1"/>
    </row>
    <row r="57" spans="1:14" x14ac:dyDescent="0.25">
      <c r="A57" s="2" t="s">
        <v>1815</v>
      </c>
      <c r="B57" s="24">
        <v>15.42</v>
      </c>
      <c r="C57" s="24">
        <v>15.46</v>
      </c>
      <c r="D57" s="24">
        <v>14.31</v>
      </c>
      <c r="E57" s="24">
        <v>14.55</v>
      </c>
      <c r="F57" s="24">
        <v>7749270</v>
      </c>
      <c r="G57" s="24">
        <v>378425456</v>
      </c>
      <c r="H57" s="7">
        <v>55</v>
      </c>
      <c r="J57" s="10">
        <f t="shared" si="0"/>
        <v>-5.6420233463034972E-2</v>
      </c>
      <c r="N57" s="1"/>
    </row>
    <row r="58" spans="1:14" x14ac:dyDescent="0.25">
      <c r="A58" s="2" t="s">
        <v>1814</v>
      </c>
      <c r="B58" s="24">
        <v>14.5</v>
      </c>
      <c r="C58" s="24">
        <v>14.5</v>
      </c>
      <c r="D58" s="24">
        <v>11.41</v>
      </c>
      <c r="E58" s="24">
        <v>13.82</v>
      </c>
      <c r="F58" s="24">
        <v>23785700</v>
      </c>
      <c r="G58" s="24">
        <v>359987383</v>
      </c>
      <c r="H58" s="7">
        <v>56</v>
      </c>
      <c r="J58" s="10">
        <f t="shared" si="0"/>
        <v>-4.6896551724137911E-2</v>
      </c>
      <c r="N58" s="1"/>
    </row>
    <row r="59" spans="1:14" x14ac:dyDescent="0.25">
      <c r="A59" s="2" t="s">
        <v>1813</v>
      </c>
      <c r="B59" s="24">
        <v>13.8</v>
      </c>
      <c r="C59" s="24">
        <v>14.9</v>
      </c>
      <c r="D59" s="24">
        <v>13.69</v>
      </c>
      <c r="E59" s="24">
        <v>14.23</v>
      </c>
      <c r="F59" s="24">
        <v>11189500</v>
      </c>
      <c r="G59" s="24">
        <v>370893670</v>
      </c>
      <c r="H59" s="7">
        <v>57</v>
      </c>
      <c r="J59" s="10">
        <f t="shared" si="0"/>
        <v>3.115942028985505E-2</v>
      </c>
      <c r="N59" s="1"/>
    </row>
    <row r="60" spans="1:14" x14ac:dyDescent="0.25">
      <c r="A60" s="2" t="s">
        <v>1812</v>
      </c>
      <c r="B60" s="24">
        <v>14.26</v>
      </c>
      <c r="C60" s="24">
        <v>14.53</v>
      </c>
      <c r="D60" s="24">
        <v>13.89</v>
      </c>
      <c r="E60" s="24">
        <v>14.29</v>
      </c>
      <c r="F60" s="24">
        <v>3859700</v>
      </c>
      <c r="G60" s="24">
        <v>372944546</v>
      </c>
      <c r="H60" s="7">
        <v>58</v>
      </c>
      <c r="J60" s="10">
        <f t="shared" si="0"/>
        <v>2.10378681626924E-3</v>
      </c>
      <c r="N60" s="1"/>
    </row>
    <row r="61" spans="1:14" x14ac:dyDescent="0.25">
      <c r="A61" s="2" t="s">
        <v>1811</v>
      </c>
      <c r="B61" s="24">
        <v>14.29</v>
      </c>
      <c r="C61" s="24">
        <v>14.29</v>
      </c>
      <c r="D61" s="24">
        <v>13.07</v>
      </c>
      <c r="E61" s="24">
        <v>13.23</v>
      </c>
      <c r="F61" s="24">
        <v>6549690</v>
      </c>
      <c r="G61" s="24">
        <v>345605860</v>
      </c>
      <c r="H61" s="7">
        <v>59</v>
      </c>
      <c r="J61" s="10">
        <f t="shared" si="0"/>
        <v>-7.4177746675997122E-2</v>
      </c>
      <c r="N61" s="1"/>
    </row>
    <row r="62" spans="1:14" x14ac:dyDescent="0.25">
      <c r="A62" s="2" t="s">
        <v>1810</v>
      </c>
      <c r="B62" s="24">
        <v>13.23</v>
      </c>
      <c r="C62" s="24">
        <v>13.82</v>
      </c>
      <c r="D62" s="24">
        <v>13.04</v>
      </c>
      <c r="E62" s="24">
        <v>13.65</v>
      </c>
      <c r="F62" s="24">
        <v>3267220</v>
      </c>
      <c r="G62" s="24">
        <v>356989312</v>
      </c>
      <c r="H62" s="7">
        <v>60</v>
      </c>
      <c r="J62" s="10">
        <f t="shared" si="0"/>
        <v>3.1746031746031737E-2</v>
      </c>
      <c r="N62" s="1"/>
    </row>
    <row r="63" spans="1:14" x14ac:dyDescent="0.25">
      <c r="A63" s="2" t="s">
        <v>1809</v>
      </c>
      <c r="B63" s="24">
        <v>13.66</v>
      </c>
      <c r="C63" s="24">
        <v>13.71</v>
      </c>
      <c r="D63" s="24">
        <v>12.72</v>
      </c>
      <c r="E63" s="24">
        <v>12.74</v>
      </c>
      <c r="F63" s="24">
        <v>3812480</v>
      </c>
      <c r="G63" s="24">
        <v>333811993</v>
      </c>
      <c r="H63" s="7">
        <v>61</v>
      </c>
      <c r="J63" s="10">
        <f t="shared" si="0"/>
        <v>-6.7349926793557821E-2</v>
      </c>
      <c r="N63" s="1"/>
    </row>
    <row r="64" spans="1:14" x14ac:dyDescent="0.25">
      <c r="A64" s="2" t="s">
        <v>1808</v>
      </c>
      <c r="B64" s="24">
        <v>12.78</v>
      </c>
      <c r="C64" s="24">
        <v>14.46</v>
      </c>
      <c r="D64" s="24">
        <v>12.23</v>
      </c>
      <c r="E64" s="24">
        <v>14.27</v>
      </c>
      <c r="F64" s="24">
        <v>17573800</v>
      </c>
      <c r="G64" s="24">
        <v>374233554</v>
      </c>
      <c r="H64" s="7">
        <v>62</v>
      </c>
      <c r="J64" s="10">
        <f t="shared" si="0"/>
        <v>0.11658841940532083</v>
      </c>
      <c r="N64" s="1"/>
    </row>
    <row r="65" spans="1:14" x14ac:dyDescent="0.25">
      <c r="A65" s="2" t="s">
        <v>1807</v>
      </c>
      <c r="B65" s="24">
        <v>14.29</v>
      </c>
      <c r="C65" s="24">
        <v>18.55</v>
      </c>
      <c r="D65" s="24">
        <v>14.15</v>
      </c>
      <c r="E65" s="24">
        <v>17.07</v>
      </c>
      <c r="F65" s="24">
        <v>47109100</v>
      </c>
      <c r="G65" s="24">
        <v>448173873</v>
      </c>
      <c r="H65" s="7">
        <v>63</v>
      </c>
      <c r="J65" s="10">
        <f t="shared" si="0"/>
        <v>0.19454163750874748</v>
      </c>
      <c r="N65" s="1"/>
    </row>
    <row r="66" spans="1:14" x14ac:dyDescent="0.25">
      <c r="A66" s="2" t="s">
        <v>1806</v>
      </c>
      <c r="B66" s="24">
        <v>16.989999999999998</v>
      </c>
      <c r="C66" s="24">
        <v>17.29</v>
      </c>
      <c r="D66" s="24">
        <v>15.7</v>
      </c>
      <c r="E66" s="24">
        <v>16.34</v>
      </c>
      <c r="F66" s="24">
        <v>11390300</v>
      </c>
      <c r="G66" s="24">
        <v>429412003</v>
      </c>
      <c r="H66" s="7">
        <v>64</v>
      </c>
      <c r="J66" s="10">
        <f t="shared" si="0"/>
        <v>-3.8257798705120576E-2</v>
      </c>
      <c r="N66" s="1"/>
    </row>
    <row r="67" spans="1:14" x14ac:dyDescent="0.25">
      <c r="A67" s="2" t="s">
        <v>1805</v>
      </c>
      <c r="B67" s="24">
        <v>16.38</v>
      </c>
      <c r="C67" s="24">
        <v>16.91</v>
      </c>
      <c r="D67" s="24">
        <v>16.09</v>
      </c>
      <c r="E67" s="24">
        <v>16.46</v>
      </c>
      <c r="F67" s="24">
        <v>8044810</v>
      </c>
      <c r="G67" s="24">
        <v>433075092</v>
      </c>
      <c r="H67" s="7">
        <v>65</v>
      </c>
      <c r="J67" s="10">
        <f t="shared" si="0"/>
        <v>4.8840048840049968E-3</v>
      </c>
      <c r="N67" s="1"/>
    </row>
    <row r="68" spans="1:14" x14ac:dyDescent="0.25">
      <c r="A68" s="2" t="s">
        <v>1804</v>
      </c>
      <c r="B68" s="24">
        <v>16.48</v>
      </c>
      <c r="C68" s="24">
        <v>16.59</v>
      </c>
      <c r="D68" s="24">
        <v>15.6</v>
      </c>
      <c r="E68" s="24">
        <v>15.85</v>
      </c>
      <c r="F68" s="24">
        <v>6222120</v>
      </c>
      <c r="G68" s="24">
        <v>417693172</v>
      </c>
      <c r="H68" s="7">
        <v>66</v>
      </c>
      <c r="J68" s="10">
        <f t="shared" ref="J68:J131" si="1">(E68-B68)/B68</f>
        <v>-3.8228155339805871E-2</v>
      </c>
      <c r="N68" s="1"/>
    </row>
    <row r="69" spans="1:14" x14ac:dyDescent="0.25">
      <c r="A69" s="2" t="s">
        <v>1803</v>
      </c>
      <c r="B69" s="24">
        <v>15.86</v>
      </c>
      <c r="C69" s="24">
        <v>16.100000000000001</v>
      </c>
      <c r="D69" s="24">
        <v>15.16</v>
      </c>
      <c r="E69" s="24">
        <v>15.41</v>
      </c>
      <c r="F69" s="24">
        <v>5923750</v>
      </c>
      <c r="G69" s="24">
        <v>406544764</v>
      </c>
      <c r="H69" s="7">
        <v>67</v>
      </c>
      <c r="J69" s="10">
        <f t="shared" si="1"/>
        <v>-2.8373266078184068E-2</v>
      </c>
      <c r="N69" s="1"/>
    </row>
    <row r="70" spans="1:14" x14ac:dyDescent="0.25">
      <c r="A70" s="2" t="s">
        <v>1802</v>
      </c>
      <c r="B70" s="24">
        <v>15.41</v>
      </c>
      <c r="C70" s="24">
        <v>16.37</v>
      </c>
      <c r="D70" s="24">
        <v>15.17</v>
      </c>
      <c r="E70" s="24">
        <v>16</v>
      </c>
      <c r="F70" s="24">
        <v>6666580</v>
      </c>
      <c r="G70" s="24">
        <v>422618819</v>
      </c>
      <c r="H70" s="7">
        <v>68</v>
      </c>
      <c r="J70" s="10">
        <f t="shared" si="1"/>
        <v>3.8286826735885779E-2</v>
      </c>
      <c r="N70" s="1"/>
    </row>
    <row r="71" spans="1:14" x14ac:dyDescent="0.25">
      <c r="A71" s="2" t="s">
        <v>1801</v>
      </c>
      <c r="B71" s="24">
        <v>15.98</v>
      </c>
      <c r="C71" s="24">
        <v>16.52</v>
      </c>
      <c r="D71" s="24">
        <v>15.77</v>
      </c>
      <c r="E71" s="24">
        <v>16.010000000000002</v>
      </c>
      <c r="F71" s="24">
        <v>5340680</v>
      </c>
      <c r="G71" s="24">
        <v>423281448</v>
      </c>
      <c r="H71" s="7">
        <v>69</v>
      </c>
      <c r="J71" s="10">
        <f t="shared" si="1"/>
        <v>1.8773466833542638E-3</v>
      </c>
      <c r="N71" s="1"/>
    </row>
    <row r="72" spans="1:14" x14ac:dyDescent="0.25">
      <c r="A72" s="2" t="s">
        <v>1800</v>
      </c>
      <c r="B72" s="24">
        <v>16.010000000000002</v>
      </c>
      <c r="C72" s="24">
        <v>16.23</v>
      </c>
      <c r="D72" s="24">
        <v>15.85</v>
      </c>
      <c r="E72" s="24">
        <v>16.14</v>
      </c>
      <c r="F72" s="24">
        <v>3714800</v>
      </c>
      <c r="G72" s="24">
        <v>427241058</v>
      </c>
      <c r="H72" s="7">
        <v>70</v>
      </c>
      <c r="J72" s="10">
        <f t="shared" si="1"/>
        <v>8.1199250468456594E-3</v>
      </c>
      <c r="N72" s="1"/>
    </row>
    <row r="73" spans="1:14" x14ac:dyDescent="0.25">
      <c r="A73" s="2" t="s">
        <v>1799</v>
      </c>
      <c r="B73" s="24">
        <v>16.100000000000001</v>
      </c>
      <c r="C73" s="24">
        <v>17.239999999999998</v>
      </c>
      <c r="D73" s="24">
        <v>16.100000000000001</v>
      </c>
      <c r="E73" s="24">
        <v>17.18</v>
      </c>
      <c r="F73" s="24">
        <v>12417500</v>
      </c>
      <c r="G73" s="24">
        <v>455435484</v>
      </c>
      <c r="H73" s="7">
        <v>71</v>
      </c>
      <c r="J73" s="10">
        <f t="shared" si="1"/>
        <v>6.7080745341614789E-2</v>
      </c>
      <c r="N73" s="1"/>
    </row>
    <row r="74" spans="1:14" x14ac:dyDescent="0.25">
      <c r="A74" s="2" t="s">
        <v>1798</v>
      </c>
      <c r="B74" s="24">
        <v>17.16</v>
      </c>
      <c r="C74" s="24">
        <v>17.190000000000001</v>
      </c>
      <c r="D74" s="24">
        <v>16.89</v>
      </c>
      <c r="E74" s="24">
        <v>17.02</v>
      </c>
      <c r="F74" s="24">
        <v>4116820</v>
      </c>
      <c r="G74" s="24">
        <v>451754039</v>
      </c>
      <c r="H74" s="7">
        <v>72</v>
      </c>
      <c r="J74" s="10">
        <f t="shared" si="1"/>
        <v>-8.158508158508191E-3</v>
      </c>
      <c r="N74" s="1"/>
    </row>
    <row r="75" spans="1:14" x14ac:dyDescent="0.25">
      <c r="A75" s="2" t="s">
        <v>1797</v>
      </c>
      <c r="B75" s="24">
        <v>17</v>
      </c>
      <c r="C75" s="24">
        <v>17.059999999999999</v>
      </c>
      <c r="D75" s="24">
        <v>16.48</v>
      </c>
      <c r="E75" s="24">
        <v>16.59</v>
      </c>
      <c r="F75" s="24">
        <v>4006980</v>
      </c>
      <c r="G75" s="24">
        <v>440668385</v>
      </c>
      <c r="H75" s="7">
        <v>73</v>
      </c>
      <c r="J75" s="10">
        <f t="shared" si="1"/>
        <v>-2.4117647058823539E-2</v>
      </c>
      <c r="N75" s="1"/>
    </row>
    <row r="76" spans="1:14" x14ac:dyDescent="0.25">
      <c r="A76" s="2" t="s">
        <v>1796</v>
      </c>
      <c r="B76" s="24">
        <v>16.600000000000001</v>
      </c>
      <c r="C76" s="24">
        <v>17</v>
      </c>
      <c r="D76" s="24">
        <v>16.559999999999999</v>
      </c>
      <c r="E76" s="24">
        <v>16.899999999999999</v>
      </c>
      <c r="F76" s="24">
        <v>3080560</v>
      </c>
      <c r="G76" s="24">
        <v>449592796</v>
      </c>
      <c r="H76" s="7">
        <v>74</v>
      </c>
      <c r="J76" s="10">
        <f t="shared" si="1"/>
        <v>1.8072289156626332E-2</v>
      </c>
      <c r="N76" s="1"/>
    </row>
    <row r="77" spans="1:14" x14ac:dyDescent="0.25">
      <c r="A77" s="2" t="s">
        <v>1795</v>
      </c>
      <c r="B77" s="24">
        <v>16.89</v>
      </c>
      <c r="C77" s="24">
        <v>17.5</v>
      </c>
      <c r="D77" s="24">
        <v>16.86</v>
      </c>
      <c r="E77" s="24">
        <v>17.350000000000001</v>
      </c>
      <c r="F77" s="24">
        <v>5627180</v>
      </c>
      <c r="G77" s="24">
        <v>461985420</v>
      </c>
      <c r="H77" s="7">
        <v>75</v>
      </c>
      <c r="J77" s="10">
        <f t="shared" si="1"/>
        <v>2.7235050325636521E-2</v>
      </c>
      <c r="N77" s="1"/>
    </row>
    <row r="78" spans="1:14" x14ac:dyDescent="0.25">
      <c r="A78" s="2" t="s">
        <v>1794</v>
      </c>
      <c r="B78" s="24">
        <v>17.350000000000001</v>
      </c>
      <c r="C78" s="24">
        <v>17.510000000000002</v>
      </c>
      <c r="D78" s="24">
        <v>17.07</v>
      </c>
      <c r="E78" s="24">
        <v>17.309999999999999</v>
      </c>
      <c r="F78" s="24">
        <v>6764140</v>
      </c>
      <c r="G78" s="24">
        <v>461603114</v>
      </c>
      <c r="H78" s="7">
        <v>76</v>
      </c>
      <c r="J78" s="10">
        <f t="shared" si="1"/>
        <v>-2.3054755043229219E-3</v>
      </c>
      <c r="N78" s="1"/>
    </row>
    <row r="79" spans="1:14" x14ac:dyDescent="0.25">
      <c r="A79" s="2" t="s">
        <v>1793</v>
      </c>
      <c r="B79" s="24">
        <v>17.29</v>
      </c>
      <c r="C79" s="24">
        <v>19.829999999999998</v>
      </c>
      <c r="D79" s="24">
        <v>17.11</v>
      </c>
      <c r="E79" s="24">
        <v>19.420000000000002</v>
      </c>
      <c r="F79" s="24">
        <v>28101700</v>
      </c>
      <c r="G79" s="24">
        <v>518408963</v>
      </c>
      <c r="H79" s="7">
        <v>77</v>
      </c>
      <c r="J79" s="10">
        <f t="shared" si="1"/>
        <v>0.12319259687680756</v>
      </c>
      <c r="N79" s="1"/>
    </row>
    <row r="80" spans="1:14" x14ac:dyDescent="0.25">
      <c r="A80" s="2" t="s">
        <v>1792</v>
      </c>
      <c r="B80" s="24">
        <v>19.45</v>
      </c>
      <c r="C80" s="24">
        <v>20.98</v>
      </c>
      <c r="D80" s="24">
        <v>17.23</v>
      </c>
      <c r="E80" s="24">
        <v>17.239999999999998</v>
      </c>
      <c r="F80" s="24">
        <v>35045000</v>
      </c>
      <c r="G80" s="24">
        <v>460691557</v>
      </c>
      <c r="H80" s="7">
        <v>78</v>
      </c>
      <c r="J80" s="10">
        <f t="shared" si="1"/>
        <v>-0.11362467866323912</v>
      </c>
      <c r="N80" s="1"/>
    </row>
    <row r="81" spans="1:14" x14ac:dyDescent="0.25">
      <c r="A81" s="2" t="s">
        <v>1791</v>
      </c>
      <c r="B81" s="24">
        <v>17.170000000000002</v>
      </c>
      <c r="C81" s="24">
        <v>17.170000000000002</v>
      </c>
      <c r="D81" s="24">
        <v>15.76</v>
      </c>
      <c r="E81" s="24">
        <v>16.47</v>
      </c>
      <c r="F81" s="24">
        <v>15946500</v>
      </c>
      <c r="G81" s="24">
        <v>440648123</v>
      </c>
      <c r="H81" s="7">
        <v>79</v>
      </c>
      <c r="J81" s="10">
        <f t="shared" si="1"/>
        <v>-4.0768782760629167E-2</v>
      </c>
      <c r="N81" s="1"/>
    </row>
    <row r="82" spans="1:14" x14ac:dyDescent="0.25">
      <c r="A82" s="2" t="s">
        <v>1790</v>
      </c>
      <c r="B82" s="24">
        <v>16.399999999999999</v>
      </c>
      <c r="C82" s="24">
        <v>17.07</v>
      </c>
      <c r="D82" s="24">
        <v>14.95</v>
      </c>
      <c r="E82" s="24">
        <v>15.7</v>
      </c>
      <c r="F82" s="24">
        <v>18958100</v>
      </c>
      <c r="G82" s="24">
        <v>420458159</v>
      </c>
      <c r="H82" s="7">
        <v>80</v>
      </c>
      <c r="J82" s="10">
        <f t="shared" si="1"/>
        <v>-4.2682926829268254E-2</v>
      </c>
      <c r="N82" s="1"/>
    </row>
    <row r="83" spans="1:14" x14ac:dyDescent="0.25">
      <c r="A83" s="2" t="s">
        <v>1789</v>
      </c>
      <c r="B83" s="24">
        <v>15.64</v>
      </c>
      <c r="C83" s="24">
        <v>15.84</v>
      </c>
      <c r="D83" s="24">
        <v>15.23</v>
      </c>
      <c r="E83" s="24">
        <v>15.71</v>
      </c>
      <c r="F83" s="24">
        <v>6305450</v>
      </c>
      <c r="G83" s="24">
        <v>421172082</v>
      </c>
      <c r="H83" s="7">
        <v>81</v>
      </c>
      <c r="J83" s="10">
        <f t="shared" si="1"/>
        <v>4.4757033248082022E-3</v>
      </c>
      <c r="N83" s="1"/>
    </row>
    <row r="84" spans="1:14" x14ac:dyDescent="0.25">
      <c r="A84" s="2" t="s">
        <v>1788</v>
      </c>
      <c r="B84" s="24">
        <v>15.71</v>
      </c>
      <c r="C84" s="24">
        <v>15.75</v>
      </c>
      <c r="D84" s="24">
        <v>15.32</v>
      </c>
      <c r="E84" s="24">
        <v>15.36</v>
      </c>
      <c r="F84" s="24">
        <v>2493740</v>
      </c>
      <c r="G84" s="24">
        <v>412287805</v>
      </c>
      <c r="H84" s="7">
        <v>82</v>
      </c>
      <c r="J84" s="10">
        <f t="shared" si="1"/>
        <v>-2.2278803309993725E-2</v>
      </c>
      <c r="N84" s="1"/>
    </row>
    <row r="85" spans="1:14" x14ac:dyDescent="0.25">
      <c r="A85" s="2" t="s">
        <v>1787</v>
      </c>
      <c r="B85" s="24">
        <v>15.3</v>
      </c>
      <c r="C85" s="24">
        <v>16.190000000000001</v>
      </c>
      <c r="D85" s="24">
        <v>14.88</v>
      </c>
      <c r="E85" s="24">
        <v>16.190000000000001</v>
      </c>
      <c r="F85" s="24">
        <v>8181220</v>
      </c>
      <c r="G85" s="24">
        <v>434893281</v>
      </c>
      <c r="H85" s="7">
        <v>83</v>
      </c>
      <c r="J85" s="10">
        <f t="shared" si="1"/>
        <v>5.8169934640522912E-2</v>
      </c>
      <c r="N85" s="1"/>
    </row>
    <row r="86" spans="1:14" x14ac:dyDescent="0.25">
      <c r="A86" s="2" t="s">
        <v>1786</v>
      </c>
      <c r="B86" s="24">
        <v>16.23</v>
      </c>
      <c r="C86" s="24">
        <v>16.39</v>
      </c>
      <c r="D86" s="24">
        <v>15.82</v>
      </c>
      <c r="E86" s="24">
        <v>16.3</v>
      </c>
      <c r="F86" s="24">
        <v>6448800</v>
      </c>
      <c r="G86" s="24">
        <v>438356618</v>
      </c>
      <c r="H86" s="7">
        <v>84</v>
      </c>
      <c r="J86" s="10">
        <f t="shared" si="1"/>
        <v>4.3130006161429622E-3</v>
      </c>
      <c r="N86" s="1"/>
    </row>
    <row r="87" spans="1:14" x14ac:dyDescent="0.25">
      <c r="A87" s="2" t="s">
        <v>1785</v>
      </c>
      <c r="B87" s="24">
        <v>16.29</v>
      </c>
      <c r="C87" s="24">
        <v>16.809999999999999</v>
      </c>
      <c r="D87" s="24">
        <v>16.14</v>
      </c>
      <c r="E87" s="24">
        <v>16.27</v>
      </c>
      <c r="F87" s="24">
        <v>7946950</v>
      </c>
      <c r="G87" s="24">
        <v>438156239</v>
      </c>
      <c r="H87" s="7">
        <v>85</v>
      </c>
      <c r="J87" s="10">
        <f t="shared" si="1"/>
        <v>-1.2277470841006491E-3</v>
      </c>
      <c r="N87" s="1"/>
    </row>
    <row r="88" spans="1:14" x14ac:dyDescent="0.25">
      <c r="A88" s="2" t="s">
        <v>1784</v>
      </c>
      <c r="B88" s="24">
        <v>16.28</v>
      </c>
      <c r="C88" s="24">
        <v>16.28</v>
      </c>
      <c r="D88" s="24">
        <v>12.48</v>
      </c>
      <c r="E88" s="24">
        <v>12.48</v>
      </c>
      <c r="F88" s="24">
        <v>25956800</v>
      </c>
      <c r="G88" s="24">
        <v>336294478</v>
      </c>
      <c r="H88" s="7">
        <v>86</v>
      </c>
      <c r="J88" s="10">
        <f t="shared" si="1"/>
        <v>-0.23341523341523343</v>
      </c>
      <c r="N88" s="1"/>
    </row>
    <row r="89" spans="1:14" x14ac:dyDescent="0.25">
      <c r="A89" s="2" t="s">
        <v>1783</v>
      </c>
      <c r="B89" s="24">
        <v>12.66</v>
      </c>
      <c r="C89" s="24">
        <v>14.73</v>
      </c>
      <c r="D89" s="24">
        <v>12.39</v>
      </c>
      <c r="E89" s="24">
        <v>13.74</v>
      </c>
      <c r="F89" s="24">
        <v>20549800</v>
      </c>
      <c r="G89" s="24">
        <v>370861229</v>
      </c>
      <c r="H89" s="7">
        <v>87</v>
      </c>
      <c r="J89" s="10">
        <f t="shared" si="1"/>
        <v>8.5308056872037921E-2</v>
      </c>
      <c r="N89" s="1"/>
    </row>
    <row r="90" spans="1:14" x14ac:dyDescent="0.25">
      <c r="A90" s="2" t="s">
        <v>1782</v>
      </c>
      <c r="B90" s="24">
        <v>13.91</v>
      </c>
      <c r="C90" s="24">
        <v>13.95</v>
      </c>
      <c r="D90" s="24">
        <v>13.45</v>
      </c>
      <c r="E90" s="24">
        <v>13.45</v>
      </c>
      <c r="F90" s="24">
        <v>3442020</v>
      </c>
      <c r="G90" s="24">
        <v>363341784</v>
      </c>
      <c r="H90" s="7">
        <v>88</v>
      </c>
      <c r="J90" s="10">
        <f t="shared" si="1"/>
        <v>-3.3069734004313504E-2</v>
      </c>
      <c r="N90" s="1"/>
    </row>
    <row r="91" spans="1:14" x14ac:dyDescent="0.25">
      <c r="A91" s="2" t="s">
        <v>1781</v>
      </c>
      <c r="B91" s="24">
        <v>13.45</v>
      </c>
      <c r="C91" s="24">
        <v>13.55</v>
      </c>
      <c r="D91" s="24">
        <v>12.64</v>
      </c>
      <c r="E91" s="24">
        <v>13.14</v>
      </c>
      <c r="F91" s="24">
        <v>10933600</v>
      </c>
      <c r="G91" s="24">
        <v>355252000</v>
      </c>
      <c r="H91" s="7">
        <v>89</v>
      </c>
      <c r="J91" s="10">
        <f t="shared" si="1"/>
        <v>-2.3048327137546374E-2</v>
      </c>
      <c r="N91" s="1"/>
    </row>
    <row r="92" spans="1:14" x14ac:dyDescent="0.25">
      <c r="A92" s="2" t="s">
        <v>1780</v>
      </c>
      <c r="B92" s="24">
        <v>13.15</v>
      </c>
      <c r="C92" s="24">
        <v>13.62</v>
      </c>
      <c r="D92" s="24">
        <v>12.59</v>
      </c>
      <c r="E92" s="24">
        <v>12.75</v>
      </c>
      <c r="F92" s="24">
        <v>7248790</v>
      </c>
      <c r="G92" s="24">
        <v>345019140</v>
      </c>
      <c r="H92" s="7">
        <v>90</v>
      </c>
      <c r="J92" s="10">
        <f t="shared" si="1"/>
        <v>-3.041825095057037E-2</v>
      </c>
      <c r="N92" s="1"/>
    </row>
    <row r="93" spans="1:14" x14ac:dyDescent="0.25">
      <c r="A93" s="2" t="s">
        <v>1779</v>
      </c>
      <c r="B93" s="24">
        <v>12.77</v>
      </c>
      <c r="C93" s="24">
        <v>13.67</v>
      </c>
      <c r="D93" s="24">
        <v>12.76</v>
      </c>
      <c r="E93" s="24">
        <v>13.13</v>
      </c>
      <c r="F93" s="24">
        <v>7346120</v>
      </c>
      <c r="G93" s="24">
        <v>355878160</v>
      </c>
      <c r="H93" s="7">
        <v>91</v>
      </c>
      <c r="J93" s="10">
        <f t="shared" si="1"/>
        <v>2.8191072826938231E-2</v>
      </c>
      <c r="N93" s="1"/>
    </row>
    <row r="94" spans="1:14" x14ac:dyDescent="0.25">
      <c r="A94" s="2" t="s">
        <v>1778</v>
      </c>
      <c r="B94" s="24">
        <v>13.09</v>
      </c>
      <c r="C94" s="24">
        <v>13.37</v>
      </c>
      <c r="D94" s="24">
        <v>10.94</v>
      </c>
      <c r="E94" s="24">
        <v>11.29</v>
      </c>
      <c r="F94" s="24">
        <v>14966900</v>
      </c>
      <c r="G94" s="24">
        <v>306358106</v>
      </c>
      <c r="H94" s="7">
        <v>92</v>
      </c>
      <c r="J94" s="10">
        <f t="shared" si="1"/>
        <v>-0.13750954927425521</v>
      </c>
      <c r="N94" s="1"/>
    </row>
    <row r="95" spans="1:14" x14ac:dyDescent="0.25">
      <c r="A95" s="2" t="s">
        <v>1777</v>
      </c>
      <c r="B95" s="24">
        <v>11.26</v>
      </c>
      <c r="C95" s="24">
        <v>11.26</v>
      </c>
      <c r="D95" s="24">
        <v>10.29</v>
      </c>
      <c r="E95" s="24">
        <v>11.05</v>
      </c>
      <c r="F95" s="24">
        <v>10985500</v>
      </c>
      <c r="G95" s="24">
        <v>300151376</v>
      </c>
      <c r="H95" s="7">
        <v>93</v>
      </c>
      <c r="J95" s="10">
        <f t="shared" si="1"/>
        <v>-1.8650088809946633E-2</v>
      </c>
      <c r="N95" s="1"/>
    </row>
    <row r="96" spans="1:14" x14ac:dyDescent="0.25">
      <c r="A96" s="2" t="s">
        <v>1776</v>
      </c>
      <c r="B96" s="24">
        <v>11.07</v>
      </c>
      <c r="C96" s="24">
        <v>11.39</v>
      </c>
      <c r="D96" s="24">
        <v>10.72</v>
      </c>
      <c r="E96" s="24">
        <v>11.02</v>
      </c>
      <c r="F96" s="24">
        <v>5857970</v>
      </c>
      <c r="G96" s="24">
        <v>299786553</v>
      </c>
      <c r="H96" s="7">
        <v>94</v>
      </c>
      <c r="J96" s="10">
        <f t="shared" si="1"/>
        <v>-4.5167118337850684E-3</v>
      </c>
      <c r="N96" s="1"/>
    </row>
    <row r="97" spans="1:14" x14ac:dyDescent="0.25">
      <c r="A97" s="2" t="s">
        <v>1775</v>
      </c>
      <c r="B97" s="24">
        <v>11</v>
      </c>
      <c r="C97" s="24">
        <v>11.24</v>
      </c>
      <c r="D97" s="24">
        <v>10.86</v>
      </c>
      <c r="E97" s="24">
        <v>11.19</v>
      </c>
      <c r="F97" s="24">
        <v>3023900</v>
      </c>
      <c r="G97" s="24">
        <v>304757612</v>
      </c>
      <c r="H97" s="7">
        <v>95</v>
      </c>
      <c r="J97" s="10">
        <f t="shared" si="1"/>
        <v>1.7272727272727228E-2</v>
      </c>
      <c r="N97" s="1"/>
    </row>
    <row r="98" spans="1:14" x14ac:dyDescent="0.25">
      <c r="A98" s="2" t="s">
        <v>1774</v>
      </c>
      <c r="B98" s="24">
        <v>11.18</v>
      </c>
      <c r="C98" s="24">
        <v>11.9</v>
      </c>
      <c r="D98" s="24">
        <v>11.09</v>
      </c>
      <c r="E98" s="24">
        <v>11.64</v>
      </c>
      <c r="F98" s="24">
        <v>5093420</v>
      </c>
      <c r="G98" s="24">
        <v>317257057</v>
      </c>
      <c r="H98" s="7">
        <v>96</v>
      </c>
      <c r="J98" s="10">
        <f t="shared" si="1"/>
        <v>4.1144901610017964E-2</v>
      </c>
      <c r="N98" s="1"/>
    </row>
    <row r="99" spans="1:14" x14ac:dyDescent="0.25">
      <c r="A99" s="2" t="s">
        <v>1773</v>
      </c>
      <c r="B99" s="24">
        <v>11.66</v>
      </c>
      <c r="C99" s="24">
        <v>11.93</v>
      </c>
      <c r="D99" s="24">
        <v>11.26</v>
      </c>
      <c r="E99" s="24">
        <v>11.26</v>
      </c>
      <c r="F99" s="24">
        <v>3903230</v>
      </c>
      <c r="G99" s="24">
        <v>307136288</v>
      </c>
      <c r="H99" s="7">
        <v>97</v>
      </c>
      <c r="J99" s="10">
        <f t="shared" si="1"/>
        <v>-3.4305317324185278E-2</v>
      </c>
      <c r="N99" s="1"/>
    </row>
    <row r="100" spans="1:14" x14ac:dyDescent="0.25">
      <c r="A100" s="2" t="s">
        <v>1772</v>
      </c>
      <c r="B100" s="24">
        <v>11.21</v>
      </c>
      <c r="C100" s="24">
        <v>11.65</v>
      </c>
      <c r="D100" s="24">
        <v>11.11</v>
      </c>
      <c r="E100" s="24">
        <v>11.36</v>
      </c>
      <c r="F100" s="24">
        <v>3435810</v>
      </c>
      <c r="G100" s="24">
        <v>310191371</v>
      </c>
      <c r="H100" s="7">
        <v>98</v>
      </c>
      <c r="J100" s="10">
        <f t="shared" si="1"/>
        <v>1.3380909901873199E-2</v>
      </c>
      <c r="N100" s="1"/>
    </row>
    <row r="101" spans="1:14" x14ac:dyDescent="0.25">
      <c r="A101" s="2" t="s">
        <v>1771</v>
      </c>
      <c r="B101" s="24">
        <v>11.38</v>
      </c>
      <c r="C101" s="24">
        <v>11.51</v>
      </c>
      <c r="D101" s="24">
        <v>11.15</v>
      </c>
      <c r="E101" s="24">
        <v>11.19</v>
      </c>
      <c r="F101" s="24">
        <v>2084940</v>
      </c>
      <c r="G101" s="24">
        <v>305801585</v>
      </c>
      <c r="H101" s="7">
        <v>99</v>
      </c>
      <c r="J101" s="10">
        <f t="shared" si="1"/>
        <v>-1.6695957820738249E-2</v>
      </c>
      <c r="N101" s="1"/>
    </row>
    <row r="102" spans="1:14" x14ac:dyDescent="0.25">
      <c r="A102" s="2" t="s">
        <v>1770</v>
      </c>
      <c r="B102" s="24">
        <v>11.19</v>
      </c>
      <c r="C102" s="24">
        <v>11.28</v>
      </c>
      <c r="D102" s="24">
        <v>8.1300000000000008</v>
      </c>
      <c r="E102" s="24">
        <v>8.4600000000000009</v>
      </c>
      <c r="F102" s="24">
        <v>15032300</v>
      </c>
      <c r="G102" s="24">
        <v>231476834</v>
      </c>
      <c r="H102" s="7">
        <v>100</v>
      </c>
      <c r="J102" s="10">
        <f t="shared" si="1"/>
        <v>-0.24396782841823045</v>
      </c>
      <c r="N102" s="1"/>
    </row>
    <row r="103" spans="1:14" x14ac:dyDescent="0.25">
      <c r="A103" s="2" t="s">
        <v>1769</v>
      </c>
      <c r="B103" s="24">
        <v>8.42</v>
      </c>
      <c r="C103" s="24">
        <v>11.37</v>
      </c>
      <c r="D103" s="24">
        <v>8.18</v>
      </c>
      <c r="E103" s="24">
        <v>10.95</v>
      </c>
      <c r="F103" s="24">
        <v>18745900</v>
      </c>
      <c r="G103" s="24">
        <v>299840559</v>
      </c>
      <c r="H103" s="7">
        <v>101</v>
      </c>
      <c r="J103" s="10">
        <f t="shared" si="1"/>
        <v>0.30047505938242275</v>
      </c>
      <c r="N103" s="1"/>
    </row>
    <row r="104" spans="1:14" x14ac:dyDescent="0.25">
      <c r="A104" s="2" t="s">
        <v>1768</v>
      </c>
      <c r="B104" s="24">
        <v>10.9</v>
      </c>
      <c r="C104" s="24">
        <v>11.56</v>
      </c>
      <c r="D104" s="24">
        <v>10.59</v>
      </c>
      <c r="E104" s="24">
        <v>10.66</v>
      </c>
      <c r="F104" s="24">
        <v>7740060</v>
      </c>
      <c r="G104" s="24">
        <v>292402809</v>
      </c>
      <c r="H104" s="7">
        <v>102</v>
      </c>
      <c r="J104" s="10">
        <f t="shared" si="1"/>
        <v>-2.201834862385323E-2</v>
      </c>
      <c r="N104" s="1"/>
    </row>
    <row r="105" spans="1:14" x14ac:dyDescent="0.25">
      <c r="A105" s="2" t="s">
        <v>1767</v>
      </c>
      <c r="B105" s="24">
        <v>10.66</v>
      </c>
      <c r="C105" s="24">
        <v>10.96</v>
      </c>
      <c r="D105" s="24">
        <v>9.68</v>
      </c>
      <c r="E105" s="24">
        <v>10.31</v>
      </c>
      <c r="F105" s="24">
        <v>6250360</v>
      </c>
      <c r="G105" s="24">
        <v>283018902</v>
      </c>
      <c r="H105" s="7">
        <v>103</v>
      </c>
      <c r="J105" s="10">
        <f t="shared" si="1"/>
        <v>-3.2833020637898655E-2</v>
      </c>
      <c r="N105" s="1"/>
    </row>
    <row r="106" spans="1:14" x14ac:dyDescent="0.25">
      <c r="A106" s="2" t="s">
        <v>1766</v>
      </c>
      <c r="B106" s="24">
        <v>10.39</v>
      </c>
      <c r="C106" s="24">
        <v>11.69</v>
      </c>
      <c r="D106" s="24">
        <v>10.01</v>
      </c>
      <c r="E106" s="24">
        <v>11.52</v>
      </c>
      <c r="F106" s="24">
        <v>11481300</v>
      </c>
      <c r="G106" s="24">
        <v>316445266</v>
      </c>
      <c r="H106" s="7">
        <v>104</v>
      </c>
      <c r="J106" s="10">
        <f t="shared" si="1"/>
        <v>0.10875842155919142</v>
      </c>
      <c r="N106" s="1"/>
    </row>
    <row r="107" spans="1:14" x14ac:dyDescent="0.25">
      <c r="A107" s="2" t="s">
        <v>1765</v>
      </c>
      <c r="B107" s="24">
        <v>11.46</v>
      </c>
      <c r="C107" s="24">
        <v>13.44</v>
      </c>
      <c r="D107" s="24">
        <v>11.31</v>
      </c>
      <c r="E107" s="24">
        <v>13.25</v>
      </c>
      <c r="F107" s="24">
        <v>15088900</v>
      </c>
      <c r="G107" s="24">
        <v>364357867</v>
      </c>
      <c r="H107" s="7">
        <v>105</v>
      </c>
      <c r="J107" s="10">
        <f t="shared" si="1"/>
        <v>0.15619546247818492</v>
      </c>
      <c r="N107" s="1"/>
    </row>
    <row r="108" spans="1:14" x14ac:dyDescent="0.25">
      <c r="A108" s="2" t="s">
        <v>1764</v>
      </c>
      <c r="B108" s="24">
        <v>13.3</v>
      </c>
      <c r="C108" s="24">
        <v>14.22</v>
      </c>
      <c r="D108" s="24">
        <v>12.69</v>
      </c>
      <c r="E108" s="24">
        <v>13.37</v>
      </c>
      <c r="F108" s="24">
        <v>17352400</v>
      </c>
      <c r="G108" s="24">
        <v>368220847</v>
      </c>
      <c r="H108" s="7">
        <v>106</v>
      </c>
      <c r="J108" s="10">
        <f t="shared" si="1"/>
        <v>5.2631578947367292E-3</v>
      </c>
      <c r="N108" s="1"/>
    </row>
    <row r="109" spans="1:14" x14ac:dyDescent="0.25">
      <c r="A109" s="2" t="s">
        <v>1763</v>
      </c>
      <c r="B109" s="24">
        <v>13.42</v>
      </c>
      <c r="C109" s="24">
        <v>13.74</v>
      </c>
      <c r="D109" s="24">
        <v>12.22</v>
      </c>
      <c r="E109" s="24">
        <v>12.52</v>
      </c>
      <c r="F109" s="24">
        <v>10919300</v>
      </c>
      <c r="G109" s="24">
        <v>344956053</v>
      </c>
      <c r="H109" s="7">
        <v>107</v>
      </c>
      <c r="J109" s="10">
        <f t="shared" si="1"/>
        <v>-6.7064083457526111E-2</v>
      </c>
      <c r="N109" s="1"/>
    </row>
    <row r="110" spans="1:14" x14ac:dyDescent="0.25">
      <c r="A110" s="2" t="s">
        <v>1762</v>
      </c>
      <c r="B110" s="24">
        <v>12.46</v>
      </c>
      <c r="C110" s="24">
        <v>12.64</v>
      </c>
      <c r="D110" s="24">
        <v>11.68</v>
      </c>
      <c r="E110" s="24">
        <v>12.06</v>
      </c>
      <c r="F110" s="24">
        <v>8631860</v>
      </c>
      <c r="G110" s="24">
        <v>332602568</v>
      </c>
      <c r="H110" s="7">
        <v>108</v>
      </c>
      <c r="J110" s="10">
        <f t="shared" si="1"/>
        <v>-3.210272873194224E-2</v>
      </c>
      <c r="N110" s="1"/>
    </row>
    <row r="111" spans="1:14" x14ac:dyDescent="0.25">
      <c r="A111" s="2" t="s">
        <v>1761</v>
      </c>
      <c r="B111" s="24">
        <v>12.05</v>
      </c>
      <c r="C111" s="24">
        <v>12.89</v>
      </c>
      <c r="D111" s="24">
        <v>11.64</v>
      </c>
      <c r="E111" s="24">
        <v>12.82</v>
      </c>
      <c r="F111" s="24">
        <v>6728010</v>
      </c>
      <c r="G111" s="24">
        <v>354010043</v>
      </c>
      <c r="H111" s="7">
        <v>109</v>
      </c>
      <c r="J111" s="10">
        <f t="shared" si="1"/>
        <v>6.3900414937759303E-2</v>
      </c>
      <c r="N111" s="1"/>
    </row>
    <row r="112" spans="1:14" x14ac:dyDescent="0.25">
      <c r="A112" s="2" t="s">
        <v>1760</v>
      </c>
      <c r="B112" s="24">
        <v>12.85</v>
      </c>
      <c r="C112" s="24">
        <v>13.12</v>
      </c>
      <c r="D112" s="24">
        <v>12.43</v>
      </c>
      <c r="E112" s="24">
        <v>12.62</v>
      </c>
      <c r="F112" s="24">
        <v>6195390</v>
      </c>
      <c r="G112" s="24">
        <v>348851803</v>
      </c>
      <c r="H112" s="7">
        <v>110</v>
      </c>
      <c r="J112" s="10">
        <f t="shared" si="1"/>
        <v>-1.7898832684824936E-2</v>
      </c>
      <c r="N112" s="1"/>
    </row>
    <row r="113" spans="1:14" x14ac:dyDescent="0.25">
      <c r="A113" s="2" t="s">
        <v>1759</v>
      </c>
      <c r="B113" s="24">
        <v>12.56</v>
      </c>
      <c r="C113" s="24">
        <v>12.93</v>
      </c>
      <c r="D113" s="24">
        <v>12.35</v>
      </c>
      <c r="E113" s="24">
        <v>12.5</v>
      </c>
      <c r="F113" s="24">
        <v>3872040</v>
      </c>
      <c r="G113" s="24">
        <v>345727766</v>
      </c>
      <c r="H113" s="7">
        <v>111</v>
      </c>
      <c r="J113" s="10">
        <f t="shared" si="1"/>
        <v>-4.7770700636943072E-3</v>
      </c>
      <c r="N113" s="1"/>
    </row>
    <row r="114" spans="1:14" x14ac:dyDescent="0.25">
      <c r="A114" s="2" t="s">
        <v>1758</v>
      </c>
      <c r="B114" s="24">
        <v>12.5</v>
      </c>
      <c r="C114" s="24">
        <v>12.61</v>
      </c>
      <c r="D114" s="24">
        <v>12.05</v>
      </c>
      <c r="E114" s="24">
        <v>12.07</v>
      </c>
      <c r="F114" s="24">
        <v>2969980</v>
      </c>
      <c r="G114" s="24">
        <v>334153548</v>
      </c>
      <c r="H114" s="7">
        <v>112</v>
      </c>
      <c r="J114" s="10">
        <f t="shared" si="1"/>
        <v>-3.4399999999999979E-2</v>
      </c>
      <c r="N114" s="1"/>
    </row>
    <row r="115" spans="1:14" x14ac:dyDescent="0.25">
      <c r="A115" s="2" t="s">
        <v>1757</v>
      </c>
      <c r="B115" s="24">
        <v>12.04</v>
      </c>
      <c r="C115" s="24">
        <v>12.21</v>
      </c>
      <c r="D115" s="24">
        <v>11.98</v>
      </c>
      <c r="E115" s="24">
        <v>12.13</v>
      </c>
      <c r="F115" s="24">
        <v>2381190</v>
      </c>
      <c r="G115" s="24">
        <v>336190284</v>
      </c>
      <c r="H115" s="7">
        <v>113</v>
      </c>
      <c r="J115" s="10">
        <f t="shared" si="1"/>
        <v>7.4750830564785419E-3</v>
      </c>
      <c r="N115" s="1"/>
    </row>
    <row r="116" spans="1:14" x14ac:dyDescent="0.25">
      <c r="A116" s="2" t="s">
        <v>1756</v>
      </c>
      <c r="B116" s="24">
        <v>12.14</v>
      </c>
      <c r="C116" s="24">
        <v>12.63</v>
      </c>
      <c r="D116" s="24">
        <v>11.85</v>
      </c>
      <c r="E116" s="24">
        <v>12.55</v>
      </c>
      <c r="F116" s="24">
        <v>4714780</v>
      </c>
      <c r="G116" s="24">
        <v>348458555</v>
      </c>
      <c r="H116" s="7">
        <v>114</v>
      </c>
      <c r="J116" s="10">
        <f t="shared" si="1"/>
        <v>3.3772652388797376E-2</v>
      </c>
      <c r="N116" s="1"/>
    </row>
    <row r="117" spans="1:14" x14ac:dyDescent="0.25">
      <c r="A117" s="2" t="s">
        <v>1755</v>
      </c>
      <c r="B117" s="24">
        <v>12.54</v>
      </c>
      <c r="C117" s="24">
        <v>12.55</v>
      </c>
      <c r="D117" s="24">
        <v>10.47</v>
      </c>
      <c r="E117" s="24">
        <v>10.79</v>
      </c>
      <c r="F117" s="24">
        <v>13003700</v>
      </c>
      <c r="G117" s="24">
        <v>299875702</v>
      </c>
      <c r="H117" s="7">
        <v>115</v>
      </c>
      <c r="J117" s="10">
        <f t="shared" si="1"/>
        <v>-0.13955342902711323</v>
      </c>
      <c r="N117" s="1"/>
    </row>
    <row r="118" spans="1:14" x14ac:dyDescent="0.25">
      <c r="A118" s="2" t="s">
        <v>1754</v>
      </c>
      <c r="B118" s="24">
        <v>10.81</v>
      </c>
      <c r="C118" s="24">
        <v>10.85</v>
      </c>
      <c r="D118" s="24">
        <v>10.39</v>
      </c>
      <c r="E118" s="24">
        <v>10.57</v>
      </c>
      <c r="F118" s="24">
        <v>3156250</v>
      </c>
      <c r="G118" s="24">
        <v>294189037</v>
      </c>
      <c r="H118" s="7">
        <v>116</v>
      </c>
      <c r="J118" s="10">
        <f t="shared" si="1"/>
        <v>-2.2201665124884386E-2</v>
      </c>
      <c r="N118" s="1"/>
    </row>
    <row r="119" spans="1:14" x14ac:dyDescent="0.25">
      <c r="A119" s="2" t="s">
        <v>1753</v>
      </c>
      <c r="B119" s="24">
        <v>10.56</v>
      </c>
      <c r="C119" s="24">
        <v>10.65</v>
      </c>
      <c r="D119" s="24">
        <v>9.8800000000000008</v>
      </c>
      <c r="E119" s="24">
        <v>9.92</v>
      </c>
      <c r="F119" s="24">
        <v>3349260</v>
      </c>
      <c r="G119" s="24">
        <v>276208303</v>
      </c>
      <c r="H119" s="7">
        <v>117</v>
      </c>
      <c r="J119" s="10">
        <f t="shared" si="1"/>
        <v>-6.0606060606060656E-2</v>
      </c>
      <c r="N119" s="1"/>
    </row>
    <row r="120" spans="1:14" x14ac:dyDescent="0.25">
      <c r="A120" s="2" t="s">
        <v>1752</v>
      </c>
      <c r="B120" s="24">
        <v>9.7899999999999991</v>
      </c>
      <c r="C120" s="24">
        <v>10.33</v>
      </c>
      <c r="D120" s="24">
        <v>9.7100000000000009</v>
      </c>
      <c r="E120" s="24">
        <v>10.130000000000001</v>
      </c>
      <c r="F120" s="24">
        <v>3537560</v>
      </c>
      <c r="G120" s="24">
        <v>282568098</v>
      </c>
      <c r="H120" s="7">
        <v>118</v>
      </c>
      <c r="J120" s="10">
        <f t="shared" si="1"/>
        <v>3.4729315628192203E-2</v>
      </c>
      <c r="N120" s="1"/>
    </row>
    <row r="121" spans="1:14" x14ac:dyDescent="0.25">
      <c r="A121" s="2" t="s">
        <v>1751</v>
      </c>
      <c r="B121" s="24">
        <v>10.119999999999999</v>
      </c>
      <c r="C121" s="24">
        <v>10.47</v>
      </c>
      <c r="D121" s="24">
        <v>9.98</v>
      </c>
      <c r="E121" s="24">
        <v>10.4</v>
      </c>
      <c r="F121" s="24">
        <v>3346380</v>
      </c>
      <c r="G121" s="24">
        <v>290421331</v>
      </c>
      <c r="H121" s="7">
        <v>119</v>
      </c>
      <c r="J121" s="10">
        <f t="shared" si="1"/>
        <v>2.7667984189723435E-2</v>
      </c>
      <c r="N121" s="1"/>
    </row>
    <row r="122" spans="1:14" x14ac:dyDescent="0.25">
      <c r="A122" s="2" t="s">
        <v>1750</v>
      </c>
      <c r="B122" s="24">
        <v>10.4</v>
      </c>
      <c r="C122" s="24">
        <v>11.12</v>
      </c>
      <c r="D122" s="24">
        <v>10.31</v>
      </c>
      <c r="E122" s="24">
        <v>10.9</v>
      </c>
      <c r="F122" s="24">
        <v>7592450</v>
      </c>
      <c r="G122" s="24">
        <v>304767508</v>
      </c>
      <c r="H122" s="7">
        <v>120</v>
      </c>
      <c r="J122" s="10">
        <f t="shared" si="1"/>
        <v>4.8076923076923073E-2</v>
      </c>
      <c r="N122" s="1"/>
    </row>
    <row r="123" spans="1:14" x14ac:dyDescent="0.25">
      <c r="A123" s="2" t="s">
        <v>1749</v>
      </c>
      <c r="B123" s="24">
        <v>10.93</v>
      </c>
      <c r="C123" s="24">
        <v>11.38</v>
      </c>
      <c r="D123" s="24">
        <v>10.9</v>
      </c>
      <c r="E123" s="24">
        <v>11.1</v>
      </c>
      <c r="F123" s="24">
        <v>4444330</v>
      </c>
      <c r="G123" s="24">
        <v>310545992</v>
      </c>
      <c r="H123" s="7">
        <v>121</v>
      </c>
      <c r="J123" s="10">
        <f t="shared" si="1"/>
        <v>1.5553522415370533E-2</v>
      </c>
      <c r="N123" s="1"/>
    </row>
    <row r="124" spans="1:14" x14ac:dyDescent="0.25">
      <c r="A124" s="2" t="s">
        <v>1748</v>
      </c>
      <c r="B124" s="24">
        <v>11.13</v>
      </c>
      <c r="C124" s="24">
        <v>11.13</v>
      </c>
      <c r="D124" s="24">
        <v>10.43</v>
      </c>
      <c r="E124" s="24">
        <v>10.5</v>
      </c>
      <c r="F124" s="24">
        <v>3393190</v>
      </c>
      <c r="G124" s="24">
        <v>294193093</v>
      </c>
      <c r="H124" s="7">
        <v>122</v>
      </c>
      <c r="J124" s="10">
        <f t="shared" si="1"/>
        <v>-5.6603773584905724E-2</v>
      </c>
      <c r="N124" s="1"/>
    </row>
    <row r="125" spans="1:14" x14ac:dyDescent="0.25">
      <c r="A125" s="2" t="s">
        <v>1747</v>
      </c>
      <c r="B125" s="24">
        <v>10.52</v>
      </c>
      <c r="C125" s="24">
        <v>10.55</v>
      </c>
      <c r="D125" s="24">
        <v>10.1</v>
      </c>
      <c r="E125" s="24">
        <v>10.31</v>
      </c>
      <c r="F125" s="24">
        <v>2928390</v>
      </c>
      <c r="G125" s="24">
        <v>289124629</v>
      </c>
      <c r="H125" s="7">
        <v>123</v>
      </c>
      <c r="J125" s="10">
        <f t="shared" si="1"/>
        <v>-1.9961977186311701E-2</v>
      </c>
      <c r="N125" s="1"/>
    </row>
    <row r="126" spans="1:14" x14ac:dyDescent="0.25">
      <c r="A126" s="2" t="s">
        <v>1746</v>
      </c>
      <c r="B126" s="24">
        <v>10.3</v>
      </c>
      <c r="C126" s="24">
        <v>10.37</v>
      </c>
      <c r="D126" s="24">
        <v>10.199999999999999</v>
      </c>
      <c r="E126" s="24">
        <v>10.32</v>
      </c>
      <c r="F126" s="24">
        <v>1260130</v>
      </c>
      <c r="G126" s="24">
        <v>289710925</v>
      </c>
      <c r="H126" s="7">
        <v>124</v>
      </c>
      <c r="J126" s="10">
        <f t="shared" si="1"/>
        <v>1.9417475728154925E-3</v>
      </c>
      <c r="N126" s="1"/>
    </row>
    <row r="127" spans="1:14" x14ac:dyDescent="0.25">
      <c r="A127" s="2" t="s">
        <v>1745</v>
      </c>
      <c r="B127" s="24">
        <v>10.31</v>
      </c>
      <c r="C127" s="24">
        <v>10.38</v>
      </c>
      <c r="D127" s="24">
        <v>10.15</v>
      </c>
      <c r="E127" s="24">
        <v>10.18</v>
      </c>
      <c r="F127" s="24">
        <v>1638510</v>
      </c>
      <c r="G127" s="24">
        <v>286082068</v>
      </c>
      <c r="H127" s="7">
        <v>125</v>
      </c>
      <c r="J127" s="10">
        <f t="shared" si="1"/>
        <v>-1.2609117361784751E-2</v>
      </c>
      <c r="N127" s="1"/>
    </row>
    <row r="128" spans="1:14" x14ac:dyDescent="0.25">
      <c r="A128" s="2" t="s">
        <v>1744</v>
      </c>
      <c r="B128" s="24">
        <v>10.210000000000001</v>
      </c>
      <c r="C128" s="24">
        <v>10.55</v>
      </c>
      <c r="D128" s="24">
        <v>9.84</v>
      </c>
      <c r="E128" s="24">
        <v>10.33</v>
      </c>
      <c r="F128" s="24">
        <v>4018180</v>
      </c>
      <c r="G128" s="24">
        <v>290536513</v>
      </c>
      <c r="H128" s="7">
        <v>126</v>
      </c>
      <c r="J128" s="10">
        <f t="shared" si="1"/>
        <v>1.1753183153770736E-2</v>
      </c>
      <c r="N128" s="1"/>
    </row>
    <row r="129" spans="1:14" x14ac:dyDescent="0.25">
      <c r="A129" s="2" t="s">
        <v>1743</v>
      </c>
      <c r="B129" s="24">
        <v>10.34</v>
      </c>
      <c r="C129" s="24">
        <v>11.01</v>
      </c>
      <c r="D129" s="24">
        <v>10.24</v>
      </c>
      <c r="E129" s="24">
        <v>10.51</v>
      </c>
      <c r="F129" s="24">
        <v>3668840</v>
      </c>
      <c r="G129" s="24">
        <v>295949634</v>
      </c>
      <c r="H129" s="7">
        <v>127</v>
      </c>
      <c r="J129" s="10">
        <f t="shared" si="1"/>
        <v>1.6441005802707923E-2</v>
      </c>
      <c r="N129" s="1"/>
    </row>
    <row r="130" spans="1:14" x14ac:dyDescent="0.25">
      <c r="A130" s="2" t="s">
        <v>1742</v>
      </c>
      <c r="B130" s="24">
        <v>10.51</v>
      </c>
      <c r="C130" s="24">
        <v>10.78</v>
      </c>
      <c r="D130" s="24">
        <v>10.44</v>
      </c>
      <c r="E130" s="24">
        <v>10.45</v>
      </c>
      <c r="F130" s="24">
        <v>2346290</v>
      </c>
      <c r="G130" s="24">
        <v>294361216</v>
      </c>
      <c r="H130" s="7">
        <v>128</v>
      </c>
      <c r="J130" s="10">
        <f t="shared" si="1"/>
        <v>-5.7088487155090867E-3</v>
      </c>
      <c r="N130" s="1"/>
    </row>
    <row r="131" spans="1:14" x14ac:dyDescent="0.25">
      <c r="A131" s="2" t="s">
        <v>1741</v>
      </c>
      <c r="B131" s="24">
        <v>10.42</v>
      </c>
      <c r="C131" s="24">
        <v>10.84</v>
      </c>
      <c r="D131" s="24">
        <v>10.42</v>
      </c>
      <c r="E131" s="24">
        <v>10.75</v>
      </c>
      <c r="F131" s="24">
        <v>2586370</v>
      </c>
      <c r="G131" s="24">
        <v>303219522</v>
      </c>
      <c r="H131" s="7">
        <v>129</v>
      </c>
      <c r="J131" s="10">
        <f t="shared" si="1"/>
        <v>3.1669865642994247E-2</v>
      </c>
      <c r="N131" s="1"/>
    </row>
    <row r="132" spans="1:14" x14ac:dyDescent="0.25">
      <c r="A132" s="2" t="s">
        <v>1740</v>
      </c>
      <c r="B132" s="24">
        <v>10.76</v>
      </c>
      <c r="C132" s="24">
        <v>10.86</v>
      </c>
      <c r="D132" s="24">
        <v>10.66</v>
      </c>
      <c r="E132" s="24">
        <v>10.73</v>
      </c>
      <c r="F132" s="24">
        <v>1993440</v>
      </c>
      <c r="G132" s="24">
        <v>303123701</v>
      </c>
      <c r="H132" s="7">
        <v>130</v>
      </c>
      <c r="J132" s="10">
        <f t="shared" ref="J132:J195" si="2">(E132-B132)/B132</f>
        <v>-2.7881040892192713E-3</v>
      </c>
      <c r="N132" s="1"/>
    </row>
    <row r="133" spans="1:14" x14ac:dyDescent="0.25">
      <c r="A133" s="2" t="s">
        <v>1739</v>
      </c>
      <c r="B133" s="24">
        <v>10.72</v>
      </c>
      <c r="C133" s="24">
        <v>10.76</v>
      </c>
      <c r="D133" s="24">
        <v>10.3</v>
      </c>
      <c r="E133" s="24">
        <v>10.36</v>
      </c>
      <c r="F133" s="24">
        <v>2521270</v>
      </c>
      <c r="G133" s="24">
        <v>292764985</v>
      </c>
      <c r="H133" s="7">
        <v>131</v>
      </c>
      <c r="J133" s="10">
        <f t="shared" si="2"/>
        <v>-3.3582089552238917E-2</v>
      </c>
      <c r="N133" s="1"/>
    </row>
    <row r="134" spans="1:14" x14ac:dyDescent="0.25">
      <c r="A134" s="2" t="s">
        <v>1738</v>
      </c>
      <c r="B134" s="24">
        <v>10.34</v>
      </c>
      <c r="C134" s="24">
        <v>10.47</v>
      </c>
      <c r="D134" s="24">
        <v>10.31</v>
      </c>
      <c r="E134" s="24">
        <v>10.41</v>
      </c>
      <c r="F134" s="24">
        <v>1422620</v>
      </c>
      <c r="G134" s="24">
        <v>294568724</v>
      </c>
      <c r="H134" s="7">
        <v>132</v>
      </c>
      <c r="J134" s="10">
        <f t="shared" si="2"/>
        <v>6.7698259187621169E-3</v>
      </c>
      <c r="N134" s="1"/>
    </row>
    <row r="135" spans="1:14" x14ac:dyDescent="0.25">
      <c r="A135" s="2" t="s">
        <v>1737</v>
      </c>
      <c r="B135" s="24">
        <v>10.42</v>
      </c>
      <c r="C135" s="24">
        <v>10.46</v>
      </c>
      <c r="D135" s="24">
        <v>10.36</v>
      </c>
      <c r="E135" s="24">
        <v>10.42</v>
      </c>
      <c r="F135" s="24">
        <v>1754030</v>
      </c>
      <c r="G135" s="24">
        <v>295229152</v>
      </c>
      <c r="H135" s="7">
        <v>133</v>
      </c>
      <c r="J135" s="10">
        <f t="shared" si="2"/>
        <v>0</v>
      </c>
      <c r="N135" s="1"/>
    </row>
    <row r="136" spans="1:14" x14ac:dyDescent="0.25">
      <c r="A136" s="2" t="s">
        <v>1736</v>
      </c>
      <c r="B136" s="24">
        <v>10.41</v>
      </c>
      <c r="C136" s="24">
        <v>10.49</v>
      </c>
      <c r="D136" s="24">
        <v>10.39</v>
      </c>
      <c r="E136" s="24">
        <v>10.43</v>
      </c>
      <c r="F136" s="24">
        <v>1343860</v>
      </c>
      <c r="G136" s="24">
        <v>295896549</v>
      </c>
      <c r="H136" s="7">
        <v>134</v>
      </c>
      <c r="J136" s="10">
        <f t="shared" si="2"/>
        <v>1.9212295869355978E-3</v>
      </c>
      <c r="N136" s="1"/>
    </row>
    <row r="137" spans="1:14" x14ac:dyDescent="0.25">
      <c r="A137" s="2" t="s">
        <v>1735</v>
      </c>
      <c r="B137" s="24">
        <v>10.43</v>
      </c>
      <c r="C137" s="24">
        <v>10.59</v>
      </c>
      <c r="D137" s="24">
        <v>10.41</v>
      </c>
      <c r="E137" s="24">
        <v>10.45</v>
      </c>
      <c r="F137" s="24">
        <v>1692880</v>
      </c>
      <c r="G137" s="24">
        <v>296765402</v>
      </c>
      <c r="H137" s="7">
        <v>135</v>
      </c>
      <c r="J137" s="10">
        <f t="shared" si="2"/>
        <v>1.9175455417065747E-3</v>
      </c>
      <c r="N137" s="1"/>
    </row>
    <row r="138" spans="1:14" x14ac:dyDescent="0.25">
      <c r="A138" s="2" t="s">
        <v>1734</v>
      </c>
      <c r="B138" s="24">
        <v>10.48</v>
      </c>
      <c r="C138" s="24">
        <v>10.5</v>
      </c>
      <c r="D138" s="24">
        <v>10.39</v>
      </c>
      <c r="E138" s="24">
        <v>10.41</v>
      </c>
      <c r="F138" s="24">
        <v>1458420</v>
      </c>
      <c r="G138" s="24">
        <v>295966897</v>
      </c>
      <c r="H138" s="7">
        <v>136</v>
      </c>
      <c r="J138" s="10">
        <f t="shared" si="2"/>
        <v>-6.679389312977126E-3</v>
      </c>
      <c r="N138" s="1"/>
    </row>
    <row r="139" spans="1:14" x14ac:dyDescent="0.25">
      <c r="A139" s="2" t="s">
        <v>1733</v>
      </c>
      <c r="B139" s="24">
        <v>10.44</v>
      </c>
      <c r="C139" s="24">
        <v>10.46</v>
      </c>
      <c r="D139" s="24">
        <v>10.34</v>
      </c>
      <c r="E139" s="24">
        <v>10.35</v>
      </c>
      <c r="F139" s="24">
        <v>1086520</v>
      </c>
      <c r="G139" s="24">
        <v>294416682</v>
      </c>
      <c r="H139" s="7">
        <v>137</v>
      </c>
      <c r="J139" s="10">
        <f t="shared" si="2"/>
        <v>-8.6206896551723998E-3</v>
      </c>
      <c r="N139" s="1"/>
    </row>
    <row r="140" spans="1:14" x14ac:dyDescent="0.25">
      <c r="A140" s="2" t="s">
        <v>1732</v>
      </c>
      <c r="B140" s="24">
        <v>10.35</v>
      </c>
      <c r="C140" s="24">
        <v>10.45</v>
      </c>
      <c r="D140" s="24">
        <v>10.28</v>
      </c>
      <c r="E140" s="24">
        <v>10.36</v>
      </c>
      <c r="F140" s="24">
        <v>908962</v>
      </c>
      <c r="G140" s="24">
        <v>295067599</v>
      </c>
      <c r="H140" s="7">
        <v>138</v>
      </c>
      <c r="J140" s="10">
        <f t="shared" si="2"/>
        <v>9.6618357487920654E-4</v>
      </c>
      <c r="N140" s="1"/>
    </row>
    <row r="141" spans="1:14" x14ac:dyDescent="0.25">
      <c r="A141" s="2" t="s">
        <v>1731</v>
      </c>
      <c r="B141" s="24">
        <v>10.34</v>
      </c>
      <c r="C141" s="24">
        <v>10.38</v>
      </c>
      <c r="D141" s="24">
        <v>10.27</v>
      </c>
      <c r="E141" s="24">
        <v>10.3</v>
      </c>
      <c r="F141" s="24">
        <v>1194390</v>
      </c>
      <c r="G141" s="24">
        <v>293780065</v>
      </c>
      <c r="H141" s="7">
        <v>139</v>
      </c>
      <c r="J141" s="10">
        <f t="shared" si="2"/>
        <v>-3.8684719535782542E-3</v>
      </c>
      <c r="N141" s="1"/>
    </row>
    <row r="142" spans="1:14" x14ac:dyDescent="0.25">
      <c r="A142" s="2" t="s">
        <v>1730</v>
      </c>
      <c r="B142" s="24">
        <v>10.3</v>
      </c>
      <c r="C142" s="24">
        <v>10.79</v>
      </c>
      <c r="D142" s="24">
        <v>10.29</v>
      </c>
      <c r="E142" s="24">
        <v>10.63</v>
      </c>
      <c r="F142" s="24">
        <v>4912980</v>
      </c>
      <c r="G142" s="24">
        <v>303489672</v>
      </c>
      <c r="H142" s="7">
        <v>140</v>
      </c>
      <c r="J142" s="10">
        <f t="shared" si="2"/>
        <v>3.2038834951456319E-2</v>
      </c>
      <c r="N142" s="1"/>
    </row>
    <row r="143" spans="1:14" x14ac:dyDescent="0.25">
      <c r="A143" s="2" t="s">
        <v>1725</v>
      </c>
      <c r="B143" s="24">
        <v>10.6</v>
      </c>
      <c r="C143" s="24">
        <v>10.74</v>
      </c>
      <c r="D143" s="24">
        <v>10.53</v>
      </c>
      <c r="E143" s="24">
        <v>10.59</v>
      </c>
      <c r="F143" s="24">
        <v>2653860</v>
      </c>
      <c r="G143" s="24">
        <v>302585814</v>
      </c>
      <c r="H143" s="7">
        <v>141</v>
      </c>
      <c r="J143" s="10">
        <f t="shared" si="2"/>
        <v>-9.4339622641507429E-4</v>
      </c>
      <c r="N143" s="1"/>
    </row>
    <row r="144" spans="1:14" x14ac:dyDescent="0.25">
      <c r="A144" s="2" t="s">
        <v>1724</v>
      </c>
      <c r="B144" s="24">
        <v>10.58</v>
      </c>
      <c r="C144" s="24">
        <v>10.77</v>
      </c>
      <c r="D144" s="24">
        <v>10.48</v>
      </c>
      <c r="E144" s="24">
        <v>10.67</v>
      </c>
      <c r="F144" s="24">
        <v>5186880</v>
      </c>
      <c r="G144" s="24">
        <v>305059250</v>
      </c>
      <c r="H144" s="7">
        <v>142</v>
      </c>
      <c r="J144" s="10">
        <f t="shared" si="2"/>
        <v>8.5066162570888327E-3</v>
      </c>
      <c r="N144" s="1"/>
    </row>
    <row r="145" spans="1:14" x14ac:dyDescent="0.25">
      <c r="A145" s="2" t="s">
        <v>1723</v>
      </c>
      <c r="B145" s="24">
        <v>10.65</v>
      </c>
      <c r="C145" s="24">
        <v>11.79</v>
      </c>
      <c r="D145" s="24">
        <v>10.65</v>
      </c>
      <c r="E145" s="24">
        <v>11.23</v>
      </c>
      <c r="F145" s="24">
        <v>9134640</v>
      </c>
      <c r="G145" s="24">
        <v>321366903</v>
      </c>
      <c r="H145" s="7">
        <v>143</v>
      </c>
      <c r="J145" s="10">
        <f t="shared" si="2"/>
        <v>5.4460093896713621E-2</v>
      </c>
      <c r="N145" s="1"/>
    </row>
    <row r="146" spans="1:14" x14ac:dyDescent="0.25">
      <c r="A146" s="2" t="s">
        <v>1722</v>
      </c>
      <c r="B146" s="24">
        <v>11.21</v>
      </c>
      <c r="C146" s="24">
        <v>11.21</v>
      </c>
      <c r="D146" s="24">
        <v>10.99</v>
      </c>
      <c r="E146" s="24">
        <v>11.1</v>
      </c>
      <c r="F146" s="24">
        <v>2574380</v>
      </c>
      <c r="G146" s="24">
        <v>317917369</v>
      </c>
      <c r="H146" s="7">
        <v>144</v>
      </c>
      <c r="J146" s="10">
        <f t="shared" si="2"/>
        <v>-9.8126672613738797E-3</v>
      </c>
      <c r="N146" s="1"/>
    </row>
    <row r="147" spans="1:14" x14ac:dyDescent="0.25">
      <c r="A147" s="2" t="s">
        <v>1721</v>
      </c>
      <c r="B147" s="24">
        <v>11.12</v>
      </c>
      <c r="C147" s="24">
        <v>11.8</v>
      </c>
      <c r="D147" s="24">
        <v>11.12</v>
      </c>
      <c r="E147" s="24">
        <v>11.53</v>
      </c>
      <c r="F147" s="24">
        <v>9072890</v>
      </c>
      <c r="G147" s="24">
        <v>330645031</v>
      </c>
      <c r="H147" s="7">
        <v>145</v>
      </c>
      <c r="J147" s="10">
        <f t="shared" si="2"/>
        <v>3.6870503597122316E-2</v>
      </c>
      <c r="N147" s="1"/>
    </row>
    <row r="148" spans="1:14" x14ac:dyDescent="0.25">
      <c r="A148" s="2" t="s">
        <v>1720</v>
      </c>
      <c r="B148" s="24">
        <v>11.58</v>
      </c>
      <c r="C148" s="24">
        <v>11.75</v>
      </c>
      <c r="D148" s="24">
        <v>11.46</v>
      </c>
      <c r="E148" s="24">
        <v>11.56</v>
      </c>
      <c r="F148" s="24">
        <v>4063340</v>
      </c>
      <c r="G148" s="24">
        <v>331980686</v>
      </c>
      <c r="H148" s="7">
        <v>146</v>
      </c>
      <c r="J148" s="10">
        <f t="shared" si="2"/>
        <v>-1.7271157167529857E-3</v>
      </c>
      <c r="N148" s="1"/>
    </row>
    <row r="149" spans="1:14" x14ac:dyDescent="0.25">
      <c r="A149" s="2" t="s">
        <v>1719</v>
      </c>
      <c r="B149" s="24">
        <v>11.55</v>
      </c>
      <c r="C149" s="24">
        <v>11.61</v>
      </c>
      <c r="D149" s="24">
        <v>11.07</v>
      </c>
      <c r="E149" s="24">
        <v>11.15</v>
      </c>
      <c r="F149" s="24">
        <v>4409430</v>
      </c>
      <c r="G149" s="24">
        <v>320498532</v>
      </c>
      <c r="H149" s="7">
        <v>147</v>
      </c>
      <c r="J149" s="10">
        <f t="shared" si="2"/>
        <v>-3.463203463203466E-2</v>
      </c>
      <c r="N149" s="1"/>
    </row>
    <row r="150" spans="1:14" x14ac:dyDescent="0.25">
      <c r="A150" s="2" t="s">
        <v>1718</v>
      </c>
      <c r="B150" s="24">
        <v>11.16</v>
      </c>
      <c r="C150" s="24">
        <v>11.21</v>
      </c>
      <c r="D150" s="24">
        <v>10.91</v>
      </c>
      <c r="E150" s="24">
        <v>11.03</v>
      </c>
      <c r="F150" s="24">
        <v>3167200</v>
      </c>
      <c r="G150" s="24">
        <v>317495388</v>
      </c>
      <c r="H150" s="7">
        <v>148</v>
      </c>
      <c r="J150" s="10">
        <f t="shared" si="2"/>
        <v>-1.1648745519713332E-2</v>
      </c>
      <c r="N150" s="1"/>
    </row>
    <row r="151" spans="1:14" x14ac:dyDescent="0.25">
      <c r="A151" s="2" t="s">
        <v>1717</v>
      </c>
      <c r="B151" s="24">
        <v>11.01</v>
      </c>
      <c r="C151" s="24">
        <v>11.05</v>
      </c>
      <c r="D151" s="24">
        <v>10.78</v>
      </c>
      <c r="E151" s="24">
        <v>10.78</v>
      </c>
      <c r="F151" s="24">
        <v>2006930</v>
      </c>
      <c r="G151" s="24">
        <v>310623921</v>
      </c>
      <c r="H151" s="7">
        <v>149</v>
      </c>
      <c r="J151" s="10">
        <f t="shared" si="2"/>
        <v>-2.0890099909173517E-2</v>
      </c>
      <c r="N151" s="1"/>
    </row>
    <row r="152" spans="1:14" x14ac:dyDescent="0.25">
      <c r="A152" s="2" t="s">
        <v>1716</v>
      </c>
      <c r="B152" s="24">
        <v>10.78</v>
      </c>
      <c r="C152" s="24">
        <v>11.37</v>
      </c>
      <c r="D152" s="24">
        <v>10.69</v>
      </c>
      <c r="E152" s="24">
        <v>11.25</v>
      </c>
      <c r="F152" s="24">
        <v>6192970</v>
      </c>
      <c r="G152" s="24">
        <v>324459188</v>
      </c>
      <c r="H152" s="7">
        <v>150</v>
      </c>
      <c r="J152" s="10">
        <f t="shared" si="2"/>
        <v>4.359925788497223E-2</v>
      </c>
      <c r="N152" s="1"/>
    </row>
    <row r="153" spans="1:14" x14ac:dyDescent="0.25">
      <c r="A153" s="2" t="s">
        <v>1715</v>
      </c>
      <c r="B153" s="24">
        <v>11.26</v>
      </c>
      <c r="C153" s="24">
        <v>11.3</v>
      </c>
      <c r="D153" s="24">
        <v>10.81</v>
      </c>
      <c r="E153" s="24">
        <v>10.93</v>
      </c>
      <c r="F153" s="24">
        <v>4417180</v>
      </c>
      <c r="G153" s="24">
        <v>315569115</v>
      </c>
      <c r="H153" s="7">
        <v>151</v>
      </c>
      <c r="J153" s="10">
        <f t="shared" si="2"/>
        <v>-2.9307282415630558E-2</v>
      </c>
      <c r="N153" s="1"/>
    </row>
    <row r="154" spans="1:14" x14ac:dyDescent="0.25">
      <c r="A154" s="2" t="s">
        <v>1714</v>
      </c>
      <c r="B154" s="24">
        <v>10.93</v>
      </c>
      <c r="C154" s="24">
        <v>11.56</v>
      </c>
      <c r="D154" s="24">
        <v>10.89</v>
      </c>
      <c r="E154" s="24">
        <v>11.14</v>
      </c>
      <c r="F154" s="24">
        <v>7308220</v>
      </c>
      <c r="G154" s="24">
        <v>321886754</v>
      </c>
      <c r="H154" s="7">
        <v>152</v>
      </c>
      <c r="J154" s="10">
        <f t="shared" si="2"/>
        <v>1.9213174748398981E-2</v>
      </c>
      <c r="N154" s="1"/>
    </row>
    <row r="155" spans="1:14" x14ac:dyDescent="0.25">
      <c r="A155" s="2" t="s">
        <v>1713</v>
      </c>
      <c r="B155" s="24">
        <v>11.15</v>
      </c>
      <c r="C155" s="24">
        <v>11.73</v>
      </c>
      <c r="D155" s="24">
        <v>11.12</v>
      </c>
      <c r="E155" s="24">
        <v>11.36</v>
      </c>
      <c r="F155" s="24">
        <v>6097460</v>
      </c>
      <c r="G155" s="24">
        <v>328534934</v>
      </c>
      <c r="H155" s="7">
        <v>153</v>
      </c>
      <c r="J155" s="10">
        <f t="shared" si="2"/>
        <v>1.8834080717488707E-2</v>
      </c>
      <c r="N155" s="1"/>
    </row>
    <row r="156" spans="1:14" x14ac:dyDescent="0.25">
      <c r="A156" s="2" t="s">
        <v>1712</v>
      </c>
      <c r="B156" s="24">
        <v>11.36</v>
      </c>
      <c r="C156" s="24">
        <v>11.54</v>
      </c>
      <c r="D156" s="24">
        <v>11.33</v>
      </c>
      <c r="E156" s="24">
        <v>11.48</v>
      </c>
      <c r="F156" s="24">
        <v>3646880</v>
      </c>
      <c r="G156" s="24">
        <v>332529801</v>
      </c>
      <c r="H156" s="7">
        <v>154</v>
      </c>
      <c r="J156" s="10">
        <f t="shared" si="2"/>
        <v>1.0563380281690229E-2</v>
      </c>
      <c r="N156" s="1"/>
    </row>
    <row r="157" spans="1:14" x14ac:dyDescent="0.25">
      <c r="A157" s="2" t="s">
        <v>1711</v>
      </c>
      <c r="B157" s="24">
        <v>11.47</v>
      </c>
      <c r="C157" s="24">
        <v>11.51</v>
      </c>
      <c r="D157" s="24">
        <v>10.93</v>
      </c>
      <c r="E157" s="24">
        <v>11.06</v>
      </c>
      <c r="F157" s="24">
        <v>4085750</v>
      </c>
      <c r="G157" s="24">
        <v>320682902</v>
      </c>
      <c r="H157" s="7">
        <v>155</v>
      </c>
      <c r="J157" s="10">
        <f t="shared" si="2"/>
        <v>-3.5745422842197047E-2</v>
      </c>
      <c r="N157" s="1"/>
    </row>
    <row r="158" spans="1:14" x14ac:dyDescent="0.25">
      <c r="A158" s="2" t="s">
        <v>1729</v>
      </c>
      <c r="B158" s="24">
        <v>11.04</v>
      </c>
      <c r="C158" s="24">
        <v>11.32</v>
      </c>
      <c r="D158" s="24">
        <v>11.01</v>
      </c>
      <c r="E158" s="24">
        <v>11.29</v>
      </c>
      <c r="F158" s="24">
        <v>4103560</v>
      </c>
      <c r="G158" s="24">
        <v>327771361</v>
      </c>
      <c r="H158" s="7">
        <v>156</v>
      </c>
      <c r="J158" s="10">
        <f t="shared" si="2"/>
        <v>2.2644927536231887E-2</v>
      </c>
      <c r="N158" s="1"/>
    </row>
    <row r="159" spans="1:14" x14ac:dyDescent="0.25">
      <c r="A159" s="2" t="s">
        <v>1710</v>
      </c>
      <c r="B159" s="24">
        <v>11.3</v>
      </c>
      <c r="C159" s="24">
        <v>11.36</v>
      </c>
      <c r="D159" s="24">
        <v>11.17</v>
      </c>
      <c r="E159" s="24">
        <v>11.2</v>
      </c>
      <c r="F159" s="24">
        <v>2062460</v>
      </c>
      <c r="G159" s="24">
        <v>325471386</v>
      </c>
      <c r="H159" s="7">
        <v>157</v>
      </c>
      <c r="J159" s="10">
        <f t="shared" si="2"/>
        <v>-8.8495575221240186E-3</v>
      </c>
      <c r="N159" s="1"/>
    </row>
    <row r="160" spans="1:14" x14ac:dyDescent="0.25">
      <c r="A160" s="2" t="s">
        <v>1709</v>
      </c>
      <c r="B160" s="24">
        <v>11.2</v>
      </c>
      <c r="C160" s="24">
        <v>11.2</v>
      </c>
      <c r="D160" s="24">
        <v>10.98</v>
      </c>
      <c r="E160" s="24">
        <v>11.11</v>
      </c>
      <c r="F160" s="24">
        <v>1878190</v>
      </c>
      <c r="G160" s="24">
        <v>323068519</v>
      </c>
      <c r="H160" s="7">
        <v>158</v>
      </c>
      <c r="J160" s="10">
        <f t="shared" si="2"/>
        <v>-8.0357142857142728E-3</v>
      </c>
      <c r="N160" s="1"/>
    </row>
    <row r="161" spans="1:14" x14ac:dyDescent="0.25">
      <c r="A161" s="2" t="s">
        <v>1708</v>
      </c>
      <c r="B161" s="24">
        <v>11.11</v>
      </c>
      <c r="C161" s="24">
        <v>11.29</v>
      </c>
      <c r="D161" s="24">
        <v>11.09</v>
      </c>
      <c r="E161" s="24">
        <v>11.27</v>
      </c>
      <c r="F161" s="24">
        <v>1880630</v>
      </c>
      <c r="G161" s="24">
        <v>328136706</v>
      </c>
      <c r="H161" s="7">
        <v>159</v>
      </c>
      <c r="J161" s="10">
        <f t="shared" si="2"/>
        <v>1.4401440144014415E-2</v>
      </c>
      <c r="N161" s="1"/>
    </row>
    <row r="162" spans="1:14" x14ac:dyDescent="0.25">
      <c r="A162" s="2" t="s">
        <v>1707</v>
      </c>
      <c r="B162" s="24">
        <v>11.27</v>
      </c>
      <c r="C162" s="24">
        <v>11.29</v>
      </c>
      <c r="D162" s="24">
        <v>11.11</v>
      </c>
      <c r="E162" s="24">
        <v>11.18</v>
      </c>
      <c r="F162" s="24">
        <v>1784790</v>
      </c>
      <c r="G162" s="24">
        <v>325861069</v>
      </c>
      <c r="H162" s="7">
        <v>160</v>
      </c>
      <c r="J162" s="10">
        <f t="shared" si="2"/>
        <v>-7.9858030168589045E-3</v>
      </c>
      <c r="N162" s="1"/>
    </row>
    <row r="163" spans="1:14" x14ac:dyDescent="0.25">
      <c r="A163" s="2" t="s">
        <v>1706</v>
      </c>
      <c r="B163" s="24">
        <v>11.21</v>
      </c>
      <c r="C163" s="24">
        <v>11.25</v>
      </c>
      <c r="D163" s="24">
        <v>11.09</v>
      </c>
      <c r="E163" s="24">
        <v>11.11</v>
      </c>
      <c r="F163" s="24">
        <v>2752500</v>
      </c>
      <c r="G163" s="24">
        <v>324076640</v>
      </c>
      <c r="H163" s="7">
        <v>161</v>
      </c>
      <c r="J163" s="10">
        <f t="shared" si="2"/>
        <v>-8.9206066012490117E-3</v>
      </c>
      <c r="N163" s="1"/>
    </row>
    <row r="164" spans="1:14" x14ac:dyDescent="0.25">
      <c r="A164" s="2" t="s">
        <v>1705</v>
      </c>
      <c r="B164" s="24">
        <v>11.1</v>
      </c>
      <c r="C164" s="24">
        <v>11.17</v>
      </c>
      <c r="D164" s="24">
        <v>10.94</v>
      </c>
      <c r="E164" s="24">
        <v>10.94</v>
      </c>
      <c r="F164" s="24">
        <v>2064260</v>
      </c>
      <c r="G164" s="24">
        <v>319486181</v>
      </c>
      <c r="H164" s="7">
        <v>162</v>
      </c>
      <c r="J164" s="10">
        <f t="shared" si="2"/>
        <v>-1.4414414414414429E-2</v>
      </c>
      <c r="N164" s="1"/>
    </row>
    <row r="165" spans="1:14" x14ac:dyDescent="0.25">
      <c r="A165" s="2" t="s">
        <v>1704</v>
      </c>
      <c r="B165" s="24">
        <v>10.93</v>
      </c>
      <c r="C165" s="24">
        <v>10.97</v>
      </c>
      <c r="D165" s="24">
        <v>9.98</v>
      </c>
      <c r="E165" s="24">
        <v>10.17</v>
      </c>
      <c r="F165" s="24">
        <v>4748730</v>
      </c>
      <c r="G165" s="24">
        <v>297260107</v>
      </c>
      <c r="H165" s="7">
        <v>163</v>
      </c>
      <c r="J165" s="10">
        <f t="shared" si="2"/>
        <v>-6.9533394327538869E-2</v>
      </c>
      <c r="N165" s="1"/>
    </row>
    <row r="166" spans="1:14" x14ac:dyDescent="0.25">
      <c r="A166" s="2" t="s">
        <v>1703</v>
      </c>
      <c r="B166" s="24">
        <v>10.16</v>
      </c>
      <c r="C166" s="24">
        <v>10.47</v>
      </c>
      <c r="D166" s="24">
        <v>10.08</v>
      </c>
      <c r="E166" s="24">
        <v>10.25</v>
      </c>
      <c r="F166" s="24">
        <v>2338830</v>
      </c>
      <c r="G166" s="24">
        <v>299787430</v>
      </c>
      <c r="H166" s="7">
        <v>164</v>
      </c>
      <c r="J166" s="10">
        <f t="shared" si="2"/>
        <v>8.8582677165354191E-3</v>
      </c>
      <c r="N166" s="1"/>
    </row>
    <row r="167" spans="1:14" x14ac:dyDescent="0.25">
      <c r="A167" s="2" t="s">
        <v>1702</v>
      </c>
      <c r="B167" s="24">
        <v>10.26</v>
      </c>
      <c r="C167" s="24">
        <v>10.3</v>
      </c>
      <c r="D167" s="24">
        <v>9.67</v>
      </c>
      <c r="E167" s="24">
        <v>9.93</v>
      </c>
      <c r="F167" s="24">
        <v>3232610</v>
      </c>
      <c r="G167" s="24">
        <v>290680468</v>
      </c>
      <c r="H167" s="7">
        <v>165</v>
      </c>
      <c r="J167" s="10">
        <f t="shared" si="2"/>
        <v>-3.2163742690058485E-2</v>
      </c>
      <c r="N167" s="1"/>
    </row>
    <row r="168" spans="1:14" x14ac:dyDescent="0.25">
      <c r="A168" s="2" t="s">
        <v>1701</v>
      </c>
      <c r="B168" s="24">
        <v>9.8699999999999992</v>
      </c>
      <c r="C168" s="24">
        <v>9.9499999999999993</v>
      </c>
      <c r="D168" s="24">
        <v>9.5299999999999994</v>
      </c>
      <c r="E168" s="24">
        <v>9.94</v>
      </c>
      <c r="F168" s="24">
        <v>2788040</v>
      </c>
      <c r="G168" s="24">
        <v>291408646</v>
      </c>
      <c r="H168" s="7">
        <v>166</v>
      </c>
      <c r="J168" s="10">
        <f t="shared" si="2"/>
        <v>7.092198581560313E-3</v>
      </c>
      <c r="N168" s="1"/>
    </row>
    <row r="169" spans="1:14" x14ac:dyDescent="0.25">
      <c r="A169" s="2" t="s">
        <v>1700</v>
      </c>
      <c r="B169" s="24">
        <v>9.9600000000000009</v>
      </c>
      <c r="C169" s="24">
        <v>10.050000000000001</v>
      </c>
      <c r="D169" s="24">
        <v>9.68</v>
      </c>
      <c r="E169" s="24">
        <v>9.7100000000000009</v>
      </c>
      <c r="F169" s="24">
        <v>2633400</v>
      </c>
      <c r="G169" s="24">
        <v>284983467</v>
      </c>
      <c r="H169" s="7">
        <v>167</v>
      </c>
      <c r="J169" s="10">
        <f t="shared" si="2"/>
        <v>-2.5100401606425699E-2</v>
      </c>
      <c r="N169" s="1"/>
    </row>
    <row r="170" spans="1:14" x14ac:dyDescent="0.25">
      <c r="A170" s="2" t="s">
        <v>1699</v>
      </c>
      <c r="B170" s="24">
        <v>9.68</v>
      </c>
      <c r="C170" s="24">
        <v>9.77</v>
      </c>
      <c r="D170" s="24">
        <v>9.52</v>
      </c>
      <c r="E170" s="24">
        <v>9.66</v>
      </c>
      <c r="F170" s="24">
        <v>2214920</v>
      </c>
      <c r="G170" s="24">
        <v>283800362</v>
      </c>
      <c r="H170" s="7">
        <v>168</v>
      </c>
      <c r="J170" s="10">
        <f t="shared" si="2"/>
        <v>-2.0661157024792947E-3</v>
      </c>
      <c r="N170" s="1"/>
    </row>
    <row r="171" spans="1:14" x14ac:dyDescent="0.25">
      <c r="A171" s="2" t="s">
        <v>1698</v>
      </c>
      <c r="B171" s="24">
        <v>9.67</v>
      </c>
      <c r="C171" s="24">
        <v>9.73</v>
      </c>
      <c r="D171" s="24">
        <v>9.58</v>
      </c>
      <c r="E171" s="24">
        <v>9.68</v>
      </c>
      <c r="F171" s="24">
        <v>1703900</v>
      </c>
      <c r="G171" s="24">
        <v>284759345</v>
      </c>
      <c r="H171" s="7">
        <v>169</v>
      </c>
      <c r="J171" s="10">
        <f t="shared" si="2"/>
        <v>1.0341261633919118E-3</v>
      </c>
      <c r="N171" s="1"/>
    </row>
    <row r="172" spans="1:14" x14ac:dyDescent="0.25">
      <c r="A172" s="2" t="s">
        <v>1697</v>
      </c>
      <c r="B172" s="24">
        <v>9.68</v>
      </c>
      <c r="C172" s="24">
        <v>10.16</v>
      </c>
      <c r="D172" s="24">
        <v>9.6</v>
      </c>
      <c r="E172" s="24">
        <v>9.99</v>
      </c>
      <c r="F172" s="24">
        <v>3395730</v>
      </c>
      <c r="G172" s="24">
        <v>294190467</v>
      </c>
      <c r="H172" s="7">
        <v>170</v>
      </c>
      <c r="J172" s="10">
        <f t="shared" si="2"/>
        <v>3.2024793388429805E-2</v>
      </c>
      <c r="N172" s="1"/>
    </row>
    <row r="173" spans="1:14" x14ac:dyDescent="0.25">
      <c r="A173" s="2" t="s">
        <v>1696</v>
      </c>
      <c r="B173" s="24">
        <v>10</v>
      </c>
      <c r="C173" s="24">
        <v>10.01</v>
      </c>
      <c r="D173" s="24">
        <v>9.8000000000000007</v>
      </c>
      <c r="E173" s="24">
        <v>9.83</v>
      </c>
      <c r="F173" s="24">
        <v>1862810</v>
      </c>
      <c r="G173" s="24">
        <v>289764156</v>
      </c>
      <c r="H173" s="7">
        <v>171</v>
      </c>
      <c r="J173" s="10">
        <f t="shared" si="2"/>
        <v>-1.6999999999999994E-2</v>
      </c>
      <c r="N173" s="1"/>
    </row>
    <row r="174" spans="1:14" x14ac:dyDescent="0.25">
      <c r="A174" s="2" t="s">
        <v>1695</v>
      </c>
      <c r="B174" s="24">
        <v>9.84</v>
      </c>
      <c r="C174" s="24">
        <v>9.8699999999999992</v>
      </c>
      <c r="D174" s="24">
        <v>9.67</v>
      </c>
      <c r="E174" s="24">
        <v>9.83</v>
      </c>
      <c r="F174" s="24">
        <v>1201330</v>
      </c>
      <c r="G174" s="24">
        <v>290122802</v>
      </c>
      <c r="H174" s="7">
        <v>172</v>
      </c>
      <c r="J174" s="10">
        <f t="shared" si="2"/>
        <v>-1.0162601626016044E-3</v>
      </c>
      <c r="N174" s="1"/>
    </row>
    <row r="175" spans="1:14" x14ac:dyDescent="0.25">
      <c r="A175" s="2" t="s">
        <v>1694</v>
      </c>
      <c r="B175" s="24">
        <v>9.85</v>
      </c>
      <c r="C175" s="24">
        <v>9.92</v>
      </c>
      <c r="D175" s="24">
        <v>9.74</v>
      </c>
      <c r="E175" s="24">
        <v>9.77</v>
      </c>
      <c r="F175" s="24">
        <v>1382550</v>
      </c>
      <c r="G175" s="24">
        <v>288634366</v>
      </c>
      <c r="H175" s="7">
        <v>173</v>
      </c>
      <c r="J175" s="10">
        <f t="shared" si="2"/>
        <v>-8.12182741116752E-3</v>
      </c>
      <c r="N175" s="1"/>
    </row>
    <row r="176" spans="1:14" x14ac:dyDescent="0.25">
      <c r="A176" s="2" t="s">
        <v>1693</v>
      </c>
      <c r="B176" s="24">
        <v>9.77</v>
      </c>
      <c r="C176" s="24">
        <v>10.93</v>
      </c>
      <c r="D176" s="24">
        <v>9.66</v>
      </c>
      <c r="E176" s="24">
        <v>9.7200000000000006</v>
      </c>
      <c r="F176" s="24">
        <v>1306090</v>
      </c>
      <c r="G176" s="24">
        <v>287294472</v>
      </c>
      <c r="H176" s="7">
        <v>174</v>
      </c>
      <c r="J176" s="10">
        <f t="shared" si="2"/>
        <v>-5.1177072671442104E-3</v>
      </c>
      <c r="N176" s="1"/>
    </row>
    <row r="177" spans="1:14" x14ac:dyDescent="0.25">
      <c r="A177" s="2" t="s">
        <v>1692</v>
      </c>
      <c r="B177" s="24">
        <v>9.73</v>
      </c>
      <c r="C177" s="24">
        <v>9.7799999999999994</v>
      </c>
      <c r="D177" s="24">
        <v>9.6199999999999992</v>
      </c>
      <c r="E177" s="24">
        <v>9.6300000000000008</v>
      </c>
      <c r="F177" s="24">
        <v>1449760</v>
      </c>
      <c r="G177" s="24">
        <v>284880058</v>
      </c>
      <c r="H177" s="7">
        <v>175</v>
      </c>
      <c r="J177" s="10">
        <f t="shared" si="2"/>
        <v>-1.0277492291880744E-2</v>
      </c>
      <c r="N177" s="1"/>
    </row>
    <row r="178" spans="1:14" x14ac:dyDescent="0.25">
      <c r="A178" s="2" t="s">
        <v>1691</v>
      </c>
      <c r="B178" s="24">
        <v>9.61</v>
      </c>
      <c r="C178" s="24">
        <v>9.66</v>
      </c>
      <c r="D178" s="24">
        <v>9.19</v>
      </c>
      <c r="E178" s="24">
        <v>9.19</v>
      </c>
      <c r="F178" s="24">
        <v>2061300</v>
      </c>
      <c r="G178" s="24">
        <v>272282462</v>
      </c>
      <c r="H178" s="7">
        <v>176</v>
      </c>
      <c r="J178" s="10">
        <f t="shared" si="2"/>
        <v>-4.37044745057232E-2</v>
      </c>
      <c r="N178" s="1"/>
    </row>
    <row r="179" spans="1:14" x14ac:dyDescent="0.25">
      <c r="A179" s="2" t="s">
        <v>1690</v>
      </c>
      <c r="B179" s="24">
        <v>9.1999999999999993</v>
      </c>
      <c r="C179" s="24">
        <v>9.26</v>
      </c>
      <c r="D179" s="24">
        <v>9.01</v>
      </c>
      <c r="E179" s="24">
        <v>9.09</v>
      </c>
      <c r="F179" s="24">
        <v>2457120</v>
      </c>
      <c r="G179" s="24">
        <v>269600246</v>
      </c>
      <c r="H179" s="7">
        <v>177</v>
      </c>
      <c r="J179" s="10">
        <f t="shared" si="2"/>
        <v>-1.1956521739130374E-2</v>
      </c>
      <c r="N179" s="1"/>
    </row>
    <row r="180" spans="1:14" x14ac:dyDescent="0.25">
      <c r="A180" s="2" t="s">
        <v>1689</v>
      </c>
      <c r="B180" s="24">
        <v>9.09</v>
      </c>
      <c r="C180" s="24">
        <v>9.2899999999999991</v>
      </c>
      <c r="D180" s="24">
        <v>9.09</v>
      </c>
      <c r="E180" s="24">
        <v>9.25</v>
      </c>
      <c r="F180" s="24">
        <v>1574680</v>
      </c>
      <c r="G180" s="24">
        <v>274519604</v>
      </c>
      <c r="H180" s="7">
        <v>178</v>
      </c>
      <c r="J180" s="10">
        <f t="shared" si="2"/>
        <v>1.7601760176017618E-2</v>
      </c>
      <c r="N180" s="1"/>
    </row>
    <row r="181" spans="1:14" x14ac:dyDescent="0.25">
      <c r="A181" s="2" t="s">
        <v>1688</v>
      </c>
      <c r="B181" s="24">
        <v>9.27</v>
      </c>
      <c r="C181" s="24">
        <v>9.2799999999999994</v>
      </c>
      <c r="D181" s="24">
        <v>9.17</v>
      </c>
      <c r="E181" s="24">
        <v>9.19</v>
      </c>
      <c r="F181" s="24">
        <v>1466260</v>
      </c>
      <c r="G181" s="24">
        <v>273207267</v>
      </c>
      <c r="H181" s="7">
        <v>179</v>
      </c>
      <c r="J181" s="10">
        <f t="shared" si="2"/>
        <v>-8.6299892125134923E-3</v>
      </c>
      <c r="N181" s="1"/>
    </row>
    <row r="182" spans="1:14" x14ac:dyDescent="0.25">
      <c r="A182" s="2" t="s">
        <v>1687</v>
      </c>
      <c r="B182" s="24">
        <v>9.1999999999999993</v>
      </c>
      <c r="C182" s="24">
        <v>9.27</v>
      </c>
      <c r="D182" s="24">
        <v>8.89</v>
      </c>
      <c r="E182" s="24">
        <v>8.9600000000000009</v>
      </c>
      <c r="F182" s="24">
        <v>2181070</v>
      </c>
      <c r="G182" s="24">
        <v>266478903</v>
      </c>
      <c r="H182" s="7">
        <v>180</v>
      </c>
      <c r="J182" s="10">
        <f t="shared" si="2"/>
        <v>-2.6086956521738962E-2</v>
      </c>
      <c r="N182" s="1"/>
    </row>
    <row r="183" spans="1:14" x14ac:dyDescent="0.25">
      <c r="A183" s="2" t="s">
        <v>1686</v>
      </c>
      <c r="B183" s="24">
        <v>8.9700000000000006</v>
      </c>
      <c r="C183" s="24">
        <v>9.1</v>
      </c>
      <c r="D183" s="24">
        <v>8.7899999999999991</v>
      </c>
      <c r="E183" s="24">
        <v>8.9499999999999993</v>
      </c>
      <c r="F183" s="24">
        <v>4287560</v>
      </c>
      <c r="G183" s="24">
        <v>266443466</v>
      </c>
      <c r="H183" s="7">
        <v>181</v>
      </c>
      <c r="J183" s="10">
        <f t="shared" si="2"/>
        <v>-2.2296544035675975E-3</v>
      </c>
      <c r="N183" s="1"/>
    </row>
    <row r="184" spans="1:14" x14ac:dyDescent="0.25">
      <c r="A184" s="2" t="s">
        <v>1685</v>
      </c>
      <c r="B184" s="24">
        <v>8.9600000000000009</v>
      </c>
      <c r="C184" s="24">
        <v>9.0299999999999994</v>
      </c>
      <c r="D184" s="24">
        <v>7.79</v>
      </c>
      <c r="E184" s="24">
        <v>7.79</v>
      </c>
      <c r="F184" s="24">
        <v>6485840</v>
      </c>
      <c r="G184" s="24">
        <v>232339379</v>
      </c>
      <c r="H184" s="7">
        <v>182</v>
      </c>
      <c r="J184" s="10">
        <f t="shared" si="2"/>
        <v>-0.13058035714285723</v>
      </c>
      <c r="N184" s="1"/>
    </row>
    <row r="185" spans="1:14" x14ac:dyDescent="0.25">
      <c r="A185" s="2" t="s">
        <v>1684</v>
      </c>
      <c r="B185" s="24">
        <v>7.98</v>
      </c>
      <c r="C185" s="24">
        <v>8.4700000000000006</v>
      </c>
      <c r="D185" s="24">
        <v>7.69</v>
      </c>
      <c r="E185" s="24">
        <v>8.16</v>
      </c>
      <c r="F185" s="24">
        <v>7882050</v>
      </c>
      <c r="G185" s="24">
        <v>243606662</v>
      </c>
      <c r="H185" s="7">
        <v>183</v>
      </c>
      <c r="J185" s="10">
        <f t="shared" si="2"/>
        <v>2.2556390977443573E-2</v>
      </c>
      <c r="N185" s="1"/>
    </row>
    <row r="186" spans="1:14" x14ac:dyDescent="0.25">
      <c r="A186" s="2" t="s">
        <v>1683</v>
      </c>
      <c r="B186" s="24">
        <v>8.07</v>
      </c>
      <c r="C186" s="24">
        <v>8.17</v>
      </c>
      <c r="D186" s="24">
        <v>7.95</v>
      </c>
      <c r="E186" s="24">
        <v>8.0299999999999994</v>
      </c>
      <c r="F186" s="24">
        <v>2917800</v>
      </c>
      <c r="G186" s="24">
        <v>239873583</v>
      </c>
      <c r="H186" s="7">
        <v>184</v>
      </c>
      <c r="J186" s="10">
        <f t="shared" si="2"/>
        <v>-4.9566294919455916E-3</v>
      </c>
      <c r="N186" s="1"/>
    </row>
    <row r="187" spans="1:14" x14ac:dyDescent="0.25">
      <c r="A187" s="2" t="s">
        <v>1682</v>
      </c>
      <c r="B187" s="24">
        <v>8.0299999999999994</v>
      </c>
      <c r="C187" s="24">
        <v>8.0399999999999991</v>
      </c>
      <c r="D187" s="24">
        <v>7.31</v>
      </c>
      <c r="E187" s="24">
        <v>7.34</v>
      </c>
      <c r="F187" s="24">
        <v>3545090</v>
      </c>
      <c r="G187" s="24">
        <v>219591692</v>
      </c>
      <c r="H187" s="7">
        <v>185</v>
      </c>
      <c r="J187" s="10">
        <f t="shared" si="2"/>
        <v>-8.592777085927765E-2</v>
      </c>
      <c r="N187" s="1"/>
    </row>
    <row r="188" spans="1:14" x14ac:dyDescent="0.25">
      <c r="A188" s="2" t="s">
        <v>1681</v>
      </c>
      <c r="B188" s="24">
        <v>7.32</v>
      </c>
      <c r="C188" s="24">
        <v>7.39</v>
      </c>
      <c r="D188" s="24">
        <v>6.76</v>
      </c>
      <c r="E188" s="24">
        <v>7.28</v>
      </c>
      <c r="F188" s="24">
        <v>5330180</v>
      </c>
      <c r="G188" s="24">
        <v>218022177</v>
      </c>
      <c r="H188" s="7">
        <v>186</v>
      </c>
      <c r="J188" s="10">
        <f t="shared" si="2"/>
        <v>-5.4644808743169442E-3</v>
      </c>
      <c r="N188" s="1"/>
    </row>
    <row r="189" spans="1:14" x14ac:dyDescent="0.25">
      <c r="A189" s="2" t="s">
        <v>1680</v>
      </c>
      <c r="B189" s="24">
        <v>7.3</v>
      </c>
      <c r="C189" s="24">
        <v>7.37</v>
      </c>
      <c r="D189" s="24">
        <v>6.85</v>
      </c>
      <c r="E189" s="24">
        <v>7.11</v>
      </c>
      <c r="F189" s="24">
        <v>2569530</v>
      </c>
      <c r="G189" s="24">
        <v>213119531</v>
      </c>
      <c r="H189" s="7">
        <v>187</v>
      </c>
      <c r="J189" s="10">
        <f t="shared" si="2"/>
        <v>-2.6027397260273904E-2</v>
      </c>
      <c r="N189" s="1"/>
    </row>
    <row r="190" spans="1:14" x14ac:dyDescent="0.25">
      <c r="A190" s="2" t="s">
        <v>1679</v>
      </c>
      <c r="B190" s="24">
        <v>7.1</v>
      </c>
      <c r="C190" s="24">
        <v>7.61</v>
      </c>
      <c r="D190" s="24">
        <v>6.97</v>
      </c>
      <c r="E190" s="24">
        <v>7.56</v>
      </c>
      <c r="F190" s="24">
        <v>5011390</v>
      </c>
      <c r="G190" s="24">
        <v>226829767</v>
      </c>
      <c r="H190" s="7">
        <v>188</v>
      </c>
      <c r="J190" s="10">
        <f t="shared" si="2"/>
        <v>6.4788732394366194E-2</v>
      </c>
      <c r="N190" s="1"/>
    </row>
    <row r="191" spans="1:14" x14ac:dyDescent="0.25">
      <c r="A191" s="2" t="s">
        <v>1678</v>
      </c>
      <c r="B191" s="24">
        <v>7.58</v>
      </c>
      <c r="C191" s="24">
        <v>7.8</v>
      </c>
      <c r="D191" s="24">
        <v>7.58</v>
      </c>
      <c r="E191" s="24">
        <v>7.73</v>
      </c>
      <c r="F191" s="24">
        <v>2798300</v>
      </c>
      <c r="G191" s="24">
        <v>232183694</v>
      </c>
      <c r="H191" s="7">
        <v>189</v>
      </c>
      <c r="J191" s="10">
        <f t="shared" si="2"/>
        <v>1.9788918205804796E-2</v>
      </c>
      <c r="N191" s="1"/>
    </row>
    <row r="192" spans="1:14" x14ac:dyDescent="0.25">
      <c r="A192" s="2" t="s">
        <v>1677</v>
      </c>
      <c r="B192" s="24">
        <v>7.77</v>
      </c>
      <c r="C192" s="24">
        <v>7.99</v>
      </c>
      <c r="D192" s="24">
        <v>7.73</v>
      </c>
      <c r="E192" s="24">
        <v>7.79</v>
      </c>
      <c r="F192" s="24">
        <v>2978550</v>
      </c>
      <c r="G192" s="24">
        <v>234282301</v>
      </c>
      <c r="H192" s="7">
        <v>190</v>
      </c>
      <c r="J192" s="10">
        <f t="shared" si="2"/>
        <v>2.5740025740026338E-3</v>
      </c>
      <c r="N192" s="1"/>
    </row>
    <row r="193" spans="1:14" x14ac:dyDescent="0.25">
      <c r="A193" s="2" t="s">
        <v>1676</v>
      </c>
      <c r="B193" s="24">
        <v>7.78</v>
      </c>
      <c r="C193" s="24">
        <v>7.84</v>
      </c>
      <c r="D193" s="24">
        <v>7.66</v>
      </c>
      <c r="E193" s="24">
        <v>7.79</v>
      </c>
      <c r="F193" s="24">
        <v>1988790</v>
      </c>
      <c r="G193" s="24">
        <v>234521056</v>
      </c>
      <c r="H193" s="7">
        <v>191</v>
      </c>
      <c r="J193" s="10">
        <f t="shared" si="2"/>
        <v>1.2853470437017721E-3</v>
      </c>
      <c r="N193" s="1"/>
    </row>
    <row r="194" spans="1:14" x14ac:dyDescent="0.25">
      <c r="A194" s="2" t="s">
        <v>1675</v>
      </c>
      <c r="B194" s="24">
        <v>7.8</v>
      </c>
      <c r="C194" s="24">
        <v>7.96</v>
      </c>
      <c r="D194" s="24">
        <v>7.79</v>
      </c>
      <c r="E194" s="24">
        <v>7.85</v>
      </c>
      <c r="F194" s="24">
        <v>1996570</v>
      </c>
      <c r="G194" s="24">
        <v>236611873</v>
      </c>
      <c r="H194" s="7">
        <v>192</v>
      </c>
      <c r="J194" s="10">
        <f t="shared" si="2"/>
        <v>6.4102564102563875E-3</v>
      </c>
      <c r="N194" s="1"/>
    </row>
    <row r="195" spans="1:14" x14ac:dyDescent="0.25">
      <c r="A195" s="2" t="s">
        <v>1674</v>
      </c>
      <c r="B195" s="24">
        <v>7.86</v>
      </c>
      <c r="C195" s="24">
        <v>8.73</v>
      </c>
      <c r="D195" s="24">
        <v>7.84</v>
      </c>
      <c r="E195" s="24">
        <v>8.6199999999999992</v>
      </c>
      <c r="F195" s="24">
        <v>5976190</v>
      </c>
      <c r="G195" s="24">
        <v>259912223</v>
      </c>
      <c r="H195" s="7">
        <v>193</v>
      </c>
      <c r="J195" s="10">
        <f t="shared" si="2"/>
        <v>9.6692111959287383E-2</v>
      </c>
      <c r="N195" s="1"/>
    </row>
    <row r="196" spans="1:14" x14ac:dyDescent="0.25">
      <c r="A196" s="2" t="s">
        <v>1673</v>
      </c>
      <c r="B196" s="24">
        <v>8.61</v>
      </c>
      <c r="C196" s="24">
        <v>9.11</v>
      </c>
      <c r="D196" s="24">
        <v>8.57</v>
      </c>
      <c r="E196" s="24">
        <v>8.9</v>
      </c>
      <c r="F196" s="24">
        <v>5485690</v>
      </c>
      <c r="G196" s="24">
        <v>268580780</v>
      </c>
      <c r="H196" s="7">
        <v>194</v>
      </c>
      <c r="J196" s="10">
        <f t="shared" ref="J196:J259" si="3">(E196-B196)/B196</f>
        <v>3.3681765389082574E-2</v>
      </c>
      <c r="N196" s="1"/>
    </row>
    <row r="197" spans="1:14" x14ac:dyDescent="0.25">
      <c r="A197" s="2" t="s">
        <v>1672</v>
      </c>
      <c r="B197" s="24">
        <v>8.9</v>
      </c>
      <c r="C197" s="24">
        <v>8.9</v>
      </c>
      <c r="D197" s="24">
        <v>8.49</v>
      </c>
      <c r="E197" s="24">
        <v>8.6199999999999992</v>
      </c>
      <c r="F197" s="24">
        <v>4107330</v>
      </c>
      <c r="G197" s="24">
        <v>260429576</v>
      </c>
      <c r="H197" s="7">
        <v>195</v>
      </c>
      <c r="J197" s="10">
        <f t="shared" si="3"/>
        <v>-3.1460674157303498E-2</v>
      </c>
      <c r="N197" s="1"/>
    </row>
    <row r="198" spans="1:14" x14ac:dyDescent="0.25">
      <c r="A198" s="2" t="s">
        <v>1671</v>
      </c>
      <c r="B198" s="24">
        <v>8.6199999999999992</v>
      </c>
      <c r="C198" s="24">
        <v>8.73</v>
      </c>
      <c r="D198" s="24">
        <v>8.5399999999999991</v>
      </c>
      <c r="E198" s="24">
        <v>8.56</v>
      </c>
      <c r="F198" s="24">
        <v>1729530</v>
      </c>
      <c r="G198" s="24">
        <v>258822180</v>
      </c>
      <c r="H198" s="7">
        <v>196</v>
      </c>
      <c r="J198" s="10">
        <f t="shared" si="3"/>
        <v>-6.9605568445474161E-3</v>
      </c>
      <c r="N198" s="1"/>
    </row>
    <row r="199" spans="1:14" x14ac:dyDescent="0.25">
      <c r="A199" s="2" t="s">
        <v>1670</v>
      </c>
      <c r="B199" s="24">
        <v>8.56</v>
      </c>
      <c r="C199" s="24">
        <v>8.56</v>
      </c>
      <c r="D199" s="24">
        <v>8.2899999999999991</v>
      </c>
      <c r="E199" s="24">
        <v>8.32</v>
      </c>
      <c r="F199" s="24">
        <v>3440990</v>
      </c>
      <c r="G199" s="24">
        <v>251714671</v>
      </c>
      <c r="H199" s="7">
        <v>197</v>
      </c>
      <c r="J199" s="10">
        <f t="shared" si="3"/>
        <v>-2.8037383177570117E-2</v>
      </c>
      <c r="N199" s="1"/>
    </row>
    <row r="200" spans="1:14" x14ac:dyDescent="0.25">
      <c r="A200" s="2" t="s">
        <v>1669</v>
      </c>
      <c r="B200" s="24">
        <v>8.33</v>
      </c>
      <c r="C200" s="24">
        <v>8.69</v>
      </c>
      <c r="D200" s="24">
        <v>8.2799999999999994</v>
      </c>
      <c r="E200" s="24">
        <v>8.66</v>
      </c>
      <c r="F200" s="24">
        <v>2659970</v>
      </c>
      <c r="G200" s="24">
        <v>262366093</v>
      </c>
      <c r="H200" s="7">
        <v>198</v>
      </c>
      <c r="J200" s="10">
        <f t="shared" si="3"/>
        <v>3.9615846338535425E-2</v>
      </c>
      <c r="N200" s="1"/>
    </row>
    <row r="201" spans="1:14" x14ac:dyDescent="0.25">
      <c r="A201" s="2" t="s">
        <v>1668</v>
      </c>
      <c r="B201" s="24">
        <v>8.66</v>
      </c>
      <c r="C201" s="24">
        <v>8.8000000000000007</v>
      </c>
      <c r="D201" s="24">
        <v>8.57</v>
      </c>
      <c r="E201" s="24">
        <v>8.7200000000000006</v>
      </c>
      <c r="F201" s="24">
        <v>2515210</v>
      </c>
      <c r="G201" s="24">
        <v>264678393</v>
      </c>
      <c r="H201" s="7">
        <v>199</v>
      </c>
      <c r="J201" s="10">
        <f t="shared" si="3"/>
        <v>6.9284064665127596E-3</v>
      </c>
      <c r="N201" s="1"/>
    </row>
    <row r="202" spans="1:14" x14ac:dyDescent="0.25">
      <c r="A202" s="2" t="s">
        <v>1667</v>
      </c>
      <c r="B202" s="24">
        <v>8.7200000000000006</v>
      </c>
      <c r="C202" s="24">
        <v>8.74</v>
      </c>
      <c r="D202" s="24">
        <v>8.61</v>
      </c>
      <c r="E202" s="24">
        <v>8.61</v>
      </c>
      <c r="F202" s="24">
        <v>1577680</v>
      </c>
      <c r="G202" s="24">
        <v>261438257</v>
      </c>
      <c r="H202" s="7">
        <v>200</v>
      </c>
      <c r="J202" s="10">
        <f t="shared" si="3"/>
        <v>-1.2614678899082707E-2</v>
      </c>
      <c r="N202" s="1"/>
    </row>
    <row r="203" spans="1:14" x14ac:dyDescent="0.25">
      <c r="A203" s="2" t="s">
        <v>1666</v>
      </c>
      <c r="B203" s="24">
        <v>8.61</v>
      </c>
      <c r="C203" s="24">
        <v>8.65</v>
      </c>
      <c r="D203" s="24">
        <v>8.41</v>
      </c>
      <c r="E203" s="24">
        <v>8.4600000000000009</v>
      </c>
      <c r="F203" s="24">
        <v>1790490</v>
      </c>
      <c r="G203" s="24">
        <v>257181142</v>
      </c>
      <c r="H203" s="7">
        <v>201</v>
      </c>
      <c r="J203" s="10">
        <f t="shared" si="3"/>
        <v>-1.7421602787456282E-2</v>
      </c>
      <c r="N203" s="1"/>
    </row>
    <row r="204" spans="1:14" x14ac:dyDescent="0.25">
      <c r="A204" s="2" t="s">
        <v>1665</v>
      </c>
      <c r="B204" s="24">
        <v>8.4600000000000009</v>
      </c>
      <c r="C204" s="24">
        <v>8.6199999999999992</v>
      </c>
      <c r="D204" s="24">
        <v>8.36</v>
      </c>
      <c r="E204" s="24">
        <v>8.59</v>
      </c>
      <c r="F204" s="24">
        <v>1553560</v>
      </c>
      <c r="G204" s="24">
        <v>261205032</v>
      </c>
      <c r="H204" s="7">
        <v>202</v>
      </c>
      <c r="J204" s="10">
        <f t="shared" si="3"/>
        <v>1.5366430260047163E-2</v>
      </c>
      <c r="N204" s="1"/>
    </row>
    <row r="205" spans="1:14" x14ac:dyDescent="0.25">
      <c r="A205" s="2" t="s">
        <v>1664</v>
      </c>
      <c r="B205" s="24">
        <v>8.59</v>
      </c>
      <c r="C205" s="24">
        <v>9.2899999999999991</v>
      </c>
      <c r="D205" s="24">
        <v>8.56</v>
      </c>
      <c r="E205" s="24">
        <v>8.57</v>
      </c>
      <c r="F205" s="24">
        <v>910432</v>
      </c>
      <c r="G205" s="24">
        <v>260848185</v>
      </c>
      <c r="H205" s="7">
        <v>203</v>
      </c>
      <c r="J205" s="10">
        <f t="shared" si="3"/>
        <v>-2.3282887077997177E-3</v>
      </c>
      <c r="N205" s="1"/>
    </row>
    <row r="206" spans="1:14" x14ac:dyDescent="0.25">
      <c r="A206" s="2" t="s">
        <v>1663</v>
      </c>
      <c r="B206" s="24">
        <v>8.57</v>
      </c>
      <c r="C206" s="24">
        <v>8.61</v>
      </c>
      <c r="D206" s="24">
        <v>8.4499999999999993</v>
      </c>
      <c r="E206" s="24">
        <v>8.4600000000000009</v>
      </c>
      <c r="F206" s="24">
        <v>1221280</v>
      </c>
      <c r="G206" s="24">
        <v>257834876</v>
      </c>
      <c r="H206" s="7">
        <v>204</v>
      </c>
      <c r="J206" s="10">
        <f t="shared" si="3"/>
        <v>-1.2835472578763061E-2</v>
      </c>
      <c r="N206" s="1"/>
    </row>
    <row r="207" spans="1:14" x14ac:dyDescent="0.25">
      <c r="A207" s="2" t="s">
        <v>1662</v>
      </c>
      <c r="B207" s="24">
        <v>8.4700000000000006</v>
      </c>
      <c r="C207" s="24">
        <v>8.5</v>
      </c>
      <c r="D207" s="24">
        <v>7.79</v>
      </c>
      <c r="E207" s="24">
        <v>7.79</v>
      </c>
      <c r="F207" s="24">
        <v>3899860</v>
      </c>
      <c r="G207" s="24">
        <v>237772442</v>
      </c>
      <c r="H207" s="7">
        <v>205</v>
      </c>
      <c r="J207" s="10">
        <f t="shared" si="3"/>
        <v>-8.0283353010625808E-2</v>
      </c>
      <c r="N207" s="1"/>
    </row>
    <row r="208" spans="1:14" x14ac:dyDescent="0.25">
      <c r="A208" s="2" t="s">
        <v>1661</v>
      </c>
      <c r="B208" s="24">
        <v>7.78</v>
      </c>
      <c r="C208" s="24">
        <v>7.99</v>
      </c>
      <c r="D208" s="24">
        <v>7.48</v>
      </c>
      <c r="E208" s="24">
        <v>7.55</v>
      </c>
      <c r="F208" s="24">
        <v>3168960</v>
      </c>
      <c r="G208" s="24">
        <v>230732688</v>
      </c>
      <c r="H208" s="7">
        <v>206</v>
      </c>
      <c r="J208" s="10">
        <f t="shared" si="3"/>
        <v>-2.9562982005141441E-2</v>
      </c>
      <c r="N208" s="1"/>
    </row>
    <row r="209" spans="1:14" x14ac:dyDescent="0.25">
      <c r="A209" s="2" t="s">
        <v>1660</v>
      </c>
      <c r="B209" s="24">
        <v>7.58</v>
      </c>
      <c r="C209" s="24">
        <v>7.7</v>
      </c>
      <c r="D209" s="24">
        <v>7.52</v>
      </c>
      <c r="E209" s="24">
        <v>7.6</v>
      </c>
      <c r="F209" s="24">
        <v>1317700</v>
      </c>
      <c r="G209" s="24">
        <v>232448299</v>
      </c>
      <c r="H209" s="7">
        <v>207</v>
      </c>
      <c r="J209" s="10">
        <f t="shared" si="3"/>
        <v>2.6385224274405768E-3</v>
      </c>
      <c r="N209" s="1"/>
    </row>
    <row r="210" spans="1:14" x14ac:dyDescent="0.25">
      <c r="A210" s="2" t="s">
        <v>1659</v>
      </c>
      <c r="B210" s="24">
        <v>7.61</v>
      </c>
      <c r="C210" s="24">
        <v>7.81</v>
      </c>
      <c r="D210" s="24">
        <v>7.56</v>
      </c>
      <c r="E210" s="24">
        <v>7.75</v>
      </c>
      <c r="F210" s="24">
        <v>1806430</v>
      </c>
      <c r="G210" s="24">
        <v>237272311</v>
      </c>
      <c r="H210" s="7">
        <v>208</v>
      </c>
      <c r="J210" s="10">
        <f t="shared" si="3"/>
        <v>1.8396846254927685E-2</v>
      </c>
      <c r="N210" s="1"/>
    </row>
    <row r="211" spans="1:14" x14ac:dyDescent="0.25">
      <c r="A211" s="2" t="s">
        <v>1658</v>
      </c>
      <c r="B211" s="24">
        <v>7.76</v>
      </c>
      <c r="C211" s="24">
        <v>7.81</v>
      </c>
      <c r="D211" s="24">
        <v>7.46</v>
      </c>
      <c r="E211" s="24">
        <v>7.59</v>
      </c>
      <c r="F211" s="24">
        <v>1890990</v>
      </c>
      <c r="G211" s="24">
        <v>232452558</v>
      </c>
      <c r="H211" s="7">
        <v>209</v>
      </c>
      <c r="J211" s="10">
        <f t="shared" si="3"/>
        <v>-2.1907216494845352E-2</v>
      </c>
      <c r="N211" s="1"/>
    </row>
    <row r="212" spans="1:14" x14ac:dyDescent="0.25">
      <c r="A212" s="2" t="s">
        <v>1657</v>
      </c>
      <c r="B212" s="24">
        <v>7.59</v>
      </c>
      <c r="C212" s="24">
        <v>7.67</v>
      </c>
      <c r="D212" s="24">
        <v>7.55</v>
      </c>
      <c r="E212" s="24">
        <v>7.65</v>
      </c>
      <c r="F212" s="24">
        <v>1088110</v>
      </c>
      <c r="G212" s="24">
        <v>234651619</v>
      </c>
      <c r="H212" s="7">
        <v>210</v>
      </c>
      <c r="J212" s="10">
        <f t="shared" si="3"/>
        <v>7.905138339921014E-3</v>
      </c>
      <c r="N212" s="1"/>
    </row>
    <row r="213" spans="1:14" x14ac:dyDescent="0.25">
      <c r="A213" s="2" t="s">
        <v>1656</v>
      </c>
      <c r="B213" s="24">
        <v>7.65</v>
      </c>
      <c r="C213" s="24">
        <v>7.66</v>
      </c>
      <c r="D213" s="24">
        <v>7.26</v>
      </c>
      <c r="E213" s="24">
        <v>7.26</v>
      </c>
      <c r="F213" s="24">
        <v>1803280</v>
      </c>
      <c r="G213" s="24">
        <v>222942115</v>
      </c>
      <c r="H213" s="7">
        <v>211</v>
      </c>
      <c r="J213" s="10">
        <f t="shared" si="3"/>
        <v>-5.0980392156862814E-2</v>
      </c>
      <c r="N213" s="1"/>
    </row>
    <row r="214" spans="1:14" x14ac:dyDescent="0.25">
      <c r="A214" s="2" t="s">
        <v>1655</v>
      </c>
      <c r="B214" s="24">
        <v>7.28</v>
      </c>
      <c r="C214" s="24">
        <v>7.59</v>
      </c>
      <c r="D214" s="24">
        <v>7.1</v>
      </c>
      <c r="E214" s="24">
        <v>7.54</v>
      </c>
      <c r="F214" s="24">
        <v>3047710</v>
      </c>
      <c r="G214" s="24">
        <v>231571797</v>
      </c>
      <c r="H214" s="7">
        <v>212</v>
      </c>
      <c r="J214" s="10">
        <f t="shared" si="3"/>
        <v>3.5714285714285685E-2</v>
      </c>
      <c r="N214" s="1"/>
    </row>
    <row r="215" spans="1:14" x14ac:dyDescent="0.25">
      <c r="A215" s="2" t="s">
        <v>1654</v>
      </c>
      <c r="B215" s="24">
        <v>7.54</v>
      </c>
      <c r="C215" s="24">
        <v>7.78</v>
      </c>
      <c r="D215" s="24">
        <v>7.45</v>
      </c>
      <c r="E215" s="24">
        <v>7.7</v>
      </c>
      <c r="F215" s="24">
        <v>1849420</v>
      </c>
      <c r="G215" s="24">
        <v>236842317</v>
      </c>
      <c r="H215" s="7">
        <v>213</v>
      </c>
      <c r="J215" s="10">
        <f t="shared" si="3"/>
        <v>2.1220159151193654E-2</v>
      </c>
      <c r="N215" s="1"/>
    </row>
    <row r="216" spans="1:14" x14ac:dyDescent="0.25">
      <c r="A216" s="2" t="s">
        <v>1653</v>
      </c>
      <c r="B216" s="24">
        <v>7.71</v>
      </c>
      <c r="C216" s="24">
        <v>7.72</v>
      </c>
      <c r="D216" s="24">
        <v>7.58</v>
      </c>
      <c r="E216" s="24">
        <v>7.63</v>
      </c>
      <c r="F216" s="24">
        <v>1113910</v>
      </c>
      <c r="G216" s="24">
        <v>234697395</v>
      </c>
      <c r="H216" s="7">
        <v>214</v>
      </c>
      <c r="J216" s="10">
        <f t="shared" si="3"/>
        <v>-1.0376134889753577E-2</v>
      </c>
      <c r="N216" s="1"/>
    </row>
    <row r="217" spans="1:14" x14ac:dyDescent="0.25">
      <c r="A217" s="2" t="s">
        <v>1652</v>
      </c>
      <c r="B217" s="24">
        <v>7.63</v>
      </c>
      <c r="C217" s="24">
        <v>7.64</v>
      </c>
      <c r="D217" s="24">
        <v>7.53</v>
      </c>
      <c r="E217" s="24">
        <v>7.54</v>
      </c>
      <c r="F217" s="24">
        <v>777123</v>
      </c>
      <c r="G217" s="24">
        <v>232220398</v>
      </c>
      <c r="H217" s="7">
        <v>215</v>
      </c>
      <c r="J217" s="10">
        <f t="shared" si="3"/>
        <v>-1.1795543905635631E-2</v>
      </c>
      <c r="N217" s="1"/>
    </row>
    <row r="218" spans="1:14" x14ac:dyDescent="0.25">
      <c r="A218" s="2" t="s">
        <v>1651</v>
      </c>
      <c r="B218" s="24">
        <v>7.54</v>
      </c>
      <c r="C218" s="24">
        <v>10.97</v>
      </c>
      <c r="D218" s="24">
        <v>7.38</v>
      </c>
      <c r="E218" s="24">
        <v>7.41</v>
      </c>
      <c r="F218" s="24">
        <v>1150700</v>
      </c>
      <c r="G218" s="24">
        <v>228618017</v>
      </c>
      <c r="H218" s="7">
        <v>216</v>
      </c>
      <c r="J218" s="10">
        <f t="shared" si="3"/>
        <v>-1.7241379310344813E-2</v>
      </c>
      <c r="N218" s="1"/>
    </row>
    <row r="219" spans="1:14" x14ac:dyDescent="0.25">
      <c r="A219" s="2" t="s">
        <v>1650</v>
      </c>
      <c r="B219" s="24">
        <v>7.41</v>
      </c>
      <c r="C219" s="24">
        <v>7.41</v>
      </c>
      <c r="D219" s="24">
        <v>7.21</v>
      </c>
      <c r="E219" s="24">
        <v>7.27</v>
      </c>
      <c r="F219" s="24">
        <v>1400060</v>
      </c>
      <c r="G219" s="24">
        <v>224296771</v>
      </c>
      <c r="H219" s="7">
        <v>217</v>
      </c>
      <c r="J219" s="10">
        <f t="shared" si="3"/>
        <v>-1.8893387314440024E-2</v>
      </c>
      <c r="N219" s="1"/>
    </row>
    <row r="220" spans="1:14" x14ac:dyDescent="0.25">
      <c r="A220" s="2" t="s">
        <v>1649</v>
      </c>
      <c r="B220" s="24">
        <v>7.26</v>
      </c>
      <c r="C220" s="24">
        <v>7.28</v>
      </c>
      <c r="D220" s="24">
        <v>7.14</v>
      </c>
      <c r="E220" s="24">
        <v>7.18</v>
      </c>
      <c r="F220" s="24">
        <v>1047680</v>
      </c>
      <c r="G220" s="24">
        <v>221972737</v>
      </c>
      <c r="H220" s="7">
        <v>218</v>
      </c>
      <c r="J220" s="10">
        <f t="shared" si="3"/>
        <v>-1.1019283746556485E-2</v>
      </c>
      <c r="N220" s="1"/>
    </row>
    <row r="221" spans="1:14" x14ac:dyDescent="0.25">
      <c r="A221" s="2" t="s">
        <v>1648</v>
      </c>
      <c r="B221" s="24">
        <v>7.19</v>
      </c>
      <c r="C221" s="24">
        <v>7.21</v>
      </c>
      <c r="D221" s="24">
        <v>6.85</v>
      </c>
      <c r="E221" s="24">
        <v>7.18</v>
      </c>
      <c r="F221" s="24">
        <v>3306010</v>
      </c>
      <c r="G221" s="24">
        <v>221951520</v>
      </c>
      <c r="H221" s="7">
        <v>219</v>
      </c>
      <c r="J221" s="10">
        <f t="shared" si="3"/>
        <v>-1.3908205841447392E-3</v>
      </c>
      <c r="N221" s="1"/>
    </row>
    <row r="222" spans="1:14" x14ac:dyDescent="0.25">
      <c r="A222" s="2" t="s">
        <v>1647</v>
      </c>
      <c r="B222" s="24">
        <v>7.18</v>
      </c>
      <c r="C222" s="24">
        <v>7.29</v>
      </c>
      <c r="D222" s="24">
        <v>7.04</v>
      </c>
      <c r="E222" s="24">
        <v>7.06</v>
      </c>
      <c r="F222" s="24">
        <v>1710740</v>
      </c>
      <c r="G222" s="24">
        <v>218656693</v>
      </c>
      <c r="H222" s="7">
        <v>220</v>
      </c>
      <c r="J222" s="10">
        <f t="shared" si="3"/>
        <v>-1.6713091922005586E-2</v>
      </c>
      <c r="N222" s="1"/>
    </row>
    <row r="223" spans="1:14" x14ac:dyDescent="0.25">
      <c r="A223" s="2" t="s">
        <v>1646</v>
      </c>
      <c r="B223" s="24">
        <v>7.06</v>
      </c>
      <c r="C223" s="24">
        <v>7.07</v>
      </c>
      <c r="D223" s="24">
        <v>6.9</v>
      </c>
      <c r="E223" s="24">
        <v>6.94</v>
      </c>
      <c r="F223" s="24">
        <v>2392250</v>
      </c>
      <c r="G223" s="24">
        <v>215222225</v>
      </c>
      <c r="H223" s="7">
        <v>221</v>
      </c>
      <c r="J223" s="10">
        <f t="shared" si="3"/>
        <v>-1.6997167138810089E-2</v>
      </c>
      <c r="N223" s="1"/>
    </row>
    <row r="224" spans="1:14" x14ac:dyDescent="0.25">
      <c r="A224" s="2" t="s">
        <v>1645</v>
      </c>
      <c r="B224" s="24">
        <v>6.95</v>
      </c>
      <c r="C224" s="24">
        <v>7.01</v>
      </c>
      <c r="D224" s="24">
        <v>6.92</v>
      </c>
      <c r="E224" s="24">
        <v>6.95</v>
      </c>
      <c r="F224" s="24">
        <v>883892</v>
      </c>
      <c r="G224" s="24">
        <v>215482540</v>
      </c>
      <c r="H224" s="7">
        <v>222</v>
      </c>
      <c r="J224" s="10">
        <f t="shared" si="3"/>
        <v>0</v>
      </c>
      <c r="N224" s="1"/>
    </row>
    <row r="225" spans="1:14" x14ac:dyDescent="0.25">
      <c r="A225" s="2" t="s">
        <v>1644</v>
      </c>
      <c r="B225" s="24">
        <v>6.96</v>
      </c>
      <c r="C225" s="24">
        <v>6.96</v>
      </c>
      <c r="D225" s="24">
        <v>5.95</v>
      </c>
      <c r="E225" s="24">
        <v>6.06</v>
      </c>
      <c r="F225" s="24">
        <v>5822370</v>
      </c>
      <c r="G225" s="24">
        <v>188108702</v>
      </c>
      <c r="H225" s="7">
        <v>223</v>
      </c>
      <c r="J225" s="10">
        <f t="shared" si="3"/>
        <v>-0.12931034482758627</v>
      </c>
      <c r="N225" s="1"/>
    </row>
    <row r="226" spans="1:14" x14ac:dyDescent="0.25">
      <c r="A226" s="2" t="s">
        <v>1643</v>
      </c>
      <c r="B226" s="24">
        <v>6.06</v>
      </c>
      <c r="C226" s="24">
        <v>6.06</v>
      </c>
      <c r="D226" s="24">
        <v>5.46</v>
      </c>
      <c r="E226" s="24">
        <v>5.65</v>
      </c>
      <c r="F226" s="24">
        <v>5792680</v>
      </c>
      <c r="G226" s="24">
        <v>175654352</v>
      </c>
      <c r="H226" s="7">
        <v>224</v>
      </c>
      <c r="J226" s="10">
        <f t="shared" si="3"/>
        <v>-6.7656765676567532E-2</v>
      </c>
      <c r="N226" s="1"/>
    </row>
    <row r="227" spans="1:14" x14ac:dyDescent="0.25">
      <c r="A227" s="2" t="s">
        <v>1642</v>
      </c>
      <c r="B227" s="24">
        <v>5.65</v>
      </c>
      <c r="C227" s="24">
        <v>5.74</v>
      </c>
      <c r="D227" s="24">
        <v>4.84</v>
      </c>
      <c r="E227" s="24">
        <v>5.04</v>
      </c>
      <c r="F227" s="24">
        <v>7394390</v>
      </c>
      <c r="G227" s="24">
        <v>156871634</v>
      </c>
      <c r="H227" s="7">
        <v>225</v>
      </c>
      <c r="J227" s="10">
        <f t="shared" si="3"/>
        <v>-0.10796460176991156</v>
      </c>
      <c r="N227" s="1"/>
    </row>
    <row r="228" spans="1:14" x14ac:dyDescent="0.25">
      <c r="A228" s="2" t="s">
        <v>1641</v>
      </c>
      <c r="B228" s="24">
        <v>5.04</v>
      </c>
      <c r="C228" s="24">
        <v>5.24</v>
      </c>
      <c r="D228" s="24">
        <v>4.82</v>
      </c>
      <c r="E228" s="24">
        <v>5.04</v>
      </c>
      <c r="F228" s="24">
        <v>4880800</v>
      </c>
      <c r="G228" s="24">
        <v>157071756</v>
      </c>
      <c r="H228" s="7">
        <v>226</v>
      </c>
      <c r="J228" s="10">
        <f t="shared" si="3"/>
        <v>0</v>
      </c>
      <c r="N228" s="1"/>
    </row>
    <row r="229" spans="1:14" x14ac:dyDescent="0.25">
      <c r="A229" s="2" t="s">
        <v>1640</v>
      </c>
      <c r="B229" s="24">
        <v>5.0599999999999996</v>
      </c>
      <c r="C229" s="24">
        <v>5.21</v>
      </c>
      <c r="D229" s="24">
        <v>4.97</v>
      </c>
      <c r="E229" s="24">
        <v>5.05</v>
      </c>
      <c r="F229" s="24">
        <v>1986680</v>
      </c>
      <c r="G229" s="24">
        <v>157362789</v>
      </c>
      <c r="H229" s="7">
        <v>227</v>
      </c>
      <c r="J229" s="10">
        <f t="shared" si="3"/>
        <v>-1.9762845849801954E-3</v>
      </c>
      <c r="N229" s="1"/>
    </row>
    <row r="230" spans="1:14" x14ac:dyDescent="0.25">
      <c r="A230" s="2" t="s">
        <v>1639</v>
      </c>
      <c r="B230" s="24">
        <v>5.05</v>
      </c>
      <c r="C230" s="24">
        <v>5.0599999999999996</v>
      </c>
      <c r="D230" s="24">
        <v>4.92</v>
      </c>
      <c r="E230" s="24">
        <v>4.9800000000000004</v>
      </c>
      <c r="F230" s="24">
        <v>1776270</v>
      </c>
      <c r="G230" s="24">
        <v>155317865</v>
      </c>
      <c r="H230" s="7">
        <v>228</v>
      </c>
      <c r="J230" s="10">
        <f t="shared" si="3"/>
        <v>-1.3861386138613742E-2</v>
      </c>
      <c r="N230" s="1"/>
    </row>
    <row r="231" spans="1:14" x14ac:dyDescent="0.25">
      <c r="A231" s="2" t="s">
        <v>1638</v>
      </c>
      <c r="B231" s="24">
        <v>4.97</v>
      </c>
      <c r="C231" s="24">
        <v>5</v>
      </c>
      <c r="D231" s="24">
        <v>4.2699999999999996</v>
      </c>
      <c r="E231" s="24">
        <v>4.33</v>
      </c>
      <c r="F231" s="24">
        <v>3669990</v>
      </c>
      <c r="G231" s="24">
        <v>135275006</v>
      </c>
      <c r="H231" s="7">
        <v>229</v>
      </c>
      <c r="J231" s="10">
        <f t="shared" si="3"/>
        <v>-0.12877263581488929</v>
      </c>
      <c r="N231" s="1"/>
    </row>
    <row r="232" spans="1:14" x14ac:dyDescent="0.25">
      <c r="A232" s="2" t="s">
        <v>1637</v>
      </c>
      <c r="B232" s="24">
        <v>4.3499999999999996</v>
      </c>
      <c r="C232" s="24">
        <v>4.41</v>
      </c>
      <c r="D232" s="24">
        <v>3.58</v>
      </c>
      <c r="E232" s="24">
        <v>3.71</v>
      </c>
      <c r="F232" s="24">
        <v>7745910</v>
      </c>
      <c r="G232" s="24">
        <v>116061507</v>
      </c>
      <c r="H232" s="7">
        <v>230</v>
      </c>
      <c r="J232" s="10">
        <f t="shared" si="3"/>
        <v>-0.14712643678160914</v>
      </c>
      <c r="N232" s="1"/>
    </row>
    <row r="233" spans="1:14" x14ac:dyDescent="0.25">
      <c r="A233" s="2" t="s">
        <v>1636</v>
      </c>
      <c r="B233" s="24">
        <v>3.71</v>
      </c>
      <c r="C233" s="24">
        <v>4.76</v>
      </c>
      <c r="D233" s="24">
        <v>3.65</v>
      </c>
      <c r="E233" s="24">
        <v>4.67</v>
      </c>
      <c r="F233" s="24">
        <v>8650900</v>
      </c>
      <c r="G233" s="24">
        <v>146140391</v>
      </c>
      <c r="H233" s="7">
        <v>231</v>
      </c>
      <c r="J233" s="10">
        <f t="shared" si="3"/>
        <v>0.2587601078167116</v>
      </c>
      <c r="N233" s="1"/>
    </row>
    <row r="234" spans="1:14" x14ac:dyDescent="0.25">
      <c r="A234" s="2" t="s">
        <v>1635</v>
      </c>
      <c r="B234" s="24">
        <v>4.72</v>
      </c>
      <c r="C234" s="24">
        <v>5.69</v>
      </c>
      <c r="D234" s="24">
        <v>4.4000000000000004</v>
      </c>
      <c r="E234" s="24">
        <v>5.45</v>
      </c>
      <c r="F234" s="24">
        <v>10691200</v>
      </c>
      <c r="G234" s="24">
        <v>170634439</v>
      </c>
      <c r="H234" s="7">
        <v>232</v>
      </c>
      <c r="J234" s="10">
        <f t="shared" si="3"/>
        <v>0.15466101694915263</v>
      </c>
      <c r="N234" s="1"/>
    </row>
    <row r="235" spans="1:14" x14ac:dyDescent="0.25">
      <c r="A235" s="2" t="s">
        <v>1634</v>
      </c>
      <c r="B235" s="24">
        <v>5.46</v>
      </c>
      <c r="C235" s="24">
        <v>6.13</v>
      </c>
      <c r="D235" s="24">
        <v>5.46</v>
      </c>
      <c r="E235" s="24">
        <v>5.8</v>
      </c>
      <c r="F235" s="24">
        <v>10657900</v>
      </c>
      <c r="G235" s="24">
        <v>181628322</v>
      </c>
      <c r="H235" s="7">
        <v>233</v>
      </c>
      <c r="J235" s="10">
        <f t="shared" si="3"/>
        <v>6.2271062271062244E-2</v>
      </c>
      <c r="N235" s="1"/>
    </row>
    <row r="236" spans="1:14" x14ac:dyDescent="0.25">
      <c r="A236" s="2" t="s">
        <v>1633</v>
      </c>
      <c r="B236" s="24">
        <v>5.8</v>
      </c>
      <c r="C236" s="24">
        <v>5.81</v>
      </c>
      <c r="D236" s="24">
        <v>5.01</v>
      </c>
      <c r="E236" s="24">
        <v>5.25</v>
      </c>
      <c r="F236" s="24">
        <v>6563270</v>
      </c>
      <c r="G236" s="24">
        <v>164608486</v>
      </c>
      <c r="H236" s="7">
        <v>234</v>
      </c>
      <c r="J236" s="10">
        <f t="shared" si="3"/>
        <v>-9.4827586206896519E-2</v>
      </c>
      <c r="N236" s="1"/>
    </row>
    <row r="237" spans="1:14" x14ac:dyDescent="0.25">
      <c r="A237" s="2" t="s">
        <v>1632</v>
      </c>
      <c r="B237" s="24">
        <v>5.24</v>
      </c>
      <c r="C237" s="24">
        <v>5.25</v>
      </c>
      <c r="D237" s="24">
        <v>4.72</v>
      </c>
      <c r="E237" s="24">
        <v>4.9000000000000004</v>
      </c>
      <c r="F237" s="24">
        <v>4216910</v>
      </c>
      <c r="G237" s="24">
        <v>153909388</v>
      </c>
      <c r="H237" s="7">
        <v>235</v>
      </c>
      <c r="J237" s="10">
        <f t="shared" si="3"/>
        <v>-6.4885496183206076E-2</v>
      </c>
      <c r="N237" s="1"/>
    </row>
    <row r="238" spans="1:14" x14ac:dyDescent="0.25">
      <c r="A238" s="2" t="s">
        <v>1631</v>
      </c>
      <c r="B238" s="24">
        <v>4.8899999999999997</v>
      </c>
      <c r="C238" s="24">
        <v>5.62</v>
      </c>
      <c r="D238" s="24">
        <v>4.87</v>
      </c>
      <c r="E238" s="24">
        <v>5.45</v>
      </c>
      <c r="F238" s="24">
        <v>7834340</v>
      </c>
      <c r="G238" s="24">
        <v>171314763</v>
      </c>
      <c r="H238" s="7">
        <v>236</v>
      </c>
      <c r="J238" s="10">
        <f t="shared" si="3"/>
        <v>0.1145194274028631</v>
      </c>
      <c r="N238" s="1"/>
    </row>
    <row r="239" spans="1:14" x14ac:dyDescent="0.25">
      <c r="A239" s="2" t="s">
        <v>1630</v>
      </c>
      <c r="B239" s="24">
        <v>5.4</v>
      </c>
      <c r="C239" s="24">
        <v>5.43</v>
      </c>
      <c r="D239" s="24">
        <v>5.12</v>
      </c>
      <c r="E239" s="24">
        <v>5.21</v>
      </c>
      <c r="F239" s="24">
        <v>3771750</v>
      </c>
      <c r="G239" s="24">
        <v>163817723</v>
      </c>
      <c r="H239" s="7">
        <v>237</v>
      </c>
      <c r="J239" s="10">
        <f t="shared" si="3"/>
        <v>-3.5185185185185257E-2</v>
      </c>
      <c r="N239" s="1"/>
    </row>
    <row r="240" spans="1:14" x14ac:dyDescent="0.25">
      <c r="A240" s="2" t="s">
        <v>1629</v>
      </c>
      <c r="B240" s="24">
        <v>5.2</v>
      </c>
      <c r="C240" s="24">
        <v>5.59</v>
      </c>
      <c r="D240" s="24">
        <v>5.2</v>
      </c>
      <c r="E240" s="24">
        <v>5.54</v>
      </c>
      <c r="F240" s="24">
        <v>4855760</v>
      </c>
      <c r="G240" s="24">
        <v>174380035</v>
      </c>
      <c r="H240" s="7">
        <v>238</v>
      </c>
      <c r="J240" s="10">
        <f t="shared" si="3"/>
        <v>6.538461538461536E-2</v>
      </c>
      <c r="N240" s="1"/>
    </row>
    <row r="241" spans="1:14" x14ac:dyDescent="0.25">
      <c r="A241" s="2" t="s">
        <v>1628</v>
      </c>
      <c r="B241" s="24">
        <v>5.55</v>
      </c>
      <c r="C241" s="24">
        <v>5.82</v>
      </c>
      <c r="D241" s="24">
        <v>5.31</v>
      </c>
      <c r="E241" s="24">
        <v>5.39</v>
      </c>
      <c r="F241" s="24">
        <v>6557750</v>
      </c>
      <c r="G241" s="24">
        <v>169700451</v>
      </c>
      <c r="H241" s="7">
        <v>239</v>
      </c>
      <c r="J241" s="10">
        <f t="shared" si="3"/>
        <v>-2.8828828828828857E-2</v>
      </c>
      <c r="N241" s="1"/>
    </row>
    <row r="242" spans="1:14" x14ac:dyDescent="0.25">
      <c r="A242" s="2" t="s">
        <v>1627</v>
      </c>
      <c r="B242" s="24">
        <v>5.39</v>
      </c>
      <c r="C242" s="24">
        <v>5.46</v>
      </c>
      <c r="D242" s="24">
        <v>5.14</v>
      </c>
      <c r="E242" s="24">
        <v>5.28</v>
      </c>
      <c r="F242" s="24">
        <v>3621080</v>
      </c>
      <c r="G242" s="24">
        <v>166441806</v>
      </c>
      <c r="H242" s="7">
        <v>240</v>
      </c>
      <c r="J242" s="10">
        <f t="shared" si="3"/>
        <v>-2.0408163265306017E-2</v>
      </c>
      <c r="N242" s="1"/>
    </row>
    <row r="243" spans="1:14" x14ac:dyDescent="0.25">
      <c r="A243" s="2" t="s">
        <v>1626</v>
      </c>
      <c r="B243" s="24">
        <v>5.29</v>
      </c>
      <c r="C243" s="24">
        <v>5.39</v>
      </c>
      <c r="D243" s="24">
        <v>5.18</v>
      </c>
      <c r="E243" s="24">
        <v>5.36</v>
      </c>
      <c r="F243" s="24">
        <v>2455120</v>
      </c>
      <c r="G243" s="24">
        <v>169208113</v>
      </c>
      <c r="H243" s="7">
        <v>241</v>
      </c>
      <c r="J243" s="10">
        <f t="shared" si="3"/>
        <v>1.3232514177693815E-2</v>
      </c>
      <c r="N243" s="1"/>
    </row>
    <row r="244" spans="1:14" x14ac:dyDescent="0.25">
      <c r="A244" s="2" t="s">
        <v>1625</v>
      </c>
      <c r="B244" s="24">
        <v>5.36</v>
      </c>
      <c r="C244" s="24">
        <v>5.42</v>
      </c>
      <c r="D244" s="24">
        <v>5.17</v>
      </c>
      <c r="E244" s="24">
        <v>5.23</v>
      </c>
      <c r="F244" s="24">
        <v>2227060</v>
      </c>
      <c r="G244" s="24">
        <v>165125150</v>
      </c>
      <c r="H244" s="7">
        <v>242</v>
      </c>
      <c r="J244" s="10">
        <f t="shared" si="3"/>
        <v>-2.4253731343283562E-2</v>
      </c>
      <c r="N244" s="1"/>
    </row>
    <row r="245" spans="1:14" x14ac:dyDescent="0.25">
      <c r="A245" s="2" t="s">
        <v>1624</v>
      </c>
      <c r="B245" s="24">
        <v>5.21</v>
      </c>
      <c r="C245" s="24">
        <v>5.23</v>
      </c>
      <c r="D245" s="24">
        <v>4.82</v>
      </c>
      <c r="E245" s="24">
        <v>4.8600000000000003</v>
      </c>
      <c r="F245" s="24">
        <v>6174680</v>
      </c>
      <c r="G245" s="24">
        <v>153639055</v>
      </c>
      <c r="H245" s="7">
        <v>243</v>
      </c>
      <c r="J245" s="10">
        <f t="shared" si="3"/>
        <v>-6.717850287907863E-2</v>
      </c>
      <c r="N245" s="1"/>
    </row>
    <row r="246" spans="1:14" x14ac:dyDescent="0.25">
      <c r="A246" s="2" t="s">
        <v>1623</v>
      </c>
      <c r="B246" s="24">
        <v>4.8600000000000003</v>
      </c>
      <c r="C246" s="24">
        <v>4.96</v>
      </c>
      <c r="D246" s="24">
        <v>4.71</v>
      </c>
      <c r="E246" s="24">
        <v>4.71</v>
      </c>
      <c r="F246" s="24">
        <v>2185090</v>
      </c>
      <c r="G246" s="24">
        <v>149179976</v>
      </c>
      <c r="H246" s="7">
        <v>244</v>
      </c>
      <c r="J246" s="10">
        <f t="shared" si="3"/>
        <v>-3.0864197530864269E-2</v>
      </c>
      <c r="N246" s="1"/>
    </row>
    <row r="247" spans="1:14" x14ac:dyDescent="0.25">
      <c r="A247" s="2" t="s">
        <v>1622</v>
      </c>
      <c r="B247" s="24">
        <v>4.71</v>
      </c>
      <c r="C247" s="24">
        <v>4.8899999999999997</v>
      </c>
      <c r="D247" s="24">
        <v>4.6399999999999997</v>
      </c>
      <c r="E247" s="24">
        <v>4.82</v>
      </c>
      <c r="F247" s="24">
        <v>3392930</v>
      </c>
      <c r="G247" s="24">
        <v>152670119</v>
      </c>
      <c r="H247" s="7">
        <v>245</v>
      </c>
      <c r="J247" s="10">
        <f t="shared" si="3"/>
        <v>2.3354564755838709E-2</v>
      </c>
      <c r="N247" s="1"/>
    </row>
    <row r="248" spans="1:14" x14ac:dyDescent="0.25">
      <c r="A248" s="2" t="s">
        <v>1621</v>
      </c>
      <c r="B248" s="24">
        <v>4.82</v>
      </c>
      <c r="C248" s="24">
        <v>4.92</v>
      </c>
      <c r="D248" s="24">
        <v>4.7699999999999996</v>
      </c>
      <c r="E248" s="24">
        <v>4.87</v>
      </c>
      <c r="F248" s="24">
        <v>1452640</v>
      </c>
      <c r="G248" s="24">
        <v>154490740</v>
      </c>
      <c r="H248" s="7">
        <v>246</v>
      </c>
      <c r="J248" s="10">
        <f t="shared" si="3"/>
        <v>1.0373443983402453E-2</v>
      </c>
      <c r="N248" s="1"/>
    </row>
    <row r="249" spans="1:14" x14ac:dyDescent="0.25">
      <c r="A249" s="2" t="s">
        <v>1620</v>
      </c>
      <c r="B249" s="24">
        <v>4.87</v>
      </c>
      <c r="C249" s="24">
        <v>5.29</v>
      </c>
      <c r="D249" s="24">
        <v>4.8600000000000003</v>
      </c>
      <c r="E249" s="24">
        <v>5.18</v>
      </c>
      <c r="F249" s="24">
        <v>3630100</v>
      </c>
      <c r="G249" s="24">
        <v>164284801</v>
      </c>
      <c r="H249" s="7">
        <v>247</v>
      </c>
      <c r="J249" s="10">
        <f t="shared" si="3"/>
        <v>6.3655030800821272E-2</v>
      </c>
      <c r="N249" s="1"/>
    </row>
    <row r="250" spans="1:14" x14ac:dyDescent="0.25">
      <c r="A250" s="2" t="s">
        <v>1619</v>
      </c>
      <c r="B250" s="24">
        <v>5.17</v>
      </c>
      <c r="C250" s="24">
        <v>5.21</v>
      </c>
      <c r="D250" s="24">
        <v>4.96</v>
      </c>
      <c r="E250" s="24">
        <v>4.96</v>
      </c>
      <c r="F250" s="24">
        <v>1855340</v>
      </c>
      <c r="G250" s="24">
        <v>157704697</v>
      </c>
      <c r="H250" s="7">
        <v>248</v>
      </c>
      <c r="J250" s="10">
        <f t="shared" si="3"/>
        <v>-4.0618955512572524E-2</v>
      </c>
      <c r="N250" s="1"/>
    </row>
    <row r="251" spans="1:14" x14ac:dyDescent="0.25">
      <c r="A251" s="2" t="s">
        <v>1618</v>
      </c>
      <c r="B251" s="24">
        <v>4.97</v>
      </c>
      <c r="C251" s="24">
        <v>5.07</v>
      </c>
      <c r="D251" s="24">
        <v>4.95</v>
      </c>
      <c r="E251" s="24">
        <v>4.9800000000000004</v>
      </c>
      <c r="F251" s="24">
        <v>1604380</v>
      </c>
      <c r="G251" s="24">
        <v>158483575</v>
      </c>
      <c r="H251" s="7">
        <v>249</v>
      </c>
      <c r="J251" s="10">
        <f t="shared" si="3"/>
        <v>2.0120724346077818E-3</v>
      </c>
      <c r="N251" s="1"/>
    </row>
    <row r="252" spans="1:14" x14ac:dyDescent="0.25">
      <c r="A252" s="2" t="s">
        <v>1617</v>
      </c>
      <c r="B252" s="24">
        <v>4.99</v>
      </c>
      <c r="C252" s="24">
        <v>5.2</v>
      </c>
      <c r="D252" s="24">
        <v>4.9800000000000004</v>
      </c>
      <c r="E252" s="24">
        <v>5.16</v>
      </c>
      <c r="F252" s="24">
        <v>2465670</v>
      </c>
      <c r="G252" s="24">
        <v>164063885</v>
      </c>
      <c r="H252" s="7">
        <v>250</v>
      </c>
      <c r="J252" s="10">
        <f t="shared" si="3"/>
        <v>3.4068136272545076E-2</v>
      </c>
      <c r="N252" s="1"/>
    </row>
    <row r="253" spans="1:14" x14ac:dyDescent="0.25">
      <c r="A253" s="2" t="s">
        <v>1616</v>
      </c>
      <c r="B253" s="24">
        <v>5.16</v>
      </c>
      <c r="C253" s="24">
        <v>5.19</v>
      </c>
      <c r="D253" s="24">
        <v>4.9800000000000004</v>
      </c>
      <c r="E253" s="24">
        <v>5.0999999999999996</v>
      </c>
      <c r="F253" s="24">
        <v>3382240</v>
      </c>
      <c r="G253" s="24">
        <v>162310448</v>
      </c>
      <c r="H253" s="7">
        <v>251</v>
      </c>
      <c r="J253" s="10">
        <f t="shared" si="3"/>
        <v>-1.1627906976744281E-2</v>
      </c>
      <c r="N253" s="1"/>
    </row>
    <row r="254" spans="1:14" x14ac:dyDescent="0.25">
      <c r="A254" s="2" t="s">
        <v>1615</v>
      </c>
      <c r="B254" s="24">
        <v>5.09</v>
      </c>
      <c r="C254" s="24">
        <v>5.1100000000000003</v>
      </c>
      <c r="D254" s="24">
        <v>4.9800000000000004</v>
      </c>
      <c r="E254" s="24">
        <v>5.07</v>
      </c>
      <c r="F254" s="24">
        <v>2241750</v>
      </c>
      <c r="G254" s="24">
        <v>161473942</v>
      </c>
      <c r="H254" s="7">
        <v>252</v>
      </c>
      <c r="J254" s="10">
        <f t="shared" si="3"/>
        <v>-3.9292730844792878E-3</v>
      </c>
      <c r="N254" s="1"/>
    </row>
    <row r="255" spans="1:14" x14ac:dyDescent="0.25">
      <c r="A255" s="2" t="s">
        <v>1614</v>
      </c>
      <c r="B255" s="24">
        <v>5.0599999999999996</v>
      </c>
      <c r="C255" s="24">
        <v>5.41</v>
      </c>
      <c r="D255" s="24">
        <v>5.04</v>
      </c>
      <c r="E255" s="24">
        <v>5.34</v>
      </c>
      <c r="F255" s="24">
        <v>4708510</v>
      </c>
      <c r="G255" s="24">
        <v>170473746</v>
      </c>
      <c r="H255" s="7">
        <v>253</v>
      </c>
      <c r="J255" s="10">
        <f t="shared" si="3"/>
        <v>5.5335968379446696E-2</v>
      </c>
      <c r="N255" s="1"/>
    </row>
    <row r="256" spans="1:14" x14ac:dyDescent="0.25">
      <c r="A256" s="2" t="s">
        <v>1613</v>
      </c>
      <c r="B256" s="24">
        <v>5.34</v>
      </c>
      <c r="C256" s="24">
        <v>5.53</v>
      </c>
      <c r="D256" s="24">
        <v>5.3</v>
      </c>
      <c r="E256" s="24">
        <v>5.45</v>
      </c>
      <c r="F256" s="24">
        <v>4135310</v>
      </c>
      <c r="G256" s="24">
        <v>174110581</v>
      </c>
      <c r="H256" s="7">
        <v>254</v>
      </c>
      <c r="J256" s="10">
        <f t="shared" si="3"/>
        <v>2.0599250936329649E-2</v>
      </c>
      <c r="N256" s="1"/>
    </row>
    <row r="257" spans="1:14" x14ac:dyDescent="0.25">
      <c r="A257" s="2" t="s">
        <v>1612</v>
      </c>
      <c r="B257" s="24">
        <v>5.46</v>
      </c>
      <c r="C257" s="24">
        <v>5.46</v>
      </c>
      <c r="D257" s="24">
        <v>5.31</v>
      </c>
      <c r="E257" s="24">
        <v>5.38</v>
      </c>
      <c r="F257" s="24">
        <v>2226060</v>
      </c>
      <c r="G257" s="24">
        <v>172064140</v>
      </c>
      <c r="H257" s="7">
        <v>255</v>
      </c>
      <c r="J257" s="10">
        <f t="shared" si="3"/>
        <v>-1.4652014652014666E-2</v>
      </c>
      <c r="N257" s="1"/>
    </row>
    <row r="258" spans="1:14" x14ac:dyDescent="0.25">
      <c r="A258" s="2" t="s">
        <v>1611</v>
      </c>
      <c r="B258" s="24">
        <v>5.39</v>
      </c>
      <c r="C258" s="24">
        <v>5.49</v>
      </c>
      <c r="D258" s="24">
        <v>5.33</v>
      </c>
      <c r="E258" s="24">
        <v>5.45</v>
      </c>
      <c r="F258" s="24">
        <v>2376730</v>
      </c>
      <c r="G258" s="24">
        <v>174355794</v>
      </c>
      <c r="H258" s="7">
        <v>256</v>
      </c>
      <c r="J258" s="10">
        <f t="shared" si="3"/>
        <v>1.1131725417439797E-2</v>
      </c>
      <c r="N258" s="1"/>
    </row>
    <row r="259" spans="1:14" x14ac:dyDescent="0.25">
      <c r="A259" s="2" t="s">
        <v>1610</v>
      </c>
      <c r="B259" s="24">
        <v>5.45</v>
      </c>
      <c r="C259" s="24">
        <v>5.48</v>
      </c>
      <c r="D259" s="24">
        <v>5.39</v>
      </c>
      <c r="E259" s="24">
        <v>5.4</v>
      </c>
      <c r="F259" s="24">
        <v>2082360</v>
      </c>
      <c r="G259" s="24">
        <v>173142358</v>
      </c>
      <c r="H259" s="7">
        <v>257</v>
      </c>
      <c r="J259" s="10">
        <f t="shared" si="3"/>
        <v>-9.1743119266054721E-3</v>
      </c>
      <c r="N259" s="1"/>
    </row>
    <row r="260" spans="1:14" x14ac:dyDescent="0.25">
      <c r="A260" s="2" t="s">
        <v>1609</v>
      </c>
      <c r="B260" s="24">
        <v>5.4</v>
      </c>
      <c r="C260" s="24">
        <v>5.42</v>
      </c>
      <c r="D260" s="24">
        <v>5.15</v>
      </c>
      <c r="E260" s="24">
        <v>5.18</v>
      </c>
      <c r="F260" s="24">
        <v>3140670</v>
      </c>
      <c r="G260" s="24">
        <v>165994957</v>
      </c>
      <c r="H260" s="7">
        <v>258</v>
      </c>
      <c r="J260" s="10">
        <f t="shared" ref="J260:J323" si="4">(E260-B260)/B260</f>
        <v>-4.0740740740740855E-2</v>
      </c>
      <c r="N260" s="1"/>
    </row>
    <row r="261" spans="1:14" x14ac:dyDescent="0.25">
      <c r="A261" s="2" t="s">
        <v>1608</v>
      </c>
      <c r="B261" s="24">
        <v>5.17</v>
      </c>
      <c r="C261" s="24">
        <v>5.17</v>
      </c>
      <c r="D261" s="24">
        <v>5.05</v>
      </c>
      <c r="E261" s="24">
        <v>5.07</v>
      </c>
      <c r="F261" s="24">
        <v>2227620</v>
      </c>
      <c r="G261" s="24">
        <v>162886576</v>
      </c>
      <c r="H261" s="7">
        <v>259</v>
      </c>
      <c r="J261" s="10">
        <f t="shared" si="4"/>
        <v>-1.9342359767891615E-2</v>
      </c>
      <c r="N261" s="1"/>
    </row>
    <row r="262" spans="1:14" x14ac:dyDescent="0.25">
      <c r="A262" s="2" t="s">
        <v>1607</v>
      </c>
      <c r="B262" s="24">
        <v>5.09</v>
      </c>
      <c r="C262" s="24">
        <v>5.17</v>
      </c>
      <c r="D262" s="24">
        <v>4.97</v>
      </c>
      <c r="E262" s="24">
        <v>5.0599999999999996</v>
      </c>
      <c r="F262" s="24">
        <v>3071840</v>
      </c>
      <c r="G262" s="24">
        <v>162509694</v>
      </c>
      <c r="H262" s="7">
        <v>260</v>
      </c>
      <c r="J262" s="10">
        <f t="shared" si="4"/>
        <v>-5.8939096267191064E-3</v>
      </c>
      <c r="N262" s="1"/>
    </row>
    <row r="263" spans="1:14" x14ac:dyDescent="0.25">
      <c r="A263" s="2" t="s">
        <v>1606</v>
      </c>
      <c r="B263" s="24">
        <v>5.07</v>
      </c>
      <c r="C263" s="24">
        <v>5.07</v>
      </c>
      <c r="D263" s="24">
        <v>4.58</v>
      </c>
      <c r="E263" s="24">
        <v>4.6900000000000004</v>
      </c>
      <c r="F263" s="24">
        <v>4569260</v>
      </c>
      <c r="G263" s="24">
        <v>150644651</v>
      </c>
      <c r="H263" s="7">
        <v>261</v>
      </c>
      <c r="J263" s="10">
        <f t="shared" si="4"/>
        <v>-7.49506903353057E-2</v>
      </c>
      <c r="N263" s="1"/>
    </row>
    <row r="264" spans="1:14" x14ac:dyDescent="0.25">
      <c r="A264" s="2" t="s">
        <v>1605</v>
      </c>
      <c r="B264" s="24">
        <v>4.6900000000000004</v>
      </c>
      <c r="C264" s="24">
        <v>4.76</v>
      </c>
      <c r="D264" s="24">
        <v>4.25</v>
      </c>
      <c r="E264" s="24">
        <v>4.33</v>
      </c>
      <c r="F264" s="24">
        <v>3917450</v>
      </c>
      <c r="G264" s="24">
        <v>139268272</v>
      </c>
      <c r="H264" s="7">
        <v>262</v>
      </c>
      <c r="J264" s="10">
        <f t="shared" si="4"/>
        <v>-7.675906183368876E-2</v>
      </c>
      <c r="N264" s="1"/>
    </row>
    <row r="265" spans="1:14" x14ac:dyDescent="0.25">
      <c r="A265" s="2" t="s">
        <v>1604</v>
      </c>
      <c r="B265" s="24">
        <v>4.33</v>
      </c>
      <c r="C265" s="24">
        <v>4.62</v>
      </c>
      <c r="D265" s="24">
        <v>4.2</v>
      </c>
      <c r="E265" s="24">
        <v>4.29</v>
      </c>
      <c r="F265" s="24">
        <v>5490660</v>
      </c>
      <c r="G265" s="24">
        <v>138055715</v>
      </c>
      <c r="H265" s="7">
        <v>263</v>
      </c>
      <c r="J265" s="10">
        <f t="shared" si="4"/>
        <v>-9.2378752886836113E-3</v>
      </c>
      <c r="N265" s="1"/>
    </row>
    <row r="266" spans="1:14" x14ac:dyDescent="0.25">
      <c r="A266" s="2" t="s">
        <v>1603</v>
      </c>
      <c r="B266" s="24">
        <v>4.26</v>
      </c>
      <c r="C266" s="24">
        <v>4.3</v>
      </c>
      <c r="D266" s="24">
        <v>4.1500000000000004</v>
      </c>
      <c r="E266" s="24">
        <v>4.25</v>
      </c>
      <c r="F266" s="24">
        <v>2931220</v>
      </c>
      <c r="G266" s="24">
        <v>136868702</v>
      </c>
      <c r="H266" s="7">
        <v>264</v>
      </c>
      <c r="J266" s="10">
        <f t="shared" si="4"/>
        <v>-2.347417840375537E-3</v>
      </c>
      <c r="N266" s="1"/>
    </row>
    <row r="267" spans="1:14" x14ac:dyDescent="0.25">
      <c r="A267" s="2" t="s">
        <v>1602</v>
      </c>
      <c r="B267" s="24">
        <v>4.25</v>
      </c>
      <c r="C267" s="24">
        <v>4.42</v>
      </c>
      <c r="D267" s="24">
        <v>4.21</v>
      </c>
      <c r="E267" s="24">
        <v>4.24</v>
      </c>
      <c r="F267" s="24">
        <v>1855960</v>
      </c>
      <c r="G267" s="24">
        <v>136860529</v>
      </c>
      <c r="H267" s="7">
        <v>265</v>
      </c>
      <c r="J267" s="10">
        <f t="shared" si="4"/>
        <v>-2.3529411764705382E-3</v>
      </c>
      <c r="N267" s="1"/>
    </row>
    <row r="268" spans="1:14" x14ac:dyDescent="0.25">
      <c r="A268" s="2" t="s">
        <v>1601</v>
      </c>
      <c r="B268" s="24">
        <v>4.24</v>
      </c>
      <c r="C268" s="24">
        <v>4.88</v>
      </c>
      <c r="D268" s="24">
        <v>4.1900000000000004</v>
      </c>
      <c r="E268" s="24">
        <v>4.75</v>
      </c>
      <c r="F268" s="24">
        <v>4661670</v>
      </c>
      <c r="G268" s="24">
        <v>153181290</v>
      </c>
      <c r="H268" s="7">
        <v>266</v>
      </c>
      <c r="J268" s="10">
        <f t="shared" si="4"/>
        <v>0.12028301886792447</v>
      </c>
      <c r="N268" s="1"/>
    </row>
    <row r="269" spans="1:14" x14ac:dyDescent="0.25">
      <c r="A269" s="2" t="s">
        <v>1600</v>
      </c>
      <c r="B269" s="24">
        <v>4.74</v>
      </c>
      <c r="C269" s="24">
        <v>4.75</v>
      </c>
      <c r="D269" s="24">
        <v>4.63</v>
      </c>
      <c r="E269" s="24">
        <v>4.67</v>
      </c>
      <c r="F269" s="24">
        <v>2662290</v>
      </c>
      <c r="G269" s="24">
        <v>150870070</v>
      </c>
      <c r="H269" s="7">
        <v>267</v>
      </c>
      <c r="J269" s="10">
        <f t="shared" si="4"/>
        <v>-1.4767932489451536E-2</v>
      </c>
      <c r="N269" s="1"/>
    </row>
    <row r="270" spans="1:14" x14ac:dyDescent="0.25">
      <c r="A270" s="2" t="s">
        <v>1599</v>
      </c>
      <c r="B270" s="24">
        <v>4.67</v>
      </c>
      <c r="C270" s="24">
        <v>4.67</v>
      </c>
      <c r="D270" s="24">
        <v>4.45</v>
      </c>
      <c r="E270" s="24">
        <v>4.51</v>
      </c>
      <c r="F270" s="24">
        <v>2046960</v>
      </c>
      <c r="G270" s="24">
        <v>146090220</v>
      </c>
      <c r="H270" s="7">
        <v>268</v>
      </c>
      <c r="J270" s="10">
        <f t="shared" si="4"/>
        <v>-3.4261241970021443E-2</v>
      </c>
      <c r="N270" s="1"/>
    </row>
    <row r="271" spans="1:14" x14ac:dyDescent="0.25">
      <c r="A271" s="2" t="s">
        <v>1598</v>
      </c>
      <c r="B271" s="24">
        <v>4.51</v>
      </c>
      <c r="C271" s="24">
        <v>4.55</v>
      </c>
      <c r="D271" s="24">
        <v>4.3899999999999997</v>
      </c>
      <c r="E271" s="24">
        <v>4.43</v>
      </c>
      <c r="F271" s="24">
        <v>1548350</v>
      </c>
      <c r="G271" s="24">
        <v>143595762</v>
      </c>
      <c r="H271" s="7">
        <v>269</v>
      </c>
      <c r="J271" s="10">
        <f t="shared" si="4"/>
        <v>-1.7738359201773853E-2</v>
      </c>
      <c r="N271" s="1"/>
    </row>
    <row r="272" spans="1:14" x14ac:dyDescent="0.25">
      <c r="A272" s="2" t="s">
        <v>1597</v>
      </c>
      <c r="B272" s="24">
        <v>4.43</v>
      </c>
      <c r="C272" s="24">
        <v>4.49</v>
      </c>
      <c r="D272" s="24">
        <v>4.4000000000000004</v>
      </c>
      <c r="E272" s="24">
        <v>4.42</v>
      </c>
      <c r="F272" s="24">
        <v>889525</v>
      </c>
      <c r="G272" s="24">
        <v>143341474</v>
      </c>
      <c r="H272" s="7">
        <v>270</v>
      </c>
      <c r="J272" s="10">
        <f t="shared" si="4"/>
        <v>-2.2573363431150763E-3</v>
      </c>
      <c r="N272" s="1"/>
    </row>
    <row r="273" spans="1:14" x14ac:dyDescent="0.25">
      <c r="A273" s="2" t="s">
        <v>1596</v>
      </c>
      <c r="B273" s="24">
        <v>4.42</v>
      </c>
      <c r="C273" s="24">
        <v>4.46</v>
      </c>
      <c r="D273" s="24">
        <v>4.2</v>
      </c>
      <c r="E273" s="24">
        <v>4.2300000000000004</v>
      </c>
      <c r="F273" s="24">
        <v>1741170</v>
      </c>
      <c r="G273" s="24">
        <v>137354963</v>
      </c>
      <c r="H273" s="7">
        <v>271</v>
      </c>
      <c r="J273" s="10">
        <f t="shared" si="4"/>
        <v>-4.2986425339366405E-2</v>
      </c>
      <c r="N273" s="1"/>
    </row>
    <row r="274" spans="1:14" x14ac:dyDescent="0.25">
      <c r="A274" s="2" t="s">
        <v>1595</v>
      </c>
      <c r="B274" s="24">
        <v>4.24</v>
      </c>
      <c r="C274" s="24">
        <v>4.33</v>
      </c>
      <c r="D274" s="24">
        <v>4.2</v>
      </c>
      <c r="E274" s="24">
        <v>4.25</v>
      </c>
      <c r="F274" s="24">
        <v>1712650</v>
      </c>
      <c r="G274" s="24">
        <v>137918226</v>
      </c>
      <c r="H274" s="7">
        <v>272</v>
      </c>
      <c r="J274" s="10">
        <f t="shared" si="4"/>
        <v>2.3584905660376855E-3</v>
      </c>
      <c r="N274" s="1"/>
    </row>
    <row r="275" spans="1:14" x14ac:dyDescent="0.25">
      <c r="A275" s="2" t="s">
        <v>1594</v>
      </c>
      <c r="B275" s="24">
        <v>4.25</v>
      </c>
      <c r="C275" s="24">
        <v>4.55</v>
      </c>
      <c r="D275" s="24">
        <v>4.2300000000000004</v>
      </c>
      <c r="E275" s="24">
        <v>4.47</v>
      </c>
      <c r="F275" s="24">
        <v>2456420</v>
      </c>
      <c r="G275" s="24">
        <v>145448084</v>
      </c>
      <c r="H275" s="7">
        <v>273</v>
      </c>
      <c r="J275" s="10">
        <f t="shared" si="4"/>
        <v>5.1764705882352879E-2</v>
      </c>
      <c r="N275" s="1"/>
    </row>
    <row r="276" spans="1:14" x14ac:dyDescent="0.25">
      <c r="A276" s="2" t="s">
        <v>1593</v>
      </c>
      <c r="B276" s="24">
        <v>4.47</v>
      </c>
      <c r="C276" s="24">
        <v>4.5</v>
      </c>
      <c r="D276" s="24">
        <v>4.38</v>
      </c>
      <c r="E276" s="24">
        <v>4.43</v>
      </c>
      <c r="F276" s="24">
        <v>1172180</v>
      </c>
      <c r="G276" s="24">
        <v>144081987</v>
      </c>
      <c r="H276" s="7">
        <v>274</v>
      </c>
      <c r="J276" s="10">
        <f t="shared" si="4"/>
        <v>-8.9485458612975476E-3</v>
      </c>
      <c r="N276" s="1"/>
    </row>
    <row r="277" spans="1:14" x14ac:dyDescent="0.25">
      <c r="A277" s="2" t="s">
        <v>1592</v>
      </c>
      <c r="B277" s="24">
        <v>4.43</v>
      </c>
      <c r="C277" s="24">
        <v>4.46</v>
      </c>
      <c r="D277" s="24">
        <v>4.29</v>
      </c>
      <c r="E277" s="24">
        <v>4.32</v>
      </c>
      <c r="F277" s="24">
        <v>1124950</v>
      </c>
      <c r="G277" s="24">
        <v>140761437</v>
      </c>
      <c r="H277" s="7">
        <v>275</v>
      </c>
      <c r="J277" s="10">
        <f t="shared" si="4"/>
        <v>-2.4830699774266239E-2</v>
      </c>
      <c r="N277" s="1"/>
    </row>
    <row r="278" spans="1:14" x14ac:dyDescent="0.25">
      <c r="A278" s="2" t="s">
        <v>1591</v>
      </c>
      <c r="B278" s="24">
        <v>4.32</v>
      </c>
      <c r="C278" s="24">
        <v>4.34</v>
      </c>
      <c r="D278" s="24">
        <v>4.16</v>
      </c>
      <c r="E278" s="24">
        <v>4.18</v>
      </c>
      <c r="F278" s="24">
        <v>1471270</v>
      </c>
      <c r="G278" s="24">
        <v>136086012</v>
      </c>
      <c r="H278" s="7">
        <v>276</v>
      </c>
      <c r="J278" s="10">
        <f t="shared" si="4"/>
        <v>-3.2407407407407537E-2</v>
      </c>
      <c r="N278" s="1"/>
    </row>
    <row r="279" spans="1:14" x14ac:dyDescent="0.25">
      <c r="A279" s="2" t="s">
        <v>1590</v>
      </c>
      <c r="B279" s="24">
        <v>4.17</v>
      </c>
      <c r="C279" s="24">
        <v>4.28</v>
      </c>
      <c r="D279" s="24">
        <v>3.89</v>
      </c>
      <c r="E279" s="24">
        <v>3.94</v>
      </c>
      <c r="F279" s="24">
        <v>6948810</v>
      </c>
      <c r="G279" s="24">
        <v>128480109</v>
      </c>
      <c r="H279" s="7">
        <v>277</v>
      </c>
      <c r="J279" s="10">
        <f t="shared" si="4"/>
        <v>-5.5155875299760189E-2</v>
      </c>
      <c r="N279" s="1"/>
    </row>
    <row r="280" spans="1:14" x14ac:dyDescent="0.25">
      <c r="A280" s="2" t="s">
        <v>1589</v>
      </c>
      <c r="B280" s="24">
        <v>3.94</v>
      </c>
      <c r="C280" s="24">
        <v>4.04</v>
      </c>
      <c r="D280" s="24">
        <v>3.48</v>
      </c>
      <c r="E280" s="24">
        <v>3.7</v>
      </c>
      <c r="F280" s="24">
        <v>8143680</v>
      </c>
      <c r="G280" s="24">
        <v>120786055</v>
      </c>
      <c r="H280" s="7">
        <v>278</v>
      </c>
      <c r="J280" s="10">
        <f t="shared" si="4"/>
        <v>-6.0913705583756285E-2</v>
      </c>
      <c r="N280" s="1"/>
    </row>
    <row r="281" spans="1:14" x14ac:dyDescent="0.25">
      <c r="A281" s="2" t="s">
        <v>1588</v>
      </c>
      <c r="B281" s="24">
        <v>3.7</v>
      </c>
      <c r="C281" s="24">
        <v>3.91</v>
      </c>
      <c r="D281" s="24">
        <v>3.57</v>
      </c>
      <c r="E281" s="24">
        <v>3.82</v>
      </c>
      <c r="F281" s="24">
        <v>9482680</v>
      </c>
      <c r="G281" s="24">
        <v>124915960</v>
      </c>
      <c r="H281" s="7">
        <v>279</v>
      </c>
      <c r="J281" s="10">
        <f t="shared" si="4"/>
        <v>3.2432432432432337E-2</v>
      </c>
      <c r="N281" s="1"/>
    </row>
    <row r="282" spans="1:14" x14ac:dyDescent="0.25">
      <c r="A282" s="2" t="s">
        <v>1587</v>
      </c>
      <c r="B282" s="24">
        <v>3.81</v>
      </c>
      <c r="C282" s="24">
        <v>3.95</v>
      </c>
      <c r="D282" s="24">
        <v>3.69</v>
      </c>
      <c r="E282" s="24">
        <v>3.86</v>
      </c>
      <c r="F282" s="24">
        <v>7096400</v>
      </c>
      <c r="G282" s="24">
        <v>126200691</v>
      </c>
      <c r="H282" s="7">
        <v>280</v>
      </c>
      <c r="J282" s="10">
        <f t="shared" si="4"/>
        <v>1.3123359580052446E-2</v>
      </c>
      <c r="N282" s="1"/>
    </row>
    <row r="283" spans="1:14" x14ac:dyDescent="0.25">
      <c r="A283" s="2" t="s">
        <v>1586</v>
      </c>
      <c r="B283" s="24">
        <v>3.86</v>
      </c>
      <c r="C283" s="24">
        <v>3.93</v>
      </c>
      <c r="D283" s="24">
        <v>3.75</v>
      </c>
      <c r="E283" s="24">
        <v>3.91</v>
      </c>
      <c r="F283" s="24">
        <v>5850860</v>
      </c>
      <c r="G283" s="24">
        <v>127914962</v>
      </c>
      <c r="H283" s="7">
        <v>281</v>
      </c>
      <c r="J283" s="10">
        <f t="shared" si="4"/>
        <v>1.2953367875647739E-2</v>
      </c>
      <c r="N283" s="1"/>
    </row>
    <row r="284" spans="1:14" x14ac:dyDescent="0.25">
      <c r="A284" s="2" t="s">
        <v>1585</v>
      </c>
      <c r="B284" s="24">
        <v>3.91</v>
      </c>
      <c r="C284" s="24">
        <v>4.03</v>
      </c>
      <c r="D284" s="24">
        <v>3.87</v>
      </c>
      <c r="E284" s="24">
        <v>3.9</v>
      </c>
      <c r="F284" s="24">
        <v>8316140</v>
      </c>
      <c r="G284" s="24">
        <v>127792595</v>
      </c>
      <c r="H284" s="7">
        <v>282</v>
      </c>
      <c r="J284" s="10">
        <f t="shared" si="4"/>
        <v>-2.5575447570333068E-3</v>
      </c>
      <c r="N284" s="1"/>
    </row>
    <row r="285" spans="1:14" x14ac:dyDescent="0.25">
      <c r="A285" s="2" t="s">
        <v>1584</v>
      </c>
      <c r="B285" s="24">
        <v>3.9</v>
      </c>
      <c r="C285" s="24">
        <v>3.92</v>
      </c>
      <c r="D285" s="24">
        <v>3.77</v>
      </c>
      <c r="E285" s="24">
        <v>3.81</v>
      </c>
      <c r="F285" s="24">
        <v>6313690</v>
      </c>
      <c r="G285" s="24">
        <v>124850223</v>
      </c>
      <c r="H285" s="7">
        <v>283</v>
      </c>
      <c r="J285" s="10">
        <f t="shared" si="4"/>
        <v>-2.307692307692304E-2</v>
      </c>
      <c r="N285" s="1"/>
    </row>
    <row r="286" spans="1:14" x14ac:dyDescent="0.25">
      <c r="A286" s="2" t="s">
        <v>1583</v>
      </c>
      <c r="B286" s="24">
        <v>3.8</v>
      </c>
      <c r="C286" s="24">
        <v>3.84</v>
      </c>
      <c r="D286" s="24">
        <v>3.68</v>
      </c>
      <c r="E286" s="24">
        <v>3.77</v>
      </c>
      <c r="F286" s="24">
        <v>3498570</v>
      </c>
      <c r="G286" s="24">
        <v>123826250</v>
      </c>
      <c r="H286" s="7">
        <v>284</v>
      </c>
      <c r="J286" s="10">
        <f t="shared" si="4"/>
        <v>-7.8947368421052114E-3</v>
      </c>
      <c r="N286" s="1"/>
    </row>
    <row r="287" spans="1:14" x14ac:dyDescent="0.25">
      <c r="A287" s="2" t="s">
        <v>1582</v>
      </c>
      <c r="B287" s="24">
        <v>3.78</v>
      </c>
      <c r="C287" s="24">
        <v>3.85</v>
      </c>
      <c r="D287" s="24">
        <v>3.7</v>
      </c>
      <c r="E287" s="24">
        <v>3.85</v>
      </c>
      <c r="F287" s="24">
        <v>2712090</v>
      </c>
      <c r="G287" s="24">
        <v>126491045</v>
      </c>
      <c r="H287" s="7">
        <v>285</v>
      </c>
      <c r="J287" s="10">
        <f t="shared" si="4"/>
        <v>1.8518518518518594E-2</v>
      </c>
      <c r="N287" s="1"/>
    </row>
    <row r="288" spans="1:14" x14ac:dyDescent="0.25">
      <c r="A288" s="2" t="s">
        <v>1581</v>
      </c>
      <c r="B288" s="24">
        <v>3.85</v>
      </c>
      <c r="C288" s="24">
        <v>3.9</v>
      </c>
      <c r="D288" s="24">
        <v>3.79</v>
      </c>
      <c r="E288" s="24">
        <v>3.86</v>
      </c>
      <c r="F288" s="24">
        <v>4200710</v>
      </c>
      <c r="G288" s="24">
        <v>126976102</v>
      </c>
      <c r="H288" s="7">
        <v>286</v>
      </c>
      <c r="J288" s="10">
        <f t="shared" si="4"/>
        <v>2.5974025974025419E-3</v>
      </c>
      <c r="N288" s="1"/>
    </row>
    <row r="289" spans="1:14" x14ac:dyDescent="0.25">
      <c r="A289" s="2" t="s">
        <v>1580</v>
      </c>
      <c r="B289" s="24">
        <v>3.86</v>
      </c>
      <c r="C289" s="24">
        <v>4.2300000000000004</v>
      </c>
      <c r="D289" s="24">
        <v>3.86</v>
      </c>
      <c r="E289" s="24">
        <v>4.08</v>
      </c>
      <c r="F289" s="24">
        <v>8247860</v>
      </c>
      <c r="G289" s="24">
        <v>134121695</v>
      </c>
      <c r="H289" s="7">
        <v>287</v>
      </c>
      <c r="J289" s="10">
        <f t="shared" si="4"/>
        <v>5.6994818652849791E-2</v>
      </c>
      <c r="N289" s="1"/>
    </row>
    <row r="290" spans="1:14" x14ac:dyDescent="0.25">
      <c r="A290" s="2" t="s">
        <v>1579</v>
      </c>
      <c r="B290" s="24">
        <v>4.08</v>
      </c>
      <c r="C290" s="24">
        <v>4.08</v>
      </c>
      <c r="D290" s="24">
        <v>3.99</v>
      </c>
      <c r="E290" s="24">
        <v>4.0599999999999996</v>
      </c>
      <c r="F290" s="24">
        <v>4837180</v>
      </c>
      <c r="G290" s="24">
        <v>133600022</v>
      </c>
      <c r="H290" s="7">
        <v>288</v>
      </c>
      <c r="J290" s="10">
        <f t="shared" si="4"/>
        <v>-4.9019607843138382E-3</v>
      </c>
      <c r="N290" s="1"/>
    </row>
    <row r="291" spans="1:14" x14ac:dyDescent="0.25">
      <c r="A291" s="2" t="s">
        <v>1578</v>
      </c>
      <c r="B291" s="24">
        <v>4.0599999999999996</v>
      </c>
      <c r="C291" s="24">
        <v>4.0999999999999996</v>
      </c>
      <c r="D291" s="24">
        <v>3.96</v>
      </c>
      <c r="E291" s="24">
        <v>3.99</v>
      </c>
      <c r="F291" s="24">
        <v>4204880</v>
      </c>
      <c r="G291" s="24">
        <v>131562486</v>
      </c>
      <c r="H291" s="7">
        <v>289</v>
      </c>
      <c r="J291" s="10">
        <f t="shared" si="4"/>
        <v>-1.7241379310344682E-2</v>
      </c>
      <c r="N291" s="1"/>
    </row>
    <row r="292" spans="1:14" x14ac:dyDescent="0.25">
      <c r="A292" s="2" t="s">
        <v>1577</v>
      </c>
      <c r="B292" s="24">
        <v>3.99</v>
      </c>
      <c r="C292" s="24">
        <v>4.0199999999999996</v>
      </c>
      <c r="D292" s="24">
        <v>3.95</v>
      </c>
      <c r="E292" s="24">
        <v>3.99</v>
      </c>
      <c r="F292" s="24">
        <v>3561280</v>
      </c>
      <c r="G292" s="24">
        <v>131756771</v>
      </c>
      <c r="H292" s="7">
        <v>290</v>
      </c>
      <c r="J292" s="10">
        <f t="shared" si="4"/>
        <v>0</v>
      </c>
      <c r="N292" s="1"/>
    </row>
    <row r="293" spans="1:14" x14ac:dyDescent="0.25">
      <c r="A293" s="2" t="s">
        <v>1576</v>
      </c>
      <c r="B293" s="24">
        <v>3.99</v>
      </c>
      <c r="C293" s="24">
        <v>4.09</v>
      </c>
      <c r="D293" s="24">
        <v>3.95</v>
      </c>
      <c r="E293" s="24">
        <v>4.0599999999999996</v>
      </c>
      <c r="F293" s="24">
        <v>2386140</v>
      </c>
      <c r="G293" s="24">
        <v>133937039</v>
      </c>
      <c r="H293" s="7">
        <v>291</v>
      </c>
      <c r="J293" s="10">
        <f t="shared" si="4"/>
        <v>1.7543859649122653E-2</v>
      </c>
      <c r="N293" s="1"/>
    </row>
    <row r="294" spans="1:14" x14ac:dyDescent="0.25">
      <c r="A294" s="2" t="s">
        <v>1575</v>
      </c>
      <c r="B294" s="24">
        <v>4.0599999999999996</v>
      </c>
      <c r="C294" s="24">
        <v>4.0599999999999996</v>
      </c>
      <c r="D294" s="24">
        <v>3.97</v>
      </c>
      <c r="E294" s="24">
        <v>3.99</v>
      </c>
      <c r="F294" s="24">
        <v>1576340</v>
      </c>
      <c r="G294" s="24">
        <v>131843268</v>
      </c>
      <c r="H294" s="7">
        <v>292</v>
      </c>
      <c r="J294" s="10">
        <f t="shared" si="4"/>
        <v>-1.7241379310344682E-2</v>
      </c>
      <c r="N294" s="1"/>
    </row>
    <row r="295" spans="1:14" x14ac:dyDescent="0.25">
      <c r="A295" s="2" t="s">
        <v>1574</v>
      </c>
      <c r="B295" s="24">
        <v>3.98</v>
      </c>
      <c r="C295" s="24">
        <v>3.98</v>
      </c>
      <c r="D295" s="24">
        <v>3.88</v>
      </c>
      <c r="E295" s="24">
        <v>3.91</v>
      </c>
      <c r="F295" s="24">
        <v>2252890</v>
      </c>
      <c r="G295" s="24">
        <v>129339939</v>
      </c>
      <c r="H295" s="7">
        <v>293</v>
      </c>
      <c r="J295" s="10">
        <f t="shared" si="4"/>
        <v>-1.7587939698492421E-2</v>
      </c>
      <c r="N295" s="1"/>
    </row>
    <row r="296" spans="1:14" x14ac:dyDescent="0.25">
      <c r="A296" s="2" t="s">
        <v>1573</v>
      </c>
      <c r="B296" s="24">
        <v>3.91</v>
      </c>
      <c r="C296" s="24">
        <v>3.97</v>
      </c>
      <c r="D296" s="24">
        <v>3.9</v>
      </c>
      <c r="E296" s="24">
        <v>3.94</v>
      </c>
      <c r="F296" s="24">
        <v>1948840</v>
      </c>
      <c r="G296" s="24">
        <v>130451196</v>
      </c>
      <c r="H296" s="7">
        <v>294</v>
      </c>
      <c r="J296" s="10">
        <f t="shared" si="4"/>
        <v>7.6726342710996941E-3</v>
      </c>
      <c r="N296" s="1"/>
    </row>
    <row r="297" spans="1:14" x14ac:dyDescent="0.25">
      <c r="A297" s="2" t="s">
        <v>1572</v>
      </c>
      <c r="B297" s="24">
        <v>3.94</v>
      </c>
      <c r="C297" s="24">
        <v>3.96</v>
      </c>
      <c r="D297" s="24">
        <v>3.84</v>
      </c>
      <c r="E297" s="24">
        <v>3.84</v>
      </c>
      <c r="F297" s="24">
        <v>2094200</v>
      </c>
      <c r="G297" s="24">
        <v>127361692</v>
      </c>
      <c r="H297" s="7">
        <v>295</v>
      </c>
      <c r="J297" s="10">
        <f t="shared" si="4"/>
        <v>-2.5380710659898501E-2</v>
      </c>
      <c r="N297" s="1"/>
    </row>
    <row r="298" spans="1:14" x14ac:dyDescent="0.25">
      <c r="A298" s="2" t="s">
        <v>1571</v>
      </c>
      <c r="B298" s="24">
        <v>3.85</v>
      </c>
      <c r="C298" s="24">
        <v>3.87</v>
      </c>
      <c r="D298" s="24">
        <v>3.73</v>
      </c>
      <c r="E298" s="24">
        <v>3.74</v>
      </c>
      <c r="F298" s="24">
        <v>3191780</v>
      </c>
      <c r="G298" s="24">
        <v>124041036</v>
      </c>
      <c r="H298" s="7">
        <v>296</v>
      </c>
      <c r="J298" s="10">
        <f t="shared" si="4"/>
        <v>-2.8571428571428539E-2</v>
      </c>
      <c r="N298" s="1"/>
    </row>
    <row r="299" spans="1:14" x14ac:dyDescent="0.25">
      <c r="A299" s="2" t="s">
        <v>1570</v>
      </c>
      <c r="B299" s="24">
        <v>3.74</v>
      </c>
      <c r="C299" s="24">
        <v>3.78</v>
      </c>
      <c r="D299" s="24">
        <v>3.72</v>
      </c>
      <c r="E299" s="24">
        <v>3.75</v>
      </c>
      <c r="F299" s="24">
        <v>3557710</v>
      </c>
      <c r="G299" s="24">
        <v>124413523</v>
      </c>
      <c r="H299" s="7">
        <v>297</v>
      </c>
      <c r="J299" s="10">
        <f t="shared" si="4"/>
        <v>2.6737967914437933E-3</v>
      </c>
      <c r="N299" s="1"/>
    </row>
    <row r="300" spans="1:14" x14ac:dyDescent="0.25">
      <c r="A300" s="2" t="s">
        <v>1569</v>
      </c>
      <c r="B300" s="24">
        <v>3.75</v>
      </c>
      <c r="C300" s="24">
        <v>3.76</v>
      </c>
      <c r="D300" s="24">
        <v>3.63</v>
      </c>
      <c r="E300" s="24">
        <v>3.67</v>
      </c>
      <c r="F300" s="24">
        <v>2370430</v>
      </c>
      <c r="G300" s="24">
        <v>121861707</v>
      </c>
      <c r="H300" s="7">
        <v>298</v>
      </c>
      <c r="J300" s="10">
        <f t="shared" si="4"/>
        <v>-2.1333333333333353E-2</v>
      </c>
      <c r="N300" s="1"/>
    </row>
    <row r="301" spans="1:14" x14ac:dyDescent="0.25">
      <c r="A301" s="2" t="s">
        <v>1568</v>
      </c>
      <c r="B301" s="24">
        <v>3.67</v>
      </c>
      <c r="C301" s="24">
        <v>3.77</v>
      </c>
      <c r="D301" s="24">
        <v>3.66</v>
      </c>
      <c r="E301" s="24">
        <v>3.73</v>
      </c>
      <c r="F301" s="24">
        <v>1986590</v>
      </c>
      <c r="G301" s="24">
        <v>123956713</v>
      </c>
      <c r="H301" s="7">
        <v>299</v>
      </c>
      <c r="J301" s="10">
        <f t="shared" si="4"/>
        <v>1.6348773841961869E-2</v>
      </c>
      <c r="N301" s="1"/>
    </row>
    <row r="302" spans="1:14" x14ac:dyDescent="0.25">
      <c r="A302" s="2" t="s">
        <v>1567</v>
      </c>
      <c r="B302" s="24">
        <v>3.72</v>
      </c>
      <c r="C302" s="24">
        <v>3.89</v>
      </c>
      <c r="D302" s="24">
        <v>3.71</v>
      </c>
      <c r="E302" s="24">
        <v>3.81</v>
      </c>
      <c r="F302" s="24">
        <v>2694530</v>
      </c>
      <c r="G302" s="24">
        <v>126729574</v>
      </c>
      <c r="H302" s="7">
        <v>300</v>
      </c>
      <c r="J302" s="10">
        <f t="shared" si="4"/>
        <v>2.4193548387096735E-2</v>
      </c>
      <c r="N302" s="1"/>
    </row>
    <row r="303" spans="1:14" x14ac:dyDescent="0.25">
      <c r="A303" s="2" t="s">
        <v>1566</v>
      </c>
      <c r="B303" s="24">
        <v>3.81</v>
      </c>
      <c r="C303" s="24">
        <v>3.9</v>
      </c>
      <c r="D303" s="24">
        <v>3.79</v>
      </c>
      <c r="E303" s="24">
        <v>3.85</v>
      </c>
      <c r="F303" s="24">
        <v>2222000</v>
      </c>
      <c r="G303" s="24">
        <v>128140693</v>
      </c>
      <c r="H303" s="7">
        <v>301</v>
      </c>
      <c r="J303" s="10">
        <f t="shared" si="4"/>
        <v>1.0498687664042003E-2</v>
      </c>
      <c r="N303" s="1"/>
    </row>
    <row r="304" spans="1:14" x14ac:dyDescent="0.25">
      <c r="A304" s="2" t="s">
        <v>1565</v>
      </c>
      <c r="B304" s="24">
        <v>3.85</v>
      </c>
      <c r="C304" s="24">
        <v>3.85</v>
      </c>
      <c r="D304" s="24">
        <v>3.72</v>
      </c>
      <c r="E304" s="24">
        <v>3.73</v>
      </c>
      <c r="F304" s="24">
        <v>2551500</v>
      </c>
      <c r="G304" s="24">
        <v>124285227</v>
      </c>
      <c r="H304" s="7">
        <v>302</v>
      </c>
      <c r="J304" s="10">
        <f t="shared" si="4"/>
        <v>-3.1168831168831197E-2</v>
      </c>
      <c r="N304" s="1"/>
    </row>
    <row r="305" spans="1:14" x14ac:dyDescent="0.25">
      <c r="A305" s="2" t="s">
        <v>1564</v>
      </c>
      <c r="B305" s="24">
        <v>3.73</v>
      </c>
      <c r="C305" s="24">
        <v>3.82</v>
      </c>
      <c r="D305" s="24">
        <v>3.72</v>
      </c>
      <c r="E305" s="24">
        <v>3.79</v>
      </c>
      <c r="F305" s="24">
        <v>2667440</v>
      </c>
      <c r="G305" s="24">
        <v>126350445</v>
      </c>
      <c r="H305" s="7">
        <v>303</v>
      </c>
      <c r="J305" s="10">
        <f t="shared" si="4"/>
        <v>1.6085790884718513E-2</v>
      </c>
      <c r="N305" s="1"/>
    </row>
    <row r="306" spans="1:14" x14ac:dyDescent="0.25">
      <c r="A306" s="2" t="s">
        <v>1563</v>
      </c>
      <c r="B306" s="24">
        <v>3.78</v>
      </c>
      <c r="C306" s="24">
        <v>3.8</v>
      </c>
      <c r="D306" s="24">
        <v>3.75</v>
      </c>
      <c r="E306" s="24">
        <v>3.75</v>
      </c>
      <c r="F306" s="24">
        <v>2303900</v>
      </c>
      <c r="G306" s="24">
        <v>125390187</v>
      </c>
      <c r="H306" s="7">
        <v>304</v>
      </c>
      <c r="J306" s="10">
        <f t="shared" si="4"/>
        <v>-7.9365079365078858E-3</v>
      </c>
      <c r="N306" s="1"/>
    </row>
    <row r="307" spans="1:14" x14ac:dyDescent="0.25">
      <c r="A307" s="2" t="s">
        <v>1562</v>
      </c>
      <c r="B307" s="24">
        <v>3.76</v>
      </c>
      <c r="C307" s="24">
        <v>3.76</v>
      </c>
      <c r="D307" s="24">
        <v>3.56</v>
      </c>
      <c r="E307" s="24">
        <v>3.57</v>
      </c>
      <c r="F307" s="24">
        <v>2476220</v>
      </c>
      <c r="G307" s="24">
        <v>119360198</v>
      </c>
      <c r="H307" s="7">
        <v>305</v>
      </c>
      <c r="J307" s="10">
        <f t="shared" si="4"/>
        <v>-5.0531914893617011E-2</v>
      </c>
      <c r="N307" s="1"/>
    </row>
    <row r="308" spans="1:14" x14ac:dyDescent="0.25">
      <c r="A308" s="2" t="s">
        <v>1561</v>
      </c>
      <c r="B308" s="24">
        <v>3.58</v>
      </c>
      <c r="C308" s="24">
        <v>3.62</v>
      </c>
      <c r="D308" s="24">
        <v>3.55</v>
      </c>
      <c r="E308" s="24">
        <v>3.59</v>
      </c>
      <c r="F308" s="24">
        <v>2031400</v>
      </c>
      <c r="G308" s="24">
        <v>119949575</v>
      </c>
      <c r="H308" s="7">
        <v>306</v>
      </c>
      <c r="J308" s="10">
        <f t="shared" si="4"/>
        <v>2.7932960893854151E-3</v>
      </c>
      <c r="N308" s="1"/>
    </row>
    <row r="309" spans="1:14" x14ac:dyDescent="0.25">
      <c r="A309" s="2" t="s">
        <v>1560</v>
      </c>
      <c r="B309" s="24">
        <v>3.59</v>
      </c>
      <c r="C309" s="24">
        <v>3.66</v>
      </c>
      <c r="D309" s="24">
        <v>3.56</v>
      </c>
      <c r="E309" s="24">
        <v>3.58</v>
      </c>
      <c r="F309" s="24">
        <v>2034500</v>
      </c>
      <c r="G309" s="24">
        <v>119821911</v>
      </c>
      <c r="H309" s="7">
        <v>307</v>
      </c>
      <c r="J309" s="10">
        <f t="shared" si="4"/>
        <v>-2.7855153203342024E-3</v>
      </c>
      <c r="N309" s="1"/>
    </row>
    <row r="310" spans="1:14" x14ac:dyDescent="0.25">
      <c r="A310" s="2" t="s">
        <v>1559</v>
      </c>
      <c r="B310" s="24">
        <v>3.58</v>
      </c>
      <c r="C310" s="24">
        <v>3.62</v>
      </c>
      <c r="D310" s="24">
        <v>3.55</v>
      </c>
      <c r="E310" s="24">
        <v>3.59</v>
      </c>
      <c r="F310" s="24">
        <v>2336120</v>
      </c>
      <c r="G310" s="24">
        <v>120387551</v>
      </c>
      <c r="H310" s="7">
        <v>308</v>
      </c>
      <c r="J310" s="10">
        <f t="shared" si="4"/>
        <v>2.7932960893854151E-3</v>
      </c>
      <c r="N310" s="1"/>
    </row>
    <row r="311" spans="1:14" x14ac:dyDescent="0.25">
      <c r="A311" s="2" t="s">
        <v>1558</v>
      </c>
      <c r="B311" s="24">
        <v>3.59</v>
      </c>
      <c r="C311" s="24">
        <v>3.67</v>
      </c>
      <c r="D311" s="24">
        <v>3.59</v>
      </c>
      <c r="E311" s="24">
        <v>3.64</v>
      </c>
      <c r="F311" s="24">
        <v>2855540</v>
      </c>
      <c r="G311" s="24">
        <v>122288561</v>
      </c>
      <c r="H311" s="7">
        <v>309</v>
      </c>
      <c r="J311" s="10">
        <f t="shared" si="4"/>
        <v>1.3927576601671383E-2</v>
      </c>
      <c r="N311" s="1"/>
    </row>
    <row r="312" spans="1:14" x14ac:dyDescent="0.25">
      <c r="A312" s="2" t="s">
        <v>1557</v>
      </c>
      <c r="B312" s="24">
        <v>3.64</v>
      </c>
      <c r="C312" s="24">
        <v>3.67</v>
      </c>
      <c r="D312" s="24">
        <v>3.62</v>
      </c>
      <c r="E312" s="24">
        <v>3.65</v>
      </c>
      <c r="F312" s="24">
        <v>2461750</v>
      </c>
      <c r="G312" s="24">
        <v>122557533</v>
      </c>
      <c r="H312" s="7">
        <v>310</v>
      </c>
      <c r="J312" s="10">
        <f t="shared" si="4"/>
        <v>2.7472527472526885E-3</v>
      </c>
      <c r="N312" s="1"/>
    </row>
    <row r="313" spans="1:14" x14ac:dyDescent="0.25">
      <c r="A313" s="2" t="s">
        <v>1556</v>
      </c>
      <c r="B313" s="24">
        <v>3.65</v>
      </c>
      <c r="C313" s="24">
        <v>3.66</v>
      </c>
      <c r="D313" s="24">
        <v>3.55</v>
      </c>
      <c r="E313" s="24">
        <v>3.56</v>
      </c>
      <c r="F313" s="24">
        <v>2417010</v>
      </c>
      <c r="G313" s="24">
        <v>119561799</v>
      </c>
      <c r="H313" s="7">
        <v>311</v>
      </c>
      <c r="J313" s="10">
        <f t="shared" si="4"/>
        <v>-2.4657534246575304E-2</v>
      </c>
      <c r="N313" s="1"/>
    </row>
    <row r="314" spans="1:14" x14ac:dyDescent="0.25">
      <c r="A314" s="2" t="s">
        <v>1555</v>
      </c>
      <c r="B314" s="24">
        <v>3.56</v>
      </c>
      <c r="C314" s="24">
        <v>3.58</v>
      </c>
      <c r="D314" s="24">
        <v>3.53</v>
      </c>
      <c r="E314" s="24">
        <v>3.56</v>
      </c>
      <c r="F314" s="24">
        <v>1508220</v>
      </c>
      <c r="G314" s="24">
        <v>119628157</v>
      </c>
      <c r="H314" s="7">
        <v>312</v>
      </c>
      <c r="J314" s="10">
        <f t="shared" si="4"/>
        <v>0</v>
      </c>
      <c r="N314" s="1"/>
    </row>
    <row r="315" spans="1:14" x14ac:dyDescent="0.25">
      <c r="A315" s="2" t="s">
        <v>1554</v>
      </c>
      <c r="B315" s="24">
        <v>3.55</v>
      </c>
      <c r="C315" s="24">
        <v>3.64</v>
      </c>
      <c r="D315" s="24">
        <v>3.55</v>
      </c>
      <c r="E315" s="24">
        <v>3.63</v>
      </c>
      <c r="F315" s="24">
        <v>1873830</v>
      </c>
      <c r="G315" s="24">
        <v>122264012</v>
      </c>
      <c r="H315" s="7">
        <v>313</v>
      </c>
      <c r="J315" s="10">
        <f t="shared" si="4"/>
        <v>2.2535211267605656E-2</v>
      </c>
      <c r="N315" s="1"/>
    </row>
    <row r="316" spans="1:14" x14ac:dyDescent="0.25">
      <c r="A316" s="2" t="s">
        <v>1553</v>
      </c>
      <c r="B316" s="24">
        <v>3.63</v>
      </c>
      <c r="C316" s="24">
        <v>3.73</v>
      </c>
      <c r="D316" s="24">
        <v>3.59</v>
      </c>
      <c r="E316" s="24">
        <v>3.7</v>
      </c>
      <c r="F316" s="24">
        <v>3545550</v>
      </c>
      <c r="G316" s="24">
        <v>124528150</v>
      </c>
      <c r="H316" s="7">
        <v>314</v>
      </c>
      <c r="J316" s="10">
        <f t="shared" si="4"/>
        <v>1.928374655647391E-2</v>
      </c>
      <c r="N316" s="1"/>
    </row>
    <row r="317" spans="1:14" x14ac:dyDescent="0.25">
      <c r="A317" s="2" t="s">
        <v>1552</v>
      </c>
      <c r="B317" s="24">
        <v>3.7</v>
      </c>
      <c r="C317" s="24">
        <v>3.74</v>
      </c>
      <c r="D317" s="24">
        <v>3.67</v>
      </c>
      <c r="E317" s="24">
        <v>3.68</v>
      </c>
      <c r="F317" s="24">
        <v>2783960</v>
      </c>
      <c r="G317" s="24">
        <v>123976575</v>
      </c>
      <c r="H317" s="7">
        <v>315</v>
      </c>
      <c r="J317" s="10">
        <f t="shared" si="4"/>
        <v>-5.40540540540541E-3</v>
      </c>
      <c r="N317" s="1"/>
    </row>
    <row r="318" spans="1:14" x14ac:dyDescent="0.25">
      <c r="A318" s="2" t="s">
        <v>1551</v>
      </c>
      <c r="B318" s="24">
        <v>3.68</v>
      </c>
      <c r="C318" s="24">
        <v>4.1399999999999997</v>
      </c>
      <c r="D318" s="24">
        <v>3.68</v>
      </c>
      <c r="E318" s="24">
        <v>4.07</v>
      </c>
      <c r="F318" s="24">
        <v>8733140</v>
      </c>
      <c r="G318" s="24">
        <v>137330587</v>
      </c>
      <c r="H318" s="7">
        <v>316</v>
      </c>
      <c r="J318" s="10">
        <f t="shared" si="4"/>
        <v>0.10597826086956524</v>
      </c>
      <c r="N318" s="1"/>
    </row>
    <row r="319" spans="1:14" x14ac:dyDescent="0.25">
      <c r="A319" s="2" t="s">
        <v>1550</v>
      </c>
      <c r="B319" s="24">
        <v>4.13</v>
      </c>
      <c r="C319" s="24">
        <v>4.3499999999999996</v>
      </c>
      <c r="D319" s="24">
        <v>4.0199999999999996</v>
      </c>
      <c r="E319" s="24">
        <v>4.0999999999999996</v>
      </c>
      <c r="F319" s="24">
        <v>13963000</v>
      </c>
      <c r="G319" s="24">
        <v>138439389</v>
      </c>
      <c r="H319" s="7">
        <v>317</v>
      </c>
      <c r="J319" s="10">
        <f t="shared" si="4"/>
        <v>-7.2639225181598665E-3</v>
      </c>
      <c r="N319" s="1"/>
    </row>
    <row r="320" spans="1:14" x14ac:dyDescent="0.25">
      <c r="A320" s="2" t="s">
        <v>1549</v>
      </c>
      <c r="B320" s="24">
        <v>4.09</v>
      </c>
      <c r="C320" s="24">
        <v>4.09</v>
      </c>
      <c r="D320" s="24">
        <v>3.86</v>
      </c>
      <c r="E320" s="24">
        <v>3.99</v>
      </c>
      <c r="F320" s="24">
        <v>7587850</v>
      </c>
      <c r="G320" s="24">
        <v>134904283</v>
      </c>
      <c r="H320" s="7">
        <v>318</v>
      </c>
      <c r="J320" s="10">
        <f t="shared" si="4"/>
        <v>-2.4449877750611162E-2</v>
      </c>
      <c r="N320" s="1"/>
    </row>
    <row r="321" spans="1:14" x14ac:dyDescent="0.25">
      <c r="A321" s="2" t="s">
        <v>1548</v>
      </c>
      <c r="B321" s="24">
        <v>3.99</v>
      </c>
      <c r="C321" s="24">
        <v>4.04</v>
      </c>
      <c r="D321" s="24">
        <v>3.81</v>
      </c>
      <c r="E321" s="24">
        <v>3.85</v>
      </c>
      <c r="F321" s="24">
        <v>3891770</v>
      </c>
      <c r="G321" s="24">
        <v>130455336</v>
      </c>
      <c r="H321" s="7">
        <v>319</v>
      </c>
      <c r="J321" s="10">
        <f t="shared" si="4"/>
        <v>-3.5087719298245647E-2</v>
      </c>
      <c r="N321" s="1"/>
    </row>
    <row r="322" spans="1:14" x14ac:dyDescent="0.25">
      <c r="A322" s="2" t="s">
        <v>1547</v>
      </c>
      <c r="B322" s="24">
        <v>3.84</v>
      </c>
      <c r="C322" s="24">
        <v>3.9</v>
      </c>
      <c r="D322" s="24">
        <v>3.83</v>
      </c>
      <c r="E322" s="24">
        <v>3.88</v>
      </c>
      <c r="F322" s="24">
        <v>2991050</v>
      </c>
      <c r="G322" s="24">
        <v>131559274</v>
      </c>
      <c r="H322" s="7">
        <v>320</v>
      </c>
      <c r="J322" s="10">
        <f t="shared" si="4"/>
        <v>1.0416666666666676E-2</v>
      </c>
      <c r="N322" s="1"/>
    </row>
    <row r="323" spans="1:14" x14ac:dyDescent="0.25">
      <c r="A323" s="2" t="s">
        <v>1546</v>
      </c>
      <c r="B323" s="24">
        <v>3.88</v>
      </c>
      <c r="C323" s="24">
        <v>4</v>
      </c>
      <c r="D323" s="24">
        <v>3.83</v>
      </c>
      <c r="E323" s="24">
        <v>3.88</v>
      </c>
      <c r="F323" s="24">
        <v>3967100</v>
      </c>
      <c r="G323" s="24">
        <v>131477153</v>
      </c>
      <c r="H323" s="7">
        <v>321</v>
      </c>
      <c r="J323" s="10">
        <f t="shared" si="4"/>
        <v>0</v>
      </c>
      <c r="N323" s="1"/>
    </row>
    <row r="324" spans="1:14" x14ac:dyDescent="0.25">
      <c r="A324" s="2" t="s">
        <v>1545</v>
      </c>
      <c r="B324" s="24">
        <v>3.88</v>
      </c>
      <c r="C324" s="24">
        <v>3.91</v>
      </c>
      <c r="D324" s="24">
        <v>3.75</v>
      </c>
      <c r="E324" s="24">
        <v>3.77</v>
      </c>
      <c r="F324" s="24">
        <v>4024840</v>
      </c>
      <c r="G324" s="24">
        <v>127952205</v>
      </c>
      <c r="H324" s="7">
        <v>322</v>
      </c>
      <c r="J324" s="10">
        <f t="shared" ref="J324:J387" si="5">(E324-B324)/B324</f>
        <v>-2.8350515463917494E-2</v>
      </c>
      <c r="N324" s="1"/>
    </row>
    <row r="325" spans="1:14" x14ac:dyDescent="0.25">
      <c r="A325" s="2" t="s">
        <v>1544</v>
      </c>
      <c r="B325" s="24">
        <v>3.78</v>
      </c>
      <c r="C325" s="24">
        <v>3.84</v>
      </c>
      <c r="D325" s="24">
        <v>3.77</v>
      </c>
      <c r="E325" s="24">
        <v>3.81</v>
      </c>
      <c r="F325" s="24">
        <v>2858300</v>
      </c>
      <c r="G325" s="24">
        <v>129333083</v>
      </c>
      <c r="H325" s="7">
        <v>323</v>
      </c>
      <c r="J325" s="10">
        <f t="shared" si="5"/>
        <v>7.936507936508002E-3</v>
      </c>
      <c r="N325" s="1"/>
    </row>
    <row r="326" spans="1:14" x14ac:dyDescent="0.25">
      <c r="A326" s="2" t="s">
        <v>1543</v>
      </c>
      <c r="B326" s="24">
        <v>3.81</v>
      </c>
      <c r="C326" s="24">
        <v>3.82</v>
      </c>
      <c r="D326" s="24">
        <v>3.59</v>
      </c>
      <c r="E326" s="24">
        <v>3.61</v>
      </c>
      <c r="F326" s="24">
        <v>3682840</v>
      </c>
      <c r="G326" s="24">
        <v>122784345</v>
      </c>
      <c r="H326" s="7">
        <v>324</v>
      </c>
      <c r="J326" s="10">
        <f t="shared" si="5"/>
        <v>-5.2493438320210022E-2</v>
      </c>
      <c r="N326" s="1"/>
    </row>
    <row r="327" spans="1:14" x14ac:dyDescent="0.25">
      <c r="A327" s="2" t="s">
        <v>1542</v>
      </c>
      <c r="B327" s="24">
        <v>3.61</v>
      </c>
      <c r="C327" s="24">
        <v>3.61</v>
      </c>
      <c r="D327" s="24">
        <v>3.48</v>
      </c>
      <c r="E327" s="24">
        <v>3.5</v>
      </c>
      <c r="F327" s="24">
        <v>3851320</v>
      </c>
      <c r="G327" s="24">
        <v>118994362</v>
      </c>
      <c r="H327" s="7">
        <v>325</v>
      </c>
      <c r="J327" s="10">
        <f t="shared" si="5"/>
        <v>-3.0470914127423789E-2</v>
      </c>
      <c r="N327" s="1"/>
    </row>
    <row r="328" spans="1:14" x14ac:dyDescent="0.25">
      <c r="A328" s="2" t="s">
        <v>1541</v>
      </c>
      <c r="B328" s="24">
        <v>3.5</v>
      </c>
      <c r="C328" s="24">
        <v>3.62</v>
      </c>
      <c r="D328" s="24">
        <v>3.49</v>
      </c>
      <c r="E328" s="24">
        <v>3.52</v>
      </c>
      <c r="F328" s="24">
        <v>2446510</v>
      </c>
      <c r="G328" s="24">
        <v>120001977</v>
      </c>
      <c r="H328" s="7">
        <v>326</v>
      </c>
      <c r="J328" s="10">
        <f t="shared" si="5"/>
        <v>5.7142857142857195E-3</v>
      </c>
      <c r="N328" s="1"/>
    </row>
    <row r="329" spans="1:14" x14ac:dyDescent="0.25">
      <c r="A329" s="2" t="s">
        <v>1540</v>
      </c>
      <c r="B329" s="24">
        <v>3.52</v>
      </c>
      <c r="C329" s="24">
        <v>3.61</v>
      </c>
      <c r="D329" s="24">
        <v>3.52</v>
      </c>
      <c r="E329" s="24">
        <v>3.59</v>
      </c>
      <c r="F329" s="24">
        <v>1686970</v>
      </c>
      <c r="G329" s="24">
        <v>122525241</v>
      </c>
      <c r="H329" s="7">
        <v>327</v>
      </c>
      <c r="J329" s="10">
        <f t="shared" si="5"/>
        <v>1.9886363636363591E-2</v>
      </c>
      <c r="N329" s="1"/>
    </row>
    <row r="330" spans="1:14" x14ac:dyDescent="0.25">
      <c r="A330" s="2" t="s">
        <v>1539</v>
      </c>
      <c r="B330" s="24">
        <v>3.59</v>
      </c>
      <c r="C330" s="24">
        <v>3.69</v>
      </c>
      <c r="D330" s="24">
        <v>3.57</v>
      </c>
      <c r="E330" s="24">
        <v>3.63</v>
      </c>
      <c r="F330" s="24">
        <v>3281530</v>
      </c>
      <c r="G330" s="24">
        <v>123802295</v>
      </c>
      <c r="H330" s="7">
        <v>328</v>
      </c>
      <c r="J330" s="10">
        <f t="shared" si="5"/>
        <v>1.1142061281337058E-2</v>
      </c>
      <c r="N330" s="1"/>
    </row>
    <row r="331" spans="1:14" x14ac:dyDescent="0.25">
      <c r="A331" s="2" t="s">
        <v>1538</v>
      </c>
      <c r="B331" s="24">
        <v>3.62</v>
      </c>
      <c r="C331" s="24">
        <v>3.7</v>
      </c>
      <c r="D331" s="24">
        <v>3.55</v>
      </c>
      <c r="E331" s="24">
        <v>3.57</v>
      </c>
      <c r="F331" s="24">
        <v>3468870</v>
      </c>
      <c r="G331" s="24">
        <v>121834742</v>
      </c>
      <c r="H331" s="7">
        <v>329</v>
      </c>
      <c r="J331" s="10">
        <f t="shared" si="5"/>
        <v>-1.3812154696132671E-2</v>
      </c>
      <c r="N331" s="1"/>
    </row>
    <row r="332" spans="1:14" x14ac:dyDescent="0.25">
      <c r="A332" s="2" t="s">
        <v>1537</v>
      </c>
      <c r="B332" s="24">
        <v>3.57</v>
      </c>
      <c r="C332" s="24">
        <v>3.59</v>
      </c>
      <c r="D332" s="24">
        <v>3.54</v>
      </c>
      <c r="E332" s="24">
        <v>3.56</v>
      </c>
      <c r="F332" s="24">
        <v>2497390</v>
      </c>
      <c r="G332" s="24">
        <v>121690093</v>
      </c>
      <c r="H332" s="7">
        <v>330</v>
      </c>
      <c r="J332" s="10">
        <f t="shared" si="5"/>
        <v>-2.8011204481792123E-3</v>
      </c>
      <c r="N332" s="1"/>
    </row>
    <row r="333" spans="1:14" x14ac:dyDescent="0.25">
      <c r="A333" s="2" t="s">
        <v>1536</v>
      </c>
      <c r="B333" s="24">
        <v>3.57</v>
      </c>
      <c r="C333" s="24">
        <v>3.58</v>
      </c>
      <c r="D333" s="24">
        <v>3.55</v>
      </c>
      <c r="E333" s="24">
        <v>3.56</v>
      </c>
      <c r="F333" s="24">
        <v>1764690</v>
      </c>
      <c r="G333" s="24">
        <v>121774218</v>
      </c>
      <c r="H333" s="7">
        <v>331</v>
      </c>
      <c r="J333" s="10">
        <f t="shared" si="5"/>
        <v>-2.8011204481792123E-3</v>
      </c>
      <c r="N333" s="1"/>
    </row>
    <row r="334" spans="1:14" x14ac:dyDescent="0.25">
      <c r="A334" s="2" t="s">
        <v>1535</v>
      </c>
      <c r="B334" s="24">
        <v>3.56</v>
      </c>
      <c r="C334" s="24">
        <v>3.64</v>
      </c>
      <c r="D334" s="24">
        <v>3.5</v>
      </c>
      <c r="E334" s="24">
        <v>3.6</v>
      </c>
      <c r="F334" s="24">
        <v>2007140</v>
      </c>
      <c r="G334" s="24">
        <v>123377045</v>
      </c>
      <c r="H334" s="7">
        <v>332</v>
      </c>
      <c r="J334" s="10">
        <f t="shared" si="5"/>
        <v>1.1235955056179785E-2</v>
      </c>
      <c r="N334" s="1"/>
    </row>
    <row r="335" spans="1:14" x14ac:dyDescent="0.25">
      <c r="A335" s="2" t="s">
        <v>1534</v>
      </c>
      <c r="B335" s="24">
        <v>3.6</v>
      </c>
      <c r="C335" s="24">
        <v>3.64</v>
      </c>
      <c r="D335" s="24">
        <v>3.57</v>
      </c>
      <c r="E335" s="24">
        <v>3.59</v>
      </c>
      <c r="F335" s="24">
        <v>2264640</v>
      </c>
      <c r="G335" s="24">
        <v>122878125</v>
      </c>
      <c r="H335" s="7">
        <v>333</v>
      </c>
      <c r="J335" s="10">
        <f t="shared" si="5"/>
        <v>-2.7777777777778421E-3</v>
      </c>
      <c r="N335" s="1"/>
    </row>
    <row r="336" spans="1:14" x14ac:dyDescent="0.25">
      <c r="A336" s="2" t="s">
        <v>1533</v>
      </c>
      <c r="B336" s="24">
        <v>3.59</v>
      </c>
      <c r="C336" s="24">
        <v>3.61</v>
      </c>
      <c r="D336" s="24">
        <v>3.56</v>
      </c>
      <c r="E336" s="24">
        <v>3.58</v>
      </c>
      <c r="F336" s="24">
        <v>1206290</v>
      </c>
      <c r="G336" s="24">
        <v>122633403</v>
      </c>
      <c r="H336" s="7">
        <v>334</v>
      </c>
      <c r="J336" s="10">
        <f t="shared" si="5"/>
        <v>-2.7855153203342024E-3</v>
      </c>
      <c r="N336" s="1"/>
    </row>
    <row r="337" spans="1:14" x14ac:dyDescent="0.25">
      <c r="A337" s="2" t="s">
        <v>1532</v>
      </c>
      <c r="B337" s="24">
        <v>3.58</v>
      </c>
      <c r="C337" s="24">
        <v>3.61</v>
      </c>
      <c r="D337" s="24">
        <v>3.57</v>
      </c>
      <c r="E337" s="24">
        <v>3.58</v>
      </c>
      <c r="F337" s="24">
        <v>1275120</v>
      </c>
      <c r="G337" s="24">
        <v>122774757</v>
      </c>
      <c r="H337" s="7">
        <v>335</v>
      </c>
      <c r="J337" s="10">
        <f t="shared" si="5"/>
        <v>0</v>
      </c>
      <c r="N337" s="1"/>
    </row>
    <row r="338" spans="1:14" x14ac:dyDescent="0.25">
      <c r="A338" s="2" t="s">
        <v>1531</v>
      </c>
      <c r="B338" s="24">
        <v>3.58</v>
      </c>
      <c r="C338" s="24">
        <v>3.66</v>
      </c>
      <c r="D338" s="24">
        <v>3.58</v>
      </c>
      <c r="E338" s="24">
        <v>3.63</v>
      </c>
      <c r="F338" s="24">
        <v>2051950</v>
      </c>
      <c r="G338" s="24">
        <v>124732439</v>
      </c>
      <c r="H338" s="7">
        <v>336</v>
      </c>
      <c r="J338" s="10">
        <f t="shared" si="5"/>
        <v>1.3966480446927325E-2</v>
      </c>
      <c r="N338" s="1"/>
    </row>
    <row r="339" spans="1:14" x14ac:dyDescent="0.25">
      <c r="A339" s="2" t="s">
        <v>1530</v>
      </c>
      <c r="B339" s="24">
        <v>3.63</v>
      </c>
      <c r="C339" s="24">
        <v>3.65</v>
      </c>
      <c r="D339" s="24">
        <v>3.58</v>
      </c>
      <c r="E339" s="24">
        <v>3.61</v>
      </c>
      <c r="F339" s="24">
        <v>1715450</v>
      </c>
      <c r="G339" s="24">
        <v>124182852</v>
      </c>
      <c r="H339" s="7">
        <v>337</v>
      </c>
      <c r="J339" s="10">
        <f t="shared" si="5"/>
        <v>-5.5096418732782423E-3</v>
      </c>
      <c r="N339" s="1"/>
    </row>
    <row r="340" spans="1:14" x14ac:dyDescent="0.25">
      <c r="A340" s="2" t="s">
        <v>1529</v>
      </c>
      <c r="B340" s="24">
        <v>3.61</v>
      </c>
      <c r="C340" s="24">
        <v>3.64</v>
      </c>
      <c r="D340" s="24">
        <v>3.59</v>
      </c>
      <c r="E340" s="24">
        <v>3.59</v>
      </c>
      <c r="F340" s="24">
        <v>2291670</v>
      </c>
      <c r="G340" s="24">
        <v>123618964</v>
      </c>
      <c r="H340" s="7">
        <v>338</v>
      </c>
      <c r="J340" s="10">
        <f t="shared" si="5"/>
        <v>-5.5401662049861548E-3</v>
      </c>
      <c r="N340" s="1"/>
    </row>
    <row r="341" spans="1:14" x14ac:dyDescent="0.25">
      <c r="A341" s="2" t="s">
        <v>1528</v>
      </c>
      <c r="B341" s="24">
        <v>3.59</v>
      </c>
      <c r="C341" s="24">
        <v>3.62</v>
      </c>
      <c r="D341" s="24">
        <v>3.58</v>
      </c>
      <c r="E341" s="24">
        <v>3.62</v>
      </c>
      <c r="F341" s="24">
        <v>2350920</v>
      </c>
      <c r="G341" s="24">
        <v>124598071</v>
      </c>
      <c r="H341" s="7">
        <v>339</v>
      </c>
      <c r="J341" s="10">
        <f t="shared" si="5"/>
        <v>8.3565459610028554E-3</v>
      </c>
      <c r="N341" s="1"/>
    </row>
    <row r="342" spans="1:14" x14ac:dyDescent="0.25">
      <c r="A342" s="2" t="s">
        <v>1527</v>
      </c>
      <c r="B342" s="24">
        <v>3.62</v>
      </c>
      <c r="C342" s="24">
        <v>3.63</v>
      </c>
      <c r="D342" s="24">
        <v>3.6</v>
      </c>
      <c r="E342" s="24">
        <v>3.61</v>
      </c>
      <c r="F342" s="24">
        <v>1690520</v>
      </c>
      <c r="G342" s="24">
        <v>124574772</v>
      </c>
      <c r="H342" s="7">
        <v>340</v>
      </c>
      <c r="J342" s="10">
        <f t="shared" si="5"/>
        <v>-2.762430939226583E-3</v>
      </c>
      <c r="N342" s="1"/>
    </row>
    <row r="343" spans="1:14" x14ac:dyDescent="0.25">
      <c r="A343" s="2" t="s">
        <v>1526</v>
      </c>
      <c r="B343" s="24">
        <v>3.62</v>
      </c>
      <c r="C343" s="24">
        <v>3.75</v>
      </c>
      <c r="D343" s="24">
        <v>3.61</v>
      </c>
      <c r="E343" s="24">
        <v>3.71</v>
      </c>
      <c r="F343" s="24">
        <v>1759240</v>
      </c>
      <c r="G343" s="24">
        <v>128024050</v>
      </c>
      <c r="H343" s="7">
        <v>341</v>
      </c>
      <c r="J343" s="10">
        <f t="shared" si="5"/>
        <v>2.4861878453038635E-2</v>
      </c>
      <c r="N343" s="1"/>
    </row>
    <row r="344" spans="1:14" x14ac:dyDescent="0.25">
      <c r="A344" s="2" t="s">
        <v>1525</v>
      </c>
      <c r="B344" s="24">
        <v>3.71</v>
      </c>
      <c r="C344" s="24">
        <v>3.77</v>
      </c>
      <c r="D344" s="24">
        <v>3.65</v>
      </c>
      <c r="E344" s="24">
        <v>3.65</v>
      </c>
      <c r="F344" s="24">
        <v>2295450</v>
      </c>
      <c r="G344" s="24">
        <v>126144609</v>
      </c>
      <c r="H344" s="7">
        <v>342</v>
      </c>
      <c r="J344" s="10">
        <f t="shared" si="5"/>
        <v>-1.6172506738544489E-2</v>
      </c>
      <c r="N344" s="1"/>
    </row>
    <row r="345" spans="1:14" x14ac:dyDescent="0.25">
      <c r="A345" s="2" t="s">
        <v>1524</v>
      </c>
      <c r="B345" s="24">
        <v>3.66</v>
      </c>
      <c r="C345" s="24">
        <v>3.67</v>
      </c>
      <c r="D345" s="24">
        <v>3.48</v>
      </c>
      <c r="E345" s="24">
        <v>3.52</v>
      </c>
      <c r="F345" s="24">
        <v>3606940</v>
      </c>
      <c r="G345" s="24">
        <v>121694255</v>
      </c>
      <c r="H345" s="7">
        <v>343</v>
      </c>
      <c r="J345" s="10">
        <f t="shared" si="5"/>
        <v>-3.8251366120218615E-2</v>
      </c>
      <c r="N345" s="1"/>
    </row>
    <row r="346" spans="1:14" x14ac:dyDescent="0.25">
      <c r="A346" s="2" t="s">
        <v>1523</v>
      </c>
      <c r="B346" s="24">
        <v>3.52</v>
      </c>
      <c r="C346" s="24">
        <v>3.54</v>
      </c>
      <c r="D346" s="24">
        <v>3.48</v>
      </c>
      <c r="E346" s="24">
        <v>3.5</v>
      </c>
      <c r="F346" s="24">
        <v>1982380</v>
      </c>
      <c r="G346" s="24">
        <v>121102871</v>
      </c>
      <c r="H346" s="7">
        <v>344</v>
      </c>
      <c r="J346" s="10">
        <f t="shared" si="5"/>
        <v>-5.6818181818181872E-3</v>
      </c>
      <c r="N346" s="1"/>
    </row>
    <row r="347" spans="1:14" x14ac:dyDescent="0.25">
      <c r="A347" s="2" t="s">
        <v>1522</v>
      </c>
      <c r="B347" s="24">
        <v>3.49</v>
      </c>
      <c r="C347" s="24">
        <v>3.56</v>
      </c>
      <c r="D347" s="24">
        <v>3.44</v>
      </c>
      <c r="E347" s="24">
        <v>3.48</v>
      </c>
      <c r="F347" s="24">
        <v>2667680</v>
      </c>
      <c r="G347" s="24">
        <v>120544768</v>
      </c>
      <c r="H347" s="7">
        <v>345</v>
      </c>
      <c r="J347" s="10">
        <f t="shared" si="5"/>
        <v>-2.8653295128940486E-3</v>
      </c>
      <c r="N347" s="1"/>
    </row>
    <row r="348" spans="1:14" x14ac:dyDescent="0.25">
      <c r="A348" s="2" t="s">
        <v>1521</v>
      </c>
      <c r="B348" s="24">
        <v>3.48</v>
      </c>
      <c r="C348" s="24">
        <v>3.49</v>
      </c>
      <c r="D348" s="24">
        <v>3.48</v>
      </c>
      <c r="E348" s="24">
        <v>3.49</v>
      </c>
      <c r="F348" s="24">
        <v>2060970</v>
      </c>
      <c r="G348" s="24">
        <v>120843805</v>
      </c>
      <c r="H348" s="7">
        <v>346</v>
      </c>
      <c r="J348" s="10">
        <f t="shared" si="5"/>
        <v>2.8735632183908709E-3</v>
      </c>
      <c r="N348" s="1"/>
    </row>
    <row r="349" spans="1:14" x14ac:dyDescent="0.25">
      <c r="A349" s="2" t="s">
        <v>1520</v>
      </c>
      <c r="B349" s="24">
        <v>3.49</v>
      </c>
      <c r="C349" s="24">
        <v>3.49</v>
      </c>
      <c r="D349" s="24">
        <v>3.46</v>
      </c>
      <c r="E349" s="24">
        <v>3.48</v>
      </c>
      <c r="F349" s="24">
        <v>2121910</v>
      </c>
      <c r="G349" s="24">
        <v>120581407</v>
      </c>
      <c r="H349" s="7">
        <v>347</v>
      </c>
      <c r="J349" s="10">
        <f t="shared" si="5"/>
        <v>-2.8653295128940486E-3</v>
      </c>
      <c r="N349" s="1"/>
    </row>
    <row r="350" spans="1:14" x14ac:dyDescent="0.25">
      <c r="A350" s="2" t="s">
        <v>1519</v>
      </c>
      <c r="B350" s="24">
        <v>3.48</v>
      </c>
      <c r="C350" s="24">
        <v>3.5</v>
      </c>
      <c r="D350" s="24">
        <v>3.47</v>
      </c>
      <c r="E350" s="24">
        <v>3.48</v>
      </c>
      <c r="F350" s="24">
        <v>1547550</v>
      </c>
      <c r="G350" s="24">
        <v>120836016</v>
      </c>
      <c r="H350" s="7">
        <v>348</v>
      </c>
      <c r="J350" s="10">
        <f t="shared" si="5"/>
        <v>0</v>
      </c>
      <c r="N350" s="1"/>
    </row>
    <row r="351" spans="1:14" x14ac:dyDescent="0.25">
      <c r="A351" s="2" t="s">
        <v>1518</v>
      </c>
      <c r="B351" s="24">
        <v>3.48</v>
      </c>
      <c r="C351" s="24">
        <v>3.48</v>
      </c>
      <c r="D351" s="24">
        <v>3.45</v>
      </c>
      <c r="E351" s="24">
        <v>3.45</v>
      </c>
      <c r="F351" s="24">
        <v>2292030</v>
      </c>
      <c r="G351" s="24">
        <v>119903750</v>
      </c>
      <c r="H351" s="7">
        <v>349</v>
      </c>
      <c r="J351" s="10">
        <f t="shared" si="5"/>
        <v>-8.6206896551723582E-3</v>
      </c>
      <c r="N351" s="1"/>
    </row>
    <row r="352" spans="1:14" x14ac:dyDescent="0.25">
      <c r="A352" s="2" t="s">
        <v>1517</v>
      </c>
      <c r="B352" s="24">
        <v>3.45</v>
      </c>
      <c r="C352" s="24">
        <v>3.46</v>
      </c>
      <c r="D352" s="24">
        <v>2.99</v>
      </c>
      <c r="E352" s="24">
        <v>3.02</v>
      </c>
      <c r="F352" s="24">
        <v>5220210</v>
      </c>
      <c r="G352" s="24">
        <v>104860202</v>
      </c>
      <c r="H352" s="7">
        <v>350</v>
      </c>
      <c r="J352" s="10">
        <f t="shared" si="5"/>
        <v>-0.12463768115942032</v>
      </c>
      <c r="N352" s="1"/>
    </row>
    <row r="353" spans="1:14" x14ac:dyDescent="0.25">
      <c r="A353" s="2" t="s">
        <v>1516</v>
      </c>
      <c r="B353" s="24">
        <v>3.01</v>
      </c>
      <c r="C353" s="24">
        <v>3.07</v>
      </c>
      <c r="D353" s="24">
        <v>2.9</v>
      </c>
      <c r="E353" s="24">
        <v>2.94</v>
      </c>
      <c r="F353" s="24">
        <v>3969240</v>
      </c>
      <c r="G353" s="24">
        <v>102333101</v>
      </c>
      <c r="H353" s="7">
        <v>351</v>
      </c>
      <c r="J353" s="10">
        <f t="shared" si="5"/>
        <v>-2.325581395348832E-2</v>
      </c>
      <c r="N353" s="1"/>
    </row>
    <row r="354" spans="1:14" x14ac:dyDescent="0.25">
      <c r="A354" s="2" t="s">
        <v>1515</v>
      </c>
      <c r="B354" s="24">
        <v>2.94</v>
      </c>
      <c r="C354" s="24">
        <v>3</v>
      </c>
      <c r="D354" s="24">
        <v>2.7</v>
      </c>
      <c r="E354" s="24">
        <v>2.81</v>
      </c>
      <c r="F354" s="24">
        <v>4301260</v>
      </c>
      <c r="G354" s="24">
        <v>97722925</v>
      </c>
      <c r="H354" s="7">
        <v>352</v>
      </c>
      <c r="J354" s="10">
        <f t="shared" si="5"/>
        <v>-4.4217687074829898E-2</v>
      </c>
      <c r="N354" s="1"/>
    </row>
    <row r="355" spans="1:14" x14ac:dyDescent="0.25">
      <c r="A355" s="2" t="s">
        <v>1514</v>
      </c>
      <c r="B355" s="24">
        <v>2.81</v>
      </c>
      <c r="C355" s="24">
        <v>2.87</v>
      </c>
      <c r="D355" s="24">
        <v>2.73</v>
      </c>
      <c r="E355" s="24">
        <v>2.87</v>
      </c>
      <c r="F355" s="24">
        <v>2780240</v>
      </c>
      <c r="G355" s="24">
        <v>100016039</v>
      </c>
      <c r="H355" s="7">
        <v>353</v>
      </c>
      <c r="J355" s="10">
        <f t="shared" si="5"/>
        <v>2.1352313167259804E-2</v>
      </c>
      <c r="N355" s="1"/>
    </row>
    <row r="356" spans="1:14" x14ac:dyDescent="0.25">
      <c r="A356" s="2" t="s">
        <v>1513</v>
      </c>
      <c r="B356" s="24">
        <v>2.87</v>
      </c>
      <c r="C356" s="24">
        <v>2.94</v>
      </c>
      <c r="D356" s="24">
        <v>2.87</v>
      </c>
      <c r="E356" s="24">
        <v>2.92</v>
      </c>
      <c r="F356" s="24">
        <v>2591650</v>
      </c>
      <c r="G356" s="24">
        <v>101992463</v>
      </c>
      <c r="H356" s="7">
        <v>354</v>
      </c>
      <c r="J356" s="10">
        <f t="shared" si="5"/>
        <v>1.7421602787456383E-2</v>
      </c>
      <c r="N356" s="1"/>
    </row>
    <row r="357" spans="1:14" x14ac:dyDescent="0.25">
      <c r="A357" s="2" t="s">
        <v>1512</v>
      </c>
      <c r="B357" s="24">
        <v>2.91</v>
      </c>
      <c r="C357" s="24">
        <v>2.92</v>
      </c>
      <c r="D357" s="24">
        <v>2.84</v>
      </c>
      <c r="E357" s="24">
        <v>2.85</v>
      </c>
      <c r="F357" s="24">
        <v>2187630</v>
      </c>
      <c r="G357" s="24">
        <v>99517958</v>
      </c>
      <c r="H357" s="7">
        <v>355</v>
      </c>
      <c r="J357" s="10">
        <f t="shared" si="5"/>
        <v>-2.0618556701030945E-2</v>
      </c>
      <c r="N357" s="1"/>
    </row>
    <row r="358" spans="1:14" x14ac:dyDescent="0.25">
      <c r="A358" s="2" t="s">
        <v>1511</v>
      </c>
      <c r="B358" s="24">
        <v>2.86</v>
      </c>
      <c r="C358" s="24">
        <v>2.91</v>
      </c>
      <c r="D358" s="24">
        <v>2.84</v>
      </c>
      <c r="E358" s="24">
        <v>2.89</v>
      </c>
      <c r="F358" s="24">
        <v>2477440</v>
      </c>
      <c r="G358" s="24">
        <v>100835431</v>
      </c>
      <c r="H358" s="7">
        <v>356</v>
      </c>
      <c r="J358" s="10">
        <f t="shared" si="5"/>
        <v>1.0489510489510577E-2</v>
      </c>
      <c r="N358" s="1"/>
    </row>
    <row r="359" spans="1:14" x14ac:dyDescent="0.25">
      <c r="A359" s="2" t="s">
        <v>1510</v>
      </c>
      <c r="B359" s="24">
        <v>2.89</v>
      </c>
      <c r="C359" s="24">
        <v>2.91</v>
      </c>
      <c r="D359" s="24">
        <v>2.86</v>
      </c>
      <c r="E359" s="24">
        <v>2.88</v>
      </c>
      <c r="F359" s="24">
        <v>1901360</v>
      </c>
      <c r="G359" s="24">
        <v>100779127</v>
      </c>
      <c r="H359" s="7">
        <v>357</v>
      </c>
      <c r="J359" s="10">
        <f t="shared" si="5"/>
        <v>-3.4602076124568273E-3</v>
      </c>
      <c r="N359" s="1"/>
    </row>
    <row r="360" spans="1:14" x14ac:dyDescent="0.25">
      <c r="A360" s="2" t="s">
        <v>1509</v>
      </c>
      <c r="B360" s="24">
        <v>2.88</v>
      </c>
      <c r="C360" s="24">
        <v>2.88</v>
      </c>
      <c r="D360" s="24">
        <v>2.73</v>
      </c>
      <c r="E360" s="24">
        <v>2.74</v>
      </c>
      <c r="F360" s="24">
        <v>2076240</v>
      </c>
      <c r="G360" s="24">
        <v>95844513</v>
      </c>
      <c r="H360" s="7">
        <v>358</v>
      </c>
      <c r="J360" s="10">
        <f t="shared" si="5"/>
        <v>-4.8611111111111001E-2</v>
      </c>
      <c r="N360" s="1"/>
    </row>
    <row r="361" spans="1:14" x14ac:dyDescent="0.25">
      <c r="A361" s="2" t="s">
        <v>1508</v>
      </c>
      <c r="B361" s="24">
        <v>2.74</v>
      </c>
      <c r="C361" s="24">
        <v>2.75</v>
      </c>
      <c r="D361" s="24">
        <v>2.67</v>
      </c>
      <c r="E361" s="24">
        <v>2.7</v>
      </c>
      <c r="F361" s="24">
        <v>1640910</v>
      </c>
      <c r="G361" s="24">
        <v>94574162</v>
      </c>
      <c r="H361" s="7">
        <v>359</v>
      </c>
      <c r="J361" s="10">
        <f t="shared" si="5"/>
        <v>-1.4598540145985413E-2</v>
      </c>
      <c r="N361" s="1"/>
    </row>
    <row r="362" spans="1:14" x14ac:dyDescent="0.25">
      <c r="A362" s="2" t="s">
        <v>1507</v>
      </c>
      <c r="B362" s="24">
        <v>2.7</v>
      </c>
      <c r="C362" s="24">
        <v>2.81</v>
      </c>
      <c r="D362" s="24">
        <v>2.68</v>
      </c>
      <c r="E362" s="24">
        <v>2.78</v>
      </c>
      <c r="F362" s="24">
        <v>2088360</v>
      </c>
      <c r="G362" s="24">
        <v>97539415</v>
      </c>
      <c r="H362" s="7">
        <v>360</v>
      </c>
      <c r="J362" s="10">
        <f t="shared" si="5"/>
        <v>2.9629629629629489E-2</v>
      </c>
      <c r="N362" s="1"/>
    </row>
    <row r="363" spans="1:14" x14ac:dyDescent="0.25">
      <c r="A363" s="2" t="s">
        <v>1506</v>
      </c>
      <c r="B363" s="24">
        <v>2.78</v>
      </c>
      <c r="C363" s="24">
        <v>2.8</v>
      </c>
      <c r="D363" s="24">
        <v>2.7</v>
      </c>
      <c r="E363" s="24">
        <v>2.72</v>
      </c>
      <c r="F363" s="24">
        <v>2180800</v>
      </c>
      <c r="G363" s="24">
        <v>95352459</v>
      </c>
      <c r="H363" s="7">
        <v>361</v>
      </c>
      <c r="J363" s="10">
        <f t="shared" si="5"/>
        <v>-2.1582733812949503E-2</v>
      </c>
      <c r="N363" s="1"/>
    </row>
    <row r="364" spans="1:14" x14ac:dyDescent="0.25">
      <c r="A364" s="2" t="s">
        <v>1505</v>
      </c>
      <c r="B364" s="24">
        <v>2.72</v>
      </c>
      <c r="C364" s="24">
        <v>2.76</v>
      </c>
      <c r="D364" s="24">
        <v>2.67</v>
      </c>
      <c r="E364" s="24">
        <v>2.73</v>
      </c>
      <c r="F364" s="24">
        <v>1701950</v>
      </c>
      <c r="G364" s="24">
        <v>95993669</v>
      </c>
      <c r="H364" s="7">
        <v>362</v>
      </c>
      <c r="J364" s="10">
        <f t="shared" si="5"/>
        <v>3.6764705882352156E-3</v>
      </c>
      <c r="N364" s="1"/>
    </row>
    <row r="365" spans="1:14" x14ac:dyDescent="0.25">
      <c r="A365" s="2" t="s">
        <v>1504</v>
      </c>
      <c r="B365" s="24">
        <v>2.73</v>
      </c>
      <c r="C365" s="24">
        <v>2.75</v>
      </c>
      <c r="D365" s="24">
        <v>2.69</v>
      </c>
      <c r="E365" s="24">
        <v>2.69</v>
      </c>
      <c r="F365" s="24">
        <v>1471530</v>
      </c>
      <c r="G365" s="24">
        <v>94717141</v>
      </c>
      <c r="H365" s="7">
        <v>363</v>
      </c>
      <c r="J365" s="10">
        <f t="shared" si="5"/>
        <v>-1.4652014652014666E-2</v>
      </c>
      <c r="N365" s="1"/>
    </row>
    <row r="366" spans="1:14" x14ac:dyDescent="0.25">
      <c r="A366" s="2" t="s">
        <v>1503</v>
      </c>
      <c r="B366" s="24">
        <v>2.7</v>
      </c>
      <c r="C366" s="24">
        <v>2.72</v>
      </c>
      <c r="D366" s="24">
        <v>2.67</v>
      </c>
      <c r="E366" s="24">
        <v>2.7</v>
      </c>
      <c r="F366" s="24">
        <v>1536350</v>
      </c>
      <c r="G366" s="24">
        <v>95114104</v>
      </c>
      <c r="H366" s="7">
        <v>364</v>
      </c>
      <c r="J366" s="10">
        <f t="shared" si="5"/>
        <v>0</v>
      </c>
      <c r="N366" s="1"/>
    </row>
    <row r="367" spans="1:14" x14ac:dyDescent="0.25">
      <c r="A367" s="2" t="s">
        <v>1502</v>
      </c>
      <c r="B367" s="24">
        <v>2.7</v>
      </c>
      <c r="C367" s="24">
        <v>2.73</v>
      </c>
      <c r="D367" s="24">
        <v>2.69</v>
      </c>
      <c r="E367" s="24">
        <v>2.72</v>
      </c>
      <c r="F367" s="24">
        <v>1577550</v>
      </c>
      <c r="G367" s="24">
        <v>95710426</v>
      </c>
      <c r="H367" s="7">
        <v>365</v>
      </c>
      <c r="J367" s="10">
        <f t="shared" si="5"/>
        <v>7.4074074074074138E-3</v>
      </c>
      <c r="N367" s="1"/>
    </row>
    <row r="368" spans="1:14" x14ac:dyDescent="0.25">
      <c r="A368" s="2" t="s">
        <v>1501</v>
      </c>
      <c r="B368" s="24">
        <v>2.72</v>
      </c>
      <c r="C368" s="24">
        <v>2.72</v>
      </c>
      <c r="D368" s="24">
        <v>2.69</v>
      </c>
      <c r="E368" s="24">
        <v>2.7</v>
      </c>
      <c r="F368" s="24">
        <v>770693</v>
      </c>
      <c r="G368" s="24">
        <v>95086868</v>
      </c>
      <c r="H368" s="7">
        <v>366</v>
      </c>
      <c r="J368" s="10">
        <f t="shared" si="5"/>
        <v>-7.3529411764705942E-3</v>
      </c>
      <c r="N368" s="1"/>
    </row>
    <row r="369" spans="1:14" x14ac:dyDescent="0.25">
      <c r="A369" s="2" t="s">
        <v>1500</v>
      </c>
      <c r="B369" s="24">
        <v>2.7</v>
      </c>
      <c r="C369" s="24">
        <v>2.7</v>
      </c>
      <c r="D369" s="24">
        <v>2.66</v>
      </c>
      <c r="E369" s="24">
        <v>2.67</v>
      </c>
      <c r="F369" s="24">
        <v>855392</v>
      </c>
      <c r="G369" s="24">
        <v>94048724</v>
      </c>
      <c r="H369" s="7">
        <v>367</v>
      </c>
      <c r="J369" s="10">
        <f t="shared" si="5"/>
        <v>-1.1111111111111202E-2</v>
      </c>
      <c r="N369" s="1"/>
    </row>
    <row r="370" spans="1:14" x14ac:dyDescent="0.25">
      <c r="A370" s="2" t="s">
        <v>1499</v>
      </c>
      <c r="B370" s="24">
        <v>2.67</v>
      </c>
      <c r="C370" s="24">
        <v>2.67</v>
      </c>
      <c r="D370" s="24">
        <v>2.13</v>
      </c>
      <c r="E370" s="24">
        <v>2.13</v>
      </c>
      <c r="F370" s="24">
        <v>5193080</v>
      </c>
      <c r="G370" s="24">
        <v>75275386</v>
      </c>
      <c r="H370" s="7">
        <v>368</v>
      </c>
      <c r="J370" s="10">
        <f t="shared" si="5"/>
        <v>-0.20224719101123598</v>
      </c>
      <c r="N370" s="1"/>
    </row>
    <row r="371" spans="1:14" x14ac:dyDescent="0.25">
      <c r="A371" s="2" t="s">
        <v>1498</v>
      </c>
      <c r="B371" s="24">
        <v>2.11</v>
      </c>
      <c r="C371" s="24">
        <v>2.15</v>
      </c>
      <c r="D371" s="24">
        <v>1.91</v>
      </c>
      <c r="E371" s="24">
        <v>1.96</v>
      </c>
      <c r="F371" s="24">
        <v>3888140</v>
      </c>
      <c r="G371" s="24">
        <v>69101043</v>
      </c>
      <c r="H371" s="7">
        <v>369</v>
      </c>
      <c r="J371" s="10">
        <f t="shared" si="5"/>
        <v>-7.1090047393364886E-2</v>
      </c>
      <c r="N371" s="1"/>
    </row>
    <row r="372" spans="1:14" x14ac:dyDescent="0.25">
      <c r="A372" s="2" t="s">
        <v>1497</v>
      </c>
      <c r="B372" s="24">
        <v>1.96</v>
      </c>
      <c r="C372" s="24">
        <v>2.16</v>
      </c>
      <c r="D372" s="24">
        <v>1.96</v>
      </c>
      <c r="E372" s="24">
        <v>2.08</v>
      </c>
      <c r="F372" s="24">
        <v>10649500</v>
      </c>
      <c r="G372" s="24">
        <v>73586957</v>
      </c>
      <c r="H372" s="7">
        <v>370</v>
      </c>
      <c r="J372" s="10">
        <f t="shared" si="5"/>
        <v>6.1224489795918421E-2</v>
      </c>
      <c r="N372" s="1"/>
    </row>
    <row r="373" spans="1:14" x14ac:dyDescent="0.25">
      <c r="A373" s="2" t="s">
        <v>1496</v>
      </c>
      <c r="B373" s="24">
        <v>2.08</v>
      </c>
      <c r="C373" s="24">
        <v>2.12</v>
      </c>
      <c r="D373" s="24">
        <v>2.04</v>
      </c>
      <c r="E373" s="24">
        <v>2.11</v>
      </c>
      <c r="F373" s="24">
        <v>3242950</v>
      </c>
      <c r="G373" s="24">
        <v>74701680</v>
      </c>
      <c r="H373" s="7">
        <v>371</v>
      </c>
      <c r="J373" s="10">
        <f t="shared" si="5"/>
        <v>1.4423076923076828E-2</v>
      </c>
      <c r="N373" s="1"/>
    </row>
    <row r="374" spans="1:14" x14ac:dyDescent="0.25">
      <c r="A374" s="2" t="s">
        <v>1495</v>
      </c>
      <c r="B374" s="24">
        <v>2.12</v>
      </c>
      <c r="C374" s="24">
        <v>2.15</v>
      </c>
      <c r="D374" s="24">
        <v>2.08</v>
      </c>
      <c r="E374" s="24">
        <v>2.12</v>
      </c>
      <c r="F374" s="24">
        <v>3388950</v>
      </c>
      <c r="G374" s="24">
        <v>74967271</v>
      </c>
      <c r="H374" s="7">
        <v>372</v>
      </c>
      <c r="J374" s="10">
        <f t="shared" si="5"/>
        <v>0</v>
      </c>
      <c r="N374" s="1"/>
    </row>
    <row r="375" spans="1:14" x14ac:dyDescent="0.25">
      <c r="A375" s="2" t="s">
        <v>1494</v>
      </c>
      <c r="B375" s="24">
        <v>2.12</v>
      </c>
      <c r="C375" s="24">
        <v>2.12</v>
      </c>
      <c r="D375" s="24">
        <v>2</v>
      </c>
      <c r="E375" s="24">
        <v>2.0099999999999998</v>
      </c>
      <c r="F375" s="24">
        <v>2924520</v>
      </c>
      <c r="G375" s="24">
        <v>71126149</v>
      </c>
      <c r="H375" s="7">
        <v>373</v>
      </c>
      <c r="J375" s="10">
        <f t="shared" si="5"/>
        <v>-5.1886792452830337E-2</v>
      </c>
      <c r="N375" s="1"/>
    </row>
    <row r="376" spans="1:14" x14ac:dyDescent="0.25">
      <c r="A376" s="2" t="s">
        <v>1493</v>
      </c>
      <c r="B376" s="24">
        <v>2.0099999999999998</v>
      </c>
      <c r="C376" s="24">
        <v>2.0099999999999998</v>
      </c>
      <c r="D376" s="24">
        <v>1.96</v>
      </c>
      <c r="E376" s="24">
        <v>1.98</v>
      </c>
      <c r="F376" s="24">
        <v>1951160</v>
      </c>
      <c r="G376" s="24">
        <v>70301691</v>
      </c>
      <c r="H376" s="7">
        <v>374</v>
      </c>
      <c r="J376" s="10">
        <f t="shared" si="5"/>
        <v>-1.4925373134328263E-2</v>
      </c>
      <c r="N376" s="1"/>
    </row>
    <row r="377" spans="1:14" x14ac:dyDescent="0.25">
      <c r="A377" s="2" t="s">
        <v>1492</v>
      </c>
      <c r="B377" s="24">
        <v>1.97</v>
      </c>
      <c r="C377" s="24">
        <v>1.98</v>
      </c>
      <c r="D377" s="24">
        <v>1.62</v>
      </c>
      <c r="E377" s="24">
        <v>1.65</v>
      </c>
      <c r="F377" s="24">
        <v>2911190</v>
      </c>
      <c r="G377" s="24">
        <v>58655833</v>
      </c>
      <c r="H377" s="7">
        <v>375</v>
      </c>
      <c r="J377" s="10">
        <f t="shared" si="5"/>
        <v>-0.1624365482233503</v>
      </c>
      <c r="N377" s="1"/>
    </row>
    <row r="378" spans="1:14" x14ac:dyDescent="0.25">
      <c r="A378" s="2" t="s">
        <v>1491</v>
      </c>
      <c r="B378" s="24">
        <v>1.65</v>
      </c>
      <c r="C378" s="24">
        <v>1.88</v>
      </c>
      <c r="D378" s="24">
        <v>1.64</v>
      </c>
      <c r="E378" s="24">
        <v>1.72</v>
      </c>
      <c r="F378" s="24">
        <v>2581500</v>
      </c>
      <c r="G378" s="24">
        <v>61230338</v>
      </c>
      <c r="H378" s="7">
        <v>376</v>
      </c>
      <c r="J378" s="10">
        <f t="shared" si="5"/>
        <v>4.2424242424242462E-2</v>
      </c>
      <c r="N378" s="1"/>
    </row>
    <row r="379" spans="1:14" x14ac:dyDescent="0.25">
      <c r="A379" s="2" t="s">
        <v>1490</v>
      </c>
      <c r="B379" s="24">
        <v>1.72</v>
      </c>
      <c r="C379" s="24">
        <v>1.79</v>
      </c>
      <c r="D379" s="24">
        <v>1.7</v>
      </c>
      <c r="E379" s="24">
        <v>1.71</v>
      </c>
      <c r="F379" s="24">
        <v>1738370</v>
      </c>
      <c r="G379" s="24">
        <v>60912256</v>
      </c>
      <c r="H379" s="7">
        <v>377</v>
      </c>
      <c r="J379" s="10">
        <f t="shared" si="5"/>
        <v>-5.8139534883720981E-3</v>
      </c>
      <c r="N379" s="1"/>
    </row>
    <row r="380" spans="1:14" x14ac:dyDescent="0.25">
      <c r="A380" s="2" t="s">
        <v>1489</v>
      </c>
      <c r="B380" s="24">
        <v>1.71</v>
      </c>
      <c r="C380" s="24">
        <v>1.72</v>
      </c>
      <c r="D380" s="24">
        <v>1.53</v>
      </c>
      <c r="E380" s="24">
        <v>1.54</v>
      </c>
      <c r="F380" s="24">
        <v>4039950</v>
      </c>
      <c r="G380" s="24">
        <v>54800307</v>
      </c>
      <c r="H380" s="7">
        <v>378</v>
      </c>
      <c r="J380" s="10">
        <f t="shared" si="5"/>
        <v>-9.941520467836254E-2</v>
      </c>
      <c r="N380" s="1"/>
    </row>
    <row r="381" spans="1:14" x14ac:dyDescent="0.25">
      <c r="A381" s="2" t="s">
        <v>1488</v>
      </c>
      <c r="B381" s="24">
        <v>1.55</v>
      </c>
      <c r="C381" s="24">
        <v>1.58</v>
      </c>
      <c r="D381" s="24">
        <v>1.1100000000000001</v>
      </c>
      <c r="E381" s="24">
        <v>1.1599999999999999</v>
      </c>
      <c r="F381" s="24">
        <v>4721280</v>
      </c>
      <c r="G381" s="24">
        <v>41173189</v>
      </c>
      <c r="H381" s="7">
        <v>379</v>
      </c>
      <c r="J381" s="10">
        <f t="shared" si="5"/>
        <v>-0.25161290322580654</v>
      </c>
      <c r="N381" s="1"/>
    </row>
    <row r="382" spans="1:14" x14ac:dyDescent="0.25">
      <c r="A382" s="2" t="s">
        <v>1487</v>
      </c>
      <c r="B382" s="24">
        <v>1.1499999999999999</v>
      </c>
      <c r="C382" s="24">
        <v>1.38</v>
      </c>
      <c r="D382" s="24">
        <v>1.1499999999999999</v>
      </c>
      <c r="E382" s="24">
        <v>1.28</v>
      </c>
      <c r="F382" s="24">
        <v>3487080</v>
      </c>
      <c r="G382" s="24">
        <v>45680600</v>
      </c>
      <c r="H382" s="7">
        <v>380</v>
      </c>
      <c r="J382" s="10">
        <f t="shared" si="5"/>
        <v>0.11304347826086968</v>
      </c>
      <c r="N382" s="1"/>
    </row>
    <row r="383" spans="1:14" x14ac:dyDescent="0.25">
      <c r="A383" s="2" t="s">
        <v>1486</v>
      </c>
      <c r="B383" s="24">
        <v>1.28</v>
      </c>
      <c r="C383" s="24">
        <v>1.47</v>
      </c>
      <c r="D383" s="24">
        <v>1.27</v>
      </c>
      <c r="E383" s="24">
        <v>1.4</v>
      </c>
      <c r="F383" s="24">
        <v>2669280</v>
      </c>
      <c r="G383" s="24">
        <v>49970739</v>
      </c>
      <c r="H383" s="7">
        <v>381</v>
      </c>
      <c r="J383" s="10">
        <f t="shared" si="5"/>
        <v>9.3749999999999903E-2</v>
      </c>
      <c r="N383" s="1"/>
    </row>
    <row r="384" spans="1:14" x14ac:dyDescent="0.25">
      <c r="A384" s="2" t="s">
        <v>1485</v>
      </c>
      <c r="B384" s="24">
        <v>1.4</v>
      </c>
      <c r="C384" s="24">
        <v>1.4</v>
      </c>
      <c r="D384" s="24">
        <v>1.25</v>
      </c>
      <c r="E384" s="24">
        <v>1.29</v>
      </c>
      <c r="F384" s="24">
        <v>1514960</v>
      </c>
      <c r="G384" s="24">
        <v>46126369</v>
      </c>
      <c r="H384" s="7">
        <v>382</v>
      </c>
      <c r="J384" s="10">
        <f t="shared" si="5"/>
        <v>-7.8571428571428487E-2</v>
      </c>
      <c r="N384" s="1"/>
    </row>
    <row r="385" spans="1:14" x14ac:dyDescent="0.25">
      <c r="A385" s="2" t="s">
        <v>1484</v>
      </c>
      <c r="B385" s="24">
        <v>1.3</v>
      </c>
      <c r="C385" s="24">
        <v>1.37</v>
      </c>
      <c r="D385" s="24">
        <v>1.23</v>
      </c>
      <c r="E385" s="24">
        <v>1.33</v>
      </c>
      <c r="F385" s="24">
        <v>1694820</v>
      </c>
      <c r="G385" s="24">
        <v>47586420</v>
      </c>
      <c r="H385" s="7">
        <v>383</v>
      </c>
      <c r="J385" s="10">
        <f t="shared" si="5"/>
        <v>2.3076923076923096E-2</v>
      </c>
      <c r="N385" s="1"/>
    </row>
    <row r="386" spans="1:14" x14ac:dyDescent="0.25">
      <c r="A386" s="2" t="s">
        <v>1483</v>
      </c>
      <c r="B386" s="24">
        <v>1.33</v>
      </c>
      <c r="C386" s="24">
        <v>1.36</v>
      </c>
      <c r="D386" s="24">
        <v>1.31</v>
      </c>
      <c r="E386" s="24">
        <v>1.34</v>
      </c>
      <c r="F386" s="24">
        <v>728641</v>
      </c>
      <c r="G386" s="24">
        <v>47924832</v>
      </c>
      <c r="H386" s="7">
        <v>384</v>
      </c>
      <c r="J386" s="10">
        <f t="shared" si="5"/>
        <v>7.5187969924812095E-3</v>
      </c>
      <c r="N386" s="1"/>
    </row>
    <row r="387" spans="1:14" x14ac:dyDescent="0.25">
      <c r="A387" s="2" t="s">
        <v>1482</v>
      </c>
      <c r="B387" s="24">
        <v>1.34</v>
      </c>
      <c r="C387" s="24">
        <v>1.34</v>
      </c>
      <c r="D387" s="24">
        <v>1.3</v>
      </c>
      <c r="E387" s="24">
        <v>1.32</v>
      </c>
      <c r="F387" s="24">
        <v>1069660</v>
      </c>
      <c r="G387" s="24">
        <v>47313014</v>
      </c>
      <c r="H387" s="7">
        <v>385</v>
      </c>
      <c r="J387" s="10">
        <f t="shared" si="5"/>
        <v>-1.492537313432837E-2</v>
      </c>
      <c r="N387" s="1"/>
    </row>
    <row r="388" spans="1:14" x14ac:dyDescent="0.25">
      <c r="A388" s="2" t="s">
        <v>1481</v>
      </c>
      <c r="B388" s="24">
        <v>1.32</v>
      </c>
      <c r="C388" s="24">
        <v>1.37</v>
      </c>
      <c r="D388" s="24">
        <v>1.32</v>
      </c>
      <c r="E388" s="24">
        <v>1.37</v>
      </c>
      <c r="F388" s="24">
        <v>1191370</v>
      </c>
      <c r="G388" s="24">
        <v>49128866</v>
      </c>
      <c r="H388" s="7">
        <v>386</v>
      </c>
      <c r="J388" s="10">
        <f t="shared" ref="J388:J451" si="6">(E388-B388)/B388</f>
        <v>3.7878787878787908E-2</v>
      </c>
      <c r="N388" s="1"/>
    </row>
    <row r="389" spans="1:14" x14ac:dyDescent="0.25">
      <c r="A389" s="2" t="s">
        <v>1480</v>
      </c>
      <c r="B389" s="24">
        <v>1.37</v>
      </c>
      <c r="C389" s="24">
        <v>1.45</v>
      </c>
      <c r="D389" s="24">
        <v>1.37</v>
      </c>
      <c r="E389" s="24">
        <v>1.42</v>
      </c>
      <c r="F389" s="24">
        <v>1660700</v>
      </c>
      <c r="G389" s="24">
        <v>50798988</v>
      </c>
      <c r="H389" s="7">
        <v>387</v>
      </c>
      <c r="J389" s="10">
        <f t="shared" si="6"/>
        <v>3.6496350364963369E-2</v>
      </c>
      <c r="N389" s="1"/>
    </row>
    <row r="390" spans="1:14" x14ac:dyDescent="0.25">
      <c r="A390" s="2" t="s">
        <v>1479</v>
      </c>
      <c r="B390" s="24">
        <v>1.41</v>
      </c>
      <c r="C390" s="24">
        <v>1.43</v>
      </c>
      <c r="D390" s="24">
        <v>1.38</v>
      </c>
      <c r="E390" s="24">
        <v>1.43</v>
      </c>
      <c r="F390" s="24">
        <v>1267530</v>
      </c>
      <c r="G390" s="24">
        <v>51099994</v>
      </c>
      <c r="H390" s="7">
        <v>388</v>
      </c>
      <c r="J390" s="10">
        <f t="shared" si="6"/>
        <v>1.4184397163120581E-2</v>
      </c>
      <c r="N390" s="1"/>
    </row>
    <row r="391" spans="1:14" x14ac:dyDescent="0.25">
      <c r="A391" s="2" t="s">
        <v>1478</v>
      </c>
      <c r="B391" s="24">
        <v>1.43</v>
      </c>
      <c r="C391" s="24">
        <v>1.89</v>
      </c>
      <c r="D391" s="24">
        <v>1.42</v>
      </c>
      <c r="E391" s="24">
        <v>1.84</v>
      </c>
      <c r="F391" s="24">
        <v>4858920</v>
      </c>
      <c r="G391" s="24">
        <v>66128448</v>
      </c>
      <c r="H391" s="7">
        <v>389</v>
      </c>
      <c r="J391" s="10">
        <f t="shared" si="6"/>
        <v>0.28671328671328683</v>
      </c>
      <c r="N391" s="1"/>
    </row>
    <row r="392" spans="1:14" x14ac:dyDescent="0.25">
      <c r="A392" s="2" t="s">
        <v>1477</v>
      </c>
      <c r="B392" s="24">
        <v>1.84</v>
      </c>
      <c r="C392" s="24">
        <v>2.37</v>
      </c>
      <c r="D392" s="24">
        <v>1.84</v>
      </c>
      <c r="E392" s="24">
        <v>2.25</v>
      </c>
      <c r="F392" s="24">
        <v>9178540</v>
      </c>
      <c r="G392" s="24">
        <v>80704874</v>
      </c>
      <c r="H392" s="7">
        <v>390</v>
      </c>
      <c r="J392" s="10">
        <f t="shared" si="6"/>
        <v>0.22282608695652167</v>
      </c>
      <c r="N392" s="1"/>
    </row>
    <row r="393" spans="1:14" x14ac:dyDescent="0.25">
      <c r="A393" s="2" t="s">
        <v>1476</v>
      </c>
      <c r="B393" s="24">
        <v>2.25</v>
      </c>
      <c r="C393" s="24">
        <v>2.39</v>
      </c>
      <c r="D393" s="24">
        <v>2.06</v>
      </c>
      <c r="E393" s="24">
        <v>2.08</v>
      </c>
      <c r="F393" s="24">
        <v>8803090</v>
      </c>
      <c r="G393" s="24">
        <v>74761730</v>
      </c>
      <c r="H393" s="7">
        <v>391</v>
      </c>
      <c r="J393" s="10">
        <f t="shared" si="6"/>
        <v>-7.5555555555555529E-2</v>
      </c>
      <c r="N393" s="1"/>
    </row>
    <row r="394" spans="1:14" x14ac:dyDescent="0.25">
      <c r="A394" s="2" t="s">
        <v>1475</v>
      </c>
      <c r="B394" s="24">
        <v>2.0699999999999998</v>
      </c>
      <c r="C394" s="24">
        <v>2.14</v>
      </c>
      <c r="D394" s="24">
        <v>1.87</v>
      </c>
      <c r="E394" s="24">
        <v>2.09</v>
      </c>
      <c r="F394" s="24">
        <v>4502690</v>
      </c>
      <c r="G394" s="24">
        <v>75005954</v>
      </c>
      <c r="H394" s="7">
        <v>392</v>
      </c>
      <c r="J394" s="10">
        <f t="shared" si="6"/>
        <v>9.6618357487922805E-3</v>
      </c>
      <c r="N394" s="1"/>
    </row>
    <row r="395" spans="1:14" x14ac:dyDescent="0.25">
      <c r="A395" s="2" t="s">
        <v>1474</v>
      </c>
      <c r="B395" s="24">
        <v>2.09</v>
      </c>
      <c r="C395" s="24">
        <v>2.13</v>
      </c>
      <c r="D395" s="24">
        <v>1.81</v>
      </c>
      <c r="E395" s="24">
        <v>1.87</v>
      </c>
      <c r="F395" s="24">
        <v>3295480</v>
      </c>
      <c r="G395" s="24">
        <v>67363431</v>
      </c>
      <c r="H395" s="7">
        <v>393</v>
      </c>
      <c r="J395" s="10">
        <f t="shared" si="6"/>
        <v>-0.10526315789473673</v>
      </c>
      <c r="N395" s="1"/>
    </row>
    <row r="396" spans="1:14" x14ac:dyDescent="0.25">
      <c r="A396" s="2" t="s">
        <v>1473</v>
      </c>
      <c r="B396" s="24">
        <v>1.88</v>
      </c>
      <c r="C396" s="24">
        <v>1.95</v>
      </c>
      <c r="D396" s="24">
        <v>1.83</v>
      </c>
      <c r="E396" s="24">
        <v>1.92</v>
      </c>
      <c r="F396" s="24">
        <v>2191570</v>
      </c>
      <c r="G396" s="24">
        <v>68989223</v>
      </c>
      <c r="H396" s="7">
        <v>394</v>
      </c>
      <c r="J396" s="10">
        <f t="shared" si="6"/>
        <v>2.1276595744680871E-2</v>
      </c>
      <c r="N396" s="1"/>
    </row>
    <row r="397" spans="1:14" x14ac:dyDescent="0.25">
      <c r="A397" s="2" t="s">
        <v>1472</v>
      </c>
      <c r="B397" s="24">
        <v>1.91</v>
      </c>
      <c r="C397" s="24">
        <v>1.98</v>
      </c>
      <c r="D397" s="24">
        <v>1.89</v>
      </c>
      <c r="E397" s="24">
        <v>1.9</v>
      </c>
      <c r="F397" s="24">
        <v>1805110</v>
      </c>
      <c r="G397" s="24">
        <v>68395337</v>
      </c>
      <c r="H397" s="7">
        <v>395</v>
      </c>
      <c r="J397" s="10">
        <f t="shared" si="6"/>
        <v>-5.2356020942408424E-3</v>
      </c>
      <c r="N397" s="1"/>
    </row>
    <row r="398" spans="1:14" x14ac:dyDescent="0.25">
      <c r="A398" s="2" t="s">
        <v>1471</v>
      </c>
      <c r="B398" s="24">
        <v>1.9</v>
      </c>
      <c r="C398" s="24">
        <v>1.94</v>
      </c>
      <c r="D398" s="24">
        <v>1.87</v>
      </c>
      <c r="E398" s="24">
        <v>1.87</v>
      </c>
      <c r="F398" s="24">
        <v>1205140</v>
      </c>
      <c r="G398" s="24">
        <v>67578652</v>
      </c>
      <c r="H398" s="7">
        <v>396</v>
      </c>
      <c r="J398" s="10">
        <f t="shared" si="6"/>
        <v>-1.5789473684210423E-2</v>
      </c>
      <c r="N398" s="1"/>
    </row>
    <row r="399" spans="1:14" x14ac:dyDescent="0.25">
      <c r="A399" s="2" t="s">
        <v>1470</v>
      </c>
      <c r="B399" s="24">
        <v>1.88</v>
      </c>
      <c r="C399" s="24">
        <v>1.88</v>
      </c>
      <c r="D399" s="24">
        <v>1.68</v>
      </c>
      <c r="E399" s="24">
        <v>1.8</v>
      </c>
      <c r="F399" s="24">
        <v>2661610</v>
      </c>
      <c r="G399" s="24">
        <v>65106989</v>
      </c>
      <c r="H399" s="7">
        <v>397</v>
      </c>
      <c r="J399" s="10">
        <f t="shared" si="6"/>
        <v>-4.2553191489361625E-2</v>
      </c>
      <c r="N399" s="1"/>
    </row>
    <row r="400" spans="1:14" x14ac:dyDescent="0.25">
      <c r="A400" s="2" t="s">
        <v>1469</v>
      </c>
      <c r="B400" s="24">
        <v>1.81</v>
      </c>
      <c r="C400" s="24">
        <v>1.88</v>
      </c>
      <c r="D400" s="24">
        <v>1.75</v>
      </c>
      <c r="E400" s="24">
        <v>1.88</v>
      </c>
      <c r="F400" s="24">
        <v>1955370</v>
      </c>
      <c r="G400" s="24">
        <v>67784609</v>
      </c>
      <c r="H400" s="7">
        <v>398</v>
      </c>
      <c r="J400" s="10">
        <f t="shared" si="6"/>
        <v>3.8674033149171179E-2</v>
      </c>
      <c r="N400" s="1"/>
    </row>
    <row r="401" spans="1:14" x14ac:dyDescent="0.25">
      <c r="A401" s="2" t="s">
        <v>1468</v>
      </c>
      <c r="B401" s="24">
        <v>1.87</v>
      </c>
      <c r="C401" s="24">
        <v>1.94</v>
      </c>
      <c r="D401" s="24">
        <v>1.81</v>
      </c>
      <c r="E401" s="24">
        <v>1.82</v>
      </c>
      <c r="F401" s="24">
        <v>2425490</v>
      </c>
      <c r="G401" s="24">
        <v>65871024</v>
      </c>
      <c r="H401" s="7">
        <v>399</v>
      </c>
      <c r="J401" s="10">
        <f t="shared" si="6"/>
        <v>-2.6737967914438526E-2</v>
      </c>
      <c r="N401" s="1"/>
    </row>
    <row r="402" spans="1:14" x14ac:dyDescent="0.25">
      <c r="A402" s="2" t="s">
        <v>1467</v>
      </c>
      <c r="B402" s="24">
        <v>1.82</v>
      </c>
      <c r="C402" s="24">
        <v>1.84</v>
      </c>
      <c r="D402" s="24">
        <v>1.76</v>
      </c>
      <c r="E402" s="24">
        <v>1.79</v>
      </c>
      <c r="F402" s="24">
        <v>3683490</v>
      </c>
      <c r="G402" s="24">
        <v>64855655</v>
      </c>
      <c r="H402" s="7">
        <v>400</v>
      </c>
      <c r="J402" s="10">
        <f t="shared" si="6"/>
        <v>-1.6483516483516498E-2</v>
      </c>
      <c r="N402" s="1"/>
    </row>
    <row r="403" spans="1:14" x14ac:dyDescent="0.25">
      <c r="A403" s="2" t="s">
        <v>1466</v>
      </c>
      <c r="B403" s="24">
        <v>1.79</v>
      </c>
      <c r="C403" s="24">
        <v>1.81</v>
      </c>
      <c r="D403" s="24">
        <v>1.73</v>
      </c>
      <c r="E403" s="24">
        <v>1.74</v>
      </c>
      <c r="F403" s="24">
        <v>4490700</v>
      </c>
      <c r="G403" s="24">
        <v>63053689</v>
      </c>
      <c r="H403" s="7">
        <v>401</v>
      </c>
      <c r="J403" s="10">
        <f t="shared" si="6"/>
        <v>-2.7932960893854771E-2</v>
      </c>
      <c r="N403" s="1"/>
    </row>
    <row r="404" spans="1:14" x14ac:dyDescent="0.25">
      <c r="A404" s="2" t="s">
        <v>1465</v>
      </c>
      <c r="B404" s="24">
        <v>1.74</v>
      </c>
      <c r="C404" s="24">
        <v>1.83</v>
      </c>
      <c r="D404" s="24">
        <v>1.74</v>
      </c>
      <c r="E404" s="24">
        <v>1.76</v>
      </c>
      <c r="F404" s="24">
        <v>2332680</v>
      </c>
      <c r="G404" s="24">
        <v>63763489</v>
      </c>
      <c r="H404" s="7">
        <v>402</v>
      </c>
      <c r="J404" s="10">
        <f t="shared" si="6"/>
        <v>1.1494252873563229E-2</v>
      </c>
      <c r="N404" s="1"/>
    </row>
    <row r="405" spans="1:14" x14ac:dyDescent="0.25">
      <c r="A405" s="2" t="s">
        <v>1464</v>
      </c>
      <c r="B405" s="24">
        <v>1.76</v>
      </c>
      <c r="C405" s="24">
        <v>1.79</v>
      </c>
      <c r="D405" s="24">
        <v>1.74</v>
      </c>
      <c r="E405" s="24">
        <v>1.78</v>
      </c>
      <c r="F405" s="24">
        <v>1272440</v>
      </c>
      <c r="G405" s="24">
        <v>64623081</v>
      </c>
      <c r="H405" s="7">
        <v>403</v>
      </c>
      <c r="J405" s="10">
        <f t="shared" si="6"/>
        <v>1.1363636363636374E-2</v>
      </c>
      <c r="N405" s="1"/>
    </row>
    <row r="406" spans="1:14" x14ac:dyDescent="0.25">
      <c r="A406" s="2" t="s">
        <v>1463</v>
      </c>
      <c r="B406" s="24">
        <v>1.79</v>
      </c>
      <c r="C406" s="24">
        <v>1.81</v>
      </c>
      <c r="D406" s="24">
        <v>1.76</v>
      </c>
      <c r="E406" s="24">
        <v>1.78</v>
      </c>
      <c r="F406" s="24">
        <v>793432</v>
      </c>
      <c r="G406" s="24">
        <v>64741025</v>
      </c>
      <c r="H406" s="7">
        <v>404</v>
      </c>
      <c r="J406" s="10">
        <f t="shared" si="6"/>
        <v>-5.5865921787709542E-3</v>
      </c>
      <c r="N406" s="1"/>
    </row>
    <row r="407" spans="1:14" x14ac:dyDescent="0.25">
      <c r="A407" s="2" t="s">
        <v>1462</v>
      </c>
      <c r="B407" s="24">
        <v>1.79</v>
      </c>
      <c r="C407" s="24">
        <v>1.79</v>
      </c>
      <c r="D407" s="24">
        <v>1.72</v>
      </c>
      <c r="E407" s="24">
        <v>1.73</v>
      </c>
      <c r="F407" s="24">
        <v>1412300</v>
      </c>
      <c r="G407" s="24">
        <v>62894270</v>
      </c>
      <c r="H407" s="7">
        <v>405</v>
      </c>
      <c r="J407" s="10">
        <f t="shared" si="6"/>
        <v>-3.3519553072625725E-2</v>
      </c>
      <c r="N407" s="1"/>
    </row>
    <row r="408" spans="1:14" x14ac:dyDescent="0.25">
      <c r="A408" s="2" t="s">
        <v>1461</v>
      </c>
      <c r="B408" s="24">
        <v>1.73</v>
      </c>
      <c r="C408" s="24">
        <v>1.79</v>
      </c>
      <c r="D408" s="24">
        <v>1.69</v>
      </c>
      <c r="E408" s="24">
        <v>1.76</v>
      </c>
      <c r="F408" s="24">
        <v>1943220</v>
      </c>
      <c r="G408" s="24">
        <v>64095039</v>
      </c>
      <c r="H408" s="7">
        <v>406</v>
      </c>
      <c r="J408" s="10">
        <f t="shared" si="6"/>
        <v>1.7341040462427761E-2</v>
      </c>
      <c r="N408" s="1"/>
    </row>
    <row r="409" spans="1:14" x14ac:dyDescent="0.25">
      <c r="A409" s="2" t="s">
        <v>1460</v>
      </c>
      <c r="B409" s="24">
        <v>1.76</v>
      </c>
      <c r="C409" s="24">
        <v>1.79</v>
      </c>
      <c r="D409" s="24">
        <v>1.72</v>
      </c>
      <c r="E409" s="24">
        <v>1.73</v>
      </c>
      <c r="F409" s="24">
        <v>1202390</v>
      </c>
      <c r="G409" s="24">
        <v>62846175</v>
      </c>
      <c r="H409" s="7">
        <v>407</v>
      </c>
      <c r="J409" s="10">
        <f t="shared" si="6"/>
        <v>-1.7045454545454562E-2</v>
      </c>
      <c r="N409" s="1"/>
    </row>
    <row r="410" spans="1:14" x14ac:dyDescent="0.25">
      <c r="A410" s="2" t="s">
        <v>1459</v>
      </c>
      <c r="B410" s="24">
        <v>1.73</v>
      </c>
      <c r="C410" s="24">
        <v>1.77</v>
      </c>
      <c r="D410" s="24">
        <v>1.72</v>
      </c>
      <c r="E410" s="24">
        <v>1.76</v>
      </c>
      <c r="F410" s="24">
        <v>1073660</v>
      </c>
      <c r="G410" s="24">
        <v>63996106</v>
      </c>
      <c r="H410" s="7">
        <v>408</v>
      </c>
      <c r="J410" s="10">
        <f t="shared" si="6"/>
        <v>1.7341040462427761E-2</v>
      </c>
      <c r="N410" s="1"/>
    </row>
    <row r="411" spans="1:14" x14ac:dyDescent="0.25">
      <c r="A411" s="2" t="s">
        <v>1458</v>
      </c>
      <c r="B411" s="24">
        <v>1.76</v>
      </c>
      <c r="C411" s="24">
        <v>1.85</v>
      </c>
      <c r="D411" s="24">
        <v>1.75</v>
      </c>
      <c r="E411" s="24">
        <v>1.82</v>
      </c>
      <c r="F411" s="24">
        <v>2417560</v>
      </c>
      <c r="G411" s="24">
        <v>66381845</v>
      </c>
      <c r="H411" s="7">
        <v>409</v>
      </c>
      <c r="J411" s="10">
        <f t="shared" si="6"/>
        <v>3.4090909090909123E-2</v>
      </c>
      <c r="N411" s="1"/>
    </row>
    <row r="412" spans="1:14" x14ac:dyDescent="0.25">
      <c r="A412" s="2" t="s">
        <v>1457</v>
      </c>
      <c r="B412" s="24">
        <v>1.82</v>
      </c>
      <c r="C412" s="24">
        <v>1.96</v>
      </c>
      <c r="D412" s="24">
        <v>1.82</v>
      </c>
      <c r="E412" s="24">
        <v>1.94</v>
      </c>
      <c r="F412" s="24">
        <v>2967890</v>
      </c>
      <c r="G412" s="24">
        <v>70669694</v>
      </c>
      <c r="H412" s="7">
        <v>410</v>
      </c>
      <c r="J412" s="10">
        <f t="shared" si="6"/>
        <v>6.5934065934065866E-2</v>
      </c>
      <c r="N412" s="1"/>
    </row>
    <row r="413" spans="1:14" x14ac:dyDescent="0.25">
      <c r="A413" s="2" t="s">
        <v>1456</v>
      </c>
      <c r="B413" s="24">
        <v>1.94</v>
      </c>
      <c r="C413" s="24">
        <v>2.0299999999999998</v>
      </c>
      <c r="D413" s="24">
        <v>1.79</v>
      </c>
      <c r="E413" s="24">
        <v>1.84</v>
      </c>
      <c r="F413" s="24">
        <v>3678900</v>
      </c>
      <c r="G413" s="24">
        <v>67232455</v>
      </c>
      <c r="H413" s="7">
        <v>411</v>
      </c>
      <c r="J413" s="10">
        <f t="shared" si="6"/>
        <v>-5.1546391752577254E-2</v>
      </c>
      <c r="N413" s="1"/>
    </row>
    <row r="414" spans="1:14" x14ac:dyDescent="0.25">
      <c r="A414" s="2" t="s">
        <v>1455</v>
      </c>
      <c r="B414" s="24">
        <v>1.84</v>
      </c>
      <c r="C414" s="24">
        <v>1.85</v>
      </c>
      <c r="D414" s="24">
        <v>1.8</v>
      </c>
      <c r="E414" s="24">
        <v>1.8</v>
      </c>
      <c r="F414" s="24">
        <v>1766700</v>
      </c>
      <c r="G414" s="24">
        <v>65613895</v>
      </c>
      <c r="H414" s="7">
        <v>412</v>
      </c>
      <c r="J414" s="10">
        <f t="shared" si="6"/>
        <v>-2.1739130434782625E-2</v>
      </c>
      <c r="N414" s="1"/>
    </row>
    <row r="415" spans="1:14" x14ac:dyDescent="0.25">
      <c r="A415" s="2" t="s">
        <v>1454</v>
      </c>
      <c r="B415" s="24">
        <v>1.79</v>
      </c>
      <c r="C415" s="24">
        <v>1.88</v>
      </c>
      <c r="D415" s="24">
        <v>1.79</v>
      </c>
      <c r="E415" s="24">
        <v>1.85</v>
      </c>
      <c r="F415" s="24">
        <v>1824820</v>
      </c>
      <c r="G415" s="24">
        <v>67740995</v>
      </c>
      <c r="H415" s="7">
        <v>413</v>
      </c>
      <c r="J415" s="10">
        <f t="shared" si="6"/>
        <v>3.3519553072625725E-2</v>
      </c>
      <c r="N415" s="1"/>
    </row>
    <row r="416" spans="1:14" x14ac:dyDescent="0.25">
      <c r="A416" s="2" t="s">
        <v>1453</v>
      </c>
      <c r="B416" s="24">
        <v>1.86</v>
      </c>
      <c r="C416" s="24">
        <v>1.86</v>
      </c>
      <c r="D416" s="24">
        <v>1.8</v>
      </c>
      <c r="E416" s="24">
        <v>1.83</v>
      </c>
      <c r="F416" s="24">
        <v>1504230</v>
      </c>
      <c r="G416" s="24">
        <v>66881505</v>
      </c>
      <c r="H416" s="7">
        <v>414</v>
      </c>
      <c r="J416" s="10">
        <f t="shared" si="6"/>
        <v>-1.612903225806453E-2</v>
      </c>
      <c r="N416" s="1"/>
    </row>
    <row r="417" spans="1:14" x14ac:dyDescent="0.25">
      <c r="A417" s="2" t="s">
        <v>1452</v>
      </c>
      <c r="B417" s="24">
        <v>1.83</v>
      </c>
      <c r="C417" s="24">
        <v>1.85</v>
      </c>
      <c r="D417" s="24">
        <v>1.82</v>
      </c>
      <c r="E417" s="24">
        <v>1.85</v>
      </c>
      <c r="F417" s="24">
        <v>1117190</v>
      </c>
      <c r="G417" s="24">
        <v>67610815</v>
      </c>
      <c r="H417" s="7">
        <v>415</v>
      </c>
      <c r="J417" s="10">
        <f t="shared" si="6"/>
        <v>1.0928961748633888E-2</v>
      </c>
      <c r="N417" s="1"/>
    </row>
    <row r="418" spans="1:14" x14ac:dyDescent="0.25">
      <c r="A418" s="2" t="s">
        <v>1451</v>
      </c>
      <c r="B418" s="24">
        <v>1.84</v>
      </c>
      <c r="C418" s="24">
        <v>1.86</v>
      </c>
      <c r="D418" s="24">
        <v>1.83</v>
      </c>
      <c r="E418" s="24">
        <v>1.85</v>
      </c>
      <c r="F418" s="24">
        <v>1430460</v>
      </c>
      <c r="G418" s="24">
        <v>67707048</v>
      </c>
      <c r="H418" s="7">
        <v>416</v>
      </c>
      <c r="J418" s="10">
        <f t="shared" si="6"/>
        <v>5.4347826086956564E-3</v>
      </c>
      <c r="N418" s="1"/>
    </row>
    <row r="419" spans="1:14" x14ac:dyDescent="0.25">
      <c r="A419" s="2" t="s">
        <v>1450</v>
      </c>
      <c r="B419" s="24">
        <v>1.85</v>
      </c>
      <c r="C419" s="24">
        <v>1.87</v>
      </c>
      <c r="D419" s="24">
        <v>1.84</v>
      </c>
      <c r="E419" s="24">
        <v>1.85</v>
      </c>
      <c r="F419" s="24">
        <v>934224</v>
      </c>
      <c r="G419" s="24">
        <v>67797504</v>
      </c>
      <c r="H419" s="7">
        <v>417</v>
      </c>
      <c r="J419" s="10">
        <f t="shared" si="6"/>
        <v>0</v>
      </c>
      <c r="N419" s="1"/>
    </row>
    <row r="420" spans="1:14" x14ac:dyDescent="0.25">
      <c r="A420" s="2" t="s">
        <v>1449</v>
      </c>
      <c r="B420" s="24">
        <v>1.85</v>
      </c>
      <c r="C420" s="24">
        <v>1.87</v>
      </c>
      <c r="D420" s="24">
        <v>1.79</v>
      </c>
      <c r="E420" s="24">
        <v>1.8</v>
      </c>
      <c r="F420" s="24">
        <v>1413400</v>
      </c>
      <c r="G420" s="24">
        <v>65918841</v>
      </c>
      <c r="H420" s="7">
        <v>418</v>
      </c>
      <c r="J420" s="10">
        <f t="shared" si="6"/>
        <v>-2.7027027027027049E-2</v>
      </c>
      <c r="N420" s="1"/>
    </row>
    <row r="421" spans="1:14" x14ac:dyDescent="0.25">
      <c r="A421" s="2" t="s">
        <v>1448</v>
      </c>
      <c r="B421" s="24">
        <v>1.8</v>
      </c>
      <c r="C421" s="24">
        <v>1.82</v>
      </c>
      <c r="D421" s="24">
        <v>1.78</v>
      </c>
      <c r="E421" s="24">
        <v>1.82</v>
      </c>
      <c r="F421" s="24">
        <v>1207240</v>
      </c>
      <c r="G421" s="24">
        <v>66858388</v>
      </c>
      <c r="H421" s="7">
        <v>419</v>
      </c>
      <c r="J421" s="10">
        <f t="shared" si="6"/>
        <v>1.111111111111112E-2</v>
      </c>
      <c r="N421" s="1"/>
    </row>
    <row r="422" spans="1:14" x14ac:dyDescent="0.25">
      <c r="A422" s="2" t="s">
        <v>1447</v>
      </c>
      <c r="B422" s="24">
        <v>1.81</v>
      </c>
      <c r="C422" s="24">
        <v>1.84</v>
      </c>
      <c r="D422" s="24">
        <v>1.8</v>
      </c>
      <c r="E422" s="24">
        <v>1.83</v>
      </c>
      <c r="F422" s="24">
        <v>941910</v>
      </c>
      <c r="G422" s="24">
        <v>67240414</v>
      </c>
      <c r="H422" s="7">
        <v>420</v>
      </c>
      <c r="J422" s="10">
        <f t="shared" si="6"/>
        <v>1.1049723756906087E-2</v>
      </c>
      <c r="N422" s="1"/>
    </row>
    <row r="423" spans="1:14" x14ac:dyDescent="0.25">
      <c r="A423" s="2" t="s">
        <v>1446</v>
      </c>
      <c r="B423" s="24">
        <v>1.83</v>
      </c>
      <c r="C423" s="24">
        <v>1.83</v>
      </c>
      <c r="D423" s="24">
        <v>1.79</v>
      </c>
      <c r="E423" s="24">
        <v>1.8</v>
      </c>
      <c r="F423" s="24">
        <v>768342</v>
      </c>
      <c r="G423" s="24">
        <v>66301067</v>
      </c>
      <c r="H423" s="7">
        <v>421</v>
      </c>
      <c r="J423" s="10">
        <f t="shared" si="6"/>
        <v>-1.6393442622950834E-2</v>
      </c>
      <c r="N423" s="1"/>
    </row>
    <row r="424" spans="1:14" x14ac:dyDescent="0.25">
      <c r="A424" s="2" t="s">
        <v>1445</v>
      </c>
      <c r="B424" s="24">
        <v>1.81</v>
      </c>
      <c r="C424" s="24">
        <v>1.81</v>
      </c>
      <c r="D424" s="24">
        <v>1.79</v>
      </c>
      <c r="E424" s="24">
        <v>1.81</v>
      </c>
      <c r="F424" s="24">
        <v>917184</v>
      </c>
      <c r="G424" s="24">
        <v>66635509</v>
      </c>
      <c r="H424" s="7">
        <v>422</v>
      </c>
      <c r="J424" s="10">
        <f t="shared" si="6"/>
        <v>0</v>
      </c>
      <c r="N424" s="1"/>
    </row>
    <row r="425" spans="1:14" x14ac:dyDescent="0.25">
      <c r="A425" s="2" t="s">
        <v>1444</v>
      </c>
      <c r="B425" s="24">
        <v>1.8</v>
      </c>
      <c r="C425" s="24">
        <v>1.88</v>
      </c>
      <c r="D425" s="24">
        <v>1.8</v>
      </c>
      <c r="E425" s="24">
        <v>1.85</v>
      </c>
      <c r="F425" s="24">
        <v>2360850</v>
      </c>
      <c r="G425" s="24">
        <v>68207987</v>
      </c>
      <c r="H425" s="7">
        <v>423</v>
      </c>
      <c r="J425" s="10">
        <f t="shared" si="6"/>
        <v>2.7777777777777801E-2</v>
      </c>
      <c r="N425" s="1"/>
    </row>
    <row r="426" spans="1:14" x14ac:dyDescent="0.25">
      <c r="A426" s="2" t="s">
        <v>1443</v>
      </c>
      <c r="B426" s="24">
        <v>1.85</v>
      </c>
      <c r="C426" s="24">
        <v>1.85</v>
      </c>
      <c r="D426" s="24">
        <v>1.82</v>
      </c>
      <c r="E426" s="24">
        <v>1.84</v>
      </c>
      <c r="F426" s="24">
        <v>1026120</v>
      </c>
      <c r="G426" s="24">
        <v>67868459</v>
      </c>
      <c r="H426" s="7">
        <v>424</v>
      </c>
      <c r="J426" s="10">
        <f t="shared" si="6"/>
        <v>-5.40540540540541E-3</v>
      </c>
      <c r="N426" s="1"/>
    </row>
    <row r="427" spans="1:14" x14ac:dyDescent="0.25">
      <c r="A427" s="2" t="s">
        <v>1442</v>
      </c>
      <c r="B427" s="24">
        <v>1.85</v>
      </c>
      <c r="C427" s="24">
        <v>1.91</v>
      </c>
      <c r="D427" s="24">
        <v>1.81</v>
      </c>
      <c r="E427" s="24">
        <v>1.89</v>
      </c>
      <c r="F427" s="24">
        <v>1697220</v>
      </c>
      <c r="G427" s="24">
        <v>69797522</v>
      </c>
      <c r="H427" s="7">
        <v>425</v>
      </c>
      <c r="J427" s="10">
        <f t="shared" si="6"/>
        <v>2.1621621621621519E-2</v>
      </c>
      <c r="N427" s="1"/>
    </row>
    <row r="428" spans="1:14" x14ac:dyDescent="0.25">
      <c r="A428" s="2" t="s">
        <v>1441</v>
      </c>
      <c r="B428" s="24">
        <v>1.89</v>
      </c>
      <c r="C428" s="24">
        <v>1.95</v>
      </c>
      <c r="D428" s="24">
        <v>1.86</v>
      </c>
      <c r="E428" s="24">
        <v>1.94</v>
      </c>
      <c r="F428" s="24">
        <v>2442300</v>
      </c>
      <c r="G428" s="24">
        <v>71492437</v>
      </c>
      <c r="H428" s="7">
        <v>426</v>
      </c>
      <c r="J428" s="10">
        <f t="shared" si="6"/>
        <v>2.6455026455026481E-2</v>
      </c>
      <c r="N428" s="1"/>
    </row>
    <row r="429" spans="1:14" x14ac:dyDescent="0.25">
      <c r="A429" s="2" t="s">
        <v>1440</v>
      </c>
      <c r="B429" s="24">
        <v>1.94</v>
      </c>
      <c r="C429" s="24">
        <v>1.97</v>
      </c>
      <c r="D429" s="24">
        <v>1.91</v>
      </c>
      <c r="E429" s="24">
        <v>1.96</v>
      </c>
      <c r="F429" s="24">
        <v>2818220</v>
      </c>
      <c r="G429" s="24">
        <v>72280934</v>
      </c>
      <c r="H429" s="7">
        <v>427</v>
      </c>
      <c r="J429" s="10">
        <f t="shared" si="6"/>
        <v>1.0309278350515474E-2</v>
      </c>
      <c r="N429" s="1"/>
    </row>
    <row r="430" spans="1:14" x14ac:dyDescent="0.25">
      <c r="A430" s="2" t="s">
        <v>1439</v>
      </c>
      <c r="B430" s="24">
        <v>1.96</v>
      </c>
      <c r="C430" s="24">
        <v>1.97</v>
      </c>
      <c r="D430" s="24">
        <v>1.92</v>
      </c>
      <c r="E430" s="24">
        <v>1.93</v>
      </c>
      <c r="F430" s="24">
        <v>2444050</v>
      </c>
      <c r="G430" s="24">
        <v>71395593</v>
      </c>
      <c r="H430" s="7">
        <v>428</v>
      </c>
      <c r="J430" s="10">
        <f t="shared" si="6"/>
        <v>-1.5306122448979605E-2</v>
      </c>
      <c r="N430" s="1"/>
    </row>
    <row r="431" spans="1:14" x14ac:dyDescent="0.25">
      <c r="A431" s="2" t="s">
        <v>1438</v>
      </c>
      <c r="B431" s="24">
        <v>1.92</v>
      </c>
      <c r="C431" s="24">
        <v>1.94</v>
      </c>
      <c r="D431" s="24">
        <v>1.86</v>
      </c>
      <c r="E431" s="24">
        <v>1.92</v>
      </c>
      <c r="F431" s="24">
        <v>2042170</v>
      </c>
      <c r="G431" s="24">
        <v>70924426</v>
      </c>
      <c r="H431" s="7">
        <v>429</v>
      </c>
      <c r="J431" s="10">
        <f t="shared" si="6"/>
        <v>0</v>
      </c>
      <c r="N431" s="1"/>
    </row>
    <row r="432" spans="1:14" x14ac:dyDescent="0.25">
      <c r="A432" s="2" t="s">
        <v>1437</v>
      </c>
      <c r="B432" s="24">
        <v>1.92</v>
      </c>
      <c r="C432" s="24">
        <v>1.93</v>
      </c>
      <c r="D432" s="24">
        <v>1.88</v>
      </c>
      <c r="E432" s="24">
        <v>1.9</v>
      </c>
      <c r="F432" s="24">
        <v>1718100</v>
      </c>
      <c r="G432" s="24">
        <v>70290896</v>
      </c>
      <c r="H432" s="7">
        <v>430</v>
      </c>
      <c r="J432" s="10">
        <f t="shared" si="6"/>
        <v>-1.0416666666666676E-2</v>
      </c>
      <c r="N432" s="1"/>
    </row>
    <row r="433" spans="1:14" x14ac:dyDescent="0.25">
      <c r="A433" s="2" t="s">
        <v>1436</v>
      </c>
      <c r="B433" s="24">
        <v>1.89</v>
      </c>
      <c r="C433" s="24">
        <v>1.92</v>
      </c>
      <c r="D433" s="24">
        <v>1.88</v>
      </c>
      <c r="E433" s="24">
        <v>1.91</v>
      </c>
      <c r="F433" s="24">
        <v>1176540</v>
      </c>
      <c r="G433" s="24">
        <v>70816512</v>
      </c>
      <c r="H433" s="7">
        <v>431</v>
      </c>
      <c r="J433" s="10">
        <f t="shared" si="6"/>
        <v>1.0582010582010592E-2</v>
      </c>
      <c r="N433" s="1"/>
    </row>
    <row r="434" spans="1:14" x14ac:dyDescent="0.25">
      <c r="A434" s="2" t="s">
        <v>1435</v>
      </c>
      <c r="B434" s="24">
        <v>1.91</v>
      </c>
      <c r="C434" s="24">
        <v>1.92</v>
      </c>
      <c r="D434" s="24">
        <v>1.88</v>
      </c>
      <c r="E434" s="24">
        <v>1.89</v>
      </c>
      <c r="F434" s="24">
        <v>1281400</v>
      </c>
      <c r="G434" s="24">
        <v>70182528</v>
      </c>
      <c r="H434" s="7">
        <v>432</v>
      </c>
      <c r="J434" s="10">
        <f t="shared" si="6"/>
        <v>-1.0471204188481685E-2</v>
      </c>
      <c r="N434" s="1"/>
    </row>
    <row r="435" spans="1:14" x14ac:dyDescent="0.25">
      <c r="A435" s="2" t="s">
        <v>1434</v>
      </c>
      <c r="B435" s="24">
        <v>1.89</v>
      </c>
      <c r="C435" s="24">
        <v>1.95</v>
      </c>
      <c r="D435" s="24">
        <v>1.89</v>
      </c>
      <c r="E435" s="24">
        <v>1.94</v>
      </c>
      <c r="F435" s="24">
        <v>2713960</v>
      </c>
      <c r="G435" s="24">
        <v>72186167</v>
      </c>
      <c r="H435" s="7">
        <v>433</v>
      </c>
      <c r="J435" s="10">
        <f t="shared" si="6"/>
        <v>2.6455026455026481E-2</v>
      </c>
      <c r="N435" s="1"/>
    </row>
    <row r="436" spans="1:14" x14ac:dyDescent="0.25">
      <c r="A436" s="2" t="s">
        <v>1433</v>
      </c>
      <c r="B436" s="24">
        <v>1.94</v>
      </c>
      <c r="C436" s="24">
        <v>2.08</v>
      </c>
      <c r="D436" s="24">
        <v>1.94</v>
      </c>
      <c r="E436" s="24">
        <v>2.0099999999999998</v>
      </c>
      <c r="F436" s="24">
        <v>4023500</v>
      </c>
      <c r="G436" s="24">
        <v>74655875</v>
      </c>
      <c r="H436" s="7">
        <v>434</v>
      </c>
      <c r="J436" s="10">
        <f t="shared" si="6"/>
        <v>3.6082474226804044E-2</v>
      </c>
      <c r="N436" s="1"/>
    </row>
    <row r="437" spans="1:14" x14ac:dyDescent="0.25">
      <c r="A437" s="2" t="s">
        <v>1432</v>
      </c>
      <c r="B437" s="24">
        <v>2.0099999999999998</v>
      </c>
      <c r="C437" s="24">
        <v>2.04</v>
      </c>
      <c r="D437" s="24">
        <v>1.99</v>
      </c>
      <c r="E437" s="24">
        <v>2.0299999999999998</v>
      </c>
      <c r="F437" s="24">
        <v>1945020</v>
      </c>
      <c r="G437" s="24">
        <v>75356754</v>
      </c>
      <c r="H437" s="7">
        <v>435</v>
      </c>
      <c r="J437" s="10">
        <f t="shared" si="6"/>
        <v>9.9502487562189157E-3</v>
      </c>
      <c r="N437" s="1"/>
    </row>
    <row r="438" spans="1:14" x14ac:dyDescent="0.25">
      <c r="A438" s="2" t="s">
        <v>1431</v>
      </c>
      <c r="B438" s="24">
        <v>2.02</v>
      </c>
      <c r="C438" s="24">
        <v>2.0699999999999998</v>
      </c>
      <c r="D438" s="24">
        <v>2</v>
      </c>
      <c r="E438" s="24">
        <v>2.04</v>
      </c>
      <c r="F438" s="24">
        <v>2153170</v>
      </c>
      <c r="G438" s="24">
        <v>76027546</v>
      </c>
      <c r="H438" s="7">
        <v>436</v>
      </c>
      <c r="J438" s="10">
        <f t="shared" si="6"/>
        <v>9.9009900990099098E-3</v>
      </c>
      <c r="N438" s="1"/>
    </row>
    <row r="439" spans="1:14" x14ac:dyDescent="0.25">
      <c r="A439" s="2" t="s">
        <v>1430</v>
      </c>
      <c r="B439" s="24">
        <v>2.04</v>
      </c>
      <c r="C439" s="24">
        <v>2.0499999999999998</v>
      </c>
      <c r="D439" s="24">
        <v>2.0099999999999998</v>
      </c>
      <c r="E439" s="24">
        <v>2.0099999999999998</v>
      </c>
      <c r="F439" s="24">
        <v>1702690</v>
      </c>
      <c r="G439" s="24">
        <v>74789290</v>
      </c>
      <c r="H439" s="7">
        <v>437</v>
      </c>
      <c r="J439" s="10">
        <f t="shared" si="6"/>
        <v>-1.4705882352941298E-2</v>
      </c>
      <c r="N439" s="1"/>
    </row>
    <row r="440" spans="1:14" x14ac:dyDescent="0.25">
      <c r="A440" s="2" t="s">
        <v>1429</v>
      </c>
      <c r="B440" s="24">
        <v>2</v>
      </c>
      <c r="C440" s="24">
        <v>2.0099999999999998</v>
      </c>
      <c r="D440" s="24">
        <v>1.99</v>
      </c>
      <c r="E440" s="24">
        <v>2</v>
      </c>
      <c r="F440" s="24">
        <v>1524990</v>
      </c>
      <c r="G440" s="24">
        <v>74405167</v>
      </c>
      <c r="H440" s="7">
        <v>438</v>
      </c>
      <c r="J440" s="10">
        <f t="shared" si="6"/>
        <v>0</v>
      </c>
      <c r="N440" s="1"/>
    </row>
    <row r="441" spans="1:14" x14ac:dyDescent="0.25">
      <c r="A441" s="2" t="s">
        <v>1428</v>
      </c>
      <c r="B441" s="24">
        <v>1.99</v>
      </c>
      <c r="C441" s="24">
        <v>2.0299999999999998</v>
      </c>
      <c r="D441" s="24">
        <v>1.99</v>
      </c>
      <c r="E441" s="24">
        <v>2.02</v>
      </c>
      <c r="F441" s="24">
        <v>1035700</v>
      </c>
      <c r="G441" s="24">
        <v>75307617</v>
      </c>
      <c r="H441" s="7">
        <v>439</v>
      </c>
      <c r="J441" s="10">
        <f t="shared" si="6"/>
        <v>1.5075376884422124E-2</v>
      </c>
      <c r="N441" s="1"/>
    </row>
    <row r="442" spans="1:14" x14ac:dyDescent="0.25">
      <c r="A442" s="2" t="s">
        <v>1427</v>
      </c>
      <c r="B442" s="24">
        <v>2.02</v>
      </c>
      <c r="C442" s="24">
        <v>2.06</v>
      </c>
      <c r="D442" s="24">
        <v>2.02</v>
      </c>
      <c r="E442" s="24">
        <v>2.0299999999999998</v>
      </c>
      <c r="F442" s="24">
        <v>1307010</v>
      </c>
      <c r="G442" s="24">
        <v>75897426</v>
      </c>
      <c r="H442" s="7">
        <v>440</v>
      </c>
      <c r="J442" s="10">
        <f t="shared" si="6"/>
        <v>4.9504950495048447E-3</v>
      </c>
      <c r="N442" s="1"/>
    </row>
    <row r="443" spans="1:14" x14ac:dyDescent="0.25">
      <c r="A443" s="2" t="s">
        <v>1426</v>
      </c>
      <c r="B443" s="24">
        <v>2.0299999999999998</v>
      </c>
      <c r="C443" s="24">
        <v>2.0499999999999998</v>
      </c>
      <c r="D443" s="24">
        <v>1.98</v>
      </c>
      <c r="E443" s="24">
        <v>1.98</v>
      </c>
      <c r="F443" s="24">
        <v>1493110</v>
      </c>
      <c r="G443" s="24">
        <v>74045898</v>
      </c>
      <c r="H443" s="7">
        <v>441</v>
      </c>
      <c r="J443" s="10">
        <f t="shared" si="6"/>
        <v>-2.4630541871921097E-2</v>
      </c>
      <c r="N443" s="1"/>
    </row>
    <row r="444" spans="1:14" x14ac:dyDescent="0.25">
      <c r="A444" s="2" t="s">
        <v>1425</v>
      </c>
      <c r="B444" s="24">
        <v>1.98</v>
      </c>
      <c r="C444" s="24">
        <v>1.99</v>
      </c>
      <c r="D444" s="24">
        <v>1.73</v>
      </c>
      <c r="E444" s="24">
        <v>1.74</v>
      </c>
      <c r="F444" s="24">
        <v>2976040</v>
      </c>
      <c r="G444" s="24">
        <v>65133713</v>
      </c>
      <c r="H444" s="7">
        <v>442</v>
      </c>
      <c r="J444" s="10">
        <f t="shared" si="6"/>
        <v>-0.12121212121212122</v>
      </c>
      <c r="N444" s="1"/>
    </row>
    <row r="445" spans="1:14" x14ac:dyDescent="0.25">
      <c r="A445" s="2" t="s">
        <v>1424</v>
      </c>
      <c r="B445" s="24">
        <v>1.74</v>
      </c>
      <c r="C445" s="24">
        <v>1.79</v>
      </c>
      <c r="D445" s="24">
        <v>1.65</v>
      </c>
      <c r="E445" s="24">
        <v>1.76</v>
      </c>
      <c r="F445" s="24">
        <v>2925790</v>
      </c>
      <c r="G445" s="24">
        <v>65791029</v>
      </c>
      <c r="H445" s="7">
        <v>443</v>
      </c>
      <c r="J445" s="10">
        <f t="shared" si="6"/>
        <v>1.1494252873563229E-2</v>
      </c>
      <c r="N445" s="1"/>
    </row>
    <row r="446" spans="1:14" x14ac:dyDescent="0.25">
      <c r="A446" s="2" t="s">
        <v>1423</v>
      </c>
      <c r="B446" s="24">
        <v>1.76</v>
      </c>
      <c r="C446" s="24">
        <v>1.79</v>
      </c>
      <c r="D446" s="24">
        <v>1.75</v>
      </c>
      <c r="E446" s="24">
        <v>1.77</v>
      </c>
      <c r="F446" s="24">
        <v>1015870</v>
      </c>
      <c r="G446" s="24">
        <v>66141553</v>
      </c>
      <c r="H446" s="7">
        <v>444</v>
      </c>
      <c r="J446" s="10">
        <f t="shared" si="6"/>
        <v>5.6818181818181872E-3</v>
      </c>
      <c r="N446" s="1"/>
    </row>
    <row r="447" spans="1:14" x14ac:dyDescent="0.25">
      <c r="A447" s="2" t="s">
        <v>1422</v>
      </c>
      <c r="B447" s="24">
        <v>1.77</v>
      </c>
      <c r="C447" s="24">
        <v>1.77</v>
      </c>
      <c r="D447" s="24">
        <v>1.73</v>
      </c>
      <c r="E447" s="24">
        <v>1.75</v>
      </c>
      <c r="F447" s="24">
        <v>1025410</v>
      </c>
      <c r="G447" s="24">
        <v>65431277</v>
      </c>
      <c r="H447" s="7">
        <v>445</v>
      </c>
      <c r="J447" s="10">
        <f t="shared" si="6"/>
        <v>-1.1299435028248598E-2</v>
      </c>
      <c r="N447" s="1"/>
    </row>
    <row r="448" spans="1:14" x14ac:dyDescent="0.25">
      <c r="A448" s="2" t="s">
        <v>1421</v>
      </c>
      <c r="B448" s="24">
        <v>1.75</v>
      </c>
      <c r="C448" s="24">
        <v>1.8</v>
      </c>
      <c r="D448" s="24">
        <v>1.74</v>
      </c>
      <c r="E448" s="24">
        <v>1.8</v>
      </c>
      <c r="F448" s="24">
        <v>1072060</v>
      </c>
      <c r="G448" s="24">
        <v>67401564</v>
      </c>
      <c r="H448" s="7">
        <v>446</v>
      </c>
      <c r="J448" s="10">
        <f t="shared" si="6"/>
        <v>2.8571428571428598E-2</v>
      </c>
      <c r="N448" s="1"/>
    </row>
    <row r="449" spans="1:14" x14ac:dyDescent="0.25">
      <c r="A449" s="2" t="s">
        <v>1420</v>
      </c>
      <c r="B449" s="24">
        <v>1.8</v>
      </c>
      <c r="C449" s="24">
        <v>1.8</v>
      </c>
      <c r="D449" s="24">
        <v>1.75</v>
      </c>
      <c r="E449" s="24">
        <v>1.78</v>
      </c>
      <c r="F449" s="24">
        <v>1257730</v>
      </c>
      <c r="G449" s="24">
        <v>66724306</v>
      </c>
      <c r="H449" s="7">
        <v>447</v>
      </c>
      <c r="J449" s="10">
        <f t="shared" si="6"/>
        <v>-1.111111111111112E-2</v>
      </c>
      <c r="N449" s="1"/>
    </row>
    <row r="450" spans="1:14" x14ac:dyDescent="0.25">
      <c r="A450" s="2" t="s">
        <v>1419</v>
      </c>
      <c r="B450" s="24">
        <v>1.78</v>
      </c>
      <c r="C450" s="24">
        <v>1.78</v>
      </c>
      <c r="D450" s="24">
        <v>1.65</v>
      </c>
      <c r="E450" s="24">
        <v>1.65</v>
      </c>
      <c r="F450" s="24">
        <v>2014330</v>
      </c>
      <c r="G450" s="24">
        <v>62025635</v>
      </c>
      <c r="H450" s="7">
        <v>448</v>
      </c>
      <c r="J450" s="10">
        <f t="shared" si="6"/>
        <v>-7.3033707865168607E-2</v>
      </c>
      <c r="N450" s="1"/>
    </row>
    <row r="451" spans="1:14" x14ac:dyDescent="0.25">
      <c r="A451" s="2" t="s">
        <v>1418</v>
      </c>
      <c r="B451" s="24">
        <v>1.65</v>
      </c>
      <c r="C451" s="24">
        <v>1.79</v>
      </c>
      <c r="D451" s="24">
        <v>1.61</v>
      </c>
      <c r="E451" s="24">
        <v>1.67</v>
      </c>
      <c r="F451" s="24">
        <v>2189060</v>
      </c>
      <c r="G451" s="24">
        <v>62889910</v>
      </c>
      <c r="H451" s="7">
        <v>449</v>
      </c>
      <c r="J451" s="10">
        <f t="shared" si="6"/>
        <v>1.2121212121212133E-2</v>
      </c>
      <c r="N451" s="1"/>
    </row>
    <row r="452" spans="1:14" x14ac:dyDescent="0.25">
      <c r="A452" s="2" t="s">
        <v>1417</v>
      </c>
      <c r="B452" s="24">
        <v>1.67</v>
      </c>
      <c r="C452" s="24">
        <v>1.73</v>
      </c>
      <c r="D452" s="24">
        <v>1.65</v>
      </c>
      <c r="E452" s="24">
        <v>1.7</v>
      </c>
      <c r="F452" s="24">
        <v>1655180</v>
      </c>
      <c r="G452" s="24">
        <v>63780865</v>
      </c>
      <c r="H452" s="7">
        <v>450</v>
      </c>
      <c r="J452" s="10">
        <f t="shared" ref="J452:J515" si="7">(E452-B452)/B452</f>
        <v>1.7964071856287442E-2</v>
      </c>
      <c r="N452" s="1"/>
    </row>
    <row r="453" spans="1:14" x14ac:dyDescent="0.25">
      <c r="A453" s="2" t="s">
        <v>1416</v>
      </c>
      <c r="B453" s="24">
        <v>1.69</v>
      </c>
      <c r="C453" s="24">
        <v>1.7</v>
      </c>
      <c r="D453" s="24">
        <v>1.67</v>
      </c>
      <c r="E453" s="24">
        <v>1.69</v>
      </c>
      <c r="F453" s="24">
        <v>1109440</v>
      </c>
      <c r="G453" s="24">
        <v>63499865</v>
      </c>
      <c r="H453" s="7">
        <v>451</v>
      </c>
      <c r="J453" s="10">
        <f t="shared" si="7"/>
        <v>0</v>
      </c>
      <c r="N453" s="1"/>
    </row>
    <row r="454" spans="1:14" x14ac:dyDescent="0.25">
      <c r="A454" s="2" t="s">
        <v>1415</v>
      </c>
      <c r="B454" s="24">
        <v>1.68</v>
      </c>
      <c r="C454" s="24">
        <v>1.72</v>
      </c>
      <c r="D454" s="24">
        <v>1.68</v>
      </c>
      <c r="E454" s="24">
        <v>1.7</v>
      </c>
      <c r="F454" s="24">
        <v>843595</v>
      </c>
      <c r="G454" s="24">
        <v>64186846</v>
      </c>
      <c r="H454" s="7">
        <v>452</v>
      </c>
      <c r="J454" s="10">
        <f t="shared" si="7"/>
        <v>1.1904761904761916E-2</v>
      </c>
      <c r="N454" s="1"/>
    </row>
    <row r="455" spans="1:14" x14ac:dyDescent="0.25">
      <c r="A455" s="2" t="s">
        <v>1414</v>
      </c>
      <c r="B455" s="24">
        <v>1.7</v>
      </c>
      <c r="C455" s="24">
        <v>1.71</v>
      </c>
      <c r="D455" s="24">
        <v>1.64</v>
      </c>
      <c r="E455" s="24">
        <v>1.66</v>
      </c>
      <c r="F455" s="24">
        <v>1242080</v>
      </c>
      <c r="G455" s="24">
        <v>62429657</v>
      </c>
      <c r="H455" s="7">
        <v>453</v>
      </c>
      <c r="J455" s="10">
        <f t="shared" si="7"/>
        <v>-2.3529411764705903E-2</v>
      </c>
      <c r="N455" s="1"/>
    </row>
    <row r="456" spans="1:14" x14ac:dyDescent="0.25">
      <c r="A456" s="2" t="s">
        <v>1413</v>
      </c>
      <c r="B456" s="24">
        <v>1.66</v>
      </c>
      <c r="C456" s="24">
        <v>1.68</v>
      </c>
      <c r="D456" s="24">
        <v>1.64</v>
      </c>
      <c r="E456" s="24">
        <v>1.67</v>
      </c>
      <c r="F456" s="24">
        <v>1297260</v>
      </c>
      <c r="G456" s="24">
        <v>63002694</v>
      </c>
      <c r="H456" s="7">
        <v>454</v>
      </c>
      <c r="J456" s="10">
        <f t="shared" si="7"/>
        <v>6.0240963855421742E-3</v>
      </c>
      <c r="N456" s="1"/>
    </row>
    <row r="457" spans="1:14" x14ac:dyDescent="0.25">
      <c r="A457" s="2" t="s">
        <v>1412</v>
      </c>
      <c r="B457" s="24">
        <v>1.67</v>
      </c>
      <c r="C457" s="24">
        <v>1.68</v>
      </c>
      <c r="D457" s="24">
        <v>1.64</v>
      </c>
      <c r="E457" s="24">
        <v>1.65</v>
      </c>
      <c r="F457" s="24">
        <v>1124990</v>
      </c>
      <c r="G457" s="24">
        <v>62410777</v>
      </c>
      <c r="H457" s="7">
        <v>455</v>
      </c>
      <c r="J457" s="10">
        <f t="shared" si="7"/>
        <v>-1.1976047904191628E-2</v>
      </c>
      <c r="N457" s="1"/>
    </row>
    <row r="458" spans="1:14" x14ac:dyDescent="0.25">
      <c r="A458" s="2" t="s">
        <v>1411</v>
      </c>
      <c r="B458" s="24">
        <v>1.65</v>
      </c>
      <c r="C458" s="24">
        <v>1.68</v>
      </c>
      <c r="D458" s="24">
        <v>1.63</v>
      </c>
      <c r="E458" s="24">
        <v>1.66</v>
      </c>
      <c r="F458" s="24">
        <v>1245880</v>
      </c>
      <c r="G458" s="24">
        <v>62908788</v>
      </c>
      <c r="H458" s="7">
        <v>456</v>
      </c>
      <c r="J458" s="10">
        <f t="shared" si="7"/>
        <v>6.0606060606060667E-3</v>
      </c>
      <c r="N458" s="1"/>
    </row>
    <row r="459" spans="1:14" x14ac:dyDescent="0.25">
      <c r="A459" s="2" t="s">
        <v>1410</v>
      </c>
      <c r="B459" s="24">
        <v>1.67</v>
      </c>
      <c r="C459" s="24">
        <v>1.69</v>
      </c>
      <c r="D459" s="24">
        <v>1.66</v>
      </c>
      <c r="E459" s="24">
        <v>1.68</v>
      </c>
      <c r="F459" s="24">
        <v>1254970</v>
      </c>
      <c r="G459" s="24">
        <v>63451426</v>
      </c>
      <c r="H459" s="7">
        <v>457</v>
      </c>
      <c r="J459" s="10">
        <f t="shared" si="7"/>
        <v>5.988023952095814E-3</v>
      </c>
      <c r="N459" s="1"/>
    </row>
    <row r="460" spans="1:14" x14ac:dyDescent="0.25">
      <c r="A460" s="2" t="s">
        <v>1409</v>
      </c>
      <c r="B460" s="24">
        <v>1.68</v>
      </c>
      <c r="C460" s="24">
        <v>1.7</v>
      </c>
      <c r="D460" s="24">
        <v>1.68</v>
      </c>
      <c r="E460" s="24">
        <v>1.7</v>
      </c>
      <c r="F460" s="24">
        <v>1053650</v>
      </c>
      <c r="G460" s="24">
        <v>64287507</v>
      </c>
      <c r="H460" s="7">
        <v>458</v>
      </c>
      <c r="J460" s="10">
        <f t="shared" si="7"/>
        <v>1.1904761904761916E-2</v>
      </c>
      <c r="N460" s="1"/>
    </row>
    <row r="461" spans="1:14" x14ac:dyDescent="0.25">
      <c r="A461" s="2" t="s">
        <v>1408</v>
      </c>
      <c r="B461" s="24">
        <v>1.7</v>
      </c>
      <c r="C461" s="24">
        <v>1.7</v>
      </c>
      <c r="D461" s="24">
        <v>1.67</v>
      </c>
      <c r="E461" s="24">
        <v>1.69</v>
      </c>
      <c r="F461" s="24">
        <v>794158</v>
      </c>
      <c r="G461" s="24">
        <v>63933402</v>
      </c>
      <c r="H461" s="7">
        <v>459</v>
      </c>
      <c r="J461" s="10">
        <f t="shared" si="7"/>
        <v>-5.8823529411764757E-3</v>
      </c>
      <c r="N461" s="1"/>
    </row>
    <row r="462" spans="1:14" x14ac:dyDescent="0.25">
      <c r="A462" s="2" t="s">
        <v>1407</v>
      </c>
      <c r="B462" s="24">
        <v>1.68</v>
      </c>
      <c r="C462" s="24">
        <v>1.71</v>
      </c>
      <c r="D462" s="24">
        <v>1.68</v>
      </c>
      <c r="E462" s="24">
        <v>1.7</v>
      </c>
      <c r="F462" s="24">
        <v>1012920</v>
      </c>
      <c r="G462" s="24">
        <v>64474777</v>
      </c>
      <c r="H462" s="7">
        <v>460</v>
      </c>
      <c r="J462" s="10">
        <f t="shared" si="7"/>
        <v>1.1904761904761916E-2</v>
      </c>
      <c r="N462" s="1"/>
    </row>
    <row r="463" spans="1:14" x14ac:dyDescent="0.25">
      <c r="A463" s="2" t="s">
        <v>1406</v>
      </c>
      <c r="B463" s="24">
        <v>1.7</v>
      </c>
      <c r="C463" s="24">
        <v>1.72</v>
      </c>
      <c r="D463" s="24">
        <v>1.67</v>
      </c>
      <c r="E463" s="24">
        <v>1.69</v>
      </c>
      <c r="F463" s="24">
        <v>1077700</v>
      </c>
      <c r="G463" s="24">
        <v>63992686</v>
      </c>
      <c r="H463" s="7">
        <v>461</v>
      </c>
      <c r="J463" s="10">
        <f t="shared" si="7"/>
        <v>-5.8823529411764757E-3</v>
      </c>
      <c r="N463" s="1"/>
    </row>
    <row r="464" spans="1:14" x14ac:dyDescent="0.25">
      <c r="A464" s="2" t="s">
        <v>1405</v>
      </c>
      <c r="B464" s="24">
        <v>1.69</v>
      </c>
      <c r="C464" s="24">
        <v>1.69</v>
      </c>
      <c r="D464" s="24">
        <v>1.67</v>
      </c>
      <c r="E464" s="24">
        <v>1.67</v>
      </c>
      <c r="F464" s="24">
        <v>898271</v>
      </c>
      <c r="G464" s="24">
        <v>63341989</v>
      </c>
      <c r="H464" s="7">
        <v>462</v>
      </c>
      <c r="J464" s="10">
        <f t="shared" si="7"/>
        <v>-1.1834319526627229E-2</v>
      </c>
      <c r="N464" s="1"/>
    </row>
    <row r="465" spans="1:14" x14ac:dyDescent="0.25">
      <c r="A465" s="2" t="s">
        <v>1404</v>
      </c>
      <c r="B465" s="24">
        <v>1.67</v>
      </c>
      <c r="C465" s="24">
        <v>1.68</v>
      </c>
      <c r="D465" s="24">
        <v>1.62</v>
      </c>
      <c r="E465" s="24">
        <v>1.63</v>
      </c>
      <c r="F465" s="24">
        <v>1479550</v>
      </c>
      <c r="G465" s="24">
        <v>61837358</v>
      </c>
      <c r="H465" s="7">
        <v>463</v>
      </c>
      <c r="J465" s="10">
        <f t="shared" si="7"/>
        <v>-2.3952095808383256E-2</v>
      </c>
      <c r="N465" s="1"/>
    </row>
    <row r="466" spans="1:14" x14ac:dyDescent="0.25">
      <c r="A466" s="2" t="s">
        <v>1403</v>
      </c>
      <c r="B466" s="24">
        <v>1.62</v>
      </c>
      <c r="C466" s="24">
        <v>1.63</v>
      </c>
      <c r="D466" s="24">
        <v>1.55</v>
      </c>
      <c r="E466" s="24">
        <v>1.59</v>
      </c>
      <c r="F466" s="24">
        <v>1354130</v>
      </c>
      <c r="G466" s="24">
        <v>60301648</v>
      </c>
      <c r="H466" s="7">
        <v>464</v>
      </c>
      <c r="J466" s="10">
        <f t="shared" si="7"/>
        <v>-1.8518518518518535E-2</v>
      </c>
      <c r="N466" s="1"/>
    </row>
    <row r="467" spans="1:14" x14ac:dyDescent="0.25">
      <c r="A467" s="2" t="s">
        <v>1402</v>
      </c>
      <c r="B467" s="24">
        <v>1.59</v>
      </c>
      <c r="C467" s="24">
        <v>1.59</v>
      </c>
      <c r="D467" s="24">
        <v>1.52</v>
      </c>
      <c r="E467" s="24">
        <v>1.53</v>
      </c>
      <c r="F467" s="24">
        <v>1448110</v>
      </c>
      <c r="G467" s="24">
        <v>58105711</v>
      </c>
      <c r="H467" s="7">
        <v>465</v>
      </c>
      <c r="J467" s="10">
        <f t="shared" si="7"/>
        <v>-3.7735849056603807E-2</v>
      </c>
      <c r="N467" s="1"/>
    </row>
    <row r="468" spans="1:14" x14ac:dyDescent="0.25">
      <c r="A468" s="2" t="s">
        <v>1401</v>
      </c>
      <c r="B468" s="24">
        <v>1.52</v>
      </c>
      <c r="C468" s="24">
        <v>1.54</v>
      </c>
      <c r="D468" s="24">
        <v>1.44</v>
      </c>
      <c r="E468" s="24">
        <v>1.46</v>
      </c>
      <c r="F468" s="24">
        <v>1329260</v>
      </c>
      <c r="G468" s="24">
        <v>55562258</v>
      </c>
      <c r="H468" s="7">
        <v>466</v>
      </c>
      <c r="J468" s="10">
        <f t="shared" si="7"/>
        <v>-3.9473684210526348E-2</v>
      </c>
      <c r="N468" s="1"/>
    </row>
    <row r="469" spans="1:14" x14ac:dyDescent="0.25">
      <c r="A469" s="2" t="s">
        <v>1400</v>
      </c>
      <c r="B469" s="24">
        <v>1.46</v>
      </c>
      <c r="C469" s="24">
        <v>1.49</v>
      </c>
      <c r="D469" s="24">
        <v>1.45</v>
      </c>
      <c r="E469" s="24">
        <v>1.46</v>
      </c>
      <c r="F469" s="24">
        <v>724290</v>
      </c>
      <c r="G469" s="24">
        <v>55735030</v>
      </c>
      <c r="H469" s="7">
        <v>467</v>
      </c>
      <c r="J469" s="10">
        <f t="shared" si="7"/>
        <v>0</v>
      </c>
      <c r="N469" s="1"/>
    </row>
    <row r="470" spans="1:14" x14ac:dyDescent="0.25">
      <c r="A470" s="2" t="s">
        <v>1399</v>
      </c>
      <c r="B470" s="24">
        <v>1.47</v>
      </c>
      <c r="C470" s="24">
        <v>1.48</v>
      </c>
      <c r="D470" s="24">
        <v>1.37</v>
      </c>
      <c r="E470" s="24">
        <v>1.38</v>
      </c>
      <c r="F470" s="24">
        <v>1316410</v>
      </c>
      <c r="G470" s="24">
        <v>52510703</v>
      </c>
      <c r="H470" s="7">
        <v>468</v>
      </c>
      <c r="J470" s="10">
        <f t="shared" si="7"/>
        <v>-6.1224489795918421E-2</v>
      </c>
      <c r="N470" s="1"/>
    </row>
    <row r="471" spans="1:14" x14ac:dyDescent="0.25">
      <c r="A471" s="2" t="s">
        <v>1398</v>
      </c>
      <c r="B471" s="24">
        <v>1.38</v>
      </c>
      <c r="C471" s="24">
        <v>1.39</v>
      </c>
      <c r="D471" s="24">
        <v>1.34</v>
      </c>
      <c r="E471" s="24">
        <v>1.38</v>
      </c>
      <c r="F471" s="24">
        <v>1669170</v>
      </c>
      <c r="G471" s="24">
        <v>52608317</v>
      </c>
      <c r="H471" s="7">
        <v>469</v>
      </c>
      <c r="J471" s="10">
        <f t="shared" si="7"/>
        <v>0</v>
      </c>
      <c r="N471" s="1"/>
    </row>
    <row r="472" spans="1:14" x14ac:dyDescent="0.25">
      <c r="A472" s="2" t="s">
        <v>1397</v>
      </c>
      <c r="B472" s="24">
        <v>1.38</v>
      </c>
      <c r="C472" s="24">
        <v>1.42</v>
      </c>
      <c r="D472" s="24">
        <v>1.35</v>
      </c>
      <c r="E472" s="24">
        <v>1.38</v>
      </c>
      <c r="F472" s="24">
        <v>1230190</v>
      </c>
      <c r="G472" s="24">
        <v>52823691</v>
      </c>
      <c r="H472" s="7">
        <v>470</v>
      </c>
      <c r="J472" s="10">
        <f t="shared" si="7"/>
        <v>0</v>
      </c>
      <c r="N472" s="1"/>
    </row>
    <row r="473" spans="1:14" x14ac:dyDescent="0.25">
      <c r="A473" s="2" t="s">
        <v>1396</v>
      </c>
      <c r="B473" s="24">
        <v>1.38</v>
      </c>
      <c r="C473" s="24">
        <v>1.43</v>
      </c>
      <c r="D473" s="24">
        <v>1.37</v>
      </c>
      <c r="E473" s="24">
        <v>1.42</v>
      </c>
      <c r="F473" s="24">
        <v>1098160</v>
      </c>
      <c r="G473" s="24">
        <v>54335998</v>
      </c>
      <c r="H473" s="7">
        <v>471</v>
      </c>
      <c r="J473" s="10">
        <f t="shared" si="7"/>
        <v>2.898550724637684E-2</v>
      </c>
      <c r="N473" s="1"/>
    </row>
    <row r="474" spans="1:14" x14ac:dyDescent="0.25">
      <c r="A474" s="2" t="s">
        <v>1395</v>
      </c>
      <c r="B474" s="24">
        <v>1.42</v>
      </c>
      <c r="C474" s="24">
        <v>1.44</v>
      </c>
      <c r="D474" s="24">
        <v>1.4</v>
      </c>
      <c r="E474" s="24">
        <v>1.41</v>
      </c>
      <c r="F474" s="24">
        <v>1127080</v>
      </c>
      <c r="G474" s="24">
        <v>53902751</v>
      </c>
      <c r="H474" s="7">
        <v>472</v>
      </c>
      <c r="J474" s="10">
        <f t="shared" si="7"/>
        <v>-7.0422535211267668E-3</v>
      </c>
      <c r="N474" s="1"/>
    </row>
    <row r="475" spans="1:14" x14ac:dyDescent="0.25">
      <c r="A475" s="2" t="s">
        <v>1394</v>
      </c>
      <c r="B475" s="24">
        <v>1.41</v>
      </c>
      <c r="C475" s="24">
        <v>1.42</v>
      </c>
      <c r="D475" s="24">
        <v>1.39</v>
      </c>
      <c r="E475" s="24">
        <v>1.41</v>
      </c>
      <c r="F475" s="24">
        <v>733823</v>
      </c>
      <c r="G475" s="24">
        <v>53972338</v>
      </c>
      <c r="H475" s="7">
        <v>473</v>
      </c>
      <c r="J475" s="10">
        <f t="shared" si="7"/>
        <v>0</v>
      </c>
      <c r="N475" s="1"/>
    </row>
    <row r="476" spans="1:14" x14ac:dyDescent="0.25">
      <c r="A476" s="2" t="s">
        <v>1393</v>
      </c>
      <c r="B476" s="24">
        <v>1.41</v>
      </c>
      <c r="C476" s="24">
        <v>1.43</v>
      </c>
      <c r="D476" s="24">
        <v>1.38</v>
      </c>
      <c r="E476" s="24">
        <v>1.39</v>
      </c>
      <c r="F476" s="24">
        <v>984396</v>
      </c>
      <c r="G476" s="24">
        <v>53216330</v>
      </c>
      <c r="H476" s="7">
        <v>474</v>
      </c>
      <c r="J476" s="10">
        <f t="shared" si="7"/>
        <v>-1.4184397163120581E-2</v>
      </c>
      <c r="N476" s="1"/>
    </row>
    <row r="477" spans="1:14" x14ac:dyDescent="0.25">
      <c r="A477" s="2" t="s">
        <v>1392</v>
      </c>
      <c r="B477" s="24">
        <v>1.38</v>
      </c>
      <c r="C477" s="24">
        <v>1.42</v>
      </c>
      <c r="D477" s="24">
        <v>1.38</v>
      </c>
      <c r="E477" s="24">
        <v>1.41</v>
      </c>
      <c r="F477" s="24">
        <v>959972</v>
      </c>
      <c r="G477" s="24">
        <v>54018405</v>
      </c>
      <c r="H477" s="7">
        <v>475</v>
      </c>
      <c r="J477" s="10">
        <f t="shared" si="7"/>
        <v>2.1739130434782629E-2</v>
      </c>
      <c r="N477" s="1"/>
    </row>
    <row r="478" spans="1:14" x14ac:dyDescent="0.25">
      <c r="A478" s="2" t="s">
        <v>1391</v>
      </c>
      <c r="B478" s="24">
        <v>1.41</v>
      </c>
      <c r="C478" s="24">
        <v>1.43</v>
      </c>
      <c r="D478" s="24">
        <v>1.4</v>
      </c>
      <c r="E478" s="24">
        <v>1.42</v>
      </c>
      <c r="F478" s="24">
        <v>1055230</v>
      </c>
      <c r="G478" s="24">
        <v>54632644</v>
      </c>
      <c r="H478" s="7">
        <v>476</v>
      </c>
      <c r="J478" s="10">
        <f t="shared" si="7"/>
        <v>7.0921985815602905E-3</v>
      </c>
      <c r="N478" s="1"/>
    </row>
    <row r="479" spans="1:14" x14ac:dyDescent="0.25">
      <c r="A479" s="2" t="s">
        <v>1390</v>
      </c>
      <c r="B479" s="24">
        <v>1.43</v>
      </c>
      <c r="C479" s="24">
        <v>1.47</v>
      </c>
      <c r="D479" s="24">
        <v>1.42</v>
      </c>
      <c r="E479" s="24">
        <v>1.45</v>
      </c>
      <c r="F479" s="24">
        <v>1130670</v>
      </c>
      <c r="G479" s="24">
        <v>55837848</v>
      </c>
      <c r="H479" s="7">
        <v>477</v>
      </c>
      <c r="J479" s="10">
        <f t="shared" si="7"/>
        <v>1.3986013986014E-2</v>
      </c>
      <c r="N479" s="1"/>
    </row>
    <row r="480" spans="1:14" x14ac:dyDescent="0.25">
      <c r="A480" s="2" t="s">
        <v>1389</v>
      </c>
      <c r="B480" s="24">
        <v>1.46</v>
      </c>
      <c r="C480" s="24">
        <v>1.46</v>
      </c>
      <c r="D480" s="24">
        <v>1.44</v>
      </c>
      <c r="E480" s="24">
        <v>1.46</v>
      </c>
      <c r="F480" s="24">
        <v>727959</v>
      </c>
      <c r="G480" s="24">
        <v>56168408</v>
      </c>
      <c r="H480" s="7">
        <v>478</v>
      </c>
      <c r="J480" s="10">
        <f t="shared" si="7"/>
        <v>0</v>
      </c>
      <c r="N480" s="1"/>
    </row>
    <row r="481" spans="1:14" x14ac:dyDescent="0.25">
      <c r="A481" s="2" t="s">
        <v>1388</v>
      </c>
      <c r="B481" s="24">
        <v>1.46</v>
      </c>
      <c r="C481" s="24">
        <v>1.46</v>
      </c>
      <c r="D481" s="24">
        <v>1.42</v>
      </c>
      <c r="E481" s="24">
        <v>1.42</v>
      </c>
      <c r="F481" s="24">
        <v>1008680</v>
      </c>
      <c r="G481" s="24">
        <v>54573806</v>
      </c>
      <c r="H481" s="7">
        <v>479</v>
      </c>
      <c r="J481" s="10">
        <f t="shared" si="7"/>
        <v>-2.7397260273972629E-2</v>
      </c>
      <c r="N481" s="1"/>
    </row>
    <row r="482" spans="1:14" x14ac:dyDescent="0.25">
      <c r="A482" s="2" t="s">
        <v>1387</v>
      </c>
      <c r="B482" s="24">
        <v>1.42</v>
      </c>
      <c r="C482" s="24">
        <v>1.43</v>
      </c>
      <c r="D482" s="24">
        <v>1.4</v>
      </c>
      <c r="E482" s="24">
        <v>1.4</v>
      </c>
      <c r="F482" s="24">
        <v>868387</v>
      </c>
      <c r="G482" s="24">
        <v>53984754</v>
      </c>
      <c r="H482" s="7">
        <v>480</v>
      </c>
      <c r="J482" s="10">
        <f t="shared" si="7"/>
        <v>-1.4084507042253534E-2</v>
      </c>
      <c r="N482" s="1"/>
    </row>
    <row r="483" spans="1:14" x14ac:dyDescent="0.25">
      <c r="A483" s="2" t="s">
        <v>1386</v>
      </c>
      <c r="B483" s="24">
        <v>1.4</v>
      </c>
      <c r="C483" s="24">
        <v>1.4</v>
      </c>
      <c r="D483" s="24">
        <v>1.3</v>
      </c>
      <c r="E483" s="24">
        <v>1.32</v>
      </c>
      <c r="F483" s="24">
        <v>1292150</v>
      </c>
      <c r="G483" s="24">
        <v>50877800</v>
      </c>
      <c r="H483" s="7">
        <v>481</v>
      </c>
      <c r="J483" s="10">
        <f t="shared" si="7"/>
        <v>-5.7142857142857037E-2</v>
      </c>
      <c r="N483" s="1"/>
    </row>
    <row r="484" spans="1:14" x14ac:dyDescent="0.25">
      <c r="A484" s="2" t="s">
        <v>1385</v>
      </c>
      <c r="B484" s="24">
        <v>1.32</v>
      </c>
      <c r="C484" s="24">
        <v>1.4</v>
      </c>
      <c r="D484" s="24">
        <v>1.32</v>
      </c>
      <c r="E484" s="24">
        <v>1.38</v>
      </c>
      <c r="F484" s="24">
        <v>1465060</v>
      </c>
      <c r="G484" s="24">
        <v>53315728</v>
      </c>
      <c r="H484" s="7">
        <v>482</v>
      </c>
      <c r="J484" s="10">
        <f t="shared" si="7"/>
        <v>4.5454545454545324E-2</v>
      </c>
      <c r="N484" s="1"/>
    </row>
    <row r="485" spans="1:14" x14ac:dyDescent="0.25">
      <c r="A485" s="2" t="s">
        <v>1384</v>
      </c>
      <c r="B485" s="24">
        <v>1.38</v>
      </c>
      <c r="C485" s="24">
        <v>1.39</v>
      </c>
      <c r="D485" s="24">
        <v>1.35</v>
      </c>
      <c r="E485" s="24">
        <v>1.36</v>
      </c>
      <c r="F485" s="24">
        <v>1014190</v>
      </c>
      <c r="G485" s="24">
        <v>52604051</v>
      </c>
      <c r="H485" s="7">
        <v>483</v>
      </c>
      <c r="J485" s="10">
        <f t="shared" si="7"/>
        <v>-1.4492753623188259E-2</v>
      </c>
      <c r="N485" s="1"/>
    </row>
    <row r="486" spans="1:14" x14ac:dyDescent="0.25">
      <c r="A486" s="2" t="s">
        <v>1383</v>
      </c>
      <c r="B486" s="24">
        <v>1.36</v>
      </c>
      <c r="C486" s="24">
        <v>1.37</v>
      </c>
      <c r="D486" s="24">
        <v>1.35</v>
      </c>
      <c r="E486" s="24">
        <v>1.36</v>
      </c>
      <c r="F486" s="24">
        <v>1372440</v>
      </c>
      <c r="G486" s="24">
        <v>52541853</v>
      </c>
      <c r="H486" s="7">
        <v>484</v>
      </c>
      <c r="J486" s="10">
        <f t="shared" si="7"/>
        <v>0</v>
      </c>
      <c r="N486" s="1"/>
    </row>
    <row r="487" spans="1:14" x14ac:dyDescent="0.25">
      <c r="A487" s="2" t="s">
        <v>1382</v>
      </c>
      <c r="B487" s="24">
        <v>1.36</v>
      </c>
      <c r="C487" s="24">
        <v>1.45</v>
      </c>
      <c r="D487" s="24">
        <v>1.36</v>
      </c>
      <c r="E487" s="24">
        <v>1.44</v>
      </c>
      <c r="F487" s="24">
        <v>2039930</v>
      </c>
      <c r="G487" s="24">
        <v>55615194</v>
      </c>
      <c r="H487" s="7">
        <v>485</v>
      </c>
      <c r="J487" s="10">
        <f t="shared" si="7"/>
        <v>5.8823529411764594E-2</v>
      </c>
      <c r="N487" s="1"/>
    </row>
    <row r="488" spans="1:14" x14ac:dyDescent="0.25">
      <c r="A488" s="2" t="s">
        <v>1381</v>
      </c>
      <c r="B488" s="24">
        <v>1.44</v>
      </c>
      <c r="C488" s="24">
        <v>1.45</v>
      </c>
      <c r="D488" s="24">
        <v>1.41</v>
      </c>
      <c r="E488" s="24">
        <v>1.41</v>
      </c>
      <c r="F488" s="24">
        <v>1169670</v>
      </c>
      <c r="G488" s="24">
        <v>54371602</v>
      </c>
      <c r="H488" s="7">
        <v>486</v>
      </c>
      <c r="J488" s="10">
        <f t="shared" si="7"/>
        <v>-2.0833333333333353E-2</v>
      </c>
      <c r="N488" s="1"/>
    </row>
    <row r="489" spans="1:14" x14ac:dyDescent="0.25">
      <c r="A489" s="2" t="s">
        <v>1380</v>
      </c>
      <c r="B489" s="24">
        <v>1.41</v>
      </c>
      <c r="C489" s="24">
        <v>1.43</v>
      </c>
      <c r="D489" s="24">
        <v>1.4</v>
      </c>
      <c r="E489" s="24">
        <v>1.42</v>
      </c>
      <c r="F489" s="24">
        <v>807758</v>
      </c>
      <c r="G489" s="24">
        <v>54988482</v>
      </c>
      <c r="H489" s="7">
        <v>487</v>
      </c>
      <c r="J489" s="10">
        <f t="shared" si="7"/>
        <v>7.0921985815602905E-3</v>
      </c>
      <c r="N489" s="1"/>
    </row>
    <row r="490" spans="1:14" x14ac:dyDescent="0.25">
      <c r="A490" s="2" t="s">
        <v>1379</v>
      </c>
      <c r="B490" s="24">
        <v>1.42</v>
      </c>
      <c r="C490" s="24">
        <v>1.45</v>
      </c>
      <c r="D490" s="24">
        <v>1.41</v>
      </c>
      <c r="E490" s="24">
        <v>1.43</v>
      </c>
      <c r="F490" s="24">
        <v>1673860</v>
      </c>
      <c r="G490" s="24">
        <v>55458605</v>
      </c>
      <c r="H490" s="7">
        <v>488</v>
      </c>
      <c r="J490" s="10">
        <f t="shared" si="7"/>
        <v>7.0422535211267668E-3</v>
      </c>
      <c r="N490" s="1"/>
    </row>
    <row r="491" spans="1:14" x14ac:dyDescent="0.25">
      <c r="A491" s="2" t="s">
        <v>1378</v>
      </c>
      <c r="B491" s="24">
        <v>1.43</v>
      </c>
      <c r="C491" s="24">
        <v>1.45</v>
      </c>
      <c r="D491" s="24">
        <v>1.41</v>
      </c>
      <c r="E491" s="24">
        <v>1.41</v>
      </c>
      <c r="F491" s="24">
        <v>1462600</v>
      </c>
      <c r="G491" s="24">
        <v>54530784</v>
      </c>
      <c r="H491" s="7">
        <v>489</v>
      </c>
      <c r="J491" s="10">
        <f t="shared" si="7"/>
        <v>-1.3986013986014E-2</v>
      </c>
      <c r="N491" s="1"/>
    </row>
    <row r="492" spans="1:14" x14ac:dyDescent="0.25">
      <c r="A492" s="2" t="s">
        <v>1377</v>
      </c>
      <c r="B492" s="24">
        <v>1.41</v>
      </c>
      <c r="C492" s="24">
        <v>1.42</v>
      </c>
      <c r="D492" s="24">
        <v>1.39</v>
      </c>
      <c r="E492" s="24">
        <v>1.41</v>
      </c>
      <c r="F492" s="24">
        <v>1229630</v>
      </c>
      <c r="G492" s="24">
        <v>54527843</v>
      </c>
      <c r="H492" s="7">
        <v>490</v>
      </c>
      <c r="J492" s="10">
        <f t="shared" si="7"/>
        <v>0</v>
      </c>
      <c r="N492" s="1"/>
    </row>
    <row r="493" spans="1:14" x14ac:dyDescent="0.25">
      <c r="A493" s="2" t="s">
        <v>1376</v>
      </c>
      <c r="B493" s="24">
        <v>1.41</v>
      </c>
      <c r="C493" s="24">
        <v>1.41</v>
      </c>
      <c r="D493" s="24">
        <v>1.39</v>
      </c>
      <c r="E493" s="24">
        <v>1.39</v>
      </c>
      <c r="F493" s="24">
        <v>1100820</v>
      </c>
      <c r="G493" s="24">
        <v>53879048</v>
      </c>
      <c r="H493" s="7">
        <v>491</v>
      </c>
      <c r="J493" s="10">
        <f t="shared" si="7"/>
        <v>-1.4184397163120581E-2</v>
      </c>
      <c r="N493" s="1"/>
    </row>
    <row r="494" spans="1:14" x14ac:dyDescent="0.25">
      <c r="A494" s="2" t="s">
        <v>1375</v>
      </c>
      <c r="B494" s="24">
        <v>1.39</v>
      </c>
      <c r="C494" s="24">
        <v>1.49</v>
      </c>
      <c r="D494" s="24">
        <v>1.38</v>
      </c>
      <c r="E494" s="24">
        <v>1.46</v>
      </c>
      <c r="F494" s="24">
        <v>1742090</v>
      </c>
      <c r="G494" s="24">
        <v>56494605</v>
      </c>
      <c r="H494" s="7">
        <v>492</v>
      </c>
      <c r="J494" s="10">
        <f t="shared" si="7"/>
        <v>5.0359712230215875E-2</v>
      </c>
      <c r="N494" s="1"/>
    </row>
    <row r="495" spans="1:14" x14ac:dyDescent="0.25">
      <c r="A495" s="2" t="s">
        <v>1374</v>
      </c>
      <c r="B495" s="24">
        <v>1.45</v>
      </c>
      <c r="C495" s="24">
        <v>1.49</v>
      </c>
      <c r="D495" s="24">
        <v>1.44</v>
      </c>
      <c r="E495" s="24">
        <v>1.48</v>
      </c>
      <c r="F495" s="24">
        <v>1444320</v>
      </c>
      <c r="G495" s="24">
        <v>57546407</v>
      </c>
      <c r="H495" s="7">
        <v>493</v>
      </c>
      <c r="J495" s="10">
        <f t="shared" si="7"/>
        <v>2.0689655172413814E-2</v>
      </c>
      <c r="N495" s="1"/>
    </row>
    <row r="496" spans="1:14" x14ac:dyDescent="0.25">
      <c r="A496" s="2" t="s">
        <v>1373</v>
      </c>
      <c r="B496" s="24">
        <v>1.48</v>
      </c>
      <c r="C496" s="24">
        <v>1.49</v>
      </c>
      <c r="D496" s="24">
        <v>1.44</v>
      </c>
      <c r="E496" s="24">
        <v>1.45</v>
      </c>
      <c r="F496" s="24">
        <v>1323730</v>
      </c>
      <c r="G496" s="24">
        <v>56317396</v>
      </c>
      <c r="H496" s="7">
        <v>494</v>
      </c>
      <c r="J496" s="10">
        <f t="shared" si="7"/>
        <v>-2.0270270270270289E-2</v>
      </c>
      <c r="N496" s="1"/>
    </row>
    <row r="497" spans="1:14" x14ac:dyDescent="0.25">
      <c r="A497" s="2" t="s">
        <v>1372</v>
      </c>
      <c r="B497" s="24">
        <v>1.45</v>
      </c>
      <c r="C497" s="24">
        <v>1.45</v>
      </c>
      <c r="D497" s="24">
        <v>1.42</v>
      </c>
      <c r="E497" s="24">
        <v>1.44</v>
      </c>
      <c r="F497" s="24">
        <v>993855</v>
      </c>
      <c r="G497" s="24">
        <v>55988933</v>
      </c>
      <c r="H497" s="7">
        <v>495</v>
      </c>
      <c r="J497" s="10">
        <f t="shared" si="7"/>
        <v>-6.896551724137937E-3</v>
      </c>
      <c r="N497" s="1"/>
    </row>
    <row r="498" spans="1:14" x14ac:dyDescent="0.25">
      <c r="A498" s="2" t="s">
        <v>1371</v>
      </c>
      <c r="B498" s="24">
        <v>1.44</v>
      </c>
      <c r="C498" s="24">
        <v>1.45</v>
      </c>
      <c r="D498" s="24">
        <v>1.43</v>
      </c>
      <c r="E498" s="24">
        <v>1.44</v>
      </c>
      <c r="F498" s="24">
        <v>826032</v>
      </c>
      <c r="G498" s="24">
        <v>55971649</v>
      </c>
      <c r="H498" s="7">
        <v>496</v>
      </c>
      <c r="J498" s="10">
        <f t="shared" si="7"/>
        <v>0</v>
      </c>
      <c r="N498" s="1"/>
    </row>
    <row r="499" spans="1:14" x14ac:dyDescent="0.25">
      <c r="A499" s="2" t="s">
        <v>1370</v>
      </c>
      <c r="B499" s="24">
        <v>1.44</v>
      </c>
      <c r="C499" s="24">
        <v>1.45</v>
      </c>
      <c r="D499" s="24">
        <v>1.43</v>
      </c>
      <c r="E499" s="24">
        <v>1.45</v>
      </c>
      <c r="F499" s="24">
        <v>723296</v>
      </c>
      <c r="G499" s="24">
        <v>56333938</v>
      </c>
      <c r="H499" s="7">
        <v>497</v>
      </c>
      <c r="J499" s="10">
        <f t="shared" si="7"/>
        <v>6.944444444444451E-3</v>
      </c>
      <c r="N499" s="1"/>
    </row>
    <row r="500" spans="1:14" x14ac:dyDescent="0.25">
      <c r="A500" s="2" t="s">
        <v>1369</v>
      </c>
      <c r="B500" s="24">
        <v>1.44</v>
      </c>
      <c r="C500" s="24">
        <v>1.48</v>
      </c>
      <c r="D500" s="24">
        <v>1.44</v>
      </c>
      <c r="E500" s="24">
        <v>1.45</v>
      </c>
      <c r="F500" s="24">
        <v>1913000</v>
      </c>
      <c r="G500" s="24">
        <v>56601032</v>
      </c>
      <c r="H500" s="7">
        <v>498</v>
      </c>
      <c r="J500" s="10">
        <f t="shared" si="7"/>
        <v>6.944444444444451E-3</v>
      </c>
      <c r="N500" s="1"/>
    </row>
    <row r="501" spans="1:14" x14ac:dyDescent="0.25">
      <c r="A501" s="2" t="s">
        <v>1368</v>
      </c>
      <c r="B501" s="24">
        <v>1.45</v>
      </c>
      <c r="C501" s="24">
        <v>1.46</v>
      </c>
      <c r="D501" s="24">
        <v>1.44</v>
      </c>
      <c r="E501" s="24">
        <v>1.45</v>
      </c>
      <c r="F501" s="24">
        <v>1078360</v>
      </c>
      <c r="G501" s="24">
        <v>56501185</v>
      </c>
      <c r="H501" s="7">
        <v>499</v>
      </c>
      <c r="J501" s="10">
        <f t="shared" si="7"/>
        <v>0</v>
      </c>
      <c r="N501" s="1"/>
    </row>
    <row r="502" spans="1:14" x14ac:dyDescent="0.25">
      <c r="A502" s="2" t="s">
        <v>1367</v>
      </c>
      <c r="B502" s="24">
        <v>1.45</v>
      </c>
      <c r="C502" s="24">
        <v>1.46</v>
      </c>
      <c r="D502" s="24">
        <v>1.45</v>
      </c>
      <c r="E502" s="24">
        <v>1.45</v>
      </c>
      <c r="F502" s="24">
        <v>691297</v>
      </c>
      <c r="G502" s="24">
        <v>56798029</v>
      </c>
      <c r="H502" s="7">
        <v>500</v>
      </c>
      <c r="J502" s="10">
        <f t="shared" si="7"/>
        <v>0</v>
      </c>
      <c r="N502" s="1"/>
    </row>
    <row r="503" spans="1:14" x14ac:dyDescent="0.25">
      <c r="A503" s="2" t="s">
        <v>1366</v>
      </c>
      <c r="B503" s="24">
        <v>1.45</v>
      </c>
      <c r="C503" s="24">
        <v>1.45</v>
      </c>
      <c r="D503" s="24">
        <v>1.4</v>
      </c>
      <c r="E503" s="24">
        <v>1.45</v>
      </c>
      <c r="F503" s="24">
        <v>757344</v>
      </c>
      <c r="G503" s="24">
        <v>56521997</v>
      </c>
      <c r="H503" s="7">
        <v>501</v>
      </c>
      <c r="J503" s="10">
        <f t="shared" si="7"/>
        <v>0</v>
      </c>
      <c r="N503" s="1"/>
    </row>
    <row r="504" spans="1:14" x14ac:dyDescent="0.25">
      <c r="A504" s="2" t="s">
        <v>1365</v>
      </c>
      <c r="B504" s="24">
        <v>1.45</v>
      </c>
      <c r="C504" s="24">
        <v>1.46</v>
      </c>
      <c r="D504" s="24">
        <v>1.45</v>
      </c>
      <c r="E504" s="24">
        <v>1.45</v>
      </c>
      <c r="F504" s="24">
        <v>481714</v>
      </c>
      <c r="G504" s="24">
        <v>56876148</v>
      </c>
      <c r="H504" s="7">
        <v>502</v>
      </c>
      <c r="J504" s="10">
        <f t="shared" si="7"/>
        <v>0</v>
      </c>
      <c r="N504" s="1"/>
    </row>
    <row r="505" spans="1:14" x14ac:dyDescent="0.25">
      <c r="A505" s="2" t="s">
        <v>1364</v>
      </c>
      <c r="B505" s="24">
        <v>1.45</v>
      </c>
      <c r="C505" s="24">
        <v>1.46</v>
      </c>
      <c r="D505" s="24">
        <v>1.44</v>
      </c>
      <c r="E505" s="24">
        <v>1.45</v>
      </c>
      <c r="F505" s="24">
        <v>630744</v>
      </c>
      <c r="G505" s="24">
        <v>56615050</v>
      </c>
      <c r="H505" s="7">
        <v>503</v>
      </c>
      <c r="J505" s="10">
        <f t="shared" si="7"/>
        <v>0</v>
      </c>
      <c r="N505" s="1"/>
    </row>
    <row r="506" spans="1:14" x14ac:dyDescent="0.25">
      <c r="A506" s="2" t="s">
        <v>1363</v>
      </c>
      <c r="B506" s="24">
        <v>1.45</v>
      </c>
      <c r="C506" s="24">
        <v>1.46</v>
      </c>
      <c r="D506" s="24">
        <v>1.44</v>
      </c>
      <c r="E506" s="24">
        <v>1.45</v>
      </c>
      <c r="F506" s="24">
        <v>516737</v>
      </c>
      <c r="G506" s="24">
        <v>56923493</v>
      </c>
      <c r="H506" s="7">
        <v>504</v>
      </c>
      <c r="J506" s="10">
        <f t="shared" si="7"/>
        <v>0</v>
      </c>
      <c r="N506" s="1"/>
    </row>
    <row r="507" spans="1:14" x14ac:dyDescent="0.25">
      <c r="A507" s="2" t="s">
        <v>1362</v>
      </c>
      <c r="B507" s="24">
        <v>1.45</v>
      </c>
      <c r="C507" s="24">
        <v>1.46</v>
      </c>
      <c r="D507" s="24">
        <v>1.45</v>
      </c>
      <c r="E507" s="24">
        <v>1.46</v>
      </c>
      <c r="F507" s="24">
        <v>892369</v>
      </c>
      <c r="G507" s="24">
        <v>57203100</v>
      </c>
      <c r="H507" s="7">
        <v>505</v>
      </c>
      <c r="J507" s="10">
        <f t="shared" si="7"/>
        <v>6.896551724137937E-3</v>
      </c>
      <c r="N507" s="1"/>
    </row>
    <row r="508" spans="1:14" x14ac:dyDescent="0.25">
      <c r="A508" s="2" t="s">
        <v>1361</v>
      </c>
      <c r="B508" s="24">
        <v>1.46</v>
      </c>
      <c r="C508" s="24">
        <v>1.48</v>
      </c>
      <c r="D508" s="24">
        <v>1.46</v>
      </c>
      <c r="E508" s="24">
        <v>1.48</v>
      </c>
      <c r="F508" s="24">
        <v>1109240</v>
      </c>
      <c r="G508" s="24">
        <v>57982600</v>
      </c>
      <c r="H508" s="7">
        <v>506</v>
      </c>
      <c r="J508" s="10">
        <f t="shared" si="7"/>
        <v>1.3698630136986314E-2</v>
      </c>
      <c r="N508" s="1"/>
    </row>
    <row r="509" spans="1:14" x14ac:dyDescent="0.25">
      <c r="A509" s="2" t="s">
        <v>1360</v>
      </c>
      <c r="B509" s="24">
        <v>1.48</v>
      </c>
      <c r="C509" s="24">
        <v>1.88</v>
      </c>
      <c r="D509" s="24">
        <v>1.48</v>
      </c>
      <c r="E509" s="24">
        <v>1.83</v>
      </c>
      <c r="F509" s="24">
        <v>5017600</v>
      </c>
      <c r="G509" s="24">
        <v>71930151</v>
      </c>
      <c r="H509" s="7">
        <v>507</v>
      </c>
      <c r="J509" s="10">
        <f t="shared" si="7"/>
        <v>0.23648648648648654</v>
      </c>
      <c r="N509" s="1"/>
    </row>
    <row r="510" spans="1:14" x14ac:dyDescent="0.25">
      <c r="A510" s="2" t="s">
        <v>1359</v>
      </c>
      <c r="B510" s="24">
        <v>1.83</v>
      </c>
      <c r="C510" s="24">
        <v>1.9</v>
      </c>
      <c r="D510" s="24">
        <v>1.77</v>
      </c>
      <c r="E510" s="24">
        <v>1.79</v>
      </c>
      <c r="F510" s="24">
        <v>2701800</v>
      </c>
      <c r="G510" s="24">
        <v>70179302</v>
      </c>
      <c r="H510" s="7">
        <v>508</v>
      </c>
      <c r="J510" s="10">
        <f t="shared" si="7"/>
        <v>-2.1857923497267777E-2</v>
      </c>
      <c r="N510" s="1"/>
    </row>
    <row r="511" spans="1:14" x14ac:dyDescent="0.25">
      <c r="A511" s="2" t="s">
        <v>1358</v>
      </c>
      <c r="B511" s="24">
        <v>1.79</v>
      </c>
      <c r="C511" s="24">
        <v>1.84</v>
      </c>
      <c r="D511" s="24">
        <v>1.79</v>
      </c>
      <c r="E511" s="24">
        <v>1.83</v>
      </c>
      <c r="F511" s="24">
        <v>1725070</v>
      </c>
      <c r="G511" s="24">
        <v>71989343</v>
      </c>
      <c r="H511" s="7">
        <v>509</v>
      </c>
      <c r="J511" s="10">
        <f t="shared" si="7"/>
        <v>2.2346368715083817E-2</v>
      </c>
      <c r="N511" s="1"/>
    </row>
    <row r="512" spans="1:14" x14ac:dyDescent="0.25">
      <c r="A512" s="2" t="s">
        <v>1357</v>
      </c>
      <c r="B512" s="24">
        <v>1.83</v>
      </c>
      <c r="C512" s="24">
        <v>1.84</v>
      </c>
      <c r="D512" s="24">
        <v>1.79</v>
      </c>
      <c r="E512" s="24">
        <v>1.8</v>
      </c>
      <c r="F512" s="24">
        <v>1457180</v>
      </c>
      <c r="G512" s="24">
        <v>70945772</v>
      </c>
      <c r="H512" s="7">
        <v>510</v>
      </c>
      <c r="J512" s="10">
        <f t="shared" si="7"/>
        <v>-1.6393442622950834E-2</v>
      </c>
      <c r="N512" s="1"/>
    </row>
    <row r="513" spans="1:14" x14ac:dyDescent="0.25">
      <c r="A513" s="2" t="s">
        <v>1356</v>
      </c>
      <c r="B513" s="24">
        <v>1.8</v>
      </c>
      <c r="C513" s="24">
        <v>1.82</v>
      </c>
      <c r="D513" s="24">
        <v>1.79</v>
      </c>
      <c r="E513" s="24">
        <v>1.82</v>
      </c>
      <c r="F513" s="24">
        <v>1381530</v>
      </c>
      <c r="G513" s="24">
        <v>71546957</v>
      </c>
      <c r="H513" s="7">
        <v>511</v>
      </c>
      <c r="J513" s="10">
        <f t="shared" si="7"/>
        <v>1.111111111111112E-2</v>
      </c>
      <c r="N513" s="1"/>
    </row>
    <row r="514" spans="1:14" x14ac:dyDescent="0.25">
      <c r="A514" s="2" t="s">
        <v>1355</v>
      </c>
      <c r="B514" s="24">
        <v>1.82</v>
      </c>
      <c r="C514" s="24">
        <v>1.87</v>
      </c>
      <c r="D514" s="24">
        <v>1.81</v>
      </c>
      <c r="E514" s="24">
        <v>1.85</v>
      </c>
      <c r="F514" s="24">
        <v>1675280</v>
      </c>
      <c r="G514" s="24">
        <v>72690290</v>
      </c>
      <c r="H514" s="7">
        <v>512</v>
      </c>
      <c r="J514" s="10">
        <f t="shared" si="7"/>
        <v>1.6483516483516498E-2</v>
      </c>
      <c r="N514" s="1"/>
    </row>
    <row r="515" spans="1:14" x14ac:dyDescent="0.25">
      <c r="A515" s="2" t="s">
        <v>1354</v>
      </c>
      <c r="B515" s="24">
        <v>1.85</v>
      </c>
      <c r="C515" s="24">
        <v>1.86</v>
      </c>
      <c r="D515" s="24">
        <v>1.83</v>
      </c>
      <c r="E515" s="24">
        <v>1.84</v>
      </c>
      <c r="F515" s="24">
        <v>1301610</v>
      </c>
      <c r="G515" s="24">
        <v>72573509</v>
      </c>
      <c r="H515" s="7">
        <v>513</v>
      </c>
      <c r="J515" s="10">
        <f t="shared" si="7"/>
        <v>-5.40540540540541E-3</v>
      </c>
      <c r="N515" s="1"/>
    </row>
    <row r="516" spans="1:14" x14ac:dyDescent="0.25">
      <c r="A516" s="2" t="s">
        <v>1353</v>
      </c>
      <c r="B516" s="24">
        <v>1.84</v>
      </c>
      <c r="C516" s="24">
        <v>1.84</v>
      </c>
      <c r="D516" s="24">
        <v>1.81</v>
      </c>
      <c r="E516" s="24">
        <v>1.83</v>
      </c>
      <c r="F516" s="24">
        <v>1762870</v>
      </c>
      <c r="G516" s="24">
        <v>72251801</v>
      </c>
      <c r="H516" s="7">
        <v>514</v>
      </c>
      <c r="J516" s="10">
        <f t="shared" ref="J516:J579" si="8">(E516-B516)/B516</f>
        <v>-5.4347826086956564E-3</v>
      </c>
      <c r="N516" s="1"/>
    </row>
    <row r="517" spans="1:14" x14ac:dyDescent="0.25">
      <c r="A517" s="2" t="s">
        <v>1352</v>
      </c>
      <c r="B517" s="24">
        <v>1.83</v>
      </c>
      <c r="C517" s="24">
        <v>1.84</v>
      </c>
      <c r="D517" s="24">
        <v>1.81</v>
      </c>
      <c r="E517" s="24">
        <v>1.81</v>
      </c>
      <c r="F517" s="24">
        <v>1327450</v>
      </c>
      <c r="G517" s="24">
        <v>71586881</v>
      </c>
      <c r="H517" s="7">
        <v>515</v>
      </c>
      <c r="J517" s="10">
        <f t="shared" si="8"/>
        <v>-1.0928961748633888E-2</v>
      </c>
      <c r="N517" s="1"/>
    </row>
    <row r="518" spans="1:14" x14ac:dyDescent="0.25">
      <c r="A518" s="2" t="s">
        <v>1351</v>
      </c>
      <c r="B518" s="24">
        <v>1.81</v>
      </c>
      <c r="C518" s="24">
        <v>1.81</v>
      </c>
      <c r="D518" s="24">
        <v>1.63</v>
      </c>
      <c r="E518" s="24">
        <v>1.64</v>
      </c>
      <c r="F518" s="24">
        <v>2071950</v>
      </c>
      <c r="G518" s="24">
        <v>64685622</v>
      </c>
      <c r="H518" s="7">
        <v>516</v>
      </c>
      <c r="J518" s="10">
        <f t="shared" si="8"/>
        <v>-9.3922651933701737E-2</v>
      </c>
      <c r="N518" s="1"/>
    </row>
    <row r="519" spans="1:14" x14ac:dyDescent="0.25">
      <c r="A519" s="2" t="s">
        <v>1350</v>
      </c>
      <c r="B519" s="24">
        <v>1.64</v>
      </c>
      <c r="C519" s="24">
        <v>1.68</v>
      </c>
      <c r="D519" s="24">
        <v>1.59</v>
      </c>
      <c r="E519" s="24">
        <v>1.62</v>
      </c>
      <c r="F519" s="24">
        <v>1998470</v>
      </c>
      <c r="G519" s="24">
        <v>63900032</v>
      </c>
      <c r="H519" s="7">
        <v>517</v>
      </c>
      <c r="J519" s="10">
        <f t="shared" si="8"/>
        <v>-1.2195121951219388E-2</v>
      </c>
      <c r="N519" s="1"/>
    </row>
    <row r="520" spans="1:14" x14ac:dyDescent="0.25">
      <c r="A520" s="2" t="s">
        <v>1349</v>
      </c>
      <c r="B520" s="24">
        <v>1.62</v>
      </c>
      <c r="C520" s="24">
        <v>1.68</v>
      </c>
      <c r="D520" s="24">
        <v>1.61</v>
      </c>
      <c r="E520" s="24">
        <v>1.67</v>
      </c>
      <c r="F520" s="24">
        <v>1370450</v>
      </c>
      <c r="G520" s="24">
        <v>66082807</v>
      </c>
      <c r="H520" s="7">
        <v>518</v>
      </c>
      <c r="J520" s="10">
        <f t="shared" si="8"/>
        <v>3.0864197530864085E-2</v>
      </c>
      <c r="N520" s="1"/>
    </row>
    <row r="521" spans="1:14" x14ac:dyDescent="0.25">
      <c r="A521" s="2" t="s">
        <v>1348</v>
      </c>
      <c r="B521" s="24">
        <v>1.67</v>
      </c>
      <c r="C521" s="24">
        <v>1.7</v>
      </c>
      <c r="D521" s="24">
        <v>1.66</v>
      </c>
      <c r="E521" s="24">
        <v>1.69</v>
      </c>
      <c r="F521" s="24">
        <v>1162310</v>
      </c>
      <c r="G521" s="24">
        <v>66812757</v>
      </c>
      <c r="H521" s="7">
        <v>519</v>
      </c>
      <c r="J521" s="10">
        <f t="shared" si="8"/>
        <v>1.1976047904191628E-2</v>
      </c>
      <c r="N521" s="1"/>
    </row>
    <row r="522" spans="1:14" x14ac:dyDescent="0.25">
      <c r="A522" s="2" t="s">
        <v>1347</v>
      </c>
      <c r="B522" s="24">
        <v>1.69</v>
      </c>
      <c r="C522" s="24">
        <v>1.69</v>
      </c>
      <c r="D522" s="24">
        <v>1.66</v>
      </c>
      <c r="E522" s="24">
        <v>1.67</v>
      </c>
      <c r="F522" s="24">
        <v>1065250</v>
      </c>
      <c r="G522" s="24">
        <v>66117635</v>
      </c>
      <c r="H522" s="7">
        <v>520</v>
      </c>
      <c r="J522" s="10">
        <f t="shared" si="8"/>
        <v>-1.1834319526627229E-2</v>
      </c>
      <c r="N522" s="1"/>
    </row>
    <row r="523" spans="1:14" x14ac:dyDescent="0.25">
      <c r="A523" s="2" t="s">
        <v>1346</v>
      </c>
      <c r="B523" s="24">
        <v>1.67</v>
      </c>
      <c r="C523" s="24">
        <v>1.77</v>
      </c>
      <c r="D523" s="24">
        <v>1.67</v>
      </c>
      <c r="E523" s="24">
        <v>1.76</v>
      </c>
      <c r="F523" s="24">
        <v>1474750</v>
      </c>
      <c r="G523" s="24">
        <v>69822453</v>
      </c>
      <c r="H523" s="7">
        <v>521</v>
      </c>
      <c r="J523" s="10">
        <f t="shared" si="8"/>
        <v>5.3892215568862326E-2</v>
      </c>
      <c r="N523" s="1"/>
    </row>
    <row r="524" spans="1:14" x14ac:dyDescent="0.25">
      <c r="A524" s="2" t="s">
        <v>1345</v>
      </c>
      <c r="B524" s="24">
        <v>1.76</v>
      </c>
      <c r="C524" s="24">
        <v>1.78</v>
      </c>
      <c r="D524" s="24">
        <v>1.75</v>
      </c>
      <c r="E524" s="24">
        <v>1.76</v>
      </c>
      <c r="F524" s="24">
        <v>1184500</v>
      </c>
      <c r="G524" s="24">
        <v>69845019</v>
      </c>
      <c r="H524" s="7">
        <v>522</v>
      </c>
      <c r="J524" s="10">
        <f t="shared" si="8"/>
        <v>0</v>
      </c>
      <c r="N524" s="1"/>
    </row>
    <row r="525" spans="1:14" x14ac:dyDescent="0.25">
      <c r="A525" s="2" t="s">
        <v>1344</v>
      </c>
      <c r="B525" s="24">
        <v>1.76</v>
      </c>
      <c r="C525" s="24">
        <v>1.77</v>
      </c>
      <c r="D525" s="24">
        <v>1.72</v>
      </c>
      <c r="E525" s="24">
        <v>1.73</v>
      </c>
      <c r="F525" s="24">
        <v>1160830</v>
      </c>
      <c r="G525" s="24">
        <v>68733717</v>
      </c>
      <c r="H525" s="7">
        <v>523</v>
      </c>
      <c r="J525" s="10">
        <f t="shared" si="8"/>
        <v>-1.7045454545454562E-2</v>
      </c>
      <c r="N525" s="1"/>
    </row>
    <row r="526" spans="1:14" x14ac:dyDescent="0.25">
      <c r="A526" s="2" t="s">
        <v>1343</v>
      </c>
      <c r="B526" s="24">
        <v>1.73</v>
      </c>
      <c r="C526" s="24">
        <v>1.8</v>
      </c>
      <c r="D526" s="24">
        <v>1.73</v>
      </c>
      <c r="E526" s="24">
        <v>1.79</v>
      </c>
      <c r="F526" s="24">
        <v>1710280</v>
      </c>
      <c r="G526" s="24">
        <v>71003932</v>
      </c>
      <c r="H526" s="7">
        <v>524</v>
      </c>
      <c r="J526" s="10">
        <f t="shared" si="8"/>
        <v>3.4682080924855523E-2</v>
      </c>
      <c r="N526" s="1"/>
    </row>
    <row r="527" spans="1:14" x14ac:dyDescent="0.25">
      <c r="A527" s="2" t="s">
        <v>1342</v>
      </c>
      <c r="B527" s="24">
        <v>1.78</v>
      </c>
      <c r="C527" s="24">
        <v>1.8</v>
      </c>
      <c r="D527" s="24">
        <v>1.78</v>
      </c>
      <c r="E527" s="24">
        <v>1.8</v>
      </c>
      <c r="F527" s="24">
        <v>1480430</v>
      </c>
      <c r="G527" s="24">
        <v>71425336</v>
      </c>
      <c r="H527" s="7">
        <v>525</v>
      </c>
      <c r="J527" s="10">
        <f t="shared" si="8"/>
        <v>1.1235955056179785E-2</v>
      </c>
      <c r="N527" s="1"/>
    </row>
    <row r="528" spans="1:14" x14ac:dyDescent="0.25">
      <c r="A528" s="2" t="s">
        <v>1341</v>
      </c>
      <c r="B528" s="24">
        <v>1.8</v>
      </c>
      <c r="C528" s="24">
        <v>1.8</v>
      </c>
      <c r="D528" s="24">
        <v>1.75</v>
      </c>
      <c r="E528" s="24">
        <v>1.76</v>
      </c>
      <c r="F528" s="24">
        <v>1212820</v>
      </c>
      <c r="G528" s="24">
        <v>70020046</v>
      </c>
      <c r="H528" s="7">
        <v>526</v>
      </c>
      <c r="J528" s="10">
        <f t="shared" si="8"/>
        <v>-2.222222222222224E-2</v>
      </c>
      <c r="N528" s="1"/>
    </row>
    <row r="529" spans="1:14" x14ac:dyDescent="0.25">
      <c r="A529" s="2" t="s">
        <v>1340</v>
      </c>
      <c r="B529" s="24">
        <v>1.76</v>
      </c>
      <c r="C529" s="24">
        <v>1.8</v>
      </c>
      <c r="D529" s="24">
        <v>1.76</v>
      </c>
      <c r="E529" s="24">
        <v>1.79</v>
      </c>
      <c r="F529" s="24">
        <v>1048480</v>
      </c>
      <c r="G529" s="24">
        <v>71379411</v>
      </c>
      <c r="H529" s="7">
        <v>527</v>
      </c>
      <c r="J529" s="10">
        <f t="shared" si="8"/>
        <v>1.7045454545454562E-2</v>
      </c>
      <c r="N529" s="1"/>
    </row>
    <row r="530" spans="1:14" x14ac:dyDescent="0.25">
      <c r="A530" s="2" t="s">
        <v>1339</v>
      </c>
      <c r="B530" s="24">
        <v>1.79</v>
      </c>
      <c r="C530" s="24">
        <v>1.81</v>
      </c>
      <c r="D530" s="24">
        <v>1.79</v>
      </c>
      <c r="E530" s="24">
        <v>1.8</v>
      </c>
      <c r="F530" s="24">
        <v>963104</v>
      </c>
      <c r="G530" s="24">
        <v>71833229</v>
      </c>
      <c r="H530" s="7">
        <v>528</v>
      </c>
      <c r="J530" s="10">
        <f t="shared" si="8"/>
        <v>5.5865921787709542E-3</v>
      </c>
      <c r="N530" s="1"/>
    </row>
    <row r="531" spans="1:14" x14ac:dyDescent="0.25">
      <c r="A531" s="2" t="s">
        <v>1338</v>
      </c>
      <c r="B531" s="24">
        <v>1.8</v>
      </c>
      <c r="C531" s="24">
        <v>1.86</v>
      </c>
      <c r="D531" s="24">
        <v>1.8</v>
      </c>
      <c r="E531" s="24">
        <v>1.86</v>
      </c>
      <c r="F531" s="24">
        <v>1470540</v>
      </c>
      <c r="G531" s="24">
        <v>74250203</v>
      </c>
      <c r="H531" s="7">
        <v>529</v>
      </c>
      <c r="J531" s="10">
        <f t="shared" si="8"/>
        <v>3.3333333333333361E-2</v>
      </c>
      <c r="N531" s="1"/>
    </row>
    <row r="532" spans="1:14" x14ac:dyDescent="0.25">
      <c r="A532" s="2" t="s">
        <v>1337</v>
      </c>
      <c r="B532" s="24">
        <v>1.86</v>
      </c>
      <c r="C532" s="24">
        <v>2.0699999999999998</v>
      </c>
      <c r="D532" s="24">
        <v>1.85</v>
      </c>
      <c r="E532" s="24">
        <v>2</v>
      </c>
      <c r="F532" s="24">
        <v>3128440</v>
      </c>
      <c r="G532" s="24">
        <v>79943263</v>
      </c>
      <c r="H532" s="7">
        <v>530</v>
      </c>
      <c r="J532" s="10">
        <f t="shared" si="8"/>
        <v>7.5268817204301022E-2</v>
      </c>
      <c r="N532" s="1"/>
    </row>
    <row r="533" spans="1:14" x14ac:dyDescent="0.25">
      <c r="A533" s="2" t="s">
        <v>1336</v>
      </c>
      <c r="B533" s="24">
        <v>2</v>
      </c>
      <c r="C533" s="24">
        <v>2.0299999999999998</v>
      </c>
      <c r="D533" s="24">
        <v>1.99</v>
      </c>
      <c r="E533" s="24">
        <v>2.02</v>
      </c>
      <c r="F533" s="24">
        <v>1895750</v>
      </c>
      <c r="G533" s="24">
        <v>80614464</v>
      </c>
      <c r="H533" s="7">
        <v>531</v>
      </c>
      <c r="J533" s="10">
        <f t="shared" si="8"/>
        <v>1.0000000000000009E-2</v>
      </c>
      <c r="N533" s="1"/>
    </row>
    <row r="534" spans="1:14" x14ac:dyDescent="0.25">
      <c r="A534" s="2" t="s">
        <v>1335</v>
      </c>
      <c r="B534" s="24">
        <v>2.02</v>
      </c>
      <c r="C534" s="24">
        <v>2.88</v>
      </c>
      <c r="D534" s="24">
        <v>2.0099999999999998</v>
      </c>
      <c r="E534" s="24">
        <v>2.88</v>
      </c>
      <c r="F534" s="24">
        <v>10053700</v>
      </c>
      <c r="G534" s="24">
        <v>114976020</v>
      </c>
      <c r="H534" s="7">
        <v>532</v>
      </c>
      <c r="J534" s="10">
        <f t="shared" si="8"/>
        <v>0.42574257425742568</v>
      </c>
      <c r="N534" s="1"/>
    </row>
    <row r="535" spans="1:14" x14ac:dyDescent="0.25">
      <c r="A535" s="2" t="s">
        <v>1334</v>
      </c>
      <c r="B535" s="24">
        <v>2.9</v>
      </c>
      <c r="C535" s="24">
        <v>3.2</v>
      </c>
      <c r="D535" s="24">
        <v>2.72</v>
      </c>
      <c r="E535" s="24">
        <v>2.89</v>
      </c>
      <c r="F535" s="24">
        <v>13038800</v>
      </c>
      <c r="G535" s="24">
        <v>115540046</v>
      </c>
      <c r="H535" s="7">
        <v>533</v>
      </c>
      <c r="J535" s="10">
        <f t="shared" si="8"/>
        <v>-3.4482758620688922E-3</v>
      </c>
      <c r="N535" s="1"/>
    </row>
    <row r="536" spans="1:14" x14ac:dyDescent="0.25">
      <c r="A536" s="2" t="s">
        <v>1333</v>
      </c>
      <c r="B536" s="24">
        <v>2.89</v>
      </c>
      <c r="C536" s="24">
        <v>3.13</v>
      </c>
      <c r="D536" s="24">
        <v>2.88</v>
      </c>
      <c r="E536" s="24">
        <v>3.1</v>
      </c>
      <c r="F536" s="24">
        <v>7435550</v>
      </c>
      <c r="G536" s="24">
        <v>123890094</v>
      </c>
      <c r="H536" s="7">
        <v>534</v>
      </c>
      <c r="J536" s="10">
        <f t="shared" si="8"/>
        <v>7.2664359861591685E-2</v>
      </c>
      <c r="N536" s="1"/>
    </row>
    <row r="537" spans="1:14" x14ac:dyDescent="0.25">
      <c r="A537" s="2" t="s">
        <v>1332</v>
      </c>
      <c r="B537" s="24">
        <v>3.1</v>
      </c>
      <c r="C537" s="24">
        <v>3.12</v>
      </c>
      <c r="D537" s="24">
        <v>2.69</v>
      </c>
      <c r="E537" s="24">
        <v>2.81</v>
      </c>
      <c r="F537" s="24">
        <v>7275770</v>
      </c>
      <c r="G537" s="24">
        <v>112452589</v>
      </c>
      <c r="H537" s="7">
        <v>535</v>
      </c>
      <c r="J537" s="10">
        <f t="shared" si="8"/>
        <v>-9.3548387096774197E-2</v>
      </c>
      <c r="N537" s="1"/>
    </row>
    <row r="538" spans="1:14" x14ac:dyDescent="0.25">
      <c r="A538" s="2" t="s">
        <v>1331</v>
      </c>
      <c r="B538" s="24">
        <v>2.81</v>
      </c>
      <c r="C538" s="24">
        <v>3.09</v>
      </c>
      <c r="D538" s="24">
        <v>2.75</v>
      </c>
      <c r="E538" s="24">
        <v>3.04</v>
      </c>
      <c r="F538" s="24">
        <v>5729100</v>
      </c>
      <c r="G538" s="24">
        <v>121702814</v>
      </c>
      <c r="H538" s="7">
        <v>536</v>
      </c>
      <c r="J538" s="10">
        <f t="shared" si="8"/>
        <v>8.1850533807829168E-2</v>
      </c>
      <c r="N538" s="1"/>
    </row>
    <row r="539" spans="1:14" x14ac:dyDescent="0.25">
      <c r="A539" s="2" t="s">
        <v>1330</v>
      </c>
      <c r="B539" s="24">
        <v>3.04</v>
      </c>
      <c r="C539" s="24">
        <v>3.05</v>
      </c>
      <c r="D539" s="24">
        <v>2.9</v>
      </c>
      <c r="E539" s="24">
        <v>3.02</v>
      </c>
      <c r="F539" s="24">
        <v>3196090</v>
      </c>
      <c r="G539" s="24">
        <v>121255283</v>
      </c>
      <c r="H539" s="7">
        <v>537</v>
      </c>
      <c r="J539" s="10">
        <f t="shared" si="8"/>
        <v>-6.5789473684210583E-3</v>
      </c>
      <c r="N539" s="1"/>
    </row>
    <row r="540" spans="1:14" x14ac:dyDescent="0.25">
      <c r="A540" s="2" t="s">
        <v>1329</v>
      </c>
      <c r="B540" s="24">
        <v>3.02</v>
      </c>
      <c r="C540" s="24">
        <v>3.05</v>
      </c>
      <c r="D540" s="24">
        <v>2.96</v>
      </c>
      <c r="E540" s="24">
        <v>3.03</v>
      </c>
      <c r="F540" s="24">
        <v>3039690</v>
      </c>
      <c r="G540" s="24">
        <v>121589048</v>
      </c>
      <c r="H540" s="7">
        <v>538</v>
      </c>
      <c r="J540" s="10">
        <f t="shared" si="8"/>
        <v>3.3112582781456247E-3</v>
      </c>
      <c r="N540" s="1"/>
    </row>
    <row r="541" spans="1:14" x14ac:dyDescent="0.25">
      <c r="A541" s="2" t="s">
        <v>1328</v>
      </c>
      <c r="B541" s="24">
        <v>3.03</v>
      </c>
      <c r="C541" s="24">
        <v>3.03</v>
      </c>
      <c r="D541" s="24">
        <v>2.97</v>
      </c>
      <c r="E541" s="24">
        <v>2.97</v>
      </c>
      <c r="F541" s="24">
        <v>2332310</v>
      </c>
      <c r="G541" s="24">
        <v>119504581</v>
      </c>
      <c r="H541" s="7">
        <v>539</v>
      </c>
      <c r="J541" s="10">
        <f t="shared" si="8"/>
        <v>-1.9801980198019674E-2</v>
      </c>
      <c r="N541" s="1"/>
    </row>
    <row r="542" spans="1:14" x14ac:dyDescent="0.25">
      <c r="A542" s="2" t="s">
        <v>1327</v>
      </c>
      <c r="B542" s="24">
        <v>2.97</v>
      </c>
      <c r="C542" s="24">
        <v>2.97</v>
      </c>
      <c r="D542" s="24">
        <v>2.78</v>
      </c>
      <c r="E542" s="24">
        <v>2.78</v>
      </c>
      <c r="F542" s="24">
        <v>3317430</v>
      </c>
      <c r="G542" s="24">
        <v>111716359</v>
      </c>
      <c r="H542" s="7">
        <v>540</v>
      </c>
      <c r="J542" s="10">
        <f t="shared" si="8"/>
        <v>-6.3973063973064098E-2</v>
      </c>
      <c r="N542" s="1"/>
    </row>
    <row r="543" spans="1:14" x14ac:dyDescent="0.25">
      <c r="A543" s="2" t="s">
        <v>1326</v>
      </c>
      <c r="B543" s="24">
        <v>2.77</v>
      </c>
      <c r="C543" s="24">
        <v>2.89</v>
      </c>
      <c r="D543" s="24">
        <v>2.69</v>
      </c>
      <c r="E543" s="24">
        <v>2.85</v>
      </c>
      <c r="F543" s="24">
        <v>4221940</v>
      </c>
      <c r="G543" s="24">
        <v>114689310</v>
      </c>
      <c r="H543" s="7">
        <v>541</v>
      </c>
      <c r="J543" s="10">
        <f t="shared" si="8"/>
        <v>2.8880866425992805E-2</v>
      </c>
      <c r="N543" s="1"/>
    </row>
    <row r="544" spans="1:14" x14ac:dyDescent="0.25">
      <c r="A544" s="2" t="s">
        <v>1325</v>
      </c>
      <c r="B544" s="24">
        <v>2.85</v>
      </c>
      <c r="C544" s="24">
        <v>2.91</v>
      </c>
      <c r="D544" s="24">
        <v>2.82</v>
      </c>
      <c r="E544" s="24">
        <v>2.86</v>
      </c>
      <c r="F544" s="24">
        <v>2100370</v>
      </c>
      <c r="G544" s="24">
        <v>115169149</v>
      </c>
      <c r="H544" s="7">
        <v>542</v>
      </c>
      <c r="J544" s="10">
        <f t="shared" si="8"/>
        <v>3.5087719298244864E-3</v>
      </c>
      <c r="N544" s="1"/>
    </row>
    <row r="545" spans="1:14" x14ac:dyDescent="0.25">
      <c r="A545" s="2" t="s">
        <v>1324</v>
      </c>
      <c r="B545" s="24">
        <v>2.86</v>
      </c>
      <c r="C545" s="24">
        <v>3.12</v>
      </c>
      <c r="D545" s="24">
        <v>2.86</v>
      </c>
      <c r="E545" s="24">
        <v>3.1</v>
      </c>
      <c r="F545" s="24">
        <v>4570240</v>
      </c>
      <c r="G545" s="24">
        <v>125039921</v>
      </c>
      <c r="H545" s="7">
        <v>543</v>
      </c>
      <c r="J545" s="10">
        <f t="shared" si="8"/>
        <v>8.3916083916083989E-2</v>
      </c>
      <c r="N545" s="1"/>
    </row>
    <row r="546" spans="1:14" x14ac:dyDescent="0.25">
      <c r="A546" s="2" t="s">
        <v>1323</v>
      </c>
      <c r="B546" s="24">
        <v>3.09</v>
      </c>
      <c r="C546" s="24">
        <v>3.31</v>
      </c>
      <c r="D546" s="24">
        <v>3.02</v>
      </c>
      <c r="E546" s="24">
        <v>3.31</v>
      </c>
      <c r="F546" s="24">
        <v>2837150</v>
      </c>
      <c r="G546" s="24">
        <v>133312330</v>
      </c>
      <c r="H546" s="7">
        <v>544</v>
      </c>
      <c r="J546" s="10">
        <f t="shared" si="8"/>
        <v>7.1197411003236316E-2</v>
      </c>
      <c r="N546" s="1"/>
    </row>
    <row r="547" spans="1:14" x14ac:dyDescent="0.25">
      <c r="A547" s="2" t="s">
        <v>1322</v>
      </c>
      <c r="B547" s="24">
        <v>3.19</v>
      </c>
      <c r="C547" s="24">
        <v>3.82</v>
      </c>
      <c r="D547" s="24">
        <v>3.03</v>
      </c>
      <c r="E547" s="24">
        <v>3.74</v>
      </c>
      <c r="F547" s="24">
        <v>12726600</v>
      </c>
      <c r="G547" s="24">
        <v>150780869</v>
      </c>
      <c r="H547" s="7">
        <v>545</v>
      </c>
      <c r="J547" s="10">
        <f t="shared" si="8"/>
        <v>0.17241379310344837</v>
      </c>
      <c r="N547" s="1"/>
    </row>
    <row r="548" spans="1:14" x14ac:dyDescent="0.25">
      <c r="A548" s="2" t="s">
        <v>1321</v>
      </c>
      <c r="B548" s="24">
        <v>3.74</v>
      </c>
      <c r="C548" s="24">
        <v>4.34</v>
      </c>
      <c r="D548" s="24">
        <v>3.73</v>
      </c>
      <c r="E548" s="24">
        <v>4.09</v>
      </c>
      <c r="F548" s="24">
        <v>15390500</v>
      </c>
      <c r="G548" s="24">
        <v>165024817</v>
      </c>
      <c r="H548" s="7">
        <v>546</v>
      </c>
      <c r="J548" s="10">
        <f t="shared" si="8"/>
        <v>9.3582887700534662E-2</v>
      </c>
      <c r="N548" s="1"/>
    </row>
    <row r="549" spans="1:14" x14ac:dyDescent="0.25">
      <c r="A549" s="2" t="s">
        <v>1320</v>
      </c>
      <c r="B549" s="24">
        <v>4.09</v>
      </c>
      <c r="C549" s="24">
        <v>4.1100000000000003</v>
      </c>
      <c r="D549" s="24">
        <v>3.84</v>
      </c>
      <c r="E549" s="24">
        <v>3.92</v>
      </c>
      <c r="F549" s="24">
        <v>7113180</v>
      </c>
      <c r="G549" s="24">
        <v>158580552</v>
      </c>
      <c r="H549" s="7">
        <v>547</v>
      </c>
      <c r="J549" s="10">
        <f t="shared" si="8"/>
        <v>-4.1564792176039103E-2</v>
      </c>
      <c r="N549" s="1"/>
    </row>
    <row r="550" spans="1:14" x14ac:dyDescent="0.25">
      <c r="A550" s="2" t="s">
        <v>1319</v>
      </c>
      <c r="B550" s="24">
        <v>3.93</v>
      </c>
      <c r="C550" s="24">
        <v>4.16</v>
      </c>
      <c r="D550" s="24">
        <v>3.92</v>
      </c>
      <c r="E550" s="24">
        <v>4.07</v>
      </c>
      <c r="F550" s="24">
        <v>6288460</v>
      </c>
      <c r="G550" s="24">
        <v>164402970</v>
      </c>
      <c r="H550" s="7">
        <v>548</v>
      </c>
      <c r="J550" s="10">
        <f t="shared" si="8"/>
        <v>3.5623409669211223E-2</v>
      </c>
      <c r="N550" s="1"/>
    </row>
    <row r="551" spans="1:14" x14ac:dyDescent="0.25">
      <c r="A551" s="2" t="s">
        <v>1318</v>
      </c>
      <c r="B551" s="24">
        <v>4.0599999999999996</v>
      </c>
      <c r="C551" s="24">
        <v>4.13</v>
      </c>
      <c r="D551" s="24">
        <v>4.0599999999999996</v>
      </c>
      <c r="E551" s="24">
        <v>4.12</v>
      </c>
      <c r="F551" s="24">
        <v>4281280</v>
      </c>
      <c r="G551" s="24">
        <v>166548877</v>
      </c>
      <c r="H551" s="7">
        <v>549</v>
      </c>
      <c r="J551" s="10">
        <f t="shared" si="8"/>
        <v>1.4778325123152834E-2</v>
      </c>
      <c r="N551" s="1"/>
    </row>
    <row r="552" spans="1:14" x14ac:dyDescent="0.25">
      <c r="A552" s="2" t="s">
        <v>1317</v>
      </c>
      <c r="B552" s="24">
        <v>4.12</v>
      </c>
      <c r="C552" s="24">
        <v>4.1399999999999997</v>
      </c>
      <c r="D552" s="24">
        <v>4.0599999999999996</v>
      </c>
      <c r="E552" s="24">
        <v>4.1100000000000003</v>
      </c>
      <c r="F552" s="24">
        <v>3939060</v>
      </c>
      <c r="G552" s="24">
        <v>166600862</v>
      </c>
      <c r="H552" s="7">
        <v>550</v>
      </c>
      <c r="J552" s="10">
        <f t="shared" si="8"/>
        <v>-2.4271844660193657E-3</v>
      </c>
      <c r="N552" s="1"/>
    </row>
    <row r="553" spans="1:14" x14ac:dyDescent="0.25">
      <c r="A553" s="2" t="s">
        <v>1316</v>
      </c>
      <c r="B553" s="24">
        <v>4.13</v>
      </c>
      <c r="C553" s="24">
        <v>4.95</v>
      </c>
      <c r="D553" s="24">
        <v>4.04</v>
      </c>
      <c r="E553" s="24">
        <v>4.95</v>
      </c>
      <c r="F553" s="24">
        <v>14069300</v>
      </c>
      <c r="G553" s="24">
        <v>200743173</v>
      </c>
      <c r="H553" s="7">
        <v>551</v>
      </c>
      <c r="J553" s="10">
        <f t="shared" si="8"/>
        <v>0.19854721549636811</v>
      </c>
      <c r="N553" s="1"/>
    </row>
    <row r="554" spans="1:14" x14ac:dyDescent="0.25">
      <c r="A554" s="2" t="s">
        <v>1315</v>
      </c>
      <c r="B554" s="24">
        <v>4.95</v>
      </c>
      <c r="C554" s="24">
        <v>5.69</v>
      </c>
      <c r="D554" s="24">
        <v>4.67</v>
      </c>
      <c r="E554" s="24">
        <v>5.42</v>
      </c>
      <c r="F554" s="24">
        <v>22969200</v>
      </c>
      <c r="G554" s="24">
        <v>219730727</v>
      </c>
      <c r="H554" s="7">
        <v>552</v>
      </c>
      <c r="J554" s="10">
        <f t="shared" si="8"/>
        <v>9.4949494949494895E-2</v>
      </c>
      <c r="N554" s="1"/>
    </row>
    <row r="555" spans="1:14" x14ac:dyDescent="0.25">
      <c r="A555" s="2" t="s">
        <v>1314</v>
      </c>
      <c r="B555" s="24">
        <v>5.44</v>
      </c>
      <c r="C555" s="24">
        <v>5.48</v>
      </c>
      <c r="D555" s="24">
        <v>4.9000000000000004</v>
      </c>
      <c r="E555" s="24">
        <v>5.23</v>
      </c>
      <c r="F555" s="24">
        <v>13570800</v>
      </c>
      <c r="G555" s="24">
        <v>212489358</v>
      </c>
      <c r="H555" s="7">
        <v>553</v>
      </c>
      <c r="J555" s="10">
        <f t="shared" si="8"/>
        <v>-3.8602941176470576E-2</v>
      </c>
      <c r="N555" s="1"/>
    </row>
    <row r="556" spans="1:14" x14ac:dyDescent="0.25">
      <c r="A556" s="2" t="s">
        <v>1313</v>
      </c>
      <c r="B556" s="24">
        <v>5.25</v>
      </c>
      <c r="C556" s="24">
        <v>6.39</v>
      </c>
      <c r="D556" s="24">
        <v>5.14</v>
      </c>
      <c r="E556" s="24">
        <v>6.36</v>
      </c>
      <c r="F556" s="24">
        <v>23234900</v>
      </c>
      <c r="G556" s="24">
        <v>258413848</v>
      </c>
      <c r="H556" s="7">
        <v>554</v>
      </c>
      <c r="J556" s="10">
        <f t="shared" si="8"/>
        <v>0.21142857142857149</v>
      </c>
      <c r="N556" s="1"/>
    </row>
    <row r="557" spans="1:14" x14ac:dyDescent="0.25">
      <c r="A557" s="2" t="s">
        <v>1312</v>
      </c>
      <c r="B557" s="24">
        <v>6.36</v>
      </c>
      <c r="C557" s="24">
        <v>7.83</v>
      </c>
      <c r="D557" s="24">
        <v>6</v>
      </c>
      <c r="E557" s="24">
        <v>7.54</v>
      </c>
      <c r="F557" s="24">
        <v>42419800</v>
      </c>
      <c r="G557" s="24">
        <v>306383049</v>
      </c>
      <c r="H557" s="7">
        <v>555</v>
      </c>
      <c r="J557" s="10">
        <f t="shared" si="8"/>
        <v>0.18553459119496851</v>
      </c>
      <c r="N557" s="1"/>
    </row>
    <row r="558" spans="1:14" x14ac:dyDescent="0.25">
      <c r="A558" s="2" t="s">
        <v>1311</v>
      </c>
      <c r="B558" s="24">
        <v>7.53</v>
      </c>
      <c r="C558" s="24">
        <v>8.73</v>
      </c>
      <c r="D558" s="24">
        <v>4.07</v>
      </c>
      <c r="E558" s="24">
        <v>4.51</v>
      </c>
      <c r="F558" s="24">
        <v>62612600</v>
      </c>
      <c r="G558" s="24">
        <v>183263358</v>
      </c>
      <c r="H558" s="7">
        <v>556</v>
      </c>
      <c r="J558" s="10">
        <f t="shared" si="8"/>
        <v>-0.40106241699867201</v>
      </c>
      <c r="N558" s="1"/>
    </row>
    <row r="559" spans="1:14" x14ac:dyDescent="0.25">
      <c r="A559" s="2" t="s">
        <v>1310</v>
      </c>
      <c r="B559" s="24">
        <v>4.4800000000000004</v>
      </c>
      <c r="C559" s="24">
        <v>4.79</v>
      </c>
      <c r="D559" s="24">
        <v>3.71</v>
      </c>
      <c r="E559" s="24">
        <v>4.37</v>
      </c>
      <c r="F559" s="24">
        <v>19647300</v>
      </c>
      <c r="G559" s="24">
        <v>178043578</v>
      </c>
      <c r="H559" s="7">
        <v>557</v>
      </c>
      <c r="J559" s="10">
        <f t="shared" si="8"/>
        <v>-2.4553571428571497E-2</v>
      </c>
      <c r="N559" s="1"/>
    </row>
    <row r="560" spans="1:14" x14ac:dyDescent="0.25">
      <c r="A560" s="2" t="s">
        <v>1309</v>
      </c>
      <c r="B560" s="24">
        <v>4.3899999999999997</v>
      </c>
      <c r="C560" s="24">
        <v>5.38</v>
      </c>
      <c r="D560" s="24">
        <v>4.3499999999999996</v>
      </c>
      <c r="E560" s="24">
        <v>5.29</v>
      </c>
      <c r="F560" s="24">
        <v>19203600</v>
      </c>
      <c r="G560" s="24">
        <v>215380645</v>
      </c>
      <c r="H560" s="7">
        <v>558</v>
      </c>
      <c r="J560" s="10">
        <f t="shared" si="8"/>
        <v>0.20501138952164019</v>
      </c>
      <c r="N560" s="1"/>
    </row>
    <row r="561" spans="1:14" x14ac:dyDescent="0.25">
      <c r="A561" s="2" t="s">
        <v>1308</v>
      </c>
      <c r="B561" s="24">
        <v>5.3</v>
      </c>
      <c r="C561" s="24">
        <v>5.3</v>
      </c>
      <c r="D561" s="24">
        <v>4.32</v>
      </c>
      <c r="E561" s="24">
        <v>4.68</v>
      </c>
      <c r="F561" s="24">
        <v>14296100</v>
      </c>
      <c r="G561" s="24">
        <v>190780355</v>
      </c>
      <c r="H561" s="7">
        <v>559</v>
      </c>
      <c r="J561" s="10">
        <f t="shared" si="8"/>
        <v>-0.11698113207547173</v>
      </c>
      <c r="N561" s="1"/>
    </row>
    <row r="562" spans="1:14" x14ac:dyDescent="0.25">
      <c r="A562" s="2" t="s">
        <v>1307</v>
      </c>
      <c r="B562" s="24">
        <v>4.68</v>
      </c>
      <c r="C562" s="24">
        <v>4.8899999999999997</v>
      </c>
      <c r="D562" s="24">
        <v>4.4800000000000004</v>
      </c>
      <c r="E562" s="24">
        <v>4.6500000000000004</v>
      </c>
      <c r="F562" s="24">
        <v>5418730</v>
      </c>
      <c r="G562" s="24">
        <v>189699025</v>
      </c>
      <c r="H562" s="7">
        <v>560</v>
      </c>
      <c r="J562" s="10">
        <f t="shared" si="8"/>
        <v>-6.4102564102562739E-3</v>
      </c>
      <c r="N562" s="1"/>
    </row>
    <row r="563" spans="1:14" x14ac:dyDescent="0.25">
      <c r="A563" s="2" t="s">
        <v>1306</v>
      </c>
      <c r="B563" s="24">
        <v>4.6500000000000004</v>
      </c>
      <c r="C563" s="24">
        <v>4.72</v>
      </c>
      <c r="D563" s="24">
        <v>4.1399999999999997</v>
      </c>
      <c r="E563" s="24">
        <v>4.21</v>
      </c>
      <c r="F563" s="24">
        <v>7539760</v>
      </c>
      <c r="G563" s="24">
        <v>172044272</v>
      </c>
      <c r="H563" s="7">
        <v>561</v>
      </c>
      <c r="J563" s="10">
        <f t="shared" si="8"/>
        <v>-9.4623655913978574E-2</v>
      </c>
      <c r="N563" s="1"/>
    </row>
    <row r="564" spans="1:14" x14ac:dyDescent="0.25">
      <c r="A564" s="2" t="s">
        <v>1305</v>
      </c>
      <c r="B564" s="24">
        <v>4.2</v>
      </c>
      <c r="C564" s="24">
        <v>4.2699999999999996</v>
      </c>
      <c r="D564" s="24">
        <v>3.3</v>
      </c>
      <c r="E564" s="24">
        <v>3.69</v>
      </c>
      <c r="F564" s="24">
        <v>17295300</v>
      </c>
      <c r="G564" s="24">
        <v>150740904</v>
      </c>
      <c r="H564" s="7">
        <v>562</v>
      </c>
      <c r="J564" s="10">
        <f t="shared" si="8"/>
        <v>-0.12142857142857148</v>
      </c>
      <c r="N564" s="1"/>
    </row>
    <row r="565" spans="1:14" x14ac:dyDescent="0.25">
      <c r="A565" s="2" t="s">
        <v>1304</v>
      </c>
      <c r="B565" s="24">
        <v>3.72</v>
      </c>
      <c r="C565" s="24">
        <v>3.93</v>
      </c>
      <c r="D565" s="24">
        <v>3.55</v>
      </c>
      <c r="E565" s="24">
        <v>3.79</v>
      </c>
      <c r="F565" s="24">
        <v>9454510</v>
      </c>
      <c r="G565" s="24">
        <v>154811814</v>
      </c>
      <c r="H565" s="7">
        <v>563</v>
      </c>
      <c r="J565" s="10">
        <f t="shared" si="8"/>
        <v>1.8817204301075224E-2</v>
      </c>
      <c r="N565" s="1"/>
    </row>
    <row r="566" spans="1:14" x14ac:dyDescent="0.25">
      <c r="A566" s="2" t="s">
        <v>1303</v>
      </c>
      <c r="B566" s="24">
        <v>3.78</v>
      </c>
      <c r="C566" s="24">
        <v>4.2300000000000004</v>
      </c>
      <c r="D566" s="24">
        <v>3.78</v>
      </c>
      <c r="E566" s="24">
        <v>4</v>
      </c>
      <c r="F566" s="24">
        <v>8471440</v>
      </c>
      <c r="G566" s="24">
        <v>163706198</v>
      </c>
      <c r="H566" s="7">
        <v>564</v>
      </c>
      <c r="J566" s="10">
        <f t="shared" si="8"/>
        <v>5.8201058201058253E-2</v>
      </c>
      <c r="N566" s="1"/>
    </row>
    <row r="567" spans="1:14" x14ac:dyDescent="0.25">
      <c r="A567" s="2" t="s">
        <v>1302</v>
      </c>
      <c r="B567" s="24">
        <v>4</v>
      </c>
      <c r="C567" s="24">
        <v>4.07</v>
      </c>
      <c r="D567" s="24">
        <v>3.66</v>
      </c>
      <c r="E567" s="24">
        <v>3.77</v>
      </c>
      <c r="F567" s="24">
        <v>4693260</v>
      </c>
      <c r="G567" s="24">
        <v>154157208</v>
      </c>
      <c r="H567" s="7">
        <v>565</v>
      </c>
      <c r="J567" s="10">
        <f t="shared" si="8"/>
        <v>-5.7499999999999996E-2</v>
      </c>
      <c r="N567" s="1"/>
    </row>
    <row r="568" spans="1:14" x14ac:dyDescent="0.25">
      <c r="A568" s="2" t="s">
        <v>1301</v>
      </c>
      <c r="B568" s="24">
        <v>3.77</v>
      </c>
      <c r="C568" s="24">
        <v>3.94</v>
      </c>
      <c r="D568" s="24">
        <v>3.73</v>
      </c>
      <c r="E568" s="24">
        <v>3.94</v>
      </c>
      <c r="F568" s="24">
        <v>4242190</v>
      </c>
      <c r="G568" s="24">
        <v>161331556</v>
      </c>
      <c r="H568" s="7">
        <v>566</v>
      </c>
      <c r="J568" s="10">
        <f t="shared" si="8"/>
        <v>4.5092838196286456E-2</v>
      </c>
      <c r="N568" s="1"/>
    </row>
    <row r="569" spans="1:14" x14ac:dyDescent="0.25">
      <c r="A569" s="2" t="s">
        <v>1300</v>
      </c>
      <c r="B569" s="24">
        <v>3.93</v>
      </c>
      <c r="C569" s="24">
        <v>4.01</v>
      </c>
      <c r="D569" s="24">
        <v>3.77</v>
      </c>
      <c r="E569" s="24">
        <v>3.77</v>
      </c>
      <c r="F569" s="24">
        <v>4431730</v>
      </c>
      <c r="G569" s="24">
        <v>154382448</v>
      </c>
      <c r="H569" s="7">
        <v>567</v>
      </c>
      <c r="J569" s="10">
        <f t="shared" si="8"/>
        <v>-4.0712468193384262E-2</v>
      </c>
      <c r="N569" s="1"/>
    </row>
    <row r="570" spans="1:14" x14ac:dyDescent="0.25">
      <c r="A570" s="2" t="s">
        <v>1299</v>
      </c>
      <c r="B570" s="24">
        <v>3.78</v>
      </c>
      <c r="C570" s="24">
        <v>3.84</v>
      </c>
      <c r="D570" s="24">
        <v>3.68</v>
      </c>
      <c r="E570" s="24">
        <v>3.82</v>
      </c>
      <c r="F570" s="24">
        <v>2892200</v>
      </c>
      <c r="G570" s="24">
        <v>156852118</v>
      </c>
      <c r="H570" s="7">
        <v>568</v>
      </c>
      <c r="J570" s="10">
        <f t="shared" si="8"/>
        <v>1.0582010582010592E-2</v>
      </c>
      <c r="N570" s="1"/>
    </row>
    <row r="571" spans="1:14" x14ac:dyDescent="0.25">
      <c r="A571" s="2" t="s">
        <v>1298</v>
      </c>
      <c r="B571" s="24">
        <v>3.83</v>
      </c>
      <c r="C571" s="24">
        <v>3.85</v>
      </c>
      <c r="D571" s="24">
        <v>3.76</v>
      </c>
      <c r="E571" s="24">
        <v>3.78</v>
      </c>
      <c r="F571" s="24">
        <v>2177740</v>
      </c>
      <c r="G571" s="24">
        <v>155356221</v>
      </c>
      <c r="H571" s="7">
        <v>569</v>
      </c>
      <c r="J571" s="10">
        <f t="shared" si="8"/>
        <v>-1.3054830287206335E-2</v>
      </c>
      <c r="N571" s="1"/>
    </row>
    <row r="572" spans="1:14" x14ac:dyDescent="0.25">
      <c r="A572" s="2" t="s">
        <v>1297</v>
      </c>
      <c r="B572" s="24">
        <v>3.79</v>
      </c>
      <c r="C572" s="24">
        <v>4.7300000000000004</v>
      </c>
      <c r="D572" s="24">
        <v>3.76</v>
      </c>
      <c r="E572" s="24">
        <v>4.5999999999999996</v>
      </c>
      <c r="F572" s="24">
        <v>14874300</v>
      </c>
      <c r="G572" s="24">
        <v>189050588</v>
      </c>
      <c r="H572" s="7">
        <v>570</v>
      </c>
      <c r="J572" s="10">
        <f t="shared" si="8"/>
        <v>0.2137203166226912</v>
      </c>
      <c r="N572" s="1"/>
    </row>
    <row r="573" spans="1:14" x14ac:dyDescent="0.25">
      <c r="A573" s="2" t="s">
        <v>1296</v>
      </c>
      <c r="B573" s="24">
        <v>4.5999999999999996</v>
      </c>
      <c r="C573" s="24">
        <v>4.88</v>
      </c>
      <c r="D573" s="24">
        <v>4.47</v>
      </c>
      <c r="E573" s="24">
        <v>4.63</v>
      </c>
      <c r="F573" s="24">
        <v>10288900</v>
      </c>
      <c r="G573" s="24">
        <v>190428800</v>
      </c>
      <c r="H573" s="7">
        <v>571</v>
      </c>
      <c r="J573" s="10">
        <f t="shared" si="8"/>
        <v>6.5217391304348369E-3</v>
      </c>
      <c r="N573" s="1"/>
    </row>
    <row r="574" spans="1:14" x14ac:dyDescent="0.25">
      <c r="A574" s="2" t="s">
        <v>1295</v>
      </c>
      <c r="B574" s="24">
        <v>4.63</v>
      </c>
      <c r="C574" s="24">
        <v>4.75</v>
      </c>
      <c r="D574" s="24">
        <v>4.4400000000000004</v>
      </c>
      <c r="E574" s="24">
        <v>4.66</v>
      </c>
      <c r="F574" s="24">
        <v>7946990</v>
      </c>
      <c r="G574" s="24">
        <v>191810924</v>
      </c>
      <c r="H574" s="7">
        <v>572</v>
      </c>
      <c r="J574" s="10">
        <f t="shared" si="8"/>
        <v>6.4794816414687362E-3</v>
      </c>
      <c r="N574" s="1"/>
    </row>
    <row r="575" spans="1:14" x14ac:dyDescent="0.25">
      <c r="A575" s="2" t="s">
        <v>1294</v>
      </c>
      <c r="B575" s="24">
        <v>4.68</v>
      </c>
      <c r="C575" s="24">
        <v>4.74</v>
      </c>
      <c r="D575" s="24">
        <v>4.59</v>
      </c>
      <c r="E575" s="24">
        <v>4.67</v>
      </c>
      <c r="F575" s="24">
        <v>5164400</v>
      </c>
      <c r="G575" s="24">
        <v>192321753</v>
      </c>
      <c r="H575" s="7">
        <v>573</v>
      </c>
      <c r="J575" s="10">
        <f t="shared" si="8"/>
        <v>-2.1367521367520914E-3</v>
      </c>
      <c r="N575" s="1"/>
    </row>
    <row r="576" spans="1:14" x14ac:dyDescent="0.25">
      <c r="A576" s="2" t="s">
        <v>1293</v>
      </c>
      <c r="B576" s="24">
        <v>4.67</v>
      </c>
      <c r="C576" s="24">
        <v>5.14</v>
      </c>
      <c r="D576" s="24">
        <v>4.6500000000000004</v>
      </c>
      <c r="E576" s="24">
        <v>5.0599999999999996</v>
      </c>
      <c r="F576" s="24">
        <v>10629300</v>
      </c>
      <c r="G576" s="24">
        <v>208405880</v>
      </c>
      <c r="H576" s="7">
        <v>574</v>
      </c>
      <c r="J576" s="10">
        <f t="shared" si="8"/>
        <v>8.3511777301927131E-2</v>
      </c>
      <c r="N576" s="1"/>
    </row>
    <row r="577" spans="1:14" x14ac:dyDescent="0.25">
      <c r="A577" s="2" t="s">
        <v>1292</v>
      </c>
      <c r="B577" s="24">
        <v>5.05</v>
      </c>
      <c r="C577" s="24">
        <v>5.0999999999999996</v>
      </c>
      <c r="D577" s="24">
        <v>4.72</v>
      </c>
      <c r="E577" s="24">
        <v>4.8</v>
      </c>
      <c r="F577" s="24">
        <v>6609040</v>
      </c>
      <c r="G577" s="24">
        <v>197797602</v>
      </c>
      <c r="H577" s="7">
        <v>575</v>
      </c>
      <c r="J577" s="10">
        <f t="shared" si="8"/>
        <v>-4.9504950495049507E-2</v>
      </c>
      <c r="N577" s="1"/>
    </row>
    <row r="578" spans="1:14" x14ac:dyDescent="0.25">
      <c r="A578" s="2" t="s">
        <v>1291</v>
      </c>
      <c r="B578" s="24">
        <v>4.79</v>
      </c>
      <c r="C578" s="24">
        <v>4.79</v>
      </c>
      <c r="D578" s="24">
        <v>4.51</v>
      </c>
      <c r="E578" s="24">
        <v>4.58</v>
      </c>
      <c r="F578" s="24">
        <v>5420630</v>
      </c>
      <c r="G578" s="24">
        <v>188865531</v>
      </c>
      <c r="H578" s="7">
        <v>576</v>
      </c>
      <c r="J578" s="10">
        <f t="shared" si="8"/>
        <v>-4.3841336116910219E-2</v>
      </c>
      <c r="N578" s="1"/>
    </row>
    <row r="579" spans="1:14" x14ac:dyDescent="0.25">
      <c r="A579" s="2" t="s">
        <v>1290</v>
      </c>
      <c r="B579" s="24">
        <v>4.58</v>
      </c>
      <c r="C579" s="24">
        <v>4.7699999999999996</v>
      </c>
      <c r="D579" s="24">
        <v>4.51</v>
      </c>
      <c r="E579" s="24">
        <v>4.6399999999999997</v>
      </c>
      <c r="F579" s="24">
        <v>4640650</v>
      </c>
      <c r="G579" s="24">
        <v>191604921</v>
      </c>
      <c r="H579" s="7">
        <v>577</v>
      </c>
      <c r="J579" s="10">
        <f t="shared" si="8"/>
        <v>1.3100436681222622E-2</v>
      </c>
      <c r="N579" s="1"/>
    </row>
    <row r="580" spans="1:14" x14ac:dyDescent="0.25">
      <c r="A580" s="2" t="s">
        <v>1289</v>
      </c>
      <c r="B580" s="24">
        <v>4.6399999999999997</v>
      </c>
      <c r="C580" s="24">
        <v>4.6399999999999997</v>
      </c>
      <c r="D580" s="24">
        <v>4.07</v>
      </c>
      <c r="E580" s="24">
        <v>4.1500000000000004</v>
      </c>
      <c r="F580" s="24">
        <v>6284530</v>
      </c>
      <c r="G580" s="24">
        <v>171588048</v>
      </c>
      <c r="H580" s="7">
        <v>578</v>
      </c>
      <c r="J580" s="10">
        <f t="shared" ref="J580:J643" si="9">(E580-B580)/B580</f>
        <v>-0.10560344827586193</v>
      </c>
      <c r="N580" s="1"/>
    </row>
    <row r="581" spans="1:14" x14ac:dyDescent="0.25">
      <c r="A581" s="2" t="s">
        <v>1288</v>
      </c>
      <c r="B581" s="24">
        <v>4.09</v>
      </c>
      <c r="C581" s="24">
        <v>4.2</v>
      </c>
      <c r="D581" s="24">
        <v>3.86</v>
      </c>
      <c r="E581" s="24">
        <v>4.17</v>
      </c>
      <c r="F581" s="24">
        <v>6950580</v>
      </c>
      <c r="G581" s="24">
        <v>172610028</v>
      </c>
      <c r="H581" s="7">
        <v>579</v>
      </c>
      <c r="J581" s="10">
        <f t="shared" si="9"/>
        <v>1.9559902200489015E-2</v>
      </c>
      <c r="N581" s="1"/>
    </row>
    <row r="582" spans="1:14" x14ac:dyDescent="0.25">
      <c r="A582" s="2" t="s">
        <v>1287</v>
      </c>
      <c r="B582" s="24">
        <v>4.17</v>
      </c>
      <c r="C582" s="24">
        <v>4.37</v>
      </c>
      <c r="D582" s="24">
        <v>4.04</v>
      </c>
      <c r="E582" s="24">
        <v>4.16</v>
      </c>
      <c r="F582" s="24">
        <v>5494590</v>
      </c>
      <c r="G582" s="24">
        <v>172210239</v>
      </c>
      <c r="H582" s="7">
        <v>580</v>
      </c>
      <c r="J582" s="10">
        <f t="shared" si="9"/>
        <v>-2.3980815347721313E-3</v>
      </c>
      <c r="N582" s="1"/>
    </row>
    <row r="583" spans="1:14" x14ac:dyDescent="0.25">
      <c r="A583" s="2" t="s">
        <v>1286</v>
      </c>
      <c r="B583" s="24">
        <v>4.18</v>
      </c>
      <c r="C583" s="24">
        <v>4.47</v>
      </c>
      <c r="D583" s="24">
        <v>4.18</v>
      </c>
      <c r="E583" s="24">
        <v>4.38</v>
      </c>
      <c r="F583" s="24">
        <v>4323960</v>
      </c>
      <c r="G583" s="24">
        <v>181264735</v>
      </c>
      <c r="H583" s="7">
        <v>581</v>
      </c>
      <c r="J583" s="10">
        <f t="shared" si="9"/>
        <v>4.7846889952153158E-2</v>
      </c>
      <c r="N583" s="1"/>
    </row>
    <row r="584" spans="1:14" x14ac:dyDescent="0.25">
      <c r="A584" s="2" t="s">
        <v>1285</v>
      </c>
      <c r="B584" s="24">
        <v>4.37</v>
      </c>
      <c r="C584" s="24">
        <v>4.43</v>
      </c>
      <c r="D584" s="24">
        <v>4.3</v>
      </c>
      <c r="E584" s="24">
        <v>4.3499999999999996</v>
      </c>
      <c r="F584" s="24">
        <v>2565020</v>
      </c>
      <c r="G584" s="24">
        <v>180198668</v>
      </c>
      <c r="H584" s="7">
        <v>582</v>
      </c>
      <c r="J584" s="10">
        <f t="shared" si="9"/>
        <v>-4.5766590389017077E-3</v>
      </c>
      <c r="N584" s="1"/>
    </row>
    <row r="585" spans="1:14" x14ac:dyDescent="0.25">
      <c r="A585" s="2" t="s">
        <v>1284</v>
      </c>
      <c r="B585" s="24">
        <v>4.3499999999999996</v>
      </c>
      <c r="C585" s="24">
        <v>4.3600000000000003</v>
      </c>
      <c r="D585" s="24">
        <v>4.0199999999999996</v>
      </c>
      <c r="E585" s="24">
        <v>4.0599999999999996</v>
      </c>
      <c r="F585" s="24">
        <v>3879570</v>
      </c>
      <c r="G585" s="24">
        <v>168529187</v>
      </c>
      <c r="H585" s="7">
        <v>583</v>
      </c>
      <c r="J585" s="10">
        <f t="shared" si="9"/>
        <v>-6.666666666666668E-2</v>
      </c>
      <c r="N585" s="1"/>
    </row>
    <row r="586" spans="1:14" x14ac:dyDescent="0.25">
      <c r="A586" s="2" t="s">
        <v>1280</v>
      </c>
      <c r="B586" s="24">
        <v>4.0599999999999996</v>
      </c>
      <c r="C586" s="24">
        <v>4.22</v>
      </c>
      <c r="D586" s="24">
        <v>3.97</v>
      </c>
      <c r="E586" s="24">
        <v>4.21</v>
      </c>
      <c r="F586" s="24">
        <v>4192810</v>
      </c>
      <c r="G586" s="24">
        <v>174598425</v>
      </c>
      <c r="H586" s="7">
        <v>584</v>
      </c>
      <c r="J586" s="10">
        <f t="shared" si="9"/>
        <v>3.6945812807881867E-2</v>
      </c>
      <c r="N586" s="1"/>
    </row>
    <row r="587" spans="1:14" x14ac:dyDescent="0.25">
      <c r="A587" s="2" t="s">
        <v>1279</v>
      </c>
      <c r="B587" s="24">
        <v>4.22</v>
      </c>
      <c r="C587" s="24">
        <v>4.22</v>
      </c>
      <c r="D587" s="24">
        <v>3.84</v>
      </c>
      <c r="E587" s="24">
        <v>3.85</v>
      </c>
      <c r="F587" s="24">
        <v>4917730</v>
      </c>
      <c r="G587" s="24">
        <v>160042129</v>
      </c>
      <c r="H587" s="7">
        <v>585</v>
      </c>
      <c r="J587" s="10">
        <f t="shared" si="9"/>
        <v>-8.7677725118483332E-2</v>
      </c>
      <c r="N587" s="1"/>
    </row>
    <row r="588" spans="1:14" x14ac:dyDescent="0.25">
      <c r="A588" s="2" t="s">
        <v>1278</v>
      </c>
      <c r="B588" s="24">
        <v>3.84</v>
      </c>
      <c r="C588" s="24">
        <v>3.98</v>
      </c>
      <c r="D588" s="24">
        <v>3.81</v>
      </c>
      <c r="E588" s="24">
        <v>3.9</v>
      </c>
      <c r="F588" s="24">
        <v>3064680</v>
      </c>
      <c r="G588" s="24">
        <v>161969691</v>
      </c>
      <c r="H588" s="7">
        <v>586</v>
      </c>
      <c r="J588" s="10">
        <f t="shared" si="9"/>
        <v>1.5625000000000014E-2</v>
      </c>
      <c r="N588" s="1"/>
    </row>
    <row r="589" spans="1:14" x14ac:dyDescent="0.25">
      <c r="A589" s="2" t="s">
        <v>1277</v>
      </c>
      <c r="B589" s="24">
        <v>3.9</v>
      </c>
      <c r="C589" s="24">
        <v>3.98</v>
      </c>
      <c r="D589" s="24">
        <v>3.9</v>
      </c>
      <c r="E589" s="24">
        <v>3.95</v>
      </c>
      <c r="F589" s="24">
        <v>2239890</v>
      </c>
      <c r="G589" s="24">
        <v>164169989</v>
      </c>
      <c r="H589" s="7">
        <v>587</v>
      </c>
      <c r="J589" s="10">
        <f t="shared" si="9"/>
        <v>1.2820512820512889E-2</v>
      </c>
      <c r="N589" s="1"/>
    </row>
    <row r="590" spans="1:14" x14ac:dyDescent="0.25">
      <c r="A590" s="2" t="s">
        <v>1276</v>
      </c>
      <c r="B590" s="24">
        <v>3.95</v>
      </c>
      <c r="C590" s="24">
        <v>4.16</v>
      </c>
      <c r="D590" s="24">
        <v>3.94</v>
      </c>
      <c r="E590" s="24">
        <v>4.16</v>
      </c>
      <c r="F590" s="24">
        <v>3426300</v>
      </c>
      <c r="G590" s="24">
        <v>173045227</v>
      </c>
      <c r="H590" s="7">
        <v>588</v>
      </c>
      <c r="J590" s="10">
        <f t="shared" si="9"/>
        <v>5.3164556962025308E-2</v>
      </c>
      <c r="N590" s="1"/>
    </row>
    <row r="591" spans="1:14" x14ac:dyDescent="0.25">
      <c r="A591" s="2" t="s">
        <v>1275</v>
      </c>
      <c r="B591" s="24">
        <v>4.1399999999999997</v>
      </c>
      <c r="C591" s="24">
        <v>4.16</v>
      </c>
      <c r="D591" s="24">
        <v>3.97</v>
      </c>
      <c r="E591" s="24">
        <v>3.99</v>
      </c>
      <c r="F591" s="24">
        <v>3519900</v>
      </c>
      <c r="G591" s="24">
        <v>165915122</v>
      </c>
      <c r="H591" s="7">
        <v>589</v>
      </c>
      <c r="J591" s="10">
        <f t="shared" si="9"/>
        <v>-3.6231884057970891E-2</v>
      </c>
      <c r="N591" s="1"/>
    </row>
    <row r="592" spans="1:14" x14ac:dyDescent="0.25">
      <c r="A592" s="2" t="s">
        <v>1274</v>
      </c>
      <c r="B592" s="24">
        <v>3.97</v>
      </c>
      <c r="C592" s="24">
        <v>3.97</v>
      </c>
      <c r="D592" s="24">
        <v>3.84</v>
      </c>
      <c r="E592" s="24">
        <v>3.88</v>
      </c>
      <c r="F592" s="24">
        <v>2409030</v>
      </c>
      <c r="G592" s="24">
        <v>161650155</v>
      </c>
      <c r="H592" s="7">
        <v>590</v>
      </c>
      <c r="J592" s="10">
        <f t="shared" si="9"/>
        <v>-2.2670025188916951E-2</v>
      </c>
      <c r="N592" s="1"/>
    </row>
    <row r="593" spans="1:14" x14ac:dyDescent="0.25">
      <c r="A593" s="2" t="s">
        <v>1273</v>
      </c>
      <c r="B593" s="24">
        <v>3.88</v>
      </c>
      <c r="C593" s="24">
        <v>4.07</v>
      </c>
      <c r="D593" s="24">
        <v>3.86</v>
      </c>
      <c r="E593" s="24">
        <v>4.03</v>
      </c>
      <c r="F593" s="24">
        <v>3157170</v>
      </c>
      <c r="G593" s="24">
        <v>167838473</v>
      </c>
      <c r="H593" s="7">
        <v>591</v>
      </c>
      <c r="J593" s="10">
        <f t="shared" si="9"/>
        <v>3.8659793814433081E-2</v>
      </c>
      <c r="N593" s="1"/>
    </row>
    <row r="594" spans="1:14" x14ac:dyDescent="0.25">
      <c r="A594" s="2" t="s">
        <v>1272</v>
      </c>
      <c r="B594" s="24">
        <v>4.0199999999999996</v>
      </c>
      <c r="C594" s="24">
        <v>4.04</v>
      </c>
      <c r="D594" s="24">
        <v>3.92</v>
      </c>
      <c r="E594" s="24">
        <v>3.93</v>
      </c>
      <c r="F594" s="24">
        <v>2016290</v>
      </c>
      <c r="G594" s="24">
        <v>163748446</v>
      </c>
      <c r="H594" s="7">
        <v>592</v>
      </c>
      <c r="J594" s="10">
        <f t="shared" si="9"/>
        <v>-2.2388059701492394E-2</v>
      </c>
      <c r="N594" s="1"/>
    </row>
    <row r="595" spans="1:14" x14ac:dyDescent="0.25">
      <c r="A595" s="2" t="s">
        <v>1271</v>
      </c>
      <c r="B595" s="24">
        <v>3.93</v>
      </c>
      <c r="C595" s="24">
        <v>3.99</v>
      </c>
      <c r="D595" s="24">
        <v>3.89</v>
      </c>
      <c r="E595" s="24">
        <v>3.95</v>
      </c>
      <c r="F595" s="24">
        <v>3197720</v>
      </c>
      <c r="G595" s="24">
        <v>164973939</v>
      </c>
      <c r="H595" s="7">
        <v>593</v>
      </c>
      <c r="J595" s="10">
        <f t="shared" si="9"/>
        <v>5.0890585241730327E-3</v>
      </c>
      <c r="N595" s="1"/>
    </row>
    <row r="596" spans="1:14" x14ac:dyDescent="0.25">
      <c r="A596" s="2" t="s">
        <v>1270</v>
      </c>
      <c r="B596" s="24">
        <v>3.96</v>
      </c>
      <c r="C596" s="24">
        <v>4.03</v>
      </c>
      <c r="D596" s="24">
        <v>3.94</v>
      </c>
      <c r="E596" s="24">
        <v>3.98</v>
      </c>
      <c r="F596" s="24">
        <v>2289060</v>
      </c>
      <c r="G596" s="24">
        <v>166412043</v>
      </c>
      <c r="H596" s="7">
        <v>594</v>
      </c>
      <c r="J596" s="10">
        <f t="shared" si="9"/>
        <v>5.0505050505050553E-3</v>
      </c>
      <c r="N596" s="1"/>
    </row>
    <row r="597" spans="1:14" x14ac:dyDescent="0.25">
      <c r="A597" s="2" t="s">
        <v>1269</v>
      </c>
      <c r="B597" s="24">
        <v>3.98</v>
      </c>
      <c r="C597" s="24">
        <v>4</v>
      </c>
      <c r="D597" s="24">
        <v>3.44</v>
      </c>
      <c r="E597" s="24">
        <v>3.47</v>
      </c>
      <c r="F597" s="24">
        <v>3464380</v>
      </c>
      <c r="G597" s="24">
        <v>145035996</v>
      </c>
      <c r="H597" s="7">
        <v>595</v>
      </c>
      <c r="J597" s="10">
        <f t="shared" si="9"/>
        <v>-0.12814070351758788</v>
      </c>
      <c r="N597" s="1"/>
    </row>
    <row r="598" spans="1:14" x14ac:dyDescent="0.25">
      <c r="A598" s="2" t="s">
        <v>1268</v>
      </c>
      <c r="B598" s="24">
        <v>3.48</v>
      </c>
      <c r="C598" s="24">
        <v>3.62</v>
      </c>
      <c r="D598" s="24">
        <v>3.36</v>
      </c>
      <c r="E598" s="24">
        <v>3.48</v>
      </c>
      <c r="F598" s="24">
        <v>5742670</v>
      </c>
      <c r="G598" s="24">
        <v>145478986</v>
      </c>
      <c r="H598" s="7">
        <v>596</v>
      </c>
      <c r="J598" s="10">
        <f t="shared" si="9"/>
        <v>0</v>
      </c>
      <c r="N598" s="1"/>
    </row>
    <row r="599" spans="1:14" x14ac:dyDescent="0.25">
      <c r="A599" s="2" t="s">
        <v>1267</v>
      </c>
      <c r="B599" s="24">
        <v>3.47</v>
      </c>
      <c r="C599" s="24">
        <v>3.62</v>
      </c>
      <c r="D599" s="24">
        <v>3.47</v>
      </c>
      <c r="E599" s="24">
        <v>3.61</v>
      </c>
      <c r="F599" s="24">
        <v>2882900</v>
      </c>
      <c r="G599" s="24">
        <v>150905680</v>
      </c>
      <c r="H599" s="7">
        <v>597</v>
      </c>
      <c r="J599" s="10">
        <f t="shared" si="9"/>
        <v>4.0345821325648318E-2</v>
      </c>
      <c r="N599" s="1"/>
    </row>
    <row r="600" spans="1:14" x14ac:dyDescent="0.25">
      <c r="A600" s="2" t="s">
        <v>1266</v>
      </c>
      <c r="B600" s="24">
        <v>3.6</v>
      </c>
      <c r="C600" s="24">
        <v>3.64</v>
      </c>
      <c r="D600" s="24">
        <v>3.55</v>
      </c>
      <c r="E600" s="24">
        <v>3.57</v>
      </c>
      <c r="F600" s="24">
        <v>1720630</v>
      </c>
      <c r="G600" s="24">
        <v>149335695</v>
      </c>
      <c r="H600" s="7">
        <v>598</v>
      </c>
      <c r="J600" s="10">
        <f t="shared" si="9"/>
        <v>-8.3333333333334026E-3</v>
      </c>
      <c r="N600" s="1"/>
    </row>
    <row r="601" spans="1:14" x14ac:dyDescent="0.25">
      <c r="A601" s="2" t="s">
        <v>1265</v>
      </c>
      <c r="B601" s="24">
        <v>3.56</v>
      </c>
      <c r="C601" s="24">
        <v>3.59</v>
      </c>
      <c r="D601" s="24">
        <v>3.46</v>
      </c>
      <c r="E601" s="24">
        <v>3.51</v>
      </c>
      <c r="F601" s="24">
        <v>1913720</v>
      </c>
      <c r="G601" s="24">
        <v>147179914</v>
      </c>
      <c r="H601" s="7">
        <v>599</v>
      </c>
      <c r="J601" s="10">
        <f t="shared" si="9"/>
        <v>-1.4044943820224793E-2</v>
      </c>
      <c r="N601" s="1"/>
    </row>
    <row r="602" spans="1:14" x14ac:dyDescent="0.25">
      <c r="A602" s="2" t="s">
        <v>1264</v>
      </c>
      <c r="B602" s="24">
        <v>3.51</v>
      </c>
      <c r="C602" s="24">
        <v>3.54</v>
      </c>
      <c r="D602" s="24">
        <v>3.35</v>
      </c>
      <c r="E602" s="24">
        <v>3.39</v>
      </c>
      <c r="F602" s="24">
        <v>2066020</v>
      </c>
      <c r="G602" s="24">
        <v>142380571</v>
      </c>
      <c r="H602" s="7">
        <v>600</v>
      </c>
      <c r="J602" s="10">
        <f t="shared" si="9"/>
        <v>-3.4188034188034094E-2</v>
      </c>
      <c r="N602" s="1"/>
    </row>
    <row r="603" spans="1:14" x14ac:dyDescent="0.25">
      <c r="A603" s="2" t="s">
        <v>1263</v>
      </c>
      <c r="B603" s="24">
        <v>3.39</v>
      </c>
      <c r="C603" s="24">
        <v>3.39</v>
      </c>
      <c r="D603" s="24">
        <v>2.97</v>
      </c>
      <c r="E603" s="24">
        <v>2.99</v>
      </c>
      <c r="F603" s="24">
        <v>7278630</v>
      </c>
      <c r="G603" s="24">
        <v>125697355</v>
      </c>
      <c r="H603" s="7">
        <v>601</v>
      </c>
      <c r="J603" s="10">
        <f t="shared" si="9"/>
        <v>-0.11799410029498522</v>
      </c>
      <c r="N603" s="1"/>
    </row>
    <row r="604" spans="1:14" x14ac:dyDescent="0.25">
      <c r="A604" s="2" t="s">
        <v>1262</v>
      </c>
      <c r="B604" s="24">
        <v>2.98</v>
      </c>
      <c r="C604" s="24">
        <v>3.05</v>
      </c>
      <c r="D604" s="24">
        <v>2.54</v>
      </c>
      <c r="E604" s="24">
        <v>2.94</v>
      </c>
      <c r="F604" s="24">
        <v>11404300</v>
      </c>
      <c r="G604" s="24">
        <v>123359200</v>
      </c>
      <c r="H604" s="7">
        <v>602</v>
      </c>
      <c r="J604" s="10">
        <f t="shared" si="9"/>
        <v>-1.3422818791946321E-2</v>
      </c>
      <c r="N604" s="1"/>
    </row>
    <row r="605" spans="1:14" x14ac:dyDescent="0.25">
      <c r="A605" s="2" t="s">
        <v>1261</v>
      </c>
      <c r="B605" s="24">
        <v>2.95</v>
      </c>
      <c r="C605" s="24">
        <v>3.04</v>
      </c>
      <c r="D605" s="24">
        <v>2.84</v>
      </c>
      <c r="E605" s="24">
        <v>2.95</v>
      </c>
      <c r="F605" s="24">
        <v>4551630</v>
      </c>
      <c r="G605" s="24">
        <v>123788367</v>
      </c>
      <c r="H605" s="7">
        <v>603</v>
      </c>
      <c r="J605" s="10">
        <f t="shared" si="9"/>
        <v>0</v>
      </c>
      <c r="N605" s="1"/>
    </row>
    <row r="606" spans="1:14" x14ac:dyDescent="0.25">
      <c r="A606" s="2" t="s">
        <v>1260</v>
      </c>
      <c r="B606" s="24">
        <v>2.95</v>
      </c>
      <c r="C606" s="24">
        <v>2.99</v>
      </c>
      <c r="D606" s="24">
        <v>2.84</v>
      </c>
      <c r="E606" s="24">
        <v>2.87</v>
      </c>
      <c r="F606" s="24">
        <v>1936130</v>
      </c>
      <c r="G606" s="24">
        <v>120446140</v>
      </c>
      <c r="H606" s="7">
        <v>604</v>
      </c>
      <c r="J606" s="10">
        <f t="shared" si="9"/>
        <v>-2.7118644067796634E-2</v>
      </c>
      <c r="N606" s="1"/>
    </row>
    <row r="607" spans="1:14" x14ac:dyDescent="0.25">
      <c r="A607" s="2" t="s">
        <v>1259</v>
      </c>
      <c r="B607" s="24">
        <v>2.84</v>
      </c>
      <c r="C607" s="24">
        <v>2.96</v>
      </c>
      <c r="D607" s="24">
        <v>2.71</v>
      </c>
      <c r="E607" s="24">
        <v>2.91</v>
      </c>
      <c r="F607" s="24">
        <v>4186540</v>
      </c>
      <c r="G607" s="24">
        <v>122175739</v>
      </c>
      <c r="H607" s="7">
        <v>605</v>
      </c>
      <c r="J607" s="10">
        <f t="shared" si="9"/>
        <v>2.4647887323943764E-2</v>
      </c>
      <c r="N607" s="1"/>
    </row>
    <row r="608" spans="1:14" x14ac:dyDescent="0.25">
      <c r="A608" s="2" t="s">
        <v>1258</v>
      </c>
      <c r="B608" s="24">
        <v>2.92</v>
      </c>
      <c r="C608" s="24">
        <v>2.95</v>
      </c>
      <c r="D608" s="24">
        <v>2.82</v>
      </c>
      <c r="E608" s="24">
        <v>2.88</v>
      </c>
      <c r="F608" s="24">
        <v>1706060</v>
      </c>
      <c r="G608" s="24">
        <v>120962813</v>
      </c>
      <c r="H608" s="7">
        <v>606</v>
      </c>
      <c r="J608" s="10">
        <f t="shared" si="9"/>
        <v>-1.3698630136986314E-2</v>
      </c>
      <c r="N608" s="1"/>
    </row>
    <row r="609" spans="1:14" x14ac:dyDescent="0.25">
      <c r="A609" s="2" t="s">
        <v>1257</v>
      </c>
      <c r="B609" s="24">
        <v>2.87</v>
      </c>
      <c r="C609" s="24">
        <v>2.91</v>
      </c>
      <c r="D609" s="24">
        <v>2.76</v>
      </c>
      <c r="E609" s="24">
        <v>2.85</v>
      </c>
      <c r="F609" s="24">
        <v>1497480</v>
      </c>
      <c r="G609" s="24">
        <v>119818261</v>
      </c>
      <c r="H609" s="7">
        <v>607</v>
      </c>
      <c r="J609" s="10">
        <f t="shared" si="9"/>
        <v>-6.9686411149825845E-3</v>
      </c>
      <c r="N609" s="1"/>
    </row>
    <row r="610" spans="1:14" x14ac:dyDescent="0.25">
      <c r="A610" s="2" t="s">
        <v>1256</v>
      </c>
      <c r="B610" s="24">
        <v>2.85</v>
      </c>
      <c r="C610" s="24">
        <v>2.86</v>
      </c>
      <c r="D610" s="24">
        <v>2.79</v>
      </c>
      <c r="E610" s="24">
        <v>2.84</v>
      </c>
      <c r="F610" s="24">
        <v>1752920</v>
      </c>
      <c r="G610" s="24">
        <v>119593696</v>
      </c>
      <c r="H610" s="7">
        <v>608</v>
      </c>
      <c r="J610" s="10">
        <f t="shared" si="9"/>
        <v>-3.5087719298246421E-3</v>
      </c>
      <c r="N610" s="1"/>
    </row>
    <row r="611" spans="1:14" x14ac:dyDescent="0.25">
      <c r="A611" s="2" t="s">
        <v>1255</v>
      </c>
      <c r="B611" s="24">
        <v>2.85</v>
      </c>
      <c r="C611" s="24">
        <v>2.88</v>
      </c>
      <c r="D611" s="24">
        <v>2.81</v>
      </c>
      <c r="E611" s="24">
        <v>2.82</v>
      </c>
      <c r="F611" s="24">
        <v>1376040</v>
      </c>
      <c r="G611" s="24">
        <v>118709338</v>
      </c>
      <c r="H611" s="7">
        <v>609</v>
      </c>
      <c r="J611" s="10">
        <f t="shared" si="9"/>
        <v>-1.0526315789473771E-2</v>
      </c>
      <c r="N611" s="1"/>
    </row>
    <row r="612" spans="1:14" x14ac:dyDescent="0.25">
      <c r="A612" s="2" t="s">
        <v>1254</v>
      </c>
      <c r="B612" s="24">
        <v>2.82</v>
      </c>
      <c r="C612" s="24">
        <v>2.83</v>
      </c>
      <c r="D612" s="24">
        <v>2.76</v>
      </c>
      <c r="E612" s="24">
        <v>2.8</v>
      </c>
      <c r="F612" s="24">
        <v>2423010</v>
      </c>
      <c r="G612" s="24">
        <v>117720412</v>
      </c>
      <c r="H612" s="7">
        <v>610</v>
      </c>
      <c r="J612" s="10">
        <f t="shared" si="9"/>
        <v>-7.0921985815602905E-3</v>
      </c>
      <c r="N612" s="1"/>
    </row>
    <row r="613" spans="1:14" x14ac:dyDescent="0.25">
      <c r="A613" s="2" t="s">
        <v>1253</v>
      </c>
      <c r="B613" s="24">
        <v>2.8</v>
      </c>
      <c r="C613" s="24">
        <v>2.8</v>
      </c>
      <c r="D613" s="24">
        <v>2.58</v>
      </c>
      <c r="E613" s="24">
        <v>2.63</v>
      </c>
      <c r="F613" s="24">
        <v>2210590</v>
      </c>
      <c r="G613" s="24">
        <v>110922367</v>
      </c>
      <c r="H613" s="7">
        <v>611</v>
      </c>
      <c r="J613" s="10">
        <f t="shared" si="9"/>
        <v>-6.0714285714285693E-2</v>
      </c>
      <c r="N613" s="1"/>
    </row>
    <row r="614" spans="1:14" x14ac:dyDescent="0.25">
      <c r="A614" s="2" t="s">
        <v>1252</v>
      </c>
      <c r="B614" s="24">
        <v>2.64</v>
      </c>
      <c r="C614" s="24">
        <v>2.72</v>
      </c>
      <c r="D614" s="24">
        <v>2.63</v>
      </c>
      <c r="E614" s="24">
        <v>2.7</v>
      </c>
      <c r="F614" s="24">
        <v>1441530</v>
      </c>
      <c r="G614" s="24">
        <v>113825968</v>
      </c>
      <c r="H614" s="7">
        <v>612</v>
      </c>
      <c r="J614" s="10">
        <f t="shared" si="9"/>
        <v>2.2727272727272745E-2</v>
      </c>
      <c r="N614" s="1"/>
    </row>
    <row r="615" spans="1:14" x14ac:dyDescent="0.25">
      <c r="A615" s="2" t="s">
        <v>1251</v>
      </c>
      <c r="B615" s="24">
        <v>2.7</v>
      </c>
      <c r="C615" s="24">
        <v>2.94</v>
      </c>
      <c r="D615" s="24">
        <v>2.66</v>
      </c>
      <c r="E615" s="24">
        <v>2.92</v>
      </c>
      <c r="F615" s="24">
        <v>2666820</v>
      </c>
      <c r="G615" s="24">
        <v>123074699</v>
      </c>
      <c r="H615" s="7">
        <v>613</v>
      </c>
      <c r="J615" s="10">
        <f t="shared" si="9"/>
        <v>8.1481481481481391E-2</v>
      </c>
      <c r="N615" s="1"/>
    </row>
    <row r="616" spans="1:14" x14ac:dyDescent="0.25">
      <c r="A616" s="2" t="s">
        <v>1250</v>
      </c>
      <c r="B616" s="24">
        <v>2.92</v>
      </c>
      <c r="C616" s="24">
        <v>3.12</v>
      </c>
      <c r="D616" s="24">
        <v>2.9</v>
      </c>
      <c r="E616" s="24">
        <v>3.05</v>
      </c>
      <c r="F616" s="24">
        <v>4281360</v>
      </c>
      <c r="G616" s="24">
        <v>128537982</v>
      </c>
      <c r="H616" s="7">
        <v>614</v>
      </c>
      <c r="J616" s="10">
        <f t="shared" si="9"/>
        <v>4.4520547945205442E-2</v>
      </c>
      <c r="N616" s="1"/>
    </row>
    <row r="617" spans="1:14" x14ac:dyDescent="0.25">
      <c r="A617" s="2" t="s">
        <v>1249</v>
      </c>
      <c r="B617" s="24">
        <v>3.04</v>
      </c>
      <c r="C617" s="24">
        <v>3.1</v>
      </c>
      <c r="D617" s="24">
        <v>2.99</v>
      </c>
      <c r="E617" s="24">
        <v>3.05</v>
      </c>
      <c r="F617" s="24">
        <v>2254530</v>
      </c>
      <c r="G617" s="24">
        <v>128492846</v>
      </c>
      <c r="H617" s="7">
        <v>615</v>
      </c>
      <c r="J617" s="10">
        <f t="shared" si="9"/>
        <v>3.2894736842104563E-3</v>
      </c>
      <c r="N617" s="1"/>
    </row>
    <row r="618" spans="1:14" x14ac:dyDescent="0.25">
      <c r="A618" s="2" t="s">
        <v>1248</v>
      </c>
      <c r="B618" s="24">
        <v>3.05</v>
      </c>
      <c r="C618" s="24">
        <v>3.13</v>
      </c>
      <c r="D618" s="24">
        <v>3.01</v>
      </c>
      <c r="E618" s="24">
        <v>3.05</v>
      </c>
      <c r="F618" s="24">
        <v>2566300</v>
      </c>
      <c r="G618" s="24">
        <v>128602744</v>
      </c>
      <c r="H618" s="7">
        <v>616</v>
      </c>
      <c r="J618" s="10">
        <f t="shared" si="9"/>
        <v>0</v>
      </c>
      <c r="N618" s="1"/>
    </row>
    <row r="619" spans="1:14" x14ac:dyDescent="0.25">
      <c r="A619" s="2" t="s">
        <v>1247</v>
      </c>
      <c r="B619" s="24">
        <v>3.05</v>
      </c>
      <c r="C619" s="24">
        <v>3.05</v>
      </c>
      <c r="D619" s="24">
        <v>2.91</v>
      </c>
      <c r="E619" s="24">
        <v>2.92</v>
      </c>
      <c r="F619" s="24">
        <v>2298470</v>
      </c>
      <c r="G619" s="24">
        <v>123438211</v>
      </c>
      <c r="H619" s="7">
        <v>617</v>
      </c>
      <c r="J619" s="10">
        <f t="shared" si="9"/>
        <v>-4.2622950819672101E-2</v>
      </c>
      <c r="N619" s="1"/>
    </row>
    <row r="620" spans="1:14" x14ac:dyDescent="0.25">
      <c r="A620" s="2" t="s">
        <v>1246</v>
      </c>
      <c r="B620" s="24">
        <v>2.92</v>
      </c>
      <c r="C620" s="24">
        <v>2.97</v>
      </c>
      <c r="D620" s="24">
        <v>2.89</v>
      </c>
      <c r="E620" s="24">
        <v>2.95</v>
      </c>
      <c r="F620" s="24">
        <v>1420320</v>
      </c>
      <c r="G620" s="24">
        <v>124556370</v>
      </c>
      <c r="H620" s="7">
        <v>618</v>
      </c>
      <c r="J620" s="10">
        <f t="shared" si="9"/>
        <v>1.0273972602739812E-2</v>
      </c>
      <c r="N620" s="1"/>
    </row>
    <row r="621" spans="1:14" x14ac:dyDescent="0.25">
      <c r="A621" s="2" t="s">
        <v>1245</v>
      </c>
      <c r="B621" s="24">
        <v>2.95</v>
      </c>
      <c r="C621" s="24">
        <v>2.98</v>
      </c>
      <c r="D621" s="24">
        <v>2.94</v>
      </c>
      <c r="E621" s="24">
        <v>2.96</v>
      </c>
      <c r="F621" s="24">
        <v>1251460</v>
      </c>
      <c r="G621" s="24">
        <v>124941552</v>
      </c>
      <c r="H621" s="7">
        <v>619</v>
      </c>
      <c r="J621" s="10">
        <f t="shared" si="9"/>
        <v>3.3898305084745037E-3</v>
      </c>
      <c r="N621" s="1"/>
    </row>
    <row r="622" spans="1:14" x14ac:dyDescent="0.25">
      <c r="A622" s="2" t="s">
        <v>1244</v>
      </c>
      <c r="B622" s="24">
        <v>2.96</v>
      </c>
      <c r="C622" s="24">
        <v>2.97</v>
      </c>
      <c r="D622" s="24">
        <v>2.82</v>
      </c>
      <c r="E622" s="24">
        <v>2.83</v>
      </c>
      <c r="F622" s="24">
        <v>1517440</v>
      </c>
      <c r="G622" s="24">
        <v>119404665</v>
      </c>
      <c r="H622" s="7">
        <v>620</v>
      </c>
      <c r="J622" s="10">
        <f t="shared" si="9"/>
        <v>-4.3918918918918887E-2</v>
      </c>
      <c r="N622" s="1"/>
    </row>
    <row r="623" spans="1:14" x14ac:dyDescent="0.25">
      <c r="A623" s="2" t="s">
        <v>1243</v>
      </c>
      <c r="B623" s="24">
        <v>2.82</v>
      </c>
      <c r="C623" s="24">
        <v>2.85</v>
      </c>
      <c r="D623" s="24">
        <v>2.77</v>
      </c>
      <c r="E623" s="24">
        <v>2.82</v>
      </c>
      <c r="F623" s="24">
        <v>1328080</v>
      </c>
      <c r="G623" s="24">
        <v>119039669</v>
      </c>
      <c r="H623" s="7">
        <v>621</v>
      </c>
      <c r="J623" s="10">
        <f t="shared" si="9"/>
        <v>0</v>
      </c>
      <c r="N623" s="1"/>
    </row>
    <row r="624" spans="1:14" x14ac:dyDescent="0.25">
      <c r="A624" s="2" t="s">
        <v>1242</v>
      </c>
      <c r="B624" s="24">
        <v>2.81</v>
      </c>
      <c r="C624" s="24">
        <v>2.86</v>
      </c>
      <c r="D624" s="24">
        <v>2.78</v>
      </c>
      <c r="E624" s="24">
        <v>2.84</v>
      </c>
      <c r="F624" s="24">
        <v>1135730</v>
      </c>
      <c r="G624" s="24">
        <v>120298572</v>
      </c>
      <c r="H624" s="7">
        <v>622</v>
      </c>
      <c r="J624" s="10">
        <f t="shared" si="9"/>
        <v>1.0676156583629824E-2</v>
      </c>
      <c r="N624" s="1"/>
    </row>
    <row r="625" spans="1:14" x14ac:dyDescent="0.25">
      <c r="A625" s="2" t="s">
        <v>1241</v>
      </c>
      <c r="B625" s="24">
        <v>2.84</v>
      </c>
      <c r="C625" s="24">
        <v>2.93</v>
      </c>
      <c r="D625" s="24">
        <v>2.82</v>
      </c>
      <c r="E625" s="24">
        <v>2.82</v>
      </c>
      <c r="F625" s="24">
        <v>918109</v>
      </c>
      <c r="G625" s="24">
        <v>119432753</v>
      </c>
      <c r="H625" s="7">
        <v>623</v>
      </c>
      <c r="J625" s="10">
        <f t="shared" si="9"/>
        <v>-7.0422535211267668E-3</v>
      </c>
      <c r="N625" s="1"/>
    </row>
    <row r="626" spans="1:14" x14ac:dyDescent="0.25">
      <c r="A626" s="2" t="s">
        <v>1240</v>
      </c>
      <c r="B626" s="24">
        <v>2.83</v>
      </c>
      <c r="C626" s="24">
        <v>2.85</v>
      </c>
      <c r="D626" s="24">
        <v>2.77</v>
      </c>
      <c r="E626" s="24">
        <v>2.8</v>
      </c>
      <c r="F626" s="24">
        <v>1192860</v>
      </c>
      <c r="G626" s="24">
        <v>118619620</v>
      </c>
      <c r="H626" s="7">
        <v>624</v>
      </c>
      <c r="J626" s="10">
        <f t="shared" si="9"/>
        <v>-1.0600706713781006E-2</v>
      </c>
      <c r="N626" s="1"/>
    </row>
    <row r="627" spans="1:14" x14ac:dyDescent="0.25">
      <c r="A627" s="2" t="s">
        <v>1239</v>
      </c>
      <c r="B627" s="24">
        <v>2.81</v>
      </c>
      <c r="C627" s="24">
        <v>2.93</v>
      </c>
      <c r="D627" s="24">
        <v>2.8</v>
      </c>
      <c r="E627" s="24">
        <v>2.91</v>
      </c>
      <c r="F627" s="24">
        <v>1626720</v>
      </c>
      <c r="G627" s="24">
        <v>123039606</v>
      </c>
      <c r="H627" s="7">
        <v>625</v>
      </c>
      <c r="J627" s="10">
        <f t="shared" si="9"/>
        <v>3.5587188612099675E-2</v>
      </c>
      <c r="N627" s="1"/>
    </row>
    <row r="628" spans="1:14" x14ac:dyDescent="0.25">
      <c r="A628" s="2" t="s">
        <v>1238</v>
      </c>
      <c r="B628" s="24">
        <v>2.91</v>
      </c>
      <c r="C628" s="24">
        <v>3.01</v>
      </c>
      <c r="D628" s="24">
        <v>2.9</v>
      </c>
      <c r="E628" s="24">
        <v>2.96</v>
      </c>
      <c r="F628" s="24">
        <v>1572740</v>
      </c>
      <c r="G628" s="24">
        <v>125223443</v>
      </c>
      <c r="H628" s="7">
        <v>626</v>
      </c>
      <c r="J628" s="10">
        <f t="shared" si="9"/>
        <v>1.7182130584192379E-2</v>
      </c>
      <c r="N628" s="1"/>
    </row>
    <row r="629" spans="1:14" x14ac:dyDescent="0.25">
      <c r="A629" s="2" t="s">
        <v>1237</v>
      </c>
      <c r="B629" s="24">
        <v>2.95</v>
      </c>
      <c r="C629" s="24">
        <v>2.96</v>
      </c>
      <c r="D629" s="24">
        <v>2.86</v>
      </c>
      <c r="E629" s="24">
        <v>2.87</v>
      </c>
      <c r="F629" s="24">
        <v>897801</v>
      </c>
      <c r="G629" s="24">
        <v>121733859</v>
      </c>
      <c r="H629" s="7">
        <v>627</v>
      </c>
      <c r="J629" s="10">
        <f t="shared" si="9"/>
        <v>-2.7118644067796634E-2</v>
      </c>
      <c r="N629" s="1"/>
    </row>
    <row r="630" spans="1:14" x14ac:dyDescent="0.25">
      <c r="A630" s="2" t="s">
        <v>1236</v>
      </c>
      <c r="B630" s="24">
        <v>2.88</v>
      </c>
      <c r="C630" s="24">
        <v>2.88</v>
      </c>
      <c r="D630" s="24">
        <v>2.83</v>
      </c>
      <c r="E630" s="24">
        <v>2.85</v>
      </c>
      <c r="F630" s="24">
        <v>989389</v>
      </c>
      <c r="G630" s="24">
        <v>120624329</v>
      </c>
      <c r="H630" s="7">
        <v>628</v>
      </c>
      <c r="J630" s="10">
        <f t="shared" si="9"/>
        <v>-1.0416666666666598E-2</v>
      </c>
      <c r="N630" s="1"/>
    </row>
    <row r="631" spans="1:14" x14ac:dyDescent="0.25">
      <c r="A631" s="2" t="s">
        <v>1235</v>
      </c>
      <c r="B631" s="24">
        <v>2.85</v>
      </c>
      <c r="C631" s="24">
        <v>2.86</v>
      </c>
      <c r="D631" s="24">
        <v>2.8</v>
      </c>
      <c r="E631" s="24">
        <v>2.8</v>
      </c>
      <c r="F631" s="24">
        <v>1027230</v>
      </c>
      <c r="G631" s="24">
        <v>118658299</v>
      </c>
      <c r="H631" s="7">
        <v>629</v>
      </c>
      <c r="J631" s="10">
        <f t="shared" si="9"/>
        <v>-1.75438596491229E-2</v>
      </c>
      <c r="N631" s="1"/>
    </row>
    <row r="632" spans="1:14" x14ac:dyDescent="0.25">
      <c r="A632" s="2" t="s">
        <v>1234</v>
      </c>
      <c r="B632" s="24">
        <v>2.8</v>
      </c>
      <c r="C632" s="24">
        <v>2.88</v>
      </c>
      <c r="D632" s="24">
        <v>2.8</v>
      </c>
      <c r="E632" s="24">
        <v>2.84</v>
      </c>
      <c r="F632" s="24">
        <v>1442340</v>
      </c>
      <c r="G632" s="24">
        <v>120626204</v>
      </c>
      <c r="H632" s="7">
        <v>630</v>
      </c>
      <c r="J632" s="10">
        <f t="shared" si="9"/>
        <v>1.4285714285714299E-2</v>
      </c>
      <c r="N632" s="1"/>
    </row>
    <row r="633" spans="1:14" x14ac:dyDescent="0.25">
      <c r="A633" s="2" t="s">
        <v>1233</v>
      </c>
      <c r="B633" s="24">
        <v>2.86</v>
      </c>
      <c r="C633" s="24">
        <v>2.9</v>
      </c>
      <c r="D633" s="24">
        <v>2.85</v>
      </c>
      <c r="E633" s="24">
        <v>2.87</v>
      </c>
      <c r="F633" s="24">
        <v>901921</v>
      </c>
      <c r="G633" s="24">
        <v>121555730</v>
      </c>
      <c r="H633" s="7">
        <v>631</v>
      </c>
      <c r="J633" s="10">
        <f t="shared" si="9"/>
        <v>3.4965034965035776E-3</v>
      </c>
      <c r="N633" s="1"/>
    </row>
    <row r="634" spans="1:14" x14ac:dyDescent="0.25">
      <c r="A634" s="2" t="s">
        <v>1232</v>
      </c>
      <c r="B634" s="24">
        <v>2.87</v>
      </c>
      <c r="C634" s="24">
        <v>2.95</v>
      </c>
      <c r="D634" s="24">
        <v>2.87</v>
      </c>
      <c r="E634" s="24">
        <v>2.93</v>
      </c>
      <c r="F634" s="24">
        <v>1328450</v>
      </c>
      <c r="G634" s="24">
        <v>124331168</v>
      </c>
      <c r="H634" s="7">
        <v>632</v>
      </c>
      <c r="J634" s="10">
        <f t="shared" si="9"/>
        <v>2.0905923344947754E-2</v>
      </c>
      <c r="N634" s="1"/>
    </row>
    <row r="635" spans="1:14" x14ac:dyDescent="0.25">
      <c r="A635" s="2" t="s">
        <v>1231</v>
      </c>
      <c r="B635" s="24">
        <v>2.93</v>
      </c>
      <c r="C635" s="24">
        <v>2.95</v>
      </c>
      <c r="D635" s="24">
        <v>2.89</v>
      </c>
      <c r="E635" s="24">
        <v>2.89</v>
      </c>
      <c r="F635" s="24">
        <v>959962</v>
      </c>
      <c r="G635" s="24">
        <v>122796369</v>
      </c>
      <c r="H635" s="7">
        <v>633</v>
      </c>
      <c r="J635" s="10">
        <f t="shared" si="9"/>
        <v>-1.3651877133105813E-2</v>
      </c>
      <c r="N635" s="1"/>
    </row>
    <row r="636" spans="1:14" x14ac:dyDescent="0.25">
      <c r="A636" s="2" t="s">
        <v>1230</v>
      </c>
      <c r="B636" s="24">
        <v>2.89</v>
      </c>
      <c r="C636" s="24">
        <v>2.9</v>
      </c>
      <c r="D636" s="24">
        <v>2.87</v>
      </c>
      <c r="E636" s="24">
        <v>2.89</v>
      </c>
      <c r="F636" s="24">
        <v>531617</v>
      </c>
      <c r="G636" s="24">
        <v>122583595</v>
      </c>
      <c r="H636" s="7">
        <v>634</v>
      </c>
      <c r="J636" s="10">
        <f t="shared" si="9"/>
        <v>0</v>
      </c>
      <c r="N636" s="1"/>
    </row>
    <row r="637" spans="1:14" x14ac:dyDescent="0.25">
      <c r="A637" s="2" t="s">
        <v>1229</v>
      </c>
      <c r="B637" s="24">
        <v>2.89</v>
      </c>
      <c r="C637" s="24">
        <v>2.9</v>
      </c>
      <c r="D637" s="24">
        <v>2.87</v>
      </c>
      <c r="E637" s="24">
        <v>2.87</v>
      </c>
      <c r="F637" s="24">
        <v>748001</v>
      </c>
      <c r="G637" s="24">
        <v>121956212</v>
      </c>
      <c r="H637" s="7">
        <v>635</v>
      </c>
      <c r="J637" s="10">
        <f t="shared" si="9"/>
        <v>-6.9204152249135011E-3</v>
      </c>
      <c r="N637" s="1"/>
    </row>
    <row r="638" spans="1:14" x14ac:dyDescent="0.25">
      <c r="A638" s="2" t="s">
        <v>1228</v>
      </c>
      <c r="B638" s="24">
        <v>2.88</v>
      </c>
      <c r="C638" s="24">
        <v>3.08</v>
      </c>
      <c r="D638" s="24">
        <v>2.88</v>
      </c>
      <c r="E638" s="24">
        <v>3.07</v>
      </c>
      <c r="F638" s="24">
        <v>2604270</v>
      </c>
      <c r="G638" s="24">
        <v>130570525</v>
      </c>
      <c r="H638" s="7">
        <v>636</v>
      </c>
      <c r="J638" s="10">
        <f t="shared" si="9"/>
        <v>6.597222222222221E-2</v>
      </c>
      <c r="N638" s="1"/>
    </row>
    <row r="639" spans="1:14" x14ac:dyDescent="0.25">
      <c r="A639" s="2" t="s">
        <v>1227</v>
      </c>
      <c r="B639" s="24">
        <v>3.1</v>
      </c>
      <c r="C639" s="24">
        <v>3.17</v>
      </c>
      <c r="D639" s="24">
        <v>2.97</v>
      </c>
      <c r="E639" s="24">
        <v>2.97</v>
      </c>
      <c r="F639" s="24">
        <v>2896120</v>
      </c>
      <c r="G639" s="24">
        <v>126245099</v>
      </c>
      <c r="H639" s="7">
        <v>637</v>
      </c>
      <c r="J639" s="10">
        <f t="shared" si="9"/>
        <v>-4.1935483870967703E-2</v>
      </c>
      <c r="N639" s="1"/>
    </row>
    <row r="640" spans="1:14" x14ac:dyDescent="0.25">
      <c r="A640" s="2" t="s">
        <v>1226</v>
      </c>
      <c r="B640" s="24">
        <v>2.97</v>
      </c>
      <c r="C640" s="24">
        <v>3.05</v>
      </c>
      <c r="D640" s="24">
        <v>2.97</v>
      </c>
      <c r="E640" s="24">
        <v>3.01</v>
      </c>
      <c r="F640" s="24">
        <v>1371090</v>
      </c>
      <c r="G640" s="24">
        <v>127981295</v>
      </c>
      <c r="H640" s="7">
        <v>638</v>
      </c>
      <c r="J640" s="10">
        <f t="shared" si="9"/>
        <v>1.346801346801333E-2</v>
      </c>
      <c r="N640" s="1"/>
    </row>
    <row r="641" spans="1:14" x14ac:dyDescent="0.25">
      <c r="A641" s="2" t="s">
        <v>1225</v>
      </c>
      <c r="B641" s="24">
        <v>3.01</v>
      </c>
      <c r="C641" s="24">
        <v>3.05</v>
      </c>
      <c r="D641" s="24">
        <v>2.96</v>
      </c>
      <c r="E641" s="24">
        <v>3</v>
      </c>
      <c r="F641" s="24">
        <v>1644010</v>
      </c>
      <c r="G641" s="24">
        <v>127686323</v>
      </c>
      <c r="H641" s="7">
        <v>639</v>
      </c>
      <c r="J641" s="10">
        <f t="shared" si="9"/>
        <v>-3.322259136212554E-3</v>
      </c>
      <c r="N641" s="1"/>
    </row>
    <row r="642" spans="1:14" x14ac:dyDescent="0.25">
      <c r="A642" s="2" t="s">
        <v>1224</v>
      </c>
      <c r="B642" s="24">
        <v>3</v>
      </c>
      <c r="C642" s="24">
        <v>3.02</v>
      </c>
      <c r="D642" s="24">
        <v>2.98</v>
      </c>
      <c r="E642" s="24">
        <v>2.99</v>
      </c>
      <c r="F642" s="24">
        <v>1132180</v>
      </c>
      <c r="G642" s="24">
        <v>127360317</v>
      </c>
      <c r="H642" s="7">
        <v>640</v>
      </c>
      <c r="J642" s="10">
        <f t="shared" si="9"/>
        <v>-3.3333333333332624E-3</v>
      </c>
      <c r="N642" s="1"/>
    </row>
    <row r="643" spans="1:14" x14ac:dyDescent="0.25">
      <c r="A643" s="2" t="s">
        <v>1223</v>
      </c>
      <c r="B643" s="24">
        <v>3</v>
      </c>
      <c r="C643" s="24">
        <v>3.04</v>
      </c>
      <c r="D643" s="24">
        <v>2.99</v>
      </c>
      <c r="E643" s="24">
        <v>3.03</v>
      </c>
      <c r="F643" s="24">
        <v>1051760</v>
      </c>
      <c r="G643" s="24">
        <v>128973190</v>
      </c>
      <c r="H643" s="7">
        <v>641</v>
      </c>
      <c r="J643" s="10">
        <f t="shared" si="9"/>
        <v>9.9999999999999343E-3</v>
      </c>
      <c r="N643" s="1"/>
    </row>
    <row r="644" spans="1:14" x14ac:dyDescent="0.25">
      <c r="A644" s="2" t="s">
        <v>1222</v>
      </c>
      <c r="B644" s="24">
        <v>3.03</v>
      </c>
      <c r="C644" s="24">
        <v>3.06</v>
      </c>
      <c r="D644" s="24">
        <v>3</v>
      </c>
      <c r="E644" s="24">
        <v>3.01</v>
      </c>
      <c r="F644" s="24">
        <v>982441</v>
      </c>
      <c r="G644" s="24">
        <v>128350199</v>
      </c>
      <c r="H644" s="7">
        <v>642</v>
      </c>
      <c r="J644" s="10">
        <f t="shared" ref="J644:J707" si="10">(E644-B644)/B644</f>
        <v>-6.6006600660066068E-3</v>
      </c>
      <c r="N644" s="1"/>
    </row>
    <row r="645" spans="1:14" x14ac:dyDescent="0.25">
      <c r="A645" s="2" t="s">
        <v>1221</v>
      </c>
      <c r="B645" s="24">
        <v>3.02</v>
      </c>
      <c r="C645" s="24">
        <v>3.03</v>
      </c>
      <c r="D645" s="24">
        <v>2.99</v>
      </c>
      <c r="E645" s="24">
        <v>3.02</v>
      </c>
      <c r="F645" s="24">
        <v>1277060</v>
      </c>
      <c r="G645" s="24">
        <v>128465749</v>
      </c>
      <c r="H645" s="7">
        <v>643</v>
      </c>
      <c r="J645" s="10">
        <f t="shared" si="10"/>
        <v>0</v>
      </c>
      <c r="N645" s="1"/>
    </row>
    <row r="646" spans="1:14" x14ac:dyDescent="0.25">
      <c r="A646" s="2" t="s">
        <v>1220</v>
      </c>
      <c r="B646" s="24">
        <v>3.02</v>
      </c>
      <c r="C646" s="24">
        <v>3.16</v>
      </c>
      <c r="D646" s="24">
        <v>3.01</v>
      </c>
      <c r="E646" s="24">
        <v>3.15</v>
      </c>
      <c r="F646" s="24">
        <v>1972700</v>
      </c>
      <c r="G646" s="24">
        <v>134046065</v>
      </c>
      <c r="H646" s="7">
        <v>644</v>
      </c>
      <c r="J646" s="10">
        <f t="shared" si="10"/>
        <v>4.3046357615894003E-2</v>
      </c>
      <c r="N646" s="1"/>
    </row>
    <row r="647" spans="1:14" x14ac:dyDescent="0.25">
      <c r="A647" s="2" t="s">
        <v>1219</v>
      </c>
      <c r="B647" s="24">
        <v>3.15</v>
      </c>
      <c r="C647" s="24">
        <v>3.16</v>
      </c>
      <c r="D647" s="24">
        <v>3.06</v>
      </c>
      <c r="E647" s="24">
        <v>3.06</v>
      </c>
      <c r="F647" s="24">
        <v>1695270</v>
      </c>
      <c r="G647" s="24">
        <v>130369711</v>
      </c>
      <c r="H647" s="7">
        <v>645</v>
      </c>
      <c r="J647" s="10">
        <f t="shared" si="10"/>
        <v>-2.8571428571428525E-2</v>
      </c>
      <c r="N647" s="1"/>
    </row>
    <row r="648" spans="1:14" x14ac:dyDescent="0.25">
      <c r="A648" s="2" t="s">
        <v>1218</v>
      </c>
      <c r="B648" s="24">
        <v>3.06</v>
      </c>
      <c r="C648" s="24">
        <v>3.08</v>
      </c>
      <c r="D648" s="24">
        <v>3.05</v>
      </c>
      <c r="E648" s="24">
        <v>3.06</v>
      </c>
      <c r="F648" s="24">
        <v>1137940</v>
      </c>
      <c r="G648" s="24">
        <v>130644220</v>
      </c>
      <c r="H648" s="7">
        <v>646</v>
      </c>
      <c r="J648" s="10">
        <f t="shared" si="10"/>
        <v>0</v>
      </c>
      <c r="N648" s="1"/>
    </row>
    <row r="649" spans="1:14" x14ac:dyDescent="0.25">
      <c r="A649" s="2" t="s">
        <v>1217</v>
      </c>
      <c r="B649" s="24">
        <v>3.07</v>
      </c>
      <c r="C649" s="24">
        <v>3.11</v>
      </c>
      <c r="D649" s="24">
        <v>3.06</v>
      </c>
      <c r="E649" s="24">
        <v>3.11</v>
      </c>
      <c r="F649" s="24">
        <v>978079</v>
      </c>
      <c r="G649" s="24">
        <v>132560237</v>
      </c>
      <c r="H649" s="7">
        <v>647</v>
      </c>
      <c r="J649" s="10">
        <f t="shared" si="10"/>
        <v>1.3029315960912065E-2</v>
      </c>
      <c r="N649" s="1"/>
    </row>
    <row r="650" spans="1:14" x14ac:dyDescent="0.25">
      <c r="A650" s="2" t="s">
        <v>1216</v>
      </c>
      <c r="B650" s="24">
        <v>3.11</v>
      </c>
      <c r="C650" s="24">
        <v>3.14</v>
      </c>
      <c r="D650" s="24">
        <v>3.09</v>
      </c>
      <c r="E650" s="24">
        <v>3.11</v>
      </c>
      <c r="F650" s="24">
        <v>1000850</v>
      </c>
      <c r="G650" s="24">
        <v>132520745</v>
      </c>
      <c r="H650" s="7">
        <v>648</v>
      </c>
      <c r="J650" s="10">
        <f t="shared" si="10"/>
        <v>0</v>
      </c>
      <c r="N650" s="1"/>
    </row>
    <row r="651" spans="1:14" x14ac:dyDescent="0.25">
      <c r="A651" s="2" t="s">
        <v>1215</v>
      </c>
      <c r="B651" s="24">
        <v>3.11</v>
      </c>
      <c r="C651" s="24">
        <v>3.15</v>
      </c>
      <c r="D651" s="24">
        <v>3.08</v>
      </c>
      <c r="E651" s="24">
        <v>3.15</v>
      </c>
      <c r="F651" s="24">
        <v>1222700</v>
      </c>
      <c r="G651" s="24">
        <v>134231126</v>
      </c>
      <c r="H651" s="7">
        <v>649</v>
      </c>
      <c r="J651" s="10">
        <f t="shared" si="10"/>
        <v>1.2861736334405157E-2</v>
      </c>
      <c r="N651" s="1"/>
    </row>
    <row r="652" spans="1:14" x14ac:dyDescent="0.25">
      <c r="A652" s="2" t="s">
        <v>1214</v>
      </c>
      <c r="B652" s="24">
        <v>3.15</v>
      </c>
      <c r="C652" s="24">
        <v>3.17</v>
      </c>
      <c r="D652" s="24">
        <v>3.13</v>
      </c>
      <c r="E652" s="24">
        <v>3.14</v>
      </c>
      <c r="F652" s="24">
        <v>1252010</v>
      </c>
      <c r="G652" s="24">
        <v>133941140</v>
      </c>
      <c r="H652" s="7">
        <v>650</v>
      </c>
      <c r="J652" s="10">
        <f t="shared" si="10"/>
        <v>-3.1746031746031069E-3</v>
      </c>
      <c r="N652" s="1"/>
    </row>
    <row r="653" spans="1:14" x14ac:dyDescent="0.25">
      <c r="A653" s="2" t="s">
        <v>1213</v>
      </c>
      <c r="B653" s="24">
        <v>3.14</v>
      </c>
      <c r="C653" s="24">
        <v>3.19</v>
      </c>
      <c r="D653" s="24">
        <v>3.11</v>
      </c>
      <c r="E653" s="24">
        <v>3.18</v>
      </c>
      <c r="F653" s="24">
        <v>1605970</v>
      </c>
      <c r="G653" s="24">
        <v>135803629</v>
      </c>
      <c r="H653" s="7">
        <v>651</v>
      </c>
      <c r="J653" s="10">
        <f t="shared" si="10"/>
        <v>1.2738853503184724E-2</v>
      </c>
      <c r="N653" s="1"/>
    </row>
    <row r="654" spans="1:14" x14ac:dyDescent="0.25">
      <c r="A654" s="2" t="s">
        <v>1212</v>
      </c>
      <c r="B654" s="24">
        <v>3.18</v>
      </c>
      <c r="C654" s="24">
        <v>3.2</v>
      </c>
      <c r="D654" s="24">
        <v>3.1</v>
      </c>
      <c r="E654" s="24">
        <v>3.14</v>
      </c>
      <c r="F654" s="24">
        <v>1781770</v>
      </c>
      <c r="G654" s="24">
        <v>134330329</v>
      </c>
      <c r="H654" s="7">
        <v>652</v>
      </c>
      <c r="J654" s="10">
        <f t="shared" si="10"/>
        <v>-1.2578616352201269E-2</v>
      </c>
      <c r="N654" s="1"/>
    </row>
    <row r="655" spans="1:14" x14ac:dyDescent="0.25">
      <c r="A655" s="2" t="s">
        <v>1211</v>
      </c>
      <c r="B655" s="24">
        <v>3.15</v>
      </c>
      <c r="C655" s="24">
        <v>3.16</v>
      </c>
      <c r="D655" s="24">
        <v>3.1</v>
      </c>
      <c r="E655" s="24">
        <v>3.1</v>
      </c>
      <c r="F655" s="24">
        <v>1428290</v>
      </c>
      <c r="G655" s="24">
        <v>132694493</v>
      </c>
      <c r="H655" s="7">
        <v>653</v>
      </c>
      <c r="J655" s="10">
        <f t="shared" si="10"/>
        <v>-1.5873015873015817E-2</v>
      </c>
      <c r="N655" s="1"/>
    </row>
    <row r="656" spans="1:14" x14ac:dyDescent="0.25">
      <c r="A656" s="2" t="s">
        <v>1210</v>
      </c>
      <c r="B656" s="24">
        <v>3.11</v>
      </c>
      <c r="C656" s="24">
        <v>3.14</v>
      </c>
      <c r="D656" s="24">
        <v>3.09</v>
      </c>
      <c r="E656" s="24">
        <v>3.11</v>
      </c>
      <c r="F656" s="24">
        <v>1472800</v>
      </c>
      <c r="G656" s="24">
        <v>132843984</v>
      </c>
      <c r="H656" s="7">
        <v>654</v>
      </c>
      <c r="J656" s="10">
        <f t="shared" si="10"/>
        <v>0</v>
      </c>
      <c r="N656" s="1"/>
    </row>
    <row r="657" spans="1:14" x14ac:dyDescent="0.25">
      <c r="A657" s="2" t="s">
        <v>1209</v>
      </c>
      <c r="B657" s="24">
        <v>3.11</v>
      </c>
      <c r="C657" s="24">
        <v>3.16</v>
      </c>
      <c r="D657" s="24">
        <v>3.04</v>
      </c>
      <c r="E657" s="24">
        <v>3.07</v>
      </c>
      <c r="F657" s="24">
        <v>2454780</v>
      </c>
      <c r="G657" s="24">
        <v>131356974</v>
      </c>
      <c r="H657" s="7">
        <v>655</v>
      </c>
      <c r="J657" s="10">
        <f t="shared" si="10"/>
        <v>-1.2861736334405157E-2</v>
      </c>
      <c r="N657" s="1"/>
    </row>
    <row r="658" spans="1:14" x14ac:dyDescent="0.25">
      <c r="A658" s="2" t="s">
        <v>1208</v>
      </c>
      <c r="B658" s="24">
        <v>3.07</v>
      </c>
      <c r="C658" s="24">
        <v>3.08</v>
      </c>
      <c r="D658" s="24">
        <v>3</v>
      </c>
      <c r="E658" s="24">
        <v>3.02</v>
      </c>
      <c r="F658" s="24">
        <v>1217780</v>
      </c>
      <c r="G658" s="24">
        <v>129313854</v>
      </c>
      <c r="H658" s="7">
        <v>656</v>
      </c>
      <c r="J658" s="10">
        <f t="shared" si="10"/>
        <v>-1.6286644951140006E-2</v>
      </c>
      <c r="N658" s="1"/>
    </row>
    <row r="659" spans="1:14" x14ac:dyDescent="0.25">
      <c r="A659" s="2" t="s">
        <v>1207</v>
      </c>
      <c r="B659" s="24">
        <v>3.03</v>
      </c>
      <c r="C659" s="24">
        <v>3.05</v>
      </c>
      <c r="D659" s="24">
        <v>3.01</v>
      </c>
      <c r="E659" s="24">
        <v>3.05</v>
      </c>
      <c r="F659" s="24">
        <v>1239570</v>
      </c>
      <c r="G659" s="24">
        <v>130435394</v>
      </c>
      <c r="H659" s="7">
        <v>657</v>
      </c>
      <c r="J659" s="10">
        <f t="shared" si="10"/>
        <v>6.6006600660066068E-3</v>
      </c>
      <c r="N659" s="1"/>
    </row>
    <row r="660" spans="1:14" x14ac:dyDescent="0.25">
      <c r="A660" s="2" t="s">
        <v>1206</v>
      </c>
      <c r="B660" s="24">
        <v>3.05</v>
      </c>
      <c r="C660" s="24">
        <v>3.09</v>
      </c>
      <c r="D660" s="24">
        <v>3.05</v>
      </c>
      <c r="E660" s="24">
        <v>3.09</v>
      </c>
      <c r="F660" s="24">
        <v>1163340</v>
      </c>
      <c r="G660" s="24">
        <v>132390759</v>
      </c>
      <c r="H660" s="7">
        <v>658</v>
      </c>
      <c r="J660" s="10">
        <f t="shared" si="10"/>
        <v>1.3114754098360668E-2</v>
      </c>
      <c r="N660" s="1"/>
    </row>
    <row r="661" spans="1:14" x14ac:dyDescent="0.25">
      <c r="A661" s="2" t="s">
        <v>1205</v>
      </c>
      <c r="B661" s="24">
        <v>3.09</v>
      </c>
      <c r="C661" s="24">
        <v>3.12</v>
      </c>
      <c r="D661" s="24">
        <v>3.06</v>
      </c>
      <c r="E661" s="24">
        <v>3.08</v>
      </c>
      <c r="F661" s="24">
        <v>988482</v>
      </c>
      <c r="G661" s="24">
        <v>131693024</v>
      </c>
      <c r="H661" s="7">
        <v>659</v>
      </c>
      <c r="J661" s="10">
        <f t="shared" si="10"/>
        <v>-3.2362459546924878E-3</v>
      </c>
      <c r="N661" s="1"/>
    </row>
    <row r="662" spans="1:14" x14ac:dyDescent="0.25">
      <c r="A662" s="2" t="s">
        <v>1204</v>
      </c>
      <c r="B662" s="24">
        <v>3.08</v>
      </c>
      <c r="C662" s="24">
        <v>3.14</v>
      </c>
      <c r="D662" s="24">
        <v>3.07</v>
      </c>
      <c r="E662" s="24">
        <v>3.11</v>
      </c>
      <c r="F662" s="24">
        <v>1215290</v>
      </c>
      <c r="G662" s="24">
        <v>133429069</v>
      </c>
      <c r="H662" s="7">
        <v>660</v>
      </c>
      <c r="J662" s="10">
        <f t="shared" si="10"/>
        <v>9.7402597402596758E-3</v>
      </c>
      <c r="N662" s="1"/>
    </row>
    <row r="663" spans="1:14" x14ac:dyDescent="0.25">
      <c r="A663" s="2" t="s">
        <v>1203</v>
      </c>
      <c r="B663" s="24">
        <v>3.12</v>
      </c>
      <c r="C663" s="24">
        <v>3.13</v>
      </c>
      <c r="D663" s="24">
        <v>3.09</v>
      </c>
      <c r="E663" s="24">
        <v>3.11</v>
      </c>
      <c r="F663" s="24">
        <v>1196600</v>
      </c>
      <c r="G663" s="24">
        <v>133341501</v>
      </c>
      <c r="H663" s="7">
        <v>661</v>
      </c>
      <c r="J663" s="10">
        <f t="shared" si="10"/>
        <v>-3.2051282051282792E-3</v>
      </c>
      <c r="N663" s="1"/>
    </row>
    <row r="664" spans="1:14" x14ac:dyDescent="0.25">
      <c r="A664" s="2" t="s">
        <v>1202</v>
      </c>
      <c r="B664" s="24">
        <v>3.11</v>
      </c>
      <c r="C664" s="24">
        <v>3.12</v>
      </c>
      <c r="D664" s="24">
        <v>3.08</v>
      </c>
      <c r="E664" s="24">
        <v>3.1</v>
      </c>
      <c r="F664" s="24">
        <v>955111</v>
      </c>
      <c r="G664" s="24">
        <v>132885528</v>
      </c>
      <c r="H664" s="7">
        <v>662</v>
      </c>
      <c r="J664" s="10">
        <f t="shared" si="10"/>
        <v>-3.2154340836012176E-3</v>
      </c>
      <c r="N664" s="1"/>
    </row>
    <row r="665" spans="1:14" x14ac:dyDescent="0.25">
      <c r="A665" s="2" t="s">
        <v>1201</v>
      </c>
      <c r="B665" s="24">
        <v>3.11</v>
      </c>
      <c r="C665" s="24">
        <v>3.14</v>
      </c>
      <c r="D665" s="24">
        <v>3.07</v>
      </c>
      <c r="E665" s="24">
        <v>3.07</v>
      </c>
      <c r="F665" s="24">
        <v>1656730</v>
      </c>
      <c r="G665" s="24">
        <v>131469615</v>
      </c>
      <c r="H665" s="7">
        <v>663</v>
      </c>
      <c r="J665" s="10">
        <f t="shared" si="10"/>
        <v>-1.2861736334405157E-2</v>
      </c>
      <c r="N665" s="1"/>
    </row>
    <row r="666" spans="1:14" x14ac:dyDescent="0.25">
      <c r="A666" s="2" t="s">
        <v>1200</v>
      </c>
      <c r="B666" s="24">
        <v>3.07</v>
      </c>
      <c r="C666" s="24">
        <v>3.11</v>
      </c>
      <c r="D666" s="24">
        <v>3.07</v>
      </c>
      <c r="E666" s="24">
        <v>3.1</v>
      </c>
      <c r="F666" s="24">
        <v>1119820</v>
      </c>
      <c r="G666" s="24">
        <v>133168904</v>
      </c>
      <c r="H666" s="7">
        <v>664</v>
      </c>
      <c r="J666" s="10">
        <f t="shared" si="10"/>
        <v>9.7719869706841198E-3</v>
      </c>
      <c r="N666" s="1"/>
    </row>
    <row r="667" spans="1:14" x14ac:dyDescent="0.25">
      <c r="A667" s="2" t="s">
        <v>1199</v>
      </c>
      <c r="B667" s="24">
        <v>3.11</v>
      </c>
      <c r="C667" s="24">
        <v>3.11</v>
      </c>
      <c r="D667" s="24">
        <v>3.08</v>
      </c>
      <c r="E667" s="24">
        <v>3.09</v>
      </c>
      <c r="F667" s="24">
        <v>1102490</v>
      </c>
      <c r="G667" s="24">
        <v>132794136</v>
      </c>
      <c r="H667" s="7">
        <v>665</v>
      </c>
      <c r="J667" s="10">
        <f t="shared" si="10"/>
        <v>-6.4308681672025783E-3</v>
      </c>
      <c r="N667" s="1"/>
    </row>
    <row r="668" spans="1:14" x14ac:dyDescent="0.25">
      <c r="A668" s="2" t="s">
        <v>1198</v>
      </c>
      <c r="B668" s="24">
        <v>3.1</v>
      </c>
      <c r="C668" s="24">
        <v>3.11</v>
      </c>
      <c r="D668" s="24">
        <v>3.09</v>
      </c>
      <c r="E668" s="24">
        <v>3.1</v>
      </c>
      <c r="F668" s="24">
        <v>1433200</v>
      </c>
      <c r="G668" s="24">
        <v>133105313</v>
      </c>
      <c r="H668" s="7">
        <v>666</v>
      </c>
      <c r="J668" s="10">
        <f t="shared" si="10"/>
        <v>0</v>
      </c>
      <c r="N668" s="1"/>
    </row>
    <row r="669" spans="1:14" x14ac:dyDescent="0.25">
      <c r="A669" s="2" t="s">
        <v>1197</v>
      </c>
      <c r="B669" s="24">
        <v>3.1</v>
      </c>
      <c r="C669" s="24">
        <v>3.93</v>
      </c>
      <c r="D669" s="24">
        <v>3.06</v>
      </c>
      <c r="E669" s="24">
        <v>3.78</v>
      </c>
      <c r="F669" s="24">
        <v>11455900</v>
      </c>
      <c r="G669" s="24">
        <v>162409745</v>
      </c>
      <c r="H669" s="7">
        <v>667</v>
      </c>
      <c r="J669" s="10">
        <f t="shared" si="10"/>
        <v>0.21935483870967731</v>
      </c>
      <c r="N669" s="1"/>
    </row>
    <row r="670" spans="1:14" x14ac:dyDescent="0.25">
      <c r="A670" s="2" t="s">
        <v>1196</v>
      </c>
      <c r="B670" s="24">
        <v>3.77</v>
      </c>
      <c r="C670" s="24">
        <v>4.2</v>
      </c>
      <c r="D670" s="24">
        <v>3.74</v>
      </c>
      <c r="E670" s="24">
        <v>4.0599999999999996</v>
      </c>
      <c r="F670" s="24">
        <v>12206200</v>
      </c>
      <c r="G670" s="24">
        <v>174468898</v>
      </c>
      <c r="H670" s="7">
        <v>668</v>
      </c>
      <c r="J670" s="10">
        <f t="shared" si="10"/>
        <v>7.6923076923076816E-2</v>
      </c>
      <c r="N670" s="1"/>
    </row>
    <row r="671" spans="1:14" x14ac:dyDescent="0.25">
      <c r="A671" s="2" t="s">
        <v>1195</v>
      </c>
      <c r="B671" s="24">
        <v>4.08</v>
      </c>
      <c r="C671" s="24">
        <v>4.12</v>
      </c>
      <c r="D671" s="24">
        <v>3.77</v>
      </c>
      <c r="E671" s="24">
        <v>3.8</v>
      </c>
      <c r="F671" s="24">
        <v>5425140</v>
      </c>
      <c r="G671" s="24">
        <v>163466869</v>
      </c>
      <c r="H671" s="7">
        <v>669</v>
      </c>
      <c r="J671" s="10">
        <f t="shared" si="10"/>
        <v>-6.8627450980392218E-2</v>
      </c>
      <c r="N671" s="1"/>
    </row>
    <row r="672" spans="1:14" x14ac:dyDescent="0.25">
      <c r="A672" s="2" t="s">
        <v>1194</v>
      </c>
      <c r="B672" s="24">
        <v>3.82</v>
      </c>
      <c r="C672" s="24">
        <v>3.99</v>
      </c>
      <c r="D672" s="24">
        <v>3.77</v>
      </c>
      <c r="E672" s="24">
        <v>3.96</v>
      </c>
      <c r="F672" s="24">
        <v>3801480</v>
      </c>
      <c r="G672" s="24">
        <v>170183326</v>
      </c>
      <c r="H672" s="7">
        <v>670</v>
      </c>
      <c r="J672" s="10">
        <f t="shared" si="10"/>
        <v>3.6649214659685896E-2</v>
      </c>
      <c r="N672" s="1"/>
    </row>
    <row r="673" spans="1:14" x14ac:dyDescent="0.25">
      <c r="A673" s="2" t="s">
        <v>1193</v>
      </c>
      <c r="B673" s="24">
        <v>3.98</v>
      </c>
      <c r="C673" s="24">
        <v>4.2</v>
      </c>
      <c r="D673" s="24">
        <v>3.94</v>
      </c>
      <c r="E673" s="24">
        <v>4.16</v>
      </c>
      <c r="F673" s="24">
        <v>6302390</v>
      </c>
      <c r="G673" s="24">
        <v>179083663</v>
      </c>
      <c r="H673" s="7">
        <v>671</v>
      </c>
      <c r="J673" s="10">
        <f t="shared" si="10"/>
        <v>4.5226130653266375E-2</v>
      </c>
      <c r="N673" s="1"/>
    </row>
    <row r="674" spans="1:14" x14ac:dyDescent="0.25">
      <c r="A674" s="2" t="s">
        <v>1192</v>
      </c>
      <c r="B674" s="24">
        <v>4.17</v>
      </c>
      <c r="C674" s="24">
        <v>4.8</v>
      </c>
      <c r="D674" s="24">
        <v>4.0999999999999996</v>
      </c>
      <c r="E674" s="24">
        <v>4.59</v>
      </c>
      <c r="F674" s="24">
        <v>18600100</v>
      </c>
      <c r="G674" s="24">
        <v>197420542</v>
      </c>
      <c r="H674" s="7">
        <v>672</v>
      </c>
      <c r="J674" s="10">
        <f t="shared" si="10"/>
        <v>0.10071942446043164</v>
      </c>
      <c r="N674" s="1"/>
    </row>
    <row r="675" spans="1:14" x14ac:dyDescent="0.25">
      <c r="A675" s="2" t="s">
        <v>1191</v>
      </c>
      <c r="B675" s="24">
        <v>4.58</v>
      </c>
      <c r="C675" s="24">
        <v>5.32</v>
      </c>
      <c r="D675" s="24">
        <v>4.05</v>
      </c>
      <c r="E675" s="24">
        <v>4.2300000000000004</v>
      </c>
      <c r="F675" s="24">
        <v>22553800</v>
      </c>
      <c r="G675" s="24">
        <v>182014884</v>
      </c>
      <c r="H675" s="7">
        <v>673</v>
      </c>
      <c r="J675" s="10">
        <f t="shared" si="10"/>
        <v>-7.6419213973799041E-2</v>
      </c>
      <c r="N675" s="1"/>
    </row>
    <row r="676" spans="1:14" x14ac:dyDescent="0.25">
      <c r="A676" s="2" t="s">
        <v>1190</v>
      </c>
      <c r="B676" s="24">
        <v>4.2</v>
      </c>
      <c r="C676" s="24">
        <v>4.41</v>
      </c>
      <c r="D676" s="24">
        <v>3.77</v>
      </c>
      <c r="E676" s="24">
        <v>3.96</v>
      </c>
      <c r="F676" s="24">
        <v>13017300</v>
      </c>
      <c r="G676" s="24">
        <v>170517149</v>
      </c>
      <c r="H676" s="7">
        <v>674</v>
      </c>
      <c r="J676" s="10">
        <f t="shared" si="10"/>
        <v>-5.714285714285719E-2</v>
      </c>
      <c r="N676" s="1"/>
    </row>
    <row r="677" spans="1:14" x14ac:dyDescent="0.25">
      <c r="A677" s="2" t="s">
        <v>1189</v>
      </c>
      <c r="B677" s="24">
        <v>3.95</v>
      </c>
      <c r="C677" s="24">
        <v>3.97</v>
      </c>
      <c r="D677" s="24">
        <v>3.45</v>
      </c>
      <c r="E677" s="24">
        <v>3.55</v>
      </c>
      <c r="F677" s="24">
        <v>8761900</v>
      </c>
      <c r="G677" s="24">
        <v>152766349</v>
      </c>
      <c r="H677" s="7">
        <v>675</v>
      </c>
      <c r="J677" s="10">
        <f t="shared" si="10"/>
        <v>-0.10126582278481021</v>
      </c>
      <c r="N677" s="1"/>
    </row>
    <row r="678" spans="1:14" x14ac:dyDescent="0.25">
      <c r="A678" s="2" t="s">
        <v>1188</v>
      </c>
      <c r="B678" s="24">
        <v>3.55</v>
      </c>
      <c r="C678" s="24">
        <v>3.68</v>
      </c>
      <c r="D678" s="24">
        <v>3.55</v>
      </c>
      <c r="E678" s="24">
        <v>3.6</v>
      </c>
      <c r="F678" s="24">
        <v>2638500</v>
      </c>
      <c r="G678" s="24">
        <v>155007058</v>
      </c>
      <c r="H678" s="7">
        <v>676</v>
      </c>
      <c r="J678" s="10">
        <f t="shared" si="10"/>
        <v>1.4084507042253596E-2</v>
      </c>
      <c r="N678" s="1"/>
    </row>
    <row r="679" spans="1:14" x14ac:dyDescent="0.25">
      <c r="A679" s="2" t="s">
        <v>1187</v>
      </c>
      <c r="B679" s="24">
        <v>3.62</v>
      </c>
      <c r="C679" s="24">
        <v>3.66</v>
      </c>
      <c r="D679" s="24">
        <v>3.41</v>
      </c>
      <c r="E679" s="24">
        <v>3.42</v>
      </c>
      <c r="F679" s="24">
        <v>2399540</v>
      </c>
      <c r="G679" s="24">
        <v>147313317</v>
      </c>
      <c r="H679" s="7">
        <v>677</v>
      </c>
      <c r="J679" s="10">
        <f t="shared" si="10"/>
        <v>-5.5248618784530433E-2</v>
      </c>
      <c r="N679" s="1"/>
    </row>
    <row r="680" spans="1:14" x14ac:dyDescent="0.25">
      <c r="A680" s="2" t="s">
        <v>1186</v>
      </c>
      <c r="B680" s="24">
        <v>3.43</v>
      </c>
      <c r="C680" s="24">
        <v>3.45</v>
      </c>
      <c r="D680" s="24">
        <v>3.26</v>
      </c>
      <c r="E680" s="24">
        <v>3.4</v>
      </c>
      <c r="F680" s="24">
        <v>4195940</v>
      </c>
      <c r="G680" s="24">
        <v>146395546</v>
      </c>
      <c r="H680" s="7">
        <v>678</v>
      </c>
      <c r="J680" s="10">
        <f t="shared" si="10"/>
        <v>-8.7463556851312668E-3</v>
      </c>
      <c r="N680" s="1"/>
    </row>
    <row r="681" spans="1:14" x14ac:dyDescent="0.25">
      <c r="A681" s="2" t="s">
        <v>1185</v>
      </c>
      <c r="B681" s="24">
        <v>3.4</v>
      </c>
      <c r="C681" s="24">
        <v>3.46</v>
      </c>
      <c r="D681" s="24">
        <v>3.04</v>
      </c>
      <c r="E681" s="24">
        <v>3.12</v>
      </c>
      <c r="F681" s="24">
        <v>5565520</v>
      </c>
      <c r="G681" s="24">
        <v>134303728</v>
      </c>
      <c r="H681" s="7">
        <v>679</v>
      </c>
      <c r="J681" s="10">
        <f t="shared" si="10"/>
        <v>-8.2352941176470532E-2</v>
      </c>
      <c r="N681" s="1"/>
    </row>
    <row r="682" spans="1:14" x14ac:dyDescent="0.25">
      <c r="A682" s="2" t="s">
        <v>1184</v>
      </c>
      <c r="B682" s="24">
        <v>3.12</v>
      </c>
      <c r="C682" s="24">
        <v>3.12</v>
      </c>
      <c r="D682" s="24">
        <v>2.94</v>
      </c>
      <c r="E682" s="24">
        <v>2.97</v>
      </c>
      <c r="F682" s="24">
        <v>3648510</v>
      </c>
      <c r="G682" s="24">
        <v>128061359</v>
      </c>
      <c r="H682" s="7">
        <v>680</v>
      </c>
      <c r="J682" s="10">
        <f t="shared" si="10"/>
        <v>-4.8076923076923045E-2</v>
      </c>
      <c r="N682" s="1"/>
    </row>
    <row r="683" spans="1:14" x14ac:dyDescent="0.25">
      <c r="A683" s="2" t="s">
        <v>1183</v>
      </c>
      <c r="B683" s="24">
        <v>2.97</v>
      </c>
      <c r="C683" s="24">
        <v>3.29</v>
      </c>
      <c r="D683" s="24">
        <v>2.97</v>
      </c>
      <c r="E683" s="24">
        <v>3.28</v>
      </c>
      <c r="F683" s="24">
        <v>4133180</v>
      </c>
      <c r="G683" s="24">
        <v>141446841</v>
      </c>
      <c r="H683" s="7">
        <v>681</v>
      </c>
      <c r="J683" s="10">
        <f t="shared" si="10"/>
        <v>0.10437710437710424</v>
      </c>
      <c r="N683" s="1"/>
    </row>
    <row r="684" spans="1:14" x14ac:dyDescent="0.25">
      <c r="A684" s="2" t="s">
        <v>1182</v>
      </c>
      <c r="B684" s="24">
        <v>3.27</v>
      </c>
      <c r="C684" s="24">
        <v>3.29</v>
      </c>
      <c r="D684" s="24">
        <v>3.15</v>
      </c>
      <c r="E684" s="24">
        <v>3.23</v>
      </c>
      <c r="F684" s="24">
        <v>2247490</v>
      </c>
      <c r="G684" s="24">
        <v>139218842</v>
      </c>
      <c r="H684" s="7">
        <v>682</v>
      </c>
      <c r="J684" s="10">
        <f t="shared" si="10"/>
        <v>-1.2232415902140683E-2</v>
      </c>
      <c r="N684" s="1"/>
    </row>
    <row r="685" spans="1:14" x14ac:dyDescent="0.25">
      <c r="A685" s="2" t="s">
        <v>1181</v>
      </c>
      <c r="B685" s="24">
        <v>3.22</v>
      </c>
      <c r="C685" s="24">
        <v>3.25</v>
      </c>
      <c r="D685" s="24">
        <v>3.18</v>
      </c>
      <c r="E685" s="24">
        <v>3.19</v>
      </c>
      <c r="F685" s="24">
        <v>1293740</v>
      </c>
      <c r="G685" s="24">
        <v>137907833</v>
      </c>
      <c r="H685" s="7">
        <v>683</v>
      </c>
      <c r="J685" s="10">
        <f t="shared" si="10"/>
        <v>-9.3167701863354803E-3</v>
      </c>
      <c r="N685" s="1"/>
    </row>
    <row r="686" spans="1:14" x14ac:dyDescent="0.25">
      <c r="A686" s="2" t="s">
        <v>1180</v>
      </c>
      <c r="B686" s="24">
        <v>3.2</v>
      </c>
      <c r="C686" s="24">
        <v>3.22</v>
      </c>
      <c r="D686" s="24">
        <v>3.06</v>
      </c>
      <c r="E686" s="24">
        <v>3.07</v>
      </c>
      <c r="F686" s="24">
        <v>1750230</v>
      </c>
      <c r="G686" s="24">
        <v>132390857</v>
      </c>
      <c r="H686" s="7">
        <v>684</v>
      </c>
      <c r="J686" s="10">
        <f t="shared" si="10"/>
        <v>-4.0625000000000105E-2</v>
      </c>
      <c r="N686" s="1"/>
    </row>
    <row r="687" spans="1:14" x14ac:dyDescent="0.25">
      <c r="A687" s="2" t="s">
        <v>1179</v>
      </c>
      <c r="B687" s="24">
        <v>3.07</v>
      </c>
      <c r="C687" s="24">
        <v>3.19</v>
      </c>
      <c r="D687" s="24">
        <v>3.05</v>
      </c>
      <c r="E687" s="24">
        <v>3.19</v>
      </c>
      <c r="F687" s="24">
        <v>1578010</v>
      </c>
      <c r="G687" s="24">
        <v>137775423</v>
      </c>
      <c r="H687" s="7">
        <v>685</v>
      </c>
      <c r="J687" s="10">
        <f t="shared" si="10"/>
        <v>3.9087947882736195E-2</v>
      </c>
      <c r="N687" s="1"/>
    </row>
    <row r="688" spans="1:14" x14ac:dyDescent="0.25">
      <c r="A688" s="2" t="s">
        <v>1178</v>
      </c>
      <c r="B688" s="24">
        <v>3.19</v>
      </c>
      <c r="C688" s="24">
        <v>3.23</v>
      </c>
      <c r="D688" s="24">
        <v>3.16</v>
      </c>
      <c r="E688" s="24">
        <v>3.2</v>
      </c>
      <c r="F688" s="24">
        <v>1607020</v>
      </c>
      <c r="G688" s="24">
        <v>138360391</v>
      </c>
      <c r="H688" s="7">
        <v>686</v>
      </c>
      <c r="J688" s="10">
        <f t="shared" si="10"/>
        <v>3.1347962382445864E-3</v>
      </c>
      <c r="N688" s="1"/>
    </row>
    <row r="689" spans="1:14" x14ac:dyDescent="0.25">
      <c r="A689" s="2" t="s">
        <v>1177</v>
      </c>
      <c r="B689" s="24">
        <v>3.2</v>
      </c>
      <c r="C689" s="24">
        <v>3.21</v>
      </c>
      <c r="D689" s="24">
        <v>3.17</v>
      </c>
      <c r="E689" s="24">
        <v>3.19</v>
      </c>
      <c r="F689" s="24">
        <v>1425920</v>
      </c>
      <c r="G689" s="24">
        <v>137695933</v>
      </c>
      <c r="H689" s="7">
        <v>687</v>
      </c>
      <c r="J689" s="10">
        <f t="shared" si="10"/>
        <v>-3.1250000000000722E-3</v>
      </c>
      <c r="N689" s="1"/>
    </row>
    <row r="690" spans="1:14" x14ac:dyDescent="0.25">
      <c r="A690" s="2" t="s">
        <v>1176</v>
      </c>
      <c r="B690" s="24">
        <v>3.19</v>
      </c>
      <c r="C690" s="24">
        <v>3.21</v>
      </c>
      <c r="D690" s="24">
        <v>3.13</v>
      </c>
      <c r="E690" s="24">
        <v>3.13</v>
      </c>
      <c r="F690" s="24">
        <v>1448970</v>
      </c>
      <c r="G690" s="24">
        <v>135495998</v>
      </c>
      <c r="H690" s="7">
        <v>688</v>
      </c>
      <c r="J690" s="10">
        <f t="shared" si="10"/>
        <v>-1.8808777429467103E-2</v>
      </c>
      <c r="N690" s="1"/>
    </row>
    <row r="691" spans="1:14" x14ac:dyDescent="0.25">
      <c r="A691" s="2" t="s">
        <v>1175</v>
      </c>
      <c r="B691" s="24">
        <v>3.14</v>
      </c>
      <c r="C691" s="24">
        <v>3.14</v>
      </c>
      <c r="D691" s="24">
        <v>3.07</v>
      </c>
      <c r="E691" s="24">
        <v>3.12</v>
      </c>
      <c r="F691" s="24">
        <v>1698240</v>
      </c>
      <c r="G691" s="24">
        <v>134758405</v>
      </c>
      <c r="H691" s="7">
        <v>689</v>
      </c>
      <c r="J691" s="10">
        <f t="shared" si="10"/>
        <v>-6.3694267515923622E-3</v>
      </c>
      <c r="N691" s="1"/>
    </row>
    <row r="692" spans="1:14" x14ac:dyDescent="0.25">
      <c r="A692" s="2" t="s">
        <v>1174</v>
      </c>
      <c r="B692" s="24">
        <v>3.12</v>
      </c>
      <c r="C692" s="24">
        <v>3.16</v>
      </c>
      <c r="D692" s="24">
        <v>3.11</v>
      </c>
      <c r="E692" s="24">
        <v>3.15</v>
      </c>
      <c r="F692" s="24">
        <v>1057060</v>
      </c>
      <c r="G692" s="24">
        <v>136300087</v>
      </c>
      <c r="H692" s="7">
        <v>690</v>
      </c>
      <c r="J692" s="10">
        <f t="shared" si="10"/>
        <v>9.6153846153845517E-3</v>
      </c>
      <c r="N692" s="1"/>
    </row>
    <row r="693" spans="1:14" x14ac:dyDescent="0.25">
      <c r="A693" s="2" t="s">
        <v>1173</v>
      </c>
      <c r="B693" s="24">
        <v>3.16</v>
      </c>
      <c r="C693" s="24">
        <v>3.16</v>
      </c>
      <c r="D693" s="24">
        <v>3.11</v>
      </c>
      <c r="E693" s="24">
        <v>3.14</v>
      </c>
      <c r="F693" s="24">
        <v>1070770</v>
      </c>
      <c r="G693" s="24">
        <v>135756075</v>
      </c>
      <c r="H693" s="7">
        <v>691</v>
      </c>
      <c r="J693" s="10">
        <f t="shared" si="10"/>
        <v>-6.329113924050638E-3</v>
      </c>
      <c r="N693" s="1"/>
    </row>
    <row r="694" spans="1:14" x14ac:dyDescent="0.25">
      <c r="A694" s="2" t="s">
        <v>1172</v>
      </c>
      <c r="B694" s="24">
        <v>3.14</v>
      </c>
      <c r="C694" s="24">
        <v>3.15</v>
      </c>
      <c r="D694" s="24">
        <v>3.11</v>
      </c>
      <c r="E694" s="24">
        <v>3.12</v>
      </c>
      <c r="F694" s="24">
        <v>1389260</v>
      </c>
      <c r="G694" s="24">
        <v>135252007</v>
      </c>
      <c r="H694" s="7">
        <v>692</v>
      </c>
      <c r="J694" s="10">
        <f t="shared" si="10"/>
        <v>-6.3694267515923622E-3</v>
      </c>
      <c r="N694" s="1"/>
    </row>
    <row r="695" spans="1:14" x14ac:dyDescent="0.25">
      <c r="A695" s="2" t="s">
        <v>1171</v>
      </c>
      <c r="B695" s="24">
        <v>3.13</v>
      </c>
      <c r="C695" s="24">
        <v>3.13</v>
      </c>
      <c r="D695" s="24">
        <v>3.09</v>
      </c>
      <c r="E695" s="24">
        <v>3.11</v>
      </c>
      <c r="F695" s="24">
        <v>1510060</v>
      </c>
      <c r="G695" s="24">
        <v>134592769</v>
      </c>
      <c r="H695" s="7">
        <v>693</v>
      </c>
      <c r="J695" s="10">
        <f t="shared" si="10"/>
        <v>-6.3897763578274818E-3</v>
      </c>
      <c r="N695" s="1"/>
    </row>
    <row r="696" spans="1:14" x14ac:dyDescent="0.25">
      <c r="A696" s="2" t="s">
        <v>1170</v>
      </c>
      <c r="B696" s="24">
        <v>3.11</v>
      </c>
      <c r="C696" s="24">
        <v>3.34</v>
      </c>
      <c r="D696" s="24">
        <v>3.09</v>
      </c>
      <c r="E696" s="24">
        <v>3.34</v>
      </c>
      <c r="F696" s="24">
        <v>2877300</v>
      </c>
      <c r="G696" s="24">
        <v>144880674</v>
      </c>
      <c r="H696" s="7">
        <v>694</v>
      </c>
      <c r="J696" s="10">
        <f t="shared" si="10"/>
        <v>7.3954983922829579E-2</v>
      </c>
      <c r="N696" s="1"/>
    </row>
    <row r="697" spans="1:14" x14ac:dyDescent="0.25">
      <c r="A697" s="2" t="s">
        <v>1169</v>
      </c>
      <c r="B697" s="24">
        <v>3.35</v>
      </c>
      <c r="C697" s="24">
        <v>3.72</v>
      </c>
      <c r="D697" s="24">
        <v>3.35</v>
      </c>
      <c r="E697" s="24">
        <v>3.61</v>
      </c>
      <c r="F697" s="24">
        <v>8700000</v>
      </c>
      <c r="G697" s="24">
        <v>156352387</v>
      </c>
      <c r="H697" s="7">
        <v>695</v>
      </c>
      <c r="J697" s="10">
        <f t="shared" si="10"/>
        <v>7.7611940298507404E-2</v>
      </c>
      <c r="N697" s="1"/>
    </row>
    <row r="698" spans="1:14" x14ac:dyDescent="0.25">
      <c r="A698" s="2" t="s">
        <v>1168</v>
      </c>
      <c r="B698" s="24">
        <v>3.6</v>
      </c>
      <c r="C698" s="24">
        <v>3.63</v>
      </c>
      <c r="D698" s="24">
        <v>3.52</v>
      </c>
      <c r="E698" s="24">
        <v>3.58</v>
      </c>
      <c r="F698" s="24">
        <v>2780650</v>
      </c>
      <c r="G698" s="24">
        <v>155116409</v>
      </c>
      <c r="H698" s="7">
        <v>696</v>
      </c>
      <c r="J698" s="10">
        <f t="shared" si="10"/>
        <v>-5.5555555555555601E-3</v>
      </c>
      <c r="N698" s="1"/>
    </row>
    <row r="699" spans="1:14" x14ac:dyDescent="0.25">
      <c r="A699" s="2" t="s">
        <v>1167</v>
      </c>
      <c r="B699" s="24">
        <v>3.58</v>
      </c>
      <c r="C699" s="24">
        <v>3.58</v>
      </c>
      <c r="D699" s="24">
        <v>3.46</v>
      </c>
      <c r="E699" s="24">
        <v>3.52</v>
      </c>
      <c r="F699" s="24">
        <v>1691790</v>
      </c>
      <c r="G699" s="24">
        <v>152741036</v>
      </c>
      <c r="H699" s="7">
        <v>697</v>
      </c>
      <c r="J699" s="10">
        <f t="shared" si="10"/>
        <v>-1.6759776536312863E-2</v>
      </c>
      <c r="N699" s="1"/>
    </row>
    <row r="700" spans="1:14" x14ac:dyDescent="0.25">
      <c r="A700" s="2" t="s">
        <v>1166</v>
      </c>
      <c r="B700" s="24">
        <v>3.53</v>
      </c>
      <c r="C700" s="24">
        <v>3.68</v>
      </c>
      <c r="D700" s="24">
        <v>3.5</v>
      </c>
      <c r="E700" s="24">
        <v>3.67</v>
      </c>
      <c r="F700" s="24">
        <v>2720390</v>
      </c>
      <c r="G700" s="24">
        <v>159182008</v>
      </c>
      <c r="H700" s="7">
        <v>698</v>
      </c>
      <c r="J700" s="10">
        <f t="shared" si="10"/>
        <v>3.966005665722383E-2</v>
      </c>
      <c r="N700" s="1"/>
    </row>
    <row r="701" spans="1:14" x14ac:dyDescent="0.25">
      <c r="A701" s="2" t="s">
        <v>1165</v>
      </c>
      <c r="B701" s="24">
        <v>3.66</v>
      </c>
      <c r="C701" s="24">
        <v>3.74</v>
      </c>
      <c r="D701" s="24">
        <v>3.58</v>
      </c>
      <c r="E701" s="24">
        <v>3.62</v>
      </c>
      <c r="F701" s="24">
        <v>3339320</v>
      </c>
      <c r="G701" s="24">
        <v>157141160</v>
      </c>
      <c r="H701" s="7">
        <v>699</v>
      </c>
      <c r="J701" s="10">
        <f t="shared" si="10"/>
        <v>-1.0928961748633888E-2</v>
      </c>
      <c r="N701" s="1"/>
    </row>
    <row r="702" spans="1:14" x14ac:dyDescent="0.25">
      <c r="A702" s="2" t="s">
        <v>1164</v>
      </c>
      <c r="B702" s="24">
        <v>3.63</v>
      </c>
      <c r="C702" s="24">
        <v>3.64</v>
      </c>
      <c r="D702" s="24">
        <v>3.4</v>
      </c>
      <c r="E702" s="24">
        <v>3.43</v>
      </c>
      <c r="F702" s="24">
        <v>2841630</v>
      </c>
      <c r="G702" s="24">
        <v>149109560</v>
      </c>
      <c r="H702" s="7">
        <v>700</v>
      </c>
      <c r="J702" s="10">
        <f t="shared" si="10"/>
        <v>-5.5096418732782294E-2</v>
      </c>
      <c r="N702" s="1"/>
    </row>
    <row r="703" spans="1:14" x14ac:dyDescent="0.25">
      <c r="A703" s="2" t="s">
        <v>1163</v>
      </c>
      <c r="B703" s="24">
        <v>3.43</v>
      </c>
      <c r="C703" s="24">
        <v>3.44</v>
      </c>
      <c r="D703" s="24">
        <v>3.3</v>
      </c>
      <c r="E703" s="24">
        <v>3.34</v>
      </c>
      <c r="F703" s="24">
        <v>2452500</v>
      </c>
      <c r="G703" s="24">
        <v>145149023</v>
      </c>
      <c r="H703" s="7">
        <v>701</v>
      </c>
      <c r="J703" s="10">
        <f t="shared" si="10"/>
        <v>-2.6239067055393674E-2</v>
      </c>
      <c r="N703" s="1"/>
    </row>
    <row r="704" spans="1:14" x14ac:dyDescent="0.25">
      <c r="A704" s="2" t="s">
        <v>1162</v>
      </c>
      <c r="B704" s="24">
        <v>3.35</v>
      </c>
      <c r="C704" s="24">
        <v>3.44</v>
      </c>
      <c r="D704" s="24">
        <v>3.34</v>
      </c>
      <c r="E704" s="24">
        <v>3.38</v>
      </c>
      <c r="F704" s="24">
        <v>1943430</v>
      </c>
      <c r="G704" s="24">
        <v>146731880</v>
      </c>
      <c r="H704" s="7">
        <v>702</v>
      </c>
      <c r="J704" s="10">
        <f t="shared" si="10"/>
        <v>8.9552238805969565E-3</v>
      </c>
      <c r="N704" s="1"/>
    </row>
    <row r="705" spans="1:14" x14ac:dyDescent="0.25">
      <c r="A705" s="2" t="s">
        <v>1161</v>
      </c>
      <c r="B705" s="24">
        <v>3.38</v>
      </c>
      <c r="C705" s="24">
        <v>3.39</v>
      </c>
      <c r="D705" s="24">
        <v>3.34</v>
      </c>
      <c r="E705" s="24">
        <v>3.36</v>
      </c>
      <c r="F705" s="24">
        <v>1333170</v>
      </c>
      <c r="G705" s="24">
        <v>146097154</v>
      </c>
      <c r="H705" s="7">
        <v>703</v>
      </c>
      <c r="J705" s="10">
        <f t="shared" si="10"/>
        <v>-5.9171597633136145E-3</v>
      </c>
      <c r="N705" s="1"/>
    </row>
    <row r="706" spans="1:14" x14ac:dyDescent="0.25">
      <c r="A706" s="2" t="s">
        <v>1160</v>
      </c>
      <c r="B706" s="24">
        <v>3.37</v>
      </c>
      <c r="C706" s="24">
        <v>3.54</v>
      </c>
      <c r="D706" s="24">
        <v>3.37</v>
      </c>
      <c r="E706" s="24">
        <v>3.52</v>
      </c>
      <c r="F706" s="24">
        <v>2664550</v>
      </c>
      <c r="G706" s="24">
        <v>153186012</v>
      </c>
      <c r="H706" s="7">
        <v>704</v>
      </c>
      <c r="J706" s="10">
        <f t="shared" si="10"/>
        <v>4.4510385756676533E-2</v>
      </c>
      <c r="N706" s="1"/>
    </row>
    <row r="707" spans="1:14" x14ac:dyDescent="0.25">
      <c r="A707" s="2" t="s">
        <v>1159</v>
      </c>
      <c r="B707" s="24">
        <v>3.53</v>
      </c>
      <c r="C707" s="24">
        <v>3.58</v>
      </c>
      <c r="D707" s="24">
        <v>3.45</v>
      </c>
      <c r="E707" s="24">
        <v>3.47</v>
      </c>
      <c r="F707" s="24">
        <v>4063170</v>
      </c>
      <c r="G707" s="24">
        <v>151031958</v>
      </c>
      <c r="H707" s="7">
        <v>705</v>
      </c>
      <c r="J707" s="10">
        <f t="shared" si="10"/>
        <v>-1.6997167138810089E-2</v>
      </c>
      <c r="N707" s="1"/>
    </row>
    <row r="708" spans="1:14" x14ac:dyDescent="0.25">
      <c r="A708" s="2" t="s">
        <v>1158</v>
      </c>
      <c r="B708" s="24">
        <v>3.45</v>
      </c>
      <c r="C708" s="24">
        <v>3.69</v>
      </c>
      <c r="D708" s="24">
        <v>3.45</v>
      </c>
      <c r="E708" s="24">
        <v>3.65</v>
      </c>
      <c r="F708" s="24">
        <v>4210900</v>
      </c>
      <c r="G708" s="24">
        <v>158561623</v>
      </c>
      <c r="H708" s="7">
        <v>706</v>
      </c>
      <c r="J708" s="10">
        <f t="shared" ref="J708:J771" si="11">(E708-B708)/B708</f>
        <v>5.7971014492753541E-2</v>
      </c>
      <c r="N708" s="1"/>
    </row>
    <row r="709" spans="1:14" x14ac:dyDescent="0.25">
      <c r="A709" s="2" t="s">
        <v>1157</v>
      </c>
      <c r="B709" s="24">
        <v>3.65</v>
      </c>
      <c r="C709" s="24">
        <v>3.69</v>
      </c>
      <c r="D709" s="24">
        <v>3.55</v>
      </c>
      <c r="E709" s="24">
        <v>3.69</v>
      </c>
      <c r="F709" s="24">
        <v>2744880</v>
      </c>
      <c r="G709" s="24">
        <v>160430832</v>
      </c>
      <c r="H709" s="7">
        <v>707</v>
      </c>
      <c r="J709" s="10">
        <f t="shared" si="11"/>
        <v>1.0958904109589052E-2</v>
      </c>
      <c r="N709" s="1"/>
    </row>
    <row r="710" spans="1:14" x14ac:dyDescent="0.25">
      <c r="A710" s="2" t="s">
        <v>1156</v>
      </c>
      <c r="B710" s="24">
        <v>3.68</v>
      </c>
      <c r="C710" s="24">
        <v>3.74</v>
      </c>
      <c r="D710" s="24">
        <v>3.61</v>
      </c>
      <c r="E710" s="24">
        <v>3.67</v>
      </c>
      <c r="F710" s="24">
        <v>4506800</v>
      </c>
      <c r="G710" s="24">
        <v>159708787</v>
      </c>
      <c r="H710" s="7">
        <v>708</v>
      </c>
      <c r="J710" s="10">
        <f t="shared" si="11"/>
        <v>-2.7173913043478889E-3</v>
      </c>
      <c r="N710" s="1"/>
    </row>
    <row r="711" spans="1:14" x14ac:dyDescent="0.25">
      <c r="A711" s="2" t="s">
        <v>1155</v>
      </c>
      <c r="B711" s="24">
        <v>3.67</v>
      </c>
      <c r="C711" s="24">
        <v>3.68</v>
      </c>
      <c r="D711" s="24">
        <v>3.59</v>
      </c>
      <c r="E711" s="24">
        <v>3.66</v>
      </c>
      <c r="F711" s="24">
        <v>2538190</v>
      </c>
      <c r="G711" s="24">
        <v>159544016</v>
      </c>
      <c r="H711" s="7">
        <v>709</v>
      </c>
      <c r="J711" s="10">
        <f t="shared" si="11"/>
        <v>-2.7247956403269173E-3</v>
      </c>
      <c r="N711" s="1"/>
    </row>
    <row r="712" spans="1:14" x14ac:dyDescent="0.25">
      <c r="A712" s="2" t="s">
        <v>1154</v>
      </c>
      <c r="B712" s="24">
        <v>3.67</v>
      </c>
      <c r="C712" s="24">
        <v>3.85</v>
      </c>
      <c r="D712" s="24">
        <v>3.67</v>
      </c>
      <c r="E712" s="24">
        <v>3.84</v>
      </c>
      <c r="F712" s="24">
        <v>5086460</v>
      </c>
      <c r="G712" s="24">
        <v>167113980</v>
      </c>
      <c r="H712" s="7">
        <v>710</v>
      </c>
      <c r="J712" s="10">
        <f t="shared" si="11"/>
        <v>4.6321525885558566E-2</v>
      </c>
      <c r="N712" s="1"/>
    </row>
    <row r="713" spans="1:14" x14ac:dyDescent="0.25">
      <c r="A713" s="2" t="s">
        <v>1153</v>
      </c>
      <c r="B713" s="24">
        <v>3.84</v>
      </c>
      <c r="C713" s="24">
        <v>3.97</v>
      </c>
      <c r="D713" s="24">
        <v>3.5</v>
      </c>
      <c r="E713" s="24">
        <v>3.61</v>
      </c>
      <c r="F713" s="24">
        <v>6201500</v>
      </c>
      <c r="G713" s="24">
        <v>157145507</v>
      </c>
      <c r="H713" s="7">
        <v>711</v>
      </c>
      <c r="J713" s="10">
        <f t="shared" si="11"/>
        <v>-5.9895833333333329E-2</v>
      </c>
      <c r="N713" s="1"/>
    </row>
    <row r="714" spans="1:14" x14ac:dyDescent="0.25">
      <c r="A714" s="2" t="s">
        <v>1152</v>
      </c>
      <c r="B714" s="24">
        <v>3.6</v>
      </c>
      <c r="C714" s="24">
        <v>3.66</v>
      </c>
      <c r="D714" s="24">
        <v>3.57</v>
      </c>
      <c r="E714" s="24">
        <v>3.63</v>
      </c>
      <c r="F714" s="24">
        <v>3218570</v>
      </c>
      <c r="G714" s="24">
        <v>158086733</v>
      </c>
      <c r="H714" s="7">
        <v>712</v>
      </c>
      <c r="J714" s="10">
        <f t="shared" si="11"/>
        <v>8.3333333333332794E-3</v>
      </c>
      <c r="N714" s="1"/>
    </row>
    <row r="715" spans="1:14" x14ac:dyDescent="0.25">
      <c r="A715" s="2" t="s">
        <v>1151</v>
      </c>
      <c r="B715" s="24">
        <v>3.64</v>
      </c>
      <c r="C715" s="24">
        <v>3.67</v>
      </c>
      <c r="D715" s="24">
        <v>3.6</v>
      </c>
      <c r="E715" s="24">
        <v>3.61</v>
      </c>
      <c r="F715" s="24">
        <v>3011480</v>
      </c>
      <c r="G715" s="24">
        <v>157607760</v>
      </c>
      <c r="H715" s="7">
        <v>713</v>
      </c>
      <c r="J715" s="10">
        <f t="shared" si="11"/>
        <v>-8.2417582417583096E-3</v>
      </c>
      <c r="N715" s="1"/>
    </row>
    <row r="716" spans="1:14" x14ac:dyDescent="0.25">
      <c r="A716" s="2" t="s">
        <v>1150</v>
      </c>
      <c r="B716" s="24">
        <v>3.62</v>
      </c>
      <c r="C716" s="24">
        <v>3.84</v>
      </c>
      <c r="D716" s="24">
        <v>3.61</v>
      </c>
      <c r="E716" s="24">
        <v>3.83</v>
      </c>
      <c r="F716" s="24">
        <v>5124770</v>
      </c>
      <c r="G716" s="24">
        <v>167218736</v>
      </c>
      <c r="H716" s="7">
        <v>714</v>
      </c>
      <c r="J716" s="10">
        <f t="shared" si="11"/>
        <v>5.8011049723756897E-2</v>
      </c>
      <c r="N716" s="1"/>
    </row>
    <row r="717" spans="1:14" x14ac:dyDescent="0.25">
      <c r="A717" s="2" t="s">
        <v>1149</v>
      </c>
      <c r="B717" s="24">
        <v>3.84</v>
      </c>
      <c r="C717" s="24">
        <v>3.84</v>
      </c>
      <c r="D717" s="24">
        <v>3.68</v>
      </c>
      <c r="E717" s="24">
        <v>3.7</v>
      </c>
      <c r="F717" s="24">
        <v>3628690</v>
      </c>
      <c r="G717" s="24">
        <v>161388172</v>
      </c>
      <c r="H717" s="7">
        <v>715</v>
      </c>
      <c r="J717" s="10">
        <f t="shared" si="11"/>
        <v>-3.6458333333333252E-2</v>
      </c>
      <c r="N717" s="1"/>
    </row>
    <row r="718" spans="1:14" x14ac:dyDescent="0.25">
      <c r="A718" s="2" t="s">
        <v>1148</v>
      </c>
      <c r="B718" s="24">
        <v>3.7</v>
      </c>
      <c r="C718" s="24">
        <v>3.79</v>
      </c>
      <c r="D718" s="24">
        <v>3.68</v>
      </c>
      <c r="E718" s="24">
        <v>3.74</v>
      </c>
      <c r="F718" s="24">
        <v>2244680</v>
      </c>
      <c r="G718" s="24">
        <v>163234022</v>
      </c>
      <c r="H718" s="7">
        <v>716</v>
      </c>
      <c r="J718" s="10">
        <f t="shared" si="11"/>
        <v>1.081081081081082E-2</v>
      </c>
      <c r="N718" s="1"/>
    </row>
    <row r="719" spans="1:14" x14ac:dyDescent="0.25">
      <c r="A719" s="2" t="s">
        <v>1147</v>
      </c>
      <c r="B719" s="24">
        <v>3.75</v>
      </c>
      <c r="C719" s="24">
        <v>3.81</v>
      </c>
      <c r="D719" s="24">
        <v>3.73</v>
      </c>
      <c r="E719" s="24">
        <v>3.76</v>
      </c>
      <c r="F719" s="24">
        <v>2642590</v>
      </c>
      <c r="G719" s="24">
        <v>164031261</v>
      </c>
      <c r="H719" s="7">
        <v>717</v>
      </c>
      <c r="J719" s="10">
        <f t="shared" si="11"/>
        <v>2.6666666666666098E-3</v>
      </c>
      <c r="N719" s="1"/>
    </row>
    <row r="720" spans="1:14" x14ac:dyDescent="0.25">
      <c r="A720" s="2" t="s">
        <v>1146</v>
      </c>
      <c r="B720" s="24">
        <v>3.77</v>
      </c>
      <c r="C720" s="24">
        <v>3.78</v>
      </c>
      <c r="D720" s="24">
        <v>3.71</v>
      </c>
      <c r="E720" s="24">
        <v>3.72</v>
      </c>
      <c r="F720" s="24">
        <v>1480630</v>
      </c>
      <c r="G720" s="24">
        <v>162502303</v>
      </c>
      <c r="H720" s="7">
        <v>718</v>
      </c>
      <c r="J720" s="10">
        <f t="shared" si="11"/>
        <v>-1.3262599469495973E-2</v>
      </c>
      <c r="N720" s="1"/>
    </row>
    <row r="721" spans="1:14" x14ac:dyDescent="0.25">
      <c r="A721" s="2" t="s">
        <v>1145</v>
      </c>
      <c r="B721" s="24">
        <v>3.74</v>
      </c>
      <c r="C721" s="24">
        <v>3.75</v>
      </c>
      <c r="D721" s="24">
        <v>3.48</v>
      </c>
      <c r="E721" s="24">
        <v>3.54</v>
      </c>
      <c r="F721" s="24">
        <v>2853130</v>
      </c>
      <c r="G721" s="24">
        <v>154493032</v>
      </c>
      <c r="H721" s="7">
        <v>719</v>
      </c>
      <c r="J721" s="10">
        <f t="shared" si="11"/>
        <v>-5.3475935828877053E-2</v>
      </c>
      <c r="N721" s="1"/>
    </row>
    <row r="722" spans="1:14" x14ac:dyDescent="0.25">
      <c r="A722" s="2" t="s">
        <v>1144</v>
      </c>
      <c r="B722" s="24">
        <v>3.55</v>
      </c>
      <c r="C722" s="24">
        <v>3.55</v>
      </c>
      <c r="D722" s="24">
        <v>3.43</v>
      </c>
      <c r="E722" s="24">
        <v>3.46</v>
      </c>
      <c r="F722" s="24">
        <v>2244460</v>
      </c>
      <c r="G722" s="24">
        <v>151159143</v>
      </c>
      <c r="H722" s="7">
        <v>720</v>
      </c>
      <c r="J722" s="10">
        <f t="shared" si="11"/>
        <v>-2.5352112676056301E-2</v>
      </c>
      <c r="N722" s="1"/>
    </row>
    <row r="723" spans="1:14" x14ac:dyDescent="0.25">
      <c r="A723" s="2" t="s">
        <v>1143</v>
      </c>
      <c r="B723" s="24">
        <v>3.46</v>
      </c>
      <c r="C723" s="24">
        <v>3.48</v>
      </c>
      <c r="D723" s="24">
        <v>3.4</v>
      </c>
      <c r="E723" s="24">
        <v>3.42</v>
      </c>
      <c r="F723" s="24">
        <v>1366080</v>
      </c>
      <c r="G723" s="24">
        <v>149494279</v>
      </c>
      <c r="H723" s="7">
        <v>721</v>
      </c>
      <c r="J723" s="10">
        <f t="shared" si="11"/>
        <v>-1.1560693641618507E-2</v>
      </c>
      <c r="N723" s="1"/>
    </row>
    <row r="724" spans="1:14" x14ac:dyDescent="0.25">
      <c r="A724" s="2" t="s">
        <v>1142</v>
      </c>
      <c r="B724" s="24">
        <v>3.43</v>
      </c>
      <c r="C724" s="24">
        <v>3.59</v>
      </c>
      <c r="D724" s="24">
        <v>3.43</v>
      </c>
      <c r="E724" s="24">
        <v>3.58</v>
      </c>
      <c r="F724" s="24">
        <v>2274490</v>
      </c>
      <c r="G724" s="24">
        <v>156474316</v>
      </c>
      <c r="H724" s="7">
        <v>722</v>
      </c>
      <c r="J724" s="10">
        <f t="shared" si="11"/>
        <v>4.3731778425655947E-2</v>
      </c>
      <c r="N724" s="1"/>
    </row>
    <row r="725" spans="1:14" x14ac:dyDescent="0.25">
      <c r="A725" s="2" t="s">
        <v>1141</v>
      </c>
      <c r="B725" s="24">
        <v>3.59</v>
      </c>
      <c r="C725" s="24">
        <v>3.68</v>
      </c>
      <c r="D725" s="24">
        <v>3.59</v>
      </c>
      <c r="E725" s="24">
        <v>3.64</v>
      </c>
      <c r="F725" s="24">
        <v>2530790</v>
      </c>
      <c r="G725" s="24">
        <v>159415199</v>
      </c>
      <c r="H725" s="7">
        <v>723</v>
      </c>
      <c r="J725" s="10">
        <f t="shared" si="11"/>
        <v>1.3927576601671383E-2</v>
      </c>
      <c r="N725" s="1"/>
    </row>
    <row r="726" spans="1:14" x14ac:dyDescent="0.25">
      <c r="A726" s="2" t="s">
        <v>1140</v>
      </c>
      <c r="B726" s="24">
        <v>3.65</v>
      </c>
      <c r="C726" s="24">
        <v>3.68</v>
      </c>
      <c r="D726" s="24">
        <v>3.6</v>
      </c>
      <c r="E726" s="24">
        <v>3.62</v>
      </c>
      <c r="F726" s="24">
        <v>1628860</v>
      </c>
      <c r="G726" s="24">
        <v>158629519</v>
      </c>
      <c r="H726" s="7">
        <v>724</v>
      </c>
      <c r="J726" s="10">
        <f t="shared" si="11"/>
        <v>-8.219178082191728E-3</v>
      </c>
      <c r="N726" s="1"/>
    </row>
    <row r="727" spans="1:14" x14ac:dyDescent="0.25">
      <c r="A727" s="2" t="s">
        <v>1139</v>
      </c>
      <c r="B727" s="24">
        <v>3.64</v>
      </c>
      <c r="C727" s="24">
        <v>3.64</v>
      </c>
      <c r="D727" s="24">
        <v>3.38</v>
      </c>
      <c r="E727" s="24">
        <v>3.42</v>
      </c>
      <c r="F727" s="24">
        <v>3880050</v>
      </c>
      <c r="G727" s="24">
        <v>149914808</v>
      </c>
      <c r="H727" s="7">
        <v>725</v>
      </c>
      <c r="J727" s="10">
        <f t="shared" si="11"/>
        <v>-6.0439560439560489E-2</v>
      </c>
      <c r="N727" s="1"/>
    </row>
    <row r="728" spans="1:14" x14ac:dyDescent="0.25">
      <c r="A728" s="2" t="s">
        <v>1138</v>
      </c>
      <c r="B728" s="24">
        <v>3.42</v>
      </c>
      <c r="C728" s="24">
        <v>3.49</v>
      </c>
      <c r="D728" s="24">
        <v>3.39</v>
      </c>
      <c r="E728" s="24">
        <v>3.48</v>
      </c>
      <c r="F728" s="24">
        <v>2048800</v>
      </c>
      <c r="G728" s="24">
        <v>152353811</v>
      </c>
      <c r="H728" s="7">
        <v>726</v>
      </c>
      <c r="J728" s="10">
        <f t="shared" si="11"/>
        <v>1.7543859649122823E-2</v>
      </c>
      <c r="N728" s="1"/>
    </row>
    <row r="729" spans="1:14" x14ac:dyDescent="0.25">
      <c r="A729" s="2" t="s">
        <v>1137</v>
      </c>
      <c r="B729" s="24">
        <v>3.48</v>
      </c>
      <c r="C729" s="24">
        <v>3.53</v>
      </c>
      <c r="D729" s="24">
        <v>3.46</v>
      </c>
      <c r="E729" s="24">
        <v>3.47</v>
      </c>
      <c r="F729" s="24">
        <v>1647170</v>
      </c>
      <c r="G729" s="24">
        <v>151833380</v>
      </c>
      <c r="H729" s="7">
        <v>727</v>
      </c>
      <c r="J729" s="10">
        <f t="shared" si="11"/>
        <v>-2.8735632183907434E-3</v>
      </c>
      <c r="N729" s="1"/>
    </row>
    <row r="730" spans="1:14" x14ac:dyDescent="0.25">
      <c r="A730" s="2" t="s">
        <v>1136</v>
      </c>
      <c r="B730" s="24">
        <v>3.47</v>
      </c>
      <c r="C730" s="24">
        <v>3.52</v>
      </c>
      <c r="D730" s="24">
        <v>3.44</v>
      </c>
      <c r="E730" s="24">
        <v>3.5</v>
      </c>
      <c r="F730" s="24">
        <v>2161460</v>
      </c>
      <c r="G730" s="24">
        <v>153381167</v>
      </c>
      <c r="H730" s="7">
        <v>728</v>
      </c>
      <c r="J730" s="10">
        <f t="shared" si="11"/>
        <v>8.6455331412103181E-3</v>
      </c>
      <c r="N730" s="1"/>
    </row>
    <row r="731" spans="1:14" x14ac:dyDescent="0.25">
      <c r="A731" s="2" t="s">
        <v>1135</v>
      </c>
      <c r="B731" s="24">
        <v>3.51</v>
      </c>
      <c r="C731" s="24">
        <v>3.51</v>
      </c>
      <c r="D731" s="24">
        <v>3.45</v>
      </c>
      <c r="E731" s="24">
        <v>3.46</v>
      </c>
      <c r="F731" s="24">
        <v>2202460</v>
      </c>
      <c r="G731" s="24">
        <v>151627720</v>
      </c>
      <c r="H731" s="7">
        <v>729</v>
      </c>
      <c r="J731" s="10">
        <f t="shared" si="11"/>
        <v>-1.4245014245014195E-2</v>
      </c>
      <c r="N731" s="1"/>
    </row>
    <row r="732" spans="1:14" x14ac:dyDescent="0.25">
      <c r="A732" s="2" t="s">
        <v>1134</v>
      </c>
      <c r="B732" s="24">
        <v>3.46</v>
      </c>
      <c r="C732" s="24">
        <v>3.5</v>
      </c>
      <c r="D732" s="24">
        <v>3.41</v>
      </c>
      <c r="E732" s="24">
        <v>3.48</v>
      </c>
      <c r="F732" s="24">
        <v>2667620</v>
      </c>
      <c r="G732" s="24">
        <v>152598618</v>
      </c>
      <c r="H732" s="7">
        <v>730</v>
      </c>
      <c r="J732" s="10">
        <f t="shared" si="11"/>
        <v>5.7803468208092535E-3</v>
      </c>
      <c r="N732" s="1"/>
    </row>
    <row r="733" spans="1:14" x14ac:dyDescent="0.25">
      <c r="A733" s="2" t="s">
        <v>1133</v>
      </c>
      <c r="B733" s="24">
        <v>3.48</v>
      </c>
      <c r="C733" s="24">
        <v>3.53</v>
      </c>
      <c r="D733" s="24">
        <v>3.47</v>
      </c>
      <c r="E733" s="24">
        <v>3.51</v>
      </c>
      <c r="F733" s="24">
        <v>2791170</v>
      </c>
      <c r="G733" s="24">
        <v>153910742</v>
      </c>
      <c r="H733" s="7">
        <v>731</v>
      </c>
      <c r="J733" s="10">
        <f t="shared" si="11"/>
        <v>8.6206896551723582E-3</v>
      </c>
      <c r="N733" s="1"/>
    </row>
    <row r="734" spans="1:14" x14ac:dyDescent="0.25">
      <c r="A734" s="2" t="s">
        <v>1132</v>
      </c>
      <c r="B734" s="24">
        <v>3.52</v>
      </c>
      <c r="C734" s="24">
        <v>3.53</v>
      </c>
      <c r="D734" s="24">
        <v>3.49</v>
      </c>
      <c r="E734" s="24">
        <v>3.5</v>
      </c>
      <c r="F734" s="24">
        <v>3020260</v>
      </c>
      <c r="G734" s="24">
        <v>153658445</v>
      </c>
      <c r="H734" s="7">
        <v>732</v>
      </c>
      <c r="J734" s="10">
        <f t="shared" si="11"/>
        <v>-5.6818181818181872E-3</v>
      </c>
      <c r="N734" s="1"/>
    </row>
    <row r="735" spans="1:14" x14ac:dyDescent="0.25">
      <c r="A735" s="2" t="s">
        <v>1131</v>
      </c>
      <c r="B735" s="24">
        <v>3.5</v>
      </c>
      <c r="C735" s="24">
        <v>3.51</v>
      </c>
      <c r="D735" s="24">
        <v>3.45</v>
      </c>
      <c r="E735" s="24">
        <v>3.48</v>
      </c>
      <c r="F735" s="24">
        <v>2406150</v>
      </c>
      <c r="G735" s="24">
        <v>152873557</v>
      </c>
      <c r="H735" s="7">
        <v>733</v>
      </c>
      <c r="J735" s="10">
        <f t="shared" si="11"/>
        <v>-5.7142857142857195E-3</v>
      </c>
      <c r="N735" s="1"/>
    </row>
    <row r="736" spans="1:14" x14ac:dyDescent="0.25">
      <c r="A736" s="2" t="s">
        <v>1130</v>
      </c>
      <c r="B736" s="24">
        <v>3.48</v>
      </c>
      <c r="C736" s="24">
        <v>3.51</v>
      </c>
      <c r="D736" s="24">
        <v>3.48</v>
      </c>
      <c r="E736" s="24">
        <v>3.5</v>
      </c>
      <c r="F736" s="24">
        <v>3309740</v>
      </c>
      <c r="G736" s="24">
        <v>153467942</v>
      </c>
      <c r="H736" s="7">
        <v>734</v>
      </c>
      <c r="J736" s="10">
        <f t="shared" si="11"/>
        <v>5.7471264367816143E-3</v>
      </c>
      <c r="N736" s="1"/>
    </row>
    <row r="737" spans="1:14" x14ac:dyDescent="0.25">
      <c r="A737" s="2" t="s">
        <v>1129</v>
      </c>
      <c r="B737" s="24">
        <v>3.49</v>
      </c>
      <c r="C737" s="24">
        <v>3.51</v>
      </c>
      <c r="D737" s="24">
        <v>3.45</v>
      </c>
      <c r="E737" s="24">
        <v>3.47</v>
      </c>
      <c r="F737" s="24">
        <v>2104650</v>
      </c>
      <c r="G737" s="24">
        <v>152390643</v>
      </c>
      <c r="H737" s="7">
        <v>735</v>
      </c>
      <c r="J737" s="10">
        <f t="shared" si="11"/>
        <v>-5.7306590257879706E-3</v>
      </c>
      <c r="N737" s="1"/>
    </row>
    <row r="738" spans="1:14" x14ac:dyDescent="0.25">
      <c r="A738" s="2" t="s">
        <v>1128</v>
      </c>
      <c r="B738" s="24">
        <v>3.47</v>
      </c>
      <c r="C738" s="24">
        <v>3.47</v>
      </c>
      <c r="D738" s="24">
        <v>3.44</v>
      </c>
      <c r="E738" s="24">
        <v>3.45</v>
      </c>
      <c r="F738" s="24">
        <v>2208860</v>
      </c>
      <c r="G738" s="24">
        <v>151734839</v>
      </c>
      <c r="H738" s="7">
        <v>736</v>
      </c>
      <c r="J738" s="10">
        <f t="shared" si="11"/>
        <v>-5.7636887608069213E-3</v>
      </c>
      <c r="N738" s="1"/>
    </row>
    <row r="739" spans="1:14" x14ac:dyDescent="0.25">
      <c r="A739" s="2" t="s">
        <v>1127</v>
      </c>
      <c r="B739" s="24">
        <v>3.45</v>
      </c>
      <c r="C739" s="24">
        <v>3.61</v>
      </c>
      <c r="D739" s="24">
        <v>3.44</v>
      </c>
      <c r="E739" s="24">
        <v>3.6</v>
      </c>
      <c r="F739" s="24">
        <v>4560680</v>
      </c>
      <c r="G739" s="24">
        <v>158399547</v>
      </c>
      <c r="H739" s="7">
        <v>737</v>
      </c>
      <c r="J739" s="10">
        <f t="shared" si="11"/>
        <v>4.3478260869565188E-2</v>
      </c>
      <c r="N739" s="1"/>
    </row>
    <row r="740" spans="1:14" x14ac:dyDescent="0.25">
      <c r="A740" s="2" t="s">
        <v>1126</v>
      </c>
      <c r="B740" s="24">
        <v>3.6</v>
      </c>
      <c r="C740" s="24">
        <v>3.64</v>
      </c>
      <c r="D740" s="24">
        <v>3.53</v>
      </c>
      <c r="E740" s="24">
        <v>3.57</v>
      </c>
      <c r="F740" s="24">
        <v>3277990</v>
      </c>
      <c r="G740" s="24">
        <v>156901051</v>
      </c>
      <c r="H740" s="7">
        <v>738</v>
      </c>
      <c r="J740" s="10">
        <f t="shared" si="11"/>
        <v>-8.3333333333334026E-3</v>
      </c>
      <c r="N740" s="1"/>
    </row>
    <row r="741" spans="1:14" x14ac:dyDescent="0.25">
      <c r="A741" s="2" t="s">
        <v>1125</v>
      </c>
      <c r="B741" s="24">
        <v>3.57</v>
      </c>
      <c r="C741" s="24">
        <v>3.59</v>
      </c>
      <c r="D741" s="24">
        <v>3.54</v>
      </c>
      <c r="E741" s="24">
        <v>3.56</v>
      </c>
      <c r="F741" s="24">
        <v>2934720</v>
      </c>
      <c r="G741" s="24">
        <v>156586451</v>
      </c>
      <c r="H741" s="7">
        <v>739</v>
      </c>
      <c r="J741" s="10">
        <f t="shared" si="11"/>
        <v>-2.8011204481792123E-3</v>
      </c>
      <c r="N741" s="1"/>
    </row>
    <row r="742" spans="1:14" x14ac:dyDescent="0.25">
      <c r="A742" s="2" t="s">
        <v>1124</v>
      </c>
      <c r="B742" s="24">
        <v>3.56</v>
      </c>
      <c r="C742" s="24">
        <v>3.56</v>
      </c>
      <c r="D742" s="24">
        <v>3.5</v>
      </c>
      <c r="E742" s="24">
        <v>3.54</v>
      </c>
      <c r="F742" s="24">
        <v>2462000</v>
      </c>
      <c r="G742" s="24">
        <v>155590551</v>
      </c>
      <c r="H742" s="7">
        <v>740</v>
      </c>
      <c r="J742" s="10">
        <f t="shared" si="11"/>
        <v>-5.6179775280898927E-3</v>
      </c>
      <c r="N742" s="1"/>
    </row>
    <row r="743" spans="1:14" x14ac:dyDescent="0.25">
      <c r="A743" s="2" t="s">
        <v>1123</v>
      </c>
      <c r="B743" s="24">
        <v>3.53</v>
      </c>
      <c r="C743" s="24">
        <v>3.57</v>
      </c>
      <c r="D743" s="24">
        <v>3.53</v>
      </c>
      <c r="E743" s="24">
        <v>3.56</v>
      </c>
      <c r="F743" s="24">
        <v>2931030</v>
      </c>
      <c r="G743" s="24">
        <v>156518392</v>
      </c>
      <c r="H743" s="7">
        <v>741</v>
      </c>
      <c r="J743" s="10">
        <f t="shared" si="11"/>
        <v>8.4985835694051694E-3</v>
      </c>
      <c r="N743" s="1"/>
    </row>
    <row r="744" spans="1:14" x14ac:dyDescent="0.25">
      <c r="A744" s="2" t="s">
        <v>1122</v>
      </c>
      <c r="B744" s="24">
        <v>3.55</v>
      </c>
      <c r="C744" s="24">
        <v>3.56</v>
      </c>
      <c r="D744" s="24">
        <v>3.49</v>
      </c>
      <c r="E744" s="24">
        <v>3.49</v>
      </c>
      <c r="F744" s="24">
        <v>4566050</v>
      </c>
      <c r="G744" s="24">
        <v>153806460</v>
      </c>
      <c r="H744" s="7">
        <v>742</v>
      </c>
      <c r="J744" s="10">
        <f t="shared" si="11"/>
        <v>-1.6901408450704116E-2</v>
      </c>
      <c r="N744" s="1"/>
    </row>
    <row r="745" spans="1:14" x14ac:dyDescent="0.25">
      <c r="A745" s="2" t="s">
        <v>1121</v>
      </c>
      <c r="B745" s="24">
        <v>3.49</v>
      </c>
      <c r="C745" s="24">
        <v>3.49</v>
      </c>
      <c r="D745" s="24">
        <v>3.43</v>
      </c>
      <c r="E745" s="24">
        <v>3.48</v>
      </c>
      <c r="F745" s="24">
        <v>6745630</v>
      </c>
      <c r="G745" s="24">
        <v>153077222</v>
      </c>
      <c r="H745" s="7">
        <v>743</v>
      </c>
      <c r="J745" s="10">
        <f t="shared" si="11"/>
        <v>-2.8653295128940486E-3</v>
      </c>
      <c r="N745" s="1"/>
    </row>
    <row r="746" spans="1:14" x14ac:dyDescent="0.25">
      <c r="A746" s="2" t="s">
        <v>1120</v>
      </c>
      <c r="B746" s="24">
        <v>3.47</v>
      </c>
      <c r="C746" s="24">
        <v>3.48</v>
      </c>
      <c r="D746" s="24">
        <v>3.45</v>
      </c>
      <c r="E746" s="24">
        <v>3.47</v>
      </c>
      <c r="F746" s="24">
        <v>2044890</v>
      </c>
      <c r="G746" s="24">
        <v>152683622</v>
      </c>
      <c r="H746" s="7">
        <v>744</v>
      </c>
      <c r="J746" s="10">
        <f t="shared" si="11"/>
        <v>0</v>
      </c>
      <c r="N746" s="1"/>
    </row>
    <row r="747" spans="1:14" x14ac:dyDescent="0.25">
      <c r="A747" s="2" t="s">
        <v>1119</v>
      </c>
      <c r="B747" s="24">
        <v>3.46</v>
      </c>
      <c r="C747" s="24">
        <v>3.46</v>
      </c>
      <c r="D747" s="24">
        <v>3</v>
      </c>
      <c r="E747" s="24">
        <v>3</v>
      </c>
      <c r="F747" s="24">
        <v>5117640</v>
      </c>
      <c r="G747" s="24">
        <v>132055746</v>
      </c>
      <c r="H747" s="7">
        <v>745</v>
      </c>
      <c r="J747" s="10">
        <f t="shared" si="11"/>
        <v>-0.13294797687861271</v>
      </c>
      <c r="N747" s="1"/>
    </row>
    <row r="748" spans="1:14" x14ac:dyDescent="0.25">
      <c r="A748" s="2" t="s">
        <v>1118</v>
      </c>
      <c r="B748" s="24">
        <v>2.97</v>
      </c>
      <c r="C748" s="24">
        <v>3.11</v>
      </c>
      <c r="D748" s="24">
        <v>2.92</v>
      </c>
      <c r="E748" s="24">
        <v>3.09</v>
      </c>
      <c r="F748" s="24">
        <v>4170270</v>
      </c>
      <c r="G748" s="24">
        <v>136073727</v>
      </c>
      <c r="H748" s="7">
        <v>746</v>
      </c>
      <c r="J748" s="10">
        <f t="shared" si="11"/>
        <v>4.040404040404029E-2</v>
      </c>
      <c r="N748" s="1"/>
    </row>
    <row r="749" spans="1:14" x14ac:dyDescent="0.25">
      <c r="A749" s="2" t="s">
        <v>1117</v>
      </c>
      <c r="B749" s="24">
        <v>3.09</v>
      </c>
      <c r="C749" s="24">
        <v>3.1</v>
      </c>
      <c r="D749" s="24">
        <v>3.02</v>
      </c>
      <c r="E749" s="24">
        <v>3.03</v>
      </c>
      <c r="F749" s="24">
        <v>1905660</v>
      </c>
      <c r="G749" s="24">
        <v>133437979</v>
      </c>
      <c r="H749" s="7">
        <v>747</v>
      </c>
      <c r="J749" s="10">
        <f t="shared" si="11"/>
        <v>-1.9417475728155359E-2</v>
      </c>
      <c r="N749" s="1"/>
    </row>
    <row r="750" spans="1:14" x14ac:dyDescent="0.25">
      <c r="A750" s="2" t="s">
        <v>1116</v>
      </c>
      <c r="B750" s="24">
        <v>3.02</v>
      </c>
      <c r="C750" s="24">
        <v>3.06</v>
      </c>
      <c r="D750" s="24">
        <v>2.98</v>
      </c>
      <c r="E750" s="24">
        <v>3.05</v>
      </c>
      <c r="F750" s="24">
        <v>2304070</v>
      </c>
      <c r="G750" s="24">
        <v>134488705</v>
      </c>
      <c r="H750" s="7">
        <v>748</v>
      </c>
      <c r="J750" s="10">
        <f t="shared" si="11"/>
        <v>9.9337748344370206E-3</v>
      </c>
      <c r="N750" s="1"/>
    </row>
    <row r="751" spans="1:14" x14ac:dyDescent="0.25">
      <c r="A751" s="2" t="s">
        <v>1115</v>
      </c>
      <c r="B751" s="24">
        <v>3.05</v>
      </c>
      <c r="C751" s="24">
        <v>3.06</v>
      </c>
      <c r="D751" s="24">
        <v>2.99</v>
      </c>
      <c r="E751" s="24">
        <v>3.02</v>
      </c>
      <c r="F751" s="24">
        <v>1626900</v>
      </c>
      <c r="G751" s="24">
        <v>133140838</v>
      </c>
      <c r="H751" s="7">
        <v>749</v>
      </c>
      <c r="J751" s="10">
        <f t="shared" si="11"/>
        <v>-9.8360655737704285E-3</v>
      </c>
      <c r="N751" s="1"/>
    </row>
    <row r="752" spans="1:14" x14ac:dyDescent="0.25">
      <c r="A752" s="2" t="s">
        <v>1114</v>
      </c>
      <c r="B752" s="24">
        <v>3.01</v>
      </c>
      <c r="C752" s="24">
        <v>3.43</v>
      </c>
      <c r="D752" s="24">
        <v>2.99</v>
      </c>
      <c r="E752" s="24">
        <v>3.39</v>
      </c>
      <c r="F752" s="24">
        <v>4438610</v>
      </c>
      <c r="G752" s="24">
        <v>149562676</v>
      </c>
      <c r="H752" s="7">
        <v>750</v>
      </c>
      <c r="J752" s="10">
        <f t="shared" si="11"/>
        <v>0.12624584717607987</v>
      </c>
      <c r="N752" s="1"/>
    </row>
    <row r="753" spans="1:14" x14ac:dyDescent="0.25">
      <c r="A753" s="2" t="s">
        <v>1113</v>
      </c>
      <c r="B753" s="24">
        <v>3.38</v>
      </c>
      <c r="C753" s="24">
        <v>3.4</v>
      </c>
      <c r="D753" s="24">
        <v>3.21</v>
      </c>
      <c r="E753" s="24">
        <v>3.22</v>
      </c>
      <c r="F753" s="24">
        <v>3665110</v>
      </c>
      <c r="G753" s="24">
        <v>142203147</v>
      </c>
      <c r="H753" s="7">
        <v>751</v>
      </c>
      <c r="J753" s="10">
        <f t="shared" si="11"/>
        <v>-4.7337278106508784E-2</v>
      </c>
      <c r="N753" s="1"/>
    </row>
    <row r="754" spans="1:14" x14ac:dyDescent="0.25">
      <c r="A754" s="2" t="s">
        <v>1112</v>
      </c>
      <c r="B754" s="24">
        <v>3.23</v>
      </c>
      <c r="C754" s="24">
        <v>3.24</v>
      </c>
      <c r="D754" s="24">
        <v>3.05</v>
      </c>
      <c r="E754" s="24">
        <v>3.08</v>
      </c>
      <c r="F754" s="24">
        <v>3589150</v>
      </c>
      <c r="G754" s="24">
        <v>135880631</v>
      </c>
      <c r="H754" s="7">
        <v>752</v>
      </c>
      <c r="J754" s="10">
        <f t="shared" si="11"/>
        <v>-4.643962848297211E-2</v>
      </c>
      <c r="N754" s="1"/>
    </row>
    <row r="755" spans="1:14" x14ac:dyDescent="0.25">
      <c r="A755" s="2" t="s">
        <v>1111</v>
      </c>
      <c r="B755" s="24">
        <v>3.08</v>
      </c>
      <c r="C755" s="24">
        <v>3.15</v>
      </c>
      <c r="D755" s="24">
        <v>3.08</v>
      </c>
      <c r="E755" s="24">
        <v>3.1</v>
      </c>
      <c r="F755" s="24">
        <v>2384900</v>
      </c>
      <c r="G755" s="24">
        <v>137112128</v>
      </c>
      <c r="H755" s="7">
        <v>753</v>
      </c>
      <c r="J755" s="10">
        <f t="shared" si="11"/>
        <v>6.4935064935064991E-3</v>
      </c>
      <c r="N755" s="1"/>
    </row>
    <row r="756" spans="1:14" x14ac:dyDescent="0.25">
      <c r="A756" s="2" t="s">
        <v>1110</v>
      </c>
      <c r="B756" s="24">
        <v>3.11</v>
      </c>
      <c r="C756" s="24">
        <v>3.21</v>
      </c>
      <c r="D756" s="24">
        <v>3.1</v>
      </c>
      <c r="E756" s="24">
        <v>3.18</v>
      </c>
      <c r="F756" s="24">
        <v>1806510</v>
      </c>
      <c r="G756" s="24">
        <v>140583334</v>
      </c>
      <c r="H756" s="7">
        <v>754</v>
      </c>
      <c r="J756" s="10">
        <f t="shared" si="11"/>
        <v>2.2508038585209094E-2</v>
      </c>
      <c r="N756" s="1"/>
    </row>
    <row r="757" spans="1:14" x14ac:dyDescent="0.25">
      <c r="A757" s="2" t="s">
        <v>1109</v>
      </c>
      <c r="B757" s="24">
        <v>3.19</v>
      </c>
      <c r="C757" s="24">
        <v>3.19</v>
      </c>
      <c r="D757" s="24">
        <v>3.11</v>
      </c>
      <c r="E757" s="24">
        <v>3.13</v>
      </c>
      <c r="F757" s="24">
        <v>1940070</v>
      </c>
      <c r="G757" s="24">
        <v>138255166</v>
      </c>
      <c r="H757" s="7">
        <v>755</v>
      </c>
      <c r="J757" s="10">
        <f t="shared" si="11"/>
        <v>-1.8808777429467103E-2</v>
      </c>
      <c r="N757" s="1"/>
    </row>
    <row r="758" spans="1:14" x14ac:dyDescent="0.25">
      <c r="A758" s="2" t="s">
        <v>1108</v>
      </c>
      <c r="B758" s="24">
        <v>3.13</v>
      </c>
      <c r="C758" s="24">
        <v>3.17</v>
      </c>
      <c r="D758" s="24">
        <v>3.12</v>
      </c>
      <c r="E758" s="24">
        <v>3.15</v>
      </c>
      <c r="F758" s="24">
        <v>2926650</v>
      </c>
      <c r="G758" s="24">
        <v>139521750</v>
      </c>
      <c r="H758" s="7">
        <v>756</v>
      </c>
      <c r="J758" s="10">
        <f t="shared" si="11"/>
        <v>6.3897763578274818E-3</v>
      </c>
      <c r="N758" s="1"/>
    </row>
    <row r="759" spans="1:14" x14ac:dyDescent="0.25">
      <c r="A759" s="2" t="s">
        <v>1107</v>
      </c>
      <c r="B759" s="24">
        <v>3.16</v>
      </c>
      <c r="C759" s="24">
        <v>3.32</v>
      </c>
      <c r="D759" s="24">
        <v>3.16</v>
      </c>
      <c r="E759" s="24">
        <v>3.29</v>
      </c>
      <c r="F759" s="24">
        <v>5341690</v>
      </c>
      <c r="G759" s="24">
        <v>145437275</v>
      </c>
      <c r="H759" s="7">
        <v>757</v>
      </c>
      <c r="J759" s="10">
        <f t="shared" si="11"/>
        <v>4.1139240506329076E-2</v>
      </c>
      <c r="N759" s="1"/>
    </row>
    <row r="760" spans="1:14" x14ac:dyDescent="0.25">
      <c r="A760" s="2" t="s">
        <v>1106</v>
      </c>
      <c r="B760" s="24">
        <v>3.29</v>
      </c>
      <c r="C760" s="24">
        <v>3.3</v>
      </c>
      <c r="D760" s="24">
        <v>3.11</v>
      </c>
      <c r="E760" s="24">
        <v>3.12</v>
      </c>
      <c r="F760" s="24">
        <v>3075380</v>
      </c>
      <c r="G760" s="24">
        <v>138078852</v>
      </c>
      <c r="H760" s="7">
        <v>758</v>
      </c>
      <c r="J760" s="10">
        <f t="shared" si="11"/>
        <v>-5.1671732522796332E-2</v>
      </c>
      <c r="N760" s="1"/>
    </row>
    <row r="761" spans="1:14" x14ac:dyDescent="0.25">
      <c r="A761" s="2" t="s">
        <v>1105</v>
      </c>
      <c r="B761" s="24">
        <v>3.14</v>
      </c>
      <c r="C761" s="24">
        <v>3.14</v>
      </c>
      <c r="D761" s="24">
        <v>3.06</v>
      </c>
      <c r="E761" s="24">
        <v>3.11</v>
      </c>
      <c r="F761" s="24">
        <v>2555880</v>
      </c>
      <c r="G761" s="24">
        <v>137730285</v>
      </c>
      <c r="H761" s="7">
        <v>759</v>
      </c>
      <c r="J761" s="10">
        <f t="shared" si="11"/>
        <v>-9.5541401273886144E-3</v>
      </c>
      <c r="N761" s="1"/>
    </row>
    <row r="762" spans="1:14" x14ac:dyDescent="0.25">
      <c r="A762" s="2" t="s">
        <v>1104</v>
      </c>
      <c r="B762" s="24">
        <v>3.12</v>
      </c>
      <c r="C762" s="24">
        <v>3.12</v>
      </c>
      <c r="D762" s="24">
        <v>3.08</v>
      </c>
      <c r="E762" s="24">
        <v>3.08</v>
      </c>
      <c r="F762" s="24">
        <v>1298980</v>
      </c>
      <c r="G762" s="24">
        <v>136414737</v>
      </c>
      <c r="H762" s="7">
        <v>760</v>
      </c>
      <c r="J762" s="10">
        <f t="shared" si="11"/>
        <v>-1.2820512820512832E-2</v>
      </c>
      <c r="N762" s="1"/>
    </row>
    <row r="763" spans="1:14" x14ac:dyDescent="0.25">
      <c r="A763" s="2" t="s">
        <v>1103</v>
      </c>
      <c r="B763" s="24">
        <v>3.1</v>
      </c>
      <c r="C763" s="24">
        <v>3.11</v>
      </c>
      <c r="D763" s="24">
        <v>3.04</v>
      </c>
      <c r="E763" s="24">
        <v>3.05</v>
      </c>
      <c r="F763" s="24">
        <v>1450600</v>
      </c>
      <c r="G763" s="24">
        <v>135182678</v>
      </c>
      <c r="H763" s="7">
        <v>761</v>
      </c>
      <c r="J763" s="10">
        <f t="shared" si="11"/>
        <v>-1.6129032258064602E-2</v>
      </c>
      <c r="N763" s="1"/>
    </row>
    <row r="764" spans="1:14" x14ac:dyDescent="0.25">
      <c r="A764" s="2" t="s">
        <v>1102</v>
      </c>
      <c r="B764" s="24">
        <v>3.07</v>
      </c>
      <c r="C764" s="24">
        <v>3.1</v>
      </c>
      <c r="D764" s="24">
        <v>3.06</v>
      </c>
      <c r="E764" s="24">
        <v>3.08</v>
      </c>
      <c r="F764" s="24">
        <v>1502430</v>
      </c>
      <c r="G764" s="24">
        <v>136343190</v>
      </c>
      <c r="H764" s="7">
        <v>762</v>
      </c>
      <c r="J764" s="10">
        <f t="shared" si="11"/>
        <v>3.2573289902280886E-3</v>
      </c>
      <c r="N764" s="1"/>
    </row>
    <row r="765" spans="1:14" x14ac:dyDescent="0.25">
      <c r="A765" s="2" t="s">
        <v>1101</v>
      </c>
      <c r="B765" s="24">
        <v>3.09</v>
      </c>
      <c r="C765" s="24">
        <v>3.1</v>
      </c>
      <c r="D765" s="24">
        <v>3.07</v>
      </c>
      <c r="E765" s="24">
        <v>3.08</v>
      </c>
      <c r="F765" s="24">
        <v>1279650</v>
      </c>
      <c r="G765" s="24">
        <v>136331472</v>
      </c>
      <c r="H765" s="7">
        <v>763</v>
      </c>
      <c r="J765" s="10">
        <f t="shared" si="11"/>
        <v>-3.2362459546924878E-3</v>
      </c>
      <c r="N765" s="1"/>
    </row>
    <row r="766" spans="1:14" x14ac:dyDescent="0.25">
      <c r="A766" s="2" t="s">
        <v>1100</v>
      </c>
      <c r="B766" s="24">
        <v>3.09</v>
      </c>
      <c r="C766" s="24">
        <v>3.09</v>
      </c>
      <c r="D766" s="24">
        <v>3.04</v>
      </c>
      <c r="E766" s="24">
        <v>3.05</v>
      </c>
      <c r="F766" s="24">
        <v>1406560</v>
      </c>
      <c r="G766" s="24">
        <v>135123741</v>
      </c>
      <c r="H766" s="7">
        <v>764</v>
      </c>
      <c r="J766" s="10">
        <f t="shared" si="11"/>
        <v>-1.2944983818770239E-2</v>
      </c>
      <c r="N766" s="1"/>
    </row>
    <row r="767" spans="1:14" x14ac:dyDescent="0.25">
      <c r="A767" s="2" t="s">
        <v>1099</v>
      </c>
      <c r="B767" s="24">
        <v>3.06</v>
      </c>
      <c r="C767" s="24">
        <v>3.18</v>
      </c>
      <c r="D767" s="24">
        <v>3.06</v>
      </c>
      <c r="E767" s="24">
        <v>3.16</v>
      </c>
      <c r="F767" s="24">
        <v>2059350</v>
      </c>
      <c r="G767" s="24">
        <v>140277541</v>
      </c>
      <c r="H767" s="7">
        <v>765</v>
      </c>
      <c r="J767" s="10">
        <f t="shared" si="11"/>
        <v>3.2679738562091533E-2</v>
      </c>
      <c r="N767" s="1"/>
    </row>
    <row r="768" spans="1:14" x14ac:dyDescent="0.25">
      <c r="A768" s="2" t="s">
        <v>1098</v>
      </c>
      <c r="B768" s="24">
        <v>3.17</v>
      </c>
      <c r="C768" s="24">
        <v>3.17</v>
      </c>
      <c r="D768" s="24">
        <v>3.14</v>
      </c>
      <c r="E768" s="24">
        <v>3.14</v>
      </c>
      <c r="F768" s="24">
        <v>1211900</v>
      </c>
      <c r="G768" s="24">
        <v>139198718</v>
      </c>
      <c r="H768" s="7">
        <v>766</v>
      </c>
      <c r="J768" s="10">
        <f t="shared" si="11"/>
        <v>-9.4637223974762801E-3</v>
      </c>
      <c r="N768" s="1"/>
    </row>
    <row r="769" spans="1:14" x14ac:dyDescent="0.25">
      <c r="A769" s="2" t="s">
        <v>1097</v>
      </c>
      <c r="B769" s="24">
        <v>3.15</v>
      </c>
      <c r="C769" s="24">
        <v>3.15</v>
      </c>
      <c r="D769" s="24">
        <v>3.08</v>
      </c>
      <c r="E769" s="24">
        <v>3.1</v>
      </c>
      <c r="F769" s="24">
        <v>1394670</v>
      </c>
      <c r="G769" s="24">
        <v>137541206</v>
      </c>
      <c r="H769" s="7">
        <v>767</v>
      </c>
      <c r="J769" s="10">
        <f t="shared" si="11"/>
        <v>-1.5873015873015817E-2</v>
      </c>
      <c r="N769" s="1"/>
    </row>
    <row r="770" spans="1:14" x14ac:dyDescent="0.25">
      <c r="A770" s="2" t="s">
        <v>1096</v>
      </c>
      <c r="B770" s="24">
        <v>3.11</v>
      </c>
      <c r="C770" s="24">
        <v>3.13</v>
      </c>
      <c r="D770" s="24">
        <v>3.08</v>
      </c>
      <c r="E770" s="24">
        <v>3.09</v>
      </c>
      <c r="F770" s="24">
        <v>1168970</v>
      </c>
      <c r="G770" s="24">
        <v>137008440</v>
      </c>
      <c r="H770" s="7">
        <v>768</v>
      </c>
      <c r="J770" s="10">
        <f t="shared" si="11"/>
        <v>-6.4308681672025783E-3</v>
      </c>
      <c r="N770" s="1"/>
    </row>
    <row r="771" spans="1:14" x14ac:dyDescent="0.25">
      <c r="A771" s="2" t="s">
        <v>1095</v>
      </c>
      <c r="B771" s="24">
        <v>3.09</v>
      </c>
      <c r="C771" s="24">
        <v>3.11</v>
      </c>
      <c r="D771" s="24">
        <v>3.06</v>
      </c>
      <c r="E771" s="24">
        <v>3.06</v>
      </c>
      <c r="F771" s="24">
        <v>964279</v>
      </c>
      <c r="G771" s="24">
        <v>135996338</v>
      </c>
      <c r="H771" s="7">
        <v>769</v>
      </c>
      <c r="J771" s="10">
        <f t="shared" si="11"/>
        <v>-9.7087378640776066E-3</v>
      </c>
      <c r="N771" s="1"/>
    </row>
    <row r="772" spans="1:14" x14ac:dyDescent="0.25">
      <c r="A772" s="2" t="s">
        <v>1094</v>
      </c>
      <c r="B772" s="24">
        <v>3.08</v>
      </c>
      <c r="C772" s="24">
        <v>3.08</v>
      </c>
      <c r="D772" s="24">
        <v>3.05</v>
      </c>
      <c r="E772" s="24">
        <v>3.08</v>
      </c>
      <c r="F772" s="24">
        <v>1197280</v>
      </c>
      <c r="G772" s="24">
        <v>136900626</v>
      </c>
      <c r="H772" s="7">
        <v>770</v>
      </c>
      <c r="J772" s="10">
        <f t="shared" ref="J772:J835" si="12">(E772-B772)/B772</f>
        <v>0</v>
      </c>
      <c r="N772" s="1"/>
    </row>
    <row r="773" spans="1:14" x14ac:dyDescent="0.25">
      <c r="A773" s="2" t="s">
        <v>1093</v>
      </c>
      <c r="B773" s="24">
        <v>3.09</v>
      </c>
      <c r="C773" s="24">
        <v>3.13</v>
      </c>
      <c r="D773" s="24">
        <v>3.08</v>
      </c>
      <c r="E773" s="24">
        <v>3.1</v>
      </c>
      <c r="F773" s="24">
        <v>1358800</v>
      </c>
      <c r="G773" s="24">
        <v>137549499</v>
      </c>
      <c r="H773" s="7">
        <v>771</v>
      </c>
      <c r="J773" s="10">
        <f t="shared" si="12"/>
        <v>3.2362459546926314E-3</v>
      </c>
      <c r="N773" s="1"/>
    </row>
    <row r="774" spans="1:14" x14ac:dyDescent="0.25">
      <c r="A774" s="2" t="s">
        <v>1092</v>
      </c>
      <c r="B774" s="24">
        <v>3.11</v>
      </c>
      <c r="C774" s="24">
        <v>3.13</v>
      </c>
      <c r="D774" s="24">
        <v>3.07</v>
      </c>
      <c r="E774" s="24">
        <v>3.08</v>
      </c>
      <c r="F774" s="24">
        <v>1263660</v>
      </c>
      <c r="G774" s="24">
        <v>136722154</v>
      </c>
      <c r="H774" s="7">
        <v>772</v>
      </c>
      <c r="J774" s="10">
        <f t="shared" si="12"/>
        <v>-9.6463022508037968E-3</v>
      </c>
      <c r="N774" s="1"/>
    </row>
    <row r="775" spans="1:14" x14ac:dyDescent="0.25">
      <c r="A775" s="2" t="s">
        <v>1091</v>
      </c>
      <c r="B775" s="24">
        <v>3.09</v>
      </c>
      <c r="C775" s="24">
        <v>3.12</v>
      </c>
      <c r="D775" s="24">
        <v>3.08</v>
      </c>
      <c r="E775" s="24">
        <v>3.11</v>
      </c>
      <c r="F775" s="24">
        <v>1041630</v>
      </c>
      <c r="G775" s="24">
        <v>138377005</v>
      </c>
      <c r="H775" s="7">
        <v>773</v>
      </c>
      <c r="J775" s="10">
        <f t="shared" si="12"/>
        <v>6.4724919093851196E-3</v>
      </c>
      <c r="N775" s="1"/>
    </row>
    <row r="776" spans="1:14" x14ac:dyDescent="0.25">
      <c r="A776" s="2" t="s">
        <v>1090</v>
      </c>
      <c r="B776" s="24">
        <v>3.12</v>
      </c>
      <c r="C776" s="24">
        <v>3.14</v>
      </c>
      <c r="D776" s="24">
        <v>3.11</v>
      </c>
      <c r="E776" s="24">
        <v>3.13</v>
      </c>
      <c r="F776" s="24">
        <v>1313500</v>
      </c>
      <c r="G776" s="24">
        <v>139212762</v>
      </c>
      <c r="H776" s="7">
        <v>774</v>
      </c>
      <c r="J776" s="10">
        <f t="shared" si="12"/>
        <v>3.2051282051281365E-3</v>
      </c>
      <c r="N776" s="1"/>
    </row>
    <row r="777" spans="1:14" x14ac:dyDescent="0.25">
      <c r="A777" s="2" t="s">
        <v>1089</v>
      </c>
      <c r="B777" s="24">
        <v>3.15</v>
      </c>
      <c r="C777" s="24">
        <v>3.21</v>
      </c>
      <c r="D777" s="24">
        <v>3.15</v>
      </c>
      <c r="E777" s="24">
        <v>3.21</v>
      </c>
      <c r="F777" s="24">
        <v>1924190</v>
      </c>
      <c r="G777" s="24">
        <v>142857614</v>
      </c>
      <c r="H777" s="7">
        <v>775</v>
      </c>
      <c r="J777" s="10">
        <f t="shared" si="12"/>
        <v>1.9047619047619067E-2</v>
      </c>
      <c r="N777" s="1"/>
    </row>
    <row r="778" spans="1:14" x14ac:dyDescent="0.25">
      <c r="A778" s="2" t="s">
        <v>1088</v>
      </c>
      <c r="B778" s="24">
        <v>3.23</v>
      </c>
      <c r="C778" s="24">
        <v>3.25</v>
      </c>
      <c r="D778" s="24">
        <v>3.17</v>
      </c>
      <c r="E778" s="24">
        <v>3.18</v>
      </c>
      <c r="F778" s="24">
        <v>1521240</v>
      </c>
      <c r="G778" s="24">
        <v>141654638</v>
      </c>
      <c r="H778" s="7">
        <v>776</v>
      </c>
      <c r="J778" s="10">
        <f t="shared" si="12"/>
        <v>-1.5479876160990657E-2</v>
      </c>
      <c r="N778" s="1"/>
    </row>
    <row r="779" spans="1:14" x14ac:dyDescent="0.25">
      <c r="A779" s="2" t="s">
        <v>1087</v>
      </c>
      <c r="B779" s="24">
        <v>3.2</v>
      </c>
      <c r="C779" s="24">
        <v>3.22</v>
      </c>
      <c r="D779" s="24">
        <v>3.18</v>
      </c>
      <c r="E779" s="24">
        <v>3.21</v>
      </c>
      <c r="F779" s="24">
        <v>1479430</v>
      </c>
      <c r="G779" s="24">
        <v>142883821</v>
      </c>
      <c r="H779" s="7">
        <v>777</v>
      </c>
      <c r="J779" s="10">
        <f t="shared" si="12"/>
        <v>3.1249999999999334E-3</v>
      </c>
      <c r="N779" s="1"/>
    </row>
    <row r="780" spans="1:14" x14ac:dyDescent="0.25">
      <c r="A780" s="2" t="s">
        <v>1086</v>
      </c>
      <c r="B780" s="24">
        <v>3.23</v>
      </c>
      <c r="C780" s="24">
        <v>3.26</v>
      </c>
      <c r="D780" s="24">
        <v>3.2</v>
      </c>
      <c r="E780" s="24">
        <v>3.24</v>
      </c>
      <c r="F780" s="24">
        <v>1857460</v>
      </c>
      <c r="G780" s="24">
        <v>144357019</v>
      </c>
      <c r="H780" s="7">
        <v>778</v>
      </c>
      <c r="J780" s="10">
        <f t="shared" si="12"/>
        <v>3.0959752321982137E-3</v>
      </c>
      <c r="N780" s="1"/>
    </row>
    <row r="781" spans="1:14" x14ac:dyDescent="0.25">
      <c r="A781" s="2" t="s">
        <v>1085</v>
      </c>
      <c r="B781" s="24">
        <v>3.25</v>
      </c>
      <c r="C781" s="24">
        <v>3.27</v>
      </c>
      <c r="D781" s="24">
        <v>3.23</v>
      </c>
      <c r="E781" s="24">
        <v>3.25</v>
      </c>
      <c r="F781" s="24">
        <v>1422270</v>
      </c>
      <c r="G781" s="24">
        <v>144864866</v>
      </c>
      <c r="H781" s="7">
        <v>779</v>
      </c>
      <c r="J781" s="10">
        <f t="shared" si="12"/>
        <v>0</v>
      </c>
      <c r="N781" s="1"/>
    </row>
    <row r="782" spans="1:14" x14ac:dyDescent="0.25">
      <c r="A782" s="2" t="s">
        <v>1084</v>
      </c>
      <c r="B782" s="24">
        <v>3.26</v>
      </c>
      <c r="C782" s="24">
        <v>3.27</v>
      </c>
      <c r="D782" s="24">
        <v>3.23</v>
      </c>
      <c r="E782" s="24">
        <v>3.25</v>
      </c>
      <c r="F782" s="24">
        <v>1780240</v>
      </c>
      <c r="G782" s="24">
        <v>144969129</v>
      </c>
      <c r="H782" s="7">
        <v>780</v>
      </c>
      <c r="J782" s="10">
        <f t="shared" si="12"/>
        <v>-3.0674846625766221E-3</v>
      </c>
      <c r="N782" s="1"/>
    </row>
    <row r="783" spans="1:14" x14ac:dyDescent="0.25">
      <c r="A783" s="2" t="s">
        <v>1083</v>
      </c>
      <c r="B783" s="24">
        <v>3.27</v>
      </c>
      <c r="C783" s="24">
        <v>3.5</v>
      </c>
      <c r="D783" s="24">
        <v>3.26</v>
      </c>
      <c r="E783" s="24">
        <v>3.46</v>
      </c>
      <c r="F783" s="24">
        <v>3677250</v>
      </c>
      <c r="G783" s="24">
        <v>154161953</v>
      </c>
      <c r="H783" s="7">
        <v>781</v>
      </c>
      <c r="J783" s="10">
        <f t="shared" si="12"/>
        <v>5.8103975535168176E-2</v>
      </c>
      <c r="N783" s="1"/>
    </row>
    <row r="784" spans="1:14" x14ac:dyDescent="0.25">
      <c r="A784" s="2" t="s">
        <v>1082</v>
      </c>
      <c r="B784" s="24">
        <v>3.46</v>
      </c>
      <c r="C784" s="24">
        <v>3.58</v>
      </c>
      <c r="D784" s="24">
        <v>3.4</v>
      </c>
      <c r="E784" s="24">
        <v>3.46</v>
      </c>
      <c r="F784" s="24">
        <v>3518950</v>
      </c>
      <c r="G784" s="24">
        <v>154494927</v>
      </c>
      <c r="H784" s="7">
        <v>782</v>
      </c>
      <c r="J784" s="10">
        <f t="shared" si="12"/>
        <v>0</v>
      </c>
      <c r="N784" s="1"/>
    </row>
    <row r="785" spans="1:14" x14ac:dyDescent="0.25">
      <c r="A785" s="2" t="s">
        <v>1081</v>
      </c>
      <c r="B785" s="24">
        <v>3.47</v>
      </c>
      <c r="C785" s="24">
        <v>3.51</v>
      </c>
      <c r="D785" s="24">
        <v>3.43</v>
      </c>
      <c r="E785" s="24">
        <v>3.48</v>
      </c>
      <c r="F785" s="24">
        <v>2066780</v>
      </c>
      <c r="G785" s="24">
        <v>155408222</v>
      </c>
      <c r="H785" s="7">
        <v>783</v>
      </c>
      <c r="J785" s="10">
        <f t="shared" si="12"/>
        <v>2.8818443804033964E-3</v>
      </c>
      <c r="N785" s="1"/>
    </row>
    <row r="786" spans="1:14" x14ac:dyDescent="0.25">
      <c r="A786" s="2" t="s">
        <v>1080</v>
      </c>
      <c r="B786" s="24">
        <v>3.49</v>
      </c>
      <c r="C786" s="24">
        <v>3.52</v>
      </c>
      <c r="D786" s="24">
        <v>3.38</v>
      </c>
      <c r="E786" s="24">
        <v>3.4</v>
      </c>
      <c r="F786" s="24">
        <v>2416790</v>
      </c>
      <c r="G786" s="24">
        <v>151588515</v>
      </c>
      <c r="H786" s="7">
        <v>784</v>
      </c>
      <c r="J786" s="10">
        <f t="shared" si="12"/>
        <v>-2.5787965616045929E-2</v>
      </c>
      <c r="N786" s="1"/>
    </row>
    <row r="787" spans="1:14" x14ac:dyDescent="0.25">
      <c r="A787" s="2" t="s">
        <v>1079</v>
      </c>
      <c r="B787" s="24">
        <v>3.4</v>
      </c>
      <c r="C787" s="24">
        <v>3.42</v>
      </c>
      <c r="D787" s="24">
        <v>3.32</v>
      </c>
      <c r="E787" s="24">
        <v>3.37</v>
      </c>
      <c r="F787" s="24">
        <v>1909510</v>
      </c>
      <c r="G787" s="24">
        <v>150654791</v>
      </c>
      <c r="H787" s="7">
        <v>785</v>
      </c>
      <c r="J787" s="10">
        <f t="shared" si="12"/>
        <v>-8.8235294117646485E-3</v>
      </c>
      <c r="N787" s="1"/>
    </row>
    <row r="788" spans="1:14" x14ac:dyDescent="0.25">
      <c r="A788" s="2" t="s">
        <v>1078</v>
      </c>
      <c r="B788" s="24">
        <v>3.39</v>
      </c>
      <c r="C788" s="24">
        <v>3.4</v>
      </c>
      <c r="D788" s="24">
        <v>3.33</v>
      </c>
      <c r="E788" s="24">
        <v>3.37</v>
      </c>
      <c r="F788" s="24">
        <v>1556360</v>
      </c>
      <c r="G788" s="24">
        <v>150285617</v>
      </c>
      <c r="H788" s="7">
        <v>786</v>
      </c>
      <c r="J788" s="10">
        <f t="shared" si="12"/>
        <v>-5.8997050147492677E-3</v>
      </c>
      <c r="N788" s="1"/>
    </row>
    <row r="789" spans="1:14" x14ac:dyDescent="0.25">
      <c r="A789" s="2" t="s">
        <v>1077</v>
      </c>
      <c r="B789" s="24">
        <v>3.37</v>
      </c>
      <c r="C789" s="24">
        <v>3.42</v>
      </c>
      <c r="D789" s="24">
        <v>3.32</v>
      </c>
      <c r="E789" s="24">
        <v>3.42</v>
      </c>
      <c r="F789" s="24">
        <v>1849390</v>
      </c>
      <c r="G789" s="24">
        <v>152624340</v>
      </c>
      <c r="H789" s="7">
        <v>787</v>
      </c>
      <c r="J789" s="10">
        <f t="shared" si="12"/>
        <v>1.4836795252225466E-2</v>
      </c>
      <c r="N789" s="1"/>
    </row>
    <row r="790" spans="1:14" x14ac:dyDescent="0.25">
      <c r="A790" s="2" t="s">
        <v>1076</v>
      </c>
      <c r="B790" s="24">
        <v>3.43</v>
      </c>
      <c r="C790" s="24">
        <v>3.45</v>
      </c>
      <c r="D790" s="24">
        <v>3.39</v>
      </c>
      <c r="E790" s="24">
        <v>3.41</v>
      </c>
      <c r="F790" s="24">
        <v>731107</v>
      </c>
      <c r="G790" s="24">
        <v>152504035</v>
      </c>
      <c r="H790" s="7">
        <v>788</v>
      </c>
      <c r="J790" s="10">
        <f t="shared" si="12"/>
        <v>-5.8309037900874687E-3</v>
      </c>
      <c r="N790" s="1"/>
    </row>
    <row r="791" spans="1:14" x14ac:dyDescent="0.25">
      <c r="A791" s="2" t="s">
        <v>1075</v>
      </c>
      <c r="B791" s="24">
        <v>3.41</v>
      </c>
      <c r="C791" s="24">
        <v>3.47</v>
      </c>
      <c r="D791" s="24">
        <v>3.36</v>
      </c>
      <c r="E791" s="24">
        <v>3.44</v>
      </c>
      <c r="F791" s="24">
        <v>986849</v>
      </c>
      <c r="G791" s="24">
        <v>153848564</v>
      </c>
      <c r="H791" s="7">
        <v>789</v>
      </c>
      <c r="J791" s="10">
        <f t="shared" si="12"/>
        <v>8.7976539589442234E-3</v>
      </c>
      <c r="N791" s="1"/>
    </row>
    <row r="792" spans="1:14" x14ac:dyDescent="0.25">
      <c r="A792" s="2" t="s">
        <v>1074</v>
      </c>
      <c r="B792" s="24">
        <v>3.44</v>
      </c>
      <c r="C792" s="24">
        <v>3.49</v>
      </c>
      <c r="D792" s="24">
        <v>3.42</v>
      </c>
      <c r="E792" s="24">
        <v>3.45</v>
      </c>
      <c r="F792" s="24">
        <v>1431670</v>
      </c>
      <c r="G792" s="24">
        <v>154086523</v>
      </c>
      <c r="H792" s="7">
        <v>790</v>
      </c>
      <c r="J792" s="10">
        <f t="shared" si="12"/>
        <v>2.9069767441861137E-3</v>
      </c>
      <c r="N792" s="1"/>
    </row>
    <row r="793" spans="1:14" x14ac:dyDescent="0.25">
      <c r="A793" s="2" t="s">
        <v>1073</v>
      </c>
      <c r="B793" s="24">
        <v>3.45</v>
      </c>
      <c r="C793" s="24">
        <v>3.45</v>
      </c>
      <c r="D793" s="24">
        <v>3.41</v>
      </c>
      <c r="E793" s="24">
        <v>3.43</v>
      </c>
      <c r="F793" s="24">
        <v>1133580</v>
      </c>
      <c r="G793" s="24">
        <v>153541990</v>
      </c>
      <c r="H793" s="7">
        <v>791</v>
      </c>
      <c r="J793" s="10">
        <f t="shared" si="12"/>
        <v>-5.7971014492753676E-3</v>
      </c>
      <c r="N793" s="1"/>
    </row>
    <row r="794" spans="1:14" x14ac:dyDescent="0.25">
      <c r="A794" s="2" t="s">
        <v>1072</v>
      </c>
      <c r="B794" s="24">
        <v>3.43</v>
      </c>
      <c r="C794" s="24">
        <v>3.44</v>
      </c>
      <c r="D794" s="24">
        <v>3.37</v>
      </c>
      <c r="E794" s="24">
        <v>3.37</v>
      </c>
      <c r="F794" s="24">
        <v>1469810</v>
      </c>
      <c r="G794" s="24">
        <v>150550494</v>
      </c>
      <c r="H794" s="7">
        <v>792</v>
      </c>
      <c r="J794" s="10">
        <f t="shared" si="12"/>
        <v>-1.7492711370262405E-2</v>
      </c>
      <c r="N794" s="1"/>
    </row>
    <row r="795" spans="1:14" x14ac:dyDescent="0.25">
      <c r="A795" s="2" t="s">
        <v>1071</v>
      </c>
      <c r="B795" s="24">
        <v>3.36</v>
      </c>
      <c r="C795" s="24">
        <v>3.36</v>
      </c>
      <c r="D795" s="24">
        <v>3.31</v>
      </c>
      <c r="E795" s="24">
        <v>3.32</v>
      </c>
      <c r="F795" s="24">
        <v>1812040</v>
      </c>
      <c r="G795" s="24">
        <v>148741681</v>
      </c>
      <c r="H795" s="7">
        <v>793</v>
      </c>
      <c r="J795" s="10">
        <f t="shared" si="12"/>
        <v>-1.1904761904761916E-2</v>
      </c>
      <c r="N795" s="1"/>
    </row>
    <row r="796" spans="1:14" x14ac:dyDescent="0.25">
      <c r="A796" s="2" t="s">
        <v>1070</v>
      </c>
      <c r="B796" s="24">
        <v>3.32</v>
      </c>
      <c r="C796" s="24">
        <v>3.35</v>
      </c>
      <c r="D796" s="24">
        <v>3.25</v>
      </c>
      <c r="E796" s="24">
        <v>3.25</v>
      </c>
      <c r="F796" s="24">
        <v>1459960</v>
      </c>
      <c r="G796" s="24">
        <v>145508900</v>
      </c>
      <c r="H796" s="7">
        <v>794</v>
      </c>
      <c r="J796" s="10">
        <f t="shared" si="12"/>
        <v>-2.1084337349397544E-2</v>
      </c>
      <c r="N796" s="1"/>
    </row>
    <row r="797" spans="1:14" x14ac:dyDescent="0.25">
      <c r="A797" s="2" t="s">
        <v>1069</v>
      </c>
      <c r="B797" s="24">
        <v>3.25</v>
      </c>
      <c r="C797" s="24">
        <v>3.25</v>
      </c>
      <c r="D797" s="24">
        <v>3.13</v>
      </c>
      <c r="E797" s="24">
        <v>3.19</v>
      </c>
      <c r="F797" s="24">
        <v>1689010</v>
      </c>
      <c r="G797" s="24">
        <v>142955542</v>
      </c>
      <c r="H797" s="7">
        <v>795</v>
      </c>
      <c r="J797" s="10">
        <f t="shared" si="12"/>
        <v>-1.8461538461538477E-2</v>
      </c>
      <c r="N797" s="1"/>
    </row>
    <row r="798" spans="1:14" x14ac:dyDescent="0.25">
      <c r="A798" s="2" t="s">
        <v>1068</v>
      </c>
      <c r="B798" s="24">
        <v>3.19</v>
      </c>
      <c r="C798" s="24">
        <v>3.25</v>
      </c>
      <c r="D798" s="24">
        <v>3.17</v>
      </c>
      <c r="E798" s="24">
        <v>3.22</v>
      </c>
      <c r="F798" s="24">
        <v>1010650</v>
      </c>
      <c r="G798" s="24">
        <v>144323561</v>
      </c>
      <c r="H798" s="7">
        <v>796</v>
      </c>
      <c r="J798" s="10">
        <f t="shared" si="12"/>
        <v>9.4043887147336209E-3</v>
      </c>
      <c r="N798" s="1"/>
    </row>
    <row r="799" spans="1:14" x14ac:dyDescent="0.25">
      <c r="A799" s="2" t="s">
        <v>1067</v>
      </c>
      <c r="B799" s="24">
        <v>3.22</v>
      </c>
      <c r="C799" s="24">
        <v>3.27</v>
      </c>
      <c r="D799" s="24">
        <v>3.2</v>
      </c>
      <c r="E799" s="24">
        <v>3.27</v>
      </c>
      <c r="F799" s="24">
        <v>1057270</v>
      </c>
      <c r="G799" s="24">
        <v>146439563</v>
      </c>
      <c r="H799" s="7">
        <v>797</v>
      </c>
      <c r="J799" s="10">
        <f t="shared" si="12"/>
        <v>1.5527950310558951E-2</v>
      </c>
      <c r="N799" s="1"/>
    </row>
    <row r="800" spans="1:14" x14ac:dyDescent="0.25">
      <c r="A800" s="2" t="s">
        <v>1066</v>
      </c>
      <c r="B800" s="24">
        <v>3.27</v>
      </c>
      <c r="C800" s="24">
        <v>3.28</v>
      </c>
      <c r="D800" s="24">
        <v>3.23</v>
      </c>
      <c r="E800" s="24">
        <v>3.25</v>
      </c>
      <c r="F800" s="24">
        <v>918434</v>
      </c>
      <c r="G800" s="24">
        <v>145878063</v>
      </c>
      <c r="H800" s="7">
        <v>798</v>
      </c>
      <c r="J800" s="10">
        <f t="shared" si="12"/>
        <v>-6.1162079510703416E-3</v>
      </c>
      <c r="N800" s="1"/>
    </row>
    <row r="801" spans="1:14" x14ac:dyDescent="0.25">
      <c r="A801" s="2" t="s">
        <v>1065</v>
      </c>
      <c r="B801" s="24">
        <v>3.25</v>
      </c>
      <c r="C801" s="24">
        <v>3.3</v>
      </c>
      <c r="D801" s="24">
        <v>3.24</v>
      </c>
      <c r="E801" s="24">
        <v>3.28</v>
      </c>
      <c r="F801" s="24">
        <v>1247320</v>
      </c>
      <c r="G801" s="24">
        <v>147072987</v>
      </c>
      <c r="H801" s="7">
        <v>799</v>
      </c>
      <c r="J801" s="10">
        <f t="shared" si="12"/>
        <v>9.2307692307691709E-3</v>
      </c>
      <c r="N801" s="1"/>
    </row>
    <row r="802" spans="1:14" x14ac:dyDescent="0.25">
      <c r="A802" s="2" t="s">
        <v>1064</v>
      </c>
      <c r="B802" s="24">
        <v>3.28</v>
      </c>
      <c r="C802" s="24">
        <v>3.29</v>
      </c>
      <c r="D802" s="24">
        <v>3.25</v>
      </c>
      <c r="E802" s="24">
        <v>3.29</v>
      </c>
      <c r="F802" s="24">
        <v>898376</v>
      </c>
      <c r="G802" s="24">
        <v>147465689</v>
      </c>
      <c r="H802" s="7">
        <v>800</v>
      </c>
      <c r="J802" s="10">
        <f t="shared" si="12"/>
        <v>3.0487804878049488E-3</v>
      </c>
      <c r="N802" s="1"/>
    </row>
    <row r="803" spans="1:14" x14ac:dyDescent="0.25">
      <c r="A803" s="2" t="s">
        <v>1063</v>
      </c>
      <c r="B803" s="24">
        <v>3.29</v>
      </c>
      <c r="C803" s="24">
        <v>3.4</v>
      </c>
      <c r="D803" s="24">
        <v>3.29</v>
      </c>
      <c r="E803" s="24">
        <v>3.38</v>
      </c>
      <c r="F803" s="24">
        <v>1804450</v>
      </c>
      <c r="G803" s="24">
        <v>151865739</v>
      </c>
      <c r="H803" s="7">
        <v>801</v>
      </c>
      <c r="J803" s="10">
        <f t="shared" si="12"/>
        <v>2.7355623100303907E-2</v>
      </c>
      <c r="N803" s="1"/>
    </row>
    <row r="804" spans="1:14" x14ac:dyDescent="0.25">
      <c r="A804" s="2" t="s">
        <v>1062</v>
      </c>
      <c r="B804" s="24">
        <v>3.39</v>
      </c>
      <c r="C804" s="24">
        <v>3.39</v>
      </c>
      <c r="D804" s="24">
        <v>3.27</v>
      </c>
      <c r="E804" s="24">
        <v>3.29</v>
      </c>
      <c r="F804" s="24">
        <v>1076560</v>
      </c>
      <c r="G804" s="24">
        <v>147670027</v>
      </c>
      <c r="H804" s="7">
        <v>802</v>
      </c>
      <c r="J804" s="10">
        <f t="shared" si="12"/>
        <v>-2.9498525073746337E-2</v>
      </c>
      <c r="N804" s="1"/>
    </row>
    <row r="805" spans="1:14" x14ac:dyDescent="0.25">
      <c r="A805" s="2" t="s">
        <v>1061</v>
      </c>
      <c r="B805" s="24">
        <v>3.29</v>
      </c>
      <c r="C805" s="24">
        <v>3.32</v>
      </c>
      <c r="D805" s="24">
        <v>3.28</v>
      </c>
      <c r="E805" s="24">
        <v>3.31</v>
      </c>
      <c r="F805" s="24">
        <v>1140930</v>
      </c>
      <c r="G805" s="24">
        <v>148492590</v>
      </c>
      <c r="H805" s="7">
        <v>803</v>
      </c>
      <c r="J805" s="10">
        <f t="shared" si="12"/>
        <v>6.0790273556231055E-3</v>
      </c>
      <c r="N805" s="1"/>
    </row>
    <row r="806" spans="1:14" x14ac:dyDescent="0.25">
      <c r="A806" s="2" t="s">
        <v>1060</v>
      </c>
      <c r="B806" s="24">
        <v>3.31</v>
      </c>
      <c r="C806" s="24">
        <v>3.33</v>
      </c>
      <c r="D806" s="24">
        <v>3.29</v>
      </c>
      <c r="E806" s="24">
        <v>3.3</v>
      </c>
      <c r="F806" s="24">
        <v>670283</v>
      </c>
      <c r="G806" s="24">
        <v>148364556</v>
      </c>
      <c r="H806" s="7">
        <v>804</v>
      </c>
      <c r="J806" s="10">
        <f t="shared" si="12"/>
        <v>-3.0211480362538463E-3</v>
      </c>
      <c r="N806" s="1"/>
    </row>
    <row r="807" spans="1:14" x14ac:dyDescent="0.25">
      <c r="A807" s="2" t="s">
        <v>1059</v>
      </c>
      <c r="B807" s="24">
        <v>3.3</v>
      </c>
      <c r="C807" s="24">
        <v>3.33</v>
      </c>
      <c r="D807" s="24">
        <v>3.29</v>
      </c>
      <c r="E807" s="24">
        <v>3.31</v>
      </c>
      <c r="F807" s="24">
        <v>747107</v>
      </c>
      <c r="G807" s="24">
        <v>148514732</v>
      </c>
      <c r="H807" s="7">
        <v>805</v>
      </c>
      <c r="J807" s="10">
        <f t="shared" si="12"/>
        <v>3.0303030303031006E-3</v>
      </c>
      <c r="N807" s="1"/>
    </row>
    <row r="808" spans="1:14" x14ac:dyDescent="0.25">
      <c r="A808" s="2" t="s">
        <v>1058</v>
      </c>
      <c r="B808" s="24">
        <v>3.31</v>
      </c>
      <c r="C808" s="24">
        <v>3.32</v>
      </c>
      <c r="D808" s="24">
        <v>3.3</v>
      </c>
      <c r="E808" s="24">
        <v>3.31</v>
      </c>
      <c r="F808" s="24">
        <v>692940</v>
      </c>
      <c r="G808" s="24">
        <v>148726141</v>
      </c>
      <c r="H808" s="7">
        <v>806</v>
      </c>
      <c r="J808" s="10">
        <f t="shared" si="12"/>
        <v>0</v>
      </c>
      <c r="N808" s="1"/>
    </row>
    <row r="809" spans="1:14" x14ac:dyDescent="0.25">
      <c r="A809" s="2" t="s">
        <v>1057</v>
      </c>
      <c r="B809" s="24">
        <v>3.31</v>
      </c>
      <c r="C809" s="24">
        <v>3.32</v>
      </c>
      <c r="D809" s="24">
        <v>3.3</v>
      </c>
      <c r="E809" s="24">
        <v>3.31</v>
      </c>
      <c r="F809" s="24">
        <v>1038460</v>
      </c>
      <c r="G809" s="24">
        <v>148686780</v>
      </c>
      <c r="H809" s="7">
        <v>807</v>
      </c>
      <c r="J809" s="10">
        <f t="shared" si="12"/>
        <v>0</v>
      </c>
      <c r="N809" s="1"/>
    </row>
    <row r="810" spans="1:14" x14ac:dyDescent="0.25">
      <c r="A810" s="2" t="s">
        <v>1056</v>
      </c>
      <c r="B810" s="24">
        <v>3.31</v>
      </c>
      <c r="C810" s="24">
        <v>3.31</v>
      </c>
      <c r="D810" s="24">
        <v>3.15</v>
      </c>
      <c r="E810" s="24">
        <v>3.17</v>
      </c>
      <c r="F810" s="24">
        <v>1502010</v>
      </c>
      <c r="G810" s="24">
        <v>142551748</v>
      </c>
      <c r="H810" s="7">
        <v>808</v>
      </c>
      <c r="J810" s="10">
        <f t="shared" si="12"/>
        <v>-4.2296072507552906E-2</v>
      </c>
      <c r="N810" s="1"/>
    </row>
    <row r="811" spans="1:14" x14ac:dyDescent="0.25">
      <c r="A811" s="2" t="s">
        <v>1055</v>
      </c>
      <c r="B811" s="24">
        <v>3.17</v>
      </c>
      <c r="C811" s="24">
        <v>3.19</v>
      </c>
      <c r="D811" s="24">
        <v>3.16</v>
      </c>
      <c r="E811" s="24">
        <v>3.18</v>
      </c>
      <c r="F811" s="24">
        <v>617579</v>
      </c>
      <c r="G811" s="24">
        <v>142981208</v>
      </c>
      <c r="H811" s="7">
        <v>809</v>
      </c>
      <c r="J811" s="10">
        <f t="shared" si="12"/>
        <v>3.1545741324921863E-3</v>
      </c>
      <c r="N811" s="1"/>
    </row>
    <row r="812" spans="1:14" x14ac:dyDescent="0.25">
      <c r="A812" s="2" t="s">
        <v>1054</v>
      </c>
      <c r="B812" s="24">
        <v>3.18</v>
      </c>
      <c r="C812" s="24">
        <v>3.21</v>
      </c>
      <c r="D812" s="24">
        <v>3.18</v>
      </c>
      <c r="E812" s="24">
        <v>3.21</v>
      </c>
      <c r="F812" s="24">
        <v>926158</v>
      </c>
      <c r="G812" s="24">
        <v>144255203</v>
      </c>
      <c r="H812" s="7">
        <v>810</v>
      </c>
      <c r="J812" s="10">
        <f t="shared" si="12"/>
        <v>9.4339622641508823E-3</v>
      </c>
      <c r="N812" s="1"/>
    </row>
    <row r="813" spans="1:14" x14ac:dyDescent="0.25">
      <c r="A813" s="2" t="s">
        <v>1053</v>
      </c>
      <c r="B813" s="24">
        <v>3.21</v>
      </c>
      <c r="C813" s="24">
        <v>3.21</v>
      </c>
      <c r="D813" s="24">
        <v>3.19</v>
      </c>
      <c r="E813" s="24">
        <v>3.2</v>
      </c>
      <c r="F813" s="24">
        <v>507480</v>
      </c>
      <c r="G813" s="24">
        <v>144097530</v>
      </c>
      <c r="H813" s="7">
        <v>811</v>
      </c>
      <c r="J813" s="10">
        <f t="shared" si="12"/>
        <v>-3.1152647975077217E-3</v>
      </c>
      <c r="N813" s="1"/>
    </row>
    <row r="814" spans="1:14" x14ac:dyDescent="0.25">
      <c r="A814" s="2" t="s">
        <v>1052</v>
      </c>
      <c r="B814" s="24">
        <v>3.2</v>
      </c>
      <c r="C814" s="24">
        <v>3.24</v>
      </c>
      <c r="D814" s="24">
        <v>3.2</v>
      </c>
      <c r="E814" s="24">
        <v>3.23</v>
      </c>
      <c r="F814" s="24">
        <v>1265140</v>
      </c>
      <c r="G814" s="24">
        <v>145667370</v>
      </c>
      <c r="H814" s="7">
        <v>812</v>
      </c>
      <c r="J814" s="10">
        <f t="shared" si="12"/>
        <v>9.3749999999999389E-3</v>
      </c>
      <c r="N814" s="1"/>
    </row>
    <row r="815" spans="1:14" x14ac:dyDescent="0.25">
      <c r="A815" s="2" t="s">
        <v>1051</v>
      </c>
      <c r="B815" s="24">
        <v>3.23</v>
      </c>
      <c r="C815" s="24">
        <v>3.25</v>
      </c>
      <c r="D815" s="24">
        <v>3.22</v>
      </c>
      <c r="E815" s="24">
        <v>3.24</v>
      </c>
      <c r="F815" s="24">
        <v>1703040</v>
      </c>
      <c r="G815" s="24">
        <v>146080442</v>
      </c>
      <c r="H815" s="7">
        <v>813</v>
      </c>
      <c r="J815" s="10">
        <f t="shared" si="12"/>
        <v>3.0959752321982137E-3</v>
      </c>
      <c r="N815" s="1"/>
    </row>
    <row r="816" spans="1:14" x14ac:dyDescent="0.25">
      <c r="A816" s="2" t="s">
        <v>1050</v>
      </c>
      <c r="B816" s="24">
        <v>3.25</v>
      </c>
      <c r="C816" s="24">
        <v>3.25</v>
      </c>
      <c r="D816" s="24">
        <v>3.22</v>
      </c>
      <c r="E816" s="24">
        <v>3.22</v>
      </c>
      <c r="F816" s="24">
        <v>1394180</v>
      </c>
      <c r="G816" s="24">
        <v>145309420</v>
      </c>
      <c r="H816" s="7">
        <v>814</v>
      </c>
      <c r="J816" s="10">
        <f t="shared" si="12"/>
        <v>-9.2307692307691709E-3</v>
      </c>
      <c r="N816" s="1"/>
    </row>
    <row r="817" spans="1:14" x14ac:dyDescent="0.25">
      <c r="A817" s="2" t="s">
        <v>1049</v>
      </c>
      <c r="B817" s="24">
        <v>3.23</v>
      </c>
      <c r="C817" s="24">
        <v>3.24</v>
      </c>
      <c r="D817" s="24">
        <v>3.21</v>
      </c>
      <c r="E817" s="24">
        <v>3.23</v>
      </c>
      <c r="F817" s="24">
        <v>1200290</v>
      </c>
      <c r="G817" s="24">
        <v>145548074</v>
      </c>
      <c r="H817" s="7">
        <v>815</v>
      </c>
      <c r="J817" s="10">
        <f t="shared" si="12"/>
        <v>0</v>
      </c>
      <c r="N817" s="1"/>
    </row>
    <row r="818" spans="1:14" x14ac:dyDescent="0.25">
      <c r="A818" s="2" t="s">
        <v>1048</v>
      </c>
      <c r="B818" s="24">
        <v>3.23</v>
      </c>
      <c r="C818" s="24">
        <v>3.24</v>
      </c>
      <c r="D818" s="24">
        <v>3.21</v>
      </c>
      <c r="E818" s="24">
        <v>3.23</v>
      </c>
      <c r="F818" s="24">
        <v>1117430</v>
      </c>
      <c r="G818" s="24">
        <v>145662124</v>
      </c>
      <c r="H818" s="7">
        <v>816</v>
      </c>
      <c r="J818" s="10">
        <f t="shared" si="12"/>
        <v>0</v>
      </c>
      <c r="N818" s="1"/>
    </row>
    <row r="819" spans="1:14" x14ac:dyDescent="0.25">
      <c r="A819" s="2" t="s">
        <v>1047</v>
      </c>
      <c r="B819" s="24">
        <v>3.23</v>
      </c>
      <c r="C819" s="24">
        <v>3.32</v>
      </c>
      <c r="D819" s="24">
        <v>3.23</v>
      </c>
      <c r="E819" s="24">
        <v>3.3</v>
      </c>
      <c r="F819" s="24">
        <v>2089890</v>
      </c>
      <c r="G819" s="24">
        <v>149001614</v>
      </c>
      <c r="H819" s="7">
        <v>817</v>
      </c>
      <c r="J819" s="10">
        <f t="shared" si="12"/>
        <v>2.1671826625386949E-2</v>
      </c>
      <c r="N819" s="1"/>
    </row>
    <row r="820" spans="1:14" x14ac:dyDescent="0.25">
      <c r="A820" s="2" t="s">
        <v>1046</v>
      </c>
      <c r="B820" s="24">
        <v>3.3</v>
      </c>
      <c r="C820" s="24">
        <v>3.3</v>
      </c>
      <c r="D820" s="24">
        <v>3.26</v>
      </c>
      <c r="E820" s="24">
        <v>3.26</v>
      </c>
      <c r="F820" s="24">
        <v>1427140</v>
      </c>
      <c r="G820" s="24">
        <v>147265578</v>
      </c>
      <c r="H820" s="7">
        <v>818</v>
      </c>
      <c r="J820" s="10">
        <f t="shared" si="12"/>
        <v>-1.2121212121212133E-2</v>
      </c>
      <c r="N820" s="1"/>
    </row>
    <row r="821" spans="1:14" x14ac:dyDescent="0.25">
      <c r="A821" s="2" t="s">
        <v>1045</v>
      </c>
      <c r="B821" s="24">
        <v>3.26</v>
      </c>
      <c r="C821" s="24">
        <v>3.28</v>
      </c>
      <c r="D821" s="24">
        <v>3.2</v>
      </c>
      <c r="E821" s="24">
        <v>3.23</v>
      </c>
      <c r="F821" s="24">
        <v>1764730</v>
      </c>
      <c r="G821" s="24">
        <v>145609600</v>
      </c>
      <c r="H821" s="7">
        <v>819</v>
      </c>
      <c r="J821" s="10">
        <f t="shared" si="12"/>
        <v>-9.2024539877300013E-3</v>
      </c>
      <c r="N821" s="1"/>
    </row>
    <row r="822" spans="1:14" x14ac:dyDescent="0.25">
      <c r="A822" s="2" t="s">
        <v>1044</v>
      </c>
      <c r="B822" s="24">
        <v>3.23</v>
      </c>
      <c r="C822" s="24">
        <v>3.28</v>
      </c>
      <c r="D822" s="24">
        <v>3.2</v>
      </c>
      <c r="E822" s="24">
        <v>3.22</v>
      </c>
      <c r="F822" s="24">
        <v>1450290</v>
      </c>
      <c r="G822" s="24">
        <v>145343005</v>
      </c>
      <c r="H822" s="7">
        <v>820</v>
      </c>
      <c r="J822" s="10">
        <f t="shared" si="12"/>
        <v>-3.0959752321980762E-3</v>
      </c>
      <c r="N822" s="1"/>
    </row>
    <row r="823" spans="1:14" x14ac:dyDescent="0.25">
      <c r="A823" s="2" t="s">
        <v>1043</v>
      </c>
      <c r="B823" s="24">
        <v>3.23</v>
      </c>
      <c r="C823" s="24">
        <v>3.27</v>
      </c>
      <c r="D823" s="24">
        <v>3.22</v>
      </c>
      <c r="E823" s="24">
        <v>3.26</v>
      </c>
      <c r="F823" s="24">
        <v>1704440</v>
      </c>
      <c r="G823" s="24">
        <v>147087412</v>
      </c>
      <c r="H823" s="7">
        <v>821</v>
      </c>
      <c r="J823" s="10">
        <f t="shared" si="12"/>
        <v>9.2879256965943662E-3</v>
      </c>
      <c r="N823" s="1"/>
    </row>
    <row r="824" spans="1:14" x14ac:dyDescent="0.25">
      <c r="A824" s="2" t="s">
        <v>1042</v>
      </c>
      <c r="B824" s="24">
        <v>3.25</v>
      </c>
      <c r="C824" s="24">
        <v>3.26</v>
      </c>
      <c r="D824" s="24">
        <v>3.23</v>
      </c>
      <c r="E824" s="24">
        <v>3.24</v>
      </c>
      <c r="F824" s="24">
        <v>1316230</v>
      </c>
      <c r="G824" s="24">
        <v>146360614</v>
      </c>
      <c r="H824" s="7">
        <v>822</v>
      </c>
      <c r="J824" s="10">
        <f t="shared" si="12"/>
        <v>-3.0769230769230114E-3</v>
      </c>
      <c r="N824" s="1"/>
    </row>
    <row r="825" spans="1:14" x14ac:dyDescent="0.25">
      <c r="A825" s="2" t="s">
        <v>1041</v>
      </c>
      <c r="B825" s="24">
        <v>3.25</v>
      </c>
      <c r="C825" s="24">
        <v>3.28</v>
      </c>
      <c r="D825" s="24">
        <v>3.24</v>
      </c>
      <c r="E825" s="24">
        <v>3.26</v>
      </c>
      <c r="F825" s="24">
        <v>1174830</v>
      </c>
      <c r="G825" s="24">
        <v>147408312</v>
      </c>
      <c r="H825" s="7">
        <v>823</v>
      </c>
      <c r="J825" s="10">
        <f t="shared" si="12"/>
        <v>3.0769230769230114E-3</v>
      </c>
      <c r="N825" s="1"/>
    </row>
    <row r="826" spans="1:14" x14ac:dyDescent="0.25">
      <c r="A826" s="2" t="s">
        <v>1040</v>
      </c>
      <c r="B826" s="24">
        <v>3.26</v>
      </c>
      <c r="C826" s="24">
        <v>3.27</v>
      </c>
      <c r="D826" s="24">
        <v>3.25</v>
      </c>
      <c r="E826" s="24">
        <v>3.26</v>
      </c>
      <c r="F826" s="24">
        <v>1281200</v>
      </c>
      <c r="G826" s="24">
        <v>147483988</v>
      </c>
      <c r="H826" s="7">
        <v>824</v>
      </c>
      <c r="J826" s="10">
        <f t="shared" si="12"/>
        <v>0</v>
      </c>
      <c r="N826" s="1"/>
    </row>
    <row r="827" spans="1:14" x14ac:dyDescent="0.25">
      <c r="A827" s="2" t="s">
        <v>1039</v>
      </c>
      <c r="B827" s="24">
        <v>3.26</v>
      </c>
      <c r="C827" s="24">
        <v>3.27</v>
      </c>
      <c r="D827" s="24">
        <v>3.22</v>
      </c>
      <c r="E827" s="24">
        <v>3.25</v>
      </c>
      <c r="F827" s="24">
        <v>1188610</v>
      </c>
      <c r="G827" s="24">
        <v>146984045</v>
      </c>
      <c r="H827" s="7">
        <v>825</v>
      </c>
      <c r="J827" s="10">
        <f t="shared" si="12"/>
        <v>-3.0674846625766221E-3</v>
      </c>
      <c r="N827" s="1"/>
    </row>
    <row r="828" spans="1:14" x14ac:dyDescent="0.25">
      <c r="A828" s="2" t="s">
        <v>1038</v>
      </c>
      <c r="B828" s="24">
        <v>3.25</v>
      </c>
      <c r="C828" s="24">
        <v>3.27</v>
      </c>
      <c r="D828" s="24">
        <v>3.24</v>
      </c>
      <c r="E828" s="24">
        <v>3.25</v>
      </c>
      <c r="F828" s="24">
        <v>863788</v>
      </c>
      <c r="G828" s="24">
        <v>147078962</v>
      </c>
      <c r="H828" s="7">
        <v>826</v>
      </c>
      <c r="J828" s="10">
        <f t="shared" si="12"/>
        <v>0</v>
      </c>
      <c r="N828" s="1"/>
    </row>
    <row r="829" spans="1:14" x14ac:dyDescent="0.25">
      <c r="A829" s="2" t="s">
        <v>1037</v>
      </c>
      <c r="B829" s="24">
        <v>3.26</v>
      </c>
      <c r="C829" s="24">
        <v>3.26</v>
      </c>
      <c r="D829" s="24">
        <v>3.24</v>
      </c>
      <c r="E829" s="24">
        <v>3.26</v>
      </c>
      <c r="F829" s="24">
        <v>1088910</v>
      </c>
      <c r="G829" s="24">
        <v>147322045</v>
      </c>
      <c r="H829" s="7">
        <v>827</v>
      </c>
      <c r="J829" s="10">
        <f t="shared" si="12"/>
        <v>0</v>
      </c>
      <c r="N829" s="1"/>
    </row>
    <row r="830" spans="1:14" x14ac:dyDescent="0.25">
      <c r="A830" s="2" t="s">
        <v>1036</v>
      </c>
      <c r="B830" s="24">
        <v>3.26</v>
      </c>
      <c r="C830" s="24">
        <v>3.26</v>
      </c>
      <c r="D830" s="24">
        <v>3.23</v>
      </c>
      <c r="E830" s="24">
        <v>3.25</v>
      </c>
      <c r="F830" s="24">
        <v>1150280</v>
      </c>
      <c r="G830" s="24">
        <v>146888055</v>
      </c>
      <c r="H830" s="7">
        <v>828</v>
      </c>
      <c r="J830" s="10">
        <f t="shared" si="12"/>
        <v>-3.0674846625766221E-3</v>
      </c>
      <c r="N830" s="1"/>
    </row>
    <row r="831" spans="1:14" x14ac:dyDescent="0.25">
      <c r="A831" s="2" t="s">
        <v>1035</v>
      </c>
      <c r="B831" s="24">
        <v>3.24</v>
      </c>
      <c r="C831" s="24">
        <v>3.25</v>
      </c>
      <c r="D831" s="24">
        <v>3.21</v>
      </c>
      <c r="E831" s="24">
        <v>3.22</v>
      </c>
      <c r="F831" s="24">
        <v>1352320</v>
      </c>
      <c r="G831" s="24">
        <v>145793622</v>
      </c>
      <c r="H831" s="7">
        <v>829</v>
      </c>
      <c r="J831" s="10">
        <f t="shared" si="12"/>
        <v>-6.1728395061728444E-3</v>
      </c>
      <c r="N831" s="1"/>
    </row>
    <row r="832" spans="1:14" x14ac:dyDescent="0.25">
      <c r="A832" s="2" t="s">
        <v>1034</v>
      </c>
      <c r="B832" s="24">
        <v>3.22</v>
      </c>
      <c r="C832" s="24">
        <v>3.23</v>
      </c>
      <c r="D832" s="24">
        <v>3.2</v>
      </c>
      <c r="E832" s="24">
        <v>3.22</v>
      </c>
      <c r="F832" s="24">
        <v>1224580</v>
      </c>
      <c r="G832" s="24">
        <v>145650686</v>
      </c>
      <c r="H832" s="7">
        <v>830</v>
      </c>
      <c r="J832" s="10">
        <f t="shared" si="12"/>
        <v>0</v>
      </c>
      <c r="N832" s="1"/>
    </row>
    <row r="833" spans="1:14" x14ac:dyDescent="0.25">
      <c r="A833" s="2" t="s">
        <v>1033</v>
      </c>
      <c r="B833" s="24">
        <v>3.22</v>
      </c>
      <c r="C833" s="24">
        <v>3.25</v>
      </c>
      <c r="D833" s="24">
        <v>3.21</v>
      </c>
      <c r="E833" s="24">
        <v>3.23</v>
      </c>
      <c r="F833" s="24">
        <v>1417490</v>
      </c>
      <c r="G833" s="24">
        <v>146184990</v>
      </c>
      <c r="H833" s="7">
        <v>831</v>
      </c>
      <c r="J833" s="10">
        <f t="shared" si="12"/>
        <v>3.1055900621117347E-3</v>
      </c>
      <c r="N833" s="1"/>
    </row>
    <row r="834" spans="1:14" x14ac:dyDescent="0.25">
      <c r="A834" s="2" t="s">
        <v>1032</v>
      </c>
      <c r="B834" s="24">
        <v>3.23</v>
      </c>
      <c r="C834" s="24">
        <v>3.24</v>
      </c>
      <c r="D834" s="24">
        <v>3.21</v>
      </c>
      <c r="E834" s="24">
        <v>3.24</v>
      </c>
      <c r="F834" s="24">
        <v>1061060</v>
      </c>
      <c r="G834" s="24">
        <v>146900568</v>
      </c>
      <c r="H834" s="7">
        <v>832</v>
      </c>
      <c r="J834" s="10">
        <f t="shared" si="12"/>
        <v>3.0959752321982137E-3</v>
      </c>
      <c r="N834" s="1"/>
    </row>
    <row r="835" spans="1:14" x14ac:dyDescent="0.25">
      <c r="A835" s="2" t="s">
        <v>1031</v>
      </c>
      <c r="B835" s="24">
        <v>3.24</v>
      </c>
      <c r="C835" s="24">
        <v>3.28</v>
      </c>
      <c r="D835" s="24">
        <v>3.23</v>
      </c>
      <c r="E835" s="24">
        <v>3.26</v>
      </c>
      <c r="F835" s="24">
        <v>1305310</v>
      </c>
      <c r="G835" s="24">
        <v>147655948</v>
      </c>
      <c r="H835" s="7">
        <v>833</v>
      </c>
      <c r="J835" s="10">
        <f t="shared" si="12"/>
        <v>6.1728395061727073E-3</v>
      </c>
      <c r="N835" s="1"/>
    </row>
    <row r="836" spans="1:14" x14ac:dyDescent="0.25">
      <c r="A836" s="2" t="s">
        <v>1030</v>
      </c>
      <c r="B836" s="24">
        <v>3.26</v>
      </c>
      <c r="C836" s="24">
        <v>3.27</v>
      </c>
      <c r="D836" s="24">
        <v>3.24</v>
      </c>
      <c r="E836" s="24">
        <v>3.24</v>
      </c>
      <c r="F836" s="24">
        <v>1295720</v>
      </c>
      <c r="G836" s="24">
        <v>146862629</v>
      </c>
      <c r="H836" s="7">
        <v>834</v>
      </c>
      <c r="J836" s="10">
        <f t="shared" ref="J836:J899" si="13">(E836-B836)/B836</f>
        <v>-6.1349693251532443E-3</v>
      </c>
      <c r="N836" s="1"/>
    </row>
    <row r="837" spans="1:14" x14ac:dyDescent="0.25">
      <c r="A837" s="2" t="s">
        <v>1029</v>
      </c>
      <c r="B837" s="24">
        <v>3.25</v>
      </c>
      <c r="C837" s="24">
        <v>3.26</v>
      </c>
      <c r="D837" s="24">
        <v>3.23</v>
      </c>
      <c r="E837" s="24">
        <v>3.24</v>
      </c>
      <c r="F837" s="24">
        <v>1190770</v>
      </c>
      <c r="G837" s="24">
        <v>146942396</v>
      </c>
      <c r="H837" s="7">
        <v>835</v>
      </c>
      <c r="J837" s="10">
        <f t="shared" si="13"/>
        <v>-3.0769230769230114E-3</v>
      </c>
      <c r="N837" s="1"/>
    </row>
    <row r="838" spans="1:14" x14ac:dyDescent="0.25">
      <c r="A838" s="2" t="s">
        <v>1028</v>
      </c>
      <c r="B838" s="24">
        <v>3.24</v>
      </c>
      <c r="C838" s="24">
        <v>3.28</v>
      </c>
      <c r="D838" s="24">
        <v>3.24</v>
      </c>
      <c r="E838" s="24">
        <v>3.28</v>
      </c>
      <c r="F838" s="24">
        <v>1404400</v>
      </c>
      <c r="G838" s="24">
        <v>148766669</v>
      </c>
      <c r="H838" s="7">
        <v>836</v>
      </c>
      <c r="J838" s="10">
        <f t="shared" si="13"/>
        <v>1.2345679012345552E-2</v>
      </c>
      <c r="N838" s="1"/>
    </row>
    <row r="839" spans="1:14" x14ac:dyDescent="0.25">
      <c r="A839" s="2" t="s">
        <v>1027</v>
      </c>
      <c r="B839" s="24">
        <v>3.28</v>
      </c>
      <c r="C839" s="24">
        <v>3.29</v>
      </c>
      <c r="D839" s="24">
        <v>3.27</v>
      </c>
      <c r="E839" s="24">
        <v>3.27</v>
      </c>
      <c r="F839" s="24">
        <v>1155850</v>
      </c>
      <c r="G839" s="24">
        <v>148581588</v>
      </c>
      <c r="H839" s="7">
        <v>837</v>
      </c>
      <c r="J839" s="10">
        <f t="shared" si="13"/>
        <v>-3.0487804878048131E-3</v>
      </c>
      <c r="N839" s="1"/>
    </row>
    <row r="840" spans="1:14" x14ac:dyDescent="0.25">
      <c r="A840" s="2" t="s">
        <v>1026</v>
      </c>
      <c r="B840" s="24">
        <v>3.28</v>
      </c>
      <c r="C840" s="24">
        <v>3.28</v>
      </c>
      <c r="D840" s="24">
        <v>3.25</v>
      </c>
      <c r="E840" s="24">
        <v>3.26</v>
      </c>
      <c r="F840" s="24">
        <v>1211900</v>
      </c>
      <c r="G840" s="24">
        <v>147898852</v>
      </c>
      <c r="H840" s="7">
        <v>838</v>
      </c>
      <c r="J840" s="10">
        <f t="shared" si="13"/>
        <v>-6.0975609756097615E-3</v>
      </c>
      <c r="N840" s="1"/>
    </row>
    <row r="841" spans="1:14" x14ac:dyDescent="0.25">
      <c r="A841" s="2" t="s">
        <v>1025</v>
      </c>
      <c r="B841" s="24">
        <v>3.26</v>
      </c>
      <c r="C841" s="24">
        <v>3.27</v>
      </c>
      <c r="D841" s="24">
        <v>3.24</v>
      </c>
      <c r="E841" s="24">
        <v>3.24</v>
      </c>
      <c r="F841" s="24">
        <v>1317730</v>
      </c>
      <c r="G841" s="24">
        <v>147159156</v>
      </c>
      <c r="H841" s="7">
        <v>839</v>
      </c>
      <c r="J841" s="10">
        <f t="shared" si="13"/>
        <v>-6.1349693251532443E-3</v>
      </c>
      <c r="N841" s="1"/>
    </row>
    <row r="842" spans="1:14" x14ac:dyDescent="0.25">
      <c r="A842" s="2" t="s">
        <v>1024</v>
      </c>
      <c r="B842" s="24">
        <v>3.25</v>
      </c>
      <c r="C842" s="24">
        <v>3.29</v>
      </c>
      <c r="D842" s="24">
        <v>3.24</v>
      </c>
      <c r="E842" s="24">
        <v>3.29</v>
      </c>
      <c r="F842" s="24">
        <v>1333410</v>
      </c>
      <c r="G842" s="24">
        <v>149242320</v>
      </c>
      <c r="H842" s="7">
        <v>840</v>
      </c>
      <c r="J842" s="10">
        <f t="shared" si="13"/>
        <v>1.2307692307692318E-2</v>
      </c>
      <c r="N842" s="1"/>
    </row>
    <row r="843" spans="1:14" x14ac:dyDescent="0.25">
      <c r="A843" s="2" t="s">
        <v>1023</v>
      </c>
      <c r="B843" s="24">
        <v>3.29</v>
      </c>
      <c r="C843" s="24">
        <v>3.29</v>
      </c>
      <c r="D843" s="24">
        <v>3.27</v>
      </c>
      <c r="E843" s="24">
        <v>3.28</v>
      </c>
      <c r="F843" s="24">
        <v>1638920</v>
      </c>
      <c r="G843" s="24">
        <v>148983032</v>
      </c>
      <c r="H843" s="7">
        <v>841</v>
      </c>
      <c r="J843" s="10">
        <f t="shared" si="13"/>
        <v>-3.0395136778116204E-3</v>
      </c>
      <c r="N843" s="1"/>
    </row>
    <row r="844" spans="1:14" x14ac:dyDescent="0.25">
      <c r="A844" s="2" t="s">
        <v>1022</v>
      </c>
      <c r="B844" s="24">
        <v>3.28</v>
      </c>
      <c r="C844" s="24">
        <v>3.35</v>
      </c>
      <c r="D844" s="24">
        <v>3.27</v>
      </c>
      <c r="E844" s="24">
        <v>3.35</v>
      </c>
      <c r="F844" s="24">
        <v>1688230</v>
      </c>
      <c r="G844" s="24">
        <v>152119484</v>
      </c>
      <c r="H844" s="7">
        <v>842</v>
      </c>
      <c r="J844" s="10">
        <f t="shared" si="13"/>
        <v>2.1341463414634235E-2</v>
      </c>
      <c r="N844" s="1"/>
    </row>
    <row r="845" spans="1:14" x14ac:dyDescent="0.25">
      <c r="A845" s="2" t="s">
        <v>1021</v>
      </c>
      <c r="B845" s="24">
        <v>3.35</v>
      </c>
      <c r="C845" s="24">
        <v>3.35</v>
      </c>
      <c r="D845" s="24">
        <v>3.31</v>
      </c>
      <c r="E845" s="24">
        <v>3.32</v>
      </c>
      <c r="F845" s="24">
        <v>1569850</v>
      </c>
      <c r="G845" s="24">
        <v>150927957</v>
      </c>
      <c r="H845" s="7">
        <v>843</v>
      </c>
      <c r="J845" s="10">
        <f t="shared" si="13"/>
        <v>-8.9552238805970883E-3</v>
      </c>
      <c r="N845" s="1"/>
    </row>
    <row r="846" spans="1:14" x14ac:dyDescent="0.25">
      <c r="A846" s="2" t="s">
        <v>1020</v>
      </c>
      <c r="B846" s="24">
        <v>3.32</v>
      </c>
      <c r="C846" s="24">
        <v>3.34</v>
      </c>
      <c r="D846" s="24">
        <v>3.31</v>
      </c>
      <c r="E846" s="24">
        <v>3.33</v>
      </c>
      <c r="F846" s="24">
        <v>1383790</v>
      </c>
      <c r="G846" s="24">
        <v>151665121</v>
      </c>
      <c r="H846" s="7">
        <v>844</v>
      </c>
      <c r="J846" s="10">
        <f t="shared" si="13"/>
        <v>3.0120481927711539E-3</v>
      </c>
      <c r="N846" s="1"/>
    </row>
    <row r="847" spans="1:14" x14ac:dyDescent="0.25">
      <c r="A847" s="2" t="s">
        <v>1019</v>
      </c>
      <c r="B847" s="24">
        <v>3.35</v>
      </c>
      <c r="C847" s="24">
        <v>3.65</v>
      </c>
      <c r="D847" s="24">
        <v>3.35</v>
      </c>
      <c r="E847" s="24">
        <v>3.63</v>
      </c>
      <c r="F847" s="24">
        <v>4502460</v>
      </c>
      <c r="G847" s="24">
        <v>165243094</v>
      </c>
      <c r="H847" s="7">
        <v>845</v>
      </c>
      <c r="J847" s="10">
        <f t="shared" si="13"/>
        <v>8.3582089552238739E-2</v>
      </c>
      <c r="N847" s="1"/>
    </row>
    <row r="848" spans="1:14" x14ac:dyDescent="0.25">
      <c r="A848" s="2" t="s">
        <v>1018</v>
      </c>
      <c r="B848" s="24">
        <v>3.62</v>
      </c>
      <c r="C848" s="24">
        <v>3.87</v>
      </c>
      <c r="D848" s="24">
        <v>3.55</v>
      </c>
      <c r="E848" s="24">
        <v>3.81</v>
      </c>
      <c r="F848" s="24">
        <v>6605750</v>
      </c>
      <c r="G848" s="24">
        <v>173490345</v>
      </c>
      <c r="H848" s="7">
        <v>846</v>
      </c>
      <c r="J848" s="10">
        <f t="shared" si="13"/>
        <v>5.2486187845303851E-2</v>
      </c>
      <c r="N848" s="1"/>
    </row>
    <row r="849" spans="1:14" x14ac:dyDescent="0.25">
      <c r="A849" s="2" t="s">
        <v>1017</v>
      </c>
      <c r="B849" s="24">
        <v>3.8</v>
      </c>
      <c r="C849" s="24">
        <v>4.1100000000000003</v>
      </c>
      <c r="D849" s="24">
        <v>3.79</v>
      </c>
      <c r="E849" s="24">
        <v>4.05</v>
      </c>
      <c r="F849" s="24">
        <v>6717450</v>
      </c>
      <c r="G849" s="24">
        <v>184202446</v>
      </c>
      <c r="H849" s="7">
        <v>847</v>
      </c>
      <c r="J849" s="10">
        <f t="shared" si="13"/>
        <v>6.5789473684210523E-2</v>
      </c>
      <c r="N849" s="1"/>
    </row>
    <row r="850" spans="1:14" x14ac:dyDescent="0.25">
      <c r="A850" s="2" t="s">
        <v>1016</v>
      </c>
      <c r="B850" s="24">
        <v>4.05</v>
      </c>
      <c r="C850" s="24">
        <v>4.2300000000000004</v>
      </c>
      <c r="D850" s="24">
        <v>3.87</v>
      </c>
      <c r="E850" s="24">
        <v>3.89</v>
      </c>
      <c r="F850" s="24">
        <v>9435190</v>
      </c>
      <c r="G850" s="24">
        <v>177156360</v>
      </c>
      <c r="H850" s="7">
        <v>848</v>
      </c>
      <c r="J850" s="10">
        <f t="shared" si="13"/>
        <v>-3.9506172839506103E-2</v>
      </c>
      <c r="N850" s="1"/>
    </row>
    <row r="851" spans="1:14" x14ac:dyDescent="0.25">
      <c r="A851" s="2" t="s">
        <v>1015</v>
      </c>
      <c r="B851" s="24">
        <v>3.88</v>
      </c>
      <c r="C851" s="24">
        <v>3.88</v>
      </c>
      <c r="D851" s="24">
        <v>3.69</v>
      </c>
      <c r="E851" s="24">
        <v>3.79</v>
      </c>
      <c r="F851" s="24">
        <v>3952590</v>
      </c>
      <c r="G851" s="24">
        <v>172599518</v>
      </c>
      <c r="H851" s="7">
        <v>849</v>
      </c>
      <c r="J851" s="10">
        <f t="shared" si="13"/>
        <v>-2.3195876288659757E-2</v>
      </c>
      <c r="N851" s="1"/>
    </row>
    <row r="852" spans="1:14" x14ac:dyDescent="0.25">
      <c r="A852" s="2" t="s">
        <v>1014</v>
      </c>
      <c r="B852" s="24">
        <v>3.79</v>
      </c>
      <c r="C852" s="24">
        <v>3.85</v>
      </c>
      <c r="D852" s="24">
        <v>3.72</v>
      </c>
      <c r="E852" s="24">
        <v>3.81</v>
      </c>
      <c r="F852" s="24">
        <v>2467080</v>
      </c>
      <c r="G852" s="24">
        <v>173795576</v>
      </c>
      <c r="H852" s="7">
        <v>850</v>
      </c>
      <c r="J852" s="10">
        <f t="shared" si="13"/>
        <v>5.2770448548812715E-3</v>
      </c>
      <c r="N852" s="1"/>
    </row>
    <row r="853" spans="1:14" x14ac:dyDescent="0.25">
      <c r="A853" s="2" t="s">
        <v>1013</v>
      </c>
      <c r="B853" s="24">
        <v>3.81</v>
      </c>
      <c r="C853" s="24">
        <v>3.82</v>
      </c>
      <c r="D853" s="24">
        <v>3.64</v>
      </c>
      <c r="E853" s="24">
        <v>3.66</v>
      </c>
      <c r="F853" s="24">
        <v>2502180</v>
      </c>
      <c r="G853" s="24">
        <v>166838034</v>
      </c>
      <c r="H853" s="7">
        <v>851</v>
      </c>
      <c r="J853" s="10">
        <f t="shared" si="13"/>
        <v>-3.9370078740157459E-2</v>
      </c>
      <c r="N853" s="1"/>
    </row>
    <row r="854" spans="1:14" x14ac:dyDescent="0.25">
      <c r="A854" s="2" t="s">
        <v>1012</v>
      </c>
      <c r="B854" s="24">
        <v>3.66</v>
      </c>
      <c r="C854" s="24">
        <v>3.72</v>
      </c>
      <c r="D854" s="24">
        <v>3.64</v>
      </c>
      <c r="E854" s="24">
        <v>3.71</v>
      </c>
      <c r="F854" s="24">
        <v>1911590</v>
      </c>
      <c r="G854" s="24">
        <v>168960181</v>
      </c>
      <c r="H854" s="7">
        <v>852</v>
      </c>
      <c r="J854" s="10">
        <f t="shared" si="13"/>
        <v>1.3661202185792301E-2</v>
      </c>
      <c r="N854" s="1"/>
    </row>
    <row r="855" spans="1:14" x14ac:dyDescent="0.25">
      <c r="A855" s="2" t="s">
        <v>1011</v>
      </c>
      <c r="B855" s="24">
        <v>3.71</v>
      </c>
      <c r="C855" s="24">
        <v>3.78</v>
      </c>
      <c r="D855" s="24">
        <v>3.64</v>
      </c>
      <c r="E855" s="24">
        <v>3.68</v>
      </c>
      <c r="F855" s="24">
        <v>2667410</v>
      </c>
      <c r="G855" s="24">
        <v>167873296</v>
      </c>
      <c r="H855" s="7">
        <v>853</v>
      </c>
      <c r="J855" s="10">
        <f t="shared" si="13"/>
        <v>-8.0862533692721839E-3</v>
      </c>
      <c r="N855" s="1"/>
    </row>
    <row r="856" spans="1:14" x14ac:dyDescent="0.25">
      <c r="A856" s="2" t="s">
        <v>1010</v>
      </c>
      <c r="B856" s="24">
        <v>3.68</v>
      </c>
      <c r="C856" s="24">
        <v>3.76</v>
      </c>
      <c r="D856" s="24">
        <v>3.66</v>
      </c>
      <c r="E856" s="24">
        <v>3.74</v>
      </c>
      <c r="F856" s="24">
        <v>2363200</v>
      </c>
      <c r="G856" s="24">
        <v>170686505</v>
      </c>
      <c r="H856" s="7">
        <v>854</v>
      </c>
      <c r="J856" s="10">
        <f t="shared" si="13"/>
        <v>1.630434782608697E-2</v>
      </c>
      <c r="N856" s="1"/>
    </row>
    <row r="857" spans="1:14" x14ac:dyDescent="0.25">
      <c r="A857" s="2" t="s">
        <v>1009</v>
      </c>
      <c r="B857" s="24">
        <v>3.74</v>
      </c>
      <c r="C857" s="24">
        <v>3.78</v>
      </c>
      <c r="D857" s="24">
        <v>3.73</v>
      </c>
      <c r="E857" s="24">
        <v>3.75</v>
      </c>
      <c r="F857" s="24">
        <v>1716110</v>
      </c>
      <c r="G857" s="24">
        <v>171003781</v>
      </c>
      <c r="H857" s="7">
        <v>855</v>
      </c>
      <c r="J857" s="10">
        <f t="shared" si="13"/>
        <v>2.6737967914437933E-3</v>
      </c>
      <c r="N857" s="1"/>
    </row>
    <row r="858" spans="1:14" x14ac:dyDescent="0.25">
      <c r="A858" s="2" t="s">
        <v>1008</v>
      </c>
      <c r="B858" s="24">
        <v>3.74</v>
      </c>
      <c r="C858" s="24">
        <v>3.76</v>
      </c>
      <c r="D858" s="24">
        <v>3.71</v>
      </c>
      <c r="E858" s="24">
        <v>3.71</v>
      </c>
      <c r="F858" s="24">
        <v>1702120</v>
      </c>
      <c r="G858" s="24">
        <v>169555640</v>
      </c>
      <c r="H858" s="7">
        <v>856</v>
      </c>
      <c r="J858" s="10">
        <f t="shared" si="13"/>
        <v>-8.0213903743316176E-3</v>
      </c>
      <c r="N858" s="1"/>
    </row>
    <row r="859" spans="1:14" x14ac:dyDescent="0.25">
      <c r="A859" s="2" t="s">
        <v>1007</v>
      </c>
      <c r="B859" s="24">
        <v>3.72</v>
      </c>
      <c r="C859" s="24">
        <v>3.82</v>
      </c>
      <c r="D859" s="24">
        <v>3.71</v>
      </c>
      <c r="E859" s="24">
        <v>3.82</v>
      </c>
      <c r="F859" s="24">
        <v>1899060</v>
      </c>
      <c r="G859" s="24">
        <v>174553761</v>
      </c>
      <c r="H859" s="7">
        <v>857</v>
      </c>
      <c r="J859" s="10">
        <f t="shared" si="13"/>
        <v>2.688172043010743E-2</v>
      </c>
      <c r="N859" s="1"/>
    </row>
    <row r="860" spans="1:14" x14ac:dyDescent="0.25">
      <c r="A860" s="2" t="s">
        <v>1006</v>
      </c>
      <c r="B860" s="24">
        <v>3.82</v>
      </c>
      <c r="C860" s="24">
        <v>4</v>
      </c>
      <c r="D860" s="24">
        <v>3.82</v>
      </c>
      <c r="E860" s="24">
        <v>3.95</v>
      </c>
      <c r="F860" s="24">
        <v>3278610</v>
      </c>
      <c r="G860" s="24">
        <v>180613961</v>
      </c>
      <c r="H860" s="7">
        <v>858</v>
      </c>
      <c r="J860" s="10">
        <f t="shared" si="13"/>
        <v>3.4031413612565536E-2</v>
      </c>
      <c r="N860" s="1"/>
    </row>
    <row r="861" spans="1:14" x14ac:dyDescent="0.25">
      <c r="A861" s="2" t="s">
        <v>1005</v>
      </c>
      <c r="B861" s="24">
        <v>3.94</v>
      </c>
      <c r="C861" s="24">
        <v>3.94</v>
      </c>
      <c r="D861" s="24">
        <v>3.89</v>
      </c>
      <c r="E861" s="24">
        <v>3.94</v>
      </c>
      <c r="F861" s="24">
        <v>1783970</v>
      </c>
      <c r="G861" s="24">
        <v>179970541</v>
      </c>
      <c r="H861" s="7">
        <v>859</v>
      </c>
      <c r="J861" s="10">
        <f t="shared" si="13"/>
        <v>0</v>
      </c>
      <c r="N861" s="1"/>
    </row>
    <row r="862" spans="1:14" x14ac:dyDescent="0.25">
      <c r="A862" s="2" t="s">
        <v>1004</v>
      </c>
      <c r="B862" s="24">
        <v>3.94</v>
      </c>
      <c r="C862" s="24">
        <v>4.08</v>
      </c>
      <c r="D862" s="24">
        <v>3.9</v>
      </c>
      <c r="E862" s="24">
        <v>4.0599999999999996</v>
      </c>
      <c r="F862" s="24">
        <v>3120940</v>
      </c>
      <c r="G862" s="24">
        <v>185430676</v>
      </c>
      <c r="H862" s="7">
        <v>860</v>
      </c>
      <c r="J862" s="10">
        <f t="shared" si="13"/>
        <v>3.0456852791878087E-2</v>
      </c>
      <c r="N862" s="1"/>
    </row>
    <row r="863" spans="1:14" x14ac:dyDescent="0.25">
      <c r="A863" s="2" t="s">
        <v>1003</v>
      </c>
      <c r="B863" s="24">
        <v>4.0599999999999996</v>
      </c>
      <c r="C863" s="24">
        <v>4.12</v>
      </c>
      <c r="D863" s="24">
        <v>3.8</v>
      </c>
      <c r="E863" s="24">
        <v>3.82</v>
      </c>
      <c r="F863" s="24">
        <v>3688200</v>
      </c>
      <c r="G863" s="24">
        <v>174641236</v>
      </c>
      <c r="H863" s="7">
        <v>861</v>
      </c>
      <c r="J863" s="10">
        <f t="shared" si="13"/>
        <v>-5.9113300492610786E-2</v>
      </c>
      <c r="N863" s="1"/>
    </row>
    <row r="864" spans="1:14" x14ac:dyDescent="0.25">
      <c r="A864" s="2" t="s">
        <v>1002</v>
      </c>
      <c r="B864" s="24">
        <v>3.82</v>
      </c>
      <c r="C864" s="24">
        <v>3.91</v>
      </c>
      <c r="D864" s="24">
        <v>3.81</v>
      </c>
      <c r="E864" s="24">
        <v>3.88</v>
      </c>
      <c r="F864" s="24">
        <v>2458140</v>
      </c>
      <c r="G864" s="24">
        <v>177585322</v>
      </c>
      <c r="H864" s="7">
        <v>862</v>
      </c>
      <c r="J864" s="10">
        <f t="shared" si="13"/>
        <v>1.5706806282722526E-2</v>
      </c>
      <c r="N864" s="1"/>
    </row>
    <row r="865" spans="1:14" x14ac:dyDescent="0.25">
      <c r="A865" s="2" t="s">
        <v>1001</v>
      </c>
      <c r="B865" s="24">
        <v>3.88</v>
      </c>
      <c r="C865" s="24">
        <v>3.9</v>
      </c>
      <c r="D865" s="24">
        <v>3.8</v>
      </c>
      <c r="E865" s="24">
        <v>3.86</v>
      </c>
      <c r="F865" s="24">
        <v>1798920</v>
      </c>
      <c r="G865" s="24">
        <v>176471070</v>
      </c>
      <c r="H865" s="7">
        <v>863</v>
      </c>
      <c r="J865" s="10">
        <f t="shared" si="13"/>
        <v>-5.1546391752577371E-3</v>
      </c>
      <c r="N865" s="1"/>
    </row>
    <row r="866" spans="1:14" x14ac:dyDescent="0.25">
      <c r="A866" s="2" t="s">
        <v>1000</v>
      </c>
      <c r="B866" s="24">
        <v>3.86</v>
      </c>
      <c r="C866" s="24">
        <v>3.96</v>
      </c>
      <c r="D866" s="24">
        <v>3.83</v>
      </c>
      <c r="E866" s="24">
        <v>3.93</v>
      </c>
      <c r="F866" s="24">
        <v>2624100</v>
      </c>
      <c r="G866" s="24">
        <v>179678967</v>
      </c>
      <c r="H866" s="7">
        <v>864</v>
      </c>
      <c r="J866" s="10">
        <f t="shared" si="13"/>
        <v>1.8134715025906811E-2</v>
      </c>
      <c r="N866" s="1"/>
    </row>
    <row r="867" spans="1:14" x14ac:dyDescent="0.25">
      <c r="A867" s="2" t="s">
        <v>999</v>
      </c>
      <c r="B867" s="24">
        <v>3.93</v>
      </c>
      <c r="C867" s="24">
        <v>4.05</v>
      </c>
      <c r="D867" s="24">
        <v>3.92</v>
      </c>
      <c r="E867" s="24">
        <v>4.01</v>
      </c>
      <c r="F867" s="24">
        <v>2444920</v>
      </c>
      <c r="G867" s="24">
        <v>183599238</v>
      </c>
      <c r="H867" s="7">
        <v>865</v>
      </c>
      <c r="J867" s="10">
        <f t="shared" si="13"/>
        <v>2.0356234096692016E-2</v>
      </c>
      <c r="N867" s="1"/>
    </row>
    <row r="868" spans="1:14" x14ac:dyDescent="0.25">
      <c r="A868" s="2" t="s">
        <v>998</v>
      </c>
      <c r="B868" s="24">
        <v>4.01</v>
      </c>
      <c r="C868" s="24">
        <v>4.0999999999999996</v>
      </c>
      <c r="D868" s="24">
        <v>3.97</v>
      </c>
      <c r="E868" s="24">
        <v>4.0599999999999996</v>
      </c>
      <c r="F868" s="24">
        <v>2096570</v>
      </c>
      <c r="G868" s="24">
        <v>186088260</v>
      </c>
      <c r="H868" s="7">
        <v>866</v>
      </c>
      <c r="J868" s="10">
        <f t="shared" si="13"/>
        <v>1.2468827930174521E-2</v>
      </c>
      <c r="N868" s="1"/>
    </row>
    <row r="869" spans="1:14" x14ac:dyDescent="0.25">
      <c r="A869" s="2" t="s">
        <v>997</v>
      </c>
      <c r="B869" s="24">
        <v>4.0599999999999996</v>
      </c>
      <c r="C869" s="24">
        <v>4.16</v>
      </c>
      <c r="D869" s="24">
        <v>3.98</v>
      </c>
      <c r="E869" s="24">
        <v>4.01</v>
      </c>
      <c r="F869" s="24">
        <v>3632510</v>
      </c>
      <c r="G869" s="24">
        <v>183559577</v>
      </c>
      <c r="H869" s="7">
        <v>867</v>
      </c>
      <c r="J869" s="10">
        <f t="shared" si="13"/>
        <v>-1.2315270935960548E-2</v>
      </c>
      <c r="N869" s="1"/>
    </row>
    <row r="870" spans="1:14" x14ac:dyDescent="0.25">
      <c r="A870" s="2" t="s">
        <v>996</v>
      </c>
      <c r="B870" s="24">
        <v>4</v>
      </c>
      <c r="C870" s="24">
        <v>4.03</v>
      </c>
      <c r="D870" s="24">
        <v>3.97</v>
      </c>
      <c r="E870" s="24">
        <v>3.98</v>
      </c>
      <c r="F870" s="24">
        <v>2663640</v>
      </c>
      <c r="G870" s="24">
        <v>182548346</v>
      </c>
      <c r="H870" s="7">
        <v>868</v>
      </c>
      <c r="J870" s="10">
        <f t="shared" si="13"/>
        <v>-5.0000000000000044E-3</v>
      </c>
      <c r="N870" s="1"/>
    </row>
    <row r="871" spans="1:14" x14ac:dyDescent="0.25">
      <c r="A871" s="2" t="s">
        <v>995</v>
      </c>
      <c r="B871" s="24">
        <v>3.98</v>
      </c>
      <c r="C871" s="24">
        <v>4.04</v>
      </c>
      <c r="D871" s="24">
        <v>3.98</v>
      </c>
      <c r="E871" s="24">
        <v>4</v>
      </c>
      <c r="F871" s="24">
        <v>2377740</v>
      </c>
      <c r="G871" s="24">
        <v>183530328</v>
      </c>
      <c r="H871" s="7">
        <v>869</v>
      </c>
      <c r="J871" s="10">
        <f t="shared" si="13"/>
        <v>5.0251256281407079E-3</v>
      </c>
      <c r="N871" s="1"/>
    </row>
    <row r="872" spans="1:14" x14ac:dyDescent="0.25">
      <c r="A872" s="2" t="s">
        <v>994</v>
      </c>
      <c r="B872" s="24">
        <v>4</v>
      </c>
      <c r="C872" s="24">
        <v>4.03</v>
      </c>
      <c r="D872" s="24">
        <v>3.83</v>
      </c>
      <c r="E872" s="24">
        <v>3.83</v>
      </c>
      <c r="F872" s="24">
        <v>3380010</v>
      </c>
      <c r="G872" s="24">
        <v>175796778</v>
      </c>
      <c r="H872" s="7">
        <v>870</v>
      </c>
      <c r="J872" s="10">
        <f t="shared" si="13"/>
        <v>-4.2499999999999982E-2</v>
      </c>
      <c r="N872" s="1"/>
    </row>
    <row r="873" spans="1:14" x14ac:dyDescent="0.25">
      <c r="A873" s="2" t="s">
        <v>993</v>
      </c>
      <c r="B873" s="24">
        <v>3.82</v>
      </c>
      <c r="C873" s="24">
        <v>3.92</v>
      </c>
      <c r="D873" s="24">
        <v>3.82</v>
      </c>
      <c r="E873" s="24">
        <v>3.88</v>
      </c>
      <c r="F873" s="24">
        <v>3638250</v>
      </c>
      <c r="G873" s="24">
        <v>178034546</v>
      </c>
      <c r="H873" s="7">
        <v>871</v>
      </c>
      <c r="J873" s="10">
        <f t="shared" si="13"/>
        <v>1.5706806282722526E-2</v>
      </c>
      <c r="N873" s="1"/>
    </row>
    <row r="874" spans="1:14" x14ac:dyDescent="0.25">
      <c r="A874" s="2" t="s">
        <v>992</v>
      </c>
      <c r="B874" s="24">
        <v>3.88</v>
      </c>
      <c r="C874" s="24">
        <v>3.97</v>
      </c>
      <c r="D874" s="24">
        <v>3.88</v>
      </c>
      <c r="E874" s="24">
        <v>3.95</v>
      </c>
      <c r="F874" s="24">
        <v>1938010</v>
      </c>
      <c r="G874" s="24">
        <v>181461170</v>
      </c>
      <c r="H874" s="7">
        <v>872</v>
      </c>
      <c r="J874" s="10">
        <f t="shared" si="13"/>
        <v>1.8041237113402137E-2</v>
      </c>
      <c r="N874" s="1"/>
    </row>
    <row r="875" spans="1:14" x14ac:dyDescent="0.25">
      <c r="A875" s="2" t="s">
        <v>991</v>
      </c>
      <c r="B875" s="24">
        <v>3.96</v>
      </c>
      <c r="C875" s="24">
        <v>3.99</v>
      </c>
      <c r="D875" s="24">
        <v>3.9</v>
      </c>
      <c r="E875" s="24">
        <v>3.93</v>
      </c>
      <c r="F875" s="24">
        <v>1849720</v>
      </c>
      <c r="G875" s="24">
        <v>180377459</v>
      </c>
      <c r="H875" s="7">
        <v>873</v>
      </c>
      <c r="J875" s="10">
        <f t="shared" si="13"/>
        <v>-7.5757575757575265E-3</v>
      </c>
      <c r="N875" s="1"/>
    </row>
    <row r="876" spans="1:14" x14ac:dyDescent="0.25">
      <c r="A876" s="2" t="s">
        <v>990</v>
      </c>
      <c r="B876" s="24">
        <v>3.92</v>
      </c>
      <c r="C876" s="24">
        <v>3.97</v>
      </c>
      <c r="D876" s="24">
        <v>3.9</v>
      </c>
      <c r="E876" s="24">
        <v>3.97</v>
      </c>
      <c r="F876" s="24">
        <v>1868020</v>
      </c>
      <c r="G876" s="24">
        <v>182201135</v>
      </c>
      <c r="H876" s="7">
        <v>874</v>
      </c>
      <c r="J876" s="10">
        <f t="shared" si="13"/>
        <v>1.2755102040816394E-2</v>
      </c>
      <c r="N876" s="1"/>
    </row>
    <row r="877" spans="1:14" x14ac:dyDescent="0.25">
      <c r="A877" s="2" t="s">
        <v>989</v>
      </c>
      <c r="B877" s="24">
        <v>3.96</v>
      </c>
      <c r="C877" s="24">
        <v>3.98</v>
      </c>
      <c r="D877" s="24">
        <v>3.94</v>
      </c>
      <c r="E877" s="24">
        <v>3.95</v>
      </c>
      <c r="F877" s="24">
        <v>1742000</v>
      </c>
      <c r="G877" s="24">
        <v>181491032</v>
      </c>
      <c r="H877" s="7">
        <v>875</v>
      </c>
      <c r="J877" s="10">
        <f t="shared" si="13"/>
        <v>-2.5252525252524713E-3</v>
      </c>
      <c r="N877" s="1"/>
    </row>
    <row r="878" spans="1:14" x14ac:dyDescent="0.25">
      <c r="A878" s="2" t="s">
        <v>988</v>
      </c>
      <c r="B878" s="24">
        <v>3.95</v>
      </c>
      <c r="C878" s="24">
        <v>4.05</v>
      </c>
      <c r="D878" s="24">
        <v>3.95</v>
      </c>
      <c r="E878" s="24">
        <v>4.05</v>
      </c>
      <c r="F878" s="24">
        <v>2765530</v>
      </c>
      <c r="G878" s="24">
        <v>185880078</v>
      </c>
      <c r="H878" s="7">
        <v>876</v>
      </c>
      <c r="J878" s="10">
        <f t="shared" si="13"/>
        <v>2.5316455696202441E-2</v>
      </c>
      <c r="N878" s="1"/>
    </row>
    <row r="879" spans="1:14" x14ac:dyDescent="0.25">
      <c r="A879" s="2" t="s">
        <v>987</v>
      </c>
      <c r="B879" s="24">
        <v>4.05</v>
      </c>
      <c r="C879" s="24">
        <v>4.0999999999999996</v>
      </c>
      <c r="D879" s="24">
        <v>4.03</v>
      </c>
      <c r="E879" s="24">
        <v>4.08</v>
      </c>
      <c r="F879" s="24">
        <v>2530850</v>
      </c>
      <c r="G879" s="24">
        <v>187628591</v>
      </c>
      <c r="H879" s="7">
        <v>877</v>
      </c>
      <c r="J879" s="10">
        <f t="shared" si="13"/>
        <v>7.4074074074074693E-3</v>
      </c>
      <c r="N879" s="1"/>
    </row>
    <row r="880" spans="1:14" x14ac:dyDescent="0.25">
      <c r="A880" s="2" t="s">
        <v>986</v>
      </c>
      <c r="B880" s="24">
        <v>4.09</v>
      </c>
      <c r="C880" s="24">
        <v>4.68</v>
      </c>
      <c r="D880" s="24">
        <v>4.09</v>
      </c>
      <c r="E880" s="24">
        <v>4.5</v>
      </c>
      <c r="F880" s="24">
        <v>10821100</v>
      </c>
      <c r="G880" s="24">
        <v>206943475</v>
      </c>
      <c r="H880" s="7">
        <v>878</v>
      </c>
      <c r="J880" s="10">
        <f t="shared" si="13"/>
        <v>0.10024449877750614</v>
      </c>
      <c r="N880" s="1"/>
    </row>
    <row r="881" spans="1:14" x14ac:dyDescent="0.25">
      <c r="A881" s="2" t="s">
        <v>985</v>
      </c>
      <c r="B881" s="24">
        <v>4.51</v>
      </c>
      <c r="C881" s="24">
        <v>4.83</v>
      </c>
      <c r="D881" s="24">
        <v>4.51</v>
      </c>
      <c r="E881" s="24">
        <v>4.7</v>
      </c>
      <c r="F881" s="24">
        <v>11564700</v>
      </c>
      <c r="G881" s="24">
        <v>216179930</v>
      </c>
      <c r="H881" s="7">
        <v>879</v>
      </c>
      <c r="J881" s="10">
        <f t="shared" si="13"/>
        <v>4.2128603104212951E-2</v>
      </c>
      <c r="N881" s="1"/>
    </row>
    <row r="882" spans="1:14" x14ac:dyDescent="0.25">
      <c r="A882" s="2" t="s">
        <v>984</v>
      </c>
      <c r="B882" s="24">
        <v>4.6900000000000004</v>
      </c>
      <c r="C882" s="24">
        <v>4.8600000000000003</v>
      </c>
      <c r="D882" s="24">
        <v>4.58</v>
      </c>
      <c r="E882" s="24">
        <v>4.6100000000000003</v>
      </c>
      <c r="F882" s="24">
        <v>7351420</v>
      </c>
      <c r="G882" s="24">
        <v>212056239</v>
      </c>
      <c r="H882" s="7">
        <v>880</v>
      </c>
      <c r="J882" s="10">
        <f t="shared" si="13"/>
        <v>-1.705756929637528E-2</v>
      </c>
      <c r="N882" s="1"/>
    </row>
    <row r="883" spans="1:14" x14ac:dyDescent="0.25">
      <c r="A883" s="2" t="s">
        <v>983</v>
      </c>
      <c r="B883" s="24">
        <v>4.63</v>
      </c>
      <c r="C883" s="24">
        <v>4.7</v>
      </c>
      <c r="D883" s="24">
        <v>4.59</v>
      </c>
      <c r="E883" s="24">
        <v>4.67</v>
      </c>
      <c r="F883" s="24">
        <v>3805050</v>
      </c>
      <c r="G883" s="24">
        <v>214927636</v>
      </c>
      <c r="H883" s="7">
        <v>881</v>
      </c>
      <c r="J883" s="10">
        <f t="shared" si="13"/>
        <v>8.6393088552915841E-3</v>
      </c>
      <c r="N883" s="1"/>
    </row>
    <row r="884" spans="1:14" x14ac:dyDescent="0.25">
      <c r="A884" s="2" t="s">
        <v>982</v>
      </c>
      <c r="B884" s="24">
        <v>4.6900000000000004</v>
      </c>
      <c r="C884" s="24">
        <v>4.75</v>
      </c>
      <c r="D884" s="24">
        <v>4.5999999999999996</v>
      </c>
      <c r="E884" s="24">
        <v>4.6500000000000004</v>
      </c>
      <c r="F884" s="24">
        <v>5187600</v>
      </c>
      <c r="G884" s="24">
        <v>214037925</v>
      </c>
      <c r="H884" s="7">
        <v>882</v>
      </c>
      <c r="J884" s="10">
        <f t="shared" si="13"/>
        <v>-8.52878464818764E-3</v>
      </c>
      <c r="N884" s="1"/>
    </row>
    <row r="885" spans="1:14" x14ac:dyDescent="0.25">
      <c r="A885" s="2" t="s">
        <v>981</v>
      </c>
      <c r="B885" s="24">
        <v>4.6500000000000004</v>
      </c>
      <c r="C885" s="24">
        <v>4.7699999999999996</v>
      </c>
      <c r="D885" s="24">
        <v>4.62</v>
      </c>
      <c r="E885" s="24">
        <v>4.74</v>
      </c>
      <c r="F885" s="24">
        <v>4577160</v>
      </c>
      <c r="G885" s="24">
        <v>218259777</v>
      </c>
      <c r="H885" s="7">
        <v>883</v>
      </c>
      <c r="J885" s="10">
        <f t="shared" si="13"/>
        <v>1.9354838709677389E-2</v>
      </c>
      <c r="N885" s="1"/>
    </row>
    <row r="886" spans="1:14" x14ac:dyDescent="0.25">
      <c r="A886" s="2" t="s">
        <v>980</v>
      </c>
      <c r="B886" s="24">
        <v>4.74</v>
      </c>
      <c r="C886" s="24">
        <v>4.76</v>
      </c>
      <c r="D886" s="24">
        <v>4.68</v>
      </c>
      <c r="E886" s="24">
        <v>4.72</v>
      </c>
      <c r="F886" s="24">
        <v>2121360</v>
      </c>
      <c r="G886" s="24">
        <v>217123932</v>
      </c>
      <c r="H886" s="7">
        <v>884</v>
      </c>
      <c r="J886" s="10">
        <f t="shared" si="13"/>
        <v>-4.2194092827005196E-3</v>
      </c>
      <c r="N886" s="1"/>
    </row>
    <row r="887" spans="1:14" x14ac:dyDescent="0.25">
      <c r="A887" s="2" t="s">
        <v>979</v>
      </c>
      <c r="B887" s="24">
        <v>4.72</v>
      </c>
      <c r="C887" s="24">
        <v>4.87</v>
      </c>
      <c r="D887" s="24">
        <v>4.71</v>
      </c>
      <c r="E887" s="24">
        <v>4.8600000000000003</v>
      </c>
      <c r="F887" s="24">
        <v>4061990</v>
      </c>
      <c r="G887" s="24">
        <v>223913540</v>
      </c>
      <c r="H887" s="7">
        <v>885</v>
      </c>
      <c r="J887" s="10">
        <f t="shared" si="13"/>
        <v>2.9661016949152665E-2</v>
      </c>
      <c r="N887" s="1"/>
    </row>
    <row r="888" spans="1:14" x14ac:dyDescent="0.25">
      <c r="A888" s="2" t="s">
        <v>978</v>
      </c>
      <c r="B888" s="24">
        <v>4.8600000000000003</v>
      </c>
      <c r="C888" s="24">
        <v>4.9000000000000004</v>
      </c>
      <c r="D888" s="24">
        <v>4.7699999999999996</v>
      </c>
      <c r="E888" s="24">
        <v>4.8099999999999996</v>
      </c>
      <c r="F888" s="24">
        <v>3214800</v>
      </c>
      <c r="G888" s="24">
        <v>221548599</v>
      </c>
      <c r="H888" s="7">
        <v>886</v>
      </c>
      <c r="J888" s="10">
        <f t="shared" si="13"/>
        <v>-1.0288065843621545E-2</v>
      </c>
      <c r="N888" s="1"/>
    </row>
    <row r="889" spans="1:14" x14ac:dyDescent="0.25">
      <c r="A889" s="2" t="s">
        <v>977</v>
      </c>
      <c r="B889" s="24">
        <v>4.8</v>
      </c>
      <c r="C889" s="24">
        <v>4.84</v>
      </c>
      <c r="D889" s="24">
        <v>4.79</v>
      </c>
      <c r="E889" s="24">
        <v>4.8099999999999996</v>
      </c>
      <c r="F889" s="24">
        <v>2257820</v>
      </c>
      <c r="G889" s="24">
        <v>221840383</v>
      </c>
      <c r="H889" s="7">
        <v>887</v>
      </c>
      <c r="J889" s="10">
        <f t="shared" si="13"/>
        <v>2.0833333333332891E-3</v>
      </c>
      <c r="N889" s="1"/>
    </row>
    <row r="890" spans="1:14" x14ac:dyDescent="0.25">
      <c r="A890" s="2" t="s">
        <v>976</v>
      </c>
      <c r="B890" s="24">
        <v>4.8099999999999996</v>
      </c>
      <c r="C890" s="24">
        <v>4.97</v>
      </c>
      <c r="D890" s="24">
        <v>4.8099999999999996</v>
      </c>
      <c r="E890" s="24">
        <v>4.96</v>
      </c>
      <c r="F890" s="24">
        <v>2993510</v>
      </c>
      <c r="G890" s="24">
        <v>228662162</v>
      </c>
      <c r="H890" s="7">
        <v>888</v>
      </c>
      <c r="J890" s="10">
        <f t="shared" si="13"/>
        <v>3.1185031185031263E-2</v>
      </c>
      <c r="N890" s="1"/>
    </row>
    <row r="891" spans="1:14" x14ac:dyDescent="0.25">
      <c r="A891" s="2" t="s">
        <v>975</v>
      </c>
      <c r="B891" s="24">
        <v>4.95</v>
      </c>
      <c r="C891" s="24">
        <v>4.9800000000000004</v>
      </c>
      <c r="D891" s="24">
        <v>4.72</v>
      </c>
      <c r="E891" s="24">
        <v>4.7699999999999996</v>
      </c>
      <c r="F891" s="24">
        <v>3881380</v>
      </c>
      <c r="G891" s="24">
        <v>220048178</v>
      </c>
      <c r="H891" s="7">
        <v>889</v>
      </c>
      <c r="J891" s="10">
        <f t="shared" si="13"/>
        <v>-3.6363636363636487E-2</v>
      </c>
      <c r="N891" s="1"/>
    </row>
    <row r="892" spans="1:14" x14ac:dyDescent="0.25">
      <c r="A892" s="2" t="s">
        <v>974</v>
      </c>
      <c r="B892" s="24">
        <v>4.7699999999999996</v>
      </c>
      <c r="C892" s="24">
        <v>4.79</v>
      </c>
      <c r="D892" s="24">
        <v>4.6900000000000004</v>
      </c>
      <c r="E892" s="24">
        <v>4.75</v>
      </c>
      <c r="F892" s="24">
        <v>3507640</v>
      </c>
      <c r="G892" s="24">
        <v>219076889</v>
      </c>
      <c r="H892" s="7">
        <v>890</v>
      </c>
      <c r="J892" s="10">
        <f t="shared" si="13"/>
        <v>-4.1928721174003302E-3</v>
      </c>
      <c r="N892" s="1"/>
    </row>
    <row r="893" spans="1:14" x14ac:dyDescent="0.25">
      <c r="A893" s="2" t="s">
        <v>973</v>
      </c>
      <c r="B893" s="24">
        <v>4.78</v>
      </c>
      <c r="C893" s="24">
        <v>4.78</v>
      </c>
      <c r="D893" s="24">
        <v>4.67</v>
      </c>
      <c r="E893" s="24">
        <v>4.6900000000000004</v>
      </c>
      <c r="F893" s="24">
        <v>6438540</v>
      </c>
      <c r="G893" s="24">
        <v>216606383</v>
      </c>
      <c r="H893" s="7">
        <v>891</v>
      </c>
      <c r="J893" s="10">
        <f t="shared" si="13"/>
        <v>-1.8828451882845158E-2</v>
      </c>
      <c r="N893" s="1"/>
    </row>
    <row r="894" spans="1:14" x14ac:dyDescent="0.25">
      <c r="A894" s="2" t="s">
        <v>972</v>
      </c>
      <c r="B894" s="24">
        <v>4.75</v>
      </c>
      <c r="C894" s="24">
        <v>4.8499999999999996</v>
      </c>
      <c r="D894" s="24">
        <v>4.71</v>
      </c>
      <c r="E894" s="24">
        <v>4.84</v>
      </c>
      <c r="F894" s="24">
        <v>6975970</v>
      </c>
      <c r="G894" s="24">
        <v>223452157</v>
      </c>
      <c r="H894" s="7">
        <v>892</v>
      </c>
      <c r="J894" s="10">
        <f t="shared" si="13"/>
        <v>1.8947368421052602E-2</v>
      </c>
      <c r="N894" s="1"/>
    </row>
    <row r="895" spans="1:14" x14ac:dyDescent="0.25">
      <c r="A895" s="2" t="s">
        <v>971</v>
      </c>
      <c r="B895" s="24">
        <v>4.88</v>
      </c>
      <c r="C895" s="24">
        <v>5.01</v>
      </c>
      <c r="D895" s="24">
        <v>4.84</v>
      </c>
      <c r="E895" s="24">
        <v>5.01</v>
      </c>
      <c r="F895" s="24">
        <v>10294700</v>
      </c>
      <c r="G895" s="24">
        <v>231560017</v>
      </c>
      <c r="H895" s="7">
        <v>893</v>
      </c>
      <c r="J895" s="10">
        <f t="shared" si="13"/>
        <v>2.663934426229506E-2</v>
      </c>
      <c r="N895" s="1"/>
    </row>
    <row r="896" spans="1:14" x14ac:dyDescent="0.25">
      <c r="A896" s="2" t="s">
        <v>970</v>
      </c>
      <c r="B896" s="24">
        <v>5.07</v>
      </c>
      <c r="C896" s="24">
        <v>5.46</v>
      </c>
      <c r="D896" s="24">
        <v>5.05</v>
      </c>
      <c r="E896" s="24">
        <v>5.33</v>
      </c>
      <c r="F896" s="24">
        <v>13753200</v>
      </c>
      <c r="G896" s="24">
        <v>246401135</v>
      </c>
      <c r="H896" s="7">
        <v>894</v>
      </c>
      <c r="J896" s="10">
        <f t="shared" si="13"/>
        <v>5.1282051282051239E-2</v>
      </c>
      <c r="N896" s="1"/>
    </row>
    <row r="897" spans="1:14" x14ac:dyDescent="0.25">
      <c r="A897" s="2" t="s">
        <v>969</v>
      </c>
      <c r="B897" s="24">
        <v>5.41</v>
      </c>
      <c r="C897" s="24">
        <v>5.54</v>
      </c>
      <c r="D897" s="24">
        <v>5.16</v>
      </c>
      <c r="E897" s="24">
        <v>5.29</v>
      </c>
      <c r="F897" s="24">
        <v>8668280</v>
      </c>
      <c r="G897" s="24">
        <v>244477993</v>
      </c>
      <c r="H897" s="7">
        <v>895</v>
      </c>
      <c r="J897" s="10">
        <f t="shared" si="13"/>
        <v>-2.2181146025878024E-2</v>
      </c>
      <c r="N897" s="1"/>
    </row>
    <row r="898" spans="1:14" x14ac:dyDescent="0.25">
      <c r="A898" s="2" t="s">
        <v>968</v>
      </c>
      <c r="B898" s="24">
        <v>5.31</v>
      </c>
      <c r="C898" s="24">
        <v>5.31</v>
      </c>
      <c r="D898" s="24">
        <v>5.0999999999999996</v>
      </c>
      <c r="E898" s="24">
        <v>5.2</v>
      </c>
      <c r="F898" s="24">
        <v>8488220</v>
      </c>
      <c r="G898" s="24">
        <v>240563636</v>
      </c>
      <c r="H898" s="7">
        <v>896</v>
      </c>
      <c r="J898" s="10">
        <f t="shared" si="13"/>
        <v>-2.0715630885122304E-2</v>
      </c>
      <c r="N898" s="1"/>
    </row>
    <row r="899" spans="1:14" x14ac:dyDescent="0.25">
      <c r="A899" s="2" t="s">
        <v>967</v>
      </c>
      <c r="B899" s="24">
        <v>5.22</v>
      </c>
      <c r="C899" s="24">
        <v>5.24</v>
      </c>
      <c r="D899" s="24">
        <v>5.1100000000000003</v>
      </c>
      <c r="E899" s="24">
        <v>5.24</v>
      </c>
      <c r="F899" s="24">
        <v>3917000</v>
      </c>
      <c r="G899" s="24">
        <v>242293066</v>
      </c>
      <c r="H899" s="7">
        <v>897</v>
      </c>
      <c r="J899" s="10">
        <f t="shared" si="13"/>
        <v>3.8314176245211615E-3</v>
      </c>
      <c r="N899" s="1"/>
    </row>
    <row r="900" spans="1:14" x14ac:dyDescent="0.25">
      <c r="A900" s="2" t="s">
        <v>966</v>
      </c>
      <c r="B900" s="24">
        <v>5.25</v>
      </c>
      <c r="C900" s="24">
        <v>5.66</v>
      </c>
      <c r="D900" s="24">
        <v>5.25</v>
      </c>
      <c r="E900" s="24">
        <v>5.66</v>
      </c>
      <c r="F900" s="24">
        <v>9930590</v>
      </c>
      <c r="G900" s="24">
        <v>261843669</v>
      </c>
      <c r="H900" s="7">
        <v>898</v>
      </c>
      <c r="J900" s="10">
        <f t="shared" ref="J900:J963" si="14">(E900-B900)/B900</f>
        <v>7.809523809523812E-2</v>
      </c>
      <c r="N900" s="1"/>
    </row>
    <row r="901" spans="1:14" x14ac:dyDescent="0.25">
      <c r="A901" s="2" t="s">
        <v>965</v>
      </c>
      <c r="B901" s="24">
        <v>5.67</v>
      </c>
      <c r="C901" s="24">
        <v>5.95</v>
      </c>
      <c r="D901" s="24">
        <v>5.28</v>
      </c>
      <c r="E901" s="24">
        <v>5.59</v>
      </c>
      <c r="F901" s="24">
        <v>12383200</v>
      </c>
      <c r="G901" s="24">
        <v>258801588</v>
      </c>
      <c r="H901" s="7">
        <v>899</v>
      </c>
      <c r="J901" s="10">
        <f t="shared" si="14"/>
        <v>-1.4109347442680789E-2</v>
      </c>
      <c r="N901" s="1"/>
    </row>
    <row r="902" spans="1:14" x14ac:dyDescent="0.25">
      <c r="A902" s="2" t="s">
        <v>964</v>
      </c>
      <c r="B902" s="24">
        <v>5.6</v>
      </c>
      <c r="C902" s="24">
        <v>5.69</v>
      </c>
      <c r="D902" s="24">
        <v>5.49</v>
      </c>
      <c r="E902" s="24">
        <v>5.56</v>
      </c>
      <c r="F902" s="24">
        <v>7878070</v>
      </c>
      <c r="G902" s="24">
        <v>257349381</v>
      </c>
      <c r="H902" s="7">
        <v>900</v>
      </c>
      <c r="J902" s="10">
        <f t="shared" si="14"/>
        <v>-7.1428571428571496E-3</v>
      </c>
      <c r="N902" s="1"/>
    </row>
    <row r="903" spans="1:14" x14ac:dyDescent="0.25">
      <c r="A903" s="2" t="s">
        <v>963</v>
      </c>
      <c r="B903" s="24">
        <v>5.56</v>
      </c>
      <c r="C903" s="24">
        <v>5.63</v>
      </c>
      <c r="D903" s="24">
        <v>5.51</v>
      </c>
      <c r="E903" s="24">
        <v>5.59</v>
      </c>
      <c r="F903" s="24">
        <v>3760240</v>
      </c>
      <c r="G903" s="24">
        <v>259003907</v>
      </c>
      <c r="H903" s="7">
        <v>901</v>
      </c>
      <c r="J903" s="10">
        <f t="shared" si="14"/>
        <v>5.3956834532374555E-3</v>
      </c>
      <c r="N903" s="1"/>
    </row>
    <row r="904" spans="1:14" x14ac:dyDescent="0.25">
      <c r="A904" s="2" t="s">
        <v>962</v>
      </c>
      <c r="B904" s="24">
        <v>5.63</v>
      </c>
      <c r="C904" s="24">
        <v>5.63</v>
      </c>
      <c r="D904" s="24">
        <v>5.27</v>
      </c>
      <c r="E904" s="24">
        <v>5.29</v>
      </c>
      <c r="F904" s="24">
        <v>4154880</v>
      </c>
      <c r="G904" s="24">
        <v>245221788</v>
      </c>
      <c r="H904" s="7">
        <v>902</v>
      </c>
      <c r="J904" s="10">
        <f t="shared" si="14"/>
        <v>-6.0390763765541713E-2</v>
      </c>
      <c r="N904" s="1"/>
    </row>
    <row r="905" spans="1:14" x14ac:dyDescent="0.25">
      <c r="A905" s="2" t="s">
        <v>961</v>
      </c>
      <c r="B905" s="24">
        <v>5.27</v>
      </c>
      <c r="C905" s="24">
        <v>5.29</v>
      </c>
      <c r="D905" s="24">
        <v>4.7</v>
      </c>
      <c r="E905" s="24">
        <v>4.82</v>
      </c>
      <c r="F905" s="24">
        <v>11984800</v>
      </c>
      <c r="G905" s="24">
        <v>223395058</v>
      </c>
      <c r="H905" s="7">
        <v>903</v>
      </c>
      <c r="J905" s="10">
        <f t="shared" si="14"/>
        <v>-8.5388994307400254E-2</v>
      </c>
      <c r="N905" s="1"/>
    </row>
    <row r="906" spans="1:14" x14ac:dyDescent="0.25">
      <c r="A906" s="2" t="s">
        <v>960</v>
      </c>
      <c r="B906" s="24">
        <v>4.83</v>
      </c>
      <c r="C906" s="24">
        <v>4.92</v>
      </c>
      <c r="D906" s="24">
        <v>3.88</v>
      </c>
      <c r="E906" s="24">
        <v>3.91</v>
      </c>
      <c r="F906" s="24">
        <v>11522400</v>
      </c>
      <c r="G906" s="24">
        <v>181241689</v>
      </c>
      <c r="H906" s="7">
        <v>904</v>
      </c>
      <c r="J906" s="10">
        <f t="shared" si="14"/>
        <v>-0.19047619047619047</v>
      </c>
      <c r="N906" s="1"/>
    </row>
    <row r="907" spans="1:14" x14ac:dyDescent="0.25">
      <c r="A907" s="2" t="s">
        <v>959</v>
      </c>
      <c r="B907" s="24">
        <v>3.92</v>
      </c>
      <c r="C907" s="24">
        <v>3.95</v>
      </c>
      <c r="D907" s="24">
        <v>3.47</v>
      </c>
      <c r="E907" s="24">
        <v>3.85</v>
      </c>
      <c r="F907" s="24">
        <v>11138900</v>
      </c>
      <c r="G907" s="24">
        <v>178501562</v>
      </c>
      <c r="H907" s="7">
        <v>905</v>
      </c>
      <c r="J907" s="10">
        <f t="shared" si="14"/>
        <v>-1.7857142857142818E-2</v>
      </c>
      <c r="N907" s="1"/>
    </row>
    <row r="908" spans="1:14" x14ac:dyDescent="0.25">
      <c r="A908" s="2" t="s">
        <v>958</v>
      </c>
      <c r="B908" s="24">
        <v>3.85</v>
      </c>
      <c r="C908" s="24">
        <v>4.33</v>
      </c>
      <c r="D908" s="24">
        <v>3.85</v>
      </c>
      <c r="E908" s="24">
        <v>4.28</v>
      </c>
      <c r="F908" s="24">
        <v>9364750</v>
      </c>
      <c r="G908" s="24">
        <v>198430109</v>
      </c>
      <c r="H908" s="7">
        <v>906</v>
      </c>
      <c r="J908" s="10">
        <f t="shared" si="14"/>
        <v>0.11168831168831173</v>
      </c>
      <c r="N908" s="1"/>
    </row>
    <row r="909" spans="1:14" x14ac:dyDescent="0.25">
      <c r="A909" s="2" t="s">
        <v>957</v>
      </c>
      <c r="B909" s="24">
        <v>4.2699999999999996</v>
      </c>
      <c r="C909" s="24">
        <v>4.4400000000000004</v>
      </c>
      <c r="D909" s="24">
        <v>3.92</v>
      </c>
      <c r="E909" s="24">
        <v>4.2300000000000004</v>
      </c>
      <c r="F909" s="24">
        <v>6057000</v>
      </c>
      <c r="G909" s="24">
        <v>196352028</v>
      </c>
      <c r="H909" s="7">
        <v>907</v>
      </c>
      <c r="J909" s="10">
        <f t="shared" si="14"/>
        <v>-9.3676814988288403E-3</v>
      </c>
      <c r="N909" s="1"/>
    </row>
    <row r="910" spans="1:14" x14ac:dyDescent="0.25">
      <c r="A910" s="2" t="s">
        <v>956</v>
      </c>
      <c r="B910" s="24">
        <v>4.24</v>
      </c>
      <c r="C910" s="24">
        <v>4.24</v>
      </c>
      <c r="D910" s="24">
        <v>3.97</v>
      </c>
      <c r="E910" s="24">
        <v>4.07</v>
      </c>
      <c r="F910" s="24">
        <v>4480920</v>
      </c>
      <c r="G910" s="24">
        <v>189041381</v>
      </c>
      <c r="H910" s="7">
        <v>908</v>
      </c>
      <c r="J910" s="10">
        <f t="shared" si="14"/>
        <v>-4.0094339622641494E-2</v>
      </c>
      <c r="N910" s="1"/>
    </row>
    <row r="911" spans="1:14" x14ac:dyDescent="0.25">
      <c r="A911" s="2" t="s">
        <v>955</v>
      </c>
      <c r="B911" s="24">
        <v>4.05</v>
      </c>
      <c r="C911" s="24">
        <v>4.16</v>
      </c>
      <c r="D911" s="24">
        <v>4.03</v>
      </c>
      <c r="E911" s="24">
        <v>4.12</v>
      </c>
      <c r="F911" s="24">
        <v>2749620</v>
      </c>
      <c r="G911" s="24">
        <v>191220280</v>
      </c>
      <c r="H911" s="7">
        <v>909</v>
      </c>
      <c r="J911" s="10">
        <f t="shared" si="14"/>
        <v>1.7283950617284022E-2</v>
      </c>
      <c r="N911" s="1"/>
    </row>
    <row r="912" spans="1:14" x14ac:dyDescent="0.25">
      <c r="A912" s="2" t="s">
        <v>954</v>
      </c>
      <c r="B912" s="24">
        <v>4.1399999999999997</v>
      </c>
      <c r="C912" s="24">
        <v>4.18</v>
      </c>
      <c r="D912" s="24">
        <v>4.07</v>
      </c>
      <c r="E912" s="24">
        <v>4.0999999999999996</v>
      </c>
      <c r="F912" s="24">
        <v>2867420</v>
      </c>
      <c r="G912" s="24">
        <v>190391816</v>
      </c>
      <c r="H912" s="7">
        <v>910</v>
      </c>
      <c r="J912" s="10">
        <f t="shared" si="14"/>
        <v>-9.6618357487922805E-3</v>
      </c>
      <c r="N912" s="1"/>
    </row>
    <row r="913" spans="1:14" x14ac:dyDescent="0.25">
      <c r="A913" s="2" t="s">
        <v>953</v>
      </c>
      <c r="B913" s="24">
        <v>4.0999999999999996</v>
      </c>
      <c r="C913" s="24">
        <v>4.0999999999999996</v>
      </c>
      <c r="D913" s="24">
        <v>4.03</v>
      </c>
      <c r="E913" s="24">
        <v>4.0599999999999996</v>
      </c>
      <c r="F913" s="24">
        <v>2211450</v>
      </c>
      <c r="G913" s="24">
        <v>188651394</v>
      </c>
      <c r="H913" s="7">
        <v>911</v>
      </c>
      <c r="J913" s="10">
        <f t="shared" si="14"/>
        <v>-9.7560975609756184E-3</v>
      </c>
      <c r="N913" s="1"/>
    </row>
    <row r="914" spans="1:14" x14ac:dyDescent="0.25">
      <c r="A914" s="2" t="s">
        <v>952</v>
      </c>
      <c r="B914" s="24">
        <v>4.08</v>
      </c>
      <c r="C914" s="24">
        <v>4.21</v>
      </c>
      <c r="D914" s="24">
        <v>4.04</v>
      </c>
      <c r="E914" s="24">
        <v>4.1900000000000004</v>
      </c>
      <c r="F914" s="24">
        <v>2864910</v>
      </c>
      <c r="G914" s="24">
        <v>194823947</v>
      </c>
      <c r="H914" s="7">
        <v>912</v>
      </c>
      <c r="J914" s="10">
        <f t="shared" si="14"/>
        <v>2.6960784313725568E-2</v>
      </c>
      <c r="N914" s="1"/>
    </row>
    <row r="915" spans="1:14" x14ac:dyDescent="0.25">
      <c r="A915" s="2" t="s">
        <v>951</v>
      </c>
      <c r="B915" s="24">
        <v>4.1900000000000004</v>
      </c>
      <c r="C915" s="24">
        <v>4.33</v>
      </c>
      <c r="D915" s="24">
        <v>4.18</v>
      </c>
      <c r="E915" s="24">
        <v>4.26</v>
      </c>
      <c r="F915" s="24">
        <v>6987180</v>
      </c>
      <c r="G915" s="24">
        <v>197787393</v>
      </c>
      <c r="H915" s="7">
        <v>913</v>
      </c>
      <c r="J915" s="10">
        <f t="shared" si="14"/>
        <v>1.6706443914081E-2</v>
      </c>
      <c r="N915" s="1"/>
    </row>
    <row r="916" spans="1:14" x14ac:dyDescent="0.25">
      <c r="A916" s="2" t="s">
        <v>950</v>
      </c>
      <c r="B916" s="24">
        <v>4.28</v>
      </c>
      <c r="C916" s="24">
        <v>4.6100000000000003</v>
      </c>
      <c r="D916" s="24">
        <v>4.24</v>
      </c>
      <c r="E916" s="24">
        <v>4.59</v>
      </c>
      <c r="F916" s="24">
        <v>16646200</v>
      </c>
      <c r="G916" s="24">
        <v>213377827</v>
      </c>
      <c r="H916" s="7">
        <v>914</v>
      </c>
      <c r="J916" s="10">
        <f t="shared" si="14"/>
        <v>7.2429906542055986E-2</v>
      </c>
      <c r="N916" s="1"/>
    </row>
    <row r="917" spans="1:14" x14ac:dyDescent="0.25">
      <c r="A917" s="2" t="s">
        <v>949</v>
      </c>
      <c r="B917" s="24">
        <v>4.66</v>
      </c>
      <c r="C917" s="24">
        <v>4.66</v>
      </c>
      <c r="D917" s="24">
        <v>4.1900000000000004</v>
      </c>
      <c r="E917" s="24">
        <v>4.25</v>
      </c>
      <c r="F917" s="24">
        <v>7659710</v>
      </c>
      <c r="G917" s="24">
        <v>197792783</v>
      </c>
      <c r="H917" s="7">
        <v>915</v>
      </c>
      <c r="J917" s="10">
        <f t="shared" si="14"/>
        <v>-8.798283261802578E-2</v>
      </c>
      <c r="N917" s="1"/>
    </row>
    <row r="918" spans="1:14" x14ac:dyDescent="0.25">
      <c r="A918" s="2" t="s">
        <v>948</v>
      </c>
      <c r="B918" s="24">
        <v>4.2699999999999996</v>
      </c>
      <c r="C918" s="24">
        <v>4.54</v>
      </c>
      <c r="D918" s="24">
        <v>4.21</v>
      </c>
      <c r="E918" s="24">
        <v>4.54</v>
      </c>
      <c r="F918" s="24">
        <v>5062640</v>
      </c>
      <c r="G918" s="24">
        <v>211223465</v>
      </c>
      <c r="H918" s="7">
        <v>916</v>
      </c>
      <c r="J918" s="10">
        <f t="shared" si="14"/>
        <v>6.3231850117096131E-2</v>
      </c>
      <c r="N918" s="1"/>
    </row>
    <row r="919" spans="1:14" x14ac:dyDescent="0.25">
      <c r="A919" s="2" t="s">
        <v>947</v>
      </c>
      <c r="B919" s="24">
        <v>4.5599999999999996</v>
      </c>
      <c r="C919" s="24">
        <v>4.5599999999999996</v>
      </c>
      <c r="D919" s="24">
        <v>4.3600000000000003</v>
      </c>
      <c r="E919" s="24">
        <v>4.45</v>
      </c>
      <c r="F919" s="24">
        <v>4707390</v>
      </c>
      <c r="G919" s="24">
        <v>207183863</v>
      </c>
      <c r="H919" s="7">
        <v>917</v>
      </c>
      <c r="J919" s="10">
        <f t="shared" si="14"/>
        <v>-2.4122807017543737E-2</v>
      </c>
      <c r="N919" s="1"/>
    </row>
    <row r="920" spans="1:14" x14ac:dyDescent="0.25">
      <c r="A920" s="2" t="s">
        <v>946</v>
      </c>
      <c r="B920" s="24">
        <v>4.46</v>
      </c>
      <c r="C920" s="24">
        <v>4.51</v>
      </c>
      <c r="D920" s="24">
        <v>4.42</v>
      </c>
      <c r="E920" s="24">
        <v>4.47</v>
      </c>
      <c r="F920" s="24">
        <v>3238960</v>
      </c>
      <c r="G920" s="24">
        <v>207987170</v>
      </c>
      <c r="H920" s="7">
        <v>918</v>
      </c>
      <c r="J920" s="10">
        <f t="shared" si="14"/>
        <v>2.2421524663676653E-3</v>
      </c>
      <c r="N920" s="1"/>
    </row>
    <row r="921" spans="1:14" x14ac:dyDescent="0.25">
      <c r="A921" s="2" t="s">
        <v>945</v>
      </c>
      <c r="B921" s="24">
        <v>4.5</v>
      </c>
      <c r="C921" s="24">
        <v>4.53</v>
      </c>
      <c r="D921" s="24">
        <v>3.95</v>
      </c>
      <c r="E921" s="24">
        <v>4.1100000000000003</v>
      </c>
      <c r="F921" s="24">
        <v>6277860</v>
      </c>
      <c r="G921" s="24">
        <v>191449459</v>
      </c>
      <c r="H921" s="7">
        <v>919</v>
      </c>
      <c r="J921" s="10">
        <f t="shared" si="14"/>
        <v>-8.66666666666666E-2</v>
      </c>
      <c r="N921" s="1"/>
    </row>
    <row r="922" spans="1:14" x14ac:dyDescent="0.25">
      <c r="A922" s="2" t="s">
        <v>944</v>
      </c>
      <c r="B922" s="24">
        <v>4.12</v>
      </c>
      <c r="C922" s="24">
        <v>4.2300000000000004</v>
      </c>
      <c r="D922" s="24">
        <v>4.08</v>
      </c>
      <c r="E922" s="24">
        <v>4.22</v>
      </c>
      <c r="F922" s="24">
        <v>5033530</v>
      </c>
      <c r="G922" s="24">
        <v>196522598</v>
      </c>
      <c r="H922" s="7">
        <v>920</v>
      </c>
      <c r="J922" s="10">
        <f t="shared" si="14"/>
        <v>2.4271844660194088E-2</v>
      </c>
      <c r="N922" s="1"/>
    </row>
    <row r="923" spans="1:14" x14ac:dyDescent="0.25">
      <c r="A923" s="2" t="s">
        <v>943</v>
      </c>
      <c r="B923" s="24">
        <v>4.24</v>
      </c>
      <c r="C923" s="24">
        <v>4.24</v>
      </c>
      <c r="D923" s="24">
        <v>3.97</v>
      </c>
      <c r="E923" s="24">
        <v>4.16</v>
      </c>
      <c r="F923" s="24">
        <v>6256370</v>
      </c>
      <c r="G923" s="24">
        <v>193929348</v>
      </c>
      <c r="H923" s="7">
        <v>921</v>
      </c>
      <c r="J923" s="10">
        <f t="shared" si="14"/>
        <v>-1.8867924528301903E-2</v>
      </c>
      <c r="N923" s="1"/>
    </row>
    <row r="924" spans="1:14" x14ac:dyDescent="0.25">
      <c r="A924" s="2" t="s">
        <v>942</v>
      </c>
      <c r="B924" s="24">
        <v>4.12</v>
      </c>
      <c r="C924" s="24">
        <v>4.1500000000000004</v>
      </c>
      <c r="D924" s="24">
        <v>4.0599999999999996</v>
      </c>
      <c r="E924" s="24">
        <v>4.0999999999999996</v>
      </c>
      <c r="F924" s="24">
        <v>3039620</v>
      </c>
      <c r="G924" s="24">
        <v>191042871</v>
      </c>
      <c r="H924" s="7">
        <v>922</v>
      </c>
      <c r="J924" s="10">
        <f t="shared" si="14"/>
        <v>-4.8543689320389473E-3</v>
      </c>
      <c r="N924" s="1"/>
    </row>
    <row r="925" spans="1:14" x14ac:dyDescent="0.25">
      <c r="A925" s="2" t="s">
        <v>941</v>
      </c>
      <c r="B925" s="24">
        <v>4.12</v>
      </c>
      <c r="C925" s="24">
        <v>4.1900000000000004</v>
      </c>
      <c r="D925" s="24">
        <v>4.0599999999999996</v>
      </c>
      <c r="E925" s="24">
        <v>4.09</v>
      </c>
      <c r="F925" s="24">
        <v>3282920</v>
      </c>
      <c r="G925" s="24">
        <v>190439126</v>
      </c>
      <c r="H925" s="7">
        <v>923</v>
      </c>
      <c r="J925" s="10">
        <f t="shared" si="14"/>
        <v>-7.2815533980583125E-3</v>
      </c>
      <c r="N925" s="1"/>
    </row>
    <row r="926" spans="1:14" x14ac:dyDescent="0.25">
      <c r="A926" s="2" t="s">
        <v>940</v>
      </c>
      <c r="B926" s="24">
        <v>4.09</v>
      </c>
      <c r="C926" s="24">
        <v>4.21</v>
      </c>
      <c r="D926" s="24">
        <v>4.09</v>
      </c>
      <c r="E926" s="24">
        <v>4.1500000000000004</v>
      </c>
      <c r="F926" s="24">
        <v>2734250</v>
      </c>
      <c r="G926" s="24">
        <v>193673590</v>
      </c>
      <c r="H926" s="7">
        <v>924</v>
      </c>
      <c r="J926" s="10">
        <f t="shared" si="14"/>
        <v>1.466992665036687E-2</v>
      </c>
      <c r="N926" s="1"/>
    </row>
    <row r="927" spans="1:14" x14ac:dyDescent="0.25">
      <c r="A927" s="2" t="s">
        <v>939</v>
      </c>
      <c r="B927" s="24">
        <v>4.16</v>
      </c>
      <c r="C927" s="24">
        <v>4.18</v>
      </c>
      <c r="D927" s="24">
        <v>4.13</v>
      </c>
      <c r="E927" s="24">
        <v>4.1399999999999997</v>
      </c>
      <c r="F927" s="24">
        <v>2215370</v>
      </c>
      <c r="G927" s="24">
        <v>193052822</v>
      </c>
      <c r="H927" s="7">
        <v>925</v>
      </c>
      <c r="J927" s="10">
        <f t="shared" si="14"/>
        <v>-4.807692307692419E-3</v>
      </c>
      <c r="N927" s="1"/>
    </row>
    <row r="928" spans="1:14" x14ac:dyDescent="0.25">
      <c r="A928" s="2" t="s">
        <v>938</v>
      </c>
      <c r="B928" s="24">
        <v>4.1399999999999997</v>
      </c>
      <c r="C928" s="24">
        <v>4.18</v>
      </c>
      <c r="D928" s="24">
        <v>4.12</v>
      </c>
      <c r="E928" s="24">
        <v>4.1500000000000004</v>
      </c>
      <c r="F928" s="24">
        <v>1663660</v>
      </c>
      <c r="G928" s="24">
        <v>193579192</v>
      </c>
      <c r="H928" s="7">
        <v>926</v>
      </c>
      <c r="J928" s="10">
        <f t="shared" si="14"/>
        <v>2.415458937198231E-3</v>
      </c>
      <c r="N928" s="1"/>
    </row>
    <row r="929" spans="1:14" x14ac:dyDescent="0.25">
      <c r="A929" s="2" t="s">
        <v>937</v>
      </c>
      <c r="B929" s="24">
        <v>4.1500000000000004</v>
      </c>
      <c r="C929" s="24">
        <v>4.18</v>
      </c>
      <c r="D929" s="24">
        <v>4.1500000000000004</v>
      </c>
      <c r="E929" s="24">
        <v>4.16</v>
      </c>
      <c r="F929" s="24">
        <v>1668020</v>
      </c>
      <c r="G929" s="24">
        <v>194164042</v>
      </c>
      <c r="H929" s="7">
        <v>927</v>
      </c>
      <c r="J929" s="10">
        <f t="shared" si="14"/>
        <v>2.4096385542168161E-3</v>
      </c>
      <c r="N929" s="1"/>
    </row>
    <row r="930" spans="1:14" x14ac:dyDescent="0.25">
      <c r="A930" s="2" t="s">
        <v>936</v>
      </c>
      <c r="B930" s="24">
        <v>4.1500000000000004</v>
      </c>
      <c r="C930" s="24">
        <v>4.16</v>
      </c>
      <c r="D930" s="24">
        <v>4.1100000000000003</v>
      </c>
      <c r="E930" s="24">
        <v>4.13</v>
      </c>
      <c r="F930" s="24">
        <v>1378140</v>
      </c>
      <c r="G930" s="24">
        <v>192963678</v>
      </c>
      <c r="H930" s="7">
        <v>928</v>
      </c>
      <c r="J930" s="10">
        <f t="shared" si="14"/>
        <v>-4.8192771084338455E-3</v>
      </c>
      <c r="N930" s="1"/>
    </row>
    <row r="931" spans="1:14" x14ac:dyDescent="0.25">
      <c r="A931" s="2" t="s">
        <v>935</v>
      </c>
      <c r="B931" s="24">
        <v>4.1399999999999997</v>
      </c>
      <c r="C931" s="24">
        <v>4.21</v>
      </c>
      <c r="D931" s="24">
        <v>4.13</v>
      </c>
      <c r="E931" s="24">
        <v>4.1900000000000004</v>
      </c>
      <c r="F931" s="24">
        <v>2155230</v>
      </c>
      <c r="G931" s="24">
        <v>195701086</v>
      </c>
      <c r="H931" s="7">
        <v>929</v>
      </c>
      <c r="J931" s="10">
        <f t="shared" si="14"/>
        <v>1.2077294685990511E-2</v>
      </c>
      <c r="N931" s="1"/>
    </row>
    <row r="932" spans="1:14" x14ac:dyDescent="0.25">
      <c r="A932" s="2" t="s">
        <v>934</v>
      </c>
      <c r="B932" s="24">
        <v>4.2</v>
      </c>
      <c r="C932" s="24">
        <v>4.2</v>
      </c>
      <c r="D932" s="24">
        <v>4.1399999999999997</v>
      </c>
      <c r="E932" s="24">
        <v>4.1500000000000004</v>
      </c>
      <c r="F932" s="24">
        <v>1577810</v>
      </c>
      <c r="G932" s="24">
        <v>193816056</v>
      </c>
      <c r="H932" s="7">
        <v>930</v>
      </c>
      <c r="J932" s="10">
        <f t="shared" si="14"/>
        <v>-1.1904761904761862E-2</v>
      </c>
      <c r="N932" s="1"/>
    </row>
    <row r="933" spans="1:14" x14ac:dyDescent="0.25">
      <c r="A933" s="2" t="s">
        <v>933</v>
      </c>
      <c r="B933" s="24">
        <v>4.1500000000000004</v>
      </c>
      <c r="C933" s="24">
        <v>4.17</v>
      </c>
      <c r="D933" s="24">
        <v>4.1399999999999997</v>
      </c>
      <c r="E933" s="24">
        <v>4.1500000000000004</v>
      </c>
      <c r="F933" s="24">
        <v>1563330</v>
      </c>
      <c r="G933" s="24">
        <v>193918894</v>
      </c>
      <c r="H933" s="7">
        <v>931</v>
      </c>
      <c r="J933" s="10">
        <f t="shared" si="14"/>
        <v>0</v>
      </c>
      <c r="N933" s="1"/>
    </row>
    <row r="934" spans="1:14" x14ac:dyDescent="0.25">
      <c r="A934" s="2" t="s">
        <v>932</v>
      </c>
      <c r="B934" s="24">
        <v>4.1500000000000004</v>
      </c>
      <c r="C934" s="24">
        <v>4.16</v>
      </c>
      <c r="D934" s="24">
        <v>4.1100000000000003</v>
      </c>
      <c r="E934" s="24">
        <v>4.13</v>
      </c>
      <c r="F934" s="24">
        <v>1908710</v>
      </c>
      <c r="G934" s="24">
        <v>192847707</v>
      </c>
      <c r="H934" s="7">
        <v>932</v>
      </c>
      <c r="J934" s="10">
        <f t="shared" si="14"/>
        <v>-4.8192771084338455E-3</v>
      </c>
      <c r="N934" s="1"/>
    </row>
    <row r="935" spans="1:14" x14ac:dyDescent="0.25">
      <c r="A935" s="2" t="s">
        <v>931</v>
      </c>
      <c r="B935" s="24">
        <v>4.13</v>
      </c>
      <c r="C935" s="24">
        <v>4.1399999999999997</v>
      </c>
      <c r="D935" s="24">
        <v>4.1100000000000003</v>
      </c>
      <c r="E935" s="24">
        <v>4.12</v>
      </c>
      <c r="F935" s="24">
        <v>1422410</v>
      </c>
      <c r="G935" s="24">
        <v>192676805</v>
      </c>
      <c r="H935" s="7">
        <v>933</v>
      </c>
      <c r="J935" s="10">
        <f t="shared" si="14"/>
        <v>-2.4213075060532173E-3</v>
      </c>
      <c r="N935" s="1"/>
    </row>
    <row r="936" spans="1:14" x14ac:dyDescent="0.25">
      <c r="A936" s="2" t="s">
        <v>930</v>
      </c>
      <c r="B936" s="24">
        <v>4.13</v>
      </c>
      <c r="C936" s="24">
        <v>4.1399999999999997</v>
      </c>
      <c r="D936" s="24">
        <v>4.03</v>
      </c>
      <c r="E936" s="24">
        <v>4.04</v>
      </c>
      <c r="F936" s="24">
        <v>2677970</v>
      </c>
      <c r="G936" s="24">
        <v>188900219</v>
      </c>
      <c r="H936" s="7">
        <v>934</v>
      </c>
      <c r="J936" s="10">
        <f t="shared" si="14"/>
        <v>-2.1791767554479386E-2</v>
      </c>
      <c r="N936" s="1"/>
    </row>
    <row r="937" spans="1:14" x14ac:dyDescent="0.25">
      <c r="A937" s="2" t="s">
        <v>929</v>
      </c>
      <c r="B937" s="24">
        <v>4.04</v>
      </c>
      <c r="C937" s="24">
        <v>4.0599999999999996</v>
      </c>
      <c r="D937" s="24">
        <v>4.03</v>
      </c>
      <c r="E937" s="24">
        <v>4.0599999999999996</v>
      </c>
      <c r="F937" s="24">
        <v>1568890</v>
      </c>
      <c r="G937" s="24">
        <v>189829177</v>
      </c>
      <c r="H937" s="7">
        <v>935</v>
      </c>
      <c r="J937" s="10">
        <f t="shared" si="14"/>
        <v>4.9504950495048447E-3</v>
      </c>
      <c r="N937" s="1"/>
    </row>
    <row r="938" spans="1:14" x14ac:dyDescent="0.25">
      <c r="A938" s="2" t="s">
        <v>928</v>
      </c>
      <c r="B938" s="24">
        <v>4.0599999999999996</v>
      </c>
      <c r="C938" s="24">
        <v>4.08</v>
      </c>
      <c r="D938" s="24">
        <v>4.04</v>
      </c>
      <c r="E938" s="24">
        <v>4.07</v>
      </c>
      <c r="F938" s="24">
        <v>1839420</v>
      </c>
      <c r="G938" s="24">
        <v>190529253</v>
      </c>
      <c r="H938" s="7">
        <v>936</v>
      </c>
      <c r="J938" s="10">
        <f t="shared" si="14"/>
        <v>2.4630541871922848E-3</v>
      </c>
      <c r="N938" s="1"/>
    </row>
    <row r="939" spans="1:14" x14ac:dyDescent="0.25">
      <c r="A939" s="2" t="s">
        <v>927</v>
      </c>
      <c r="B939" s="24">
        <v>4.07</v>
      </c>
      <c r="C939" s="24">
        <v>4.08</v>
      </c>
      <c r="D939" s="24">
        <v>4.03</v>
      </c>
      <c r="E939" s="24">
        <v>4.03</v>
      </c>
      <c r="F939" s="24">
        <v>1535980</v>
      </c>
      <c r="G939" s="24">
        <v>188779324</v>
      </c>
      <c r="H939" s="7">
        <v>937</v>
      </c>
      <c r="J939" s="10">
        <f t="shared" si="14"/>
        <v>-9.8280098280098364E-3</v>
      </c>
      <c r="N939" s="1"/>
    </row>
    <row r="940" spans="1:14" x14ac:dyDescent="0.25">
      <c r="A940" s="2" t="s">
        <v>926</v>
      </c>
      <c r="B940" s="24">
        <v>4.04</v>
      </c>
      <c r="C940" s="24">
        <v>4.05</v>
      </c>
      <c r="D940" s="24">
        <v>3.93</v>
      </c>
      <c r="E940" s="24">
        <v>3.97</v>
      </c>
      <c r="F940" s="24">
        <v>2545920</v>
      </c>
      <c r="G940" s="24">
        <v>185941344</v>
      </c>
      <c r="H940" s="7">
        <v>938</v>
      </c>
      <c r="J940" s="10">
        <f t="shared" si="14"/>
        <v>-1.7326732673267287E-2</v>
      </c>
      <c r="N940" s="1"/>
    </row>
    <row r="941" spans="1:14" x14ac:dyDescent="0.25">
      <c r="A941" s="2" t="s">
        <v>925</v>
      </c>
      <c r="B941" s="24">
        <v>3.96</v>
      </c>
      <c r="C941" s="24">
        <v>3.99</v>
      </c>
      <c r="D941" s="24">
        <v>3.93</v>
      </c>
      <c r="E941" s="24">
        <v>3.96</v>
      </c>
      <c r="F941" s="24">
        <v>1847300</v>
      </c>
      <c r="G941" s="24">
        <v>185328222</v>
      </c>
      <c r="H941" s="7">
        <v>939</v>
      </c>
      <c r="J941" s="10">
        <f t="shared" si="14"/>
        <v>0</v>
      </c>
      <c r="N941" s="1"/>
    </row>
    <row r="942" spans="1:14" x14ac:dyDescent="0.25">
      <c r="A942" s="2" t="s">
        <v>924</v>
      </c>
      <c r="B942" s="24">
        <v>3.97</v>
      </c>
      <c r="C942" s="24">
        <v>3.99</v>
      </c>
      <c r="D942" s="24">
        <v>3.96</v>
      </c>
      <c r="E942" s="24">
        <v>3.97</v>
      </c>
      <c r="F942" s="24">
        <v>1728410</v>
      </c>
      <c r="G942" s="24">
        <v>185939721</v>
      </c>
      <c r="H942" s="7">
        <v>940</v>
      </c>
      <c r="J942" s="10">
        <f t="shared" si="14"/>
        <v>0</v>
      </c>
      <c r="N942" s="1"/>
    </row>
    <row r="943" spans="1:14" x14ac:dyDescent="0.25">
      <c r="A943" s="2" t="s">
        <v>923</v>
      </c>
      <c r="B943" s="24">
        <v>3.97</v>
      </c>
      <c r="C943" s="24">
        <v>4.0999999999999996</v>
      </c>
      <c r="D943" s="24">
        <v>3.96</v>
      </c>
      <c r="E943" s="24">
        <v>4.08</v>
      </c>
      <c r="F943" s="24">
        <v>1744370</v>
      </c>
      <c r="G943" s="24">
        <v>191144492</v>
      </c>
      <c r="H943" s="7">
        <v>941</v>
      </c>
      <c r="J943" s="10">
        <f t="shared" si="14"/>
        <v>2.7707808564231707E-2</v>
      </c>
      <c r="N943" s="1"/>
    </row>
    <row r="944" spans="1:14" x14ac:dyDescent="0.25">
      <c r="A944" s="2" t="s">
        <v>922</v>
      </c>
      <c r="B944" s="24">
        <v>4.08</v>
      </c>
      <c r="C944" s="24">
        <v>4.09</v>
      </c>
      <c r="D944" s="24">
        <v>4.0599999999999996</v>
      </c>
      <c r="E944" s="24">
        <v>4.0599999999999996</v>
      </c>
      <c r="F944" s="24">
        <v>1388580</v>
      </c>
      <c r="G944" s="24">
        <v>190468950</v>
      </c>
      <c r="H944" s="7">
        <v>942</v>
      </c>
      <c r="J944" s="10">
        <f t="shared" si="14"/>
        <v>-4.9019607843138382E-3</v>
      </c>
      <c r="N944" s="1"/>
    </row>
    <row r="945" spans="1:14" x14ac:dyDescent="0.25">
      <c r="A945" s="2" t="s">
        <v>921</v>
      </c>
      <c r="B945" s="24">
        <v>4.08</v>
      </c>
      <c r="C945" s="24">
        <v>4.08</v>
      </c>
      <c r="D945" s="24">
        <v>3.97</v>
      </c>
      <c r="E945" s="24">
        <v>4.01</v>
      </c>
      <c r="F945" s="24">
        <v>1921460</v>
      </c>
      <c r="G945" s="24">
        <v>188282594</v>
      </c>
      <c r="H945" s="7">
        <v>943</v>
      </c>
      <c r="J945" s="10">
        <f t="shared" si="14"/>
        <v>-1.715686274509811E-2</v>
      </c>
      <c r="N945" s="1"/>
    </row>
    <row r="946" spans="1:14" x14ac:dyDescent="0.25">
      <c r="A946" s="2" t="s">
        <v>920</v>
      </c>
      <c r="B946" s="24">
        <v>4.0599999999999996</v>
      </c>
      <c r="C946" s="24">
        <v>4.0599999999999996</v>
      </c>
      <c r="D946" s="24">
        <v>3.86</v>
      </c>
      <c r="E946" s="24">
        <v>3.86</v>
      </c>
      <c r="F946" s="24">
        <v>1991690</v>
      </c>
      <c r="G946" s="24">
        <v>181284625</v>
      </c>
      <c r="H946" s="7">
        <v>944</v>
      </c>
      <c r="J946" s="10">
        <f t="shared" si="14"/>
        <v>-4.9261083743842304E-2</v>
      </c>
      <c r="N946" s="1"/>
    </row>
    <row r="947" spans="1:14" x14ac:dyDescent="0.25">
      <c r="A947" s="2" t="s">
        <v>919</v>
      </c>
      <c r="B947" s="24">
        <v>3.87</v>
      </c>
      <c r="C947" s="24">
        <v>3.89</v>
      </c>
      <c r="D947" s="24">
        <v>3.52</v>
      </c>
      <c r="E947" s="24">
        <v>3.64</v>
      </c>
      <c r="F947" s="24">
        <v>5039290</v>
      </c>
      <c r="G947" s="24">
        <v>170835349</v>
      </c>
      <c r="H947" s="7">
        <v>945</v>
      </c>
      <c r="J947" s="10">
        <f t="shared" si="14"/>
        <v>-5.9431524547803614E-2</v>
      </c>
      <c r="N947" s="1"/>
    </row>
    <row r="948" spans="1:14" x14ac:dyDescent="0.25">
      <c r="A948" s="2" t="s">
        <v>918</v>
      </c>
      <c r="B948" s="24">
        <v>3.64</v>
      </c>
      <c r="C948" s="24">
        <v>3.74</v>
      </c>
      <c r="D948" s="24">
        <v>3.59</v>
      </c>
      <c r="E948" s="24">
        <v>3.72</v>
      </c>
      <c r="F948" s="24">
        <v>2875880</v>
      </c>
      <c r="G948" s="24">
        <v>174629766</v>
      </c>
      <c r="H948" s="7">
        <v>946</v>
      </c>
      <c r="J948" s="10">
        <f t="shared" si="14"/>
        <v>2.1978021978021997E-2</v>
      </c>
      <c r="N948" s="1"/>
    </row>
    <row r="949" spans="1:14" x14ac:dyDescent="0.25">
      <c r="A949" s="2" t="s">
        <v>917</v>
      </c>
      <c r="B949" s="24">
        <v>3.71</v>
      </c>
      <c r="C949" s="24">
        <v>3.75</v>
      </c>
      <c r="D949" s="24">
        <v>3.71</v>
      </c>
      <c r="E949" s="24">
        <v>3.75</v>
      </c>
      <c r="F949" s="24">
        <v>1593350</v>
      </c>
      <c r="G949" s="24">
        <v>176057497</v>
      </c>
      <c r="H949" s="7">
        <v>947</v>
      </c>
      <c r="J949" s="10">
        <f t="shared" si="14"/>
        <v>1.0781671159029659E-2</v>
      </c>
      <c r="N949" s="1"/>
    </row>
    <row r="950" spans="1:14" x14ac:dyDescent="0.25">
      <c r="A950" s="2" t="s">
        <v>916</v>
      </c>
      <c r="B950" s="24">
        <v>3.74</v>
      </c>
      <c r="C950" s="24">
        <v>3.74</v>
      </c>
      <c r="D950" s="24">
        <v>3.7</v>
      </c>
      <c r="E950" s="24">
        <v>3.73</v>
      </c>
      <c r="F950" s="24">
        <v>1162030</v>
      </c>
      <c r="G950" s="24">
        <v>175202901</v>
      </c>
      <c r="H950" s="7">
        <v>948</v>
      </c>
      <c r="J950" s="10">
        <f t="shared" si="14"/>
        <v>-2.6737967914439117E-3</v>
      </c>
      <c r="N950" s="1"/>
    </row>
    <row r="951" spans="1:14" x14ac:dyDescent="0.25">
      <c r="A951" s="2" t="s">
        <v>915</v>
      </c>
      <c r="B951" s="24">
        <v>3.72</v>
      </c>
      <c r="C951" s="24">
        <v>3.77</v>
      </c>
      <c r="D951" s="24">
        <v>3.7</v>
      </c>
      <c r="E951" s="24">
        <v>3.76</v>
      </c>
      <c r="F951" s="24">
        <v>1371060</v>
      </c>
      <c r="G951" s="24">
        <v>176719452</v>
      </c>
      <c r="H951" s="7">
        <v>949</v>
      </c>
      <c r="J951" s="10">
        <f t="shared" si="14"/>
        <v>1.0752688172042901E-2</v>
      </c>
      <c r="N951" s="1"/>
    </row>
    <row r="952" spans="1:14" x14ac:dyDescent="0.25">
      <c r="A952" s="2" t="s">
        <v>914</v>
      </c>
      <c r="B952" s="24">
        <v>3.76</v>
      </c>
      <c r="C952" s="24">
        <v>3.81</v>
      </c>
      <c r="D952" s="24">
        <v>3.75</v>
      </c>
      <c r="E952" s="24">
        <v>3.78</v>
      </c>
      <c r="F952" s="24">
        <v>1335400</v>
      </c>
      <c r="G952" s="24">
        <v>177717112</v>
      </c>
      <c r="H952" s="7">
        <v>950</v>
      </c>
      <c r="J952" s="10">
        <f t="shared" si="14"/>
        <v>5.3191489361702178E-3</v>
      </c>
      <c r="N952" s="1"/>
    </row>
    <row r="953" spans="1:14" x14ac:dyDescent="0.25">
      <c r="A953" s="2" t="s">
        <v>913</v>
      </c>
      <c r="B953" s="24">
        <v>3.77</v>
      </c>
      <c r="C953" s="24">
        <v>3.8</v>
      </c>
      <c r="D953" s="24">
        <v>3.75</v>
      </c>
      <c r="E953" s="24">
        <v>3.79</v>
      </c>
      <c r="F953" s="24">
        <v>1379300</v>
      </c>
      <c r="G953" s="24">
        <v>178015043</v>
      </c>
      <c r="H953" s="7">
        <v>951</v>
      </c>
      <c r="J953" s="10">
        <f t="shared" si="14"/>
        <v>5.3050397877984134E-3</v>
      </c>
      <c r="N953" s="1"/>
    </row>
    <row r="954" spans="1:14" x14ac:dyDescent="0.25">
      <c r="A954" s="2" t="s">
        <v>912</v>
      </c>
      <c r="B954" s="24">
        <v>3.78</v>
      </c>
      <c r="C954" s="24">
        <v>3.78</v>
      </c>
      <c r="D954" s="24">
        <v>3.74</v>
      </c>
      <c r="E954" s="24">
        <v>3.76</v>
      </c>
      <c r="F954" s="24">
        <v>1878160</v>
      </c>
      <c r="G954" s="24">
        <v>176860442</v>
      </c>
      <c r="H954" s="7">
        <v>952</v>
      </c>
      <c r="J954" s="10">
        <f t="shared" si="14"/>
        <v>-5.2910052910052959E-3</v>
      </c>
      <c r="N954" s="1"/>
    </row>
    <row r="955" spans="1:14" x14ac:dyDescent="0.25">
      <c r="A955" s="2" t="s">
        <v>911</v>
      </c>
      <c r="B955" s="24">
        <v>3.76</v>
      </c>
      <c r="C955" s="24">
        <v>3.81</v>
      </c>
      <c r="D955" s="24">
        <v>3.72</v>
      </c>
      <c r="E955" s="24">
        <v>3.72</v>
      </c>
      <c r="F955" s="24">
        <v>1656370</v>
      </c>
      <c r="G955" s="24">
        <v>175156255</v>
      </c>
      <c r="H955" s="7">
        <v>953</v>
      </c>
      <c r="J955" s="10">
        <f t="shared" si="14"/>
        <v>-1.0638297872340318E-2</v>
      </c>
      <c r="N955" s="1"/>
    </row>
    <row r="956" spans="1:14" x14ac:dyDescent="0.25">
      <c r="A956" s="2" t="s">
        <v>910</v>
      </c>
      <c r="B956" s="24">
        <v>3.72</v>
      </c>
      <c r="C956" s="24">
        <v>3.75</v>
      </c>
      <c r="D956" s="24">
        <v>3.64</v>
      </c>
      <c r="E956" s="24">
        <v>3.74</v>
      </c>
      <c r="F956" s="24">
        <v>2374230</v>
      </c>
      <c r="G956" s="24">
        <v>176141058</v>
      </c>
      <c r="H956" s="7">
        <v>954</v>
      </c>
      <c r="J956" s="10">
        <f t="shared" si="14"/>
        <v>5.3763440860215101E-3</v>
      </c>
      <c r="N956" s="1"/>
    </row>
    <row r="957" spans="1:14" x14ac:dyDescent="0.25">
      <c r="A957" s="2" t="s">
        <v>909</v>
      </c>
      <c r="B957" s="24">
        <v>3.74</v>
      </c>
      <c r="C957" s="24">
        <v>3.75</v>
      </c>
      <c r="D957" s="24">
        <v>3.69</v>
      </c>
      <c r="E957" s="24">
        <v>3.71</v>
      </c>
      <c r="F957" s="24">
        <v>2025430</v>
      </c>
      <c r="G957" s="24">
        <v>174651700</v>
      </c>
      <c r="H957" s="7">
        <v>955</v>
      </c>
      <c r="J957" s="10">
        <f t="shared" si="14"/>
        <v>-8.0213903743316176E-3</v>
      </c>
      <c r="N957" s="1"/>
    </row>
    <row r="958" spans="1:14" x14ac:dyDescent="0.25">
      <c r="A958" s="2" t="s">
        <v>908</v>
      </c>
      <c r="B958" s="24">
        <v>3.71</v>
      </c>
      <c r="C958" s="24">
        <v>3.75</v>
      </c>
      <c r="D958" s="24">
        <v>3.68</v>
      </c>
      <c r="E958" s="24">
        <v>3.71</v>
      </c>
      <c r="F958" s="24">
        <v>2473190</v>
      </c>
      <c r="G958" s="24">
        <v>174946591</v>
      </c>
      <c r="H958" s="7">
        <v>956</v>
      </c>
      <c r="J958" s="10">
        <f t="shared" si="14"/>
        <v>0</v>
      </c>
      <c r="N958" s="1"/>
    </row>
    <row r="959" spans="1:14" x14ac:dyDescent="0.25">
      <c r="A959" s="2" t="s">
        <v>907</v>
      </c>
      <c r="B959" s="24">
        <v>3.72</v>
      </c>
      <c r="C959" s="24">
        <v>3.72</v>
      </c>
      <c r="D959" s="24">
        <v>3.61</v>
      </c>
      <c r="E959" s="24">
        <v>3.65</v>
      </c>
      <c r="F959" s="24">
        <v>2655030</v>
      </c>
      <c r="G959" s="24">
        <v>171973546</v>
      </c>
      <c r="H959" s="7">
        <v>957</v>
      </c>
      <c r="J959" s="10">
        <f t="shared" si="14"/>
        <v>-1.8817204301075346E-2</v>
      </c>
      <c r="N959" s="1"/>
    </row>
    <row r="960" spans="1:14" x14ac:dyDescent="0.25">
      <c r="A960" s="2" t="s">
        <v>906</v>
      </c>
      <c r="B960" s="24">
        <v>3.65</v>
      </c>
      <c r="C960" s="24">
        <v>3.68</v>
      </c>
      <c r="D960" s="24">
        <v>3.57</v>
      </c>
      <c r="E960" s="24">
        <v>3.58</v>
      </c>
      <c r="F960" s="24">
        <v>3314040</v>
      </c>
      <c r="G960" s="24">
        <v>168576528</v>
      </c>
      <c r="H960" s="7">
        <v>958</v>
      </c>
      <c r="J960" s="10">
        <f t="shared" si="14"/>
        <v>-1.9178082191780778E-2</v>
      </c>
      <c r="N960" s="1"/>
    </row>
    <row r="961" spans="1:14" x14ac:dyDescent="0.25">
      <c r="A961" s="2" t="s">
        <v>905</v>
      </c>
      <c r="B961" s="24">
        <v>3.59</v>
      </c>
      <c r="C961" s="24">
        <v>3.65</v>
      </c>
      <c r="D961" s="24">
        <v>3.58</v>
      </c>
      <c r="E961" s="24">
        <v>3.64</v>
      </c>
      <c r="F961" s="24">
        <v>2302180</v>
      </c>
      <c r="G961" s="24">
        <v>171483591</v>
      </c>
      <c r="H961" s="7">
        <v>959</v>
      </c>
      <c r="J961" s="10">
        <f t="shared" si="14"/>
        <v>1.3927576601671383E-2</v>
      </c>
      <c r="N961" s="1"/>
    </row>
    <row r="962" spans="1:14" x14ac:dyDescent="0.25">
      <c r="A962" s="2" t="s">
        <v>904</v>
      </c>
      <c r="B962" s="24">
        <v>3.65</v>
      </c>
      <c r="C962" s="24">
        <v>3.65</v>
      </c>
      <c r="D962" s="24">
        <v>3.59</v>
      </c>
      <c r="E962" s="24">
        <v>3.6</v>
      </c>
      <c r="F962" s="24">
        <v>1830120</v>
      </c>
      <c r="G962" s="24">
        <v>169725129</v>
      </c>
      <c r="H962" s="7">
        <v>960</v>
      </c>
      <c r="J962" s="10">
        <f t="shared" si="14"/>
        <v>-1.3698630136986254E-2</v>
      </c>
      <c r="N962" s="1"/>
    </row>
    <row r="963" spans="1:14" x14ac:dyDescent="0.25">
      <c r="A963" s="2" t="s">
        <v>903</v>
      </c>
      <c r="B963" s="24">
        <v>3.6</v>
      </c>
      <c r="C963" s="24">
        <v>3.64</v>
      </c>
      <c r="D963" s="24">
        <v>3.6</v>
      </c>
      <c r="E963" s="24">
        <v>3.61</v>
      </c>
      <c r="F963" s="24">
        <v>1645410</v>
      </c>
      <c r="G963" s="24">
        <v>170136593</v>
      </c>
      <c r="H963" s="7">
        <v>961</v>
      </c>
      <c r="J963" s="10">
        <f t="shared" si="14"/>
        <v>2.7777777777777185E-3</v>
      </c>
      <c r="N963" s="1"/>
    </row>
    <row r="964" spans="1:14" x14ac:dyDescent="0.25">
      <c r="A964" s="2" t="s">
        <v>902</v>
      </c>
      <c r="B964" s="24">
        <v>3.61</v>
      </c>
      <c r="C964" s="24">
        <v>3.62</v>
      </c>
      <c r="D964" s="24">
        <v>3.6</v>
      </c>
      <c r="E964" s="24">
        <v>3.6</v>
      </c>
      <c r="F964" s="24">
        <v>1433570</v>
      </c>
      <c r="G964" s="24">
        <v>170051073</v>
      </c>
      <c r="H964" s="7">
        <v>962</v>
      </c>
      <c r="J964" s="10">
        <f t="shared" ref="J964:J1027" si="15">(E964-B964)/B964</f>
        <v>-2.7700831024930158E-3</v>
      </c>
      <c r="N964" s="1"/>
    </row>
    <row r="965" spans="1:14" x14ac:dyDescent="0.25">
      <c r="A965" s="2" t="s">
        <v>901</v>
      </c>
      <c r="B965" s="24">
        <v>3.61</v>
      </c>
      <c r="C965" s="24">
        <v>3.63</v>
      </c>
      <c r="D965" s="24">
        <v>3.6</v>
      </c>
      <c r="E965" s="24">
        <v>3.62</v>
      </c>
      <c r="F965" s="24">
        <v>1642330</v>
      </c>
      <c r="G965" s="24">
        <v>170646855</v>
      </c>
      <c r="H965" s="7">
        <v>963</v>
      </c>
      <c r="J965" s="10">
        <f t="shared" si="15"/>
        <v>2.770083102493139E-3</v>
      </c>
      <c r="N965" s="1"/>
    </row>
    <row r="966" spans="1:14" x14ac:dyDescent="0.25">
      <c r="A966" s="2" t="s">
        <v>900</v>
      </c>
      <c r="B966" s="24">
        <v>3.62</v>
      </c>
      <c r="C966" s="24">
        <v>3.63</v>
      </c>
      <c r="D966" s="24">
        <v>3.6</v>
      </c>
      <c r="E966" s="24">
        <v>3.62</v>
      </c>
      <c r="F966" s="24">
        <v>1321380</v>
      </c>
      <c r="G966" s="24">
        <v>170678858</v>
      </c>
      <c r="H966" s="7">
        <v>964</v>
      </c>
      <c r="J966" s="10">
        <f t="shared" si="15"/>
        <v>0</v>
      </c>
      <c r="N966" s="1"/>
    </row>
    <row r="967" spans="1:14" x14ac:dyDescent="0.25">
      <c r="A967" s="2" t="s">
        <v>899</v>
      </c>
      <c r="B967" s="24">
        <v>3.62</v>
      </c>
      <c r="C967" s="24">
        <v>3.66</v>
      </c>
      <c r="D967" s="24">
        <v>3.6</v>
      </c>
      <c r="E967" s="24">
        <v>3.66</v>
      </c>
      <c r="F967" s="24">
        <v>2685030</v>
      </c>
      <c r="G967" s="24">
        <v>172727377</v>
      </c>
      <c r="H967" s="7">
        <v>965</v>
      </c>
      <c r="J967" s="10">
        <f t="shared" si="15"/>
        <v>1.1049723756906087E-2</v>
      </c>
      <c r="N967" s="1"/>
    </row>
    <row r="968" spans="1:14" x14ac:dyDescent="0.25">
      <c r="A968" s="2" t="s">
        <v>898</v>
      </c>
      <c r="B968" s="24">
        <v>3.66</v>
      </c>
      <c r="C968" s="24">
        <v>4.01</v>
      </c>
      <c r="D968" s="24">
        <v>3.66</v>
      </c>
      <c r="E968" s="24">
        <v>3.93</v>
      </c>
      <c r="F968" s="24">
        <v>12154100</v>
      </c>
      <c r="G968" s="24">
        <v>185700968</v>
      </c>
      <c r="H968" s="7">
        <v>966</v>
      </c>
      <c r="J968" s="10">
        <f t="shared" si="15"/>
        <v>7.3770491803278687E-2</v>
      </c>
      <c r="N968" s="1"/>
    </row>
    <row r="969" spans="1:14" x14ac:dyDescent="0.25">
      <c r="A969" s="2" t="s">
        <v>897</v>
      </c>
      <c r="B969" s="24">
        <v>3.93</v>
      </c>
      <c r="C969" s="24">
        <v>3.95</v>
      </c>
      <c r="D969" s="24">
        <v>3.84</v>
      </c>
      <c r="E969" s="24">
        <v>3.86</v>
      </c>
      <c r="F969" s="24">
        <v>4425210</v>
      </c>
      <c r="G969" s="24">
        <v>182180234</v>
      </c>
      <c r="H969" s="7">
        <v>967</v>
      </c>
      <c r="J969" s="10">
        <f t="shared" si="15"/>
        <v>-1.781170483460567E-2</v>
      </c>
      <c r="L969">
        <f>(G968+G967+G966+G965+G964)/5</f>
        <v>173961026.19999999</v>
      </c>
      <c r="N969" s="1"/>
    </row>
    <row r="970" spans="1:14" x14ac:dyDescent="0.25">
      <c r="A970" s="2" t="s">
        <v>896</v>
      </c>
      <c r="B970" s="24">
        <v>3.86</v>
      </c>
      <c r="C970" s="24">
        <v>3.87</v>
      </c>
      <c r="D970" s="24">
        <v>3.78</v>
      </c>
      <c r="E970" s="24">
        <v>3.8</v>
      </c>
      <c r="F970" s="24">
        <v>3206370</v>
      </c>
      <c r="G970" s="24">
        <v>179729188</v>
      </c>
      <c r="H970" s="7">
        <v>968</v>
      </c>
      <c r="J970" s="10">
        <f t="shared" si="15"/>
        <v>-1.5544041450777216E-2</v>
      </c>
      <c r="N970" s="1"/>
    </row>
    <row r="971" spans="1:14" x14ac:dyDescent="0.25">
      <c r="A971" s="2" t="s">
        <v>895</v>
      </c>
      <c r="B971" s="24">
        <v>3.8</v>
      </c>
      <c r="C971" s="24">
        <v>3.85</v>
      </c>
      <c r="D971" s="24">
        <v>3.79</v>
      </c>
      <c r="E971" s="24">
        <v>3.83</v>
      </c>
      <c r="F971" s="24">
        <v>2392690</v>
      </c>
      <c r="G971" s="24">
        <v>180931925</v>
      </c>
      <c r="H971" s="7">
        <v>969</v>
      </c>
      <c r="J971" s="10">
        <f t="shared" si="15"/>
        <v>7.8947368421053293E-3</v>
      </c>
      <c r="N971" s="1"/>
    </row>
    <row r="972" spans="1:14" x14ac:dyDescent="0.25">
      <c r="A972" s="2" t="s">
        <v>894</v>
      </c>
      <c r="B972" s="24">
        <v>3.82</v>
      </c>
      <c r="C972" s="24">
        <v>3.83</v>
      </c>
      <c r="D972" s="24">
        <v>3.73</v>
      </c>
      <c r="E972" s="24">
        <v>3.74</v>
      </c>
      <c r="F972" s="24">
        <v>6505780</v>
      </c>
      <c r="G972" s="24">
        <v>176747462</v>
      </c>
      <c r="H972" s="7">
        <v>970</v>
      </c>
      <c r="J972" s="10">
        <f t="shared" si="15"/>
        <v>-2.0942408376963255E-2</v>
      </c>
      <c r="N972" s="1"/>
    </row>
    <row r="973" spans="1:14" x14ac:dyDescent="0.25">
      <c r="A973" s="2" t="s">
        <v>893</v>
      </c>
      <c r="B973" s="24">
        <v>3.74</v>
      </c>
      <c r="C973" s="24">
        <v>3.76</v>
      </c>
      <c r="D973" s="24">
        <v>3.73</v>
      </c>
      <c r="E973" s="24">
        <v>3.74</v>
      </c>
      <c r="F973" s="24">
        <v>2380150</v>
      </c>
      <c r="G973" s="24">
        <v>176944556</v>
      </c>
      <c r="H973" s="7">
        <v>971</v>
      </c>
      <c r="J973" s="10">
        <f t="shared" si="15"/>
        <v>0</v>
      </c>
      <c r="N973" s="1"/>
    </row>
    <row r="974" spans="1:14" x14ac:dyDescent="0.25">
      <c r="A974" s="2" t="s">
        <v>892</v>
      </c>
      <c r="B974" s="24">
        <v>3.74</v>
      </c>
      <c r="C974" s="24">
        <v>3.79</v>
      </c>
      <c r="D974" s="24">
        <v>3.74</v>
      </c>
      <c r="E974" s="24">
        <v>3.76</v>
      </c>
      <c r="F974" s="24">
        <v>2610000</v>
      </c>
      <c r="G974" s="24">
        <v>177935748</v>
      </c>
      <c r="H974" s="7">
        <v>972</v>
      </c>
      <c r="J974" s="10">
        <f t="shared" si="15"/>
        <v>5.3475935828875866E-3</v>
      </c>
      <c r="N974" s="1"/>
    </row>
    <row r="975" spans="1:14" x14ac:dyDescent="0.25">
      <c r="A975" s="2" t="s">
        <v>891</v>
      </c>
      <c r="B975" s="24">
        <v>3.77</v>
      </c>
      <c r="C975" s="24">
        <v>3.82</v>
      </c>
      <c r="D975" s="24">
        <v>3.75</v>
      </c>
      <c r="E975" s="24">
        <v>3.8</v>
      </c>
      <c r="F975" s="24">
        <v>2315030</v>
      </c>
      <c r="G975" s="24">
        <v>180094202</v>
      </c>
      <c r="H975" s="7">
        <v>973</v>
      </c>
      <c r="J975" s="10">
        <f t="shared" si="15"/>
        <v>7.9575596816975607E-3</v>
      </c>
      <c r="N975" s="1"/>
    </row>
    <row r="976" spans="1:14" x14ac:dyDescent="0.25">
      <c r="A976" s="2" t="s">
        <v>890</v>
      </c>
      <c r="B976" s="24">
        <v>3.81</v>
      </c>
      <c r="C976" s="24">
        <v>3.81</v>
      </c>
      <c r="D976" s="24">
        <v>3.78</v>
      </c>
      <c r="E976" s="24">
        <v>3.8</v>
      </c>
      <c r="F976" s="24">
        <v>1678550</v>
      </c>
      <c r="G976" s="24">
        <v>179838040</v>
      </c>
      <c r="H976" s="7">
        <v>974</v>
      </c>
      <c r="J976" s="10">
        <f t="shared" si="15"/>
        <v>-2.6246719160105594E-3</v>
      </c>
      <c r="N976" s="1"/>
    </row>
    <row r="977" spans="1:14" x14ac:dyDescent="0.25">
      <c r="A977" s="2" t="s">
        <v>889</v>
      </c>
      <c r="B977" s="24">
        <v>3.8</v>
      </c>
      <c r="C977" s="24">
        <v>3.85</v>
      </c>
      <c r="D977" s="24">
        <v>3.79</v>
      </c>
      <c r="E977" s="24">
        <v>3.83</v>
      </c>
      <c r="F977" s="24">
        <v>2241890</v>
      </c>
      <c r="G977" s="24">
        <v>181532485</v>
      </c>
      <c r="H977" s="7">
        <v>975</v>
      </c>
      <c r="J977" s="10">
        <f t="shared" si="15"/>
        <v>7.8947368421053293E-3</v>
      </c>
      <c r="N977" s="1"/>
    </row>
    <row r="978" spans="1:14" x14ac:dyDescent="0.25">
      <c r="A978" s="2" t="s">
        <v>888</v>
      </c>
      <c r="B978" s="24">
        <v>3.84</v>
      </c>
      <c r="C978" s="24">
        <v>3.84</v>
      </c>
      <c r="D978" s="24">
        <v>3.81</v>
      </c>
      <c r="E978" s="24">
        <v>3.82</v>
      </c>
      <c r="F978" s="24">
        <v>1984050</v>
      </c>
      <c r="G978" s="24">
        <v>181233098</v>
      </c>
      <c r="H978" s="7">
        <v>976</v>
      </c>
      <c r="J978" s="10">
        <f t="shared" si="15"/>
        <v>-5.2083333333333382E-3</v>
      </c>
      <c r="N978" s="1"/>
    </row>
    <row r="979" spans="1:14" x14ac:dyDescent="0.25">
      <c r="A979" s="2" t="s">
        <v>887</v>
      </c>
      <c r="B979" s="24">
        <v>3.83</v>
      </c>
      <c r="C979" s="24">
        <v>3.91</v>
      </c>
      <c r="D979" s="24">
        <v>3.81</v>
      </c>
      <c r="E979" s="24">
        <v>3.89</v>
      </c>
      <c r="F979" s="24">
        <v>2484220</v>
      </c>
      <c r="G979" s="24">
        <v>184333475</v>
      </c>
      <c r="H979" s="7">
        <v>977</v>
      </c>
      <c r="J979" s="10">
        <f t="shared" si="15"/>
        <v>1.5665796344647532E-2</v>
      </c>
      <c r="N979" s="1"/>
    </row>
    <row r="980" spans="1:14" x14ac:dyDescent="0.25">
      <c r="A980" s="2" t="s">
        <v>886</v>
      </c>
      <c r="B980" s="24">
        <v>3.89</v>
      </c>
      <c r="C980" s="24">
        <v>4.04</v>
      </c>
      <c r="D980" s="24">
        <v>3.88</v>
      </c>
      <c r="E980" s="24">
        <v>4.01</v>
      </c>
      <c r="F980" s="24">
        <v>4834060</v>
      </c>
      <c r="G980" s="24">
        <v>190349808</v>
      </c>
      <c r="H980" s="7">
        <v>978</v>
      </c>
      <c r="J980" s="10">
        <f t="shared" si="15"/>
        <v>3.08483290488431E-2</v>
      </c>
      <c r="N980" s="1"/>
    </row>
    <row r="981" spans="1:14" x14ac:dyDescent="0.25">
      <c r="A981" s="2" t="s">
        <v>885</v>
      </c>
      <c r="B981" s="24">
        <v>4.0199999999999996</v>
      </c>
      <c r="C981" s="24">
        <v>4.03</v>
      </c>
      <c r="D981" s="24">
        <v>3.97</v>
      </c>
      <c r="E981" s="24">
        <v>3.98</v>
      </c>
      <c r="F981" s="24">
        <v>4245990</v>
      </c>
      <c r="G981" s="24">
        <v>188734889</v>
      </c>
      <c r="H981" s="7">
        <v>979</v>
      </c>
      <c r="J981" s="10">
        <f t="shared" si="15"/>
        <v>-9.9502487562188047E-3</v>
      </c>
      <c r="N981" s="1"/>
    </row>
    <row r="982" spans="1:14" x14ac:dyDescent="0.25">
      <c r="A982" s="2" t="s">
        <v>884</v>
      </c>
      <c r="B982" s="24">
        <v>3.98</v>
      </c>
      <c r="C982" s="24">
        <v>3.99</v>
      </c>
      <c r="D982" s="24">
        <v>3.95</v>
      </c>
      <c r="E982" s="24">
        <v>3.97</v>
      </c>
      <c r="F982" s="24">
        <v>1699160</v>
      </c>
      <c r="G982" s="24">
        <v>188465757</v>
      </c>
      <c r="H982" s="7">
        <v>980</v>
      </c>
      <c r="J982" s="10">
        <f t="shared" si="15"/>
        <v>-2.512562814070298E-3</v>
      </c>
      <c r="N982" s="1"/>
    </row>
    <row r="983" spans="1:14" x14ac:dyDescent="0.25">
      <c r="A983" s="2" t="s">
        <v>883</v>
      </c>
      <c r="B983" s="24">
        <v>3.99</v>
      </c>
      <c r="C983" s="24">
        <v>4.13</v>
      </c>
      <c r="D983" s="24">
        <v>3.95</v>
      </c>
      <c r="E983" s="24">
        <v>3.97</v>
      </c>
      <c r="F983" s="24">
        <v>1988370</v>
      </c>
      <c r="G983" s="24">
        <v>188401192</v>
      </c>
      <c r="H983" s="7">
        <v>981</v>
      </c>
      <c r="J983" s="10">
        <f t="shared" si="15"/>
        <v>-5.0125313283208061E-3</v>
      </c>
      <c r="N983" s="1"/>
    </row>
    <row r="984" spans="1:14" x14ac:dyDescent="0.25">
      <c r="A984" s="2" t="s">
        <v>882</v>
      </c>
      <c r="B984" s="24">
        <v>3.97</v>
      </c>
      <c r="C984" s="24">
        <v>4.01</v>
      </c>
      <c r="D984" s="24">
        <v>3.96</v>
      </c>
      <c r="E984" s="24">
        <v>3.99</v>
      </c>
      <c r="F984" s="24">
        <v>2425520</v>
      </c>
      <c r="G984" s="24">
        <v>189337884</v>
      </c>
      <c r="H984" s="7">
        <v>982</v>
      </c>
      <c r="J984" s="10">
        <f t="shared" si="15"/>
        <v>5.0377833753148657E-3</v>
      </c>
      <c r="N984" s="1"/>
    </row>
    <row r="985" spans="1:14" x14ac:dyDescent="0.25">
      <c r="A985" s="2" t="s">
        <v>881</v>
      </c>
      <c r="B985" s="24">
        <v>3.98</v>
      </c>
      <c r="C985" s="24">
        <v>3.99</v>
      </c>
      <c r="D985" s="24">
        <v>3.96</v>
      </c>
      <c r="E985" s="24">
        <v>3.97</v>
      </c>
      <c r="F985" s="24">
        <v>1450080</v>
      </c>
      <c r="G985" s="24">
        <v>188523825</v>
      </c>
      <c r="H985" s="7">
        <v>983</v>
      </c>
      <c r="J985" s="10">
        <f t="shared" si="15"/>
        <v>-2.512562814070298E-3</v>
      </c>
      <c r="N985" s="1"/>
    </row>
    <row r="986" spans="1:14" x14ac:dyDescent="0.25">
      <c r="A986" s="2" t="s">
        <v>880</v>
      </c>
      <c r="B986" s="24">
        <v>3.97</v>
      </c>
      <c r="C986" s="24">
        <v>3.98</v>
      </c>
      <c r="D986" s="24">
        <v>3.96</v>
      </c>
      <c r="E986" s="24">
        <v>3.97</v>
      </c>
      <c r="F986" s="24">
        <v>661652</v>
      </c>
      <c r="G986" s="24">
        <v>188536390</v>
      </c>
      <c r="H986" s="7">
        <v>984</v>
      </c>
      <c r="J986" s="10">
        <f t="shared" si="15"/>
        <v>0</v>
      </c>
      <c r="N986" s="1"/>
    </row>
    <row r="987" spans="1:14" x14ac:dyDescent="0.25">
      <c r="A987" s="2" t="s">
        <v>879</v>
      </c>
      <c r="B987" s="24">
        <v>3.97</v>
      </c>
      <c r="C987" s="24">
        <v>3.99</v>
      </c>
      <c r="D987" s="24">
        <v>3.85</v>
      </c>
      <c r="E987" s="24">
        <v>3.86</v>
      </c>
      <c r="F987" s="24">
        <v>2100480</v>
      </c>
      <c r="G987" s="24">
        <v>183200109</v>
      </c>
      <c r="H987" s="7">
        <v>985</v>
      </c>
      <c r="J987" s="10">
        <f t="shared" si="15"/>
        <v>-2.7707808564231818E-2</v>
      </c>
      <c r="N987" s="1"/>
    </row>
    <row r="988" spans="1:14" x14ac:dyDescent="0.25">
      <c r="A988" s="2" t="s">
        <v>878</v>
      </c>
      <c r="B988" s="24">
        <v>3.87</v>
      </c>
      <c r="C988" s="24">
        <v>3.87</v>
      </c>
      <c r="D988" s="24">
        <v>3.79</v>
      </c>
      <c r="E988" s="24">
        <v>3.82</v>
      </c>
      <c r="F988" s="24">
        <v>2454330</v>
      </c>
      <c r="G988" s="24">
        <v>181721781</v>
      </c>
      <c r="H988" s="7">
        <v>986</v>
      </c>
      <c r="J988" s="10">
        <f t="shared" si="15"/>
        <v>-1.2919896640826942E-2</v>
      </c>
      <c r="N988" s="1"/>
    </row>
    <row r="989" spans="1:14" x14ac:dyDescent="0.25">
      <c r="A989" s="2" t="s">
        <v>877</v>
      </c>
      <c r="B989" s="24">
        <v>3.83</v>
      </c>
      <c r="C989" s="24">
        <v>3.85</v>
      </c>
      <c r="D989" s="24">
        <v>3.81</v>
      </c>
      <c r="E989" s="24">
        <v>3.82</v>
      </c>
      <c r="F989" s="24">
        <v>2219650</v>
      </c>
      <c r="G989" s="24">
        <v>181702836</v>
      </c>
      <c r="H989" s="7">
        <v>987</v>
      </c>
      <c r="J989" s="10">
        <f t="shared" si="15"/>
        <v>-2.6109660574413136E-3</v>
      </c>
      <c r="N989" s="1"/>
    </row>
    <row r="990" spans="1:14" x14ac:dyDescent="0.25">
      <c r="A990" s="2" t="s">
        <v>876</v>
      </c>
      <c r="B990" s="24">
        <v>3.82</v>
      </c>
      <c r="C990" s="24">
        <v>3.85</v>
      </c>
      <c r="D990" s="24">
        <v>3.82</v>
      </c>
      <c r="E990" s="24">
        <v>3.83</v>
      </c>
      <c r="F990" s="24">
        <v>1322330</v>
      </c>
      <c r="G990" s="24">
        <v>182256300</v>
      </c>
      <c r="H990" s="7">
        <v>988</v>
      </c>
      <c r="J990" s="10">
        <f t="shared" si="15"/>
        <v>2.6178010471204793E-3</v>
      </c>
      <c r="N990" s="1"/>
    </row>
    <row r="991" spans="1:14" x14ac:dyDescent="0.25">
      <c r="A991" s="2" t="s">
        <v>875</v>
      </c>
      <c r="B991" s="24">
        <v>3.83</v>
      </c>
      <c r="C991" s="24">
        <v>3.84</v>
      </c>
      <c r="D991" s="24">
        <v>3.8</v>
      </c>
      <c r="E991" s="24">
        <v>3.81</v>
      </c>
      <c r="F991" s="24">
        <v>1793220</v>
      </c>
      <c r="G991" s="24">
        <v>181347917</v>
      </c>
      <c r="H991" s="7">
        <v>989</v>
      </c>
      <c r="J991" s="10">
        <f t="shared" si="15"/>
        <v>-5.2219321148825109E-3</v>
      </c>
      <c r="N991" s="1"/>
    </row>
    <row r="992" spans="1:14" x14ac:dyDescent="0.25">
      <c r="A992" s="2" t="s">
        <v>874</v>
      </c>
      <c r="B992" s="24">
        <v>3.82</v>
      </c>
      <c r="C992" s="24">
        <v>3.83</v>
      </c>
      <c r="D992" s="24">
        <v>3.8</v>
      </c>
      <c r="E992" s="24">
        <v>3.81</v>
      </c>
      <c r="F992" s="24">
        <v>1663730</v>
      </c>
      <c r="G992" s="24">
        <v>181129367</v>
      </c>
      <c r="H992" s="7">
        <v>990</v>
      </c>
      <c r="J992" s="10">
        <f t="shared" si="15"/>
        <v>-2.6178010471203631E-3</v>
      </c>
      <c r="N992" s="1"/>
    </row>
    <row r="993" spans="1:14" x14ac:dyDescent="0.25">
      <c r="A993" s="2" t="s">
        <v>873</v>
      </c>
      <c r="B993" s="24">
        <v>3.8</v>
      </c>
      <c r="C993" s="24">
        <v>3.82</v>
      </c>
      <c r="D993" s="24">
        <v>3.8</v>
      </c>
      <c r="E993" s="24">
        <v>3.81</v>
      </c>
      <c r="F993" s="24">
        <v>1568340</v>
      </c>
      <c r="G993" s="24">
        <v>181149424</v>
      </c>
      <c r="H993" s="7">
        <v>991</v>
      </c>
      <c r="J993" s="10">
        <f t="shared" si="15"/>
        <v>2.6315789473684821E-3</v>
      </c>
      <c r="N993" s="1"/>
    </row>
    <row r="994" spans="1:14" x14ac:dyDescent="0.25">
      <c r="A994" s="2" t="s">
        <v>872</v>
      </c>
      <c r="B994" s="24">
        <v>3.81</v>
      </c>
      <c r="C994" s="24">
        <v>4.09</v>
      </c>
      <c r="D994" s="24">
        <v>3.81</v>
      </c>
      <c r="E994" s="24">
        <v>4.04</v>
      </c>
      <c r="F994" s="24">
        <v>1727830</v>
      </c>
      <c r="G994" s="24">
        <v>192536111</v>
      </c>
      <c r="H994" s="7">
        <v>992</v>
      </c>
      <c r="J994" s="10">
        <f t="shared" si="15"/>
        <v>6.0367454068241462E-2</v>
      </c>
      <c r="N994" s="1"/>
    </row>
    <row r="995" spans="1:14" x14ac:dyDescent="0.25">
      <c r="A995" s="2" t="s">
        <v>871</v>
      </c>
      <c r="B995" s="24">
        <v>4.04</v>
      </c>
      <c r="C995" s="24">
        <v>4.2</v>
      </c>
      <c r="D995" s="24">
        <v>3.82</v>
      </c>
      <c r="E995" s="24">
        <v>3.83</v>
      </c>
      <c r="F995" s="24">
        <v>1606420</v>
      </c>
      <c r="G995" s="24">
        <v>182489373</v>
      </c>
      <c r="H995" s="7">
        <v>993</v>
      </c>
      <c r="J995" s="10">
        <f t="shared" si="15"/>
        <v>-5.1980198019801971E-2</v>
      </c>
      <c r="N995" s="1"/>
    </row>
    <row r="996" spans="1:14" x14ac:dyDescent="0.25">
      <c r="A996" s="2" t="s">
        <v>870</v>
      </c>
      <c r="B996" s="24">
        <v>3.83</v>
      </c>
      <c r="C996" s="24">
        <v>3.86</v>
      </c>
      <c r="D996" s="24">
        <v>3.82</v>
      </c>
      <c r="E996" s="24">
        <v>3.84</v>
      </c>
      <c r="F996" s="24">
        <v>2263260</v>
      </c>
      <c r="G996" s="24">
        <v>183063990</v>
      </c>
      <c r="H996" s="7">
        <v>994</v>
      </c>
      <c r="J996" s="10">
        <f t="shared" si="15"/>
        <v>2.6109660574411974E-3</v>
      </c>
      <c r="N996" s="1"/>
    </row>
    <row r="997" spans="1:14" x14ac:dyDescent="0.25">
      <c r="A997" s="2" t="s">
        <v>869</v>
      </c>
      <c r="B997" s="24">
        <v>3.87</v>
      </c>
      <c r="C997" s="24">
        <v>3.87</v>
      </c>
      <c r="D997" s="24">
        <v>3.76</v>
      </c>
      <c r="E997" s="24">
        <v>3.84</v>
      </c>
      <c r="F997" s="24">
        <v>3853090</v>
      </c>
      <c r="G997" s="24">
        <v>183035891</v>
      </c>
      <c r="H997" s="7">
        <v>995</v>
      </c>
      <c r="J997" s="10">
        <f t="shared" si="15"/>
        <v>-7.7519379844961881E-3</v>
      </c>
      <c r="N997" s="1"/>
    </row>
    <row r="998" spans="1:14" x14ac:dyDescent="0.25">
      <c r="A998" s="2" t="s">
        <v>868</v>
      </c>
      <c r="B998" s="24">
        <v>3.86</v>
      </c>
      <c r="C998" s="24">
        <v>3.86</v>
      </c>
      <c r="D998" s="24">
        <v>3.77</v>
      </c>
      <c r="E998" s="24">
        <v>3.77</v>
      </c>
      <c r="F998" s="24">
        <v>1445220</v>
      </c>
      <c r="G998" s="24">
        <v>179621930</v>
      </c>
      <c r="H998" s="7">
        <v>996</v>
      </c>
      <c r="J998" s="10">
        <f t="shared" si="15"/>
        <v>-2.3316062176165768E-2</v>
      </c>
      <c r="N998" s="1"/>
    </row>
    <row r="999" spans="1:14" x14ac:dyDescent="0.25">
      <c r="A999" s="2" t="s">
        <v>867</v>
      </c>
      <c r="B999" s="24">
        <v>3.77</v>
      </c>
      <c r="C999" s="24">
        <v>3.82</v>
      </c>
      <c r="D999" s="24">
        <v>3.76</v>
      </c>
      <c r="E999" s="24">
        <v>3.81</v>
      </c>
      <c r="F999" s="24">
        <v>1572350</v>
      </c>
      <c r="G999" s="24">
        <v>181843127</v>
      </c>
      <c r="H999" s="7">
        <v>997</v>
      </c>
      <c r="J999" s="10">
        <f t="shared" si="15"/>
        <v>1.0610079575596827E-2</v>
      </c>
      <c r="N999" s="1"/>
    </row>
    <row r="1000" spans="1:14" x14ac:dyDescent="0.25">
      <c r="A1000" s="2" t="s">
        <v>866</v>
      </c>
      <c r="B1000" s="24">
        <v>3.81</v>
      </c>
      <c r="C1000" s="24">
        <v>3.84</v>
      </c>
      <c r="D1000" s="24">
        <v>3.8</v>
      </c>
      <c r="E1000" s="24">
        <v>3.81</v>
      </c>
      <c r="F1000" s="24">
        <v>2118420</v>
      </c>
      <c r="G1000" s="24">
        <v>181526027</v>
      </c>
      <c r="H1000" s="7">
        <v>998</v>
      </c>
      <c r="J1000" s="10">
        <f t="shared" si="15"/>
        <v>0</v>
      </c>
      <c r="N1000" s="1"/>
    </row>
    <row r="1001" spans="1:14" x14ac:dyDescent="0.25">
      <c r="A1001" s="2" t="s">
        <v>865</v>
      </c>
      <c r="B1001" s="24">
        <v>3.8</v>
      </c>
      <c r="C1001" s="24">
        <v>3.81</v>
      </c>
      <c r="D1001" s="24">
        <v>3.78</v>
      </c>
      <c r="E1001" s="24">
        <v>3.81</v>
      </c>
      <c r="F1001" s="24">
        <v>1540650</v>
      </c>
      <c r="G1001" s="24">
        <v>181734767</v>
      </c>
      <c r="H1001" s="7">
        <v>999</v>
      </c>
      <c r="J1001" s="10">
        <f t="shared" si="15"/>
        <v>2.6315789473684821E-3</v>
      </c>
      <c r="N1001" s="1"/>
    </row>
    <row r="1002" spans="1:14" x14ac:dyDescent="0.25">
      <c r="A1002" s="2" t="s">
        <v>864</v>
      </c>
      <c r="B1002" s="24">
        <v>3.8</v>
      </c>
      <c r="C1002" s="24">
        <v>3.87</v>
      </c>
      <c r="D1002" s="24">
        <v>3.8</v>
      </c>
      <c r="E1002" s="24">
        <v>3.86</v>
      </c>
      <c r="F1002" s="24">
        <v>2148250</v>
      </c>
      <c r="G1002" s="24">
        <v>184190314</v>
      </c>
      <c r="H1002" s="7">
        <v>1000</v>
      </c>
      <c r="J1002" s="10">
        <f t="shared" si="15"/>
        <v>1.5789473684210541E-2</v>
      </c>
      <c r="N1002" s="1"/>
    </row>
    <row r="1003" spans="1:14" x14ac:dyDescent="0.25">
      <c r="A1003" s="2" t="s">
        <v>863</v>
      </c>
      <c r="B1003" s="24">
        <v>3.86</v>
      </c>
      <c r="C1003" s="24">
        <v>3.87</v>
      </c>
      <c r="D1003" s="24">
        <v>3.84</v>
      </c>
      <c r="E1003" s="24">
        <v>3.85</v>
      </c>
      <c r="F1003" s="24">
        <v>1734250</v>
      </c>
      <c r="G1003" s="24">
        <v>183933209</v>
      </c>
      <c r="H1003" s="7">
        <v>1001</v>
      </c>
      <c r="J1003" s="10">
        <f t="shared" si="15"/>
        <v>-2.5906735751294787E-3</v>
      </c>
      <c r="N1003" s="1"/>
    </row>
    <row r="1004" spans="1:14" x14ac:dyDescent="0.25">
      <c r="A1004" s="2" t="s">
        <v>862</v>
      </c>
      <c r="B1004" s="24">
        <v>3.85</v>
      </c>
      <c r="C1004" s="24">
        <v>3.87</v>
      </c>
      <c r="D1004" s="24">
        <v>3.83</v>
      </c>
      <c r="E1004" s="24">
        <v>3.84</v>
      </c>
      <c r="F1004" s="24">
        <v>1905040</v>
      </c>
      <c r="G1004" s="24">
        <v>183288012</v>
      </c>
      <c r="H1004" s="7">
        <v>1002</v>
      </c>
      <c r="J1004" s="10">
        <f t="shared" si="15"/>
        <v>-2.5974025974026572E-3</v>
      </c>
      <c r="N1004" s="1"/>
    </row>
    <row r="1005" spans="1:14" x14ac:dyDescent="0.25">
      <c r="A1005" s="2" t="s">
        <v>861</v>
      </c>
      <c r="B1005" s="24">
        <v>3.84</v>
      </c>
      <c r="C1005" s="24">
        <v>3.86</v>
      </c>
      <c r="D1005" s="24">
        <v>3.83</v>
      </c>
      <c r="E1005" s="24">
        <v>3.85</v>
      </c>
      <c r="F1005" s="24">
        <v>1674200</v>
      </c>
      <c r="G1005" s="24">
        <v>183707883</v>
      </c>
      <c r="H1005" s="7">
        <v>1003</v>
      </c>
      <c r="J1005" s="10">
        <f t="shared" si="15"/>
        <v>2.6041666666667268E-3</v>
      </c>
      <c r="N1005" s="1"/>
    </row>
    <row r="1006" spans="1:14" x14ac:dyDescent="0.25">
      <c r="A1006" s="2" t="s">
        <v>860</v>
      </c>
      <c r="B1006" s="24">
        <v>3.84</v>
      </c>
      <c r="C1006" s="24">
        <v>3.85</v>
      </c>
      <c r="D1006" s="24">
        <v>3.82</v>
      </c>
      <c r="E1006" s="24">
        <v>3.84</v>
      </c>
      <c r="F1006" s="24">
        <v>2104930</v>
      </c>
      <c r="G1006" s="24">
        <v>183588352</v>
      </c>
      <c r="H1006" s="7">
        <v>1004</v>
      </c>
      <c r="J1006" s="10">
        <f t="shared" si="15"/>
        <v>0</v>
      </c>
      <c r="N1006" s="1"/>
    </row>
    <row r="1007" spans="1:14" x14ac:dyDescent="0.25">
      <c r="A1007" s="2" t="s">
        <v>859</v>
      </c>
      <c r="B1007" s="24">
        <v>3.85</v>
      </c>
      <c r="C1007" s="24">
        <v>3.86</v>
      </c>
      <c r="D1007" s="24">
        <v>3.84</v>
      </c>
      <c r="E1007" s="24">
        <v>3.85</v>
      </c>
      <c r="F1007" s="24">
        <v>1426340</v>
      </c>
      <c r="G1007" s="24">
        <v>184011016</v>
      </c>
      <c r="H1007" s="7">
        <v>1005</v>
      </c>
      <c r="J1007" s="10">
        <f t="shared" si="15"/>
        <v>0</v>
      </c>
      <c r="N1007" s="1"/>
    </row>
    <row r="1008" spans="1:14" x14ac:dyDescent="0.25">
      <c r="A1008" s="2" t="s">
        <v>858</v>
      </c>
      <c r="B1008" s="24">
        <v>3.85</v>
      </c>
      <c r="C1008" s="24">
        <v>3.88</v>
      </c>
      <c r="D1008" s="24">
        <v>3.82</v>
      </c>
      <c r="E1008" s="24">
        <v>3.84</v>
      </c>
      <c r="F1008" s="24">
        <v>1373630</v>
      </c>
      <c r="G1008" s="24">
        <v>183737744</v>
      </c>
      <c r="H1008" s="7">
        <v>1006</v>
      </c>
      <c r="J1008" s="10">
        <f t="shared" si="15"/>
        <v>-2.5974025974026572E-3</v>
      </c>
      <c r="N1008" s="1"/>
    </row>
    <row r="1009" spans="1:14" x14ac:dyDescent="0.25">
      <c r="A1009" s="2" t="s">
        <v>857</v>
      </c>
      <c r="B1009" s="24">
        <v>3.85</v>
      </c>
      <c r="C1009" s="24">
        <v>3.85</v>
      </c>
      <c r="D1009" s="24">
        <v>3.83</v>
      </c>
      <c r="E1009" s="24">
        <v>3.84</v>
      </c>
      <c r="F1009" s="24">
        <v>1207110</v>
      </c>
      <c r="G1009" s="24">
        <v>183587392</v>
      </c>
      <c r="H1009" s="7">
        <v>1007</v>
      </c>
      <c r="J1009" s="10">
        <f t="shared" si="15"/>
        <v>-2.5974025974026572E-3</v>
      </c>
      <c r="N1009" s="1"/>
    </row>
    <row r="1010" spans="1:14" x14ac:dyDescent="0.25">
      <c r="A1010" s="2" t="s">
        <v>856</v>
      </c>
      <c r="B1010" s="24">
        <v>3.84</v>
      </c>
      <c r="C1010" s="24">
        <v>3.84</v>
      </c>
      <c r="D1010" s="24">
        <v>3.82</v>
      </c>
      <c r="E1010" s="24">
        <v>3.82</v>
      </c>
      <c r="F1010" s="24">
        <v>1116870</v>
      </c>
      <c r="G1010" s="24">
        <v>182929230</v>
      </c>
      <c r="H1010" s="7">
        <v>1008</v>
      </c>
      <c r="J1010" s="10">
        <f t="shared" si="15"/>
        <v>-5.2083333333333382E-3</v>
      </c>
      <c r="N1010" s="1"/>
    </row>
    <row r="1011" spans="1:14" x14ac:dyDescent="0.25">
      <c r="A1011" s="2" t="s">
        <v>855</v>
      </c>
      <c r="B1011" s="24">
        <v>3.83</v>
      </c>
      <c r="C1011" s="24">
        <v>3.85</v>
      </c>
      <c r="D1011" s="24">
        <v>3.83</v>
      </c>
      <c r="E1011" s="24">
        <v>3.84</v>
      </c>
      <c r="F1011" s="24">
        <v>1394850</v>
      </c>
      <c r="G1011" s="24">
        <v>183940961</v>
      </c>
      <c r="H1011" s="7">
        <v>1009</v>
      </c>
      <c r="J1011" s="10">
        <f t="shared" si="15"/>
        <v>2.6109660574411974E-3</v>
      </c>
      <c r="N1011" s="1"/>
    </row>
    <row r="1012" spans="1:14" x14ac:dyDescent="0.25">
      <c r="A1012" s="2" t="s">
        <v>854</v>
      </c>
      <c r="B1012" s="24">
        <v>3.85</v>
      </c>
      <c r="C1012" s="24">
        <v>3.86</v>
      </c>
      <c r="D1012" s="24">
        <v>3.83</v>
      </c>
      <c r="E1012" s="24">
        <v>3.85</v>
      </c>
      <c r="F1012" s="24">
        <v>1415940</v>
      </c>
      <c r="G1012" s="24">
        <v>184158504</v>
      </c>
      <c r="H1012" s="7">
        <v>1010</v>
      </c>
      <c r="J1012" s="10">
        <f t="shared" si="15"/>
        <v>0</v>
      </c>
      <c r="N1012" s="1"/>
    </row>
    <row r="1013" spans="1:14" x14ac:dyDescent="0.25">
      <c r="A1013" s="2" t="s">
        <v>853</v>
      </c>
      <c r="B1013" s="24">
        <v>3.84</v>
      </c>
      <c r="C1013" s="24">
        <v>3.86</v>
      </c>
      <c r="D1013" s="24">
        <v>3.83</v>
      </c>
      <c r="E1013" s="24">
        <v>3.86</v>
      </c>
      <c r="F1013" s="24">
        <v>1596220</v>
      </c>
      <c r="G1013" s="24">
        <v>184967981</v>
      </c>
      <c r="H1013" s="7">
        <v>1011</v>
      </c>
      <c r="J1013" s="10">
        <f t="shared" si="15"/>
        <v>5.2083333333333382E-3</v>
      </c>
      <c r="N1013" s="1"/>
    </row>
    <row r="1014" spans="1:14" x14ac:dyDescent="0.25">
      <c r="A1014" s="2" t="s">
        <v>852</v>
      </c>
      <c r="B1014" s="24">
        <v>3.86</v>
      </c>
      <c r="C1014" s="24">
        <v>3.87</v>
      </c>
      <c r="D1014" s="24">
        <v>3.84</v>
      </c>
      <c r="E1014" s="24">
        <v>3.84</v>
      </c>
      <c r="F1014" s="24">
        <v>1544210</v>
      </c>
      <c r="G1014" s="24">
        <v>183856524</v>
      </c>
      <c r="H1014" s="7">
        <v>1012</v>
      </c>
      <c r="J1014" s="10">
        <f t="shared" si="15"/>
        <v>-5.1813471502590719E-3</v>
      </c>
      <c r="N1014" s="1"/>
    </row>
    <row r="1015" spans="1:14" x14ac:dyDescent="0.25">
      <c r="A1015" s="2" t="s">
        <v>851</v>
      </c>
      <c r="B1015" s="24">
        <v>3.84</v>
      </c>
      <c r="C1015" s="24">
        <v>3.85</v>
      </c>
      <c r="D1015" s="24">
        <v>3.81</v>
      </c>
      <c r="E1015" s="24">
        <v>3.82</v>
      </c>
      <c r="F1015" s="24">
        <v>1239070</v>
      </c>
      <c r="G1015" s="24">
        <v>182812939</v>
      </c>
      <c r="H1015" s="7">
        <v>1013</v>
      </c>
      <c r="J1015" s="10">
        <f t="shared" si="15"/>
        <v>-5.2083333333333382E-3</v>
      </c>
      <c r="N1015" s="1"/>
    </row>
    <row r="1016" spans="1:14" x14ac:dyDescent="0.25">
      <c r="A1016" s="2" t="s">
        <v>850</v>
      </c>
      <c r="B1016" s="24">
        <v>3.82</v>
      </c>
      <c r="C1016" s="24">
        <v>3.83</v>
      </c>
      <c r="D1016" s="24">
        <v>3.78</v>
      </c>
      <c r="E1016" s="24">
        <v>3.8</v>
      </c>
      <c r="F1016" s="24">
        <v>1420790</v>
      </c>
      <c r="G1016" s="24">
        <v>181914089</v>
      </c>
      <c r="H1016" s="7">
        <v>1014</v>
      </c>
      <c r="J1016" s="10">
        <f t="shared" si="15"/>
        <v>-5.2356020942408424E-3</v>
      </c>
      <c r="N1016" s="1"/>
    </row>
    <row r="1017" spans="1:14" x14ac:dyDescent="0.25">
      <c r="A1017" s="2" t="s">
        <v>849</v>
      </c>
      <c r="B1017" s="24">
        <v>3.8</v>
      </c>
      <c r="C1017" s="24">
        <v>3.84</v>
      </c>
      <c r="D1017" s="24">
        <v>3.79</v>
      </c>
      <c r="E1017" s="24">
        <v>3.82</v>
      </c>
      <c r="F1017" s="24">
        <v>2025380</v>
      </c>
      <c r="G1017" s="24">
        <v>182980637</v>
      </c>
      <c r="H1017" s="7">
        <v>1015</v>
      </c>
      <c r="J1017" s="10">
        <f t="shared" si="15"/>
        <v>5.2631578947368472E-3</v>
      </c>
      <c r="N1017" s="1"/>
    </row>
    <row r="1018" spans="1:14" x14ac:dyDescent="0.25">
      <c r="A1018" s="2" t="s">
        <v>848</v>
      </c>
      <c r="B1018" s="24">
        <v>3.82</v>
      </c>
      <c r="C1018" s="24">
        <v>3.83</v>
      </c>
      <c r="D1018" s="24">
        <v>3.76</v>
      </c>
      <c r="E1018" s="24">
        <v>3.76</v>
      </c>
      <c r="F1018" s="24">
        <v>3154520</v>
      </c>
      <c r="G1018" s="24">
        <v>180263887</v>
      </c>
      <c r="H1018" s="7">
        <v>1016</v>
      </c>
      <c r="J1018" s="10">
        <f t="shared" si="15"/>
        <v>-1.5706806282722526E-2</v>
      </c>
      <c r="N1018" s="1"/>
    </row>
    <row r="1019" spans="1:14" x14ac:dyDescent="0.25">
      <c r="A1019" s="2" t="s">
        <v>847</v>
      </c>
      <c r="B1019" s="24">
        <v>3.75</v>
      </c>
      <c r="C1019" s="24">
        <v>3.92</v>
      </c>
      <c r="D1019" s="24">
        <v>3.75</v>
      </c>
      <c r="E1019" s="24">
        <v>3.91</v>
      </c>
      <c r="F1019" s="24">
        <v>3798640</v>
      </c>
      <c r="G1019" s="24">
        <v>187419177</v>
      </c>
      <c r="H1019" s="7">
        <v>1017</v>
      </c>
      <c r="J1019" s="10">
        <f t="shared" si="15"/>
        <v>4.2666666666666707E-2</v>
      </c>
      <c r="N1019" s="1"/>
    </row>
    <row r="1020" spans="1:14" x14ac:dyDescent="0.25">
      <c r="A1020" s="2" t="s">
        <v>846</v>
      </c>
      <c r="B1020" s="24">
        <v>3.91</v>
      </c>
      <c r="C1020" s="24">
        <v>3.92</v>
      </c>
      <c r="D1020" s="24">
        <v>3.89</v>
      </c>
      <c r="E1020" s="24">
        <v>3.9</v>
      </c>
      <c r="F1020" s="24">
        <v>2142390</v>
      </c>
      <c r="G1020" s="24">
        <v>187040774</v>
      </c>
      <c r="H1020" s="7">
        <v>1018</v>
      </c>
      <c r="J1020" s="10">
        <f t="shared" si="15"/>
        <v>-2.5575447570333068E-3</v>
      </c>
      <c r="N1020" s="1"/>
    </row>
    <row r="1021" spans="1:14" x14ac:dyDescent="0.25">
      <c r="A1021" s="2" t="s">
        <v>845</v>
      </c>
      <c r="B1021" s="24">
        <v>3.9</v>
      </c>
      <c r="C1021" s="24">
        <v>3.91</v>
      </c>
      <c r="D1021" s="24">
        <v>3.87</v>
      </c>
      <c r="E1021" s="24">
        <v>3.87</v>
      </c>
      <c r="F1021" s="24">
        <v>1664980</v>
      </c>
      <c r="G1021" s="24">
        <v>185881497</v>
      </c>
      <c r="H1021" s="7">
        <v>1019</v>
      </c>
      <c r="J1021" s="10">
        <f t="shared" si="15"/>
        <v>-7.6923076923076424E-3</v>
      </c>
      <c r="N1021" s="1"/>
    </row>
    <row r="1022" spans="1:14" x14ac:dyDescent="0.25">
      <c r="A1022" s="2" t="s">
        <v>844</v>
      </c>
      <c r="B1022" s="24">
        <v>3.88</v>
      </c>
      <c r="C1022" s="24">
        <v>3.91</v>
      </c>
      <c r="D1022" s="24">
        <v>3.88</v>
      </c>
      <c r="E1022" s="24">
        <v>3.89</v>
      </c>
      <c r="F1022" s="24">
        <v>2160150</v>
      </c>
      <c r="G1022" s="24">
        <v>186560093</v>
      </c>
      <c r="H1022" s="7">
        <v>1020</v>
      </c>
      <c r="J1022" s="10">
        <f t="shared" si="15"/>
        <v>2.5773195876289258E-3</v>
      </c>
      <c r="N1022" s="1"/>
    </row>
    <row r="1023" spans="1:14" x14ac:dyDescent="0.25">
      <c r="A1023" s="2" t="s">
        <v>843</v>
      </c>
      <c r="B1023" s="24">
        <v>3.89</v>
      </c>
      <c r="C1023" s="24">
        <v>3.92</v>
      </c>
      <c r="D1023" s="24">
        <v>3.86</v>
      </c>
      <c r="E1023" s="24">
        <v>3.91</v>
      </c>
      <c r="F1023" s="24">
        <v>1716740</v>
      </c>
      <c r="G1023" s="24">
        <v>187820567</v>
      </c>
      <c r="H1023" s="7">
        <v>1021</v>
      </c>
      <c r="J1023" s="10">
        <f t="shared" si="15"/>
        <v>5.1413881748072028E-3</v>
      </c>
      <c r="N1023" s="1"/>
    </row>
    <row r="1024" spans="1:14" x14ac:dyDescent="0.25">
      <c r="A1024" s="2" t="s">
        <v>842</v>
      </c>
      <c r="B1024" s="24">
        <v>3.95</v>
      </c>
      <c r="C1024" s="24">
        <v>4.2300000000000004</v>
      </c>
      <c r="D1024" s="24">
        <v>3.83</v>
      </c>
      <c r="E1024" s="24">
        <v>3.84</v>
      </c>
      <c r="F1024" s="24">
        <v>1790400</v>
      </c>
      <c r="G1024" s="24">
        <v>184472061</v>
      </c>
      <c r="H1024" s="7">
        <v>1022</v>
      </c>
      <c r="J1024" s="10">
        <f t="shared" si="15"/>
        <v>-2.7848101265822864E-2</v>
      </c>
      <c r="N1024" s="1"/>
    </row>
    <row r="1025" spans="1:14" x14ac:dyDescent="0.25">
      <c r="A1025" s="2" t="s">
        <v>841</v>
      </c>
      <c r="B1025" s="24">
        <v>3.85</v>
      </c>
      <c r="C1025" s="24">
        <v>3.86</v>
      </c>
      <c r="D1025" s="24">
        <v>3.78</v>
      </c>
      <c r="E1025" s="24">
        <v>3.8</v>
      </c>
      <c r="F1025" s="24">
        <v>2243800</v>
      </c>
      <c r="G1025" s="24">
        <v>182829267</v>
      </c>
      <c r="H1025" s="7">
        <v>1023</v>
      </c>
      <c r="J1025" s="10">
        <f t="shared" si="15"/>
        <v>-1.2987012987013056E-2</v>
      </c>
      <c r="N1025" s="1"/>
    </row>
    <row r="1026" spans="1:14" x14ac:dyDescent="0.25">
      <c r="A1026" s="2" t="s">
        <v>840</v>
      </c>
      <c r="B1026" s="24">
        <v>3.81</v>
      </c>
      <c r="C1026" s="24">
        <v>3.82</v>
      </c>
      <c r="D1026" s="24">
        <v>3.77</v>
      </c>
      <c r="E1026" s="24">
        <v>3.78</v>
      </c>
      <c r="F1026" s="24">
        <v>2417550</v>
      </c>
      <c r="G1026" s="24">
        <v>181674024</v>
      </c>
      <c r="H1026" s="7">
        <v>1024</v>
      </c>
      <c r="J1026" s="10">
        <f t="shared" si="15"/>
        <v>-7.8740157480315619E-3</v>
      </c>
      <c r="N1026" s="1"/>
    </row>
    <row r="1027" spans="1:14" x14ac:dyDescent="0.25">
      <c r="A1027" s="2" t="s">
        <v>839</v>
      </c>
      <c r="B1027" s="24">
        <v>3.79</v>
      </c>
      <c r="C1027" s="24">
        <v>3.83</v>
      </c>
      <c r="D1027" s="24">
        <v>3.76</v>
      </c>
      <c r="E1027" s="24">
        <v>3.81</v>
      </c>
      <c r="F1027" s="24">
        <v>2881980</v>
      </c>
      <c r="G1027" s="24">
        <v>182998023</v>
      </c>
      <c r="H1027" s="7">
        <v>1025</v>
      </c>
      <c r="J1027" s="10">
        <f t="shared" si="15"/>
        <v>5.2770448548812715E-3</v>
      </c>
      <c r="N1027" s="1"/>
    </row>
    <row r="1028" spans="1:14" x14ac:dyDescent="0.25">
      <c r="A1028" s="2" t="s">
        <v>838</v>
      </c>
      <c r="B1028" s="24">
        <v>3.81</v>
      </c>
      <c r="C1028" s="24">
        <v>3.91</v>
      </c>
      <c r="D1028" s="24">
        <v>3.8</v>
      </c>
      <c r="E1028" s="24">
        <v>3.89</v>
      </c>
      <c r="F1028" s="24">
        <v>3858130</v>
      </c>
      <c r="G1028" s="24">
        <v>186897442</v>
      </c>
      <c r="H1028" s="7">
        <v>1026</v>
      </c>
      <c r="J1028" s="10">
        <f t="shared" ref="J1028:J1091" si="16">(E1028-B1028)/B1028</f>
        <v>2.0997375328084007E-2</v>
      </c>
      <c r="N1028" s="1"/>
    </row>
    <row r="1029" spans="1:14" x14ac:dyDescent="0.25">
      <c r="A1029" s="2" t="s">
        <v>837</v>
      </c>
      <c r="B1029" s="24">
        <v>3.89</v>
      </c>
      <c r="C1029" s="24">
        <v>3.94</v>
      </c>
      <c r="D1029" s="24">
        <v>3.89</v>
      </c>
      <c r="E1029" s="24">
        <v>3.92</v>
      </c>
      <c r="F1029" s="24">
        <v>3927550</v>
      </c>
      <c r="G1029" s="24">
        <v>188503414</v>
      </c>
      <c r="H1029" s="7">
        <v>1027</v>
      </c>
      <c r="J1029" s="10">
        <f t="shared" si="16"/>
        <v>7.7120822622107465E-3</v>
      </c>
      <c r="N1029" s="1"/>
    </row>
    <row r="1030" spans="1:14" x14ac:dyDescent="0.25">
      <c r="A1030" s="2" t="s">
        <v>836</v>
      </c>
      <c r="B1030" s="24">
        <v>3.92</v>
      </c>
      <c r="C1030" s="24">
        <v>3.92</v>
      </c>
      <c r="D1030" s="24">
        <v>3.87</v>
      </c>
      <c r="E1030" s="24">
        <v>3.87</v>
      </c>
      <c r="F1030" s="24">
        <v>2999400</v>
      </c>
      <c r="G1030" s="24">
        <v>186205733</v>
      </c>
      <c r="H1030" s="7">
        <v>1028</v>
      </c>
      <c r="J1030" s="10">
        <f t="shared" si="16"/>
        <v>-1.2755102040816282E-2</v>
      </c>
      <c r="N1030" s="1"/>
    </row>
    <row r="1031" spans="1:14" x14ac:dyDescent="0.25">
      <c r="A1031" s="2" t="s">
        <v>835</v>
      </c>
      <c r="B1031" s="24">
        <v>3.87</v>
      </c>
      <c r="C1031" s="24">
        <v>3.92</v>
      </c>
      <c r="D1031" s="24">
        <v>3.87</v>
      </c>
      <c r="E1031" s="24">
        <v>3.9</v>
      </c>
      <c r="F1031" s="24">
        <v>3154970</v>
      </c>
      <c r="G1031" s="24">
        <v>187977543</v>
      </c>
      <c r="H1031" s="7">
        <v>1029</v>
      </c>
      <c r="J1031" s="10">
        <f t="shared" si="16"/>
        <v>7.7519379844960736E-3</v>
      </c>
      <c r="N1031" s="1"/>
    </row>
    <row r="1032" spans="1:14" x14ac:dyDescent="0.25">
      <c r="A1032" s="2" t="s">
        <v>834</v>
      </c>
      <c r="B1032" s="24">
        <v>3.91</v>
      </c>
      <c r="C1032" s="24">
        <v>3.97</v>
      </c>
      <c r="D1032" s="24">
        <v>3.9</v>
      </c>
      <c r="E1032" s="24">
        <v>3.96</v>
      </c>
      <c r="F1032" s="24">
        <v>5418040</v>
      </c>
      <c r="G1032" s="24">
        <v>190729860</v>
      </c>
      <c r="H1032" s="7">
        <v>1030</v>
      </c>
      <c r="J1032" s="10">
        <f t="shared" si="16"/>
        <v>1.2787723785166195E-2</v>
      </c>
      <c r="N1032" s="1"/>
    </row>
    <row r="1033" spans="1:14" x14ac:dyDescent="0.25">
      <c r="A1033" s="2" t="s">
        <v>833</v>
      </c>
      <c r="B1033" s="24">
        <v>3.96</v>
      </c>
      <c r="C1033" s="24">
        <v>4.0599999999999996</v>
      </c>
      <c r="D1033" s="24">
        <v>3.96</v>
      </c>
      <c r="E1033" s="24">
        <v>4.0199999999999996</v>
      </c>
      <c r="F1033" s="24">
        <v>6216070</v>
      </c>
      <c r="G1033" s="24">
        <v>193738394</v>
      </c>
      <c r="H1033" s="7">
        <v>1031</v>
      </c>
      <c r="J1033" s="10">
        <f t="shared" si="16"/>
        <v>1.5151515151515053E-2</v>
      </c>
      <c r="N1033" s="1"/>
    </row>
    <row r="1034" spans="1:14" x14ac:dyDescent="0.25">
      <c r="A1034" s="2" t="s">
        <v>832</v>
      </c>
      <c r="B1034" s="24">
        <v>4.04</v>
      </c>
      <c r="C1034" s="24">
        <v>4.04</v>
      </c>
      <c r="D1034" s="24">
        <v>3.95</v>
      </c>
      <c r="E1034" s="24">
        <v>3.97</v>
      </c>
      <c r="F1034" s="24">
        <v>4260230</v>
      </c>
      <c r="G1034" s="24">
        <v>191472767</v>
      </c>
      <c r="H1034" s="7">
        <v>1032</v>
      </c>
      <c r="J1034" s="10">
        <f t="shared" si="16"/>
        <v>-1.7326732673267287E-2</v>
      </c>
      <c r="N1034" s="1"/>
    </row>
    <row r="1035" spans="1:14" x14ac:dyDescent="0.25">
      <c r="A1035" s="2" t="s">
        <v>831</v>
      </c>
      <c r="B1035" s="24">
        <v>3.98</v>
      </c>
      <c r="C1035" s="24">
        <v>4.0999999999999996</v>
      </c>
      <c r="D1035" s="24">
        <v>3.97</v>
      </c>
      <c r="E1035" s="24">
        <v>4.09</v>
      </c>
      <c r="F1035" s="24">
        <v>5732580</v>
      </c>
      <c r="G1035" s="24">
        <v>197172900</v>
      </c>
      <c r="H1035" s="7">
        <v>1033</v>
      </c>
      <c r="J1035" s="10">
        <f t="shared" si="16"/>
        <v>2.763819095477384E-2</v>
      </c>
      <c r="N1035" s="1"/>
    </row>
    <row r="1036" spans="1:14" x14ac:dyDescent="0.25">
      <c r="A1036" s="2" t="s">
        <v>830</v>
      </c>
      <c r="B1036" s="24">
        <v>4.0999999999999996</v>
      </c>
      <c r="C1036" s="24">
        <v>4.0999999999999996</v>
      </c>
      <c r="D1036" s="24">
        <v>4.0199999999999996</v>
      </c>
      <c r="E1036" s="24">
        <v>4.03</v>
      </c>
      <c r="F1036" s="24">
        <v>4364420</v>
      </c>
      <c r="G1036" s="24">
        <v>194515844</v>
      </c>
      <c r="H1036" s="7">
        <v>1034</v>
      </c>
      <c r="J1036" s="10">
        <f t="shared" si="16"/>
        <v>-1.7073170731707173E-2</v>
      </c>
      <c r="N1036" s="1"/>
    </row>
    <row r="1037" spans="1:14" x14ac:dyDescent="0.25">
      <c r="A1037" s="2" t="s">
        <v>829</v>
      </c>
      <c r="B1037" s="24">
        <v>4.04</v>
      </c>
      <c r="C1037" s="24">
        <v>4.05</v>
      </c>
      <c r="D1037" s="24">
        <v>3.98</v>
      </c>
      <c r="E1037" s="24">
        <v>3.99</v>
      </c>
      <c r="F1037" s="24">
        <v>3893350</v>
      </c>
      <c r="G1037" s="24">
        <v>192650974</v>
      </c>
      <c r="H1037" s="7">
        <v>1035</v>
      </c>
      <c r="J1037" s="10">
        <f t="shared" si="16"/>
        <v>-1.2376237623762332E-2</v>
      </c>
      <c r="N1037" s="1"/>
    </row>
    <row r="1038" spans="1:14" x14ac:dyDescent="0.25">
      <c r="A1038" s="2" t="s">
        <v>828</v>
      </c>
      <c r="B1038" s="24">
        <v>4</v>
      </c>
      <c r="C1038" s="24">
        <v>4.1500000000000004</v>
      </c>
      <c r="D1038" s="24">
        <v>3.99</v>
      </c>
      <c r="E1038" s="24">
        <v>4.09</v>
      </c>
      <c r="F1038" s="24">
        <v>4714890</v>
      </c>
      <c r="G1038" s="24">
        <v>197264086</v>
      </c>
      <c r="H1038" s="7">
        <v>1036</v>
      </c>
      <c r="J1038" s="10">
        <f t="shared" si="16"/>
        <v>2.2499999999999964E-2</v>
      </c>
      <c r="N1038" s="1"/>
    </row>
    <row r="1039" spans="1:14" x14ac:dyDescent="0.25">
      <c r="A1039" s="2" t="s">
        <v>827</v>
      </c>
      <c r="B1039" s="24">
        <v>4.09</v>
      </c>
      <c r="C1039" s="24">
        <v>4.13</v>
      </c>
      <c r="D1039" s="24">
        <v>4.05</v>
      </c>
      <c r="E1039" s="24">
        <v>4.0999999999999996</v>
      </c>
      <c r="F1039" s="24">
        <v>3646100</v>
      </c>
      <c r="G1039" s="24">
        <v>198109559</v>
      </c>
      <c r="H1039" s="7">
        <v>1037</v>
      </c>
      <c r="J1039" s="10">
        <f t="shared" si="16"/>
        <v>2.4449877750610726E-3</v>
      </c>
      <c r="N1039" s="1"/>
    </row>
    <row r="1040" spans="1:14" x14ac:dyDescent="0.25">
      <c r="A1040" s="2" t="s">
        <v>826</v>
      </c>
      <c r="B1040" s="24">
        <v>4.1100000000000003</v>
      </c>
      <c r="C1040" s="24">
        <v>4.18</v>
      </c>
      <c r="D1040" s="24">
        <v>3.81</v>
      </c>
      <c r="E1040" s="24">
        <v>3.86</v>
      </c>
      <c r="F1040" s="24">
        <v>5883490</v>
      </c>
      <c r="G1040" s="24">
        <v>186428794</v>
      </c>
      <c r="H1040" s="7">
        <v>1038</v>
      </c>
      <c r="J1040" s="10">
        <f t="shared" si="16"/>
        <v>-6.0827250608272612E-2</v>
      </c>
      <c r="N1040" s="1"/>
    </row>
    <row r="1041" spans="1:14" x14ac:dyDescent="0.25">
      <c r="A1041" s="2" t="s">
        <v>825</v>
      </c>
      <c r="B1041" s="24">
        <v>3.86</v>
      </c>
      <c r="C1041" s="24">
        <v>3.89</v>
      </c>
      <c r="D1041" s="24">
        <v>3.82</v>
      </c>
      <c r="E1041" s="24">
        <v>3.88</v>
      </c>
      <c r="F1041" s="24">
        <v>3481430</v>
      </c>
      <c r="G1041" s="24">
        <v>187331688</v>
      </c>
      <c r="H1041" s="7">
        <v>1039</v>
      </c>
      <c r="J1041" s="10">
        <f t="shared" si="16"/>
        <v>5.1813471502590719E-3</v>
      </c>
      <c r="N1041" s="1"/>
    </row>
    <row r="1042" spans="1:14" x14ac:dyDescent="0.25">
      <c r="A1042" s="2" t="s">
        <v>824</v>
      </c>
      <c r="B1042" s="24">
        <v>3.88</v>
      </c>
      <c r="C1042" s="24">
        <v>3.93</v>
      </c>
      <c r="D1042" s="24">
        <v>3.85</v>
      </c>
      <c r="E1042" s="24">
        <v>3.87</v>
      </c>
      <c r="F1042" s="24">
        <v>2318820</v>
      </c>
      <c r="G1042" s="24">
        <v>186796717</v>
      </c>
      <c r="H1042" s="7">
        <v>1040</v>
      </c>
      <c r="J1042" s="10">
        <f t="shared" si="16"/>
        <v>-2.5773195876288113E-3</v>
      </c>
      <c r="N1042" s="1"/>
    </row>
    <row r="1043" spans="1:14" x14ac:dyDescent="0.25">
      <c r="A1043" s="2" t="s">
        <v>823</v>
      </c>
      <c r="B1043" s="24">
        <v>3.86</v>
      </c>
      <c r="C1043" s="24">
        <v>3.92</v>
      </c>
      <c r="D1043" s="24">
        <v>3.84</v>
      </c>
      <c r="E1043" s="24">
        <v>3.89</v>
      </c>
      <c r="F1043" s="24">
        <v>2192880</v>
      </c>
      <c r="G1043" s="24">
        <v>187941022</v>
      </c>
      <c r="H1043" s="7">
        <v>1041</v>
      </c>
      <c r="J1043" s="10">
        <f t="shared" si="16"/>
        <v>7.7720207253886659E-3</v>
      </c>
      <c r="N1043" s="1"/>
    </row>
    <row r="1044" spans="1:14" x14ac:dyDescent="0.25">
      <c r="A1044" s="2" t="s">
        <v>822</v>
      </c>
      <c r="B1044" s="24">
        <v>3.89</v>
      </c>
      <c r="C1044" s="24">
        <v>3.89</v>
      </c>
      <c r="D1044" s="24">
        <v>3.79</v>
      </c>
      <c r="E1044" s="24">
        <v>3.84</v>
      </c>
      <c r="F1044" s="24">
        <v>2806430</v>
      </c>
      <c r="G1044" s="24">
        <v>185558516</v>
      </c>
      <c r="H1044" s="7">
        <v>1042</v>
      </c>
      <c r="J1044" s="10">
        <f t="shared" si="16"/>
        <v>-1.2853470437018063E-2</v>
      </c>
      <c r="N1044" s="1"/>
    </row>
    <row r="1045" spans="1:14" x14ac:dyDescent="0.25">
      <c r="A1045" s="2" t="s">
        <v>821</v>
      </c>
      <c r="B1045" s="24">
        <v>3.84</v>
      </c>
      <c r="C1045" s="24">
        <v>3.86</v>
      </c>
      <c r="D1045" s="24">
        <v>3.82</v>
      </c>
      <c r="E1045" s="24">
        <v>3.84</v>
      </c>
      <c r="F1045" s="24">
        <v>2493340</v>
      </c>
      <c r="G1045" s="24">
        <v>185797751</v>
      </c>
      <c r="H1045" s="7">
        <v>1043</v>
      </c>
      <c r="J1045" s="10">
        <f t="shared" si="16"/>
        <v>0</v>
      </c>
      <c r="N1045" s="1"/>
    </row>
    <row r="1046" spans="1:14" x14ac:dyDescent="0.25">
      <c r="A1046" s="2" t="s">
        <v>820</v>
      </c>
      <c r="B1046" s="24">
        <v>3.85</v>
      </c>
      <c r="C1046" s="24">
        <v>3.94</v>
      </c>
      <c r="D1046" s="24">
        <v>3.81</v>
      </c>
      <c r="E1046" s="24">
        <v>3.86</v>
      </c>
      <c r="F1046" s="24">
        <v>2894790</v>
      </c>
      <c r="G1046" s="24">
        <v>186910333</v>
      </c>
      <c r="H1046" s="7">
        <v>1044</v>
      </c>
      <c r="J1046" s="10">
        <f t="shared" si="16"/>
        <v>2.5974025974025419E-3</v>
      </c>
      <c r="N1046" s="1"/>
    </row>
    <row r="1047" spans="1:14" x14ac:dyDescent="0.25">
      <c r="A1047" s="2" t="s">
        <v>819</v>
      </c>
      <c r="B1047" s="24">
        <v>3.86</v>
      </c>
      <c r="C1047" s="24">
        <v>3.87</v>
      </c>
      <c r="D1047" s="24">
        <v>3.81</v>
      </c>
      <c r="E1047" s="24">
        <v>3.82</v>
      </c>
      <c r="F1047" s="24">
        <v>2334820</v>
      </c>
      <c r="G1047" s="24">
        <v>185020476</v>
      </c>
      <c r="H1047" s="7">
        <v>1045</v>
      </c>
      <c r="J1047" s="10">
        <f t="shared" si="16"/>
        <v>-1.0362694300518144E-2</v>
      </c>
      <c r="N1047" s="1"/>
    </row>
    <row r="1048" spans="1:14" x14ac:dyDescent="0.25">
      <c r="A1048" s="2" t="s">
        <v>818</v>
      </c>
      <c r="B1048" s="24">
        <v>3.84</v>
      </c>
      <c r="C1048" s="24">
        <v>3.84</v>
      </c>
      <c r="D1048" s="24">
        <v>3.8</v>
      </c>
      <c r="E1048" s="24">
        <v>3.82</v>
      </c>
      <c r="F1048" s="24">
        <v>2124360</v>
      </c>
      <c r="G1048" s="24">
        <v>184683452</v>
      </c>
      <c r="H1048" s="7">
        <v>1046</v>
      </c>
      <c r="J1048" s="10">
        <f t="shared" si="16"/>
        <v>-5.2083333333333382E-3</v>
      </c>
      <c r="N1048" s="1"/>
    </row>
    <row r="1049" spans="1:14" x14ac:dyDescent="0.25">
      <c r="A1049" s="2" t="s">
        <v>817</v>
      </c>
      <c r="B1049" s="24">
        <v>3.81</v>
      </c>
      <c r="C1049" s="24">
        <v>3.83</v>
      </c>
      <c r="D1049" s="24">
        <v>3.75</v>
      </c>
      <c r="E1049" s="24">
        <v>3.76</v>
      </c>
      <c r="F1049" s="24">
        <v>2592430</v>
      </c>
      <c r="G1049" s="24">
        <v>182214528</v>
      </c>
      <c r="H1049" s="7">
        <v>1047</v>
      </c>
      <c r="J1049" s="10">
        <f t="shared" si="16"/>
        <v>-1.3123359580052563E-2</v>
      </c>
      <c r="N1049" s="1"/>
    </row>
    <row r="1050" spans="1:14" x14ac:dyDescent="0.25">
      <c r="A1050" s="2" t="s">
        <v>816</v>
      </c>
      <c r="B1050" s="24">
        <v>3.77</v>
      </c>
      <c r="C1050" s="24">
        <v>3.91</v>
      </c>
      <c r="D1050" s="24">
        <v>3.69</v>
      </c>
      <c r="E1050" s="24">
        <v>3.88</v>
      </c>
      <c r="F1050" s="24">
        <v>3344370</v>
      </c>
      <c r="G1050" s="24">
        <v>187793621</v>
      </c>
      <c r="H1050" s="7">
        <v>1048</v>
      </c>
      <c r="J1050" s="10">
        <f t="shared" si="16"/>
        <v>2.9177718832891213E-2</v>
      </c>
      <c r="N1050" s="1"/>
    </row>
    <row r="1051" spans="1:14" x14ac:dyDescent="0.25">
      <c r="A1051" s="2" t="s">
        <v>815</v>
      </c>
      <c r="B1051" s="24">
        <v>3.88</v>
      </c>
      <c r="C1051" s="24">
        <v>3.89</v>
      </c>
      <c r="D1051" s="24">
        <v>3.86</v>
      </c>
      <c r="E1051" s="24">
        <v>3.88</v>
      </c>
      <c r="F1051" s="24">
        <v>2525810</v>
      </c>
      <c r="G1051" s="24">
        <v>187763726</v>
      </c>
      <c r="H1051" s="7">
        <v>1049</v>
      </c>
      <c r="J1051" s="10">
        <f t="shared" si="16"/>
        <v>0</v>
      </c>
      <c r="N1051" s="1"/>
    </row>
    <row r="1052" spans="1:14" x14ac:dyDescent="0.25">
      <c r="A1052" s="2" t="s">
        <v>814</v>
      </c>
      <c r="B1052" s="24">
        <v>3.89</v>
      </c>
      <c r="C1052" s="24">
        <v>3.96</v>
      </c>
      <c r="D1052" s="24">
        <v>3.86</v>
      </c>
      <c r="E1052" s="24">
        <v>3.89</v>
      </c>
      <c r="F1052" s="24">
        <v>3032290</v>
      </c>
      <c r="G1052" s="24">
        <v>188664991</v>
      </c>
      <c r="H1052" s="7">
        <v>1050</v>
      </c>
      <c r="J1052" s="10">
        <f t="shared" si="16"/>
        <v>0</v>
      </c>
      <c r="N1052" s="1"/>
    </row>
    <row r="1053" spans="1:14" x14ac:dyDescent="0.25">
      <c r="A1053" s="2" t="s">
        <v>813</v>
      </c>
      <c r="B1053" s="24">
        <v>3.9</v>
      </c>
      <c r="C1053" s="24">
        <v>4.03</v>
      </c>
      <c r="D1053" s="24">
        <v>3.9</v>
      </c>
      <c r="E1053" s="24">
        <v>4.0199999999999996</v>
      </c>
      <c r="F1053" s="24">
        <v>4232760</v>
      </c>
      <c r="G1053" s="24">
        <v>194823409</v>
      </c>
      <c r="H1053" s="7">
        <v>1051</v>
      </c>
      <c r="J1053" s="10">
        <f t="shared" si="16"/>
        <v>3.0769230769230684E-2</v>
      </c>
      <c r="N1053" s="1"/>
    </row>
    <row r="1054" spans="1:14" x14ac:dyDescent="0.25">
      <c r="A1054" s="2" t="s">
        <v>812</v>
      </c>
      <c r="B1054" s="24">
        <v>4.0599999999999996</v>
      </c>
      <c r="C1054" s="24">
        <v>4.07</v>
      </c>
      <c r="D1054" s="24">
        <v>3.94</v>
      </c>
      <c r="E1054" s="24">
        <v>3.94</v>
      </c>
      <c r="F1054" s="24">
        <v>3120160</v>
      </c>
      <c r="G1054" s="24">
        <v>191181641</v>
      </c>
      <c r="H1054" s="7">
        <v>1052</v>
      </c>
      <c r="J1054" s="10">
        <f t="shared" si="16"/>
        <v>-2.9556650246305338E-2</v>
      </c>
      <c r="N1054" s="1"/>
    </row>
    <row r="1055" spans="1:14" x14ac:dyDescent="0.25">
      <c r="A1055" s="2" t="s">
        <v>811</v>
      </c>
      <c r="B1055" s="24">
        <v>3.96</v>
      </c>
      <c r="C1055" s="24">
        <v>4</v>
      </c>
      <c r="D1055" s="24">
        <v>3.94</v>
      </c>
      <c r="E1055" s="24">
        <v>3.96</v>
      </c>
      <c r="F1055" s="24">
        <v>2650960</v>
      </c>
      <c r="G1055" s="24">
        <v>192117402</v>
      </c>
      <c r="H1055" s="7">
        <v>1053</v>
      </c>
      <c r="J1055" s="10">
        <f t="shared" si="16"/>
        <v>0</v>
      </c>
      <c r="N1055" s="1"/>
    </row>
    <row r="1056" spans="1:14" x14ac:dyDescent="0.25">
      <c r="A1056" s="2" t="s">
        <v>810</v>
      </c>
      <c r="B1056" s="24">
        <v>3.98</v>
      </c>
      <c r="C1056" s="24">
        <v>3.98</v>
      </c>
      <c r="D1056" s="24">
        <v>3.94</v>
      </c>
      <c r="E1056" s="24">
        <v>3.95</v>
      </c>
      <c r="F1056" s="24">
        <v>2048720</v>
      </c>
      <c r="G1056" s="24">
        <v>191811705</v>
      </c>
      <c r="H1056" s="7">
        <v>1054</v>
      </c>
      <c r="J1056" s="10">
        <f t="shared" si="16"/>
        <v>-7.5376884422110064E-3</v>
      </c>
      <c r="N1056" s="1"/>
    </row>
    <row r="1057" spans="1:14" x14ac:dyDescent="0.25">
      <c r="A1057" s="2" t="s">
        <v>809</v>
      </c>
      <c r="B1057" s="24">
        <v>3.97</v>
      </c>
      <c r="C1057" s="24">
        <v>3.97</v>
      </c>
      <c r="D1057" s="24">
        <v>3.9</v>
      </c>
      <c r="E1057" s="24">
        <v>3.92</v>
      </c>
      <c r="F1057" s="24">
        <v>2680300</v>
      </c>
      <c r="G1057" s="24">
        <v>190322156</v>
      </c>
      <c r="H1057" s="7">
        <v>1055</v>
      </c>
      <c r="J1057" s="10">
        <f t="shared" si="16"/>
        <v>-1.259445843828722E-2</v>
      </c>
      <c r="N1057" s="1"/>
    </row>
    <row r="1058" spans="1:14" x14ac:dyDescent="0.25">
      <c r="A1058" s="2" t="s">
        <v>808</v>
      </c>
      <c r="B1058" s="24">
        <v>3.93</v>
      </c>
      <c r="C1058" s="24">
        <v>3.96</v>
      </c>
      <c r="D1058" s="24">
        <v>3.92</v>
      </c>
      <c r="E1058" s="24">
        <v>3.94</v>
      </c>
      <c r="F1058" s="24">
        <v>1999840</v>
      </c>
      <c r="G1058" s="24">
        <v>191493664</v>
      </c>
      <c r="H1058" s="7">
        <v>1056</v>
      </c>
      <c r="J1058" s="10">
        <f t="shared" si="16"/>
        <v>2.5445292620864595E-3</v>
      </c>
      <c r="N1058" s="1"/>
    </row>
    <row r="1059" spans="1:14" x14ac:dyDescent="0.25">
      <c r="A1059" s="2" t="s">
        <v>807</v>
      </c>
      <c r="B1059" s="24">
        <v>3.95</v>
      </c>
      <c r="C1059" s="24">
        <v>3.97</v>
      </c>
      <c r="D1059" s="24">
        <v>3.91</v>
      </c>
      <c r="E1059" s="24">
        <v>3.95</v>
      </c>
      <c r="F1059" s="24">
        <v>2347880</v>
      </c>
      <c r="G1059" s="24">
        <v>191671917</v>
      </c>
      <c r="H1059" s="7">
        <v>1057</v>
      </c>
      <c r="J1059" s="10">
        <f t="shared" si="16"/>
        <v>0</v>
      </c>
      <c r="N1059" s="1"/>
    </row>
    <row r="1060" spans="1:14" x14ac:dyDescent="0.25">
      <c r="A1060" s="2" t="s">
        <v>806</v>
      </c>
      <c r="B1060" s="24">
        <v>3.97</v>
      </c>
      <c r="C1060" s="24">
        <v>3.97</v>
      </c>
      <c r="D1060" s="24">
        <v>3.92</v>
      </c>
      <c r="E1060" s="24">
        <v>3.93</v>
      </c>
      <c r="F1060" s="24">
        <v>2184200</v>
      </c>
      <c r="G1060" s="24">
        <v>190661739</v>
      </c>
      <c r="H1060" s="7">
        <v>1058</v>
      </c>
      <c r="J1060" s="10">
        <f t="shared" si="16"/>
        <v>-1.0075566750629731E-2</v>
      </c>
      <c r="N1060" s="1"/>
    </row>
    <row r="1061" spans="1:14" x14ac:dyDescent="0.25">
      <c r="A1061" s="2" t="s">
        <v>805</v>
      </c>
      <c r="B1061" s="24">
        <v>3.93</v>
      </c>
      <c r="C1061" s="24">
        <v>3.95</v>
      </c>
      <c r="D1061" s="24">
        <v>3.89</v>
      </c>
      <c r="E1061" s="24">
        <v>3.91</v>
      </c>
      <c r="F1061" s="24">
        <v>2089790</v>
      </c>
      <c r="G1061" s="24">
        <v>189869691</v>
      </c>
      <c r="H1061" s="7">
        <v>1059</v>
      </c>
      <c r="J1061" s="10">
        <f t="shared" si="16"/>
        <v>-5.0890585241730327E-3</v>
      </c>
      <c r="N1061" s="1"/>
    </row>
    <row r="1062" spans="1:14" x14ac:dyDescent="0.25">
      <c r="A1062" s="2" t="s">
        <v>804</v>
      </c>
      <c r="B1062" s="24">
        <v>3.91</v>
      </c>
      <c r="C1062" s="24">
        <v>3.92</v>
      </c>
      <c r="D1062" s="24">
        <v>3.89</v>
      </c>
      <c r="E1062" s="24">
        <v>3.92</v>
      </c>
      <c r="F1062" s="24">
        <v>2211790</v>
      </c>
      <c r="G1062" s="24">
        <v>190305090</v>
      </c>
      <c r="H1062" s="7">
        <v>1060</v>
      </c>
      <c r="J1062" s="10">
        <f t="shared" si="16"/>
        <v>2.5575447570331936E-3</v>
      </c>
      <c r="N1062" s="1"/>
    </row>
    <row r="1063" spans="1:14" x14ac:dyDescent="0.25">
      <c r="A1063" s="2" t="s">
        <v>803</v>
      </c>
      <c r="B1063" s="24">
        <v>3.92</v>
      </c>
      <c r="C1063" s="24">
        <v>3.93</v>
      </c>
      <c r="D1063" s="24">
        <v>3.88</v>
      </c>
      <c r="E1063" s="24">
        <v>3.89</v>
      </c>
      <c r="F1063" s="24">
        <v>1782340</v>
      </c>
      <c r="G1063" s="24">
        <v>189349048</v>
      </c>
      <c r="H1063" s="7">
        <v>1061</v>
      </c>
      <c r="J1063" s="10">
        <f t="shared" si="16"/>
        <v>-7.6530612244897463E-3</v>
      </c>
      <c r="N1063" s="1"/>
    </row>
    <row r="1064" spans="1:14" x14ac:dyDescent="0.25">
      <c r="A1064" s="2" t="s">
        <v>802</v>
      </c>
      <c r="B1064" s="24">
        <v>3.91</v>
      </c>
      <c r="C1064" s="24">
        <v>3.92</v>
      </c>
      <c r="D1064" s="24">
        <v>3.88</v>
      </c>
      <c r="E1064" s="24">
        <v>3.88</v>
      </c>
      <c r="F1064" s="24">
        <v>1631940</v>
      </c>
      <c r="G1064" s="24">
        <v>188840590</v>
      </c>
      <c r="H1064" s="7">
        <v>1062</v>
      </c>
      <c r="J1064" s="10">
        <f t="shared" si="16"/>
        <v>-7.6726342710998078E-3</v>
      </c>
      <c r="N1064" s="1"/>
    </row>
    <row r="1065" spans="1:14" x14ac:dyDescent="0.25">
      <c r="A1065" s="2" t="s">
        <v>801</v>
      </c>
      <c r="B1065" s="24">
        <v>3.9</v>
      </c>
      <c r="C1065" s="24">
        <v>3.91</v>
      </c>
      <c r="D1065" s="24">
        <v>3.88</v>
      </c>
      <c r="E1065" s="24">
        <v>3.88</v>
      </c>
      <c r="F1065" s="24">
        <v>1726410</v>
      </c>
      <c r="G1065" s="24">
        <v>188976866</v>
      </c>
      <c r="H1065" s="7">
        <v>1063</v>
      </c>
      <c r="J1065" s="10">
        <f t="shared" si="16"/>
        <v>-5.1282051282051325E-3</v>
      </c>
      <c r="N1065" s="1"/>
    </row>
    <row r="1066" spans="1:14" x14ac:dyDescent="0.25">
      <c r="A1066" s="2" t="s">
        <v>800</v>
      </c>
      <c r="B1066" s="24">
        <v>3.89</v>
      </c>
      <c r="C1066" s="24">
        <v>3.9</v>
      </c>
      <c r="D1066" s="24">
        <v>3.87</v>
      </c>
      <c r="E1066" s="24">
        <v>3.87</v>
      </c>
      <c r="F1066" s="24">
        <v>2436960</v>
      </c>
      <c r="G1066" s="24">
        <v>188550246</v>
      </c>
      <c r="H1066" s="7">
        <v>1064</v>
      </c>
      <c r="J1066" s="10">
        <f t="shared" si="16"/>
        <v>-5.1413881748072028E-3</v>
      </c>
      <c r="N1066" s="1"/>
    </row>
    <row r="1067" spans="1:14" x14ac:dyDescent="0.25">
      <c r="A1067" s="2" t="s">
        <v>799</v>
      </c>
      <c r="B1067" s="24">
        <v>3.89</v>
      </c>
      <c r="C1067" s="24">
        <v>3.92</v>
      </c>
      <c r="D1067" s="24">
        <v>3.88</v>
      </c>
      <c r="E1067" s="24">
        <v>3.89</v>
      </c>
      <c r="F1067" s="24">
        <v>1857280</v>
      </c>
      <c r="G1067" s="24">
        <v>189543678</v>
      </c>
      <c r="H1067" s="7">
        <v>1065</v>
      </c>
      <c r="J1067" s="10">
        <f t="shared" si="16"/>
        <v>0</v>
      </c>
      <c r="N1067" s="1"/>
    </row>
    <row r="1068" spans="1:14" x14ac:dyDescent="0.25">
      <c r="A1068" s="2" t="s">
        <v>798</v>
      </c>
      <c r="B1068" s="24">
        <v>3.91</v>
      </c>
      <c r="C1068" s="24">
        <v>3.92</v>
      </c>
      <c r="D1068" s="24">
        <v>3.89</v>
      </c>
      <c r="E1068" s="24">
        <v>3.91</v>
      </c>
      <c r="F1068" s="24">
        <v>1985600</v>
      </c>
      <c r="G1068" s="24">
        <v>190346608</v>
      </c>
      <c r="H1068" s="7">
        <v>1066</v>
      </c>
      <c r="J1068" s="10">
        <f t="shared" si="16"/>
        <v>0</v>
      </c>
      <c r="N1068" s="1"/>
    </row>
    <row r="1069" spans="1:14" x14ac:dyDescent="0.25">
      <c r="A1069" s="2" t="s">
        <v>797</v>
      </c>
      <c r="B1069" s="24">
        <v>3.92</v>
      </c>
      <c r="C1069" s="24">
        <v>3.96</v>
      </c>
      <c r="D1069" s="24">
        <v>3.92</v>
      </c>
      <c r="E1069" s="24">
        <v>3.95</v>
      </c>
      <c r="F1069" s="24">
        <v>2559070</v>
      </c>
      <c r="G1069" s="24">
        <v>192221835</v>
      </c>
      <c r="H1069" s="7">
        <v>1067</v>
      </c>
      <c r="J1069" s="10">
        <f t="shared" si="16"/>
        <v>7.6530612244898599E-3</v>
      </c>
      <c r="N1069" s="1"/>
    </row>
    <row r="1070" spans="1:14" x14ac:dyDescent="0.25">
      <c r="A1070" s="2" t="s">
        <v>796</v>
      </c>
      <c r="B1070" s="24">
        <v>3.95</v>
      </c>
      <c r="C1070" s="24">
        <v>3.95</v>
      </c>
      <c r="D1070" s="24">
        <v>3.91</v>
      </c>
      <c r="E1070" s="24">
        <v>3.92</v>
      </c>
      <c r="F1070" s="24">
        <v>1805780</v>
      </c>
      <c r="G1070" s="24">
        <v>191186224</v>
      </c>
      <c r="H1070" s="7">
        <v>1068</v>
      </c>
      <c r="J1070" s="10">
        <f t="shared" si="16"/>
        <v>-7.5949367088608225E-3</v>
      </c>
      <c r="N1070" s="1"/>
    </row>
    <row r="1071" spans="1:14" x14ac:dyDescent="0.25">
      <c r="A1071" s="2" t="s">
        <v>795</v>
      </c>
      <c r="B1071" s="24">
        <v>3.93</v>
      </c>
      <c r="C1071" s="24">
        <v>3.95</v>
      </c>
      <c r="D1071" s="24">
        <v>3.9</v>
      </c>
      <c r="E1071" s="24">
        <v>3.9</v>
      </c>
      <c r="F1071" s="24">
        <v>1908090</v>
      </c>
      <c r="G1071" s="24">
        <v>190052287</v>
      </c>
      <c r="H1071" s="7">
        <v>1069</v>
      </c>
      <c r="J1071" s="10">
        <f t="shared" si="16"/>
        <v>-7.633587786259605E-3</v>
      </c>
      <c r="N1071" s="1"/>
    </row>
    <row r="1072" spans="1:14" x14ac:dyDescent="0.25">
      <c r="A1072" s="2" t="s">
        <v>794</v>
      </c>
      <c r="B1072" s="24">
        <v>3.88</v>
      </c>
      <c r="C1072" s="24">
        <v>3.92</v>
      </c>
      <c r="D1072" s="24">
        <v>3.33</v>
      </c>
      <c r="E1072" s="24">
        <v>3.53</v>
      </c>
      <c r="F1072" s="24">
        <v>11106200</v>
      </c>
      <c r="G1072" s="24">
        <v>172020407</v>
      </c>
      <c r="H1072" s="7">
        <v>1070</v>
      </c>
      <c r="J1072" s="10">
        <f t="shared" si="16"/>
        <v>-9.0206185567010336E-2</v>
      </c>
      <c r="N1072" s="1"/>
    </row>
    <row r="1073" spans="1:14" x14ac:dyDescent="0.25">
      <c r="A1073" s="2" t="s">
        <v>793</v>
      </c>
      <c r="B1073" s="24">
        <v>3.49</v>
      </c>
      <c r="C1073" s="24">
        <v>3.56</v>
      </c>
      <c r="D1073" s="24">
        <v>3.49</v>
      </c>
      <c r="E1073" s="24">
        <v>3.54</v>
      </c>
      <c r="F1073" s="24">
        <v>3007340</v>
      </c>
      <c r="G1073" s="24">
        <v>172406582</v>
      </c>
      <c r="H1073" s="7">
        <v>1071</v>
      </c>
      <c r="J1073" s="10">
        <f t="shared" si="16"/>
        <v>1.4326647564469863E-2</v>
      </c>
      <c r="N1073" s="1"/>
    </row>
    <row r="1074" spans="1:14" x14ac:dyDescent="0.25">
      <c r="A1074" s="2" t="s">
        <v>792</v>
      </c>
      <c r="B1074" s="24">
        <v>3.54</v>
      </c>
      <c r="C1074" s="24">
        <v>3.63</v>
      </c>
      <c r="D1074" s="24">
        <v>3.51</v>
      </c>
      <c r="E1074" s="24">
        <v>3.62</v>
      </c>
      <c r="F1074" s="24">
        <v>2537240</v>
      </c>
      <c r="G1074" s="24">
        <v>176388678</v>
      </c>
      <c r="H1074" s="7">
        <v>1072</v>
      </c>
      <c r="J1074" s="10">
        <f t="shared" si="16"/>
        <v>2.2598870056497196E-2</v>
      </c>
      <c r="N1074" s="1"/>
    </row>
    <row r="1075" spans="1:14" x14ac:dyDescent="0.25">
      <c r="A1075" s="2" t="s">
        <v>791</v>
      </c>
      <c r="B1075" s="24">
        <v>3.6</v>
      </c>
      <c r="C1075" s="24">
        <v>3.73</v>
      </c>
      <c r="D1075" s="24">
        <v>3.6</v>
      </c>
      <c r="E1075" s="24">
        <v>3.69</v>
      </c>
      <c r="F1075" s="24">
        <v>2683090</v>
      </c>
      <c r="G1075" s="24">
        <v>180109547</v>
      </c>
      <c r="H1075" s="7">
        <v>1073</v>
      </c>
      <c r="J1075" s="10">
        <f t="shared" si="16"/>
        <v>2.499999999999996E-2</v>
      </c>
      <c r="N1075" s="1"/>
    </row>
    <row r="1076" spans="1:14" x14ac:dyDescent="0.25">
      <c r="A1076" s="2" t="s">
        <v>790</v>
      </c>
      <c r="B1076" s="24">
        <v>3.69</v>
      </c>
      <c r="C1076" s="24">
        <v>3.71</v>
      </c>
      <c r="D1076" s="24">
        <v>3.68</v>
      </c>
      <c r="E1076" s="24">
        <v>3.69</v>
      </c>
      <c r="F1076" s="24">
        <v>1758140</v>
      </c>
      <c r="G1076" s="24">
        <v>180183369</v>
      </c>
      <c r="H1076" s="7">
        <v>1074</v>
      </c>
      <c r="J1076" s="10">
        <f t="shared" si="16"/>
        <v>0</v>
      </c>
      <c r="N1076" s="1"/>
    </row>
    <row r="1077" spans="1:14" x14ac:dyDescent="0.25">
      <c r="A1077" s="2" t="s">
        <v>789</v>
      </c>
      <c r="B1077" s="24">
        <v>3.69</v>
      </c>
      <c r="C1077" s="24">
        <v>3.7</v>
      </c>
      <c r="D1077" s="24">
        <v>3.64</v>
      </c>
      <c r="E1077" s="24">
        <v>3.68</v>
      </c>
      <c r="F1077" s="24">
        <v>2093810</v>
      </c>
      <c r="G1077" s="24">
        <v>179687726</v>
      </c>
      <c r="H1077" s="7">
        <v>1075</v>
      </c>
      <c r="J1077" s="10">
        <f t="shared" si="16"/>
        <v>-2.710027100270945E-3</v>
      </c>
      <c r="N1077" s="1"/>
    </row>
    <row r="1078" spans="1:14" x14ac:dyDescent="0.25">
      <c r="A1078" s="2" t="s">
        <v>788</v>
      </c>
      <c r="B1078" s="24">
        <v>3.69</v>
      </c>
      <c r="C1078" s="24">
        <v>3.69</v>
      </c>
      <c r="D1078" s="24">
        <v>3.63</v>
      </c>
      <c r="E1078" s="24">
        <v>3.64</v>
      </c>
      <c r="F1078" s="24">
        <v>1948170</v>
      </c>
      <c r="G1078" s="24">
        <v>177672525</v>
      </c>
      <c r="H1078" s="7">
        <v>1076</v>
      </c>
      <c r="J1078" s="10">
        <f t="shared" si="16"/>
        <v>-1.3550135501354966E-2</v>
      </c>
      <c r="N1078" s="1"/>
    </row>
    <row r="1079" spans="1:14" x14ac:dyDescent="0.25">
      <c r="A1079" s="2" t="s">
        <v>787</v>
      </c>
      <c r="B1079" s="24">
        <v>3.64</v>
      </c>
      <c r="C1079" s="24">
        <v>3.67</v>
      </c>
      <c r="D1079" s="24">
        <v>3.62</v>
      </c>
      <c r="E1079" s="24">
        <v>3.66</v>
      </c>
      <c r="F1079" s="24">
        <v>2465660</v>
      </c>
      <c r="G1079" s="24">
        <v>178912649</v>
      </c>
      <c r="H1079" s="7">
        <v>1077</v>
      </c>
      <c r="J1079" s="10">
        <f t="shared" si="16"/>
        <v>5.4945054945054993E-3</v>
      </c>
      <c r="N1079" s="1"/>
    </row>
    <row r="1080" spans="1:14" x14ac:dyDescent="0.25">
      <c r="A1080" s="2" t="s">
        <v>786</v>
      </c>
      <c r="B1080" s="24">
        <v>3.67</v>
      </c>
      <c r="C1080" s="24">
        <v>3.7</v>
      </c>
      <c r="D1080" s="24">
        <v>3.65</v>
      </c>
      <c r="E1080" s="24">
        <v>3.65</v>
      </c>
      <c r="F1080" s="24">
        <v>1962750</v>
      </c>
      <c r="G1080" s="24">
        <v>178377518</v>
      </c>
      <c r="H1080" s="7">
        <v>1078</v>
      </c>
      <c r="J1080" s="10">
        <f t="shared" si="16"/>
        <v>-5.449591280653956E-3</v>
      </c>
      <c r="N1080" s="1"/>
    </row>
    <row r="1081" spans="1:14" x14ac:dyDescent="0.25">
      <c r="A1081" s="2" t="s">
        <v>785</v>
      </c>
      <c r="B1081" s="24">
        <v>3.66</v>
      </c>
      <c r="C1081" s="24">
        <v>3.66</v>
      </c>
      <c r="D1081" s="24">
        <v>3.59</v>
      </c>
      <c r="E1081" s="24">
        <v>3.62</v>
      </c>
      <c r="F1081" s="24">
        <v>2618560</v>
      </c>
      <c r="G1081" s="24">
        <v>176928995</v>
      </c>
      <c r="H1081" s="7">
        <v>1079</v>
      </c>
      <c r="J1081" s="10">
        <f t="shared" si="16"/>
        <v>-1.0928961748633888E-2</v>
      </c>
      <c r="N1081" s="1"/>
    </row>
    <row r="1082" spans="1:14" x14ac:dyDescent="0.25">
      <c r="A1082" s="2" t="s">
        <v>784</v>
      </c>
      <c r="B1082" s="24">
        <v>3.61</v>
      </c>
      <c r="C1082" s="24">
        <v>3.65</v>
      </c>
      <c r="D1082" s="24">
        <v>3.6</v>
      </c>
      <c r="E1082" s="24">
        <v>3.62</v>
      </c>
      <c r="F1082" s="24">
        <v>2679340</v>
      </c>
      <c r="G1082" s="24">
        <v>177217751</v>
      </c>
      <c r="H1082" s="7">
        <v>1080</v>
      </c>
      <c r="J1082" s="10">
        <f t="shared" si="16"/>
        <v>2.770083102493139E-3</v>
      </c>
      <c r="N1082" s="1"/>
    </row>
    <row r="1083" spans="1:14" x14ac:dyDescent="0.25">
      <c r="A1083" s="2" t="s">
        <v>783</v>
      </c>
      <c r="B1083" s="24">
        <v>3.63</v>
      </c>
      <c r="C1083" s="24">
        <v>3.65</v>
      </c>
      <c r="D1083" s="24">
        <v>3.61</v>
      </c>
      <c r="E1083" s="24">
        <v>3.63</v>
      </c>
      <c r="F1083" s="24">
        <v>1625780</v>
      </c>
      <c r="G1083" s="24">
        <v>177452394</v>
      </c>
      <c r="H1083" s="7">
        <v>1081</v>
      </c>
      <c r="J1083" s="10">
        <f t="shared" si="16"/>
        <v>0</v>
      </c>
      <c r="N1083" s="1"/>
    </row>
    <row r="1084" spans="1:14" x14ac:dyDescent="0.25">
      <c r="A1084" s="2" t="s">
        <v>782</v>
      </c>
      <c r="B1084" s="24">
        <v>3.63</v>
      </c>
      <c r="C1084" s="24">
        <v>3.71</v>
      </c>
      <c r="D1084" s="24">
        <v>3.61</v>
      </c>
      <c r="E1084" s="24">
        <v>3.7</v>
      </c>
      <c r="F1084" s="24">
        <v>2559210</v>
      </c>
      <c r="G1084" s="24">
        <v>180891699</v>
      </c>
      <c r="H1084" s="7">
        <v>1082</v>
      </c>
      <c r="J1084" s="10">
        <f t="shared" si="16"/>
        <v>1.928374655647391E-2</v>
      </c>
      <c r="N1084" s="1"/>
    </row>
    <row r="1085" spans="1:14" x14ac:dyDescent="0.25">
      <c r="A1085" s="2" t="s">
        <v>781</v>
      </c>
      <c r="B1085" s="24">
        <v>3.7</v>
      </c>
      <c r="C1085" s="24">
        <v>3.71</v>
      </c>
      <c r="D1085" s="24">
        <v>3.66</v>
      </c>
      <c r="E1085" s="24">
        <v>3.68</v>
      </c>
      <c r="F1085" s="24">
        <v>1951490</v>
      </c>
      <c r="G1085" s="24">
        <v>179940572</v>
      </c>
      <c r="H1085" s="7">
        <v>1083</v>
      </c>
      <c r="J1085" s="10">
        <f t="shared" si="16"/>
        <v>-5.40540540540541E-3</v>
      </c>
      <c r="N1085" s="1"/>
    </row>
    <row r="1086" spans="1:14" x14ac:dyDescent="0.25">
      <c r="A1086" s="2" t="s">
        <v>780</v>
      </c>
      <c r="B1086" s="24">
        <v>3.68</v>
      </c>
      <c r="C1086" s="24">
        <v>3.68</v>
      </c>
      <c r="D1086" s="24">
        <v>3.65</v>
      </c>
      <c r="E1086" s="24">
        <v>3.66</v>
      </c>
      <c r="F1086" s="24">
        <v>2274070</v>
      </c>
      <c r="G1086" s="24">
        <v>179294513</v>
      </c>
      <c r="H1086" s="7">
        <v>1084</v>
      </c>
      <c r="J1086" s="10">
        <f t="shared" si="16"/>
        <v>-5.4347826086956564E-3</v>
      </c>
      <c r="N1086" s="1"/>
    </row>
    <row r="1087" spans="1:14" x14ac:dyDescent="0.25">
      <c r="A1087" s="2" t="s">
        <v>779</v>
      </c>
      <c r="B1087" s="24">
        <v>3.66</v>
      </c>
      <c r="C1087" s="24">
        <v>3.66</v>
      </c>
      <c r="D1087" s="24">
        <v>3.64</v>
      </c>
      <c r="E1087" s="24">
        <v>3.66</v>
      </c>
      <c r="F1087" s="24">
        <v>2335510</v>
      </c>
      <c r="G1087" s="24">
        <v>179271873</v>
      </c>
      <c r="H1087" s="7">
        <v>1085</v>
      </c>
      <c r="J1087" s="10">
        <f t="shared" si="16"/>
        <v>0</v>
      </c>
      <c r="N1087" s="1"/>
    </row>
    <row r="1088" spans="1:14" x14ac:dyDescent="0.25">
      <c r="A1088" s="2" t="s">
        <v>778</v>
      </c>
      <c r="B1088" s="24">
        <v>3.66</v>
      </c>
      <c r="C1088" s="24">
        <v>3.69</v>
      </c>
      <c r="D1088" s="24">
        <v>3.65</v>
      </c>
      <c r="E1088" s="24">
        <v>3.65</v>
      </c>
      <c r="F1088" s="24">
        <v>2913250</v>
      </c>
      <c r="G1088" s="24">
        <v>178946727</v>
      </c>
      <c r="H1088" s="7">
        <v>1086</v>
      </c>
      <c r="J1088" s="10">
        <f t="shared" si="16"/>
        <v>-2.7322404371585328E-3</v>
      </c>
      <c r="N1088" s="1"/>
    </row>
    <row r="1089" spans="1:14" x14ac:dyDescent="0.25">
      <c r="A1089" s="2" t="s">
        <v>777</v>
      </c>
      <c r="B1089" s="24">
        <v>3.67</v>
      </c>
      <c r="C1089" s="24">
        <v>3.75</v>
      </c>
      <c r="D1089" s="24">
        <v>3.66</v>
      </c>
      <c r="E1089" s="24">
        <v>3.71</v>
      </c>
      <c r="F1089" s="24">
        <v>3657740</v>
      </c>
      <c r="G1089" s="24">
        <v>181850994</v>
      </c>
      <c r="H1089" s="7">
        <v>1087</v>
      </c>
      <c r="J1089" s="10">
        <f t="shared" si="16"/>
        <v>1.0899182561307912E-2</v>
      </c>
      <c r="N1089" s="1"/>
    </row>
    <row r="1090" spans="1:14" x14ac:dyDescent="0.25">
      <c r="A1090" s="2" t="s">
        <v>776</v>
      </c>
      <c r="B1090" s="24">
        <v>3.72</v>
      </c>
      <c r="C1090" s="24">
        <v>4.66</v>
      </c>
      <c r="D1090" s="24">
        <v>3.71</v>
      </c>
      <c r="E1090" s="24">
        <v>4.66</v>
      </c>
      <c r="F1090" s="24">
        <v>15539100</v>
      </c>
      <c r="G1090" s="24">
        <v>228149363</v>
      </c>
      <c r="H1090" s="7">
        <v>1088</v>
      </c>
      <c r="J1090" s="10">
        <f t="shared" si="16"/>
        <v>0.25268817204301075</v>
      </c>
      <c r="N1090" s="1"/>
    </row>
    <row r="1091" spans="1:14" x14ac:dyDescent="0.25">
      <c r="A1091" s="2" t="s">
        <v>775</v>
      </c>
      <c r="B1091" s="24">
        <v>4.6500000000000004</v>
      </c>
      <c r="C1091" s="24">
        <v>4.7699999999999996</v>
      </c>
      <c r="D1091" s="24">
        <v>4.42</v>
      </c>
      <c r="E1091" s="24">
        <v>4.55</v>
      </c>
      <c r="F1091" s="24">
        <v>19773600</v>
      </c>
      <c r="G1091" s="24">
        <v>223125158</v>
      </c>
      <c r="H1091" s="7">
        <v>1089</v>
      </c>
      <c r="J1091" s="10">
        <f t="shared" si="16"/>
        <v>-2.1505376344086134E-2</v>
      </c>
      <c r="N1091" s="1"/>
    </row>
    <row r="1092" spans="1:14" x14ac:dyDescent="0.25">
      <c r="A1092" s="2" t="s">
        <v>774</v>
      </c>
      <c r="B1092" s="24">
        <v>4.5599999999999996</v>
      </c>
      <c r="C1092" s="24">
        <v>4.57</v>
      </c>
      <c r="D1092" s="24">
        <v>4.22</v>
      </c>
      <c r="E1092" s="24">
        <v>4.3499999999999996</v>
      </c>
      <c r="F1092" s="24">
        <v>11363100</v>
      </c>
      <c r="G1092" s="24">
        <v>213168342</v>
      </c>
      <c r="H1092" s="7">
        <v>1090</v>
      </c>
      <c r="J1092" s="10">
        <f t="shared" ref="J1092:J1155" si="17">(E1092-B1092)/B1092</f>
        <v>-4.6052631578947366E-2</v>
      </c>
      <c r="N1092" s="1"/>
    </row>
    <row r="1093" spans="1:14" x14ac:dyDescent="0.25">
      <c r="A1093" s="2" t="s">
        <v>773</v>
      </c>
      <c r="B1093" s="24">
        <v>4.3499999999999996</v>
      </c>
      <c r="C1093" s="24">
        <v>4.47</v>
      </c>
      <c r="D1093" s="24">
        <v>4.28</v>
      </c>
      <c r="E1093" s="24">
        <v>4.3600000000000003</v>
      </c>
      <c r="F1093" s="24">
        <v>7603100</v>
      </c>
      <c r="G1093" s="24">
        <v>213643935</v>
      </c>
      <c r="H1093" s="7">
        <v>1091</v>
      </c>
      <c r="J1093" s="10">
        <f t="shared" si="17"/>
        <v>2.2988505747127989E-3</v>
      </c>
      <c r="N1093" s="1"/>
    </row>
    <row r="1094" spans="1:14" x14ac:dyDescent="0.25">
      <c r="A1094" s="2" t="s">
        <v>772</v>
      </c>
      <c r="B1094" s="24">
        <v>4.37</v>
      </c>
      <c r="C1094" s="24">
        <v>4.58</v>
      </c>
      <c r="D1094" s="24">
        <v>4.33</v>
      </c>
      <c r="E1094" s="24">
        <v>4.47</v>
      </c>
      <c r="F1094" s="24">
        <v>9294450</v>
      </c>
      <c r="G1094" s="24">
        <v>219307108</v>
      </c>
      <c r="H1094" s="7">
        <v>1092</v>
      </c>
      <c r="J1094" s="10">
        <f t="shared" si="17"/>
        <v>2.2883295194507929E-2</v>
      </c>
      <c r="N1094" s="1"/>
    </row>
    <row r="1095" spans="1:14" x14ac:dyDescent="0.25">
      <c r="A1095" s="2" t="s">
        <v>771</v>
      </c>
      <c r="B1095" s="24">
        <v>4.49</v>
      </c>
      <c r="C1095" s="24">
        <v>4.67</v>
      </c>
      <c r="D1095" s="24">
        <v>4.49</v>
      </c>
      <c r="E1095" s="24">
        <v>4.57</v>
      </c>
      <c r="F1095" s="24">
        <v>10319300</v>
      </c>
      <c r="G1095" s="24">
        <v>224386448</v>
      </c>
      <c r="H1095" s="7">
        <v>1093</v>
      </c>
      <c r="J1095" s="10">
        <f t="shared" si="17"/>
        <v>1.7817371937639215E-2</v>
      </c>
      <c r="N1095" s="1"/>
    </row>
    <row r="1096" spans="1:14" x14ac:dyDescent="0.25">
      <c r="A1096" s="2" t="s">
        <v>770</v>
      </c>
      <c r="B1096" s="24">
        <v>4.58</v>
      </c>
      <c r="C1096" s="24">
        <v>4.63</v>
      </c>
      <c r="D1096" s="24">
        <v>4.51</v>
      </c>
      <c r="E1096" s="24">
        <v>4.5599999999999996</v>
      </c>
      <c r="F1096" s="24">
        <v>9352850</v>
      </c>
      <c r="G1096" s="24">
        <v>223676935</v>
      </c>
      <c r="H1096" s="7">
        <v>1094</v>
      </c>
      <c r="J1096" s="10">
        <f t="shared" si="17"/>
        <v>-4.3668122270743362E-3</v>
      </c>
      <c r="N1096" s="1"/>
    </row>
    <row r="1097" spans="1:14" x14ac:dyDescent="0.25">
      <c r="A1097" s="2" t="s">
        <v>769</v>
      </c>
      <c r="B1097" s="24">
        <v>4.5599999999999996</v>
      </c>
      <c r="C1097" s="24">
        <v>4.5599999999999996</v>
      </c>
      <c r="D1097" s="24">
        <v>4.29</v>
      </c>
      <c r="E1097" s="24">
        <v>4.3899999999999997</v>
      </c>
      <c r="F1097" s="24">
        <v>11912800</v>
      </c>
      <c r="G1097" s="24">
        <v>215644689</v>
      </c>
      <c r="H1097" s="7">
        <v>1095</v>
      </c>
      <c r="J1097" s="10">
        <f t="shared" si="17"/>
        <v>-3.7280701754385956E-2</v>
      </c>
      <c r="N1097" s="1"/>
    </row>
    <row r="1098" spans="1:14" x14ac:dyDescent="0.25">
      <c r="A1098" s="2" t="s">
        <v>768</v>
      </c>
      <c r="B1098" s="24">
        <v>4.3899999999999997</v>
      </c>
      <c r="C1098" s="24">
        <v>4.4000000000000004</v>
      </c>
      <c r="D1098" s="24">
        <v>4.29</v>
      </c>
      <c r="E1098" s="24">
        <v>4.33</v>
      </c>
      <c r="F1098" s="24">
        <v>9210720</v>
      </c>
      <c r="G1098" s="24">
        <v>212503138</v>
      </c>
      <c r="H1098" s="7">
        <v>1096</v>
      </c>
      <c r="J1098" s="10">
        <f t="shared" si="17"/>
        <v>-1.3667425968109251E-2</v>
      </c>
      <c r="N1098" s="1"/>
    </row>
    <row r="1099" spans="1:14" x14ac:dyDescent="0.25">
      <c r="A1099" s="2" t="s">
        <v>767</v>
      </c>
      <c r="B1099" s="24">
        <v>4.33</v>
      </c>
      <c r="C1099" s="24">
        <v>4.5199999999999996</v>
      </c>
      <c r="D1099" s="24">
        <v>4.33</v>
      </c>
      <c r="E1099" s="24">
        <v>4.51</v>
      </c>
      <c r="F1099" s="24">
        <v>11337500</v>
      </c>
      <c r="G1099" s="24">
        <v>221718275</v>
      </c>
      <c r="H1099" s="7">
        <v>1097</v>
      </c>
      <c r="J1099" s="10">
        <f t="shared" si="17"/>
        <v>4.1570438799076147E-2</v>
      </c>
      <c r="N1099" s="1"/>
    </row>
    <row r="1100" spans="1:14" x14ac:dyDescent="0.25">
      <c r="A1100" s="2" t="s">
        <v>766</v>
      </c>
      <c r="B1100" s="24">
        <v>4.5199999999999996</v>
      </c>
      <c r="C1100" s="24">
        <v>4.74</v>
      </c>
      <c r="D1100" s="24">
        <v>4.4800000000000004</v>
      </c>
      <c r="E1100" s="24">
        <v>4.6500000000000004</v>
      </c>
      <c r="F1100" s="24">
        <v>14595300</v>
      </c>
      <c r="G1100" s="24">
        <v>228536448</v>
      </c>
      <c r="H1100" s="7">
        <v>1098</v>
      </c>
      <c r="J1100" s="10">
        <f t="shared" si="17"/>
        <v>2.8761061946902831E-2</v>
      </c>
      <c r="N1100" s="1"/>
    </row>
    <row r="1101" spans="1:14" x14ac:dyDescent="0.25">
      <c r="A1101" s="2" t="s">
        <v>765</v>
      </c>
      <c r="B1101" s="24">
        <v>4.66</v>
      </c>
      <c r="C1101" s="24">
        <v>4.7300000000000004</v>
      </c>
      <c r="D1101" s="24">
        <v>4.5599999999999996</v>
      </c>
      <c r="E1101" s="24">
        <v>4.63</v>
      </c>
      <c r="F1101" s="24">
        <v>10055700</v>
      </c>
      <c r="G1101" s="24">
        <v>227483921</v>
      </c>
      <c r="H1101" s="7">
        <v>1099</v>
      </c>
      <c r="J1101" s="10">
        <f t="shared" si="17"/>
        <v>-6.4377682403434005E-3</v>
      </c>
      <c r="N1101" s="1"/>
    </row>
    <row r="1102" spans="1:14" x14ac:dyDescent="0.25">
      <c r="A1102" s="2" t="s">
        <v>764</v>
      </c>
      <c r="B1102" s="24">
        <v>4.63</v>
      </c>
      <c r="C1102" s="24">
        <v>4.84</v>
      </c>
      <c r="D1102" s="24">
        <v>4.63</v>
      </c>
      <c r="E1102" s="24">
        <v>4.84</v>
      </c>
      <c r="F1102" s="24">
        <v>13762400</v>
      </c>
      <c r="G1102" s="24">
        <v>237966484</v>
      </c>
      <c r="H1102" s="7">
        <v>1100</v>
      </c>
      <c r="J1102" s="10">
        <f t="shared" si="17"/>
        <v>4.5356371490280774E-2</v>
      </c>
      <c r="N1102" s="1"/>
    </row>
    <row r="1103" spans="1:14" x14ac:dyDescent="0.25">
      <c r="A1103" s="2" t="s">
        <v>763</v>
      </c>
      <c r="B1103" s="24">
        <v>4.91</v>
      </c>
      <c r="C1103" s="24">
        <v>4.95</v>
      </c>
      <c r="D1103" s="24">
        <v>4.2300000000000004</v>
      </c>
      <c r="E1103" s="24">
        <v>4.29</v>
      </c>
      <c r="F1103" s="24">
        <v>19196000</v>
      </c>
      <c r="G1103" s="24">
        <v>211212252</v>
      </c>
      <c r="H1103" s="7">
        <v>1101</v>
      </c>
      <c r="J1103" s="10">
        <f t="shared" si="17"/>
        <v>-0.12627291242362526</v>
      </c>
      <c r="N1103" s="1"/>
    </row>
    <row r="1104" spans="1:14" x14ac:dyDescent="0.25">
      <c r="A1104" s="2" t="s">
        <v>762</v>
      </c>
      <c r="B1104" s="24">
        <v>4.3</v>
      </c>
      <c r="C1104" s="24">
        <v>4.3499999999999996</v>
      </c>
      <c r="D1104" s="24">
        <v>3.84</v>
      </c>
      <c r="E1104" s="24">
        <v>3.86</v>
      </c>
      <c r="F1104" s="24">
        <v>11063700</v>
      </c>
      <c r="G1104" s="24">
        <v>190038395</v>
      </c>
      <c r="H1104" s="7">
        <v>1102</v>
      </c>
      <c r="J1104" s="10">
        <f t="shared" si="17"/>
        <v>-0.10232558139534884</v>
      </c>
      <c r="N1104" s="1"/>
    </row>
    <row r="1105" spans="1:14" x14ac:dyDescent="0.25">
      <c r="A1105" s="2" t="s">
        <v>761</v>
      </c>
      <c r="B1105" s="24">
        <v>3.86</v>
      </c>
      <c r="C1105" s="24">
        <v>3.96</v>
      </c>
      <c r="D1105" s="24">
        <v>3.61</v>
      </c>
      <c r="E1105" s="24">
        <v>3.96</v>
      </c>
      <c r="F1105" s="24">
        <v>14628400</v>
      </c>
      <c r="G1105" s="24">
        <v>194746308</v>
      </c>
      <c r="H1105" s="7">
        <v>1103</v>
      </c>
      <c r="J1105" s="10">
        <f t="shared" si="17"/>
        <v>2.5906735751295359E-2</v>
      </c>
      <c r="N1105" s="1"/>
    </row>
    <row r="1106" spans="1:14" x14ac:dyDescent="0.25">
      <c r="A1106" s="2" t="s">
        <v>760</v>
      </c>
      <c r="B1106" s="24">
        <v>3.96</v>
      </c>
      <c r="C1106" s="24">
        <v>4.0199999999999996</v>
      </c>
      <c r="D1106" s="24">
        <v>3.9</v>
      </c>
      <c r="E1106" s="24">
        <v>3.99</v>
      </c>
      <c r="F1106" s="24">
        <v>11728600</v>
      </c>
      <c r="G1106" s="24">
        <v>196710013</v>
      </c>
      <c r="H1106" s="7">
        <v>1104</v>
      </c>
      <c r="J1106" s="10">
        <f t="shared" si="17"/>
        <v>7.5757575757576384E-3</v>
      </c>
      <c r="N1106" s="1"/>
    </row>
    <row r="1107" spans="1:14" x14ac:dyDescent="0.25">
      <c r="A1107" s="2" t="s">
        <v>759</v>
      </c>
      <c r="B1107" s="24">
        <v>4</v>
      </c>
      <c r="C1107" s="24">
        <v>4.3600000000000003</v>
      </c>
      <c r="D1107" s="24">
        <v>3.93</v>
      </c>
      <c r="E1107" s="24">
        <v>4.3</v>
      </c>
      <c r="F1107" s="24">
        <v>11165200</v>
      </c>
      <c r="G1107" s="24">
        <v>211907900</v>
      </c>
      <c r="H1107" s="7">
        <v>1105</v>
      </c>
      <c r="J1107" s="10">
        <f t="shared" si="17"/>
        <v>7.4999999999999956E-2</v>
      </c>
      <c r="N1107" s="1"/>
    </row>
    <row r="1108" spans="1:14" x14ac:dyDescent="0.25">
      <c r="A1108" s="2" t="s">
        <v>758</v>
      </c>
      <c r="B1108" s="24">
        <v>4.3</v>
      </c>
      <c r="C1108" s="24">
        <v>4.68</v>
      </c>
      <c r="D1108" s="24">
        <v>4.29</v>
      </c>
      <c r="E1108" s="24">
        <v>4.59</v>
      </c>
      <c r="F1108" s="24">
        <v>15157900</v>
      </c>
      <c r="G1108" s="24">
        <v>226238984</v>
      </c>
      <c r="H1108" s="7">
        <v>1106</v>
      </c>
      <c r="J1108" s="10">
        <f t="shared" si="17"/>
        <v>6.7441860465116285E-2</v>
      </c>
      <c r="N1108" s="1"/>
    </row>
    <row r="1109" spans="1:14" x14ac:dyDescent="0.25">
      <c r="A1109" s="2" t="s">
        <v>757</v>
      </c>
      <c r="B1109" s="24">
        <v>4.5999999999999996</v>
      </c>
      <c r="C1109" s="24">
        <v>4.6399999999999997</v>
      </c>
      <c r="D1109" s="24">
        <v>3.8</v>
      </c>
      <c r="E1109" s="24">
        <v>3.85</v>
      </c>
      <c r="F1109" s="24">
        <v>21863300</v>
      </c>
      <c r="G1109" s="24">
        <v>189604833</v>
      </c>
      <c r="H1109" s="7">
        <v>1107</v>
      </c>
      <c r="J1109" s="10">
        <f t="shared" si="17"/>
        <v>-0.16304347826086948</v>
      </c>
      <c r="N1109" s="1"/>
    </row>
    <row r="1110" spans="1:14" x14ac:dyDescent="0.25">
      <c r="A1110" s="2" t="s">
        <v>756</v>
      </c>
      <c r="B1110" s="24">
        <v>3.84</v>
      </c>
      <c r="C1110" s="24">
        <v>4.0199999999999996</v>
      </c>
      <c r="D1110" s="24">
        <v>3.78</v>
      </c>
      <c r="E1110" s="24">
        <v>3.96</v>
      </c>
      <c r="F1110" s="24">
        <v>13690900</v>
      </c>
      <c r="G1110" s="24">
        <v>195389834</v>
      </c>
      <c r="H1110" s="7">
        <v>1108</v>
      </c>
      <c r="J1110" s="10">
        <f t="shared" si="17"/>
        <v>3.1250000000000028E-2</v>
      </c>
      <c r="N1110" s="1"/>
    </row>
    <row r="1111" spans="1:14" x14ac:dyDescent="0.25">
      <c r="A1111" s="2" t="s">
        <v>755</v>
      </c>
      <c r="B1111" s="24">
        <v>3.95</v>
      </c>
      <c r="C1111" s="24">
        <v>3.96</v>
      </c>
      <c r="D1111" s="24">
        <v>3.8</v>
      </c>
      <c r="E1111" s="24">
        <v>3.89</v>
      </c>
      <c r="F1111" s="24">
        <v>7720620</v>
      </c>
      <c r="G1111" s="24">
        <v>191902491</v>
      </c>
      <c r="H1111" s="7">
        <v>1109</v>
      </c>
      <c r="J1111" s="10">
        <f t="shared" si="17"/>
        <v>-1.5189873417721532E-2</v>
      </c>
      <c r="N1111" s="1"/>
    </row>
    <row r="1112" spans="1:14" x14ac:dyDescent="0.25">
      <c r="A1112" s="2" t="s">
        <v>754</v>
      </c>
      <c r="B1112" s="24">
        <v>3.89</v>
      </c>
      <c r="C1112" s="24">
        <v>3.95</v>
      </c>
      <c r="D1112" s="24">
        <v>3.87</v>
      </c>
      <c r="E1112" s="24">
        <v>3.9</v>
      </c>
      <c r="F1112" s="24">
        <v>3999180</v>
      </c>
      <c r="G1112" s="24">
        <v>192438807</v>
      </c>
      <c r="H1112" s="7">
        <v>1110</v>
      </c>
      <c r="J1112" s="10">
        <f t="shared" si="17"/>
        <v>2.5706940874035441E-3</v>
      </c>
      <c r="N1112" s="1"/>
    </row>
    <row r="1113" spans="1:14" x14ac:dyDescent="0.25">
      <c r="A1113" s="2" t="s">
        <v>753</v>
      </c>
      <c r="B1113" s="24">
        <v>3.89</v>
      </c>
      <c r="C1113" s="24">
        <v>3.95</v>
      </c>
      <c r="D1113" s="24">
        <v>3.88</v>
      </c>
      <c r="E1113" s="24">
        <v>3.93</v>
      </c>
      <c r="F1113" s="24">
        <v>9341360</v>
      </c>
      <c r="G1113" s="24">
        <v>193747582</v>
      </c>
      <c r="H1113" s="7">
        <v>1111</v>
      </c>
      <c r="J1113" s="10">
        <f t="shared" si="17"/>
        <v>1.0282776349614406E-2</v>
      </c>
      <c r="N1113" s="1"/>
    </row>
    <row r="1114" spans="1:14" x14ac:dyDescent="0.25">
      <c r="A1114" s="2" t="s">
        <v>752</v>
      </c>
      <c r="B1114" s="24">
        <v>3.92</v>
      </c>
      <c r="C1114" s="24">
        <v>3.96</v>
      </c>
      <c r="D1114" s="24">
        <v>3.87</v>
      </c>
      <c r="E1114" s="24">
        <v>3.9</v>
      </c>
      <c r="F1114" s="24">
        <v>8159260</v>
      </c>
      <c r="G1114" s="24">
        <v>192658075</v>
      </c>
      <c r="H1114" s="7">
        <v>1112</v>
      </c>
      <c r="J1114" s="10">
        <f t="shared" si="17"/>
        <v>-5.1020408163265354E-3</v>
      </c>
      <c r="N1114" s="1"/>
    </row>
    <row r="1115" spans="1:14" x14ac:dyDescent="0.25">
      <c r="A1115" s="2" t="s">
        <v>751</v>
      </c>
      <c r="B1115" s="24">
        <v>3.91</v>
      </c>
      <c r="C1115" s="24">
        <v>3.95</v>
      </c>
      <c r="D1115" s="24">
        <v>3.85</v>
      </c>
      <c r="E1115" s="24">
        <v>3.94</v>
      </c>
      <c r="F1115" s="24">
        <v>4816480</v>
      </c>
      <c r="G1115" s="24">
        <v>194519766</v>
      </c>
      <c r="H1115" s="7">
        <v>1113</v>
      </c>
      <c r="J1115" s="10">
        <f t="shared" si="17"/>
        <v>7.6726342710996941E-3</v>
      </c>
      <c r="N1115" s="1"/>
    </row>
    <row r="1116" spans="1:14" x14ac:dyDescent="0.25">
      <c r="A1116" s="2" t="s">
        <v>750</v>
      </c>
      <c r="B1116" s="24">
        <v>3.94</v>
      </c>
      <c r="C1116" s="24">
        <v>3.95</v>
      </c>
      <c r="D1116" s="24">
        <v>3.78</v>
      </c>
      <c r="E1116" s="24">
        <v>3.84</v>
      </c>
      <c r="F1116" s="24">
        <v>4321020</v>
      </c>
      <c r="G1116" s="24">
        <v>189598850</v>
      </c>
      <c r="H1116" s="7">
        <v>1114</v>
      </c>
      <c r="J1116" s="10">
        <f t="shared" si="17"/>
        <v>-2.5380710659898501E-2</v>
      </c>
      <c r="N1116" s="1"/>
    </row>
    <row r="1117" spans="1:14" x14ac:dyDescent="0.25">
      <c r="A1117" s="2" t="s">
        <v>749</v>
      </c>
      <c r="B1117" s="24">
        <v>3.84</v>
      </c>
      <c r="C1117" s="24">
        <v>3.93</v>
      </c>
      <c r="D1117" s="24">
        <v>3.81</v>
      </c>
      <c r="E1117" s="24">
        <v>3.86</v>
      </c>
      <c r="F1117" s="24">
        <v>4090650</v>
      </c>
      <c r="G1117" s="24">
        <v>190764055</v>
      </c>
      <c r="H1117" s="7">
        <v>1115</v>
      </c>
      <c r="J1117" s="10">
        <f t="shared" si="17"/>
        <v>5.2083333333333382E-3</v>
      </c>
      <c r="N1117" s="1"/>
    </row>
    <row r="1118" spans="1:14" x14ac:dyDescent="0.25">
      <c r="A1118" s="2" t="s">
        <v>748</v>
      </c>
      <c r="B1118" s="24">
        <v>3.86</v>
      </c>
      <c r="C1118" s="24">
        <v>3.91</v>
      </c>
      <c r="D1118" s="24">
        <v>3.84</v>
      </c>
      <c r="E1118" s="24">
        <v>3.89</v>
      </c>
      <c r="F1118" s="24">
        <v>3427180</v>
      </c>
      <c r="G1118" s="24">
        <v>192281661</v>
      </c>
      <c r="H1118" s="7">
        <v>1116</v>
      </c>
      <c r="J1118" s="10">
        <f t="shared" si="17"/>
        <v>7.7720207253886659E-3</v>
      </c>
      <c r="N1118" s="1"/>
    </row>
    <row r="1119" spans="1:14" x14ac:dyDescent="0.25">
      <c r="A1119" s="2" t="s">
        <v>747</v>
      </c>
      <c r="B1119" s="24">
        <v>3.89</v>
      </c>
      <c r="C1119" s="24">
        <v>3.92</v>
      </c>
      <c r="D1119" s="24">
        <v>3.89</v>
      </c>
      <c r="E1119" s="24">
        <v>3.9</v>
      </c>
      <c r="F1119" s="24">
        <v>2717700</v>
      </c>
      <c r="G1119" s="24">
        <v>193053346</v>
      </c>
      <c r="H1119" s="7">
        <v>1117</v>
      </c>
      <c r="J1119" s="10">
        <f t="shared" si="17"/>
        <v>2.5706940874035441E-3</v>
      </c>
      <c r="N1119" s="1"/>
    </row>
    <row r="1120" spans="1:14" x14ac:dyDescent="0.25">
      <c r="A1120" s="2" t="s">
        <v>746</v>
      </c>
      <c r="B1120" s="24">
        <v>3.9</v>
      </c>
      <c r="C1120" s="24">
        <v>3.92</v>
      </c>
      <c r="D1120" s="24">
        <v>3.82</v>
      </c>
      <c r="E1120" s="24">
        <v>3.84</v>
      </c>
      <c r="F1120" s="24">
        <v>2630830</v>
      </c>
      <c r="G1120" s="24">
        <v>190064917</v>
      </c>
      <c r="H1120" s="7">
        <v>1118</v>
      </c>
      <c r="J1120" s="10">
        <f t="shared" si="17"/>
        <v>-1.5384615384615399E-2</v>
      </c>
      <c r="N1120" s="1"/>
    </row>
    <row r="1121" spans="1:14" x14ac:dyDescent="0.25">
      <c r="A1121" s="2" t="s">
        <v>745</v>
      </c>
      <c r="B1121" s="24">
        <v>3.86</v>
      </c>
      <c r="C1121" s="24">
        <v>3.86</v>
      </c>
      <c r="D1121" s="24">
        <v>3.82</v>
      </c>
      <c r="E1121" s="24">
        <v>3.84</v>
      </c>
      <c r="F1121" s="24">
        <v>2725110</v>
      </c>
      <c r="G1121" s="24">
        <v>189765618</v>
      </c>
      <c r="H1121" s="7">
        <v>1119</v>
      </c>
      <c r="J1121" s="10">
        <f t="shared" si="17"/>
        <v>-5.1813471502590719E-3</v>
      </c>
      <c r="N1121" s="1"/>
    </row>
    <row r="1122" spans="1:14" x14ac:dyDescent="0.25">
      <c r="A1122" s="2" t="s">
        <v>744</v>
      </c>
      <c r="B1122" s="24">
        <v>3.84</v>
      </c>
      <c r="C1122" s="24">
        <v>3.84</v>
      </c>
      <c r="D1122" s="24">
        <v>3.78</v>
      </c>
      <c r="E1122" s="24">
        <v>3.79</v>
      </c>
      <c r="F1122" s="24">
        <v>2629220</v>
      </c>
      <c r="G1122" s="24">
        <v>187365782</v>
      </c>
      <c r="H1122" s="7">
        <v>1120</v>
      </c>
      <c r="J1122" s="10">
        <f t="shared" si="17"/>
        <v>-1.3020833333333287E-2</v>
      </c>
      <c r="N1122" s="1"/>
    </row>
    <row r="1123" spans="1:14" x14ac:dyDescent="0.25">
      <c r="A1123" s="2" t="s">
        <v>743</v>
      </c>
      <c r="B1123" s="24">
        <v>3.79</v>
      </c>
      <c r="C1123" s="24">
        <v>3.8</v>
      </c>
      <c r="D1123" s="24">
        <v>3.69</v>
      </c>
      <c r="E1123" s="24">
        <v>3.71</v>
      </c>
      <c r="F1123" s="24">
        <v>6863540</v>
      </c>
      <c r="G1123" s="24">
        <v>183877336</v>
      </c>
      <c r="H1123" s="7">
        <v>1121</v>
      </c>
      <c r="J1123" s="10">
        <f t="shared" si="17"/>
        <v>-2.1108179419525086E-2</v>
      </c>
      <c r="N1123" s="1"/>
    </row>
    <row r="1124" spans="1:14" x14ac:dyDescent="0.25">
      <c r="A1124" s="2" t="s">
        <v>742</v>
      </c>
      <c r="B1124" s="24">
        <v>3.71</v>
      </c>
      <c r="C1124" s="24">
        <v>3.84</v>
      </c>
      <c r="D1124" s="24">
        <v>3.71</v>
      </c>
      <c r="E1124" s="24">
        <v>3.83</v>
      </c>
      <c r="F1124" s="24">
        <v>5817220</v>
      </c>
      <c r="G1124" s="24">
        <v>189862991</v>
      </c>
      <c r="H1124" s="7">
        <v>1122</v>
      </c>
      <c r="J1124" s="10">
        <f t="shared" si="17"/>
        <v>3.2345013477088978E-2</v>
      </c>
      <c r="N1124" s="1"/>
    </row>
    <row r="1125" spans="1:14" x14ac:dyDescent="0.25">
      <c r="A1125" s="2" t="s">
        <v>741</v>
      </c>
      <c r="B1125" s="24">
        <v>3.84</v>
      </c>
      <c r="C1125" s="24">
        <v>3.86</v>
      </c>
      <c r="D1125" s="24">
        <v>3.81</v>
      </c>
      <c r="E1125" s="24">
        <v>3.86</v>
      </c>
      <c r="F1125" s="24">
        <v>5049680</v>
      </c>
      <c r="G1125" s="24">
        <v>190988507</v>
      </c>
      <c r="H1125" s="7">
        <v>1123</v>
      </c>
      <c r="J1125" s="10">
        <f t="shared" si="17"/>
        <v>5.2083333333333382E-3</v>
      </c>
      <c r="N1125" s="1"/>
    </row>
    <row r="1126" spans="1:14" x14ac:dyDescent="0.25">
      <c r="A1126" s="2" t="s">
        <v>740</v>
      </c>
      <c r="B1126" s="24">
        <v>3.85</v>
      </c>
      <c r="C1126" s="24">
        <v>3.87</v>
      </c>
      <c r="D1126" s="24">
        <v>3.84</v>
      </c>
      <c r="E1126" s="24">
        <v>3.85</v>
      </c>
      <c r="F1126" s="24">
        <v>3305270</v>
      </c>
      <c r="G1126" s="24">
        <v>190898187</v>
      </c>
      <c r="H1126" s="7">
        <v>1124</v>
      </c>
      <c r="J1126" s="10">
        <f t="shared" si="17"/>
        <v>0</v>
      </c>
      <c r="N1126" s="1"/>
    </row>
    <row r="1127" spans="1:14" x14ac:dyDescent="0.25">
      <c r="A1127" s="2" t="s">
        <v>739</v>
      </c>
      <c r="B1127" s="24">
        <v>3.85</v>
      </c>
      <c r="C1127" s="24">
        <v>3.86</v>
      </c>
      <c r="D1127" s="24">
        <v>3.84</v>
      </c>
      <c r="E1127" s="24">
        <v>3.85</v>
      </c>
      <c r="F1127" s="24">
        <v>2804420</v>
      </c>
      <c r="G1127" s="24">
        <v>190910291</v>
      </c>
      <c r="H1127" s="7">
        <v>1125</v>
      </c>
      <c r="J1127" s="10">
        <f t="shared" si="17"/>
        <v>0</v>
      </c>
      <c r="N1127" s="1"/>
    </row>
    <row r="1128" spans="1:14" x14ac:dyDescent="0.25">
      <c r="A1128" s="2" t="s">
        <v>738</v>
      </c>
      <c r="B1128" s="24">
        <v>3.86</v>
      </c>
      <c r="C1128" s="24">
        <v>4.0199999999999996</v>
      </c>
      <c r="D1128" s="24">
        <v>3.86</v>
      </c>
      <c r="E1128" s="24">
        <v>4.0199999999999996</v>
      </c>
      <c r="F1128" s="24">
        <v>10192700</v>
      </c>
      <c r="G1128" s="24">
        <v>199351481</v>
      </c>
      <c r="H1128" s="7">
        <v>1126</v>
      </c>
      <c r="J1128" s="10">
        <f t="shared" si="17"/>
        <v>4.1450777202072464E-2</v>
      </c>
      <c r="N1128" s="1"/>
    </row>
    <row r="1129" spans="1:14" x14ac:dyDescent="0.25">
      <c r="A1129" s="2" t="s">
        <v>737</v>
      </c>
      <c r="B1129" s="24">
        <v>4.0199999999999996</v>
      </c>
      <c r="C1129" s="24">
        <v>4.0999999999999996</v>
      </c>
      <c r="D1129" s="24">
        <v>4.0199999999999996</v>
      </c>
      <c r="E1129" s="24">
        <v>4.08</v>
      </c>
      <c r="F1129" s="24">
        <v>15799800</v>
      </c>
      <c r="G1129" s="24">
        <v>202257334</v>
      </c>
      <c r="H1129" s="7">
        <v>1127</v>
      </c>
      <c r="J1129" s="10">
        <f t="shared" si="17"/>
        <v>1.4925373134328483E-2</v>
      </c>
      <c r="N1129" s="1"/>
    </row>
    <row r="1130" spans="1:14" x14ac:dyDescent="0.25">
      <c r="A1130" s="2" t="s">
        <v>736</v>
      </c>
      <c r="B1130" s="24">
        <v>4.08</v>
      </c>
      <c r="C1130" s="24">
        <v>4.13</v>
      </c>
      <c r="D1130" s="24">
        <v>4.03</v>
      </c>
      <c r="E1130" s="24">
        <v>4.08</v>
      </c>
      <c r="F1130" s="24">
        <v>7753930</v>
      </c>
      <c r="G1130" s="24">
        <v>202156361</v>
      </c>
      <c r="H1130" s="7">
        <v>1128</v>
      </c>
      <c r="J1130" s="10">
        <f t="shared" si="17"/>
        <v>0</v>
      </c>
      <c r="N1130" s="1"/>
    </row>
    <row r="1131" spans="1:14" x14ac:dyDescent="0.25">
      <c r="A1131" s="2" t="s">
        <v>735</v>
      </c>
      <c r="B1131" s="24">
        <v>4.08</v>
      </c>
      <c r="C1131" s="24">
        <v>4.09</v>
      </c>
      <c r="D1131" s="24">
        <v>4.0199999999999996</v>
      </c>
      <c r="E1131" s="24">
        <v>4.09</v>
      </c>
      <c r="F1131" s="24">
        <v>5175450</v>
      </c>
      <c r="G1131" s="24">
        <v>202711223</v>
      </c>
      <c r="H1131" s="7">
        <v>1129</v>
      </c>
      <c r="J1131" s="10">
        <f t="shared" si="17"/>
        <v>2.4509803921568107E-3</v>
      </c>
      <c r="N1131" s="1"/>
    </row>
    <row r="1132" spans="1:14" x14ac:dyDescent="0.25">
      <c r="A1132" s="2" t="s">
        <v>734</v>
      </c>
      <c r="B1132" s="24">
        <v>4.08</v>
      </c>
      <c r="C1132" s="24">
        <v>4.1100000000000003</v>
      </c>
      <c r="D1132" s="24">
        <v>4.04</v>
      </c>
      <c r="E1132" s="24">
        <v>4.08</v>
      </c>
      <c r="F1132" s="24">
        <v>8548470</v>
      </c>
      <c r="G1132" s="24">
        <v>202630541</v>
      </c>
      <c r="H1132" s="7">
        <v>1130</v>
      </c>
      <c r="J1132" s="10">
        <f t="shared" si="17"/>
        <v>0</v>
      </c>
      <c r="N1132" s="1"/>
    </row>
    <row r="1133" spans="1:14" x14ac:dyDescent="0.25">
      <c r="A1133" s="2" t="s">
        <v>733</v>
      </c>
      <c r="B1133" s="24">
        <v>4.08</v>
      </c>
      <c r="C1133" s="24">
        <v>4.0999999999999996</v>
      </c>
      <c r="D1133" s="24">
        <v>4.0199999999999996</v>
      </c>
      <c r="E1133" s="24">
        <v>4.0599999999999996</v>
      </c>
      <c r="F1133" s="24">
        <v>6926300</v>
      </c>
      <c r="G1133" s="24">
        <v>201470796</v>
      </c>
      <c r="H1133" s="7">
        <v>1131</v>
      </c>
      <c r="J1133" s="10">
        <f t="shared" si="17"/>
        <v>-4.9019607843138382E-3</v>
      </c>
      <c r="N1133" s="1"/>
    </row>
    <row r="1134" spans="1:14" x14ac:dyDescent="0.25">
      <c r="A1134" s="2" t="s">
        <v>732</v>
      </c>
      <c r="B1134" s="24">
        <v>4.07</v>
      </c>
      <c r="C1134" s="24">
        <v>4.07</v>
      </c>
      <c r="D1134" s="24">
        <v>4.0199999999999996</v>
      </c>
      <c r="E1134" s="24">
        <v>4.04</v>
      </c>
      <c r="F1134" s="24">
        <v>4635400</v>
      </c>
      <c r="G1134" s="24">
        <v>200777192</v>
      </c>
      <c r="H1134" s="7">
        <v>1132</v>
      </c>
      <c r="J1134" s="10">
        <f t="shared" si="17"/>
        <v>-7.371007371007432E-3</v>
      </c>
      <c r="N1134" s="1"/>
    </row>
    <row r="1135" spans="1:14" x14ac:dyDescent="0.25">
      <c r="A1135" s="2" t="s">
        <v>731</v>
      </c>
      <c r="B1135" s="24">
        <v>4.0599999999999996</v>
      </c>
      <c r="C1135" s="24">
        <v>4.08</v>
      </c>
      <c r="D1135" s="24">
        <v>4.04</v>
      </c>
      <c r="E1135" s="24">
        <v>4.04</v>
      </c>
      <c r="F1135" s="24">
        <v>4972300</v>
      </c>
      <c r="G1135" s="24">
        <v>200881367</v>
      </c>
      <c r="H1135" s="7">
        <v>1133</v>
      </c>
      <c r="J1135" s="10">
        <f t="shared" si="17"/>
        <v>-4.9261083743841316E-3</v>
      </c>
      <c r="N1135" s="1"/>
    </row>
    <row r="1136" spans="1:14" x14ac:dyDescent="0.25">
      <c r="A1136" s="2" t="s">
        <v>730</v>
      </c>
      <c r="B1136" s="24">
        <v>4.05</v>
      </c>
      <c r="C1136" s="24">
        <v>4.08</v>
      </c>
      <c r="D1136" s="24">
        <v>4.04</v>
      </c>
      <c r="E1136" s="24">
        <v>4.04</v>
      </c>
      <c r="F1136" s="24">
        <v>6570650</v>
      </c>
      <c r="G1136" s="24">
        <v>200760049</v>
      </c>
      <c r="H1136" s="7">
        <v>1134</v>
      </c>
      <c r="J1136" s="10">
        <f t="shared" si="17"/>
        <v>-2.4691358024690833E-3</v>
      </c>
      <c r="N1136" s="1"/>
    </row>
    <row r="1137" spans="1:14" x14ac:dyDescent="0.25">
      <c r="A1137" s="2" t="s">
        <v>729</v>
      </c>
      <c r="B1137" s="24">
        <v>4.05</v>
      </c>
      <c r="C1137" s="24">
        <v>4.08</v>
      </c>
      <c r="D1137" s="24">
        <v>3.97</v>
      </c>
      <c r="E1137" s="24">
        <v>4.0199999999999996</v>
      </c>
      <c r="F1137" s="24">
        <v>7016980</v>
      </c>
      <c r="G1137" s="24">
        <v>199965754</v>
      </c>
      <c r="H1137" s="7">
        <v>1135</v>
      </c>
      <c r="J1137" s="10">
        <f t="shared" si="17"/>
        <v>-7.4074074074074693E-3</v>
      </c>
      <c r="N1137" s="1"/>
    </row>
    <row r="1138" spans="1:14" x14ac:dyDescent="0.25">
      <c r="A1138" s="2" t="s">
        <v>728</v>
      </c>
      <c r="B1138" s="24">
        <v>4.03</v>
      </c>
      <c r="C1138" s="24">
        <v>4.08</v>
      </c>
      <c r="D1138" s="24">
        <v>3.71</v>
      </c>
      <c r="E1138" s="24">
        <v>3.8</v>
      </c>
      <c r="F1138" s="24">
        <v>21297300</v>
      </c>
      <c r="G1138" s="24">
        <v>188856895</v>
      </c>
      <c r="H1138" s="7">
        <v>1136</v>
      </c>
      <c r="J1138" s="10">
        <f t="shared" si="17"/>
        <v>-5.7071960297766851E-2</v>
      </c>
      <c r="N1138" s="1"/>
    </row>
    <row r="1139" spans="1:14" x14ac:dyDescent="0.25">
      <c r="A1139" s="2" t="s">
        <v>727</v>
      </c>
      <c r="B1139" s="24">
        <v>3.8</v>
      </c>
      <c r="C1139" s="24">
        <v>3.81</v>
      </c>
      <c r="D1139" s="24">
        <v>3.7</v>
      </c>
      <c r="E1139" s="24">
        <v>3.78</v>
      </c>
      <c r="F1139" s="24">
        <v>7918280</v>
      </c>
      <c r="G1139" s="24">
        <v>187848135</v>
      </c>
      <c r="H1139" s="7">
        <v>1137</v>
      </c>
      <c r="J1139" s="10">
        <f t="shared" si="17"/>
        <v>-5.2631578947368472E-3</v>
      </c>
      <c r="N1139" s="1"/>
    </row>
    <row r="1140" spans="1:14" x14ac:dyDescent="0.25">
      <c r="A1140" s="2" t="s">
        <v>726</v>
      </c>
      <c r="B1140" s="24">
        <v>3.78</v>
      </c>
      <c r="C1140" s="24">
        <v>3.8</v>
      </c>
      <c r="D1140" s="24">
        <v>3.77</v>
      </c>
      <c r="E1140" s="24">
        <v>3.79</v>
      </c>
      <c r="F1140" s="24">
        <v>3340840</v>
      </c>
      <c r="G1140" s="24">
        <v>188691480</v>
      </c>
      <c r="H1140" s="7">
        <v>1138</v>
      </c>
      <c r="J1140" s="10">
        <f t="shared" si="17"/>
        <v>2.6455026455027069E-3</v>
      </c>
      <c r="N1140" s="1"/>
    </row>
    <row r="1141" spans="1:14" x14ac:dyDescent="0.25">
      <c r="A1141" s="2" t="s">
        <v>725</v>
      </c>
      <c r="B1141" s="24">
        <v>3.8</v>
      </c>
      <c r="C1141" s="24">
        <v>3.8</v>
      </c>
      <c r="D1141" s="24">
        <v>3.75</v>
      </c>
      <c r="E1141" s="24">
        <v>3.76</v>
      </c>
      <c r="F1141" s="24">
        <v>2706320</v>
      </c>
      <c r="G1141" s="24">
        <v>187313756</v>
      </c>
      <c r="H1141" s="7">
        <v>1139</v>
      </c>
      <c r="J1141" s="10">
        <f t="shared" si="17"/>
        <v>-1.0526315789473694E-2</v>
      </c>
      <c r="N1141" s="1"/>
    </row>
    <row r="1142" spans="1:14" x14ac:dyDescent="0.25">
      <c r="A1142" s="2" t="s">
        <v>724</v>
      </c>
      <c r="B1142" s="24">
        <v>3.77</v>
      </c>
      <c r="C1142" s="24">
        <v>3.77</v>
      </c>
      <c r="D1142" s="24">
        <v>3.7</v>
      </c>
      <c r="E1142" s="24">
        <v>3.72</v>
      </c>
      <c r="F1142" s="24">
        <v>4721650</v>
      </c>
      <c r="G1142" s="24">
        <v>185050282</v>
      </c>
      <c r="H1142" s="7">
        <v>1140</v>
      </c>
      <c r="J1142" s="10">
        <f t="shared" si="17"/>
        <v>-1.3262599469495973E-2</v>
      </c>
      <c r="N1142" s="1"/>
    </row>
    <row r="1143" spans="1:14" x14ac:dyDescent="0.25">
      <c r="A1143" s="2" t="s">
        <v>723</v>
      </c>
      <c r="B1143" s="24">
        <v>3.72</v>
      </c>
      <c r="C1143" s="24">
        <v>3.77</v>
      </c>
      <c r="D1143" s="24">
        <v>3.71</v>
      </c>
      <c r="E1143" s="24">
        <v>3.77</v>
      </c>
      <c r="F1143" s="24">
        <v>3994400</v>
      </c>
      <c r="G1143" s="24">
        <v>187737973</v>
      </c>
      <c r="H1143" s="7">
        <v>1141</v>
      </c>
      <c r="J1143" s="10">
        <f t="shared" si="17"/>
        <v>1.3440860215053715E-2</v>
      </c>
      <c r="N1143" s="1"/>
    </row>
    <row r="1144" spans="1:14" x14ac:dyDescent="0.25">
      <c r="A1144" s="2" t="s">
        <v>722</v>
      </c>
      <c r="B1144" s="24">
        <v>3.77</v>
      </c>
      <c r="C1144" s="24">
        <v>3.82</v>
      </c>
      <c r="D1144" s="24">
        <v>3.76</v>
      </c>
      <c r="E1144" s="24">
        <v>3.81</v>
      </c>
      <c r="F1144" s="24">
        <v>2683590</v>
      </c>
      <c r="G1144" s="24">
        <v>189710832</v>
      </c>
      <c r="H1144" s="7">
        <v>1142</v>
      </c>
      <c r="J1144" s="10">
        <f t="shared" si="17"/>
        <v>1.0610079575596827E-2</v>
      </c>
      <c r="N1144" s="1"/>
    </row>
    <row r="1145" spans="1:14" x14ac:dyDescent="0.25">
      <c r="A1145" s="2" t="s">
        <v>721</v>
      </c>
      <c r="B1145" s="24">
        <v>3.8</v>
      </c>
      <c r="C1145" s="24">
        <v>3.82</v>
      </c>
      <c r="D1145" s="24">
        <v>3.78</v>
      </c>
      <c r="E1145" s="24">
        <v>3.79</v>
      </c>
      <c r="F1145" s="24">
        <v>3991580</v>
      </c>
      <c r="G1145" s="24">
        <v>188646305</v>
      </c>
      <c r="H1145" s="7">
        <v>1143</v>
      </c>
      <c r="J1145" s="10">
        <f t="shared" si="17"/>
        <v>-2.631578947368365E-3</v>
      </c>
      <c r="N1145" s="1"/>
    </row>
    <row r="1146" spans="1:14" x14ac:dyDescent="0.25">
      <c r="A1146" s="2" t="s">
        <v>720</v>
      </c>
      <c r="B1146" s="24">
        <v>3.78</v>
      </c>
      <c r="C1146" s="24">
        <v>3.84</v>
      </c>
      <c r="D1146" s="24">
        <v>3.77</v>
      </c>
      <c r="E1146" s="24">
        <v>3.83</v>
      </c>
      <c r="F1146" s="24">
        <v>4001350</v>
      </c>
      <c r="G1146" s="24">
        <v>190872607</v>
      </c>
      <c r="H1146" s="7">
        <v>1144</v>
      </c>
      <c r="J1146" s="10">
        <f t="shared" si="17"/>
        <v>1.3227513227513298E-2</v>
      </c>
      <c r="N1146" s="1"/>
    </row>
    <row r="1147" spans="1:14" x14ac:dyDescent="0.25">
      <c r="A1147" s="2" t="s">
        <v>719</v>
      </c>
      <c r="B1147" s="24">
        <v>3.83</v>
      </c>
      <c r="C1147" s="24">
        <v>3.83</v>
      </c>
      <c r="D1147" s="24">
        <v>3.78</v>
      </c>
      <c r="E1147" s="24">
        <v>3.79</v>
      </c>
      <c r="F1147" s="24">
        <v>3209270</v>
      </c>
      <c r="G1147" s="24">
        <v>188971684</v>
      </c>
      <c r="H1147" s="7">
        <v>1145</v>
      </c>
      <c r="J1147" s="10">
        <f t="shared" si="17"/>
        <v>-1.0443864229765022E-2</v>
      </c>
      <c r="N1147" s="1"/>
    </row>
    <row r="1148" spans="1:14" x14ac:dyDescent="0.25">
      <c r="A1148" s="2" t="s">
        <v>718</v>
      </c>
      <c r="B1148" s="24">
        <v>3.79</v>
      </c>
      <c r="C1148" s="24">
        <v>3.79</v>
      </c>
      <c r="D1148" s="24">
        <v>3.74</v>
      </c>
      <c r="E1148" s="24">
        <v>3.76</v>
      </c>
      <c r="F1148" s="24">
        <v>2701490</v>
      </c>
      <c r="G1148" s="24">
        <v>187593272</v>
      </c>
      <c r="H1148" s="7">
        <v>1146</v>
      </c>
      <c r="J1148" s="10">
        <f t="shared" si="17"/>
        <v>-7.9155672823219645E-3</v>
      </c>
      <c r="N1148" s="1"/>
    </row>
    <row r="1149" spans="1:14" x14ac:dyDescent="0.25">
      <c r="A1149" s="2" t="s">
        <v>717</v>
      </c>
      <c r="B1149" s="24">
        <v>3.77</v>
      </c>
      <c r="C1149" s="24">
        <v>3.78</v>
      </c>
      <c r="D1149" s="24">
        <v>3.75</v>
      </c>
      <c r="E1149" s="24">
        <v>3.77</v>
      </c>
      <c r="F1149" s="24">
        <v>3128060</v>
      </c>
      <c r="G1149" s="24">
        <v>187919323</v>
      </c>
      <c r="H1149" s="7">
        <v>1147</v>
      </c>
      <c r="J1149" s="10">
        <f t="shared" si="17"/>
        <v>0</v>
      </c>
      <c r="N1149" s="1"/>
    </row>
    <row r="1150" spans="1:14" x14ac:dyDescent="0.25">
      <c r="A1150" s="2" t="s">
        <v>716</v>
      </c>
      <c r="B1150" s="24">
        <v>3.76</v>
      </c>
      <c r="C1150" s="24">
        <v>3.8</v>
      </c>
      <c r="D1150" s="24">
        <v>3.76</v>
      </c>
      <c r="E1150" s="24">
        <v>3.78</v>
      </c>
      <c r="F1150" s="24">
        <v>4110740</v>
      </c>
      <c r="G1150" s="24">
        <v>188746827</v>
      </c>
      <c r="H1150" s="7">
        <v>1148</v>
      </c>
      <c r="J1150" s="10">
        <f t="shared" si="17"/>
        <v>5.3191489361702178E-3</v>
      </c>
      <c r="N1150" s="1"/>
    </row>
    <row r="1151" spans="1:14" x14ac:dyDescent="0.25">
      <c r="A1151" s="2" t="s">
        <v>715</v>
      </c>
      <c r="B1151" s="24">
        <v>3.79</v>
      </c>
      <c r="C1151" s="24">
        <v>3.84</v>
      </c>
      <c r="D1151" s="24">
        <v>3.78</v>
      </c>
      <c r="E1151" s="24">
        <v>3.81</v>
      </c>
      <c r="F1151" s="24">
        <v>4547610</v>
      </c>
      <c r="G1151" s="24">
        <v>189889068</v>
      </c>
      <c r="H1151" s="7">
        <v>1149</v>
      </c>
      <c r="J1151" s="10">
        <f t="shared" si="17"/>
        <v>5.2770448548812715E-3</v>
      </c>
      <c r="N1151" s="1"/>
    </row>
    <row r="1152" spans="1:14" x14ac:dyDescent="0.25">
      <c r="A1152" s="2" t="s">
        <v>714</v>
      </c>
      <c r="B1152" s="24">
        <v>3.8</v>
      </c>
      <c r="C1152" s="24">
        <v>3.85</v>
      </c>
      <c r="D1152" s="24">
        <v>3.8</v>
      </c>
      <c r="E1152" s="24">
        <v>3.84</v>
      </c>
      <c r="F1152" s="24">
        <v>4096480</v>
      </c>
      <c r="G1152" s="24">
        <v>191826642</v>
      </c>
      <c r="H1152" s="7">
        <v>1150</v>
      </c>
      <c r="J1152" s="10">
        <f t="shared" si="17"/>
        <v>1.0526315789473694E-2</v>
      </c>
      <c r="N1152" s="1"/>
    </row>
    <row r="1153" spans="1:14" x14ac:dyDescent="0.25">
      <c r="A1153" s="2" t="s">
        <v>713</v>
      </c>
      <c r="B1153" s="24">
        <v>3.83</v>
      </c>
      <c r="C1153" s="24">
        <v>3.88</v>
      </c>
      <c r="D1153" s="24">
        <v>3.82</v>
      </c>
      <c r="E1153" s="24">
        <v>3.85</v>
      </c>
      <c r="F1153" s="24">
        <v>6921090</v>
      </c>
      <c r="G1153" s="24">
        <v>192069643</v>
      </c>
      <c r="H1153" s="7">
        <v>1151</v>
      </c>
      <c r="J1153" s="10">
        <f t="shared" si="17"/>
        <v>5.2219321148825109E-3</v>
      </c>
      <c r="N1153" s="1"/>
    </row>
    <row r="1154" spans="1:14" x14ac:dyDescent="0.25">
      <c r="A1154" s="2" t="s">
        <v>712</v>
      </c>
      <c r="B1154" s="24">
        <v>3.85</v>
      </c>
      <c r="C1154" s="24">
        <v>3.86</v>
      </c>
      <c r="D1154" s="24">
        <v>3.81</v>
      </c>
      <c r="E1154" s="24">
        <v>3.83</v>
      </c>
      <c r="F1154" s="24">
        <v>3581200</v>
      </c>
      <c r="G1154" s="24">
        <v>191095953</v>
      </c>
      <c r="H1154" s="7">
        <v>1152</v>
      </c>
      <c r="J1154" s="10">
        <f t="shared" si="17"/>
        <v>-5.1948051948051991E-3</v>
      </c>
      <c r="N1154" s="1"/>
    </row>
    <row r="1155" spans="1:14" x14ac:dyDescent="0.25">
      <c r="A1155" s="2" t="s">
        <v>711</v>
      </c>
      <c r="B1155" s="24">
        <v>3.82</v>
      </c>
      <c r="C1155" s="24">
        <v>3.85</v>
      </c>
      <c r="D1155" s="24">
        <v>3.8</v>
      </c>
      <c r="E1155" s="24">
        <v>3.83</v>
      </c>
      <c r="F1155" s="24">
        <v>2688250</v>
      </c>
      <c r="G1155" s="24">
        <v>191185638</v>
      </c>
      <c r="H1155" s="7">
        <v>1153</v>
      </c>
      <c r="J1155" s="10">
        <f t="shared" si="17"/>
        <v>2.6178010471204793E-3</v>
      </c>
      <c r="N1155" s="1"/>
    </row>
    <row r="1156" spans="1:14" x14ac:dyDescent="0.25">
      <c r="A1156" s="2" t="s">
        <v>710</v>
      </c>
      <c r="B1156" s="24">
        <v>3.81</v>
      </c>
      <c r="C1156" s="24">
        <v>3.83</v>
      </c>
      <c r="D1156" s="24">
        <v>3.8</v>
      </c>
      <c r="E1156" s="24">
        <v>3.8</v>
      </c>
      <c r="F1156" s="24">
        <v>3766590</v>
      </c>
      <c r="G1156" s="24">
        <v>190050516</v>
      </c>
      <c r="H1156" s="7">
        <v>1154</v>
      </c>
      <c r="J1156" s="10">
        <f t="shared" ref="J1156:J1219" si="18">(E1156-B1156)/B1156</f>
        <v>-2.6246719160105594E-3</v>
      </c>
      <c r="N1156" s="1"/>
    </row>
    <row r="1157" spans="1:14" x14ac:dyDescent="0.25">
      <c r="A1157" s="2" t="s">
        <v>709</v>
      </c>
      <c r="B1157" s="24">
        <v>3.8</v>
      </c>
      <c r="C1157" s="24">
        <v>3.82</v>
      </c>
      <c r="D1157" s="24">
        <v>3.76</v>
      </c>
      <c r="E1157" s="24">
        <v>3.77</v>
      </c>
      <c r="F1157" s="24">
        <v>4045440</v>
      </c>
      <c r="G1157" s="24">
        <v>188519643</v>
      </c>
      <c r="H1157" s="7">
        <v>1155</v>
      </c>
      <c r="J1157" s="10">
        <f t="shared" si="18"/>
        <v>-7.8947368421052114E-3</v>
      </c>
      <c r="N1157" s="1"/>
    </row>
    <row r="1158" spans="1:14" x14ac:dyDescent="0.25">
      <c r="A1158" s="2" t="s">
        <v>708</v>
      </c>
      <c r="B1158" s="24">
        <v>3.77</v>
      </c>
      <c r="C1158" s="24">
        <v>3.81</v>
      </c>
      <c r="D1158" s="24">
        <v>3.76</v>
      </c>
      <c r="E1158" s="24">
        <v>3.8</v>
      </c>
      <c r="F1158" s="24">
        <v>4405000</v>
      </c>
      <c r="G1158" s="24">
        <v>189965827</v>
      </c>
      <c r="H1158" s="7">
        <v>1156</v>
      </c>
      <c r="J1158" s="10">
        <f t="shared" si="18"/>
        <v>7.9575596816975607E-3</v>
      </c>
      <c r="N1158" s="1"/>
    </row>
    <row r="1159" spans="1:14" x14ac:dyDescent="0.25">
      <c r="A1159" s="2" t="s">
        <v>707</v>
      </c>
      <c r="B1159" s="24">
        <v>3.8</v>
      </c>
      <c r="C1159" s="24">
        <v>4.1100000000000003</v>
      </c>
      <c r="D1159" s="24">
        <v>3.78</v>
      </c>
      <c r="E1159" s="24">
        <v>3.92</v>
      </c>
      <c r="F1159" s="24">
        <v>9439480</v>
      </c>
      <c r="G1159" s="24">
        <v>196290700</v>
      </c>
      <c r="H1159" s="7">
        <v>1157</v>
      </c>
      <c r="J1159" s="10">
        <f t="shared" si="18"/>
        <v>3.1578947368421081E-2</v>
      </c>
      <c r="N1159" s="1"/>
    </row>
    <row r="1160" spans="1:14" x14ac:dyDescent="0.25">
      <c r="A1160" s="2" t="s">
        <v>706</v>
      </c>
      <c r="B1160" s="24">
        <v>3.92</v>
      </c>
      <c r="C1160" s="24">
        <v>4</v>
      </c>
      <c r="D1160" s="24">
        <v>3.9</v>
      </c>
      <c r="E1160" s="24">
        <v>3.92</v>
      </c>
      <c r="F1160" s="24">
        <v>7515680</v>
      </c>
      <c r="G1160" s="24">
        <v>196175905</v>
      </c>
      <c r="H1160" s="7">
        <v>1158</v>
      </c>
      <c r="J1160" s="10">
        <f t="shared" si="18"/>
        <v>0</v>
      </c>
      <c r="N1160" s="1"/>
    </row>
    <row r="1161" spans="1:14" x14ac:dyDescent="0.25">
      <c r="A1161" s="2" t="s">
        <v>705</v>
      </c>
      <c r="B1161" s="24">
        <v>3.91</v>
      </c>
      <c r="C1161" s="24">
        <v>3.92</v>
      </c>
      <c r="D1161" s="24">
        <v>3.86</v>
      </c>
      <c r="E1161" s="24">
        <v>3.88</v>
      </c>
      <c r="F1161" s="24">
        <v>3361400</v>
      </c>
      <c r="G1161" s="24">
        <v>194382285</v>
      </c>
      <c r="H1161" s="7">
        <v>1159</v>
      </c>
      <c r="J1161" s="10">
        <f t="shared" si="18"/>
        <v>-7.6726342710998078E-3</v>
      </c>
      <c r="N1161" s="1"/>
    </row>
    <row r="1162" spans="1:14" x14ac:dyDescent="0.25">
      <c r="A1162" s="2" t="s">
        <v>704</v>
      </c>
      <c r="B1162" s="24">
        <v>3.86</v>
      </c>
      <c r="C1162" s="24">
        <v>3.9</v>
      </c>
      <c r="D1162" s="24">
        <v>3.84</v>
      </c>
      <c r="E1162" s="24">
        <v>3.9</v>
      </c>
      <c r="F1162" s="24">
        <v>2836910</v>
      </c>
      <c r="G1162" s="24">
        <v>195313683</v>
      </c>
      <c r="H1162" s="7">
        <v>1160</v>
      </c>
      <c r="J1162" s="10">
        <f t="shared" si="18"/>
        <v>1.0362694300518144E-2</v>
      </c>
      <c r="N1162" s="1"/>
    </row>
    <row r="1163" spans="1:14" x14ac:dyDescent="0.25">
      <c r="A1163" s="2" t="s">
        <v>703</v>
      </c>
      <c r="B1163" s="24">
        <v>3.87</v>
      </c>
      <c r="C1163" s="24">
        <v>3.93</v>
      </c>
      <c r="D1163" s="24">
        <v>3.86</v>
      </c>
      <c r="E1163" s="24">
        <v>3.92</v>
      </c>
      <c r="F1163" s="24">
        <v>4393810</v>
      </c>
      <c r="G1163" s="24">
        <v>196360997</v>
      </c>
      <c r="H1163" s="7">
        <v>1161</v>
      </c>
      <c r="J1163" s="10">
        <f t="shared" si="18"/>
        <v>1.2919896640826828E-2</v>
      </c>
      <c r="N1163" s="1"/>
    </row>
    <row r="1164" spans="1:14" x14ac:dyDescent="0.25">
      <c r="A1164" s="2" t="s">
        <v>702</v>
      </c>
      <c r="B1164" s="24">
        <v>3.89</v>
      </c>
      <c r="C1164" s="24">
        <v>3.91</v>
      </c>
      <c r="D1164" s="24">
        <v>3.8</v>
      </c>
      <c r="E1164" s="24">
        <v>3.82</v>
      </c>
      <c r="F1164" s="24">
        <v>5619560</v>
      </c>
      <c r="G1164" s="24">
        <v>191407739</v>
      </c>
      <c r="H1164" s="7">
        <v>1162</v>
      </c>
      <c r="J1164" s="10">
        <f t="shared" si="18"/>
        <v>-1.7994858611825267E-2</v>
      </c>
      <c r="N1164" s="1"/>
    </row>
    <row r="1165" spans="1:14" x14ac:dyDescent="0.25">
      <c r="A1165" s="2" t="s">
        <v>701</v>
      </c>
      <c r="B1165" s="24">
        <v>3.81</v>
      </c>
      <c r="C1165" s="24">
        <v>3.82</v>
      </c>
      <c r="D1165" s="24">
        <v>3.75</v>
      </c>
      <c r="E1165" s="24">
        <v>3.78</v>
      </c>
      <c r="F1165" s="24">
        <v>4594400</v>
      </c>
      <c r="G1165" s="24">
        <v>189185841</v>
      </c>
      <c r="H1165" s="7">
        <v>1163</v>
      </c>
      <c r="J1165" s="10">
        <f t="shared" si="18"/>
        <v>-7.8740157480315619E-3</v>
      </c>
      <c r="N1165" s="1"/>
    </row>
    <row r="1166" spans="1:14" x14ac:dyDescent="0.25">
      <c r="A1166" s="2" t="s">
        <v>700</v>
      </c>
      <c r="B1166" s="24">
        <v>3.77</v>
      </c>
      <c r="C1166" s="24">
        <v>3.84</v>
      </c>
      <c r="D1166" s="24">
        <v>3.76</v>
      </c>
      <c r="E1166" s="24">
        <v>3.84</v>
      </c>
      <c r="F1166" s="24">
        <v>3092100</v>
      </c>
      <c r="G1166" s="24">
        <v>192365805</v>
      </c>
      <c r="H1166" s="7">
        <v>1164</v>
      </c>
      <c r="J1166" s="10">
        <f t="shared" si="18"/>
        <v>1.8567639257294388E-2</v>
      </c>
      <c r="N1166" s="1"/>
    </row>
    <row r="1167" spans="1:14" x14ac:dyDescent="0.25">
      <c r="A1167" s="2" t="s">
        <v>699</v>
      </c>
      <c r="B1167" s="24">
        <v>3.83</v>
      </c>
      <c r="C1167" s="24">
        <v>3.88</v>
      </c>
      <c r="D1167" s="24">
        <v>3.73</v>
      </c>
      <c r="E1167" s="24">
        <v>3.75</v>
      </c>
      <c r="F1167" s="24">
        <v>7090150</v>
      </c>
      <c r="G1167" s="24">
        <v>188096028</v>
      </c>
      <c r="H1167" s="7">
        <v>1165</v>
      </c>
      <c r="J1167" s="10">
        <f t="shared" si="18"/>
        <v>-2.0887728459530044E-2</v>
      </c>
      <c r="N1167" s="1"/>
    </row>
    <row r="1168" spans="1:14" x14ac:dyDescent="0.25">
      <c r="A1168" s="2" t="s">
        <v>698</v>
      </c>
      <c r="B1168" s="24">
        <v>3.76</v>
      </c>
      <c r="C1168" s="24">
        <v>3.84</v>
      </c>
      <c r="D1168" s="24">
        <v>3.75</v>
      </c>
      <c r="E1168" s="24">
        <v>3.8</v>
      </c>
      <c r="F1168" s="24">
        <v>3463740</v>
      </c>
      <c r="G1168" s="24">
        <v>190446085</v>
      </c>
      <c r="H1168" s="7">
        <v>1166</v>
      </c>
      <c r="J1168" s="10">
        <f t="shared" si="18"/>
        <v>1.0638297872340436E-2</v>
      </c>
      <c r="N1168" s="1"/>
    </row>
    <row r="1169" spans="1:14" x14ac:dyDescent="0.25">
      <c r="A1169" s="2" t="s">
        <v>697</v>
      </c>
      <c r="B1169" s="24">
        <v>3.79</v>
      </c>
      <c r="C1169" s="24">
        <v>3.86</v>
      </c>
      <c r="D1169" s="24">
        <v>3.78</v>
      </c>
      <c r="E1169" s="24">
        <v>3.84</v>
      </c>
      <c r="F1169" s="24">
        <v>3373750</v>
      </c>
      <c r="G1169" s="24">
        <v>192734982</v>
      </c>
      <c r="H1169" s="7">
        <v>1167</v>
      </c>
      <c r="J1169" s="10">
        <f t="shared" si="18"/>
        <v>1.319261213720312E-2</v>
      </c>
      <c r="N1169" s="1"/>
    </row>
    <row r="1170" spans="1:14" x14ac:dyDescent="0.25">
      <c r="A1170" s="2" t="s">
        <v>696</v>
      </c>
      <c r="B1170" s="24">
        <v>3.85</v>
      </c>
      <c r="C1170" s="24">
        <v>4.25</v>
      </c>
      <c r="D1170" s="24">
        <v>3.83</v>
      </c>
      <c r="E1170" s="24">
        <v>4.17</v>
      </c>
      <c r="F1170" s="24">
        <v>22439100</v>
      </c>
      <c r="G1170" s="24">
        <v>209247492</v>
      </c>
      <c r="H1170" s="7">
        <v>1168</v>
      </c>
      <c r="J1170" s="10">
        <f t="shared" si="18"/>
        <v>8.3116883116883075E-2</v>
      </c>
      <c r="N1170" s="1"/>
    </row>
    <row r="1171" spans="1:14" x14ac:dyDescent="0.25">
      <c r="A1171" s="2" t="s">
        <v>695</v>
      </c>
      <c r="B1171" s="24">
        <v>4.17</v>
      </c>
      <c r="C1171" s="24">
        <v>4.17</v>
      </c>
      <c r="D1171" s="24">
        <v>4.01</v>
      </c>
      <c r="E1171" s="24">
        <v>4.0599999999999996</v>
      </c>
      <c r="F1171" s="24">
        <v>7928910</v>
      </c>
      <c r="G1171" s="24">
        <v>203517141</v>
      </c>
      <c r="H1171" s="7">
        <v>1169</v>
      </c>
      <c r="J1171" s="10">
        <f t="shared" si="18"/>
        <v>-2.6378896882494084E-2</v>
      </c>
      <c r="N1171" s="1"/>
    </row>
    <row r="1172" spans="1:14" x14ac:dyDescent="0.25">
      <c r="A1172" s="2" t="s">
        <v>694</v>
      </c>
      <c r="B1172" s="24">
        <v>4.05</v>
      </c>
      <c r="C1172" s="24">
        <v>4.18</v>
      </c>
      <c r="D1172" s="24">
        <v>4</v>
      </c>
      <c r="E1172" s="24">
        <v>4.16</v>
      </c>
      <c r="F1172" s="24">
        <v>6571900</v>
      </c>
      <c r="G1172" s="24">
        <v>208884338</v>
      </c>
      <c r="H1172" s="7">
        <v>1170</v>
      </c>
      <c r="J1172" s="10">
        <f t="shared" si="18"/>
        <v>2.7160493827160574E-2</v>
      </c>
      <c r="N1172" s="1"/>
    </row>
    <row r="1173" spans="1:14" x14ac:dyDescent="0.25">
      <c r="A1173" s="2" t="s">
        <v>693</v>
      </c>
      <c r="B1173" s="24">
        <v>4.1500000000000004</v>
      </c>
      <c r="C1173" s="24">
        <v>4.38</v>
      </c>
      <c r="D1173" s="24">
        <v>4.0999999999999996</v>
      </c>
      <c r="E1173" s="24">
        <v>4.24</v>
      </c>
      <c r="F1173" s="24">
        <v>12755200</v>
      </c>
      <c r="G1173" s="24">
        <v>212779672</v>
      </c>
      <c r="H1173" s="7">
        <v>1171</v>
      </c>
      <c r="J1173" s="10">
        <f t="shared" si="18"/>
        <v>2.1686746987951772E-2</v>
      </c>
      <c r="N1173" s="1"/>
    </row>
    <row r="1174" spans="1:14" x14ac:dyDescent="0.25">
      <c r="A1174" s="2" t="s">
        <v>692</v>
      </c>
      <c r="B1174" s="24">
        <v>4.2300000000000004</v>
      </c>
      <c r="C1174" s="24">
        <v>4.2300000000000004</v>
      </c>
      <c r="D1174" s="24">
        <v>4.04</v>
      </c>
      <c r="E1174" s="24">
        <v>4.0599999999999996</v>
      </c>
      <c r="F1174" s="24">
        <v>11109600</v>
      </c>
      <c r="G1174" s="24">
        <v>203699159</v>
      </c>
      <c r="H1174" s="7">
        <v>1172</v>
      </c>
      <c r="J1174" s="10">
        <f t="shared" si="18"/>
        <v>-4.0189125295508464E-2</v>
      </c>
      <c r="N1174" s="1"/>
    </row>
    <row r="1175" spans="1:14" x14ac:dyDescent="0.25">
      <c r="A1175" s="2" t="s">
        <v>691</v>
      </c>
      <c r="B1175" s="24">
        <v>4.04</v>
      </c>
      <c r="C1175" s="24">
        <v>4.16</v>
      </c>
      <c r="D1175" s="24">
        <v>3.86</v>
      </c>
      <c r="E1175" s="24">
        <v>3.97</v>
      </c>
      <c r="F1175" s="24">
        <v>12199700</v>
      </c>
      <c r="G1175" s="24">
        <v>199360039</v>
      </c>
      <c r="H1175" s="7">
        <v>1173</v>
      </c>
      <c r="J1175" s="10">
        <f t="shared" si="18"/>
        <v>-1.7326732673267287E-2</v>
      </c>
      <c r="N1175" s="1"/>
    </row>
    <row r="1176" spans="1:14" x14ac:dyDescent="0.25">
      <c r="A1176" s="2" t="s">
        <v>690</v>
      </c>
      <c r="B1176" s="24">
        <v>3.96</v>
      </c>
      <c r="C1176" s="24">
        <v>4.03</v>
      </c>
      <c r="D1176" s="24">
        <v>3.9</v>
      </c>
      <c r="E1176" s="24">
        <v>3.96</v>
      </c>
      <c r="F1176" s="24">
        <v>6013050</v>
      </c>
      <c r="G1176" s="24">
        <v>198853053</v>
      </c>
      <c r="H1176" s="7">
        <v>1174</v>
      </c>
      <c r="J1176" s="10">
        <f t="shared" si="18"/>
        <v>0</v>
      </c>
      <c r="N1176" s="1"/>
    </row>
    <row r="1177" spans="1:14" x14ac:dyDescent="0.25">
      <c r="A1177" s="2" t="s">
        <v>689</v>
      </c>
      <c r="B1177" s="24">
        <v>3.95</v>
      </c>
      <c r="C1177" s="24">
        <v>4.05</v>
      </c>
      <c r="D1177" s="24">
        <v>3.89</v>
      </c>
      <c r="E1177" s="24">
        <v>4.03</v>
      </c>
      <c r="F1177" s="24">
        <v>4068240</v>
      </c>
      <c r="G1177" s="24">
        <v>202769043</v>
      </c>
      <c r="H1177" s="7">
        <v>1175</v>
      </c>
      <c r="J1177" s="10">
        <f t="shared" si="18"/>
        <v>2.0253164556962043E-2</v>
      </c>
      <c r="N1177" s="1"/>
    </row>
    <row r="1178" spans="1:14" x14ac:dyDescent="0.25">
      <c r="A1178" s="2" t="s">
        <v>688</v>
      </c>
      <c r="B1178" s="24">
        <v>4.04</v>
      </c>
      <c r="C1178" s="24">
        <v>4.04</v>
      </c>
      <c r="D1178" s="24">
        <v>3.98</v>
      </c>
      <c r="E1178" s="24">
        <v>4.01</v>
      </c>
      <c r="F1178" s="24">
        <v>4970080</v>
      </c>
      <c r="G1178" s="24">
        <v>201621298</v>
      </c>
      <c r="H1178" s="7">
        <v>1176</v>
      </c>
      <c r="J1178" s="10">
        <f t="shared" si="18"/>
        <v>-7.425742574257487E-3</v>
      </c>
      <c r="N1178" s="1"/>
    </row>
    <row r="1179" spans="1:14" x14ac:dyDescent="0.25">
      <c r="A1179" s="2" t="s">
        <v>687</v>
      </c>
      <c r="B1179" s="24">
        <v>3.99</v>
      </c>
      <c r="C1179" s="24">
        <v>4.01</v>
      </c>
      <c r="D1179" s="24">
        <v>3.89</v>
      </c>
      <c r="E1179" s="24">
        <v>3.94</v>
      </c>
      <c r="F1179" s="24">
        <v>5949960</v>
      </c>
      <c r="G1179" s="24">
        <v>198021517</v>
      </c>
      <c r="H1179" s="7">
        <v>1177</v>
      </c>
      <c r="J1179" s="10">
        <f t="shared" si="18"/>
        <v>-1.2531328320802072E-2</v>
      </c>
      <c r="N1179" s="1"/>
    </row>
    <row r="1180" spans="1:14" x14ac:dyDescent="0.25">
      <c r="A1180" s="2" t="s">
        <v>686</v>
      </c>
      <c r="B1180" s="24">
        <v>3.93</v>
      </c>
      <c r="C1180" s="24">
        <v>4</v>
      </c>
      <c r="D1180" s="24">
        <v>3.92</v>
      </c>
      <c r="E1180" s="24">
        <v>3.98</v>
      </c>
      <c r="F1180" s="24">
        <v>3354160</v>
      </c>
      <c r="G1180" s="24">
        <v>200273945</v>
      </c>
      <c r="H1180" s="7">
        <v>1178</v>
      </c>
      <c r="J1180" s="10">
        <f t="shared" si="18"/>
        <v>1.2722646310432524E-2</v>
      </c>
      <c r="N1180" s="1"/>
    </row>
    <row r="1181" spans="1:14" x14ac:dyDescent="0.25">
      <c r="A1181" s="2" t="s">
        <v>685</v>
      </c>
      <c r="B1181" s="24">
        <v>3.97</v>
      </c>
      <c r="C1181" s="24">
        <v>4.13</v>
      </c>
      <c r="D1181" s="24">
        <v>3.94</v>
      </c>
      <c r="E1181" s="24">
        <v>4.08</v>
      </c>
      <c r="F1181" s="24">
        <v>12524300</v>
      </c>
      <c r="G1181" s="24">
        <v>205561869</v>
      </c>
      <c r="H1181" s="7">
        <v>1179</v>
      </c>
      <c r="J1181" s="10">
        <f t="shared" si="18"/>
        <v>2.7707808564231707E-2</v>
      </c>
      <c r="N1181" s="1"/>
    </row>
    <row r="1182" spans="1:14" x14ac:dyDescent="0.25">
      <c r="A1182" s="2" t="s">
        <v>684</v>
      </c>
      <c r="B1182" s="24">
        <v>4.07</v>
      </c>
      <c r="C1182" s="24">
        <v>4.12</v>
      </c>
      <c r="D1182" s="24">
        <v>3.97</v>
      </c>
      <c r="E1182" s="24">
        <v>4.07</v>
      </c>
      <c r="F1182" s="24">
        <v>7904680</v>
      </c>
      <c r="G1182" s="24">
        <v>204947911</v>
      </c>
      <c r="H1182" s="7">
        <v>1180</v>
      </c>
      <c r="J1182" s="10">
        <f t="shared" si="18"/>
        <v>0</v>
      </c>
      <c r="N1182" s="1"/>
    </row>
    <row r="1183" spans="1:14" x14ac:dyDescent="0.25">
      <c r="A1183" s="2" t="s">
        <v>683</v>
      </c>
      <c r="B1183" s="24">
        <v>4.07</v>
      </c>
      <c r="C1183" s="24">
        <v>4.0999999999999996</v>
      </c>
      <c r="D1183" s="24">
        <v>4.03</v>
      </c>
      <c r="E1183" s="24">
        <v>4.0599999999999996</v>
      </c>
      <c r="F1183" s="24">
        <v>3911060</v>
      </c>
      <c r="G1183" s="24">
        <v>204508541</v>
      </c>
      <c r="H1183" s="7">
        <v>1181</v>
      </c>
      <c r="J1183" s="10">
        <f t="shared" si="18"/>
        <v>-2.4570024570026226E-3</v>
      </c>
      <c r="N1183" s="1"/>
    </row>
    <row r="1184" spans="1:14" x14ac:dyDescent="0.25">
      <c r="A1184" s="2" t="s">
        <v>682</v>
      </c>
      <c r="B1184" s="24">
        <v>4.07</v>
      </c>
      <c r="C1184" s="24">
        <v>4.1399999999999997</v>
      </c>
      <c r="D1184" s="24">
        <v>4.04</v>
      </c>
      <c r="E1184" s="24">
        <v>4.08</v>
      </c>
      <c r="F1184" s="24">
        <v>5162690</v>
      </c>
      <c r="G1184" s="24">
        <v>205294094</v>
      </c>
      <c r="H1184" s="7">
        <v>1182</v>
      </c>
      <c r="J1184" s="10">
        <f t="shared" si="18"/>
        <v>2.4570024570024045E-3</v>
      </c>
      <c r="N1184" s="1"/>
    </row>
    <row r="1185" spans="1:14" x14ac:dyDescent="0.25">
      <c r="A1185" s="2" t="s">
        <v>681</v>
      </c>
      <c r="B1185" s="24">
        <v>4.07</v>
      </c>
      <c r="C1185" s="24">
        <v>4.18</v>
      </c>
      <c r="D1185" s="24">
        <v>4.0599999999999996</v>
      </c>
      <c r="E1185" s="24">
        <v>4.16</v>
      </c>
      <c r="F1185" s="24">
        <v>4297870</v>
      </c>
      <c r="G1185" s="24">
        <v>209398408</v>
      </c>
      <c r="H1185" s="7">
        <v>1183</v>
      </c>
      <c r="J1185" s="10">
        <f t="shared" si="18"/>
        <v>2.2113022113022077E-2</v>
      </c>
      <c r="N1185" s="1"/>
    </row>
    <row r="1186" spans="1:14" x14ac:dyDescent="0.25">
      <c r="A1186" s="2" t="s">
        <v>680</v>
      </c>
      <c r="B1186" s="24">
        <v>4.1399999999999997</v>
      </c>
      <c r="C1186" s="24">
        <v>4.2</v>
      </c>
      <c r="D1186" s="24">
        <v>4.09</v>
      </c>
      <c r="E1186" s="24">
        <v>4.1900000000000004</v>
      </c>
      <c r="F1186" s="24">
        <v>8479960</v>
      </c>
      <c r="G1186" s="24">
        <v>210979437</v>
      </c>
      <c r="H1186" s="7">
        <v>1184</v>
      </c>
      <c r="J1186" s="10">
        <f t="shared" si="18"/>
        <v>1.2077294685990511E-2</v>
      </c>
      <c r="N1186" s="1"/>
    </row>
    <row r="1187" spans="1:14" x14ac:dyDescent="0.25">
      <c r="A1187" s="2" t="s">
        <v>679</v>
      </c>
      <c r="B1187" s="24">
        <v>4.18</v>
      </c>
      <c r="C1187" s="24">
        <v>7.04</v>
      </c>
      <c r="D1187" s="24">
        <v>4.1500000000000004</v>
      </c>
      <c r="E1187" s="24">
        <v>6.98</v>
      </c>
      <c r="F1187" s="24">
        <v>191251008</v>
      </c>
      <c r="G1187" s="24">
        <v>351939333</v>
      </c>
      <c r="H1187" s="7">
        <v>1185</v>
      </c>
      <c r="J1187" s="10">
        <f t="shared" si="18"/>
        <v>0.66985645933014371</v>
      </c>
      <c r="N1187" s="1"/>
    </row>
    <row r="1188" spans="1:14" x14ac:dyDescent="0.25">
      <c r="A1188" s="2" t="s">
        <v>678</v>
      </c>
      <c r="B1188" s="24">
        <v>7.02</v>
      </c>
      <c r="C1188" s="24">
        <v>7.07</v>
      </c>
      <c r="D1188" s="24">
        <v>5.85</v>
      </c>
      <c r="E1188" s="24">
        <v>6.67</v>
      </c>
      <c r="F1188" s="24">
        <v>98922600</v>
      </c>
      <c r="G1188" s="24">
        <v>336227385</v>
      </c>
      <c r="H1188" s="7">
        <v>1186</v>
      </c>
      <c r="J1188" s="10">
        <f t="shared" si="18"/>
        <v>-4.985754985754981E-2</v>
      </c>
      <c r="N1188" s="1"/>
    </row>
    <row r="1189" spans="1:14" x14ac:dyDescent="0.25">
      <c r="A1189" s="2" t="s">
        <v>677</v>
      </c>
      <c r="B1189" s="24">
        <v>6.65</v>
      </c>
      <c r="C1189" s="24">
        <v>6.98</v>
      </c>
      <c r="D1189" s="24">
        <v>6.31</v>
      </c>
      <c r="E1189" s="24">
        <v>6.88</v>
      </c>
      <c r="F1189" s="24">
        <v>57711700</v>
      </c>
      <c r="G1189" s="24">
        <v>347247822</v>
      </c>
      <c r="H1189" s="7">
        <v>1187</v>
      </c>
      <c r="J1189" s="10">
        <f t="shared" si="18"/>
        <v>3.4586466165413464E-2</v>
      </c>
      <c r="N1189" s="1"/>
    </row>
    <row r="1190" spans="1:14" x14ac:dyDescent="0.25">
      <c r="A1190" s="2" t="s">
        <v>676</v>
      </c>
      <c r="B1190" s="24">
        <v>6.86</v>
      </c>
      <c r="C1190" s="24">
        <v>7.94</v>
      </c>
      <c r="D1190" s="24">
        <v>6.65</v>
      </c>
      <c r="E1190" s="24">
        <v>7.74</v>
      </c>
      <c r="F1190" s="24">
        <v>88560400</v>
      </c>
      <c r="G1190" s="24">
        <v>390795465</v>
      </c>
      <c r="H1190" s="7">
        <v>1188</v>
      </c>
      <c r="J1190" s="10">
        <f t="shared" si="18"/>
        <v>0.12827988338192417</v>
      </c>
      <c r="N1190" s="1"/>
    </row>
    <row r="1191" spans="1:14" x14ac:dyDescent="0.25">
      <c r="A1191" s="2" t="s">
        <v>675</v>
      </c>
      <c r="B1191" s="24">
        <v>7.74</v>
      </c>
      <c r="C1191" s="24">
        <v>8.64</v>
      </c>
      <c r="D1191" s="24">
        <v>7.24</v>
      </c>
      <c r="E1191" s="24">
        <v>8.07</v>
      </c>
      <c r="F1191" s="24">
        <v>114179000</v>
      </c>
      <c r="G1191" s="24">
        <v>407377516</v>
      </c>
      <c r="H1191" s="7">
        <v>1189</v>
      </c>
      <c r="J1191" s="10">
        <f t="shared" si="18"/>
        <v>4.2635658914728689E-2</v>
      </c>
      <c r="N1191" s="1"/>
    </row>
    <row r="1192" spans="1:14" x14ac:dyDescent="0.25">
      <c r="A1192" s="2" t="s">
        <v>674</v>
      </c>
      <c r="B1192" s="24">
        <v>8.1199999999999992</v>
      </c>
      <c r="C1192" s="24">
        <v>8.9600000000000009</v>
      </c>
      <c r="D1192" s="24">
        <v>7.53</v>
      </c>
      <c r="E1192" s="24">
        <v>8.2899999999999991</v>
      </c>
      <c r="F1192" s="24">
        <v>129208000</v>
      </c>
      <c r="G1192" s="24">
        <v>418556788</v>
      </c>
      <c r="H1192" s="7">
        <v>1190</v>
      </c>
      <c r="J1192" s="10">
        <f t="shared" si="18"/>
        <v>2.0935960591132997E-2</v>
      </c>
      <c r="N1192" s="1"/>
    </row>
    <row r="1193" spans="1:14" x14ac:dyDescent="0.25">
      <c r="A1193" s="2" t="s">
        <v>673</v>
      </c>
      <c r="B1193" s="24">
        <v>8.25</v>
      </c>
      <c r="C1193" s="24">
        <v>11.42</v>
      </c>
      <c r="D1193" s="24">
        <v>7.96</v>
      </c>
      <c r="E1193" s="24">
        <v>11.09</v>
      </c>
      <c r="F1193" s="24">
        <v>217834000</v>
      </c>
      <c r="G1193" s="24">
        <v>560338330</v>
      </c>
      <c r="H1193" s="7">
        <v>1191</v>
      </c>
      <c r="J1193" s="10">
        <f t="shared" si="18"/>
        <v>0.34424242424242424</v>
      </c>
      <c r="N1193" s="1"/>
    </row>
    <row r="1194" spans="1:14" x14ac:dyDescent="0.25">
      <c r="A1194" s="2" t="s">
        <v>672</v>
      </c>
      <c r="B1194" s="24">
        <v>11.12</v>
      </c>
      <c r="C1194" s="24">
        <v>11.45</v>
      </c>
      <c r="D1194" s="24">
        <v>9.66</v>
      </c>
      <c r="E1194" s="24">
        <v>10.25</v>
      </c>
      <c r="F1194" s="24">
        <v>194300000</v>
      </c>
      <c r="G1194" s="24">
        <v>517958248</v>
      </c>
      <c r="H1194" s="7">
        <v>1192</v>
      </c>
      <c r="J1194" s="10">
        <f t="shared" si="18"/>
        <v>-7.8237410071942376E-2</v>
      </c>
      <c r="N1194" s="1"/>
    </row>
    <row r="1195" spans="1:14" x14ac:dyDescent="0.25">
      <c r="A1195" s="2" t="s">
        <v>671</v>
      </c>
      <c r="B1195" s="24">
        <v>10.220000000000001</v>
      </c>
      <c r="C1195" s="24">
        <v>10.56</v>
      </c>
      <c r="D1195" s="24">
        <v>9.19</v>
      </c>
      <c r="E1195" s="24">
        <v>9.3699999999999992</v>
      </c>
      <c r="F1195" s="24">
        <v>94765600</v>
      </c>
      <c r="G1195" s="24">
        <v>473622780</v>
      </c>
      <c r="H1195" s="7">
        <v>1193</v>
      </c>
      <c r="J1195" s="10">
        <f t="shared" si="18"/>
        <v>-8.317025440313125E-2</v>
      </c>
      <c r="N1195" s="1"/>
    </row>
    <row r="1196" spans="1:14" x14ac:dyDescent="0.25">
      <c r="A1196" s="2" t="s">
        <v>670</v>
      </c>
      <c r="B1196" s="24">
        <v>9.34</v>
      </c>
      <c r="C1196" s="24">
        <v>10.35</v>
      </c>
      <c r="D1196" s="24">
        <v>9.33</v>
      </c>
      <c r="E1196" s="24">
        <v>9.92</v>
      </c>
      <c r="F1196" s="24">
        <v>58489100</v>
      </c>
      <c r="G1196" s="24">
        <v>501272917</v>
      </c>
      <c r="H1196" s="7">
        <v>1194</v>
      </c>
      <c r="J1196" s="10">
        <f t="shared" si="18"/>
        <v>6.2098501070663822E-2</v>
      </c>
      <c r="N1196" s="1"/>
    </row>
    <row r="1197" spans="1:14" x14ac:dyDescent="0.25">
      <c r="A1197" s="2" t="s">
        <v>669</v>
      </c>
      <c r="B1197" s="24">
        <v>9.89</v>
      </c>
      <c r="C1197" s="24">
        <v>10.01</v>
      </c>
      <c r="D1197" s="24">
        <v>8.43</v>
      </c>
      <c r="E1197" s="24">
        <v>8.7100000000000009</v>
      </c>
      <c r="F1197" s="24">
        <v>90963296</v>
      </c>
      <c r="G1197" s="24">
        <v>440413412</v>
      </c>
      <c r="H1197" s="7">
        <v>1195</v>
      </c>
      <c r="J1197" s="10">
        <f t="shared" si="18"/>
        <v>-0.11931243680485336</v>
      </c>
      <c r="N1197" s="1"/>
    </row>
    <row r="1198" spans="1:14" x14ac:dyDescent="0.25">
      <c r="A1198" s="2" t="s">
        <v>668</v>
      </c>
      <c r="B1198" s="24">
        <v>8.7200000000000006</v>
      </c>
      <c r="C1198" s="24">
        <v>9.1999999999999993</v>
      </c>
      <c r="D1198" s="24">
        <v>8.19</v>
      </c>
      <c r="E1198" s="24">
        <v>8.92</v>
      </c>
      <c r="F1198" s="24">
        <v>74425696</v>
      </c>
      <c r="G1198" s="24">
        <v>451008790</v>
      </c>
      <c r="H1198" s="7">
        <v>1196</v>
      </c>
      <c r="J1198" s="10">
        <f t="shared" si="18"/>
        <v>2.2935779816513679E-2</v>
      </c>
      <c r="N1198" s="1"/>
    </row>
    <row r="1199" spans="1:14" x14ac:dyDescent="0.25">
      <c r="A1199" s="2" t="s">
        <v>667</v>
      </c>
      <c r="B1199" s="24">
        <v>8.91</v>
      </c>
      <c r="C1199" s="24">
        <v>9.2799999999999994</v>
      </c>
      <c r="D1199" s="24">
        <v>8.66</v>
      </c>
      <c r="E1199" s="24">
        <v>8.85</v>
      </c>
      <c r="F1199" s="24">
        <v>50700000</v>
      </c>
      <c r="G1199" s="24">
        <v>447934139</v>
      </c>
      <c r="H1199" s="7">
        <v>1197</v>
      </c>
      <c r="J1199" s="10">
        <f t="shared" si="18"/>
        <v>-6.7340067340067901E-3</v>
      </c>
      <c r="N1199" s="1"/>
    </row>
    <row r="1200" spans="1:14" x14ac:dyDescent="0.25">
      <c r="A1200" s="2" t="s">
        <v>666</v>
      </c>
      <c r="B1200" s="24">
        <v>8.83</v>
      </c>
      <c r="C1200" s="24">
        <v>11.06</v>
      </c>
      <c r="D1200" s="24">
        <v>8.83</v>
      </c>
      <c r="E1200" s="24">
        <v>10.79</v>
      </c>
      <c r="F1200" s="24">
        <v>159255008</v>
      </c>
      <c r="G1200" s="24">
        <v>545824242</v>
      </c>
      <c r="H1200" s="7">
        <v>1198</v>
      </c>
      <c r="J1200" s="10">
        <f t="shared" si="18"/>
        <v>0.2219705549263872</v>
      </c>
      <c r="N1200" s="1"/>
    </row>
    <row r="1201" spans="1:14" x14ac:dyDescent="0.25">
      <c r="A1201" s="2" t="s">
        <v>665</v>
      </c>
      <c r="B1201" s="24">
        <v>10.76</v>
      </c>
      <c r="C1201" s="24">
        <v>10.77</v>
      </c>
      <c r="D1201" s="24">
        <v>9.93</v>
      </c>
      <c r="E1201" s="24">
        <v>10.15</v>
      </c>
      <c r="F1201" s="24">
        <v>64187400</v>
      </c>
      <c r="G1201" s="24">
        <v>513779944</v>
      </c>
      <c r="H1201" s="7">
        <v>1199</v>
      </c>
      <c r="J1201" s="10">
        <f t="shared" si="18"/>
        <v>-5.6691449814126341E-2</v>
      </c>
      <c r="N1201" s="1"/>
    </row>
    <row r="1202" spans="1:14" x14ac:dyDescent="0.25">
      <c r="A1202" s="2" t="s">
        <v>664</v>
      </c>
      <c r="B1202" s="24">
        <v>10.130000000000001</v>
      </c>
      <c r="C1202" s="24">
        <v>10.51</v>
      </c>
      <c r="D1202" s="24">
        <v>9.68</v>
      </c>
      <c r="E1202" s="24">
        <v>10.39</v>
      </c>
      <c r="F1202" s="24">
        <v>61137000</v>
      </c>
      <c r="G1202" s="24">
        <v>526103441</v>
      </c>
      <c r="H1202" s="7">
        <v>1200</v>
      </c>
      <c r="J1202" s="10">
        <f t="shared" si="18"/>
        <v>2.5666337611056245E-2</v>
      </c>
      <c r="N1202" s="1"/>
    </row>
    <row r="1203" spans="1:14" x14ac:dyDescent="0.25">
      <c r="A1203" s="2" t="s">
        <v>663</v>
      </c>
      <c r="B1203" s="24">
        <v>10.34</v>
      </c>
      <c r="C1203" s="24">
        <v>11</v>
      </c>
      <c r="D1203" s="24">
        <v>10.199999999999999</v>
      </c>
      <c r="E1203" s="24">
        <v>10.79</v>
      </c>
      <c r="F1203" s="24">
        <v>47922000</v>
      </c>
      <c r="G1203" s="24">
        <v>546750078</v>
      </c>
      <c r="H1203" s="7">
        <v>1201</v>
      </c>
      <c r="J1203" s="10">
        <f t="shared" si="18"/>
        <v>4.3520309477756217E-2</v>
      </c>
      <c r="N1203" s="1"/>
    </row>
    <row r="1204" spans="1:14" x14ac:dyDescent="0.25">
      <c r="A1204" s="2" t="s">
        <v>662</v>
      </c>
      <c r="B1204" s="24">
        <v>10.75</v>
      </c>
      <c r="C1204" s="24">
        <v>10.9</v>
      </c>
      <c r="D1204" s="24">
        <v>10.67</v>
      </c>
      <c r="E1204" s="24">
        <v>10.71</v>
      </c>
      <c r="F1204" s="24">
        <v>24321400</v>
      </c>
      <c r="G1204" s="24">
        <v>542862719</v>
      </c>
      <c r="H1204" s="7">
        <v>1202</v>
      </c>
      <c r="J1204" s="10">
        <f t="shared" si="18"/>
        <v>-3.7209302325580604E-3</v>
      </c>
      <c r="N1204" s="1"/>
    </row>
    <row r="1205" spans="1:14" x14ac:dyDescent="0.25">
      <c r="A1205" s="2" t="s">
        <v>661</v>
      </c>
      <c r="B1205" s="24">
        <v>10.6</v>
      </c>
      <c r="C1205" s="24">
        <v>11.18</v>
      </c>
      <c r="D1205" s="24">
        <v>10.39</v>
      </c>
      <c r="E1205" s="24">
        <v>10.42</v>
      </c>
      <c r="F1205" s="24">
        <v>104055000</v>
      </c>
      <c r="G1205" s="24">
        <v>528196466</v>
      </c>
      <c r="H1205" s="7">
        <v>1203</v>
      </c>
      <c r="J1205" s="10">
        <f t="shared" si="18"/>
        <v>-1.6981132075471674E-2</v>
      </c>
      <c r="N1205" s="1"/>
    </row>
    <row r="1206" spans="1:14" x14ac:dyDescent="0.25">
      <c r="A1206" s="2" t="s">
        <v>660</v>
      </c>
      <c r="B1206" s="24">
        <v>10.42</v>
      </c>
      <c r="C1206" s="24">
        <v>10.94</v>
      </c>
      <c r="D1206" s="24">
        <v>9.9700000000000006</v>
      </c>
      <c r="E1206" s="24">
        <v>10.32</v>
      </c>
      <c r="F1206" s="24">
        <v>83183296</v>
      </c>
      <c r="G1206" s="24">
        <v>523242304</v>
      </c>
      <c r="H1206" s="7">
        <v>1204</v>
      </c>
      <c r="J1206" s="10">
        <f t="shared" si="18"/>
        <v>-9.5969289827254941E-3</v>
      </c>
      <c r="N1206" s="1"/>
    </row>
    <row r="1207" spans="1:14" x14ac:dyDescent="0.25">
      <c r="A1207" s="2" t="s">
        <v>659</v>
      </c>
      <c r="B1207" s="24">
        <v>10.31</v>
      </c>
      <c r="C1207" s="24">
        <v>10.35</v>
      </c>
      <c r="D1207" s="24">
        <v>9.59</v>
      </c>
      <c r="E1207" s="24">
        <v>9.66</v>
      </c>
      <c r="F1207" s="24">
        <v>55784900</v>
      </c>
      <c r="G1207" s="24">
        <v>489864408</v>
      </c>
      <c r="H1207" s="7">
        <v>1205</v>
      </c>
      <c r="J1207" s="10">
        <f t="shared" si="18"/>
        <v>-6.3045586808923401E-2</v>
      </c>
      <c r="N1207" s="1"/>
    </row>
    <row r="1208" spans="1:14" x14ac:dyDescent="0.25">
      <c r="A1208" s="2" t="s">
        <v>658</v>
      </c>
      <c r="B1208" s="24">
        <v>9.6300000000000008</v>
      </c>
      <c r="C1208" s="24">
        <v>10.66</v>
      </c>
      <c r="D1208" s="24">
        <v>9.59</v>
      </c>
      <c r="E1208" s="24">
        <v>10.33</v>
      </c>
      <c r="F1208" s="24">
        <v>55828300</v>
      </c>
      <c r="G1208" s="24">
        <v>524367323</v>
      </c>
      <c r="H1208" s="7">
        <v>1206</v>
      </c>
      <c r="J1208" s="10">
        <f t="shared" si="18"/>
        <v>7.2689511941848306E-2</v>
      </c>
      <c r="N1208" s="1"/>
    </row>
    <row r="1209" spans="1:14" x14ac:dyDescent="0.25">
      <c r="A1209" s="2" t="s">
        <v>657</v>
      </c>
      <c r="B1209" s="24">
        <v>10.29</v>
      </c>
      <c r="C1209" s="24">
        <v>11.54</v>
      </c>
      <c r="D1209" s="24">
        <v>10.16</v>
      </c>
      <c r="E1209" s="24">
        <v>11.23</v>
      </c>
      <c r="F1209" s="24">
        <v>99012200</v>
      </c>
      <c r="G1209" s="24">
        <v>569832266</v>
      </c>
      <c r="H1209" s="7">
        <v>1207</v>
      </c>
      <c r="J1209" s="10">
        <f t="shared" si="18"/>
        <v>9.1350826044703723E-2</v>
      </c>
      <c r="N1209" s="1"/>
    </row>
    <row r="1210" spans="1:14" x14ac:dyDescent="0.25">
      <c r="A1210" s="2" t="s">
        <v>656</v>
      </c>
      <c r="B1210" s="24">
        <v>11.18</v>
      </c>
      <c r="C1210" s="24">
        <v>13.07</v>
      </c>
      <c r="D1210" s="24">
        <v>11.11</v>
      </c>
      <c r="E1210" s="24">
        <v>13.06</v>
      </c>
      <c r="F1210" s="24">
        <v>158914000</v>
      </c>
      <c r="G1210" s="24">
        <v>663235620</v>
      </c>
      <c r="H1210" s="7">
        <v>1208</v>
      </c>
      <c r="J1210" s="10">
        <f t="shared" si="18"/>
        <v>0.16815742397137753</v>
      </c>
      <c r="N1210" s="1"/>
    </row>
    <row r="1211" spans="1:14" x14ac:dyDescent="0.25">
      <c r="A1211" s="2" t="s">
        <v>655</v>
      </c>
      <c r="B1211" s="24">
        <v>13.07</v>
      </c>
      <c r="C1211" s="24">
        <v>14.41</v>
      </c>
      <c r="D1211" s="24">
        <v>12.95</v>
      </c>
      <c r="E1211" s="24">
        <v>13.94</v>
      </c>
      <c r="F1211" s="24">
        <v>198452000</v>
      </c>
      <c r="G1211" s="24">
        <v>707833525</v>
      </c>
      <c r="H1211" s="7">
        <v>1209</v>
      </c>
      <c r="J1211" s="10">
        <f t="shared" si="18"/>
        <v>6.6564651874521749E-2</v>
      </c>
      <c r="N1211" s="1"/>
    </row>
    <row r="1212" spans="1:14" x14ac:dyDescent="0.25">
      <c r="A1212" s="2" t="s">
        <v>654</v>
      </c>
      <c r="B1212" s="24">
        <v>13.96</v>
      </c>
      <c r="C1212" s="24">
        <v>14.97</v>
      </c>
      <c r="D1212" s="24">
        <v>13.33</v>
      </c>
      <c r="E1212" s="24">
        <v>14.97</v>
      </c>
      <c r="F1212" s="24">
        <v>60177200</v>
      </c>
      <c r="G1212" s="24">
        <v>760201117</v>
      </c>
      <c r="H1212" s="7">
        <v>1210</v>
      </c>
      <c r="J1212" s="10">
        <f t="shared" si="18"/>
        <v>7.2349570200573046E-2</v>
      </c>
      <c r="N1212" s="1"/>
    </row>
    <row r="1213" spans="1:14" x14ac:dyDescent="0.25">
      <c r="A1213" s="2" t="s">
        <v>653</v>
      </c>
      <c r="B1213" s="24">
        <v>14.98</v>
      </c>
      <c r="C1213" s="24">
        <v>15.43</v>
      </c>
      <c r="D1213" s="24">
        <v>14.24</v>
      </c>
      <c r="E1213" s="24">
        <v>15.21</v>
      </c>
      <c r="F1213" s="24">
        <v>56668300</v>
      </c>
      <c r="G1213" s="24">
        <v>773002033</v>
      </c>
      <c r="H1213" s="7">
        <v>1211</v>
      </c>
      <c r="J1213" s="10">
        <f t="shared" si="18"/>
        <v>1.535380507343127E-2</v>
      </c>
      <c r="N1213" s="1"/>
    </row>
    <row r="1214" spans="1:14" x14ac:dyDescent="0.25">
      <c r="A1214" s="2" t="s">
        <v>652</v>
      </c>
      <c r="B1214" s="24">
        <v>15.21</v>
      </c>
      <c r="C1214" s="24">
        <v>15.79</v>
      </c>
      <c r="D1214" s="24">
        <v>14.56</v>
      </c>
      <c r="E1214" s="24">
        <v>14.85</v>
      </c>
      <c r="F1214" s="24">
        <v>71308800</v>
      </c>
      <c r="G1214" s="24">
        <v>754701192</v>
      </c>
      <c r="H1214" s="7">
        <v>1212</v>
      </c>
      <c r="J1214" s="10">
        <f t="shared" si="18"/>
        <v>-2.3668639053254517E-2</v>
      </c>
      <c r="N1214" s="1"/>
    </row>
    <row r="1215" spans="1:14" x14ac:dyDescent="0.25">
      <c r="A1215" s="2" t="s">
        <v>651</v>
      </c>
      <c r="B1215" s="24">
        <v>14.84</v>
      </c>
      <c r="C1215" s="24">
        <v>15</v>
      </c>
      <c r="D1215" s="24">
        <v>13.47</v>
      </c>
      <c r="E1215" s="24">
        <v>14.62</v>
      </c>
      <c r="F1215" s="24">
        <v>76208000</v>
      </c>
      <c r="G1215" s="24">
        <v>743401962</v>
      </c>
      <c r="H1215" s="7">
        <v>1213</v>
      </c>
      <c r="J1215" s="10">
        <f t="shared" si="18"/>
        <v>-1.4824797843665811E-2</v>
      </c>
      <c r="N1215" s="1"/>
    </row>
    <row r="1216" spans="1:14" x14ac:dyDescent="0.25">
      <c r="A1216" s="2" t="s">
        <v>650</v>
      </c>
      <c r="B1216" s="24">
        <v>14.59</v>
      </c>
      <c r="C1216" s="24">
        <v>14.78</v>
      </c>
      <c r="D1216" s="24">
        <v>14.06</v>
      </c>
      <c r="E1216" s="24">
        <v>14.34</v>
      </c>
      <c r="F1216" s="24">
        <v>41067800</v>
      </c>
      <c r="G1216" s="24">
        <v>729306971</v>
      </c>
      <c r="H1216" s="7">
        <v>1214</v>
      </c>
      <c r="J1216" s="10">
        <f t="shared" si="18"/>
        <v>-1.7135023989033583E-2</v>
      </c>
      <c r="N1216" s="1"/>
    </row>
    <row r="1217" spans="1:14" x14ac:dyDescent="0.25">
      <c r="A1217" s="2" t="s">
        <v>649</v>
      </c>
      <c r="B1217" s="24">
        <v>14.4</v>
      </c>
      <c r="C1217" s="24">
        <v>15.77</v>
      </c>
      <c r="D1217" s="24">
        <v>14.36</v>
      </c>
      <c r="E1217" s="24">
        <v>15.74</v>
      </c>
      <c r="F1217" s="24">
        <v>45713600</v>
      </c>
      <c r="G1217" s="24">
        <v>800726755</v>
      </c>
      <c r="H1217" s="7">
        <v>1215</v>
      </c>
      <c r="J1217" s="10">
        <f t="shared" si="18"/>
        <v>9.3055555555555544E-2</v>
      </c>
      <c r="N1217" s="1"/>
    </row>
    <row r="1218" spans="1:14" x14ac:dyDescent="0.25">
      <c r="A1218" s="2" t="s">
        <v>648</v>
      </c>
      <c r="B1218" s="24">
        <v>15.7</v>
      </c>
      <c r="C1218" s="24">
        <v>16.07</v>
      </c>
      <c r="D1218" s="24">
        <v>15.47</v>
      </c>
      <c r="E1218" s="24">
        <v>15.71</v>
      </c>
      <c r="F1218" s="24">
        <v>43929100</v>
      </c>
      <c r="G1218" s="24">
        <v>799087301</v>
      </c>
      <c r="H1218" s="7">
        <v>1216</v>
      </c>
      <c r="J1218" s="10">
        <f t="shared" si="18"/>
        <v>6.3694267515933527E-4</v>
      </c>
      <c r="N1218" s="1"/>
    </row>
    <row r="1219" spans="1:14" x14ac:dyDescent="0.25">
      <c r="A1219" s="2" t="s">
        <v>647</v>
      </c>
      <c r="B1219" s="24">
        <v>15.71</v>
      </c>
      <c r="C1219" s="24">
        <v>16.37</v>
      </c>
      <c r="D1219" s="24">
        <v>14.88</v>
      </c>
      <c r="E1219" s="24">
        <v>15.92</v>
      </c>
      <c r="F1219" s="24">
        <v>66989400</v>
      </c>
      <c r="G1219" s="24">
        <v>810118725</v>
      </c>
      <c r="H1219" s="7">
        <v>1217</v>
      </c>
      <c r="J1219" s="10">
        <f t="shared" si="18"/>
        <v>1.3367281985996122E-2</v>
      </c>
      <c r="N1219" s="1"/>
    </row>
    <row r="1220" spans="1:14" x14ac:dyDescent="0.25">
      <c r="A1220" s="2" t="s">
        <v>646</v>
      </c>
      <c r="B1220" s="24">
        <v>15.92</v>
      </c>
      <c r="C1220" s="24">
        <v>16.23</v>
      </c>
      <c r="D1220" s="24">
        <v>15.15</v>
      </c>
      <c r="E1220" s="24">
        <v>15.9</v>
      </c>
      <c r="F1220" s="24">
        <v>38692100</v>
      </c>
      <c r="G1220" s="24">
        <v>809254702</v>
      </c>
      <c r="H1220" s="7">
        <v>1218</v>
      </c>
      <c r="J1220" s="10">
        <f t="shared" ref="J1220:J1283" si="19">(E1220-B1220)/B1220</f>
        <v>-1.256281407035149E-3</v>
      </c>
      <c r="N1220" s="1"/>
    </row>
    <row r="1221" spans="1:14" x14ac:dyDescent="0.25">
      <c r="A1221" s="2" t="s">
        <v>645</v>
      </c>
      <c r="B1221" s="24">
        <v>15.88</v>
      </c>
      <c r="C1221" s="24">
        <v>21.8</v>
      </c>
      <c r="D1221" s="24">
        <v>15.67</v>
      </c>
      <c r="E1221" s="24">
        <v>21.04</v>
      </c>
      <c r="F1221" s="24">
        <v>253440992</v>
      </c>
      <c r="G1221" s="24">
        <v>1071743437</v>
      </c>
      <c r="H1221" s="7">
        <v>1219</v>
      </c>
      <c r="J1221" s="10">
        <f t="shared" si="19"/>
        <v>0.32493702770780847</v>
      </c>
      <c r="N1221" s="1"/>
    </row>
    <row r="1222" spans="1:14" x14ac:dyDescent="0.25">
      <c r="A1222" s="2" t="s">
        <v>644</v>
      </c>
      <c r="B1222" s="24">
        <v>21.04</v>
      </c>
      <c r="C1222" s="24">
        <v>25.69</v>
      </c>
      <c r="D1222" s="24">
        <v>20.86</v>
      </c>
      <c r="E1222" s="24">
        <v>23.39</v>
      </c>
      <c r="F1222" s="24">
        <v>242912000</v>
      </c>
      <c r="G1222" s="24">
        <v>1191860814</v>
      </c>
      <c r="H1222" s="7">
        <v>1220</v>
      </c>
      <c r="J1222" s="10">
        <f t="shared" si="19"/>
        <v>0.11169201520912554</v>
      </c>
      <c r="N1222" s="1"/>
    </row>
    <row r="1223" spans="1:14" x14ac:dyDescent="0.25">
      <c r="A1223" s="2" t="s">
        <v>643</v>
      </c>
      <c r="B1223" s="24">
        <v>23.47</v>
      </c>
      <c r="C1223" s="24">
        <v>27.85</v>
      </c>
      <c r="D1223" s="24">
        <v>23.42</v>
      </c>
      <c r="E1223" s="24">
        <v>26.27</v>
      </c>
      <c r="F1223" s="24">
        <v>218948992</v>
      </c>
      <c r="G1223" s="24">
        <v>1338680275</v>
      </c>
      <c r="H1223" s="7">
        <v>1221</v>
      </c>
      <c r="J1223" s="10">
        <f t="shared" si="19"/>
        <v>0.11930123561994038</v>
      </c>
      <c r="N1223" s="1"/>
    </row>
    <row r="1224" spans="1:14" x14ac:dyDescent="0.25">
      <c r="A1224" s="2" t="s">
        <v>642</v>
      </c>
      <c r="B1224" s="24">
        <v>26.47</v>
      </c>
      <c r="C1224" s="24">
        <v>28.59</v>
      </c>
      <c r="D1224" s="24">
        <v>25.49</v>
      </c>
      <c r="E1224" s="24">
        <v>28.16</v>
      </c>
      <c r="F1224" s="24">
        <v>108083000</v>
      </c>
      <c r="G1224" s="24">
        <v>1435575548</v>
      </c>
      <c r="H1224" s="7">
        <v>1222</v>
      </c>
      <c r="J1224" s="10">
        <f t="shared" si="19"/>
        <v>6.3845863241405412E-2</v>
      </c>
      <c r="N1224" s="1"/>
    </row>
    <row r="1225" spans="1:14" x14ac:dyDescent="0.25">
      <c r="A1225" s="2" t="s">
        <v>641</v>
      </c>
      <c r="B1225" s="24">
        <v>28.2</v>
      </c>
      <c r="C1225" s="24">
        <v>31.37</v>
      </c>
      <c r="D1225" s="24">
        <v>28.2</v>
      </c>
      <c r="E1225" s="24">
        <v>30.29</v>
      </c>
      <c r="F1225" s="24">
        <v>187718000</v>
      </c>
      <c r="G1225" s="24">
        <v>1544713042</v>
      </c>
      <c r="H1225" s="7">
        <v>1223</v>
      </c>
      <c r="J1225" s="10">
        <f t="shared" si="19"/>
        <v>7.411347517730496E-2</v>
      </c>
      <c r="N1225" s="1"/>
    </row>
    <row r="1226" spans="1:14" x14ac:dyDescent="0.25">
      <c r="A1226" s="2" t="s">
        <v>640</v>
      </c>
      <c r="B1226" s="24">
        <v>30.37</v>
      </c>
      <c r="C1226" s="24">
        <v>30.74</v>
      </c>
      <c r="D1226" s="24">
        <v>27.33</v>
      </c>
      <c r="E1226" s="24">
        <v>28.96</v>
      </c>
      <c r="F1226" s="24">
        <v>132650000</v>
      </c>
      <c r="G1226" s="24">
        <v>1477190573</v>
      </c>
      <c r="H1226" s="7">
        <v>1224</v>
      </c>
      <c r="J1226" s="10">
        <f t="shared" si="19"/>
        <v>-4.6427395456042152E-2</v>
      </c>
      <c r="N1226" s="1"/>
    </row>
    <row r="1227" spans="1:14" x14ac:dyDescent="0.25">
      <c r="A1227" s="2" t="s">
        <v>639</v>
      </c>
      <c r="B1227" s="24">
        <v>28.96</v>
      </c>
      <c r="C1227" s="24">
        <v>33.76</v>
      </c>
      <c r="D1227" s="24">
        <v>24.49</v>
      </c>
      <c r="E1227" s="24">
        <v>33.58</v>
      </c>
      <c r="F1227" s="24">
        <v>251516992</v>
      </c>
      <c r="G1227" s="24">
        <v>1713609764</v>
      </c>
      <c r="H1227" s="7">
        <v>1225</v>
      </c>
      <c r="J1227" s="10">
        <f t="shared" si="19"/>
        <v>0.1595303867403314</v>
      </c>
      <c r="N1227" s="1"/>
    </row>
    <row r="1228" spans="1:14" x14ac:dyDescent="0.25">
      <c r="A1228" s="2" t="s">
        <v>638</v>
      </c>
      <c r="B1228" s="24">
        <v>33.299999999999997</v>
      </c>
      <c r="C1228" s="24">
        <v>37.33</v>
      </c>
      <c r="D1228" s="24">
        <v>31.22</v>
      </c>
      <c r="E1228" s="24">
        <v>31.96</v>
      </c>
      <c r="F1228" s="24">
        <v>410465984</v>
      </c>
      <c r="G1228" s="24">
        <v>1631357006</v>
      </c>
      <c r="H1228" s="7">
        <v>1226</v>
      </c>
      <c r="J1228" s="10">
        <f t="shared" si="19"/>
        <v>-4.024024024024013E-2</v>
      </c>
      <c r="N1228" s="1"/>
    </row>
    <row r="1229" spans="1:14" x14ac:dyDescent="0.25">
      <c r="A1229" s="2" t="s">
        <v>637</v>
      </c>
      <c r="B1229" s="24">
        <v>32.659999999999997</v>
      </c>
      <c r="C1229" s="24">
        <v>32.909999999999997</v>
      </c>
      <c r="D1229" s="24">
        <v>28.03</v>
      </c>
      <c r="E1229" s="24">
        <v>30.72</v>
      </c>
      <c r="F1229" s="24">
        <v>206136992</v>
      </c>
      <c r="G1229" s="24">
        <v>1568331565</v>
      </c>
      <c r="H1229" s="7">
        <v>1227</v>
      </c>
      <c r="J1229" s="10">
        <f t="shared" si="19"/>
        <v>-5.9399877526025657E-2</v>
      </c>
      <c r="N1229" s="1"/>
    </row>
    <row r="1230" spans="1:14" x14ac:dyDescent="0.25">
      <c r="A1230" s="2" t="s">
        <v>636</v>
      </c>
      <c r="B1230" s="24">
        <v>30.93</v>
      </c>
      <c r="C1230" s="24">
        <v>31.68</v>
      </c>
      <c r="D1230" s="24">
        <v>27.37</v>
      </c>
      <c r="E1230" s="24">
        <v>27.45</v>
      </c>
      <c r="F1230" s="24">
        <v>110569000</v>
      </c>
      <c r="G1230" s="24">
        <v>1402203624</v>
      </c>
      <c r="H1230" s="7">
        <v>1228</v>
      </c>
      <c r="J1230" s="10">
        <f t="shared" si="19"/>
        <v>-0.11251212415130943</v>
      </c>
      <c r="N1230" s="1"/>
    </row>
    <row r="1231" spans="1:14" x14ac:dyDescent="0.25">
      <c r="A1231" s="2" t="s">
        <v>635</v>
      </c>
      <c r="B1231" s="24">
        <v>27.22</v>
      </c>
      <c r="C1231" s="24">
        <v>28.91</v>
      </c>
      <c r="D1231" s="24">
        <v>25.52</v>
      </c>
      <c r="E1231" s="24">
        <v>28.91</v>
      </c>
      <c r="F1231" s="24">
        <v>83564400</v>
      </c>
      <c r="G1231" s="24">
        <v>1477122967</v>
      </c>
      <c r="H1231" s="7">
        <v>1229</v>
      </c>
      <c r="J1231" s="10">
        <f t="shared" si="19"/>
        <v>6.2086700955180062E-2</v>
      </c>
      <c r="N1231" s="1"/>
    </row>
    <row r="1232" spans="1:14" x14ac:dyDescent="0.25">
      <c r="A1232" s="2" t="s">
        <v>634</v>
      </c>
      <c r="B1232" s="24">
        <v>29.09</v>
      </c>
      <c r="C1232" s="24">
        <v>30.45</v>
      </c>
      <c r="D1232" s="24">
        <v>27.79</v>
      </c>
      <c r="E1232" s="24">
        <v>28.89</v>
      </c>
      <c r="F1232" s="24">
        <v>67853200</v>
      </c>
      <c r="G1232" s="24">
        <v>1476620318</v>
      </c>
      <c r="H1232" s="7">
        <v>1230</v>
      </c>
      <c r="J1232" s="10">
        <f t="shared" si="19"/>
        <v>-6.8752148504640526E-3</v>
      </c>
      <c r="N1232" s="1"/>
    </row>
    <row r="1233" spans="1:14" x14ac:dyDescent="0.25">
      <c r="A1233" s="2" t="s">
        <v>633</v>
      </c>
      <c r="B1233" s="24">
        <v>28.89</v>
      </c>
      <c r="C1233" s="24">
        <v>28.93</v>
      </c>
      <c r="D1233" s="24">
        <v>25.19</v>
      </c>
      <c r="E1233" s="24">
        <v>25.37</v>
      </c>
      <c r="F1233" s="24">
        <v>97147904</v>
      </c>
      <c r="G1233" s="24">
        <v>1296726956</v>
      </c>
      <c r="H1233" s="7">
        <v>1231</v>
      </c>
      <c r="J1233" s="10">
        <f t="shared" si="19"/>
        <v>-0.12184146763586014</v>
      </c>
      <c r="N1233" s="1"/>
    </row>
    <row r="1234" spans="1:14" x14ac:dyDescent="0.25">
      <c r="A1234" s="2" t="s">
        <v>632</v>
      </c>
      <c r="B1234" s="24">
        <v>25.34</v>
      </c>
      <c r="C1234" s="24">
        <v>25.34</v>
      </c>
      <c r="D1234" s="24">
        <v>22.81</v>
      </c>
      <c r="E1234" s="24">
        <v>23.33</v>
      </c>
      <c r="F1234" s="24">
        <v>136875008</v>
      </c>
      <c r="G1234" s="24">
        <v>1192913432</v>
      </c>
      <c r="H1234" s="7">
        <v>1232</v>
      </c>
      <c r="J1234" s="10">
        <f t="shared" si="19"/>
        <v>-7.932123125493297E-2</v>
      </c>
      <c r="N1234" s="1"/>
    </row>
    <row r="1235" spans="1:14" x14ac:dyDescent="0.25">
      <c r="A1235" s="2" t="s">
        <v>631</v>
      </c>
      <c r="B1235" s="24">
        <v>23.24</v>
      </c>
      <c r="C1235" s="24">
        <v>25.95</v>
      </c>
      <c r="D1235" s="24">
        <v>20.8</v>
      </c>
      <c r="E1235" s="24">
        <v>25.4</v>
      </c>
      <c r="F1235" s="24">
        <v>141118000</v>
      </c>
      <c r="G1235" s="24">
        <v>1299438423</v>
      </c>
      <c r="H1235" s="7">
        <v>1233</v>
      </c>
      <c r="J1235" s="10">
        <f t="shared" si="19"/>
        <v>9.2943201376936332E-2</v>
      </c>
      <c r="N1235" s="1"/>
    </row>
    <row r="1236" spans="1:14" x14ac:dyDescent="0.25">
      <c r="A1236" s="2" t="s">
        <v>630</v>
      </c>
      <c r="B1236" s="24">
        <v>25.17</v>
      </c>
      <c r="C1236" s="24">
        <v>29.01</v>
      </c>
      <c r="D1236" s="24">
        <v>25.12</v>
      </c>
      <c r="E1236" s="24">
        <v>28.36</v>
      </c>
      <c r="F1236" s="24">
        <v>115830000</v>
      </c>
      <c r="G1236" s="24">
        <v>1450914686</v>
      </c>
      <c r="H1236" s="7">
        <v>1234</v>
      </c>
      <c r="J1236" s="10">
        <f t="shared" si="19"/>
        <v>0.12673818037346038</v>
      </c>
      <c r="N1236" s="1"/>
    </row>
    <row r="1237" spans="1:14" x14ac:dyDescent="0.25">
      <c r="A1237" s="2" t="s">
        <v>629</v>
      </c>
      <c r="B1237" s="24">
        <v>28.29</v>
      </c>
      <c r="C1237" s="24">
        <v>28.41</v>
      </c>
      <c r="D1237" s="24">
        <v>26.78</v>
      </c>
      <c r="E1237" s="24">
        <v>27.7</v>
      </c>
      <c r="F1237" s="24">
        <v>96923800</v>
      </c>
      <c r="G1237" s="24">
        <v>1417518093</v>
      </c>
      <c r="H1237" s="7">
        <v>1235</v>
      </c>
      <c r="J1237" s="10">
        <f t="shared" si="19"/>
        <v>-2.0855425945563798E-2</v>
      </c>
      <c r="N1237" s="1"/>
    </row>
    <row r="1238" spans="1:14" x14ac:dyDescent="0.25">
      <c r="A1238" s="2" t="s">
        <v>628</v>
      </c>
      <c r="B1238" s="24">
        <v>27.68</v>
      </c>
      <c r="C1238" s="24">
        <v>28.16</v>
      </c>
      <c r="D1238" s="24">
        <v>27.2</v>
      </c>
      <c r="E1238" s="24">
        <v>27.51</v>
      </c>
      <c r="F1238" s="24">
        <v>59065000</v>
      </c>
      <c r="G1238" s="24">
        <v>1408135490</v>
      </c>
      <c r="H1238" s="7">
        <v>1236</v>
      </c>
      <c r="J1238" s="10">
        <f t="shared" si="19"/>
        <v>-6.1416184971097602E-3</v>
      </c>
      <c r="N1238" s="1"/>
    </row>
    <row r="1239" spans="1:14" x14ac:dyDescent="0.25">
      <c r="A1239" s="2" t="s">
        <v>627</v>
      </c>
      <c r="B1239" s="24">
        <v>27.48</v>
      </c>
      <c r="C1239" s="24">
        <v>28.74</v>
      </c>
      <c r="D1239" s="24">
        <v>25.73</v>
      </c>
      <c r="E1239" s="24">
        <v>26.3</v>
      </c>
      <c r="F1239" s="24">
        <v>104882000</v>
      </c>
      <c r="G1239" s="24">
        <v>1346703403</v>
      </c>
      <c r="H1239" s="7">
        <v>1237</v>
      </c>
      <c r="J1239" s="10">
        <f t="shared" si="19"/>
        <v>-4.2940320232896644E-2</v>
      </c>
      <c r="N1239" s="1"/>
    </row>
    <row r="1240" spans="1:14" x14ac:dyDescent="0.25">
      <c r="A1240" s="2" t="s">
        <v>626</v>
      </c>
      <c r="B1240" s="24">
        <v>26.14</v>
      </c>
      <c r="C1240" s="24">
        <v>27.5</v>
      </c>
      <c r="D1240" s="24">
        <v>23.27</v>
      </c>
      <c r="E1240" s="24">
        <v>25.38</v>
      </c>
      <c r="F1240" s="24">
        <v>164828992</v>
      </c>
      <c r="G1240" s="24">
        <v>1300136201</v>
      </c>
      <c r="H1240" s="7">
        <v>1238</v>
      </c>
      <c r="J1240" s="10">
        <f t="shared" si="19"/>
        <v>-2.9074215761285445E-2</v>
      </c>
      <c r="N1240" s="1"/>
    </row>
    <row r="1241" spans="1:14" x14ac:dyDescent="0.25">
      <c r="A1241" s="2" t="s">
        <v>625</v>
      </c>
      <c r="B1241" s="24">
        <v>25.3</v>
      </c>
      <c r="C1241" s="24">
        <v>32.11</v>
      </c>
      <c r="D1241" s="24">
        <v>24.93</v>
      </c>
      <c r="E1241" s="24">
        <v>32.11</v>
      </c>
      <c r="F1241" s="24">
        <v>216875008</v>
      </c>
      <c r="G1241" s="24">
        <v>1645417818</v>
      </c>
      <c r="H1241" s="7">
        <v>1239</v>
      </c>
      <c r="J1241" s="10">
        <f t="shared" si="19"/>
        <v>0.26916996047430825</v>
      </c>
      <c r="N1241" s="1"/>
    </row>
    <row r="1242" spans="1:14" x14ac:dyDescent="0.25">
      <c r="A1242" s="2" t="s">
        <v>624</v>
      </c>
      <c r="B1242" s="24">
        <v>32.119999999999997</v>
      </c>
      <c r="C1242" s="24">
        <v>35.159999999999997</v>
      </c>
      <c r="D1242" s="24">
        <v>31.71</v>
      </c>
      <c r="E1242" s="24">
        <v>34.450000000000003</v>
      </c>
      <c r="F1242" s="24">
        <v>196292000</v>
      </c>
      <c r="G1242" s="24">
        <v>1765854146</v>
      </c>
      <c r="H1242" s="7">
        <v>1240</v>
      </c>
      <c r="J1242" s="10">
        <f t="shared" si="19"/>
        <v>7.2540473225404911E-2</v>
      </c>
      <c r="N1242" s="1"/>
    </row>
    <row r="1243" spans="1:14" x14ac:dyDescent="0.25">
      <c r="A1243" s="2" t="s">
        <v>623</v>
      </c>
      <c r="B1243" s="24">
        <v>34.47</v>
      </c>
      <c r="C1243" s="24">
        <v>36.21</v>
      </c>
      <c r="D1243" s="24">
        <v>28.87</v>
      </c>
      <c r="E1243" s="24">
        <v>29.9</v>
      </c>
      <c r="F1243" s="24">
        <v>687651008</v>
      </c>
      <c r="G1243" s="24">
        <v>1532898259</v>
      </c>
      <c r="H1243" s="7">
        <v>1241</v>
      </c>
      <c r="J1243" s="10">
        <f t="shared" si="19"/>
        <v>-0.13257905425007255</v>
      </c>
      <c r="N1243" s="1"/>
    </row>
    <row r="1244" spans="1:14" x14ac:dyDescent="0.25">
      <c r="A1244" s="2" t="s">
        <v>622</v>
      </c>
      <c r="B1244" s="24">
        <v>30.33</v>
      </c>
      <c r="C1244" s="24">
        <v>31.32</v>
      </c>
      <c r="D1244" s="24">
        <v>22.56</v>
      </c>
      <c r="E1244" s="24">
        <v>23.75</v>
      </c>
      <c r="F1244" s="24">
        <v>484254016</v>
      </c>
      <c r="G1244" s="24">
        <v>1217869995</v>
      </c>
      <c r="H1244" s="7">
        <v>1242</v>
      </c>
      <c r="J1244" s="10">
        <f t="shared" si="19"/>
        <v>-0.21694691724365311</v>
      </c>
      <c r="N1244" s="1"/>
    </row>
    <row r="1245" spans="1:14" x14ac:dyDescent="0.25">
      <c r="A1245" s="2" t="s">
        <v>621</v>
      </c>
      <c r="B1245" s="24">
        <v>23.4</v>
      </c>
      <c r="C1245" s="24">
        <v>25.43</v>
      </c>
      <c r="D1245" s="24">
        <v>20.100000000000001</v>
      </c>
      <c r="E1245" s="24">
        <v>23.74</v>
      </c>
      <c r="F1245" s="24">
        <v>505424000</v>
      </c>
      <c r="G1245" s="24">
        <v>1217527311</v>
      </c>
      <c r="H1245" s="7">
        <v>1243</v>
      </c>
      <c r="J1245" s="10">
        <f t="shared" si="19"/>
        <v>1.4529914529914525E-2</v>
      </c>
      <c r="N1245" s="1"/>
    </row>
    <row r="1246" spans="1:14" x14ac:dyDescent="0.25">
      <c r="A1246" s="2" t="s">
        <v>620</v>
      </c>
      <c r="B1246" s="24">
        <v>24.01</v>
      </c>
      <c r="C1246" s="24">
        <v>26.07</v>
      </c>
      <c r="D1246" s="24">
        <v>22.11</v>
      </c>
      <c r="E1246" s="24">
        <v>24.22</v>
      </c>
      <c r="F1246" s="24">
        <v>377039008</v>
      </c>
      <c r="G1246" s="24">
        <v>1242756137</v>
      </c>
      <c r="H1246" s="7">
        <v>1244</v>
      </c>
      <c r="J1246" s="10">
        <f t="shared" si="19"/>
        <v>8.7463556851310829E-3</v>
      </c>
      <c r="N1246" s="1"/>
    </row>
    <row r="1247" spans="1:14" x14ac:dyDescent="0.25">
      <c r="A1247" s="2" t="s">
        <v>619</v>
      </c>
      <c r="B1247" s="24">
        <v>24.32</v>
      </c>
      <c r="C1247" s="24">
        <v>25.69</v>
      </c>
      <c r="D1247" s="24">
        <v>23.28</v>
      </c>
      <c r="E1247" s="24">
        <v>25.21</v>
      </c>
      <c r="F1247" s="24">
        <v>219796000</v>
      </c>
      <c r="G1247" s="24">
        <v>1293996451</v>
      </c>
      <c r="H1247" s="7">
        <v>1245</v>
      </c>
      <c r="J1247" s="10">
        <f t="shared" si="19"/>
        <v>3.6595394736842125E-2</v>
      </c>
      <c r="N1247" s="1"/>
    </row>
    <row r="1248" spans="1:14" x14ac:dyDescent="0.25">
      <c r="A1248" s="2" t="s">
        <v>618</v>
      </c>
      <c r="B1248" s="24">
        <v>25.32</v>
      </c>
      <c r="C1248" s="24">
        <v>26.13</v>
      </c>
      <c r="D1248" s="24">
        <v>24.03</v>
      </c>
      <c r="E1248" s="24">
        <v>24.14</v>
      </c>
      <c r="F1248" s="24">
        <v>216944000</v>
      </c>
      <c r="G1248" s="24">
        <v>1239464943</v>
      </c>
      <c r="H1248" s="7">
        <v>1246</v>
      </c>
      <c r="J1248" s="10">
        <f t="shared" si="19"/>
        <v>-4.6603475513428111E-2</v>
      </c>
      <c r="N1248" s="1"/>
    </row>
    <row r="1249" spans="1:14" x14ac:dyDescent="0.25">
      <c r="A1249" s="2" t="s">
        <v>617</v>
      </c>
      <c r="B1249" s="24">
        <v>24.29</v>
      </c>
      <c r="C1249" s="24">
        <v>25.57</v>
      </c>
      <c r="D1249" s="24">
        <v>23.18</v>
      </c>
      <c r="E1249" s="24">
        <v>25.3</v>
      </c>
      <c r="F1249" s="24">
        <v>298675008</v>
      </c>
      <c r="G1249" s="24">
        <v>1299159067</v>
      </c>
      <c r="H1249" s="7">
        <v>1247</v>
      </c>
      <c r="J1249" s="10">
        <f t="shared" si="19"/>
        <v>4.1580897488678534E-2</v>
      </c>
      <c r="N1249" s="1"/>
    </row>
    <row r="1250" spans="1:14" x14ac:dyDescent="0.25">
      <c r="A1250" s="2" t="s">
        <v>616</v>
      </c>
      <c r="B1250" s="24">
        <v>25.34</v>
      </c>
      <c r="C1250" s="24">
        <v>29.62</v>
      </c>
      <c r="D1250" s="24">
        <v>25.3</v>
      </c>
      <c r="E1250" s="24">
        <v>28.8</v>
      </c>
      <c r="F1250" s="24">
        <v>420472992</v>
      </c>
      <c r="G1250" s="24">
        <v>1479645992</v>
      </c>
      <c r="H1250" s="7">
        <v>1248</v>
      </c>
      <c r="J1250" s="10">
        <f t="shared" si="19"/>
        <v>0.1365430149960537</v>
      </c>
      <c r="N1250" s="1"/>
    </row>
    <row r="1251" spans="1:14" x14ac:dyDescent="0.25">
      <c r="A1251" s="2" t="s">
        <v>615</v>
      </c>
      <c r="B1251" s="24">
        <v>28.9</v>
      </c>
      <c r="C1251" s="24">
        <v>29.89</v>
      </c>
      <c r="D1251" s="24">
        <v>27.74</v>
      </c>
      <c r="E1251" s="24">
        <v>28.94</v>
      </c>
      <c r="F1251" s="24">
        <v>332251008</v>
      </c>
      <c r="G1251" s="24">
        <v>1487366316</v>
      </c>
      <c r="H1251" s="7">
        <v>1249</v>
      </c>
      <c r="J1251" s="10">
        <f t="shared" si="19"/>
        <v>1.3840830449827924E-3</v>
      </c>
      <c r="N1251" s="1"/>
    </row>
    <row r="1252" spans="1:14" x14ac:dyDescent="0.25">
      <c r="A1252" s="2" t="s">
        <v>614</v>
      </c>
      <c r="B1252" s="24">
        <v>29.04</v>
      </c>
      <c r="C1252" s="24">
        <v>29.17</v>
      </c>
      <c r="D1252" s="24">
        <v>26.63</v>
      </c>
      <c r="E1252" s="24">
        <v>27.66</v>
      </c>
      <c r="F1252" s="24">
        <v>290556000</v>
      </c>
      <c r="G1252" s="24">
        <v>1421817787</v>
      </c>
      <c r="H1252" s="7">
        <v>1250</v>
      </c>
      <c r="J1252" s="10">
        <f t="shared" si="19"/>
        <v>-4.752066115702476E-2</v>
      </c>
      <c r="N1252" s="1"/>
    </row>
    <row r="1253" spans="1:14" x14ac:dyDescent="0.25">
      <c r="A1253" s="2" t="s">
        <v>613</v>
      </c>
      <c r="B1253" s="24">
        <v>27.65</v>
      </c>
      <c r="C1253" s="24">
        <v>27.94</v>
      </c>
      <c r="D1253" s="24">
        <v>26.95</v>
      </c>
      <c r="E1253" s="24">
        <v>27.94</v>
      </c>
      <c r="F1253" s="24">
        <v>204435008</v>
      </c>
      <c r="G1253" s="24">
        <v>1436512587</v>
      </c>
      <c r="H1253" s="7">
        <v>1251</v>
      </c>
      <c r="J1253" s="10">
        <f t="shared" si="19"/>
        <v>1.0488245931284005E-2</v>
      </c>
      <c r="N1253" s="1"/>
    </row>
    <row r="1254" spans="1:14" x14ac:dyDescent="0.25">
      <c r="A1254" s="2" t="s">
        <v>612</v>
      </c>
      <c r="B1254" s="24">
        <v>28.09</v>
      </c>
      <c r="C1254" s="24">
        <v>30.99</v>
      </c>
      <c r="D1254" s="24">
        <v>28.09</v>
      </c>
      <c r="E1254" s="24">
        <v>30.84</v>
      </c>
      <c r="F1254" s="24">
        <v>366900992</v>
      </c>
      <c r="G1254" s="24">
        <v>1586278857</v>
      </c>
      <c r="H1254" s="7">
        <v>1252</v>
      </c>
      <c r="J1254" s="10">
        <f t="shared" si="19"/>
        <v>9.789960840156639E-2</v>
      </c>
      <c r="N1254" s="1"/>
    </row>
    <row r="1255" spans="1:14" x14ac:dyDescent="0.25">
      <c r="A1255" s="2" t="s">
        <v>611</v>
      </c>
      <c r="B1255" s="24">
        <v>30.84</v>
      </c>
      <c r="C1255" s="24">
        <v>31.33</v>
      </c>
      <c r="D1255" s="24">
        <v>29.26</v>
      </c>
      <c r="E1255" s="24">
        <v>30.55</v>
      </c>
      <c r="F1255" s="24">
        <v>321099008</v>
      </c>
      <c r="G1255" s="24">
        <v>1571642192</v>
      </c>
      <c r="H1255" s="7">
        <v>1253</v>
      </c>
      <c r="J1255" s="10">
        <f t="shared" si="19"/>
        <v>-9.4033722438391417E-3</v>
      </c>
      <c r="N1255" s="1"/>
    </row>
    <row r="1256" spans="1:14" x14ac:dyDescent="0.25">
      <c r="A1256" s="2" t="s">
        <v>610</v>
      </c>
      <c r="B1256" s="24">
        <v>30.57</v>
      </c>
      <c r="C1256" s="24">
        <v>30.68</v>
      </c>
      <c r="D1256" s="24">
        <v>28.37</v>
      </c>
      <c r="E1256" s="24">
        <v>28.39</v>
      </c>
      <c r="F1256" s="24">
        <v>264596992</v>
      </c>
      <c r="G1256" s="24">
        <v>1461052337</v>
      </c>
      <c r="H1256" s="7">
        <v>1254</v>
      </c>
      <c r="J1256" s="10">
        <f t="shared" si="19"/>
        <v>-7.1311743539417716E-2</v>
      </c>
      <c r="N1256" s="1"/>
    </row>
    <row r="1257" spans="1:14" x14ac:dyDescent="0.25">
      <c r="A1257" s="2" t="s">
        <v>609</v>
      </c>
      <c r="B1257" s="24">
        <v>28.38</v>
      </c>
      <c r="C1257" s="24">
        <v>30.34</v>
      </c>
      <c r="D1257" s="24">
        <v>27.88</v>
      </c>
      <c r="E1257" s="24">
        <v>30.21</v>
      </c>
      <c r="F1257" s="24">
        <v>229004992</v>
      </c>
      <c r="G1257" s="24">
        <v>1554899463</v>
      </c>
      <c r="H1257" s="7">
        <v>1255</v>
      </c>
      <c r="J1257" s="10">
        <f t="shared" si="19"/>
        <v>6.4482029598308732E-2</v>
      </c>
      <c r="N1257" s="1"/>
    </row>
    <row r="1258" spans="1:14" x14ac:dyDescent="0.25">
      <c r="A1258" s="2" t="s">
        <v>608</v>
      </c>
      <c r="B1258" s="24">
        <v>30.19</v>
      </c>
      <c r="C1258" s="24">
        <v>30.59</v>
      </c>
      <c r="D1258" s="24">
        <v>29.62</v>
      </c>
      <c r="E1258" s="24">
        <v>29.68</v>
      </c>
      <c r="F1258" s="24">
        <v>176840992</v>
      </c>
      <c r="G1258" s="24">
        <v>1527922168</v>
      </c>
      <c r="H1258" s="7">
        <v>1256</v>
      </c>
      <c r="J1258" s="10">
        <f t="shared" si="19"/>
        <v>-1.6893010930771831E-2</v>
      </c>
      <c r="N1258" s="1"/>
    </row>
    <row r="1259" spans="1:14" x14ac:dyDescent="0.25">
      <c r="A1259" s="2" t="s">
        <v>607</v>
      </c>
      <c r="B1259" s="24">
        <v>29.68</v>
      </c>
      <c r="C1259" s="24">
        <v>30.59</v>
      </c>
      <c r="D1259" s="24">
        <v>29.66</v>
      </c>
      <c r="E1259" s="24">
        <v>30.44</v>
      </c>
      <c r="F1259" s="24">
        <v>202679008</v>
      </c>
      <c r="G1259" s="24">
        <v>1567381713</v>
      </c>
      <c r="H1259" s="7">
        <v>1257</v>
      </c>
      <c r="J1259" s="10">
        <f t="shared" si="19"/>
        <v>2.5606469002695472E-2</v>
      </c>
      <c r="N1259" s="1"/>
    </row>
    <row r="1260" spans="1:14" x14ac:dyDescent="0.25">
      <c r="A1260" s="2" t="s">
        <v>606</v>
      </c>
      <c r="B1260" s="24">
        <v>30.5</v>
      </c>
      <c r="C1260" s="24">
        <v>33.56</v>
      </c>
      <c r="D1260" s="24">
        <v>30.16</v>
      </c>
      <c r="E1260" s="24">
        <v>33.22</v>
      </c>
      <c r="F1260" s="24">
        <v>406217984</v>
      </c>
      <c r="G1260" s="24">
        <v>1710731870</v>
      </c>
      <c r="H1260" s="7">
        <v>1258</v>
      </c>
      <c r="J1260" s="10">
        <f t="shared" si="19"/>
        <v>8.9180327868852424E-2</v>
      </c>
      <c r="N1260" s="1"/>
    </row>
    <row r="1261" spans="1:14" x14ac:dyDescent="0.25">
      <c r="A1261" s="2" t="s">
        <v>605</v>
      </c>
      <c r="B1261" s="24">
        <v>33.229999999999997</v>
      </c>
      <c r="C1261" s="24">
        <v>33.229999999999997</v>
      </c>
      <c r="D1261" s="24">
        <v>27.8</v>
      </c>
      <c r="E1261" s="24">
        <v>29.5</v>
      </c>
      <c r="F1261" s="24">
        <v>372663008</v>
      </c>
      <c r="G1261" s="24">
        <v>1520019062</v>
      </c>
      <c r="H1261" s="7">
        <v>1259</v>
      </c>
      <c r="J1261" s="10">
        <f t="shared" si="19"/>
        <v>-0.11224796870297915</v>
      </c>
      <c r="N1261" s="1"/>
    </row>
    <row r="1262" spans="1:14" x14ac:dyDescent="0.25">
      <c r="A1262" s="2" t="s">
        <v>604</v>
      </c>
      <c r="B1262" s="24">
        <v>29.49</v>
      </c>
      <c r="C1262" s="24">
        <v>30.64</v>
      </c>
      <c r="D1262" s="24">
        <v>29.33</v>
      </c>
      <c r="E1262" s="24">
        <v>30.64</v>
      </c>
      <c r="F1262" s="24">
        <v>150455008</v>
      </c>
      <c r="G1262" s="24">
        <v>1579263281</v>
      </c>
      <c r="H1262" s="7">
        <v>1260</v>
      </c>
      <c r="J1262" s="10">
        <f t="shared" si="19"/>
        <v>3.8996269922007533E-2</v>
      </c>
      <c r="N1262" s="1"/>
    </row>
    <row r="1263" spans="1:14" x14ac:dyDescent="0.25">
      <c r="A1263" s="2" t="s">
        <v>603</v>
      </c>
      <c r="B1263" s="24">
        <v>30.74</v>
      </c>
      <c r="C1263" s="24">
        <v>32.06</v>
      </c>
      <c r="D1263" s="24">
        <v>29.32</v>
      </c>
      <c r="E1263" s="24">
        <v>30.22</v>
      </c>
      <c r="F1263" s="24">
        <v>278323008</v>
      </c>
      <c r="G1263" s="24">
        <v>1558146224</v>
      </c>
      <c r="H1263" s="7">
        <v>1261</v>
      </c>
      <c r="J1263" s="10">
        <f t="shared" si="19"/>
        <v>-1.6916070266753402E-2</v>
      </c>
      <c r="N1263" s="1"/>
    </row>
    <row r="1264" spans="1:14" x14ac:dyDescent="0.25">
      <c r="A1264" s="2" t="s">
        <v>602</v>
      </c>
      <c r="B1264" s="24">
        <v>30.22</v>
      </c>
      <c r="C1264" s="24">
        <v>30.37</v>
      </c>
      <c r="D1264" s="24">
        <v>27.31</v>
      </c>
      <c r="E1264" s="24">
        <v>30.22</v>
      </c>
      <c r="F1264" s="24">
        <v>314502016</v>
      </c>
      <c r="G1264" s="24">
        <v>1558335943</v>
      </c>
      <c r="H1264" s="7">
        <v>1262</v>
      </c>
      <c r="J1264" s="10">
        <f t="shared" si="19"/>
        <v>0</v>
      </c>
      <c r="N1264" s="1"/>
    </row>
    <row r="1265" spans="1:14" x14ac:dyDescent="0.25">
      <c r="A1265" s="2" t="s">
        <v>601</v>
      </c>
      <c r="B1265" s="24">
        <v>30.28</v>
      </c>
      <c r="C1265" s="24">
        <v>35.700000000000003</v>
      </c>
      <c r="D1265" s="24">
        <v>29.55</v>
      </c>
      <c r="E1265" s="24">
        <v>35.700000000000003</v>
      </c>
      <c r="F1265" s="24">
        <v>515972992</v>
      </c>
      <c r="G1265" s="24">
        <v>1841437408</v>
      </c>
      <c r="H1265" s="7">
        <v>1263</v>
      </c>
      <c r="J1265" s="10">
        <f t="shared" si="19"/>
        <v>0.17899603698811101</v>
      </c>
      <c r="N1265" s="1"/>
    </row>
    <row r="1266" spans="1:14" x14ac:dyDescent="0.25">
      <c r="A1266" s="2" t="s">
        <v>600</v>
      </c>
      <c r="B1266" s="24">
        <v>36.18</v>
      </c>
      <c r="C1266" s="24">
        <v>49.3</v>
      </c>
      <c r="D1266" s="24">
        <v>36.18</v>
      </c>
      <c r="E1266" s="24">
        <v>47.65</v>
      </c>
      <c r="F1266" s="24">
        <v>1730780032</v>
      </c>
      <c r="G1266" s="24">
        <v>2458295326</v>
      </c>
      <c r="H1266" s="7">
        <v>1264</v>
      </c>
      <c r="J1266" s="10">
        <f t="shared" si="19"/>
        <v>0.31702598120508563</v>
      </c>
      <c r="N1266" s="1"/>
    </row>
    <row r="1267" spans="1:14" x14ac:dyDescent="0.25">
      <c r="A1267" s="2" t="s">
        <v>599</v>
      </c>
      <c r="B1267" s="24">
        <v>47.44</v>
      </c>
      <c r="C1267" s="24">
        <v>47.44</v>
      </c>
      <c r="D1267" s="24">
        <v>42.43</v>
      </c>
      <c r="E1267" s="24">
        <v>46.04</v>
      </c>
      <c r="F1267" s="24">
        <v>1016220032</v>
      </c>
      <c r="G1267" s="24">
        <v>2376272925</v>
      </c>
      <c r="H1267" s="7">
        <v>1265</v>
      </c>
      <c r="J1267" s="10">
        <f t="shared" si="19"/>
        <v>-2.9510961214165233E-2</v>
      </c>
      <c r="N1267" s="1"/>
    </row>
    <row r="1268" spans="1:14" x14ac:dyDescent="0.25">
      <c r="A1268" s="2" t="s">
        <v>598</v>
      </c>
      <c r="B1268" s="24">
        <v>46.16</v>
      </c>
      <c r="C1268" s="24">
        <v>53.55</v>
      </c>
      <c r="D1268" s="24">
        <v>44.99</v>
      </c>
      <c r="E1268" s="24">
        <v>50.32</v>
      </c>
      <c r="F1268" s="24">
        <v>1342360064</v>
      </c>
      <c r="G1268" s="24">
        <v>2598038245</v>
      </c>
      <c r="H1268" s="7">
        <v>1266</v>
      </c>
      <c r="J1268" s="10">
        <f t="shared" si="19"/>
        <v>9.0121317157712391E-2</v>
      </c>
      <c r="N1268" s="1"/>
    </row>
    <row r="1269" spans="1:14" x14ac:dyDescent="0.25">
      <c r="A1269" s="2" t="s">
        <v>597</v>
      </c>
      <c r="B1269" s="24">
        <v>50.41</v>
      </c>
      <c r="C1269" s="24">
        <v>51.47</v>
      </c>
      <c r="D1269" s="24">
        <v>45.75</v>
      </c>
      <c r="E1269" s="24">
        <v>47.22</v>
      </c>
      <c r="F1269" s="24">
        <v>612934976</v>
      </c>
      <c r="G1269" s="24">
        <v>2438536182</v>
      </c>
      <c r="H1269" s="7">
        <v>1267</v>
      </c>
      <c r="J1269" s="10">
        <f t="shared" si="19"/>
        <v>-6.3281095020829153E-2</v>
      </c>
      <c r="N1269" s="1"/>
    </row>
    <row r="1270" spans="1:14" x14ac:dyDescent="0.25">
      <c r="A1270" s="2" t="s">
        <v>596</v>
      </c>
      <c r="B1270" s="24">
        <v>47.3</v>
      </c>
      <c r="C1270" s="24">
        <v>49.73</v>
      </c>
      <c r="D1270" s="24">
        <v>44.22</v>
      </c>
      <c r="E1270" s="24">
        <v>47.79</v>
      </c>
      <c r="F1270" s="24">
        <v>640054016</v>
      </c>
      <c r="G1270" s="24">
        <v>2468646452</v>
      </c>
      <c r="H1270" s="7">
        <v>1268</v>
      </c>
      <c r="J1270" s="10">
        <f t="shared" si="19"/>
        <v>1.0359408033826682E-2</v>
      </c>
      <c r="N1270" s="1"/>
    </row>
    <row r="1271" spans="1:14" x14ac:dyDescent="0.25">
      <c r="A1271" s="2" t="s">
        <v>595</v>
      </c>
      <c r="B1271" s="24">
        <v>47.72</v>
      </c>
      <c r="C1271" s="24">
        <v>48.85</v>
      </c>
      <c r="D1271" s="24">
        <v>45.87</v>
      </c>
      <c r="E1271" s="24">
        <v>47.71</v>
      </c>
      <c r="F1271" s="24">
        <v>445323008</v>
      </c>
      <c r="G1271" s="24">
        <v>2465480962</v>
      </c>
      <c r="H1271" s="7">
        <v>1269</v>
      </c>
      <c r="J1271" s="10">
        <f t="shared" si="19"/>
        <v>-2.0955574182728438E-4</v>
      </c>
      <c r="N1271" s="1"/>
    </row>
    <row r="1272" spans="1:14" x14ac:dyDescent="0.25">
      <c r="A1272" s="2" t="s">
        <v>594</v>
      </c>
      <c r="B1272" s="24">
        <v>47.75</v>
      </c>
      <c r="C1272" s="24">
        <v>48.42</v>
      </c>
      <c r="D1272" s="24">
        <v>47.27</v>
      </c>
      <c r="E1272" s="24">
        <v>47.34</v>
      </c>
      <c r="F1272" s="24">
        <v>284270016</v>
      </c>
      <c r="G1272" s="24">
        <v>2446591286</v>
      </c>
      <c r="H1272" s="7">
        <v>1270</v>
      </c>
      <c r="J1272" s="10">
        <f t="shared" si="19"/>
        <v>-8.5863874345549016E-3</v>
      </c>
      <c r="N1272" s="1"/>
    </row>
    <row r="1273" spans="1:14" x14ac:dyDescent="0.25">
      <c r="A1273" s="2" t="s">
        <v>593</v>
      </c>
      <c r="B1273" s="24">
        <v>47.25</v>
      </c>
      <c r="C1273" s="24">
        <v>47.44</v>
      </c>
      <c r="D1273" s="24">
        <v>44.01</v>
      </c>
      <c r="E1273" s="24">
        <v>44.49</v>
      </c>
      <c r="F1273" s="24">
        <v>321214016</v>
      </c>
      <c r="G1273" s="24">
        <v>2300237511</v>
      </c>
      <c r="H1273" s="7">
        <v>1271</v>
      </c>
      <c r="J1273" s="10">
        <f t="shared" si="19"/>
        <v>-5.8412698412698368E-2</v>
      </c>
      <c r="N1273" s="1"/>
    </row>
    <row r="1274" spans="1:14" x14ac:dyDescent="0.25">
      <c r="A1274" s="2" t="s">
        <v>592</v>
      </c>
      <c r="B1274" s="24">
        <v>44.49</v>
      </c>
      <c r="C1274" s="24">
        <v>46.22</v>
      </c>
      <c r="D1274" s="24">
        <v>43.05</v>
      </c>
      <c r="E1274" s="24">
        <v>43.92</v>
      </c>
      <c r="F1274" s="24">
        <v>354372000</v>
      </c>
      <c r="G1274" s="24">
        <v>2271527610</v>
      </c>
      <c r="H1274" s="7">
        <v>1272</v>
      </c>
      <c r="J1274" s="10">
        <f t="shared" si="19"/>
        <v>-1.281186783546865E-2</v>
      </c>
      <c r="N1274" s="1"/>
    </row>
    <row r="1275" spans="1:14" x14ac:dyDescent="0.25">
      <c r="A1275" s="2" t="s">
        <v>591</v>
      </c>
      <c r="B1275" s="24">
        <v>44.04</v>
      </c>
      <c r="C1275" s="24">
        <v>44.35</v>
      </c>
      <c r="D1275" s="24">
        <v>37.549999999999997</v>
      </c>
      <c r="E1275" s="24">
        <v>41.13</v>
      </c>
      <c r="F1275" s="24">
        <v>538072000</v>
      </c>
      <c r="G1275" s="24">
        <v>2127619780</v>
      </c>
      <c r="H1275" s="7">
        <v>1273</v>
      </c>
      <c r="J1275" s="10">
        <f t="shared" si="19"/>
        <v>-6.6076294277929076E-2</v>
      </c>
      <c r="N1275" s="1"/>
    </row>
    <row r="1276" spans="1:14" x14ac:dyDescent="0.25">
      <c r="A1276" s="2" t="s">
        <v>590</v>
      </c>
      <c r="B1276" s="24">
        <v>41.13</v>
      </c>
      <c r="C1276" s="24">
        <v>41.39</v>
      </c>
      <c r="D1276" s="24">
        <v>36.200000000000003</v>
      </c>
      <c r="E1276" s="24">
        <v>40.54</v>
      </c>
      <c r="F1276" s="24">
        <v>565265024</v>
      </c>
      <c r="G1276" s="24">
        <v>2097663118</v>
      </c>
      <c r="H1276" s="7">
        <v>1274</v>
      </c>
      <c r="J1276" s="10">
        <f t="shared" si="19"/>
        <v>-1.4344760515438934E-2</v>
      </c>
      <c r="N1276" s="1"/>
    </row>
    <row r="1277" spans="1:14" x14ac:dyDescent="0.25">
      <c r="A1277" s="2" t="s">
        <v>589</v>
      </c>
      <c r="B1277" s="24">
        <v>40.82</v>
      </c>
      <c r="C1277" s="24">
        <v>43.61</v>
      </c>
      <c r="D1277" s="24">
        <v>39.18</v>
      </c>
      <c r="E1277" s="24">
        <v>42.85</v>
      </c>
      <c r="F1277" s="24">
        <v>353444000</v>
      </c>
      <c r="G1277" s="24">
        <v>2217715824</v>
      </c>
      <c r="H1277" s="7">
        <v>1275</v>
      </c>
      <c r="J1277" s="10">
        <f t="shared" si="19"/>
        <v>4.9730524252817272E-2</v>
      </c>
      <c r="N1277" s="1"/>
    </row>
    <row r="1278" spans="1:14" x14ac:dyDescent="0.25">
      <c r="A1278" s="2" t="s">
        <v>588</v>
      </c>
      <c r="B1278" s="24">
        <v>42.83</v>
      </c>
      <c r="C1278" s="24">
        <v>42.83</v>
      </c>
      <c r="D1278" s="24">
        <v>40.35</v>
      </c>
      <c r="E1278" s="24">
        <v>41.07</v>
      </c>
      <c r="F1278" s="24">
        <v>300131008</v>
      </c>
      <c r="G1278" s="24">
        <v>2126019668</v>
      </c>
      <c r="H1278" s="7">
        <v>1276</v>
      </c>
      <c r="J1278" s="10">
        <f t="shared" si="19"/>
        <v>-4.1092692038290871E-2</v>
      </c>
      <c r="N1278" s="1"/>
    </row>
    <row r="1279" spans="1:14" x14ac:dyDescent="0.25">
      <c r="A1279" s="2" t="s">
        <v>587</v>
      </c>
      <c r="B1279" s="24">
        <v>41.04</v>
      </c>
      <c r="C1279" s="24">
        <v>41.75</v>
      </c>
      <c r="D1279" s="24">
        <v>40.17</v>
      </c>
      <c r="E1279" s="24">
        <v>40.35</v>
      </c>
      <c r="F1279" s="24">
        <v>251184000</v>
      </c>
      <c r="G1279" s="24">
        <v>2089790095</v>
      </c>
      <c r="H1279" s="7">
        <v>1277</v>
      </c>
      <c r="J1279" s="10">
        <f t="shared" si="19"/>
        <v>-1.6812865497075967E-2</v>
      </c>
      <c r="N1279" s="1"/>
    </row>
    <row r="1280" spans="1:14" x14ac:dyDescent="0.25">
      <c r="A1280" s="2" t="s">
        <v>586</v>
      </c>
      <c r="B1280" s="24">
        <v>40.4</v>
      </c>
      <c r="C1280" s="24">
        <v>40.58</v>
      </c>
      <c r="D1280" s="24">
        <v>38.47</v>
      </c>
      <c r="E1280" s="24">
        <v>38.99</v>
      </c>
      <c r="F1280" s="24">
        <v>225507008</v>
      </c>
      <c r="G1280" s="24">
        <v>2019589047</v>
      </c>
      <c r="H1280" s="7">
        <v>1278</v>
      </c>
      <c r="J1280" s="10">
        <f t="shared" si="19"/>
        <v>-3.4900990099009821E-2</v>
      </c>
      <c r="N1280" s="1"/>
    </row>
    <row r="1281" spans="1:14" x14ac:dyDescent="0.25">
      <c r="A1281" s="2" t="s">
        <v>585</v>
      </c>
      <c r="B1281" s="24">
        <v>38.950000000000003</v>
      </c>
      <c r="C1281" s="24">
        <v>43.27</v>
      </c>
      <c r="D1281" s="24">
        <v>37.799999999999997</v>
      </c>
      <c r="E1281" s="24">
        <v>41.57</v>
      </c>
      <c r="F1281" s="24">
        <v>315630016</v>
      </c>
      <c r="G1281" s="24">
        <v>2153776659</v>
      </c>
      <c r="H1281" s="7">
        <v>1279</v>
      </c>
      <c r="J1281" s="10">
        <f t="shared" si="19"/>
        <v>6.7265725288831762E-2</v>
      </c>
      <c r="N1281" s="1"/>
    </row>
    <row r="1282" spans="1:14" x14ac:dyDescent="0.25">
      <c r="A1282" s="2" t="s">
        <v>584</v>
      </c>
      <c r="B1282" s="24">
        <v>41.48</v>
      </c>
      <c r="C1282" s="24">
        <v>48.4</v>
      </c>
      <c r="D1282" s="24">
        <v>40.97</v>
      </c>
      <c r="E1282" s="24">
        <v>46.43</v>
      </c>
      <c r="F1282" s="24">
        <v>729937984</v>
      </c>
      <c r="G1282" s="24">
        <v>2406133732</v>
      </c>
      <c r="H1282" s="7">
        <v>1280</v>
      </c>
      <c r="J1282" s="10">
        <f t="shared" si="19"/>
        <v>0.11933461909353914</v>
      </c>
      <c r="N1282" s="1"/>
    </row>
    <row r="1283" spans="1:14" x14ac:dyDescent="0.25">
      <c r="A1283" s="2" t="s">
        <v>583</v>
      </c>
      <c r="B1283" s="24">
        <v>46.56</v>
      </c>
      <c r="C1283" s="24">
        <v>55.42</v>
      </c>
      <c r="D1283" s="24">
        <v>46.56</v>
      </c>
      <c r="E1283" s="24">
        <v>55.33</v>
      </c>
      <c r="F1283" s="24">
        <v>1101750016</v>
      </c>
      <c r="G1283" s="24">
        <v>2868712774</v>
      </c>
      <c r="H1283" s="7">
        <v>1281</v>
      </c>
      <c r="J1283" s="10">
        <f t="shared" si="19"/>
        <v>0.18835910652920954</v>
      </c>
      <c r="N1283" s="1"/>
    </row>
    <row r="1284" spans="1:14" x14ac:dyDescent="0.25">
      <c r="A1284" s="2" t="s">
        <v>582</v>
      </c>
      <c r="B1284" s="24">
        <v>55.27</v>
      </c>
      <c r="C1284" s="24">
        <v>56.03</v>
      </c>
      <c r="D1284" s="24">
        <v>50.6</v>
      </c>
      <c r="E1284" s="24">
        <v>53.19</v>
      </c>
      <c r="F1284" s="24">
        <v>790609024</v>
      </c>
      <c r="G1284" s="24">
        <v>2758632586</v>
      </c>
      <c r="H1284" s="7">
        <v>1282</v>
      </c>
      <c r="J1284" s="10">
        <f t="shared" ref="J1284:J1347" si="20">(E1284-B1284)/B1284</f>
        <v>-3.7633435860322154E-2</v>
      </c>
      <c r="N1284" s="1"/>
    </row>
    <row r="1285" spans="1:14" x14ac:dyDescent="0.25">
      <c r="A1285" s="2" t="s">
        <v>581</v>
      </c>
      <c r="B1285" s="24">
        <v>53.2</v>
      </c>
      <c r="C1285" s="24">
        <v>53.2</v>
      </c>
      <c r="D1285" s="24">
        <v>50.12</v>
      </c>
      <c r="E1285" s="24">
        <v>51.13</v>
      </c>
      <c r="F1285" s="24">
        <v>461148992</v>
      </c>
      <c r="G1285" s="24">
        <v>2652393637</v>
      </c>
      <c r="H1285" s="7">
        <v>1283</v>
      </c>
      <c r="J1285" s="10">
        <f t="shared" si="20"/>
        <v>-3.8909774436090228E-2</v>
      </c>
      <c r="N1285" s="1"/>
    </row>
    <row r="1286" spans="1:14" x14ac:dyDescent="0.25">
      <c r="A1286" s="2" t="s">
        <v>580</v>
      </c>
      <c r="B1286" s="24">
        <v>51.1</v>
      </c>
      <c r="C1286" s="24">
        <v>51.14</v>
      </c>
      <c r="D1286" s="24">
        <v>45.63</v>
      </c>
      <c r="E1286" s="24">
        <v>46.58</v>
      </c>
      <c r="F1286" s="24">
        <v>553712000</v>
      </c>
      <c r="G1286" s="24">
        <v>2416847285</v>
      </c>
      <c r="H1286" s="7">
        <v>1284</v>
      </c>
      <c r="J1286" s="10">
        <f t="shared" si="20"/>
        <v>-8.8454011741683033E-2</v>
      </c>
      <c r="N1286" s="1"/>
    </row>
    <row r="1287" spans="1:14" x14ac:dyDescent="0.25">
      <c r="A1287" s="2" t="s">
        <v>579</v>
      </c>
      <c r="B1287" s="24">
        <v>46.64</v>
      </c>
      <c r="C1287" s="24">
        <v>52.75</v>
      </c>
      <c r="D1287" s="24">
        <v>44.67</v>
      </c>
      <c r="E1287" s="24">
        <v>52.14</v>
      </c>
      <c r="F1287" s="24">
        <v>604987008</v>
      </c>
      <c r="G1287" s="24">
        <v>2706260958</v>
      </c>
      <c r="H1287" s="7">
        <v>1285</v>
      </c>
      <c r="J1287" s="10">
        <f t="shared" si="20"/>
        <v>0.11792452830188679</v>
      </c>
      <c r="N1287" s="1"/>
    </row>
    <row r="1288" spans="1:14" x14ac:dyDescent="0.25">
      <c r="A1288" s="2" t="s">
        <v>578</v>
      </c>
      <c r="B1288" s="24">
        <v>52.36</v>
      </c>
      <c r="C1288" s="24">
        <v>53.31</v>
      </c>
      <c r="D1288" s="24">
        <v>49.53</v>
      </c>
      <c r="E1288" s="24">
        <v>49.58</v>
      </c>
      <c r="F1288" s="24">
        <v>409244000</v>
      </c>
      <c r="G1288" s="24">
        <v>2574185219</v>
      </c>
      <c r="H1288" s="7">
        <v>1286</v>
      </c>
      <c r="J1288" s="10">
        <f t="shared" si="20"/>
        <v>-5.309396485867076E-2</v>
      </c>
      <c r="N1288" s="1"/>
    </row>
    <row r="1289" spans="1:14" x14ac:dyDescent="0.25">
      <c r="A1289" s="2" t="s">
        <v>577</v>
      </c>
      <c r="B1289" s="24">
        <v>49.91</v>
      </c>
      <c r="C1289" s="24">
        <v>50.53</v>
      </c>
      <c r="D1289" s="24">
        <v>44.74</v>
      </c>
      <c r="E1289" s="24">
        <v>46.58</v>
      </c>
      <c r="F1289" s="24">
        <v>373252992</v>
      </c>
      <c r="G1289" s="24">
        <v>2418908416</v>
      </c>
      <c r="H1289" s="7">
        <v>1287</v>
      </c>
      <c r="J1289" s="10">
        <f t="shared" si="20"/>
        <v>-6.6720096173111573E-2</v>
      </c>
      <c r="N1289" s="1"/>
    </row>
    <row r="1290" spans="1:14" x14ac:dyDescent="0.25">
      <c r="A1290" s="2" t="s">
        <v>576</v>
      </c>
      <c r="B1290" s="24">
        <v>46.27</v>
      </c>
      <c r="C1290" s="24">
        <v>47.39</v>
      </c>
      <c r="D1290" s="24">
        <v>43.65</v>
      </c>
      <c r="E1290" s="24">
        <v>45.33</v>
      </c>
      <c r="F1290" s="24">
        <v>400044992</v>
      </c>
      <c r="G1290" s="24">
        <v>2354858332</v>
      </c>
      <c r="H1290" s="7">
        <v>1288</v>
      </c>
      <c r="J1290" s="10">
        <f t="shared" si="20"/>
        <v>-2.031553922628063E-2</v>
      </c>
      <c r="N1290" s="1"/>
    </row>
    <row r="1291" spans="1:14" x14ac:dyDescent="0.25">
      <c r="A1291" s="2" t="s">
        <v>575</v>
      </c>
      <c r="B1291" s="24">
        <v>45.26</v>
      </c>
      <c r="C1291" s="24">
        <v>49.07</v>
      </c>
      <c r="D1291" s="24">
        <v>44.07</v>
      </c>
      <c r="E1291" s="24">
        <v>48.75</v>
      </c>
      <c r="F1291" s="24">
        <v>369964000</v>
      </c>
      <c r="G1291" s="24">
        <v>2533260184</v>
      </c>
      <c r="H1291" s="7">
        <v>1289</v>
      </c>
      <c r="J1291" s="10">
        <f t="shared" si="20"/>
        <v>7.7110030932390675E-2</v>
      </c>
      <c r="N1291" s="1"/>
    </row>
    <row r="1292" spans="1:14" x14ac:dyDescent="0.25">
      <c r="A1292" s="2" t="s">
        <v>574</v>
      </c>
      <c r="B1292" s="24">
        <v>48.72</v>
      </c>
      <c r="C1292" s="24">
        <v>49.05</v>
      </c>
      <c r="D1292" s="24">
        <v>45.39</v>
      </c>
      <c r="E1292" s="24">
        <v>46.33</v>
      </c>
      <c r="F1292" s="24">
        <v>229104992</v>
      </c>
      <c r="G1292" s="24">
        <v>2408038312</v>
      </c>
      <c r="H1292" s="7">
        <v>1290</v>
      </c>
      <c r="J1292" s="10">
        <f t="shared" si="20"/>
        <v>-4.9055829228243031E-2</v>
      </c>
      <c r="N1292" s="1"/>
    </row>
    <row r="1293" spans="1:14" x14ac:dyDescent="0.25">
      <c r="A1293" s="2" t="s">
        <v>573</v>
      </c>
      <c r="B1293" s="24">
        <v>46.36</v>
      </c>
      <c r="C1293" s="24">
        <v>46.48</v>
      </c>
      <c r="D1293" s="24">
        <v>40.799999999999997</v>
      </c>
      <c r="E1293" s="24">
        <v>42.8</v>
      </c>
      <c r="F1293" s="24">
        <v>320419008</v>
      </c>
      <c r="G1293" s="24">
        <v>2225420765</v>
      </c>
      <c r="H1293" s="7">
        <v>1291</v>
      </c>
      <c r="J1293" s="10">
        <f t="shared" si="20"/>
        <v>-7.6790336496980208E-2</v>
      </c>
      <c r="N1293" s="1"/>
    </row>
    <row r="1294" spans="1:14" x14ac:dyDescent="0.25">
      <c r="A1294" s="2" t="s">
        <v>572</v>
      </c>
      <c r="B1294" s="24">
        <v>42.81</v>
      </c>
      <c r="C1294" s="24">
        <v>42.81</v>
      </c>
      <c r="D1294" s="24">
        <v>37.78</v>
      </c>
      <c r="E1294" s="24">
        <v>38.92</v>
      </c>
      <c r="F1294" s="24">
        <v>327332000</v>
      </c>
      <c r="G1294" s="24">
        <v>2024299012</v>
      </c>
      <c r="H1294" s="7">
        <v>1292</v>
      </c>
      <c r="J1294" s="10">
        <f t="shared" si="20"/>
        <v>-9.0866619948610144E-2</v>
      </c>
      <c r="N1294" s="1"/>
    </row>
    <row r="1295" spans="1:14" x14ac:dyDescent="0.25">
      <c r="A1295" s="2" t="s">
        <v>571</v>
      </c>
      <c r="B1295" s="24">
        <v>38.92</v>
      </c>
      <c r="C1295" s="24">
        <v>41.97</v>
      </c>
      <c r="D1295" s="24">
        <v>36.380000000000003</v>
      </c>
      <c r="E1295" s="24">
        <v>40.909999999999997</v>
      </c>
      <c r="F1295" s="24">
        <v>393366016</v>
      </c>
      <c r="G1295" s="24">
        <v>2128387551</v>
      </c>
      <c r="H1295" s="7">
        <v>1293</v>
      </c>
      <c r="J1295" s="10">
        <f t="shared" si="20"/>
        <v>5.1130524152106754E-2</v>
      </c>
      <c r="N1295" s="1"/>
    </row>
    <row r="1296" spans="1:14" x14ac:dyDescent="0.25">
      <c r="A1296" s="2" t="s">
        <v>570</v>
      </c>
      <c r="B1296" s="24">
        <v>41.19</v>
      </c>
      <c r="C1296" s="24">
        <v>43.07</v>
      </c>
      <c r="D1296" s="24">
        <v>40.17</v>
      </c>
      <c r="E1296" s="24">
        <v>42.67</v>
      </c>
      <c r="F1296" s="24">
        <v>355036000</v>
      </c>
      <c r="G1296" s="24">
        <v>2220519768</v>
      </c>
      <c r="H1296" s="7">
        <v>1294</v>
      </c>
      <c r="J1296" s="10">
        <f t="shared" si="20"/>
        <v>3.5931051226025836E-2</v>
      </c>
      <c r="N1296" s="1"/>
    </row>
    <row r="1297" spans="1:14" x14ac:dyDescent="0.25">
      <c r="A1297" s="2" t="s">
        <v>569</v>
      </c>
      <c r="B1297" s="24">
        <v>42.62</v>
      </c>
      <c r="C1297" s="24">
        <v>45.33</v>
      </c>
      <c r="D1297" s="24">
        <v>41.47</v>
      </c>
      <c r="E1297" s="24">
        <v>44.3</v>
      </c>
      <c r="F1297" s="24">
        <v>380816000</v>
      </c>
      <c r="G1297" s="24">
        <v>2306211599</v>
      </c>
      <c r="H1297" s="7">
        <v>1295</v>
      </c>
      <c r="J1297" s="10">
        <f t="shared" si="20"/>
        <v>3.9418113561708115E-2</v>
      </c>
      <c r="N1297" s="1"/>
    </row>
    <row r="1298" spans="1:14" x14ac:dyDescent="0.25">
      <c r="A1298" s="2" t="s">
        <v>568</v>
      </c>
      <c r="B1298" s="24">
        <v>44.35</v>
      </c>
      <c r="C1298" s="24">
        <v>44.42</v>
      </c>
      <c r="D1298" s="24">
        <v>40.56</v>
      </c>
      <c r="E1298" s="24">
        <v>40.86</v>
      </c>
      <c r="F1298" s="24">
        <v>246376992</v>
      </c>
      <c r="G1298" s="24">
        <v>2127931181</v>
      </c>
      <c r="H1298" s="7">
        <v>1296</v>
      </c>
      <c r="J1298" s="10">
        <f t="shared" si="20"/>
        <v>-7.8692220969560356E-2</v>
      </c>
      <c r="N1298" s="1"/>
    </row>
    <row r="1299" spans="1:14" x14ac:dyDescent="0.25">
      <c r="A1299" s="2" t="s">
        <v>567</v>
      </c>
      <c r="B1299" s="24">
        <v>40.96</v>
      </c>
      <c r="C1299" s="24">
        <v>45.45</v>
      </c>
      <c r="D1299" s="24">
        <v>40.96</v>
      </c>
      <c r="E1299" s="24">
        <v>45.02</v>
      </c>
      <c r="F1299" s="24">
        <v>354801984</v>
      </c>
      <c r="G1299" s="24">
        <v>2344827631</v>
      </c>
      <c r="H1299" s="7">
        <v>1297</v>
      </c>
      <c r="J1299" s="10">
        <f t="shared" si="20"/>
        <v>9.9121093750000056E-2</v>
      </c>
      <c r="N1299" s="1"/>
    </row>
    <row r="1300" spans="1:14" x14ac:dyDescent="0.25">
      <c r="A1300" s="2" t="s">
        <v>566</v>
      </c>
      <c r="B1300" s="24">
        <v>45.07</v>
      </c>
      <c r="C1300" s="24">
        <v>47.45</v>
      </c>
      <c r="D1300" s="24">
        <v>44.52</v>
      </c>
      <c r="E1300" s="24">
        <v>45.76</v>
      </c>
      <c r="F1300" s="24">
        <v>286020000</v>
      </c>
      <c r="G1300" s="24">
        <v>2384504334</v>
      </c>
      <c r="H1300" s="7">
        <v>1298</v>
      </c>
      <c r="J1300" s="10">
        <f t="shared" si="20"/>
        <v>1.5309518526736138E-2</v>
      </c>
      <c r="N1300" s="1"/>
    </row>
    <row r="1301" spans="1:14" x14ac:dyDescent="0.25">
      <c r="A1301" s="2" t="s">
        <v>565</v>
      </c>
      <c r="B1301" s="24">
        <v>45.77</v>
      </c>
      <c r="C1301" s="24">
        <v>46.8</v>
      </c>
      <c r="D1301" s="24">
        <v>45.45</v>
      </c>
      <c r="E1301" s="24">
        <v>46.56</v>
      </c>
      <c r="F1301" s="24">
        <v>132333000</v>
      </c>
      <c r="G1301" s="24">
        <v>2426674809</v>
      </c>
      <c r="H1301" s="7">
        <v>1299</v>
      </c>
      <c r="J1301" s="10">
        <f t="shared" si="20"/>
        <v>1.7260214114048482E-2</v>
      </c>
      <c r="N1301" s="1"/>
    </row>
    <row r="1302" spans="1:14" x14ac:dyDescent="0.25">
      <c r="A1302" s="2" t="s">
        <v>564</v>
      </c>
      <c r="B1302" s="24">
        <v>46.63</v>
      </c>
      <c r="C1302" s="24">
        <v>46.64</v>
      </c>
      <c r="D1302" s="24">
        <v>42.94</v>
      </c>
      <c r="E1302" s="24">
        <v>44.06</v>
      </c>
      <c r="F1302" s="24">
        <v>219256992</v>
      </c>
      <c r="G1302" s="24">
        <v>2296964811</v>
      </c>
      <c r="H1302" s="7">
        <v>1300</v>
      </c>
      <c r="J1302" s="10">
        <f t="shared" si="20"/>
        <v>-5.5114733004503542E-2</v>
      </c>
      <c r="N1302" s="1"/>
    </row>
    <row r="1303" spans="1:14" x14ac:dyDescent="0.25">
      <c r="A1303" s="2" t="s">
        <v>563</v>
      </c>
      <c r="B1303" s="24">
        <v>44.16</v>
      </c>
      <c r="C1303" s="24">
        <v>44.81</v>
      </c>
      <c r="D1303" s="24">
        <v>43.29</v>
      </c>
      <c r="E1303" s="24">
        <v>44.41</v>
      </c>
      <c r="F1303" s="24">
        <v>158532000</v>
      </c>
      <c r="G1303" s="24">
        <v>2315840404</v>
      </c>
      <c r="H1303" s="7">
        <v>1301</v>
      </c>
      <c r="J1303" s="10">
        <f t="shared" si="20"/>
        <v>5.6612318840579719E-3</v>
      </c>
      <c r="N1303" s="1"/>
    </row>
    <row r="1304" spans="1:14" x14ac:dyDescent="0.25">
      <c r="A1304" s="2" t="s">
        <v>562</v>
      </c>
      <c r="B1304" s="24">
        <v>44.48</v>
      </c>
      <c r="C1304" s="24">
        <v>44.79</v>
      </c>
      <c r="D1304" s="24">
        <v>41.07</v>
      </c>
      <c r="E1304" s="24">
        <v>42.24</v>
      </c>
      <c r="F1304" s="24">
        <v>206307008</v>
      </c>
      <c r="G1304" s="24">
        <v>2203568415</v>
      </c>
      <c r="H1304" s="7">
        <v>1302</v>
      </c>
      <c r="J1304" s="10">
        <f t="shared" si="20"/>
        <v>-5.0359712230215715E-2</v>
      </c>
      <c r="N1304" s="1"/>
    </row>
    <row r="1305" spans="1:14" x14ac:dyDescent="0.25">
      <c r="A1305" s="2" t="s">
        <v>561</v>
      </c>
      <c r="B1305" s="24">
        <v>42.29</v>
      </c>
      <c r="C1305" s="24">
        <v>42.7</v>
      </c>
      <c r="D1305" s="24">
        <v>40.630000000000003</v>
      </c>
      <c r="E1305" s="24">
        <v>42.23</v>
      </c>
      <c r="F1305" s="24">
        <v>121389000</v>
      </c>
      <c r="G1305" s="24">
        <v>2203577730</v>
      </c>
      <c r="H1305" s="7">
        <v>1303</v>
      </c>
      <c r="J1305" s="10">
        <f t="shared" si="20"/>
        <v>-1.4187751241428771E-3</v>
      </c>
      <c r="N1305" s="1"/>
    </row>
    <row r="1306" spans="1:14" x14ac:dyDescent="0.25">
      <c r="A1306" s="2" t="s">
        <v>560</v>
      </c>
      <c r="B1306" s="24">
        <v>42.35</v>
      </c>
      <c r="C1306" s="24">
        <v>42.62</v>
      </c>
      <c r="D1306" s="24">
        <v>41.39</v>
      </c>
      <c r="E1306" s="24">
        <v>42.14</v>
      </c>
      <c r="F1306" s="24">
        <v>81714000</v>
      </c>
      <c r="G1306" s="24">
        <v>2199530365</v>
      </c>
      <c r="H1306" s="7">
        <v>1304</v>
      </c>
      <c r="J1306" s="10">
        <f t="shared" si="20"/>
        <v>-4.9586776859504335E-3</v>
      </c>
      <c r="N1306" s="1"/>
    </row>
    <row r="1307" spans="1:14" x14ac:dyDescent="0.25">
      <c r="A1307" s="2" t="s">
        <v>559</v>
      </c>
      <c r="B1307" s="24">
        <v>42.22</v>
      </c>
      <c r="C1307" s="24">
        <v>42.47</v>
      </c>
      <c r="D1307" s="24">
        <v>35.94</v>
      </c>
      <c r="E1307" s="24">
        <v>40.61</v>
      </c>
      <c r="F1307" s="24">
        <v>137556000</v>
      </c>
      <c r="G1307" s="24">
        <v>2120556595</v>
      </c>
      <c r="H1307" s="7">
        <v>1305</v>
      </c>
      <c r="J1307" s="10">
        <f t="shared" si="20"/>
        <v>-3.8133585978209365E-2</v>
      </c>
      <c r="N1307" s="1"/>
    </row>
    <row r="1308" spans="1:14" x14ac:dyDescent="0.25">
      <c r="A1308" s="2" t="s">
        <v>558</v>
      </c>
      <c r="B1308" s="24">
        <v>40.56</v>
      </c>
      <c r="C1308" s="24">
        <v>41.34</v>
      </c>
      <c r="D1308" s="24">
        <v>38.74</v>
      </c>
      <c r="E1308" s="24">
        <v>41.12</v>
      </c>
      <c r="F1308" s="24">
        <v>109945000</v>
      </c>
      <c r="G1308" s="24">
        <v>2147368302</v>
      </c>
      <c r="H1308" s="7">
        <v>1306</v>
      </c>
      <c r="J1308" s="10">
        <f t="shared" si="20"/>
        <v>1.3806706114398302E-2</v>
      </c>
      <c r="N1308" s="1"/>
    </row>
    <row r="1309" spans="1:14" x14ac:dyDescent="0.25">
      <c r="A1309" s="2" t="s">
        <v>557</v>
      </c>
      <c r="B1309" s="24">
        <v>41.18</v>
      </c>
      <c r="C1309" s="24">
        <v>41.82</v>
      </c>
      <c r="D1309" s="24">
        <v>40.06</v>
      </c>
      <c r="E1309" s="24">
        <v>40.42</v>
      </c>
      <c r="F1309" s="24">
        <v>75746704</v>
      </c>
      <c r="G1309" s="24">
        <v>2111806255</v>
      </c>
      <c r="H1309" s="7">
        <v>1307</v>
      </c>
      <c r="J1309" s="10">
        <f t="shared" si="20"/>
        <v>-1.8455560951918359E-2</v>
      </c>
      <c r="N1309" s="1"/>
    </row>
    <row r="1310" spans="1:14" x14ac:dyDescent="0.25">
      <c r="A1310" s="2" t="s">
        <v>556</v>
      </c>
      <c r="B1310" s="24">
        <v>40.340000000000003</v>
      </c>
      <c r="C1310" s="24">
        <v>44.03</v>
      </c>
      <c r="D1310" s="24">
        <v>38.950000000000003</v>
      </c>
      <c r="E1310" s="24">
        <v>43.02</v>
      </c>
      <c r="F1310" s="24">
        <v>240820992</v>
      </c>
      <c r="G1310" s="24">
        <v>2248288103</v>
      </c>
      <c r="H1310" s="7">
        <v>1308</v>
      </c>
      <c r="J1310" s="10">
        <f t="shared" si="20"/>
        <v>6.6435299950421411E-2</v>
      </c>
      <c r="N1310" s="1"/>
    </row>
    <row r="1311" spans="1:14" x14ac:dyDescent="0.25">
      <c r="A1311" s="2" t="s">
        <v>555</v>
      </c>
      <c r="B1311" s="24">
        <v>43.02</v>
      </c>
      <c r="C1311" s="24">
        <v>43.77</v>
      </c>
      <c r="D1311" s="24">
        <v>41.08</v>
      </c>
      <c r="E1311" s="24">
        <v>43.04</v>
      </c>
      <c r="F1311" s="24">
        <v>203656000</v>
      </c>
      <c r="G1311" s="24">
        <v>2249631448</v>
      </c>
      <c r="H1311" s="7">
        <v>1309</v>
      </c>
      <c r="J1311" s="10">
        <f t="shared" si="20"/>
        <v>4.649000464899121E-4</v>
      </c>
      <c r="N1311" s="1"/>
    </row>
    <row r="1312" spans="1:14" x14ac:dyDescent="0.25">
      <c r="A1312" s="2" t="s">
        <v>554</v>
      </c>
      <c r="B1312" s="24">
        <v>43.07</v>
      </c>
      <c r="C1312" s="24">
        <v>43.21</v>
      </c>
      <c r="D1312" s="24">
        <v>42.07</v>
      </c>
      <c r="E1312" s="24">
        <v>42.13</v>
      </c>
      <c r="F1312" s="24">
        <v>103557000</v>
      </c>
      <c r="G1312" s="24">
        <v>2203009838</v>
      </c>
      <c r="H1312" s="7">
        <v>1310</v>
      </c>
      <c r="J1312" s="10">
        <f t="shared" si="20"/>
        <v>-2.1824936150452699E-2</v>
      </c>
      <c r="N1312" s="1"/>
    </row>
    <row r="1313" spans="1:14" x14ac:dyDescent="0.25">
      <c r="A1313" s="2" t="s">
        <v>553</v>
      </c>
      <c r="B1313" s="24">
        <v>42.19</v>
      </c>
      <c r="C1313" s="24">
        <v>43.17</v>
      </c>
      <c r="D1313" s="24">
        <v>42.13</v>
      </c>
      <c r="E1313" s="24">
        <v>42.86</v>
      </c>
      <c r="F1313" s="24">
        <v>95497600</v>
      </c>
      <c r="G1313" s="24">
        <v>2241762848</v>
      </c>
      <c r="H1313" s="7">
        <v>1311</v>
      </c>
      <c r="J1313" s="10">
        <f t="shared" si="20"/>
        <v>1.5880540412420045E-2</v>
      </c>
      <c r="N1313" s="1"/>
    </row>
    <row r="1314" spans="1:14" x14ac:dyDescent="0.25">
      <c r="A1314" s="2" t="s">
        <v>552</v>
      </c>
      <c r="B1314" s="24">
        <v>42.89</v>
      </c>
      <c r="C1314" s="24">
        <v>43.71</v>
      </c>
      <c r="D1314" s="24">
        <v>42.82</v>
      </c>
      <c r="E1314" s="24">
        <v>43.45</v>
      </c>
      <c r="F1314" s="24">
        <v>114810000</v>
      </c>
      <c r="G1314" s="24">
        <v>2273186518</v>
      </c>
      <c r="H1314" s="7">
        <v>1312</v>
      </c>
      <c r="J1314" s="10">
        <f t="shared" si="20"/>
        <v>1.3056656563301522E-2</v>
      </c>
      <c r="N1314" s="1"/>
    </row>
    <row r="1315" spans="1:14" x14ac:dyDescent="0.25">
      <c r="A1315" s="2" t="s">
        <v>551</v>
      </c>
      <c r="B1315" s="24">
        <v>43.49</v>
      </c>
      <c r="C1315" s="24">
        <v>46.92</v>
      </c>
      <c r="D1315" s="24">
        <v>43.48</v>
      </c>
      <c r="E1315" s="24">
        <v>46.86</v>
      </c>
      <c r="F1315" s="24">
        <v>248320000</v>
      </c>
      <c r="G1315" s="24">
        <v>2452225533</v>
      </c>
      <c r="H1315" s="7">
        <v>1313</v>
      </c>
      <c r="J1315" s="10">
        <f t="shared" si="20"/>
        <v>7.7489077948953725E-2</v>
      </c>
      <c r="N1315" s="1"/>
    </row>
    <row r="1316" spans="1:14" x14ac:dyDescent="0.25">
      <c r="A1316" s="2" t="s">
        <v>550</v>
      </c>
      <c r="B1316" s="24">
        <v>46.85</v>
      </c>
      <c r="C1316" s="24">
        <v>47.3</v>
      </c>
      <c r="D1316" s="24">
        <v>45.1</v>
      </c>
      <c r="E1316" s="24">
        <v>45.1</v>
      </c>
      <c r="F1316" s="24">
        <v>147891008</v>
      </c>
      <c r="G1316" s="24">
        <v>2360943929</v>
      </c>
      <c r="H1316" s="7">
        <v>1314</v>
      </c>
      <c r="J1316" s="10">
        <f t="shared" si="20"/>
        <v>-3.7353255069370331E-2</v>
      </c>
      <c r="N1316" s="1"/>
    </row>
    <row r="1317" spans="1:14" x14ac:dyDescent="0.25">
      <c r="A1317" s="2" t="s">
        <v>549</v>
      </c>
      <c r="B1317" s="24">
        <v>45.17</v>
      </c>
      <c r="C1317" s="24">
        <v>46.48</v>
      </c>
      <c r="D1317" s="24">
        <v>45.12</v>
      </c>
      <c r="E1317" s="24">
        <v>45.8</v>
      </c>
      <c r="F1317" s="24">
        <v>106560000</v>
      </c>
      <c r="G1317" s="24">
        <v>2397858442</v>
      </c>
      <c r="H1317" s="7">
        <v>1315</v>
      </c>
      <c r="J1317" s="10">
        <f t="shared" si="20"/>
        <v>1.3947310161611588E-2</v>
      </c>
      <c r="N1317" s="1"/>
    </row>
    <row r="1318" spans="1:14" x14ac:dyDescent="0.25">
      <c r="A1318" s="2" t="s">
        <v>548</v>
      </c>
      <c r="B1318" s="24">
        <v>45.9</v>
      </c>
      <c r="C1318" s="24">
        <v>49.37</v>
      </c>
      <c r="D1318" s="24">
        <v>45.79</v>
      </c>
      <c r="E1318" s="24">
        <v>48.63</v>
      </c>
      <c r="F1318" s="24">
        <v>205564992</v>
      </c>
      <c r="G1318" s="24">
        <v>2547114358</v>
      </c>
      <c r="H1318" s="7">
        <v>1316</v>
      </c>
      <c r="J1318" s="10">
        <f t="shared" si="20"/>
        <v>5.9477124183006623E-2</v>
      </c>
      <c r="N1318" s="1"/>
    </row>
    <row r="1319" spans="1:14" x14ac:dyDescent="0.25">
      <c r="A1319" s="2" t="s">
        <v>547</v>
      </c>
      <c r="B1319" s="24">
        <v>48.59</v>
      </c>
      <c r="C1319" s="24">
        <v>50.23</v>
      </c>
      <c r="D1319" s="24">
        <v>47.16</v>
      </c>
      <c r="E1319" s="24">
        <v>48.01</v>
      </c>
      <c r="F1319" s="24">
        <v>253103008</v>
      </c>
      <c r="G1319" s="24">
        <v>2515337793</v>
      </c>
      <c r="H1319" s="7">
        <v>1317</v>
      </c>
      <c r="J1319" s="10">
        <f t="shared" si="20"/>
        <v>-1.1936612471702107E-2</v>
      </c>
      <c r="N1319" s="1"/>
    </row>
    <row r="1320" spans="1:14" x14ac:dyDescent="0.25">
      <c r="A1320" s="2" t="s">
        <v>546</v>
      </c>
      <c r="B1320" s="24">
        <v>48.05</v>
      </c>
      <c r="C1320" s="24">
        <v>48.51</v>
      </c>
      <c r="D1320" s="24">
        <v>46.5</v>
      </c>
      <c r="E1320" s="24">
        <v>46.5</v>
      </c>
      <c r="F1320" s="24">
        <v>121661000</v>
      </c>
      <c r="G1320" s="24">
        <v>2436800274</v>
      </c>
      <c r="H1320" s="7">
        <v>1318</v>
      </c>
      <c r="J1320" s="10">
        <f t="shared" si="20"/>
        <v>-3.2258064516128976E-2</v>
      </c>
      <c r="N1320" s="1"/>
    </row>
    <row r="1321" spans="1:14" x14ac:dyDescent="0.25">
      <c r="A1321" s="2" t="s">
        <v>545</v>
      </c>
      <c r="B1321" s="24">
        <v>46.4</v>
      </c>
      <c r="C1321" s="24">
        <v>47.33</v>
      </c>
      <c r="D1321" s="24">
        <v>46.4</v>
      </c>
      <c r="E1321" s="24">
        <v>47.1</v>
      </c>
      <c r="F1321" s="24">
        <v>137644000</v>
      </c>
      <c r="G1321" s="24">
        <v>2468915571</v>
      </c>
      <c r="H1321" s="7">
        <v>1319</v>
      </c>
      <c r="J1321" s="10">
        <f t="shared" si="20"/>
        <v>1.5086206896551786E-2</v>
      </c>
      <c r="N1321" s="1"/>
    </row>
    <row r="1322" spans="1:14" x14ac:dyDescent="0.25">
      <c r="A1322" s="2" t="s">
        <v>544</v>
      </c>
      <c r="B1322" s="24">
        <v>47.05</v>
      </c>
      <c r="C1322" s="24">
        <v>47.62</v>
      </c>
      <c r="D1322" s="24">
        <v>46.29</v>
      </c>
      <c r="E1322" s="24">
        <v>46.43</v>
      </c>
      <c r="F1322" s="24">
        <v>142064992</v>
      </c>
      <c r="G1322" s="24">
        <v>2434695721</v>
      </c>
      <c r="H1322" s="7">
        <v>1320</v>
      </c>
      <c r="J1322" s="10">
        <f t="shared" si="20"/>
        <v>-1.3177470775770403E-2</v>
      </c>
      <c r="N1322" s="1"/>
    </row>
    <row r="1323" spans="1:14" x14ac:dyDescent="0.25">
      <c r="A1323" s="2" t="s">
        <v>543</v>
      </c>
      <c r="B1323" s="24">
        <v>46.57</v>
      </c>
      <c r="C1323" s="24">
        <v>48.07</v>
      </c>
      <c r="D1323" s="24">
        <v>44.33</v>
      </c>
      <c r="E1323" s="24">
        <v>45.81</v>
      </c>
      <c r="F1323" s="24">
        <v>242564992</v>
      </c>
      <c r="G1323" s="24">
        <v>2402845047</v>
      </c>
      <c r="H1323" s="7">
        <v>1321</v>
      </c>
      <c r="J1323" s="10">
        <f t="shared" si="20"/>
        <v>-1.6319519003650376E-2</v>
      </c>
      <c r="N1323" s="1"/>
    </row>
    <row r="1324" spans="1:14" x14ac:dyDescent="0.25">
      <c r="A1324" s="2" t="s">
        <v>542</v>
      </c>
      <c r="B1324" s="24">
        <v>45.83</v>
      </c>
      <c r="C1324" s="24">
        <v>46.51</v>
      </c>
      <c r="D1324" s="24">
        <v>45.43</v>
      </c>
      <c r="E1324" s="24">
        <v>45.8</v>
      </c>
      <c r="F1324" s="24">
        <v>114402000</v>
      </c>
      <c r="G1324" s="24">
        <v>2403048692</v>
      </c>
      <c r="H1324" s="7">
        <v>1322</v>
      </c>
      <c r="J1324" s="10">
        <f t="shared" si="20"/>
        <v>-6.5459306131357496E-4</v>
      </c>
      <c r="N1324" s="1"/>
    </row>
    <row r="1325" spans="1:14" x14ac:dyDescent="0.25">
      <c r="A1325" s="2" t="s">
        <v>541</v>
      </c>
      <c r="B1325" s="24">
        <v>45.81</v>
      </c>
      <c r="C1325" s="24">
        <v>45.84</v>
      </c>
      <c r="D1325" s="24">
        <v>42.29</v>
      </c>
      <c r="E1325" s="24">
        <v>43.31</v>
      </c>
      <c r="F1325" s="24">
        <v>206080992</v>
      </c>
      <c r="G1325" s="24">
        <v>2272230662</v>
      </c>
      <c r="H1325" s="7">
        <v>1323</v>
      </c>
      <c r="J1325" s="10">
        <f t="shared" si="20"/>
        <v>-5.4573237284435708E-2</v>
      </c>
      <c r="N1325" s="1"/>
    </row>
    <row r="1326" spans="1:14" x14ac:dyDescent="0.25">
      <c r="A1326" s="2" t="s">
        <v>540</v>
      </c>
      <c r="B1326" s="24">
        <v>43.37</v>
      </c>
      <c r="C1326" s="24">
        <v>45.06</v>
      </c>
      <c r="D1326" s="24">
        <v>42.57</v>
      </c>
      <c r="E1326" s="24">
        <v>44.15</v>
      </c>
      <c r="F1326" s="24">
        <v>120765000</v>
      </c>
      <c r="G1326" s="24">
        <v>2316550874</v>
      </c>
      <c r="H1326" s="7">
        <v>1324</v>
      </c>
      <c r="J1326" s="10">
        <f t="shared" si="20"/>
        <v>1.7984782107447573E-2</v>
      </c>
      <c r="N1326" s="1"/>
    </row>
    <row r="1327" spans="1:14" x14ac:dyDescent="0.25">
      <c r="A1327" s="2" t="s">
        <v>539</v>
      </c>
      <c r="B1327" s="24">
        <v>44.18</v>
      </c>
      <c r="C1327" s="24">
        <v>44.83</v>
      </c>
      <c r="D1327" s="24">
        <v>43.78</v>
      </c>
      <c r="E1327" s="24">
        <v>43.91</v>
      </c>
      <c r="F1327" s="24">
        <v>104020000</v>
      </c>
      <c r="G1327" s="24">
        <v>2305686993</v>
      </c>
      <c r="H1327" s="7">
        <v>1325</v>
      </c>
      <c r="J1327" s="10">
        <f t="shared" si="20"/>
        <v>-6.1113626075147837E-3</v>
      </c>
      <c r="N1327" s="1"/>
    </row>
    <row r="1328" spans="1:14" x14ac:dyDescent="0.25">
      <c r="A1328" s="2" t="s">
        <v>538</v>
      </c>
      <c r="B1328" s="24">
        <v>43.9</v>
      </c>
      <c r="C1328" s="24">
        <v>47.86</v>
      </c>
      <c r="D1328" s="24">
        <v>43.59</v>
      </c>
      <c r="E1328" s="24">
        <v>47.28</v>
      </c>
      <c r="F1328" s="24">
        <v>293350016</v>
      </c>
      <c r="G1328" s="24">
        <v>2483120186</v>
      </c>
      <c r="H1328" s="7">
        <v>1326</v>
      </c>
      <c r="J1328" s="10">
        <f t="shared" si="20"/>
        <v>7.699316628701601E-2</v>
      </c>
      <c r="N1328" s="1"/>
    </row>
    <row r="1329" spans="1:14" x14ac:dyDescent="0.25">
      <c r="A1329" s="2" t="s">
        <v>537</v>
      </c>
      <c r="B1329" s="24">
        <v>47.05</v>
      </c>
      <c r="C1329" s="24">
        <v>47.08</v>
      </c>
      <c r="D1329" s="24">
        <v>43.78</v>
      </c>
      <c r="E1329" s="24">
        <v>45.48</v>
      </c>
      <c r="F1329" s="24">
        <v>155404000</v>
      </c>
      <c r="G1329" s="24">
        <v>2389136366</v>
      </c>
      <c r="H1329" s="7">
        <v>1327</v>
      </c>
      <c r="J1329" s="10">
        <f t="shared" si="20"/>
        <v>-3.3368756641870362E-2</v>
      </c>
      <c r="N1329" s="1"/>
    </row>
    <row r="1330" spans="1:14" x14ac:dyDescent="0.25">
      <c r="A1330" s="2" t="s">
        <v>536</v>
      </c>
      <c r="B1330" s="24">
        <v>45.38</v>
      </c>
      <c r="C1330" s="24">
        <v>47.55</v>
      </c>
      <c r="D1330" s="24">
        <v>44.75</v>
      </c>
      <c r="E1330" s="24">
        <v>46.23</v>
      </c>
      <c r="F1330" s="24">
        <v>138850000</v>
      </c>
      <c r="G1330" s="24">
        <v>2429290296</v>
      </c>
      <c r="H1330" s="7">
        <v>1328</v>
      </c>
      <c r="J1330" s="10">
        <f t="shared" si="20"/>
        <v>1.8730718378140023E-2</v>
      </c>
      <c r="N1330" s="1"/>
    </row>
    <row r="1331" spans="1:14" x14ac:dyDescent="0.25">
      <c r="A1331" s="2" t="s">
        <v>535</v>
      </c>
      <c r="B1331" s="24">
        <v>46.19</v>
      </c>
      <c r="C1331" s="24">
        <v>48.75</v>
      </c>
      <c r="D1331" s="24">
        <v>45.62</v>
      </c>
      <c r="E1331" s="24">
        <v>47.94</v>
      </c>
      <c r="F1331" s="24">
        <v>207172000</v>
      </c>
      <c r="G1331" s="24">
        <v>2519583624</v>
      </c>
      <c r="H1331" s="7">
        <v>1329</v>
      </c>
      <c r="J1331" s="10">
        <f t="shared" si="20"/>
        <v>3.7886988525654905E-2</v>
      </c>
      <c r="N1331" s="1"/>
    </row>
    <row r="1332" spans="1:14" x14ac:dyDescent="0.25">
      <c r="A1332" s="2" t="s">
        <v>534</v>
      </c>
      <c r="B1332" s="24">
        <v>47.9</v>
      </c>
      <c r="C1332" s="24">
        <v>47.9</v>
      </c>
      <c r="D1332" s="24">
        <v>45.48</v>
      </c>
      <c r="E1332" s="24">
        <v>46.73</v>
      </c>
      <c r="F1332" s="24">
        <v>163104000</v>
      </c>
      <c r="G1332" s="24">
        <v>2456801454</v>
      </c>
      <c r="H1332" s="7">
        <v>1330</v>
      </c>
      <c r="J1332" s="10">
        <f t="shared" si="20"/>
        <v>-2.4425887265135737E-2</v>
      </c>
      <c r="N1332" s="1"/>
    </row>
    <row r="1333" spans="1:14" x14ac:dyDescent="0.25">
      <c r="A1333" s="2" t="s">
        <v>533</v>
      </c>
      <c r="B1333" s="24">
        <v>46.71</v>
      </c>
      <c r="C1333" s="24">
        <v>54.78</v>
      </c>
      <c r="D1333" s="24">
        <v>46.48</v>
      </c>
      <c r="E1333" s="24">
        <v>53.25</v>
      </c>
      <c r="F1333" s="24">
        <v>447188000</v>
      </c>
      <c r="G1333" s="24">
        <v>2800477716</v>
      </c>
      <c r="H1333" s="7">
        <v>1331</v>
      </c>
      <c r="J1333" s="10">
        <f t="shared" si="20"/>
        <v>0.14001284521515733</v>
      </c>
      <c r="N1333" s="1"/>
    </row>
    <row r="1334" spans="1:14" x14ac:dyDescent="0.25">
      <c r="A1334" s="2" t="s">
        <v>532</v>
      </c>
      <c r="B1334" s="24">
        <v>52.82</v>
      </c>
      <c r="C1334" s="24">
        <v>53.28</v>
      </c>
      <c r="D1334" s="24">
        <v>50.19</v>
      </c>
      <c r="E1334" s="24">
        <v>50.19</v>
      </c>
      <c r="F1334" s="24">
        <v>391342016</v>
      </c>
      <c r="G1334" s="24">
        <v>2640188253</v>
      </c>
      <c r="H1334" s="7">
        <v>1332</v>
      </c>
      <c r="J1334" s="10">
        <f t="shared" si="20"/>
        <v>-4.9791745550927725E-2</v>
      </c>
      <c r="N1334" s="1"/>
    </row>
    <row r="1335" spans="1:14" x14ac:dyDescent="0.25">
      <c r="A1335" s="2" t="s">
        <v>531</v>
      </c>
      <c r="B1335" s="24">
        <v>50.17</v>
      </c>
      <c r="C1335" s="24">
        <v>52.13</v>
      </c>
      <c r="D1335" s="24">
        <v>49.84</v>
      </c>
      <c r="E1335" s="24">
        <v>51.18</v>
      </c>
      <c r="F1335" s="24">
        <v>157619008</v>
      </c>
      <c r="G1335" s="24">
        <v>2693138536</v>
      </c>
      <c r="H1335" s="7">
        <v>1333</v>
      </c>
      <c r="J1335" s="10">
        <f t="shared" si="20"/>
        <v>2.0131552720749412E-2</v>
      </c>
      <c r="N1335" s="1"/>
    </row>
    <row r="1336" spans="1:14" x14ac:dyDescent="0.25">
      <c r="A1336" s="2" t="s">
        <v>530</v>
      </c>
      <c r="B1336" s="24">
        <v>51.17</v>
      </c>
      <c r="C1336" s="24">
        <v>52.26</v>
      </c>
      <c r="D1336" s="24">
        <v>50.45</v>
      </c>
      <c r="E1336" s="24">
        <v>51.75</v>
      </c>
      <c r="F1336" s="24">
        <v>126024000</v>
      </c>
      <c r="G1336" s="24">
        <v>2724082507</v>
      </c>
      <c r="H1336" s="7">
        <v>1334</v>
      </c>
      <c r="J1336" s="10">
        <f t="shared" si="20"/>
        <v>1.1334766464725391E-2</v>
      </c>
      <c r="N1336" s="1"/>
    </row>
    <row r="1337" spans="1:14" x14ac:dyDescent="0.25">
      <c r="A1337" s="2" t="s">
        <v>529</v>
      </c>
      <c r="B1337" s="24">
        <v>51.8</v>
      </c>
      <c r="C1337" s="24">
        <v>64.44</v>
      </c>
      <c r="D1337" s="24">
        <v>51.64</v>
      </c>
      <c r="E1337" s="24">
        <v>61.16</v>
      </c>
      <c r="F1337" s="24">
        <v>890545984</v>
      </c>
      <c r="G1337" s="24">
        <v>3220428680</v>
      </c>
      <c r="H1337" s="7">
        <v>1335</v>
      </c>
      <c r="J1337" s="10">
        <f t="shared" si="20"/>
        <v>0.18069498069498069</v>
      </c>
      <c r="N1337" s="1"/>
    </row>
    <row r="1338" spans="1:14" x14ac:dyDescent="0.25">
      <c r="A1338" s="2" t="s">
        <v>528</v>
      </c>
      <c r="B1338" s="24">
        <v>61.36</v>
      </c>
      <c r="C1338" s="24">
        <v>64.92</v>
      </c>
      <c r="D1338" s="24">
        <v>59.87</v>
      </c>
      <c r="E1338" s="24">
        <v>62.36</v>
      </c>
      <c r="F1338" s="24">
        <v>556636992</v>
      </c>
      <c r="G1338" s="24">
        <v>3284548362</v>
      </c>
      <c r="H1338" s="7">
        <v>1336</v>
      </c>
      <c r="J1338" s="10">
        <f t="shared" si="20"/>
        <v>1.6297262059973925E-2</v>
      </c>
      <c r="N1338" s="1"/>
    </row>
    <row r="1339" spans="1:14" x14ac:dyDescent="0.25">
      <c r="A1339" s="2" t="s">
        <v>527</v>
      </c>
      <c r="B1339" s="24">
        <v>62.39</v>
      </c>
      <c r="C1339" s="24">
        <v>63.29</v>
      </c>
      <c r="D1339" s="24">
        <v>61.26</v>
      </c>
      <c r="E1339" s="24">
        <v>63.17</v>
      </c>
      <c r="F1339" s="24">
        <v>294799008</v>
      </c>
      <c r="G1339" s="24">
        <v>3328402346</v>
      </c>
      <c r="H1339" s="7">
        <v>1337</v>
      </c>
      <c r="J1339" s="10">
        <f t="shared" si="20"/>
        <v>1.2502003526206141E-2</v>
      </c>
      <c r="N1339" s="1"/>
    </row>
    <row r="1340" spans="1:14" x14ac:dyDescent="0.25">
      <c r="A1340" s="2" t="s">
        <v>526</v>
      </c>
      <c r="B1340" s="24">
        <v>63.16</v>
      </c>
      <c r="C1340" s="24">
        <v>64.209999999999994</v>
      </c>
      <c r="D1340" s="24">
        <v>60.9</v>
      </c>
      <c r="E1340" s="24">
        <v>64.17</v>
      </c>
      <c r="F1340" s="24">
        <v>240308992</v>
      </c>
      <c r="G1340" s="24">
        <v>3382337004</v>
      </c>
      <c r="H1340" s="7">
        <v>1338</v>
      </c>
      <c r="J1340" s="10">
        <f t="shared" si="20"/>
        <v>1.599113362887912E-2</v>
      </c>
      <c r="N1340" s="1"/>
    </row>
    <row r="1341" spans="1:14" x14ac:dyDescent="0.25">
      <c r="A1341" s="2" t="s">
        <v>525</v>
      </c>
      <c r="B1341" s="24">
        <v>64.16</v>
      </c>
      <c r="C1341" s="24">
        <v>72.28</v>
      </c>
      <c r="D1341" s="24">
        <v>64.040000000000006</v>
      </c>
      <c r="E1341" s="24">
        <v>71.06</v>
      </c>
      <c r="F1341" s="24">
        <v>633147008</v>
      </c>
      <c r="G1341" s="24">
        <v>3746359355</v>
      </c>
      <c r="H1341" s="7">
        <v>1339</v>
      </c>
      <c r="J1341" s="10">
        <f t="shared" si="20"/>
        <v>0.1075436408977557</v>
      </c>
      <c r="N1341" s="1"/>
    </row>
    <row r="1342" spans="1:14" x14ac:dyDescent="0.25">
      <c r="A1342" s="2" t="s">
        <v>524</v>
      </c>
      <c r="B1342" s="24">
        <v>70.86</v>
      </c>
      <c r="C1342" s="24">
        <v>87.41</v>
      </c>
      <c r="D1342" s="24">
        <v>70.010000000000005</v>
      </c>
      <c r="E1342" s="24">
        <v>86.04</v>
      </c>
      <c r="F1342" s="24">
        <v>1551740032</v>
      </c>
      <c r="G1342" s="24">
        <v>4537751620</v>
      </c>
      <c r="H1342" s="7">
        <v>1340</v>
      </c>
      <c r="J1342" s="10">
        <f t="shared" si="20"/>
        <v>0.21422523285351408</v>
      </c>
      <c r="N1342" s="1"/>
    </row>
    <row r="1343" spans="1:14" x14ac:dyDescent="0.25">
      <c r="A1343" s="2" t="s">
        <v>523</v>
      </c>
      <c r="B1343" s="24">
        <v>85.83</v>
      </c>
      <c r="C1343" s="24">
        <v>92.07</v>
      </c>
      <c r="D1343" s="24">
        <v>72.23</v>
      </c>
      <c r="E1343" s="24">
        <v>79.02</v>
      </c>
      <c r="F1343" s="24">
        <v>1363990016</v>
      </c>
      <c r="G1343" s="24">
        <v>4168935431</v>
      </c>
      <c r="H1343" s="7">
        <v>1341</v>
      </c>
      <c r="J1343" s="10">
        <f t="shared" si="20"/>
        <v>-7.9342887102411774E-2</v>
      </c>
      <c r="N1343" s="1"/>
    </row>
    <row r="1344" spans="1:14" x14ac:dyDescent="0.25">
      <c r="A1344" s="2" t="s">
        <v>522</v>
      </c>
      <c r="B1344" s="24">
        <v>78.98</v>
      </c>
      <c r="C1344" s="24">
        <v>82.83</v>
      </c>
      <c r="D1344" s="24">
        <v>73.61</v>
      </c>
      <c r="E1344" s="24">
        <v>76.84</v>
      </c>
      <c r="F1344" s="24">
        <v>675462016</v>
      </c>
      <c r="G1344" s="24">
        <v>4054990308</v>
      </c>
      <c r="H1344" s="7">
        <v>1342</v>
      </c>
      <c r="J1344" s="10">
        <f t="shared" si="20"/>
        <v>-2.7095467206887824E-2</v>
      </c>
      <c r="N1344" s="1"/>
    </row>
    <row r="1345" spans="1:14" x14ac:dyDescent="0.25">
      <c r="A1345" s="2" t="s">
        <v>521</v>
      </c>
      <c r="B1345" s="24">
        <v>76.73</v>
      </c>
      <c r="C1345" s="24">
        <v>76.73</v>
      </c>
      <c r="D1345" s="24">
        <v>61.24</v>
      </c>
      <c r="E1345" s="24">
        <v>65.209999999999994</v>
      </c>
      <c r="F1345" s="24">
        <v>922041024</v>
      </c>
      <c r="G1345" s="24">
        <v>3441750071</v>
      </c>
      <c r="H1345" s="7">
        <v>1343</v>
      </c>
      <c r="J1345" s="10">
        <f t="shared" si="20"/>
        <v>-0.15013684347712772</v>
      </c>
      <c r="N1345" s="1"/>
    </row>
    <row r="1346" spans="1:14" x14ac:dyDescent="0.25">
      <c r="A1346" s="2" t="s">
        <v>520</v>
      </c>
      <c r="B1346" s="24">
        <v>65.25</v>
      </c>
      <c r="C1346" s="24">
        <v>72.44</v>
      </c>
      <c r="D1346" s="24">
        <v>59.05</v>
      </c>
      <c r="E1346" s="24">
        <v>71.290000000000006</v>
      </c>
      <c r="F1346" s="24">
        <v>1016089984</v>
      </c>
      <c r="G1346" s="24">
        <v>3764198423</v>
      </c>
      <c r="H1346" s="7">
        <v>1344</v>
      </c>
      <c r="J1346" s="10">
        <f t="shared" si="20"/>
        <v>9.2567049808429211E-2</v>
      </c>
      <c r="N1346" s="1"/>
    </row>
    <row r="1347" spans="1:14" x14ac:dyDescent="0.25">
      <c r="A1347" s="2" t="s">
        <v>519</v>
      </c>
      <c r="B1347" s="24">
        <v>71.78</v>
      </c>
      <c r="C1347" s="24">
        <v>80.64</v>
      </c>
      <c r="D1347" s="24">
        <v>71.510000000000005</v>
      </c>
      <c r="E1347" s="24">
        <v>80.11</v>
      </c>
      <c r="F1347" s="24">
        <v>830718016</v>
      </c>
      <c r="G1347" s="24">
        <v>4231165242</v>
      </c>
      <c r="H1347" s="7">
        <v>1345</v>
      </c>
      <c r="J1347" s="10">
        <f t="shared" si="20"/>
        <v>0.11604903872945108</v>
      </c>
      <c r="N1347" s="1"/>
    </row>
    <row r="1348" spans="1:14" x14ac:dyDescent="0.25">
      <c r="A1348" s="2" t="s">
        <v>518</v>
      </c>
      <c r="B1348" s="24">
        <v>79.88</v>
      </c>
      <c r="C1348" s="24">
        <v>81.06</v>
      </c>
      <c r="D1348" s="24">
        <v>75.59</v>
      </c>
      <c r="E1348" s="24">
        <v>78.48</v>
      </c>
      <c r="F1348" s="24">
        <v>526828992</v>
      </c>
      <c r="G1348" s="24">
        <v>4146294754</v>
      </c>
      <c r="H1348" s="7">
        <v>1346</v>
      </c>
      <c r="J1348" s="10">
        <f t="shared" ref="J1348:J1411" si="21">(E1348-B1348)/B1348</f>
        <v>-1.7526289434151122E-2</v>
      </c>
      <c r="N1348" s="1"/>
    </row>
    <row r="1349" spans="1:14" x14ac:dyDescent="0.25">
      <c r="A1349" s="2" t="s">
        <v>517</v>
      </c>
      <c r="B1349" s="24">
        <v>78.45</v>
      </c>
      <c r="C1349" s="24">
        <v>80.13</v>
      </c>
      <c r="D1349" s="24">
        <v>63.83</v>
      </c>
      <c r="E1349" s="24">
        <v>67.790000000000006</v>
      </c>
      <c r="F1349" s="24">
        <v>930673024</v>
      </c>
      <c r="G1349" s="24">
        <v>3582709924</v>
      </c>
      <c r="H1349" s="7">
        <v>1347</v>
      </c>
      <c r="J1349" s="10">
        <f t="shared" si="21"/>
        <v>-0.13588272785213507</v>
      </c>
      <c r="N1349" s="1"/>
    </row>
    <row r="1350" spans="1:14" x14ac:dyDescent="0.25">
      <c r="A1350" s="2" t="s">
        <v>516</v>
      </c>
      <c r="B1350" s="24">
        <v>67.209999999999994</v>
      </c>
      <c r="C1350" s="24">
        <v>69.55</v>
      </c>
      <c r="D1350" s="24">
        <v>64.010000000000005</v>
      </c>
      <c r="E1350" s="24">
        <v>66.010000000000005</v>
      </c>
      <c r="F1350" s="24">
        <v>467895008</v>
      </c>
      <c r="G1350" s="24">
        <v>3489300921</v>
      </c>
      <c r="H1350" s="7">
        <v>1348</v>
      </c>
      <c r="J1350" s="10">
        <f t="shared" si="21"/>
        <v>-1.7854485939592154E-2</v>
      </c>
      <c r="N1350" s="1"/>
    </row>
    <row r="1351" spans="1:14" x14ac:dyDescent="0.25">
      <c r="A1351" s="2" t="s">
        <v>515</v>
      </c>
      <c r="B1351" s="24">
        <v>65.8</v>
      </c>
      <c r="C1351" s="24">
        <v>65.95</v>
      </c>
      <c r="D1351" s="24">
        <v>57.06</v>
      </c>
      <c r="E1351" s="24">
        <v>61.61</v>
      </c>
      <c r="F1351" s="24">
        <v>529848000</v>
      </c>
      <c r="G1351" s="24">
        <v>3257755734</v>
      </c>
      <c r="H1351" s="7">
        <v>1349</v>
      </c>
      <c r="J1351" s="10">
        <f t="shared" si="21"/>
        <v>-6.3677811550151939E-2</v>
      </c>
      <c r="N1351" s="1"/>
    </row>
    <row r="1352" spans="1:14" x14ac:dyDescent="0.25">
      <c r="A1352" s="2" t="s">
        <v>514</v>
      </c>
      <c r="B1352" s="24">
        <v>61.65</v>
      </c>
      <c r="C1352" s="24">
        <v>67.23</v>
      </c>
      <c r="D1352" s="24">
        <v>61.37</v>
      </c>
      <c r="E1352" s="24">
        <v>66.040000000000006</v>
      </c>
      <c r="F1352" s="24">
        <v>412076000</v>
      </c>
      <c r="G1352" s="24">
        <v>3492778154</v>
      </c>
      <c r="H1352" s="7">
        <v>1350</v>
      </c>
      <c r="J1352" s="10">
        <f t="shared" si="21"/>
        <v>7.1208434712084476E-2</v>
      </c>
      <c r="N1352" s="1"/>
    </row>
    <row r="1353" spans="1:14" x14ac:dyDescent="0.25">
      <c r="A1353" s="2" t="s">
        <v>513</v>
      </c>
      <c r="B1353" s="24">
        <v>66.239999999999995</v>
      </c>
      <c r="C1353" s="24">
        <v>70.25</v>
      </c>
      <c r="D1353" s="24">
        <v>63.86</v>
      </c>
      <c r="E1353" s="24">
        <v>64.23</v>
      </c>
      <c r="F1353" s="24">
        <v>481217984</v>
      </c>
      <c r="G1353" s="24">
        <v>3398168751</v>
      </c>
      <c r="H1353" s="7">
        <v>1351</v>
      </c>
      <c r="J1353" s="10">
        <f t="shared" si="21"/>
        <v>-3.0344202898550589E-2</v>
      </c>
      <c r="N1353" s="1"/>
    </row>
    <row r="1354" spans="1:14" x14ac:dyDescent="0.25">
      <c r="A1354" s="2" t="s">
        <v>512</v>
      </c>
      <c r="B1354" s="24">
        <v>64.319999999999993</v>
      </c>
      <c r="C1354" s="24">
        <v>64.599999999999994</v>
      </c>
      <c r="D1354" s="24">
        <v>58.93</v>
      </c>
      <c r="E1354" s="24">
        <v>61.73</v>
      </c>
      <c r="F1354" s="24">
        <v>501521984</v>
      </c>
      <c r="G1354" s="24">
        <v>3266612281</v>
      </c>
      <c r="H1354" s="7">
        <v>1352</v>
      </c>
      <c r="J1354" s="10">
        <f t="shared" si="21"/>
        <v>-4.0267412935323328E-2</v>
      </c>
      <c r="N1354" s="1"/>
    </row>
    <row r="1355" spans="1:14" x14ac:dyDescent="0.25">
      <c r="A1355" s="2" t="s">
        <v>511</v>
      </c>
      <c r="B1355" s="24">
        <v>61.64</v>
      </c>
      <c r="C1355" s="24">
        <v>62.43</v>
      </c>
      <c r="D1355" s="24">
        <v>41.25</v>
      </c>
      <c r="E1355" s="24">
        <v>41.58</v>
      </c>
      <c r="F1355" s="24">
        <v>749713984</v>
      </c>
      <c r="G1355" s="24">
        <v>2201222135</v>
      </c>
      <c r="H1355" s="7">
        <v>1353</v>
      </c>
      <c r="J1355" s="10">
        <f t="shared" si="21"/>
        <v>-0.32543802725502924</v>
      </c>
      <c r="N1355" s="1"/>
    </row>
    <row r="1356" spans="1:14" x14ac:dyDescent="0.25">
      <c r="A1356" s="2" t="s">
        <v>510</v>
      </c>
      <c r="B1356" s="24">
        <v>41.69</v>
      </c>
      <c r="C1356" s="24">
        <v>50.65</v>
      </c>
      <c r="D1356" s="24">
        <v>32.03</v>
      </c>
      <c r="E1356" s="24">
        <v>48.21</v>
      </c>
      <c r="F1356" s="24">
        <v>1554339968</v>
      </c>
      <c r="G1356" s="24">
        <v>2552770743</v>
      </c>
      <c r="H1356" s="7">
        <v>1354</v>
      </c>
      <c r="J1356" s="10">
        <f t="shared" si="21"/>
        <v>0.15639242024466307</v>
      </c>
      <c r="N1356" s="1"/>
    </row>
    <row r="1357" spans="1:14" x14ac:dyDescent="0.25">
      <c r="A1357" s="2" t="s">
        <v>509</v>
      </c>
      <c r="B1357" s="24">
        <v>48.13</v>
      </c>
      <c r="C1357" s="24">
        <v>52.83</v>
      </c>
      <c r="D1357" s="24">
        <v>46.46</v>
      </c>
      <c r="E1357" s="24">
        <v>48.26</v>
      </c>
      <c r="F1357" s="24">
        <v>562278016</v>
      </c>
      <c r="G1357" s="24">
        <v>2555926415</v>
      </c>
      <c r="H1357" s="7">
        <v>1355</v>
      </c>
      <c r="J1357" s="10">
        <f t="shared" si="21"/>
        <v>2.7010180760439527E-3</v>
      </c>
      <c r="N1357" s="1"/>
    </row>
    <row r="1358" spans="1:14" x14ac:dyDescent="0.25">
      <c r="A1358" s="2" t="s">
        <v>508</v>
      </c>
      <c r="B1358" s="24">
        <v>48.23</v>
      </c>
      <c r="C1358" s="24">
        <v>49.88</v>
      </c>
      <c r="D1358" s="24">
        <v>45.12</v>
      </c>
      <c r="E1358" s="24">
        <v>48.49</v>
      </c>
      <c r="F1358" s="24">
        <v>245262000</v>
      </c>
      <c r="G1358" s="24">
        <v>2568944479</v>
      </c>
      <c r="H1358" s="7">
        <v>1356</v>
      </c>
      <c r="J1358" s="10">
        <f t="shared" si="21"/>
        <v>5.3908355795149309E-3</v>
      </c>
      <c r="N1358" s="1"/>
    </row>
    <row r="1359" spans="1:14" x14ac:dyDescent="0.25">
      <c r="A1359" s="2" t="s">
        <v>507</v>
      </c>
      <c r="B1359" s="24">
        <v>48.53</v>
      </c>
      <c r="C1359" s="24">
        <v>55.61</v>
      </c>
      <c r="D1359" s="24">
        <v>48.53</v>
      </c>
      <c r="E1359" s="24">
        <v>55.53</v>
      </c>
      <c r="F1359" s="24">
        <v>408675008</v>
      </c>
      <c r="G1359" s="24">
        <v>2942496799</v>
      </c>
      <c r="H1359" s="7">
        <v>1357</v>
      </c>
      <c r="J1359" s="10">
        <f t="shared" si="21"/>
        <v>0.1442406758705955</v>
      </c>
      <c r="N1359" s="1"/>
    </row>
    <row r="1360" spans="1:14" x14ac:dyDescent="0.25">
      <c r="A1360" s="2" t="s">
        <v>506</v>
      </c>
      <c r="B1360" s="24">
        <v>55.68</v>
      </c>
      <c r="C1360" s="24">
        <v>55.88</v>
      </c>
      <c r="D1360" s="24">
        <v>51.05</v>
      </c>
      <c r="E1360" s="24">
        <v>52.84</v>
      </c>
      <c r="F1360" s="24">
        <v>286583008</v>
      </c>
      <c r="G1360" s="24">
        <v>2800667554</v>
      </c>
      <c r="H1360" s="7">
        <v>1358</v>
      </c>
      <c r="J1360" s="10">
        <f t="shared" si="21"/>
        <v>-5.1005747126436712E-2</v>
      </c>
      <c r="N1360" s="1"/>
    </row>
    <row r="1361" spans="1:14" x14ac:dyDescent="0.25">
      <c r="A1361" s="2" t="s">
        <v>505</v>
      </c>
      <c r="B1361" s="24">
        <v>52.74</v>
      </c>
      <c r="C1361" s="24">
        <v>53.83</v>
      </c>
      <c r="D1361" s="24">
        <v>51.25</v>
      </c>
      <c r="E1361" s="24">
        <v>51.73</v>
      </c>
      <c r="F1361" s="24">
        <v>160252000</v>
      </c>
      <c r="G1361" s="24">
        <v>2743090712</v>
      </c>
      <c r="H1361" s="7">
        <v>1359</v>
      </c>
      <c r="J1361" s="10">
        <f t="shared" si="21"/>
        <v>-1.9150549867273513E-2</v>
      </c>
      <c r="N1361" s="1"/>
    </row>
    <row r="1362" spans="1:14" x14ac:dyDescent="0.25">
      <c r="A1362" s="2" t="s">
        <v>504</v>
      </c>
      <c r="B1362" s="24">
        <v>51.66</v>
      </c>
      <c r="C1362" s="24">
        <v>52.31</v>
      </c>
      <c r="D1362" s="24">
        <v>45.67</v>
      </c>
      <c r="E1362" s="24">
        <v>46.61</v>
      </c>
      <c r="F1362" s="24">
        <v>229363008</v>
      </c>
      <c r="G1362" s="24">
        <v>2471892746</v>
      </c>
      <c r="H1362" s="7">
        <v>1360</v>
      </c>
      <c r="J1362" s="10">
        <f t="shared" si="21"/>
        <v>-9.775454897406112E-2</v>
      </c>
      <c r="N1362" s="1"/>
    </row>
    <row r="1363" spans="1:14" x14ac:dyDescent="0.25">
      <c r="A1363" s="2" t="s">
        <v>503</v>
      </c>
      <c r="B1363" s="24">
        <v>46.65</v>
      </c>
      <c r="C1363" s="24">
        <v>49.09</v>
      </c>
      <c r="D1363" s="24">
        <v>45.19</v>
      </c>
      <c r="E1363" s="24">
        <v>48.09</v>
      </c>
      <c r="F1363" s="24">
        <v>218134000</v>
      </c>
      <c r="G1363" s="24">
        <v>2551351872</v>
      </c>
      <c r="H1363" s="7">
        <v>1361</v>
      </c>
      <c r="J1363" s="10">
        <f t="shared" si="21"/>
        <v>3.086816720257245E-2</v>
      </c>
      <c r="N1363" s="1"/>
    </row>
    <row r="1364" spans="1:14" x14ac:dyDescent="0.25">
      <c r="A1364" s="2" t="s">
        <v>502</v>
      </c>
      <c r="B1364" s="24">
        <v>48.16</v>
      </c>
      <c r="C1364" s="24">
        <v>49.79</v>
      </c>
      <c r="D1364" s="24">
        <v>46.69</v>
      </c>
      <c r="E1364" s="24">
        <v>49.27</v>
      </c>
      <c r="F1364" s="24">
        <v>142072992</v>
      </c>
      <c r="G1364" s="24">
        <v>2614760414</v>
      </c>
      <c r="H1364" s="7">
        <v>1362</v>
      </c>
      <c r="J1364" s="10">
        <f t="shared" si="21"/>
        <v>2.304817275747522E-2</v>
      </c>
      <c r="N1364" s="1"/>
    </row>
    <row r="1365" spans="1:14" x14ac:dyDescent="0.25">
      <c r="A1365" s="2" t="s">
        <v>501</v>
      </c>
      <c r="B1365" s="24">
        <v>49.25</v>
      </c>
      <c r="C1365" s="24">
        <v>49.27</v>
      </c>
      <c r="D1365" s="24">
        <v>47.52</v>
      </c>
      <c r="E1365" s="24">
        <v>47.62</v>
      </c>
      <c r="F1365" s="24">
        <v>82147104</v>
      </c>
      <c r="G1365" s="24">
        <v>2527746379</v>
      </c>
      <c r="H1365" s="7">
        <v>1363</v>
      </c>
      <c r="J1365" s="10">
        <f t="shared" si="21"/>
        <v>-3.3096446700507667E-2</v>
      </c>
      <c r="N1365" s="1"/>
    </row>
    <row r="1366" spans="1:14" x14ac:dyDescent="0.25">
      <c r="A1366" s="2" t="s">
        <v>500</v>
      </c>
      <c r="B1366" s="24">
        <v>47.62</v>
      </c>
      <c r="C1366" s="24">
        <v>52.44</v>
      </c>
      <c r="D1366" s="24">
        <v>47.57</v>
      </c>
      <c r="E1366" s="24">
        <v>51.58</v>
      </c>
      <c r="F1366" s="24">
        <v>208640992</v>
      </c>
      <c r="G1366" s="24">
        <v>2738822452</v>
      </c>
      <c r="H1366" s="7">
        <v>1364</v>
      </c>
      <c r="J1366" s="10">
        <f t="shared" si="21"/>
        <v>8.315833683326336E-2</v>
      </c>
      <c r="N1366" s="1"/>
    </row>
    <row r="1367" spans="1:14" x14ac:dyDescent="0.25">
      <c r="A1367" s="2" t="s">
        <v>499</v>
      </c>
      <c r="B1367" s="24">
        <v>51.69</v>
      </c>
      <c r="C1367" s="24">
        <v>53.7</v>
      </c>
      <c r="D1367" s="24">
        <v>51.08</v>
      </c>
      <c r="E1367" s="24">
        <v>51.55</v>
      </c>
      <c r="F1367" s="24">
        <v>173663008</v>
      </c>
      <c r="G1367" s="24">
        <v>2737818455</v>
      </c>
      <c r="H1367" s="7">
        <v>1365</v>
      </c>
      <c r="J1367" s="10">
        <f t="shared" si="21"/>
        <v>-2.7084542464693474E-3</v>
      </c>
      <c r="N1367" s="1"/>
    </row>
    <row r="1368" spans="1:14" x14ac:dyDescent="0.25">
      <c r="A1368" s="2" t="s">
        <v>498</v>
      </c>
      <c r="B1368" s="24">
        <v>51.58</v>
      </c>
      <c r="C1368" s="24">
        <v>56.54</v>
      </c>
      <c r="D1368" s="24">
        <v>51.58</v>
      </c>
      <c r="E1368" s="24">
        <v>56.28</v>
      </c>
      <c r="F1368" s="24">
        <v>220363008</v>
      </c>
      <c r="G1368" s="24">
        <v>2990132970</v>
      </c>
      <c r="H1368" s="7">
        <v>1366</v>
      </c>
      <c r="J1368" s="10">
        <f t="shared" si="21"/>
        <v>9.112058937572709E-2</v>
      </c>
      <c r="N1368" s="1"/>
    </row>
    <row r="1369" spans="1:14" x14ac:dyDescent="0.25">
      <c r="A1369" s="2" t="s">
        <v>497</v>
      </c>
      <c r="B1369" s="24">
        <v>56.21</v>
      </c>
      <c r="C1369" s="24">
        <v>56.67</v>
      </c>
      <c r="D1369" s="24">
        <v>53.41</v>
      </c>
      <c r="E1369" s="24">
        <v>54.09</v>
      </c>
      <c r="F1369" s="24">
        <v>202008992</v>
      </c>
      <c r="G1369" s="24">
        <v>2874185280</v>
      </c>
      <c r="H1369" s="7">
        <v>1367</v>
      </c>
      <c r="J1369" s="10">
        <f t="shared" si="21"/>
        <v>-3.7715708948585613E-2</v>
      </c>
      <c r="N1369" s="1"/>
    </row>
    <row r="1370" spans="1:14" x14ac:dyDescent="0.25">
      <c r="A1370" s="2" t="s">
        <v>496</v>
      </c>
      <c r="B1370" s="24">
        <v>54.11</v>
      </c>
      <c r="C1370" s="24">
        <v>54.16</v>
      </c>
      <c r="D1370" s="24">
        <v>50.42</v>
      </c>
      <c r="E1370" s="24">
        <v>52.62</v>
      </c>
      <c r="F1370" s="24">
        <v>186560000</v>
      </c>
      <c r="G1370" s="24">
        <v>2797277252</v>
      </c>
      <c r="H1370" s="7">
        <v>1368</v>
      </c>
      <c r="J1370" s="10">
        <f t="shared" si="21"/>
        <v>-2.7536499722786954E-2</v>
      </c>
      <c r="N1370" s="1"/>
    </row>
    <row r="1371" spans="1:14" x14ac:dyDescent="0.25">
      <c r="A1371" s="2" t="s">
        <v>495</v>
      </c>
      <c r="B1371" s="24">
        <v>52.63</v>
      </c>
      <c r="C1371" s="24">
        <v>55.23</v>
      </c>
      <c r="D1371" s="24">
        <v>52.62</v>
      </c>
      <c r="E1371" s="24">
        <v>55.14</v>
      </c>
      <c r="F1371" s="24">
        <v>131446000</v>
      </c>
      <c r="G1371" s="24">
        <v>2932074835</v>
      </c>
      <c r="H1371" s="7">
        <v>1369</v>
      </c>
      <c r="J1371" s="10">
        <f t="shared" si="21"/>
        <v>4.7691430742922244E-2</v>
      </c>
      <c r="N1371" s="1"/>
    </row>
    <row r="1372" spans="1:14" x14ac:dyDescent="0.25">
      <c r="A1372" s="2" t="s">
        <v>494</v>
      </c>
      <c r="B1372" s="24">
        <v>55.14</v>
      </c>
      <c r="C1372" s="24">
        <v>55.16</v>
      </c>
      <c r="D1372" s="24">
        <v>53.63</v>
      </c>
      <c r="E1372" s="24">
        <v>54.54</v>
      </c>
      <c r="F1372" s="24">
        <v>100183000</v>
      </c>
      <c r="G1372" s="24">
        <v>2901076714</v>
      </c>
      <c r="H1372" s="7">
        <v>1370</v>
      </c>
      <c r="J1372" s="10">
        <f t="shared" si="21"/>
        <v>-1.0881392818280766E-2</v>
      </c>
      <c r="N1372" s="1"/>
    </row>
    <row r="1373" spans="1:14" x14ac:dyDescent="0.25">
      <c r="A1373" s="2" t="s">
        <v>493</v>
      </c>
      <c r="B1373" s="24">
        <v>54.55</v>
      </c>
      <c r="C1373" s="24">
        <v>54.78</v>
      </c>
      <c r="D1373" s="24">
        <v>53.26</v>
      </c>
      <c r="E1373" s="24">
        <v>53.38</v>
      </c>
      <c r="F1373" s="24">
        <v>95474600</v>
      </c>
      <c r="G1373" s="24">
        <v>2839774397</v>
      </c>
      <c r="H1373" s="7">
        <v>1371</v>
      </c>
      <c r="J1373" s="10">
        <f t="shared" si="21"/>
        <v>-2.1448212648945822E-2</v>
      </c>
      <c r="N1373" s="1"/>
    </row>
    <row r="1374" spans="1:14" x14ac:dyDescent="0.25">
      <c r="A1374" s="2" t="s">
        <v>492</v>
      </c>
      <c r="B1374" s="24">
        <v>53.39</v>
      </c>
      <c r="C1374" s="24">
        <v>53.59</v>
      </c>
      <c r="D1374" s="24">
        <v>51.59</v>
      </c>
      <c r="E1374" s="24">
        <v>52.35</v>
      </c>
      <c r="F1374" s="24">
        <v>88516096</v>
      </c>
      <c r="G1374" s="24">
        <v>2785938781</v>
      </c>
      <c r="H1374" s="7">
        <v>1372</v>
      </c>
      <c r="J1374" s="10">
        <f t="shared" si="21"/>
        <v>-1.9479303240307156E-2</v>
      </c>
      <c r="N1374" s="1"/>
    </row>
    <row r="1375" spans="1:14" x14ac:dyDescent="0.25">
      <c r="A1375" s="2" t="s">
        <v>491</v>
      </c>
      <c r="B1375" s="24">
        <v>52.28</v>
      </c>
      <c r="C1375" s="24">
        <v>53.05</v>
      </c>
      <c r="D1375" s="24">
        <v>50.83</v>
      </c>
      <c r="E1375" s="24">
        <v>51.4</v>
      </c>
      <c r="F1375" s="24">
        <v>77473400</v>
      </c>
      <c r="G1375" s="24">
        <v>2736160242</v>
      </c>
      <c r="H1375" s="7">
        <v>1373</v>
      </c>
      <c r="J1375" s="10">
        <f t="shared" si="21"/>
        <v>-1.6832440703902114E-2</v>
      </c>
      <c r="N1375" s="1"/>
    </row>
    <row r="1376" spans="1:14" x14ac:dyDescent="0.25">
      <c r="A1376" s="2" t="s">
        <v>490</v>
      </c>
      <c r="B1376" s="24">
        <v>51.4</v>
      </c>
      <c r="C1376" s="24">
        <v>51.87</v>
      </c>
      <c r="D1376" s="24">
        <v>50.44</v>
      </c>
      <c r="E1376" s="24">
        <v>51.67</v>
      </c>
      <c r="F1376" s="24">
        <v>69594400</v>
      </c>
      <c r="G1376" s="24">
        <v>2751241080</v>
      </c>
      <c r="H1376" s="7">
        <v>1374</v>
      </c>
      <c r="J1376" s="10">
        <f t="shared" si="21"/>
        <v>5.2529182879378043E-3</v>
      </c>
      <c r="N1376" s="1"/>
    </row>
    <row r="1377" spans="1:14" x14ac:dyDescent="0.25">
      <c r="A1377" s="2" t="s">
        <v>489</v>
      </c>
      <c r="B1377" s="24">
        <v>51.64</v>
      </c>
      <c r="C1377" s="24">
        <v>52.6</v>
      </c>
      <c r="D1377" s="24">
        <v>51.53</v>
      </c>
      <c r="E1377" s="24">
        <v>52.12</v>
      </c>
      <c r="F1377" s="24">
        <v>59355900</v>
      </c>
      <c r="G1377" s="24">
        <v>2775993787</v>
      </c>
      <c r="H1377" s="7">
        <v>1375</v>
      </c>
      <c r="J1377" s="10">
        <f t="shared" si="21"/>
        <v>9.2951200619674056E-3</v>
      </c>
      <c r="N1377" s="1"/>
    </row>
    <row r="1378" spans="1:14" x14ac:dyDescent="0.25">
      <c r="A1378" s="2" t="s">
        <v>488</v>
      </c>
      <c r="B1378" s="24">
        <v>52.14</v>
      </c>
      <c r="C1378" s="24">
        <v>52.75</v>
      </c>
      <c r="D1378" s="24">
        <v>51.64</v>
      </c>
      <c r="E1378" s="24">
        <v>52.58</v>
      </c>
      <c r="F1378" s="24">
        <v>51786200</v>
      </c>
      <c r="G1378" s="24">
        <v>2801457684</v>
      </c>
      <c r="H1378" s="7">
        <v>1376</v>
      </c>
      <c r="J1378" s="10">
        <f t="shared" si="21"/>
        <v>8.4388185654007998E-3</v>
      </c>
      <c r="N1378" s="1"/>
    </row>
    <row r="1379" spans="1:14" x14ac:dyDescent="0.25">
      <c r="A1379" s="2" t="s">
        <v>487</v>
      </c>
      <c r="B1379" s="24">
        <v>52.49</v>
      </c>
      <c r="C1379" s="24">
        <v>54.51</v>
      </c>
      <c r="D1379" s="24">
        <v>52.26</v>
      </c>
      <c r="E1379" s="24">
        <v>53.14</v>
      </c>
      <c r="F1379" s="24">
        <v>100841000</v>
      </c>
      <c r="G1379" s="24">
        <v>2832001431</v>
      </c>
      <c r="H1379" s="7">
        <v>1377</v>
      </c>
      <c r="J1379" s="10">
        <f t="shared" si="21"/>
        <v>1.2383311106877473E-2</v>
      </c>
      <c r="N1379" s="1"/>
    </row>
    <row r="1380" spans="1:14" x14ac:dyDescent="0.25">
      <c r="A1380" s="2" t="s">
        <v>486</v>
      </c>
      <c r="B1380" s="24">
        <v>53.08</v>
      </c>
      <c r="C1380" s="24">
        <v>53.39</v>
      </c>
      <c r="D1380" s="24">
        <v>48.47</v>
      </c>
      <c r="E1380" s="24">
        <v>50.16</v>
      </c>
      <c r="F1380" s="24">
        <v>152366000</v>
      </c>
      <c r="G1380" s="24">
        <v>2673983611</v>
      </c>
      <c r="H1380" s="7">
        <v>1378</v>
      </c>
      <c r="J1380" s="10">
        <f t="shared" si="21"/>
        <v>-5.50113036925396E-2</v>
      </c>
      <c r="N1380" s="1"/>
    </row>
    <row r="1381" spans="1:14" x14ac:dyDescent="0.25">
      <c r="A1381" s="2" t="s">
        <v>485</v>
      </c>
      <c r="B1381" s="24">
        <v>50.15</v>
      </c>
      <c r="C1381" s="24">
        <v>51.67</v>
      </c>
      <c r="D1381" s="24">
        <v>49.86</v>
      </c>
      <c r="E1381" s="24">
        <v>50.72</v>
      </c>
      <c r="F1381" s="24">
        <v>90415504</v>
      </c>
      <c r="G1381" s="24">
        <v>2704130908</v>
      </c>
      <c r="H1381" s="7">
        <v>1379</v>
      </c>
      <c r="J1381" s="10">
        <f t="shared" si="21"/>
        <v>1.1365902293120645E-2</v>
      </c>
      <c r="N1381" s="1"/>
    </row>
    <row r="1382" spans="1:14" x14ac:dyDescent="0.25">
      <c r="A1382" s="2" t="s">
        <v>484</v>
      </c>
      <c r="B1382" s="24">
        <v>50.75</v>
      </c>
      <c r="C1382" s="24">
        <v>51.14</v>
      </c>
      <c r="D1382" s="24">
        <v>50.32</v>
      </c>
      <c r="E1382" s="24">
        <v>50.89</v>
      </c>
      <c r="F1382" s="24">
        <v>57390100</v>
      </c>
      <c r="G1382" s="24">
        <v>2713909626</v>
      </c>
      <c r="H1382" s="7">
        <v>1380</v>
      </c>
      <c r="J1382" s="10">
        <f t="shared" si="21"/>
        <v>2.7586206896551835E-3</v>
      </c>
      <c r="N1382" s="1"/>
    </row>
    <row r="1383" spans="1:14" x14ac:dyDescent="0.25">
      <c r="A1383" s="2" t="s">
        <v>483</v>
      </c>
      <c r="B1383" s="24">
        <v>50.89</v>
      </c>
      <c r="C1383" s="24">
        <v>60.11</v>
      </c>
      <c r="D1383" s="24">
        <v>50.87</v>
      </c>
      <c r="E1383" s="24">
        <v>60.11</v>
      </c>
      <c r="F1383" s="24">
        <v>341368992</v>
      </c>
      <c r="G1383" s="24">
        <v>3206464408</v>
      </c>
      <c r="H1383" s="7">
        <v>1381</v>
      </c>
      <c r="J1383" s="10">
        <f t="shared" si="21"/>
        <v>0.18117508351346037</v>
      </c>
      <c r="N1383" s="1"/>
    </row>
    <row r="1384" spans="1:14" x14ac:dyDescent="0.25">
      <c r="A1384" s="2" t="s">
        <v>482</v>
      </c>
      <c r="B1384" s="24">
        <v>60.55</v>
      </c>
      <c r="C1384" s="24">
        <v>60.96</v>
      </c>
      <c r="D1384" s="24">
        <v>55.84</v>
      </c>
      <c r="E1384" s="24">
        <v>59.43</v>
      </c>
      <c r="F1384" s="24">
        <v>357124000</v>
      </c>
      <c r="G1384" s="24">
        <v>3171116142</v>
      </c>
      <c r="H1384" s="7">
        <v>1382</v>
      </c>
      <c r="J1384" s="10">
        <f t="shared" si="21"/>
        <v>-1.8497109826589555E-2</v>
      </c>
      <c r="N1384" s="1"/>
    </row>
    <row r="1385" spans="1:14" x14ac:dyDescent="0.25">
      <c r="A1385" s="2" t="s">
        <v>481</v>
      </c>
      <c r="B1385" s="24">
        <v>59.41</v>
      </c>
      <c r="C1385" s="24">
        <v>66.19</v>
      </c>
      <c r="D1385" s="24">
        <v>58.6</v>
      </c>
      <c r="E1385" s="24">
        <v>63.95</v>
      </c>
      <c r="F1385" s="24">
        <v>313105984</v>
      </c>
      <c r="G1385" s="24">
        <v>3413379168</v>
      </c>
      <c r="H1385" s="7">
        <v>1383</v>
      </c>
      <c r="J1385" s="10">
        <f t="shared" si="21"/>
        <v>7.6418111429052457E-2</v>
      </c>
      <c r="N1385" s="1"/>
    </row>
    <row r="1386" spans="1:14" x14ac:dyDescent="0.25">
      <c r="A1386" s="2" t="s">
        <v>480</v>
      </c>
      <c r="B1386" s="24">
        <v>64.13</v>
      </c>
      <c r="C1386" s="24">
        <v>70.09</v>
      </c>
      <c r="D1386" s="24">
        <v>62.55</v>
      </c>
      <c r="E1386" s="24">
        <v>65.47</v>
      </c>
      <c r="F1386" s="24">
        <v>453940000</v>
      </c>
      <c r="G1386" s="24">
        <v>3495462090</v>
      </c>
      <c r="H1386" s="7">
        <v>1384</v>
      </c>
      <c r="J1386" s="10">
        <f t="shared" si="21"/>
        <v>2.089505691564016E-2</v>
      </c>
      <c r="N1386" s="1"/>
    </row>
    <row r="1387" spans="1:14" x14ac:dyDescent="0.25">
      <c r="A1387" s="2" t="s">
        <v>479</v>
      </c>
      <c r="B1387" s="24">
        <v>65.72</v>
      </c>
      <c r="C1387" s="24">
        <v>66.34</v>
      </c>
      <c r="D1387" s="24">
        <v>62.69</v>
      </c>
      <c r="E1387" s="24">
        <v>64.62</v>
      </c>
      <c r="F1387" s="24">
        <v>200428000</v>
      </c>
      <c r="G1387" s="24">
        <v>3451297832</v>
      </c>
      <c r="H1387" s="7">
        <v>1385</v>
      </c>
      <c r="J1387" s="10">
        <f t="shared" si="21"/>
        <v>-1.6737674984783846E-2</v>
      </c>
      <c r="N1387" s="1"/>
    </row>
    <row r="1388" spans="1:14" x14ac:dyDescent="0.25">
      <c r="A1388" s="2" t="s">
        <v>478</v>
      </c>
      <c r="B1388" s="24">
        <v>64.67</v>
      </c>
      <c r="C1388" s="24">
        <v>64.7</v>
      </c>
      <c r="D1388" s="24">
        <v>58.85</v>
      </c>
      <c r="E1388" s="24">
        <v>59.48</v>
      </c>
      <c r="F1388" s="24">
        <v>205363008</v>
      </c>
      <c r="G1388" s="24">
        <v>3177462298</v>
      </c>
      <c r="H1388" s="7">
        <v>1386</v>
      </c>
      <c r="J1388" s="10">
        <f t="shared" si="21"/>
        <v>-8.0253595175506495E-2</v>
      </c>
      <c r="N1388" s="1"/>
    </row>
    <row r="1389" spans="1:14" x14ac:dyDescent="0.25">
      <c r="A1389" s="2" t="s">
        <v>477</v>
      </c>
      <c r="B1389" s="24">
        <v>59.59</v>
      </c>
      <c r="C1389" s="24">
        <v>61.75</v>
      </c>
      <c r="D1389" s="24">
        <v>53.79</v>
      </c>
      <c r="E1389" s="24">
        <v>60.73</v>
      </c>
      <c r="F1389" s="24">
        <v>283868992</v>
      </c>
      <c r="G1389" s="24">
        <v>3245232732</v>
      </c>
      <c r="H1389" s="7">
        <v>1387</v>
      </c>
      <c r="J1389" s="10">
        <f t="shared" si="21"/>
        <v>1.9130726631985121E-2</v>
      </c>
      <c r="N1389" s="1"/>
    </row>
    <row r="1390" spans="1:14" x14ac:dyDescent="0.25">
      <c r="A1390" s="2" t="s">
        <v>476</v>
      </c>
      <c r="B1390" s="24">
        <v>60.82</v>
      </c>
      <c r="C1390" s="24">
        <v>61.29</v>
      </c>
      <c r="D1390" s="24">
        <v>58.71</v>
      </c>
      <c r="E1390" s="24">
        <v>59.74</v>
      </c>
      <c r="F1390" s="24">
        <v>160943008</v>
      </c>
      <c r="G1390" s="24">
        <v>3193124743</v>
      </c>
      <c r="H1390" s="7">
        <v>1388</v>
      </c>
      <c r="J1390" s="10">
        <f t="shared" si="21"/>
        <v>-1.7757316672147291E-2</v>
      </c>
      <c r="N1390" s="1"/>
    </row>
    <row r="1391" spans="1:14" x14ac:dyDescent="0.25">
      <c r="A1391" s="2" t="s">
        <v>475</v>
      </c>
      <c r="B1391" s="24">
        <v>59.81</v>
      </c>
      <c r="C1391" s="24">
        <v>61.88</v>
      </c>
      <c r="D1391" s="24">
        <v>58.56</v>
      </c>
      <c r="E1391" s="24">
        <v>60.33</v>
      </c>
      <c r="F1391" s="24">
        <v>150542000</v>
      </c>
      <c r="G1391" s="24">
        <v>3225577482</v>
      </c>
      <c r="H1391" s="7">
        <v>1389</v>
      </c>
      <c r="J1391" s="10">
        <f t="shared" si="21"/>
        <v>8.6941982945994978E-3</v>
      </c>
      <c r="N1391" s="1"/>
    </row>
    <row r="1392" spans="1:14" x14ac:dyDescent="0.25">
      <c r="A1392" s="2" t="s">
        <v>474</v>
      </c>
      <c r="B1392" s="24">
        <v>60.3</v>
      </c>
      <c r="C1392" s="24">
        <v>60.52</v>
      </c>
      <c r="D1392" s="24">
        <v>56.83</v>
      </c>
      <c r="E1392" s="24">
        <v>58.2</v>
      </c>
      <c r="F1392" s="24">
        <v>139503008</v>
      </c>
      <c r="G1392" s="24">
        <v>3112605047</v>
      </c>
      <c r="H1392" s="7">
        <v>1390</v>
      </c>
      <c r="J1392" s="10">
        <f t="shared" si="21"/>
        <v>-3.4825870646766073E-2</v>
      </c>
      <c r="N1392" s="1"/>
    </row>
    <row r="1393" spans="1:14" x14ac:dyDescent="0.25">
      <c r="A1393" s="2" t="s">
        <v>473</v>
      </c>
      <c r="B1393" s="24">
        <v>58.27</v>
      </c>
      <c r="C1393" s="24">
        <v>58.65</v>
      </c>
      <c r="D1393" s="24">
        <v>56.44</v>
      </c>
      <c r="E1393" s="24">
        <v>56.81</v>
      </c>
      <c r="F1393" s="24">
        <v>96781400</v>
      </c>
      <c r="G1393" s="24">
        <v>3038822573</v>
      </c>
      <c r="H1393" s="7">
        <v>1391</v>
      </c>
      <c r="J1393" s="10">
        <f t="shared" si="21"/>
        <v>-2.5055774841256234E-2</v>
      </c>
      <c r="N1393" s="1"/>
    </row>
    <row r="1394" spans="1:14" x14ac:dyDescent="0.25">
      <c r="A1394" s="2" t="s">
        <v>472</v>
      </c>
      <c r="B1394" s="24">
        <v>56.77</v>
      </c>
      <c r="C1394" s="24">
        <v>56.77</v>
      </c>
      <c r="D1394" s="24">
        <v>52.87</v>
      </c>
      <c r="E1394" s="24">
        <v>54.92</v>
      </c>
      <c r="F1394" s="24">
        <v>177315008</v>
      </c>
      <c r="G1394" s="24">
        <v>2938685570</v>
      </c>
      <c r="H1394" s="7">
        <v>1392</v>
      </c>
      <c r="J1394" s="10">
        <f t="shared" si="21"/>
        <v>-3.258763431389821E-2</v>
      </c>
      <c r="N1394" s="1"/>
    </row>
    <row r="1395" spans="1:14" x14ac:dyDescent="0.25">
      <c r="A1395" s="2" t="s">
        <v>471</v>
      </c>
      <c r="B1395" s="24">
        <v>54.96</v>
      </c>
      <c r="C1395" s="24">
        <v>59.1</v>
      </c>
      <c r="D1395" s="24">
        <v>53.29</v>
      </c>
      <c r="E1395" s="24">
        <v>55.96</v>
      </c>
      <c r="F1395" s="24">
        <v>199788992</v>
      </c>
      <c r="G1395" s="24">
        <v>2995287986</v>
      </c>
      <c r="H1395" s="7">
        <v>1393</v>
      </c>
      <c r="J1395" s="10">
        <f t="shared" si="21"/>
        <v>1.8195050946142648E-2</v>
      </c>
      <c r="N1395" s="1"/>
    </row>
    <row r="1396" spans="1:14" x14ac:dyDescent="0.25">
      <c r="A1396" s="2" t="s">
        <v>470</v>
      </c>
      <c r="B1396" s="24">
        <v>55.95</v>
      </c>
      <c r="C1396" s="24">
        <v>56.58</v>
      </c>
      <c r="D1396" s="24">
        <v>54.09</v>
      </c>
      <c r="E1396" s="24">
        <v>56.49</v>
      </c>
      <c r="F1396" s="24">
        <v>114510000</v>
      </c>
      <c r="G1396" s="24">
        <v>3024524457</v>
      </c>
      <c r="H1396" s="7">
        <v>1394</v>
      </c>
      <c r="J1396" s="10">
        <f t="shared" si="21"/>
        <v>9.6514745308310841E-3</v>
      </c>
      <c r="N1396" s="1"/>
    </row>
    <row r="1397" spans="1:14" x14ac:dyDescent="0.25">
      <c r="A1397" s="2" t="s">
        <v>469</v>
      </c>
      <c r="B1397" s="24">
        <v>56.47</v>
      </c>
      <c r="C1397" s="24">
        <v>57.15</v>
      </c>
      <c r="D1397" s="24">
        <v>55.28</v>
      </c>
      <c r="E1397" s="24">
        <v>55.74</v>
      </c>
      <c r="F1397" s="24">
        <v>81104704</v>
      </c>
      <c r="G1397" s="24">
        <v>2984809327</v>
      </c>
      <c r="H1397" s="7">
        <v>1395</v>
      </c>
      <c r="J1397" s="10">
        <f t="shared" si="21"/>
        <v>-1.2927217991854027E-2</v>
      </c>
      <c r="N1397" s="1"/>
    </row>
    <row r="1398" spans="1:14" x14ac:dyDescent="0.25">
      <c r="A1398" s="2" t="s">
        <v>468</v>
      </c>
      <c r="B1398" s="24">
        <v>55.67</v>
      </c>
      <c r="C1398" s="24">
        <v>56.25</v>
      </c>
      <c r="D1398" s="24">
        <v>55.15</v>
      </c>
      <c r="E1398" s="24">
        <v>55.33</v>
      </c>
      <c r="F1398" s="24">
        <v>78923104</v>
      </c>
      <c r="G1398" s="24">
        <v>2963913613</v>
      </c>
      <c r="H1398" s="7">
        <v>1396</v>
      </c>
      <c r="J1398" s="10">
        <f t="shared" si="21"/>
        <v>-6.1074187174421308E-3</v>
      </c>
      <c r="N1398" s="1"/>
    </row>
    <row r="1399" spans="1:14" x14ac:dyDescent="0.25">
      <c r="A1399" s="2" t="s">
        <v>467</v>
      </c>
      <c r="B1399" s="24">
        <v>55.38</v>
      </c>
      <c r="C1399" s="24">
        <v>56.13</v>
      </c>
      <c r="D1399" s="24">
        <v>54.57</v>
      </c>
      <c r="E1399" s="24">
        <v>54.69</v>
      </c>
      <c r="F1399" s="24">
        <v>71063200</v>
      </c>
      <c r="G1399" s="24">
        <v>2930569300</v>
      </c>
      <c r="H1399" s="7">
        <v>1397</v>
      </c>
      <c r="J1399" s="10">
        <f t="shared" si="21"/>
        <v>-1.2459371614301279E-2</v>
      </c>
      <c r="N1399" s="1"/>
    </row>
    <row r="1400" spans="1:14" x14ac:dyDescent="0.25">
      <c r="A1400" s="2" t="s">
        <v>466</v>
      </c>
      <c r="B1400" s="24">
        <v>54.67</v>
      </c>
      <c r="C1400" s="24">
        <v>57.75</v>
      </c>
      <c r="D1400" s="24">
        <v>54.49</v>
      </c>
      <c r="E1400" s="24">
        <v>57.11</v>
      </c>
      <c r="F1400" s="24">
        <v>138340000</v>
      </c>
      <c r="G1400" s="24">
        <v>3060676463</v>
      </c>
      <c r="H1400" s="7">
        <v>1398</v>
      </c>
      <c r="J1400" s="10">
        <f t="shared" si="21"/>
        <v>4.463142491311501E-2</v>
      </c>
      <c r="N1400" s="1"/>
    </row>
    <row r="1401" spans="1:14" x14ac:dyDescent="0.25">
      <c r="A1401" s="2" t="s">
        <v>465</v>
      </c>
      <c r="B1401" s="24">
        <v>56.84</v>
      </c>
      <c r="C1401" s="24">
        <v>58.55</v>
      </c>
      <c r="D1401" s="24">
        <v>56.24</v>
      </c>
      <c r="E1401" s="24">
        <v>56.39</v>
      </c>
      <c r="F1401" s="24">
        <v>129287000</v>
      </c>
      <c r="G1401" s="24">
        <v>3023193804</v>
      </c>
      <c r="H1401" s="7">
        <v>1399</v>
      </c>
      <c r="J1401" s="10">
        <f t="shared" si="21"/>
        <v>-7.9169598874032875E-3</v>
      </c>
      <c r="N1401" s="1"/>
    </row>
    <row r="1402" spans="1:14" x14ac:dyDescent="0.25">
      <c r="A1402" s="2" t="s">
        <v>464</v>
      </c>
      <c r="B1402" s="24">
        <v>56.37</v>
      </c>
      <c r="C1402" s="24">
        <v>56.79</v>
      </c>
      <c r="D1402" s="24">
        <v>55.72</v>
      </c>
      <c r="E1402" s="24">
        <v>55.75</v>
      </c>
      <c r="F1402" s="24">
        <v>99381104</v>
      </c>
      <c r="G1402" s="24">
        <v>2989858627</v>
      </c>
      <c r="H1402" s="7">
        <v>1400</v>
      </c>
      <c r="J1402" s="10">
        <f t="shared" si="21"/>
        <v>-1.0998758204718777E-2</v>
      </c>
      <c r="N1402" s="1"/>
    </row>
    <row r="1403" spans="1:14" x14ac:dyDescent="0.25">
      <c r="A1403" s="2" t="s">
        <v>463</v>
      </c>
      <c r="B1403" s="24">
        <v>55.74</v>
      </c>
      <c r="C1403" s="24">
        <v>55.74</v>
      </c>
      <c r="D1403" s="24">
        <v>53.18</v>
      </c>
      <c r="E1403" s="24">
        <v>53.18</v>
      </c>
      <c r="F1403" s="24">
        <v>112759000</v>
      </c>
      <c r="G1403" s="24">
        <v>2852614515</v>
      </c>
      <c r="H1403" s="7">
        <v>1401</v>
      </c>
      <c r="J1403" s="10">
        <f t="shared" si="21"/>
        <v>-4.5927520631503446E-2</v>
      </c>
      <c r="N1403" s="1"/>
    </row>
    <row r="1404" spans="1:14" x14ac:dyDescent="0.25">
      <c r="A1404" s="2" t="s">
        <v>462</v>
      </c>
      <c r="B1404" s="24">
        <v>53.56</v>
      </c>
      <c r="C1404" s="24">
        <v>55.28</v>
      </c>
      <c r="D1404" s="24">
        <v>50.85</v>
      </c>
      <c r="E1404" s="24">
        <v>54.74</v>
      </c>
      <c r="F1404" s="24">
        <v>221076992</v>
      </c>
      <c r="G1404" s="24">
        <v>2936796129</v>
      </c>
      <c r="H1404" s="7">
        <v>1402</v>
      </c>
      <c r="J1404" s="10">
        <f t="shared" si="21"/>
        <v>2.2031366691560861E-2</v>
      </c>
      <c r="N1404" s="1"/>
    </row>
    <row r="1405" spans="1:14" x14ac:dyDescent="0.25">
      <c r="A1405" s="2" t="s">
        <v>461</v>
      </c>
      <c r="B1405" s="24">
        <v>54.58</v>
      </c>
      <c r="C1405" s="24">
        <v>56.29</v>
      </c>
      <c r="D1405" s="24">
        <v>54.28</v>
      </c>
      <c r="E1405" s="24">
        <v>56.18</v>
      </c>
      <c r="F1405" s="24">
        <v>150030000</v>
      </c>
      <c r="G1405" s="24">
        <v>3015087608</v>
      </c>
      <c r="H1405" s="7">
        <v>1403</v>
      </c>
      <c r="J1405" s="10">
        <f t="shared" si="21"/>
        <v>2.9314767314034471E-2</v>
      </c>
      <c r="N1405" s="1"/>
    </row>
    <row r="1406" spans="1:14" x14ac:dyDescent="0.25">
      <c r="A1406" s="2" t="s">
        <v>460</v>
      </c>
      <c r="B1406" s="24">
        <v>56.22</v>
      </c>
      <c r="C1406" s="24">
        <v>56.37</v>
      </c>
      <c r="D1406" s="24">
        <v>54.94</v>
      </c>
      <c r="E1406" s="24">
        <v>55.04</v>
      </c>
      <c r="F1406" s="24">
        <v>83633104</v>
      </c>
      <c r="G1406" s="24">
        <v>2954562413</v>
      </c>
      <c r="H1406" s="7">
        <v>1404</v>
      </c>
      <c r="J1406" s="10">
        <f t="shared" si="21"/>
        <v>-2.0988971896122373E-2</v>
      </c>
      <c r="N1406" s="1"/>
    </row>
    <row r="1407" spans="1:14" x14ac:dyDescent="0.25">
      <c r="A1407" s="2" t="s">
        <v>459</v>
      </c>
      <c r="B1407" s="24">
        <v>55.03</v>
      </c>
      <c r="C1407" s="24">
        <v>55.48</v>
      </c>
      <c r="D1407" s="24">
        <v>54.63</v>
      </c>
      <c r="E1407" s="24">
        <v>54.75</v>
      </c>
      <c r="F1407" s="24">
        <v>84302000</v>
      </c>
      <c r="G1407" s="24">
        <v>2939687734</v>
      </c>
      <c r="H1407" s="7">
        <v>1405</v>
      </c>
      <c r="J1407" s="10">
        <f t="shared" si="21"/>
        <v>-5.088133745229895E-3</v>
      </c>
      <c r="N1407" s="1"/>
    </row>
    <row r="1408" spans="1:14" x14ac:dyDescent="0.25">
      <c r="A1408" s="2" t="s">
        <v>458</v>
      </c>
      <c r="B1408" s="24">
        <v>54.76</v>
      </c>
      <c r="C1408" s="24">
        <v>56.17</v>
      </c>
      <c r="D1408" s="24">
        <v>53.95</v>
      </c>
      <c r="E1408" s="24">
        <v>55.17</v>
      </c>
      <c r="F1408" s="24">
        <v>133918000</v>
      </c>
      <c r="G1408" s="24">
        <v>2963390868</v>
      </c>
      <c r="H1408" s="7">
        <v>1406</v>
      </c>
      <c r="J1408" s="10">
        <f t="shared" si="21"/>
        <v>7.4872169466764739E-3</v>
      </c>
      <c r="N1408" s="1"/>
    </row>
    <row r="1409" spans="1:14" x14ac:dyDescent="0.25">
      <c r="A1409" s="2" t="s">
        <v>457</v>
      </c>
      <c r="B1409" s="24">
        <v>54.99</v>
      </c>
      <c r="C1409" s="24">
        <v>63.81</v>
      </c>
      <c r="D1409" s="24">
        <v>54.99</v>
      </c>
      <c r="E1409" s="24">
        <v>61.3</v>
      </c>
      <c r="F1409" s="24">
        <v>402670016</v>
      </c>
      <c r="G1409" s="24">
        <v>3293059021</v>
      </c>
      <c r="H1409" s="7">
        <v>1407</v>
      </c>
      <c r="J1409" s="10">
        <f t="shared" si="21"/>
        <v>0.11474813602473168</v>
      </c>
      <c r="N1409" s="1"/>
    </row>
    <row r="1410" spans="1:14" x14ac:dyDescent="0.25">
      <c r="A1410" s="2" t="s">
        <v>456</v>
      </c>
      <c r="B1410" s="24">
        <v>61.11</v>
      </c>
      <c r="C1410" s="24">
        <v>64.069999999999993</v>
      </c>
      <c r="D1410" s="24">
        <v>60.79</v>
      </c>
      <c r="E1410" s="24">
        <v>62.57</v>
      </c>
      <c r="F1410" s="24">
        <v>349454016</v>
      </c>
      <c r="G1410" s="24">
        <v>3362586560</v>
      </c>
      <c r="H1410" s="7">
        <v>1408</v>
      </c>
      <c r="J1410" s="10">
        <f t="shared" si="21"/>
        <v>2.3891343478972361E-2</v>
      </c>
      <c r="N1410" s="1"/>
    </row>
    <row r="1411" spans="1:14" x14ac:dyDescent="0.25">
      <c r="A1411" s="2" t="s">
        <v>455</v>
      </c>
      <c r="B1411" s="24">
        <v>62.49</v>
      </c>
      <c r="C1411" s="24">
        <v>66.84</v>
      </c>
      <c r="D1411" s="24">
        <v>61.73</v>
      </c>
      <c r="E1411" s="24">
        <v>64.27</v>
      </c>
      <c r="F1411" s="24">
        <v>279652992</v>
      </c>
      <c r="G1411" s="24">
        <v>3454692871</v>
      </c>
      <c r="H1411" s="7">
        <v>1409</v>
      </c>
      <c r="J1411" s="10">
        <f t="shared" si="21"/>
        <v>2.8484557529204577E-2</v>
      </c>
      <c r="N1411" s="1"/>
    </row>
    <row r="1412" spans="1:14" x14ac:dyDescent="0.25">
      <c r="A1412" s="2" t="s">
        <v>454</v>
      </c>
      <c r="B1412" s="24">
        <v>64.44</v>
      </c>
      <c r="C1412" s="24">
        <v>65.900000000000006</v>
      </c>
      <c r="D1412" s="24">
        <v>56.91</v>
      </c>
      <c r="E1412" s="24">
        <v>59.26</v>
      </c>
      <c r="F1412" s="24">
        <v>291596000</v>
      </c>
      <c r="G1412" s="24">
        <v>3186381939</v>
      </c>
      <c r="H1412" s="7">
        <v>1410</v>
      </c>
      <c r="J1412" s="10">
        <f t="shared" ref="J1412:J1475" si="22">(E1412-B1412)/B1412</f>
        <v>-8.0384854127870886E-2</v>
      </c>
      <c r="N1412" s="1"/>
    </row>
    <row r="1413" spans="1:14" x14ac:dyDescent="0.25">
      <c r="A1413" s="2" t="s">
        <v>453</v>
      </c>
      <c r="B1413" s="24">
        <v>59.35</v>
      </c>
      <c r="C1413" s="24">
        <v>63.71</v>
      </c>
      <c r="D1413" s="24">
        <v>59.24</v>
      </c>
      <c r="E1413" s="24">
        <v>62.3</v>
      </c>
      <c r="F1413" s="24">
        <v>272494016</v>
      </c>
      <c r="G1413" s="24">
        <v>3350986565</v>
      </c>
      <c r="H1413" s="7">
        <v>1411</v>
      </c>
      <c r="J1413" s="10">
        <f t="shared" si="22"/>
        <v>4.9705139005897146E-2</v>
      </c>
      <c r="N1413" s="1"/>
    </row>
    <row r="1414" spans="1:14" x14ac:dyDescent="0.25">
      <c r="A1414" s="2" t="s">
        <v>452</v>
      </c>
      <c r="B1414" s="24">
        <v>62.31</v>
      </c>
      <c r="C1414" s="24">
        <v>62.31</v>
      </c>
      <c r="D1414" s="24">
        <v>57.41</v>
      </c>
      <c r="E1414" s="24">
        <v>59.01</v>
      </c>
      <c r="F1414" s="24">
        <v>322820000</v>
      </c>
      <c r="G1414" s="24">
        <v>3174662071</v>
      </c>
      <c r="H1414" s="7">
        <v>1412</v>
      </c>
      <c r="J1414" s="10">
        <f t="shared" si="22"/>
        <v>-5.2961001444391018E-2</v>
      </c>
      <c r="N1414" s="1"/>
    </row>
    <row r="1415" spans="1:14" x14ac:dyDescent="0.25">
      <c r="A1415" s="2" t="s">
        <v>451</v>
      </c>
      <c r="B1415" s="24">
        <v>59.18</v>
      </c>
      <c r="C1415" s="24">
        <v>62.76</v>
      </c>
      <c r="D1415" s="24">
        <v>58.85</v>
      </c>
      <c r="E1415" s="24">
        <v>61.4</v>
      </c>
      <c r="F1415" s="24">
        <v>237478000</v>
      </c>
      <c r="G1415" s="24">
        <v>3304148265</v>
      </c>
      <c r="H1415" s="7">
        <v>1413</v>
      </c>
      <c r="J1415" s="10">
        <f t="shared" si="22"/>
        <v>3.7512673200405522E-2</v>
      </c>
      <c r="N1415" s="1"/>
    </row>
    <row r="1416" spans="1:14" x14ac:dyDescent="0.25">
      <c r="A1416" s="2" t="s">
        <v>450</v>
      </c>
      <c r="B1416" s="24">
        <v>61.64</v>
      </c>
      <c r="C1416" s="24">
        <v>63.81</v>
      </c>
      <c r="D1416" s="24">
        <v>60.87</v>
      </c>
      <c r="E1416" s="24">
        <v>62.68</v>
      </c>
      <c r="F1416" s="24">
        <v>174111008</v>
      </c>
      <c r="G1416" s="24">
        <v>3374059000</v>
      </c>
      <c r="H1416" s="7">
        <v>1414</v>
      </c>
      <c r="J1416" s="10">
        <f t="shared" si="22"/>
        <v>1.687216093445813E-2</v>
      </c>
      <c r="N1416" s="1"/>
    </row>
    <row r="1417" spans="1:14" x14ac:dyDescent="0.25">
      <c r="A1417" s="2" t="s">
        <v>449</v>
      </c>
      <c r="B1417" s="24">
        <v>62.78</v>
      </c>
      <c r="C1417" s="24">
        <v>65.52</v>
      </c>
      <c r="D1417" s="24">
        <v>62.71</v>
      </c>
      <c r="E1417" s="24">
        <v>63.82</v>
      </c>
      <c r="F1417" s="24">
        <v>194636000</v>
      </c>
      <c r="G1417" s="24">
        <v>3436473712</v>
      </c>
      <c r="H1417" s="7">
        <v>1415</v>
      </c>
      <c r="J1417" s="10">
        <f t="shared" si="22"/>
        <v>1.6565785281936907E-2</v>
      </c>
      <c r="N1417" s="1"/>
    </row>
    <row r="1418" spans="1:14" x14ac:dyDescent="0.25">
      <c r="A1418" s="2" t="s">
        <v>448</v>
      </c>
      <c r="B1418" s="24">
        <v>63.81</v>
      </c>
      <c r="C1418" s="24">
        <v>72.48</v>
      </c>
      <c r="D1418" s="24">
        <v>62.94</v>
      </c>
      <c r="E1418" s="24">
        <v>71.06</v>
      </c>
      <c r="F1418" s="24">
        <v>418128992</v>
      </c>
      <c r="G1418" s="24">
        <v>3827031146</v>
      </c>
      <c r="H1418" s="7">
        <v>1416</v>
      </c>
      <c r="J1418" s="10">
        <f t="shared" si="22"/>
        <v>0.1136185550854098</v>
      </c>
      <c r="N1418" s="1"/>
    </row>
    <row r="1419" spans="1:14" x14ac:dyDescent="0.25">
      <c r="A1419" s="2" t="s">
        <v>447</v>
      </c>
      <c r="B1419" s="24">
        <v>70.45</v>
      </c>
      <c r="C1419" s="24">
        <v>71.12</v>
      </c>
      <c r="D1419" s="24">
        <v>65.78</v>
      </c>
      <c r="E1419" s="24">
        <v>67.569999999999993</v>
      </c>
      <c r="F1419" s="24">
        <v>350504992</v>
      </c>
      <c r="G1419" s="24">
        <v>3639939202</v>
      </c>
      <c r="H1419" s="7">
        <v>1417</v>
      </c>
      <c r="J1419" s="10">
        <f t="shared" si="22"/>
        <v>-4.088005677785677E-2</v>
      </c>
      <c r="N1419" s="1"/>
    </row>
    <row r="1420" spans="1:14" x14ac:dyDescent="0.25">
      <c r="A1420" s="2" t="s">
        <v>446</v>
      </c>
      <c r="B1420" s="24">
        <v>67.41</v>
      </c>
      <c r="C1420" s="24">
        <v>69.77</v>
      </c>
      <c r="D1420" s="24">
        <v>65.709999999999994</v>
      </c>
      <c r="E1420" s="24">
        <v>69.64</v>
      </c>
      <c r="F1420" s="24">
        <v>174063008</v>
      </c>
      <c r="G1420" s="24">
        <v>3752808798</v>
      </c>
      <c r="H1420" s="7">
        <v>1418</v>
      </c>
      <c r="J1420" s="10">
        <f t="shared" si="22"/>
        <v>3.3081145230678004E-2</v>
      </c>
      <c r="N1420" s="1"/>
    </row>
    <row r="1421" spans="1:14" x14ac:dyDescent="0.25">
      <c r="A1421" s="2" t="s">
        <v>445</v>
      </c>
      <c r="B1421" s="24">
        <v>69.510000000000005</v>
      </c>
      <c r="C1421" s="24">
        <v>72.98</v>
      </c>
      <c r="D1421" s="24">
        <v>68.599999999999994</v>
      </c>
      <c r="E1421" s="24">
        <v>71.59</v>
      </c>
      <c r="F1421" s="24">
        <v>243056992</v>
      </c>
      <c r="G1421" s="24">
        <v>3858885781</v>
      </c>
      <c r="H1421" s="7">
        <v>1419</v>
      </c>
      <c r="J1421" s="10">
        <f t="shared" si="22"/>
        <v>2.9923751978132615E-2</v>
      </c>
      <c r="N1421" s="1"/>
    </row>
    <row r="1422" spans="1:14" x14ac:dyDescent="0.25">
      <c r="A1422" s="2" t="s">
        <v>444</v>
      </c>
      <c r="B1422" s="24">
        <v>71.41</v>
      </c>
      <c r="C1422" s="24">
        <v>72.92</v>
      </c>
      <c r="D1422" s="24">
        <v>70.790000000000006</v>
      </c>
      <c r="E1422" s="24">
        <v>72.25</v>
      </c>
      <c r="F1422" s="24">
        <v>188976000</v>
      </c>
      <c r="G1422" s="24">
        <v>3895876984</v>
      </c>
      <c r="H1422" s="7">
        <v>1420</v>
      </c>
      <c r="J1422" s="10">
        <f t="shared" si="22"/>
        <v>1.1763058395182796E-2</v>
      </c>
      <c r="N1422" s="1"/>
    </row>
    <row r="1423" spans="1:14" x14ac:dyDescent="0.25">
      <c r="A1423" s="2" t="s">
        <v>443</v>
      </c>
      <c r="B1423" s="24">
        <v>72.2</v>
      </c>
      <c r="C1423" s="24">
        <v>72.53</v>
      </c>
      <c r="D1423" s="24">
        <v>68.11</v>
      </c>
      <c r="E1423" s="24">
        <v>70.03</v>
      </c>
      <c r="F1423" s="24">
        <v>231664992</v>
      </c>
      <c r="G1423" s="24">
        <v>3776954172</v>
      </c>
      <c r="H1423" s="7">
        <v>1421</v>
      </c>
      <c r="J1423" s="10">
        <f t="shared" si="22"/>
        <v>-3.0055401662049883E-2</v>
      </c>
      <c r="N1423" s="1"/>
    </row>
    <row r="1424" spans="1:14" x14ac:dyDescent="0.25">
      <c r="A1424" s="2" t="s">
        <v>442</v>
      </c>
      <c r="B1424" s="24">
        <v>70.180000000000007</v>
      </c>
      <c r="C1424" s="24">
        <v>71.95</v>
      </c>
      <c r="D1424" s="24">
        <v>70.180000000000007</v>
      </c>
      <c r="E1424" s="24">
        <v>71.89</v>
      </c>
      <c r="F1424" s="24">
        <v>157890000</v>
      </c>
      <c r="G1424" s="24">
        <v>3878507510</v>
      </c>
      <c r="H1424" s="7">
        <v>1422</v>
      </c>
      <c r="J1424" s="10">
        <f t="shared" si="22"/>
        <v>2.4365916215445906E-2</v>
      </c>
      <c r="N1424" s="1"/>
    </row>
    <row r="1425" spans="1:14" x14ac:dyDescent="0.25">
      <c r="A1425" s="2" t="s">
        <v>441</v>
      </c>
      <c r="B1425" s="24">
        <v>71.98</v>
      </c>
      <c r="C1425" s="24">
        <v>76.400000000000006</v>
      </c>
      <c r="D1425" s="24">
        <v>70.900000000000006</v>
      </c>
      <c r="E1425" s="24">
        <v>73.22</v>
      </c>
      <c r="F1425" s="24">
        <v>315247008</v>
      </c>
      <c r="G1425" s="24">
        <v>3951301844</v>
      </c>
      <c r="H1425" s="7">
        <v>1423</v>
      </c>
      <c r="J1425" s="10">
        <f t="shared" si="22"/>
        <v>1.7227007502083839E-2</v>
      </c>
      <c r="N1425" s="1"/>
    </row>
    <row r="1426" spans="1:14" x14ac:dyDescent="0.25">
      <c r="A1426" s="2" t="s">
        <v>440</v>
      </c>
      <c r="B1426" s="24">
        <v>73.14</v>
      </c>
      <c r="C1426" s="24">
        <v>77.97</v>
      </c>
      <c r="D1426" s="24">
        <v>72.81</v>
      </c>
      <c r="E1426" s="24">
        <v>77.97</v>
      </c>
      <c r="F1426" s="24">
        <v>287392000</v>
      </c>
      <c r="G1426" s="24">
        <v>4208440987</v>
      </c>
      <c r="H1426" s="7">
        <v>1424</v>
      </c>
      <c r="J1426" s="10">
        <f t="shared" si="22"/>
        <v>6.6037735849056575E-2</v>
      </c>
      <c r="N1426" s="1"/>
    </row>
    <row r="1427" spans="1:14" x14ac:dyDescent="0.25">
      <c r="A1427" s="2" t="s">
        <v>439</v>
      </c>
      <c r="B1427" s="24">
        <v>77.91</v>
      </c>
      <c r="C1427" s="24">
        <v>89.37</v>
      </c>
      <c r="D1427" s="24">
        <v>77.52</v>
      </c>
      <c r="E1427" s="24">
        <v>88.82</v>
      </c>
      <c r="F1427" s="24">
        <v>487896992</v>
      </c>
      <c r="G1427" s="24">
        <v>4795225155</v>
      </c>
      <c r="H1427" s="7">
        <v>1425</v>
      </c>
      <c r="J1427" s="10">
        <f t="shared" si="22"/>
        <v>0.14003337183930173</v>
      </c>
      <c r="N1427" s="1"/>
    </row>
    <row r="1428" spans="1:14" x14ac:dyDescent="0.25">
      <c r="A1428" s="2" t="s">
        <v>438</v>
      </c>
      <c r="B1428" s="24">
        <v>88.94</v>
      </c>
      <c r="C1428" s="24">
        <v>88.94</v>
      </c>
      <c r="D1428" s="24">
        <v>84.02</v>
      </c>
      <c r="E1428" s="24">
        <v>85.93</v>
      </c>
      <c r="F1428" s="24">
        <v>357456992</v>
      </c>
      <c r="G1428" s="24">
        <v>4640580647</v>
      </c>
      <c r="H1428" s="7">
        <v>1426</v>
      </c>
      <c r="J1428" s="10">
        <f t="shared" si="22"/>
        <v>-3.3843040251855083E-2</v>
      </c>
      <c r="N1428" s="1"/>
    </row>
    <row r="1429" spans="1:14" x14ac:dyDescent="0.25">
      <c r="A1429" s="2" t="s">
        <v>437</v>
      </c>
      <c r="B1429" s="24">
        <v>85.89</v>
      </c>
      <c r="C1429" s="24">
        <v>93.29</v>
      </c>
      <c r="D1429" s="24">
        <v>85.89</v>
      </c>
      <c r="E1429" s="24">
        <v>91.6</v>
      </c>
      <c r="F1429" s="24">
        <v>429591008</v>
      </c>
      <c r="G1429" s="24">
        <v>4948735851</v>
      </c>
      <c r="H1429" s="7">
        <v>1427</v>
      </c>
      <c r="J1429" s="10">
        <f t="shared" si="22"/>
        <v>6.6480381883804798E-2</v>
      </c>
      <c r="N1429" s="1"/>
    </row>
    <row r="1430" spans="1:14" x14ac:dyDescent="0.25">
      <c r="A1430" s="2" t="s">
        <v>436</v>
      </c>
      <c r="B1430" s="24">
        <v>91.72</v>
      </c>
      <c r="C1430" s="24">
        <v>96.03</v>
      </c>
      <c r="D1430" s="24">
        <v>90.34</v>
      </c>
      <c r="E1430" s="24">
        <v>96.03</v>
      </c>
      <c r="F1430" s="24">
        <v>388931008</v>
      </c>
      <c r="G1430" s="24">
        <v>5189729757</v>
      </c>
      <c r="H1430" s="7">
        <v>1428</v>
      </c>
      <c r="J1430" s="10">
        <f t="shared" si="22"/>
        <v>4.6990841692106433E-2</v>
      </c>
      <c r="N1430" s="1"/>
    </row>
    <row r="1431" spans="1:14" x14ac:dyDescent="0.25">
      <c r="A1431" s="2" t="s">
        <v>435</v>
      </c>
      <c r="B1431" s="24">
        <v>96.01</v>
      </c>
      <c r="C1431" s="24">
        <v>104.61</v>
      </c>
      <c r="D1431" s="24">
        <v>81.77</v>
      </c>
      <c r="E1431" s="24">
        <v>85.57</v>
      </c>
      <c r="F1431" s="24">
        <v>786819968</v>
      </c>
      <c r="G1431" s="24">
        <v>4625810651</v>
      </c>
      <c r="H1431" s="7">
        <v>1429</v>
      </c>
      <c r="J1431" s="10">
        <f t="shared" si="22"/>
        <v>-0.10873867305489024</v>
      </c>
      <c r="N1431" s="1"/>
    </row>
    <row r="1432" spans="1:14" x14ac:dyDescent="0.25">
      <c r="A1432" s="2" t="s">
        <v>434</v>
      </c>
      <c r="B1432" s="24">
        <v>86.25</v>
      </c>
      <c r="C1432" s="24">
        <v>93.54</v>
      </c>
      <c r="D1432" s="24">
        <v>78.08</v>
      </c>
      <c r="E1432" s="24">
        <v>88.33</v>
      </c>
      <c r="F1432" s="24">
        <v>481948000</v>
      </c>
      <c r="G1432" s="24">
        <v>4776295620</v>
      </c>
      <c r="H1432" s="7">
        <v>1430</v>
      </c>
      <c r="J1432" s="10">
        <f t="shared" si="22"/>
        <v>2.4115942028985489E-2</v>
      </c>
      <c r="N1432" s="1"/>
    </row>
    <row r="1433" spans="1:14" x14ac:dyDescent="0.25">
      <c r="A1433" s="2" t="s">
        <v>433</v>
      </c>
      <c r="B1433" s="24">
        <v>88</v>
      </c>
      <c r="C1433" s="24">
        <v>100.41</v>
      </c>
      <c r="D1433" s="24">
        <v>83.74</v>
      </c>
      <c r="E1433" s="24">
        <v>99</v>
      </c>
      <c r="F1433" s="24">
        <v>561342976</v>
      </c>
      <c r="G1433" s="24">
        <v>5354697600</v>
      </c>
      <c r="H1433" s="7">
        <v>1431</v>
      </c>
      <c r="J1433" s="10">
        <f t="shared" si="22"/>
        <v>0.125</v>
      </c>
      <c r="N1433" s="1"/>
    </row>
    <row r="1434" spans="1:14" x14ac:dyDescent="0.25">
      <c r="A1434" s="2" t="s">
        <v>432</v>
      </c>
      <c r="B1434" s="24">
        <v>98.94</v>
      </c>
      <c r="C1434" s="24">
        <v>103.79</v>
      </c>
      <c r="D1434" s="24">
        <v>98.32</v>
      </c>
      <c r="E1434" s="24">
        <v>100.28</v>
      </c>
      <c r="F1434" s="24">
        <v>402553984</v>
      </c>
      <c r="G1434" s="24">
        <v>5425172171</v>
      </c>
      <c r="H1434" s="7">
        <v>1432</v>
      </c>
      <c r="J1434" s="10">
        <f t="shared" si="22"/>
        <v>1.3543561754598782E-2</v>
      </c>
      <c r="N1434" s="1"/>
    </row>
    <row r="1435" spans="1:14" x14ac:dyDescent="0.25">
      <c r="A1435" s="2" t="s">
        <v>431</v>
      </c>
      <c r="B1435" s="24">
        <v>100.19</v>
      </c>
      <c r="C1435" s="24">
        <v>106.39</v>
      </c>
      <c r="D1435" s="24">
        <v>98.1</v>
      </c>
      <c r="E1435" s="24">
        <v>101.26</v>
      </c>
      <c r="F1435" s="24">
        <v>364022016</v>
      </c>
      <c r="G1435" s="24">
        <v>5479554408</v>
      </c>
      <c r="H1435" s="7">
        <v>1433</v>
      </c>
      <c r="J1435" s="10">
        <f t="shared" si="22"/>
        <v>1.0679708553747953E-2</v>
      </c>
      <c r="N1435" s="1"/>
    </row>
    <row r="1436" spans="1:14" x14ac:dyDescent="0.25">
      <c r="A1436" s="2" t="s">
        <v>430</v>
      </c>
      <c r="B1436" s="24">
        <v>101.4</v>
      </c>
      <c r="C1436" s="24">
        <v>104.24</v>
      </c>
      <c r="D1436" s="24">
        <v>96.53</v>
      </c>
      <c r="E1436" s="24">
        <v>104.24</v>
      </c>
      <c r="F1436" s="24">
        <v>331151008</v>
      </c>
      <c r="G1436" s="24">
        <v>5642170447</v>
      </c>
      <c r="H1436" s="7">
        <v>1434</v>
      </c>
      <c r="J1436" s="10">
        <f t="shared" si="22"/>
        <v>2.8007889546350976E-2</v>
      </c>
      <c r="N1436" s="1"/>
    </row>
    <row r="1437" spans="1:14" x14ac:dyDescent="0.25">
      <c r="A1437" s="2" t="s">
        <v>429</v>
      </c>
      <c r="B1437" s="24">
        <v>104.28</v>
      </c>
      <c r="C1437" s="24">
        <v>104.3</v>
      </c>
      <c r="D1437" s="24">
        <v>101.84</v>
      </c>
      <c r="E1437" s="24">
        <v>102.4</v>
      </c>
      <c r="F1437" s="24">
        <v>328726016</v>
      </c>
      <c r="G1437" s="24">
        <v>5544450235</v>
      </c>
      <c r="H1437" s="7">
        <v>1435</v>
      </c>
      <c r="J1437" s="10">
        <f t="shared" si="22"/>
        <v>-1.8028385116992666E-2</v>
      </c>
      <c r="N1437" s="1"/>
    </row>
    <row r="1438" spans="1:14" x14ac:dyDescent="0.25">
      <c r="A1438" s="2" t="s">
        <v>428</v>
      </c>
      <c r="B1438" s="24">
        <v>102.48</v>
      </c>
      <c r="C1438" s="24">
        <v>104.82</v>
      </c>
      <c r="D1438" s="24">
        <v>97.31</v>
      </c>
      <c r="E1438" s="24">
        <v>100.35</v>
      </c>
      <c r="F1438" s="24">
        <v>547512000</v>
      </c>
      <c r="G1438" s="24">
        <v>5435639653</v>
      </c>
      <c r="H1438" s="7">
        <v>1436</v>
      </c>
      <c r="J1438" s="10">
        <f t="shared" si="22"/>
        <v>-2.0784543325527025E-2</v>
      </c>
      <c r="N1438" s="1"/>
    </row>
    <row r="1439" spans="1:14" x14ac:dyDescent="0.25">
      <c r="A1439" s="2" t="s">
        <v>427</v>
      </c>
      <c r="B1439" s="24">
        <v>99.98</v>
      </c>
      <c r="C1439" s="24">
        <v>101.34</v>
      </c>
      <c r="D1439" s="24">
        <v>92.27</v>
      </c>
      <c r="E1439" s="24">
        <v>98.29</v>
      </c>
      <c r="F1439" s="24">
        <v>645691008</v>
      </c>
      <c r="G1439" s="24">
        <v>5325979410</v>
      </c>
      <c r="H1439" s="7">
        <v>1437</v>
      </c>
      <c r="J1439" s="10">
        <f t="shared" si="22"/>
        <v>-1.6903380676135202E-2</v>
      </c>
      <c r="N1439" s="1"/>
    </row>
    <row r="1440" spans="1:14" x14ac:dyDescent="0.25">
      <c r="A1440" s="2" t="s">
        <v>426</v>
      </c>
      <c r="B1440" s="24">
        <v>98.33</v>
      </c>
      <c r="C1440" s="24">
        <v>133.07</v>
      </c>
      <c r="D1440" s="24">
        <v>95.4</v>
      </c>
      <c r="E1440" s="24">
        <v>124.85</v>
      </c>
      <c r="F1440" s="24">
        <v>1515559936</v>
      </c>
      <c r="G1440" s="24">
        <v>6767649865</v>
      </c>
      <c r="H1440" s="7">
        <v>1438</v>
      </c>
      <c r="J1440" s="10">
        <f t="shared" si="22"/>
        <v>0.26970405776466994</v>
      </c>
      <c r="N1440" s="1"/>
    </row>
    <row r="1441" spans="1:14" x14ac:dyDescent="0.25">
      <c r="A1441" s="2" t="s">
        <v>425</v>
      </c>
      <c r="B1441" s="24">
        <v>127.48</v>
      </c>
      <c r="C1441" s="24">
        <v>171.55</v>
      </c>
      <c r="D1441" s="24">
        <v>126.59</v>
      </c>
      <c r="E1441" s="24">
        <v>155.24</v>
      </c>
      <c r="F1441" s="24">
        <v>2436539904</v>
      </c>
      <c r="G1441" s="24">
        <v>8417983192</v>
      </c>
      <c r="H1441" s="7">
        <v>1439</v>
      </c>
      <c r="J1441" s="10">
        <f t="shared" si="22"/>
        <v>0.2177596485723251</v>
      </c>
      <c r="N1441" s="1"/>
    </row>
    <row r="1442" spans="1:14" x14ac:dyDescent="0.25">
      <c r="A1442" s="2" t="s">
        <v>424</v>
      </c>
      <c r="B1442" s="24">
        <v>155.63</v>
      </c>
      <c r="C1442" s="24">
        <v>155.63</v>
      </c>
      <c r="D1442" s="24">
        <v>130.16</v>
      </c>
      <c r="E1442" s="24">
        <v>148.66</v>
      </c>
      <c r="F1442" s="24">
        <v>1087340032</v>
      </c>
      <c r="G1442" s="24">
        <v>8063839922</v>
      </c>
      <c r="H1442" s="7">
        <v>1440</v>
      </c>
      <c r="J1442" s="10">
        <f t="shared" si="22"/>
        <v>-4.4785709696074018E-2</v>
      </c>
      <c r="N1442" s="1"/>
    </row>
    <row r="1443" spans="1:14" x14ac:dyDescent="0.25">
      <c r="A1443" s="2" t="s">
        <v>423</v>
      </c>
      <c r="B1443" s="24">
        <v>148.26</v>
      </c>
      <c r="C1443" s="24">
        <v>225.29</v>
      </c>
      <c r="D1443" s="24">
        <v>147.34</v>
      </c>
      <c r="E1443" s="24">
        <v>214.2</v>
      </c>
      <c r="F1443" s="24">
        <v>2913979904</v>
      </c>
      <c r="G1443" s="24">
        <v>11622977831</v>
      </c>
      <c r="H1443" s="7">
        <v>1441</v>
      </c>
      <c r="J1443" s="10">
        <f t="shared" si="22"/>
        <v>0.44475920679886688</v>
      </c>
      <c r="N1443" s="1"/>
    </row>
    <row r="1444" spans="1:14" x14ac:dyDescent="0.25">
      <c r="A1444" s="2" t="s">
        <v>422</v>
      </c>
      <c r="B1444" s="24">
        <v>212.46</v>
      </c>
      <c r="C1444" s="24">
        <v>341.72</v>
      </c>
      <c r="D1444" s="24">
        <v>209.68</v>
      </c>
      <c r="E1444" s="24">
        <v>316.16000000000003</v>
      </c>
      <c r="F1444" s="24">
        <v>6961679872</v>
      </c>
      <c r="G1444" s="24">
        <v>17159753614</v>
      </c>
      <c r="H1444" s="7">
        <v>1442</v>
      </c>
      <c r="J1444" s="10">
        <f t="shared" si="22"/>
        <v>0.48809187611785754</v>
      </c>
      <c r="N1444" s="1"/>
    </row>
    <row r="1445" spans="1:14" x14ac:dyDescent="0.25">
      <c r="A1445" s="2" t="s">
        <v>421</v>
      </c>
      <c r="B1445" s="24">
        <v>315.36</v>
      </c>
      <c r="C1445" s="24">
        <v>341.8</v>
      </c>
      <c r="D1445" s="24">
        <v>287.48</v>
      </c>
      <c r="E1445" s="24">
        <v>302.60000000000002</v>
      </c>
      <c r="F1445" s="24">
        <v>3409789952</v>
      </c>
      <c r="G1445" s="24">
        <v>16428650865</v>
      </c>
      <c r="H1445" s="7">
        <v>1443</v>
      </c>
      <c r="J1445" s="10">
        <f t="shared" si="22"/>
        <v>-4.0461694571283582E-2</v>
      </c>
      <c r="N1445" s="1"/>
    </row>
    <row r="1446" spans="1:14" x14ac:dyDescent="0.25">
      <c r="A1446" s="2" t="s">
        <v>420</v>
      </c>
      <c r="B1446" s="24">
        <v>301.2</v>
      </c>
      <c r="C1446" s="24">
        <v>311.32</v>
      </c>
      <c r="D1446" s="24">
        <v>265.66000000000003</v>
      </c>
      <c r="E1446" s="24">
        <v>279.33</v>
      </c>
      <c r="F1446" s="24">
        <v>2114880000</v>
      </c>
      <c r="G1446" s="24">
        <v>15169467973</v>
      </c>
      <c r="H1446" s="7">
        <v>1444</v>
      </c>
      <c r="J1446" s="10">
        <f t="shared" si="22"/>
        <v>-7.2609561752988064E-2</v>
      </c>
      <c r="N1446" s="1"/>
    </row>
    <row r="1447" spans="1:14" x14ac:dyDescent="0.25">
      <c r="A1447" s="2" t="s">
        <v>419</v>
      </c>
      <c r="B1447" s="24">
        <v>280.97000000000003</v>
      </c>
      <c r="C1447" s="24">
        <v>316.41000000000003</v>
      </c>
      <c r="D1447" s="24">
        <v>251.22</v>
      </c>
      <c r="E1447" s="24">
        <v>299.77999999999997</v>
      </c>
      <c r="F1447" s="24">
        <v>2599940096</v>
      </c>
      <c r="G1447" s="24">
        <v>16284702205</v>
      </c>
      <c r="H1447" s="7">
        <v>1445</v>
      </c>
      <c r="J1447" s="10">
        <f t="shared" si="22"/>
        <v>6.6946649108445541E-2</v>
      </c>
      <c r="N1447" s="1"/>
    </row>
    <row r="1448" spans="1:14" x14ac:dyDescent="0.25">
      <c r="A1448" s="2" t="s">
        <v>418</v>
      </c>
      <c r="B1448" s="24">
        <v>299.33999999999997</v>
      </c>
      <c r="C1448" s="24">
        <v>309.89999999999998</v>
      </c>
      <c r="D1448" s="24">
        <v>290.13</v>
      </c>
      <c r="E1448" s="24">
        <v>298.97000000000003</v>
      </c>
      <c r="F1448" s="24">
        <v>1291379968</v>
      </c>
      <c r="G1448" s="24">
        <v>16245954060</v>
      </c>
      <c r="H1448" s="7">
        <v>1446</v>
      </c>
      <c r="J1448" s="10">
        <f t="shared" si="22"/>
        <v>-1.236052649161314E-3</v>
      </c>
      <c r="N1448" s="1"/>
    </row>
    <row r="1449" spans="1:14" x14ac:dyDescent="0.25">
      <c r="A1449" s="2" t="s">
        <v>417</v>
      </c>
      <c r="B1449" s="24">
        <v>301.77999999999997</v>
      </c>
      <c r="C1449" s="24">
        <v>332.59</v>
      </c>
      <c r="D1449" s="24">
        <v>301.77999999999997</v>
      </c>
      <c r="E1449" s="24">
        <v>318.72000000000003</v>
      </c>
      <c r="F1449" s="24">
        <v>1703580032</v>
      </c>
      <c r="G1449" s="24">
        <v>17323822452</v>
      </c>
      <c r="H1449" s="7">
        <v>1447</v>
      </c>
      <c r="J1449" s="10">
        <f t="shared" si="22"/>
        <v>5.6133607263569675E-2</v>
      </c>
      <c r="N1449" s="1"/>
    </row>
    <row r="1450" spans="1:14" x14ac:dyDescent="0.25">
      <c r="A1450" s="2" t="s">
        <v>416</v>
      </c>
      <c r="B1450" s="24">
        <v>318.95</v>
      </c>
      <c r="C1450" s="24">
        <v>360.93</v>
      </c>
      <c r="D1450" s="24">
        <v>302</v>
      </c>
      <c r="E1450" s="24">
        <v>358.34</v>
      </c>
      <c r="F1450" s="24">
        <v>1966599936</v>
      </c>
      <c r="G1450" s="24">
        <v>19482623741</v>
      </c>
      <c r="H1450" s="7">
        <v>1448</v>
      </c>
      <c r="J1450" s="10">
        <f t="shared" si="22"/>
        <v>0.12349898103150961</v>
      </c>
      <c r="N1450" s="1"/>
    </row>
    <row r="1451" spans="1:14" x14ac:dyDescent="0.25">
      <c r="A1451" s="2" t="s">
        <v>415</v>
      </c>
      <c r="B1451" s="24">
        <v>359.13</v>
      </c>
      <c r="C1451" s="24">
        <v>375.29</v>
      </c>
      <c r="D1451" s="24">
        <v>335.67</v>
      </c>
      <c r="E1451" s="24">
        <v>350.25</v>
      </c>
      <c r="F1451" s="24">
        <v>2150479872</v>
      </c>
      <c r="G1451" s="24">
        <v>19047802998</v>
      </c>
      <c r="H1451" s="7">
        <v>1449</v>
      </c>
      <c r="J1451" s="10">
        <f t="shared" si="22"/>
        <v>-2.4726422186951789E-2</v>
      </c>
      <c r="N1451" s="1"/>
    </row>
    <row r="1452" spans="1:14" x14ac:dyDescent="0.25">
      <c r="A1452" s="2" t="s">
        <v>414</v>
      </c>
      <c r="B1452" s="24">
        <v>349.6</v>
      </c>
      <c r="C1452" s="24">
        <v>349.6</v>
      </c>
      <c r="D1452" s="24">
        <v>308.63</v>
      </c>
      <c r="E1452" s="24">
        <v>314.62</v>
      </c>
      <c r="F1452" s="24">
        <v>2104060032</v>
      </c>
      <c r="G1452" s="24">
        <v>17114472564</v>
      </c>
      <c r="H1452" s="7">
        <v>1450</v>
      </c>
      <c r="J1452" s="10">
        <f t="shared" si="22"/>
        <v>-0.10005720823798632</v>
      </c>
      <c r="N1452" s="1"/>
    </row>
    <row r="1453" spans="1:14" x14ac:dyDescent="0.25">
      <c r="A1453" s="2" t="s">
        <v>413</v>
      </c>
      <c r="B1453" s="24">
        <v>314.66000000000003</v>
      </c>
      <c r="C1453" s="24">
        <v>339.74</v>
      </c>
      <c r="D1453" s="24">
        <v>299.52999999999997</v>
      </c>
      <c r="E1453" s="24">
        <v>317.45999999999998</v>
      </c>
      <c r="F1453" s="24">
        <v>1555939968</v>
      </c>
      <c r="G1453" s="24">
        <v>17273490963</v>
      </c>
      <c r="H1453" s="7">
        <v>1451</v>
      </c>
      <c r="J1453" s="10">
        <f t="shared" si="22"/>
        <v>8.8984936121526553E-3</v>
      </c>
      <c r="N1453" s="1"/>
    </row>
    <row r="1454" spans="1:14" x14ac:dyDescent="0.25">
      <c r="A1454" s="2" t="s">
        <v>412</v>
      </c>
      <c r="B1454" s="24">
        <v>319.26</v>
      </c>
      <c r="C1454" s="24">
        <v>320.3</v>
      </c>
      <c r="D1454" s="24">
        <v>187.48</v>
      </c>
      <c r="E1454" s="24">
        <v>264.93</v>
      </c>
      <c r="F1454" s="24">
        <v>2938040064</v>
      </c>
      <c r="G1454" s="24">
        <v>14419250802</v>
      </c>
      <c r="H1454" s="7">
        <v>1452</v>
      </c>
      <c r="J1454" s="10">
        <f t="shared" si="22"/>
        <v>-0.17017477917684642</v>
      </c>
      <c r="N1454" s="1"/>
    </row>
    <row r="1455" spans="1:14" x14ac:dyDescent="0.25">
      <c r="A1455" s="2" t="s">
        <v>411</v>
      </c>
      <c r="B1455" s="24">
        <v>269.27</v>
      </c>
      <c r="C1455" s="24">
        <v>312.67</v>
      </c>
      <c r="D1455" s="24">
        <v>261.64</v>
      </c>
      <c r="E1455" s="24">
        <v>288.27</v>
      </c>
      <c r="F1455" s="24">
        <v>1352579968</v>
      </c>
      <c r="G1455" s="24">
        <v>15693563723</v>
      </c>
      <c r="H1455" s="7">
        <v>1453</v>
      </c>
      <c r="J1455" s="10">
        <f t="shared" si="22"/>
        <v>7.0561146804322808E-2</v>
      </c>
      <c r="N1455" s="1"/>
    </row>
    <row r="1456" spans="1:14" x14ac:dyDescent="0.25">
      <c r="A1456" s="2" t="s">
        <v>410</v>
      </c>
      <c r="B1456" s="24">
        <v>291.01</v>
      </c>
      <c r="C1456" s="24">
        <v>291.01</v>
      </c>
      <c r="D1456" s="24">
        <v>251.04</v>
      </c>
      <c r="E1456" s="24">
        <v>275.98</v>
      </c>
      <c r="F1456" s="24">
        <v>1122909952</v>
      </c>
      <c r="G1456" s="24">
        <v>15028955417</v>
      </c>
      <c r="H1456" s="7">
        <v>1454</v>
      </c>
      <c r="J1456" s="10">
        <f t="shared" si="22"/>
        <v>-5.1647709700697479E-2</v>
      </c>
      <c r="N1456" s="1"/>
    </row>
    <row r="1457" spans="1:14" x14ac:dyDescent="0.25">
      <c r="A1457" s="2" t="s">
        <v>409</v>
      </c>
      <c r="B1457" s="24">
        <v>277.49</v>
      </c>
      <c r="C1457" s="24">
        <v>286.79000000000002</v>
      </c>
      <c r="D1457" s="24">
        <v>269.57</v>
      </c>
      <c r="E1457" s="24">
        <v>273.39</v>
      </c>
      <c r="F1457" s="24">
        <v>804377024</v>
      </c>
      <c r="G1457" s="24">
        <v>14891746902</v>
      </c>
      <c r="H1457" s="7">
        <v>1455</v>
      </c>
      <c r="J1457" s="10">
        <f t="shared" si="22"/>
        <v>-1.4775307218278218E-2</v>
      </c>
      <c r="N1457" s="1"/>
    </row>
    <row r="1458" spans="1:14" x14ac:dyDescent="0.25">
      <c r="A1458" s="2" t="s">
        <v>408</v>
      </c>
      <c r="B1458" s="24">
        <v>273.11</v>
      </c>
      <c r="C1458" s="24">
        <v>289.51</v>
      </c>
      <c r="D1458" s="24">
        <v>272.26</v>
      </c>
      <c r="E1458" s="24">
        <v>286.5</v>
      </c>
      <c r="F1458" s="24">
        <v>842993024</v>
      </c>
      <c r="G1458" s="24">
        <v>15610545231</v>
      </c>
      <c r="H1458" s="7">
        <v>1456</v>
      </c>
      <c r="J1458" s="10">
        <f t="shared" si="22"/>
        <v>4.9027864230529773E-2</v>
      </c>
      <c r="N1458" s="1"/>
    </row>
    <row r="1459" spans="1:14" x14ac:dyDescent="0.25">
      <c r="A1459" s="2" t="s">
        <v>407</v>
      </c>
      <c r="B1459" s="24">
        <v>286.58999999999997</v>
      </c>
      <c r="C1459" s="24">
        <v>290.94</v>
      </c>
      <c r="D1459" s="24">
        <v>264.42</v>
      </c>
      <c r="E1459" s="24">
        <v>272.17</v>
      </c>
      <c r="F1459" s="24">
        <v>777137984</v>
      </c>
      <c r="G1459" s="24">
        <v>14833811828</v>
      </c>
      <c r="H1459" s="7">
        <v>1457</v>
      </c>
      <c r="J1459" s="10">
        <f t="shared" si="22"/>
        <v>-5.0315782127778222E-2</v>
      </c>
      <c r="N1459" s="1"/>
    </row>
    <row r="1460" spans="1:14" x14ac:dyDescent="0.25">
      <c r="A1460" s="2" t="s">
        <v>406</v>
      </c>
      <c r="B1460" s="24">
        <v>272.13</v>
      </c>
      <c r="C1460" s="24">
        <v>273.18</v>
      </c>
      <c r="D1460" s="24">
        <v>231.38</v>
      </c>
      <c r="E1460" s="24">
        <v>249.93</v>
      </c>
      <c r="F1460" s="24">
        <v>2593240064</v>
      </c>
      <c r="G1460" s="24">
        <v>13625185918</v>
      </c>
      <c r="H1460" s="7">
        <v>1458</v>
      </c>
      <c r="J1460" s="10">
        <f t="shared" si="22"/>
        <v>-8.1578657259398044E-2</v>
      </c>
      <c r="N1460" s="1"/>
    </row>
    <row r="1461" spans="1:14" x14ac:dyDescent="0.25">
      <c r="A1461" s="2" t="s">
        <v>405</v>
      </c>
      <c r="B1461" s="24">
        <v>250.35</v>
      </c>
      <c r="C1461" s="24">
        <v>258.04000000000002</v>
      </c>
      <c r="D1461" s="24">
        <v>238.33</v>
      </c>
      <c r="E1461" s="24">
        <v>245.5</v>
      </c>
      <c r="F1461" s="24">
        <v>1392210048</v>
      </c>
      <c r="G1461" s="24">
        <v>13387459289</v>
      </c>
      <c r="H1461" s="7">
        <v>1459</v>
      </c>
      <c r="J1461" s="10">
        <f t="shared" si="22"/>
        <v>-1.93728779708408E-2</v>
      </c>
      <c r="N1461" s="1"/>
    </row>
    <row r="1462" spans="1:14" x14ac:dyDescent="0.25">
      <c r="A1462" s="2" t="s">
        <v>404</v>
      </c>
      <c r="B1462" s="24">
        <v>245.09</v>
      </c>
      <c r="C1462" s="24">
        <v>245.43</v>
      </c>
      <c r="D1462" s="24">
        <v>208.2</v>
      </c>
      <c r="E1462" s="24">
        <v>218.96</v>
      </c>
      <c r="F1462" s="24">
        <v>943667008</v>
      </c>
      <c r="G1462" s="24">
        <v>11943513791</v>
      </c>
      <c r="H1462" s="7">
        <v>1460</v>
      </c>
      <c r="J1462" s="10">
        <f t="shared" si="22"/>
        <v>-0.10661389693581948</v>
      </c>
      <c r="N1462" s="1"/>
    </row>
    <row r="1463" spans="1:14" x14ac:dyDescent="0.25">
      <c r="A1463" s="2" t="s">
        <v>403</v>
      </c>
      <c r="B1463" s="24">
        <v>216.98</v>
      </c>
      <c r="C1463" s="24">
        <v>237.79</v>
      </c>
      <c r="D1463" s="24">
        <v>213.81</v>
      </c>
      <c r="E1463" s="24">
        <v>232.1</v>
      </c>
      <c r="F1463" s="24">
        <v>771041984</v>
      </c>
      <c r="G1463" s="24">
        <v>12663194467</v>
      </c>
      <c r="H1463" s="7">
        <v>1461</v>
      </c>
      <c r="J1463" s="10">
        <f t="shared" si="22"/>
        <v>6.9683841828740004E-2</v>
      </c>
      <c r="N1463" s="1"/>
    </row>
    <row r="1464" spans="1:14" x14ac:dyDescent="0.25">
      <c r="A1464" s="2" t="s">
        <v>402</v>
      </c>
      <c r="B1464" s="24">
        <v>231.67</v>
      </c>
      <c r="C1464" s="24">
        <v>236.63</v>
      </c>
      <c r="D1464" s="24">
        <v>222.2</v>
      </c>
      <c r="E1464" s="24">
        <v>229.03</v>
      </c>
      <c r="F1464" s="24">
        <v>633142016</v>
      </c>
      <c r="G1464" s="24">
        <v>12499214454</v>
      </c>
      <c r="H1464" s="7">
        <v>1462</v>
      </c>
      <c r="J1464" s="10">
        <f t="shared" si="22"/>
        <v>-1.1395519488928158E-2</v>
      </c>
      <c r="N1464" s="1"/>
    </row>
    <row r="1465" spans="1:14" x14ac:dyDescent="0.25">
      <c r="A1465" s="2" t="s">
        <v>401</v>
      </c>
      <c r="B1465" s="24">
        <v>228.99</v>
      </c>
      <c r="C1465" s="24">
        <v>263.63</v>
      </c>
      <c r="D1465" s="24">
        <v>228.99</v>
      </c>
      <c r="E1465" s="24">
        <v>255.68</v>
      </c>
      <c r="F1465" s="24">
        <v>1237949952</v>
      </c>
      <c r="G1465" s="24">
        <v>13957197179</v>
      </c>
      <c r="H1465" s="7">
        <v>1463</v>
      </c>
      <c r="J1465" s="10">
        <f t="shared" si="22"/>
        <v>0.1165553080920564</v>
      </c>
      <c r="N1465" s="1"/>
    </row>
    <row r="1466" spans="1:14" x14ac:dyDescent="0.25">
      <c r="A1466" s="2" t="s">
        <v>400</v>
      </c>
      <c r="B1466" s="24">
        <v>255.7</v>
      </c>
      <c r="C1466" s="24">
        <v>260.74</v>
      </c>
      <c r="D1466" s="24">
        <v>243.13</v>
      </c>
      <c r="E1466" s="24">
        <v>245.37</v>
      </c>
      <c r="F1466" s="24">
        <v>3215280128</v>
      </c>
      <c r="G1466" s="24">
        <v>13397610073</v>
      </c>
      <c r="H1466" s="7">
        <v>1464</v>
      </c>
      <c r="J1466" s="10">
        <f t="shared" si="22"/>
        <v>-4.0398904966757861E-2</v>
      </c>
      <c r="N1466" s="1"/>
    </row>
    <row r="1467" spans="1:14" x14ac:dyDescent="0.25">
      <c r="A1467" s="2" t="s">
        <v>399</v>
      </c>
      <c r="B1467" s="24">
        <v>245.48</v>
      </c>
      <c r="C1467" s="24">
        <v>245.48</v>
      </c>
      <c r="D1467" s="24">
        <v>227.01</v>
      </c>
      <c r="E1467" s="24">
        <v>241.37</v>
      </c>
      <c r="F1467" s="24">
        <v>3481550080</v>
      </c>
      <c r="G1467" s="24">
        <v>13183094320</v>
      </c>
      <c r="H1467" s="7">
        <v>1465</v>
      </c>
      <c r="J1467" s="10">
        <f t="shared" si="22"/>
        <v>-1.674270816359779E-2</v>
      </c>
      <c r="N1467" s="1"/>
    </row>
    <row r="1468" spans="1:14" x14ac:dyDescent="0.25">
      <c r="A1468" s="2" t="s">
        <v>398</v>
      </c>
      <c r="B1468" s="24">
        <v>241.03</v>
      </c>
      <c r="C1468" s="24">
        <v>256.14999999999998</v>
      </c>
      <c r="D1468" s="24">
        <v>237.88</v>
      </c>
      <c r="E1468" s="24">
        <v>249.27</v>
      </c>
      <c r="F1468" s="24">
        <v>1710599936</v>
      </c>
      <c r="G1468" s="24">
        <v>13618156609</v>
      </c>
      <c r="H1468" s="7">
        <v>1466</v>
      </c>
      <c r="J1468" s="10">
        <f t="shared" si="22"/>
        <v>3.4186615773970086E-2</v>
      </c>
      <c r="N1468" s="1"/>
    </row>
    <row r="1469" spans="1:14" x14ac:dyDescent="0.25">
      <c r="A1469" s="2" t="s">
        <v>397</v>
      </c>
      <c r="B1469" s="24">
        <v>249.77</v>
      </c>
      <c r="C1469" s="24">
        <v>323.11</v>
      </c>
      <c r="D1469" s="24">
        <v>249.41</v>
      </c>
      <c r="E1469" s="24">
        <v>296.45</v>
      </c>
      <c r="F1469" s="24">
        <v>2264740096</v>
      </c>
      <c r="G1469" s="24">
        <v>16200057346</v>
      </c>
      <c r="H1469" s="7">
        <v>1467</v>
      </c>
      <c r="J1469" s="10">
        <f t="shared" si="22"/>
        <v>0.18689194058533842</v>
      </c>
      <c r="N1469" s="1"/>
    </row>
    <row r="1470" spans="1:14" x14ac:dyDescent="0.25">
      <c r="A1470" s="2" t="s">
        <v>396</v>
      </c>
      <c r="B1470" s="24">
        <v>296.05</v>
      </c>
      <c r="C1470" s="24">
        <v>305.52999999999997</v>
      </c>
      <c r="D1470" s="24">
        <v>281.93</v>
      </c>
      <c r="E1470" s="24">
        <v>288.45</v>
      </c>
      <c r="F1470" s="24">
        <v>1055400000</v>
      </c>
      <c r="G1470" s="24">
        <v>15766532096</v>
      </c>
      <c r="H1470" s="7">
        <v>1468</v>
      </c>
      <c r="J1470" s="10">
        <f t="shared" si="22"/>
        <v>-2.567133930079386E-2</v>
      </c>
      <c r="N1470" s="1"/>
    </row>
    <row r="1471" spans="1:14" x14ac:dyDescent="0.25">
      <c r="A1471" s="2" t="s">
        <v>395</v>
      </c>
      <c r="B1471" s="24">
        <v>287.73</v>
      </c>
      <c r="C1471" s="24">
        <v>289.07</v>
      </c>
      <c r="D1471" s="24">
        <v>237.66</v>
      </c>
      <c r="E1471" s="24">
        <v>255.76</v>
      </c>
      <c r="F1471" s="24">
        <v>1182080000</v>
      </c>
      <c r="G1471" s="24">
        <v>13983422101</v>
      </c>
      <c r="H1471" s="7">
        <v>1469</v>
      </c>
      <c r="J1471" s="10">
        <f t="shared" si="22"/>
        <v>-0.1111111111111112</v>
      </c>
      <c r="N1471" s="1"/>
    </row>
    <row r="1472" spans="1:14" x14ac:dyDescent="0.25">
      <c r="A1472" s="2" t="s">
        <v>394</v>
      </c>
      <c r="B1472" s="24">
        <v>254.61</v>
      </c>
      <c r="C1472" s="24">
        <v>258.5</v>
      </c>
      <c r="D1472" s="24">
        <v>240.18</v>
      </c>
      <c r="E1472" s="24">
        <v>247.04</v>
      </c>
      <c r="F1472" s="24">
        <v>940825024</v>
      </c>
      <c r="G1472" s="24">
        <v>13509671202</v>
      </c>
      <c r="H1472" s="7">
        <v>1470</v>
      </c>
      <c r="J1472" s="10">
        <f t="shared" si="22"/>
        <v>-2.9731746592828331E-2</v>
      </c>
      <c r="N1472" s="1"/>
    </row>
    <row r="1473" spans="1:14" x14ac:dyDescent="0.25">
      <c r="A1473" s="2" t="s">
        <v>393</v>
      </c>
      <c r="B1473" s="24">
        <v>248.07</v>
      </c>
      <c r="C1473" s="24">
        <v>251.05</v>
      </c>
      <c r="D1473" s="24">
        <v>233.86</v>
      </c>
      <c r="E1473" s="24">
        <v>250.52</v>
      </c>
      <c r="F1473" s="24">
        <v>1009910016</v>
      </c>
      <c r="G1473" s="24">
        <v>13703530794</v>
      </c>
      <c r="H1473" s="7">
        <v>1471</v>
      </c>
      <c r="J1473" s="10">
        <f t="shared" si="22"/>
        <v>9.8762446083767372E-3</v>
      </c>
      <c r="N1473" s="1"/>
    </row>
    <row r="1474" spans="1:14" x14ac:dyDescent="0.25">
      <c r="A1474" s="2" t="s">
        <v>392</v>
      </c>
      <c r="B1474" s="24">
        <v>251.52</v>
      </c>
      <c r="C1474" s="24">
        <v>255.05</v>
      </c>
      <c r="D1474" s="24">
        <v>223</v>
      </c>
      <c r="E1474" s="24">
        <v>229.37</v>
      </c>
      <c r="F1474" s="24">
        <v>1079389952</v>
      </c>
      <c r="G1474" s="24">
        <v>12549854307</v>
      </c>
      <c r="H1474" s="7">
        <v>1472</v>
      </c>
      <c r="J1474" s="10">
        <f t="shared" si="22"/>
        <v>-8.806456743002547E-2</v>
      </c>
      <c r="N1474" s="1"/>
    </row>
    <row r="1475" spans="1:14" x14ac:dyDescent="0.25">
      <c r="A1475" s="2" t="s">
        <v>391</v>
      </c>
      <c r="B1475" s="24">
        <v>229.79</v>
      </c>
      <c r="C1475" s="24">
        <v>243.59</v>
      </c>
      <c r="D1475" s="24">
        <v>224.82</v>
      </c>
      <c r="E1475" s="24">
        <v>236.86</v>
      </c>
      <c r="F1475" s="24">
        <v>691160000</v>
      </c>
      <c r="G1475" s="24">
        <v>12962893955</v>
      </c>
      <c r="H1475" s="7">
        <v>1473</v>
      </c>
      <c r="J1475" s="10">
        <f t="shared" si="22"/>
        <v>3.0767222246398981E-2</v>
      </c>
      <c r="N1475" s="1"/>
    </row>
    <row r="1476" spans="1:14" x14ac:dyDescent="0.25">
      <c r="A1476" s="2" t="s">
        <v>390</v>
      </c>
      <c r="B1476" s="24">
        <v>236.88</v>
      </c>
      <c r="C1476" s="24">
        <v>263.2</v>
      </c>
      <c r="D1476" s="24">
        <v>236.88</v>
      </c>
      <c r="E1476" s="24">
        <v>259.19</v>
      </c>
      <c r="F1476" s="24">
        <v>961043008</v>
      </c>
      <c r="G1476" s="24">
        <v>14189082270</v>
      </c>
      <c r="H1476" s="7">
        <v>1474</v>
      </c>
      <c r="J1476" s="10">
        <f t="shared" ref="J1476:J1539" si="23">(E1476-B1476)/B1476</f>
        <v>9.4182708544410687E-2</v>
      </c>
      <c r="N1476" s="1"/>
    </row>
    <row r="1477" spans="1:14" x14ac:dyDescent="0.25">
      <c r="A1477" s="2" t="s">
        <v>389</v>
      </c>
      <c r="B1477" s="24">
        <v>260.58</v>
      </c>
      <c r="C1477" s="24">
        <v>270.85000000000002</v>
      </c>
      <c r="D1477" s="24">
        <v>234.27</v>
      </c>
      <c r="E1477" s="24">
        <v>238.68</v>
      </c>
      <c r="F1477" s="24">
        <v>886414976</v>
      </c>
      <c r="G1477" s="24">
        <v>13069624172</v>
      </c>
      <c r="H1477" s="7">
        <v>1475</v>
      </c>
      <c r="J1477" s="10">
        <f t="shared" si="23"/>
        <v>-8.4043288049735126E-2</v>
      </c>
      <c r="N1477" s="1"/>
    </row>
    <row r="1478" spans="1:14" x14ac:dyDescent="0.25">
      <c r="A1478" s="2" t="s">
        <v>388</v>
      </c>
      <c r="B1478" s="24">
        <v>237.29</v>
      </c>
      <c r="C1478" s="24">
        <v>245</v>
      </c>
      <c r="D1478" s="24">
        <v>232.77</v>
      </c>
      <c r="E1478" s="24">
        <v>232.77</v>
      </c>
      <c r="F1478" s="24">
        <v>601769984</v>
      </c>
      <c r="G1478" s="24">
        <v>12749749658</v>
      </c>
      <c r="H1478" s="7">
        <v>1476</v>
      </c>
      <c r="J1478" s="10">
        <f t="shared" si="23"/>
        <v>-1.9048421762400361E-2</v>
      </c>
      <c r="N1478" s="1"/>
    </row>
    <row r="1479" spans="1:14" x14ac:dyDescent="0.25">
      <c r="A1479" s="2" t="s">
        <v>387</v>
      </c>
      <c r="B1479" s="24">
        <v>232.82</v>
      </c>
      <c r="C1479" s="24">
        <v>232.82</v>
      </c>
      <c r="D1479" s="24">
        <v>152.29</v>
      </c>
      <c r="E1479" s="24">
        <v>188.33</v>
      </c>
      <c r="F1479" s="24">
        <v>1405069952</v>
      </c>
      <c r="G1479" s="24">
        <v>10318360404</v>
      </c>
      <c r="H1479" s="7">
        <v>1477</v>
      </c>
      <c r="J1479" s="10">
        <f t="shared" si="23"/>
        <v>-0.19109183059874574</v>
      </c>
      <c r="N1479" s="1"/>
    </row>
    <row r="1480" spans="1:14" x14ac:dyDescent="0.25">
      <c r="A1480" s="2" t="s">
        <v>386</v>
      </c>
      <c r="B1480" s="24">
        <v>190.15</v>
      </c>
      <c r="C1480" s="24">
        <v>197.79</v>
      </c>
      <c r="D1480" s="24">
        <v>141.01</v>
      </c>
      <c r="E1480" s="24">
        <v>186.52</v>
      </c>
      <c r="F1480" s="24">
        <v>1422489984</v>
      </c>
      <c r="G1480" s="24">
        <v>10221726464</v>
      </c>
      <c r="H1480" s="7">
        <v>1478</v>
      </c>
      <c r="J1480" s="10">
        <f t="shared" si="23"/>
        <v>-1.9090191953720723E-2</v>
      </c>
      <c r="N1480" s="1"/>
    </row>
    <row r="1481" spans="1:14" x14ac:dyDescent="0.25">
      <c r="A1481" s="2" t="s">
        <v>385</v>
      </c>
      <c r="B1481" s="24">
        <v>186.95</v>
      </c>
      <c r="C1481" s="24">
        <v>207.02</v>
      </c>
      <c r="D1481" s="24">
        <v>176.83</v>
      </c>
      <c r="E1481" s="24">
        <v>192.84</v>
      </c>
      <c r="F1481" s="24">
        <v>936784000</v>
      </c>
      <c r="G1481" s="24">
        <v>10570969164</v>
      </c>
      <c r="H1481" s="7">
        <v>1479</v>
      </c>
      <c r="J1481" s="10">
        <f t="shared" si="23"/>
        <v>3.1505750200588475E-2</v>
      </c>
      <c r="N1481" s="1"/>
    </row>
    <row r="1482" spans="1:14" x14ac:dyDescent="0.25">
      <c r="A1482" s="2" t="s">
        <v>384</v>
      </c>
      <c r="B1482" s="24">
        <v>191.19</v>
      </c>
      <c r="C1482" s="24">
        <v>202.07</v>
      </c>
      <c r="D1482" s="24">
        <v>186.94</v>
      </c>
      <c r="E1482" s="24">
        <v>192.96</v>
      </c>
      <c r="F1482" s="24">
        <v>560284032</v>
      </c>
      <c r="G1482" s="24">
        <v>10580777289</v>
      </c>
      <c r="H1482" s="7">
        <v>1480</v>
      </c>
      <c r="J1482" s="10">
        <f t="shared" si="23"/>
        <v>9.2578063706261326E-3</v>
      </c>
      <c r="N1482" s="1"/>
    </row>
    <row r="1483" spans="1:14" x14ac:dyDescent="0.25">
      <c r="A1483" s="2" t="s">
        <v>383</v>
      </c>
      <c r="B1483" s="24">
        <v>194.38</v>
      </c>
      <c r="C1483" s="24">
        <v>214.59</v>
      </c>
      <c r="D1483" s="24">
        <v>194.38</v>
      </c>
      <c r="E1483" s="24">
        <v>211.02</v>
      </c>
      <c r="F1483" s="24">
        <v>540785984</v>
      </c>
      <c r="G1483" s="24">
        <v>11573785098</v>
      </c>
      <c r="H1483" s="7">
        <v>1481</v>
      </c>
      <c r="J1483" s="10">
        <f t="shared" si="23"/>
        <v>8.5605514970676075E-2</v>
      </c>
      <c r="N1483" s="1"/>
    </row>
    <row r="1484" spans="1:14" x14ac:dyDescent="0.25">
      <c r="A1484" s="2" t="s">
        <v>382</v>
      </c>
      <c r="B1484" s="24">
        <v>211.24</v>
      </c>
      <c r="C1484" s="24">
        <v>211.24</v>
      </c>
      <c r="D1484" s="24">
        <v>184.64</v>
      </c>
      <c r="E1484" s="24">
        <v>190.42</v>
      </c>
      <c r="F1484" s="24">
        <v>463516000</v>
      </c>
      <c r="G1484" s="24">
        <v>10446773723</v>
      </c>
      <c r="H1484" s="7">
        <v>1482</v>
      </c>
      <c r="J1484" s="10">
        <f t="shared" si="23"/>
        <v>-9.8560878621473308E-2</v>
      </c>
      <c r="N1484" s="1"/>
    </row>
    <row r="1485" spans="1:14" x14ac:dyDescent="0.25">
      <c r="A1485" s="2" t="s">
        <v>381</v>
      </c>
      <c r="B1485" s="24">
        <v>191.79</v>
      </c>
      <c r="C1485" s="24">
        <v>195.25</v>
      </c>
      <c r="D1485" s="24">
        <v>166.88</v>
      </c>
      <c r="E1485" s="24">
        <v>180.01</v>
      </c>
      <c r="F1485" s="24">
        <v>494091008</v>
      </c>
      <c r="G1485" s="24">
        <v>9878115975</v>
      </c>
      <c r="H1485" s="7">
        <v>1483</v>
      </c>
      <c r="J1485" s="10">
        <f t="shared" si="23"/>
        <v>-6.1421346264143084E-2</v>
      </c>
      <c r="N1485" s="1"/>
    </row>
    <row r="1486" spans="1:14" x14ac:dyDescent="0.25">
      <c r="A1486" s="2" t="s">
        <v>380</v>
      </c>
      <c r="B1486" s="24">
        <v>180.28</v>
      </c>
      <c r="C1486" s="24">
        <v>186.31</v>
      </c>
      <c r="D1486" s="24">
        <v>165.73</v>
      </c>
      <c r="E1486" s="24">
        <v>177.81</v>
      </c>
      <c r="F1486" s="24">
        <v>441764992</v>
      </c>
      <c r="G1486" s="24">
        <v>9759876577</v>
      </c>
      <c r="H1486" s="7">
        <v>1484</v>
      </c>
      <c r="J1486" s="10">
        <f t="shared" si="23"/>
        <v>-1.3700909696028394E-2</v>
      </c>
      <c r="N1486" s="1"/>
    </row>
    <row r="1487" spans="1:14" x14ac:dyDescent="0.25">
      <c r="A1487" s="2" t="s">
        <v>379</v>
      </c>
      <c r="B1487" s="24">
        <v>178.43</v>
      </c>
      <c r="C1487" s="24">
        <v>186.28</v>
      </c>
      <c r="D1487" s="24">
        <v>173.72</v>
      </c>
      <c r="E1487" s="24">
        <v>179.99</v>
      </c>
      <c r="F1487" s="24">
        <v>375948992</v>
      </c>
      <c r="G1487" s="24">
        <v>9882205701</v>
      </c>
      <c r="H1487" s="7">
        <v>1485</v>
      </c>
      <c r="J1487" s="10">
        <f t="shared" si="23"/>
        <v>8.7429243961217405E-3</v>
      </c>
      <c r="N1487" s="1"/>
    </row>
    <row r="1488" spans="1:14" x14ac:dyDescent="0.25">
      <c r="A1488" s="2" t="s">
        <v>378</v>
      </c>
      <c r="B1488" s="24">
        <v>181.56</v>
      </c>
      <c r="C1488" s="24">
        <v>185.42</v>
      </c>
      <c r="D1488" s="24">
        <v>176.35</v>
      </c>
      <c r="E1488" s="24">
        <v>180.27</v>
      </c>
      <c r="F1488" s="24">
        <v>363137984</v>
      </c>
      <c r="G1488" s="24">
        <v>9900458587</v>
      </c>
      <c r="H1488" s="7">
        <v>1486</v>
      </c>
      <c r="J1488" s="10">
        <f t="shared" si="23"/>
        <v>-7.1050892267018727E-3</v>
      </c>
      <c r="N1488" s="1"/>
    </row>
    <row r="1489" spans="1:14" x14ac:dyDescent="0.25">
      <c r="A1489" s="2" t="s">
        <v>377</v>
      </c>
      <c r="B1489" s="24">
        <v>179.82</v>
      </c>
      <c r="C1489" s="24">
        <v>182.89</v>
      </c>
      <c r="D1489" s="24">
        <v>167.08</v>
      </c>
      <c r="E1489" s="24">
        <v>176.73</v>
      </c>
      <c r="F1489" s="24">
        <v>375476992</v>
      </c>
      <c r="G1489" s="24">
        <v>9709025118</v>
      </c>
      <c r="H1489" s="7">
        <v>1487</v>
      </c>
      <c r="J1489" s="10">
        <f t="shared" si="23"/>
        <v>-1.7183850517183869E-2</v>
      </c>
      <c r="N1489" s="1"/>
    </row>
    <row r="1490" spans="1:14" x14ac:dyDescent="0.25">
      <c r="A1490" s="2" t="s">
        <v>376</v>
      </c>
      <c r="B1490" s="24">
        <v>176.66</v>
      </c>
      <c r="C1490" s="24">
        <v>183.15</v>
      </c>
      <c r="D1490" s="24">
        <v>174.88</v>
      </c>
      <c r="E1490" s="24">
        <v>180.89</v>
      </c>
      <c r="F1490" s="24">
        <v>291632992</v>
      </c>
      <c r="G1490" s="24">
        <v>9940021814</v>
      </c>
      <c r="H1490" s="7">
        <v>1488</v>
      </c>
      <c r="J1490" s="10">
        <f t="shared" si="23"/>
        <v>2.3944299784897486E-2</v>
      </c>
      <c r="N1490" s="1"/>
    </row>
    <row r="1491" spans="1:14" x14ac:dyDescent="0.25">
      <c r="A1491" s="2" t="s">
        <v>375</v>
      </c>
      <c r="B1491" s="24">
        <v>181.42</v>
      </c>
      <c r="C1491" s="24">
        <v>194.68</v>
      </c>
      <c r="D1491" s="24">
        <v>181.42</v>
      </c>
      <c r="E1491" s="24">
        <v>193.87</v>
      </c>
      <c r="F1491" s="24">
        <v>363515008</v>
      </c>
      <c r="G1491" s="24">
        <v>10656038484</v>
      </c>
      <c r="H1491" s="7">
        <v>1489</v>
      </c>
      <c r="J1491" s="10">
        <f t="shared" si="23"/>
        <v>6.862528938375051E-2</v>
      </c>
      <c r="N1491" s="1"/>
    </row>
    <row r="1492" spans="1:14" x14ac:dyDescent="0.25">
      <c r="A1492" s="2" t="s">
        <v>374</v>
      </c>
      <c r="B1492" s="24">
        <v>193.75</v>
      </c>
      <c r="C1492" s="24">
        <v>194.39</v>
      </c>
      <c r="D1492" s="24">
        <v>179.23</v>
      </c>
      <c r="E1492" s="24">
        <v>181.66</v>
      </c>
      <c r="F1492" s="24">
        <v>303560992</v>
      </c>
      <c r="G1492" s="24">
        <v>9988197030</v>
      </c>
      <c r="H1492" s="7">
        <v>1490</v>
      </c>
      <c r="J1492" s="10">
        <f t="shared" si="23"/>
        <v>-6.2400000000000018E-2</v>
      </c>
      <c r="N1492" s="1"/>
    </row>
    <row r="1493" spans="1:14" x14ac:dyDescent="0.25">
      <c r="A1493" s="2" t="s">
        <v>373</v>
      </c>
      <c r="B1493" s="24">
        <v>181.45</v>
      </c>
      <c r="C1493" s="24">
        <v>181.52</v>
      </c>
      <c r="D1493" s="24">
        <v>163.03</v>
      </c>
      <c r="E1493" s="24">
        <v>165.28</v>
      </c>
      <c r="F1493" s="24">
        <v>433227008</v>
      </c>
      <c r="G1493" s="24">
        <v>9089747498</v>
      </c>
      <c r="H1493" s="7">
        <v>1491</v>
      </c>
      <c r="J1493" s="10">
        <f t="shared" si="23"/>
        <v>-8.9115458804078201E-2</v>
      </c>
      <c r="N1493" s="1"/>
    </row>
    <row r="1494" spans="1:14" x14ac:dyDescent="0.25">
      <c r="A1494" s="2" t="s">
        <v>372</v>
      </c>
      <c r="B1494" s="24">
        <v>165.3</v>
      </c>
      <c r="C1494" s="24">
        <v>167.07</v>
      </c>
      <c r="D1494" s="24">
        <v>157.65</v>
      </c>
      <c r="E1494" s="24">
        <v>163.35</v>
      </c>
      <c r="F1494" s="24">
        <v>363292992</v>
      </c>
      <c r="G1494" s="24">
        <v>8986099109</v>
      </c>
      <c r="H1494" s="7">
        <v>1492</v>
      </c>
      <c r="J1494" s="10">
        <f t="shared" si="23"/>
        <v>-1.1796733212341301E-2</v>
      </c>
      <c r="N1494" s="1"/>
    </row>
    <row r="1495" spans="1:14" x14ac:dyDescent="0.25">
      <c r="A1495" s="2" t="s">
        <v>371</v>
      </c>
      <c r="B1495" s="24">
        <v>163.68</v>
      </c>
      <c r="C1495" s="24">
        <v>165.81</v>
      </c>
      <c r="D1495" s="24">
        <v>131.55000000000001</v>
      </c>
      <c r="E1495" s="24">
        <v>142.30000000000001</v>
      </c>
      <c r="F1495" s="24">
        <v>539880000</v>
      </c>
      <c r="G1495" s="24">
        <v>7830131933</v>
      </c>
      <c r="H1495" s="7">
        <v>1493</v>
      </c>
      <c r="J1495" s="10">
        <f t="shared" si="23"/>
        <v>-0.13062072336265881</v>
      </c>
      <c r="N1495" s="1"/>
    </row>
    <row r="1496" spans="1:14" x14ac:dyDescent="0.25">
      <c r="A1496" s="2" t="s">
        <v>370</v>
      </c>
      <c r="B1496" s="24">
        <v>142.56</v>
      </c>
      <c r="C1496" s="24">
        <v>142.56</v>
      </c>
      <c r="D1496" s="24">
        <v>105.35</v>
      </c>
      <c r="E1496" s="24">
        <v>131.38</v>
      </c>
      <c r="F1496" s="24">
        <v>815539968</v>
      </c>
      <c r="G1496" s="24">
        <v>7231180059</v>
      </c>
      <c r="H1496" s="7">
        <v>1494</v>
      </c>
      <c r="J1496" s="10">
        <f t="shared" si="23"/>
        <v>-7.8423120089786802E-2</v>
      </c>
      <c r="N1496" s="1"/>
    </row>
    <row r="1497" spans="1:14" x14ac:dyDescent="0.25">
      <c r="A1497" s="2" t="s">
        <v>369</v>
      </c>
      <c r="B1497" s="24">
        <v>131.4</v>
      </c>
      <c r="C1497" s="24">
        <v>165.55</v>
      </c>
      <c r="D1497" s="24">
        <v>121.17</v>
      </c>
      <c r="E1497" s="24">
        <v>160.25</v>
      </c>
      <c r="F1497" s="24">
        <v>687676032</v>
      </c>
      <c r="G1497" s="24">
        <v>8822761363</v>
      </c>
      <c r="H1497" s="7">
        <v>1495</v>
      </c>
      <c r="J1497" s="10">
        <f t="shared" si="23"/>
        <v>0.21955859969558594</v>
      </c>
      <c r="N1497" s="1"/>
    </row>
    <row r="1498" spans="1:14" x14ac:dyDescent="0.25">
      <c r="A1498" s="2" t="s">
        <v>368</v>
      </c>
      <c r="B1498" s="24">
        <v>160.38</v>
      </c>
      <c r="C1498" s="24">
        <v>173.8</v>
      </c>
      <c r="D1498" s="24">
        <v>139.69</v>
      </c>
      <c r="E1498" s="24">
        <v>148.02000000000001</v>
      </c>
      <c r="F1498" s="24">
        <v>1006080000</v>
      </c>
      <c r="G1498" s="24">
        <v>8151908186</v>
      </c>
      <c r="H1498" s="7">
        <v>1496</v>
      </c>
      <c r="J1498" s="10">
        <f t="shared" si="23"/>
        <v>-7.7066965955854758E-2</v>
      </c>
      <c r="N1498" s="1"/>
    </row>
    <row r="1499" spans="1:14" x14ac:dyDescent="0.25">
      <c r="A1499" s="2" t="s">
        <v>367</v>
      </c>
      <c r="B1499" s="24">
        <v>148.72999999999999</v>
      </c>
      <c r="C1499" s="24">
        <v>153.52000000000001</v>
      </c>
      <c r="D1499" s="24">
        <v>118.15</v>
      </c>
      <c r="E1499" s="24">
        <v>125.33</v>
      </c>
      <c r="F1499" s="24">
        <v>844678016</v>
      </c>
      <c r="G1499" s="24">
        <v>6903938802</v>
      </c>
      <c r="H1499" s="7">
        <v>1497</v>
      </c>
      <c r="J1499" s="10">
        <f t="shared" si="23"/>
        <v>-0.15733207826262349</v>
      </c>
      <c r="N1499" s="1"/>
    </row>
    <row r="1500" spans="1:14" x14ac:dyDescent="0.25">
      <c r="A1500" s="2" t="s">
        <v>366</v>
      </c>
      <c r="B1500" s="24">
        <v>127.52</v>
      </c>
      <c r="C1500" s="24">
        <v>146.11000000000001</v>
      </c>
      <c r="D1500" s="24">
        <v>106.94</v>
      </c>
      <c r="E1500" s="24">
        <v>142.99</v>
      </c>
      <c r="F1500" s="24">
        <v>1148409984</v>
      </c>
      <c r="G1500" s="24">
        <v>7879137720</v>
      </c>
      <c r="H1500" s="7">
        <v>1498</v>
      </c>
      <c r="J1500" s="10">
        <f t="shared" si="23"/>
        <v>0.12131430363864502</v>
      </c>
      <c r="N1500" s="1"/>
    </row>
    <row r="1501" spans="1:14" x14ac:dyDescent="0.25">
      <c r="A1501" s="2" t="s">
        <v>365</v>
      </c>
      <c r="B1501" s="24">
        <v>142.47999999999999</v>
      </c>
      <c r="C1501" s="24">
        <v>157.9</v>
      </c>
      <c r="D1501" s="24">
        <v>131.52000000000001</v>
      </c>
      <c r="E1501" s="24">
        <v>138.19999999999999</v>
      </c>
      <c r="F1501" s="24">
        <v>817808000</v>
      </c>
      <c r="G1501" s="24">
        <v>7617284052</v>
      </c>
      <c r="H1501" s="7">
        <v>1499</v>
      </c>
      <c r="J1501" s="10">
        <f t="shared" si="23"/>
        <v>-3.0039303761931511E-2</v>
      </c>
      <c r="N1501" s="1"/>
    </row>
    <row r="1502" spans="1:14" x14ac:dyDescent="0.25">
      <c r="A1502" s="2" t="s">
        <v>364</v>
      </c>
      <c r="B1502" s="24">
        <v>138.34</v>
      </c>
      <c r="C1502" s="24">
        <v>151.08000000000001</v>
      </c>
      <c r="D1502" s="24">
        <v>138.34</v>
      </c>
      <c r="E1502" s="24">
        <v>149.47</v>
      </c>
      <c r="F1502" s="24">
        <v>869206976</v>
      </c>
      <c r="G1502" s="24">
        <v>8240405570</v>
      </c>
      <c r="H1502" s="7">
        <v>1500</v>
      </c>
      <c r="J1502" s="10">
        <f t="shared" si="23"/>
        <v>8.0453954026311947E-2</v>
      </c>
      <c r="N1502" s="1"/>
    </row>
    <row r="1503" spans="1:14" x14ac:dyDescent="0.25">
      <c r="A1503" s="2" t="s">
        <v>363</v>
      </c>
      <c r="B1503" s="24">
        <v>149.72999999999999</v>
      </c>
      <c r="C1503" s="24">
        <v>163.98</v>
      </c>
      <c r="D1503" s="24">
        <v>142.59</v>
      </c>
      <c r="E1503" s="24">
        <v>163.95</v>
      </c>
      <c r="F1503" s="24">
        <v>722204992</v>
      </c>
      <c r="G1503" s="24">
        <v>9041364283</v>
      </c>
      <c r="H1503" s="7">
        <v>1501</v>
      </c>
      <c r="J1503" s="10">
        <f t="shared" si="23"/>
        <v>9.497094770587057E-2</v>
      </c>
      <c r="N1503" s="1"/>
    </row>
    <row r="1504" spans="1:14" x14ac:dyDescent="0.25">
      <c r="A1504" s="2" t="s">
        <v>362</v>
      </c>
      <c r="B1504" s="24">
        <v>163.49</v>
      </c>
      <c r="C1504" s="24">
        <v>169.33</v>
      </c>
      <c r="D1504" s="24">
        <v>149.13999999999999</v>
      </c>
      <c r="E1504" s="24">
        <v>155.59</v>
      </c>
      <c r="F1504" s="24">
        <v>576328000</v>
      </c>
      <c r="G1504" s="24">
        <v>8582616174</v>
      </c>
      <c r="H1504" s="7">
        <v>1502</v>
      </c>
      <c r="J1504" s="10">
        <f t="shared" si="23"/>
        <v>-4.8320998226191236E-2</v>
      </c>
      <c r="N1504" s="1"/>
    </row>
    <row r="1505" spans="1:14" x14ac:dyDescent="0.25">
      <c r="A1505" s="2" t="s">
        <v>361</v>
      </c>
      <c r="B1505" s="24">
        <v>155.38999999999999</v>
      </c>
      <c r="C1505" s="24">
        <v>155.72999999999999</v>
      </c>
      <c r="D1505" s="24">
        <v>142.61000000000001</v>
      </c>
      <c r="E1505" s="24">
        <v>148.99</v>
      </c>
      <c r="F1505" s="24">
        <v>495720000</v>
      </c>
      <c r="G1505" s="24">
        <v>8220569162</v>
      </c>
      <c r="H1505" s="7">
        <v>1503</v>
      </c>
      <c r="J1505" s="10">
        <f t="shared" si="23"/>
        <v>-4.118669155029267E-2</v>
      </c>
      <c r="N1505" s="1"/>
    </row>
    <row r="1506" spans="1:14" x14ac:dyDescent="0.25">
      <c r="A1506" s="2" t="s">
        <v>360</v>
      </c>
      <c r="B1506" s="24">
        <v>150.1</v>
      </c>
      <c r="C1506" s="24">
        <v>163.35</v>
      </c>
      <c r="D1506" s="24">
        <v>150.1</v>
      </c>
      <c r="E1506" s="24">
        <v>161.57</v>
      </c>
      <c r="F1506" s="24">
        <v>535710016</v>
      </c>
      <c r="G1506" s="24">
        <v>8916808662</v>
      </c>
      <c r="H1506" s="7">
        <v>1504</v>
      </c>
      <c r="J1506" s="10">
        <f t="shared" si="23"/>
        <v>7.6415722851432374E-2</v>
      </c>
      <c r="N1506" s="1"/>
    </row>
    <row r="1507" spans="1:14" x14ac:dyDescent="0.25">
      <c r="A1507" s="2" t="s">
        <v>359</v>
      </c>
      <c r="B1507" s="24">
        <v>161.77000000000001</v>
      </c>
      <c r="C1507" s="24">
        <v>162.37</v>
      </c>
      <c r="D1507" s="24">
        <v>153.51</v>
      </c>
      <c r="E1507" s="24">
        <v>159.55000000000001</v>
      </c>
      <c r="F1507" s="24">
        <v>483468000</v>
      </c>
      <c r="G1507" s="24">
        <v>8808187849</v>
      </c>
      <c r="H1507" s="7">
        <v>1505</v>
      </c>
      <c r="J1507" s="10">
        <f t="shared" si="23"/>
        <v>-1.3723187241144828E-2</v>
      </c>
      <c r="N1507" s="1"/>
    </row>
    <row r="1508" spans="1:14" x14ac:dyDescent="0.25">
      <c r="A1508" s="2" t="s">
        <v>358</v>
      </c>
      <c r="B1508" s="24">
        <v>159.58000000000001</v>
      </c>
      <c r="C1508" s="24">
        <v>218.23</v>
      </c>
      <c r="D1508" s="24">
        <v>159.58000000000001</v>
      </c>
      <c r="E1508" s="24">
        <v>213.36</v>
      </c>
      <c r="F1508" s="24">
        <v>2383340032</v>
      </c>
      <c r="G1508" s="24">
        <v>11781584374</v>
      </c>
      <c r="H1508" s="7">
        <v>1506</v>
      </c>
      <c r="J1508" s="10">
        <f t="shared" si="23"/>
        <v>0.33700965033212182</v>
      </c>
      <c r="N1508" s="1"/>
    </row>
    <row r="1509" spans="1:14" x14ac:dyDescent="0.25">
      <c r="A1509" s="2" t="s">
        <v>357</v>
      </c>
      <c r="B1509" s="24">
        <v>212.35</v>
      </c>
      <c r="C1509" s="24">
        <v>237.88</v>
      </c>
      <c r="D1509" s="24">
        <v>211.17</v>
      </c>
      <c r="E1509" s="24">
        <v>225.43</v>
      </c>
      <c r="F1509" s="24">
        <v>2087289984</v>
      </c>
      <c r="G1509" s="24">
        <v>12451226607</v>
      </c>
      <c r="H1509" s="7">
        <v>1507</v>
      </c>
      <c r="J1509" s="10">
        <f t="shared" si="23"/>
        <v>6.1596421003061043E-2</v>
      </c>
      <c r="N1509" s="1"/>
    </row>
    <row r="1510" spans="1:14" x14ac:dyDescent="0.25">
      <c r="A1510" s="2" t="s">
        <v>356</v>
      </c>
      <c r="B1510" s="24">
        <v>225.5</v>
      </c>
      <c r="C1510" s="24">
        <v>236.09</v>
      </c>
      <c r="D1510" s="24">
        <v>212.33</v>
      </c>
      <c r="E1510" s="24">
        <v>230.12</v>
      </c>
      <c r="F1510" s="24">
        <v>1300089984</v>
      </c>
      <c r="G1510" s="24">
        <v>12714036456</v>
      </c>
      <c r="H1510" s="7">
        <v>1508</v>
      </c>
      <c r="J1510" s="10">
        <f t="shared" si="23"/>
        <v>2.0487804878048802E-2</v>
      </c>
      <c r="N1510" s="1"/>
    </row>
    <row r="1511" spans="1:14" x14ac:dyDescent="0.25">
      <c r="A1511" s="2" t="s">
        <v>355</v>
      </c>
      <c r="B1511" s="24">
        <v>229.5</v>
      </c>
      <c r="C1511" s="24">
        <v>233.45</v>
      </c>
      <c r="D1511" s="24">
        <v>225.6</v>
      </c>
      <c r="E1511" s="24">
        <v>229.46</v>
      </c>
      <c r="F1511" s="24">
        <v>863401024</v>
      </c>
      <c r="G1511" s="24">
        <v>12681138421</v>
      </c>
      <c r="H1511" s="7">
        <v>1509</v>
      </c>
      <c r="J1511" s="10">
        <f t="shared" si="23"/>
        <v>-1.7429193899778667E-4</v>
      </c>
      <c r="N1511" s="1"/>
    </row>
    <row r="1512" spans="1:14" x14ac:dyDescent="0.25">
      <c r="A1512" s="2" t="s">
        <v>354</v>
      </c>
      <c r="B1512" s="24">
        <v>230.51</v>
      </c>
      <c r="C1512" s="24">
        <v>232.64</v>
      </c>
      <c r="D1512" s="24">
        <v>214.46</v>
      </c>
      <c r="E1512" s="24">
        <v>215.74</v>
      </c>
      <c r="F1512" s="24">
        <v>1011120000</v>
      </c>
      <c r="G1512" s="24">
        <v>11925650529</v>
      </c>
      <c r="H1512" s="7">
        <v>1510</v>
      </c>
      <c r="J1512" s="10">
        <f t="shared" si="23"/>
        <v>-6.4075311266322432E-2</v>
      </c>
      <c r="N1512" s="1"/>
    </row>
    <row r="1513" spans="1:14" x14ac:dyDescent="0.25">
      <c r="A1513" s="2" t="s">
        <v>353</v>
      </c>
      <c r="B1513" s="24">
        <v>215.41</v>
      </c>
      <c r="C1513" s="24">
        <v>226.97</v>
      </c>
      <c r="D1513" s="24">
        <v>215.38</v>
      </c>
      <c r="E1513" s="24">
        <v>223.06</v>
      </c>
      <c r="F1513" s="24">
        <v>767596992</v>
      </c>
      <c r="G1513" s="24">
        <v>12333459061</v>
      </c>
      <c r="H1513" s="7">
        <v>1511</v>
      </c>
      <c r="J1513" s="10">
        <f t="shared" si="23"/>
        <v>3.5513671602989676E-2</v>
      </c>
      <c r="N1513" s="1"/>
    </row>
    <row r="1514" spans="1:14" x14ac:dyDescent="0.25">
      <c r="A1514" s="2" t="s">
        <v>352</v>
      </c>
      <c r="B1514" s="24">
        <v>223.09</v>
      </c>
      <c r="C1514" s="24">
        <v>253.9</v>
      </c>
      <c r="D1514" s="24">
        <v>222.51</v>
      </c>
      <c r="E1514" s="24">
        <v>232.85</v>
      </c>
      <c r="F1514" s="24">
        <v>1739670016</v>
      </c>
      <c r="G1514" s="24">
        <v>12878414402</v>
      </c>
      <c r="H1514" s="7">
        <v>1512</v>
      </c>
      <c r="J1514" s="10">
        <f t="shared" si="23"/>
        <v>4.374915953202739E-2</v>
      </c>
      <c r="N1514" s="1"/>
    </row>
    <row r="1515" spans="1:14" x14ac:dyDescent="0.25">
      <c r="A1515" s="2" t="s">
        <v>351</v>
      </c>
      <c r="B1515" s="24">
        <v>230.95</v>
      </c>
      <c r="C1515" s="24">
        <v>235.41</v>
      </c>
      <c r="D1515" s="24">
        <v>208.93</v>
      </c>
      <c r="E1515" s="24">
        <v>213.35</v>
      </c>
      <c r="F1515" s="24">
        <v>1195820032</v>
      </c>
      <c r="G1515" s="24">
        <v>11803114422</v>
      </c>
      <c r="H1515" s="7">
        <v>1513</v>
      </c>
      <c r="J1515" s="10">
        <f t="shared" si="23"/>
        <v>-7.6206971205888693E-2</v>
      </c>
      <c r="N1515" s="1"/>
    </row>
    <row r="1516" spans="1:14" x14ac:dyDescent="0.25">
      <c r="A1516" s="2" t="s">
        <v>350</v>
      </c>
      <c r="B1516" s="24">
        <v>212.84</v>
      </c>
      <c r="C1516" s="24">
        <v>222.77</v>
      </c>
      <c r="D1516" s="24">
        <v>191.81</v>
      </c>
      <c r="E1516" s="24">
        <v>195.31</v>
      </c>
      <c r="F1516" s="24">
        <v>974379008</v>
      </c>
      <c r="G1516" s="24">
        <v>10807770154</v>
      </c>
      <c r="H1516" s="7">
        <v>1514</v>
      </c>
      <c r="J1516" s="10">
        <f t="shared" si="23"/>
        <v>-8.2362337906408567E-2</v>
      </c>
      <c r="N1516" s="1"/>
    </row>
    <row r="1517" spans="1:14" x14ac:dyDescent="0.25">
      <c r="A1517" s="2" t="s">
        <v>349</v>
      </c>
      <c r="B1517" s="24">
        <v>194.19</v>
      </c>
      <c r="C1517" s="24">
        <v>216.13</v>
      </c>
      <c r="D1517" s="24">
        <v>184.07</v>
      </c>
      <c r="E1517" s="24">
        <v>209.31</v>
      </c>
      <c r="F1517" s="24">
        <v>1065680000</v>
      </c>
      <c r="G1517" s="24">
        <v>11585694405</v>
      </c>
      <c r="H1517" s="7">
        <v>1515</v>
      </c>
      <c r="J1517" s="10">
        <f t="shared" si="23"/>
        <v>7.7861887841804436E-2</v>
      </c>
      <c r="N1517" s="1"/>
    </row>
    <row r="1518" spans="1:14" x14ac:dyDescent="0.25">
      <c r="A1518" s="2" t="s">
        <v>348</v>
      </c>
      <c r="B1518" s="24">
        <v>210.64</v>
      </c>
      <c r="C1518" s="24">
        <v>220.31</v>
      </c>
      <c r="D1518" s="24">
        <v>197.88</v>
      </c>
      <c r="E1518" s="24">
        <v>209.42</v>
      </c>
      <c r="F1518" s="24">
        <v>937312000</v>
      </c>
      <c r="G1518" s="24">
        <v>11594912515</v>
      </c>
      <c r="H1518" s="7">
        <v>1516</v>
      </c>
      <c r="J1518" s="10">
        <f t="shared" si="23"/>
        <v>-5.7918723889099832E-3</v>
      </c>
      <c r="N1518" s="1"/>
    </row>
    <row r="1519" spans="1:14" x14ac:dyDescent="0.25">
      <c r="A1519" s="2" t="s">
        <v>347</v>
      </c>
      <c r="B1519" s="24">
        <v>208.13</v>
      </c>
      <c r="C1519" s="24">
        <v>225.55</v>
      </c>
      <c r="D1519" s="24">
        <v>202.37</v>
      </c>
      <c r="E1519" s="24">
        <v>220.48</v>
      </c>
      <c r="F1519" s="24">
        <v>1028590016</v>
      </c>
      <c r="G1519" s="24">
        <v>12209956904</v>
      </c>
      <c r="H1519" s="7">
        <v>1517</v>
      </c>
      <c r="J1519" s="10">
        <f t="shared" si="23"/>
        <v>5.9337913803872551E-2</v>
      </c>
      <c r="N1519" s="1"/>
    </row>
    <row r="1520" spans="1:14" x14ac:dyDescent="0.25">
      <c r="A1520" s="2" t="s">
        <v>346</v>
      </c>
      <c r="B1520" s="24">
        <v>222.14</v>
      </c>
      <c r="C1520" s="24">
        <v>234.42</v>
      </c>
      <c r="D1520" s="24">
        <v>218.74</v>
      </c>
      <c r="E1520" s="24">
        <v>220.96</v>
      </c>
      <c r="F1520" s="24">
        <v>1297080064</v>
      </c>
      <c r="G1520" s="24">
        <v>12240119979</v>
      </c>
      <c r="H1520" s="7">
        <v>1518</v>
      </c>
      <c r="J1520" s="10">
        <f t="shared" si="23"/>
        <v>-5.3119654272079705E-3</v>
      </c>
      <c r="N1520" s="1"/>
    </row>
    <row r="1521" spans="1:14" x14ac:dyDescent="0.25">
      <c r="A1521" s="2" t="s">
        <v>345</v>
      </c>
      <c r="B1521" s="24">
        <v>221.71</v>
      </c>
      <c r="C1521" s="24">
        <v>224.21</v>
      </c>
      <c r="D1521" s="24">
        <v>215.84</v>
      </c>
      <c r="E1521" s="24">
        <v>216.6</v>
      </c>
      <c r="F1521" s="24">
        <v>856454016</v>
      </c>
      <c r="G1521" s="24">
        <v>12001557417</v>
      </c>
      <c r="H1521" s="7">
        <v>1519</v>
      </c>
      <c r="J1521" s="10">
        <f t="shared" si="23"/>
        <v>-2.3048125930269333E-2</v>
      </c>
      <c r="N1521" s="1"/>
    </row>
    <row r="1522" spans="1:14" x14ac:dyDescent="0.25">
      <c r="A1522" s="2" t="s">
        <v>344</v>
      </c>
      <c r="B1522" s="24">
        <v>217.28</v>
      </c>
      <c r="C1522" s="24">
        <v>223.51</v>
      </c>
      <c r="D1522" s="24">
        <v>202.71</v>
      </c>
      <c r="E1522" s="24">
        <v>202.9</v>
      </c>
      <c r="F1522" s="24">
        <v>761321984</v>
      </c>
      <c r="G1522" s="24">
        <v>11245167904</v>
      </c>
      <c r="H1522" s="7">
        <v>1520</v>
      </c>
      <c r="J1522" s="10">
        <f t="shared" si="23"/>
        <v>-6.6181885125184067E-2</v>
      </c>
      <c r="N1522" s="1"/>
    </row>
    <row r="1523" spans="1:14" x14ac:dyDescent="0.25">
      <c r="A1523" s="2" t="s">
        <v>343</v>
      </c>
      <c r="B1523" s="24">
        <v>203.12</v>
      </c>
      <c r="C1523" s="24">
        <v>214.7</v>
      </c>
      <c r="D1523" s="24">
        <v>201.54</v>
      </c>
      <c r="E1523" s="24">
        <v>209.75</v>
      </c>
      <c r="F1523" s="24">
        <v>678542016</v>
      </c>
      <c r="G1523" s="24">
        <v>11628116966</v>
      </c>
      <c r="H1523" s="7">
        <v>1521</v>
      </c>
      <c r="J1523" s="10">
        <f t="shared" si="23"/>
        <v>3.2640803465931449E-2</v>
      </c>
      <c r="N1523" s="1"/>
    </row>
    <row r="1524" spans="1:14" x14ac:dyDescent="0.25">
      <c r="A1524" s="2" t="s">
        <v>342</v>
      </c>
      <c r="B1524" s="24">
        <v>209.55</v>
      </c>
      <c r="C1524" s="24">
        <v>213.13</v>
      </c>
      <c r="D1524" s="24">
        <v>204.88</v>
      </c>
      <c r="E1524" s="24">
        <v>212.56</v>
      </c>
      <c r="F1524" s="24">
        <v>627142016</v>
      </c>
      <c r="G1524" s="24">
        <v>11786864287</v>
      </c>
      <c r="H1524" s="7">
        <v>1522</v>
      </c>
      <c r="J1524" s="10">
        <f t="shared" si="23"/>
        <v>1.4364113576711957E-2</v>
      </c>
      <c r="N1524" s="1"/>
    </row>
    <row r="1525" spans="1:14" x14ac:dyDescent="0.25">
      <c r="A1525" s="2" t="s">
        <v>341</v>
      </c>
      <c r="B1525" s="24">
        <v>213.84</v>
      </c>
      <c r="C1525" s="24">
        <v>217.76</v>
      </c>
      <c r="D1525" s="24">
        <v>209.54</v>
      </c>
      <c r="E1525" s="24">
        <v>210.64</v>
      </c>
      <c r="F1525" s="24">
        <v>681865984</v>
      </c>
      <c r="G1525" s="24">
        <v>11683955341</v>
      </c>
      <c r="H1525" s="7">
        <v>1523</v>
      </c>
      <c r="J1525" s="10">
        <f t="shared" si="23"/>
        <v>-1.4964459408903933E-2</v>
      </c>
      <c r="N1525" s="1"/>
    </row>
    <row r="1526" spans="1:14" x14ac:dyDescent="0.25">
      <c r="A1526" s="2" t="s">
        <v>340</v>
      </c>
      <c r="B1526" s="24">
        <v>210.24</v>
      </c>
      <c r="C1526" s="24">
        <v>214.12</v>
      </c>
      <c r="D1526" s="24">
        <v>205.36</v>
      </c>
      <c r="E1526" s="24">
        <v>213.8</v>
      </c>
      <c r="F1526" s="24">
        <v>574675008</v>
      </c>
      <c r="G1526" s="24">
        <v>11862048436</v>
      </c>
      <c r="H1526" s="7">
        <v>1524</v>
      </c>
      <c r="J1526" s="10">
        <f t="shared" si="23"/>
        <v>1.6933028919330299E-2</v>
      </c>
      <c r="N1526" s="1"/>
    </row>
    <row r="1527" spans="1:14" x14ac:dyDescent="0.25">
      <c r="A1527" s="2" t="s">
        <v>339</v>
      </c>
      <c r="B1527" s="24">
        <v>213.74</v>
      </c>
      <c r="C1527" s="24">
        <v>215.98</v>
      </c>
      <c r="D1527" s="24">
        <v>209.25</v>
      </c>
      <c r="E1527" s="24">
        <v>211.18</v>
      </c>
      <c r="F1527" s="24">
        <v>594828992</v>
      </c>
      <c r="G1527" s="24">
        <v>11719782021</v>
      </c>
      <c r="H1527" s="7">
        <v>1525</v>
      </c>
      <c r="J1527" s="10">
        <f t="shared" si="23"/>
        <v>-1.1977168522503986E-2</v>
      </c>
      <c r="N1527" s="1"/>
    </row>
    <row r="1528" spans="1:14" x14ac:dyDescent="0.25">
      <c r="A1528" s="2" t="s">
        <v>338</v>
      </c>
      <c r="B1528" s="24">
        <v>210.51</v>
      </c>
      <c r="C1528" s="24">
        <v>210.51</v>
      </c>
      <c r="D1528" s="24">
        <v>193.16</v>
      </c>
      <c r="E1528" s="24">
        <v>196.6</v>
      </c>
      <c r="F1528" s="24">
        <v>661078016</v>
      </c>
      <c r="G1528" s="24">
        <v>10914025494</v>
      </c>
      <c r="H1528" s="7">
        <v>1526</v>
      </c>
      <c r="J1528" s="10">
        <f t="shared" si="23"/>
        <v>-6.6077621015628696E-2</v>
      </c>
      <c r="N1528" s="1"/>
    </row>
    <row r="1529" spans="1:14" x14ac:dyDescent="0.25">
      <c r="A1529" s="2" t="s">
        <v>337</v>
      </c>
      <c r="B1529" s="24">
        <v>196.83</v>
      </c>
      <c r="C1529" s="24">
        <v>199.27</v>
      </c>
      <c r="D1529" s="24">
        <v>175.65</v>
      </c>
      <c r="E1529" s="24">
        <v>185.84</v>
      </c>
      <c r="F1529" s="24">
        <v>755924992</v>
      </c>
      <c r="G1529" s="24">
        <v>10319459551</v>
      </c>
      <c r="H1529" s="7">
        <v>1527</v>
      </c>
      <c r="J1529" s="10">
        <f t="shared" si="23"/>
        <v>-5.5834984504394697E-2</v>
      </c>
      <c r="N1529" s="1"/>
    </row>
    <row r="1530" spans="1:14" x14ac:dyDescent="0.25">
      <c r="A1530" s="2" t="s">
        <v>336</v>
      </c>
      <c r="B1530" s="24">
        <v>185.7</v>
      </c>
      <c r="C1530" s="24">
        <v>188.15</v>
      </c>
      <c r="D1530" s="24">
        <v>176.17</v>
      </c>
      <c r="E1530" s="24">
        <v>176.51</v>
      </c>
      <c r="F1530" s="24">
        <v>612508992</v>
      </c>
      <c r="G1530" s="24">
        <v>9804070597</v>
      </c>
      <c r="H1530" s="7">
        <v>1528</v>
      </c>
      <c r="J1530" s="10">
        <f t="shared" si="23"/>
        <v>-4.9488422186322018E-2</v>
      </c>
      <c r="N1530" s="1"/>
    </row>
    <row r="1531" spans="1:14" x14ac:dyDescent="0.25">
      <c r="A1531" s="2" t="s">
        <v>335</v>
      </c>
      <c r="B1531" s="24">
        <v>176.48</v>
      </c>
      <c r="C1531" s="24">
        <v>189.91</v>
      </c>
      <c r="D1531" s="24">
        <v>160.43</v>
      </c>
      <c r="E1531" s="24">
        <v>187.17</v>
      </c>
      <c r="F1531" s="24">
        <v>943363968</v>
      </c>
      <c r="G1531" s="24">
        <v>10398444427</v>
      </c>
      <c r="H1531" s="7">
        <v>1529</v>
      </c>
      <c r="J1531" s="10">
        <f t="shared" si="23"/>
        <v>6.0573436083408878E-2</v>
      </c>
      <c r="N1531" s="1"/>
    </row>
    <row r="1532" spans="1:14" x14ac:dyDescent="0.25">
      <c r="A1532" s="2" t="s">
        <v>334</v>
      </c>
      <c r="B1532" s="24">
        <v>188.11</v>
      </c>
      <c r="C1532" s="24">
        <v>194.65</v>
      </c>
      <c r="D1532" s="24">
        <v>176.54</v>
      </c>
      <c r="E1532" s="24">
        <v>177.73</v>
      </c>
      <c r="F1532" s="24">
        <v>625808000</v>
      </c>
      <c r="G1532" s="24">
        <v>9876881425</v>
      </c>
      <c r="H1532" s="7">
        <v>1530</v>
      </c>
      <c r="J1532" s="10">
        <f t="shared" si="23"/>
        <v>-5.5180479506671751E-2</v>
      </c>
      <c r="N1532" s="1"/>
    </row>
    <row r="1533" spans="1:14" x14ac:dyDescent="0.25">
      <c r="A1533" s="2" t="s">
        <v>333</v>
      </c>
      <c r="B1533" s="24">
        <v>177.51</v>
      </c>
      <c r="C1533" s="24">
        <v>193.48</v>
      </c>
      <c r="D1533" s="24">
        <v>172.47</v>
      </c>
      <c r="E1533" s="24">
        <v>188.95</v>
      </c>
      <c r="F1533" s="24">
        <v>669377984</v>
      </c>
      <c r="G1533" s="24">
        <v>10502793498</v>
      </c>
      <c r="H1533" s="7">
        <v>1531</v>
      </c>
      <c r="J1533" s="10">
        <f t="shared" si="23"/>
        <v>6.4447073404315242E-2</v>
      </c>
      <c r="N1533" s="1"/>
    </row>
    <row r="1534" spans="1:14" x14ac:dyDescent="0.25">
      <c r="A1534" s="2" t="s">
        <v>332</v>
      </c>
      <c r="B1534" s="24">
        <v>189.02</v>
      </c>
      <c r="C1534" s="24">
        <v>193.34</v>
      </c>
      <c r="D1534" s="24">
        <v>175.88</v>
      </c>
      <c r="E1534" s="24">
        <v>178.23</v>
      </c>
      <c r="F1534" s="24">
        <v>567628992</v>
      </c>
      <c r="G1534" s="24">
        <v>9909960606</v>
      </c>
      <c r="H1534" s="7">
        <v>1532</v>
      </c>
      <c r="J1534" s="10">
        <f t="shared" si="23"/>
        <v>-5.708390646492445E-2</v>
      </c>
      <c r="N1534" s="1"/>
    </row>
    <row r="1535" spans="1:14" x14ac:dyDescent="0.25">
      <c r="A1535" s="2" t="s">
        <v>331</v>
      </c>
      <c r="B1535" s="24">
        <v>177.6</v>
      </c>
      <c r="C1535" s="24">
        <v>181.87</v>
      </c>
      <c r="D1535" s="24">
        <v>172.26</v>
      </c>
      <c r="E1535" s="24">
        <v>175.78</v>
      </c>
      <c r="F1535" s="24">
        <v>468094016</v>
      </c>
      <c r="G1535" s="24">
        <v>9776393862</v>
      </c>
      <c r="H1535" s="7">
        <v>1533</v>
      </c>
      <c r="J1535" s="10">
        <f t="shared" si="23"/>
        <v>-1.0247747747747709E-2</v>
      </c>
      <c r="N1535" s="1"/>
    </row>
    <row r="1536" spans="1:14" x14ac:dyDescent="0.25">
      <c r="A1536" s="2" t="s">
        <v>330</v>
      </c>
      <c r="B1536" s="24">
        <v>175.94</v>
      </c>
      <c r="C1536" s="24">
        <v>177.55</v>
      </c>
      <c r="D1536" s="24">
        <v>158.63</v>
      </c>
      <c r="E1536" s="24">
        <v>161.1</v>
      </c>
      <c r="F1536" s="24">
        <v>480652992</v>
      </c>
      <c r="G1536" s="24">
        <v>8962106001</v>
      </c>
      <c r="H1536" s="7">
        <v>1534</v>
      </c>
      <c r="J1536" s="10">
        <f t="shared" si="23"/>
        <v>-8.4346936455609894E-2</v>
      </c>
      <c r="N1536" s="1"/>
    </row>
    <row r="1537" spans="1:14" x14ac:dyDescent="0.25">
      <c r="A1537" s="2" t="s">
        <v>329</v>
      </c>
      <c r="B1537" s="24">
        <v>161.19999999999999</v>
      </c>
      <c r="C1537" s="24">
        <v>167.33</v>
      </c>
      <c r="D1537" s="24">
        <v>151.47999999999999</v>
      </c>
      <c r="E1537" s="24">
        <v>164.48</v>
      </c>
      <c r="F1537" s="24">
        <v>564609024</v>
      </c>
      <c r="G1537" s="24">
        <v>9152161117</v>
      </c>
      <c r="H1537" s="7">
        <v>1535</v>
      </c>
      <c r="J1537" s="10">
        <f t="shared" si="23"/>
        <v>2.0347394540942938E-2</v>
      </c>
      <c r="N1537" s="1"/>
    </row>
    <row r="1538" spans="1:14" x14ac:dyDescent="0.25">
      <c r="A1538" s="2" t="s">
        <v>328</v>
      </c>
      <c r="B1538" s="24">
        <v>164.82</v>
      </c>
      <c r="C1538" s="24">
        <v>171.26</v>
      </c>
      <c r="D1538" s="24">
        <v>158.99</v>
      </c>
      <c r="E1538" s="24">
        <v>165.45</v>
      </c>
      <c r="F1538" s="24">
        <v>436628000</v>
      </c>
      <c r="G1538" s="24">
        <v>9208968693</v>
      </c>
      <c r="H1538" s="7">
        <v>1536</v>
      </c>
      <c r="J1538" s="10">
        <f t="shared" si="23"/>
        <v>3.8223516563523569E-3</v>
      </c>
      <c r="N1538" s="1"/>
    </row>
    <row r="1539" spans="1:14" x14ac:dyDescent="0.25">
      <c r="A1539" s="2" t="s">
        <v>327</v>
      </c>
      <c r="B1539" s="24">
        <v>165.19</v>
      </c>
      <c r="C1539" s="24">
        <v>165.22</v>
      </c>
      <c r="D1539" s="24">
        <v>151.06</v>
      </c>
      <c r="E1539" s="24">
        <v>152.97</v>
      </c>
      <c r="F1539" s="24">
        <v>403808992</v>
      </c>
      <c r="G1539" s="24">
        <v>8516500296</v>
      </c>
      <c r="H1539" s="7">
        <v>1537</v>
      </c>
      <c r="J1539" s="10">
        <f t="shared" si="23"/>
        <v>-7.3975422241055744E-2</v>
      </c>
      <c r="N1539" s="1"/>
    </row>
    <row r="1540" spans="1:14" x14ac:dyDescent="0.25">
      <c r="A1540" s="2" t="s">
        <v>326</v>
      </c>
      <c r="B1540" s="24">
        <v>152.54</v>
      </c>
      <c r="C1540" s="24">
        <v>156.15</v>
      </c>
      <c r="D1540" s="24">
        <v>138.02000000000001</v>
      </c>
      <c r="E1540" s="24">
        <v>154.07</v>
      </c>
      <c r="F1540" s="24">
        <v>595955008</v>
      </c>
      <c r="G1540" s="24">
        <v>8580189410</v>
      </c>
      <c r="H1540" s="7">
        <v>1538</v>
      </c>
      <c r="J1540" s="10">
        <f t="shared" ref="J1540:J1603" si="24">(E1540-B1540)/B1540</f>
        <v>1.0030156024649281E-2</v>
      </c>
      <c r="N1540" s="1"/>
    </row>
    <row r="1541" spans="1:14" x14ac:dyDescent="0.25">
      <c r="A1541" s="2" t="s">
        <v>325</v>
      </c>
      <c r="B1541" s="24">
        <v>155.47999999999999</v>
      </c>
      <c r="C1541" s="24">
        <v>163.05000000000001</v>
      </c>
      <c r="D1541" s="24">
        <v>151.66</v>
      </c>
      <c r="E1541" s="24">
        <v>161.13999999999999</v>
      </c>
      <c r="F1541" s="24">
        <v>504832992</v>
      </c>
      <c r="G1541" s="24">
        <v>8976121254</v>
      </c>
      <c r="H1541" s="7">
        <v>1539</v>
      </c>
      <c r="J1541" s="10">
        <f t="shared" si="24"/>
        <v>3.6403395935168489E-2</v>
      </c>
      <c r="N1541" s="1"/>
    </row>
    <row r="1542" spans="1:14" x14ac:dyDescent="0.25">
      <c r="A1542" s="2" t="s">
        <v>324</v>
      </c>
      <c r="B1542" s="24">
        <v>161.52000000000001</v>
      </c>
      <c r="C1542" s="24">
        <v>173.3</v>
      </c>
      <c r="D1542" s="24">
        <v>156.82</v>
      </c>
      <c r="E1542" s="24">
        <v>168.82</v>
      </c>
      <c r="F1542" s="24">
        <v>492892000</v>
      </c>
      <c r="G1542" s="24">
        <v>9405993910</v>
      </c>
      <c r="H1542" s="7">
        <v>1540</v>
      </c>
      <c r="J1542" s="10">
        <f t="shared" si="24"/>
        <v>4.5195641406636844E-2</v>
      </c>
      <c r="N1542" s="1"/>
    </row>
    <row r="1543" spans="1:14" x14ac:dyDescent="0.25">
      <c r="A1543" s="2" t="s">
        <v>323</v>
      </c>
      <c r="B1543" s="24">
        <v>169.56</v>
      </c>
      <c r="C1543" s="24">
        <v>175.26</v>
      </c>
      <c r="D1543" s="24">
        <v>166.62</v>
      </c>
      <c r="E1543" s="24">
        <v>169.05</v>
      </c>
      <c r="F1543" s="24">
        <v>462536000</v>
      </c>
      <c r="G1543" s="24">
        <v>9421555108</v>
      </c>
      <c r="H1543" s="7">
        <v>1541</v>
      </c>
      <c r="J1543" s="10">
        <f t="shared" si="24"/>
        <v>-3.007784854918559E-3</v>
      </c>
      <c r="N1543" s="1"/>
    </row>
    <row r="1544" spans="1:14" x14ac:dyDescent="0.25">
      <c r="A1544" s="2" t="s">
        <v>322</v>
      </c>
      <c r="B1544" s="24">
        <v>168.72</v>
      </c>
      <c r="C1544" s="24">
        <v>172.31</v>
      </c>
      <c r="D1544" s="24">
        <v>161.11000000000001</v>
      </c>
      <c r="E1544" s="24">
        <v>163.66999999999999</v>
      </c>
      <c r="F1544" s="24">
        <v>404996992</v>
      </c>
      <c r="G1544" s="24">
        <v>9124249896</v>
      </c>
      <c r="H1544" s="7">
        <v>1542</v>
      </c>
      <c r="J1544" s="10">
        <f t="shared" si="24"/>
        <v>-2.9931247036510261E-2</v>
      </c>
      <c r="N1544" s="1"/>
    </row>
    <row r="1545" spans="1:14" x14ac:dyDescent="0.25">
      <c r="A1545" s="2" t="s">
        <v>321</v>
      </c>
      <c r="B1545" s="24">
        <v>163.58000000000001</v>
      </c>
      <c r="C1545" s="24">
        <v>167.83</v>
      </c>
      <c r="D1545" s="24">
        <v>157.26</v>
      </c>
      <c r="E1545" s="24">
        <v>167.83</v>
      </c>
      <c r="F1545" s="24">
        <v>348056000</v>
      </c>
      <c r="G1545" s="24">
        <v>9358153821</v>
      </c>
      <c r="H1545" s="7">
        <v>1543</v>
      </c>
      <c r="J1545" s="10">
        <f t="shared" si="24"/>
        <v>2.5981171292334026E-2</v>
      </c>
      <c r="N1545" s="1"/>
    </row>
    <row r="1546" spans="1:14" x14ac:dyDescent="0.25">
      <c r="A1546" s="2" t="s">
        <v>320</v>
      </c>
      <c r="B1546" s="24">
        <v>168.53</v>
      </c>
      <c r="C1546" s="24">
        <v>168.65</v>
      </c>
      <c r="D1546" s="24">
        <v>159.63</v>
      </c>
      <c r="E1546" s="24">
        <v>159.63</v>
      </c>
      <c r="F1546" s="24">
        <v>290270016</v>
      </c>
      <c r="G1546" s="24">
        <v>8903292216</v>
      </c>
      <c r="H1546" s="7">
        <v>1544</v>
      </c>
      <c r="J1546" s="10">
        <f t="shared" si="24"/>
        <v>-5.2809588797246815E-2</v>
      </c>
      <c r="N1546" s="1"/>
    </row>
    <row r="1547" spans="1:14" x14ac:dyDescent="0.25">
      <c r="A1547" s="2" t="s">
        <v>319</v>
      </c>
      <c r="B1547" s="24">
        <v>158.86000000000001</v>
      </c>
      <c r="C1547" s="24">
        <v>162.72</v>
      </c>
      <c r="D1547" s="24">
        <v>157.52000000000001</v>
      </c>
      <c r="E1547" s="24">
        <v>160.08000000000001</v>
      </c>
      <c r="F1547" s="24">
        <v>241431008</v>
      </c>
      <c r="G1547" s="24">
        <v>8931055242</v>
      </c>
      <c r="H1547" s="7">
        <v>1545</v>
      </c>
      <c r="J1547" s="10">
        <f t="shared" si="24"/>
        <v>7.6797179906836132E-3</v>
      </c>
      <c r="N1547" s="1"/>
    </row>
    <row r="1548" spans="1:14" x14ac:dyDescent="0.25">
      <c r="A1548" s="2" t="s">
        <v>318</v>
      </c>
      <c r="B1548" s="24">
        <v>160.16</v>
      </c>
      <c r="C1548" s="24">
        <v>160.99</v>
      </c>
      <c r="D1548" s="24">
        <v>143.12</v>
      </c>
      <c r="E1548" s="24">
        <v>149.22</v>
      </c>
      <c r="F1548" s="24">
        <v>407135008</v>
      </c>
      <c r="G1548" s="24">
        <v>8327233976</v>
      </c>
      <c r="H1548" s="7">
        <v>1546</v>
      </c>
      <c r="J1548" s="10">
        <f t="shared" si="24"/>
        <v>-6.8306693306693297E-2</v>
      </c>
      <c r="N1548" s="1"/>
    </row>
    <row r="1549" spans="1:14" x14ac:dyDescent="0.25">
      <c r="A1549" s="2" t="s">
        <v>317</v>
      </c>
      <c r="B1549" s="24">
        <v>148.96</v>
      </c>
      <c r="C1549" s="24">
        <v>149.62</v>
      </c>
      <c r="D1549" s="24">
        <v>135.78</v>
      </c>
      <c r="E1549" s="24">
        <v>135.78</v>
      </c>
      <c r="F1549" s="24">
        <v>385104000</v>
      </c>
      <c r="G1549" s="24">
        <v>7579179651</v>
      </c>
      <c r="H1549" s="7">
        <v>1547</v>
      </c>
      <c r="J1549" s="10">
        <f t="shared" si="24"/>
        <v>-8.8480128893662774E-2</v>
      </c>
      <c r="N1549" s="1"/>
    </row>
    <row r="1550" spans="1:14" x14ac:dyDescent="0.25">
      <c r="A1550" s="2" t="s">
        <v>316</v>
      </c>
      <c r="B1550" s="24">
        <v>135.49</v>
      </c>
      <c r="C1550" s="24">
        <v>140.13</v>
      </c>
      <c r="D1550" s="24">
        <v>131.03</v>
      </c>
      <c r="E1550" s="24">
        <v>131.75</v>
      </c>
      <c r="F1550" s="24">
        <v>328374016</v>
      </c>
      <c r="G1550" s="24">
        <v>7356010690</v>
      </c>
      <c r="H1550" s="7">
        <v>1548</v>
      </c>
      <c r="J1550" s="10">
        <f t="shared" si="24"/>
        <v>-2.7603513174404081E-2</v>
      </c>
      <c r="N1550" s="1"/>
    </row>
    <row r="1551" spans="1:14" x14ac:dyDescent="0.25">
      <c r="A1551" s="2" t="s">
        <v>315</v>
      </c>
      <c r="B1551" s="24">
        <v>131.93</v>
      </c>
      <c r="C1551" s="24">
        <v>132.61000000000001</v>
      </c>
      <c r="D1551" s="24">
        <v>113.93</v>
      </c>
      <c r="E1551" s="24">
        <v>114.68</v>
      </c>
      <c r="F1551" s="24">
        <v>476804000</v>
      </c>
      <c r="G1551" s="24">
        <v>6404746988</v>
      </c>
      <c r="H1551" s="7">
        <v>1549</v>
      </c>
      <c r="J1551" s="10">
        <f t="shared" si="24"/>
        <v>-0.13075115591601605</v>
      </c>
      <c r="N1551" s="1"/>
    </row>
    <row r="1552" spans="1:14" x14ac:dyDescent="0.25">
      <c r="A1552" s="2" t="s">
        <v>314</v>
      </c>
      <c r="B1552" s="24">
        <v>114.8</v>
      </c>
      <c r="C1552" s="24">
        <v>124.9</v>
      </c>
      <c r="D1552" s="24">
        <v>110.26</v>
      </c>
      <c r="E1552" s="24">
        <v>118.6</v>
      </c>
      <c r="F1552" s="24">
        <v>468439008</v>
      </c>
      <c r="G1552" s="24">
        <v>6625396575</v>
      </c>
      <c r="H1552" s="7">
        <v>1550</v>
      </c>
      <c r="J1552" s="10">
        <f t="shared" si="24"/>
        <v>3.3101045296167225E-2</v>
      </c>
      <c r="N1552" s="1"/>
    </row>
    <row r="1553" spans="1:14" x14ac:dyDescent="0.25">
      <c r="A1553" s="2" t="s">
        <v>313</v>
      </c>
      <c r="B1553" s="24">
        <v>118.64</v>
      </c>
      <c r="C1553" s="24">
        <v>123.87</v>
      </c>
      <c r="D1553" s="24">
        <v>116.18</v>
      </c>
      <c r="E1553" s="24">
        <v>116.61</v>
      </c>
      <c r="F1553" s="24">
        <v>295439008</v>
      </c>
      <c r="G1553" s="24">
        <v>6515946056</v>
      </c>
      <c r="H1553" s="7">
        <v>1551</v>
      </c>
      <c r="J1553" s="10">
        <f t="shared" si="24"/>
        <v>-1.7110586648685106E-2</v>
      </c>
      <c r="N1553" s="1"/>
    </row>
    <row r="1554" spans="1:14" x14ac:dyDescent="0.25">
      <c r="A1554" s="2" t="s">
        <v>312</v>
      </c>
      <c r="B1554" s="24">
        <v>116.9</v>
      </c>
      <c r="C1554" s="24">
        <v>117.83</v>
      </c>
      <c r="D1554" s="24">
        <v>110.52</v>
      </c>
      <c r="E1554" s="24">
        <v>115.22</v>
      </c>
      <c r="F1554" s="24">
        <v>274182016</v>
      </c>
      <c r="G1554" s="24">
        <v>6440292739</v>
      </c>
      <c r="H1554" s="7">
        <v>1552</v>
      </c>
      <c r="J1554" s="10">
        <f t="shared" si="24"/>
        <v>-1.4371257485029997E-2</v>
      </c>
      <c r="N1554" s="1"/>
    </row>
    <row r="1555" spans="1:14" x14ac:dyDescent="0.25">
      <c r="A1555" s="2" t="s">
        <v>311</v>
      </c>
      <c r="B1555" s="24">
        <v>115.24</v>
      </c>
      <c r="C1555" s="24">
        <v>121.42</v>
      </c>
      <c r="D1555" s="24">
        <v>114.72</v>
      </c>
      <c r="E1555" s="24">
        <v>119.31</v>
      </c>
      <c r="F1555" s="24">
        <v>271703008</v>
      </c>
      <c r="G1555" s="24">
        <v>6670329213</v>
      </c>
      <c r="H1555" s="7">
        <v>1553</v>
      </c>
      <c r="J1555" s="10">
        <f t="shared" si="24"/>
        <v>3.531759805623054E-2</v>
      </c>
      <c r="N1555" s="1"/>
    </row>
    <row r="1556" spans="1:14" x14ac:dyDescent="0.25">
      <c r="A1556" s="2" t="s">
        <v>310</v>
      </c>
      <c r="B1556" s="24">
        <v>119.51</v>
      </c>
      <c r="C1556" s="24">
        <v>136.44999999999999</v>
      </c>
      <c r="D1556" s="24">
        <v>118.58</v>
      </c>
      <c r="E1556" s="24">
        <v>134.47</v>
      </c>
      <c r="F1556" s="24">
        <v>375408992</v>
      </c>
      <c r="G1556" s="24">
        <v>7520099456</v>
      </c>
      <c r="H1556" s="7">
        <v>1554</v>
      </c>
      <c r="J1556" s="10">
        <f t="shared" si="24"/>
        <v>0.12517780938833564</v>
      </c>
      <c r="N1556" s="1"/>
    </row>
    <row r="1557" spans="1:14" x14ac:dyDescent="0.25">
      <c r="A1557" s="2" t="s">
        <v>309</v>
      </c>
      <c r="B1557" s="24">
        <v>133.91</v>
      </c>
      <c r="C1557" s="24">
        <v>134.61000000000001</v>
      </c>
      <c r="D1557" s="24">
        <v>116.58</v>
      </c>
      <c r="E1557" s="24">
        <v>118.41</v>
      </c>
      <c r="F1557" s="24">
        <v>380351008</v>
      </c>
      <c r="G1557" s="24">
        <v>6623848143</v>
      </c>
      <c r="H1557" s="7">
        <v>1555</v>
      </c>
      <c r="J1557" s="10">
        <f t="shared" si="24"/>
        <v>-0.11574938391456949</v>
      </c>
      <c r="N1557" s="1"/>
    </row>
    <row r="1558" spans="1:14" x14ac:dyDescent="0.25">
      <c r="A1558" s="2" t="s">
        <v>308</v>
      </c>
      <c r="B1558" s="24">
        <v>118.21</v>
      </c>
      <c r="C1558" s="24">
        <v>121.29</v>
      </c>
      <c r="D1558" s="24">
        <v>114.47</v>
      </c>
      <c r="E1558" s="24">
        <v>119.13</v>
      </c>
      <c r="F1558" s="24">
        <v>294022016</v>
      </c>
      <c r="G1558" s="24">
        <v>6665917788</v>
      </c>
      <c r="H1558" s="7">
        <v>1556</v>
      </c>
      <c r="J1558" s="10">
        <f t="shared" si="24"/>
        <v>7.7827594958125518E-3</v>
      </c>
      <c r="N1558" s="1"/>
    </row>
    <row r="1559" spans="1:14" x14ac:dyDescent="0.25">
      <c r="A1559" s="2" t="s">
        <v>307</v>
      </c>
      <c r="B1559" s="24">
        <v>118.82</v>
      </c>
      <c r="C1559" s="24">
        <v>119.93</v>
      </c>
      <c r="D1559" s="24">
        <v>112.79</v>
      </c>
      <c r="E1559" s="24">
        <v>113.15</v>
      </c>
      <c r="F1559" s="24">
        <v>233190000</v>
      </c>
      <c r="G1559" s="24">
        <v>6333258411</v>
      </c>
      <c r="H1559" s="7">
        <v>1557</v>
      </c>
      <c r="J1559" s="10">
        <f t="shared" si="24"/>
        <v>-4.7719239185322233E-2</v>
      </c>
      <c r="N1559" s="1"/>
    </row>
    <row r="1560" spans="1:14" x14ac:dyDescent="0.25">
      <c r="A1560" s="2" t="s">
        <v>306</v>
      </c>
      <c r="B1560" s="24">
        <v>113.14</v>
      </c>
      <c r="C1560" s="24">
        <v>119.38</v>
      </c>
      <c r="D1560" s="24">
        <v>113.1</v>
      </c>
      <c r="E1560" s="24">
        <v>116.26</v>
      </c>
      <c r="F1560" s="24">
        <v>211470000</v>
      </c>
      <c r="G1560" s="24">
        <v>6508657630</v>
      </c>
      <c r="H1560" s="7">
        <v>1558</v>
      </c>
      <c r="J1560" s="10">
        <f t="shared" si="24"/>
        <v>2.7576453950857387E-2</v>
      </c>
      <c r="N1560" s="1"/>
    </row>
    <row r="1561" spans="1:14" x14ac:dyDescent="0.25">
      <c r="A1561" s="2" t="s">
        <v>305</v>
      </c>
      <c r="B1561" s="24">
        <v>116.29</v>
      </c>
      <c r="C1561" s="24">
        <v>118.55</v>
      </c>
      <c r="D1561" s="24">
        <v>115.95</v>
      </c>
      <c r="E1561" s="24">
        <v>117.67</v>
      </c>
      <c r="F1561" s="24">
        <v>194664000</v>
      </c>
      <c r="G1561" s="24">
        <v>6589392072</v>
      </c>
      <c r="H1561" s="7">
        <v>1559</v>
      </c>
      <c r="J1561" s="10">
        <f t="shared" si="24"/>
        <v>1.1866884512855752E-2</v>
      </c>
      <c r="N1561" s="1"/>
    </row>
    <row r="1562" spans="1:14" x14ac:dyDescent="0.25">
      <c r="A1562" s="2" t="s">
        <v>304</v>
      </c>
      <c r="B1562" s="24">
        <v>117.78</v>
      </c>
      <c r="C1562" s="24">
        <v>122.43</v>
      </c>
      <c r="D1562" s="24">
        <v>113.32</v>
      </c>
      <c r="E1562" s="24">
        <v>114.99</v>
      </c>
      <c r="F1562" s="24">
        <v>260171008</v>
      </c>
      <c r="G1562" s="24">
        <v>6440841467</v>
      </c>
      <c r="H1562" s="7">
        <v>1560</v>
      </c>
      <c r="J1562" s="10">
        <f t="shared" si="24"/>
        <v>-2.3688232297503872E-2</v>
      </c>
      <c r="N1562" s="1"/>
    </row>
    <row r="1563" spans="1:14" x14ac:dyDescent="0.25">
      <c r="A1563" s="2" t="s">
        <v>303</v>
      </c>
      <c r="B1563" s="24">
        <v>115.21</v>
      </c>
      <c r="C1563" s="24">
        <v>115.4</v>
      </c>
      <c r="D1563" s="24">
        <v>112.52</v>
      </c>
      <c r="E1563" s="24">
        <v>114.26</v>
      </c>
      <c r="F1563" s="24">
        <v>202879008</v>
      </c>
      <c r="G1563" s="24">
        <v>6401817412</v>
      </c>
      <c r="H1563" s="7">
        <v>1561</v>
      </c>
      <c r="J1563" s="10">
        <f t="shared" si="24"/>
        <v>-8.2458119954864038E-3</v>
      </c>
      <c r="N1563" s="1"/>
    </row>
    <row r="1564" spans="1:14" x14ac:dyDescent="0.25">
      <c r="A1564" s="2" t="s">
        <v>302</v>
      </c>
      <c r="B1564" s="24">
        <v>114.29</v>
      </c>
      <c r="C1564" s="24">
        <v>119.09</v>
      </c>
      <c r="D1564" s="24">
        <v>113.33</v>
      </c>
      <c r="E1564" s="24">
        <v>118.29</v>
      </c>
      <c r="F1564" s="24">
        <v>230068992</v>
      </c>
      <c r="G1564" s="24">
        <v>6628996616</v>
      </c>
      <c r="H1564" s="7">
        <v>1562</v>
      </c>
      <c r="J1564" s="10">
        <f t="shared" si="24"/>
        <v>3.4998687549216902E-2</v>
      </c>
      <c r="N1564" s="1"/>
    </row>
    <row r="1565" spans="1:14" x14ac:dyDescent="0.25">
      <c r="A1565" s="2" t="s">
        <v>301</v>
      </c>
      <c r="B1565" s="24">
        <v>118.29</v>
      </c>
      <c r="C1565" s="24">
        <v>129.34</v>
      </c>
      <c r="D1565" s="24">
        <v>113.55</v>
      </c>
      <c r="E1565" s="24">
        <v>129.34</v>
      </c>
      <c r="F1565" s="24">
        <v>587510976</v>
      </c>
      <c r="G1565" s="24">
        <v>7249888005</v>
      </c>
      <c r="H1565" s="7">
        <v>1563</v>
      </c>
      <c r="J1565" s="10">
        <f t="shared" si="24"/>
        <v>9.3414489813170992E-2</v>
      </c>
      <c r="N1565" s="1"/>
    </row>
    <row r="1566" spans="1:14" x14ac:dyDescent="0.25">
      <c r="A1566" s="2" t="s">
        <v>300</v>
      </c>
      <c r="B1566" s="24">
        <v>129.27000000000001</v>
      </c>
      <c r="C1566" s="24">
        <v>133.04</v>
      </c>
      <c r="D1566" s="24">
        <v>124.06</v>
      </c>
      <c r="E1566" s="24">
        <v>125.35</v>
      </c>
      <c r="F1566" s="24">
        <v>458040000</v>
      </c>
      <c r="G1566" s="24">
        <v>7028553368</v>
      </c>
      <c r="H1566" s="7">
        <v>1564</v>
      </c>
      <c r="J1566" s="10">
        <f t="shared" si="24"/>
        <v>-3.0324127794538684E-2</v>
      </c>
      <c r="N1566" s="1"/>
    </row>
    <row r="1567" spans="1:14" x14ac:dyDescent="0.25">
      <c r="A1567" s="2" t="s">
        <v>299</v>
      </c>
      <c r="B1567" s="24">
        <v>125.22</v>
      </c>
      <c r="C1567" s="24">
        <v>129.34</v>
      </c>
      <c r="D1567" s="24">
        <v>124.77</v>
      </c>
      <c r="E1567" s="24">
        <v>126.29</v>
      </c>
      <c r="F1567" s="24">
        <v>258806000</v>
      </c>
      <c r="G1567" s="24">
        <v>7083109035</v>
      </c>
      <c r="H1567" s="7">
        <v>1565</v>
      </c>
      <c r="J1567" s="10">
        <f t="shared" si="24"/>
        <v>8.5449608688708458E-3</v>
      </c>
      <c r="N1567" s="1"/>
    </row>
    <row r="1568" spans="1:14" x14ac:dyDescent="0.25">
      <c r="A1568" s="2" t="s">
        <v>298</v>
      </c>
      <c r="B1568" s="24">
        <v>126.67</v>
      </c>
      <c r="C1568" s="24">
        <v>132.04</v>
      </c>
      <c r="D1568" s="24">
        <v>126.67</v>
      </c>
      <c r="E1568" s="24">
        <v>132.04</v>
      </c>
      <c r="F1568" s="24">
        <v>274427008</v>
      </c>
      <c r="G1568" s="24">
        <v>7407732783</v>
      </c>
      <c r="H1568" s="7">
        <v>1566</v>
      </c>
      <c r="J1568" s="10">
        <f t="shared" si="24"/>
        <v>4.2393621220494122E-2</v>
      </c>
      <c r="N1568" s="1"/>
    </row>
    <row r="1569" spans="1:14" x14ac:dyDescent="0.25">
      <c r="A1569" s="2" t="s">
        <v>297</v>
      </c>
      <c r="B1569" s="24">
        <v>131.97</v>
      </c>
      <c r="C1569" s="24">
        <v>132.63</v>
      </c>
      <c r="D1569" s="24">
        <v>125.24</v>
      </c>
      <c r="E1569" s="24">
        <v>128.34</v>
      </c>
      <c r="F1569" s="24">
        <v>290855008</v>
      </c>
      <c r="G1569" s="24">
        <v>7201443158</v>
      </c>
      <c r="H1569" s="7">
        <v>1567</v>
      </c>
      <c r="J1569" s="10">
        <f t="shared" si="24"/>
        <v>-2.7506251420777415E-2</v>
      </c>
      <c r="N1569" s="1"/>
    </row>
    <row r="1570" spans="1:14" x14ac:dyDescent="0.25">
      <c r="A1570" s="2" t="s">
        <v>296</v>
      </c>
      <c r="B1570" s="24">
        <v>128.71</v>
      </c>
      <c r="C1570" s="24">
        <v>139.65</v>
      </c>
      <c r="D1570" s="24">
        <v>128.71</v>
      </c>
      <c r="E1570" s="24">
        <v>132.93</v>
      </c>
      <c r="F1570" s="24">
        <v>532336000</v>
      </c>
      <c r="G1570" s="24">
        <v>7461107435</v>
      </c>
      <c r="H1570" s="7">
        <v>1568</v>
      </c>
      <c r="J1570" s="10">
        <f t="shared" si="24"/>
        <v>3.2786885245901627E-2</v>
      </c>
      <c r="N1570" s="1"/>
    </row>
    <row r="1571" spans="1:14" x14ac:dyDescent="0.25">
      <c r="A1571" s="2" t="s">
        <v>295</v>
      </c>
      <c r="B1571" s="24">
        <v>132.38</v>
      </c>
      <c r="C1571" s="24">
        <v>140.85</v>
      </c>
      <c r="D1571" s="24">
        <v>132.38</v>
      </c>
      <c r="E1571" s="24">
        <v>140</v>
      </c>
      <c r="F1571" s="24">
        <v>381161984</v>
      </c>
      <c r="G1571" s="24">
        <v>7860031849</v>
      </c>
      <c r="H1571" s="7">
        <v>1569</v>
      </c>
      <c r="J1571" s="10">
        <f t="shared" si="24"/>
        <v>5.756156519111652E-2</v>
      </c>
      <c r="N1571" s="1"/>
    </row>
    <row r="1572" spans="1:14" x14ac:dyDescent="0.25">
      <c r="A1572" s="2" t="s">
        <v>294</v>
      </c>
      <c r="B1572" s="24">
        <v>140.04</v>
      </c>
      <c r="C1572" s="24">
        <v>146.87</v>
      </c>
      <c r="D1572" s="24">
        <v>138.96</v>
      </c>
      <c r="E1572" s="24">
        <v>146.30000000000001</v>
      </c>
      <c r="F1572" s="24">
        <v>408736000</v>
      </c>
      <c r="G1572" s="24">
        <v>8216206205</v>
      </c>
      <c r="H1572" s="7">
        <v>1570</v>
      </c>
      <c r="J1572" s="10">
        <f t="shared" si="24"/>
        <v>4.4701513853184945E-2</v>
      </c>
      <c r="N1572" s="1"/>
    </row>
    <row r="1573" spans="1:14" x14ac:dyDescent="0.25">
      <c r="A1573" s="2" t="s">
        <v>293</v>
      </c>
      <c r="B1573" s="24">
        <v>146.5</v>
      </c>
      <c r="C1573" s="24">
        <v>155.72</v>
      </c>
      <c r="D1573" s="24">
        <v>143.84</v>
      </c>
      <c r="E1573" s="24">
        <v>155.54</v>
      </c>
      <c r="F1573" s="24">
        <v>491945984</v>
      </c>
      <c r="G1573" s="24">
        <v>8737234629</v>
      </c>
      <c r="H1573" s="7">
        <v>1571</v>
      </c>
      <c r="J1573" s="10">
        <f t="shared" si="24"/>
        <v>6.1706484641638172E-2</v>
      </c>
      <c r="N1573" s="1"/>
    </row>
    <row r="1574" spans="1:14" x14ac:dyDescent="0.25">
      <c r="A1574" s="2" t="s">
        <v>292</v>
      </c>
      <c r="B1574" s="24">
        <v>155.68</v>
      </c>
      <c r="C1574" s="24">
        <v>156.61000000000001</v>
      </c>
      <c r="D1574" s="24">
        <v>142.18</v>
      </c>
      <c r="E1574" s="24">
        <v>148.93</v>
      </c>
      <c r="F1574" s="24">
        <v>482924000</v>
      </c>
      <c r="G1574" s="24">
        <v>8368621973</v>
      </c>
      <c r="H1574" s="7">
        <v>1572</v>
      </c>
      <c r="J1574" s="10">
        <f t="shared" si="24"/>
        <v>-4.3358170606372044E-2</v>
      </c>
      <c r="N1574" s="1"/>
    </row>
    <row r="1575" spans="1:14" x14ac:dyDescent="0.25">
      <c r="A1575" s="2" t="s">
        <v>291</v>
      </c>
      <c r="B1575" s="24">
        <v>148.61000000000001</v>
      </c>
      <c r="C1575" s="24">
        <v>152.22999999999999</v>
      </c>
      <c r="D1575" s="24">
        <v>145.31</v>
      </c>
      <c r="E1575" s="24">
        <v>146.77000000000001</v>
      </c>
      <c r="F1575" s="24">
        <v>338735008</v>
      </c>
      <c r="G1575" s="24">
        <v>8249632683</v>
      </c>
      <c r="H1575" s="7">
        <v>1573</v>
      </c>
      <c r="J1575" s="10">
        <f t="shared" si="24"/>
        <v>-1.2381400982437273E-2</v>
      </c>
      <c r="N1575" s="1"/>
    </row>
    <row r="1576" spans="1:14" x14ac:dyDescent="0.25">
      <c r="A1576" s="2" t="s">
        <v>290</v>
      </c>
      <c r="B1576" s="24">
        <v>146.66999999999999</v>
      </c>
      <c r="C1576" s="24">
        <v>152.77000000000001</v>
      </c>
      <c r="D1576" s="24">
        <v>146.66999999999999</v>
      </c>
      <c r="E1576" s="24">
        <v>152.25</v>
      </c>
      <c r="F1576" s="24">
        <v>376060000</v>
      </c>
      <c r="G1576" s="24">
        <v>8559830144</v>
      </c>
      <c r="H1576" s="7">
        <v>1574</v>
      </c>
      <c r="J1576" s="10">
        <f t="shared" si="24"/>
        <v>3.804458989568428E-2</v>
      </c>
      <c r="N1576" s="1"/>
    </row>
    <row r="1577" spans="1:14" x14ac:dyDescent="0.25">
      <c r="A1577" s="2" t="s">
        <v>289</v>
      </c>
      <c r="B1577" s="24">
        <v>152.57</v>
      </c>
      <c r="C1577" s="24">
        <v>165.94</v>
      </c>
      <c r="D1577" s="24">
        <v>152.57</v>
      </c>
      <c r="E1577" s="24">
        <v>165.78</v>
      </c>
      <c r="F1577" s="24">
        <v>643558016</v>
      </c>
      <c r="G1577" s="24">
        <v>9323040641</v>
      </c>
      <c r="H1577" s="7">
        <v>1575</v>
      </c>
      <c r="J1577" s="10">
        <f t="shared" si="24"/>
        <v>8.6583207707937399E-2</v>
      </c>
      <c r="N1577" s="1"/>
    </row>
    <row r="1578" spans="1:14" x14ac:dyDescent="0.25">
      <c r="A1578" s="2" t="s">
        <v>288</v>
      </c>
      <c r="B1578" s="24">
        <v>165.09</v>
      </c>
      <c r="C1578" s="24">
        <v>165.09</v>
      </c>
      <c r="D1578" s="24">
        <v>142.59</v>
      </c>
      <c r="E1578" s="24">
        <v>144.76</v>
      </c>
      <c r="F1578" s="24">
        <v>613467008</v>
      </c>
      <c r="G1578" s="24">
        <v>8142994938</v>
      </c>
      <c r="H1578" s="7">
        <v>1576</v>
      </c>
      <c r="J1578" s="10">
        <f t="shared" si="24"/>
        <v>-0.12314495123871835</v>
      </c>
      <c r="N1578" s="1"/>
    </row>
    <row r="1579" spans="1:14" x14ac:dyDescent="0.25">
      <c r="A1579" s="2" t="s">
        <v>287</v>
      </c>
      <c r="B1579" s="24">
        <v>144.69999999999999</v>
      </c>
      <c r="C1579" s="24">
        <v>153.82</v>
      </c>
      <c r="D1579" s="24">
        <v>142.63999999999999</v>
      </c>
      <c r="E1579" s="24">
        <v>153.68</v>
      </c>
      <c r="F1579" s="24">
        <v>412436992</v>
      </c>
      <c r="G1579" s="24">
        <v>8646685578</v>
      </c>
      <c r="H1579" s="7">
        <v>1577</v>
      </c>
      <c r="J1579" s="10">
        <f t="shared" si="24"/>
        <v>6.2059433310297299E-2</v>
      </c>
      <c r="N1579" s="1"/>
    </row>
    <row r="1580" spans="1:14" x14ac:dyDescent="0.25">
      <c r="A1580" s="2" t="s">
        <v>286</v>
      </c>
      <c r="B1580" s="24">
        <v>153.44</v>
      </c>
      <c r="C1580" s="24">
        <v>153.62</v>
      </c>
      <c r="D1580" s="24">
        <v>145.9</v>
      </c>
      <c r="E1580" s="24">
        <v>145.9</v>
      </c>
      <c r="F1580" s="24">
        <v>386742016</v>
      </c>
      <c r="G1580" s="24">
        <v>8211418534</v>
      </c>
      <c r="H1580" s="7">
        <v>1578</v>
      </c>
      <c r="J1580" s="10">
        <f t="shared" si="24"/>
        <v>-4.9139728884254379E-2</v>
      </c>
      <c r="N1580" s="1"/>
    </row>
    <row r="1581" spans="1:14" x14ac:dyDescent="0.25">
      <c r="A1581" s="2" t="s">
        <v>285</v>
      </c>
      <c r="B1581" s="24">
        <v>145.74</v>
      </c>
      <c r="C1581" s="24">
        <v>153.33000000000001</v>
      </c>
      <c r="D1581" s="24">
        <v>145.74</v>
      </c>
      <c r="E1581" s="24">
        <v>152.30000000000001</v>
      </c>
      <c r="F1581" s="24">
        <v>337116992</v>
      </c>
      <c r="G1581" s="24">
        <v>8573467173</v>
      </c>
      <c r="H1581" s="7">
        <v>1579</v>
      </c>
      <c r="J1581" s="10">
        <f t="shared" si="24"/>
        <v>4.5011664608206409E-2</v>
      </c>
      <c r="N1581" s="1"/>
    </row>
    <row r="1582" spans="1:14" x14ac:dyDescent="0.25">
      <c r="A1582" s="2" t="s">
        <v>284</v>
      </c>
      <c r="B1582" s="24">
        <v>152.16</v>
      </c>
      <c r="C1582" s="24">
        <v>155.62</v>
      </c>
      <c r="D1582" s="24">
        <v>148.9</v>
      </c>
      <c r="E1582" s="24">
        <v>153.63</v>
      </c>
      <c r="F1582" s="24">
        <v>388081984</v>
      </c>
      <c r="G1582" s="24">
        <v>8650921305</v>
      </c>
      <c r="H1582" s="7">
        <v>1580</v>
      </c>
      <c r="J1582" s="10">
        <f t="shared" si="24"/>
        <v>9.6608832807570898E-3</v>
      </c>
      <c r="N1582" s="1"/>
    </row>
    <row r="1583" spans="1:14" x14ac:dyDescent="0.25">
      <c r="A1583" s="2" t="s">
        <v>283</v>
      </c>
      <c r="B1583" s="24">
        <v>153.65</v>
      </c>
      <c r="C1583" s="24">
        <v>154.08000000000001</v>
      </c>
      <c r="D1583" s="24">
        <v>147.87</v>
      </c>
      <c r="E1583" s="24">
        <v>148.47999999999999</v>
      </c>
      <c r="F1583" s="24">
        <v>341396992</v>
      </c>
      <c r="G1583" s="24">
        <v>8363095109</v>
      </c>
      <c r="H1583" s="7">
        <v>1581</v>
      </c>
      <c r="J1583" s="10">
        <f t="shared" si="24"/>
        <v>-3.3647901073869287E-2</v>
      </c>
      <c r="N1583" s="1"/>
    </row>
    <row r="1584" spans="1:14" x14ac:dyDescent="0.25">
      <c r="A1584" s="2" t="s">
        <v>282</v>
      </c>
      <c r="B1584" s="24">
        <v>148.34</v>
      </c>
      <c r="C1584" s="24">
        <v>148.54</v>
      </c>
      <c r="D1584" s="24">
        <v>143.94</v>
      </c>
      <c r="E1584" s="24">
        <v>148.49</v>
      </c>
      <c r="F1584" s="24">
        <v>342152000</v>
      </c>
      <c r="G1584" s="24">
        <v>8365945726</v>
      </c>
      <c r="H1584" s="7">
        <v>1582</v>
      </c>
      <c r="J1584" s="10">
        <f t="shared" si="24"/>
        <v>1.0111905082918005E-3</v>
      </c>
      <c r="N1584" s="1"/>
    </row>
    <row r="1585" spans="1:14" x14ac:dyDescent="0.25">
      <c r="A1585" s="2" t="s">
        <v>281</v>
      </c>
      <c r="B1585" s="24">
        <v>148.44999999999999</v>
      </c>
      <c r="C1585" s="24">
        <v>152.88999999999999</v>
      </c>
      <c r="D1585" s="24">
        <v>146.97999999999999</v>
      </c>
      <c r="E1585" s="24">
        <v>151.58000000000001</v>
      </c>
      <c r="F1585" s="24">
        <v>354656992</v>
      </c>
      <c r="G1585" s="24">
        <v>8542044175</v>
      </c>
      <c r="H1585" s="7">
        <v>1583</v>
      </c>
      <c r="J1585" s="10">
        <f t="shared" si="24"/>
        <v>2.108454024924233E-2</v>
      </c>
      <c r="N1585" s="1"/>
    </row>
    <row r="1586" spans="1:14" x14ac:dyDescent="0.25">
      <c r="A1586" s="2" t="s">
        <v>280</v>
      </c>
      <c r="B1586" s="24">
        <v>151.86000000000001</v>
      </c>
      <c r="C1586" s="24">
        <v>164</v>
      </c>
      <c r="D1586" s="24">
        <v>151.01</v>
      </c>
      <c r="E1586" s="24">
        <v>161.46</v>
      </c>
      <c r="F1586" s="24">
        <v>617984000</v>
      </c>
      <c r="G1586" s="24">
        <v>9101264231</v>
      </c>
      <c r="H1586" s="7">
        <v>1584</v>
      </c>
      <c r="J1586" s="10">
        <f t="shared" si="24"/>
        <v>6.3216120110628174E-2</v>
      </c>
      <c r="N1586" s="1"/>
    </row>
    <row r="1587" spans="1:14" x14ac:dyDescent="0.25">
      <c r="A1587" s="2" t="s">
        <v>279</v>
      </c>
      <c r="B1587" s="24">
        <v>160.47</v>
      </c>
      <c r="C1587" s="24">
        <v>170.38</v>
      </c>
      <c r="D1587" s="24">
        <v>157.94</v>
      </c>
      <c r="E1587" s="24">
        <v>168.79</v>
      </c>
      <c r="F1587" s="24">
        <v>633054976</v>
      </c>
      <c r="G1587" s="24">
        <v>9516919409</v>
      </c>
      <c r="H1587" s="7">
        <v>1585</v>
      </c>
      <c r="J1587" s="10">
        <f t="shared" si="24"/>
        <v>5.1847697388920005E-2</v>
      </c>
      <c r="N1587" s="1"/>
    </row>
    <row r="1588" spans="1:14" x14ac:dyDescent="0.25">
      <c r="A1588" s="2" t="s">
        <v>278</v>
      </c>
      <c r="B1588" s="24">
        <v>168.35</v>
      </c>
      <c r="C1588" s="24">
        <v>181.63</v>
      </c>
      <c r="D1588" s="24">
        <v>168.35</v>
      </c>
      <c r="E1588" s="24">
        <v>177.76</v>
      </c>
      <c r="F1588" s="24">
        <v>741246016</v>
      </c>
      <c r="G1588" s="24">
        <v>10025761273</v>
      </c>
      <c r="H1588" s="7">
        <v>1586</v>
      </c>
      <c r="J1588" s="10">
        <f t="shared" si="24"/>
        <v>5.589545589545588E-2</v>
      </c>
      <c r="N1588" s="1"/>
    </row>
    <row r="1589" spans="1:14" x14ac:dyDescent="0.25">
      <c r="A1589" s="2" t="s">
        <v>277</v>
      </c>
      <c r="B1589" s="24">
        <v>178.02</v>
      </c>
      <c r="C1589" s="24">
        <v>182.88</v>
      </c>
      <c r="D1589" s="24">
        <v>166.18</v>
      </c>
      <c r="E1589" s="24">
        <v>171.8</v>
      </c>
      <c r="F1589" s="24">
        <v>626270016</v>
      </c>
      <c r="G1589" s="24">
        <v>9692232318</v>
      </c>
      <c r="H1589" s="7">
        <v>1587</v>
      </c>
      <c r="J1589" s="10">
        <f t="shared" si="24"/>
        <v>-3.4939894393888317E-2</v>
      </c>
      <c r="N1589" s="1"/>
    </row>
    <row r="1590" spans="1:14" x14ac:dyDescent="0.25">
      <c r="A1590" s="2" t="s">
        <v>276</v>
      </c>
      <c r="B1590" s="24">
        <v>171.76</v>
      </c>
      <c r="C1590" s="24">
        <v>171.92</v>
      </c>
      <c r="D1590" s="24">
        <v>158.93</v>
      </c>
      <c r="E1590" s="24">
        <v>164.88</v>
      </c>
      <c r="F1590" s="24">
        <v>573281024</v>
      </c>
      <c r="G1590" s="24">
        <v>9304214739</v>
      </c>
      <c r="H1590" s="7">
        <v>1588</v>
      </c>
      <c r="J1590" s="10">
        <f t="shared" si="24"/>
        <v>-4.0055891942244966E-2</v>
      </c>
      <c r="N1590" s="1"/>
    </row>
    <row r="1591" spans="1:14" x14ac:dyDescent="0.25">
      <c r="A1591" s="2" t="s">
        <v>275</v>
      </c>
      <c r="B1591" s="24">
        <v>164.83</v>
      </c>
      <c r="C1591" s="24">
        <v>167.98</v>
      </c>
      <c r="D1591" s="24">
        <v>158.16</v>
      </c>
      <c r="E1591" s="24">
        <v>159.62</v>
      </c>
      <c r="F1591" s="24">
        <v>466308992</v>
      </c>
      <c r="G1591" s="24">
        <v>9009611517</v>
      </c>
      <c r="H1591" s="7">
        <v>1589</v>
      </c>
      <c r="J1591" s="10">
        <f t="shared" si="24"/>
        <v>-3.1608323727476843E-2</v>
      </c>
      <c r="N1591" s="1"/>
    </row>
    <row r="1592" spans="1:14" x14ac:dyDescent="0.25">
      <c r="A1592" s="2" t="s">
        <v>274</v>
      </c>
      <c r="B1592" s="24">
        <v>159.62</v>
      </c>
      <c r="C1592" s="24">
        <v>159.62</v>
      </c>
      <c r="D1592" s="24">
        <v>152.6</v>
      </c>
      <c r="E1592" s="24">
        <v>157.05000000000001</v>
      </c>
      <c r="F1592" s="24">
        <v>448136000</v>
      </c>
      <c r="G1592" s="24">
        <v>8867315508</v>
      </c>
      <c r="H1592" s="7">
        <v>1590</v>
      </c>
      <c r="J1592" s="10">
        <f t="shared" si="24"/>
        <v>-1.610073925573232E-2</v>
      </c>
      <c r="N1592" s="1"/>
    </row>
    <row r="1593" spans="1:14" x14ac:dyDescent="0.25">
      <c r="A1593" s="2" t="s">
        <v>273</v>
      </c>
      <c r="B1593" s="24">
        <v>157.15</v>
      </c>
      <c r="C1593" s="24">
        <v>160.34</v>
      </c>
      <c r="D1593" s="24">
        <v>149.34</v>
      </c>
      <c r="E1593" s="24">
        <v>149.87</v>
      </c>
      <c r="F1593" s="24">
        <v>426694016</v>
      </c>
      <c r="G1593" s="24">
        <v>8463834937</v>
      </c>
      <c r="H1593" s="7">
        <v>1591</v>
      </c>
      <c r="J1593" s="10">
        <f t="shared" si="24"/>
        <v>-4.6325167037861922E-2</v>
      </c>
      <c r="N1593" s="1"/>
    </row>
    <row r="1594" spans="1:14" x14ac:dyDescent="0.25">
      <c r="A1594" s="2" t="s">
        <v>272</v>
      </c>
      <c r="B1594" s="24">
        <v>149.44999999999999</v>
      </c>
      <c r="C1594" s="24">
        <v>149.44999999999999</v>
      </c>
      <c r="D1594" s="24">
        <v>134.72999999999999</v>
      </c>
      <c r="E1594" s="24">
        <v>137.12</v>
      </c>
      <c r="F1594" s="24">
        <v>530416000</v>
      </c>
      <c r="G1594" s="24">
        <v>7745751348</v>
      </c>
      <c r="H1594" s="7">
        <v>1592</v>
      </c>
      <c r="J1594" s="10">
        <f t="shared" si="24"/>
        <v>-8.2502509200401378E-2</v>
      </c>
      <c r="N1594" s="1"/>
    </row>
    <row r="1595" spans="1:14" x14ac:dyDescent="0.25">
      <c r="A1595" s="2" t="s">
        <v>271</v>
      </c>
      <c r="B1595" s="24">
        <v>137.26</v>
      </c>
      <c r="C1595" s="24">
        <v>144.41999999999999</v>
      </c>
      <c r="D1595" s="24">
        <v>132.59</v>
      </c>
      <c r="E1595" s="24">
        <v>141.88</v>
      </c>
      <c r="F1595" s="24">
        <v>410184992</v>
      </c>
      <c r="G1595" s="24">
        <v>8016973264</v>
      </c>
      <c r="H1595" s="7">
        <v>1593</v>
      </c>
      <c r="J1595" s="10">
        <f t="shared" si="24"/>
        <v>3.3658749817863945E-2</v>
      </c>
      <c r="N1595" s="1"/>
    </row>
    <row r="1596" spans="1:14" x14ac:dyDescent="0.25">
      <c r="A1596" s="2" t="s">
        <v>270</v>
      </c>
      <c r="B1596" s="24">
        <v>141.80000000000001</v>
      </c>
      <c r="C1596" s="24">
        <v>147.25</v>
      </c>
      <c r="D1596" s="24">
        <v>137.65</v>
      </c>
      <c r="E1596" s="24">
        <v>144.59</v>
      </c>
      <c r="F1596" s="24">
        <v>383224000</v>
      </c>
      <c r="G1596" s="24">
        <v>8172151736</v>
      </c>
      <c r="H1596" s="7">
        <v>1594</v>
      </c>
      <c r="J1596" s="10">
        <f t="shared" si="24"/>
        <v>1.9675599435825048E-2</v>
      </c>
      <c r="N1596" s="1"/>
    </row>
    <row r="1597" spans="1:14" x14ac:dyDescent="0.25">
      <c r="A1597" s="2" t="s">
        <v>269</v>
      </c>
      <c r="B1597" s="24">
        <v>144.62</v>
      </c>
      <c r="C1597" s="24">
        <v>152.15</v>
      </c>
      <c r="D1597" s="24">
        <v>136.07</v>
      </c>
      <c r="E1597" s="24">
        <v>147.71</v>
      </c>
      <c r="F1597" s="24">
        <v>584222016</v>
      </c>
      <c r="G1597" s="24">
        <v>8350939002</v>
      </c>
      <c r="H1597" s="7">
        <v>1595</v>
      </c>
      <c r="J1597" s="10">
        <f t="shared" si="24"/>
        <v>2.136633937214772E-2</v>
      </c>
      <c r="N1597" s="1"/>
    </row>
    <row r="1598" spans="1:14" x14ac:dyDescent="0.25">
      <c r="A1598" s="2" t="s">
        <v>268</v>
      </c>
      <c r="B1598" s="24">
        <v>147.49</v>
      </c>
      <c r="C1598" s="24">
        <v>149.38</v>
      </c>
      <c r="D1598" s="24">
        <v>138.57</v>
      </c>
      <c r="E1598" s="24">
        <v>139.88</v>
      </c>
      <c r="F1598" s="24">
        <v>415984992</v>
      </c>
      <c r="G1598" s="24">
        <v>7910044417</v>
      </c>
      <c r="H1598" s="7">
        <v>1596</v>
      </c>
      <c r="J1598" s="10">
        <f t="shared" si="24"/>
        <v>-5.1596718421587993E-2</v>
      </c>
      <c r="N1598" s="1"/>
    </row>
    <row r="1599" spans="1:14" x14ac:dyDescent="0.25">
      <c r="A1599" s="2" t="s">
        <v>267</v>
      </c>
      <c r="B1599" s="24">
        <v>139.65</v>
      </c>
      <c r="C1599" s="24">
        <v>140.65</v>
      </c>
      <c r="D1599" s="24">
        <v>135.28</v>
      </c>
      <c r="E1599" s="24">
        <v>139.27000000000001</v>
      </c>
      <c r="F1599" s="24">
        <v>351689984</v>
      </c>
      <c r="G1599" s="24">
        <v>7877577804</v>
      </c>
      <c r="H1599" s="7">
        <v>1597</v>
      </c>
      <c r="J1599" s="10">
        <f t="shared" si="24"/>
        <v>-2.7210884353741169E-3</v>
      </c>
      <c r="N1599" s="1"/>
    </row>
    <row r="1600" spans="1:14" x14ac:dyDescent="0.25">
      <c r="A1600" s="2" t="s">
        <v>266</v>
      </c>
      <c r="B1600" s="24">
        <v>139.56</v>
      </c>
      <c r="C1600" s="24">
        <v>141.16999999999999</v>
      </c>
      <c r="D1600" s="24">
        <v>131.94999999999999</v>
      </c>
      <c r="E1600" s="24">
        <v>132.77000000000001</v>
      </c>
      <c r="F1600" s="24">
        <v>320248992</v>
      </c>
      <c r="G1600" s="24">
        <v>7512142011</v>
      </c>
      <c r="H1600" s="7">
        <v>1598</v>
      </c>
      <c r="J1600" s="10">
        <f t="shared" si="24"/>
        <v>-4.8652909143020867E-2</v>
      </c>
      <c r="N1600" s="1"/>
    </row>
    <row r="1601" spans="1:14" x14ac:dyDescent="0.25">
      <c r="A1601" s="2" t="s">
        <v>265</v>
      </c>
      <c r="B1601" s="24">
        <v>132.69999999999999</v>
      </c>
      <c r="C1601" s="24">
        <v>137.05000000000001</v>
      </c>
      <c r="D1601" s="24">
        <v>129.69999999999999</v>
      </c>
      <c r="E1601" s="24">
        <v>136.06</v>
      </c>
      <c r="F1601" s="24">
        <v>371688000</v>
      </c>
      <c r="G1601" s="24">
        <v>7699946952</v>
      </c>
      <c r="H1601" s="7">
        <v>1599</v>
      </c>
      <c r="J1601" s="10">
        <f t="shared" si="24"/>
        <v>2.5320271288621056E-2</v>
      </c>
      <c r="N1601" s="1"/>
    </row>
    <row r="1602" spans="1:14" x14ac:dyDescent="0.25">
      <c r="A1602" s="2" t="s">
        <v>264</v>
      </c>
      <c r="B1602" s="24">
        <v>135.96</v>
      </c>
      <c r="C1602" s="24">
        <v>137.5</v>
      </c>
      <c r="D1602" s="24">
        <v>133.87</v>
      </c>
      <c r="E1602" s="24">
        <v>135.32</v>
      </c>
      <c r="F1602" s="24">
        <v>310963008</v>
      </c>
      <c r="G1602" s="24">
        <v>7660047420</v>
      </c>
      <c r="H1602" s="7">
        <v>1600</v>
      </c>
      <c r="J1602" s="10">
        <f t="shared" si="24"/>
        <v>-4.7072668431892813E-3</v>
      </c>
      <c r="N1602" s="1"/>
    </row>
    <row r="1603" spans="1:14" x14ac:dyDescent="0.25">
      <c r="A1603" s="2" t="s">
        <v>263</v>
      </c>
      <c r="B1603" s="24">
        <v>135.27000000000001</v>
      </c>
      <c r="C1603" s="24">
        <v>140.32</v>
      </c>
      <c r="D1603" s="24">
        <v>133.79</v>
      </c>
      <c r="E1603" s="24">
        <v>139.69999999999999</v>
      </c>
      <c r="F1603" s="24">
        <v>324983008</v>
      </c>
      <c r="G1603" s="24">
        <v>7910023833</v>
      </c>
      <c r="H1603" s="7">
        <v>1601</v>
      </c>
      <c r="J1603" s="10">
        <f t="shared" si="24"/>
        <v>3.274931618244975E-2</v>
      </c>
      <c r="N1603" s="1"/>
    </row>
    <row r="1604" spans="1:14" x14ac:dyDescent="0.25">
      <c r="A1604" s="2" t="s">
        <v>262</v>
      </c>
      <c r="B1604" s="24">
        <v>139.63999999999999</v>
      </c>
      <c r="C1604" s="24">
        <v>139.63999999999999</v>
      </c>
      <c r="D1604" s="24">
        <v>133.93</v>
      </c>
      <c r="E1604" s="24">
        <v>134.51</v>
      </c>
      <c r="F1604" s="24">
        <v>308376992</v>
      </c>
      <c r="G1604" s="24">
        <v>7618147582</v>
      </c>
      <c r="H1604" s="7">
        <v>1602</v>
      </c>
      <c r="J1604" s="10">
        <f t="shared" ref="J1604:J1667" si="25">(E1604-B1604)/B1604</f>
        <v>-3.6737324548839843E-2</v>
      </c>
      <c r="N1604" s="1"/>
    </row>
    <row r="1605" spans="1:14" x14ac:dyDescent="0.25">
      <c r="A1605" s="2" t="s">
        <v>261</v>
      </c>
      <c r="B1605" s="24">
        <v>134.26</v>
      </c>
      <c r="C1605" s="24">
        <v>135.6</v>
      </c>
      <c r="D1605" s="24">
        <v>128.33000000000001</v>
      </c>
      <c r="E1605" s="24">
        <v>128.68</v>
      </c>
      <c r="F1605" s="24">
        <v>294447008</v>
      </c>
      <c r="G1605" s="24">
        <v>7289726772</v>
      </c>
      <c r="H1605" s="7">
        <v>1603</v>
      </c>
      <c r="J1605" s="10">
        <f t="shared" si="25"/>
        <v>-4.1561150007448117E-2</v>
      </c>
      <c r="N1605" s="1"/>
    </row>
    <row r="1606" spans="1:14" x14ac:dyDescent="0.25">
      <c r="A1606" s="2" t="s">
        <v>260</v>
      </c>
      <c r="B1606" s="24">
        <v>128.81</v>
      </c>
      <c r="C1606" s="24">
        <v>129.33000000000001</v>
      </c>
      <c r="D1606" s="24">
        <v>117.35</v>
      </c>
      <c r="E1606" s="24">
        <v>119.31</v>
      </c>
      <c r="F1606" s="24">
        <v>373329984</v>
      </c>
      <c r="G1606" s="24">
        <v>6761219902</v>
      </c>
      <c r="H1606" s="7">
        <v>1604</v>
      </c>
      <c r="J1606" s="10">
        <f t="shared" si="25"/>
        <v>-7.375203788525736E-2</v>
      </c>
      <c r="N1606" s="1"/>
    </row>
    <row r="1607" spans="1:14" x14ac:dyDescent="0.25">
      <c r="A1607" s="2" t="s">
        <v>259</v>
      </c>
      <c r="B1607" s="24">
        <v>119.19</v>
      </c>
      <c r="C1607" s="24">
        <v>124.37</v>
      </c>
      <c r="D1607" s="24">
        <v>115.89</v>
      </c>
      <c r="E1607" s="24">
        <v>122.61</v>
      </c>
      <c r="F1607" s="24">
        <v>345857984</v>
      </c>
      <c r="G1607" s="24">
        <v>6950014204</v>
      </c>
      <c r="H1607" s="7">
        <v>1605</v>
      </c>
      <c r="J1607" s="10">
        <f t="shared" si="25"/>
        <v>2.8693682355902354E-2</v>
      </c>
      <c r="N1607" s="1"/>
    </row>
    <row r="1608" spans="1:14" x14ac:dyDescent="0.25">
      <c r="A1608" s="2" t="s">
        <v>258</v>
      </c>
      <c r="B1608" s="24">
        <v>122.56</v>
      </c>
      <c r="C1608" s="24">
        <v>124.2</v>
      </c>
      <c r="D1608" s="24">
        <v>117.82</v>
      </c>
      <c r="E1608" s="24">
        <v>119.44</v>
      </c>
      <c r="F1608" s="24">
        <v>297743008</v>
      </c>
      <c r="G1608" s="24">
        <v>6771922223</v>
      </c>
      <c r="H1608" s="7">
        <v>1606</v>
      </c>
      <c r="J1608" s="10">
        <f t="shared" si="25"/>
        <v>-2.5456919060052256E-2</v>
      </c>
      <c r="N1608" s="1"/>
    </row>
    <row r="1609" spans="1:14" x14ac:dyDescent="0.25">
      <c r="A1609" s="2" t="s">
        <v>257</v>
      </c>
      <c r="B1609" s="24">
        <v>119.35</v>
      </c>
      <c r="C1609" s="24">
        <v>122.25</v>
      </c>
      <c r="D1609" s="24">
        <v>117.87</v>
      </c>
      <c r="E1609" s="24">
        <v>118.28</v>
      </c>
      <c r="F1609" s="24">
        <v>275851008</v>
      </c>
      <c r="G1609" s="24">
        <v>6707450005</v>
      </c>
      <c r="H1609" s="7">
        <v>1607</v>
      </c>
      <c r="J1609" s="10">
        <f t="shared" si="25"/>
        <v>-8.9652283200669734E-3</v>
      </c>
      <c r="N1609" s="1"/>
    </row>
    <row r="1610" spans="1:14" x14ac:dyDescent="0.25">
      <c r="A1610" s="2" t="s">
        <v>256</v>
      </c>
      <c r="B1610" s="24">
        <v>118.5</v>
      </c>
      <c r="C1610" s="24">
        <v>118.85</v>
      </c>
      <c r="D1610" s="24">
        <v>116.99</v>
      </c>
      <c r="E1610" s="24">
        <v>117.99</v>
      </c>
      <c r="F1610" s="24">
        <v>258727008</v>
      </c>
      <c r="G1610" s="24">
        <v>6692969134</v>
      </c>
      <c r="H1610" s="7">
        <v>1608</v>
      </c>
      <c r="J1610" s="10">
        <f t="shared" si="25"/>
        <v>-4.303797468354474E-3</v>
      </c>
      <c r="N1610" s="1"/>
    </row>
    <row r="1611" spans="1:14" x14ac:dyDescent="0.25">
      <c r="A1611" s="2" t="s">
        <v>255</v>
      </c>
      <c r="B1611" s="24">
        <v>117.93</v>
      </c>
      <c r="C1611" s="24">
        <v>119.08</v>
      </c>
      <c r="D1611" s="24">
        <v>111.48</v>
      </c>
      <c r="E1611" s="24">
        <v>111.6</v>
      </c>
      <c r="F1611" s="24">
        <v>295723008</v>
      </c>
      <c r="G1611" s="24">
        <v>6331861061</v>
      </c>
      <c r="H1611" s="7">
        <v>1609</v>
      </c>
      <c r="J1611" s="10">
        <f t="shared" si="25"/>
        <v>-5.3675909437802191E-2</v>
      </c>
      <c r="N1611" s="1"/>
    </row>
    <row r="1612" spans="1:14" x14ac:dyDescent="0.25">
      <c r="A1612" s="2" t="s">
        <v>254</v>
      </c>
      <c r="B1612" s="24">
        <v>111.84</v>
      </c>
      <c r="C1612" s="24">
        <v>121.96</v>
      </c>
      <c r="D1612" s="24">
        <v>110.9</v>
      </c>
      <c r="E1612" s="24">
        <v>119.57</v>
      </c>
      <c r="F1612" s="24">
        <v>350520000</v>
      </c>
      <c r="G1612" s="24">
        <v>6785779703</v>
      </c>
      <c r="H1612" s="7">
        <v>1610</v>
      </c>
      <c r="J1612" s="10">
        <f t="shared" si="25"/>
        <v>6.9116595135908343E-2</v>
      </c>
      <c r="N1612" s="1"/>
    </row>
    <row r="1613" spans="1:14" x14ac:dyDescent="0.25">
      <c r="A1613" s="2" t="s">
        <v>253</v>
      </c>
      <c r="B1613" s="24">
        <v>119.54</v>
      </c>
      <c r="C1613" s="24">
        <v>122.38</v>
      </c>
      <c r="D1613" s="24">
        <v>116.02</v>
      </c>
      <c r="E1613" s="24">
        <v>117.53</v>
      </c>
      <c r="F1613" s="24">
        <v>305275008</v>
      </c>
      <c r="G1613" s="24">
        <v>6671786966</v>
      </c>
      <c r="H1613" s="7">
        <v>1611</v>
      </c>
      <c r="J1613" s="10">
        <f t="shared" si="25"/>
        <v>-1.6814455412414296E-2</v>
      </c>
      <c r="N1613" s="1"/>
    </row>
    <row r="1614" spans="1:14" x14ac:dyDescent="0.25">
      <c r="A1614" s="2" t="s">
        <v>252</v>
      </c>
      <c r="B1614" s="24">
        <v>117.32</v>
      </c>
      <c r="C1614" s="24">
        <v>120.59</v>
      </c>
      <c r="D1614" s="24">
        <v>116.64</v>
      </c>
      <c r="E1614" s="24">
        <v>118.07</v>
      </c>
      <c r="F1614" s="24">
        <v>297183008</v>
      </c>
      <c r="G1614" s="24">
        <v>6704155892</v>
      </c>
      <c r="H1614" s="7">
        <v>1612</v>
      </c>
      <c r="J1614" s="10">
        <f t="shared" si="25"/>
        <v>6.3927719058983982E-3</v>
      </c>
      <c r="N1614" s="1"/>
    </row>
    <row r="1615" spans="1:14" x14ac:dyDescent="0.25">
      <c r="A1615" s="2" t="s">
        <v>251</v>
      </c>
      <c r="B1615" s="24">
        <v>118.03</v>
      </c>
      <c r="C1615" s="24">
        <v>120.2</v>
      </c>
      <c r="D1615" s="24">
        <v>117.12</v>
      </c>
      <c r="E1615" s="24">
        <v>119.92</v>
      </c>
      <c r="F1615" s="24">
        <v>290886016</v>
      </c>
      <c r="G1615" s="24">
        <v>6810365343</v>
      </c>
      <c r="H1615" s="7">
        <v>1613</v>
      </c>
      <c r="J1615" s="10">
        <f t="shared" si="25"/>
        <v>1.6012878081843603E-2</v>
      </c>
      <c r="N1615" s="1"/>
    </row>
    <row r="1616" spans="1:14" x14ac:dyDescent="0.25">
      <c r="A1616" s="2" t="s">
        <v>250</v>
      </c>
      <c r="B1616" s="24">
        <v>119.83</v>
      </c>
      <c r="C1616" s="24">
        <v>123.89</v>
      </c>
      <c r="D1616" s="24">
        <v>118.96</v>
      </c>
      <c r="E1616" s="24">
        <v>123.31</v>
      </c>
      <c r="F1616" s="24">
        <v>310800000</v>
      </c>
      <c r="G1616" s="24">
        <v>7004694349</v>
      </c>
      <c r="H1616" s="7">
        <v>1614</v>
      </c>
      <c r="J1616" s="10">
        <f t="shared" si="25"/>
        <v>2.9041141617291197E-2</v>
      </c>
      <c r="N1616" s="1"/>
    </row>
    <row r="1617" spans="1:14" x14ac:dyDescent="0.25">
      <c r="A1617" s="2" t="s">
        <v>249</v>
      </c>
      <c r="B1617" s="24">
        <v>123.29</v>
      </c>
      <c r="C1617" s="24">
        <v>127.37</v>
      </c>
      <c r="D1617" s="24">
        <v>122.37</v>
      </c>
      <c r="E1617" s="24">
        <v>125.5</v>
      </c>
      <c r="F1617" s="24">
        <v>322787008</v>
      </c>
      <c r="G1617" s="24">
        <v>7130994474</v>
      </c>
      <c r="H1617" s="7">
        <v>1615</v>
      </c>
      <c r="J1617" s="10">
        <f t="shared" si="25"/>
        <v>1.7925216968123884E-2</v>
      </c>
      <c r="N1617" s="1"/>
    </row>
    <row r="1618" spans="1:14" x14ac:dyDescent="0.25">
      <c r="A1618" s="2" t="s">
        <v>248</v>
      </c>
      <c r="B1618" s="24">
        <v>125.21</v>
      </c>
      <c r="C1618" s="24">
        <v>126.33</v>
      </c>
      <c r="D1618" s="24">
        <v>118.73</v>
      </c>
      <c r="E1618" s="24">
        <v>119.9</v>
      </c>
      <c r="F1618" s="24">
        <v>299780992</v>
      </c>
      <c r="G1618" s="24">
        <v>6814722748</v>
      </c>
      <c r="H1618" s="7">
        <v>1616</v>
      </c>
      <c r="J1618" s="10">
        <f t="shared" si="25"/>
        <v>-4.2408753294465203E-2</v>
      </c>
      <c r="N1618" s="1"/>
    </row>
    <row r="1619" spans="1:14" x14ac:dyDescent="0.25">
      <c r="A1619" s="2" t="s">
        <v>247</v>
      </c>
      <c r="B1619" s="24">
        <v>119.9</v>
      </c>
      <c r="C1619" s="24">
        <v>122.01</v>
      </c>
      <c r="D1619" s="24">
        <v>116.44</v>
      </c>
      <c r="E1619" s="24">
        <v>121.7</v>
      </c>
      <c r="F1619" s="24">
        <v>300892000</v>
      </c>
      <c r="G1619" s="24">
        <v>6918872000</v>
      </c>
      <c r="H1619" s="7">
        <v>1617</v>
      </c>
      <c r="J1619" s="10">
        <f t="shared" si="25"/>
        <v>1.5012510425354437E-2</v>
      </c>
      <c r="N1619" s="1"/>
    </row>
    <row r="1620" spans="1:14" x14ac:dyDescent="0.25">
      <c r="A1620" s="2" t="s">
        <v>246</v>
      </c>
      <c r="B1620" s="24">
        <v>121.89</v>
      </c>
      <c r="C1620" s="24">
        <v>122.14</v>
      </c>
      <c r="D1620" s="24">
        <v>118.56</v>
      </c>
      <c r="E1620" s="24">
        <v>121.18</v>
      </c>
      <c r="F1620" s="24">
        <v>324158016</v>
      </c>
      <c r="G1620" s="24">
        <v>6891340696</v>
      </c>
      <c r="H1620" s="7">
        <v>1618</v>
      </c>
      <c r="J1620" s="10">
        <f t="shared" si="25"/>
        <v>-5.8249241119041244E-3</v>
      </c>
      <c r="N1620" s="1"/>
    </row>
    <row r="1621" spans="1:14" x14ac:dyDescent="0.25">
      <c r="A1621" s="2" t="s">
        <v>245</v>
      </c>
      <c r="B1621" s="24">
        <v>121.34</v>
      </c>
      <c r="C1621" s="24">
        <v>123.18</v>
      </c>
      <c r="D1621" s="24">
        <v>119.62</v>
      </c>
      <c r="E1621" s="24">
        <v>121.43</v>
      </c>
      <c r="F1621" s="24">
        <v>365670016</v>
      </c>
      <c r="G1621" s="24">
        <v>6907065820</v>
      </c>
      <c r="H1621" s="7">
        <v>1619</v>
      </c>
      <c r="J1621" s="10">
        <f t="shared" si="25"/>
        <v>7.4171748805013527E-4</v>
      </c>
      <c r="N1621" s="1"/>
    </row>
    <row r="1622" spans="1:14" x14ac:dyDescent="0.25">
      <c r="A1622" s="2" t="s">
        <v>244</v>
      </c>
      <c r="B1622" s="24">
        <v>121.52</v>
      </c>
      <c r="C1622" s="24">
        <v>121.95</v>
      </c>
      <c r="D1622" s="24">
        <v>118.71</v>
      </c>
      <c r="E1622" s="24">
        <v>120.08</v>
      </c>
      <c r="F1622" s="24">
        <v>285831008</v>
      </c>
      <c r="G1622" s="24">
        <v>6832464151</v>
      </c>
      <c r="H1622" s="7">
        <v>1620</v>
      </c>
      <c r="J1622" s="10">
        <f t="shared" si="25"/>
        <v>-1.1849901250822891E-2</v>
      </c>
      <c r="N1622" s="1"/>
    </row>
    <row r="1623" spans="1:14" x14ac:dyDescent="0.25">
      <c r="A1623" s="2" t="s">
        <v>243</v>
      </c>
      <c r="B1623" s="24">
        <v>120.11</v>
      </c>
      <c r="C1623" s="24">
        <v>121.03</v>
      </c>
      <c r="D1623" s="24">
        <v>117.74</v>
      </c>
      <c r="E1623" s="24">
        <v>117.74</v>
      </c>
      <c r="F1623" s="24">
        <v>242235008</v>
      </c>
      <c r="G1623" s="24">
        <v>6700860850</v>
      </c>
      <c r="H1623" s="7">
        <v>1621</v>
      </c>
      <c r="J1623" s="10">
        <f t="shared" si="25"/>
        <v>-1.9731912413620885E-2</v>
      </c>
      <c r="N1623" s="1"/>
    </row>
    <row r="1624" spans="1:14" x14ac:dyDescent="0.25">
      <c r="A1624" s="2" t="s">
        <v>242</v>
      </c>
      <c r="B1624" s="24">
        <v>117.56</v>
      </c>
      <c r="C1624" s="24">
        <v>117.56</v>
      </c>
      <c r="D1624" s="24">
        <v>104.08</v>
      </c>
      <c r="E1624" s="24">
        <v>107.04</v>
      </c>
      <c r="F1624" s="24">
        <v>399889984</v>
      </c>
      <c r="G1624" s="24">
        <v>6093573160</v>
      </c>
      <c r="H1624" s="7">
        <v>1622</v>
      </c>
      <c r="J1624" s="10">
        <f t="shared" si="25"/>
        <v>-8.9486219802653935E-2</v>
      </c>
      <c r="N1624" s="1"/>
    </row>
    <row r="1625" spans="1:14" x14ac:dyDescent="0.25">
      <c r="A1625" s="2" t="s">
        <v>241</v>
      </c>
      <c r="B1625" s="24">
        <v>106.54</v>
      </c>
      <c r="C1625" s="24">
        <v>108.85</v>
      </c>
      <c r="D1625" s="24">
        <v>104.12</v>
      </c>
      <c r="E1625" s="24">
        <v>107.52</v>
      </c>
      <c r="F1625" s="24">
        <v>331430016</v>
      </c>
      <c r="G1625" s="24">
        <v>6121874767</v>
      </c>
      <c r="H1625" s="7">
        <v>1623</v>
      </c>
      <c r="J1625" s="10">
        <f t="shared" si="25"/>
        <v>9.1984231274637659E-3</v>
      </c>
      <c r="N1625" s="1"/>
    </row>
    <row r="1626" spans="1:14" x14ac:dyDescent="0.25">
      <c r="A1626" s="2" t="s">
        <v>240</v>
      </c>
      <c r="B1626" s="24">
        <v>107.43</v>
      </c>
      <c r="C1626" s="24">
        <v>108.06</v>
      </c>
      <c r="D1626" s="24">
        <v>99.37</v>
      </c>
      <c r="E1626" s="24">
        <v>100.75</v>
      </c>
      <c r="F1626" s="24">
        <v>333163008</v>
      </c>
      <c r="G1626" s="24">
        <v>5738282059</v>
      </c>
      <c r="H1626" s="7">
        <v>1624</v>
      </c>
      <c r="J1626" s="10">
        <f t="shared" si="25"/>
        <v>-6.2180024201805885E-2</v>
      </c>
      <c r="N1626" s="1"/>
    </row>
    <row r="1627" spans="1:14" x14ac:dyDescent="0.25">
      <c r="A1627" s="2" t="s">
        <v>239</v>
      </c>
      <c r="B1627" s="24">
        <v>100.8</v>
      </c>
      <c r="C1627" s="24">
        <v>100.95</v>
      </c>
      <c r="D1627" s="24">
        <v>91.29</v>
      </c>
      <c r="E1627" s="24">
        <v>94.08</v>
      </c>
      <c r="F1627" s="24">
        <v>360492992</v>
      </c>
      <c r="G1627" s="24">
        <v>5359361892</v>
      </c>
      <c r="H1627" s="7">
        <v>1625</v>
      </c>
      <c r="J1627" s="10">
        <f t="shared" si="25"/>
        <v>-6.6666666666666652E-2</v>
      </c>
      <c r="N1627" s="1"/>
    </row>
    <row r="1628" spans="1:14" x14ac:dyDescent="0.25">
      <c r="A1628" s="2" t="s">
        <v>238</v>
      </c>
      <c r="B1628" s="24">
        <v>93.99</v>
      </c>
      <c r="C1628" s="24">
        <v>102.42</v>
      </c>
      <c r="D1628" s="24">
        <v>93.61</v>
      </c>
      <c r="E1628" s="24">
        <v>101.15</v>
      </c>
      <c r="F1628" s="24">
        <v>367742016</v>
      </c>
      <c r="G1628" s="24">
        <v>5764020026</v>
      </c>
      <c r="H1628" s="7">
        <v>1626</v>
      </c>
      <c r="J1628" s="10">
        <f t="shared" si="25"/>
        <v>7.6178316842217375E-2</v>
      </c>
      <c r="N1628" s="1"/>
    </row>
    <row r="1629" spans="1:14" x14ac:dyDescent="0.25">
      <c r="A1629" s="2" t="s">
        <v>237</v>
      </c>
      <c r="B1629" s="24">
        <v>101.11</v>
      </c>
      <c r="C1629" s="24">
        <v>101.11</v>
      </c>
      <c r="D1629" s="24">
        <v>95.6</v>
      </c>
      <c r="E1629" s="24">
        <v>96.68</v>
      </c>
      <c r="F1629" s="24">
        <v>293284992</v>
      </c>
      <c r="G1629" s="24">
        <v>5510142475</v>
      </c>
      <c r="H1629" s="7">
        <v>1627</v>
      </c>
      <c r="J1629" s="10">
        <f t="shared" si="25"/>
        <v>-4.3813668282068959E-2</v>
      </c>
      <c r="N1629" s="1"/>
    </row>
    <row r="1630" spans="1:14" x14ac:dyDescent="0.25">
      <c r="A1630" s="2" t="s">
        <v>236</v>
      </c>
      <c r="B1630" s="24">
        <v>96.58</v>
      </c>
      <c r="C1630" s="24">
        <v>98.35</v>
      </c>
      <c r="D1630" s="24">
        <v>93.97</v>
      </c>
      <c r="E1630" s="24">
        <v>97.58</v>
      </c>
      <c r="F1630" s="24">
        <v>259324992</v>
      </c>
      <c r="G1630" s="24">
        <v>5562876559</v>
      </c>
      <c r="H1630" s="7">
        <v>1628</v>
      </c>
      <c r="J1630" s="10">
        <f t="shared" si="25"/>
        <v>1.0354110581901015E-2</v>
      </c>
      <c r="N1630" s="1"/>
    </row>
    <row r="1631" spans="1:14" x14ac:dyDescent="0.25">
      <c r="A1631" s="2" t="s">
        <v>235</v>
      </c>
      <c r="B1631" s="24">
        <v>97.72</v>
      </c>
      <c r="C1631" s="24">
        <v>98.66</v>
      </c>
      <c r="D1631" s="24">
        <v>95.53</v>
      </c>
      <c r="E1631" s="24">
        <v>96.1</v>
      </c>
      <c r="F1631" s="24">
        <v>242331008</v>
      </c>
      <c r="G1631" s="24">
        <v>5480226337</v>
      </c>
      <c r="H1631" s="7">
        <v>1629</v>
      </c>
      <c r="J1631" s="10">
        <f t="shared" si="25"/>
        <v>-1.6577977896029519E-2</v>
      </c>
      <c r="N1631" s="1"/>
    </row>
    <row r="1632" spans="1:14" x14ac:dyDescent="0.25">
      <c r="A1632" s="2" t="s">
        <v>234</v>
      </c>
      <c r="B1632" s="24">
        <v>95.77</v>
      </c>
      <c r="C1632" s="24">
        <v>99.81</v>
      </c>
      <c r="D1632" s="24">
        <v>93.91</v>
      </c>
      <c r="E1632" s="24">
        <v>98.82</v>
      </c>
      <c r="F1632" s="24">
        <v>282937984</v>
      </c>
      <c r="G1632" s="24">
        <v>5636516739</v>
      </c>
      <c r="H1632" s="7">
        <v>1630</v>
      </c>
      <c r="J1632" s="10">
        <f t="shared" si="25"/>
        <v>3.1847133757961756E-2</v>
      </c>
      <c r="N1632" s="1"/>
    </row>
    <row r="1633" spans="1:14" x14ac:dyDescent="0.25">
      <c r="A1633" s="2" t="s">
        <v>233</v>
      </c>
      <c r="B1633" s="24">
        <v>98.73</v>
      </c>
      <c r="C1633" s="24">
        <v>100.82</v>
      </c>
      <c r="D1633" s="24">
        <v>97.4</v>
      </c>
      <c r="E1633" s="24">
        <v>98.84</v>
      </c>
      <c r="F1633" s="24">
        <v>284982016</v>
      </c>
      <c r="G1633" s="24">
        <v>5638967092</v>
      </c>
      <c r="H1633" s="7">
        <v>1631</v>
      </c>
      <c r="J1633" s="10">
        <f t="shared" si="25"/>
        <v>1.1141497012053015E-3</v>
      </c>
      <c r="N1633" s="1"/>
    </row>
    <row r="1634" spans="1:14" x14ac:dyDescent="0.25">
      <c r="A1634" s="2" t="s">
        <v>232</v>
      </c>
      <c r="B1634" s="24">
        <v>98.96</v>
      </c>
      <c r="C1634" s="24">
        <v>99.2</v>
      </c>
      <c r="D1634" s="24">
        <v>95.97</v>
      </c>
      <c r="E1634" s="24">
        <v>97.99</v>
      </c>
      <c r="F1634" s="24">
        <v>261392000</v>
      </c>
      <c r="G1634" s="24">
        <v>5592175727</v>
      </c>
      <c r="H1634" s="7">
        <v>1632</v>
      </c>
      <c r="J1634" s="10">
        <f t="shared" si="25"/>
        <v>-9.801940177849626E-3</v>
      </c>
      <c r="N1634" s="1"/>
    </row>
    <row r="1635" spans="1:14" x14ac:dyDescent="0.25">
      <c r="A1635" s="2" t="s">
        <v>231</v>
      </c>
      <c r="B1635" s="24">
        <v>97.88</v>
      </c>
      <c r="C1635" s="24">
        <v>98.87</v>
      </c>
      <c r="D1635" s="24">
        <v>96.36</v>
      </c>
      <c r="E1635" s="24">
        <v>96.93</v>
      </c>
      <c r="F1635" s="24">
        <v>261544000</v>
      </c>
      <c r="G1635" s="24">
        <v>5532658033</v>
      </c>
      <c r="H1635" s="7">
        <v>1633</v>
      </c>
      <c r="J1635" s="10">
        <f t="shared" si="25"/>
        <v>-9.7057621577440606E-3</v>
      </c>
      <c r="N1635" s="1"/>
    </row>
    <row r="1636" spans="1:14" x14ac:dyDescent="0.25">
      <c r="A1636" s="2" t="s">
        <v>230</v>
      </c>
      <c r="B1636" s="24">
        <v>96.94</v>
      </c>
      <c r="C1636" s="24">
        <v>97.12</v>
      </c>
      <c r="D1636" s="24">
        <v>81.400000000000006</v>
      </c>
      <c r="E1636" s="24">
        <v>85.08</v>
      </c>
      <c r="F1636" s="24">
        <v>458636992</v>
      </c>
      <c r="G1636" s="24">
        <v>4857442768</v>
      </c>
      <c r="H1636" s="7">
        <v>1634</v>
      </c>
      <c r="J1636" s="10">
        <f t="shared" si="25"/>
        <v>-0.12234371776356509</v>
      </c>
      <c r="N1636" s="1"/>
    </row>
    <row r="1637" spans="1:14" x14ac:dyDescent="0.25">
      <c r="A1637" s="2" t="s">
        <v>229</v>
      </c>
      <c r="B1637" s="24">
        <v>85.09</v>
      </c>
      <c r="C1637" s="24">
        <v>86.36</v>
      </c>
      <c r="D1637" s="24">
        <v>81.64</v>
      </c>
      <c r="E1637" s="24">
        <v>82.6</v>
      </c>
      <c r="F1637" s="24">
        <v>439203008</v>
      </c>
      <c r="G1637" s="24">
        <v>4717454160</v>
      </c>
      <c r="H1637" s="7">
        <v>1635</v>
      </c>
      <c r="J1637" s="10">
        <f t="shared" si="25"/>
        <v>-2.9263133153132084E-2</v>
      </c>
      <c r="N1637" s="1"/>
    </row>
    <row r="1638" spans="1:14" x14ac:dyDescent="0.25">
      <c r="A1638" s="2" t="s">
        <v>228</v>
      </c>
      <c r="B1638" s="24">
        <v>82.74</v>
      </c>
      <c r="C1638" s="24">
        <v>83.39</v>
      </c>
      <c r="D1638" s="24">
        <v>74.290000000000006</v>
      </c>
      <c r="E1638" s="24">
        <v>80.78</v>
      </c>
      <c r="F1638" s="24">
        <v>449884992</v>
      </c>
      <c r="G1638" s="24">
        <v>4614286500</v>
      </c>
      <c r="H1638" s="7">
        <v>1636</v>
      </c>
      <c r="J1638" s="10">
        <f t="shared" si="25"/>
        <v>-2.368866328257184E-2</v>
      </c>
      <c r="N1638" s="1"/>
    </row>
    <row r="1639" spans="1:14" x14ac:dyDescent="0.25">
      <c r="A1639" s="2" t="s">
        <v>227</v>
      </c>
      <c r="B1639" s="24">
        <v>80.37</v>
      </c>
      <c r="C1639" s="24">
        <v>86.07</v>
      </c>
      <c r="D1639" s="24">
        <v>79.02</v>
      </c>
      <c r="E1639" s="24">
        <v>81.83</v>
      </c>
      <c r="F1639" s="24">
        <v>458366016</v>
      </c>
      <c r="G1639" s="24">
        <v>4675821027</v>
      </c>
      <c r="H1639" s="7">
        <v>1637</v>
      </c>
      <c r="J1639" s="10">
        <f t="shared" si="25"/>
        <v>1.8165982331715735E-2</v>
      </c>
      <c r="N1639" s="1"/>
    </row>
    <row r="1640" spans="1:14" x14ac:dyDescent="0.25">
      <c r="A1640" s="2" t="s">
        <v>226</v>
      </c>
      <c r="B1640" s="24">
        <v>81.819999999999993</v>
      </c>
      <c r="C1640" s="24">
        <v>82.5</v>
      </c>
      <c r="D1640" s="24">
        <v>76.849999999999994</v>
      </c>
      <c r="E1640" s="24">
        <v>76.87</v>
      </c>
      <c r="F1640" s="24">
        <v>258432992</v>
      </c>
      <c r="G1640" s="24">
        <v>4393058423</v>
      </c>
      <c r="H1640" s="7">
        <v>1638</v>
      </c>
      <c r="J1640" s="10">
        <f t="shared" si="25"/>
        <v>-6.0498655585431299E-2</v>
      </c>
      <c r="N1640" s="1"/>
    </row>
    <row r="1641" spans="1:14" x14ac:dyDescent="0.25">
      <c r="A1641" s="2" t="s">
        <v>225</v>
      </c>
      <c r="B1641" s="24">
        <v>76.930000000000007</v>
      </c>
      <c r="C1641" s="24">
        <v>81.34</v>
      </c>
      <c r="D1641" s="24">
        <v>75.86</v>
      </c>
      <c r="E1641" s="24">
        <v>80.66</v>
      </c>
      <c r="F1641" s="24">
        <v>274128000</v>
      </c>
      <c r="G1641" s="24">
        <v>4610879160</v>
      </c>
      <c r="H1641" s="7">
        <v>1639</v>
      </c>
      <c r="J1641" s="10">
        <f t="shared" si="25"/>
        <v>4.8485636292733517E-2</v>
      </c>
      <c r="N1641" s="1"/>
    </row>
    <row r="1642" spans="1:14" x14ac:dyDescent="0.25">
      <c r="A1642" s="2" t="s">
        <v>224</v>
      </c>
      <c r="B1642" s="24">
        <v>80.63</v>
      </c>
      <c r="C1642" s="24">
        <v>81.040000000000006</v>
      </c>
      <c r="D1642" s="24">
        <v>74.44</v>
      </c>
      <c r="E1642" s="24">
        <v>74.930000000000007</v>
      </c>
      <c r="F1642" s="24">
        <v>263414000</v>
      </c>
      <c r="G1642" s="24">
        <v>4284330181</v>
      </c>
      <c r="H1642" s="7">
        <v>1640</v>
      </c>
      <c r="J1642" s="10">
        <f t="shared" si="25"/>
        <v>-7.0693290338583514E-2</v>
      </c>
      <c r="N1642" s="1"/>
    </row>
    <row r="1643" spans="1:14" x14ac:dyDescent="0.25">
      <c r="A1643" s="2" t="s">
        <v>223</v>
      </c>
      <c r="B1643" s="24">
        <v>74.81</v>
      </c>
      <c r="C1643" s="24">
        <v>80.180000000000007</v>
      </c>
      <c r="D1643" s="24">
        <v>73.17</v>
      </c>
      <c r="E1643" s="24">
        <v>78.77</v>
      </c>
      <c r="F1643" s="24">
        <v>309339008</v>
      </c>
      <c r="G1643" s="24">
        <v>4505043163</v>
      </c>
      <c r="H1643" s="7">
        <v>1641</v>
      </c>
      <c r="J1643" s="10">
        <f t="shared" si="25"/>
        <v>5.293409971928878E-2</v>
      </c>
      <c r="N1643" s="1"/>
    </row>
    <row r="1644" spans="1:14" x14ac:dyDescent="0.25">
      <c r="A1644" s="2" t="s">
        <v>222</v>
      </c>
      <c r="B1644" s="24">
        <v>78.95</v>
      </c>
      <c r="C1644" s="24">
        <v>83.24</v>
      </c>
      <c r="D1644" s="24">
        <v>78.95</v>
      </c>
      <c r="E1644" s="24">
        <v>81.37</v>
      </c>
      <c r="F1644" s="24">
        <v>276550016</v>
      </c>
      <c r="G1644" s="24">
        <v>4655306527</v>
      </c>
      <c r="H1644" s="7">
        <v>1642</v>
      </c>
      <c r="J1644" s="10">
        <f t="shared" si="25"/>
        <v>3.06523115896137E-2</v>
      </c>
      <c r="N1644" s="1"/>
    </row>
    <row r="1645" spans="1:14" x14ac:dyDescent="0.25">
      <c r="A1645" s="2" t="s">
        <v>221</v>
      </c>
      <c r="B1645" s="24">
        <v>81.5</v>
      </c>
      <c r="C1645" s="24">
        <v>81.61</v>
      </c>
      <c r="D1645" s="24">
        <v>78.36</v>
      </c>
      <c r="E1645" s="24">
        <v>80.239999999999995</v>
      </c>
      <c r="F1645" s="24">
        <v>343401984</v>
      </c>
      <c r="G1645" s="24">
        <v>4591723093</v>
      </c>
      <c r="H1645" s="7">
        <v>1643</v>
      </c>
      <c r="J1645" s="10">
        <f t="shared" si="25"/>
        <v>-1.5460122699386566E-2</v>
      </c>
      <c r="N1645" s="1"/>
    </row>
    <row r="1646" spans="1:14" x14ac:dyDescent="0.25">
      <c r="A1646" s="2" t="s">
        <v>220</v>
      </c>
      <c r="B1646" s="24">
        <v>80.27</v>
      </c>
      <c r="C1646" s="24">
        <v>86.27</v>
      </c>
      <c r="D1646" s="24">
        <v>78.69</v>
      </c>
      <c r="E1646" s="24">
        <v>85.26</v>
      </c>
      <c r="F1646" s="24">
        <v>302471008</v>
      </c>
      <c r="G1646" s="24">
        <v>4879760110</v>
      </c>
      <c r="H1646" s="7">
        <v>1644</v>
      </c>
      <c r="J1646" s="10">
        <f t="shared" si="25"/>
        <v>6.2165192475395654E-2</v>
      </c>
      <c r="N1646" s="1"/>
    </row>
    <row r="1647" spans="1:14" x14ac:dyDescent="0.25">
      <c r="A1647" s="2" t="s">
        <v>219</v>
      </c>
      <c r="B1647" s="24">
        <v>85.39</v>
      </c>
      <c r="C1647" s="24">
        <v>89.28</v>
      </c>
      <c r="D1647" s="24">
        <v>84.73</v>
      </c>
      <c r="E1647" s="24">
        <v>85.1</v>
      </c>
      <c r="F1647" s="24">
        <v>343900992</v>
      </c>
      <c r="G1647" s="24">
        <v>4871976744</v>
      </c>
      <c r="H1647" s="7">
        <v>1645</v>
      </c>
      <c r="J1647" s="10">
        <f t="shared" si="25"/>
        <v>-3.3961822227427832E-3</v>
      </c>
      <c r="N1647" s="1"/>
    </row>
    <row r="1648" spans="1:14" x14ac:dyDescent="0.25">
      <c r="A1648" s="2" t="s">
        <v>218</v>
      </c>
      <c r="B1648" s="24">
        <v>85.17</v>
      </c>
      <c r="C1648" s="24">
        <v>89.12</v>
      </c>
      <c r="D1648" s="24">
        <v>84.02</v>
      </c>
      <c r="E1648" s="24">
        <v>85.49</v>
      </c>
      <c r="F1648" s="24">
        <v>282222016</v>
      </c>
      <c r="G1648" s="24">
        <v>4895597691</v>
      </c>
      <c r="H1648" s="7">
        <v>1646</v>
      </c>
      <c r="J1648" s="10">
        <f t="shared" si="25"/>
        <v>3.7571914993541526E-3</v>
      </c>
      <c r="N1648" s="1"/>
    </row>
    <row r="1649" spans="1:14" x14ac:dyDescent="0.25">
      <c r="A1649" s="2" t="s">
        <v>217</v>
      </c>
      <c r="B1649" s="24">
        <v>85.65</v>
      </c>
      <c r="C1649" s="24">
        <v>86.67</v>
      </c>
      <c r="D1649" s="24">
        <v>82.54</v>
      </c>
      <c r="E1649" s="24">
        <v>83.76</v>
      </c>
      <c r="F1649" s="24">
        <v>306121984</v>
      </c>
      <c r="G1649" s="24">
        <v>4797418574</v>
      </c>
      <c r="H1649" s="7">
        <v>1647</v>
      </c>
      <c r="J1649" s="10">
        <f t="shared" si="25"/>
        <v>-2.2066549912434331E-2</v>
      </c>
      <c r="N1649" s="1"/>
    </row>
    <row r="1650" spans="1:14" x14ac:dyDescent="0.25">
      <c r="A1650" s="2" t="s">
        <v>216</v>
      </c>
      <c r="B1650" s="24">
        <v>83.84</v>
      </c>
      <c r="C1650" s="24">
        <v>84.6</v>
      </c>
      <c r="D1650" s="24">
        <v>81.319999999999993</v>
      </c>
      <c r="E1650" s="24">
        <v>83.38</v>
      </c>
      <c r="F1650" s="24">
        <v>253160000</v>
      </c>
      <c r="G1650" s="24">
        <v>4776762278</v>
      </c>
      <c r="H1650" s="7">
        <v>1648</v>
      </c>
      <c r="J1650" s="10">
        <f t="shared" si="25"/>
        <v>-5.4866412213741408E-3</v>
      </c>
      <c r="N1650" s="1"/>
    </row>
    <row r="1651" spans="1:14" x14ac:dyDescent="0.25">
      <c r="A1651" s="2" t="s">
        <v>215</v>
      </c>
      <c r="B1651" s="24">
        <v>83.4</v>
      </c>
      <c r="C1651" s="24">
        <v>86.2</v>
      </c>
      <c r="D1651" s="24">
        <v>80.7</v>
      </c>
      <c r="E1651" s="24">
        <v>86.2</v>
      </c>
      <c r="F1651" s="24">
        <v>238936992</v>
      </c>
      <c r="G1651" s="24">
        <v>4939834011</v>
      </c>
      <c r="H1651" s="7">
        <v>1649</v>
      </c>
      <c r="J1651" s="10">
        <f t="shared" si="25"/>
        <v>3.3573141486810516E-2</v>
      </c>
      <c r="N1651" s="1"/>
    </row>
    <row r="1652" spans="1:14" x14ac:dyDescent="0.25">
      <c r="A1652" s="2" t="s">
        <v>214</v>
      </c>
      <c r="B1652" s="24">
        <v>86.26</v>
      </c>
      <c r="C1652" s="24">
        <v>86.68</v>
      </c>
      <c r="D1652" s="24">
        <v>82.18</v>
      </c>
      <c r="E1652" s="24">
        <v>82.4</v>
      </c>
      <c r="F1652" s="24">
        <v>239655008</v>
      </c>
      <c r="G1652" s="24">
        <v>4722977524</v>
      </c>
      <c r="H1652" s="7">
        <v>1650</v>
      </c>
      <c r="J1652" s="10">
        <f t="shared" si="25"/>
        <v>-4.4748434964062125E-2</v>
      </c>
      <c r="N1652" s="1"/>
    </row>
    <row r="1653" spans="1:14" x14ac:dyDescent="0.25">
      <c r="A1653" s="2" t="s">
        <v>213</v>
      </c>
      <c r="B1653" s="24">
        <v>82.54</v>
      </c>
      <c r="C1653" s="24">
        <v>83.26</v>
      </c>
      <c r="D1653" s="24">
        <v>80.75</v>
      </c>
      <c r="E1653" s="24">
        <v>80.86</v>
      </c>
      <c r="F1653" s="24">
        <v>263326000</v>
      </c>
      <c r="G1653" s="24">
        <v>4636050015</v>
      </c>
      <c r="H1653" s="7">
        <v>1651</v>
      </c>
      <c r="J1653" s="10">
        <f t="shared" si="25"/>
        <v>-2.0353767870123659E-2</v>
      </c>
      <c r="N1653" s="1"/>
    </row>
    <row r="1654" spans="1:14" x14ac:dyDescent="0.25">
      <c r="A1654" s="2" t="s">
        <v>212</v>
      </c>
      <c r="B1654" s="24">
        <v>80.78</v>
      </c>
      <c r="C1654" s="24">
        <v>80.88</v>
      </c>
      <c r="D1654" s="24">
        <v>75.38</v>
      </c>
      <c r="E1654" s="24">
        <v>76.08</v>
      </c>
      <c r="F1654" s="24">
        <v>321614016</v>
      </c>
      <c r="G1654" s="24">
        <v>4363305676</v>
      </c>
      <c r="H1654" s="7">
        <v>1652</v>
      </c>
      <c r="J1654" s="10">
        <f t="shared" si="25"/>
        <v>-5.8182718494676933E-2</v>
      </c>
      <c r="N1654" s="1"/>
    </row>
    <row r="1655" spans="1:14" x14ac:dyDescent="0.25">
      <c r="A1655" s="2" t="s">
        <v>211</v>
      </c>
      <c r="B1655" s="24">
        <v>76.13</v>
      </c>
      <c r="C1655" s="24">
        <v>80.8</v>
      </c>
      <c r="D1655" s="24">
        <v>76.069999999999993</v>
      </c>
      <c r="E1655" s="24">
        <v>78.7</v>
      </c>
      <c r="F1655" s="24">
        <v>284915008</v>
      </c>
      <c r="G1655" s="24">
        <v>4514447288</v>
      </c>
      <c r="H1655" s="7">
        <v>1653</v>
      </c>
      <c r="J1655" s="10">
        <f t="shared" si="25"/>
        <v>3.3758045448574907E-2</v>
      </c>
      <c r="N1655" s="1"/>
    </row>
    <row r="1656" spans="1:14" x14ac:dyDescent="0.25">
      <c r="A1656" s="2" t="s">
        <v>210</v>
      </c>
      <c r="B1656" s="24">
        <v>78.59</v>
      </c>
      <c r="C1656" s="24">
        <v>78.59</v>
      </c>
      <c r="D1656" s="24">
        <v>75.31</v>
      </c>
      <c r="E1656" s="24">
        <v>76.81</v>
      </c>
      <c r="F1656" s="24">
        <v>267396992</v>
      </c>
      <c r="G1656" s="24">
        <v>4407032324</v>
      </c>
      <c r="H1656" s="7">
        <v>1654</v>
      </c>
      <c r="J1656" s="10">
        <f t="shared" si="25"/>
        <v>-2.2649192009161486E-2</v>
      </c>
      <c r="N1656" s="1"/>
    </row>
    <row r="1657" spans="1:14" x14ac:dyDescent="0.25">
      <c r="A1657" s="2" t="s">
        <v>209</v>
      </c>
      <c r="B1657" s="24">
        <v>77.290000000000006</v>
      </c>
      <c r="C1657" s="24">
        <v>78.430000000000007</v>
      </c>
      <c r="D1657" s="24">
        <v>76.11</v>
      </c>
      <c r="E1657" s="24">
        <v>76.94</v>
      </c>
      <c r="F1657" s="24">
        <v>256038000</v>
      </c>
      <c r="G1657" s="24">
        <v>4415840363</v>
      </c>
      <c r="H1657" s="7">
        <v>1655</v>
      </c>
      <c r="J1657" s="10">
        <f t="shared" si="25"/>
        <v>-4.5283995342218723E-3</v>
      </c>
      <c r="N1657" s="1"/>
    </row>
    <row r="1658" spans="1:14" x14ac:dyDescent="0.25">
      <c r="A1658" s="2" t="s">
        <v>208</v>
      </c>
      <c r="B1658" s="24">
        <v>76.97</v>
      </c>
      <c r="C1658" s="24">
        <v>77.540000000000006</v>
      </c>
      <c r="D1658" s="24">
        <v>76.180000000000007</v>
      </c>
      <c r="E1658" s="24">
        <v>76.72</v>
      </c>
      <c r="F1658" s="24">
        <v>197776000</v>
      </c>
      <c r="G1658" s="24">
        <v>4404338246</v>
      </c>
      <c r="H1658" s="7">
        <v>1656</v>
      </c>
      <c r="J1658" s="10">
        <f t="shared" si="25"/>
        <v>-3.2480187085877615E-3</v>
      </c>
      <c r="N1658" s="1"/>
    </row>
    <row r="1659" spans="1:14" x14ac:dyDescent="0.25">
      <c r="A1659" s="2" t="s">
        <v>207</v>
      </c>
      <c r="B1659" s="24">
        <v>76.7</v>
      </c>
      <c r="C1659" s="24">
        <v>79.650000000000006</v>
      </c>
      <c r="D1659" s="24">
        <v>76.02</v>
      </c>
      <c r="E1659" s="24">
        <v>78.94</v>
      </c>
      <c r="F1659" s="24">
        <v>230467008</v>
      </c>
      <c r="G1659" s="24">
        <v>4532784609</v>
      </c>
      <c r="H1659" s="7">
        <v>1657</v>
      </c>
      <c r="J1659" s="10">
        <f t="shared" si="25"/>
        <v>2.9204693611473206E-2</v>
      </c>
      <c r="N1659" s="1"/>
    </row>
    <row r="1660" spans="1:14" x14ac:dyDescent="0.25">
      <c r="A1660" s="2" t="s">
        <v>206</v>
      </c>
      <c r="B1660" s="24">
        <v>78.959999999999994</v>
      </c>
      <c r="C1660" s="24">
        <v>84.6</v>
      </c>
      <c r="D1660" s="24">
        <v>78.209999999999994</v>
      </c>
      <c r="E1660" s="24">
        <v>84.6</v>
      </c>
      <c r="F1660" s="24">
        <v>307904000</v>
      </c>
      <c r="G1660" s="24">
        <v>4858950162</v>
      </c>
      <c r="H1660" s="7">
        <v>1658</v>
      </c>
      <c r="J1660" s="10">
        <f t="shared" si="25"/>
        <v>7.1428571428571438E-2</v>
      </c>
      <c r="N1660" s="1"/>
    </row>
    <row r="1661" spans="1:14" x14ac:dyDescent="0.25">
      <c r="A1661" s="2" t="s">
        <v>205</v>
      </c>
      <c r="B1661" s="24">
        <v>84.3</v>
      </c>
      <c r="C1661" s="24">
        <v>90.31</v>
      </c>
      <c r="D1661" s="24">
        <v>83</v>
      </c>
      <c r="E1661" s="24">
        <v>89.81</v>
      </c>
      <c r="F1661" s="24">
        <v>341836000</v>
      </c>
      <c r="G1661" s="24">
        <v>5159554161</v>
      </c>
      <c r="H1661" s="7">
        <v>1659</v>
      </c>
      <c r="J1661" s="10">
        <f t="shared" si="25"/>
        <v>6.5361803084223069E-2</v>
      </c>
      <c r="N1661" s="1"/>
    </row>
    <row r="1662" spans="1:14" x14ac:dyDescent="0.25">
      <c r="A1662" s="2" t="s">
        <v>204</v>
      </c>
      <c r="B1662" s="24">
        <v>89.82</v>
      </c>
      <c r="C1662" s="24">
        <v>93.65</v>
      </c>
      <c r="D1662" s="24">
        <v>86.03</v>
      </c>
      <c r="E1662" s="24">
        <v>86.96</v>
      </c>
      <c r="F1662" s="24">
        <v>375428992</v>
      </c>
      <c r="G1662" s="24">
        <v>4997438569</v>
      </c>
      <c r="H1662" s="7">
        <v>1660</v>
      </c>
      <c r="J1662" s="10">
        <f t="shared" si="25"/>
        <v>-3.1841460699176129E-2</v>
      </c>
      <c r="N1662" s="1"/>
    </row>
    <row r="1663" spans="1:14" x14ac:dyDescent="0.25">
      <c r="A1663" s="2" t="s">
        <v>203</v>
      </c>
      <c r="B1663" s="24">
        <v>86.9</v>
      </c>
      <c r="C1663" s="24">
        <v>88.83</v>
      </c>
      <c r="D1663" s="24">
        <v>85.79</v>
      </c>
      <c r="E1663" s="24">
        <v>86.67</v>
      </c>
      <c r="F1663" s="24">
        <v>307785984</v>
      </c>
      <c r="G1663" s="24">
        <v>4981759675</v>
      </c>
      <c r="H1663" s="7">
        <v>1661</v>
      </c>
      <c r="J1663" s="10">
        <f t="shared" si="25"/>
        <v>-2.6467203682394012E-3</v>
      </c>
      <c r="N1663" s="1"/>
    </row>
    <row r="1664" spans="1:14" x14ac:dyDescent="0.25">
      <c r="A1664" s="2" t="s">
        <v>202</v>
      </c>
      <c r="B1664" s="24">
        <v>86.68</v>
      </c>
      <c r="C1664" s="24">
        <v>86.68</v>
      </c>
      <c r="D1664" s="24">
        <v>82.42</v>
      </c>
      <c r="E1664" s="24">
        <v>82.75</v>
      </c>
      <c r="F1664" s="24">
        <v>287448000</v>
      </c>
      <c r="G1664" s="24">
        <v>4757974241</v>
      </c>
      <c r="H1664" s="7">
        <v>1662</v>
      </c>
      <c r="J1664" s="10">
        <f t="shared" si="25"/>
        <v>-4.5339178587909625E-2</v>
      </c>
      <c r="N1664" s="1"/>
    </row>
    <row r="1665" spans="1:14" x14ac:dyDescent="0.25">
      <c r="A1665" s="2" t="s">
        <v>201</v>
      </c>
      <c r="B1665" s="24">
        <v>82.66</v>
      </c>
      <c r="C1665" s="24">
        <v>85.25</v>
      </c>
      <c r="D1665" s="24">
        <v>80.67</v>
      </c>
      <c r="E1665" s="24">
        <v>84.46</v>
      </c>
      <c r="F1665" s="24">
        <v>246152992</v>
      </c>
      <c r="G1665" s="24">
        <v>4857361115</v>
      </c>
      <c r="H1665" s="7">
        <v>1663</v>
      </c>
      <c r="J1665" s="10">
        <f t="shared" si="25"/>
        <v>2.1775949673360721E-2</v>
      </c>
      <c r="N1665" s="1"/>
    </row>
    <row r="1666" spans="1:14" x14ac:dyDescent="0.25">
      <c r="A1666" s="2" t="s">
        <v>200</v>
      </c>
      <c r="B1666" s="24">
        <v>84.26</v>
      </c>
      <c r="C1666" s="24">
        <v>84.63</v>
      </c>
      <c r="D1666" s="24">
        <v>82.87</v>
      </c>
      <c r="E1666" s="24">
        <v>83.16</v>
      </c>
      <c r="F1666" s="24">
        <v>245916992</v>
      </c>
      <c r="G1666" s="24">
        <v>4783253313</v>
      </c>
      <c r="H1666" s="7">
        <v>1664</v>
      </c>
      <c r="J1666" s="10">
        <f t="shared" si="25"/>
        <v>-1.3054830287206366E-2</v>
      </c>
      <c r="N1666" s="1"/>
    </row>
    <row r="1667" spans="1:14" x14ac:dyDescent="0.25">
      <c r="A1667" s="2" t="s">
        <v>199</v>
      </c>
      <c r="B1667" s="24">
        <v>83.23</v>
      </c>
      <c r="C1667" s="24">
        <v>86.05</v>
      </c>
      <c r="D1667" s="24">
        <v>82.31</v>
      </c>
      <c r="E1667" s="24">
        <v>82.43</v>
      </c>
      <c r="F1667" s="24">
        <v>296071008</v>
      </c>
      <c r="G1667" s="24">
        <v>4742939001</v>
      </c>
      <c r="H1667" s="7">
        <v>1665</v>
      </c>
      <c r="J1667" s="10">
        <f t="shared" si="25"/>
        <v>-9.6119187792862801E-3</v>
      </c>
      <c r="N1667" s="1"/>
    </row>
    <row r="1668" spans="1:14" x14ac:dyDescent="0.25">
      <c r="A1668" s="2" t="s">
        <v>198</v>
      </c>
      <c r="B1668" s="24">
        <v>82.68</v>
      </c>
      <c r="C1668" s="24">
        <v>89.29</v>
      </c>
      <c r="D1668" s="24">
        <v>81.93</v>
      </c>
      <c r="E1668" s="24">
        <v>89.29</v>
      </c>
      <c r="F1668" s="24">
        <v>440572992</v>
      </c>
      <c r="G1668" s="24">
        <v>5138587102</v>
      </c>
      <c r="H1668" s="7">
        <v>1666</v>
      </c>
      <c r="J1668" s="10">
        <f t="shared" ref="J1668:J1731" si="26">(E1668-B1668)/B1668</f>
        <v>7.994678277697144E-2</v>
      </c>
      <c r="N1668" s="1"/>
    </row>
    <row r="1669" spans="1:14" x14ac:dyDescent="0.25">
      <c r="A1669" s="2" t="s">
        <v>197</v>
      </c>
      <c r="B1669" s="24">
        <v>88.66</v>
      </c>
      <c r="C1669" s="24">
        <v>89.92</v>
      </c>
      <c r="D1669" s="24">
        <v>85.41</v>
      </c>
      <c r="E1669" s="24">
        <v>86.28</v>
      </c>
      <c r="F1669" s="24">
        <v>310156992</v>
      </c>
      <c r="G1669" s="24">
        <v>4967065514</v>
      </c>
      <c r="H1669" s="7">
        <v>1667</v>
      </c>
      <c r="J1669" s="10">
        <f t="shared" si="26"/>
        <v>-2.6844123618317117E-2</v>
      </c>
      <c r="N1669" s="1"/>
    </row>
    <row r="1670" spans="1:14" x14ac:dyDescent="0.25">
      <c r="A1670" s="2" t="s">
        <v>196</v>
      </c>
      <c r="B1670" s="24">
        <v>86.28</v>
      </c>
      <c r="C1670" s="24">
        <v>88.02</v>
      </c>
      <c r="D1670" s="24">
        <v>83.19</v>
      </c>
      <c r="E1670" s="24">
        <v>84.03</v>
      </c>
      <c r="F1670" s="24">
        <v>286579008</v>
      </c>
      <c r="G1670" s="24">
        <v>4838652756</v>
      </c>
      <c r="H1670" s="7">
        <v>1668</v>
      </c>
      <c r="J1670" s="10">
        <f t="shared" si="26"/>
        <v>-2.6077885952712099E-2</v>
      </c>
      <c r="N1670" s="1"/>
    </row>
    <row r="1671" spans="1:14" x14ac:dyDescent="0.25">
      <c r="A1671" s="2" t="s">
        <v>195</v>
      </c>
      <c r="B1671" s="24">
        <v>83.73</v>
      </c>
      <c r="C1671" s="24">
        <v>85.22</v>
      </c>
      <c r="D1671" s="24">
        <v>82.04</v>
      </c>
      <c r="E1671" s="24">
        <v>84.46</v>
      </c>
      <c r="F1671" s="24">
        <v>358798016</v>
      </c>
      <c r="G1671" s="24">
        <v>4864859011</v>
      </c>
      <c r="H1671" s="7">
        <v>1669</v>
      </c>
      <c r="J1671" s="10">
        <f t="shared" si="26"/>
        <v>8.7184999402841242E-3</v>
      </c>
      <c r="N1671" s="1"/>
    </row>
    <row r="1672" spans="1:14" x14ac:dyDescent="0.25">
      <c r="A1672" s="2" t="s">
        <v>194</v>
      </c>
      <c r="B1672" s="24">
        <v>84.54</v>
      </c>
      <c r="C1672" s="24">
        <v>84.63</v>
      </c>
      <c r="D1672" s="24">
        <v>82.83</v>
      </c>
      <c r="E1672" s="24">
        <v>83.62</v>
      </c>
      <c r="F1672" s="24">
        <v>279804992</v>
      </c>
      <c r="G1672" s="24">
        <v>4817687941</v>
      </c>
      <c r="H1672" s="7">
        <v>1670</v>
      </c>
      <c r="J1672" s="10">
        <f t="shared" si="26"/>
        <v>-1.0882422521883152E-2</v>
      </c>
      <c r="N1672" s="1"/>
    </row>
    <row r="1673" spans="1:14" x14ac:dyDescent="0.25">
      <c r="A1673" s="2" t="s">
        <v>193</v>
      </c>
      <c r="B1673" s="24">
        <v>84.05</v>
      </c>
      <c r="C1673" s="24">
        <v>85.21</v>
      </c>
      <c r="D1673" s="24">
        <v>83.38</v>
      </c>
      <c r="E1673" s="24">
        <v>84.08</v>
      </c>
      <c r="F1673" s="24">
        <v>276696000</v>
      </c>
      <c r="G1673" s="24">
        <v>4845428837</v>
      </c>
      <c r="H1673" s="7">
        <v>1671</v>
      </c>
      <c r="J1673" s="10">
        <f t="shared" si="26"/>
        <v>3.5693039857229196E-4</v>
      </c>
      <c r="N1673" s="1"/>
    </row>
    <row r="1674" spans="1:14" x14ac:dyDescent="0.25">
      <c r="A1674" s="2" t="s">
        <v>192</v>
      </c>
      <c r="B1674" s="24">
        <v>84.15</v>
      </c>
      <c r="C1674" s="24">
        <v>84.71</v>
      </c>
      <c r="D1674" s="24">
        <v>80.599999999999994</v>
      </c>
      <c r="E1674" s="24">
        <v>82.85</v>
      </c>
      <c r="F1674" s="24">
        <v>313998000</v>
      </c>
      <c r="G1674" s="24">
        <v>4775334189</v>
      </c>
      <c r="H1674" s="7">
        <v>1672</v>
      </c>
      <c r="J1674" s="10">
        <f t="shared" si="26"/>
        <v>-1.5448603683897935E-2</v>
      </c>
      <c r="N1674" s="1"/>
    </row>
    <row r="1675" spans="1:14" x14ac:dyDescent="0.25">
      <c r="A1675" s="2" t="s">
        <v>191</v>
      </c>
      <c r="B1675" s="24">
        <v>82.69</v>
      </c>
      <c r="C1675" s="24">
        <v>82.94</v>
      </c>
      <c r="D1675" s="24">
        <v>76.81</v>
      </c>
      <c r="E1675" s="24">
        <v>79.7</v>
      </c>
      <c r="F1675" s="24">
        <v>319362000</v>
      </c>
      <c r="G1675" s="24">
        <v>4594971658</v>
      </c>
      <c r="H1675" s="7">
        <v>1673</v>
      </c>
      <c r="J1675" s="10">
        <f t="shared" si="26"/>
        <v>-3.6159148627403492E-2</v>
      </c>
      <c r="N1675" s="1"/>
    </row>
    <row r="1676" spans="1:14" x14ac:dyDescent="0.25">
      <c r="A1676" s="2" t="s">
        <v>190</v>
      </c>
      <c r="B1676" s="24">
        <v>80.39</v>
      </c>
      <c r="C1676" s="24">
        <v>80.73</v>
      </c>
      <c r="D1676" s="24">
        <v>76.400000000000006</v>
      </c>
      <c r="E1676" s="24">
        <v>77.86</v>
      </c>
      <c r="F1676" s="24">
        <v>301530000</v>
      </c>
      <c r="G1676" s="24">
        <v>4489424993</v>
      </c>
      <c r="H1676" s="7">
        <v>1674</v>
      </c>
      <c r="J1676" s="10">
        <f t="shared" si="26"/>
        <v>-3.1471576066674972E-2</v>
      </c>
      <c r="N1676" s="1"/>
    </row>
    <row r="1677" spans="1:14" x14ac:dyDescent="0.25">
      <c r="A1677" s="2" t="s">
        <v>189</v>
      </c>
      <c r="B1677" s="24">
        <v>77.709999999999994</v>
      </c>
      <c r="C1677" s="24">
        <v>78.540000000000006</v>
      </c>
      <c r="D1677" s="24">
        <v>75.61</v>
      </c>
      <c r="E1677" s="24">
        <v>76.14</v>
      </c>
      <c r="F1677" s="24">
        <v>285466000</v>
      </c>
      <c r="G1677" s="24">
        <v>4391532340</v>
      </c>
      <c r="H1677" s="7">
        <v>1675</v>
      </c>
      <c r="J1677" s="10">
        <f t="shared" si="26"/>
        <v>-2.0203320036031314E-2</v>
      </c>
      <c r="N1677" s="1"/>
    </row>
    <row r="1678" spans="1:14" x14ac:dyDescent="0.25">
      <c r="A1678" s="2" t="s">
        <v>188</v>
      </c>
      <c r="B1678" s="24">
        <v>76.3</v>
      </c>
      <c r="C1678" s="24">
        <v>77.569999999999993</v>
      </c>
      <c r="D1678" s="24">
        <v>74.47</v>
      </c>
      <c r="E1678" s="24">
        <v>77.540000000000006</v>
      </c>
      <c r="F1678" s="24">
        <v>298295000</v>
      </c>
      <c r="G1678" s="24">
        <v>4473145660</v>
      </c>
      <c r="H1678" s="7">
        <v>1676</v>
      </c>
      <c r="J1678" s="10">
        <f t="shared" si="26"/>
        <v>1.6251638269987014E-2</v>
      </c>
      <c r="N1678" s="1"/>
    </row>
    <row r="1679" spans="1:14" x14ac:dyDescent="0.25">
      <c r="A1679" s="2" t="s">
        <v>187</v>
      </c>
      <c r="B1679" s="24">
        <v>77.42</v>
      </c>
      <c r="C1679" s="24">
        <v>77.819999999999993</v>
      </c>
      <c r="D1679" s="24">
        <v>72.760000000000005</v>
      </c>
      <c r="E1679" s="24">
        <v>73.2</v>
      </c>
      <c r="F1679" s="24">
        <v>262765000</v>
      </c>
      <c r="G1679" s="24">
        <v>4224004698</v>
      </c>
      <c r="H1679" s="7">
        <v>1677</v>
      </c>
      <c r="J1679" s="10">
        <f t="shared" si="26"/>
        <v>-5.4507879101007475E-2</v>
      </c>
      <c r="N1679" s="1"/>
    </row>
    <row r="1680" spans="1:14" x14ac:dyDescent="0.25">
      <c r="A1680" s="2" t="s">
        <v>186</v>
      </c>
      <c r="B1680" s="24">
        <v>73.38</v>
      </c>
      <c r="C1680" s="24">
        <v>75</v>
      </c>
      <c r="D1680" s="24">
        <v>72.69</v>
      </c>
      <c r="E1680" s="24">
        <v>74.59</v>
      </c>
      <c r="F1680" s="24">
        <v>265627000</v>
      </c>
      <c r="G1680" s="24">
        <v>4305369689</v>
      </c>
      <c r="H1680" s="7">
        <v>1678</v>
      </c>
      <c r="J1680" s="10">
        <f t="shared" si="26"/>
        <v>1.6489506677568929E-2</v>
      </c>
      <c r="N1680" s="1"/>
    </row>
    <row r="1681" spans="1:14" x14ac:dyDescent="0.25">
      <c r="A1681" s="2" t="s">
        <v>185</v>
      </c>
      <c r="B1681" s="24">
        <v>75.06</v>
      </c>
      <c r="C1681" s="24">
        <v>76.59</v>
      </c>
      <c r="D1681" s="24">
        <v>72.790000000000006</v>
      </c>
      <c r="E1681" s="24">
        <v>73.89</v>
      </c>
      <c r="F1681" s="24">
        <v>265134000</v>
      </c>
      <c r="G1681" s="24">
        <v>4265995090</v>
      </c>
      <c r="H1681" s="7">
        <v>1679</v>
      </c>
      <c r="J1681" s="10">
        <f t="shared" si="26"/>
        <v>-1.5587529976019207E-2</v>
      </c>
      <c r="N1681" s="1"/>
    </row>
    <row r="1682" spans="1:14" x14ac:dyDescent="0.25">
      <c r="A1682" s="2" t="s">
        <v>184</v>
      </c>
      <c r="B1682" s="24">
        <v>74</v>
      </c>
      <c r="C1682" s="24">
        <v>75.23</v>
      </c>
      <c r="D1682" s="24">
        <v>68.13</v>
      </c>
      <c r="E1682" s="24">
        <v>68.17</v>
      </c>
      <c r="F1682" s="24">
        <v>299418000</v>
      </c>
      <c r="G1682" s="24">
        <v>3936927335</v>
      </c>
      <c r="H1682" s="7">
        <v>1680</v>
      </c>
      <c r="J1682" s="10">
        <f t="shared" si="26"/>
        <v>-7.8783783783783756E-2</v>
      </c>
      <c r="N1682" s="1"/>
    </row>
    <row r="1683" spans="1:14" x14ac:dyDescent="0.25">
      <c r="A1683" s="2" t="s">
        <v>183</v>
      </c>
      <c r="B1683" s="24">
        <v>68.16</v>
      </c>
      <c r="C1683" s="24">
        <v>68.16</v>
      </c>
      <c r="D1683" s="24">
        <v>62.14</v>
      </c>
      <c r="E1683" s="24">
        <v>62.49</v>
      </c>
      <c r="F1683" s="24">
        <v>313187000</v>
      </c>
      <c r="G1683" s="24">
        <v>3609827136</v>
      </c>
      <c r="H1683" s="7">
        <v>1681</v>
      </c>
      <c r="J1683" s="10">
        <f t="shared" si="26"/>
        <v>-8.318661971830979E-2</v>
      </c>
      <c r="N1683" s="1"/>
    </row>
    <row r="1684" spans="1:14" x14ac:dyDescent="0.25">
      <c r="A1684" s="2" t="s">
        <v>182</v>
      </c>
      <c r="B1684" s="24">
        <v>62.47</v>
      </c>
      <c r="C1684" s="24">
        <v>65.58</v>
      </c>
      <c r="D1684" s="24">
        <v>61.3</v>
      </c>
      <c r="E1684" s="24">
        <v>63.98</v>
      </c>
      <c r="F1684" s="24">
        <v>270095000</v>
      </c>
      <c r="G1684" s="24">
        <v>3696931039</v>
      </c>
      <c r="H1684" s="7">
        <v>1682</v>
      </c>
      <c r="J1684" s="10">
        <f t="shared" si="26"/>
        <v>2.4171602369137155E-2</v>
      </c>
      <c r="N1684" s="1"/>
    </row>
    <row r="1685" spans="1:14" x14ac:dyDescent="0.25">
      <c r="A1685" s="2" t="s">
        <v>181</v>
      </c>
      <c r="B1685" s="24">
        <v>63.98</v>
      </c>
      <c r="C1685" s="24">
        <v>64.930000000000007</v>
      </c>
      <c r="D1685" s="24">
        <v>58.86</v>
      </c>
      <c r="E1685" s="24">
        <v>59.39</v>
      </c>
      <c r="F1685" s="24">
        <v>259781000</v>
      </c>
      <c r="G1685" s="24">
        <v>3432695951</v>
      </c>
      <c r="H1685" s="7">
        <v>1683</v>
      </c>
      <c r="J1685" s="10">
        <f t="shared" si="26"/>
        <v>-7.1741169115348488E-2</v>
      </c>
      <c r="N1685" s="1"/>
    </row>
    <row r="1686" spans="1:14" x14ac:dyDescent="0.25">
      <c r="A1686" s="2" t="s">
        <v>180</v>
      </c>
      <c r="B1686" s="24">
        <v>59.49</v>
      </c>
      <c r="C1686" s="24">
        <v>59.8</v>
      </c>
      <c r="D1686" s="24">
        <v>55.67</v>
      </c>
      <c r="E1686" s="24">
        <v>58.36</v>
      </c>
      <c r="F1686" s="24">
        <v>259948000</v>
      </c>
      <c r="G1686" s="24">
        <v>3373620431</v>
      </c>
      <c r="H1686" s="7">
        <v>1684</v>
      </c>
      <c r="J1686" s="10">
        <f t="shared" si="26"/>
        <v>-1.8994789040174861E-2</v>
      </c>
      <c r="N1686" s="1"/>
    </row>
    <row r="1687" spans="1:14" x14ac:dyDescent="0.25">
      <c r="A1687" s="2" t="s">
        <v>179</v>
      </c>
      <c r="B1687" s="24">
        <v>58.22</v>
      </c>
      <c r="C1687" s="24">
        <v>61.71</v>
      </c>
      <c r="D1687" s="24">
        <v>57.96</v>
      </c>
      <c r="E1687" s="24">
        <v>59.33</v>
      </c>
      <c r="F1687" s="24">
        <v>276383000</v>
      </c>
      <c r="G1687" s="24">
        <v>3430379427</v>
      </c>
      <c r="H1687" s="7">
        <v>1685</v>
      </c>
      <c r="J1687" s="10">
        <f t="shared" si="26"/>
        <v>1.9065613191343173E-2</v>
      </c>
      <c r="N1687" s="1"/>
    </row>
    <row r="1688" spans="1:14" x14ac:dyDescent="0.25">
      <c r="A1688" s="2" t="s">
        <v>178</v>
      </c>
      <c r="B1688" s="24">
        <v>59.48</v>
      </c>
      <c r="C1688" s="24">
        <v>60.6</v>
      </c>
      <c r="D1688" s="24">
        <v>56.31</v>
      </c>
      <c r="E1688" s="24">
        <v>56.85</v>
      </c>
      <c r="F1688" s="24">
        <v>223061000</v>
      </c>
      <c r="G1688" s="24">
        <v>3287753598</v>
      </c>
      <c r="H1688" s="7">
        <v>1686</v>
      </c>
      <c r="J1688" s="10">
        <f t="shared" si="26"/>
        <v>-4.4216543375924608E-2</v>
      </c>
      <c r="N1688" s="1"/>
    </row>
    <row r="1689" spans="1:14" x14ac:dyDescent="0.25">
      <c r="A1689" s="2" t="s">
        <v>177</v>
      </c>
      <c r="B1689" s="24">
        <v>57</v>
      </c>
      <c r="C1689" s="24">
        <v>57.05</v>
      </c>
      <c r="D1689" s="24">
        <v>51.16</v>
      </c>
      <c r="E1689" s="24">
        <v>54.56</v>
      </c>
      <c r="F1689" s="24">
        <v>250440000</v>
      </c>
      <c r="G1689" s="24">
        <v>3156149907</v>
      </c>
      <c r="H1689" s="7">
        <v>1687</v>
      </c>
      <c r="J1689" s="10">
        <f t="shared" si="26"/>
        <v>-4.2807017543859606E-2</v>
      </c>
      <c r="N1689" s="1"/>
    </row>
    <row r="1690" spans="1:14" x14ac:dyDescent="0.25">
      <c r="A1690" s="2" t="s">
        <v>176</v>
      </c>
      <c r="B1690" s="24">
        <v>54.68</v>
      </c>
      <c r="C1690" s="24">
        <v>58.95</v>
      </c>
      <c r="D1690" s="24">
        <v>54.3</v>
      </c>
      <c r="E1690" s="24">
        <v>54.5</v>
      </c>
      <c r="F1690" s="24">
        <v>282699000</v>
      </c>
      <c r="G1690" s="24">
        <v>3153513508</v>
      </c>
      <c r="H1690" s="7">
        <v>1688</v>
      </c>
      <c r="J1690" s="10">
        <f t="shared" si="26"/>
        <v>-3.2918800292611504E-3</v>
      </c>
      <c r="N1690" s="1"/>
    </row>
    <row r="1691" spans="1:14" x14ac:dyDescent="0.25">
      <c r="A1691" s="2" t="s">
        <v>175</v>
      </c>
      <c r="B1691" s="24">
        <v>54.54</v>
      </c>
      <c r="C1691" s="24">
        <v>57.43</v>
      </c>
      <c r="D1691" s="24">
        <v>54.51</v>
      </c>
      <c r="E1691" s="24">
        <v>55.36</v>
      </c>
      <c r="F1691" s="24">
        <v>211779000</v>
      </c>
      <c r="G1691" s="24">
        <v>3204120259</v>
      </c>
      <c r="H1691" s="7">
        <v>1689</v>
      </c>
      <c r="J1691" s="10">
        <f t="shared" si="26"/>
        <v>1.503483681701504E-2</v>
      </c>
      <c r="N1691" s="1"/>
    </row>
    <row r="1692" spans="1:14" x14ac:dyDescent="0.25">
      <c r="A1692" s="2" t="s">
        <v>174</v>
      </c>
      <c r="B1692" s="24">
        <v>55.33</v>
      </c>
      <c r="C1692" s="24">
        <v>61.51</v>
      </c>
      <c r="D1692" s="24">
        <v>55.19</v>
      </c>
      <c r="E1692" s="24">
        <v>61.51</v>
      </c>
      <c r="F1692" s="24">
        <v>263383000</v>
      </c>
      <c r="G1692" s="24">
        <v>3561007625</v>
      </c>
      <c r="H1692" s="7">
        <v>1690</v>
      </c>
      <c r="J1692" s="10">
        <f t="shared" si="26"/>
        <v>0.11169347551057292</v>
      </c>
      <c r="N1692" s="1"/>
    </row>
    <row r="1693" spans="1:14" x14ac:dyDescent="0.25">
      <c r="A1693" s="2" t="s">
        <v>173</v>
      </c>
      <c r="B1693" s="24">
        <v>61.56</v>
      </c>
      <c r="C1693" s="24">
        <v>62.03</v>
      </c>
      <c r="D1693" s="24">
        <v>55.8</v>
      </c>
      <c r="E1693" s="24">
        <v>57.28</v>
      </c>
      <c r="F1693" s="24">
        <v>243057000</v>
      </c>
      <c r="G1693" s="24">
        <v>3316534145</v>
      </c>
      <c r="H1693" s="7">
        <v>1691</v>
      </c>
      <c r="J1693" s="10">
        <f t="shared" si="26"/>
        <v>-6.9525666016894097E-2</v>
      </c>
      <c r="N1693" s="1"/>
    </row>
    <row r="1694" spans="1:14" x14ac:dyDescent="0.25">
      <c r="A1694" s="2" t="s">
        <v>172</v>
      </c>
      <c r="B1694" s="24">
        <v>57.22</v>
      </c>
      <c r="C1694" s="24">
        <v>58.74</v>
      </c>
      <c r="D1694" s="24">
        <v>56.54</v>
      </c>
      <c r="E1694" s="24">
        <v>57.94</v>
      </c>
      <c r="F1694" s="24">
        <v>204484000</v>
      </c>
      <c r="G1694" s="24">
        <v>3355770259</v>
      </c>
      <c r="H1694" s="7">
        <v>1692</v>
      </c>
      <c r="J1694" s="10">
        <f t="shared" si="26"/>
        <v>1.2583012932541051E-2</v>
      </c>
      <c r="N1694" s="1"/>
    </row>
    <row r="1695" spans="1:14" x14ac:dyDescent="0.25">
      <c r="A1695" s="2" t="s">
        <v>171</v>
      </c>
      <c r="B1695" s="24">
        <v>57.91</v>
      </c>
      <c r="C1695" s="24">
        <v>58.55</v>
      </c>
      <c r="D1695" s="24">
        <v>53.98</v>
      </c>
      <c r="E1695" s="24">
        <v>54</v>
      </c>
      <c r="F1695" s="24">
        <v>244192000</v>
      </c>
      <c r="G1695" s="24">
        <v>3128235978</v>
      </c>
      <c r="H1695" s="7">
        <v>1693</v>
      </c>
      <c r="J1695" s="10">
        <f t="shared" si="26"/>
        <v>-6.751856328786042E-2</v>
      </c>
      <c r="N1695" s="1"/>
    </row>
    <row r="1696" spans="1:14" x14ac:dyDescent="0.25">
      <c r="A1696" s="2" t="s">
        <v>170</v>
      </c>
      <c r="B1696" s="24">
        <v>53.77</v>
      </c>
      <c r="C1696" s="24">
        <v>56.8</v>
      </c>
      <c r="D1696" s="24">
        <v>53.77</v>
      </c>
      <c r="E1696" s="24">
        <v>56.35</v>
      </c>
      <c r="F1696" s="24">
        <v>187486000</v>
      </c>
      <c r="G1696" s="24">
        <v>3265411241</v>
      </c>
      <c r="H1696" s="7">
        <v>1694</v>
      </c>
      <c r="J1696" s="10">
        <f t="shared" si="26"/>
        <v>4.7982146178166228E-2</v>
      </c>
      <c r="N1696" s="1"/>
    </row>
    <row r="1697" spans="1:14" x14ac:dyDescent="0.25">
      <c r="A1697" s="2" t="s">
        <v>169</v>
      </c>
      <c r="B1697" s="24">
        <v>56.66</v>
      </c>
      <c r="C1697" s="24">
        <v>59.01</v>
      </c>
      <c r="D1697" s="24">
        <v>54.38</v>
      </c>
      <c r="E1697" s="24">
        <v>55.32</v>
      </c>
      <c r="F1697" s="24">
        <v>228893000</v>
      </c>
      <c r="G1697" s="24">
        <v>3206435040</v>
      </c>
      <c r="H1697" s="7">
        <v>1695</v>
      </c>
      <c r="J1697" s="10">
        <f t="shared" si="26"/>
        <v>-2.3649841157783204E-2</v>
      </c>
      <c r="N1697" s="1"/>
    </row>
    <row r="1698" spans="1:14" x14ac:dyDescent="0.25">
      <c r="A1698" s="2" t="s">
        <v>168</v>
      </c>
      <c r="B1698" s="24">
        <v>55.19</v>
      </c>
      <c r="C1698" s="24">
        <v>57.81</v>
      </c>
      <c r="D1698" s="24">
        <v>54.39</v>
      </c>
      <c r="E1698" s="24">
        <v>57.54</v>
      </c>
      <c r="F1698" s="24">
        <v>205125000</v>
      </c>
      <c r="G1698" s="24">
        <v>3336208361</v>
      </c>
      <c r="H1698" s="7">
        <v>1696</v>
      </c>
      <c r="J1698" s="10">
        <f t="shared" si="26"/>
        <v>4.2580177568400102E-2</v>
      </c>
      <c r="N1698" s="1"/>
    </row>
    <row r="1699" spans="1:14" x14ac:dyDescent="0.25">
      <c r="A1699" s="2" t="s">
        <v>167</v>
      </c>
      <c r="B1699" s="24">
        <v>57.6</v>
      </c>
      <c r="C1699" s="24">
        <v>58.28</v>
      </c>
      <c r="D1699" s="24">
        <v>55.95</v>
      </c>
      <c r="E1699" s="24">
        <v>57.93</v>
      </c>
      <c r="F1699" s="24">
        <v>194676000</v>
      </c>
      <c r="G1699" s="24">
        <v>3359443513</v>
      </c>
      <c r="H1699" s="7">
        <v>1697</v>
      </c>
      <c r="J1699" s="10">
        <f t="shared" si="26"/>
        <v>5.7291666666666368E-3</v>
      </c>
      <c r="N1699" s="1"/>
    </row>
    <row r="1700" spans="1:14" x14ac:dyDescent="0.25">
      <c r="A1700" s="2" t="s">
        <v>166</v>
      </c>
      <c r="B1700" s="24">
        <v>57.92</v>
      </c>
      <c r="C1700" s="24">
        <v>58.21</v>
      </c>
      <c r="D1700" s="24">
        <v>57.37</v>
      </c>
      <c r="E1700" s="24">
        <v>57.91</v>
      </c>
      <c r="F1700" s="24">
        <v>187571000</v>
      </c>
      <c r="G1700" s="24">
        <v>3359063830</v>
      </c>
      <c r="H1700" s="7">
        <v>1698</v>
      </c>
      <c r="J1700" s="10">
        <f t="shared" si="26"/>
        <v>-1.7265193370174579E-4</v>
      </c>
      <c r="N1700" s="1"/>
    </row>
    <row r="1701" spans="1:14" x14ac:dyDescent="0.25">
      <c r="A1701" s="2" t="s">
        <v>165</v>
      </c>
      <c r="B1701" s="24">
        <v>58.05</v>
      </c>
      <c r="C1701" s="24">
        <v>58.11</v>
      </c>
      <c r="D1701" s="24">
        <v>56.24</v>
      </c>
      <c r="E1701" s="24">
        <v>57.33</v>
      </c>
      <c r="F1701" s="24">
        <v>206572000</v>
      </c>
      <c r="G1701" s="24">
        <v>3326564888</v>
      </c>
      <c r="H1701" s="7">
        <v>1699</v>
      </c>
      <c r="J1701" s="10">
        <f t="shared" si="26"/>
        <v>-1.2403100775193779E-2</v>
      </c>
      <c r="N1701" s="1"/>
    </row>
    <row r="1702" spans="1:14" x14ac:dyDescent="0.25">
      <c r="A1702" s="2" t="s">
        <v>164</v>
      </c>
      <c r="B1702" s="24">
        <v>57.26</v>
      </c>
      <c r="C1702" s="24">
        <v>60.42</v>
      </c>
      <c r="D1702" s="24">
        <v>56.93</v>
      </c>
      <c r="E1702" s="24">
        <v>60.25</v>
      </c>
      <c r="F1702" s="24">
        <v>228072000</v>
      </c>
      <c r="G1702" s="24">
        <v>3496598714</v>
      </c>
      <c r="H1702" s="7">
        <v>1700</v>
      </c>
      <c r="J1702" s="10">
        <f t="shared" si="26"/>
        <v>5.2217953195948345E-2</v>
      </c>
      <c r="N1702" s="1"/>
    </row>
    <row r="1703" spans="1:14" x14ac:dyDescent="0.25">
      <c r="A1703" s="2" t="s">
        <v>163</v>
      </c>
      <c r="B1703" s="24">
        <v>60.23</v>
      </c>
      <c r="C1703" s="24">
        <v>63.4</v>
      </c>
      <c r="D1703" s="24">
        <v>59.62</v>
      </c>
      <c r="E1703" s="24">
        <v>63.02</v>
      </c>
      <c r="F1703" s="24">
        <v>246764000</v>
      </c>
      <c r="G1703" s="24">
        <v>3658481636</v>
      </c>
      <c r="H1703" s="7">
        <v>1701</v>
      </c>
      <c r="J1703" s="10">
        <f t="shared" si="26"/>
        <v>4.63224306823843E-2</v>
      </c>
      <c r="N1703" s="1"/>
    </row>
    <row r="1704" spans="1:14" x14ac:dyDescent="0.25">
      <c r="A1704" s="2" t="s">
        <v>162</v>
      </c>
      <c r="B1704" s="24">
        <v>63.03</v>
      </c>
      <c r="C1704" s="24">
        <v>63.39</v>
      </c>
      <c r="D1704" s="24">
        <v>60.74</v>
      </c>
      <c r="E1704" s="24">
        <v>61.77</v>
      </c>
      <c r="F1704" s="24">
        <v>220637000</v>
      </c>
      <c r="G1704" s="24">
        <v>3586429316</v>
      </c>
      <c r="H1704" s="7">
        <v>1702</v>
      </c>
      <c r="J1704" s="10">
        <f t="shared" si="26"/>
        <v>-1.9990480723464984E-2</v>
      </c>
      <c r="N1704" s="1"/>
    </row>
    <row r="1705" spans="1:14" x14ac:dyDescent="0.25">
      <c r="A1705" s="2" t="s">
        <v>161</v>
      </c>
      <c r="B1705" s="24">
        <v>61.77</v>
      </c>
      <c r="C1705" s="24">
        <v>62.03</v>
      </c>
      <c r="D1705" s="24">
        <v>58.92</v>
      </c>
      <c r="E1705" s="24">
        <v>60.32</v>
      </c>
      <c r="F1705" s="24">
        <v>219094000</v>
      </c>
      <c r="G1705" s="24">
        <v>3502972843</v>
      </c>
      <c r="H1705" s="7">
        <v>1703</v>
      </c>
      <c r="J1705" s="10">
        <f t="shared" si="26"/>
        <v>-2.3474178403755912E-2</v>
      </c>
      <c r="N1705" s="1"/>
    </row>
    <row r="1706" spans="1:14" x14ac:dyDescent="0.25">
      <c r="A1706" s="2" t="s">
        <v>160</v>
      </c>
      <c r="B1706" s="24">
        <v>60.42</v>
      </c>
      <c r="C1706" s="24">
        <v>62.25</v>
      </c>
      <c r="D1706" s="24">
        <v>59.32</v>
      </c>
      <c r="E1706" s="24">
        <v>61.93</v>
      </c>
      <c r="F1706" s="24">
        <v>265252000</v>
      </c>
      <c r="G1706" s="24">
        <v>3597385669</v>
      </c>
      <c r="H1706" s="7">
        <v>1704</v>
      </c>
      <c r="J1706" s="10">
        <f t="shared" si="26"/>
        <v>2.4991724594505098E-2</v>
      </c>
      <c r="N1706" s="1"/>
    </row>
    <row r="1707" spans="1:14" x14ac:dyDescent="0.25">
      <c r="A1707" s="2" t="s">
        <v>159</v>
      </c>
      <c r="B1707" s="24">
        <v>61.74</v>
      </c>
      <c r="C1707" s="24">
        <v>67.25</v>
      </c>
      <c r="D1707" s="24">
        <v>61.74</v>
      </c>
      <c r="E1707" s="24">
        <v>65.95</v>
      </c>
      <c r="F1707" s="24">
        <v>306586000</v>
      </c>
      <c r="G1707" s="24">
        <v>3832231495</v>
      </c>
      <c r="H1707" s="7">
        <v>1705</v>
      </c>
      <c r="J1707" s="10">
        <f t="shared" si="26"/>
        <v>6.81891804340784E-2</v>
      </c>
      <c r="N1707" s="1"/>
    </row>
    <row r="1708" spans="1:14" x14ac:dyDescent="0.25">
      <c r="A1708" s="2" t="s">
        <v>158</v>
      </c>
      <c r="B1708" s="24">
        <v>65.98</v>
      </c>
      <c r="C1708" s="24">
        <v>66.900000000000006</v>
      </c>
      <c r="D1708" s="24">
        <v>64.33</v>
      </c>
      <c r="E1708" s="24">
        <v>65.650000000000006</v>
      </c>
      <c r="F1708" s="24">
        <v>265104000</v>
      </c>
      <c r="G1708" s="24">
        <v>3815602461</v>
      </c>
      <c r="H1708" s="7">
        <v>1706</v>
      </c>
      <c r="J1708" s="10">
        <f t="shared" si="26"/>
        <v>-5.0015156107911223E-3</v>
      </c>
      <c r="N1708" s="1"/>
    </row>
    <row r="1709" spans="1:14" x14ac:dyDescent="0.25">
      <c r="A1709" s="2" t="s">
        <v>157</v>
      </c>
      <c r="B1709" s="24">
        <v>65.819999999999993</v>
      </c>
      <c r="C1709" s="24">
        <v>66.2</v>
      </c>
      <c r="D1709" s="24">
        <v>64.319999999999993</v>
      </c>
      <c r="E1709" s="24">
        <v>65.37</v>
      </c>
      <c r="F1709" s="24">
        <v>235034000</v>
      </c>
      <c r="G1709" s="24">
        <v>3800526797</v>
      </c>
      <c r="H1709" s="7">
        <v>1707</v>
      </c>
      <c r="J1709" s="10">
        <f t="shared" si="26"/>
        <v>-6.8368277119414868E-3</v>
      </c>
      <c r="N1709" s="1"/>
    </row>
    <row r="1710" spans="1:14" x14ac:dyDescent="0.25">
      <c r="A1710" s="2" t="s">
        <v>156</v>
      </c>
      <c r="B1710" s="24">
        <v>65.319999999999993</v>
      </c>
      <c r="C1710" s="24">
        <v>68.98</v>
      </c>
      <c r="D1710" s="24">
        <v>65.23</v>
      </c>
      <c r="E1710" s="24">
        <v>67.709999999999994</v>
      </c>
      <c r="F1710" s="24">
        <v>308206000</v>
      </c>
      <c r="G1710" s="24">
        <v>3937324171</v>
      </c>
      <c r="H1710" s="7">
        <v>1708</v>
      </c>
      <c r="J1710" s="10">
        <f t="shared" si="26"/>
        <v>3.658909981628905E-2</v>
      </c>
      <c r="N1710" s="1"/>
    </row>
    <row r="1711" spans="1:14" x14ac:dyDescent="0.25">
      <c r="A1711" s="2" t="s">
        <v>155</v>
      </c>
      <c r="B1711" s="24">
        <v>67.67</v>
      </c>
      <c r="C1711" s="24">
        <v>68.12</v>
      </c>
      <c r="D1711" s="24">
        <v>58.44</v>
      </c>
      <c r="E1711" s="24">
        <v>58.44</v>
      </c>
      <c r="F1711" s="24">
        <v>409226000</v>
      </c>
      <c r="G1711" s="24">
        <v>3399043578</v>
      </c>
      <c r="H1711" s="7">
        <v>1709</v>
      </c>
      <c r="J1711" s="10">
        <f t="shared" si="26"/>
        <v>-0.13639722181173347</v>
      </c>
      <c r="N1711" s="1"/>
    </row>
    <row r="1712" spans="1:14" x14ac:dyDescent="0.25">
      <c r="A1712" s="2" t="s">
        <v>154</v>
      </c>
      <c r="B1712" s="24">
        <v>58.32</v>
      </c>
      <c r="C1712" s="24">
        <v>58.32</v>
      </c>
      <c r="D1712" s="24">
        <v>54.91</v>
      </c>
      <c r="E1712" s="24">
        <v>57.49</v>
      </c>
      <c r="F1712" s="24">
        <v>351270000</v>
      </c>
      <c r="G1712" s="24">
        <v>3344492650</v>
      </c>
      <c r="H1712" s="7">
        <v>1710</v>
      </c>
      <c r="J1712" s="10">
        <f t="shared" si="26"/>
        <v>-1.4231824417009573E-2</v>
      </c>
      <c r="N1712" s="1"/>
    </row>
    <row r="1713" spans="1:14" x14ac:dyDescent="0.25">
      <c r="A1713" s="2" t="s">
        <v>153</v>
      </c>
      <c r="B1713" s="24">
        <v>57.34</v>
      </c>
      <c r="C1713" s="24">
        <v>58.12</v>
      </c>
      <c r="D1713" s="24">
        <v>55.51</v>
      </c>
      <c r="E1713" s="24">
        <v>56.2</v>
      </c>
      <c r="F1713" s="24">
        <v>229626000</v>
      </c>
      <c r="G1713" s="24">
        <v>3270299049</v>
      </c>
      <c r="H1713" s="7">
        <v>1711</v>
      </c>
      <c r="J1713" s="10">
        <f t="shared" si="26"/>
        <v>-1.9881409138472278E-2</v>
      </c>
      <c r="N1713" s="1"/>
    </row>
    <row r="1714" spans="1:14" x14ac:dyDescent="0.25">
      <c r="A1714" s="2" t="s">
        <v>152</v>
      </c>
      <c r="B1714" s="24">
        <v>56.13</v>
      </c>
      <c r="C1714" s="24">
        <v>57.61</v>
      </c>
      <c r="D1714" s="24">
        <v>52.58</v>
      </c>
      <c r="E1714" s="24">
        <v>53.24</v>
      </c>
      <c r="F1714" s="24">
        <v>223684000</v>
      </c>
      <c r="G1714" s="24">
        <v>3099244507</v>
      </c>
      <c r="H1714" s="7">
        <v>1712</v>
      </c>
      <c r="J1714" s="10">
        <f t="shared" si="26"/>
        <v>-5.148761802957421E-2</v>
      </c>
      <c r="N1714" s="1"/>
    </row>
    <row r="1715" spans="1:14" x14ac:dyDescent="0.25">
      <c r="A1715" s="2" t="s">
        <v>151</v>
      </c>
      <c r="B1715" s="24">
        <v>53.27</v>
      </c>
      <c r="C1715" s="24">
        <v>56.4</v>
      </c>
      <c r="D1715" s="24">
        <v>52.72</v>
      </c>
      <c r="E1715" s="24">
        <v>54.92</v>
      </c>
      <c r="F1715" s="24">
        <v>253320000</v>
      </c>
      <c r="G1715" s="24">
        <v>3197781808</v>
      </c>
      <c r="H1715" s="7">
        <v>1713</v>
      </c>
      <c r="J1715" s="10">
        <f t="shared" si="26"/>
        <v>3.0974281959827266E-2</v>
      </c>
      <c r="N1715" s="1"/>
    </row>
    <row r="1716" spans="1:14" x14ac:dyDescent="0.25">
      <c r="A1716" s="2" t="s">
        <v>150</v>
      </c>
      <c r="B1716" s="24">
        <v>54.99</v>
      </c>
      <c r="C1716" s="24">
        <v>56.07</v>
      </c>
      <c r="D1716" s="24">
        <v>53.5</v>
      </c>
      <c r="E1716" s="24">
        <v>54.6</v>
      </c>
      <c r="F1716" s="24">
        <v>251240000</v>
      </c>
      <c r="G1716" s="24">
        <v>3179465715</v>
      </c>
      <c r="H1716" s="7">
        <v>1714</v>
      </c>
      <c r="J1716" s="10">
        <f t="shared" si="26"/>
        <v>-7.0921985815602939E-3</v>
      </c>
      <c r="N1716" s="1"/>
    </row>
    <row r="1717" spans="1:14" x14ac:dyDescent="0.25">
      <c r="A1717" s="2" t="s">
        <v>149</v>
      </c>
      <c r="B1717" s="24">
        <v>54.61</v>
      </c>
      <c r="C1717" s="24">
        <v>54.78</v>
      </c>
      <c r="D1717" s="24">
        <v>51.08</v>
      </c>
      <c r="E1717" s="24">
        <v>52.37</v>
      </c>
      <c r="F1717" s="24">
        <v>272379000</v>
      </c>
      <c r="G1717" s="24">
        <v>3050454271</v>
      </c>
      <c r="H1717" s="7">
        <v>1715</v>
      </c>
      <c r="J1717" s="10">
        <f t="shared" si="26"/>
        <v>-4.1018128547885037E-2</v>
      </c>
      <c r="N1717" s="1"/>
    </row>
    <row r="1718" spans="1:14" x14ac:dyDescent="0.25">
      <c r="A1718" s="2" t="s">
        <v>148</v>
      </c>
      <c r="B1718" s="24">
        <v>52.39</v>
      </c>
      <c r="C1718" s="24">
        <v>52.41</v>
      </c>
      <c r="D1718" s="24">
        <v>47.67</v>
      </c>
      <c r="E1718" s="24">
        <v>51.66</v>
      </c>
      <c r="F1718" s="24">
        <v>290357000</v>
      </c>
      <c r="G1718" s="24">
        <v>3009756629</v>
      </c>
      <c r="H1718" s="7">
        <v>1716</v>
      </c>
      <c r="J1718" s="10">
        <f t="shared" si="26"/>
        <v>-1.393395686199664E-2</v>
      </c>
      <c r="N1718" s="1"/>
    </row>
    <row r="1719" spans="1:14" x14ac:dyDescent="0.25">
      <c r="A1719" s="2" t="s">
        <v>147</v>
      </c>
      <c r="B1719" s="24">
        <v>51.88</v>
      </c>
      <c r="C1719" s="24">
        <v>55.05</v>
      </c>
      <c r="D1719" s="24">
        <v>51.76</v>
      </c>
      <c r="E1719" s="24">
        <v>54.54</v>
      </c>
      <c r="F1719" s="24">
        <v>295074000</v>
      </c>
      <c r="G1719" s="24">
        <v>3178346288</v>
      </c>
      <c r="H1719" s="7">
        <v>1717</v>
      </c>
      <c r="J1719" s="10">
        <f t="shared" si="26"/>
        <v>5.127216653816493E-2</v>
      </c>
      <c r="N1719" s="1"/>
    </row>
    <row r="1720" spans="1:14" x14ac:dyDescent="0.25">
      <c r="A1720" s="2" t="s">
        <v>146</v>
      </c>
      <c r="B1720" s="24">
        <v>54.65</v>
      </c>
      <c r="C1720" s="24">
        <v>58.44</v>
      </c>
      <c r="D1720" s="24">
        <v>53.32</v>
      </c>
      <c r="E1720" s="24">
        <v>56.58</v>
      </c>
      <c r="F1720" s="24">
        <v>336190000</v>
      </c>
      <c r="G1720" s="24">
        <v>3298089236</v>
      </c>
      <c r="H1720" s="7">
        <v>1718</v>
      </c>
      <c r="J1720" s="10">
        <f t="shared" si="26"/>
        <v>3.5315645013723689E-2</v>
      </c>
      <c r="N1720" s="1"/>
    </row>
    <row r="1721" spans="1:14" x14ac:dyDescent="0.25">
      <c r="A1721" s="2" t="s">
        <v>145</v>
      </c>
      <c r="B1721" s="24">
        <v>56.34</v>
      </c>
      <c r="C1721" s="24">
        <v>58.4</v>
      </c>
      <c r="D1721" s="24">
        <v>56.18</v>
      </c>
      <c r="E1721" s="24">
        <v>56.71</v>
      </c>
      <c r="F1721" s="24">
        <v>252020000</v>
      </c>
      <c r="G1721" s="24">
        <v>3306873163</v>
      </c>
      <c r="H1721" s="7">
        <v>1719</v>
      </c>
      <c r="J1721" s="10">
        <f t="shared" si="26"/>
        <v>6.5672701455448601E-3</v>
      </c>
      <c r="N1721" s="1"/>
    </row>
    <row r="1722" spans="1:14" x14ac:dyDescent="0.25">
      <c r="A1722" s="2" t="s">
        <v>144</v>
      </c>
      <c r="B1722" s="24">
        <v>56.58</v>
      </c>
      <c r="C1722" s="24">
        <v>57.37</v>
      </c>
      <c r="D1722" s="24">
        <v>55.06</v>
      </c>
      <c r="E1722" s="24">
        <v>56.97</v>
      </c>
      <c r="F1722" s="24">
        <v>253978000</v>
      </c>
      <c r="G1722" s="24">
        <v>3322793504</v>
      </c>
      <c r="H1722" s="7">
        <v>1720</v>
      </c>
      <c r="J1722" s="10">
        <f t="shared" si="26"/>
        <v>6.8928950159066913E-3</v>
      </c>
      <c r="N1722" s="1"/>
    </row>
    <row r="1723" spans="1:14" x14ac:dyDescent="0.25">
      <c r="A1723" s="2" t="s">
        <v>143</v>
      </c>
      <c r="B1723" s="24">
        <v>57.02</v>
      </c>
      <c r="C1723" s="24">
        <v>57.75</v>
      </c>
      <c r="D1723" s="24">
        <v>51.85</v>
      </c>
      <c r="E1723" s="24">
        <v>52.54</v>
      </c>
      <c r="F1723" s="24">
        <v>261325000</v>
      </c>
      <c r="G1723" s="24">
        <v>3065033151</v>
      </c>
      <c r="H1723" s="7">
        <v>1721</v>
      </c>
      <c r="J1723" s="10">
        <f t="shared" si="26"/>
        <v>-7.8568923184847483E-2</v>
      </c>
      <c r="N1723" s="1"/>
    </row>
    <row r="1724" spans="1:14" x14ac:dyDescent="0.25">
      <c r="A1724" s="2" t="s">
        <v>142</v>
      </c>
      <c r="B1724" s="24">
        <v>52.29</v>
      </c>
      <c r="C1724" s="24">
        <v>55.1</v>
      </c>
      <c r="D1724" s="24">
        <v>51</v>
      </c>
      <c r="E1724" s="24">
        <v>54.1</v>
      </c>
      <c r="F1724" s="24">
        <v>296552000</v>
      </c>
      <c r="G1724" s="24">
        <v>3156689623</v>
      </c>
      <c r="H1724" s="7">
        <v>1722</v>
      </c>
      <c r="J1724" s="10">
        <f t="shared" si="26"/>
        <v>3.4614649072480443E-2</v>
      </c>
      <c r="N1724" s="1"/>
    </row>
    <row r="1725" spans="1:14" x14ac:dyDescent="0.25">
      <c r="A1725" s="2" t="s">
        <v>141</v>
      </c>
      <c r="B1725" s="24">
        <v>54.02</v>
      </c>
      <c r="C1725" s="24">
        <v>54.92</v>
      </c>
      <c r="D1725" s="24">
        <v>52.26</v>
      </c>
      <c r="E1725" s="24">
        <v>54.33</v>
      </c>
      <c r="F1725" s="24">
        <v>271642000</v>
      </c>
      <c r="G1725" s="24">
        <v>3171223927</v>
      </c>
      <c r="H1725" s="7">
        <v>1723</v>
      </c>
      <c r="J1725" s="10">
        <f t="shared" si="26"/>
        <v>5.7386153276563334E-3</v>
      </c>
      <c r="N1725" s="1"/>
    </row>
    <row r="1726" spans="1:14" x14ac:dyDescent="0.25">
      <c r="A1726" s="2" t="s">
        <v>140</v>
      </c>
      <c r="B1726" s="24">
        <v>54.37</v>
      </c>
      <c r="C1726" s="24">
        <v>57.15</v>
      </c>
      <c r="D1726" s="24">
        <v>53.64</v>
      </c>
      <c r="E1726" s="24">
        <v>56.63</v>
      </c>
      <c r="F1726" s="24">
        <v>260631000</v>
      </c>
      <c r="G1726" s="24">
        <v>3306309550</v>
      </c>
      <c r="H1726" s="7">
        <v>1724</v>
      </c>
      <c r="J1726" s="10">
        <f t="shared" si="26"/>
        <v>4.1567040647415954E-2</v>
      </c>
      <c r="N1726" s="1"/>
    </row>
    <row r="1727" spans="1:14" x14ac:dyDescent="0.25">
      <c r="A1727" s="2" t="s">
        <v>139</v>
      </c>
      <c r="B1727" s="24">
        <v>56.78</v>
      </c>
      <c r="C1727" s="24">
        <v>62.06</v>
      </c>
      <c r="D1727" s="24">
        <v>56.46</v>
      </c>
      <c r="E1727" s="24">
        <v>60.72</v>
      </c>
      <c r="F1727" s="24">
        <v>398550000</v>
      </c>
      <c r="G1727" s="24">
        <v>3545908289</v>
      </c>
      <c r="H1727" s="7">
        <v>1725</v>
      </c>
      <c r="J1727" s="10">
        <f t="shared" si="26"/>
        <v>6.9390630503698439E-2</v>
      </c>
      <c r="N1727" s="1"/>
    </row>
    <row r="1728" spans="1:14" x14ac:dyDescent="0.25">
      <c r="A1728" s="2" t="s">
        <v>138</v>
      </c>
      <c r="B1728" s="24">
        <v>60.81</v>
      </c>
      <c r="C1728" s="24">
        <v>61.71</v>
      </c>
      <c r="D1728" s="24">
        <v>57.74</v>
      </c>
      <c r="E1728" s="24">
        <v>60.44</v>
      </c>
      <c r="F1728" s="24">
        <v>298424000</v>
      </c>
      <c r="G1728" s="24">
        <v>3530127873</v>
      </c>
      <c r="H1728" s="7">
        <v>1726</v>
      </c>
      <c r="J1728" s="10">
        <f t="shared" si="26"/>
        <v>-6.0845255714521386E-3</v>
      </c>
      <c r="N1728" s="1"/>
    </row>
    <row r="1729" spans="1:14" x14ac:dyDescent="0.25">
      <c r="A1729" s="2" t="s">
        <v>137</v>
      </c>
      <c r="B1729" s="24">
        <v>60.55</v>
      </c>
      <c r="C1729" s="24">
        <v>63.19</v>
      </c>
      <c r="D1729" s="24">
        <v>60</v>
      </c>
      <c r="E1729" s="24">
        <v>61.37</v>
      </c>
      <c r="F1729" s="24">
        <v>304888000</v>
      </c>
      <c r="G1729" s="24">
        <v>3585375264</v>
      </c>
      <c r="H1729" s="7">
        <v>1727</v>
      </c>
      <c r="J1729" s="10">
        <f t="shared" si="26"/>
        <v>1.354252683732453E-2</v>
      </c>
      <c r="N1729" s="1"/>
    </row>
    <row r="1730" spans="1:14" x14ac:dyDescent="0.25">
      <c r="A1730" s="2" t="s">
        <v>136</v>
      </c>
      <c r="B1730" s="24">
        <v>61.34</v>
      </c>
      <c r="C1730" s="24">
        <v>61.34</v>
      </c>
      <c r="D1730" s="24">
        <v>57.3</v>
      </c>
      <c r="E1730" s="24">
        <v>57.97</v>
      </c>
      <c r="F1730" s="24">
        <v>296366000</v>
      </c>
      <c r="G1730" s="24">
        <v>3387711672</v>
      </c>
      <c r="H1730" s="7">
        <v>1728</v>
      </c>
      <c r="J1730" s="10">
        <f t="shared" si="26"/>
        <v>-5.4939680469514252E-2</v>
      </c>
      <c r="N1730" s="1"/>
    </row>
    <row r="1731" spans="1:14" x14ac:dyDescent="0.25">
      <c r="A1731" s="2" t="s">
        <v>135</v>
      </c>
      <c r="B1731" s="24">
        <v>58.02</v>
      </c>
      <c r="C1731" s="24">
        <v>58.15</v>
      </c>
      <c r="D1731" s="24">
        <v>54.74</v>
      </c>
      <c r="E1731" s="24">
        <v>57.54</v>
      </c>
      <c r="F1731" s="24">
        <v>351579000</v>
      </c>
      <c r="G1731" s="24">
        <v>3363315938</v>
      </c>
      <c r="H1731" s="7">
        <v>1729</v>
      </c>
      <c r="J1731" s="10">
        <f t="shared" si="26"/>
        <v>-8.2730093071355388E-3</v>
      </c>
      <c r="N1731" s="1"/>
    </row>
    <row r="1732" spans="1:14" x14ac:dyDescent="0.25">
      <c r="A1732" s="2" t="s">
        <v>134</v>
      </c>
      <c r="B1732" s="24">
        <v>57.45</v>
      </c>
      <c r="C1732" s="24">
        <v>59.62</v>
      </c>
      <c r="D1732" s="24">
        <v>56.7</v>
      </c>
      <c r="E1732" s="24">
        <v>57.4</v>
      </c>
      <c r="F1732" s="24">
        <v>294136000</v>
      </c>
      <c r="G1732" s="24">
        <v>3355751430</v>
      </c>
      <c r="H1732" s="7">
        <v>1730</v>
      </c>
      <c r="J1732" s="10">
        <f t="shared" ref="J1732:J1795" si="27">(E1732-B1732)/B1732</f>
        <v>-8.7032201914715856E-4</v>
      </c>
      <c r="N1732" s="1"/>
    </row>
    <row r="1733" spans="1:14" x14ac:dyDescent="0.25">
      <c r="A1733" s="2" t="s">
        <v>133</v>
      </c>
      <c r="B1733" s="24">
        <v>57.45</v>
      </c>
      <c r="C1733" s="24">
        <v>64.3</v>
      </c>
      <c r="D1733" s="24">
        <v>56.92</v>
      </c>
      <c r="E1733" s="24">
        <v>62.98</v>
      </c>
      <c r="F1733" s="24">
        <v>574277000</v>
      </c>
      <c r="G1733" s="24">
        <v>3683109446</v>
      </c>
      <c r="H1733" s="7">
        <v>1731</v>
      </c>
      <c r="J1733" s="10">
        <f t="shared" si="27"/>
        <v>9.6257615317667425E-2</v>
      </c>
      <c r="N1733" s="1"/>
    </row>
    <row r="1734" spans="1:14" x14ac:dyDescent="0.25">
      <c r="A1734" s="2" t="s">
        <v>132</v>
      </c>
      <c r="B1734" s="24">
        <v>63.17</v>
      </c>
      <c r="C1734" s="24">
        <v>64.42</v>
      </c>
      <c r="D1734" s="24">
        <v>60.81</v>
      </c>
      <c r="E1734" s="24">
        <v>61.9</v>
      </c>
      <c r="F1734" s="24">
        <v>459862000</v>
      </c>
      <c r="G1734" s="24">
        <v>3620659227</v>
      </c>
      <c r="H1734" s="7">
        <v>1732</v>
      </c>
      <c r="J1734" s="10">
        <f t="shared" si="27"/>
        <v>-2.0104479974671571E-2</v>
      </c>
      <c r="N1734" s="1"/>
    </row>
    <row r="1735" spans="1:14" x14ac:dyDescent="0.25">
      <c r="A1735" s="2" t="s">
        <v>131</v>
      </c>
      <c r="B1735" s="24">
        <v>61.64</v>
      </c>
      <c r="C1735" s="24">
        <v>62.03</v>
      </c>
      <c r="D1735" s="24">
        <v>59.49</v>
      </c>
      <c r="E1735" s="24">
        <v>61.61</v>
      </c>
      <c r="F1735" s="24">
        <v>356028000</v>
      </c>
      <c r="G1735" s="24">
        <v>3604639872</v>
      </c>
      <c r="H1735" s="7">
        <v>1733</v>
      </c>
      <c r="J1735" s="10">
        <f t="shared" si="27"/>
        <v>-4.8669695003246492E-4</v>
      </c>
      <c r="N1735" s="1"/>
    </row>
    <row r="1736" spans="1:14" x14ac:dyDescent="0.25">
      <c r="A1736" s="2" t="s">
        <v>130</v>
      </c>
      <c r="B1736" s="24">
        <v>61.63</v>
      </c>
      <c r="C1736" s="24">
        <v>62.39</v>
      </c>
      <c r="D1736" s="24">
        <v>60.15</v>
      </c>
      <c r="E1736" s="24">
        <v>61.14</v>
      </c>
      <c r="F1736" s="24">
        <v>463002000</v>
      </c>
      <c r="G1736" s="24">
        <v>3578364984</v>
      </c>
      <c r="H1736" s="7">
        <v>1734</v>
      </c>
      <c r="J1736" s="10">
        <f t="shared" si="27"/>
        <v>-7.950673373357163E-3</v>
      </c>
      <c r="N1736" s="1"/>
    </row>
    <row r="1737" spans="1:14" x14ac:dyDescent="0.25">
      <c r="A1737" s="2" t="s">
        <v>129</v>
      </c>
      <c r="B1737" s="24">
        <v>61.1</v>
      </c>
      <c r="C1737" s="24">
        <v>61.73</v>
      </c>
      <c r="D1737" s="24">
        <v>59.74</v>
      </c>
      <c r="E1737" s="24">
        <v>60.21</v>
      </c>
      <c r="F1737" s="24">
        <v>456583000</v>
      </c>
      <c r="G1737" s="24">
        <v>3524604880</v>
      </c>
      <c r="H1737" s="7">
        <v>1735</v>
      </c>
      <c r="J1737" s="10">
        <f t="shared" si="27"/>
        <v>-1.4566284779050746E-2</v>
      </c>
      <c r="N1737" s="1"/>
    </row>
    <row r="1738" spans="1:14" x14ac:dyDescent="0.25">
      <c r="A1738" s="2" t="s">
        <v>128</v>
      </c>
      <c r="B1738" s="24">
        <v>60.3</v>
      </c>
      <c r="C1738" s="24">
        <v>61.25</v>
      </c>
      <c r="D1738" s="24">
        <v>59.41</v>
      </c>
      <c r="E1738" s="24">
        <v>59.71</v>
      </c>
      <c r="F1738" s="24">
        <v>444830000</v>
      </c>
      <c r="G1738" s="24">
        <v>3496006537</v>
      </c>
      <c r="H1738" s="7">
        <v>1736</v>
      </c>
      <c r="J1738" s="10">
        <f t="shared" si="27"/>
        <v>-9.7844112769485299E-3</v>
      </c>
      <c r="N1738" s="1"/>
    </row>
    <row r="1739" spans="1:14" x14ac:dyDescent="0.25">
      <c r="A1739" s="2" t="s">
        <v>127</v>
      </c>
      <c r="B1739" s="24">
        <v>59.58</v>
      </c>
      <c r="C1739" s="24">
        <v>59.58</v>
      </c>
      <c r="D1739" s="24">
        <v>57.08</v>
      </c>
      <c r="E1739" s="24">
        <v>57.48</v>
      </c>
      <c r="F1739" s="24">
        <v>452464000</v>
      </c>
      <c r="G1739" s="24">
        <v>3366307855</v>
      </c>
      <c r="H1739" s="7">
        <v>1737</v>
      </c>
      <c r="J1739" s="10">
        <f t="shared" si="27"/>
        <v>-3.5246727089627415E-2</v>
      </c>
      <c r="N1739" s="1"/>
    </row>
    <row r="1740" spans="1:14" x14ac:dyDescent="0.25">
      <c r="A1740" s="2" t="s">
        <v>126</v>
      </c>
      <c r="B1740" s="24">
        <v>57.52</v>
      </c>
      <c r="C1740" s="24">
        <v>59.05</v>
      </c>
      <c r="D1740" s="24">
        <v>57.44</v>
      </c>
      <c r="E1740" s="24">
        <v>58.28</v>
      </c>
      <c r="F1740" s="24">
        <v>343602000</v>
      </c>
      <c r="G1740" s="24">
        <v>3414046744</v>
      </c>
      <c r="H1740" s="7">
        <v>1738</v>
      </c>
      <c r="J1740" s="10">
        <f t="shared" si="27"/>
        <v>1.3212795549374096E-2</v>
      </c>
      <c r="N1740" s="1"/>
    </row>
    <row r="1741" spans="1:14" x14ac:dyDescent="0.25">
      <c r="A1741" s="2" t="s">
        <v>125</v>
      </c>
      <c r="B1741" s="24">
        <v>58.33</v>
      </c>
      <c r="C1741" s="24">
        <v>59.13</v>
      </c>
      <c r="D1741" s="24">
        <v>57.67</v>
      </c>
      <c r="E1741" s="24">
        <v>58.77</v>
      </c>
      <c r="F1741" s="24">
        <v>371790000</v>
      </c>
      <c r="G1741" s="24">
        <v>3443401206</v>
      </c>
      <c r="H1741" s="7">
        <v>1739</v>
      </c>
      <c r="J1741" s="10">
        <f t="shared" si="27"/>
        <v>7.5432881878965347E-3</v>
      </c>
      <c r="N1741" s="1"/>
    </row>
    <row r="1742" spans="1:14" x14ac:dyDescent="0.25">
      <c r="A1742" s="2" t="s">
        <v>124</v>
      </c>
      <c r="B1742" s="24">
        <v>58.88</v>
      </c>
      <c r="C1742" s="24">
        <v>58.92</v>
      </c>
      <c r="D1742" s="24">
        <v>57.27</v>
      </c>
      <c r="E1742" s="24">
        <v>57.84</v>
      </c>
      <c r="F1742" s="24">
        <v>375900000</v>
      </c>
      <c r="G1742" s="24">
        <v>3390224024</v>
      </c>
      <c r="H1742" s="7">
        <v>1740</v>
      </c>
      <c r="J1742" s="10">
        <f t="shared" si="27"/>
        <v>-1.7663043478260854E-2</v>
      </c>
      <c r="N1742" s="1"/>
    </row>
    <row r="1743" spans="1:14" x14ac:dyDescent="0.25">
      <c r="A1743" s="2" t="s">
        <v>123</v>
      </c>
      <c r="B1743" s="24">
        <v>57.93</v>
      </c>
      <c r="C1743" s="24">
        <v>58.36</v>
      </c>
      <c r="D1743" s="24">
        <v>57.21</v>
      </c>
      <c r="E1743" s="24">
        <v>58.16</v>
      </c>
      <c r="F1743" s="24">
        <v>435270000</v>
      </c>
      <c r="G1743" s="24">
        <v>3409620085</v>
      </c>
      <c r="H1743" s="7">
        <v>1741</v>
      </c>
      <c r="J1743" s="10">
        <f t="shared" si="27"/>
        <v>3.9703089936129268E-3</v>
      </c>
      <c r="N1743" s="1"/>
    </row>
    <row r="1744" spans="1:14" x14ac:dyDescent="0.25">
      <c r="A1744" s="2" t="s">
        <v>122</v>
      </c>
      <c r="B1744" s="24">
        <v>58.23</v>
      </c>
      <c r="C1744" s="24">
        <v>59.82</v>
      </c>
      <c r="D1744" s="24">
        <v>57.48</v>
      </c>
      <c r="E1744" s="24">
        <v>59.41</v>
      </c>
      <c r="F1744" s="24">
        <v>347408000</v>
      </c>
      <c r="G1744" s="24">
        <v>3483963902</v>
      </c>
      <c r="H1744" s="7">
        <v>1742</v>
      </c>
      <c r="J1744" s="10">
        <f t="shared" si="27"/>
        <v>2.0264468487034171E-2</v>
      </c>
      <c r="N1744" s="1"/>
    </row>
    <row r="1745" spans="1:14" x14ac:dyDescent="0.25">
      <c r="A1745" s="2" t="s">
        <v>121</v>
      </c>
      <c r="B1745" s="24">
        <v>59.45</v>
      </c>
      <c r="C1745" s="24">
        <v>59.53</v>
      </c>
      <c r="D1745" s="24">
        <v>58.21</v>
      </c>
      <c r="E1745" s="24">
        <v>58.71</v>
      </c>
      <c r="F1745" s="24">
        <v>318545000</v>
      </c>
      <c r="G1745" s="24">
        <v>3443777362</v>
      </c>
      <c r="H1745" s="7">
        <v>1743</v>
      </c>
      <c r="J1745" s="10">
        <f t="shared" si="27"/>
        <v>-1.2447434819175811E-2</v>
      </c>
      <c r="N1745" s="1"/>
    </row>
    <row r="1746" spans="1:14" x14ac:dyDescent="0.25">
      <c r="A1746" s="2" t="s">
        <v>120</v>
      </c>
      <c r="B1746" s="24">
        <v>58.66</v>
      </c>
      <c r="C1746" s="24">
        <v>58.66</v>
      </c>
      <c r="D1746" s="24">
        <v>57.43</v>
      </c>
      <c r="E1746" s="24">
        <v>57.98</v>
      </c>
      <c r="F1746" s="24">
        <v>358009000</v>
      </c>
      <c r="G1746" s="24">
        <v>3401689393</v>
      </c>
      <c r="H1746" s="7">
        <v>1744</v>
      </c>
      <c r="J1746" s="10">
        <f t="shared" si="27"/>
        <v>-1.1592226389362423E-2</v>
      </c>
      <c r="N1746" s="1"/>
    </row>
    <row r="1747" spans="1:14" x14ac:dyDescent="0.25">
      <c r="A1747" s="2" t="s">
        <v>119</v>
      </c>
      <c r="B1747" s="24">
        <v>57.98</v>
      </c>
      <c r="C1747" s="24">
        <v>57.98</v>
      </c>
      <c r="D1747" s="24">
        <v>50.99</v>
      </c>
      <c r="E1747" s="24">
        <v>51.23</v>
      </c>
      <c r="F1747" s="24">
        <v>343098000</v>
      </c>
      <c r="G1747" s="24">
        <v>3006484457</v>
      </c>
      <c r="H1747" s="7">
        <v>1745</v>
      </c>
      <c r="J1747" s="10">
        <f t="shared" si="27"/>
        <v>-0.11641945498447741</v>
      </c>
      <c r="N1747" s="1"/>
    </row>
    <row r="1748" spans="1:14" x14ac:dyDescent="0.25">
      <c r="A1748" s="2" t="s">
        <v>118</v>
      </c>
      <c r="B1748" s="24">
        <v>50.87</v>
      </c>
      <c r="C1748" s="24">
        <v>53.82</v>
      </c>
      <c r="D1748" s="24">
        <v>50.87</v>
      </c>
      <c r="E1748" s="24">
        <v>53.55</v>
      </c>
      <c r="F1748" s="24">
        <v>280891000</v>
      </c>
      <c r="G1748" s="24">
        <v>3143348329</v>
      </c>
      <c r="H1748" s="7">
        <v>1746</v>
      </c>
      <c r="J1748" s="10">
        <f t="shared" si="27"/>
        <v>5.2683310399056417E-2</v>
      </c>
      <c r="N1748" s="1"/>
    </row>
    <row r="1749" spans="1:14" x14ac:dyDescent="0.25">
      <c r="A1749" s="2" t="s">
        <v>117</v>
      </c>
      <c r="B1749" s="24">
        <v>53.46</v>
      </c>
      <c r="C1749" s="24">
        <v>54.28</v>
      </c>
      <c r="D1749" s="24">
        <v>53.21</v>
      </c>
      <c r="E1749" s="24">
        <v>53.45</v>
      </c>
      <c r="F1749" s="24">
        <v>237333000</v>
      </c>
      <c r="G1749" s="24">
        <v>3138228770</v>
      </c>
      <c r="H1749" s="7">
        <v>1747</v>
      </c>
      <c r="J1749" s="10">
        <f t="shared" si="27"/>
        <v>-1.8705574261126094E-4</v>
      </c>
      <c r="N1749" s="1"/>
    </row>
    <row r="1750" spans="1:14" x14ac:dyDescent="0.25">
      <c r="A1750" s="2" t="s">
        <v>116</v>
      </c>
      <c r="B1750" s="24">
        <v>53.51</v>
      </c>
      <c r="C1750" s="24">
        <v>53.84</v>
      </c>
      <c r="D1750" s="24">
        <v>52.03</v>
      </c>
      <c r="E1750" s="24">
        <v>52.19</v>
      </c>
      <c r="F1750" s="24">
        <v>242221000</v>
      </c>
      <c r="G1750" s="24">
        <v>3064779526</v>
      </c>
      <c r="H1750" s="7">
        <v>1748</v>
      </c>
      <c r="J1750" s="10">
        <f t="shared" si="27"/>
        <v>-2.4668286301625871E-2</v>
      </c>
      <c r="N1750" s="1"/>
    </row>
    <row r="1751" spans="1:14" x14ac:dyDescent="0.25">
      <c r="A1751" s="2" t="s">
        <v>115</v>
      </c>
      <c r="B1751" s="24">
        <v>52.17</v>
      </c>
      <c r="C1751" s="24">
        <v>57.46</v>
      </c>
      <c r="D1751" s="24">
        <v>51.91</v>
      </c>
      <c r="E1751" s="24">
        <v>54.88</v>
      </c>
      <c r="F1751" s="24">
        <v>431765000</v>
      </c>
      <c r="G1751" s="24">
        <v>3223700518</v>
      </c>
      <c r="H1751" s="7">
        <v>1749</v>
      </c>
      <c r="J1751" s="10">
        <f t="shared" si="27"/>
        <v>5.1945562583860468E-2</v>
      </c>
      <c r="N1751" s="1"/>
    </row>
    <row r="1752" spans="1:14" x14ac:dyDescent="0.25">
      <c r="A1752" s="2" t="s">
        <v>114</v>
      </c>
      <c r="B1752" s="24">
        <v>54.97</v>
      </c>
      <c r="C1752" s="24">
        <v>55.48</v>
      </c>
      <c r="D1752" s="24">
        <v>53.67</v>
      </c>
      <c r="E1752" s="24">
        <v>54.07</v>
      </c>
      <c r="F1752" s="24">
        <v>281917000</v>
      </c>
      <c r="G1752" s="24">
        <v>3176809629</v>
      </c>
      <c r="H1752" s="7">
        <v>1750</v>
      </c>
      <c r="J1752" s="10">
        <f t="shared" si="27"/>
        <v>-1.6372566854647965E-2</v>
      </c>
      <c r="N1752" s="1"/>
    </row>
    <row r="1753" spans="1:14" x14ac:dyDescent="0.25">
      <c r="A1753" s="2" t="s">
        <v>113</v>
      </c>
      <c r="B1753" s="24">
        <v>54.26</v>
      </c>
      <c r="C1753" s="24">
        <v>54.26</v>
      </c>
      <c r="D1753" s="24">
        <v>53.09</v>
      </c>
      <c r="E1753" s="24">
        <v>53.67</v>
      </c>
      <c r="F1753" s="24">
        <v>295022000</v>
      </c>
      <c r="G1753" s="24">
        <v>3154277210</v>
      </c>
      <c r="H1753" s="7">
        <v>1751</v>
      </c>
      <c r="J1753" s="10">
        <f t="shared" si="27"/>
        <v>-1.0873571691853968E-2</v>
      </c>
      <c r="N1753" s="1"/>
    </row>
    <row r="1754" spans="1:14" x14ac:dyDescent="0.25">
      <c r="A1754" s="2" t="s">
        <v>112</v>
      </c>
      <c r="B1754" s="24">
        <v>53.72</v>
      </c>
      <c r="C1754" s="24">
        <v>53.99</v>
      </c>
      <c r="D1754" s="24">
        <v>52.13</v>
      </c>
      <c r="E1754" s="24">
        <v>52.53</v>
      </c>
      <c r="F1754" s="24">
        <v>296411000</v>
      </c>
      <c r="G1754" s="24">
        <v>3087779466</v>
      </c>
      <c r="H1754" s="7">
        <v>1752</v>
      </c>
      <c r="J1754" s="10">
        <f t="shared" si="27"/>
        <v>-2.2151898734177174E-2</v>
      </c>
      <c r="N1754" s="1"/>
    </row>
    <row r="1755" spans="1:14" x14ac:dyDescent="0.25">
      <c r="A1755" s="2" t="s">
        <v>111</v>
      </c>
      <c r="B1755" s="24">
        <v>52.55</v>
      </c>
      <c r="C1755" s="24">
        <v>53.6</v>
      </c>
      <c r="D1755" s="24">
        <v>52.24</v>
      </c>
      <c r="E1755" s="24">
        <v>53.02</v>
      </c>
      <c r="F1755" s="24">
        <v>272130000</v>
      </c>
      <c r="G1755" s="24">
        <v>3117454727</v>
      </c>
      <c r="H1755" s="7">
        <v>1753</v>
      </c>
      <c r="J1755" s="10">
        <f t="shared" si="27"/>
        <v>8.9438629876309426E-3</v>
      </c>
      <c r="N1755" s="1"/>
    </row>
    <row r="1756" spans="1:14" x14ac:dyDescent="0.25">
      <c r="A1756" s="2" t="s">
        <v>110</v>
      </c>
      <c r="B1756" s="24">
        <v>53.07</v>
      </c>
      <c r="C1756" s="24">
        <v>53.46</v>
      </c>
      <c r="D1756" s="24">
        <v>52.8</v>
      </c>
      <c r="E1756" s="24">
        <v>53.36</v>
      </c>
      <c r="F1756" s="24">
        <v>258418000</v>
      </c>
      <c r="G1756" s="24">
        <v>3138354413</v>
      </c>
      <c r="H1756" s="7">
        <v>1754</v>
      </c>
      <c r="J1756" s="10">
        <f t="shared" si="27"/>
        <v>5.4644808743169234E-3</v>
      </c>
      <c r="N1756" s="1"/>
    </row>
    <row r="1757" spans="1:14" x14ac:dyDescent="0.25">
      <c r="A1757" s="2" t="s">
        <v>109</v>
      </c>
      <c r="B1757" s="24">
        <v>53.43</v>
      </c>
      <c r="C1757" s="24">
        <v>53.77</v>
      </c>
      <c r="D1757" s="24">
        <v>52.71</v>
      </c>
      <c r="E1757" s="24">
        <v>52.92</v>
      </c>
      <c r="F1757" s="24">
        <v>273510000</v>
      </c>
      <c r="G1757" s="24">
        <v>3112806425</v>
      </c>
      <c r="H1757" s="7">
        <v>1755</v>
      </c>
      <c r="J1757" s="10">
        <f t="shared" si="27"/>
        <v>-9.5451993262211862E-3</v>
      </c>
      <c r="N1757" s="1"/>
    </row>
    <row r="1758" spans="1:14" x14ac:dyDescent="0.25">
      <c r="A1758" s="2" t="s">
        <v>108</v>
      </c>
      <c r="B1758" s="24">
        <v>52.78</v>
      </c>
      <c r="C1758" s="24">
        <v>53.11</v>
      </c>
      <c r="D1758" s="24">
        <v>52.01</v>
      </c>
      <c r="E1758" s="24">
        <v>52.2</v>
      </c>
      <c r="F1758" s="24">
        <v>263337000</v>
      </c>
      <c r="G1758" s="24">
        <v>3071678875</v>
      </c>
      <c r="H1758" s="7">
        <v>1756</v>
      </c>
      <c r="J1758" s="10">
        <f t="shared" si="27"/>
        <v>-1.0989010989010957E-2</v>
      </c>
      <c r="N1758" s="1"/>
    </row>
    <row r="1759" spans="1:14" x14ac:dyDescent="0.25">
      <c r="A1759" s="2" t="s">
        <v>107</v>
      </c>
      <c r="B1759" s="24">
        <v>52.24</v>
      </c>
      <c r="C1759" s="24">
        <v>52.87</v>
      </c>
      <c r="D1759" s="24">
        <v>51.94</v>
      </c>
      <c r="E1759" s="24">
        <v>52.54</v>
      </c>
      <c r="F1759" s="24">
        <v>278025000</v>
      </c>
      <c r="G1759" s="24">
        <v>3092294662</v>
      </c>
      <c r="H1759" s="7">
        <v>1757</v>
      </c>
      <c r="J1759" s="10">
        <f t="shared" si="27"/>
        <v>5.7427258805512471E-3</v>
      </c>
      <c r="N1759" s="1"/>
    </row>
    <row r="1760" spans="1:14" x14ac:dyDescent="0.25">
      <c r="A1760" s="2" t="s">
        <v>106</v>
      </c>
      <c r="B1760" s="24">
        <v>52.46</v>
      </c>
      <c r="C1760" s="24">
        <v>53.01</v>
      </c>
      <c r="D1760" s="24">
        <v>52.29</v>
      </c>
      <c r="E1760" s="24">
        <v>52.52</v>
      </c>
      <c r="F1760" s="24">
        <v>291042000</v>
      </c>
      <c r="G1760" s="24">
        <v>3091471495</v>
      </c>
      <c r="H1760" s="7">
        <v>1758</v>
      </c>
      <c r="J1760" s="10">
        <f t="shared" si="27"/>
        <v>1.1437285550896354E-3</v>
      </c>
      <c r="N1760" s="1"/>
    </row>
    <row r="1761" spans="1:14" x14ac:dyDescent="0.25">
      <c r="A1761" s="2" t="s">
        <v>105</v>
      </c>
      <c r="B1761" s="24">
        <v>52.49</v>
      </c>
      <c r="C1761" s="24">
        <v>52.51</v>
      </c>
      <c r="D1761" s="24">
        <v>52.06</v>
      </c>
      <c r="E1761" s="24">
        <v>52.23</v>
      </c>
      <c r="F1761" s="24">
        <v>241117000</v>
      </c>
      <c r="G1761" s="24">
        <v>3075692176</v>
      </c>
      <c r="H1761" s="7">
        <v>1759</v>
      </c>
      <c r="J1761" s="10">
        <f t="shared" si="27"/>
        <v>-4.9533244427510973E-3</v>
      </c>
      <c r="N1761" s="1"/>
    </row>
    <row r="1762" spans="1:14" x14ac:dyDescent="0.25">
      <c r="A1762" s="2" t="s">
        <v>104</v>
      </c>
      <c r="B1762" s="24">
        <v>52.22</v>
      </c>
      <c r="C1762" s="24">
        <v>52.48</v>
      </c>
      <c r="D1762" s="24">
        <v>51.73</v>
      </c>
      <c r="E1762" s="24">
        <v>52.1</v>
      </c>
      <c r="F1762" s="24">
        <v>292908000</v>
      </c>
      <c r="G1762" s="24">
        <v>3068345272</v>
      </c>
      <c r="H1762" s="7">
        <v>1760</v>
      </c>
      <c r="J1762" s="10">
        <f t="shared" si="27"/>
        <v>-2.2979701263883081E-3</v>
      </c>
      <c r="N1762" s="1"/>
    </row>
    <row r="1763" spans="1:14" x14ac:dyDescent="0.25">
      <c r="A1763" s="2" t="s">
        <v>95</v>
      </c>
      <c r="B1763" s="24">
        <v>52.13</v>
      </c>
      <c r="C1763" s="24">
        <v>52.36</v>
      </c>
      <c r="D1763" s="24">
        <v>51.77</v>
      </c>
      <c r="E1763" s="24">
        <v>51.93</v>
      </c>
      <c r="F1763" s="24">
        <v>312308000</v>
      </c>
      <c r="G1763" s="24">
        <v>3059270071</v>
      </c>
      <c r="H1763" s="7">
        <v>1761</v>
      </c>
      <c r="J1763" s="10">
        <f t="shared" si="27"/>
        <v>-3.8365624400537664E-3</v>
      </c>
      <c r="N1763" s="1"/>
    </row>
    <row r="1764" spans="1:14" x14ac:dyDescent="0.25">
      <c r="A1764" s="2" t="s">
        <v>94</v>
      </c>
      <c r="B1764" s="24">
        <v>52.05</v>
      </c>
      <c r="C1764" s="24">
        <v>52.17</v>
      </c>
      <c r="D1764" s="24">
        <v>51.48</v>
      </c>
      <c r="E1764" s="24">
        <v>51.94</v>
      </c>
      <c r="F1764" s="24">
        <v>335237000</v>
      </c>
      <c r="G1764" s="24">
        <v>3060378328</v>
      </c>
      <c r="H1764" s="7">
        <v>1762</v>
      </c>
      <c r="J1764" s="10">
        <f t="shared" si="27"/>
        <v>-2.1133525456291918E-3</v>
      </c>
      <c r="N1764" s="1"/>
    </row>
    <row r="1765" spans="1:14" x14ac:dyDescent="0.25">
      <c r="A1765" s="2" t="s">
        <v>93</v>
      </c>
      <c r="B1765" s="24">
        <v>51.83</v>
      </c>
      <c r="C1765" s="24">
        <v>52.03</v>
      </c>
      <c r="D1765" s="24">
        <v>48.65</v>
      </c>
      <c r="E1765" s="24">
        <v>49.07</v>
      </c>
      <c r="F1765" s="24">
        <v>373076000</v>
      </c>
      <c r="G1765" s="24">
        <v>2892215652</v>
      </c>
      <c r="H1765" s="7">
        <v>1763</v>
      </c>
      <c r="J1765" s="10">
        <f t="shared" si="27"/>
        <v>-5.3251012926876291E-2</v>
      </c>
      <c r="N1765" s="1"/>
    </row>
    <row r="1766" spans="1:14" x14ac:dyDescent="0.25">
      <c r="A1766" s="2" t="s">
        <v>92</v>
      </c>
      <c r="B1766" s="24">
        <v>49</v>
      </c>
      <c r="C1766" s="24">
        <v>49.48</v>
      </c>
      <c r="D1766" s="24">
        <v>48.79</v>
      </c>
      <c r="E1766" s="24">
        <v>49.24</v>
      </c>
      <c r="F1766" s="24">
        <v>295448000</v>
      </c>
      <c r="G1766" s="24">
        <v>2902792751</v>
      </c>
      <c r="H1766" s="7">
        <v>1764</v>
      </c>
      <c r="J1766" s="10">
        <f t="shared" si="27"/>
        <v>4.8979591836735099E-3</v>
      </c>
      <c r="N1766" s="1"/>
    </row>
    <row r="1767" spans="1:14" x14ac:dyDescent="0.25">
      <c r="A1767" s="2" t="s">
        <v>91</v>
      </c>
      <c r="B1767" s="24">
        <v>49.34</v>
      </c>
      <c r="C1767" s="24">
        <v>49.94</v>
      </c>
      <c r="D1767" s="24">
        <v>48.32</v>
      </c>
      <c r="E1767" s="24">
        <v>49.44</v>
      </c>
      <c r="F1767" s="24">
        <v>410734000</v>
      </c>
      <c r="G1767" s="24">
        <v>2915436796</v>
      </c>
      <c r="H1767" s="7">
        <v>1765</v>
      </c>
      <c r="J1767" s="10">
        <f t="shared" si="27"/>
        <v>2.0267531414672538E-3</v>
      </c>
      <c r="N1767" s="1"/>
    </row>
    <row r="1768" spans="1:14" x14ac:dyDescent="0.25">
      <c r="A1768" s="2" t="s">
        <v>90</v>
      </c>
      <c r="B1768" s="24">
        <v>49.56</v>
      </c>
      <c r="C1768" s="24">
        <v>51.03</v>
      </c>
      <c r="D1768" s="24">
        <v>49.42</v>
      </c>
      <c r="E1768" s="24">
        <v>50.27</v>
      </c>
      <c r="F1768" s="24">
        <v>321492000</v>
      </c>
      <c r="G1768" s="24">
        <v>2965093308</v>
      </c>
      <c r="H1768" s="7">
        <v>1766</v>
      </c>
      <c r="J1768" s="10">
        <f t="shared" si="27"/>
        <v>1.4326069410815189E-2</v>
      </c>
      <c r="N1768" s="1"/>
    </row>
    <row r="1769" spans="1:14" x14ac:dyDescent="0.25">
      <c r="A1769" s="2" t="s">
        <v>89</v>
      </c>
      <c r="B1769" s="24">
        <v>50.34</v>
      </c>
      <c r="C1769" s="24">
        <v>51.66</v>
      </c>
      <c r="D1769" s="24">
        <v>50.32</v>
      </c>
      <c r="E1769" s="24">
        <v>51.33</v>
      </c>
      <c r="F1769" s="24">
        <v>362726000</v>
      </c>
      <c r="G1769" s="24">
        <v>3028256022</v>
      </c>
      <c r="H1769" s="7">
        <v>1767</v>
      </c>
      <c r="J1769" s="10">
        <f t="shared" si="27"/>
        <v>1.9666269368295488E-2</v>
      </c>
      <c r="N1769" s="1"/>
    </row>
    <row r="1770" spans="1:14" x14ac:dyDescent="0.25">
      <c r="A1770" s="2" t="s">
        <v>88</v>
      </c>
      <c r="B1770" s="24">
        <v>51.3</v>
      </c>
      <c r="C1770" s="24">
        <v>51.36</v>
      </c>
      <c r="D1770" s="24">
        <v>50.76</v>
      </c>
      <c r="E1770" s="24">
        <v>50.97</v>
      </c>
      <c r="F1770" s="24">
        <v>325128000</v>
      </c>
      <c r="G1770" s="24">
        <v>3007885629</v>
      </c>
      <c r="H1770" s="7">
        <v>1768</v>
      </c>
      <c r="J1770" s="10">
        <f t="shared" si="27"/>
        <v>-6.4327485380116633E-3</v>
      </c>
      <c r="N1770" s="1"/>
    </row>
    <row r="1771" spans="1:14" x14ac:dyDescent="0.25">
      <c r="A1771" s="2" t="s">
        <v>87</v>
      </c>
      <c r="B1771" s="24">
        <v>50.99</v>
      </c>
      <c r="C1771" s="24">
        <v>55.14</v>
      </c>
      <c r="D1771" s="24">
        <v>50.82</v>
      </c>
      <c r="E1771" s="24">
        <v>53.61</v>
      </c>
      <c r="F1771" s="24">
        <v>441533000</v>
      </c>
      <c r="G1771" s="24">
        <v>3164416254</v>
      </c>
      <c r="H1771" s="7">
        <v>1769</v>
      </c>
      <c r="J1771" s="10">
        <f t="shared" si="27"/>
        <v>5.1382624043930132E-2</v>
      </c>
      <c r="N1771" s="1"/>
    </row>
    <row r="1772" spans="1:14" x14ac:dyDescent="0.25">
      <c r="A1772" s="2" t="s">
        <v>86</v>
      </c>
      <c r="B1772" s="24">
        <v>53.59</v>
      </c>
      <c r="C1772" s="24">
        <v>54.71</v>
      </c>
      <c r="D1772" s="24">
        <v>53.11</v>
      </c>
      <c r="E1772" s="24">
        <v>53.55</v>
      </c>
      <c r="F1772" s="24">
        <v>398133000</v>
      </c>
      <c r="G1772" s="24">
        <v>3161333292</v>
      </c>
      <c r="H1772" s="7">
        <v>1770</v>
      </c>
      <c r="J1772" s="10">
        <f t="shared" si="27"/>
        <v>-7.4640791192398298E-4</v>
      </c>
      <c r="N1772" s="1"/>
    </row>
    <row r="1773" spans="1:14" x14ac:dyDescent="0.25">
      <c r="A1773" s="2" t="s">
        <v>85</v>
      </c>
      <c r="B1773" s="24">
        <v>53.7</v>
      </c>
      <c r="C1773" s="24">
        <v>55.95</v>
      </c>
      <c r="D1773" s="24">
        <v>53.48</v>
      </c>
      <c r="E1773" s="24">
        <v>55.95</v>
      </c>
      <c r="F1773" s="24">
        <v>371534000</v>
      </c>
      <c r="G1773" s="24">
        <v>3259562075</v>
      </c>
      <c r="H1773" s="7">
        <v>1771</v>
      </c>
      <c r="J1773" s="10">
        <f t="shared" si="27"/>
        <v>4.189944134078212E-2</v>
      </c>
      <c r="N1773" s="1"/>
    </row>
    <row r="1774" spans="1:14" x14ac:dyDescent="0.25">
      <c r="A1774" s="2" t="s">
        <v>84</v>
      </c>
      <c r="B1774" s="24">
        <v>56.04</v>
      </c>
      <c r="C1774" s="24">
        <v>56.16</v>
      </c>
      <c r="D1774" s="24">
        <v>53.71</v>
      </c>
      <c r="E1774" s="24">
        <v>54.19</v>
      </c>
      <c r="F1774" s="24">
        <v>385412000</v>
      </c>
      <c r="G1774" s="24">
        <v>3200474366</v>
      </c>
      <c r="H1774" s="7">
        <v>1772</v>
      </c>
      <c r="J1774" s="10">
        <f t="shared" si="27"/>
        <v>-3.3012134189864407E-2</v>
      </c>
      <c r="N1774" s="1"/>
    </row>
    <row r="1775" spans="1:14" x14ac:dyDescent="0.25">
      <c r="A1775" s="2" t="s">
        <v>83</v>
      </c>
      <c r="B1775" s="24">
        <v>54.19</v>
      </c>
      <c r="C1775" s="24">
        <v>54.46</v>
      </c>
      <c r="D1775" s="24">
        <v>52.37</v>
      </c>
      <c r="E1775" s="24">
        <v>52.37</v>
      </c>
      <c r="F1775" s="24">
        <v>351857000</v>
      </c>
      <c r="G1775" s="24">
        <v>3094006430</v>
      </c>
      <c r="H1775" s="7">
        <v>1773</v>
      </c>
      <c r="J1775" s="10">
        <f t="shared" si="27"/>
        <v>-3.358553238604909E-2</v>
      </c>
      <c r="N1775" s="1"/>
    </row>
    <row r="1776" spans="1:14" x14ac:dyDescent="0.25">
      <c r="A1776" s="2" t="s">
        <v>82</v>
      </c>
      <c r="B1776" s="24">
        <v>52.36</v>
      </c>
      <c r="C1776" s="24">
        <v>52.72</v>
      </c>
      <c r="D1776" s="24">
        <v>51.67</v>
      </c>
      <c r="E1776" s="24">
        <v>51.9</v>
      </c>
      <c r="F1776" s="24">
        <v>386711000</v>
      </c>
      <c r="G1776" s="24">
        <v>3066513267</v>
      </c>
      <c r="H1776" s="7">
        <v>1774</v>
      </c>
      <c r="J1776" s="10">
        <f t="shared" si="27"/>
        <v>-8.7853323147440952E-3</v>
      </c>
      <c r="N1776" s="1"/>
    </row>
    <row r="1777" spans="1:14" x14ac:dyDescent="0.25">
      <c r="A1777" s="2" t="s">
        <v>81</v>
      </c>
      <c r="B1777" s="24">
        <v>51.93</v>
      </c>
      <c r="C1777" s="24">
        <v>52.7</v>
      </c>
      <c r="D1777" s="24">
        <v>51.84</v>
      </c>
      <c r="E1777" s="24">
        <v>52.4</v>
      </c>
      <c r="F1777" s="24">
        <v>322713000</v>
      </c>
      <c r="G1777" s="24">
        <v>3097146196</v>
      </c>
      <c r="H1777" s="7">
        <v>1775</v>
      </c>
      <c r="J1777" s="10">
        <f t="shared" si="27"/>
        <v>9.050645099171941E-3</v>
      </c>
      <c r="N1777" s="1"/>
    </row>
    <row r="1778" spans="1:14" x14ac:dyDescent="0.25">
      <c r="A1778" s="2" t="s">
        <v>80</v>
      </c>
      <c r="B1778" s="24">
        <v>52.32</v>
      </c>
      <c r="C1778" s="24">
        <v>52.47</v>
      </c>
      <c r="D1778" s="24">
        <v>50.25</v>
      </c>
      <c r="E1778" s="24">
        <v>51.36</v>
      </c>
      <c r="F1778" s="24">
        <v>410262000</v>
      </c>
      <c r="G1778" s="24">
        <v>3036594687</v>
      </c>
      <c r="H1778" s="7">
        <v>1776</v>
      </c>
      <c r="J1778" s="10">
        <f t="shared" si="27"/>
        <v>-1.8348623853211024E-2</v>
      </c>
      <c r="N1778" s="1"/>
    </row>
    <row r="1779" spans="1:14" x14ac:dyDescent="0.25">
      <c r="A1779" s="2" t="s">
        <v>79</v>
      </c>
      <c r="B1779" s="24">
        <v>51.48</v>
      </c>
      <c r="C1779" s="24">
        <v>51.68</v>
      </c>
      <c r="D1779" s="24">
        <v>50.47</v>
      </c>
      <c r="E1779" s="24">
        <v>50.65</v>
      </c>
      <c r="F1779" s="24">
        <v>388194000</v>
      </c>
      <c r="G1779" s="24">
        <v>2994928763</v>
      </c>
      <c r="H1779" s="7">
        <v>1777</v>
      </c>
      <c r="J1779" s="10">
        <f t="shared" si="27"/>
        <v>-1.6122766122766089E-2</v>
      </c>
      <c r="N1779" s="1"/>
    </row>
    <row r="1780" spans="1:14" x14ac:dyDescent="0.25">
      <c r="A1780" s="2" t="s">
        <v>78</v>
      </c>
      <c r="B1780" s="24">
        <v>50.63</v>
      </c>
      <c r="C1780" s="24">
        <v>50.97</v>
      </c>
      <c r="D1780" s="24">
        <v>49.26</v>
      </c>
      <c r="E1780" s="24">
        <v>49.7</v>
      </c>
      <c r="F1780" s="24">
        <v>356433000</v>
      </c>
      <c r="G1780" s="24">
        <v>2939427818</v>
      </c>
      <c r="H1780" s="7">
        <v>1778</v>
      </c>
      <c r="J1780" s="10">
        <f t="shared" si="27"/>
        <v>-1.8368556191981033E-2</v>
      </c>
      <c r="N1780" s="1"/>
    </row>
    <row r="1781" spans="1:14" x14ac:dyDescent="0.25">
      <c r="A1781" s="2" t="s">
        <v>77</v>
      </c>
      <c r="B1781" s="24">
        <v>49.58</v>
      </c>
      <c r="C1781" s="24">
        <v>50.3</v>
      </c>
      <c r="D1781" s="24">
        <v>41.94</v>
      </c>
      <c r="E1781" s="24">
        <v>43.61</v>
      </c>
      <c r="F1781" s="24">
        <v>604639000</v>
      </c>
      <c r="G1781" s="24">
        <v>2580084189</v>
      </c>
      <c r="H1781" s="7">
        <v>1779</v>
      </c>
      <c r="J1781" s="10">
        <f t="shared" si="27"/>
        <v>-0.12041145623235174</v>
      </c>
      <c r="N1781" s="1"/>
    </row>
    <row r="1782" spans="1:14" x14ac:dyDescent="0.25">
      <c r="A1782" s="2" t="s">
        <v>76</v>
      </c>
      <c r="B1782" s="24">
        <v>43.73</v>
      </c>
      <c r="C1782" s="24">
        <v>44.24</v>
      </c>
      <c r="D1782" s="24">
        <v>40.78</v>
      </c>
      <c r="E1782" s="24">
        <v>43.95</v>
      </c>
      <c r="F1782" s="24">
        <v>588718000</v>
      </c>
      <c r="G1782" s="24">
        <v>2600634639</v>
      </c>
      <c r="H1782" s="7">
        <v>1780</v>
      </c>
      <c r="J1782" s="10">
        <f t="shared" si="27"/>
        <v>5.0308712554311911E-3</v>
      </c>
      <c r="N1782" s="1"/>
    </row>
    <row r="1783" spans="1:14" x14ac:dyDescent="0.25">
      <c r="A1783" s="2" t="s">
        <v>75</v>
      </c>
      <c r="B1783" s="24">
        <v>43.96</v>
      </c>
      <c r="C1783" s="24">
        <v>43.96</v>
      </c>
      <c r="D1783" s="24">
        <v>42.09</v>
      </c>
      <c r="E1783" s="24">
        <v>42.46</v>
      </c>
      <c r="F1783" s="24">
        <v>411507000</v>
      </c>
      <c r="G1783" s="24">
        <v>2513114190</v>
      </c>
      <c r="H1783" s="7">
        <v>1781</v>
      </c>
      <c r="J1783" s="10">
        <f t="shared" si="27"/>
        <v>-3.4121929026387623E-2</v>
      </c>
      <c r="N1783" s="1"/>
    </row>
    <row r="1784" spans="1:14" x14ac:dyDescent="0.25">
      <c r="A1784" s="2" t="s">
        <v>74</v>
      </c>
      <c r="B1784" s="24">
        <v>42.49</v>
      </c>
      <c r="C1784" s="24">
        <v>42.49</v>
      </c>
      <c r="D1784" s="24">
        <v>41.66</v>
      </c>
      <c r="E1784" s="24">
        <v>41.93</v>
      </c>
      <c r="F1784" s="24">
        <v>330818000</v>
      </c>
      <c r="G1784" s="24">
        <v>2482345521</v>
      </c>
      <c r="H1784" s="7">
        <v>1782</v>
      </c>
      <c r="J1784" s="10">
        <f t="shared" si="27"/>
        <v>-1.3179571663920975E-2</v>
      </c>
      <c r="N1784" s="1"/>
    </row>
    <row r="1785" spans="1:14" x14ac:dyDescent="0.25">
      <c r="A1785" s="2" t="s">
        <v>73</v>
      </c>
      <c r="B1785" s="24">
        <v>42.09</v>
      </c>
      <c r="C1785" s="24">
        <v>42.98</v>
      </c>
      <c r="D1785" s="24">
        <v>42.01</v>
      </c>
      <c r="E1785" s="24">
        <v>42.33</v>
      </c>
      <c r="F1785" s="24">
        <v>352001000</v>
      </c>
      <c r="G1785" s="24">
        <v>2506544510</v>
      </c>
      <c r="H1785" s="7">
        <v>1783</v>
      </c>
      <c r="J1785" s="10">
        <f t="shared" si="27"/>
        <v>5.7020669992871196E-3</v>
      </c>
      <c r="N1785" s="1"/>
    </row>
    <row r="1786" spans="1:14" x14ac:dyDescent="0.25">
      <c r="A1786" s="2" t="s">
        <v>72</v>
      </c>
      <c r="B1786" s="24">
        <v>42.34</v>
      </c>
      <c r="C1786" s="24">
        <v>42.34</v>
      </c>
      <c r="D1786" s="24">
        <v>35.97</v>
      </c>
      <c r="E1786" s="24">
        <v>36.64</v>
      </c>
      <c r="F1786" s="24">
        <v>571241000</v>
      </c>
      <c r="G1786" s="24">
        <v>2170262912</v>
      </c>
      <c r="H1786" s="7">
        <v>1784</v>
      </c>
      <c r="J1786" s="10">
        <f t="shared" si="27"/>
        <v>-0.13462446858762406</v>
      </c>
      <c r="N1786" s="1"/>
    </row>
    <row r="1787" spans="1:14" x14ac:dyDescent="0.25">
      <c r="A1787" s="2" t="s">
        <v>71</v>
      </c>
      <c r="B1787" s="24">
        <v>36.57</v>
      </c>
      <c r="C1787" s="24">
        <v>37.909999999999997</v>
      </c>
      <c r="D1787" s="24">
        <v>31.41</v>
      </c>
      <c r="E1787" s="24">
        <v>33.04</v>
      </c>
      <c r="F1787" s="24">
        <v>619356000</v>
      </c>
      <c r="G1787" s="24">
        <v>1957630541</v>
      </c>
      <c r="H1787" s="7">
        <v>1785</v>
      </c>
      <c r="J1787" s="10">
        <f t="shared" si="27"/>
        <v>-9.6527208094066203E-2</v>
      </c>
      <c r="N1787" s="1"/>
    </row>
    <row r="1788" spans="1:14" x14ac:dyDescent="0.25">
      <c r="A1788" s="2" t="s">
        <v>70</v>
      </c>
      <c r="B1788" s="24">
        <v>33.07</v>
      </c>
      <c r="C1788" s="24">
        <v>34.67</v>
      </c>
      <c r="D1788" s="24">
        <v>31.89</v>
      </c>
      <c r="E1788" s="24">
        <v>34.67</v>
      </c>
      <c r="F1788" s="24">
        <v>504001000</v>
      </c>
      <c r="G1788" s="24">
        <v>2054460599</v>
      </c>
      <c r="H1788" s="7">
        <v>1786</v>
      </c>
      <c r="J1788" s="10">
        <f t="shared" si="27"/>
        <v>4.8382219534321182E-2</v>
      </c>
      <c r="N1788" s="1"/>
    </row>
    <row r="1789" spans="1:14" x14ac:dyDescent="0.25">
      <c r="A1789" s="2" t="s">
        <v>69</v>
      </c>
      <c r="B1789" s="24">
        <v>34.69</v>
      </c>
      <c r="C1789" s="24">
        <v>34.9</v>
      </c>
      <c r="D1789" s="24">
        <v>32.200000000000003</v>
      </c>
      <c r="E1789" s="24">
        <v>32.200000000000003</v>
      </c>
      <c r="F1789" s="24">
        <v>468218000</v>
      </c>
      <c r="G1789" s="24">
        <v>1908210440</v>
      </c>
      <c r="H1789" s="7">
        <v>1787</v>
      </c>
      <c r="J1789" s="10">
        <f t="shared" si="27"/>
        <v>-7.1778610550590802E-2</v>
      </c>
      <c r="N1789" s="1"/>
    </row>
    <row r="1790" spans="1:14" x14ac:dyDescent="0.25">
      <c r="A1790" s="2" t="s">
        <v>68</v>
      </c>
      <c r="B1790" s="24">
        <v>32.020000000000003</v>
      </c>
      <c r="C1790" s="24">
        <v>33.03</v>
      </c>
      <c r="D1790" s="24">
        <v>31.14</v>
      </c>
      <c r="E1790" s="24">
        <v>32.159999999999997</v>
      </c>
      <c r="F1790" s="24">
        <v>462932000</v>
      </c>
      <c r="G1790" s="24">
        <v>1906521506</v>
      </c>
      <c r="H1790" s="7">
        <v>1788</v>
      </c>
      <c r="J1790" s="10">
        <f t="shared" si="27"/>
        <v>4.372267332916722E-3</v>
      </c>
      <c r="N1790" s="1"/>
    </row>
    <row r="1791" spans="1:14" x14ac:dyDescent="0.25">
      <c r="A1791" s="2" t="s">
        <v>67</v>
      </c>
      <c r="B1791" s="24">
        <v>32.26</v>
      </c>
      <c r="C1791" s="24">
        <v>33.15</v>
      </c>
      <c r="D1791" s="24">
        <v>28.76</v>
      </c>
      <c r="E1791" s="24">
        <v>29.22</v>
      </c>
      <c r="F1791" s="24">
        <v>396969000</v>
      </c>
      <c r="G1791" s="24">
        <v>1732510654</v>
      </c>
      <c r="H1791" s="7">
        <v>1789</v>
      </c>
      <c r="J1791" s="10">
        <f t="shared" si="27"/>
        <v>-9.4234345939243624E-2</v>
      </c>
      <c r="N1791" s="1"/>
    </row>
    <row r="1792" spans="1:14" x14ac:dyDescent="0.25">
      <c r="A1792" s="2" t="s">
        <v>66</v>
      </c>
      <c r="B1792" s="24">
        <v>29.23</v>
      </c>
      <c r="C1792" s="24">
        <v>31.91</v>
      </c>
      <c r="D1792" s="24">
        <v>27.07</v>
      </c>
      <c r="E1792" s="24">
        <v>30.89</v>
      </c>
      <c r="F1792" s="24">
        <v>573938000</v>
      </c>
      <c r="G1792" s="24">
        <v>1832205976</v>
      </c>
      <c r="H1792" s="7">
        <v>1790</v>
      </c>
      <c r="J1792" s="10">
        <f t="shared" si="27"/>
        <v>5.6790968183373251E-2</v>
      </c>
      <c r="N1792" s="1"/>
    </row>
    <row r="1793" spans="1:14" x14ac:dyDescent="0.25">
      <c r="A1793" s="2" t="s">
        <v>65</v>
      </c>
      <c r="B1793" s="24">
        <v>30.87</v>
      </c>
      <c r="C1793" s="24">
        <v>32.11</v>
      </c>
      <c r="D1793" s="24">
        <v>28.38</v>
      </c>
      <c r="E1793" s="24">
        <v>29.41</v>
      </c>
      <c r="F1793" s="24">
        <v>528902000</v>
      </c>
      <c r="G1793" s="24">
        <v>1744724141</v>
      </c>
      <c r="H1793" s="7">
        <v>1791</v>
      </c>
      <c r="J1793" s="10">
        <f t="shared" si="27"/>
        <v>-4.7295108519598339E-2</v>
      </c>
      <c r="N1793" s="1"/>
    </row>
    <row r="1794" spans="1:14" x14ac:dyDescent="0.25">
      <c r="A1794" s="2" t="s">
        <v>64</v>
      </c>
      <c r="B1794" s="24">
        <v>29.41</v>
      </c>
      <c r="C1794" s="24">
        <v>31.35</v>
      </c>
      <c r="D1794" s="24">
        <v>28.82</v>
      </c>
      <c r="E1794" s="24">
        <v>31.07</v>
      </c>
      <c r="F1794" s="24">
        <v>486621000</v>
      </c>
      <c r="G1794" s="24">
        <v>1843430374</v>
      </c>
      <c r="H1794" s="7">
        <v>1792</v>
      </c>
      <c r="J1794" s="10">
        <f t="shared" si="27"/>
        <v>5.6443386603196199E-2</v>
      </c>
      <c r="N1794" s="1"/>
    </row>
    <row r="1795" spans="1:14" x14ac:dyDescent="0.25">
      <c r="A1795" s="2" t="s">
        <v>63</v>
      </c>
      <c r="B1795" s="24">
        <v>31.12</v>
      </c>
      <c r="C1795" s="24">
        <v>35.979999999999997</v>
      </c>
      <c r="D1795" s="24">
        <v>30.97</v>
      </c>
      <c r="E1795" s="24">
        <v>34.630000000000003</v>
      </c>
      <c r="F1795" s="24">
        <v>573550000</v>
      </c>
      <c r="G1795" s="24">
        <v>2054986531</v>
      </c>
      <c r="H1795" s="7">
        <v>1793</v>
      </c>
      <c r="J1795" s="10">
        <f t="shared" si="27"/>
        <v>0.11278920308483295</v>
      </c>
      <c r="N1795" s="1"/>
    </row>
    <row r="1796" spans="1:14" x14ac:dyDescent="0.25">
      <c r="A1796" s="2" t="s">
        <v>62</v>
      </c>
      <c r="B1796" s="24">
        <v>34.72</v>
      </c>
      <c r="C1796" s="24">
        <v>35.54</v>
      </c>
      <c r="D1796" s="24">
        <v>33.22</v>
      </c>
      <c r="E1796" s="24">
        <v>33.799999999999997</v>
      </c>
      <c r="F1796" s="24">
        <v>476701013</v>
      </c>
      <c r="G1796" s="24">
        <v>2006241775</v>
      </c>
      <c r="H1796" s="7">
        <v>1794</v>
      </c>
      <c r="J1796" s="10">
        <f t="shared" ref="J1796:J1854" si="28">(E1796-B1796)/B1796</f>
        <v>-2.6497695852534611E-2</v>
      </c>
      <c r="N1796" s="1"/>
    </row>
    <row r="1797" spans="1:14" x14ac:dyDescent="0.25">
      <c r="A1797" s="2" t="s">
        <v>61</v>
      </c>
      <c r="B1797" s="24">
        <v>33.799999999999997</v>
      </c>
      <c r="C1797" s="24">
        <v>34.25</v>
      </c>
      <c r="D1797" s="24">
        <v>31.43</v>
      </c>
      <c r="E1797" s="24">
        <v>32.06</v>
      </c>
      <c r="F1797" s="24">
        <v>431153649</v>
      </c>
      <c r="G1797" s="24">
        <v>1903850875</v>
      </c>
      <c r="H1797" s="7">
        <v>1795</v>
      </c>
      <c r="J1797" s="10">
        <f t="shared" si="28"/>
        <v>-5.1479289940828253E-2</v>
      </c>
      <c r="N1797" s="1"/>
    </row>
    <row r="1798" spans="1:14" x14ac:dyDescent="0.25">
      <c r="A1798" s="2" t="s">
        <v>60</v>
      </c>
      <c r="B1798" s="24">
        <v>32.130000000000003</v>
      </c>
      <c r="C1798" s="24">
        <v>35.15</v>
      </c>
      <c r="D1798" s="24">
        <v>31.51</v>
      </c>
      <c r="E1798" s="24">
        <v>34.340000000000003</v>
      </c>
      <c r="F1798" s="24">
        <v>428286157</v>
      </c>
      <c r="G1798" s="24">
        <v>2039473601</v>
      </c>
      <c r="H1798" s="7">
        <v>1796</v>
      </c>
      <c r="J1798" s="10">
        <f t="shared" si="28"/>
        <v>6.8783068783068807E-2</v>
      </c>
      <c r="N1798" s="1"/>
    </row>
    <row r="1799" spans="1:14" x14ac:dyDescent="0.25">
      <c r="A1799" s="2" t="s">
        <v>59</v>
      </c>
      <c r="B1799" s="24">
        <v>34.26</v>
      </c>
      <c r="C1799" s="24">
        <v>35.14</v>
      </c>
      <c r="D1799" s="24">
        <v>33.43</v>
      </c>
      <c r="E1799" s="24">
        <v>33.71</v>
      </c>
      <c r="F1799" s="24">
        <v>407318732</v>
      </c>
      <c r="G1799" s="24">
        <v>2002705712</v>
      </c>
      <c r="H1799" s="7">
        <v>1797</v>
      </c>
      <c r="J1799" s="10">
        <f t="shared" si="28"/>
        <v>-1.6053706946876741E-2</v>
      </c>
      <c r="N1799" s="1"/>
    </row>
    <row r="1800" spans="1:14" x14ac:dyDescent="0.25">
      <c r="A1800" s="2" t="s">
        <v>58</v>
      </c>
      <c r="B1800" s="24">
        <v>33.81</v>
      </c>
      <c r="C1800" s="24">
        <v>33.81</v>
      </c>
      <c r="D1800" s="24">
        <v>30.49</v>
      </c>
      <c r="E1800" s="24">
        <v>31.07</v>
      </c>
      <c r="F1800" s="24">
        <v>431873524</v>
      </c>
      <c r="G1800" s="24">
        <v>1846319082</v>
      </c>
      <c r="H1800" s="7">
        <v>1798</v>
      </c>
      <c r="J1800" s="10">
        <f t="shared" si="28"/>
        <v>-8.1041112097012771E-2</v>
      </c>
      <c r="N1800" s="1"/>
    </row>
    <row r="1801" spans="1:14" x14ac:dyDescent="0.25">
      <c r="A1801" s="2" t="s">
        <v>57</v>
      </c>
      <c r="B1801" s="24">
        <v>31.01</v>
      </c>
      <c r="C1801" s="24">
        <v>32.15</v>
      </c>
      <c r="D1801" s="24">
        <v>30.39</v>
      </c>
      <c r="E1801" s="24">
        <v>31.19</v>
      </c>
      <c r="F1801" s="24">
        <v>398521610</v>
      </c>
      <c r="G1801" s="24">
        <v>1853542250</v>
      </c>
      <c r="H1801" s="7">
        <v>1799</v>
      </c>
      <c r="J1801" s="10">
        <f t="shared" si="28"/>
        <v>5.8045791680103095E-3</v>
      </c>
      <c r="N1801" s="1"/>
    </row>
    <row r="1802" spans="1:14" x14ac:dyDescent="0.25">
      <c r="A1802" s="2" t="s">
        <v>56</v>
      </c>
      <c r="B1802" s="24">
        <v>31.22</v>
      </c>
      <c r="C1802" s="24">
        <v>31.39</v>
      </c>
      <c r="D1802" s="24">
        <v>29.28</v>
      </c>
      <c r="E1802" s="24">
        <v>29.3</v>
      </c>
      <c r="F1802" s="24">
        <v>392132740</v>
      </c>
      <c r="G1802" s="24">
        <v>1741570136</v>
      </c>
      <c r="H1802" s="7">
        <v>1800</v>
      </c>
      <c r="J1802" s="10">
        <f t="shared" si="28"/>
        <v>-6.1499039077514354E-2</v>
      </c>
      <c r="N1802" s="1"/>
    </row>
    <row r="1803" spans="1:14" x14ac:dyDescent="0.25">
      <c r="A1803" s="2" t="s">
        <v>55</v>
      </c>
      <c r="B1803" s="24">
        <v>29.25</v>
      </c>
      <c r="C1803" s="24">
        <v>30.41</v>
      </c>
      <c r="D1803" s="24">
        <v>26.92</v>
      </c>
      <c r="E1803" s="24">
        <v>26.94</v>
      </c>
      <c r="F1803" s="24">
        <v>451241301</v>
      </c>
      <c r="G1803" s="24">
        <v>1602141067</v>
      </c>
      <c r="H1803" s="7">
        <v>1801</v>
      </c>
      <c r="J1803" s="10">
        <f t="shared" si="28"/>
        <v>-7.8974358974358935E-2</v>
      </c>
      <c r="N1803" s="1"/>
    </row>
    <row r="1804" spans="1:14" x14ac:dyDescent="0.25">
      <c r="A1804" s="2" t="s">
        <v>54</v>
      </c>
      <c r="B1804" s="24">
        <v>26.91</v>
      </c>
      <c r="C1804" s="24">
        <v>26.91</v>
      </c>
      <c r="D1804" s="24">
        <v>23</v>
      </c>
      <c r="E1804" s="24">
        <v>25.27</v>
      </c>
      <c r="F1804" s="24">
        <v>519622321</v>
      </c>
      <c r="G1804" s="24">
        <v>1503108920</v>
      </c>
      <c r="H1804" s="7">
        <v>1802</v>
      </c>
      <c r="J1804" s="10">
        <f t="shared" si="28"/>
        <v>-6.0943887030843573E-2</v>
      </c>
      <c r="N1804" s="1"/>
    </row>
    <row r="1805" spans="1:14" x14ac:dyDescent="0.25">
      <c r="A1805" s="2" t="s">
        <v>53</v>
      </c>
      <c r="B1805" s="24">
        <v>25.13</v>
      </c>
      <c r="C1805" s="24">
        <v>26.63</v>
      </c>
      <c r="D1805" s="24">
        <v>23.63</v>
      </c>
      <c r="E1805" s="24">
        <v>24.86</v>
      </c>
      <c r="F1805" s="24">
        <v>504751040</v>
      </c>
      <c r="G1805" s="24">
        <v>1479137860</v>
      </c>
      <c r="H1805" s="7">
        <v>1803</v>
      </c>
      <c r="J1805" s="10">
        <f t="shared" si="28"/>
        <v>-1.0744130521289278E-2</v>
      </c>
      <c r="N1805" s="1"/>
    </row>
    <row r="1806" spans="1:14" x14ac:dyDescent="0.25">
      <c r="A1806" s="2" t="s">
        <v>52</v>
      </c>
      <c r="B1806" s="24">
        <v>24.8</v>
      </c>
      <c r="C1806" s="24">
        <v>26.91</v>
      </c>
      <c r="D1806" s="24">
        <v>24.8</v>
      </c>
      <c r="E1806" s="24">
        <v>25.95</v>
      </c>
      <c r="F1806" s="24">
        <v>471979152</v>
      </c>
      <c r="G1806" s="24">
        <v>1543919019</v>
      </c>
      <c r="H1806" s="7">
        <v>1804</v>
      </c>
      <c r="J1806" s="10">
        <f t="shared" si="28"/>
        <v>4.6370967741935422E-2</v>
      </c>
      <c r="N1806" s="1"/>
    </row>
    <row r="1807" spans="1:14" x14ac:dyDescent="0.25">
      <c r="A1807" s="2" t="s">
        <v>51</v>
      </c>
      <c r="B1807" s="24">
        <v>25.91</v>
      </c>
      <c r="C1807" s="24">
        <v>26.13</v>
      </c>
      <c r="D1807" s="24">
        <v>24.5</v>
      </c>
      <c r="E1807" s="24">
        <v>24.62</v>
      </c>
      <c r="F1807" s="24">
        <v>423653343</v>
      </c>
      <c r="G1807" s="24">
        <v>1465168782</v>
      </c>
      <c r="H1807" s="7">
        <v>1805</v>
      </c>
      <c r="J1807" s="10">
        <f t="shared" si="28"/>
        <v>-4.9787726746429915E-2</v>
      </c>
      <c r="N1807" s="1"/>
    </row>
    <row r="1808" spans="1:14" x14ac:dyDescent="0.25">
      <c r="A1808" s="2" t="s">
        <v>50</v>
      </c>
      <c r="B1808" s="24">
        <v>24.6</v>
      </c>
      <c r="C1808" s="24">
        <v>24.95</v>
      </c>
      <c r="D1808" s="24">
        <v>23.51</v>
      </c>
      <c r="E1808" s="24">
        <v>23.8</v>
      </c>
      <c r="F1808" s="24">
        <v>386533569</v>
      </c>
      <c r="G1808" s="24">
        <v>1416941471</v>
      </c>
      <c r="H1808" s="7">
        <v>1806</v>
      </c>
      <c r="J1808" s="10">
        <f t="shared" si="28"/>
        <v>-3.2520325203252057E-2</v>
      </c>
      <c r="N1808" s="1"/>
    </row>
    <row r="1809" spans="1:14" x14ac:dyDescent="0.25">
      <c r="A1809" s="2" t="s">
        <v>49</v>
      </c>
      <c r="B1809" s="24">
        <v>23.8</v>
      </c>
      <c r="C1809" s="24">
        <v>25.25</v>
      </c>
      <c r="D1809" s="24">
        <v>23.71</v>
      </c>
      <c r="E1809" s="24">
        <v>24.49</v>
      </c>
      <c r="F1809" s="24">
        <v>367818943</v>
      </c>
      <c r="G1809" s="24">
        <v>1458445719</v>
      </c>
      <c r="H1809" s="7">
        <v>1807</v>
      </c>
      <c r="J1809" s="10">
        <f t="shared" si="28"/>
        <v>2.8991596638655366E-2</v>
      </c>
      <c r="N1809" s="1"/>
    </row>
    <row r="1810" spans="1:14" x14ac:dyDescent="0.25">
      <c r="A1810" s="2" t="s">
        <v>48</v>
      </c>
      <c r="B1810" s="24">
        <v>24.53</v>
      </c>
      <c r="C1810" s="24">
        <v>24.66</v>
      </c>
      <c r="D1810" s="24">
        <v>23.61</v>
      </c>
      <c r="E1810" s="24">
        <v>23.67</v>
      </c>
      <c r="F1810" s="24">
        <v>328942983</v>
      </c>
      <c r="G1810" s="24">
        <v>1409664572</v>
      </c>
      <c r="H1810" s="7">
        <v>1808</v>
      </c>
      <c r="J1810" s="10">
        <f t="shared" si="28"/>
        <v>-3.5059111292295123E-2</v>
      </c>
      <c r="N1810" s="1"/>
    </row>
    <row r="1811" spans="1:14" x14ac:dyDescent="0.25">
      <c r="A1811" s="2" t="s">
        <v>47</v>
      </c>
      <c r="B1811" s="24">
        <v>23.65</v>
      </c>
      <c r="C1811" s="24">
        <v>23.75</v>
      </c>
      <c r="D1811" s="24">
        <v>22.82</v>
      </c>
      <c r="E1811" s="24">
        <v>23.46</v>
      </c>
      <c r="F1811" s="24">
        <v>318851820</v>
      </c>
      <c r="G1811" s="24">
        <v>1397818608</v>
      </c>
      <c r="H1811" s="7">
        <v>1809</v>
      </c>
      <c r="J1811" s="10">
        <f t="shared" si="28"/>
        <v>-8.0338266384777056E-3</v>
      </c>
      <c r="N1811" s="1"/>
    </row>
    <row r="1812" spans="1:14" x14ac:dyDescent="0.25">
      <c r="A1812" s="2" t="s">
        <v>46</v>
      </c>
      <c r="B1812" s="24">
        <v>23.46</v>
      </c>
      <c r="C1812" s="24">
        <v>24.12</v>
      </c>
      <c r="D1812" s="24">
        <v>23.34</v>
      </c>
      <c r="E1812" s="24">
        <v>23.78</v>
      </c>
      <c r="F1812" s="24">
        <v>291476162</v>
      </c>
      <c r="G1812" s="24">
        <v>1417098012</v>
      </c>
      <c r="H1812" s="7">
        <v>1810</v>
      </c>
      <c r="J1812" s="10">
        <f t="shared" si="28"/>
        <v>1.3640238704177335E-2</v>
      </c>
      <c r="N1812" s="1"/>
    </row>
    <row r="1813" spans="1:14" x14ac:dyDescent="0.25">
      <c r="A1813" s="2" t="s">
        <v>45</v>
      </c>
      <c r="B1813" s="24">
        <v>23.79</v>
      </c>
      <c r="C1813" s="24">
        <v>26.73</v>
      </c>
      <c r="D1813" s="24">
        <v>23.78</v>
      </c>
      <c r="E1813" s="24">
        <v>25.6</v>
      </c>
      <c r="F1813" s="24">
        <v>424549776</v>
      </c>
      <c r="G1813" s="24">
        <v>1525579986</v>
      </c>
      <c r="H1813" s="7">
        <v>1811</v>
      </c>
      <c r="J1813" s="10">
        <f t="shared" si="28"/>
        <v>7.608238755779749E-2</v>
      </c>
      <c r="N1813" s="1"/>
    </row>
    <row r="1814" spans="1:14" x14ac:dyDescent="0.25">
      <c r="A1814" s="2" t="s">
        <v>44</v>
      </c>
      <c r="B1814" s="24">
        <v>25.68</v>
      </c>
      <c r="C1814" s="24">
        <v>30.4</v>
      </c>
      <c r="D1814" s="24">
        <v>25.68</v>
      </c>
      <c r="E1814" s="24">
        <v>29.27</v>
      </c>
      <c r="F1814" s="24">
        <v>613385969</v>
      </c>
      <c r="G1814" s="24">
        <v>1744804499</v>
      </c>
      <c r="H1814" s="7">
        <v>1812</v>
      </c>
      <c r="J1814" s="10">
        <f t="shared" si="28"/>
        <v>0.139797507788162</v>
      </c>
      <c r="N1814" s="1"/>
    </row>
    <row r="1815" spans="1:14" x14ac:dyDescent="0.25">
      <c r="A1815" s="2" t="s">
        <v>43</v>
      </c>
      <c r="B1815" s="24">
        <v>29.27</v>
      </c>
      <c r="C1815" s="24">
        <v>30.14</v>
      </c>
      <c r="D1815" s="24">
        <v>28.25</v>
      </c>
      <c r="E1815" s="24">
        <v>30.14</v>
      </c>
      <c r="F1815" s="24">
        <v>492064386</v>
      </c>
      <c r="G1815" s="24">
        <v>1797254323</v>
      </c>
      <c r="H1815" s="7">
        <v>1813</v>
      </c>
      <c r="J1815" s="10">
        <f t="shared" si="28"/>
        <v>2.9723266142808371E-2</v>
      </c>
      <c r="N1815" s="1"/>
    </row>
    <row r="1816" spans="1:14" x14ac:dyDescent="0.25">
      <c r="A1816" s="2" t="s">
        <v>42</v>
      </c>
      <c r="B1816" s="24">
        <v>30.33</v>
      </c>
      <c r="C1816" s="24">
        <v>31.77</v>
      </c>
      <c r="D1816" s="24">
        <v>29.45</v>
      </c>
      <c r="E1816" s="24">
        <v>29.68</v>
      </c>
      <c r="F1816" s="24">
        <v>505439992</v>
      </c>
      <c r="G1816" s="24">
        <v>1770286212</v>
      </c>
      <c r="H1816" s="7">
        <v>1814</v>
      </c>
      <c r="J1816" s="10">
        <f t="shared" si="28"/>
        <v>-2.1430926475436814E-2</v>
      </c>
      <c r="N1816" s="1"/>
    </row>
    <row r="1817" spans="1:14" x14ac:dyDescent="0.25">
      <c r="A1817" s="2" t="s">
        <v>41</v>
      </c>
      <c r="B1817" s="24">
        <v>29.6</v>
      </c>
      <c r="C1817" s="24">
        <v>33.26</v>
      </c>
      <c r="D1817" s="24">
        <v>29.41</v>
      </c>
      <c r="E1817" s="24">
        <v>32.82</v>
      </c>
      <c r="F1817" s="24">
        <v>796645103</v>
      </c>
      <c r="G1817" s="24">
        <v>1957741036</v>
      </c>
      <c r="H1817" s="7">
        <v>1815</v>
      </c>
      <c r="J1817" s="10">
        <f t="shared" si="28"/>
        <v>0.10878378378378374</v>
      </c>
      <c r="N1817" s="1"/>
    </row>
    <row r="1818" spans="1:14" x14ac:dyDescent="0.25">
      <c r="A1818" s="2" t="s">
        <v>40</v>
      </c>
      <c r="B1818" s="24">
        <v>32.729999999999997</v>
      </c>
      <c r="C1818" s="24">
        <v>34.28</v>
      </c>
      <c r="D1818" s="24">
        <v>30.3</v>
      </c>
      <c r="E1818" s="24">
        <v>30.8</v>
      </c>
      <c r="F1818" s="24">
        <v>546504526</v>
      </c>
      <c r="G1818" s="24">
        <v>1837728497</v>
      </c>
      <c r="H1818" s="7">
        <v>1816</v>
      </c>
      <c r="J1818" s="10">
        <f t="shared" si="28"/>
        <v>-5.8967308279865453E-2</v>
      </c>
      <c r="N1818" s="1"/>
    </row>
    <row r="1819" spans="1:14" x14ac:dyDescent="0.25">
      <c r="A1819" s="2" t="s">
        <v>39</v>
      </c>
      <c r="B1819" s="24">
        <v>30.83</v>
      </c>
      <c r="C1819" s="24">
        <v>31.86</v>
      </c>
      <c r="D1819" s="24">
        <v>30.33</v>
      </c>
      <c r="E1819" s="24">
        <v>31.86</v>
      </c>
      <c r="F1819" s="24">
        <v>419546205</v>
      </c>
      <c r="G1819" s="24">
        <v>1901410380</v>
      </c>
      <c r="H1819" s="7">
        <v>1817</v>
      </c>
      <c r="J1819" s="10">
        <f t="shared" si="28"/>
        <v>3.3409017191047718E-2</v>
      </c>
      <c r="N1819" s="1"/>
    </row>
    <row r="1820" spans="1:14" x14ac:dyDescent="0.25">
      <c r="A1820" s="2" t="s">
        <v>38</v>
      </c>
      <c r="B1820" s="24">
        <v>31.99</v>
      </c>
      <c r="C1820" s="24">
        <v>34.15</v>
      </c>
      <c r="D1820" s="24">
        <v>31.8</v>
      </c>
      <c r="E1820" s="24">
        <v>33.46</v>
      </c>
      <c r="F1820" s="24">
        <v>554317219</v>
      </c>
      <c r="G1820" s="24">
        <v>1997631552</v>
      </c>
      <c r="H1820" s="7">
        <v>1818</v>
      </c>
      <c r="J1820" s="10">
        <f t="shared" si="28"/>
        <v>4.59518599562364E-2</v>
      </c>
      <c r="N1820" s="1"/>
    </row>
    <row r="1821" spans="1:14" x14ac:dyDescent="0.25">
      <c r="A1821" s="2" t="s">
        <v>37</v>
      </c>
      <c r="B1821" s="24">
        <v>33.47</v>
      </c>
      <c r="C1821" s="24">
        <v>36.56</v>
      </c>
      <c r="D1821" s="24">
        <v>33.200000000000003</v>
      </c>
      <c r="E1821" s="24">
        <v>33.200000000000003</v>
      </c>
      <c r="F1821" s="24">
        <v>535897387</v>
      </c>
      <c r="G1821" s="24">
        <v>1982394885</v>
      </c>
      <c r="H1821" s="7">
        <v>1819</v>
      </c>
      <c r="J1821" s="10">
        <f t="shared" si="28"/>
        <v>-8.0669256050193011E-3</v>
      </c>
      <c r="N1821" s="1"/>
    </row>
    <row r="1822" spans="1:14" x14ac:dyDescent="0.25">
      <c r="A1822" s="2" t="s">
        <v>36</v>
      </c>
      <c r="B1822" s="24">
        <v>33.4</v>
      </c>
      <c r="C1822" s="24">
        <v>33.4</v>
      </c>
      <c r="D1822" s="24">
        <v>30.45</v>
      </c>
      <c r="E1822" s="24">
        <v>31.13</v>
      </c>
      <c r="F1822" s="24">
        <v>508836253</v>
      </c>
      <c r="G1822" s="24">
        <v>1859663792</v>
      </c>
      <c r="H1822" s="7">
        <v>1820</v>
      </c>
      <c r="J1822" s="10">
        <f t="shared" si="28"/>
        <v>-6.7964071856287417E-2</v>
      </c>
      <c r="N1822" s="1"/>
    </row>
    <row r="1823" spans="1:14" x14ac:dyDescent="0.25">
      <c r="A1823" s="2" t="s">
        <v>35</v>
      </c>
      <c r="B1823" s="24">
        <v>31.09</v>
      </c>
      <c r="C1823" s="24">
        <v>32.200000000000003</v>
      </c>
      <c r="D1823" s="24">
        <v>29.75</v>
      </c>
      <c r="E1823" s="24">
        <v>30.99</v>
      </c>
      <c r="F1823" s="24">
        <v>464721770</v>
      </c>
      <c r="G1823" s="24">
        <v>1851236647</v>
      </c>
      <c r="H1823" s="7">
        <v>1821</v>
      </c>
      <c r="J1823" s="10">
        <f t="shared" si="28"/>
        <v>-3.2164683177871157E-3</v>
      </c>
      <c r="N1823" s="1"/>
    </row>
    <row r="1824" spans="1:14" x14ac:dyDescent="0.25">
      <c r="A1824" s="2" t="s">
        <v>34</v>
      </c>
      <c r="B1824" s="24">
        <v>30.96</v>
      </c>
      <c r="C1824" s="24">
        <v>31.36</v>
      </c>
      <c r="D1824" s="24">
        <v>28.13</v>
      </c>
      <c r="E1824" s="24">
        <v>28.29</v>
      </c>
      <c r="F1824" s="24">
        <v>442100051</v>
      </c>
      <c r="G1824" s="24">
        <v>1690851757</v>
      </c>
      <c r="H1824" s="7">
        <v>1822</v>
      </c>
      <c r="J1824" s="10">
        <f t="shared" si="28"/>
        <v>-8.6240310077519436E-2</v>
      </c>
      <c r="N1824" s="1"/>
    </row>
    <row r="1825" spans="1:14" x14ac:dyDescent="0.25">
      <c r="A1825" s="2" t="s">
        <v>33</v>
      </c>
      <c r="B1825" s="24">
        <v>28.3</v>
      </c>
      <c r="C1825" s="24">
        <v>33.36</v>
      </c>
      <c r="D1825" s="24">
        <v>28.3</v>
      </c>
      <c r="E1825" s="24">
        <v>32.51</v>
      </c>
      <c r="F1825" s="24">
        <v>486919645</v>
      </c>
      <c r="G1825" s="24">
        <v>1943259589</v>
      </c>
      <c r="H1825" s="7">
        <v>1823</v>
      </c>
      <c r="J1825" s="10">
        <f t="shared" si="28"/>
        <v>0.14876325088339212</v>
      </c>
      <c r="N1825" s="1"/>
    </row>
    <row r="1826" spans="1:14" x14ac:dyDescent="0.25">
      <c r="A1826" s="2" t="s">
        <v>32</v>
      </c>
      <c r="B1826" s="24">
        <v>32.56</v>
      </c>
      <c r="C1826" s="24">
        <v>33.340000000000003</v>
      </c>
      <c r="D1826" s="24">
        <v>31.52</v>
      </c>
      <c r="E1826" s="24">
        <v>31.57</v>
      </c>
      <c r="F1826" s="24">
        <v>390868406</v>
      </c>
      <c r="G1826" s="24">
        <v>1887178390</v>
      </c>
      <c r="H1826" s="7">
        <v>1824</v>
      </c>
      <c r="J1826" s="10">
        <f t="shared" si="28"/>
        <v>-3.0405405405405466E-2</v>
      </c>
      <c r="N1826" s="1"/>
    </row>
    <row r="1827" spans="1:14" x14ac:dyDescent="0.25">
      <c r="A1827" s="2" t="s">
        <v>31</v>
      </c>
      <c r="B1827" s="24">
        <v>31.42</v>
      </c>
      <c r="C1827" s="24">
        <v>32.380000000000003</v>
      </c>
      <c r="D1827" s="24">
        <v>31.17</v>
      </c>
      <c r="E1827" s="24">
        <v>31.98</v>
      </c>
      <c r="F1827" s="24">
        <v>405650440</v>
      </c>
      <c r="G1827" s="24">
        <v>1912263648</v>
      </c>
      <c r="H1827" s="7">
        <v>1825</v>
      </c>
      <c r="J1827" s="10">
        <f t="shared" si="28"/>
        <v>1.7823042647994867E-2</v>
      </c>
      <c r="N1827" s="1"/>
    </row>
    <row r="1828" spans="1:14" x14ac:dyDescent="0.25">
      <c r="A1828" s="2" t="s">
        <v>30</v>
      </c>
      <c r="B1828" s="24">
        <v>31.98</v>
      </c>
      <c r="C1828" s="24">
        <v>32</v>
      </c>
      <c r="D1828" s="24">
        <v>30.16</v>
      </c>
      <c r="E1828" s="24">
        <v>30.47</v>
      </c>
      <c r="F1828" s="24">
        <v>367746437</v>
      </c>
      <c r="G1828" s="24">
        <v>1822504811</v>
      </c>
      <c r="H1828" s="7">
        <v>1826</v>
      </c>
      <c r="J1828" s="10">
        <f t="shared" si="28"/>
        <v>-4.7217010631644823E-2</v>
      </c>
      <c r="N1828" s="1"/>
    </row>
    <row r="1829" spans="1:14" x14ac:dyDescent="0.25">
      <c r="A1829" s="2" t="s">
        <v>29</v>
      </c>
      <c r="B1829" s="24">
        <v>30.46</v>
      </c>
      <c r="C1829" s="24">
        <v>32.1</v>
      </c>
      <c r="D1829" s="24">
        <v>30.26</v>
      </c>
      <c r="E1829" s="24">
        <v>31.98</v>
      </c>
      <c r="F1829" s="24">
        <v>379429124</v>
      </c>
      <c r="G1829" s="24">
        <v>1913387274</v>
      </c>
      <c r="H1829" s="7">
        <v>1827</v>
      </c>
      <c r="J1829" s="10">
        <f t="shared" si="28"/>
        <v>4.9901510177281665E-2</v>
      </c>
      <c r="N1829" s="1"/>
    </row>
    <row r="1830" spans="1:14" x14ac:dyDescent="0.25">
      <c r="A1830" s="2" t="s">
        <v>28</v>
      </c>
      <c r="B1830" s="24">
        <v>32.020000000000003</v>
      </c>
      <c r="C1830" s="24">
        <v>33.79</v>
      </c>
      <c r="D1830" s="24">
        <v>31.77</v>
      </c>
      <c r="E1830" s="24">
        <v>33.43</v>
      </c>
      <c r="F1830" s="24">
        <v>414331918</v>
      </c>
      <c r="G1830" s="24">
        <v>2000859669</v>
      </c>
      <c r="H1830" s="7">
        <v>1828</v>
      </c>
      <c r="J1830" s="10">
        <f t="shared" si="28"/>
        <v>4.4034978138663222E-2</v>
      </c>
      <c r="N1830" s="1"/>
    </row>
    <row r="1831" spans="1:14" x14ac:dyDescent="0.25">
      <c r="A1831" s="2" t="s">
        <v>27</v>
      </c>
      <c r="B1831" s="24">
        <v>33.35</v>
      </c>
      <c r="C1831" s="24">
        <v>33.42</v>
      </c>
      <c r="D1831" s="24">
        <v>31.59</v>
      </c>
      <c r="E1831" s="24">
        <v>32.03</v>
      </c>
      <c r="F1831" s="24">
        <v>345068249</v>
      </c>
      <c r="G1831" s="24">
        <v>1917129494</v>
      </c>
      <c r="H1831" s="7">
        <v>1829</v>
      </c>
      <c r="J1831" s="10">
        <f t="shared" si="28"/>
        <v>-3.9580209895052482E-2</v>
      </c>
      <c r="N1831" s="1"/>
    </row>
    <row r="1832" spans="1:14" x14ac:dyDescent="0.25">
      <c r="A1832" s="2" t="s">
        <v>26</v>
      </c>
      <c r="B1832" s="24">
        <v>32.020000000000003</v>
      </c>
      <c r="C1832" s="24">
        <v>33.020000000000003</v>
      </c>
      <c r="D1832" s="24">
        <v>31.44</v>
      </c>
      <c r="E1832" s="24">
        <v>32.4</v>
      </c>
      <c r="F1832" s="24">
        <v>391010579</v>
      </c>
      <c r="G1832" s="24">
        <v>1940204515</v>
      </c>
      <c r="H1832" s="7">
        <v>1830</v>
      </c>
      <c r="J1832" s="10">
        <f t="shared" si="28"/>
        <v>1.1867582760774372E-2</v>
      </c>
      <c r="N1832" s="1"/>
    </row>
    <row r="1833" spans="1:14" x14ac:dyDescent="0.25">
      <c r="A1833" s="2" t="s">
        <v>25</v>
      </c>
      <c r="B1833" s="24">
        <v>32.35</v>
      </c>
      <c r="C1833" s="24">
        <v>36.14</v>
      </c>
      <c r="D1833" s="24">
        <v>32.340000000000003</v>
      </c>
      <c r="E1833" s="24">
        <v>34.94</v>
      </c>
      <c r="F1833" s="24">
        <v>640607603</v>
      </c>
      <c r="G1833" s="24">
        <v>2092365506</v>
      </c>
      <c r="H1833" s="7">
        <v>1831</v>
      </c>
      <c r="J1833" s="10">
        <f t="shared" si="28"/>
        <v>8.0061823802163715E-2</v>
      </c>
      <c r="N1833" s="1"/>
    </row>
    <row r="1834" spans="1:14" x14ac:dyDescent="0.25">
      <c r="A1834" s="2" t="s">
        <v>24</v>
      </c>
      <c r="B1834" s="24">
        <v>34.85</v>
      </c>
      <c r="C1834" s="24">
        <v>39.96</v>
      </c>
      <c r="D1834" s="24">
        <v>34.78</v>
      </c>
      <c r="E1834" s="24">
        <v>39.299999999999997</v>
      </c>
      <c r="F1834" s="24">
        <v>809493170</v>
      </c>
      <c r="G1834" s="24">
        <v>2354185201</v>
      </c>
      <c r="H1834" s="7">
        <v>1832</v>
      </c>
      <c r="J1834" s="10">
        <f t="shared" si="28"/>
        <v>0.12769010043041595</v>
      </c>
      <c r="N1834" s="1"/>
    </row>
    <row r="1835" spans="1:14" x14ac:dyDescent="0.25">
      <c r="A1835" s="2" t="s">
        <v>23</v>
      </c>
      <c r="B1835" s="24">
        <v>39.28</v>
      </c>
      <c r="C1835" s="24">
        <v>39.65</v>
      </c>
      <c r="D1835" s="24">
        <v>37.61</v>
      </c>
      <c r="E1835" s="24">
        <v>37.81</v>
      </c>
      <c r="F1835" s="24">
        <v>586891613</v>
      </c>
      <c r="G1835" s="24">
        <v>2265284886</v>
      </c>
      <c r="H1835" s="7">
        <v>1833</v>
      </c>
      <c r="J1835" s="10">
        <f t="shared" si="28"/>
        <v>-3.7423625254582454E-2</v>
      </c>
      <c r="N1835" s="1"/>
    </row>
    <row r="1836" spans="1:14" x14ac:dyDescent="0.25">
      <c r="A1836" s="2" t="s">
        <v>22</v>
      </c>
      <c r="B1836" s="24">
        <v>37.92</v>
      </c>
      <c r="C1836" s="24">
        <v>40.950000000000003</v>
      </c>
      <c r="D1836" s="24">
        <v>37.92</v>
      </c>
      <c r="E1836" s="24">
        <v>39.479999999999997</v>
      </c>
      <c r="F1836" s="24">
        <v>643946959</v>
      </c>
      <c r="G1836" s="24">
        <v>2366141319</v>
      </c>
      <c r="H1836" s="7">
        <v>1834</v>
      </c>
      <c r="J1836" s="10">
        <f t="shared" si="28"/>
        <v>4.1139240506328986E-2</v>
      </c>
      <c r="N1836" s="1"/>
    </row>
    <row r="1837" spans="1:14" x14ac:dyDescent="0.25">
      <c r="A1837" s="2" t="s">
        <v>21</v>
      </c>
      <c r="B1837" s="24">
        <v>39.450000000000003</v>
      </c>
      <c r="C1837" s="24">
        <v>40.28</v>
      </c>
      <c r="D1837" s="24">
        <v>38.9</v>
      </c>
      <c r="E1837" s="24">
        <v>38.99</v>
      </c>
      <c r="F1837" s="24">
        <v>504601883</v>
      </c>
      <c r="G1837" s="24">
        <v>2337068756</v>
      </c>
      <c r="H1837" s="7">
        <v>1835</v>
      </c>
      <c r="J1837" s="10">
        <f t="shared" si="28"/>
        <v>-1.1660329531051986E-2</v>
      </c>
      <c r="N1837" s="1"/>
    </row>
    <row r="1838" spans="1:14" x14ac:dyDescent="0.25">
      <c r="A1838" s="2" t="s">
        <v>20</v>
      </c>
      <c r="B1838" s="24">
        <v>38.99</v>
      </c>
      <c r="C1838" s="24">
        <v>39.520000000000003</v>
      </c>
      <c r="D1838" s="24">
        <v>33.03</v>
      </c>
      <c r="E1838" s="24">
        <v>33.869999999999997</v>
      </c>
      <c r="F1838" s="24">
        <v>701124437</v>
      </c>
      <c r="G1838" s="24">
        <v>2030671878</v>
      </c>
      <c r="H1838" s="7">
        <v>1836</v>
      </c>
      <c r="J1838" s="10">
        <f t="shared" si="28"/>
        <v>-0.13131572197999497</v>
      </c>
      <c r="N1838" s="1"/>
    </row>
    <row r="1839" spans="1:14" x14ac:dyDescent="0.25">
      <c r="A1839" s="2" t="s">
        <v>19</v>
      </c>
      <c r="B1839" s="24">
        <v>33.68</v>
      </c>
      <c r="C1839" s="24">
        <v>34.1</v>
      </c>
      <c r="D1839" s="24">
        <v>32.049999999999997</v>
      </c>
      <c r="E1839" s="24">
        <v>32.33</v>
      </c>
      <c r="F1839" s="24">
        <v>628980637</v>
      </c>
      <c r="G1839" s="24">
        <v>1938944919</v>
      </c>
      <c r="H1839" s="7">
        <v>1837</v>
      </c>
      <c r="J1839" s="10">
        <f t="shared" si="28"/>
        <v>-4.0083135391924034E-2</v>
      </c>
      <c r="N1839" s="1"/>
    </row>
    <row r="1840" spans="1:14" x14ac:dyDescent="0.25">
      <c r="A1840" s="2" t="s">
        <v>18</v>
      </c>
      <c r="B1840" s="24">
        <v>32.46</v>
      </c>
      <c r="C1840" s="24">
        <v>32.94</v>
      </c>
      <c r="D1840" s="24">
        <v>32.03</v>
      </c>
      <c r="E1840" s="24">
        <v>32.380000000000003</v>
      </c>
      <c r="F1840" s="24">
        <v>491524393</v>
      </c>
      <c r="G1840" s="24">
        <v>1942860854</v>
      </c>
      <c r="H1840" s="7">
        <v>1838</v>
      </c>
      <c r="J1840" s="10">
        <f t="shared" si="28"/>
        <v>-2.4645717806530587E-3</v>
      </c>
      <c r="N1840" s="1"/>
    </row>
    <row r="1841" spans="1:14" x14ac:dyDescent="0.25">
      <c r="A1841" s="2" t="s">
        <v>17</v>
      </c>
      <c r="B1841" s="24">
        <v>32.4</v>
      </c>
      <c r="C1841" s="24">
        <v>33.14</v>
      </c>
      <c r="D1841" s="24">
        <v>30.13</v>
      </c>
      <c r="E1841" s="24">
        <v>30.33</v>
      </c>
      <c r="F1841" s="24">
        <v>564244096</v>
      </c>
      <c r="G1841" s="24">
        <v>1820214944</v>
      </c>
      <c r="H1841" s="7">
        <v>1839</v>
      </c>
      <c r="J1841" s="10">
        <f t="shared" si="28"/>
        <v>-6.3888888888888898E-2</v>
      </c>
      <c r="N1841" s="1"/>
    </row>
    <row r="1842" spans="1:14" x14ac:dyDescent="0.25">
      <c r="A1842" s="2" t="s">
        <v>16</v>
      </c>
      <c r="B1842" s="24">
        <v>30.38</v>
      </c>
      <c r="C1842" s="24">
        <v>32.729999999999997</v>
      </c>
      <c r="D1842" s="24">
        <v>30.31</v>
      </c>
      <c r="E1842" s="24">
        <v>32.36</v>
      </c>
      <c r="F1842" s="24">
        <v>593098938</v>
      </c>
      <c r="G1842" s="24">
        <v>1942198294</v>
      </c>
      <c r="H1842" s="7">
        <v>1840</v>
      </c>
      <c r="J1842" s="10">
        <f t="shared" si="28"/>
        <v>6.5174456879526013E-2</v>
      </c>
      <c r="N1842" s="1"/>
    </row>
    <row r="1843" spans="1:14" x14ac:dyDescent="0.25">
      <c r="A1843" s="2" t="s">
        <v>15</v>
      </c>
      <c r="B1843" s="24">
        <v>32.380000000000003</v>
      </c>
      <c r="C1843" s="24">
        <v>32.71</v>
      </c>
      <c r="D1843" s="24">
        <v>31.08</v>
      </c>
      <c r="E1843" s="24">
        <v>31.51</v>
      </c>
      <c r="F1843" s="24">
        <v>527294088</v>
      </c>
      <c r="G1843" s="24">
        <v>1891520613</v>
      </c>
      <c r="H1843" s="7">
        <v>1841</v>
      </c>
      <c r="J1843" s="10">
        <f t="shared" si="28"/>
        <v>-2.6868437306979645E-2</v>
      </c>
      <c r="N1843" s="1"/>
    </row>
    <row r="1844" spans="1:14" x14ac:dyDescent="0.25">
      <c r="A1844" s="2" t="s">
        <v>14</v>
      </c>
      <c r="B1844" s="24">
        <v>31.44</v>
      </c>
      <c r="C1844" s="24">
        <v>32.25</v>
      </c>
      <c r="D1844" s="24">
        <v>31.27</v>
      </c>
      <c r="E1844" s="24">
        <v>31.82</v>
      </c>
      <c r="F1844" s="24">
        <v>539347966</v>
      </c>
      <c r="G1844" s="24">
        <v>1910976281</v>
      </c>
      <c r="H1844" s="7">
        <v>1842</v>
      </c>
      <c r="J1844" s="10">
        <f t="shared" si="28"/>
        <v>1.2086513994910909E-2</v>
      </c>
      <c r="N1844" s="1"/>
    </row>
    <row r="1845" spans="1:14" x14ac:dyDescent="0.25">
      <c r="A1845" s="2" t="s">
        <v>13</v>
      </c>
      <c r="B1845" s="24">
        <v>31.85</v>
      </c>
      <c r="C1845" s="24">
        <v>31.95</v>
      </c>
      <c r="D1845" s="24">
        <v>30.68</v>
      </c>
      <c r="E1845" s="24">
        <v>31.89</v>
      </c>
      <c r="F1845" s="24">
        <v>609389197</v>
      </c>
      <c r="G1845" s="24">
        <v>1915371847</v>
      </c>
      <c r="H1845" s="7">
        <v>1843</v>
      </c>
      <c r="J1845" s="10">
        <f t="shared" si="28"/>
        <v>1.2558869701726576E-3</v>
      </c>
      <c r="N1845" s="1"/>
    </row>
    <row r="1846" spans="1:14" x14ac:dyDescent="0.25">
      <c r="A1846" s="2" t="s">
        <v>12</v>
      </c>
      <c r="B1846" s="24">
        <v>31.91</v>
      </c>
      <c r="C1846" s="24">
        <v>31.94</v>
      </c>
      <c r="D1846" s="24">
        <v>30.96</v>
      </c>
      <c r="E1846" s="24">
        <v>31.31</v>
      </c>
      <c r="F1846" s="24">
        <v>566482194</v>
      </c>
      <c r="G1846" s="24">
        <v>1881176121</v>
      </c>
      <c r="H1846" s="7">
        <v>1844</v>
      </c>
      <c r="J1846" s="10">
        <f t="shared" si="28"/>
        <v>-1.8802883108743385E-2</v>
      </c>
      <c r="N1846" s="1"/>
    </row>
    <row r="1847" spans="1:14" x14ac:dyDescent="0.25">
      <c r="A1847" s="2" t="s">
        <v>11</v>
      </c>
      <c r="B1847" s="24">
        <v>31.48</v>
      </c>
      <c r="C1847" s="24">
        <v>33.11</v>
      </c>
      <c r="D1847" s="24">
        <v>31.37</v>
      </c>
      <c r="E1847" s="24">
        <v>32.549999999999997</v>
      </c>
      <c r="F1847" s="24">
        <v>585789957</v>
      </c>
      <c r="G1847" s="24">
        <v>1956101651</v>
      </c>
      <c r="H1847" s="7">
        <v>1845</v>
      </c>
      <c r="J1847" s="10">
        <f t="shared" si="28"/>
        <v>3.3989834815755932E-2</v>
      </c>
      <c r="N1847" s="1"/>
    </row>
    <row r="1848" spans="1:14" x14ac:dyDescent="0.25">
      <c r="A1848" s="2" t="s">
        <v>10</v>
      </c>
      <c r="B1848" s="24">
        <v>32.49</v>
      </c>
      <c r="C1848" s="24">
        <v>33.35</v>
      </c>
      <c r="D1848" s="24">
        <v>30.94</v>
      </c>
      <c r="E1848" s="24">
        <v>31.18</v>
      </c>
      <c r="F1848" s="24">
        <v>584024741</v>
      </c>
      <c r="G1848" s="24">
        <v>1873953844</v>
      </c>
      <c r="H1848" s="7">
        <v>1846</v>
      </c>
      <c r="J1848" s="10">
        <f t="shared" si="28"/>
        <v>-4.032009849184371E-2</v>
      </c>
      <c r="N1848" s="1"/>
    </row>
    <row r="1849" spans="1:14" x14ac:dyDescent="0.25">
      <c r="A1849" s="2" t="s">
        <v>9</v>
      </c>
      <c r="B1849" s="24">
        <v>31.19</v>
      </c>
      <c r="C1849" s="24">
        <v>31.39</v>
      </c>
      <c r="D1849" s="24">
        <v>30.96</v>
      </c>
      <c r="E1849" s="24">
        <v>31.21</v>
      </c>
      <c r="F1849" s="24">
        <v>531048792</v>
      </c>
      <c r="G1849" s="24">
        <v>1876573922</v>
      </c>
      <c r="H1849" s="7">
        <v>1847</v>
      </c>
      <c r="J1849" s="10">
        <f t="shared" si="28"/>
        <v>6.4123116383454871E-4</v>
      </c>
      <c r="N1849" s="1"/>
    </row>
    <row r="1850" spans="1:14" x14ac:dyDescent="0.25">
      <c r="A1850" s="2" t="s">
        <v>8</v>
      </c>
      <c r="B1850" s="24">
        <v>31.21</v>
      </c>
      <c r="C1850" s="24">
        <v>32.020000000000003</v>
      </c>
      <c r="D1850" s="24">
        <v>30.32</v>
      </c>
      <c r="E1850" s="24">
        <v>31.68</v>
      </c>
      <c r="F1850" s="24">
        <v>589374367</v>
      </c>
      <c r="G1850" s="24">
        <v>1905392084</v>
      </c>
      <c r="H1850" s="7">
        <v>1848</v>
      </c>
      <c r="J1850" s="10">
        <f t="shared" si="28"/>
        <v>1.5059275873117554E-2</v>
      </c>
      <c r="N1850" s="1"/>
    </row>
    <row r="1851" spans="1:14" x14ac:dyDescent="0.25">
      <c r="A1851" s="2" t="s">
        <v>7</v>
      </c>
      <c r="B1851" s="24">
        <v>31.67</v>
      </c>
      <c r="C1851" s="24">
        <v>32.39</v>
      </c>
      <c r="D1851" s="24">
        <v>31.56</v>
      </c>
      <c r="E1851" s="24">
        <v>32</v>
      </c>
      <c r="F1851" s="24">
        <v>613521888</v>
      </c>
      <c r="G1851" s="24">
        <v>1924964952</v>
      </c>
      <c r="H1851" s="7">
        <v>1849</v>
      </c>
      <c r="J1851" s="10">
        <f t="shared" si="28"/>
        <v>1.041995579412688E-2</v>
      </c>
      <c r="N1851" s="1"/>
    </row>
    <row r="1852" spans="1:14" x14ac:dyDescent="0.25">
      <c r="A1852" s="2" t="s">
        <v>6</v>
      </c>
      <c r="B1852" s="24">
        <v>32.04</v>
      </c>
      <c r="C1852" s="24">
        <v>33.04</v>
      </c>
      <c r="D1852" s="24">
        <v>31.43</v>
      </c>
      <c r="E1852" s="24">
        <v>32.78</v>
      </c>
      <c r="F1852" s="24">
        <v>614405338</v>
      </c>
      <c r="G1852" s="24">
        <v>1971999182</v>
      </c>
      <c r="H1852" s="7">
        <v>1850</v>
      </c>
      <c r="J1852" s="10">
        <f t="shared" si="28"/>
        <v>2.3096129837702935E-2</v>
      </c>
      <c r="N1852" s="1"/>
    </row>
    <row r="1853" spans="1:14" x14ac:dyDescent="0.25">
      <c r="A1853" s="2" t="s">
        <v>5</v>
      </c>
      <c r="B1853" s="24">
        <v>32.82</v>
      </c>
      <c r="C1853" s="24">
        <v>33.21</v>
      </c>
      <c r="D1853" s="24">
        <v>32.270000000000003</v>
      </c>
      <c r="E1853" s="24">
        <v>32.979999999999997</v>
      </c>
      <c r="F1853" s="24">
        <v>661476020</v>
      </c>
      <c r="G1853" s="24">
        <v>1984872676</v>
      </c>
      <c r="H1853" s="7">
        <v>1851</v>
      </c>
      <c r="J1853" s="10">
        <f t="shared" si="28"/>
        <v>4.8750761730651003E-3</v>
      </c>
      <c r="N1853" s="1"/>
    </row>
    <row r="1854" spans="1:14" x14ac:dyDescent="0.25">
      <c r="A1854" s="2" t="s">
        <v>103</v>
      </c>
      <c r="B1854" s="24">
        <v>32.97</v>
      </c>
      <c r="C1854" s="24">
        <v>33.950000000000003</v>
      </c>
      <c r="D1854" s="24">
        <v>32.869999999999997</v>
      </c>
      <c r="E1854" s="24">
        <v>33.15</v>
      </c>
      <c r="F1854" s="24">
        <v>694481467</v>
      </c>
      <c r="G1854" s="24">
        <v>1995530698</v>
      </c>
      <c r="H1854" s="7">
        <v>1852</v>
      </c>
      <c r="J1854" s="10">
        <f t="shared" si="28"/>
        <v>5.4595086442220117E-3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</sheetData>
  <sortState ref="A3:H1854">
    <sortCondition ref="H3:H185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2:J1451"/>
  <sheetViews>
    <sheetView topLeftCell="A265" workbookViewId="0">
      <selection activeCell="B1069" sqref="B1:G1048576"/>
    </sheetView>
  </sheetViews>
  <sheetFormatPr defaultRowHeight="15" x14ac:dyDescent="0.25"/>
  <cols>
    <col min="1" max="1" width="12.140625" bestFit="1" customWidth="1"/>
    <col min="2" max="2" width="19" style="24" bestFit="1" customWidth="1"/>
    <col min="3" max="3" width="10.42578125" style="24" bestFit="1" customWidth="1"/>
    <col min="4" max="4" width="19" style="24" bestFit="1" customWidth="1"/>
    <col min="5" max="5" width="13" style="24" bestFit="1" customWidth="1"/>
    <col min="6" max="6" width="24.42578125" style="24" bestFit="1" customWidth="1"/>
    <col min="7" max="7" width="18.42578125" style="24" bestFit="1" customWidth="1"/>
    <col min="8" max="8" width="12" style="1" bestFit="1" customWidth="1"/>
    <col min="9" max="9" width="13.28515625" bestFit="1" customWidth="1"/>
  </cols>
  <sheetData>
    <row r="2" spans="1:10" x14ac:dyDescent="0.25">
      <c r="A2" s="1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2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10">
        <v>0</v>
      </c>
    </row>
    <row r="4" spans="1:10" x14ac:dyDescent="0.2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10">
        <v>0</v>
      </c>
    </row>
    <row r="5" spans="1:10" x14ac:dyDescent="0.2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10">
        <v>0</v>
      </c>
    </row>
    <row r="6" spans="1:10" x14ac:dyDescent="0.2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10">
        <v>0</v>
      </c>
    </row>
    <row r="7" spans="1:10" x14ac:dyDescent="0.2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10">
        <v>0</v>
      </c>
    </row>
    <row r="8" spans="1:10" x14ac:dyDescent="0.2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10">
        <v>0</v>
      </c>
    </row>
    <row r="9" spans="1:10" x14ac:dyDescent="0.2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10">
        <v>0</v>
      </c>
    </row>
    <row r="10" spans="1:10" x14ac:dyDescent="0.2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10">
        <v>0</v>
      </c>
    </row>
    <row r="11" spans="1:10" x14ac:dyDescent="0.2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10">
        <v>0</v>
      </c>
    </row>
    <row r="12" spans="1:10" x14ac:dyDescent="0.2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10">
        <v>0</v>
      </c>
    </row>
    <row r="13" spans="1:10" x14ac:dyDescent="0.2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10">
        <v>0</v>
      </c>
    </row>
    <row r="14" spans="1:10" x14ac:dyDescent="0.2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10">
        <v>0</v>
      </c>
    </row>
    <row r="15" spans="1:10" x14ac:dyDescent="0.2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10">
        <v>0</v>
      </c>
    </row>
    <row r="16" spans="1:10" x14ac:dyDescent="0.2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10">
        <v>0</v>
      </c>
    </row>
    <row r="17" spans="1:10" x14ac:dyDescent="0.2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10">
        <v>0</v>
      </c>
    </row>
    <row r="18" spans="1:10" x14ac:dyDescent="0.2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10">
        <v>0</v>
      </c>
    </row>
    <row r="19" spans="1:10" x14ac:dyDescent="0.2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10">
        <v>0</v>
      </c>
    </row>
    <row r="20" spans="1:10" x14ac:dyDescent="0.2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10">
        <v>0</v>
      </c>
    </row>
    <row r="21" spans="1:10" x14ac:dyDescent="0.2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10">
        <v>0</v>
      </c>
    </row>
    <row r="22" spans="1:10" x14ac:dyDescent="0.2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10">
        <v>0</v>
      </c>
    </row>
    <row r="23" spans="1:10" x14ac:dyDescent="0.2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10">
        <v>0</v>
      </c>
    </row>
    <row r="24" spans="1:10" x14ac:dyDescent="0.2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10">
        <v>0</v>
      </c>
    </row>
    <row r="25" spans="1:10" x14ac:dyDescent="0.2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10">
        <v>0</v>
      </c>
    </row>
    <row r="26" spans="1:10" x14ac:dyDescent="0.2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10">
        <v>0</v>
      </c>
    </row>
    <row r="27" spans="1:10" x14ac:dyDescent="0.2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10">
        <v>0</v>
      </c>
    </row>
    <row r="28" spans="1:10" x14ac:dyDescent="0.2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10">
        <v>0</v>
      </c>
    </row>
    <row r="29" spans="1:10" x14ac:dyDescent="0.2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10">
        <v>0</v>
      </c>
    </row>
    <row r="30" spans="1:10" x14ac:dyDescent="0.2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10">
        <v>0</v>
      </c>
    </row>
    <row r="31" spans="1:10" x14ac:dyDescent="0.2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10">
        <v>0</v>
      </c>
    </row>
    <row r="32" spans="1:10" x14ac:dyDescent="0.2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10">
        <v>0</v>
      </c>
    </row>
    <row r="33" spans="1:10" x14ac:dyDescent="0.2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10">
        <v>0</v>
      </c>
    </row>
    <row r="34" spans="1:10" x14ac:dyDescent="0.2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10">
        <v>0</v>
      </c>
    </row>
    <row r="35" spans="1:10" x14ac:dyDescent="0.2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10">
        <v>0</v>
      </c>
    </row>
    <row r="36" spans="1:10" x14ac:dyDescent="0.2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10">
        <v>0</v>
      </c>
    </row>
    <row r="37" spans="1:10" x14ac:dyDescent="0.2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10">
        <v>0</v>
      </c>
    </row>
    <row r="38" spans="1:10" x14ac:dyDescent="0.2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10">
        <v>0</v>
      </c>
    </row>
    <row r="39" spans="1:10" x14ac:dyDescent="0.2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10">
        <v>0</v>
      </c>
    </row>
    <row r="40" spans="1:10" x14ac:dyDescent="0.2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10">
        <v>0</v>
      </c>
    </row>
    <row r="41" spans="1:10" x14ac:dyDescent="0.2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10">
        <v>0</v>
      </c>
    </row>
    <row r="42" spans="1:10" x14ac:dyDescent="0.2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10">
        <v>0</v>
      </c>
    </row>
    <row r="43" spans="1:10" x14ac:dyDescent="0.2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10">
        <v>0</v>
      </c>
    </row>
    <row r="44" spans="1:10" x14ac:dyDescent="0.2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10">
        <v>0</v>
      </c>
    </row>
    <row r="45" spans="1:10" x14ac:dyDescent="0.2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10">
        <v>0</v>
      </c>
    </row>
    <row r="46" spans="1:10" x14ac:dyDescent="0.2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10">
        <v>0</v>
      </c>
    </row>
    <row r="47" spans="1:10" x14ac:dyDescent="0.2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10">
        <v>0</v>
      </c>
    </row>
    <row r="48" spans="1:10" x14ac:dyDescent="0.2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10">
        <v>0</v>
      </c>
    </row>
    <row r="49" spans="1:10" x14ac:dyDescent="0.2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10">
        <v>0</v>
      </c>
    </row>
    <row r="50" spans="1:10" x14ac:dyDescent="0.2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10">
        <v>0</v>
      </c>
    </row>
    <row r="51" spans="1:10" x14ac:dyDescent="0.2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10">
        <v>0</v>
      </c>
    </row>
    <row r="52" spans="1:10" x14ac:dyDescent="0.2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10">
        <v>0</v>
      </c>
    </row>
    <row r="53" spans="1:10" x14ac:dyDescent="0.2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10">
        <v>0</v>
      </c>
    </row>
    <row r="54" spans="1:10" x14ac:dyDescent="0.2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10">
        <v>0</v>
      </c>
    </row>
    <row r="55" spans="1:10" x14ac:dyDescent="0.2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10">
        <v>0</v>
      </c>
    </row>
    <row r="56" spans="1:10" x14ac:dyDescent="0.2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10">
        <v>0</v>
      </c>
    </row>
    <row r="57" spans="1:10" x14ac:dyDescent="0.2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10">
        <v>0</v>
      </c>
    </row>
    <row r="58" spans="1:10" x14ac:dyDescent="0.2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10">
        <v>0</v>
      </c>
    </row>
    <row r="59" spans="1:10" x14ac:dyDescent="0.2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10">
        <v>0</v>
      </c>
    </row>
    <row r="60" spans="1:10" x14ac:dyDescent="0.2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10">
        <v>0</v>
      </c>
    </row>
    <row r="61" spans="1:10" x14ac:dyDescent="0.2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10">
        <v>0</v>
      </c>
    </row>
    <row r="62" spans="1:10" x14ac:dyDescent="0.2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10">
        <v>0</v>
      </c>
    </row>
    <row r="63" spans="1:10" x14ac:dyDescent="0.2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10">
        <v>0</v>
      </c>
    </row>
    <row r="64" spans="1:10" x14ac:dyDescent="0.2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10">
        <v>0</v>
      </c>
    </row>
    <row r="65" spans="1:10" x14ac:dyDescent="0.2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10">
        <v>0</v>
      </c>
    </row>
    <row r="66" spans="1:10" x14ac:dyDescent="0.2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10">
        <v>0</v>
      </c>
    </row>
    <row r="67" spans="1:10" x14ac:dyDescent="0.2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10">
        <v>0</v>
      </c>
    </row>
    <row r="68" spans="1:10" x14ac:dyDescent="0.2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10">
        <v>0</v>
      </c>
    </row>
    <row r="69" spans="1:10" x14ac:dyDescent="0.2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10">
        <v>0</v>
      </c>
    </row>
    <row r="70" spans="1:10" x14ac:dyDescent="0.2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10">
        <v>0</v>
      </c>
    </row>
    <row r="71" spans="1:10" x14ac:dyDescent="0.2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10">
        <v>0</v>
      </c>
    </row>
    <row r="72" spans="1:10" x14ac:dyDescent="0.2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10">
        <v>0</v>
      </c>
    </row>
    <row r="73" spans="1:10" x14ac:dyDescent="0.2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10">
        <v>0</v>
      </c>
    </row>
    <row r="74" spans="1:10" x14ac:dyDescent="0.2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10">
        <v>0</v>
      </c>
    </row>
    <row r="75" spans="1:10" x14ac:dyDescent="0.2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10">
        <v>0</v>
      </c>
    </row>
    <row r="76" spans="1:10" x14ac:dyDescent="0.2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10">
        <v>0</v>
      </c>
    </row>
    <row r="77" spans="1:10" x14ac:dyDescent="0.2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10">
        <v>0</v>
      </c>
    </row>
    <row r="78" spans="1:10" x14ac:dyDescent="0.2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10">
        <v>0</v>
      </c>
    </row>
    <row r="79" spans="1:10" x14ac:dyDescent="0.2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10">
        <v>0</v>
      </c>
    </row>
    <row r="80" spans="1:10" x14ac:dyDescent="0.2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10">
        <v>0</v>
      </c>
    </row>
    <row r="81" spans="1:10" x14ac:dyDescent="0.2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10">
        <v>0</v>
      </c>
    </row>
    <row r="82" spans="1:10" x14ac:dyDescent="0.2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10">
        <v>0</v>
      </c>
    </row>
    <row r="83" spans="1:10" x14ac:dyDescent="0.2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10">
        <v>0</v>
      </c>
    </row>
    <row r="84" spans="1:10" x14ac:dyDescent="0.2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10">
        <v>0</v>
      </c>
    </row>
    <row r="85" spans="1:10" x14ac:dyDescent="0.2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10">
        <v>0</v>
      </c>
    </row>
    <row r="86" spans="1:10" x14ac:dyDescent="0.2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10">
        <v>0</v>
      </c>
    </row>
    <row r="87" spans="1:10" x14ac:dyDescent="0.2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10">
        <v>0</v>
      </c>
    </row>
    <row r="88" spans="1:10" x14ac:dyDescent="0.2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10">
        <v>0</v>
      </c>
    </row>
    <row r="89" spans="1:10" x14ac:dyDescent="0.2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10">
        <v>0</v>
      </c>
    </row>
    <row r="90" spans="1:10" x14ac:dyDescent="0.2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10">
        <v>0</v>
      </c>
    </row>
    <row r="91" spans="1:10" x14ac:dyDescent="0.2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10">
        <v>0</v>
      </c>
    </row>
    <row r="92" spans="1:10" x14ac:dyDescent="0.2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10">
        <v>0</v>
      </c>
    </row>
    <row r="93" spans="1:10" x14ac:dyDescent="0.2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10">
        <v>0</v>
      </c>
    </row>
    <row r="94" spans="1:10" x14ac:dyDescent="0.2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10">
        <v>0</v>
      </c>
    </row>
    <row r="95" spans="1:10" x14ac:dyDescent="0.2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10">
        <v>0</v>
      </c>
    </row>
    <row r="96" spans="1:10" x14ac:dyDescent="0.2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10">
        <v>0</v>
      </c>
    </row>
    <row r="97" spans="1:10" x14ac:dyDescent="0.2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10">
        <v>0</v>
      </c>
    </row>
    <row r="98" spans="1:10" x14ac:dyDescent="0.2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10">
        <v>0</v>
      </c>
    </row>
    <row r="99" spans="1:10" x14ac:dyDescent="0.2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10">
        <v>0</v>
      </c>
    </row>
    <row r="100" spans="1:10" x14ac:dyDescent="0.2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10">
        <v>0</v>
      </c>
    </row>
    <row r="101" spans="1:10" x14ac:dyDescent="0.2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10">
        <v>0</v>
      </c>
    </row>
    <row r="102" spans="1:10" x14ac:dyDescent="0.2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10">
        <v>0</v>
      </c>
    </row>
    <row r="103" spans="1:10" x14ac:dyDescent="0.2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10">
        <v>0</v>
      </c>
    </row>
    <row r="104" spans="1:10" x14ac:dyDescent="0.2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10">
        <v>0</v>
      </c>
    </row>
    <row r="105" spans="1:10" x14ac:dyDescent="0.2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10">
        <v>0</v>
      </c>
    </row>
    <row r="106" spans="1:10" x14ac:dyDescent="0.2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10">
        <v>0</v>
      </c>
    </row>
    <row r="107" spans="1:10" x14ac:dyDescent="0.2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10">
        <v>0</v>
      </c>
    </row>
    <row r="108" spans="1:10" x14ac:dyDescent="0.2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10">
        <v>0</v>
      </c>
    </row>
    <row r="109" spans="1:10" x14ac:dyDescent="0.2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10">
        <v>0</v>
      </c>
    </row>
    <row r="110" spans="1:10" x14ac:dyDescent="0.2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10">
        <v>0</v>
      </c>
    </row>
    <row r="111" spans="1:10" x14ac:dyDescent="0.2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10">
        <v>0</v>
      </c>
    </row>
    <row r="112" spans="1:10" x14ac:dyDescent="0.2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10">
        <v>0</v>
      </c>
    </row>
    <row r="113" spans="1:10" x14ac:dyDescent="0.2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10">
        <v>0</v>
      </c>
    </row>
    <row r="114" spans="1:10" x14ac:dyDescent="0.2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10">
        <v>0</v>
      </c>
    </row>
    <row r="115" spans="1:10" x14ac:dyDescent="0.2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10">
        <v>0</v>
      </c>
    </row>
    <row r="116" spans="1:10" x14ac:dyDescent="0.2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10">
        <v>0</v>
      </c>
    </row>
    <row r="117" spans="1:10" x14ac:dyDescent="0.2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10">
        <v>0</v>
      </c>
    </row>
    <row r="118" spans="1:10" x14ac:dyDescent="0.2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10">
        <v>0</v>
      </c>
    </row>
    <row r="119" spans="1:10" x14ac:dyDescent="0.2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10">
        <v>0</v>
      </c>
    </row>
    <row r="120" spans="1:10" x14ac:dyDescent="0.2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10">
        <v>0</v>
      </c>
    </row>
    <row r="121" spans="1:10" x14ac:dyDescent="0.2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10">
        <v>0</v>
      </c>
    </row>
    <row r="122" spans="1:10" x14ac:dyDescent="0.2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10">
        <v>0</v>
      </c>
    </row>
    <row r="123" spans="1:10" x14ac:dyDescent="0.2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10">
        <v>0</v>
      </c>
    </row>
    <row r="124" spans="1:10" x14ac:dyDescent="0.2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10">
        <v>0</v>
      </c>
    </row>
    <row r="125" spans="1:10" x14ac:dyDescent="0.2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10">
        <v>0</v>
      </c>
    </row>
    <row r="126" spans="1:10" x14ac:dyDescent="0.2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10">
        <v>0</v>
      </c>
    </row>
    <row r="127" spans="1:10" x14ac:dyDescent="0.2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10">
        <v>0</v>
      </c>
    </row>
    <row r="128" spans="1:10" x14ac:dyDescent="0.2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10">
        <v>0</v>
      </c>
    </row>
    <row r="129" spans="1:10" x14ac:dyDescent="0.2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10">
        <v>0</v>
      </c>
    </row>
    <row r="130" spans="1:10" x14ac:dyDescent="0.2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10">
        <v>0</v>
      </c>
    </row>
    <row r="131" spans="1:10" x14ac:dyDescent="0.2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10">
        <v>0</v>
      </c>
    </row>
    <row r="132" spans="1:10" x14ac:dyDescent="0.2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10">
        <v>0</v>
      </c>
    </row>
    <row r="133" spans="1:10" x14ac:dyDescent="0.2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10">
        <v>0</v>
      </c>
    </row>
    <row r="134" spans="1:10" x14ac:dyDescent="0.2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10">
        <v>0</v>
      </c>
    </row>
    <row r="135" spans="1:10" x14ac:dyDescent="0.2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10">
        <v>0</v>
      </c>
    </row>
    <row r="136" spans="1:10" x14ac:dyDescent="0.2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10">
        <v>0</v>
      </c>
    </row>
    <row r="137" spans="1:10" x14ac:dyDescent="0.2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10">
        <v>0</v>
      </c>
    </row>
    <row r="138" spans="1:10" x14ac:dyDescent="0.2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10">
        <v>0</v>
      </c>
    </row>
    <row r="139" spans="1:10" x14ac:dyDescent="0.2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10">
        <v>0</v>
      </c>
    </row>
    <row r="140" spans="1:10" x14ac:dyDescent="0.2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10">
        <v>0</v>
      </c>
    </row>
    <row r="141" spans="1:10" x14ac:dyDescent="0.2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10">
        <v>0</v>
      </c>
    </row>
    <row r="142" spans="1:10" x14ac:dyDescent="0.2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10">
        <v>0</v>
      </c>
    </row>
    <row r="143" spans="1:10" x14ac:dyDescent="0.2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10">
        <v>0</v>
      </c>
    </row>
    <row r="144" spans="1:10" x14ac:dyDescent="0.2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10">
        <v>0</v>
      </c>
    </row>
    <row r="145" spans="1:10" x14ac:dyDescent="0.2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10">
        <v>0</v>
      </c>
    </row>
    <row r="146" spans="1:10" x14ac:dyDescent="0.2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10">
        <v>0</v>
      </c>
    </row>
    <row r="147" spans="1:10" x14ac:dyDescent="0.2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10">
        <v>0</v>
      </c>
    </row>
    <row r="148" spans="1:10" x14ac:dyDescent="0.2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10">
        <v>0</v>
      </c>
    </row>
    <row r="149" spans="1:10" x14ac:dyDescent="0.2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10">
        <v>0</v>
      </c>
    </row>
    <row r="150" spans="1:10" x14ac:dyDescent="0.2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10">
        <v>0</v>
      </c>
    </row>
    <row r="151" spans="1:10" x14ac:dyDescent="0.2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10">
        <v>0</v>
      </c>
    </row>
    <row r="152" spans="1:10" x14ac:dyDescent="0.2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10">
        <v>0</v>
      </c>
    </row>
    <row r="153" spans="1:10" x14ac:dyDescent="0.2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10">
        <v>0</v>
      </c>
    </row>
    <row r="154" spans="1:10" x14ac:dyDescent="0.2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10">
        <v>0</v>
      </c>
    </row>
    <row r="155" spans="1:10" x14ac:dyDescent="0.2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10">
        <v>0</v>
      </c>
    </row>
    <row r="156" spans="1:10" x14ac:dyDescent="0.2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10">
        <v>0</v>
      </c>
    </row>
    <row r="157" spans="1:10" x14ac:dyDescent="0.2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10">
        <v>0</v>
      </c>
    </row>
    <row r="158" spans="1:10" x14ac:dyDescent="0.2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10">
        <v>0</v>
      </c>
    </row>
    <row r="159" spans="1:10" ht="12" customHeight="1" x14ac:dyDescent="0.2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10">
        <v>0</v>
      </c>
    </row>
    <row r="160" spans="1:10" x14ac:dyDescent="0.2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10">
        <v>0</v>
      </c>
    </row>
    <row r="161" spans="1:10" x14ac:dyDescent="0.2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10">
        <v>0</v>
      </c>
    </row>
    <row r="162" spans="1:10" x14ac:dyDescent="0.2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10">
        <v>0</v>
      </c>
    </row>
    <row r="163" spans="1:10" x14ac:dyDescent="0.2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10">
        <v>0</v>
      </c>
    </row>
    <row r="164" spans="1:10" x14ac:dyDescent="0.2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10">
        <v>0</v>
      </c>
    </row>
    <row r="165" spans="1:10" x14ac:dyDescent="0.2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10">
        <v>0</v>
      </c>
    </row>
    <row r="166" spans="1:10" x14ac:dyDescent="0.2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10">
        <v>0</v>
      </c>
    </row>
    <row r="167" spans="1:10" x14ac:dyDescent="0.2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10">
        <v>0</v>
      </c>
    </row>
    <row r="168" spans="1:10" x14ac:dyDescent="0.2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10">
        <v>0</v>
      </c>
    </row>
    <row r="169" spans="1:10" x14ac:dyDescent="0.2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10">
        <v>0</v>
      </c>
    </row>
    <row r="170" spans="1:10" x14ac:dyDescent="0.2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10">
        <v>0</v>
      </c>
    </row>
    <row r="171" spans="1:10" x14ac:dyDescent="0.2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10">
        <v>0</v>
      </c>
    </row>
    <row r="172" spans="1:10" x14ac:dyDescent="0.2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10">
        <v>0</v>
      </c>
    </row>
    <row r="173" spans="1:10" x14ac:dyDescent="0.2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10">
        <v>0</v>
      </c>
    </row>
    <row r="174" spans="1:10" x14ac:dyDescent="0.2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10">
        <v>0</v>
      </c>
    </row>
    <row r="175" spans="1:10" x14ac:dyDescent="0.2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10">
        <v>0</v>
      </c>
    </row>
    <row r="176" spans="1:10" x14ac:dyDescent="0.2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10">
        <v>0</v>
      </c>
    </row>
    <row r="177" spans="1:10" ht="16.5" customHeight="1" x14ac:dyDescent="0.2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10">
        <v>0</v>
      </c>
    </row>
    <row r="178" spans="1:10" x14ac:dyDescent="0.25">
      <c r="A178" s="2" t="s">
        <v>928</v>
      </c>
      <c r="B178" s="24">
        <v>0.75234500000000004</v>
      </c>
      <c r="C178" s="24">
        <v>0.95935400000000004</v>
      </c>
      <c r="D178" s="24">
        <v>0.73734200000000005</v>
      </c>
      <c r="E178" s="24">
        <v>0.92881400000000003</v>
      </c>
      <c r="F178" s="24">
        <v>17769300</v>
      </c>
      <c r="G178" s="24">
        <v>76439027</v>
      </c>
      <c r="H178" s="7">
        <v>2</v>
      </c>
      <c r="J178" s="10">
        <f>(E178-B178)/B178</f>
        <v>0.23455861340209608</v>
      </c>
    </row>
    <row r="179" spans="1:10" x14ac:dyDescent="0.25">
      <c r="A179" s="2" t="s">
        <v>927</v>
      </c>
      <c r="B179" s="24">
        <v>0.93199299999999996</v>
      </c>
      <c r="C179" s="24">
        <v>0.93286199999999997</v>
      </c>
      <c r="D179" s="24">
        <v>0.45244600000000001</v>
      </c>
      <c r="E179" s="24">
        <v>0.60240199999999999</v>
      </c>
      <c r="F179" s="24">
        <v>9308400</v>
      </c>
      <c r="G179" s="24">
        <v>49576150</v>
      </c>
      <c r="H179" s="7">
        <v>3</v>
      </c>
      <c r="J179" s="10">
        <f t="shared" ref="J179:J242" si="0">(E179-B179)/B179</f>
        <v>-0.35364106811961032</v>
      </c>
    </row>
    <row r="180" spans="1:10" x14ac:dyDescent="0.25">
      <c r="A180" s="2" t="s">
        <v>926</v>
      </c>
      <c r="B180" s="24">
        <v>0.60473699999999997</v>
      </c>
      <c r="C180" s="24">
        <v>2.85</v>
      </c>
      <c r="D180" s="24">
        <v>0.60035799999999995</v>
      </c>
      <c r="E180" s="24">
        <v>2.5499999999999998</v>
      </c>
      <c r="F180" s="24">
        <v>103066000</v>
      </c>
      <c r="G180" s="24">
        <v>210144900</v>
      </c>
      <c r="H180" s="7">
        <v>4</v>
      </c>
      <c r="J180" s="10">
        <f t="shared" si="0"/>
        <v>3.2167090817991952</v>
      </c>
    </row>
    <row r="181" spans="1:10" x14ac:dyDescent="0.25">
      <c r="A181" s="2" t="s">
        <v>925</v>
      </c>
      <c r="B181" s="24">
        <v>2.46</v>
      </c>
      <c r="C181" s="24">
        <v>2.46</v>
      </c>
      <c r="D181" s="24">
        <v>1.26</v>
      </c>
      <c r="E181" s="24">
        <v>1.6</v>
      </c>
      <c r="F181" s="24">
        <v>62645700</v>
      </c>
      <c r="G181" s="24">
        <v>131842989</v>
      </c>
      <c r="H181" s="7">
        <v>5</v>
      </c>
      <c r="J181" s="10">
        <f t="shared" si="0"/>
        <v>-0.34959349593495931</v>
      </c>
    </row>
    <row r="182" spans="1:10" x14ac:dyDescent="0.25">
      <c r="A182" s="2" t="s">
        <v>924</v>
      </c>
      <c r="B182" s="24">
        <v>1.56</v>
      </c>
      <c r="C182" s="24">
        <v>1.92</v>
      </c>
      <c r="D182" s="24">
        <v>1.37</v>
      </c>
      <c r="E182" s="24">
        <v>1.73</v>
      </c>
      <c r="F182" s="24">
        <v>40291300</v>
      </c>
      <c r="G182" s="24">
        <v>142411628</v>
      </c>
      <c r="H182" s="7">
        <v>6</v>
      </c>
      <c r="J182" s="10">
        <f t="shared" si="0"/>
        <v>0.10897435897435892</v>
      </c>
    </row>
    <row r="183" spans="1:10" x14ac:dyDescent="0.25">
      <c r="A183" s="2" t="s">
        <v>923</v>
      </c>
      <c r="B183" s="24">
        <v>1.71</v>
      </c>
      <c r="C183" s="24">
        <v>1.8</v>
      </c>
      <c r="D183" s="24">
        <v>1.55</v>
      </c>
      <c r="E183" s="24">
        <v>1.64</v>
      </c>
      <c r="F183" s="24">
        <v>20745500</v>
      </c>
      <c r="G183" s="24">
        <v>134614767</v>
      </c>
      <c r="H183" s="7">
        <v>7</v>
      </c>
      <c r="J183" s="10">
        <f t="shared" si="0"/>
        <v>-4.0935672514619922E-2</v>
      </c>
    </row>
    <row r="184" spans="1:10" x14ac:dyDescent="0.25">
      <c r="A184" s="2" t="s">
        <v>922</v>
      </c>
      <c r="B184" s="24">
        <v>1.66</v>
      </c>
      <c r="C184" s="24">
        <v>1.71</v>
      </c>
      <c r="D184" s="24">
        <v>1.55</v>
      </c>
      <c r="E184" s="24">
        <v>1.57</v>
      </c>
      <c r="F184" s="24">
        <v>10061600</v>
      </c>
      <c r="G184" s="24">
        <v>129128819</v>
      </c>
      <c r="H184" s="7">
        <v>8</v>
      </c>
      <c r="J184" s="10">
        <f t="shared" si="0"/>
        <v>-5.4216867469879436E-2</v>
      </c>
    </row>
    <row r="185" spans="1:10" x14ac:dyDescent="0.25">
      <c r="A185" s="2" t="s">
        <v>921</v>
      </c>
      <c r="B185" s="24">
        <v>1.57</v>
      </c>
      <c r="C185" s="24">
        <v>1.91</v>
      </c>
      <c r="D185" s="24">
        <v>1.56</v>
      </c>
      <c r="E185" s="24">
        <v>1.8</v>
      </c>
      <c r="F185" s="24">
        <v>29167500</v>
      </c>
      <c r="G185" s="24">
        <v>148016084</v>
      </c>
      <c r="H185" s="7">
        <v>9</v>
      </c>
      <c r="J185" s="10">
        <f t="shared" si="0"/>
        <v>0.1464968152866242</v>
      </c>
    </row>
    <row r="186" spans="1:10" x14ac:dyDescent="0.25">
      <c r="A186" s="2" t="s">
        <v>920</v>
      </c>
      <c r="B186" s="24">
        <v>1.79</v>
      </c>
      <c r="C186" s="24">
        <v>2.34</v>
      </c>
      <c r="D186" s="24">
        <v>1.78</v>
      </c>
      <c r="E186" s="24">
        <v>2.34</v>
      </c>
      <c r="F186" s="24">
        <v>45924200</v>
      </c>
      <c r="G186" s="24">
        <v>192669859</v>
      </c>
      <c r="H186" s="7">
        <v>10</v>
      </c>
      <c r="J186" s="10">
        <f t="shared" si="0"/>
        <v>0.30726256983240213</v>
      </c>
    </row>
    <row r="187" spans="1:10" x14ac:dyDescent="0.25">
      <c r="A187" s="2" t="s">
        <v>919</v>
      </c>
      <c r="B187" s="24">
        <v>2.36</v>
      </c>
      <c r="C187" s="24">
        <v>3.53</v>
      </c>
      <c r="D187" s="24">
        <v>2.31</v>
      </c>
      <c r="E187" s="24">
        <v>2.76</v>
      </c>
      <c r="F187" s="24">
        <v>147855008</v>
      </c>
      <c r="G187" s="24">
        <v>227567915</v>
      </c>
      <c r="H187" s="7">
        <v>11</v>
      </c>
      <c r="J187" s="10">
        <f t="shared" si="0"/>
        <v>0.16949152542372878</v>
      </c>
    </row>
    <row r="188" spans="1:10" x14ac:dyDescent="0.25">
      <c r="A188" s="2" t="s">
        <v>918</v>
      </c>
      <c r="B188" s="24">
        <v>2.78</v>
      </c>
      <c r="C188" s="24">
        <v>3.2</v>
      </c>
      <c r="D188" s="24">
        <v>2.36</v>
      </c>
      <c r="E188" s="24">
        <v>2.6</v>
      </c>
      <c r="F188" s="24">
        <v>74184496</v>
      </c>
      <c r="G188" s="24">
        <v>214270712</v>
      </c>
      <c r="H188" s="7">
        <v>12</v>
      </c>
      <c r="J188" s="10">
        <f t="shared" si="0"/>
        <v>-6.4748201438848824E-2</v>
      </c>
    </row>
    <row r="189" spans="1:10" x14ac:dyDescent="0.25">
      <c r="A189" s="2" t="s">
        <v>917</v>
      </c>
      <c r="B189" s="24">
        <v>2.59</v>
      </c>
      <c r="C189" s="24">
        <v>2.76</v>
      </c>
      <c r="D189" s="24">
        <v>2.1</v>
      </c>
      <c r="E189" s="24">
        <v>2.34</v>
      </c>
      <c r="F189" s="24">
        <v>43516500</v>
      </c>
      <c r="G189" s="24">
        <v>193153903</v>
      </c>
      <c r="H189" s="7">
        <v>13</v>
      </c>
      <c r="J189" s="10">
        <f t="shared" si="0"/>
        <v>-9.6525096525096526E-2</v>
      </c>
    </row>
    <row r="190" spans="1:10" x14ac:dyDescent="0.25">
      <c r="A190" s="2" t="s">
        <v>916</v>
      </c>
      <c r="B190" s="24">
        <v>2.35</v>
      </c>
      <c r="C190" s="24">
        <v>2.6</v>
      </c>
      <c r="D190" s="24">
        <v>2.2799999999999998</v>
      </c>
      <c r="E190" s="24">
        <v>2.59</v>
      </c>
      <c r="F190" s="24">
        <v>20254400</v>
      </c>
      <c r="G190" s="24">
        <v>213166457</v>
      </c>
      <c r="H190" s="7">
        <v>14</v>
      </c>
      <c r="J190" s="10">
        <f t="shared" si="0"/>
        <v>0.10212765957446798</v>
      </c>
    </row>
    <row r="191" spans="1:10" x14ac:dyDescent="0.25">
      <c r="A191" s="2" t="s">
        <v>915</v>
      </c>
      <c r="B191" s="24">
        <v>2.59</v>
      </c>
      <c r="C191" s="24">
        <v>2.86</v>
      </c>
      <c r="D191" s="24">
        <v>2.57</v>
      </c>
      <c r="E191" s="24">
        <v>2.7</v>
      </c>
      <c r="F191" s="24">
        <v>22874700</v>
      </c>
      <c r="G191" s="24">
        <v>222272437</v>
      </c>
      <c r="H191" s="7">
        <v>15</v>
      </c>
      <c r="J191" s="10">
        <f t="shared" si="0"/>
        <v>4.2471042471042594E-2</v>
      </c>
    </row>
    <row r="192" spans="1:10" x14ac:dyDescent="0.25">
      <c r="A192" s="2" t="s">
        <v>914</v>
      </c>
      <c r="B192" s="24">
        <v>2.7</v>
      </c>
      <c r="C192" s="24">
        <v>2.74</v>
      </c>
      <c r="D192" s="24">
        <v>2.06</v>
      </c>
      <c r="E192" s="24">
        <v>2.15</v>
      </c>
      <c r="F192" s="24">
        <v>31153900</v>
      </c>
      <c r="G192" s="24">
        <v>177588505</v>
      </c>
      <c r="H192" s="7">
        <v>16</v>
      </c>
      <c r="J192" s="10">
        <f t="shared" si="0"/>
        <v>-0.20370370370370378</v>
      </c>
    </row>
    <row r="193" spans="1:10" x14ac:dyDescent="0.25">
      <c r="A193" s="2" t="s">
        <v>913</v>
      </c>
      <c r="B193" s="24">
        <v>2.16</v>
      </c>
      <c r="C193" s="24">
        <v>2.38</v>
      </c>
      <c r="D193" s="24">
        <v>2.0499999999999998</v>
      </c>
      <c r="E193" s="24">
        <v>2.19</v>
      </c>
      <c r="F193" s="24">
        <v>15781200</v>
      </c>
      <c r="G193" s="24">
        <v>180876018</v>
      </c>
      <c r="H193" s="7">
        <v>17</v>
      </c>
      <c r="J193" s="10">
        <f t="shared" si="0"/>
        <v>1.3888888888888798E-2</v>
      </c>
    </row>
    <row r="194" spans="1:10" x14ac:dyDescent="0.25">
      <c r="A194" s="2" t="s">
        <v>912</v>
      </c>
      <c r="B194" s="24">
        <v>2.17</v>
      </c>
      <c r="C194" s="24">
        <v>2.2200000000000002</v>
      </c>
      <c r="D194" s="24">
        <v>1.79</v>
      </c>
      <c r="E194" s="24">
        <v>1.95</v>
      </c>
      <c r="F194" s="24">
        <v>23612300</v>
      </c>
      <c r="G194" s="24">
        <v>161349946</v>
      </c>
      <c r="H194" s="7">
        <v>18</v>
      </c>
      <c r="J194" s="10">
        <f t="shared" si="0"/>
        <v>-0.10138248847926266</v>
      </c>
    </row>
    <row r="195" spans="1:10" x14ac:dyDescent="0.25">
      <c r="A195" s="2" t="s">
        <v>911</v>
      </c>
      <c r="B195" s="24">
        <v>1.94</v>
      </c>
      <c r="C195" s="24">
        <v>2.04</v>
      </c>
      <c r="D195" s="24">
        <v>1.64</v>
      </c>
      <c r="E195" s="24">
        <v>1.71</v>
      </c>
      <c r="F195" s="24">
        <v>20082200</v>
      </c>
      <c r="G195" s="24">
        <v>141789917</v>
      </c>
      <c r="H195" s="7">
        <v>19</v>
      </c>
      <c r="J195" s="10">
        <f t="shared" si="0"/>
        <v>-0.11855670103092783</v>
      </c>
    </row>
    <row r="196" spans="1:10" x14ac:dyDescent="0.25">
      <c r="A196" s="2" t="s">
        <v>910</v>
      </c>
      <c r="B196" s="24">
        <v>1.72</v>
      </c>
      <c r="C196" s="24">
        <v>1.96</v>
      </c>
      <c r="D196" s="24">
        <v>1.59</v>
      </c>
      <c r="E196" s="24">
        <v>1.85</v>
      </c>
      <c r="F196" s="24">
        <v>17263000</v>
      </c>
      <c r="G196" s="24">
        <v>153354618</v>
      </c>
      <c r="H196" s="7">
        <v>20</v>
      </c>
      <c r="J196" s="10">
        <f t="shared" si="0"/>
        <v>7.5581395348837274E-2</v>
      </c>
    </row>
    <row r="197" spans="1:10" x14ac:dyDescent="0.25">
      <c r="A197" s="2" t="s">
        <v>909</v>
      </c>
      <c r="B197" s="24">
        <v>1.84</v>
      </c>
      <c r="C197" s="24">
        <v>2.09</v>
      </c>
      <c r="D197" s="24">
        <v>1.8</v>
      </c>
      <c r="E197" s="24">
        <v>1.85</v>
      </c>
      <c r="F197" s="24">
        <v>15418800</v>
      </c>
      <c r="G197" s="24">
        <v>153301252</v>
      </c>
      <c r="H197" s="7">
        <v>21</v>
      </c>
      <c r="J197" s="10">
        <f t="shared" si="0"/>
        <v>5.4347826086956564E-3</v>
      </c>
    </row>
    <row r="198" spans="1:10" x14ac:dyDescent="0.25">
      <c r="A198" s="2" t="s">
        <v>908</v>
      </c>
      <c r="B198" s="24">
        <v>1.86</v>
      </c>
      <c r="C198" s="24">
        <v>1.93</v>
      </c>
      <c r="D198" s="24">
        <v>1.82</v>
      </c>
      <c r="E198" s="24">
        <v>1.87</v>
      </c>
      <c r="F198" s="24">
        <v>3822490</v>
      </c>
      <c r="G198" s="24">
        <v>155312878</v>
      </c>
      <c r="H198" s="7">
        <v>22</v>
      </c>
      <c r="J198" s="10">
        <f t="shared" si="0"/>
        <v>5.3763440860215101E-3</v>
      </c>
    </row>
    <row r="199" spans="1:10" x14ac:dyDescent="0.25">
      <c r="A199" s="2" t="s">
        <v>907</v>
      </c>
      <c r="B199" s="24">
        <v>1.87</v>
      </c>
      <c r="C199" s="24">
        <v>1.98</v>
      </c>
      <c r="D199" s="24">
        <v>1.87</v>
      </c>
      <c r="E199" s="24">
        <v>1.93</v>
      </c>
      <c r="F199" s="24">
        <v>6985300</v>
      </c>
      <c r="G199" s="24">
        <v>159903688</v>
      </c>
      <c r="H199" s="7">
        <v>23</v>
      </c>
      <c r="J199" s="10">
        <f t="shared" si="0"/>
        <v>3.2085561497326109E-2</v>
      </c>
    </row>
    <row r="200" spans="1:10" x14ac:dyDescent="0.25">
      <c r="A200" s="2" t="s">
        <v>906</v>
      </c>
      <c r="B200" s="24">
        <v>1.93</v>
      </c>
      <c r="C200" s="24">
        <v>2</v>
      </c>
      <c r="D200" s="24">
        <v>1.83</v>
      </c>
      <c r="E200" s="24">
        <v>1.86</v>
      </c>
      <c r="F200" s="24">
        <v>7282060</v>
      </c>
      <c r="G200" s="24">
        <v>154389754</v>
      </c>
      <c r="H200" s="7">
        <v>24</v>
      </c>
      <c r="J200" s="10">
        <f t="shared" si="0"/>
        <v>-3.6269430051813392E-2</v>
      </c>
    </row>
    <row r="201" spans="1:10" x14ac:dyDescent="0.25">
      <c r="A201" s="2" t="s">
        <v>905</v>
      </c>
      <c r="B201" s="24">
        <v>1.87</v>
      </c>
      <c r="C201" s="24">
        <v>1.9</v>
      </c>
      <c r="D201" s="24">
        <v>1.8</v>
      </c>
      <c r="E201" s="24">
        <v>1.86</v>
      </c>
      <c r="F201" s="24">
        <v>4062150</v>
      </c>
      <c r="G201" s="24">
        <v>154159207</v>
      </c>
      <c r="H201" s="7">
        <v>25</v>
      </c>
      <c r="J201" s="10">
        <f t="shared" si="0"/>
        <v>-5.3475935828877046E-3</v>
      </c>
    </row>
    <row r="202" spans="1:10" x14ac:dyDescent="0.25">
      <c r="A202" s="2" t="s">
        <v>904</v>
      </c>
      <c r="B202" s="24">
        <v>1.86</v>
      </c>
      <c r="C202" s="24">
        <v>1.87</v>
      </c>
      <c r="D202" s="24">
        <v>1.72</v>
      </c>
      <c r="E202" s="24">
        <v>1.74</v>
      </c>
      <c r="F202" s="24">
        <v>5087980</v>
      </c>
      <c r="G202" s="24">
        <v>144369254</v>
      </c>
      <c r="H202" s="7">
        <v>26</v>
      </c>
      <c r="J202" s="10">
        <f t="shared" si="0"/>
        <v>-6.4516129032258118E-2</v>
      </c>
    </row>
    <row r="203" spans="1:10" x14ac:dyDescent="0.25">
      <c r="A203" s="2" t="s">
        <v>903</v>
      </c>
      <c r="B203" s="24">
        <v>1.74</v>
      </c>
      <c r="C203" s="24">
        <v>1.78</v>
      </c>
      <c r="D203" s="24">
        <v>1.65</v>
      </c>
      <c r="E203" s="24">
        <v>1.69</v>
      </c>
      <c r="F203" s="24">
        <v>4469650</v>
      </c>
      <c r="G203" s="24">
        <v>140245161</v>
      </c>
      <c r="H203" s="7">
        <v>27</v>
      </c>
      <c r="J203" s="10">
        <f t="shared" si="0"/>
        <v>-2.8735632183908073E-2</v>
      </c>
    </row>
    <row r="204" spans="1:10" x14ac:dyDescent="0.25">
      <c r="A204" s="2" t="s">
        <v>902</v>
      </c>
      <c r="B204" s="24">
        <v>1.68</v>
      </c>
      <c r="C204" s="24">
        <v>1.81</v>
      </c>
      <c r="D204" s="24">
        <v>1.61</v>
      </c>
      <c r="E204" s="24">
        <v>1.79</v>
      </c>
      <c r="F204" s="24">
        <v>6186480</v>
      </c>
      <c r="G204" s="24">
        <v>148591343</v>
      </c>
      <c r="H204" s="7">
        <v>28</v>
      </c>
      <c r="J204" s="10">
        <f t="shared" si="0"/>
        <v>6.5476190476190535E-2</v>
      </c>
    </row>
    <row r="205" spans="1:10" x14ac:dyDescent="0.25">
      <c r="A205" s="2" t="s">
        <v>901</v>
      </c>
      <c r="B205" s="24">
        <v>1.78</v>
      </c>
      <c r="C205" s="24">
        <v>1.78</v>
      </c>
      <c r="D205" s="24">
        <v>1.68</v>
      </c>
      <c r="E205" s="24">
        <v>1.74</v>
      </c>
      <c r="F205" s="24">
        <v>3315060</v>
      </c>
      <c r="G205" s="24">
        <v>145053898</v>
      </c>
      <c r="H205" s="7">
        <v>29</v>
      </c>
      <c r="J205" s="10">
        <f t="shared" si="0"/>
        <v>-2.2471910112359571E-2</v>
      </c>
    </row>
    <row r="206" spans="1:10" x14ac:dyDescent="0.25">
      <c r="A206" s="2" t="s">
        <v>900</v>
      </c>
      <c r="B206" s="24">
        <v>1.75</v>
      </c>
      <c r="C206" s="24">
        <v>1.77</v>
      </c>
      <c r="D206" s="24">
        <v>1.7</v>
      </c>
      <c r="E206" s="24">
        <v>1.72</v>
      </c>
      <c r="F206" s="24">
        <v>1866780</v>
      </c>
      <c r="G206" s="24">
        <v>143211684</v>
      </c>
      <c r="H206" s="7">
        <v>30</v>
      </c>
      <c r="J206" s="10">
        <f t="shared" si="0"/>
        <v>-1.7142857142857158E-2</v>
      </c>
    </row>
    <row r="207" spans="1:10" x14ac:dyDescent="0.25">
      <c r="A207" s="2" t="s">
        <v>899</v>
      </c>
      <c r="B207" s="24">
        <v>1.73</v>
      </c>
      <c r="C207" s="24">
        <v>1.74</v>
      </c>
      <c r="D207" s="24">
        <v>1.62</v>
      </c>
      <c r="E207" s="24">
        <v>1.67</v>
      </c>
      <c r="F207" s="24">
        <v>4757220</v>
      </c>
      <c r="G207" s="24">
        <v>138836116</v>
      </c>
      <c r="H207" s="7">
        <v>31</v>
      </c>
      <c r="J207" s="10">
        <f t="shared" si="0"/>
        <v>-3.4682080924855523E-2</v>
      </c>
    </row>
    <row r="208" spans="1:10" x14ac:dyDescent="0.25">
      <c r="A208" s="2" t="s">
        <v>898</v>
      </c>
      <c r="B208" s="24">
        <v>1.67</v>
      </c>
      <c r="C208" s="24">
        <v>1.68</v>
      </c>
      <c r="D208" s="24">
        <v>1.56</v>
      </c>
      <c r="E208" s="24">
        <v>1.6</v>
      </c>
      <c r="F208" s="24">
        <v>6292880</v>
      </c>
      <c r="G208" s="24">
        <v>133557451</v>
      </c>
      <c r="H208" s="7">
        <v>32</v>
      </c>
      <c r="J208" s="10">
        <f t="shared" si="0"/>
        <v>-4.1916167664670566E-2</v>
      </c>
    </row>
    <row r="209" spans="1:10" x14ac:dyDescent="0.25">
      <c r="A209" s="2" t="s">
        <v>897</v>
      </c>
      <c r="B209" s="24">
        <v>1.61</v>
      </c>
      <c r="C209" s="24">
        <v>1.64</v>
      </c>
      <c r="D209" s="24">
        <v>1.44</v>
      </c>
      <c r="E209" s="24">
        <v>1.44</v>
      </c>
      <c r="F209" s="24">
        <v>6191350</v>
      </c>
      <c r="G209" s="24">
        <v>120139190</v>
      </c>
      <c r="H209" s="7">
        <v>33</v>
      </c>
      <c r="J209" s="10">
        <f t="shared" si="0"/>
        <v>-0.10559006211180133</v>
      </c>
    </row>
    <row r="210" spans="1:10" x14ac:dyDescent="0.25">
      <c r="A210" s="2" t="s">
        <v>896</v>
      </c>
      <c r="B210" s="24">
        <v>1.44</v>
      </c>
      <c r="C210" s="24">
        <v>1.45</v>
      </c>
      <c r="D210" s="24">
        <v>1.26</v>
      </c>
      <c r="E210" s="24">
        <v>1.37</v>
      </c>
      <c r="F210" s="24">
        <v>9500860</v>
      </c>
      <c r="G210" s="24">
        <v>114301698</v>
      </c>
      <c r="H210" s="7">
        <v>34</v>
      </c>
      <c r="J210" s="10">
        <f t="shared" si="0"/>
        <v>-4.8611111111111001E-2</v>
      </c>
    </row>
    <row r="211" spans="1:10" x14ac:dyDescent="0.25">
      <c r="A211" s="2" t="s">
        <v>895</v>
      </c>
      <c r="B211" s="24">
        <v>1.37</v>
      </c>
      <c r="C211" s="24">
        <v>1.47</v>
      </c>
      <c r="D211" s="24">
        <v>1.31</v>
      </c>
      <c r="E211" s="24">
        <v>1.44</v>
      </c>
      <c r="F211" s="24">
        <v>6251250</v>
      </c>
      <c r="G211" s="24">
        <v>119838383</v>
      </c>
      <c r="H211" s="7">
        <v>35</v>
      </c>
      <c r="J211" s="10">
        <f t="shared" si="0"/>
        <v>5.1094890510948787E-2</v>
      </c>
    </row>
    <row r="212" spans="1:10" x14ac:dyDescent="0.25">
      <c r="A212" s="2" t="s">
        <v>894</v>
      </c>
      <c r="B212" s="24">
        <v>1.44</v>
      </c>
      <c r="C212" s="24">
        <v>1.46</v>
      </c>
      <c r="D212" s="24">
        <v>1.35</v>
      </c>
      <c r="E212" s="24">
        <v>1.35</v>
      </c>
      <c r="F212" s="24">
        <v>3494870</v>
      </c>
      <c r="G212" s="24">
        <v>112231948</v>
      </c>
      <c r="H212" s="7">
        <v>36</v>
      </c>
      <c r="J212" s="10">
        <f t="shared" si="0"/>
        <v>-6.2499999999999903E-2</v>
      </c>
    </row>
    <row r="213" spans="1:10" x14ac:dyDescent="0.25">
      <c r="A213" s="2" t="s">
        <v>893</v>
      </c>
      <c r="B213" s="24">
        <v>1.35</v>
      </c>
      <c r="C213" s="24">
        <v>1.36</v>
      </c>
      <c r="D213" s="24">
        <v>1.29</v>
      </c>
      <c r="E213" s="24">
        <v>1.32</v>
      </c>
      <c r="F213" s="24">
        <v>4837510</v>
      </c>
      <c r="G213" s="24">
        <v>109972013</v>
      </c>
      <c r="H213" s="7">
        <v>37</v>
      </c>
      <c r="J213" s="10">
        <f t="shared" si="0"/>
        <v>-2.222222222222224E-2</v>
      </c>
    </row>
    <row r="214" spans="1:10" x14ac:dyDescent="0.25">
      <c r="A214" s="2" t="s">
        <v>892</v>
      </c>
      <c r="B214" s="24">
        <v>1.32</v>
      </c>
      <c r="C214" s="24">
        <v>1.34</v>
      </c>
      <c r="D214" s="24">
        <v>1.23</v>
      </c>
      <c r="E214" s="24">
        <v>1.26</v>
      </c>
      <c r="F214" s="24">
        <v>6289800</v>
      </c>
      <c r="G214" s="24">
        <v>105322578</v>
      </c>
      <c r="H214" s="7">
        <v>38</v>
      </c>
      <c r="J214" s="10">
        <f t="shared" si="0"/>
        <v>-4.5454545454545491E-2</v>
      </c>
    </row>
    <row r="215" spans="1:10" x14ac:dyDescent="0.25">
      <c r="A215" s="2" t="s">
        <v>891</v>
      </c>
      <c r="B215" s="24">
        <v>1.26</v>
      </c>
      <c r="C215" s="24">
        <v>1.31</v>
      </c>
      <c r="D215" s="24">
        <v>1.1499999999999999</v>
      </c>
      <c r="E215" s="24">
        <v>1.24</v>
      </c>
      <c r="F215" s="24">
        <v>6984970</v>
      </c>
      <c r="G215" s="24">
        <v>103126920</v>
      </c>
      <c r="H215" s="7">
        <v>39</v>
      </c>
      <c r="J215" s="10">
        <f t="shared" si="0"/>
        <v>-1.5873015873015886E-2</v>
      </c>
    </row>
    <row r="216" spans="1:10" x14ac:dyDescent="0.25">
      <c r="A216" s="2" t="s">
        <v>890</v>
      </c>
      <c r="B216" s="24">
        <v>1.24</v>
      </c>
      <c r="C216" s="24">
        <v>1.28</v>
      </c>
      <c r="D216" s="24">
        <v>1.17</v>
      </c>
      <c r="E216" s="24">
        <v>1.18</v>
      </c>
      <c r="F216" s="24">
        <v>6098980</v>
      </c>
      <c r="G216" s="24">
        <v>98891772</v>
      </c>
      <c r="H216" s="7">
        <v>40</v>
      </c>
      <c r="J216" s="10">
        <f t="shared" si="0"/>
        <v>-4.8387096774193589E-2</v>
      </c>
    </row>
    <row r="217" spans="1:10" x14ac:dyDescent="0.25">
      <c r="A217" s="2" t="s">
        <v>889</v>
      </c>
      <c r="B217" s="24">
        <v>1.19</v>
      </c>
      <c r="C217" s="24">
        <v>1.49</v>
      </c>
      <c r="D217" s="24">
        <v>1.17</v>
      </c>
      <c r="E217" s="24">
        <v>1.44</v>
      </c>
      <c r="F217" s="24">
        <v>13501800</v>
      </c>
      <c r="G217" s="24">
        <v>120568064</v>
      </c>
      <c r="H217" s="7">
        <v>41</v>
      </c>
      <c r="J217" s="10">
        <f t="shared" si="0"/>
        <v>0.21008403361344538</v>
      </c>
    </row>
    <row r="218" spans="1:10" x14ac:dyDescent="0.25">
      <c r="A218" s="2" t="s">
        <v>888</v>
      </c>
      <c r="B218" s="24">
        <v>1.46</v>
      </c>
      <c r="C218" s="24">
        <v>1.48</v>
      </c>
      <c r="D218" s="24">
        <v>1.37</v>
      </c>
      <c r="E218" s="24">
        <v>1.39</v>
      </c>
      <c r="F218" s="24">
        <v>6325890</v>
      </c>
      <c r="G218" s="24">
        <v>116362567</v>
      </c>
      <c r="H218" s="7">
        <v>42</v>
      </c>
      <c r="J218" s="10">
        <f t="shared" si="0"/>
        <v>-4.7945205479452101E-2</v>
      </c>
    </row>
    <row r="219" spans="1:10" x14ac:dyDescent="0.25">
      <c r="A219" s="2" t="s">
        <v>887</v>
      </c>
      <c r="B219" s="24">
        <v>1.4</v>
      </c>
      <c r="C219" s="24">
        <v>1.4</v>
      </c>
      <c r="D219" s="24">
        <v>1.32</v>
      </c>
      <c r="E219" s="24">
        <v>1.34</v>
      </c>
      <c r="F219" s="24">
        <v>4659540</v>
      </c>
      <c r="G219" s="24">
        <v>112168263</v>
      </c>
      <c r="H219" s="7">
        <v>43</v>
      </c>
      <c r="J219" s="10">
        <f t="shared" si="0"/>
        <v>-4.285714285714274E-2</v>
      </c>
    </row>
    <row r="220" spans="1:10" x14ac:dyDescent="0.25">
      <c r="A220" s="2" t="s">
        <v>886</v>
      </c>
      <c r="B220" s="24">
        <v>1.34</v>
      </c>
      <c r="C220" s="24">
        <v>1.46</v>
      </c>
      <c r="D220" s="24">
        <v>1.32</v>
      </c>
      <c r="E220" s="24">
        <v>1.46</v>
      </c>
      <c r="F220" s="24">
        <v>3690740</v>
      </c>
      <c r="G220" s="24">
        <v>121859012</v>
      </c>
      <c r="H220" s="7">
        <v>44</v>
      </c>
      <c r="J220" s="10">
        <f t="shared" si="0"/>
        <v>8.9552238805970061E-2</v>
      </c>
    </row>
    <row r="221" spans="1:10" x14ac:dyDescent="0.25">
      <c r="A221" s="2" t="s">
        <v>885</v>
      </c>
      <c r="B221" s="24">
        <v>1.46</v>
      </c>
      <c r="C221" s="24">
        <v>1.53</v>
      </c>
      <c r="D221" s="24">
        <v>1.43</v>
      </c>
      <c r="E221" s="24">
        <v>1.45</v>
      </c>
      <c r="F221" s="24">
        <v>4621750</v>
      </c>
      <c r="G221" s="24">
        <v>121704322</v>
      </c>
      <c r="H221" s="7">
        <v>45</v>
      </c>
      <c r="J221" s="10">
        <f t="shared" si="0"/>
        <v>-6.8493150684931572E-3</v>
      </c>
    </row>
    <row r="222" spans="1:10" x14ac:dyDescent="0.25">
      <c r="A222" s="2" t="s">
        <v>884</v>
      </c>
      <c r="B222" s="24">
        <v>1.46</v>
      </c>
      <c r="C222" s="24">
        <v>1.51</v>
      </c>
      <c r="D222" s="24">
        <v>1.44</v>
      </c>
      <c r="E222" s="24">
        <v>1.47</v>
      </c>
      <c r="F222" s="24">
        <v>2566580</v>
      </c>
      <c r="G222" s="24">
        <v>122698551</v>
      </c>
      <c r="H222" s="7">
        <v>46</v>
      </c>
      <c r="J222" s="10">
        <f t="shared" si="0"/>
        <v>6.8493150684931572E-3</v>
      </c>
    </row>
    <row r="223" spans="1:10" x14ac:dyDescent="0.25">
      <c r="A223" s="2" t="s">
        <v>883</v>
      </c>
      <c r="B223" s="24">
        <v>1.47</v>
      </c>
      <c r="C223" s="24">
        <v>1.48</v>
      </c>
      <c r="D223" s="24">
        <v>1.44</v>
      </c>
      <c r="E223" s="24">
        <v>1.48</v>
      </c>
      <c r="F223" s="24">
        <v>2868960</v>
      </c>
      <c r="G223" s="24">
        <v>123804490</v>
      </c>
      <c r="H223" s="7">
        <v>47</v>
      </c>
      <c r="J223" s="10">
        <f t="shared" si="0"/>
        <v>6.80272108843538E-3</v>
      </c>
    </row>
    <row r="224" spans="1:10" x14ac:dyDescent="0.25">
      <c r="A224" s="2" t="s">
        <v>882</v>
      </c>
      <c r="B224" s="24">
        <v>1.48</v>
      </c>
      <c r="C224" s="24">
        <v>1.51</v>
      </c>
      <c r="D224" s="24">
        <v>1.44</v>
      </c>
      <c r="E224" s="24">
        <v>1.44</v>
      </c>
      <c r="F224" s="24">
        <v>2554920</v>
      </c>
      <c r="G224" s="24">
        <v>120508757</v>
      </c>
      <c r="H224" s="7">
        <v>48</v>
      </c>
      <c r="J224" s="10">
        <f t="shared" si="0"/>
        <v>-2.7027027027027053E-2</v>
      </c>
    </row>
    <row r="225" spans="1:10" x14ac:dyDescent="0.25">
      <c r="A225" s="2" t="s">
        <v>881</v>
      </c>
      <c r="B225" s="24">
        <v>1.42</v>
      </c>
      <c r="C225" s="24">
        <v>1.43</v>
      </c>
      <c r="D225" s="24">
        <v>1.37</v>
      </c>
      <c r="E225" s="24">
        <v>1.4</v>
      </c>
      <c r="F225" s="24">
        <v>2336300</v>
      </c>
      <c r="G225" s="24">
        <v>116929456</v>
      </c>
      <c r="H225" s="7">
        <v>49</v>
      </c>
      <c r="J225" s="10">
        <f t="shared" si="0"/>
        <v>-1.4084507042253534E-2</v>
      </c>
    </row>
    <row r="226" spans="1:10" x14ac:dyDescent="0.25">
      <c r="A226" s="2" t="s">
        <v>880</v>
      </c>
      <c r="B226" s="24">
        <v>1.4</v>
      </c>
      <c r="C226" s="24">
        <v>1.45</v>
      </c>
      <c r="D226" s="24">
        <v>1.39</v>
      </c>
      <c r="E226" s="24">
        <v>1.42</v>
      </c>
      <c r="F226" s="24">
        <v>1485050</v>
      </c>
      <c r="G226" s="24">
        <v>118895328</v>
      </c>
      <c r="H226" s="7">
        <v>50</v>
      </c>
      <c r="J226" s="10">
        <f t="shared" si="0"/>
        <v>1.4285714285714299E-2</v>
      </c>
    </row>
    <row r="227" spans="1:10" x14ac:dyDescent="0.25">
      <c r="A227" s="2" t="s">
        <v>879</v>
      </c>
      <c r="B227" s="24">
        <v>1.42</v>
      </c>
      <c r="C227" s="24">
        <v>1.43</v>
      </c>
      <c r="D227" s="24">
        <v>1.33</v>
      </c>
      <c r="E227" s="24">
        <v>1.34</v>
      </c>
      <c r="F227" s="24">
        <v>4152550</v>
      </c>
      <c r="G227" s="24">
        <v>112277174</v>
      </c>
      <c r="H227" s="7">
        <v>51</v>
      </c>
      <c r="J227" s="10">
        <f t="shared" si="0"/>
        <v>-5.6338028169013982E-2</v>
      </c>
    </row>
    <row r="228" spans="1:10" x14ac:dyDescent="0.25">
      <c r="A228" s="2" t="s">
        <v>878</v>
      </c>
      <c r="B228" s="24">
        <v>1.34</v>
      </c>
      <c r="C228" s="24">
        <v>1.35</v>
      </c>
      <c r="D228" s="24">
        <v>1.31</v>
      </c>
      <c r="E228" s="24">
        <v>1.32</v>
      </c>
      <c r="F228" s="24">
        <v>1735650</v>
      </c>
      <c r="G228" s="24">
        <v>110708489</v>
      </c>
      <c r="H228" s="7">
        <v>52</v>
      </c>
      <c r="J228" s="10">
        <f t="shared" si="0"/>
        <v>-1.492537313432837E-2</v>
      </c>
    </row>
    <row r="229" spans="1:10" x14ac:dyDescent="0.25">
      <c r="A229" s="2" t="s">
        <v>877</v>
      </c>
      <c r="B229" s="24">
        <v>1.32</v>
      </c>
      <c r="C229" s="24">
        <v>1.33</v>
      </c>
      <c r="D229" s="24">
        <v>1.29</v>
      </c>
      <c r="E229" s="24">
        <v>1.29</v>
      </c>
      <c r="F229" s="24">
        <v>1627740</v>
      </c>
      <c r="G229" s="24">
        <v>108038585</v>
      </c>
      <c r="H229" s="7">
        <v>53</v>
      </c>
      <c r="J229" s="10">
        <f t="shared" si="0"/>
        <v>-2.2727272727272745E-2</v>
      </c>
    </row>
    <row r="230" spans="1:10" x14ac:dyDescent="0.25">
      <c r="A230" s="2" t="s">
        <v>876</v>
      </c>
      <c r="B230" s="24">
        <v>1.29</v>
      </c>
      <c r="C230" s="24">
        <v>1.31</v>
      </c>
      <c r="D230" s="24">
        <v>1.25</v>
      </c>
      <c r="E230" s="24">
        <v>1.29</v>
      </c>
      <c r="F230" s="24">
        <v>1593070</v>
      </c>
      <c r="G230" s="24">
        <v>108293334</v>
      </c>
      <c r="H230" s="7">
        <v>54</v>
      </c>
      <c r="J230" s="10">
        <f t="shared" si="0"/>
        <v>0</v>
      </c>
    </row>
    <row r="231" spans="1:10" x14ac:dyDescent="0.25">
      <c r="A231" s="2" t="s">
        <v>875</v>
      </c>
      <c r="B231" s="24">
        <v>1.29</v>
      </c>
      <c r="C231" s="24">
        <v>1.31</v>
      </c>
      <c r="D231" s="24">
        <v>1.27</v>
      </c>
      <c r="E231" s="24">
        <v>1.28</v>
      </c>
      <c r="F231" s="24">
        <v>1366170</v>
      </c>
      <c r="G231" s="24">
        <v>107384234</v>
      </c>
      <c r="H231" s="7">
        <v>55</v>
      </c>
      <c r="J231" s="10">
        <f t="shared" si="0"/>
        <v>-7.7519379844961309E-3</v>
      </c>
    </row>
    <row r="232" spans="1:10" x14ac:dyDescent="0.25">
      <c r="A232" s="2" t="s">
        <v>874</v>
      </c>
      <c r="B232" s="24">
        <v>1.28</v>
      </c>
      <c r="C232" s="24">
        <v>1.34</v>
      </c>
      <c r="D232" s="24">
        <v>1.27</v>
      </c>
      <c r="E232" s="24">
        <v>1.32</v>
      </c>
      <c r="F232" s="24">
        <v>1873990</v>
      </c>
      <c r="G232" s="24">
        <v>111117234</v>
      </c>
      <c r="H232" s="7">
        <v>56</v>
      </c>
      <c r="J232" s="10">
        <f t="shared" si="0"/>
        <v>3.1250000000000028E-2</v>
      </c>
    </row>
    <row r="233" spans="1:10" x14ac:dyDescent="0.25">
      <c r="A233" s="2" t="s">
        <v>873</v>
      </c>
      <c r="B233" s="24">
        <v>1.32</v>
      </c>
      <c r="C233" s="24">
        <v>1.33</v>
      </c>
      <c r="D233" s="24">
        <v>1.3</v>
      </c>
      <c r="E233" s="24">
        <v>1.32</v>
      </c>
      <c r="F233" s="24">
        <v>1030080</v>
      </c>
      <c r="G233" s="24">
        <v>111151501</v>
      </c>
      <c r="H233" s="7">
        <v>57</v>
      </c>
      <c r="J233" s="10">
        <f t="shared" si="0"/>
        <v>0</v>
      </c>
    </row>
    <row r="234" spans="1:10" x14ac:dyDescent="0.25">
      <c r="A234" s="2" t="s">
        <v>872</v>
      </c>
      <c r="B234" s="24">
        <v>1.32</v>
      </c>
      <c r="C234" s="24">
        <v>1.35</v>
      </c>
      <c r="D234" s="24">
        <v>1.32</v>
      </c>
      <c r="E234" s="24">
        <v>1.32</v>
      </c>
      <c r="F234" s="24">
        <v>1962480</v>
      </c>
      <c r="G234" s="24">
        <v>111328400</v>
      </c>
      <c r="H234" s="7">
        <v>58</v>
      </c>
      <c r="J234" s="10">
        <f t="shared" si="0"/>
        <v>0</v>
      </c>
    </row>
    <row r="235" spans="1:10" x14ac:dyDescent="0.25">
      <c r="A235" s="2" t="s">
        <v>871</v>
      </c>
      <c r="B235" s="24">
        <v>1.32</v>
      </c>
      <c r="C235" s="24">
        <v>1.33</v>
      </c>
      <c r="D235" s="24">
        <v>1.28</v>
      </c>
      <c r="E235" s="24">
        <v>1.28</v>
      </c>
      <c r="F235" s="24">
        <v>1355970</v>
      </c>
      <c r="G235" s="24">
        <v>107441742</v>
      </c>
      <c r="H235" s="7">
        <v>59</v>
      </c>
      <c r="J235" s="10">
        <f t="shared" si="0"/>
        <v>-3.0303030303030328E-2</v>
      </c>
    </row>
    <row r="236" spans="1:10" x14ac:dyDescent="0.25">
      <c r="A236" s="2" t="s">
        <v>870</v>
      </c>
      <c r="B236" s="24">
        <v>1.27</v>
      </c>
      <c r="C236" s="24">
        <v>1.28</v>
      </c>
      <c r="D236" s="24">
        <v>1.24</v>
      </c>
      <c r="E236" s="24">
        <v>1.25</v>
      </c>
      <c r="F236" s="24">
        <v>2456390</v>
      </c>
      <c r="G236" s="24">
        <v>105114766</v>
      </c>
      <c r="H236" s="7">
        <v>60</v>
      </c>
      <c r="J236" s="10">
        <f t="shared" si="0"/>
        <v>-1.5748031496063006E-2</v>
      </c>
    </row>
    <row r="237" spans="1:10" x14ac:dyDescent="0.25">
      <c r="A237" s="2" t="s">
        <v>869</v>
      </c>
      <c r="B237" s="24">
        <v>1.24</v>
      </c>
      <c r="C237" s="24">
        <v>1.26</v>
      </c>
      <c r="D237" s="24">
        <v>1.22</v>
      </c>
      <c r="E237" s="24">
        <v>1.22</v>
      </c>
      <c r="F237" s="24">
        <v>2655260</v>
      </c>
      <c r="G237" s="24">
        <v>103070883</v>
      </c>
      <c r="H237" s="7">
        <v>61</v>
      </c>
      <c r="J237" s="10">
        <f t="shared" si="0"/>
        <v>-1.612903225806453E-2</v>
      </c>
    </row>
    <row r="238" spans="1:10" x14ac:dyDescent="0.25">
      <c r="A238" s="2" t="s">
        <v>868</v>
      </c>
      <c r="B238" s="24">
        <v>1.22</v>
      </c>
      <c r="C238" s="24">
        <v>1.33</v>
      </c>
      <c r="D238" s="24">
        <v>1.1299999999999999</v>
      </c>
      <c r="E238" s="24">
        <v>1.25</v>
      </c>
      <c r="F238" s="24">
        <v>6841360</v>
      </c>
      <c r="G238" s="24">
        <v>105649693</v>
      </c>
      <c r="H238" s="7">
        <v>62</v>
      </c>
      <c r="J238" s="10">
        <f t="shared" si="0"/>
        <v>2.4590163934426253E-2</v>
      </c>
    </row>
    <row r="239" spans="1:10" x14ac:dyDescent="0.25">
      <c r="A239" s="2" t="s">
        <v>867</v>
      </c>
      <c r="B239" s="24">
        <v>1.25</v>
      </c>
      <c r="C239" s="24">
        <v>1.29</v>
      </c>
      <c r="D239" s="24">
        <v>1.22</v>
      </c>
      <c r="E239" s="24">
        <v>1.24</v>
      </c>
      <c r="F239" s="24">
        <v>1704280</v>
      </c>
      <c r="G239" s="24">
        <v>104500541</v>
      </c>
      <c r="H239" s="7">
        <v>63</v>
      </c>
      <c r="J239" s="10">
        <f t="shared" si="0"/>
        <v>-8.0000000000000071E-3</v>
      </c>
    </row>
    <row r="240" spans="1:10" x14ac:dyDescent="0.25">
      <c r="A240" s="2" t="s">
        <v>866</v>
      </c>
      <c r="B240" s="24">
        <v>1.24</v>
      </c>
      <c r="C240" s="24">
        <v>1.25</v>
      </c>
      <c r="D240" s="24">
        <v>1.22</v>
      </c>
      <c r="E240" s="24">
        <v>1.25</v>
      </c>
      <c r="F240" s="24">
        <v>876236</v>
      </c>
      <c r="G240" s="24">
        <v>105324845</v>
      </c>
      <c r="H240" s="7">
        <v>64</v>
      </c>
      <c r="J240" s="10">
        <f t="shared" si="0"/>
        <v>8.0645161290322648E-3</v>
      </c>
    </row>
    <row r="241" spans="1:10" x14ac:dyDescent="0.25">
      <c r="A241" s="2" t="s">
        <v>865</v>
      </c>
      <c r="B241" s="24">
        <v>1.25</v>
      </c>
      <c r="C241" s="24">
        <v>1.25</v>
      </c>
      <c r="D241" s="24">
        <v>1.21</v>
      </c>
      <c r="E241" s="24">
        <v>1.21</v>
      </c>
      <c r="F241" s="24">
        <v>972037</v>
      </c>
      <c r="G241" s="24">
        <v>102040070</v>
      </c>
      <c r="H241" s="7">
        <v>65</v>
      </c>
      <c r="J241" s="10">
        <f t="shared" si="0"/>
        <v>-3.2000000000000028E-2</v>
      </c>
    </row>
    <row r="242" spans="1:10" x14ac:dyDescent="0.25">
      <c r="A242" s="2" t="s">
        <v>864</v>
      </c>
      <c r="B242" s="24">
        <v>1.21</v>
      </c>
      <c r="C242" s="24">
        <v>1.22</v>
      </c>
      <c r="D242" s="24">
        <v>1.2</v>
      </c>
      <c r="E242" s="24">
        <v>1.2</v>
      </c>
      <c r="F242" s="24">
        <v>1228960</v>
      </c>
      <c r="G242" s="24">
        <v>101105358</v>
      </c>
      <c r="H242" s="7">
        <v>66</v>
      </c>
      <c r="J242" s="10">
        <f t="shared" si="0"/>
        <v>-8.2644628099173625E-3</v>
      </c>
    </row>
    <row r="243" spans="1:10" x14ac:dyDescent="0.25">
      <c r="A243" s="2" t="s">
        <v>863</v>
      </c>
      <c r="B243" s="24">
        <v>1.2</v>
      </c>
      <c r="C243" s="24">
        <v>1.21</v>
      </c>
      <c r="D243" s="24">
        <v>1.17</v>
      </c>
      <c r="E243" s="24">
        <v>1.2</v>
      </c>
      <c r="F243" s="24">
        <v>1938500</v>
      </c>
      <c r="G243" s="24">
        <v>101304447</v>
      </c>
      <c r="H243" s="7">
        <v>67</v>
      </c>
      <c r="J243" s="10">
        <f t="shared" ref="J243:J306" si="1">(E243-B243)/B243</f>
        <v>0</v>
      </c>
    </row>
    <row r="244" spans="1:10" x14ac:dyDescent="0.25">
      <c r="A244" s="2" t="s">
        <v>862</v>
      </c>
      <c r="B244" s="24">
        <v>1.2</v>
      </c>
      <c r="C244" s="24">
        <v>1.27</v>
      </c>
      <c r="D244" s="24">
        <v>1.2</v>
      </c>
      <c r="E244" s="24">
        <v>1.25</v>
      </c>
      <c r="F244" s="24">
        <v>2066680</v>
      </c>
      <c r="G244" s="24">
        <v>105087876</v>
      </c>
      <c r="H244" s="7">
        <v>68</v>
      </c>
      <c r="J244" s="10">
        <f t="shared" si="1"/>
        <v>4.1666666666666706E-2</v>
      </c>
    </row>
    <row r="245" spans="1:10" x14ac:dyDescent="0.25">
      <c r="A245" s="2" t="s">
        <v>861</v>
      </c>
      <c r="B245" s="24">
        <v>1.25</v>
      </c>
      <c r="C245" s="24">
        <v>1.29</v>
      </c>
      <c r="D245" s="24">
        <v>1.22</v>
      </c>
      <c r="E245" s="24">
        <v>1.27</v>
      </c>
      <c r="F245" s="24">
        <v>1282790</v>
      </c>
      <c r="G245" s="24">
        <v>107023785</v>
      </c>
      <c r="H245" s="7">
        <v>69</v>
      </c>
      <c r="J245" s="10">
        <f t="shared" si="1"/>
        <v>1.6000000000000014E-2</v>
      </c>
    </row>
    <row r="246" spans="1:10" x14ac:dyDescent="0.25">
      <c r="A246" s="2" t="s">
        <v>860</v>
      </c>
      <c r="B246" s="24">
        <v>1.27</v>
      </c>
      <c r="C246" s="24">
        <v>1.27</v>
      </c>
      <c r="D246" s="24">
        <v>1.24</v>
      </c>
      <c r="E246" s="24">
        <v>1.26</v>
      </c>
      <c r="F246" s="24">
        <v>745522</v>
      </c>
      <c r="G246" s="24">
        <v>106030739</v>
      </c>
      <c r="H246" s="7">
        <v>70</v>
      </c>
      <c r="J246" s="10">
        <f t="shared" si="1"/>
        <v>-7.8740157480315029E-3</v>
      </c>
    </row>
    <row r="247" spans="1:10" x14ac:dyDescent="0.25">
      <c r="A247" s="2" t="s">
        <v>859</v>
      </c>
      <c r="B247" s="24">
        <v>1.26</v>
      </c>
      <c r="C247" s="24">
        <v>1.26</v>
      </c>
      <c r="D247" s="24">
        <v>1.17</v>
      </c>
      <c r="E247" s="24">
        <v>1.19</v>
      </c>
      <c r="F247" s="24">
        <v>2443730</v>
      </c>
      <c r="G247" s="24">
        <v>100775929</v>
      </c>
      <c r="H247" s="7">
        <v>71</v>
      </c>
      <c r="J247" s="10">
        <f t="shared" si="1"/>
        <v>-5.5555555555555601E-2</v>
      </c>
    </row>
    <row r="248" spans="1:10" x14ac:dyDescent="0.25">
      <c r="A248" s="2" t="s">
        <v>858</v>
      </c>
      <c r="B248" s="24">
        <v>1.19</v>
      </c>
      <c r="C248" s="24">
        <v>1.22</v>
      </c>
      <c r="D248" s="24">
        <v>1.19</v>
      </c>
      <c r="E248" s="24">
        <v>1.19</v>
      </c>
      <c r="F248" s="24">
        <v>983089</v>
      </c>
      <c r="G248" s="24">
        <v>100869948</v>
      </c>
      <c r="H248" s="7">
        <v>72</v>
      </c>
      <c r="J248" s="10">
        <f t="shared" si="1"/>
        <v>0</v>
      </c>
    </row>
    <row r="249" spans="1:10" x14ac:dyDescent="0.25">
      <c r="A249" s="2" t="s">
        <v>857</v>
      </c>
      <c r="B249" s="24">
        <v>1.19</v>
      </c>
      <c r="C249" s="24">
        <v>1.22</v>
      </c>
      <c r="D249" s="24">
        <v>1.17</v>
      </c>
      <c r="E249" s="24">
        <v>1.19</v>
      </c>
      <c r="F249" s="24">
        <v>1573360</v>
      </c>
      <c r="G249" s="24">
        <v>100993497</v>
      </c>
      <c r="H249" s="7">
        <v>73</v>
      </c>
      <c r="J249" s="10">
        <f t="shared" si="1"/>
        <v>0</v>
      </c>
    </row>
    <row r="250" spans="1:10" x14ac:dyDescent="0.25">
      <c r="A250" s="2" t="s">
        <v>856</v>
      </c>
      <c r="B250" s="24">
        <v>1.19</v>
      </c>
      <c r="C250" s="24">
        <v>1.2</v>
      </c>
      <c r="D250" s="24">
        <v>1.1599999999999999</v>
      </c>
      <c r="E250" s="24">
        <v>1.1599999999999999</v>
      </c>
      <c r="F250" s="24">
        <v>1142370</v>
      </c>
      <c r="G250" s="24">
        <v>98177993</v>
      </c>
      <c r="H250" s="7">
        <v>74</v>
      </c>
      <c r="J250" s="10">
        <f t="shared" si="1"/>
        <v>-2.521008403361347E-2</v>
      </c>
    </row>
    <row r="251" spans="1:10" x14ac:dyDescent="0.25">
      <c r="A251" s="2" t="s">
        <v>855</v>
      </c>
      <c r="B251" s="24">
        <v>1.1599999999999999</v>
      </c>
      <c r="C251" s="24">
        <v>1.23</v>
      </c>
      <c r="D251" s="24">
        <v>1.1599999999999999</v>
      </c>
      <c r="E251" s="24">
        <v>1.19</v>
      </c>
      <c r="F251" s="24">
        <v>1992410</v>
      </c>
      <c r="G251" s="24">
        <v>100595459</v>
      </c>
      <c r="H251" s="7">
        <v>75</v>
      </c>
      <c r="J251" s="10">
        <f t="shared" si="1"/>
        <v>2.5862068965517265E-2</v>
      </c>
    </row>
    <row r="252" spans="1:10" x14ac:dyDescent="0.25">
      <c r="A252" s="2" t="s">
        <v>854</v>
      </c>
      <c r="B252" s="24">
        <v>1.19</v>
      </c>
      <c r="C252" s="24">
        <v>1.19</v>
      </c>
      <c r="D252" s="24">
        <v>1.1599999999999999</v>
      </c>
      <c r="E252" s="24">
        <v>1.17</v>
      </c>
      <c r="F252" s="24">
        <v>1017020</v>
      </c>
      <c r="G252" s="24">
        <v>99421650</v>
      </c>
      <c r="H252" s="7">
        <v>76</v>
      </c>
      <c r="J252" s="10">
        <f t="shared" si="1"/>
        <v>-1.6806722689075647E-2</v>
      </c>
    </row>
    <row r="253" spans="1:10" x14ac:dyDescent="0.25">
      <c r="A253" s="2" t="s">
        <v>853</v>
      </c>
      <c r="B253" s="24">
        <v>1.17</v>
      </c>
      <c r="C253" s="24">
        <v>1.18</v>
      </c>
      <c r="D253" s="24">
        <v>1.1499999999999999</v>
      </c>
      <c r="E253" s="24">
        <v>1.17</v>
      </c>
      <c r="F253" s="24">
        <v>1012830</v>
      </c>
      <c r="G253" s="24">
        <v>99059929</v>
      </c>
      <c r="H253" s="7">
        <v>77</v>
      </c>
      <c r="J253" s="10">
        <f t="shared" si="1"/>
        <v>0</v>
      </c>
    </row>
    <row r="254" spans="1:10" x14ac:dyDescent="0.25">
      <c r="A254" s="2" t="s">
        <v>852</v>
      </c>
      <c r="B254" s="24">
        <v>1.17</v>
      </c>
      <c r="C254" s="24">
        <v>1.2</v>
      </c>
      <c r="D254" s="24">
        <v>1.1599999999999999</v>
      </c>
      <c r="E254" s="24">
        <v>1.18</v>
      </c>
      <c r="F254" s="24">
        <v>988691</v>
      </c>
      <c r="G254" s="24">
        <v>100236472</v>
      </c>
      <c r="H254" s="7">
        <v>78</v>
      </c>
      <c r="J254" s="10">
        <f t="shared" si="1"/>
        <v>8.5470085470085548E-3</v>
      </c>
    </row>
    <row r="255" spans="1:10" x14ac:dyDescent="0.25">
      <c r="A255" s="2" t="s">
        <v>851</v>
      </c>
      <c r="B255" s="24">
        <v>1.18</v>
      </c>
      <c r="C255" s="24">
        <v>1.19</v>
      </c>
      <c r="D255" s="24">
        <v>1.17</v>
      </c>
      <c r="E255" s="24">
        <v>1.17</v>
      </c>
      <c r="F255" s="24">
        <v>397777</v>
      </c>
      <c r="G255" s="24">
        <v>99022339</v>
      </c>
      <c r="H255" s="7">
        <v>79</v>
      </c>
      <c r="J255" s="10">
        <f t="shared" si="1"/>
        <v>-8.4745762711864493E-3</v>
      </c>
    </row>
    <row r="256" spans="1:10" x14ac:dyDescent="0.25">
      <c r="A256" s="2" t="s">
        <v>850</v>
      </c>
      <c r="B256" s="24">
        <v>1.17</v>
      </c>
      <c r="C256" s="24">
        <v>1.17</v>
      </c>
      <c r="D256" s="24">
        <v>1.1499999999999999</v>
      </c>
      <c r="E256" s="24">
        <v>1.1499999999999999</v>
      </c>
      <c r="F256" s="24">
        <v>1148440</v>
      </c>
      <c r="G256" s="24">
        <v>97705111</v>
      </c>
      <c r="H256" s="7">
        <v>80</v>
      </c>
      <c r="J256" s="10">
        <f t="shared" si="1"/>
        <v>-1.709401709401711E-2</v>
      </c>
    </row>
    <row r="257" spans="1:10" x14ac:dyDescent="0.25">
      <c r="A257" s="2" t="s">
        <v>849</v>
      </c>
      <c r="B257" s="24">
        <v>1.1499999999999999</v>
      </c>
      <c r="C257" s="24">
        <v>1.17</v>
      </c>
      <c r="D257" s="24">
        <v>1.0900000000000001</v>
      </c>
      <c r="E257" s="24">
        <v>1.1000000000000001</v>
      </c>
      <c r="F257" s="24">
        <v>2255700</v>
      </c>
      <c r="G257" s="24">
        <v>92923993</v>
      </c>
      <c r="H257" s="7">
        <v>81</v>
      </c>
      <c r="J257" s="10">
        <f t="shared" si="1"/>
        <v>-4.3478260869565064E-2</v>
      </c>
    </row>
    <row r="258" spans="1:10" x14ac:dyDescent="0.25">
      <c r="A258" s="2" t="s">
        <v>848</v>
      </c>
      <c r="B258" s="24">
        <v>1.1000000000000001</v>
      </c>
      <c r="C258" s="24">
        <v>1.1000000000000001</v>
      </c>
      <c r="D258" s="24">
        <v>1.01</v>
      </c>
      <c r="E258" s="24">
        <v>1.04</v>
      </c>
      <c r="F258" s="24">
        <v>2752650</v>
      </c>
      <c r="G258" s="24">
        <v>87816843</v>
      </c>
      <c r="H258" s="7">
        <v>82</v>
      </c>
      <c r="J258" s="10">
        <f t="shared" si="1"/>
        <v>-5.4545454545454591E-2</v>
      </c>
    </row>
    <row r="259" spans="1:10" x14ac:dyDescent="0.25">
      <c r="A259" s="2" t="s">
        <v>847</v>
      </c>
      <c r="B259" s="24">
        <v>1.04</v>
      </c>
      <c r="C259" s="24">
        <v>1.05</v>
      </c>
      <c r="D259" s="24">
        <v>0.98567099999999996</v>
      </c>
      <c r="E259" s="24">
        <v>1.01</v>
      </c>
      <c r="F259" s="24">
        <v>1430120</v>
      </c>
      <c r="G259" s="24">
        <v>85665592</v>
      </c>
      <c r="H259" s="7">
        <v>83</v>
      </c>
      <c r="J259" s="10">
        <f t="shared" si="1"/>
        <v>-2.8846153846153872E-2</v>
      </c>
    </row>
    <row r="260" spans="1:10" x14ac:dyDescent="0.25">
      <c r="A260" s="2" t="s">
        <v>846</v>
      </c>
      <c r="B260" s="24">
        <v>1.01</v>
      </c>
      <c r="C260" s="24">
        <v>1.01</v>
      </c>
      <c r="D260" s="24">
        <v>0.98706499999999997</v>
      </c>
      <c r="E260" s="24">
        <v>0.99106799999999995</v>
      </c>
      <c r="F260" s="24">
        <v>928586</v>
      </c>
      <c r="G260" s="24">
        <v>84127550</v>
      </c>
      <c r="H260" s="7">
        <v>84</v>
      </c>
      <c r="J260" s="10">
        <f t="shared" si="1"/>
        <v>-1.8744554455445605E-2</v>
      </c>
    </row>
    <row r="261" spans="1:10" x14ac:dyDescent="0.25">
      <c r="A261" s="2" t="s">
        <v>845</v>
      </c>
      <c r="B261" s="24">
        <v>0.99098900000000001</v>
      </c>
      <c r="C261" s="24">
        <v>0.99877899999999997</v>
      </c>
      <c r="D261" s="24">
        <v>0.99008099999999999</v>
      </c>
      <c r="E261" s="24">
        <v>0.99257300000000004</v>
      </c>
      <c r="F261" s="24">
        <v>574708</v>
      </c>
      <c r="G261" s="24">
        <v>84287341</v>
      </c>
      <c r="H261" s="7">
        <v>85</v>
      </c>
      <c r="J261" s="10">
        <f t="shared" si="1"/>
        <v>1.5984032113373911E-3</v>
      </c>
    </row>
    <row r="262" spans="1:10" x14ac:dyDescent="0.25">
      <c r="A262" s="2" t="s">
        <v>844</v>
      </c>
      <c r="B262" s="24">
        <v>0.99274300000000004</v>
      </c>
      <c r="C262" s="24">
        <v>1.21</v>
      </c>
      <c r="D262" s="24">
        <v>0.99074200000000001</v>
      </c>
      <c r="E262" s="24">
        <v>1.2</v>
      </c>
      <c r="F262" s="24">
        <v>3374640</v>
      </c>
      <c r="G262" s="24">
        <v>102009229</v>
      </c>
      <c r="H262" s="7">
        <v>86</v>
      </c>
      <c r="J262" s="10">
        <f t="shared" si="1"/>
        <v>0.208772058830936</v>
      </c>
    </row>
    <row r="263" spans="1:10" x14ac:dyDescent="0.25">
      <c r="A263" s="2" t="s">
        <v>843</v>
      </c>
      <c r="B263" s="24">
        <v>1.2</v>
      </c>
      <c r="C263" s="24">
        <v>1.2</v>
      </c>
      <c r="D263" s="24">
        <v>1.07</v>
      </c>
      <c r="E263" s="24">
        <v>1.07</v>
      </c>
      <c r="F263" s="24">
        <v>3167420</v>
      </c>
      <c r="G263" s="24">
        <v>91291602</v>
      </c>
      <c r="H263" s="7">
        <v>87</v>
      </c>
      <c r="J263" s="10">
        <f t="shared" si="1"/>
        <v>-0.10833333333333325</v>
      </c>
    </row>
    <row r="264" spans="1:10" x14ac:dyDescent="0.25">
      <c r="A264" s="2" t="s">
        <v>842</v>
      </c>
      <c r="B264" s="24">
        <v>1.07</v>
      </c>
      <c r="C264" s="24">
        <v>1.08</v>
      </c>
      <c r="D264" s="24">
        <v>1.02</v>
      </c>
      <c r="E264" s="24">
        <v>1.06</v>
      </c>
      <c r="F264" s="24">
        <v>1721510</v>
      </c>
      <c r="G264" s="24">
        <v>90160446</v>
      </c>
      <c r="H264" s="7">
        <v>88</v>
      </c>
      <c r="J264" s="10">
        <f t="shared" si="1"/>
        <v>-9.3457943925233725E-3</v>
      </c>
    </row>
    <row r="265" spans="1:10" x14ac:dyDescent="0.25">
      <c r="A265" s="2" t="s">
        <v>841</v>
      </c>
      <c r="B265" s="24">
        <v>1.06</v>
      </c>
      <c r="C265" s="24">
        <v>1.08</v>
      </c>
      <c r="D265" s="24">
        <v>1.03</v>
      </c>
      <c r="E265" s="24">
        <v>1.05</v>
      </c>
      <c r="F265" s="24">
        <v>1033890</v>
      </c>
      <c r="G265" s="24">
        <v>89644353</v>
      </c>
      <c r="H265" s="7">
        <v>89</v>
      </c>
      <c r="J265" s="10">
        <f t="shared" si="1"/>
        <v>-9.4339622641509517E-3</v>
      </c>
    </row>
    <row r="266" spans="1:10" x14ac:dyDescent="0.25">
      <c r="A266" s="2" t="s">
        <v>840</v>
      </c>
      <c r="B266" s="24">
        <v>1.05</v>
      </c>
      <c r="C266" s="24">
        <v>1.06</v>
      </c>
      <c r="D266" s="24">
        <v>1.04</v>
      </c>
      <c r="E266" s="24">
        <v>1.04</v>
      </c>
      <c r="F266" s="24">
        <v>715948</v>
      </c>
      <c r="G266" s="24">
        <v>88725419</v>
      </c>
      <c r="H266" s="7">
        <v>90</v>
      </c>
      <c r="J266" s="10">
        <f t="shared" si="1"/>
        <v>-9.5238095238095316E-3</v>
      </c>
    </row>
    <row r="267" spans="1:10" x14ac:dyDescent="0.25">
      <c r="A267" s="2" t="s">
        <v>839</v>
      </c>
      <c r="B267" s="24">
        <v>1.04</v>
      </c>
      <c r="C267" s="24">
        <v>1.06</v>
      </c>
      <c r="D267" s="24">
        <v>1.03</v>
      </c>
      <c r="E267" s="24">
        <v>1.03</v>
      </c>
      <c r="F267" s="24">
        <v>787404</v>
      </c>
      <c r="G267" s="24">
        <v>87820500</v>
      </c>
      <c r="H267" s="7">
        <v>91</v>
      </c>
      <c r="J267" s="10">
        <f t="shared" si="1"/>
        <v>-9.6153846153846229E-3</v>
      </c>
    </row>
    <row r="268" spans="1:10" x14ac:dyDescent="0.25">
      <c r="A268" s="2" t="s">
        <v>838</v>
      </c>
      <c r="B268" s="24">
        <v>1.03</v>
      </c>
      <c r="C268" s="24">
        <v>1.05</v>
      </c>
      <c r="D268" s="24">
        <v>1.03</v>
      </c>
      <c r="E268" s="24">
        <v>1.05</v>
      </c>
      <c r="F268" s="24">
        <v>1046830</v>
      </c>
      <c r="G268" s="24">
        <v>89047936</v>
      </c>
      <c r="H268" s="7">
        <v>92</v>
      </c>
      <c r="J268" s="10">
        <f t="shared" si="1"/>
        <v>1.9417475728155355E-2</v>
      </c>
    </row>
    <row r="269" spans="1:10" x14ac:dyDescent="0.25">
      <c r="A269" s="2" t="s">
        <v>837</v>
      </c>
      <c r="B269" s="24">
        <v>1.05</v>
      </c>
      <c r="C269" s="24">
        <v>1.05</v>
      </c>
      <c r="D269" s="24">
        <v>1.03</v>
      </c>
      <c r="E269" s="24">
        <v>1.05</v>
      </c>
      <c r="F269" s="24">
        <v>548805</v>
      </c>
      <c r="G269" s="24">
        <v>89133789</v>
      </c>
      <c r="H269" s="7">
        <v>93</v>
      </c>
      <c r="J269" s="10">
        <f t="shared" si="1"/>
        <v>0</v>
      </c>
    </row>
    <row r="270" spans="1:10" x14ac:dyDescent="0.25">
      <c r="A270" s="2" t="s">
        <v>836</v>
      </c>
      <c r="B270" s="24">
        <v>1.05</v>
      </c>
      <c r="C270" s="24">
        <v>1.05</v>
      </c>
      <c r="D270" s="24">
        <v>1.03</v>
      </c>
      <c r="E270" s="24">
        <v>1.03</v>
      </c>
      <c r="F270" s="24">
        <v>613841</v>
      </c>
      <c r="G270" s="24">
        <v>87666053</v>
      </c>
      <c r="H270" s="7">
        <v>94</v>
      </c>
      <c r="J270" s="10">
        <f t="shared" si="1"/>
        <v>-1.9047619047619063E-2</v>
      </c>
    </row>
    <row r="271" spans="1:10" x14ac:dyDescent="0.25">
      <c r="A271" s="2" t="s">
        <v>835</v>
      </c>
      <c r="B271" s="24">
        <v>1.03</v>
      </c>
      <c r="C271" s="24">
        <v>1.04</v>
      </c>
      <c r="D271" s="24">
        <v>1.01</v>
      </c>
      <c r="E271" s="24">
        <v>1.02</v>
      </c>
      <c r="F271" s="24">
        <v>1434440</v>
      </c>
      <c r="G271" s="24">
        <v>86825146</v>
      </c>
      <c r="H271" s="7">
        <v>95</v>
      </c>
      <c r="J271" s="10">
        <f t="shared" si="1"/>
        <v>-9.7087378640776777E-3</v>
      </c>
    </row>
    <row r="272" spans="1:10" x14ac:dyDescent="0.25">
      <c r="A272" s="2" t="s">
        <v>834</v>
      </c>
      <c r="B272" s="24">
        <v>1.02</v>
      </c>
      <c r="C272" s="24">
        <v>1.04</v>
      </c>
      <c r="D272" s="24">
        <v>1.01</v>
      </c>
      <c r="E272" s="24">
        <v>1.03</v>
      </c>
      <c r="F272" s="24">
        <v>798289</v>
      </c>
      <c r="G272" s="24">
        <v>88011709</v>
      </c>
      <c r="H272" s="7">
        <v>96</v>
      </c>
      <c r="J272" s="10">
        <f t="shared" si="1"/>
        <v>9.8039215686274595E-3</v>
      </c>
    </row>
    <row r="273" spans="1:10" x14ac:dyDescent="0.25">
      <c r="A273" s="2" t="s">
        <v>833</v>
      </c>
      <c r="B273" s="24">
        <v>1.03</v>
      </c>
      <c r="C273" s="24">
        <v>1.04</v>
      </c>
      <c r="D273" s="24">
        <v>0.98782999999999999</v>
      </c>
      <c r="E273" s="24">
        <v>0.995753</v>
      </c>
      <c r="F273" s="24">
        <v>2343270</v>
      </c>
      <c r="G273" s="24">
        <v>84937116</v>
      </c>
      <c r="H273" s="7">
        <v>97</v>
      </c>
      <c r="J273" s="10">
        <f t="shared" si="1"/>
        <v>-3.3249514563106819E-2</v>
      </c>
    </row>
    <row r="274" spans="1:10" x14ac:dyDescent="0.25">
      <c r="A274" s="2" t="s">
        <v>832</v>
      </c>
      <c r="B274" s="24">
        <v>0.99557300000000004</v>
      </c>
      <c r="C274" s="24">
        <v>1</v>
      </c>
      <c r="D274" s="24">
        <v>0.94264700000000001</v>
      </c>
      <c r="E274" s="24">
        <v>0.94264700000000001</v>
      </c>
      <c r="F274" s="24">
        <v>1298910</v>
      </c>
      <c r="G274" s="24">
        <v>80436754</v>
      </c>
      <c r="H274" s="7">
        <v>98</v>
      </c>
      <c r="J274" s="10">
        <f t="shared" si="1"/>
        <v>-5.3161345275534816E-2</v>
      </c>
    </row>
    <row r="275" spans="1:10" x14ac:dyDescent="0.25">
      <c r="A275" s="2" t="s">
        <v>831</v>
      </c>
      <c r="B275" s="24">
        <v>0.94084000000000001</v>
      </c>
      <c r="C275" s="24">
        <v>0.97259399999999996</v>
      </c>
      <c r="D275" s="24">
        <v>0.87258899999999995</v>
      </c>
      <c r="E275" s="24">
        <v>0.88961199999999996</v>
      </c>
      <c r="F275" s="24">
        <v>2566530</v>
      </c>
      <c r="G275" s="24">
        <v>75938099</v>
      </c>
      <c r="H275" s="7">
        <v>99</v>
      </c>
      <c r="J275" s="10">
        <f t="shared" si="1"/>
        <v>-5.4449215594575114E-2</v>
      </c>
    </row>
    <row r="276" spans="1:10" x14ac:dyDescent="0.25">
      <c r="A276" s="2" t="s">
        <v>830</v>
      </c>
      <c r="B276" s="24">
        <v>0.89018900000000001</v>
      </c>
      <c r="C276" s="24">
        <v>0.95458299999999996</v>
      </c>
      <c r="D276" s="24">
        <v>0.88545399999999996</v>
      </c>
      <c r="E276" s="24">
        <v>0.92747299999999999</v>
      </c>
      <c r="F276" s="24">
        <v>1311260</v>
      </c>
      <c r="G276" s="24">
        <v>79199175</v>
      </c>
      <c r="H276" s="7">
        <v>100</v>
      </c>
      <c r="J276" s="10">
        <f t="shared" si="1"/>
        <v>4.1883240525326625E-2</v>
      </c>
    </row>
    <row r="277" spans="1:10" x14ac:dyDescent="0.25">
      <c r="A277" s="2" t="s">
        <v>829</v>
      </c>
      <c r="B277" s="24">
        <v>0.93045</v>
      </c>
      <c r="C277" s="24">
        <v>0.93045</v>
      </c>
      <c r="D277" s="24">
        <v>0.89758899999999997</v>
      </c>
      <c r="E277" s="24">
        <v>0.90321600000000002</v>
      </c>
      <c r="F277" s="24">
        <v>878220</v>
      </c>
      <c r="G277" s="24">
        <v>77156510</v>
      </c>
      <c r="H277" s="7">
        <v>101</v>
      </c>
      <c r="J277" s="10">
        <f t="shared" si="1"/>
        <v>-2.9269708205706894E-2</v>
      </c>
    </row>
    <row r="278" spans="1:10" x14ac:dyDescent="0.25">
      <c r="A278" s="2" t="s">
        <v>828</v>
      </c>
      <c r="B278" s="24">
        <v>0.90127900000000005</v>
      </c>
      <c r="C278" s="24">
        <v>0.90482499999999999</v>
      </c>
      <c r="D278" s="24">
        <v>0.87047399999999997</v>
      </c>
      <c r="E278" s="24">
        <v>0.88466400000000001</v>
      </c>
      <c r="F278" s="24">
        <v>1320260</v>
      </c>
      <c r="G278" s="24">
        <v>75598157</v>
      </c>
      <c r="H278" s="7">
        <v>102</v>
      </c>
      <c r="J278" s="10">
        <f t="shared" si="1"/>
        <v>-1.8434913051341532E-2</v>
      </c>
    </row>
    <row r="279" spans="1:10" x14ac:dyDescent="0.25">
      <c r="A279" s="2" t="s">
        <v>827</v>
      </c>
      <c r="B279" s="24">
        <v>0.88514999999999999</v>
      </c>
      <c r="C279" s="24">
        <v>0.90093299999999998</v>
      </c>
      <c r="D279" s="24">
        <v>0.87618499999999999</v>
      </c>
      <c r="E279" s="24">
        <v>0.88525600000000004</v>
      </c>
      <c r="F279" s="24">
        <v>677927</v>
      </c>
      <c r="G279" s="24">
        <v>75676447</v>
      </c>
      <c r="H279" s="7">
        <v>103</v>
      </c>
      <c r="J279" s="10">
        <f t="shared" si="1"/>
        <v>1.1975371405982093E-4</v>
      </c>
    </row>
    <row r="280" spans="1:10" x14ac:dyDescent="0.25">
      <c r="A280" s="2" t="s">
        <v>826</v>
      </c>
      <c r="B280" s="24">
        <v>0.88782799999999995</v>
      </c>
      <c r="C280" s="24">
        <v>0.92157299999999998</v>
      </c>
      <c r="D280" s="24">
        <v>0.88240300000000005</v>
      </c>
      <c r="E280" s="24">
        <v>0.89355600000000002</v>
      </c>
      <c r="F280" s="24">
        <v>1340080</v>
      </c>
      <c r="G280" s="24">
        <v>76413372</v>
      </c>
      <c r="H280" s="7">
        <v>104</v>
      </c>
      <c r="J280" s="10">
        <f t="shared" si="1"/>
        <v>6.4517001040742877E-3</v>
      </c>
    </row>
    <row r="281" spans="1:10" x14ac:dyDescent="0.25">
      <c r="A281" s="2" t="s">
        <v>825</v>
      </c>
      <c r="B281" s="24">
        <v>0.89403100000000002</v>
      </c>
      <c r="C281" s="24">
        <v>1</v>
      </c>
      <c r="D281" s="24">
        <v>0.89113500000000001</v>
      </c>
      <c r="E281" s="24">
        <v>0.97200600000000004</v>
      </c>
      <c r="F281" s="24">
        <v>2084100</v>
      </c>
      <c r="G281" s="24">
        <v>83152552</v>
      </c>
      <c r="H281" s="7">
        <v>105</v>
      </c>
      <c r="J281" s="10">
        <f t="shared" si="1"/>
        <v>8.7217333627133756E-2</v>
      </c>
    </row>
    <row r="282" spans="1:10" x14ac:dyDescent="0.25">
      <c r="A282" s="2" t="s">
        <v>824</v>
      </c>
      <c r="B282" s="24">
        <v>0.97107399999999999</v>
      </c>
      <c r="C282" s="24">
        <v>1.06</v>
      </c>
      <c r="D282" s="24">
        <v>0.95809999999999995</v>
      </c>
      <c r="E282" s="24">
        <v>1.04</v>
      </c>
      <c r="F282" s="24">
        <v>1950000</v>
      </c>
      <c r="G282" s="24">
        <v>89093438</v>
      </c>
      <c r="H282" s="7">
        <v>106</v>
      </c>
      <c r="J282" s="10">
        <f t="shared" si="1"/>
        <v>7.0979142681196331E-2</v>
      </c>
    </row>
    <row r="283" spans="1:10" x14ac:dyDescent="0.25">
      <c r="A283" s="2" t="s">
        <v>823</v>
      </c>
      <c r="B283" s="24">
        <v>1.04</v>
      </c>
      <c r="C283" s="24">
        <v>1.04</v>
      </c>
      <c r="D283" s="24">
        <v>0.97117399999999998</v>
      </c>
      <c r="E283" s="24">
        <v>0.98265499999999995</v>
      </c>
      <c r="F283" s="24">
        <v>1078790</v>
      </c>
      <c r="G283" s="24">
        <v>84127046</v>
      </c>
      <c r="H283" s="7">
        <v>107</v>
      </c>
      <c r="J283" s="10">
        <f t="shared" si="1"/>
        <v>-5.5139423076923162E-2</v>
      </c>
    </row>
    <row r="284" spans="1:10" x14ac:dyDescent="0.25">
      <c r="A284" s="2" t="s">
        <v>822</v>
      </c>
      <c r="B284" s="24">
        <v>0.98671600000000004</v>
      </c>
      <c r="C284" s="24">
        <v>1</v>
      </c>
      <c r="D284" s="24">
        <v>0.92776499999999995</v>
      </c>
      <c r="E284" s="24">
        <v>0.92776499999999995</v>
      </c>
      <c r="F284" s="24">
        <v>1030590</v>
      </c>
      <c r="G284" s="24">
        <v>79458298</v>
      </c>
      <c r="H284" s="7">
        <v>108</v>
      </c>
      <c r="J284" s="10">
        <f t="shared" si="1"/>
        <v>-5.9744647902740082E-2</v>
      </c>
    </row>
    <row r="285" spans="1:10" x14ac:dyDescent="0.25">
      <c r="A285" s="2" t="s">
        <v>821</v>
      </c>
      <c r="B285" s="24">
        <v>0.93069299999999999</v>
      </c>
      <c r="C285" s="24">
        <v>0.94853699999999996</v>
      </c>
      <c r="D285" s="24">
        <v>0.92358499999999999</v>
      </c>
      <c r="E285" s="24">
        <v>0.94378399999999996</v>
      </c>
      <c r="F285" s="24">
        <v>573276</v>
      </c>
      <c r="G285" s="24">
        <v>80860794</v>
      </c>
      <c r="H285" s="7">
        <v>109</v>
      </c>
      <c r="J285" s="10">
        <f t="shared" si="1"/>
        <v>1.4065862749585486E-2</v>
      </c>
    </row>
    <row r="286" spans="1:10" x14ac:dyDescent="0.25">
      <c r="A286" s="2" t="s">
        <v>820</v>
      </c>
      <c r="B286" s="24">
        <v>0.94104600000000005</v>
      </c>
      <c r="C286" s="24">
        <v>0.94104600000000005</v>
      </c>
      <c r="D286" s="24">
        <v>0.90849000000000002</v>
      </c>
      <c r="E286" s="24">
        <v>0.91351400000000005</v>
      </c>
      <c r="F286" s="24">
        <v>976848</v>
      </c>
      <c r="G286" s="24">
        <v>78295596</v>
      </c>
      <c r="H286" s="7">
        <v>110</v>
      </c>
      <c r="J286" s="10">
        <f t="shared" si="1"/>
        <v>-2.9256805724693587E-2</v>
      </c>
    </row>
    <row r="287" spans="1:10" x14ac:dyDescent="0.25">
      <c r="A287" s="2" t="s">
        <v>819</v>
      </c>
      <c r="B287" s="24">
        <v>0.91357900000000003</v>
      </c>
      <c r="C287" s="24">
        <v>0.95601100000000006</v>
      </c>
      <c r="D287" s="24">
        <v>0.898123</v>
      </c>
      <c r="E287" s="24">
        <v>0.92126399999999997</v>
      </c>
      <c r="F287" s="24">
        <v>626060</v>
      </c>
      <c r="G287" s="24">
        <v>78989473</v>
      </c>
      <c r="H287" s="7">
        <v>111</v>
      </c>
      <c r="J287" s="10">
        <f t="shared" si="1"/>
        <v>8.4119709406629776E-3</v>
      </c>
    </row>
    <row r="288" spans="1:10" x14ac:dyDescent="0.25">
      <c r="A288" s="2" t="s">
        <v>818</v>
      </c>
      <c r="B288" s="24">
        <v>0.92315800000000003</v>
      </c>
      <c r="C288" s="24">
        <v>0.94238299999999997</v>
      </c>
      <c r="D288" s="24">
        <v>0.89722100000000005</v>
      </c>
      <c r="E288" s="24">
        <v>0.91760600000000003</v>
      </c>
      <c r="F288" s="24">
        <v>487773</v>
      </c>
      <c r="G288" s="24">
        <v>78705408</v>
      </c>
      <c r="H288" s="7">
        <v>112</v>
      </c>
      <c r="J288" s="10">
        <f t="shared" si="1"/>
        <v>-6.0141384248416857E-3</v>
      </c>
    </row>
    <row r="289" spans="1:10" x14ac:dyDescent="0.25">
      <c r="A289" s="2" t="s">
        <v>817</v>
      </c>
      <c r="B289" s="24">
        <v>0.91725400000000001</v>
      </c>
      <c r="C289" s="24">
        <v>0.94247199999999998</v>
      </c>
      <c r="D289" s="24">
        <v>0.90271299999999999</v>
      </c>
      <c r="E289" s="24">
        <v>0.90994399999999998</v>
      </c>
      <c r="F289" s="24">
        <v>727877</v>
      </c>
      <c r="G289" s="24">
        <v>78079351</v>
      </c>
      <c r="H289" s="7">
        <v>113</v>
      </c>
      <c r="J289" s="10">
        <f t="shared" si="1"/>
        <v>-7.9694392174905083E-3</v>
      </c>
    </row>
    <row r="290" spans="1:10" x14ac:dyDescent="0.25">
      <c r="A290" s="2" t="s">
        <v>816</v>
      </c>
      <c r="B290" s="24">
        <v>0.91053799999999996</v>
      </c>
      <c r="C290" s="24">
        <v>0.92181500000000005</v>
      </c>
      <c r="D290" s="24">
        <v>0.90214899999999998</v>
      </c>
      <c r="E290" s="24">
        <v>0.90241199999999999</v>
      </c>
      <c r="F290" s="24">
        <v>475268</v>
      </c>
      <c r="G290" s="24">
        <v>77464317</v>
      </c>
      <c r="H290" s="7">
        <v>114</v>
      </c>
      <c r="J290" s="10">
        <f t="shared" si="1"/>
        <v>-8.9243941493929602E-3</v>
      </c>
    </row>
    <row r="291" spans="1:10" x14ac:dyDescent="0.25">
      <c r="A291" s="2" t="s">
        <v>815</v>
      </c>
      <c r="B291" s="24">
        <v>0.90025699999999997</v>
      </c>
      <c r="C291" s="24">
        <v>0.90943399999999996</v>
      </c>
      <c r="D291" s="24">
        <v>0.88655200000000001</v>
      </c>
      <c r="E291" s="24">
        <v>0.88859699999999997</v>
      </c>
      <c r="F291" s="24">
        <v>272128</v>
      </c>
      <c r="G291" s="24">
        <v>76310568</v>
      </c>
      <c r="H291" s="7">
        <v>115</v>
      </c>
      <c r="J291" s="10">
        <f t="shared" si="1"/>
        <v>-1.2951857080811372E-2</v>
      </c>
    </row>
    <row r="292" spans="1:10" x14ac:dyDescent="0.25">
      <c r="A292" s="2" t="s">
        <v>814</v>
      </c>
      <c r="B292" s="24">
        <v>0.89151499999999995</v>
      </c>
      <c r="C292" s="24">
        <v>0.93056799999999995</v>
      </c>
      <c r="D292" s="24">
        <v>0.88377300000000003</v>
      </c>
      <c r="E292" s="24">
        <v>0.92269900000000005</v>
      </c>
      <c r="F292" s="24">
        <v>671820</v>
      </c>
      <c r="G292" s="24">
        <v>79272097</v>
      </c>
      <c r="H292" s="7">
        <v>116</v>
      </c>
      <c r="J292" s="10">
        <f t="shared" si="1"/>
        <v>3.4978659921594255E-2</v>
      </c>
    </row>
    <row r="293" spans="1:10" x14ac:dyDescent="0.25">
      <c r="A293" s="2" t="s">
        <v>813</v>
      </c>
      <c r="B293" s="24">
        <v>0.92553700000000005</v>
      </c>
      <c r="C293" s="24">
        <v>0.92943699999999996</v>
      </c>
      <c r="D293" s="24">
        <v>0.90783400000000003</v>
      </c>
      <c r="E293" s="24">
        <v>0.90956700000000001</v>
      </c>
      <c r="F293" s="24">
        <v>952217</v>
      </c>
      <c r="G293" s="24">
        <v>78174127</v>
      </c>
      <c r="H293" s="7">
        <v>117</v>
      </c>
      <c r="J293" s="10">
        <f t="shared" si="1"/>
        <v>-1.7254847726238972E-2</v>
      </c>
    </row>
    <row r="294" spans="1:10" x14ac:dyDescent="0.25">
      <c r="A294" s="2" t="s">
        <v>812</v>
      </c>
      <c r="B294" s="24">
        <v>0.90943499999999999</v>
      </c>
      <c r="C294" s="24">
        <v>0.91221699999999994</v>
      </c>
      <c r="D294" s="24">
        <v>0.89118399999999998</v>
      </c>
      <c r="E294" s="24">
        <v>0.89322900000000005</v>
      </c>
      <c r="F294" s="24">
        <v>479144</v>
      </c>
      <c r="G294" s="24">
        <v>76798833</v>
      </c>
      <c r="H294" s="7">
        <v>118</v>
      </c>
      <c r="J294" s="10">
        <f t="shared" si="1"/>
        <v>-1.7819855184812487E-2</v>
      </c>
    </row>
    <row r="295" spans="1:10" x14ac:dyDescent="0.25">
      <c r="A295" s="2" t="s">
        <v>811</v>
      </c>
      <c r="B295" s="24">
        <v>0.89267700000000005</v>
      </c>
      <c r="C295" s="24">
        <v>0.89938899999999999</v>
      </c>
      <c r="D295" s="24">
        <v>0.86973900000000004</v>
      </c>
      <c r="E295" s="24">
        <v>0.87199899999999997</v>
      </c>
      <c r="F295" s="24">
        <v>545120</v>
      </c>
      <c r="G295" s="24">
        <v>75002504</v>
      </c>
      <c r="H295" s="7">
        <v>119</v>
      </c>
      <c r="J295" s="10">
        <f t="shared" si="1"/>
        <v>-2.3164033575414269E-2</v>
      </c>
    </row>
    <row r="296" spans="1:10" x14ac:dyDescent="0.25">
      <c r="A296" s="2" t="s">
        <v>810</v>
      </c>
      <c r="B296" s="24">
        <v>0.86941100000000004</v>
      </c>
      <c r="C296" s="24">
        <v>0.87232399999999999</v>
      </c>
      <c r="D296" s="24">
        <v>0.85853999999999997</v>
      </c>
      <c r="E296" s="24">
        <v>0.86097900000000005</v>
      </c>
      <c r="F296" s="24">
        <v>377116</v>
      </c>
      <c r="G296" s="24">
        <v>74083755</v>
      </c>
      <c r="H296" s="7">
        <v>120</v>
      </c>
      <c r="J296" s="10">
        <f t="shared" si="1"/>
        <v>-9.6985200325277621E-3</v>
      </c>
    </row>
    <row r="297" spans="1:10" x14ac:dyDescent="0.25">
      <c r="A297" s="2" t="s">
        <v>809</v>
      </c>
      <c r="B297" s="24">
        <v>0.86104000000000003</v>
      </c>
      <c r="C297" s="24">
        <v>0.87876200000000004</v>
      </c>
      <c r="D297" s="24">
        <v>0.85408700000000004</v>
      </c>
      <c r="E297" s="24">
        <v>0.85853299999999999</v>
      </c>
      <c r="F297" s="24">
        <v>383441</v>
      </c>
      <c r="G297" s="24">
        <v>73901905</v>
      </c>
      <c r="H297" s="7">
        <v>121</v>
      </c>
      <c r="J297" s="10">
        <f t="shared" si="1"/>
        <v>-2.9115952801264016E-3</v>
      </c>
    </row>
    <row r="298" spans="1:10" x14ac:dyDescent="0.25">
      <c r="A298" s="2" t="s">
        <v>808</v>
      </c>
      <c r="B298" s="24">
        <v>0.85865400000000003</v>
      </c>
      <c r="C298" s="24">
        <v>0.86208499999999999</v>
      </c>
      <c r="D298" s="24">
        <v>0.84464099999999998</v>
      </c>
      <c r="E298" s="24">
        <v>0.85029699999999997</v>
      </c>
      <c r="F298" s="24">
        <v>273020</v>
      </c>
      <c r="G298" s="24">
        <v>73220111</v>
      </c>
      <c r="H298" s="7">
        <v>122</v>
      </c>
      <c r="J298" s="10">
        <f t="shared" si="1"/>
        <v>-9.7326746279643005E-3</v>
      </c>
    </row>
    <row r="299" spans="1:10" x14ac:dyDescent="0.25">
      <c r="A299" s="2" t="s">
        <v>807</v>
      </c>
      <c r="B299" s="24">
        <v>0.85034100000000001</v>
      </c>
      <c r="C299" s="24">
        <v>0.86907699999999999</v>
      </c>
      <c r="D299" s="24">
        <v>0.83870400000000001</v>
      </c>
      <c r="E299" s="24">
        <v>0.84036699999999998</v>
      </c>
      <c r="F299" s="24">
        <v>440341</v>
      </c>
      <c r="G299" s="24">
        <v>72391307</v>
      </c>
      <c r="H299" s="7">
        <v>123</v>
      </c>
      <c r="J299" s="10">
        <f t="shared" si="1"/>
        <v>-1.1729412082917369E-2</v>
      </c>
    </row>
    <row r="300" spans="1:10" x14ac:dyDescent="0.25">
      <c r="A300" s="2" t="s">
        <v>806</v>
      </c>
      <c r="B300" s="24">
        <v>0.83790200000000004</v>
      </c>
      <c r="C300" s="24">
        <v>0.85043000000000002</v>
      </c>
      <c r="D300" s="24">
        <v>0.80857100000000004</v>
      </c>
      <c r="E300" s="24">
        <v>0.81645400000000001</v>
      </c>
      <c r="F300" s="24">
        <v>742687</v>
      </c>
      <c r="G300" s="24">
        <v>70355686</v>
      </c>
      <c r="H300" s="7">
        <v>124</v>
      </c>
      <c r="J300" s="10">
        <f t="shared" si="1"/>
        <v>-2.5597265551341352E-2</v>
      </c>
    </row>
    <row r="301" spans="1:10" x14ac:dyDescent="0.25">
      <c r="A301" s="2" t="s">
        <v>805</v>
      </c>
      <c r="B301" s="24">
        <v>0.81573499999999999</v>
      </c>
      <c r="C301" s="24">
        <v>0.818415</v>
      </c>
      <c r="D301" s="24">
        <v>0.73666399999999999</v>
      </c>
      <c r="E301" s="24">
        <v>0.76966800000000002</v>
      </c>
      <c r="F301" s="24">
        <v>1100000</v>
      </c>
      <c r="G301" s="24">
        <v>66350086</v>
      </c>
      <c r="H301" s="7">
        <v>125</v>
      </c>
      <c r="J301" s="10">
        <f t="shared" si="1"/>
        <v>-5.6472996745266499E-2</v>
      </c>
    </row>
    <row r="302" spans="1:10" x14ac:dyDescent="0.25">
      <c r="A302" s="2" t="s">
        <v>804</v>
      </c>
      <c r="B302" s="24">
        <v>0.77191699999999996</v>
      </c>
      <c r="C302" s="24">
        <v>0.86153299999999999</v>
      </c>
      <c r="D302" s="24">
        <v>0.76372200000000001</v>
      </c>
      <c r="E302" s="24">
        <v>0.84546399999999999</v>
      </c>
      <c r="F302" s="24">
        <v>1354540</v>
      </c>
      <c r="G302" s="24">
        <v>72911404</v>
      </c>
      <c r="H302" s="7">
        <v>126</v>
      </c>
      <c r="J302" s="10">
        <f t="shared" si="1"/>
        <v>9.527837837487714E-2</v>
      </c>
    </row>
    <row r="303" spans="1:10" x14ac:dyDescent="0.25">
      <c r="A303" s="2" t="s">
        <v>803</v>
      </c>
      <c r="B303" s="24">
        <v>0.84018300000000001</v>
      </c>
      <c r="C303" s="24">
        <v>0.84226199999999996</v>
      </c>
      <c r="D303" s="24">
        <v>0.78150699999999995</v>
      </c>
      <c r="E303" s="24">
        <v>0.78197799999999995</v>
      </c>
      <c r="F303" s="24">
        <v>445946</v>
      </c>
      <c r="G303" s="24">
        <v>67461287</v>
      </c>
      <c r="H303" s="7">
        <v>127</v>
      </c>
      <c r="J303" s="10">
        <f t="shared" si="1"/>
        <v>-6.9276574270129315E-2</v>
      </c>
    </row>
    <row r="304" spans="1:10" x14ac:dyDescent="0.25">
      <c r="A304" s="2" t="s">
        <v>802</v>
      </c>
      <c r="B304" s="24">
        <v>0.78176299999999999</v>
      </c>
      <c r="C304" s="24">
        <v>0.80165900000000001</v>
      </c>
      <c r="D304" s="24">
        <v>0.77329700000000001</v>
      </c>
      <c r="E304" s="24">
        <v>0.77812199999999998</v>
      </c>
      <c r="F304" s="24">
        <v>270799</v>
      </c>
      <c r="G304" s="24">
        <v>67153606</v>
      </c>
      <c r="H304" s="7">
        <v>128</v>
      </c>
      <c r="J304" s="10">
        <f t="shared" si="1"/>
        <v>-4.6574217505817046E-3</v>
      </c>
    </row>
    <row r="305" spans="1:10" x14ac:dyDescent="0.25">
      <c r="A305" s="2" t="s">
        <v>801</v>
      </c>
      <c r="B305" s="24">
        <v>0.77735399999999999</v>
      </c>
      <c r="C305" s="24">
        <v>0.785192</v>
      </c>
      <c r="D305" s="24">
        <v>0.75756000000000001</v>
      </c>
      <c r="E305" s="24">
        <v>0.75931300000000002</v>
      </c>
      <c r="F305" s="24">
        <v>267367</v>
      </c>
      <c r="G305" s="24">
        <v>65554829</v>
      </c>
      <c r="H305" s="7">
        <v>129</v>
      </c>
      <c r="J305" s="10">
        <f t="shared" si="1"/>
        <v>-2.320821659115406E-2</v>
      </c>
    </row>
    <row r="306" spans="1:10" x14ac:dyDescent="0.25">
      <c r="A306" s="2" t="s">
        <v>800</v>
      </c>
      <c r="B306" s="24">
        <v>0.75959100000000002</v>
      </c>
      <c r="C306" s="24">
        <v>0.782389</v>
      </c>
      <c r="D306" s="24">
        <v>0.72156100000000001</v>
      </c>
      <c r="E306" s="24">
        <v>0.74790900000000005</v>
      </c>
      <c r="F306" s="24">
        <v>796887</v>
      </c>
      <c r="G306" s="24">
        <v>64594458</v>
      </c>
      <c r="H306" s="7">
        <v>130</v>
      </c>
      <c r="J306" s="10">
        <f t="shared" si="1"/>
        <v>-1.5379329138970801E-2</v>
      </c>
    </row>
    <row r="307" spans="1:10" x14ac:dyDescent="0.25">
      <c r="A307" s="2" t="s">
        <v>799</v>
      </c>
      <c r="B307" s="24">
        <v>0.74811799999999995</v>
      </c>
      <c r="C307" s="24">
        <v>0.76606799999999997</v>
      </c>
      <c r="D307" s="24">
        <v>0.74462799999999996</v>
      </c>
      <c r="E307" s="24">
        <v>0.748166</v>
      </c>
      <c r="F307" s="24">
        <v>382146</v>
      </c>
      <c r="G307" s="24">
        <v>64640020</v>
      </c>
      <c r="H307" s="7">
        <v>131</v>
      </c>
      <c r="J307" s="10">
        <f t="shared" ref="J307:J370" si="2">(E307-B307)/B307</f>
        <v>6.4161001339425069E-5</v>
      </c>
    </row>
    <row r="308" spans="1:10" x14ac:dyDescent="0.25">
      <c r="A308" s="2" t="s">
        <v>798</v>
      </c>
      <c r="B308" s="24">
        <v>0.747475</v>
      </c>
      <c r="C308" s="24">
        <v>0.79141600000000001</v>
      </c>
      <c r="D308" s="24">
        <v>0.74687499999999996</v>
      </c>
      <c r="E308" s="24">
        <v>0.76663499999999996</v>
      </c>
      <c r="F308" s="24">
        <v>413683</v>
      </c>
      <c r="G308" s="24">
        <v>66261078</v>
      </c>
      <c r="H308" s="7">
        <v>132</v>
      </c>
      <c r="J308" s="10">
        <f t="shared" si="2"/>
        <v>2.5632964313187671E-2</v>
      </c>
    </row>
    <row r="309" spans="1:10" x14ac:dyDescent="0.25">
      <c r="A309" s="2" t="s">
        <v>797</v>
      </c>
      <c r="B309" s="24">
        <v>0.76719899999999996</v>
      </c>
      <c r="C309" s="24">
        <v>0.81342400000000004</v>
      </c>
      <c r="D309" s="24">
        <v>0.73662700000000003</v>
      </c>
      <c r="E309" s="24">
        <v>0.80164299999999999</v>
      </c>
      <c r="F309" s="24">
        <v>1205640</v>
      </c>
      <c r="G309" s="24">
        <v>69312869</v>
      </c>
      <c r="H309" s="7">
        <v>133</v>
      </c>
      <c r="J309" s="10">
        <f t="shared" si="2"/>
        <v>4.4895783232251386E-2</v>
      </c>
    </row>
    <row r="310" spans="1:10" x14ac:dyDescent="0.25">
      <c r="A310" s="2" t="s">
        <v>796</v>
      </c>
      <c r="B310" s="24">
        <v>0.80223999999999995</v>
      </c>
      <c r="C310" s="24">
        <v>0.80752699999999999</v>
      </c>
      <c r="D310" s="24">
        <v>0.76948799999999995</v>
      </c>
      <c r="E310" s="24">
        <v>0.77283900000000005</v>
      </c>
      <c r="F310" s="24">
        <v>396889</v>
      </c>
      <c r="G310" s="24">
        <v>66847727</v>
      </c>
      <c r="H310" s="7">
        <v>134</v>
      </c>
      <c r="J310" s="10">
        <f t="shared" si="2"/>
        <v>-3.6648633825289066E-2</v>
      </c>
    </row>
    <row r="311" spans="1:10" x14ac:dyDescent="0.25">
      <c r="A311" s="2" t="s">
        <v>795</v>
      </c>
      <c r="B311" s="24">
        <v>0.77252699999999996</v>
      </c>
      <c r="C311" s="24">
        <v>0.78778000000000004</v>
      </c>
      <c r="D311" s="24">
        <v>0.75389700000000004</v>
      </c>
      <c r="E311" s="24">
        <v>0.76895199999999997</v>
      </c>
      <c r="F311" s="24">
        <v>556114</v>
      </c>
      <c r="G311" s="24">
        <v>66535433</v>
      </c>
      <c r="H311" s="7">
        <v>135</v>
      </c>
      <c r="J311" s="10">
        <f t="shared" si="2"/>
        <v>-4.6276699714055238E-3</v>
      </c>
    </row>
    <row r="312" spans="1:10" x14ac:dyDescent="0.25">
      <c r="A312" s="2" t="s">
        <v>794</v>
      </c>
      <c r="B312" s="24">
        <v>0.76866599999999996</v>
      </c>
      <c r="C312" s="24">
        <v>0.85634999999999994</v>
      </c>
      <c r="D312" s="24">
        <v>0.75503100000000001</v>
      </c>
      <c r="E312" s="24">
        <v>0.83790699999999996</v>
      </c>
      <c r="F312" s="24">
        <v>1459110</v>
      </c>
      <c r="G312" s="24">
        <v>72530551</v>
      </c>
      <c r="H312" s="7">
        <v>136</v>
      </c>
      <c r="J312" s="10">
        <f t="shared" si="2"/>
        <v>9.0079436322147724E-2</v>
      </c>
    </row>
    <row r="313" spans="1:10" x14ac:dyDescent="0.25">
      <c r="A313" s="2" t="s">
        <v>793</v>
      </c>
      <c r="B313" s="24">
        <v>0.83979400000000004</v>
      </c>
      <c r="C313" s="24">
        <v>0.84675400000000001</v>
      </c>
      <c r="D313" s="24">
        <v>0.74339900000000003</v>
      </c>
      <c r="E313" s="24">
        <v>0.78229400000000004</v>
      </c>
      <c r="F313" s="24">
        <v>1518070</v>
      </c>
      <c r="G313" s="24">
        <v>67741803</v>
      </c>
      <c r="H313" s="7">
        <v>137</v>
      </c>
      <c r="J313" s="10">
        <f t="shared" si="2"/>
        <v>-6.8469172201754233E-2</v>
      </c>
    </row>
    <row r="314" spans="1:10" x14ac:dyDescent="0.25">
      <c r="A314" s="2" t="s">
        <v>792</v>
      </c>
      <c r="B314" s="24">
        <v>0.78219000000000005</v>
      </c>
      <c r="C314" s="24">
        <v>0.83335499999999996</v>
      </c>
      <c r="D314" s="24">
        <v>0.77318399999999998</v>
      </c>
      <c r="E314" s="24">
        <v>0.82279400000000003</v>
      </c>
      <c r="F314" s="24">
        <v>582894</v>
      </c>
      <c r="G314" s="24">
        <v>71274978</v>
      </c>
      <c r="H314" s="7">
        <v>138</v>
      </c>
      <c r="J314" s="10">
        <f t="shared" si="2"/>
        <v>5.1910661092573376E-2</v>
      </c>
    </row>
    <row r="315" spans="1:10" x14ac:dyDescent="0.25">
      <c r="A315" s="2" t="s">
        <v>791</v>
      </c>
      <c r="B315" s="24">
        <v>0.824569</v>
      </c>
      <c r="C315" s="24">
        <v>0.83094400000000002</v>
      </c>
      <c r="D315" s="24">
        <v>0.80618000000000001</v>
      </c>
      <c r="E315" s="24">
        <v>0.817662</v>
      </c>
      <c r="F315" s="24">
        <v>528148</v>
      </c>
      <c r="G315" s="24">
        <v>70856935</v>
      </c>
      <c r="H315" s="7">
        <v>139</v>
      </c>
      <c r="J315" s="10">
        <f t="shared" si="2"/>
        <v>-8.376497297375959E-3</v>
      </c>
    </row>
    <row r="316" spans="1:10" x14ac:dyDescent="0.25">
      <c r="A316" s="2" t="s">
        <v>790</v>
      </c>
      <c r="B316" s="24">
        <v>0.81785600000000003</v>
      </c>
      <c r="C316" s="24">
        <v>0.83911800000000003</v>
      </c>
      <c r="D316" s="24">
        <v>0.79844099999999996</v>
      </c>
      <c r="E316" s="24">
        <v>0.80922300000000003</v>
      </c>
      <c r="F316" s="24">
        <v>579338</v>
      </c>
      <c r="G316" s="24">
        <v>70152057</v>
      </c>
      <c r="H316" s="7">
        <v>140</v>
      </c>
      <c r="J316" s="10">
        <f t="shared" si="2"/>
        <v>-1.0555647938023322E-2</v>
      </c>
    </row>
    <row r="317" spans="1:10" x14ac:dyDescent="0.25">
      <c r="A317" s="2" t="s">
        <v>789</v>
      </c>
      <c r="B317" s="24">
        <v>0.80950699999999998</v>
      </c>
      <c r="C317" s="24">
        <v>0.87192599999999998</v>
      </c>
      <c r="D317" s="24">
        <v>0.80291699999999999</v>
      </c>
      <c r="E317" s="24">
        <v>0.86000399999999999</v>
      </c>
      <c r="F317" s="24">
        <v>547454</v>
      </c>
      <c r="G317" s="24">
        <v>74582961</v>
      </c>
      <c r="H317" s="7">
        <v>141</v>
      </c>
      <c r="J317" s="10">
        <f t="shared" si="2"/>
        <v>6.2379942359979609E-2</v>
      </c>
    </row>
    <row r="318" spans="1:10" x14ac:dyDescent="0.25">
      <c r="A318" s="2" t="s">
        <v>788</v>
      </c>
      <c r="B318" s="24">
        <v>0.85840000000000005</v>
      </c>
      <c r="C318" s="24">
        <v>0.962086</v>
      </c>
      <c r="D318" s="24">
        <v>0.85791499999999998</v>
      </c>
      <c r="E318" s="24">
        <v>0.930446</v>
      </c>
      <c r="F318" s="24">
        <v>1751520</v>
      </c>
      <c r="G318" s="24">
        <v>80723000</v>
      </c>
      <c r="H318" s="7">
        <v>142</v>
      </c>
      <c r="J318" s="10">
        <f t="shared" si="2"/>
        <v>8.3930568499533939E-2</v>
      </c>
    </row>
    <row r="319" spans="1:10" x14ac:dyDescent="0.25">
      <c r="A319" s="2" t="s">
        <v>787</v>
      </c>
      <c r="B319" s="24">
        <v>0.93027000000000004</v>
      </c>
      <c r="C319" s="24">
        <v>0.95833299999999999</v>
      </c>
      <c r="D319" s="24">
        <v>0.89988599999999996</v>
      </c>
      <c r="E319" s="24">
        <v>0.90879699999999997</v>
      </c>
      <c r="F319" s="24">
        <v>1153900</v>
      </c>
      <c r="G319" s="24">
        <v>78873934</v>
      </c>
      <c r="H319" s="7">
        <v>143</v>
      </c>
      <c r="J319" s="10">
        <f t="shared" si="2"/>
        <v>-2.3082545927526496E-2</v>
      </c>
    </row>
    <row r="320" spans="1:10" x14ac:dyDescent="0.25">
      <c r="A320" s="2" t="s">
        <v>786</v>
      </c>
      <c r="B320" s="24">
        <v>0.90989399999999998</v>
      </c>
      <c r="C320" s="24">
        <v>0.998996</v>
      </c>
      <c r="D320" s="24">
        <v>0.90946700000000003</v>
      </c>
      <c r="E320" s="24">
        <v>0.98331599999999997</v>
      </c>
      <c r="F320" s="24">
        <v>1507660</v>
      </c>
      <c r="G320" s="24">
        <v>85373804</v>
      </c>
      <c r="H320" s="7">
        <v>144</v>
      </c>
      <c r="J320" s="10">
        <f t="shared" si="2"/>
        <v>8.0692915878113267E-2</v>
      </c>
    </row>
    <row r="321" spans="1:10" x14ac:dyDescent="0.25">
      <c r="A321" s="2" t="s">
        <v>785</v>
      </c>
      <c r="B321" s="24">
        <v>0.98341199999999995</v>
      </c>
      <c r="C321" s="24">
        <v>0.99994099999999997</v>
      </c>
      <c r="D321" s="24">
        <v>0.96002600000000005</v>
      </c>
      <c r="E321" s="24">
        <v>0.99483999999999995</v>
      </c>
      <c r="F321" s="24">
        <v>1119820</v>
      </c>
      <c r="G321" s="24">
        <v>86407184</v>
      </c>
      <c r="H321" s="7">
        <v>145</v>
      </c>
      <c r="J321" s="10">
        <f t="shared" si="2"/>
        <v>1.1620765254033908E-2</v>
      </c>
    </row>
    <row r="322" spans="1:10" x14ac:dyDescent="0.25">
      <c r="A322" s="2" t="s">
        <v>784</v>
      </c>
      <c r="B322" s="24">
        <v>0.99271699999999996</v>
      </c>
      <c r="C322" s="24">
        <v>1.1100000000000001</v>
      </c>
      <c r="D322" s="24">
        <v>0.983595</v>
      </c>
      <c r="E322" s="24">
        <v>1.08</v>
      </c>
      <c r="F322" s="24">
        <v>3175330</v>
      </c>
      <c r="G322" s="24">
        <v>94113934</v>
      </c>
      <c r="H322" s="7">
        <v>146</v>
      </c>
      <c r="J322" s="10">
        <f t="shared" si="2"/>
        <v>8.7923345726929336E-2</v>
      </c>
    </row>
    <row r="323" spans="1:10" x14ac:dyDescent="0.25">
      <c r="A323" s="2" t="s">
        <v>783</v>
      </c>
      <c r="B323" s="24">
        <v>1.08</v>
      </c>
      <c r="C323" s="24">
        <v>1.0900000000000001</v>
      </c>
      <c r="D323" s="24">
        <v>1.04</v>
      </c>
      <c r="E323" s="24">
        <v>1.07</v>
      </c>
      <c r="F323" s="24">
        <v>1463920</v>
      </c>
      <c r="G323" s="24">
        <v>92959971</v>
      </c>
      <c r="H323" s="7">
        <v>147</v>
      </c>
      <c r="J323" s="10">
        <f t="shared" si="2"/>
        <v>-9.2592592592592674E-3</v>
      </c>
    </row>
    <row r="324" spans="1:10" x14ac:dyDescent="0.25">
      <c r="A324" s="2" t="s">
        <v>782</v>
      </c>
      <c r="B324" s="24">
        <v>1.07</v>
      </c>
      <c r="C324" s="24">
        <v>1.07</v>
      </c>
      <c r="D324" s="24">
        <v>0.99187999999999998</v>
      </c>
      <c r="E324" s="24">
        <v>1.01</v>
      </c>
      <c r="F324" s="24">
        <v>1410390</v>
      </c>
      <c r="G324" s="24">
        <v>87525539</v>
      </c>
      <c r="H324" s="7">
        <v>148</v>
      </c>
      <c r="J324" s="10">
        <f t="shared" si="2"/>
        <v>-5.6074766355140235E-2</v>
      </c>
    </row>
    <row r="325" spans="1:10" x14ac:dyDescent="0.25">
      <c r="A325" s="2" t="s">
        <v>781</v>
      </c>
      <c r="B325" s="24">
        <v>1.01</v>
      </c>
      <c r="C325" s="24">
        <v>1.06</v>
      </c>
      <c r="D325" s="24">
        <v>1.01</v>
      </c>
      <c r="E325" s="24">
        <v>1.05</v>
      </c>
      <c r="F325" s="24">
        <v>632975</v>
      </c>
      <c r="G325" s="24">
        <v>91648952</v>
      </c>
      <c r="H325" s="7">
        <v>149</v>
      </c>
      <c r="J325" s="10">
        <f t="shared" si="2"/>
        <v>3.9603960396039639E-2</v>
      </c>
    </row>
    <row r="326" spans="1:10" x14ac:dyDescent="0.25">
      <c r="A326" s="2" t="s">
        <v>780</v>
      </c>
      <c r="B326" s="24">
        <v>1.06</v>
      </c>
      <c r="C326" s="24">
        <v>1.21</v>
      </c>
      <c r="D326" s="24">
        <v>1.06</v>
      </c>
      <c r="E326" s="24">
        <v>1.2</v>
      </c>
      <c r="F326" s="24">
        <v>3140940</v>
      </c>
      <c r="G326" s="24">
        <v>104169398</v>
      </c>
      <c r="H326" s="7">
        <v>150</v>
      </c>
      <c r="J326" s="10">
        <f t="shared" si="2"/>
        <v>0.13207547169811309</v>
      </c>
    </row>
    <row r="327" spans="1:10" x14ac:dyDescent="0.25">
      <c r="A327" s="2" t="s">
        <v>779</v>
      </c>
      <c r="B327" s="24">
        <v>1.2</v>
      </c>
      <c r="C327" s="24">
        <v>1.2</v>
      </c>
      <c r="D327" s="24">
        <v>1.1299999999999999</v>
      </c>
      <c r="E327" s="24">
        <v>1.1399999999999999</v>
      </c>
      <c r="F327" s="24">
        <v>2311760</v>
      </c>
      <c r="G327" s="24">
        <v>99099715</v>
      </c>
      <c r="H327" s="7">
        <v>151</v>
      </c>
      <c r="J327" s="10">
        <f t="shared" si="2"/>
        <v>-5.0000000000000044E-2</v>
      </c>
    </row>
    <row r="328" spans="1:10" x14ac:dyDescent="0.25">
      <c r="A328" s="2" t="s">
        <v>778</v>
      </c>
      <c r="B328" s="24">
        <v>1.1399999999999999</v>
      </c>
      <c r="C328" s="24">
        <v>1.17</v>
      </c>
      <c r="D328" s="24">
        <v>1.1200000000000001</v>
      </c>
      <c r="E328" s="24">
        <v>1.1399999999999999</v>
      </c>
      <c r="F328" s="24">
        <v>2182690</v>
      </c>
      <c r="G328" s="24">
        <v>99111375</v>
      </c>
      <c r="H328" s="7">
        <v>152</v>
      </c>
      <c r="J328" s="10">
        <f t="shared" si="2"/>
        <v>0</v>
      </c>
    </row>
    <row r="329" spans="1:10" x14ac:dyDescent="0.25">
      <c r="A329" s="2" t="s">
        <v>777</v>
      </c>
      <c r="B329" s="24">
        <v>1.1399999999999999</v>
      </c>
      <c r="C329" s="24">
        <v>1.1599999999999999</v>
      </c>
      <c r="D329" s="24">
        <v>1.08</v>
      </c>
      <c r="E329" s="24">
        <v>1.1000000000000001</v>
      </c>
      <c r="F329" s="24">
        <v>2408530</v>
      </c>
      <c r="G329" s="24">
        <v>95912271</v>
      </c>
      <c r="H329" s="7">
        <v>153</v>
      </c>
      <c r="J329" s="10">
        <f t="shared" si="2"/>
        <v>-3.5087719298245452E-2</v>
      </c>
    </row>
    <row r="330" spans="1:10" x14ac:dyDescent="0.25">
      <c r="A330" s="2" t="s">
        <v>776</v>
      </c>
      <c r="B330" s="24">
        <v>1.1000000000000001</v>
      </c>
      <c r="C330" s="24">
        <v>1.1100000000000001</v>
      </c>
      <c r="D330" s="24">
        <v>1.02</v>
      </c>
      <c r="E330" s="24">
        <v>1.05</v>
      </c>
      <c r="F330" s="24">
        <v>4006640</v>
      </c>
      <c r="G330" s="24">
        <v>91310884</v>
      </c>
      <c r="H330" s="7">
        <v>154</v>
      </c>
      <c r="J330" s="10">
        <f t="shared" si="2"/>
        <v>-4.5454545454545491E-2</v>
      </c>
    </row>
    <row r="331" spans="1:10" x14ac:dyDescent="0.25">
      <c r="A331" s="2" t="s">
        <v>775</v>
      </c>
      <c r="B331" s="24">
        <v>1.05</v>
      </c>
      <c r="C331" s="24">
        <v>1.1299999999999999</v>
      </c>
      <c r="D331" s="24">
        <v>1.04</v>
      </c>
      <c r="E331" s="24">
        <v>1.1200000000000001</v>
      </c>
      <c r="F331" s="24">
        <v>1701720</v>
      </c>
      <c r="G331" s="24">
        <v>97321805</v>
      </c>
      <c r="H331" s="7">
        <v>155</v>
      </c>
      <c r="J331" s="10">
        <f t="shared" si="2"/>
        <v>6.6666666666666721E-2</v>
      </c>
    </row>
    <row r="332" spans="1:10" x14ac:dyDescent="0.25">
      <c r="A332" s="2" t="s">
        <v>774</v>
      </c>
      <c r="B332" s="24">
        <v>1.1200000000000001</v>
      </c>
      <c r="C332" s="24">
        <v>1.1299999999999999</v>
      </c>
      <c r="D332" s="24">
        <v>1.06</v>
      </c>
      <c r="E332" s="24">
        <v>1.07</v>
      </c>
      <c r="F332" s="24">
        <v>1115620</v>
      </c>
      <c r="G332" s="24">
        <v>93537146</v>
      </c>
      <c r="H332" s="7">
        <v>156</v>
      </c>
      <c r="J332" s="10">
        <f t="shared" si="2"/>
        <v>-4.4642857142857179E-2</v>
      </c>
    </row>
    <row r="333" spans="1:10" x14ac:dyDescent="0.25">
      <c r="A333" s="2" t="s">
        <v>773</v>
      </c>
      <c r="B333" s="24">
        <v>1.07</v>
      </c>
      <c r="C333" s="24">
        <v>1.08</v>
      </c>
      <c r="D333" s="24">
        <v>1.03</v>
      </c>
      <c r="E333" s="24">
        <v>1.04</v>
      </c>
      <c r="F333" s="24">
        <v>706717</v>
      </c>
      <c r="G333" s="24">
        <v>91023051</v>
      </c>
      <c r="H333" s="7">
        <v>157</v>
      </c>
      <c r="J333" s="10">
        <f t="shared" si="2"/>
        <v>-2.8037383177570117E-2</v>
      </c>
    </row>
    <row r="334" spans="1:10" x14ac:dyDescent="0.25">
      <c r="A334" s="2" t="s">
        <v>772</v>
      </c>
      <c r="B334" s="24">
        <v>1.04</v>
      </c>
      <c r="C334" s="24">
        <v>1.07</v>
      </c>
      <c r="D334" s="24">
        <v>1.03</v>
      </c>
      <c r="E334" s="24">
        <v>1.05</v>
      </c>
      <c r="F334" s="24">
        <v>838558</v>
      </c>
      <c r="G334" s="24">
        <v>91960150</v>
      </c>
      <c r="H334" s="7">
        <v>158</v>
      </c>
      <c r="J334" s="10">
        <f t="shared" si="2"/>
        <v>9.6153846153846229E-3</v>
      </c>
    </row>
    <row r="335" spans="1:10" x14ac:dyDescent="0.25">
      <c r="A335" s="2" t="s">
        <v>771</v>
      </c>
      <c r="B335" s="24">
        <v>1.05</v>
      </c>
      <c r="C335" s="24">
        <v>1.1200000000000001</v>
      </c>
      <c r="D335" s="24">
        <v>1.04</v>
      </c>
      <c r="E335" s="24">
        <v>1.1100000000000001</v>
      </c>
      <c r="F335" s="24">
        <v>1532120</v>
      </c>
      <c r="G335" s="24">
        <v>97205244</v>
      </c>
      <c r="H335" s="7">
        <v>159</v>
      </c>
      <c r="J335" s="10">
        <f t="shared" si="2"/>
        <v>5.714285714285719E-2</v>
      </c>
    </row>
    <row r="336" spans="1:10" x14ac:dyDescent="0.25">
      <c r="A336" s="2" t="s">
        <v>770</v>
      </c>
      <c r="B336" s="24">
        <v>1.1100000000000001</v>
      </c>
      <c r="C336" s="24">
        <v>1.46</v>
      </c>
      <c r="D336" s="24">
        <v>1.1100000000000001</v>
      </c>
      <c r="E336" s="24">
        <v>1.43</v>
      </c>
      <c r="F336" s="24">
        <v>8164640</v>
      </c>
      <c r="G336" s="24">
        <v>124836347</v>
      </c>
      <c r="H336" s="7">
        <v>160</v>
      </c>
      <c r="J336" s="10">
        <f t="shared" si="2"/>
        <v>0.28828828828828812</v>
      </c>
    </row>
    <row r="337" spans="1:10" x14ac:dyDescent="0.25">
      <c r="A337" s="2" t="s">
        <v>769</v>
      </c>
      <c r="B337" s="24">
        <v>1.43</v>
      </c>
      <c r="C337" s="24">
        <v>1.63</v>
      </c>
      <c r="D337" s="24">
        <v>1.42</v>
      </c>
      <c r="E337" s="24">
        <v>1.55</v>
      </c>
      <c r="F337" s="24">
        <v>9605480</v>
      </c>
      <c r="G337" s="24">
        <v>135076590</v>
      </c>
      <c r="H337" s="7">
        <v>161</v>
      </c>
      <c r="J337" s="10">
        <f t="shared" si="2"/>
        <v>8.3916083916083989E-2</v>
      </c>
    </row>
    <row r="338" spans="1:10" x14ac:dyDescent="0.25">
      <c r="A338" s="2" t="s">
        <v>768</v>
      </c>
      <c r="B338" s="24">
        <v>1.55</v>
      </c>
      <c r="C338" s="24">
        <v>1.58</v>
      </c>
      <c r="D338" s="24">
        <v>1.33</v>
      </c>
      <c r="E338" s="24">
        <v>1.41</v>
      </c>
      <c r="F338" s="24">
        <v>3908650</v>
      </c>
      <c r="G338" s="24">
        <v>123523207</v>
      </c>
      <c r="H338" s="7">
        <v>162</v>
      </c>
      <c r="J338" s="10">
        <f t="shared" si="2"/>
        <v>-9.0322580645161368E-2</v>
      </c>
    </row>
    <row r="339" spans="1:10" x14ac:dyDescent="0.25">
      <c r="A339" s="2" t="s">
        <v>767</v>
      </c>
      <c r="B339" s="24">
        <v>1.41</v>
      </c>
      <c r="C339" s="24">
        <v>1.5</v>
      </c>
      <c r="D339" s="24">
        <v>1.35</v>
      </c>
      <c r="E339" s="24">
        <v>1.4</v>
      </c>
      <c r="F339" s="24">
        <v>3570370</v>
      </c>
      <c r="G339" s="24">
        <v>122203155</v>
      </c>
      <c r="H339" s="7">
        <v>163</v>
      </c>
      <c r="J339" s="10">
        <f t="shared" si="2"/>
        <v>-7.0921985815602905E-3</v>
      </c>
    </row>
    <row r="340" spans="1:10" x14ac:dyDescent="0.25">
      <c r="A340" s="2" t="s">
        <v>766</v>
      </c>
      <c r="B340" s="24">
        <v>1.4</v>
      </c>
      <c r="C340" s="24">
        <v>1.46</v>
      </c>
      <c r="D340" s="24">
        <v>1.36</v>
      </c>
      <c r="E340" s="24">
        <v>1.44</v>
      </c>
      <c r="F340" s="24">
        <v>3098340</v>
      </c>
      <c r="G340" s="24">
        <v>125743515</v>
      </c>
      <c r="H340" s="7">
        <v>164</v>
      </c>
      <c r="J340" s="10">
        <f t="shared" si="2"/>
        <v>2.8571428571428598E-2</v>
      </c>
    </row>
    <row r="341" spans="1:10" x14ac:dyDescent="0.25">
      <c r="A341" s="2" t="s">
        <v>765</v>
      </c>
      <c r="B341" s="24">
        <v>1.44</v>
      </c>
      <c r="C341" s="24">
        <v>1.6</v>
      </c>
      <c r="D341" s="24">
        <v>1.41</v>
      </c>
      <c r="E341" s="24">
        <v>1.49</v>
      </c>
      <c r="F341" s="24">
        <v>5508620</v>
      </c>
      <c r="G341" s="24">
        <v>130608637</v>
      </c>
      <c r="H341" s="7">
        <v>165</v>
      </c>
      <c r="J341" s="10">
        <f t="shared" si="2"/>
        <v>3.4722222222222252E-2</v>
      </c>
    </row>
    <row r="342" spans="1:10" x14ac:dyDescent="0.25">
      <c r="A342" s="2" t="s">
        <v>764</v>
      </c>
      <c r="B342" s="24">
        <v>1.49</v>
      </c>
      <c r="C342" s="24">
        <v>1.79</v>
      </c>
      <c r="D342" s="24">
        <v>1.49</v>
      </c>
      <c r="E342" s="24">
        <v>1.76</v>
      </c>
      <c r="F342" s="24">
        <v>7173020</v>
      </c>
      <c r="G342" s="24">
        <v>154443734</v>
      </c>
      <c r="H342" s="7">
        <v>166</v>
      </c>
      <c r="J342" s="10">
        <f t="shared" si="2"/>
        <v>0.18120805369127518</v>
      </c>
    </row>
    <row r="343" spans="1:10" x14ac:dyDescent="0.25">
      <c r="A343" s="2" t="s">
        <v>763</v>
      </c>
      <c r="B343" s="24">
        <v>1.77</v>
      </c>
      <c r="C343" s="24">
        <v>1.91</v>
      </c>
      <c r="D343" s="24">
        <v>1.44</v>
      </c>
      <c r="E343" s="24">
        <v>1.61</v>
      </c>
      <c r="F343" s="24">
        <v>7339060</v>
      </c>
      <c r="G343" s="24">
        <v>140607647</v>
      </c>
      <c r="H343" s="7">
        <v>167</v>
      </c>
      <c r="J343" s="10">
        <f t="shared" si="2"/>
        <v>-9.0395480225988659E-2</v>
      </c>
    </row>
    <row r="344" spans="1:10" x14ac:dyDescent="0.25">
      <c r="A344" s="2" t="s">
        <v>762</v>
      </c>
      <c r="B344" s="24">
        <v>1.63</v>
      </c>
      <c r="C344" s="24">
        <v>1.65</v>
      </c>
      <c r="D344" s="24">
        <v>1.42</v>
      </c>
      <c r="E344" s="24">
        <v>1.51</v>
      </c>
      <c r="F344" s="24">
        <v>3402610</v>
      </c>
      <c r="G344" s="24">
        <v>131907883</v>
      </c>
      <c r="H344" s="7">
        <v>168</v>
      </c>
      <c r="J344" s="10">
        <f t="shared" si="2"/>
        <v>-7.3619631901840427E-2</v>
      </c>
    </row>
    <row r="345" spans="1:10" x14ac:dyDescent="0.25">
      <c r="A345" s="2" t="s">
        <v>761</v>
      </c>
      <c r="B345" s="24">
        <v>1.51</v>
      </c>
      <c r="C345" s="24">
        <v>1.51</v>
      </c>
      <c r="D345" s="24">
        <v>1.27</v>
      </c>
      <c r="E345" s="24">
        <v>1.44</v>
      </c>
      <c r="F345" s="24">
        <v>3523930</v>
      </c>
      <c r="G345" s="24">
        <v>126206438</v>
      </c>
      <c r="H345" s="7">
        <v>169</v>
      </c>
      <c r="J345" s="10">
        <f t="shared" si="2"/>
        <v>-4.6357615894039778E-2</v>
      </c>
    </row>
    <row r="346" spans="1:10" x14ac:dyDescent="0.25">
      <c r="A346" s="2" t="s">
        <v>760</v>
      </c>
      <c r="B346" s="24">
        <v>1.44</v>
      </c>
      <c r="C346" s="24">
        <v>1.5</v>
      </c>
      <c r="D346" s="24">
        <v>1.42</v>
      </c>
      <c r="E346" s="24">
        <v>1.45</v>
      </c>
      <c r="F346" s="24">
        <v>1085530</v>
      </c>
      <c r="G346" s="24">
        <v>126922042</v>
      </c>
      <c r="H346" s="7">
        <v>170</v>
      </c>
      <c r="J346" s="10">
        <f t="shared" si="2"/>
        <v>6.944444444444451E-3</v>
      </c>
    </row>
    <row r="347" spans="1:10" x14ac:dyDescent="0.25">
      <c r="A347" s="2" t="s">
        <v>759</v>
      </c>
      <c r="B347" s="24">
        <v>1.45</v>
      </c>
      <c r="C347" s="24">
        <v>1.46</v>
      </c>
      <c r="D347" s="24">
        <v>1.39</v>
      </c>
      <c r="E347" s="24">
        <v>1.41</v>
      </c>
      <c r="F347" s="24">
        <v>1833120</v>
      </c>
      <c r="G347" s="24">
        <v>123642864</v>
      </c>
      <c r="H347" s="7">
        <v>171</v>
      </c>
      <c r="J347" s="10">
        <f t="shared" si="2"/>
        <v>-2.7586206896551748E-2</v>
      </c>
    </row>
    <row r="348" spans="1:10" x14ac:dyDescent="0.25">
      <c r="A348" s="2" t="s">
        <v>758</v>
      </c>
      <c r="B348" s="24">
        <v>1.41</v>
      </c>
      <c r="C348" s="24">
        <v>1.45</v>
      </c>
      <c r="D348" s="24">
        <v>1.41</v>
      </c>
      <c r="E348" s="24">
        <v>1.43</v>
      </c>
      <c r="F348" s="24">
        <v>1161360</v>
      </c>
      <c r="G348" s="24">
        <v>125827106</v>
      </c>
      <c r="H348" s="7">
        <v>172</v>
      </c>
      <c r="J348" s="10">
        <f t="shared" si="2"/>
        <v>1.4184397163120581E-2</v>
      </c>
    </row>
    <row r="349" spans="1:10" x14ac:dyDescent="0.25">
      <c r="A349" s="2" t="s">
        <v>757</v>
      </c>
      <c r="B349" s="24">
        <v>1.43</v>
      </c>
      <c r="C349" s="24">
        <v>1.45</v>
      </c>
      <c r="D349" s="24">
        <v>1.1499999999999999</v>
      </c>
      <c r="E349" s="24">
        <v>1.18</v>
      </c>
      <c r="F349" s="24">
        <v>3176450</v>
      </c>
      <c r="G349" s="24">
        <v>103262197</v>
      </c>
      <c r="H349" s="7">
        <v>173</v>
      </c>
      <c r="J349" s="10">
        <f t="shared" si="2"/>
        <v>-0.17482517482517484</v>
      </c>
    </row>
    <row r="350" spans="1:10" x14ac:dyDescent="0.25">
      <c r="A350" s="2" t="s">
        <v>756</v>
      </c>
      <c r="B350" s="24">
        <v>1.17</v>
      </c>
      <c r="C350" s="24">
        <v>1.25</v>
      </c>
      <c r="D350" s="24">
        <v>1.1200000000000001</v>
      </c>
      <c r="E350" s="24">
        <v>1.22</v>
      </c>
      <c r="F350" s="24">
        <v>1906150</v>
      </c>
      <c r="G350" s="24">
        <v>106729236</v>
      </c>
      <c r="H350" s="7">
        <v>174</v>
      </c>
      <c r="J350" s="10">
        <f t="shared" si="2"/>
        <v>4.2735042735042778E-2</v>
      </c>
    </row>
    <row r="351" spans="1:10" x14ac:dyDescent="0.25">
      <c r="A351" s="2" t="s">
        <v>755</v>
      </c>
      <c r="B351" s="24">
        <v>1.21</v>
      </c>
      <c r="C351" s="24">
        <v>1.25</v>
      </c>
      <c r="D351" s="24">
        <v>1.17</v>
      </c>
      <c r="E351" s="24">
        <v>1.21</v>
      </c>
      <c r="F351" s="24">
        <v>1510150</v>
      </c>
      <c r="G351" s="24">
        <v>105895536</v>
      </c>
      <c r="H351" s="7">
        <v>175</v>
      </c>
      <c r="J351" s="10">
        <f t="shared" si="2"/>
        <v>0</v>
      </c>
    </row>
    <row r="352" spans="1:10" x14ac:dyDescent="0.25">
      <c r="A352" s="2" t="s">
        <v>754</v>
      </c>
      <c r="B352" s="24">
        <v>1.21</v>
      </c>
      <c r="C352" s="24">
        <v>1.23</v>
      </c>
      <c r="D352" s="24">
        <v>1.19</v>
      </c>
      <c r="E352" s="24">
        <v>1.2</v>
      </c>
      <c r="F352" s="24">
        <v>574209</v>
      </c>
      <c r="G352" s="24">
        <v>105775809</v>
      </c>
      <c r="H352" s="7">
        <v>176</v>
      </c>
      <c r="J352" s="10">
        <f t="shared" si="2"/>
        <v>-8.2644628099173625E-3</v>
      </c>
    </row>
    <row r="353" spans="1:10" x14ac:dyDescent="0.25">
      <c r="A353" s="2" t="s">
        <v>753</v>
      </c>
      <c r="B353" s="24">
        <v>1.2</v>
      </c>
      <c r="C353" s="24">
        <v>1.21</v>
      </c>
      <c r="D353" s="24">
        <v>1.1599999999999999</v>
      </c>
      <c r="E353" s="24">
        <v>1.19</v>
      </c>
      <c r="F353" s="24">
        <v>748170</v>
      </c>
      <c r="G353" s="24">
        <v>104366227</v>
      </c>
      <c r="H353" s="7">
        <v>177</v>
      </c>
      <c r="J353" s="10">
        <f t="shared" si="2"/>
        <v>-8.3333333333333419E-3</v>
      </c>
    </row>
    <row r="354" spans="1:10" x14ac:dyDescent="0.25">
      <c r="A354" s="2" t="s">
        <v>752</v>
      </c>
      <c r="B354" s="24">
        <v>1.19</v>
      </c>
      <c r="C354" s="24">
        <v>1.2</v>
      </c>
      <c r="D354" s="24">
        <v>1.17</v>
      </c>
      <c r="E354" s="24">
        <v>1.18</v>
      </c>
      <c r="F354" s="24">
        <v>368937</v>
      </c>
      <c r="G354" s="24">
        <v>103559737</v>
      </c>
      <c r="H354" s="7">
        <v>178</v>
      </c>
      <c r="J354" s="10">
        <f t="shared" si="2"/>
        <v>-8.4033613445378234E-3</v>
      </c>
    </row>
    <row r="355" spans="1:10" x14ac:dyDescent="0.25">
      <c r="A355" s="2" t="s">
        <v>751</v>
      </c>
      <c r="B355" s="24">
        <v>1.18</v>
      </c>
      <c r="C355" s="24">
        <v>1.23</v>
      </c>
      <c r="D355" s="24">
        <v>1.18</v>
      </c>
      <c r="E355" s="24">
        <v>1.21</v>
      </c>
      <c r="F355" s="24">
        <v>1531790</v>
      </c>
      <c r="G355" s="24">
        <v>106635912</v>
      </c>
      <c r="H355" s="7">
        <v>179</v>
      </c>
      <c r="J355" s="10">
        <f t="shared" si="2"/>
        <v>2.5423728813559344E-2</v>
      </c>
    </row>
    <row r="356" spans="1:10" x14ac:dyDescent="0.25">
      <c r="A356" s="2" t="s">
        <v>750</v>
      </c>
      <c r="B356" s="24">
        <v>1.21</v>
      </c>
      <c r="C356" s="24">
        <v>1.22</v>
      </c>
      <c r="D356" s="24">
        <v>1.1599999999999999</v>
      </c>
      <c r="E356" s="24">
        <v>1.2</v>
      </c>
      <c r="F356" s="24">
        <v>984448</v>
      </c>
      <c r="G356" s="24">
        <v>105904138</v>
      </c>
      <c r="H356" s="7">
        <v>180</v>
      </c>
      <c r="J356" s="10">
        <f t="shared" si="2"/>
        <v>-8.2644628099173625E-3</v>
      </c>
    </row>
    <row r="357" spans="1:10" x14ac:dyDescent="0.25">
      <c r="A357" s="2" t="s">
        <v>749</v>
      </c>
      <c r="B357" s="24">
        <v>1.2</v>
      </c>
      <c r="C357" s="24">
        <v>1.22</v>
      </c>
      <c r="D357" s="24">
        <v>1.1599999999999999</v>
      </c>
      <c r="E357" s="24">
        <v>1.17</v>
      </c>
      <c r="F357" s="24">
        <v>686642</v>
      </c>
      <c r="G357" s="24">
        <v>103032748</v>
      </c>
      <c r="H357" s="7">
        <v>181</v>
      </c>
      <c r="J357" s="10">
        <f t="shared" si="2"/>
        <v>-2.5000000000000022E-2</v>
      </c>
    </row>
    <row r="358" spans="1:10" x14ac:dyDescent="0.25">
      <c r="A358" s="2" t="s">
        <v>748</v>
      </c>
      <c r="B358" s="24">
        <v>1.17</v>
      </c>
      <c r="C358" s="24">
        <v>1.4</v>
      </c>
      <c r="D358" s="24">
        <v>1.1599999999999999</v>
      </c>
      <c r="E358" s="24">
        <v>1.34</v>
      </c>
      <c r="F358" s="24">
        <v>4968780</v>
      </c>
      <c r="G358" s="24">
        <v>118186061</v>
      </c>
      <c r="H358" s="7">
        <v>182</v>
      </c>
      <c r="J358" s="10">
        <f t="shared" si="2"/>
        <v>0.14529914529914545</v>
      </c>
    </row>
    <row r="359" spans="1:10" x14ac:dyDescent="0.25">
      <c r="A359" s="2" t="s">
        <v>747</v>
      </c>
      <c r="B359" s="24">
        <v>1.34</v>
      </c>
      <c r="C359" s="24">
        <v>1.44</v>
      </c>
      <c r="D359" s="24">
        <v>1.34</v>
      </c>
      <c r="E359" s="24">
        <v>1.41</v>
      </c>
      <c r="F359" s="24">
        <v>3094200</v>
      </c>
      <c r="G359" s="24">
        <v>124549494</v>
      </c>
      <c r="H359" s="7">
        <v>183</v>
      </c>
      <c r="J359" s="10">
        <f t="shared" si="2"/>
        <v>5.2238805970149134E-2</v>
      </c>
    </row>
    <row r="360" spans="1:10" x14ac:dyDescent="0.25">
      <c r="A360" s="2" t="s">
        <v>746</v>
      </c>
      <c r="B360" s="24">
        <v>1.41</v>
      </c>
      <c r="C360" s="24">
        <v>1.47</v>
      </c>
      <c r="D360" s="24">
        <v>1.36</v>
      </c>
      <c r="E360" s="24">
        <v>1.38</v>
      </c>
      <c r="F360" s="24">
        <v>1770900</v>
      </c>
      <c r="G360" s="24">
        <v>121843597</v>
      </c>
      <c r="H360" s="7">
        <v>184</v>
      </c>
      <c r="J360" s="10">
        <f t="shared" si="2"/>
        <v>-2.1276595744680871E-2</v>
      </c>
    </row>
    <row r="361" spans="1:10" x14ac:dyDescent="0.25">
      <c r="A361" s="2" t="s">
        <v>745</v>
      </c>
      <c r="B361" s="24">
        <v>1.39</v>
      </c>
      <c r="C361" s="24">
        <v>1.4</v>
      </c>
      <c r="D361" s="24">
        <v>1.37</v>
      </c>
      <c r="E361" s="24">
        <v>1.4</v>
      </c>
      <c r="F361" s="24">
        <v>797981</v>
      </c>
      <c r="G361" s="24">
        <v>123851746</v>
      </c>
      <c r="H361" s="7">
        <v>185</v>
      </c>
      <c r="J361" s="10">
        <f t="shared" si="2"/>
        <v>7.1942446043165541E-3</v>
      </c>
    </row>
    <row r="362" spans="1:10" x14ac:dyDescent="0.25">
      <c r="A362" s="2" t="s">
        <v>744</v>
      </c>
      <c r="B362" s="24">
        <v>1.39</v>
      </c>
      <c r="C362" s="24">
        <v>1.4</v>
      </c>
      <c r="D362" s="24">
        <v>1.36</v>
      </c>
      <c r="E362" s="24">
        <v>1.36</v>
      </c>
      <c r="F362" s="24">
        <v>921969</v>
      </c>
      <c r="G362" s="24">
        <v>119966708</v>
      </c>
      <c r="H362" s="7">
        <v>186</v>
      </c>
      <c r="J362" s="10">
        <f t="shared" si="2"/>
        <v>-2.1582733812949503E-2</v>
      </c>
    </row>
    <row r="363" spans="1:10" x14ac:dyDescent="0.25">
      <c r="A363" s="2" t="s">
        <v>743</v>
      </c>
      <c r="B363" s="24">
        <v>1.36</v>
      </c>
      <c r="C363" s="24">
        <v>1.37</v>
      </c>
      <c r="D363" s="24">
        <v>1.29</v>
      </c>
      <c r="E363" s="24">
        <v>1.29</v>
      </c>
      <c r="F363" s="24">
        <v>1373550</v>
      </c>
      <c r="G363" s="24">
        <v>113771545</v>
      </c>
      <c r="H363" s="7">
        <v>187</v>
      </c>
      <c r="J363" s="10">
        <f t="shared" si="2"/>
        <v>-5.1470588235294157E-2</v>
      </c>
    </row>
    <row r="364" spans="1:10" x14ac:dyDescent="0.25">
      <c r="A364" s="2" t="s">
        <v>742</v>
      </c>
      <c r="B364" s="24">
        <v>1.29</v>
      </c>
      <c r="C364" s="24">
        <v>1.36</v>
      </c>
      <c r="D364" s="24">
        <v>1.29</v>
      </c>
      <c r="E364" s="24">
        <v>1.33</v>
      </c>
      <c r="F364" s="24">
        <v>948543</v>
      </c>
      <c r="G364" s="24">
        <v>117627850</v>
      </c>
      <c r="H364" s="7">
        <v>188</v>
      </c>
      <c r="J364" s="10">
        <f t="shared" si="2"/>
        <v>3.1007751937984523E-2</v>
      </c>
    </row>
    <row r="365" spans="1:10" x14ac:dyDescent="0.25">
      <c r="A365" s="2" t="s">
        <v>741</v>
      </c>
      <c r="B365" s="24">
        <v>1.33</v>
      </c>
      <c r="C365" s="24">
        <v>1.35</v>
      </c>
      <c r="D365" s="24">
        <v>1.28</v>
      </c>
      <c r="E365" s="24">
        <v>1.28</v>
      </c>
      <c r="F365" s="24">
        <v>1341760</v>
      </c>
      <c r="G365" s="24">
        <v>113061184</v>
      </c>
      <c r="H365" s="7">
        <v>189</v>
      </c>
      <c r="J365" s="10">
        <f t="shared" si="2"/>
        <v>-3.7593984962406048E-2</v>
      </c>
    </row>
    <row r="366" spans="1:10" x14ac:dyDescent="0.25">
      <c r="A366" s="2" t="s">
        <v>740</v>
      </c>
      <c r="B366" s="24">
        <v>1.28</v>
      </c>
      <c r="C366" s="24">
        <v>1.31</v>
      </c>
      <c r="D366" s="24">
        <v>1.28</v>
      </c>
      <c r="E366" s="24">
        <v>1.3</v>
      </c>
      <c r="F366" s="24">
        <v>513562</v>
      </c>
      <c r="G366" s="24">
        <v>115235355</v>
      </c>
      <c r="H366" s="7">
        <v>190</v>
      </c>
      <c r="J366" s="10">
        <f t="shared" si="2"/>
        <v>1.5625000000000014E-2</v>
      </c>
    </row>
    <row r="367" spans="1:10" x14ac:dyDescent="0.25">
      <c r="A367" s="2" t="s">
        <v>739</v>
      </c>
      <c r="B367" s="24">
        <v>1.3</v>
      </c>
      <c r="C367" s="24">
        <v>1.31</v>
      </c>
      <c r="D367" s="24">
        <v>1.29</v>
      </c>
      <c r="E367" s="24">
        <v>1.3</v>
      </c>
      <c r="F367" s="24">
        <v>308654</v>
      </c>
      <c r="G367" s="24">
        <v>114709343</v>
      </c>
      <c r="H367" s="7">
        <v>191</v>
      </c>
      <c r="J367" s="10">
        <f t="shared" si="2"/>
        <v>0</v>
      </c>
    </row>
    <row r="368" spans="1:10" x14ac:dyDescent="0.25">
      <c r="A368" s="2" t="s">
        <v>738</v>
      </c>
      <c r="B368" s="24">
        <v>1.3</v>
      </c>
      <c r="C368" s="24">
        <v>1.35</v>
      </c>
      <c r="D368" s="24">
        <v>1.29</v>
      </c>
      <c r="E368" s="24">
        <v>1.35</v>
      </c>
      <c r="F368" s="24">
        <v>564097</v>
      </c>
      <c r="G368" s="24">
        <v>119309688</v>
      </c>
      <c r="H368" s="7">
        <v>192</v>
      </c>
      <c r="J368" s="10">
        <f t="shared" si="2"/>
        <v>3.8461538461538491E-2</v>
      </c>
    </row>
    <row r="369" spans="1:10" x14ac:dyDescent="0.25">
      <c r="A369" s="2" t="s">
        <v>737</v>
      </c>
      <c r="B369" s="24">
        <v>1.35</v>
      </c>
      <c r="C369" s="24">
        <v>1.38</v>
      </c>
      <c r="D369" s="24">
        <v>1.33</v>
      </c>
      <c r="E369" s="24">
        <v>1.36</v>
      </c>
      <c r="F369" s="24">
        <v>1080040</v>
      </c>
      <c r="G369" s="24">
        <v>120203322</v>
      </c>
      <c r="H369" s="7">
        <v>193</v>
      </c>
      <c r="J369" s="10">
        <f t="shared" si="2"/>
        <v>7.4074074074074138E-3</v>
      </c>
    </row>
    <row r="370" spans="1:10" x14ac:dyDescent="0.25">
      <c r="A370" s="2" t="s">
        <v>736</v>
      </c>
      <c r="B370" s="24">
        <v>1.36</v>
      </c>
      <c r="C370" s="24">
        <v>1.38</v>
      </c>
      <c r="D370" s="24">
        <v>1.35</v>
      </c>
      <c r="E370" s="24">
        <v>1.36</v>
      </c>
      <c r="F370" s="24">
        <v>738198</v>
      </c>
      <c r="G370" s="24">
        <v>119939500</v>
      </c>
      <c r="H370" s="7">
        <v>194</v>
      </c>
      <c r="J370" s="10">
        <f t="shared" si="2"/>
        <v>0</v>
      </c>
    </row>
    <row r="371" spans="1:10" x14ac:dyDescent="0.25">
      <c r="A371" s="2" t="s">
        <v>735</v>
      </c>
      <c r="B371" s="24">
        <v>1.35</v>
      </c>
      <c r="C371" s="24">
        <v>1.37</v>
      </c>
      <c r="D371" s="24">
        <v>1.33</v>
      </c>
      <c r="E371" s="24">
        <v>1.36</v>
      </c>
      <c r="F371" s="24">
        <v>486080</v>
      </c>
      <c r="G371" s="24">
        <v>120164402</v>
      </c>
      <c r="H371" s="7">
        <v>195</v>
      </c>
      <c r="J371" s="10">
        <f t="shared" ref="J371:J434" si="3">(E371-B371)/B371</f>
        <v>7.4074074074074138E-3</v>
      </c>
    </row>
    <row r="372" spans="1:10" x14ac:dyDescent="0.25">
      <c r="A372" s="2" t="s">
        <v>734</v>
      </c>
      <c r="B372" s="24">
        <v>1.36</v>
      </c>
      <c r="C372" s="24">
        <v>1.38</v>
      </c>
      <c r="D372" s="24">
        <v>1.35</v>
      </c>
      <c r="E372" s="24">
        <v>1.36</v>
      </c>
      <c r="F372" s="24">
        <v>985487</v>
      </c>
      <c r="G372" s="24">
        <v>120714663</v>
      </c>
      <c r="H372" s="7">
        <v>196</v>
      </c>
      <c r="J372" s="10">
        <f t="shared" si="3"/>
        <v>0</v>
      </c>
    </row>
    <row r="373" spans="1:10" x14ac:dyDescent="0.25">
      <c r="A373" s="2" t="s">
        <v>733</v>
      </c>
      <c r="B373" s="24">
        <v>1.36</v>
      </c>
      <c r="C373" s="24">
        <v>1.4</v>
      </c>
      <c r="D373" s="24">
        <v>1.36</v>
      </c>
      <c r="E373" s="24">
        <v>1.39</v>
      </c>
      <c r="F373" s="24">
        <v>888228</v>
      </c>
      <c r="G373" s="24">
        <v>123389230</v>
      </c>
      <c r="H373" s="7">
        <v>197</v>
      </c>
      <c r="J373" s="10">
        <f t="shared" si="3"/>
        <v>2.205882352941162E-2</v>
      </c>
    </row>
    <row r="374" spans="1:10" x14ac:dyDescent="0.25">
      <c r="A374" s="2" t="s">
        <v>732</v>
      </c>
      <c r="B374" s="24">
        <v>1.39</v>
      </c>
      <c r="C374" s="24">
        <v>1.39</v>
      </c>
      <c r="D374" s="24">
        <v>1.36</v>
      </c>
      <c r="E374" s="24">
        <v>1.39</v>
      </c>
      <c r="F374" s="24">
        <v>734278</v>
      </c>
      <c r="G374" s="24">
        <v>122956520</v>
      </c>
      <c r="H374" s="7">
        <v>198</v>
      </c>
      <c r="J374" s="10">
        <f t="shared" si="3"/>
        <v>0</v>
      </c>
    </row>
    <row r="375" spans="1:10" x14ac:dyDescent="0.25">
      <c r="A375" s="2" t="s">
        <v>731</v>
      </c>
      <c r="B375" s="24">
        <v>1.39</v>
      </c>
      <c r="C375" s="24">
        <v>1.5</v>
      </c>
      <c r="D375" s="24">
        <v>1.39</v>
      </c>
      <c r="E375" s="24">
        <v>1.47</v>
      </c>
      <c r="F375" s="24">
        <v>2217650</v>
      </c>
      <c r="G375" s="24">
        <v>130524902</v>
      </c>
      <c r="H375" s="7">
        <v>199</v>
      </c>
      <c r="J375" s="10">
        <f t="shared" si="3"/>
        <v>5.7553956834532433E-2</v>
      </c>
    </row>
    <row r="376" spans="1:10" x14ac:dyDescent="0.25">
      <c r="A376" s="2" t="s">
        <v>730</v>
      </c>
      <c r="B376" s="24">
        <v>1.48</v>
      </c>
      <c r="C376" s="24">
        <v>1.53</v>
      </c>
      <c r="D376" s="24">
        <v>1.47</v>
      </c>
      <c r="E376" s="24">
        <v>1.47</v>
      </c>
      <c r="F376" s="24">
        <v>1381580</v>
      </c>
      <c r="G376" s="24">
        <v>130360820</v>
      </c>
      <c r="H376" s="7">
        <v>200</v>
      </c>
      <c r="J376" s="10">
        <f t="shared" si="3"/>
        <v>-6.7567567567567632E-3</v>
      </c>
    </row>
    <row r="377" spans="1:10" x14ac:dyDescent="0.25">
      <c r="A377" s="2" t="s">
        <v>729</v>
      </c>
      <c r="B377" s="24">
        <v>1.48</v>
      </c>
      <c r="C377" s="24">
        <v>1.5</v>
      </c>
      <c r="D377" s="24">
        <v>1.42</v>
      </c>
      <c r="E377" s="24">
        <v>1.45</v>
      </c>
      <c r="F377" s="24">
        <v>1227740</v>
      </c>
      <c r="G377" s="24">
        <v>128966537</v>
      </c>
      <c r="H377" s="7">
        <v>201</v>
      </c>
      <c r="J377" s="10">
        <f t="shared" si="3"/>
        <v>-2.0270270270270289E-2</v>
      </c>
    </row>
    <row r="378" spans="1:10" x14ac:dyDescent="0.25">
      <c r="A378" s="2" t="s">
        <v>728</v>
      </c>
      <c r="B378" s="24">
        <v>1.46</v>
      </c>
      <c r="C378" s="24">
        <v>1.48</v>
      </c>
      <c r="D378" s="24">
        <v>1.2</v>
      </c>
      <c r="E378" s="24">
        <v>1.27</v>
      </c>
      <c r="F378" s="24">
        <v>4496600</v>
      </c>
      <c r="G378" s="24">
        <v>112845594</v>
      </c>
      <c r="H378" s="7">
        <v>202</v>
      </c>
      <c r="J378" s="10">
        <f t="shared" si="3"/>
        <v>-0.13013698630136983</v>
      </c>
    </row>
    <row r="379" spans="1:10" x14ac:dyDescent="0.25">
      <c r="A379" s="2" t="s">
        <v>727</v>
      </c>
      <c r="B379" s="24">
        <v>1.27</v>
      </c>
      <c r="C379" s="24">
        <v>1.28</v>
      </c>
      <c r="D379" s="24">
        <v>1.21</v>
      </c>
      <c r="E379" s="24">
        <v>1.26</v>
      </c>
      <c r="F379" s="24">
        <v>1814640</v>
      </c>
      <c r="G379" s="24">
        <v>111682127</v>
      </c>
      <c r="H379" s="7">
        <v>203</v>
      </c>
      <c r="J379" s="10">
        <f t="shared" si="3"/>
        <v>-7.8740157480315029E-3</v>
      </c>
    </row>
    <row r="380" spans="1:10" x14ac:dyDescent="0.25">
      <c r="A380" s="2" t="s">
        <v>726</v>
      </c>
      <c r="B380" s="24">
        <v>1.26</v>
      </c>
      <c r="C380" s="24">
        <v>1.29</v>
      </c>
      <c r="D380" s="24">
        <v>1.23</v>
      </c>
      <c r="E380" s="24">
        <v>1.24</v>
      </c>
      <c r="F380" s="24">
        <v>1627780</v>
      </c>
      <c r="G380" s="24">
        <v>109644189</v>
      </c>
      <c r="H380" s="7">
        <v>204</v>
      </c>
      <c r="J380" s="10">
        <f t="shared" si="3"/>
        <v>-1.5873015873015886E-2</v>
      </c>
    </row>
    <row r="381" spans="1:10" x14ac:dyDescent="0.25">
      <c r="A381" s="2" t="s">
        <v>725</v>
      </c>
      <c r="B381" s="24">
        <v>1.24</v>
      </c>
      <c r="C381" s="24">
        <v>1.24</v>
      </c>
      <c r="D381" s="24">
        <v>1.21</v>
      </c>
      <c r="E381" s="24">
        <v>1.23</v>
      </c>
      <c r="F381" s="24">
        <v>1574630</v>
      </c>
      <c r="G381" s="24">
        <v>108822756</v>
      </c>
      <c r="H381" s="7">
        <v>205</v>
      </c>
      <c r="J381" s="10">
        <f t="shared" si="3"/>
        <v>-8.0645161290322648E-3</v>
      </c>
    </row>
    <row r="382" spans="1:10" x14ac:dyDescent="0.25">
      <c r="A382" s="2" t="s">
        <v>724</v>
      </c>
      <c r="B382" s="24">
        <v>1.23</v>
      </c>
      <c r="C382" s="24">
        <v>1.23</v>
      </c>
      <c r="D382" s="24">
        <v>1.18</v>
      </c>
      <c r="E382" s="24">
        <v>1.19</v>
      </c>
      <c r="F382" s="24">
        <v>1459080</v>
      </c>
      <c r="G382" s="24">
        <v>105978687</v>
      </c>
      <c r="H382" s="7">
        <v>206</v>
      </c>
      <c r="J382" s="10">
        <f t="shared" si="3"/>
        <v>-3.2520325203252064E-2</v>
      </c>
    </row>
    <row r="383" spans="1:10" x14ac:dyDescent="0.25">
      <c r="A383" s="2" t="s">
        <v>723</v>
      </c>
      <c r="B383" s="24">
        <v>1.2</v>
      </c>
      <c r="C383" s="24">
        <v>1.25</v>
      </c>
      <c r="D383" s="24">
        <v>1.19</v>
      </c>
      <c r="E383" s="24">
        <v>1.25</v>
      </c>
      <c r="F383" s="24">
        <v>1588940</v>
      </c>
      <c r="G383" s="24">
        <v>110862064</v>
      </c>
      <c r="H383" s="7">
        <v>207</v>
      </c>
      <c r="J383" s="10">
        <f t="shared" si="3"/>
        <v>4.1666666666666706E-2</v>
      </c>
    </row>
    <row r="384" spans="1:10" x14ac:dyDescent="0.25">
      <c r="A384" s="2" t="s">
        <v>722</v>
      </c>
      <c r="B384" s="24">
        <v>1.25</v>
      </c>
      <c r="C384" s="24">
        <v>1.28</v>
      </c>
      <c r="D384" s="24">
        <v>1.24</v>
      </c>
      <c r="E384" s="24">
        <v>1.26</v>
      </c>
      <c r="F384" s="24">
        <v>1164420</v>
      </c>
      <c r="G384" s="24">
        <v>112136278</v>
      </c>
      <c r="H384" s="7">
        <v>208</v>
      </c>
      <c r="J384" s="10">
        <f t="shared" si="3"/>
        <v>8.0000000000000071E-3</v>
      </c>
    </row>
    <row r="385" spans="1:10" x14ac:dyDescent="0.25">
      <c r="A385" s="2" t="s">
        <v>721</v>
      </c>
      <c r="B385" s="24">
        <v>1.26</v>
      </c>
      <c r="C385" s="24">
        <v>1.27</v>
      </c>
      <c r="D385" s="24">
        <v>1.23</v>
      </c>
      <c r="E385" s="24">
        <v>1.24</v>
      </c>
      <c r="F385" s="24">
        <v>1067180</v>
      </c>
      <c r="G385" s="24">
        <v>109817453</v>
      </c>
      <c r="H385" s="7">
        <v>209</v>
      </c>
      <c r="J385" s="10">
        <f t="shared" si="3"/>
        <v>-1.5873015873015886E-2</v>
      </c>
    </row>
    <row r="386" spans="1:10" x14ac:dyDescent="0.25">
      <c r="A386" s="2" t="s">
        <v>720</v>
      </c>
      <c r="B386" s="24">
        <v>1.23</v>
      </c>
      <c r="C386" s="24">
        <v>1.25</v>
      </c>
      <c r="D386" s="24">
        <v>1.23</v>
      </c>
      <c r="E386" s="24">
        <v>1.23</v>
      </c>
      <c r="F386" s="24">
        <v>781116</v>
      </c>
      <c r="G386" s="24">
        <v>109373277</v>
      </c>
      <c r="H386" s="7">
        <v>210</v>
      </c>
      <c r="J386" s="10">
        <f t="shared" si="3"/>
        <v>0</v>
      </c>
    </row>
    <row r="387" spans="1:10" x14ac:dyDescent="0.25">
      <c r="A387" s="2" t="s">
        <v>719</v>
      </c>
      <c r="B387" s="24">
        <v>1.23</v>
      </c>
      <c r="C387" s="24">
        <v>1.24</v>
      </c>
      <c r="D387" s="24">
        <v>1.21</v>
      </c>
      <c r="E387" s="24">
        <v>1.22</v>
      </c>
      <c r="F387" s="24">
        <v>1130150</v>
      </c>
      <c r="G387" s="24">
        <v>108572320</v>
      </c>
      <c r="H387" s="7">
        <v>211</v>
      </c>
      <c r="J387" s="10">
        <f t="shared" si="3"/>
        <v>-8.1300813008130159E-3</v>
      </c>
    </row>
    <row r="388" spans="1:10" x14ac:dyDescent="0.25">
      <c r="A388" s="2" t="s">
        <v>718</v>
      </c>
      <c r="B388" s="24">
        <v>1.22</v>
      </c>
      <c r="C388" s="24">
        <v>1.24</v>
      </c>
      <c r="D388" s="24">
        <v>1.22</v>
      </c>
      <c r="E388" s="24">
        <v>1.22</v>
      </c>
      <c r="F388" s="24">
        <v>642421</v>
      </c>
      <c r="G388" s="24">
        <v>108831634</v>
      </c>
      <c r="H388" s="7">
        <v>212</v>
      </c>
      <c r="J388" s="10">
        <f t="shared" si="3"/>
        <v>0</v>
      </c>
    </row>
    <row r="389" spans="1:10" x14ac:dyDescent="0.25">
      <c r="A389" s="2" t="s">
        <v>717</v>
      </c>
      <c r="B389" s="24">
        <v>1.22</v>
      </c>
      <c r="C389" s="24">
        <v>1.24</v>
      </c>
      <c r="D389" s="24">
        <v>1.22</v>
      </c>
      <c r="E389" s="24">
        <v>1.22</v>
      </c>
      <c r="F389" s="24">
        <v>609461</v>
      </c>
      <c r="G389" s="24">
        <v>108963092</v>
      </c>
      <c r="H389" s="7">
        <v>213</v>
      </c>
      <c r="J389" s="10">
        <f t="shared" si="3"/>
        <v>0</v>
      </c>
    </row>
    <row r="390" spans="1:10" x14ac:dyDescent="0.25">
      <c r="A390" s="2" t="s">
        <v>716</v>
      </c>
      <c r="B390" s="24">
        <v>1.22</v>
      </c>
      <c r="C390" s="24">
        <v>1.25</v>
      </c>
      <c r="D390" s="24">
        <v>1.21</v>
      </c>
      <c r="E390" s="24">
        <v>1.24</v>
      </c>
      <c r="F390" s="24">
        <v>1034130</v>
      </c>
      <c r="G390" s="24">
        <v>110717409</v>
      </c>
      <c r="H390" s="7">
        <v>214</v>
      </c>
      <c r="J390" s="10">
        <f t="shared" si="3"/>
        <v>1.6393442622950834E-2</v>
      </c>
    </row>
    <row r="391" spans="1:10" x14ac:dyDescent="0.25">
      <c r="A391" s="2" t="s">
        <v>715</v>
      </c>
      <c r="B391" s="24">
        <v>1.24</v>
      </c>
      <c r="C391" s="24">
        <v>1.25</v>
      </c>
      <c r="D391" s="24">
        <v>1.21</v>
      </c>
      <c r="E391" s="24">
        <v>1.21</v>
      </c>
      <c r="F391" s="24">
        <v>1014370</v>
      </c>
      <c r="G391" s="24">
        <v>108020007</v>
      </c>
      <c r="H391" s="7">
        <v>215</v>
      </c>
      <c r="J391" s="10">
        <f t="shared" si="3"/>
        <v>-2.4193548387096794E-2</v>
      </c>
    </row>
    <row r="392" spans="1:10" x14ac:dyDescent="0.25">
      <c r="A392" s="2" t="s">
        <v>714</v>
      </c>
      <c r="B392" s="24">
        <v>1.21</v>
      </c>
      <c r="C392" s="24">
        <v>1.23</v>
      </c>
      <c r="D392" s="24">
        <v>1.2</v>
      </c>
      <c r="E392" s="24">
        <v>1.22</v>
      </c>
      <c r="F392" s="24">
        <v>1254060</v>
      </c>
      <c r="G392" s="24">
        <v>108971367</v>
      </c>
      <c r="H392" s="7">
        <v>216</v>
      </c>
      <c r="J392" s="10">
        <f t="shared" si="3"/>
        <v>8.2644628099173625E-3</v>
      </c>
    </row>
    <row r="393" spans="1:10" x14ac:dyDescent="0.25">
      <c r="A393" s="2" t="s">
        <v>713</v>
      </c>
      <c r="B393" s="24">
        <v>1.23</v>
      </c>
      <c r="C393" s="24">
        <v>1.24</v>
      </c>
      <c r="D393" s="24">
        <v>1.2</v>
      </c>
      <c r="E393" s="24">
        <v>1.21</v>
      </c>
      <c r="F393" s="24">
        <v>2141280</v>
      </c>
      <c r="G393" s="24">
        <v>107756200</v>
      </c>
      <c r="H393" s="7">
        <v>217</v>
      </c>
      <c r="J393" s="10">
        <f t="shared" si="3"/>
        <v>-1.6260162601626032E-2</v>
      </c>
    </row>
    <row r="394" spans="1:10" x14ac:dyDescent="0.25">
      <c r="A394" s="2" t="s">
        <v>712</v>
      </c>
      <c r="B394" s="24">
        <v>1.21</v>
      </c>
      <c r="C394" s="24">
        <v>1.22</v>
      </c>
      <c r="D394" s="24">
        <v>1.17</v>
      </c>
      <c r="E394" s="24">
        <v>1.21</v>
      </c>
      <c r="F394" s="24">
        <v>1337270</v>
      </c>
      <c r="G394" s="24">
        <v>108051168</v>
      </c>
      <c r="H394" s="7">
        <v>218</v>
      </c>
      <c r="J394" s="10">
        <f t="shared" si="3"/>
        <v>0</v>
      </c>
    </row>
    <row r="395" spans="1:10" x14ac:dyDescent="0.25">
      <c r="A395" s="2" t="s">
        <v>711</v>
      </c>
      <c r="B395" s="24">
        <v>1.21</v>
      </c>
      <c r="C395" s="24">
        <v>1.25</v>
      </c>
      <c r="D395" s="24">
        <v>1.2</v>
      </c>
      <c r="E395" s="24">
        <v>1.25</v>
      </c>
      <c r="F395" s="24">
        <v>1486190</v>
      </c>
      <c r="G395" s="24">
        <v>111374115</v>
      </c>
      <c r="H395" s="7">
        <v>219</v>
      </c>
      <c r="J395" s="10">
        <f t="shared" si="3"/>
        <v>3.305785123966945E-2</v>
      </c>
    </row>
    <row r="396" spans="1:10" x14ac:dyDescent="0.25">
      <c r="A396" s="2" t="s">
        <v>710</v>
      </c>
      <c r="B396" s="24">
        <v>1.25</v>
      </c>
      <c r="C396" s="24">
        <v>1.26</v>
      </c>
      <c r="D396" s="24">
        <v>1.23</v>
      </c>
      <c r="E396" s="24">
        <v>1.23</v>
      </c>
      <c r="F396" s="24">
        <v>1284690</v>
      </c>
      <c r="G396" s="24">
        <v>110128700</v>
      </c>
      <c r="H396" s="7">
        <v>220</v>
      </c>
      <c r="J396" s="10">
        <f t="shared" si="3"/>
        <v>-1.6000000000000014E-2</v>
      </c>
    </row>
    <row r="397" spans="1:10" x14ac:dyDescent="0.25">
      <c r="A397" s="2" t="s">
        <v>709</v>
      </c>
      <c r="B397" s="24">
        <v>1.24</v>
      </c>
      <c r="C397" s="24">
        <v>1.26</v>
      </c>
      <c r="D397" s="24">
        <v>1.23</v>
      </c>
      <c r="E397" s="24">
        <v>1.24</v>
      </c>
      <c r="F397" s="24">
        <v>1444190</v>
      </c>
      <c r="G397" s="24">
        <v>110448160</v>
      </c>
      <c r="H397" s="7">
        <v>221</v>
      </c>
      <c r="J397" s="10">
        <f t="shared" si="3"/>
        <v>0</v>
      </c>
    </row>
    <row r="398" spans="1:10" x14ac:dyDescent="0.25">
      <c r="A398" s="2" t="s">
        <v>708</v>
      </c>
      <c r="B398" s="24">
        <v>1.24</v>
      </c>
      <c r="C398" s="24">
        <v>1.42</v>
      </c>
      <c r="D398" s="24">
        <v>1.23</v>
      </c>
      <c r="E398" s="24">
        <v>1.4</v>
      </c>
      <c r="F398" s="24">
        <v>4561930</v>
      </c>
      <c r="G398" s="24">
        <v>125036251</v>
      </c>
      <c r="H398" s="7">
        <v>222</v>
      </c>
      <c r="J398" s="10">
        <f t="shared" si="3"/>
        <v>0.12903225806451607</v>
      </c>
    </row>
    <row r="399" spans="1:10" x14ac:dyDescent="0.25">
      <c r="A399" s="2" t="s">
        <v>707</v>
      </c>
      <c r="B399" s="24">
        <v>1.4</v>
      </c>
      <c r="C399" s="24">
        <v>1.4</v>
      </c>
      <c r="D399" s="24">
        <v>1.34</v>
      </c>
      <c r="E399" s="24">
        <v>1.36</v>
      </c>
      <c r="F399" s="24">
        <v>3776100</v>
      </c>
      <c r="G399" s="24">
        <v>121828082</v>
      </c>
      <c r="H399" s="7">
        <v>223</v>
      </c>
      <c r="J399" s="10">
        <f t="shared" si="3"/>
        <v>-2.8571428571428439E-2</v>
      </c>
    </row>
    <row r="400" spans="1:10" x14ac:dyDescent="0.25">
      <c r="A400" s="2" t="s">
        <v>706</v>
      </c>
      <c r="B400" s="24">
        <v>1.37</v>
      </c>
      <c r="C400" s="24">
        <v>1.44</v>
      </c>
      <c r="D400" s="24">
        <v>1.35</v>
      </c>
      <c r="E400" s="24">
        <v>1.44</v>
      </c>
      <c r="F400" s="24">
        <v>4159960</v>
      </c>
      <c r="G400" s="24">
        <v>128657235</v>
      </c>
      <c r="H400" s="7">
        <v>224</v>
      </c>
      <c r="J400" s="10">
        <f t="shared" si="3"/>
        <v>5.1094890510948787E-2</v>
      </c>
    </row>
    <row r="401" spans="1:10" x14ac:dyDescent="0.25">
      <c r="A401" s="2" t="s">
        <v>705</v>
      </c>
      <c r="B401" s="24">
        <v>1.44</v>
      </c>
      <c r="C401" s="24">
        <v>1.48</v>
      </c>
      <c r="D401" s="24">
        <v>1.4</v>
      </c>
      <c r="E401" s="24">
        <v>1.43</v>
      </c>
      <c r="F401" s="24">
        <v>2412650</v>
      </c>
      <c r="G401" s="24">
        <v>128113490</v>
      </c>
      <c r="H401" s="7">
        <v>225</v>
      </c>
      <c r="J401" s="10">
        <f t="shared" si="3"/>
        <v>-6.944444444444451E-3</v>
      </c>
    </row>
    <row r="402" spans="1:10" x14ac:dyDescent="0.25">
      <c r="A402" s="2" t="s">
        <v>704</v>
      </c>
      <c r="B402" s="24">
        <v>1.43</v>
      </c>
      <c r="C402" s="24">
        <v>1.44</v>
      </c>
      <c r="D402" s="24">
        <v>1.39</v>
      </c>
      <c r="E402" s="24">
        <v>1.4</v>
      </c>
      <c r="F402" s="24">
        <v>1580650</v>
      </c>
      <c r="G402" s="24">
        <v>125058864</v>
      </c>
      <c r="H402" s="7">
        <v>226</v>
      </c>
      <c r="J402" s="10">
        <f t="shared" si="3"/>
        <v>-2.0979020979020997E-2</v>
      </c>
    </row>
    <row r="403" spans="1:10" x14ac:dyDescent="0.25">
      <c r="A403" s="2" t="s">
        <v>703</v>
      </c>
      <c r="B403" s="24">
        <v>1.4</v>
      </c>
      <c r="C403" s="24">
        <v>1.44</v>
      </c>
      <c r="D403" s="24">
        <v>1.4</v>
      </c>
      <c r="E403" s="24">
        <v>1.43</v>
      </c>
      <c r="F403" s="24">
        <v>1172880</v>
      </c>
      <c r="G403" s="24">
        <v>127937771</v>
      </c>
      <c r="H403" s="7">
        <v>227</v>
      </c>
      <c r="J403" s="10">
        <f t="shared" si="3"/>
        <v>2.142857142857145E-2</v>
      </c>
    </row>
    <row r="404" spans="1:10" x14ac:dyDescent="0.25">
      <c r="A404" s="2" t="s">
        <v>702</v>
      </c>
      <c r="B404" s="24">
        <v>1.43</v>
      </c>
      <c r="C404" s="24">
        <v>1.44</v>
      </c>
      <c r="D404" s="24">
        <v>1.35</v>
      </c>
      <c r="E404" s="24">
        <v>1.37</v>
      </c>
      <c r="F404" s="24">
        <v>2220840</v>
      </c>
      <c r="G404" s="24">
        <v>122958422</v>
      </c>
      <c r="H404" s="7">
        <v>228</v>
      </c>
      <c r="J404" s="10">
        <f t="shared" si="3"/>
        <v>-4.1958041958041842E-2</v>
      </c>
    </row>
    <row r="405" spans="1:10" x14ac:dyDescent="0.25">
      <c r="A405" s="2" t="s">
        <v>701</v>
      </c>
      <c r="B405" s="24">
        <v>1.37</v>
      </c>
      <c r="C405" s="24">
        <v>1.37</v>
      </c>
      <c r="D405" s="24">
        <v>1.29</v>
      </c>
      <c r="E405" s="24">
        <v>1.29</v>
      </c>
      <c r="F405" s="24">
        <v>1960780</v>
      </c>
      <c r="G405" s="24">
        <v>115180848</v>
      </c>
      <c r="H405" s="7">
        <v>229</v>
      </c>
      <c r="J405" s="10">
        <f t="shared" si="3"/>
        <v>-5.8394160583941652E-2</v>
      </c>
    </row>
    <row r="406" spans="1:10" x14ac:dyDescent="0.25">
      <c r="A406" s="2" t="s">
        <v>700</v>
      </c>
      <c r="B406" s="24">
        <v>1.29</v>
      </c>
      <c r="C406" s="24">
        <v>1.33</v>
      </c>
      <c r="D406" s="24">
        <v>1.28</v>
      </c>
      <c r="E406" s="24">
        <v>1.32</v>
      </c>
      <c r="F406" s="24">
        <v>1248670</v>
      </c>
      <c r="G406" s="24">
        <v>118676985</v>
      </c>
      <c r="H406" s="7">
        <v>230</v>
      </c>
      <c r="J406" s="10">
        <f t="shared" si="3"/>
        <v>2.3255813953488393E-2</v>
      </c>
    </row>
    <row r="407" spans="1:10" x14ac:dyDescent="0.25">
      <c r="A407" s="2" t="s">
        <v>699</v>
      </c>
      <c r="B407" s="24">
        <v>1.33</v>
      </c>
      <c r="C407" s="24">
        <v>1.38</v>
      </c>
      <c r="D407" s="24">
        <v>1.23</v>
      </c>
      <c r="E407" s="24">
        <v>1.3</v>
      </c>
      <c r="F407" s="24">
        <v>4351910</v>
      </c>
      <c r="G407" s="24">
        <v>116218135</v>
      </c>
      <c r="H407" s="7">
        <v>231</v>
      </c>
      <c r="J407" s="10">
        <f t="shared" si="3"/>
        <v>-2.2556390977443629E-2</v>
      </c>
    </row>
    <row r="408" spans="1:10" x14ac:dyDescent="0.25">
      <c r="A408" s="2" t="s">
        <v>698</v>
      </c>
      <c r="B408" s="24">
        <v>1.3</v>
      </c>
      <c r="C408" s="24">
        <v>1.39</v>
      </c>
      <c r="D408" s="24">
        <v>1.3</v>
      </c>
      <c r="E408" s="24">
        <v>1.38</v>
      </c>
      <c r="F408" s="24">
        <v>1985600</v>
      </c>
      <c r="G408" s="24">
        <v>124068475</v>
      </c>
      <c r="H408" s="7">
        <v>232</v>
      </c>
      <c r="J408" s="10">
        <f t="shared" si="3"/>
        <v>6.1538461538461417E-2</v>
      </c>
    </row>
    <row r="409" spans="1:10" x14ac:dyDescent="0.25">
      <c r="A409" s="2" t="s">
        <v>697</v>
      </c>
      <c r="B409" s="24">
        <v>1.39</v>
      </c>
      <c r="C409" s="24">
        <v>1.43</v>
      </c>
      <c r="D409" s="24">
        <v>1.37</v>
      </c>
      <c r="E409" s="24">
        <v>1.42</v>
      </c>
      <c r="F409" s="24">
        <v>3137590</v>
      </c>
      <c r="G409" s="24">
        <v>127662841</v>
      </c>
      <c r="H409" s="7">
        <v>233</v>
      </c>
      <c r="J409" s="10">
        <f t="shared" si="3"/>
        <v>2.1582733812949662E-2</v>
      </c>
    </row>
    <row r="410" spans="1:10" x14ac:dyDescent="0.25">
      <c r="A410" s="2" t="s">
        <v>696</v>
      </c>
      <c r="B410" s="24">
        <v>1.42</v>
      </c>
      <c r="C410" s="24">
        <v>1.67</v>
      </c>
      <c r="D410" s="24">
        <v>1.42</v>
      </c>
      <c r="E410" s="24">
        <v>1.65</v>
      </c>
      <c r="F410" s="24">
        <v>9504840</v>
      </c>
      <c r="G410" s="24">
        <v>147817121</v>
      </c>
      <c r="H410" s="7">
        <v>234</v>
      </c>
      <c r="J410" s="10">
        <f t="shared" si="3"/>
        <v>0.1619718309859155</v>
      </c>
    </row>
    <row r="411" spans="1:10" x14ac:dyDescent="0.25">
      <c r="A411" s="2" t="s">
        <v>695</v>
      </c>
      <c r="B411" s="24">
        <v>1.65</v>
      </c>
      <c r="C411" s="24">
        <v>1.78</v>
      </c>
      <c r="D411" s="24">
        <v>1.63</v>
      </c>
      <c r="E411" s="24">
        <v>1.65</v>
      </c>
      <c r="F411" s="24">
        <v>9565220</v>
      </c>
      <c r="G411" s="24">
        <v>148495984</v>
      </c>
      <c r="H411" s="7">
        <v>235</v>
      </c>
      <c r="J411" s="10">
        <f t="shared" si="3"/>
        <v>0</v>
      </c>
    </row>
    <row r="412" spans="1:10" x14ac:dyDescent="0.25">
      <c r="A412" s="2" t="s">
        <v>694</v>
      </c>
      <c r="B412" s="24">
        <v>1.66</v>
      </c>
      <c r="C412" s="24">
        <v>1.8</v>
      </c>
      <c r="D412" s="24">
        <v>1.64</v>
      </c>
      <c r="E412" s="24">
        <v>1.8</v>
      </c>
      <c r="F412" s="24">
        <v>5906800</v>
      </c>
      <c r="G412" s="24">
        <v>161676131</v>
      </c>
      <c r="H412" s="7">
        <v>236</v>
      </c>
      <c r="J412" s="10">
        <f t="shared" si="3"/>
        <v>8.4337349397590439E-2</v>
      </c>
    </row>
    <row r="413" spans="1:10" x14ac:dyDescent="0.25">
      <c r="A413" s="2" t="s">
        <v>693</v>
      </c>
      <c r="B413" s="24">
        <v>1.81</v>
      </c>
      <c r="C413" s="24">
        <v>2.13</v>
      </c>
      <c r="D413" s="24">
        <v>1.8</v>
      </c>
      <c r="E413" s="24">
        <v>2.13</v>
      </c>
      <c r="F413" s="24">
        <v>19379700</v>
      </c>
      <c r="G413" s="24">
        <v>191547631</v>
      </c>
      <c r="H413" s="7">
        <v>237</v>
      </c>
      <c r="J413" s="10">
        <f t="shared" si="3"/>
        <v>0.17679558011049715</v>
      </c>
    </row>
    <row r="414" spans="1:10" x14ac:dyDescent="0.25">
      <c r="A414" s="2" t="s">
        <v>692</v>
      </c>
      <c r="B414" s="24">
        <v>2.09</v>
      </c>
      <c r="C414" s="24">
        <v>2.2200000000000002</v>
      </c>
      <c r="D414" s="24">
        <v>1.81</v>
      </c>
      <c r="E414" s="24">
        <v>1.91</v>
      </c>
      <c r="F414" s="24">
        <v>20132500</v>
      </c>
      <c r="G414" s="24">
        <v>171120124</v>
      </c>
      <c r="H414" s="7">
        <v>238</v>
      </c>
      <c r="J414" s="10">
        <f t="shared" si="3"/>
        <v>-8.6124401913875576E-2</v>
      </c>
    </row>
    <row r="415" spans="1:10" x14ac:dyDescent="0.25">
      <c r="A415" s="2" t="s">
        <v>691</v>
      </c>
      <c r="B415" s="24">
        <v>1.91</v>
      </c>
      <c r="C415" s="24">
        <v>1.91</v>
      </c>
      <c r="D415" s="24">
        <v>1.65</v>
      </c>
      <c r="E415" s="24">
        <v>1.7</v>
      </c>
      <c r="F415" s="24">
        <v>9267590</v>
      </c>
      <c r="G415" s="24">
        <v>152534342</v>
      </c>
      <c r="H415" s="7">
        <v>239</v>
      </c>
      <c r="J415" s="10">
        <f t="shared" si="3"/>
        <v>-0.10994764397905758</v>
      </c>
    </row>
    <row r="416" spans="1:10" x14ac:dyDescent="0.25">
      <c r="A416" s="2" t="s">
        <v>690</v>
      </c>
      <c r="B416" s="24">
        <v>1.71</v>
      </c>
      <c r="C416" s="24">
        <v>2</v>
      </c>
      <c r="D416" s="24">
        <v>1.71</v>
      </c>
      <c r="E416" s="24">
        <v>1.92</v>
      </c>
      <c r="F416" s="24">
        <v>6790520</v>
      </c>
      <c r="G416" s="24">
        <v>172741857</v>
      </c>
      <c r="H416" s="7">
        <v>240</v>
      </c>
      <c r="J416" s="10">
        <f t="shared" si="3"/>
        <v>0.12280701754385963</v>
      </c>
    </row>
    <row r="417" spans="1:10" x14ac:dyDescent="0.25">
      <c r="A417" s="2" t="s">
        <v>689</v>
      </c>
      <c r="B417" s="24">
        <v>1.93</v>
      </c>
      <c r="C417" s="24">
        <v>2.0099999999999998</v>
      </c>
      <c r="D417" s="24">
        <v>1.93</v>
      </c>
      <c r="E417" s="24">
        <v>1.95</v>
      </c>
      <c r="F417" s="24">
        <v>6100770</v>
      </c>
      <c r="G417" s="24">
        <v>175416897</v>
      </c>
      <c r="H417" s="7">
        <v>241</v>
      </c>
      <c r="J417" s="10">
        <f t="shared" si="3"/>
        <v>1.0362694300518144E-2</v>
      </c>
    </row>
    <row r="418" spans="1:10" x14ac:dyDescent="0.25">
      <c r="A418" s="2" t="s">
        <v>688</v>
      </c>
      <c r="B418" s="24">
        <v>1.95</v>
      </c>
      <c r="C418" s="24">
        <v>2.4300000000000002</v>
      </c>
      <c r="D418" s="24">
        <v>1.91</v>
      </c>
      <c r="E418" s="24">
        <v>2.4300000000000002</v>
      </c>
      <c r="F418" s="24">
        <v>21455000</v>
      </c>
      <c r="G418" s="24">
        <v>218137927</v>
      </c>
      <c r="H418" s="7">
        <v>242</v>
      </c>
      <c r="J418" s="10">
        <f t="shared" si="3"/>
        <v>0.24615384615384625</v>
      </c>
    </row>
    <row r="419" spans="1:10" x14ac:dyDescent="0.25">
      <c r="A419" s="2" t="s">
        <v>687</v>
      </c>
      <c r="B419" s="24">
        <v>2.4300000000000002</v>
      </c>
      <c r="C419" s="24">
        <v>2.5099999999999998</v>
      </c>
      <c r="D419" s="24">
        <v>2.25</v>
      </c>
      <c r="E419" s="24">
        <v>2.4</v>
      </c>
      <c r="F419" s="24">
        <v>18969200</v>
      </c>
      <c r="G419" s="24">
        <v>215994734</v>
      </c>
      <c r="H419" s="7">
        <v>243</v>
      </c>
      <c r="J419" s="10">
        <f t="shared" si="3"/>
        <v>-1.2345679012345781E-2</v>
      </c>
    </row>
    <row r="420" spans="1:10" x14ac:dyDescent="0.25">
      <c r="A420" s="2" t="s">
        <v>686</v>
      </c>
      <c r="B420" s="24">
        <v>2.39</v>
      </c>
      <c r="C420" s="24">
        <v>2.4</v>
      </c>
      <c r="D420" s="24">
        <v>2.2400000000000002</v>
      </c>
      <c r="E420" s="24">
        <v>2.29</v>
      </c>
      <c r="F420" s="24">
        <v>7279450</v>
      </c>
      <c r="G420" s="24">
        <v>206089220</v>
      </c>
      <c r="H420" s="7">
        <v>244</v>
      </c>
      <c r="J420" s="10">
        <f t="shared" si="3"/>
        <v>-4.1841004184100451E-2</v>
      </c>
    </row>
    <row r="421" spans="1:10" x14ac:dyDescent="0.25">
      <c r="A421" s="2" t="s">
        <v>685</v>
      </c>
      <c r="B421" s="24">
        <v>2.29</v>
      </c>
      <c r="C421" s="24">
        <v>2.48</v>
      </c>
      <c r="D421" s="24">
        <v>2.27</v>
      </c>
      <c r="E421" s="24">
        <v>2.41</v>
      </c>
      <c r="F421" s="24">
        <v>12123700</v>
      </c>
      <c r="G421" s="24">
        <v>217241165</v>
      </c>
      <c r="H421" s="7">
        <v>245</v>
      </c>
      <c r="J421" s="10">
        <f t="shared" si="3"/>
        <v>5.2401746724890876E-2</v>
      </c>
    </row>
    <row r="422" spans="1:10" x14ac:dyDescent="0.25">
      <c r="A422" s="2" t="s">
        <v>684</v>
      </c>
      <c r="B422" s="24">
        <v>2.42</v>
      </c>
      <c r="C422" s="24">
        <v>2.4300000000000002</v>
      </c>
      <c r="D422" s="24">
        <v>2.2799999999999998</v>
      </c>
      <c r="E422" s="24">
        <v>2.2799999999999998</v>
      </c>
      <c r="F422" s="24">
        <v>7542960</v>
      </c>
      <c r="G422" s="24">
        <v>205440770</v>
      </c>
      <c r="H422" s="7">
        <v>246</v>
      </c>
      <c r="J422" s="10">
        <f t="shared" si="3"/>
        <v>-5.7851239669421538E-2</v>
      </c>
    </row>
    <row r="423" spans="1:10" x14ac:dyDescent="0.25">
      <c r="A423" s="2" t="s">
        <v>683</v>
      </c>
      <c r="B423" s="24">
        <v>2.2799999999999998</v>
      </c>
      <c r="C423" s="24">
        <v>2.38</v>
      </c>
      <c r="D423" s="24">
        <v>2.2799999999999998</v>
      </c>
      <c r="E423" s="24">
        <v>2.31</v>
      </c>
      <c r="F423" s="24">
        <v>4810060</v>
      </c>
      <c r="G423" s="24">
        <v>208203114</v>
      </c>
      <c r="H423" s="7">
        <v>247</v>
      </c>
      <c r="J423" s="10">
        <f t="shared" si="3"/>
        <v>1.3157894736842216E-2</v>
      </c>
    </row>
    <row r="424" spans="1:10" x14ac:dyDescent="0.25">
      <c r="A424" s="2" t="s">
        <v>682</v>
      </c>
      <c r="B424" s="24">
        <v>2.36</v>
      </c>
      <c r="C424" s="24">
        <v>2.37</v>
      </c>
      <c r="D424" s="24">
        <v>2.12</v>
      </c>
      <c r="E424" s="24">
        <v>2.13</v>
      </c>
      <c r="F424" s="24">
        <v>7221650</v>
      </c>
      <c r="G424" s="24">
        <v>192362542</v>
      </c>
      <c r="H424" s="7">
        <v>248</v>
      </c>
      <c r="J424" s="10">
        <f t="shared" si="3"/>
        <v>-9.7457627118644072E-2</v>
      </c>
    </row>
    <row r="425" spans="1:10" x14ac:dyDescent="0.25">
      <c r="A425" s="2" t="s">
        <v>681</v>
      </c>
      <c r="B425" s="24">
        <v>2.14</v>
      </c>
      <c r="C425" s="24">
        <v>2.35</v>
      </c>
      <c r="D425" s="24">
        <v>2.14</v>
      </c>
      <c r="E425" s="24">
        <v>2.27</v>
      </c>
      <c r="F425" s="24">
        <v>7125770</v>
      </c>
      <c r="G425" s="24">
        <v>204410376</v>
      </c>
      <c r="H425" s="7">
        <v>249</v>
      </c>
      <c r="J425" s="10">
        <f t="shared" si="3"/>
        <v>6.0747663551401813E-2</v>
      </c>
    </row>
    <row r="426" spans="1:10" x14ac:dyDescent="0.25">
      <c r="A426" s="2" t="s">
        <v>680</v>
      </c>
      <c r="B426" s="24">
        <v>2.27</v>
      </c>
      <c r="C426" s="24">
        <v>2.38</v>
      </c>
      <c r="D426" s="24">
        <v>2.25</v>
      </c>
      <c r="E426" s="24">
        <v>2.33</v>
      </c>
      <c r="F426" s="24">
        <v>5549740</v>
      </c>
      <c r="G426" s="24">
        <v>209862506</v>
      </c>
      <c r="H426" s="7">
        <v>250</v>
      </c>
      <c r="J426" s="10">
        <f t="shared" si="3"/>
        <v>2.643171806167403E-2</v>
      </c>
    </row>
    <row r="427" spans="1:10" x14ac:dyDescent="0.25">
      <c r="A427" s="2" t="s">
        <v>679</v>
      </c>
      <c r="B427" s="24">
        <v>2.33</v>
      </c>
      <c r="C427" s="24">
        <v>2.99</v>
      </c>
      <c r="D427" s="24">
        <v>2.2799999999999998</v>
      </c>
      <c r="E427" s="24">
        <v>2.83</v>
      </c>
      <c r="F427" s="24">
        <v>19426400</v>
      </c>
      <c r="G427" s="24">
        <v>255347706</v>
      </c>
      <c r="H427" s="7">
        <v>251</v>
      </c>
      <c r="J427" s="10">
        <f t="shared" si="3"/>
        <v>0.21459227467811159</v>
      </c>
    </row>
    <row r="428" spans="1:10" x14ac:dyDescent="0.25">
      <c r="A428" s="2" t="s">
        <v>678</v>
      </c>
      <c r="B428" s="24">
        <v>2.8</v>
      </c>
      <c r="C428" s="24">
        <v>2.99</v>
      </c>
      <c r="D428" s="24">
        <v>2.6</v>
      </c>
      <c r="E428" s="24">
        <v>2.83</v>
      </c>
      <c r="F428" s="24">
        <v>24881200</v>
      </c>
      <c r="G428" s="24">
        <v>255217346</v>
      </c>
      <c r="H428" s="7">
        <v>252</v>
      </c>
      <c r="J428" s="10">
        <f t="shared" si="3"/>
        <v>1.0714285714285805E-2</v>
      </c>
    </row>
    <row r="429" spans="1:10" x14ac:dyDescent="0.25">
      <c r="A429" s="2" t="s">
        <v>677</v>
      </c>
      <c r="B429" s="24">
        <v>2.82</v>
      </c>
      <c r="C429" s="24">
        <v>2.82</v>
      </c>
      <c r="D429" s="24">
        <v>2.75</v>
      </c>
      <c r="E429" s="24">
        <v>2.76</v>
      </c>
      <c r="F429" s="24">
        <v>6321790</v>
      </c>
      <c r="G429" s="24">
        <v>248781617</v>
      </c>
      <c r="H429" s="7">
        <v>253</v>
      </c>
      <c r="J429" s="10">
        <f t="shared" si="3"/>
        <v>-2.1276595744680871E-2</v>
      </c>
    </row>
    <row r="430" spans="1:10" x14ac:dyDescent="0.25">
      <c r="A430" s="2" t="s">
        <v>676</v>
      </c>
      <c r="B430" s="24">
        <v>2.75</v>
      </c>
      <c r="C430" s="24">
        <v>2.82</v>
      </c>
      <c r="D430" s="24">
        <v>2.52</v>
      </c>
      <c r="E430" s="24">
        <v>2.64</v>
      </c>
      <c r="F430" s="24">
        <v>10883300</v>
      </c>
      <c r="G430" s="24">
        <v>238854521</v>
      </c>
      <c r="H430" s="7">
        <v>254</v>
      </c>
      <c r="J430" s="10">
        <f t="shared" si="3"/>
        <v>-3.9999999999999952E-2</v>
      </c>
    </row>
    <row r="431" spans="1:10" x14ac:dyDescent="0.25">
      <c r="A431" s="2" t="s">
        <v>675</v>
      </c>
      <c r="B431" s="24">
        <v>2.65</v>
      </c>
      <c r="C431" s="24">
        <v>2.77</v>
      </c>
      <c r="D431" s="24">
        <v>2.5099999999999998</v>
      </c>
      <c r="E431" s="24">
        <v>2.6</v>
      </c>
      <c r="F431" s="24">
        <v>9722960</v>
      </c>
      <c r="G431" s="24">
        <v>235093365</v>
      </c>
      <c r="H431" s="7">
        <v>255</v>
      </c>
      <c r="J431" s="10">
        <f t="shared" si="3"/>
        <v>-1.886792452830182E-2</v>
      </c>
    </row>
    <row r="432" spans="1:10" x14ac:dyDescent="0.25">
      <c r="A432" s="2" t="s">
        <v>674</v>
      </c>
      <c r="B432" s="24">
        <v>2.6</v>
      </c>
      <c r="C432" s="24">
        <v>2.71</v>
      </c>
      <c r="D432" s="24">
        <v>2.58</v>
      </c>
      <c r="E432" s="24">
        <v>2.67</v>
      </c>
      <c r="F432" s="24">
        <v>6273250</v>
      </c>
      <c r="G432" s="24">
        <v>241735545</v>
      </c>
      <c r="H432" s="7">
        <v>256</v>
      </c>
      <c r="J432" s="10">
        <f t="shared" si="3"/>
        <v>2.6923076923076862E-2</v>
      </c>
    </row>
    <row r="433" spans="1:10" x14ac:dyDescent="0.25">
      <c r="A433" s="2" t="s">
        <v>673</v>
      </c>
      <c r="B433" s="24">
        <v>2.68</v>
      </c>
      <c r="C433" s="24">
        <v>2.8</v>
      </c>
      <c r="D433" s="24">
        <v>2.65</v>
      </c>
      <c r="E433" s="24">
        <v>2.76</v>
      </c>
      <c r="F433" s="24">
        <v>5603160</v>
      </c>
      <c r="G433" s="24">
        <v>249262887</v>
      </c>
      <c r="H433" s="7">
        <v>257</v>
      </c>
      <c r="J433" s="10">
        <f t="shared" si="3"/>
        <v>2.9850746268656577E-2</v>
      </c>
    </row>
    <row r="434" spans="1:10" x14ac:dyDescent="0.25">
      <c r="A434" s="2" t="s">
        <v>672</v>
      </c>
      <c r="B434" s="24">
        <v>2.75</v>
      </c>
      <c r="C434" s="24">
        <v>2.81</v>
      </c>
      <c r="D434" s="24">
        <v>2.46</v>
      </c>
      <c r="E434" s="24">
        <v>2.68</v>
      </c>
      <c r="F434" s="24">
        <v>10892200</v>
      </c>
      <c r="G434" s="24">
        <v>241979886</v>
      </c>
      <c r="H434" s="7">
        <v>258</v>
      </c>
      <c r="J434" s="10">
        <f t="shared" si="3"/>
        <v>-2.5454545454545396E-2</v>
      </c>
    </row>
    <row r="435" spans="1:10" x14ac:dyDescent="0.25">
      <c r="A435" s="2" t="s">
        <v>671</v>
      </c>
      <c r="B435" s="24">
        <v>2.67</v>
      </c>
      <c r="C435" s="24">
        <v>2.74</v>
      </c>
      <c r="D435" s="24">
        <v>2.56</v>
      </c>
      <c r="E435" s="24">
        <v>2.73</v>
      </c>
      <c r="F435" s="24">
        <v>5287300</v>
      </c>
      <c r="G435" s="24">
        <v>247115563</v>
      </c>
      <c r="H435" s="7">
        <v>259</v>
      </c>
      <c r="J435" s="10">
        <f t="shared" ref="J435:J498" si="4">(E435-B435)/B435</f>
        <v>2.2471910112359571E-2</v>
      </c>
    </row>
    <row r="436" spans="1:10" x14ac:dyDescent="0.25">
      <c r="A436" s="2" t="s">
        <v>670</v>
      </c>
      <c r="B436" s="24">
        <v>2.71</v>
      </c>
      <c r="C436" s="24">
        <v>2.77</v>
      </c>
      <c r="D436" s="24">
        <v>2.63</v>
      </c>
      <c r="E436" s="24">
        <v>2.72</v>
      </c>
      <c r="F436" s="24">
        <v>6855690</v>
      </c>
      <c r="G436" s="24">
        <v>245745838</v>
      </c>
      <c r="H436" s="7">
        <v>260</v>
      </c>
      <c r="J436" s="10">
        <f t="shared" si="4"/>
        <v>3.690036900369089E-3</v>
      </c>
    </row>
    <row r="437" spans="1:10" x14ac:dyDescent="0.25">
      <c r="A437" s="2" t="s">
        <v>669</v>
      </c>
      <c r="B437" s="24">
        <v>2.72</v>
      </c>
      <c r="C437" s="24">
        <v>2.72</v>
      </c>
      <c r="D437" s="24">
        <v>2.58</v>
      </c>
      <c r="E437" s="24">
        <v>2.64</v>
      </c>
      <c r="F437" s="24">
        <v>6335860</v>
      </c>
      <c r="G437" s="24">
        <v>239350923</v>
      </c>
      <c r="H437" s="7">
        <v>261</v>
      </c>
      <c r="J437" s="10">
        <f t="shared" si="4"/>
        <v>-2.9411764705882377E-2</v>
      </c>
    </row>
    <row r="438" spans="1:10" x14ac:dyDescent="0.25">
      <c r="A438" s="2" t="s">
        <v>668</v>
      </c>
      <c r="B438" s="24">
        <v>2.64</v>
      </c>
      <c r="C438" s="24">
        <v>2.65</v>
      </c>
      <c r="D438" s="24">
        <v>2.5299999999999998</v>
      </c>
      <c r="E438" s="24">
        <v>2.6</v>
      </c>
      <c r="F438" s="24">
        <v>5163570</v>
      </c>
      <c r="G438" s="24">
        <v>235682522</v>
      </c>
      <c r="H438" s="7">
        <v>262</v>
      </c>
      <c r="J438" s="10">
        <f t="shared" si="4"/>
        <v>-1.5151515151515164E-2</v>
      </c>
    </row>
    <row r="439" spans="1:10" x14ac:dyDescent="0.25">
      <c r="A439" s="2" t="s">
        <v>667</v>
      </c>
      <c r="B439" s="24">
        <v>2.6</v>
      </c>
      <c r="C439" s="24">
        <v>2.6</v>
      </c>
      <c r="D439" s="24">
        <v>2.54</v>
      </c>
      <c r="E439" s="24">
        <v>2.54</v>
      </c>
      <c r="F439" s="24">
        <v>3092580</v>
      </c>
      <c r="G439" s="24">
        <v>229669498</v>
      </c>
      <c r="H439" s="7">
        <v>263</v>
      </c>
      <c r="J439" s="10">
        <f t="shared" si="4"/>
        <v>-2.3076923076923096E-2</v>
      </c>
    </row>
    <row r="440" spans="1:10" x14ac:dyDescent="0.25">
      <c r="A440" s="2" t="s">
        <v>666</v>
      </c>
      <c r="B440" s="24">
        <v>2.54</v>
      </c>
      <c r="C440" s="24">
        <v>2.66</v>
      </c>
      <c r="D440" s="24">
        <v>2.52</v>
      </c>
      <c r="E440" s="24">
        <v>2.62</v>
      </c>
      <c r="F440" s="24">
        <v>4452230</v>
      </c>
      <c r="G440" s="24">
        <v>237277124</v>
      </c>
      <c r="H440" s="7">
        <v>264</v>
      </c>
      <c r="J440" s="10">
        <f t="shared" si="4"/>
        <v>3.1496062992126012E-2</v>
      </c>
    </row>
    <row r="441" spans="1:10" x14ac:dyDescent="0.25">
      <c r="A441" s="2" t="s">
        <v>665</v>
      </c>
      <c r="B441" s="24">
        <v>2.62</v>
      </c>
      <c r="C441" s="24">
        <v>2.66</v>
      </c>
      <c r="D441" s="24">
        <v>2.6</v>
      </c>
      <c r="E441" s="24">
        <v>2.62</v>
      </c>
      <c r="F441" s="24">
        <v>5216010</v>
      </c>
      <c r="G441" s="24">
        <v>237871517</v>
      </c>
      <c r="H441" s="7">
        <v>265</v>
      </c>
      <c r="J441" s="10">
        <f t="shared" si="4"/>
        <v>0</v>
      </c>
    </row>
    <row r="442" spans="1:10" x14ac:dyDescent="0.25">
      <c r="A442" s="2" t="s">
        <v>664</v>
      </c>
      <c r="B442" s="24">
        <v>2.63</v>
      </c>
      <c r="C442" s="24">
        <v>2.7</v>
      </c>
      <c r="D442" s="24">
        <v>2.5499999999999998</v>
      </c>
      <c r="E442" s="24">
        <v>2.64</v>
      </c>
      <c r="F442" s="24">
        <v>6137310</v>
      </c>
      <c r="G442" s="24">
        <v>239739858</v>
      </c>
      <c r="H442" s="7">
        <v>266</v>
      </c>
      <c r="J442" s="10">
        <f t="shared" si="4"/>
        <v>3.8022813688213808E-3</v>
      </c>
    </row>
    <row r="443" spans="1:10" x14ac:dyDescent="0.25">
      <c r="A443" s="2" t="s">
        <v>663</v>
      </c>
      <c r="B443" s="24">
        <v>2.64</v>
      </c>
      <c r="C443" s="24">
        <v>2.68</v>
      </c>
      <c r="D443" s="24">
        <v>2.62</v>
      </c>
      <c r="E443" s="24">
        <v>2.68</v>
      </c>
      <c r="F443" s="24">
        <v>3488550</v>
      </c>
      <c r="G443" s="24">
        <v>242929014</v>
      </c>
      <c r="H443" s="7">
        <v>267</v>
      </c>
      <c r="J443" s="10">
        <f t="shared" si="4"/>
        <v>1.5151515151515164E-2</v>
      </c>
    </row>
    <row r="444" spans="1:10" x14ac:dyDescent="0.25">
      <c r="A444" s="2" t="s">
        <v>662</v>
      </c>
      <c r="B444" s="24">
        <v>2.68</v>
      </c>
      <c r="C444" s="24">
        <v>2.69</v>
      </c>
      <c r="D444" s="24">
        <v>2.61</v>
      </c>
      <c r="E444" s="24">
        <v>2.63</v>
      </c>
      <c r="F444" s="24">
        <v>3454270</v>
      </c>
      <c r="G444" s="24">
        <v>238129411</v>
      </c>
      <c r="H444" s="7">
        <v>268</v>
      </c>
      <c r="J444" s="10">
        <f t="shared" si="4"/>
        <v>-1.8656716417910547E-2</v>
      </c>
    </row>
    <row r="445" spans="1:10" x14ac:dyDescent="0.25">
      <c r="A445" s="2" t="s">
        <v>661</v>
      </c>
      <c r="B445" s="24">
        <v>2.63</v>
      </c>
      <c r="C445" s="24">
        <v>2.65</v>
      </c>
      <c r="D445" s="24">
        <v>2.59</v>
      </c>
      <c r="E445" s="24">
        <v>2.62</v>
      </c>
      <c r="F445" s="24">
        <v>3539730</v>
      </c>
      <c r="G445" s="24">
        <v>237362272</v>
      </c>
      <c r="H445" s="7">
        <v>269</v>
      </c>
      <c r="J445" s="10">
        <f t="shared" si="4"/>
        <v>-3.8022813688212121E-3</v>
      </c>
    </row>
    <row r="446" spans="1:10" x14ac:dyDescent="0.25">
      <c r="A446" s="2" t="s">
        <v>660</v>
      </c>
      <c r="B446" s="24">
        <v>2.62</v>
      </c>
      <c r="C446" s="24">
        <v>2.96</v>
      </c>
      <c r="D446" s="24">
        <v>2.61</v>
      </c>
      <c r="E446" s="24">
        <v>2.89</v>
      </c>
      <c r="F446" s="24">
        <v>12008300</v>
      </c>
      <c r="G446" s="24">
        <v>261654086</v>
      </c>
      <c r="H446" s="7">
        <v>270</v>
      </c>
      <c r="J446" s="10">
        <f t="shared" si="4"/>
        <v>0.10305343511450382</v>
      </c>
    </row>
    <row r="447" spans="1:10" x14ac:dyDescent="0.25">
      <c r="A447" s="2" t="s">
        <v>659</v>
      </c>
      <c r="B447" s="24">
        <v>2.89</v>
      </c>
      <c r="C447" s="24">
        <v>3.29</v>
      </c>
      <c r="D447" s="24">
        <v>2.82</v>
      </c>
      <c r="E447" s="24">
        <v>3.14</v>
      </c>
      <c r="F447" s="24">
        <v>18424100</v>
      </c>
      <c r="G447" s="24">
        <v>285637044</v>
      </c>
      <c r="H447" s="7">
        <v>271</v>
      </c>
      <c r="J447" s="10">
        <f t="shared" si="4"/>
        <v>8.6505190311418678E-2</v>
      </c>
    </row>
    <row r="448" spans="1:10" x14ac:dyDescent="0.25">
      <c r="A448" s="2" t="s">
        <v>658</v>
      </c>
      <c r="B448" s="24">
        <v>3.15</v>
      </c>
      <c r="C448" s="24">
        <v>3.47</v>
      </c>
      <c r="D448" s="24">
        <v>3.1</v>
      </c>
      <c r="E448" s="24">
        <v>3.28</v>
      </c>
      <c r="F448" s="24">
        <v>25077400</v>
      </c>
      <c r="G448" s="24">
        <v>297888182</v>
      </c>
      <c r="H448" s="7">
        <v>272</v>
      </c>
      <c r="J448" s="10">
        <f t="shared" si="4"/>
        <v>4.1269841269841234E-2</v>
      </c>
    </row>
    <row r="449" spans="1:10" x14ac:dyDescent="0.25">
      <c r="A449" s="2" t="s">
        <v>657</v>
      </c>
      <c r="B449" s="24">
        <v>3.28</v>
      </c>
      <c r="C449" s="24">
        <v>3.36</v>
      </c>
      <c r="D449" s="24">
        <v>3.14</v>
      </c>
      <c r="E449" s="24">
        <v>3.18</v>
      </c>
      <c r="F449" s="24">
        <v>12069800</v>
      </c>
      <c r="G449" s="24">
        <v>289206118</v>
      </c>
      <c r="H449" s="7">
        <v>273</v>
      </c>
      <c r="J449" s="10">
        <f t="shared" si="4"/>
        <v>-3.0487804878048672E-2</v>
      </c>
    </row>
    <row r="450" spans="1:10" x14ac:dyDescent="0.25">
      <c r="A450" s="2" t="s">
        <v>656</v>
      </c>
      <c r="B450" s="24">
        <v>3.18</v>
      </c>
      <c r="C450" s="24">
        <v>3.26</v>
      </c>
      <c r="D450" s="24">
        <v>3.17</v>
      </c>
      <c r="E450" s="24">
        <v>3.23</v>
      </c>
      <c r="F450" s="24">
        <v>5842940</v>
      </c>
      <c r="G450" s="24">
        <v>293798956</v>
      </c>
      <c r="H450" s="7">
        <v>274</v>
      </c>
      <c r="J450" s="10">
        <f t="shared" si="4"/>
        <v>1.5723270440251517E-2</v>
      </c>
    </row>
    <row r="451" spans="1:10" x14ac:dyDescent="0.25">
      <c r="A451" s="2" t="s">
        <v>655</v>
      </c>
      <c r="B451" s="24">
        <v>3.23</v>
      </c>
      <c r="C451" s="24">
        <v>3.54</v>
      </c>
      <c r="D451" s="24">
        <v>3.19</v>
      </c>
      <c r="E451" s="24">
        <v>3.54</v>
      </c>
      <c r="F451" s="24">
        <v>17227400</v>
      </c>
      <c r="G451" s="24">
        <v>321811402</v>
      </c>
      <c r="H451" s="7">
        <v>275</v>
      </c>
      <c r="J451" s="10">
        <f t="shared" si="4"/>
        <v>9.5975232198142427E-2</v>
      </c>
    </row>
    <row r="452" spans="1:10" x14ac:dyDescent="0.25">
      <c r="A452" s="2" t="s">
        <v>654</v>
      </c>
      <c r="B452" s="24">
        <v>3.57</v>
      </c>
      <c r="C452" s="24">
        <v>4.1100000000000003</v>
      </c>
      <c r="D452" s="24">
        <v>3.57</v>
      </c>
      <c r="E452" s="24">
        <v>4.05</v>
      </c>
      <c r="F452" s="24">
        <v>42912000</v>
      </c>
      <c r="G452" s="24">
        <v>368390930</v>
      </c>
      <c r="H452" s="7">
        <v>276</v>
      </c>
      <c r="J452" s="10">
        <f t="shared" si="4"/>
        <v>0.13445378151260504</v>
      </c>
    </row>
    <row r="453" spans="1:10" x14ac:dyDescent="0.25">
      <c r="A453" s="2" t="s">
        <v>653</v>
      </c>
      <c r="B453" s="24">
        <v>4.05</v>
      </c>
      <c r="C453" s="24">
        <v>4.13</v>
      </c>
      <c r="D453" s="24">
        <v>3.83</v>
      </c>
      <c r="E453" s="24">
        <v>3.96</v>
      </c>
      <c r="F453" s="24">
        <v>25195800</v>
      </c>
      <c r="G453" s="24">
        <v>360531172</v>
      </c>
      <c r="H453" s="7">
        <v>277</v>
      </c>
      <c r="J453" s="10">
        <f t="shared" si="4"/>
        <v>-2.2222222222222188E-2</v>
      </c>
    </row>
    <row r="454" spans="1:10" x14ac:dyDescent="0.25">
      <c r="A454" s="2" t="s">
        <v>652</v>
      </c>
      <c r="B454" s="24">
        <v>3.97</v>
      </c>
      <c r="C454" s="24">
        <v>4.6399999999999997</v>
      </c>
      <c r="D454" s="24">
        <v>3.92</v>
      </c>
      <c r="E454" s="24">
        <v>4.59</v>
      </c>
      <c r="F454" s="24">
        <v>46981900</v>
      </c>
      <c r="G454" s="24">
        <v>417716090</v>
      </c>
      <c r="H454" s="7">
        <v>278</v>
      </c>
      <c r="J454" s="10">
        <f t="shared" si="4"/>
        <v>0.1561712846347606</v>
      </c>
    </row>
    <row r="455" spans="1:10" x14ac:dyDescent="0.25">
      <c r="A455" s="2" t="s">
        <v>651</v>
      </c>
      <c r="B455" s="24">
        <v>4.5999999999999996</v>
      </c>
      <c r="C455" s="24">
        <v>5.1100000000000003</v>
      </c>
      <c r="D455" s="24">
        <v>4.59</v>
      </c>
      <c r="E455" s="24">
        <v>4.95</v>
      </c>
      <c r="F455" s="24">
        <v>57485800</v>
      </c>
      <c r="G455" s="24">
        <v>450557797</v>
      </c>
      <c r="H455" s="7">
        <v>279</v>
      </c>
      <c r="J455" s="10">
        <f t="shared" si="4"/>
        <v>7.6086956521739246E-2</v>
      </c>
    </row>
    <row r="456" spans="1:10" x14ac:dyDescent="0.25">
      <c r="A456" s="2" t="s">
        <v>650</v>
      </c>
      <c r="B456" s="24">
        <v>4.95</v>
      </c>
      <c r="C456" s="24">
        <v>5.09</v>
      </c>
      <c r="D456" s="24">
        <v>4.6100000000000003</v>
      </c>
      <c r="E456" s="24">
        <v>4.84</v>
      </c>
      <c r="F456" s="24">
        <v>29110500</v>
      </c>
      <c r="G456" s="24">
        <v>441417716</v>
      </c>
      <c r="H456" s="7">
        <v>280</v>
      </c>
      <c r="J456" s="10">
        <f t="shared" si="4"/>
        <v>-2.2222222222222286E-2</v>
      </c>
    </row>
    <row r="457" spans="1:10" x14ac:dyDescent="0.25">
      <c r="A457" s="2" t="s">
        <v>649</v>
      </c>
      <c r="B457" s="24">
        <v>4.88</v>
      </c>
      <c r="C457" s="24">
        <v>5.43</v>
      </c>
      <c r="D457" s="24">
        <v>4.83</v>
      </c>
      <c r="E457" s="24">
        <v>5.42</v>
      </c>
      <c r="F457" s="24">
        <v>36329100</v>
      </c>
      <c r="G457" s="24">
        <v>493788968</v>
      </c>
      <c r="H457" s="7">
        <v>281</v>
      </c>
      <c r="J457" s="10">
        <f t="shared" si="4"/>
        <v>0.11065573770491804</v>
      </c>
    </row>
    <row r="458" spans="1:10" x14ac:dyDescent="0.25">
      <c r="A458" s="2" t="s">
        <v>648</v>
      </c>
      <c r="B458" s="24">
        <v>5.44</v>
      </c>
      <c r="C458" s="24">
        <v>6.61</v>
      </c>
      <c r="D458" s="24">
        <v>5.33</v>
      </c>
      <c r="E458" s="24">
        <v>6.52</v>
      </c>
      <c r="F458" s="24">
        <v>82888200</v>
      </c>
      <c r="G458" s="24">
        <v>594207939</v>
      </c>
      <c r="H458" s="7">
        <v>282</v>
      </c>
      <c r="J458" s="10">
        <f t="shared" si="4"/>
        <v>0.1985294117647057</v>
      </c>
    </row>
    <row r="459" spans="1:10" x14ac:dyDescent="0.25">
      <c r="A459" s="2" t="s">
        <v>647</v>
      </c>
      <c r="B459" s="24">
        <v>6.49</v>
      </c>
      <c r="C459" s="24">
        <v>7.64</v>
      </c>
      <c r="D459" s="24">
        <v>6.24</v>
      </c>
      <c r="E459" s="24">
        <v>6.89</v>
      </c>
      <c r="F459" s="24">
        <v>118589000</v>
      </c>
      <c r="G459" s="24">
        <v>628056202</v>
      </c>
      <c r="H459" s="7">
        <v>283</v>
      </c>
      <c r="J459" s="10">
        <f t="shared" si="4"/>
        <v>6.163328197226494E-2</v>
      </c>
    </row>
    <row r="460" spans="1:10" x14ac:dyDescent="0.25">
      <c r="A460" s="2" t="s">
        <v>646</v>
      </c>
      <c r="B460" s="24">
        <v>6.94</v>
      </c>
      <c r="C460" s="24">
        <v>7.08</v>
      </c>
      <c r="D460" s="24">
        <v>6.22</v>
      </c>
      <c r="E460" s="24">
        <v>6.58</v>
      </c>
      <c r="F460" s="24">
        <v>56020100</v>
      </c>
      <c r="G460" s="24">
        <v>600839145</v>
      </c>
      <c r="H460" s="7">
        <v>284</v>
      </c>
      <c r="J460" s="10">
        <f t="shared" si="4"/>
        <v>-5.187319884726229E-2</v>
      </c>
    </row>
    <row r="461" spans="1:10" x14ac:dyDescent="0.25">
      <c r="A461" s="2" t="s">
        <v>645</v>
      </c>
      <c r="B461" s="24">
        <v>6.54</v>
      </c>
      <c r="C461" s="24">
        <v>6.85</v>
      </c>
      <c r="D461" s="24">
        <v>6.44</v>
      </c>
      <c r="E461" s="24">
        <v>6.67</v>
      </c>
      <c r="F461" s="24">
        <v>35759200</v>
      </c>
      <c r="G461" s="24">
        <v>608450944</v>
      </c>
      <c r="H461" s="7">
        <v>285</v>
      </c>
      <c r="J461" s="10">
        <f t="shared" si="4"/>
        <v>1.9877675840978576E-2</v>
      </c>
    </row>
    <row r="462" spans="1:10" x14ac:dyDescent="0.25">
      <c r="A462" s="2" t="s">
        <v>644</v>
      </c>
      <c r="B462" s="24">
        <v>6.67</v>
      </c>
      <c r="C462" s="24">
        <v>7.63</v>
      </c>
      <c r="D462" s="24">
        <v>6.67</v>
      </c>
      <c r="E462" s="24">
        <v>7.63</v>
      </c>
      <c r="F462" s="24">
        <v>61868400</v>
      </c>
      <c r="G462" s="24">
        <v>696759950</v>
      </c>
      <c r="H462" s="7">
        <v>286</v>
      </c>
      <c r="J462" s="10">
        <f t="shared" si="4"/>
        <v>0.14392803598200898</v>
      </c>
    </row>
    <row r="463" spans="1:10" x14ac:dyDescent="0.25">
      <c r="A463" s="2" t="s">
        <v>643</v>
      </c>
      <c r="B463" s="24">
        <v>7.68</v>
      </c>
      <c r="C463" s="24">
        <v>8.1</v>
      </c>
      <c r="D463" s="24">
        <v>7.31</v>
      </c>
      <c r="E463" s="24">
        <v>7.53</v>
      </c>
      <c r="F463" s="24">
        <v>60387300</v>
      </c>
      <c r="G463" s="24">
        <v>687997905</v>
      </c>
      <c r="H463" s="7">
        <v>287</v>
      </c>
      <c r="J463" s="10">
        <f t="shared" si="4"/>
        <v>-1.9531249999999931E-2</v>
      </c>
    </row>
    <row r="464" spans="1:10" x14ac:dyDescent="0.25">
      <c r="A464" s="2" t="s">
        <v>642</v>
      </c>
      <c r="B464" s="24">
        <v>7.55</v>
      </c>
      <c r="C464" s="24">
        <v>7.58</v>
      </c>
      <c r="D464" s="24">
        <v>6.98</v>
      </c>
      <c r="E464" s="24">
        <v>7.27</v>
      </c>
      <c r="F464" s="24">
        <v>31552400</v>
      </c>
      <c r="G464" s="24">
        <v>664316274</v>
      </c>
      <c r="H464" s="7">
        <v>288</v>
      </c>
      <c r="J464" s="10">
        <f t="shared" si="4"/>
        <v>-3.7086092715231819E-2</v>
      </c>
    </row>
    <row r="465" spans="1:10" x14ac:dyDescent="0.25">
      <c r="A465" s="2" t="s">
        <v>641</v>
      </c>
      <c r="B465" s="24">
        <v>7.29</v>
      </c>
      <c r="C465" s="24">
        <v>7.55</v>
      </c>
      <c r="D465" s="24">
        <v>6.93</v>
      </c>
      <c r="E465" s="24">
        <v>7.12</v>
      </c>
      <c r="F465" s="24">
        <v>36206300</v>
      </c>
      <c r="G465" s="24">
        <v>651119139</v>
      </c>
      <c r="H465" s="7">
        <v>289</v>
      </c>
      <c r="J465" s="10">
        <f t="shared" si="4"/>
        <v>-2.3319615912208495E-2</v>
      </c>
    </row>
    <row r="466" spans="1:10" x14ac:dyDescent="0.25">
      <c r="A466" s="2" t="s">
        <v>640</v>
      </c>
      <c r="B466" s="24">
        <v>7.11</v>
      </c>
      <c r="C466" s="24">
        <v>7.11</v>
      </c>
      <c r="D466" s="24">
        <v>6.57</v>
      </c>
      <c r="E466" s="24">
        <v>6.66</v>
      </c>
      <c r="F466" s="24">
        <v>38785200</v>
      </c>
      <c r="G466" s="24">
        <v>609129371</v>
      </c>
      <c r="H466" s="7">
        <v>290</v>
      </c>
      <c r="J466" s="10">
        <f t="shared" si="4"/>
        <v>-6.3291139240506347E-2</v>
      </c>
    </row>
    <row r="467" spans="1:10" x14ac:dyDescent="0.25">
      <c r="A467" s="2" t="s">
        <v>639</v>
      </c>
      <c r="B467" s="24">
        <v>6.66</v>
      </c>
      <c r="C467" s="24">
        <v>6.66</v>
      </c>
      <c r="D467" s="24">
        <v>5.64</v>
      </c>
      <c r="E467" s="24">
        <v>6.44</v>
      </c>
      <c r="F467" s="24">
        <v>58464400</v>
      </c>
      <c r="G467" s="24">
        <v>589339555</v>
      </c>
      <c r="H467" s="7">
        <v>291</v>
      </c>
      <c r="J467" s="10">
        <f t="shared" si="4"/>
        <v>-3.3033033033032996E-2</v>
      </c>
    </row>
    <row r="468" spans="1:10" x14ac:dyDescent="0.25">
      <c r="A468" s="2" t="s">
        <v>638</v>
      </c>
      <c r="B468" s="24">
        <v>6.43</v>
      </c>
      <c r="C468" s="24">
        <v>6.81</v>
      </c>
      <c r="D468" s="24">
        <v>6.29</v>
      </c>
      <c r="E468" s="24">
        <v>6.6</v>
      </c>
      <c r="F468" s="24">
        <v>34371500</v>
      </c>
      <c r="G468" s="24">
        <v>603546560</v>
      </c>
      <c r="H468" s="7">
        <v>292</v>
      </c>
      <c r="J468" s="10">
        <f t="shared" si="4"/>
        <v>2.6438569206842913E-2</v>
      </c>
    </row>
    <row r="469" spans="1:10" x14ac:dyDescent="0.25">
      <c r="A469" s="2" t="s">
        <v>637</v>
      </c>
      <c r="B469" s="24">
        <v>6.62</v>
      </c>
      <c r="C469" s="24">
        <v>6.84</v>
      </c>
      <c r="D469" s="24">
        <v>6.31</v>
      </c>
      <c r="E469" s="24">
        <v>6.48</v>
      </c>
      <c r="F469" s="24">
        <v>21112300</v>
      </c>
      <c r="G469" s="24">
        <v>593375456</v>
      </c>
      <c r="H469" s="7">
        <v>293</v>
      </c>
      <c r="J469" s="10">
        <f t="shared" si="4"/>
        <v>-2.1148036253776387E-2</v>
      </c>
    </row>
    <row r="470" spans="1:10" x14ac:dyDescent="0.25">
      <c r="A470" s="2" t="s">
        <v>636</v>
      </c>
      <c r="B470" s="24">
        <v>6.48</v>
      </c>
      <c r="C470" s="24">
        <v>6.67</v>
      </c>
      <c r="D470" s="24">
        <v>6.34</v>
      </c>
      <c r="E470" s="24">
        <v>6.34</v>
      </c>
      <c r="F470" s="24">
        <v>18365500</v>
      </c>
      <c r="G470" s="24">
        <v>580474061</v>
      </c>
      <c r="H470" s="7">
        <v>294</v>
      </c>
      <c r="J470" s="10">
        <f t="shared" si="4"/>
        <v>-2.1604938271605024E-2</v>
      </c>
    </row>
    <row r="471" spans="1:10" x14ac:dyDescent="0.25">
      <c r="A471" s="2" t="s">
        <v>635</v>
      </c>
      <c r="B471" s="24">
        <v>6.33</v>
      </c>
      <c r="C471" s="24">
        <v>6.37</v>
      </c>
      <c r="D471" s="24">
        <v>6.01</v>
      </c>
      <c r="E471" s="24">
        <v>6.14</v>
      </c>
      <c r="F471" s="24">
        <v>12663500</v>
      </c>
      <c r="G471" s="24">
        <v>562573879</v>
      </c>
      <c r="H471" s="7">
        <v>295</v>
      </c>
      <c r="J471" s="10">
        <f t="shared" si="4"/>
        <v>-3.0015797788309699E-2</v>
      </c>
    </row>
    <row r="472" spans="1:10" x14ac:dyDescent="0.25">
      <c r="A472" s="2" t="s">
        <v>634</v>
      </c>
      <c r="B472" s="24">
        <v>6.17</v>
      </c>
      <c r="C472" s="24">
        <v>7.08</v>
      </c>
      <c r="D472" s="24">
        <v>6.17</v>
      </c>
      <c r="E472" s="24">
        <v>6.83</v>
      </c>
      <c r="F472" s="24">
        <v>29682700</v>
      </c>
      <c r="G472" s="24">
        <v>625418858</v>
      </c>
      <c r="H472" s="7">
        <v>296</v>
      </c>
      <c r="J472" s="10">
        <f t="shared" si="4"/>
        <v>0.10696920583468397</v>
      </c>
    </row>
    <row r="473" spans="1:10" x14ac:dyDescent="0.25">
      <c r="A473" s="2" t="s">
        <v>633</v>
      </c>
      <c r="B473" s="24">
        <v>6.83</v>
      </c>
      <c r="C473" s="24">
        <v>6.83</v>
      </c>
      <c r="D473" s="24">
        <v>6.36</v>
      </c>
      <c r="E473" s="24">
        <v>6.41</v>
      </c>
      <c r="F473" s="24">
        <v>19609300</v>
      </c>
      <c r="G473" s="24">
        <v>587487963</v>
      </c>
      <c r="H473" s="7">
        <v>297</v>
      </c>
      <c r="J473" s="10">
        <f t="shared" si="4"/>
        <v>-6.1493411420204966E-2</v>
      </c>
    </row>
    <row r="474" spans="1:10" x14ac:dyDescent="0.25">
      <c r="A474" s="2" t="s">
        <v>632</v>
      </c>
      <c r="B474" s="24">
        <v>6.39</v>
      </c>
      <c r="C474" s="24">
        <v>6.51</v>
      </c>
      <c r="D474" s="24">
        <v>6.03</v>
      </c>
      <c r="E474" s="24">
        <v>6.26</v>
      </c>
      <c r="F474" s="24">
        <v>22364100</v>
      </c>
      <c r="G474" s="24">
        <v>573600008</v>
      </c>
      <c r="H474" s="7">
        <v>298</v>
      </c>
      <c r="J474" s="10">
        <f t="shared" si="4"/>
        <v>-2.0344287949921738E-2</v>
      </c>
    </row>
    <row r="475" spans="1:10" x14ac:dyDescent="0.25">
      <c r="A475" s="2" t="s">
        <v>631</v>
      </c>
      <c r="B475" s="24">
        <v>6.24</v>
      </c>
      <c r="C475" s="24">
        <v>6.28</v>
      </c>
      <c r="D475" s="24">
        <v>5.74</v>
      </c>
      <c r="E475" s="24">
        <v>5.93</v>
      </c>
      <c r="F475" s="24">
        <v>29290700</v>
      </c>
      <c r="G475" s="24">
        <v>543730930</v>
      </c>
      <c r="H475" s="7">
        <v>299</v>
      </c>
      <c r="J475" s="10">
        <f t="shared" si="4"/>
        <v>-4.967948717948726E-2</v>
      </c>
    </row>
    <row r="476" spans="1:10" x14ac:dyDescent="0.25">
      <c r="A476" s="2" t="s">
        <v>630</v>
      </c>
      <c r="B476" s="24">
        <v>5.92</v>
      </c>
      <c r="C476" s="24">
        <v>6.76</v>
      </c>
      <c r="D476" s="24">
        <v>5.89</v>
      </c>
      <c r="E476" s="24">
        <v>6.73</v>
      </c>
      <c r="F476" s="24">
        <v>41864200</v>
      </c>
      <c r="G476" s="24">
        <v>617446831</v>
      </c>
      <c r="H476" s="7">
        <v>300</v>
      </c>
      <c r="J476" s="10">
        <f t="shared" si="4"/>
        <v>0.1368243243243244</v>
      </c>
    </row>
    <row r="477" spans="1:10" x14ac:dyDescent="0.25">
      <c r="A477" s="2" t="s">
        <v>629</v>
      </c>
      <c r="B477" s="24">
        <v>6.72</v>
      </c>
      <c r="C477" s="24">
        <v>8.2200000000000006</v>
      </c>
      <c r="D477" s="24">
        <v>6.62</v>
      </c>
      <c r="E477" s="24">
        <v>7.99</v>
      </c>
      <c r="F477" s="24">
        <v>90591104</v>
      </c>
      <c r="G477" s="24">
        <v>733602438</v>
      </c>
      <c r="H477" s="7">
        <v>301</v>
      </c>
      <c r="J477" s="10">
        <f t="shared" si="4"/>
        <v>0.18898809523809532</v>
      </c>
    </row>
    <row r="478" spans="1:10" x14ac:dyDescent="0.25">
      <c r="A478" s="2" t="s">
        <v>628</v>
      </c>
      <c r="B478" s="24">
        <v>7.99</v>
      </c>
      <c r="C478" s="24">
        <v>8.2100000000000009</v>
      </c>
      <c r="D478" s="24">
        <v>7.41</v>
      </c>
      <c r="E478" s="24">
        <v>7.41</v>
      </c>
      <c r="F478" s="24">
        <v>38813800</v>
      </c>
      <c r="G478" s="24">
        <v>680283943</v>
      </c>
      <c r="H478" s="7">
        <v>302</v>
      </c>
      <c r="J478" s="10">
        <f t="shared" si="4"/>
        <v>-7.2590738423028794E-2</v>
      </c>
    </row>
    <row r="479" spans="1:10" x14ac:dyDescent="0.25">
      <c r="A479" s="2" t="s">
        <v>627</v>
      </c>
      <c r="B479" s="24">
        <v>7.39</v>
      </c>
      <c r="C479" s="24">
        <v>9.4</v>
      </c>
      <c r="D479" s="24">
        <v>7.37</v>
      </c>
      <c r="E479" s="24">
        <v>9.4</v>
      </c>
      <c r="F479" s="24">
        <v>64632100</v>
      </c>
      <c r="G479" s="24">
        <v>863422623</v>
      </c>
      <c r="H479" s="7">
        <v>303</v>
      </c>
      <c r="J479" s="10">
        <f t="shared" si="4"/>
        <v>0.2719891745602166</v>
      </c>
    </row>
    <row r="480" spans="1:10" x14ac:dyDescent="0.25">
      <c r="A480" s="2" t="s">
        <v>626</v>
      </c>
      <c r="B480" s="24">
        <v>9</v>
      </c>
      <c r="C480" s="24">
        <v>11</v>
      </c>
      <c r="D480" s="24">
        <v>8.94</v>
      </c>
      <c r="E480" s="24">
        <v>9.9</v>
      </c>
      <c r="F480" s="24">
        <v>169832000</v>
      </c>
      <c r="G480" s="24">
        <v>909619757</v>
      </c>
      <c r="H480" s="7">
        <v>304</v>
      </c>
      <c r="J480" s="10">
        <f t="shared" si="4"/>
        <v>0.10000000000000003</v>
      </c>
    </row>
    <row r="481" spans="1:10" x14ac:dyDescent="0.25">
      <c r="A481" s="2" t="s">
        <v>625</v>
      </c>
      <c r="B481" s="24">
        <v>9.9700000000000006</v>
      </c>
      <c r="C481" s="24">
        <v>11.94</v>
      </c>
      <c r="D481" s="24">
        <v>9.84</v>
      </c>
      <c r="E481" s="24">
        <v>11.94</v>
      </c>
      <c r="F481" s="24">
        <v>116546000</v>
      </c>
      <c r="G481" s="24">
        <v>1097462051</v>
      </c>
      <c r="H481" s="7">
        <v>305</v>
      </c>
      <c r="J481" s="10">
        <f t="shared" si="4"/>
        <v>0.19759277833500488</v>
      </c>
    </row>
    <row r="482" spans="1:10" x14ac:dyDescent="0.25">
      <c r="A482" s="2" t="s">
        <v>624</v>
      </c>
      <c r="B482" s="24">
        <v>12.02</v>
      </c>
      <c r="C482" s="24">
        <v>21.3</v>
      </c>
      <c r="D482" s="24">
        <v>11.9</v>
      </c>
      <c r="E482" s="24">
        <v>18.87</v>
      </c>
      <c r="F482" s="24">
        <v>319905984</v>
      </c>
      <c r="G482" s="24">
        <v>1735118022</v>
      </c>
      <c r="H482" s="7">
        <v>306</v>
      </c>
      <c r="J482" s="10">
        <f t="shared" si="4"/>
        <v>0.56988352745424309</v>
      </c>
    </row>
    <row r="483" spans="1:10" x14ac:dyDescent="0.25">
      <c r="A483" s="2" t="s">
        <v>623</v>
      </c>
      <c r="B483" s="24">
        <v>19.22</v>
      </c>
      <c r="C483" s="24">
        <v>22.35</v>
      </c>
      <c r="D483" s="24">
        <v>15.76</v>
      </c>
      <c r="E483" s="24">
        <v>16.350000000000001</v>
      </c>
      <c r="F483" s="24">
        <v>575964032</v>
      </c>
      <c r="G483" s="24">
        <v>1504188833</v>
      </c>
      <c r="H483" s="7">
        <v>307</v>
      </c>
      <c r="J483" s="10">
        <f t="shared" si="4"/>
        <v>-0.1493236212278875</v>
      </c>
    </row>
    <row r="484" spans="1:10" x14ac:dyDescent="0.25">
      <c r="A484" s="2" t="s">
        <v>622</v>
      </c>
      <c r="B484" s="24">
        <v>16.52</v>
      </c>
      <c r="C484" s="24">
        <v>17.989999999999998</v>
      </c>
      <c r="D484" s="24">
        <v>13.17</v>
      </c>
      <c r="E484" s="24">
        <v>14.26</v>
      </c>
      <c r="F484" s="24">
        <v>321918016</v>
      </c>
      <c r="G484" s="24">
        <v>1309727384</v>
      </c>
      <c r="H484" s="7">
        <v>308</v>
      </c>
      <c r="J484" s="10">
        <f t="shared" si="4"/>
        <v>-0.13680387409200967</v>
      </c>
    </row>
    <row r="485" spans="1:10" x14ac:dyDescent="0.25">
      <c r="A485" s="2" t="s">
        <v>621</v>
      </c>
      <c r="B485" s="24">
        <v>13.96</v>
      </c>
      <c r="C485" s="24">
        <v>16.260000000000002</v>
      </c>
      <c r="D485" s="24">
        <v>10.58</v>
      </c>
      <c r="E485" s="24">
        <v>16.260000000000002</v>
      </c>
      <c r="F485" s="24">
        <v>220003008</v>
      </c>
      <c r="G485" s="24">
        <v>1496930753</v>
      </c>
      <c r="H485" s="7">
        <v>309</v>
      </c>
      <c r="J485" s="10">
        <f t="shared" si="4"/>
        <v>0.16475644699140404</v>
      </c>
    </row>
    <row r="486" spans="1:10" x14ac:dyDescent="0.25">
      <c r="A486" s="2" t="s">
        <v>620</v>
      </c>
      <c r="B486" s="24">
        <v>16.559999999999999</v>
      </c>
      <c r="C486" s="24">
        <v>17.36</v>
      </c>
      <c r="D486" s="24">
        <v>14.1</v>
      </c>
      <c r="E486" s="24">
        <v>16.13</v>
      </c>
      <c r="F486" s="24">
        <v>159008992</v>
      </c>
      <c r="G486" s="24">
        <v>1485176874</v>
      </c>
      <c r="H486" s="7">
        <v>310</v>
      </c>
      <c r="J486" s="10">
        <f t="shared" si="4"/>
        <v>-2.5966183574879211E-2</v>
      </c>
    </row>
    <row r="487" spans="1:10" x14ac:dyDescent="0.25">
      <c r="A487" s="2" t="s">
        <v>619</v>
      </c>
      <c r="B487" s="24">
        <v>16.23</v>
      </c>
      <c r="C487" s="24">
        <v>17.420000000000002</v>
      </c>
      <c r="D487" s="24">
        <v>15.24</v>
      </c>
      <c r="E487" s="24">
        <v>17.100000000000001</v>
      </c>
      <c r="F487" s="24">
        <v>100235000</v>
      </c>
      <c r="G487" s="24">
        <v>1575088441</v>
      </c>
      <c r="H487" s="7">
        <v>311</v>
      </c>
      <c r="J487" s="10">
        <f t="shared" si="4"/>
        <v>5.3604436229205236E-2</v>
      </c>
    </row>
    <row r="488" spans="1:10" x14ac:dyDescent="0.25">
      <c r="A488" s="2" t="s">
        <v>618</v>
      </c>
      <c r="B488" s="24">
        <v>17.13</v>
      </c>
      <c r="C488" s="24">
        <v>18.86</v>
      </c>
      <c r="D488" s="24">
        <v>16.88</v>
      </c>
      <c r="E488" s="24">
        <v>18.54</v>
      </c>
      <c r="F488" s="24">
        <v>151988992</v>
      </c>
      <c r="G488" s="24">
        <v>1708361418</v>
      </c>
      <c r="H488" s="7">
        <v>312</v>
      </c>
      <c r="J488" s="10">
        <f t="shared" si="4"/>
        <v>8.231173380035027E-2</v>
      </c>
    </row>
    <row r="489" spans="1:10" x14ac:dyDescent="0.25">
      <c r="A489" s="2" t="s">
        <v>617</v>
      </c>
      <c r="B489" s="24">
        <v>18.739999999999998</v>
      </c>
      <c r="C489" s="24">
        <v>18.739999999999998</v>
      </c>
      <c r="D489" s="24">
        <v>16.68</v>
      </c>
      <c r="E489" s="24">
        <v>17.68</v>
      </c>
      <c r="F489" s="24">
        <v>169218000</v>
      </c>
      <c r="G489" s="24">
        <v>1629363791</v>
      </c>
      <c r="H489" s="7">
        <v>313</v>
      </c>
      <c r="J489" s="10">
        <f t="shared" si="4"/>
        <v>-5.6563500533617868E-2</v>
      </c>
    </row>
    <row r="490" spans="1:10" x14ac:dyDescent="0.25">
      <c r="A490" s="2" t="s">
        <v>616</v>
      </c>
      <c r="B490" s="24">
        <v>17.62</v>
      </c>
      <c r="C490" s="24">
        <v>17.940000000000001</v>
      </c>
      <c r="D490" s="24">
        <v>16.63</v>
      </c>
      <c r="E490" s="24">
        <v>16.829999999999998</v>
      </c>
      <c r="F490" s="24">
        <v>129554000</v>
      </c>
      <c r="G490" s="24">
        <v>1552074381</v>
      </c>
      <c r="H490" s="7">
        <v>314</v>
      </c>
      <c r="J490" s="10">
        <f t="shared" si="4"/>
        <v>-4.4835414301929777E-2</v>
      </c>
    </row>
    <row r="491" spans="1:10" x14ac:dyDescent="0.25">
      <c r="A491" s="2" t="s">
        <v>615</v>
      </c>
      <c r="B491" s="24">
        <v>16.84</v>
      </c>
      <c r="C491" s="24">
        <v>17.510000000000002</v>
      </c>
      <c r="D491" s="24">
        <v>16.84</v>
      </c>
      <c r="E491" s="24">
        <v>17.38</v>
      </c>
      <c r="F491" s="24">
        <v>74579104</v>
      </c>
      <c r="G491" s="24">
        <v>1603286449</v>
      </c>
      <c r="H491" s="7">
        <v>315</v>
      </c>
      <c r="J491" s="10">
        <f t="shared" si="4"/>
        <v>3.206650831353914E-2</v>
      </c>
    </row>
    <row r="492" spans="1:10" x14ac:dyDescent="0.25">
      <c r="A492" s="2" t="s">
        <v>614</v>
      </c>
      <c r="B492" s="24">
        <v>17.39</v>
      </c>
      <c r="C492" s="24">
        <v>17.53</v>
      </c>
      <c r="D492" s="24">
        <v>16.14</v>
      </c>
      <c r="E492" s="24">
        <v>16.260000000000002</v>
      </c>
      <c r="F492" s="24">
        <v>94317504</v>
      </c>
      <c r="G492" s="24">
        <v>1499663193</v>
      </c>
      <c r="H492" s="7">
        <v>316</v>
      </c>
      <c r="J492" s="10">
        <f t="shared" si="4"/>
        <v>-6.4979873490511736E-2</v>
      </c>
    </row>
    <row r="493" spans="1:10" x14ac:dyDescent="0.25">
      <c r="A493" s="2" t="s">
        <v>613</v>
      </c>
      <c r="B493" s="24">
        <v>16.36</v>
      </c>
      <c r="C493" s="24">
        <v>17.55</v>
      </c>
      <c r="D493" s="24">
        <v>16.09</v>
      </c>
      <c r="E493" s="24">
        <v>17.48</v>
      </c>
      <c r="F493" s="24">
        <v>105612000</v>
      </c>
      <c r="G493" s="24">
        <v>1612320530</v>
      </c>
      <c r="H493" s="7">
        <v>317</v>
      </c>
      <c r="J493" s="10">
        <f t="shared" si="4"/>
        <v>6.8459657701711557E-2</v>
      </c>
    </row>
    <row r="494" spans="1:10" x14ac:dyDescent="0.25">
      <c r="A494" s="2" t="s">
        <v>612</v>
      </c>
      <c r="B494" s="24">
        <v>17.43</v>
      </c>
      <c r="C494" s="24">
        <v>17.43</v>
      </c>
      <c r="D494" s="24">
        <v>16.899999999999999</v>
      </c>
      <c r="E494" s="24">
        <v>17.309999999999999</v>
      </c>
      <c r="F494" s="24">
        <v>65380500</v>
      </c>
      <c r="G494" s="24">
        <v>1597823561</v>
      </c>
      <c r="H494" s="7">
        <v>318</v>
      </c>
      <c r="J494" s="10">
        <f t="shared" si="4"/>
        <v>-6.8846815834768217E-3</v>
      </c>
    </row>
    <row r="495" spans="1:10" x14ac:dyDescent="0.25">
      <c r="A495" s="2" t="s">
        <v>611</v>
      </c>
      <c r="B495" s="24">
        <v>17.350000000000001</v>
      </c>
      <c r="C495" s="24">
        <v>17.829999999999998</v>
      </c>
      <c r="D495" s="24">
        <v>16.78</v>
      </c>
      <c r="E495" s="24">
        <v>17.489999999999998</v>
      </c>
      <c r="F495" s="24">
        <v>94322304</v>
      </c>
      <c r="G495" s="24">
        <v>1615440321</v>
      </c>
      <c r="H495" s="7">
        <v>319</v>
      </c>
      <c r="J495" s="10">
        <f t="shared" si="4"/>
        <v>8.0691642651295106E-3</v>
      </c>
    </row>
    <row r="496" spans="1:10" x14ac:dyDescent="0.25">
      <c r="A496" s="2" t="s">
        <v>610</v>
      </c>
      <c r="B496" s="24">
        <v>17.5</v>
      </c>
      <c r="C496" s="24">
        <v>18.38</v>
      </c>
      <c r="D496" s="24">
        <v>17.010000000000002</v>
      </c>
      <c r="E496" s="24">
        <v>17.510000000000002</v>
      </c>
      <c r="F496" s="24">
        <v>133332000</v>
      </c>
      <c r="G496" s="24">
        <v>1617735903</v>
      </c>
      <c r="H496" s="7">
        <v>320</v>
      </c>
      <c r="J496" s="10">
        <f t="shared" si="4"/>
        <v>5.714285714286607E-4</v>
      </c>
    </row>
    <row r="497" spans="1:10" x14ac:dyDescent="0.25">
      <c r="A497" s="2" t="s">
        <v>609</v>
      </c>
      <c r="B497" s="24">
        <v>17.53</v>
      </c>
      <c r="C497" s="24">
        <v>17.78</v>
      </c>
      <c r="D497" s="24">
        <v>17.170000000000002</v>
      </c>
      <c r="E497" s="24">
        <v>17.54</v>
      </c>
      <c r="F497" s="24">
        <v>52434000</v>
      </c>
      <c r="G497" s="24">
        <v>1620184989</v>
      </c>
      <c r="H497" s="7">
        <v>321</v>
      </c>
      <c r="J497" s="10">
        <f t="shared" si="4"/>
        <v>5.7045065601814087E-4</v>
      </c>
    </row>
    <row r="498" spans="1:10" x14ac:dyDescent="0.25">
      <c r="A498" s="2" t="s">
        <v>608</v>
      </c>
      <c r="B498" s="24">
        <v>17.54</v>
      </c>
      <c r="C498" s="24">
        <v>17.66</v>
      </c>
      <c r="D498" s="24">
        <v>17.329999999999998</v>
      </c>
      <c r="E498" s="24">
        <v>17.45</v>
      </c>
      <c r="F498" s="24">
        <v>57805600</v>
      </c>
      <c r="G498" s="24">
        <v>1612873976</v>
      </c>
      <c r="H498" s="7">
        <v>322</v>
      </c>
      <c r="J498" s="10">
        <f t="shared" si="4"/>
        <v>-5.1311288483466286E-3</v>
      </c>
    </row>
    <row r="499" spans="1:10" x14ac:dyDescent="0.25">
      <c r="A499" s="2" t="s">
        <v>607</v>
      </c>
      <c r="B499" s="24">
        <v>17.45</v>
      </c>
      <c r="C499" s="24">
        <v>19.66</v>
      </c>
      <c r="D499" s="24">
        <v>17.43</v>
      </c>
      <c r="E499" s="24">
        <v>19.66</v>
      </c>
      <c r="F499" s="24">
        <v>195638000</v>
      </c>
      <c r="G499" s="24">
        <v>1817872373</v>
      </c>
      <c r="H499" s="7">
        <v>323</v>
      </c>
      <c r="J499" s="10">
        <f t="shared" ref="J499:J562" si="5">(E499-B499)/B499</f>
        <v>0.1266475644699141</v>
      </c>
    </row>
    <row r="500" spans="1:10" x14ac:dyDescent="0.25">
      <c r="A500" s="2" t="s">
        <v>606</v>
      </c>
      <c r="B500" s="24">
        <v>19.5</v>
      </c>
      <c r="C500" s="24">
        <v>22.15</v>
      </c>
      <c r="D500" s="24">
        <v>18.16</v>
      </c>
      <c r="E500" s="24">
        <v>21.57</v>
      </c>
      <c r="F500" s="24">
        <v>415108992</v>
      </c>
      <c r="G500" s="24">
        <v>1995246912</v>
      </c>
      <c r="H500" s="7">
        <v>324</v>
      </c>
      <c r="J500" s="10">
        <f t="shared" si="5"/>
        <v>0.10615384615384617</v>
      </c>
    </row>
    <row r="501" spans="1:10" x14ac:dyDescent="0.25">
      <c r="A501" s="2" t="s">
        <v>605</v>
      </c>
      <c r="B501" s="24">
        <v>21.57</v>
      </c>
      <c r="C501" s="24">
        <v>22.94</v>
      </c>
      <c r="D501" s="24">
        <v>18.02</v>
      </c>
      <c r="E501" s="24">
        <v>20.329999999999998</v>
      </c>
      <c r="F501" s="24">
        <v>315523008</v>
      </c>
      <c r="G501" s="24">
        <v>1881084828</v>
      </c>
      <c r="H501" s="7">
        <v>325</v>
      </c>
      <c r="J501" s="10">
        <f t="shared" si="5"/>
        <v>-5.7487250811312098E-2</v>
      </c>
    </row>
    <row r="502" spans="1:10" x14ac:dyDescent="0.25">
      <c r="A502" s="2" t="s">
        <v>604</v>
      </c>
      <c r="B502" s="24">
        <v>20.260000000000002</v>
      </c>
      <c r="C502" s="24">
        <v>21.02</v>
      </c>
      <c r="D502" s="24">
        <v>19.8</v>
      </c>
      <c r="E502" s="24">
        <v>20.74</v>
      </c>
      <c r="F502" s="24">
        <v>153774000</v>
      </c>
      <c r="G502" s="24">
        <v>1920151663</v>
      </c>
      <c r="H502" s="7">
        <v>326</v>
      </c>
      <c r="J502" s="10">
        <f t="shared" si="5"/>
        <v>2.3692003948667169E-2</v>
      </c>
    </row>
    <row r="503" spans="1:10" x14ac:dyDescent="0.25">
      <c r="A503" s="2" t="s">
        <v>603</v>
      </c>
      <c r="B503" s="24">
        <v>20.76</v>
      </c>
      <c r="C503" s="24">
        <v>21.06</v>
      </c>
      <c r="D503" s="24">
        <v>18.12</v>
      </c>
      <c r="E503" s="24">
        <v>18.84</v>
      </c>
      <c r="F503" s="24">
        <v>126599000</v>
      </c>
      <c r="G503" s="24">
        <v>1744383981</v>
      </c>
      <c r="H503" s="7">
        <v>327</v>
      </c>
      <c r="J503" s="10">
        <f t="shared" si="5"/>
        <v>-9.2485549132948056E-2</v>
      </c>
    </row>
    <row r="504" spans="1:10" x14ac:dyDescent="0.25">
      <c r="A504" s="2" t="s">
        <v>602</v>
      </c>
      <c r="B504" s="24">
        <v>18.86</v>
      </c>
      <c r="C504" s="24">
        <v>18.93</v>
      </c>
      <c r="D504" s="24">
        <v>16.100000000000001</v>
      </c>
      <c r="E504" s="24">
        <v>18.36</v>
      </c>
      <c r="F504" s="24">
        <v>178224992</v>
      </c>
      <c r="G504" s="24">
        <v>1700485204</v>
      </c>
      <c r="H504" s="7">
        <v>328</v>
      </c>
      <c r="J504" s="10">
        <f t="shared" si="5"/>
        <v>-2.6511134676564158E-2</v>
      </c>
    </row>
    <row r="505" spans="1:10" x14ac:dyDescent="0.25">
      <c r="A505" s="2" t="s">
        <v>601</v>
      </c>
      <c r="B505" s="24">
        <v>18.329999999999998</v>
      </c>
      <c r="C505" s="24">
        <v>18.559999999999999</v>
      </c>
      <c r="D505" s="24">
        <v>17.59</v>
      </c>
      <c r="E505" s="24">
        <v>18.399999999999999</v>
      </c>
      <c r="F505" s="24">
        <v>89917104</v>
      </c>
      <c r="G505" s="24">
        <v>1704920122</v>
      </c>
      <c r="H505" s="7">
        <v>329</v>
      </c>
      <c r="J505" s="10">
        <f t="shared" si="5"/>
        <v>3.8188761593017069E-3</v>
      </c>
    </row>
    <row r="506" spans="1:10" x14ac:dyDescent="0.25">
      <c r="A506" s="2" t="s">
        <v>600</v>
      </c>
      <c r="B506" s="24">
        <v>18.38</v>
      </c>
      <c r="C506" s="24">
        <v>24</v>
      </c>
      <c r="D506" s="24">
        <v>18.329999999999998</v>
      </c>
      <c r="E506" s="24">
        <v>23.27</v>
      </c>
      <c r="F506" s="24">
        <v>415396992</v>
      </c>
      <c r="G506" s="24">
        <v>2157419753</v>
      </c>
      <c r="H506" s="7">
        <v>330</v>
      </c>
      <c r="J506" s="10">
        <f t="shared" si="5"/>
        <v>0.26605005440696411</v>
      </c>
    </row>
    <row r="507" spans="1:10" x14ac:dyDescent="0.25">
      <c r="A507" s="2" t="s">
        <v>599</v>
      </c>
      <c r="B507" s="24">
        <v>23.03</v>
      </c>
      <c r="C507" s="24">
        <v>24.62</v>
      </c>
      <c r="D507" s="24">
        <v>21.73</v>
      </c>
      <c r="E507" s="24">
        <v>22.07</v>
      </c>
      <c r="F507" s="24">
        <v>489568992</v>
      </c>
      <c r="G507" s="24">
        <v>2046190120</v>
      </c>
      <c r="H507" s="7">
        <v>331</v>
      </c>
      <c r="J507" s="10">
        <f t="shared" si="5"/>
        <v>-4.1684759009987006E-2</v>
      </c>
    </row>
    <row r="508" spans="1:10" x14ac:dyDescent="0.25">
      <c r="A508" s="2" t="s">
        <v>598</v>
      </c>
      <c r="B508" s="24">
        <v>22.05</v>
      </c>
      <c r="C508" s="24">
        <v>23.66</v>
      </c>
      <c r="D508" s="24">
        <v>21.97</v>
      </c>
      <c r="E508" s="24">
        <v>22.95</v>
      </c>
      <c r="F508" s="24">
        <v>270192000</v>
      </c>
      <c r="G508" s="24">
        <v>2128511439</v>
      </c>
      <c r="H508" s="7">
        <v>332</v>
      </c>
      <c r="J508" s="10">
        <f t="shared" si="5"/>
        <v>4.0816326530612179E-2</v>
      </c>
    </row>
    <row r="509" spans="1:10" x14ac:dyDescent="0.25">
      <c r="A509" s="2" t="s">
        <v>597</v>
      </c>
      <c r="B509" s="24">
        <v>23.02</v>
      </c>
      <c r="C509" s="24">
        <v>23.04</v>
      </c>
      <c r="D509" s="24">
        <v>21.42</v>
      </c>
      <c r="E509" s="24">
        <v>21.68</v>
      </c>
      <c r="F509" s="24">
        <v>161372992</v>
      </c>
      <c r="G509" s="24">
        <v>2011906412</v>
      </c>
      <c r="H509" s="7">
        <v>333</v>
      </c>
      <c r="J509" s="10">
        <f t="shared" si="5"/>
        <v>-5.8210251954821886E-2</v>
      </c>
    </row>
    <row r="510" spans="1:10" x14ac:dyDescent="0.25">
      <c r="A510" s="2" t="s">
        <v>596</v>
      </c>
      <c r="B510" s="24">
        <v>21.69</v>
      </c>
      <c r="C510" s="24">
        <v>21.91</v>
      </c>
      <c r="D510" s="24">
        <v>19.84</v>
      </c>
      <c r="E510" s="24">
        <v>20.7</v>
      </c>
      <c r="F510" s="24">
        <v>166312992</v>
      </c>
      <c r="G510" s="24">
        <v>1921643710</v>
      </c>
      <c r="H510" s="7">
        <v>334</v>
      </c>
      <c r="J510" s="10">
        <f t="shared" si="5"/>
        <v>-4.5643153526971042E-2</v>
      </c>
    </row>
    <row r="511" spans="1:10" x14ac:dyDescent="0.25">
      <c r="A511" s="2" t="s">
        <v>595</v>
      </c>
      <c r="B511" s="24">
        <v>20.76</v>
      </c>
      <c r="C511" s="24">
        <v>21.05</v>
      </c>
      <c r="D511" s="24">
        <v>20.28</v>
      </c>
      <c r="E511" s="24">
        <v>20.79</v>
      </c>
      <c r="F511" s="24">
        <v>89949504</v>
      </c>
      <c r="G511" s="24">
        <v>1930692232</v>
      </c>
      <c r="H511" s="7">
        <v>335</v>
      </c>
      <c r="J511" s="10">
        <f t="shared" si="5"/>
        <v>1.4450867052021956E-3</v>
      </c>
    </row>
    <row r="512" spans="1:10" x14ac:dyDescent="0.25">
      <c r="A512" s="2" t="s">
        <v>594</v>
      </c>
      <c r="B512" s="24">
        <v>20.8</v>
      </c>
      <c r="C512" s="24">
        <v>21.56</v>
      </c>
      <c r="D512" s="24">
        <v>20.61</v>
      </c>
      <c r="E512" s="24">
        <v>21.34</v>
      </c>
      <c r="F512" s="24">
        <v>77701104</v>
      </c>
      <c r="G512" s="24">
        <v>1982448658</v>
      </c>
      <c r="H512" s="7">
        <v>336</v>
      </c>
      <c r="J512" s="10">
        <f t="shared" si="5"/>
        <v>2.5961538461538421E-2</v>
      </c>
    </row>
    <row r="513" spans="1:10" x14ac:dyDescent="0.25">
      <c r="A513" s="2" t="s">
        <v>593</v>
      </c>
      <c r="B513" s="24">
        <v>21.36</v>
      </c>
      <c r="C513" s="24">
        <v>21.38</v>
      </c>
      <c r="D513" s="24">
        <v>20.12</v>
      </c>
      <c r="E513" s="24">
        <v>20.190000000000001</v>
      </c>
      <c r="F513" s="24">
        <v>64584600</v>
      </c>
      <c r="G513" s="24">
        <v>1875988084</v>
      </c>
      <c r="H513" s="7">
        <v>337</v>
      </c>
      <c r="J513" s="10">
        <f t="shared" si="5"/>
        <v>-5.4775280898876316E-2</v>
      </c>
    </row>
    <row r="514" spans="1:10" x14ac:dyDescent="0.25">
      <c r="A514" s="2" t="s">
        <v>592</v>
      </c>
      <c r="B514" s="24">
        <v>20.14</v>
      </c>
      <c r="C514" s="24">
        <v>23.86</v>
      </c>
      <c r="D514" s="24">
        <v>19.45</v>
      </c>
      <c r="E514" s="24">
        <v>21.42</v>
      </c>
      <c r="F514" s="24">
        <v>441712000</v>
      </c>
      <c r="G514" s="24">
        <v>1990807768</v>
      </c>
      <c r="H514" s="7">
        <v>338</v>
      </c>
      <c r="J514" s="10">
        <f t="shared" si="5"/>
        <v>6.3555114200595883E-2</v>
      </c>
    </row>
    <row r="515" spans="1:10" x14ac:dyDescent="0.25">
      <c r="A515" s="2" t="s">
        <v>591</v>
      </c>
      <c r="B515" s="24">
        <v>21.53</v>
      </c>
      <c r="C515" s="24">
        <v>22.47</v>
      </c>
      <c r="D515" s="24">
        <v>17.7</v>
      </c>
      <c r="E515" s="24">
        <v>19.579999999999998</v>
      </c>
      <c r="F515" s="24">
        <v>269996000</v>
      </c>
      <c r="G515" s="24">
        <v>1820646827</v>
      </c>
      <c r="H515" s="7">
        <v>339</v>
      </c>
      <c r="J515" s="10">
        <f t="shared" si="5"/>
        <v>-9.057129586623329E-2</v>
      </c>
    </row>
    <row r="516" spans="1:10" x14ac:dyDescent="0.25">
      <c r="A516" s="2" t="s">
        <v>590</v>
      </c>
      <c r="B516" s="24">
        <v>19.68</v>
      </c>
      <c r="C516" s="24">
        <v>20.239999999999998</v>
      </c>
      <c r="D516" s="24">
        <v>16.559999999999999</v>
      </c>
      <c r="E516" s="24">
        <v>19.14</v>
      </c>
      <c r="F516" s="24">
        <v>304732992</v>
      </c>
      <c r="G516" s="24">
        <v>1780820330</v>
      </c>
      <c r="H516" s="7">
        <v>340</v>
      </c>
      <c r="J516" s="10">
        <f t="shared" si="5"/>
        <v>-2.7439024390243861E-2</v>
      </c>
    </row>
    <row r="517" spans="1:10" x14ac:dyDescent="0.25">
      <c r="A517" s="2" t="s">
        <v>589</v>
      </c>
      <c r="B517" s="24">
        <v>19.16</v>
      </c>
      <c r="C517" s="24">
        <v>19.84</v>
      </c>
      <c r="D517" s="24">
        <v>18.07</v>
      </c>
      <c r="E517" s="24">
        <v>19.649999999999999</v>
      </c>
      <c r="F517" s="24">
        <v>181039008</v>
      </c>
      <c r="G517" s="24">
        <v>1828654071</v>
      </c>
      <c r="H517" s="7">
        <v>341</v>
      </c>
      <c r="J517" s="10">
        <f t="shared" si="5"/>
        <v>2.5574112734864218E-2</v>
      </c>
    </row>
    <row r="518" spans="1:10" x14ac:dyDescent="0.25">
      <c r="A518" s="2" t="s">
        <v>588</v>
      </c>
      <c r="B518" s="24">
        <v>19.62</v>
      </c>
      <c r="C518" s="24">
        <v>19.66</v>
      </c>
      <c r="D518" s="24">
        <v>18.329999999999998</v>
      </c>
      <c r="E518" s="24">
        <v>18.66</v>
      </c>
      <c r="F518" s="24">
        <v>102812000</v>
      </c>
      <c r="G518" s="24">
        <v>1737087961</v>
      </c>
      <c r="H518" s="7">
        <v>342</v>
      </c>
      <c r="J518" s="10">
        <f t="shared" si="5"/>
        <v>-4.8929663608562733E-2</v>
      </c>
    </row>
    <row r="519" spans="1:10" x14ac:dyDescent="0.25">
      <c r="A519" s="2" t="s">
        <v>587</v>
      </c>
      <c r="B519" s="24">
        <v>18.600000000000001</v>
      </c>
      <c r="C519" s="24">
        <v>19.809999999999999</v>
      </c>
      <c r="D519" s="24">
        <v>18.600000000000001</v>
      </c>
      <c r="E519" s="24">
        <v>18.920000000000002</v>
      </c>
      <c r="F519" s="24">
        <v>120634000</v>
      </c>
      <c r="G519" s="24">
        <v>1761453346</v>
      </c>
      <c r="H519" s="7">
        <v>343</v>
      </c>
      <c r="J519" s="10">
        <f t="shared" si="5"/>
        <v>1.7204301075268831E-2</v>
      </c>
    </row>
    <row r="520" spans="1:10" x14ac:dyDescent="0.25">
      <c r="A520" s="2" t="s">
        <v>586</v>
      </c>
      <c r="B520" s="24">
        <v>18.75</v>
      </c>
      <c r="C520" s="24">
        <v>18.79</v>
      </c>
      <c r="D520" s="24">
        <v>17.510000000000002</v>
      </c>
      <c r="E520" s="24">
        <v>17.809999999999999</v>
      </c>
      <c r="F520" s="24">
        <v>64563300</v>
      </c>
      <c r="G520" s="24">
        <v>1658928604</v>
      </c>
      <c r="H520" s="7">
        <v>344</v>
      </c>
      <c r="J520" s="10">
        <f t="shared" si="5"/>
        <v>-5.0133333333333405E-2</v>
      </c>
    </row>
    <row r="521" spans="1:10" x14ac:dyDescent="0.25">
      <c r="A521" s="2" t="s">
        <v>585</v>
      </c>
      <c r="B521" s="24">
        <v>17.739999999999998</v>
      </c>
      <c r="C521" s="24">
        <v>18.12</v>
      </c>
      <c r="D521" s="24">
        <v>16.97</v>
      </c>
      <c r="E521" s="24">
        <v>17.91</v>
      </c>
      <c r="F521" s="24">
        <v>88689504</v>
      </c>
      <c r="G521" s="24">
        <v>1668372644</v>
      </c>
      <c r="H521" s="7">
        <v>345</v>
      </c>
      <c r="J521" s="10">
        <f t="shared" si="5"/>
        <v>9.5828635851184733E-3</v>
      </c>
    </row>
    <row r="522" spans="1:10" x14ac:dyDescent="0.25">
      <c r="A522" s="2" t="s">
        <v>584</v>
      </c>
      <c r="B522" s="24">
        <v>17.91</v>
      </c>
      <c r="C522" s="24">
        <v>18.32</v>
      </c>
      <c r="D522" s="24">
        <v>17.53</v>
      </c>
      <c r="E522" s="24">
        <v>17.850000000000001</v>
      </c>
      <c r="F522" s="24">
        <v>80328000</v>
      </c>
      <c r="G522" s="24">
        <v>1664137328</v>
      </c>
      <c r="H522" s="7">
        <v>346</v>
      </c>
      <c r="J522" s="10">
        <f t="shared" si="5"/>
        <v>-3.3500837520937308E-3</v>
      </c>
    </row>
    <row r="523" spans="1:10" x14ac:dyDescent="0.25">
      <c r="A523" s="2" t="s">
        <v>583</v>
      </c>
      <c r="B523" s="24">
        <v>17.84</v>
      </c>
      <c r="C523" s="24">
        <v>18.59</v>
      </c>
      <c r="D523" s="24">
        <v>17.84</v>
      </c>
      <c r="E523" s="24">
        <v>18.05</v>
      </c>
      <c r="F523" s="24">
        <v>85616704</v>
      </c>
      <c r="G523" s="24">
        <v>1683052828</v>
      </c>
      <c r="H523" s="7">
        <v>347</v>
      </c>
      <c r="J523" s="10">
        <f t="shared" si="5"/>
        <v>1.1771300448430541E-2</v>
      </c>
    </row>
    <row r="524" spans="1:10" x14ac:dyDescent="0.25">
      <c r="A524" s="2" t="s">
        <v>582</v>
      </c>
      <c r="B524" s="24">
        <v>18.05</v>
      </c>
      <c r="C524" s="24">
        <v>18.05</v>
      </c>
      <c r="D524" s="24">
        <v>17.39</v>
      </c>
      <c r="E524" s="24">
        <v>17.77</v>
      </c>
      <c r="F524" s="24">
        <v>57671900</v>
      </c>
      <c r="G524" s="24">
        <v>1657562241</v>
      </c>
      <c r="H524" s="7">
        <v>348</v>
      </c>
      <c r="J524" s="10">
        <f t="shared" si="5"/>
        <v>-1.5512465373961282E-2</v>
      </c>
    </row>
    <row r="525" spans="1:10" x14ac:dyDescent="0.25">
      <c r="A525" s="2" t="s">
        <v>581</v>
      </c>
      <c r="B525" s="24">
        <v>17.77</v>
      </c>
      <c r="C525" s="24">
        <v>18.18</v>
      </c>
      <c r="D525" s="24">
        <v>17.5</v>
      </c>
      <c r="E525" s="24">
        <v>17.91</v>
      </c>
      <c r="F525" s="24">
        <v>62603300</v>
      </c>
      <c r="G525" s="24">
        <v>1671397368</v>
      </c>
      <c r="H525" s="7">
        <v>349</v>
      </c>
      <c r="J525" s="10">
        <f t="shared" si="5"/>
        <v>7.878446820483994E-3</v>
      </c>
    </row>
    <row r="526" spans="1:10" x14ac:dyDescent="0.25">
      <c r="A526" s="2" t="s">
        <v>580</v>
      </c>
      <c r="B526" s="24">
        <v>17.96</v>
      </c>
      <c r="C526" s="24">
        <v>18.170000000000002</v>
      </c>
      <c r="D526" s="24">
        <v>16.670000000000002</v>
      </c>
      <c r="E526" s="24">
        <v>16.75</v>
      </c>
      <c r="F526" s="24">
        <v>63005000</v>
      </c>
      <c r="G526" s="24">
        <v>1563061389</v>
      </c>
      <c r="H526" s="7">
        <v>350</v>
      </c>
      <c r="J526" s="10">
        <f t="shared" si="5"/>
        <v>-6.7371937639198257E-2</v>
      </c>
    </row>
    <row r="527" spans="1:10" x14ac:dyDescent="0.25">
      <c r="A527" s="2" t="s">
        <v>579</v>
      </c>
      <c r="B527" s="24">
        <v>16.739999999999998</v>
      </c>
      <c r="C527" s="24">
        <v>16.989999999999998</v>
      </c>
      <c r="D527" s="24">
        <v>15.38</v>
      </c>
      <c r="E527" s="24">
        <v>16.989999999999998</v>
      </c>
      <c r="F527" s="24">
        <v>113998000</v>
      </c>
      <c r="G527" s="24">
        <v>1586464334</v>
      </c>
      <c r="H527" s="7">
        <v>351</v>
      </c>
      <c r="J527" s="10">
        <f t="shared" si="5"/>
        <v>1.4934289127837517E-2</v>
      </c>
    </row>
    <row r="528" spans="1:10" x14ac:dyDescent="0.25">
      <c r="A528" s="2" t="s">
        <v>578</v>
      </c>
      <c r="B528" s="24">
        <v>16.97</v>
      </c>
      <c r="C528" s="24">
        <v>17.45</v>
      </c>
      <c r="D528" s="24">
        <v>16.260000000000002</v>
      </c>
      <c r="E528" s="24">
        <v>16.260000000000002</v>
      </c>
      <c r="F528" s="24">
        <v>56397400</v>
      </c>
      <c r="G528" s="24">
        <v>1518485331</v>
      </c>
      <c r="H528" s="7">
        <v>352</v>
      </c>
      <c r="J528" s="10">
        <f t="shared" si="5"/>
        <v>-4.1838538597524885E-2</v>
      </c>
    </row>
    <row r="529" spans="1:10" x14ac:dyDescent="0.25">
      <c r="A529" s="2" t="s">
        <v>577</v>
      </c>
      <c r="B529" s="24">
        <v>16.239999999999998</v>
      </c>
      <c r="C529" s="24">
        <v>17.489999999999998</v>
      </c>
      <c r="D529" s="24">
        <v>14.43</v>
      </c>
      <c r="E529" s="24">
        <v>15.48</v>
      </c>
      <c r="F529" s="24">
        <v>146147008</v>
      </c>
      <c r="G529" s="24">
        <v>1445970483</v>
      </c>
      <c r="H529" s="7">
        <v>353</v>
      </c>
      <c r="J529" s="10">
        <f t="shared" si="5"/>
        <v>-4.6798029556650127E-2</v>
      </c>
    </row>
    <row r="530" spans="1:10" x14ac:dyDescent="0.25">
      <c r="A530" s="2" t="s">
        <v>576</v>
      </c>
      <c r="B530" s="24">
        <v>15.22</v>
      </c>
      <c r="C530" s="24">
        <v>16.03</v>
      </c>
      <c r="D530" s="24">
        <v>13.17</v>
      </c>
      <c r="E530" s="24">
        <v>14.72</v>
      </c>
      <c r="F530" s="24">
        <v>194378000</v>
      </c>
      <c r="G530" s="24">
        <v>1376206596</v>
      </c>
      <c r="H530" s="7">
        <v>354</v>
      </c>
      <c r="J530" s="10">
        <f t="shared" si="5"/>
        <v>-3.2851511169513799E-2</v>
      </c>
    </row>
    <row r="531" spans="1:10" x14ac:dyDescent="0.25">
      <c r="A531" s="2" t="s">
        <v>575</v>
      </c>
      <c r="B531" s="24">
        <v>14.69</v>
      </c>
      <c r="C531" s="24">
        <v>20.420000000000002</v>
      </c>
      <c r="D531" s="24">
        <v>14.23</v>
      </c>
      <c r="E531" s="24">
        <v>19.940000000000001</v>
      </c>
      <c r="F531" s="24">
        <v>725473024</v>
      </c>
      <c r="G531" s="24">
        <v>1864693669</v>
      </c>
      <c r="H531" s="7">
        <v>355</v>
      </c>
      <c r="J531" s="10">
        <f t="shared" si="5"/>
        <v>0.35738597685500356</v>
      </c>
    </row>
    <row r="532" spans="1:10" x14ac:dyDescent="0.25">
      <c r="A532" s="2" t="s">
        <v>574</v>
      </c>
      <c r="B532" s="24">
        <v>20.05</v>
      </c>
      <c r="C532" s="24">
        <v>20.72</v>
      </c>
      <c r="D532" s="24">
        <v>17.36</v>
      </c>
      <c r="E532" s="24">
        <v>18.36</v>
      </c>
      <c r="F532" s="24">
        <v>429172992</v>
      </c>
      <c r="G532" s="24">
        <v>1716932724</v>
      </c>
      <c r="H532" s="7">
        <v>356</v>
      </c>
      <c r="J532" s="10">
        <f t="shared" si="5"/>
        <v>-8.428927680798011E-2</v>
      </c>
    </row>
    <row r="533" spans="1:10" x14ac:dyDescent="0.25">
      <c r="A533" s="2" t="s">
        <v>573</v>
      </c>
      <c r="B533" s="24">
        <v>18.41</v>
      </c>
      <c r="C533" s="24">
        <v>18.600000000000001</v>
      </c>
      <c r="D533" s="24">
        <v>16.850000000000001</v>
      </c>
      <c r="E533" s="24">
        <v>17.55</v>
      </c>
      <c r="F533" s="24">
        <v>215528000</v>
      </c>
      <c r="G533" s="24">
        <v>1642129418</v>
      </c>
      <c r="H533" s="7">
        <v>357</v>
      </c>
      <c r="J533" s="10">
        <f t="shared" si="5"/>
        <v>-4.6713742531232998E-2</v>
      </c>
    </row>
    <row r="534" spans="1:10" x14ac:dyDescent="0.25">
      <c r="A534" s="2" t="s">
        <v>572</v>
      </c>
      <c r="B534" s="24">
        <v>17.600000000000001</v>
      </c>
      <c r="C534" s="24">
        <v>17.600000000000001</v>
      </c>
      <c r="D534" s="24">
        <v>14.38</v>
      </c>
      <c r="E534" s="24">
        <v>14.77</v>
      </c>
      <c r="F534" s="24">
        <v>243159008</v>
      </c>
      <c r="G534" s="24">
        <v>1382172463</v>
      </c>
      <c r="H534" s="7">
        <v>358</v>
      </c>
      <c r="J534" s="10">
        <f t="shared" si="5"/>
        <v>-0.16079545454545463</v>
      </c>
    </row>
    <row r="535" spans="1:10" x14ac:dyDescent="0.25">
      <c r="A535" s="2" t="s">
        <v>571</v>
      </c>
      <c r="B535" s="24">
        <v>14.71</v>
      </c>
      <c r="C535" s="24">
        <v>15.36</v>
      </c>
      <c r="D535" s="24">
        <v>12.25</v>
      </c>
      <c r="E535" s="24">
        <v>14.18</v>
      </c>
      <c r="F535" s="24">
        <v>249231008</v>
      </c>
      <c r="G535" s="24">
        <v>1327397438</v>
      </c>
      <c r="H535" s="7">
        <v>359</v>
      </c>
      <c r="J535" s="10">
        <f t="shared" si="5"/>
        <v>-3.6029911624745149E-2</v>
      </c>
    </row>
    <row r="536" spans="1:10" x14ac:dyDescent="0.25">
      <c r="A536" s="2" t="s">
        <v>570</v>
      </c>
      <c r="B536" s="24">
        <v>14.4</v>
      </c>
      <c r="C536" s="24">
        <v>15.69</v>
      </c>
      <c r="D536" s="24">
        <v>13.8</v>
      </c>
      <c r="E536" s="24">
        <v>15.5</v>
      </c>
      <c r="F536" s="24">
        <v>300782016</v>
      </c>
      <c r="G536" s="24">
        <v>1450550460</v>
      </c>
      <c r="H536" s="7">
        <v>360</v>
      </c>
      <c r="J536" s="10">
        <f t="shared" si="5"/>
        <v>7.6388888888888867E-2</v>
      </c>
    </row>
    <row r="537" spans="1:10" x14ac:dyDescent="0.25">
      <c r="A537" s="2" t="s">
        <v>569</v>
      </c>
      <c r="B537" s="24">
        <v>15.51</v>
      </c>
      <c r="C537" s="24">
        <v>17.059999999999999</v>
      </c>
      <c r="D537" s="24">
        <v>14.79</v>
      </c>
      <c r="E537" s="24">
        <v>16.399999999999999</v>
      </c>
      <c r="F537" s="24">
        <v>282383008</v>
      </c>
      <c r="G537" s="24">
        <v>1535701815</v>
      </c>
      <c r="H537" s="7">
        <v>361</v>
      </c>
      <c r="J537" s="10">
        <f t="shared" si="5"/>
        <v>5.7382333978078584E-2</v>
      </c>
    </row>
    <row r="538" spans="1:10" x14ac:dyDescent="0.25">
      <c r="A538" s="2" t="s">
        <v>568</v>
      </c>
      <c r="B538" s="24">
        <v>16.43</v>
      </c>
      <c r="C538" s="24">
        <v>16.45</v>
      </c>
      <c r="D538" s="24">
        <v>14.57</v>
      </c>
      <c r="E538" s="24">
        <v>14.83</v>
      </c>
      <c r="F538" s="24">
        <v>153459008</v>
      </c>
      <c r="G538" s="24">
        <v>1389387670</v>
      </c>
      <c r="H538" s="7">
        <v>362</v>
      </c>
      <c r="J538" s="10">
        <f t="shared" si="5"/>
        <v>-9.7382836275106494E-2</v>
      </c>
    </row>
    <row r="539" spans="1:10" x14ac:dyDescent="0.25">
      <c r="A539" s="2" t="s">
        <v>567</v>
      </c>
      <c r="B539" s="24">
        <v>14.95</v>
      </c>
      <c r="C539" s="24">
        <v>16.059999999999999</v>
      </c>
      <c r="D539" s="24">
        <v>14.95</v>
      </c>
      <c r="E539" s="24">
        <v>16.059999999999999</v>
      </c>
      <c r="F539" s="24">
        <v>179260992</v>
      </c>
      <c r="G539" s="24">
        <v>1506025511</v>
      </c>
      <c r="H539" s="7">
        <v>363</v>
      </c>
      <c r="J539" s="10">
        <f t="shared" si="5"/>
        <v>7.4247491638795945E-2</v>
      </c>
    </row>
    <row r="540" spans="1:10" x14ac:dyDescent="0.25">
      <c r="A540" s="2" t="s">
        <v>566</v>
      </c>
      <c r="B540" s="24">
        <v>16.12</v>
      </c>
      <c r="C540" s="24">
        <v>16.86</v>
      </c>
      <c r="D540" s="24">
        <v>15.75</v>
      </c>
      <c r="E540" s="24">
        <v>16.14</v>
      </c>
      <c r="F540" s="24">
        <v>178167008</v>
      </c>
      <c r="G540" s="24">
        <v>1513870330</v>
      </c>
      <c r="H540" s="7">
        <v>364</v>
      </c>
      <c r="J540" s="10">
        <f t="shared" si="5"/>
        <v>1.2406947890818594E-3</v>
      </c>
    </row>
    <row r="541" spans="1:10" x14ac:dyDescent="0.25">
      <c r="A541" s="2" t="s">
        <v>565</v>
      </c>
      <c r="B541" s="24">
        <v>16.11</v>
      </c>
      <c r="C541" s="24">
        <v>16.579999999999998</v>
      </c>
      <c r="D541" s="24">
        <v>16.059999999999999</v>
      </c>
      <c r="E541" s="24">
        <v>16.510000000000002</v>
      </c>
      <c r="F541" s="24">
        <v>70103296</v>
      </c>
      <c r="G541" s="24">
        <v>1549100680</v>
      </c>
      <c r="H541" s="7">
        <v>365</v>
      </c>
      <c r="J541" s="10">
        <f t="shared" si="5"/>
        <v>2.4829298572315465E-2</v>
      </c>
    </row>
    <row r="542" spans="1:10" x14ac:dyDescent="0.25">
      <c r="A542" s="2" t="s">
        <v>564</v>
      </c>
      <c r="B542" s="24">
        <v>16.52</v>
      </c>
      <c r="C542" s="24">
        <v>16.62</v>
      </c>
      <c r="D542" s="24">
        <v>15.37</v>
      </c>
      <c r="E542" s="24">
        <v>15.78</v>
      </c>
      <c r="F542" s="24">
        <v>76647400</v>
      </c>
      <c r="G542" s="24">
        <v>1480467102</v>
      </c>
      <c r="H542" s="7">
        <v>366</v>
      </c>
      <c r="J542" s="10">
        <f t="shared" si="5"/>
        <v>-4.4794188861985489E-2</v>
      </c>
    </row>
    <row r="543" spans="1:10" x14ac:dyDescent="0.25">
      <c r="A543" s="2" t="s">
        <v>563</v>
      </c>
      <c r="B543" s="24">
        <v>15.84</v>
      </c>
      <c r="C543" s="24">
        <v>16.02</v>
      </c>
      <c r="D543" s="24">
        <v>15.56</v>
      </c>
      <c r="E543" s="24">
        <v>15.88</v>
      </c>
      <c r="F543" s="24">
        <v>38370000</v>
      </c>
      <c r="G543" s="24">
        <v>1490479068</v>
      </c>
      <c r="H543" s="7">
        <v>367</v>
      </c>
      <c r="J543" s="10">
        <f t="shared" si="5"/>
        <v>2.5252525252525836E-3</v>
      </c>
    </row>
    <row r="544" spans="1:10" x14ac:dyDescent="0.25">
      <c r="A544" s="2" t="s">
        <v>562</v>
      </c>
      <c r="B544" s="24">
        <v>15.89</v>
      </c>
      <c r="C544" s="24">
        <v>15.93</v>
      </c>
      <c r="D544" s="24">
        <v>14.49</v>
      </c>
      <c r="E544" s="24">
        <v>14.92</v>
      </c>
      <c r="F544" s="24">
        <v>74645504</v>
      </c>
      <c r="G544" s="24">
        <v>1401420465</v>
      </c>
      <c r="H544" s="7">
        <v>368</v>
      </c>
      <c r="J544" s="10">
        <f t="shared" si="5"/>
        <v>-6.1044682190056675E-2</v>
      </c>
    </row>
    <row r="545" spans="1:10" x14ac:dyDescent="0.25">
      <c r="A545" s="2" t="s">
        <v>561</v>
      </c>
      <c r="B545" s="24">
        <v>14.86</v>
      </c>
      <c r="C545" s="24">
        <v>15.08</v>
      </c>
      <c r="D545" s="24">
        <v>14.22</v>
      </c>
      <c r="E545" s="24">
        <v>14.77</v>
      </c>
      <c r="F545" s="24">
        <v>46058800</v>
      </c>
      <c r="G545" s="24">
        <v>1386986848</v>
      </c>
      <c r="H545" s="7">
        <v>369</v>
      </c>
      <c r="J545" s="10">
        <f t="shared" si="5"/>
        <v>-6.0565275908479044E-3</v>
      </c>
    </row>
    <row r="546" spans="1:10" x14ac:dyDescent="0.25">
      <c r="A546" s="2" t="s">
        <v>560</v>
      </c>
      <c r="B546" s="24">
        <v>14.81</v>
      </c>
      <c r="C546" s="24">
        <v>14.83</v>
      </c>
      <c r="D546" s="24">
        <v>14.6</v>
      </c>
      <c r="E546" s="24">
        <v>14.66</v>
      </c>
      <c r="F546" s="24">
        <v>28722600</v>
      </c>
      <c r="G546" s="24">
        <v>1377170230</v>
      </c>
      <c r="H546" s="7">
        <v>370</v>
      </c>
      <c r="J546" s="10">
        <f t="shared" si="5"/>
        <v>-1.0128291694800834E-2</v>
      </c>
    </row>
    <row r="547" spans="1:10" x14ac:dyDescent="0.25">
      <c r="A547" s="2" t="s">
        <v>559</v>
      </c>
      <c r="B547" s="24">
        <v>14.65</v>
      </c>
      <c r="C547" s="24">
        <v>14.75</v>
      </c>
      <c r="D547" s="24">
        <v>14.04</v>
      </c>
      <c r="E547" s="24">
        <v>14.16</v>
      </c>
      <c r="F547" s="24">
        <v>48972400</v>
      </c>
      <c r="G547" s="24">
        <v>1331294016</v>
      </c>
      <c r="H547" s="7">
        <v>371</v>
      </c>
      <c r="J547" s="10">
        <f t="shared" si="5"/>
        <v>-3.344709897610923E-2</v>
      </c>
    </row>
    <row r="548" spans="1:10" x14ac:dyDescent="0.25">
      <c r="A548" s="2" t="s">
        <v>558</v>
      </c>
      <c r="B548" s="24">
        <v>14.16</v>
      </c>
      <c r="C548" s="24">
        <v>14.47</v>
      </c>
      <c r="D548" s="24">
        <v>13.48</v>
      </c>
      <c r="E548" s="24">
        <v>14.4</v>
      </c>
      <c r="F548" s="24">
        <v>65494300</v>
      </c>
      <c r="G548" s="24">
        <v>1354046026</v>
      </c>
      <c r="H548" s="7">
        <v>372</v>
      </c>
      <c r="J548" s="10">
        <f t="shared" si="5"/>
        <v>1.6949152542372895E-2</v>
      </c>
    </row>
    <row r="549" spans="1:10" x14ac:dyDescent="0.25">
      <c r="A549" s="2" t="s">
        <v>557</v>
      </c>
      <c r="B549" s="24">
        <v>14.33</v>
      </c>
      <c r="C549" s="24">
        <v>14.41</v>
      </c>
      <c r="D549" s="24">
        <v>13.76</v>
      </c>
      <c r="E549" s="24">
        <v>13.81</v>
      </c>
      <c r="F549" s="24">
        <v>37797400</v>
      </c>
      <c r="G549" s="24">
        <v>1298616237</v>
      </c>
      <c r="H549" s="7">
        <v>373</v>
      </c>
      <c r="J549" s="10">
        <f t="shared" si="5"/>
        <v>-3.62875087229588E-2</v>
      </c>
    </row>
    <row r="550" spans="1:10" x14ac:dyDescent="0.25">
      <c r="A550" s="2" t="s">
        <v>556</v>
      </c>
      <c r="B550" s="24">
        <v>13.78</v>
      </c>
      <c r="C550" s="24">
        <v>14.14</v>
      </c>
      <c r="D550" s="24">
        <v>13.55</v>
      </c>
      <c r="E550" s="24">
        <v>14</v>
      </c>
      <c r="F550" s="24">
        <v>44660400</v>
      </c>
      <c r="G550" s="24">
        <v>1317399450</v>
      </c>
      <c r="H550" s="7">
        <v>374</v>
      </c>
      <c r="J550" s="10">
        <f t="shared" si="5"/>
        <v>1.5965166908563182E-2</v>
      </c>
    </row>
    <row r="551" spans="1:10" x14ac:dyDescent="0.25">
      <c r="A551" s="2" t="s">
        <v>555</v>
      </c>
      <c r="B551" s="24">
        <v>14.02</v>
      </c>
      <c r="C551" s="24">
        <v>14.69</v>
      </c>
      <c r="D551" s="24">
        <v>13.85</v>
      </c>
      <c r="E551" s="24">
        <v>14.57</v>
      </c>
      <c r="F551" s="24">
        <v>86270496</v>
      </c>
      <c r="G551" s="24">
        <v>1371556646</v>
      </c>
      <c r="H551" s="7">
        <v>375</v>
      </c>
      <c r="J551" s="10">
        <f t="shared" si="5"/>
        <v>3.9229671897289639E-2</v>
      </c>
    </row>
    <row r="552" spans="1:10" x14ac:dyDescent="0.25">
      <c r="A552" s="2" t="s">
        <v>554</v>
      </c>
      <c r="B552" s="24">
        <v>14.6</v>
      </c>
      <c r="C552" s="24">
        <v>15.11</v>
      </c>
      <c r="D552" s="24">
        <v>14.41</v>
      </c>
      <c r="E552" s="24">
        <v>14.77</v>
      </c>
      <c r="F552" s="24">
        <v>81127104</v>
      </c>
      <c r="G552" s="24">
        <v>1390349151</v>
      </c>
      <c r="H552" s="7">
        <v>376</v>
      </c>
      <c r="J552" s="10">
        <f t="shared" si="5"/>
        <v>1.1643835616438352E-2</v>
      </c>
    </row>
    <row r="553" spans="1:10" x14ac:dyDescent="0.25">
      <c r="A553" s="2" t="s">
        <v>553</v>
      </c>
      <c r="B553" s="24">
        <v>14.76</v>
      </c>
      <c r="C553" s="24">
        <v>15.48</v>
      </c>
      <c r="D553" s="24">
        <v>14.58</v>
      </c>
      <c r="E553" s="24">
        <v>15.37</v>
      </c>
      <c r="F553" s="24">
        <v>74707904</v>
      </c>
      <c r="G553" s="24">
        <v>1447959736</v>
      </c>
      <c r="H553" s="7">
        <v>377</v>
      </c>
      <c r="J553" s="10">
        <f t="shared" si="5"/>
        <v>4.1327913279132752E-2</v>
      </c>
    </row>
    <row r="554" spans="1:10" x14ac:dyDescent="0.25">
      <c r="A554" s="2" t="s">
        <v>552</v>
      </c>
      <c r="B554" s="24">
        <v>15.37</v>
      </c>
      <c r="C554" s="24">
        <v>15.45</v>
      </c>
      <c r="D554" s="24">
        <v>14.94</v>
      </c>
      <c r="E554" s="24">
        <v>15.04</v>
      </c>
      <c r="F554" s="24">
        <v>51110000</v>
      </c>
      <c r="G554" s="24">
        <v>1416794909</v>
      </c>
      <c r="H554" s="7">
        <v>378</v>
      </c>
      <c r="J554" s="10">
        <f t="shared" si="5"/>
        <v>-2.1470396877033188E-2</v>
      </c>
    </row>
    <row r="555" spans="1:10" x14ac:dyDescent="0.25">
      <c r="A555" s="2" t="s">
        <v>551</v>
      </c>
      <c r="B555" s="24">
        <v>15.03</v>
      </c>
      <c r="C555" s="24">
        <v>15.93</v>
      </c>
      <c r="D555" s="24">
        <v>14.98</v>
      </c>
      <c r="E555" s="24">
        <v>15.93</v>
      </c>
      <c r="F555" s="24">
        <v>98290896</v>
      </c>
      <c r="G555" s="24">
        <v>1501386181</v>
      </c>
      <c r="H555" s="7">
        <v>379</v>
      </c>
      <c r="J555" s="10">
        <f t="shared" si="5"/>
        <v>5.9880239520958112E-2</v>
      </c>
    </row>
    <row r="556" spans="1:10" x14ac:dyDescent="0.25">
      <c r="A556" s="2" t="s">
        <v>550</v>
      </c>
      <c r="B556" s="24">
        <v>15.96</v>
      </c>
      <c r="C556" s="24">
        <v>16.34</v>
      </c>
      <c r="D556" s="24">
        <v>15.35</v>
      </c>
      <c r="E556" s="24">
        <v>15.35</v>
      </c>
      <c r="F556" s="24">
        <v>81856704</v>
      </c>
      <c r="G556" s="24">
        <v>1447321985</v>
      </c>
      <c r="H556" s="7">
        <v>380</v>
      </c>
      <c r="J556" s="10">
        <f t="shared" si="5"/>
        <v>-3.8220551378446189E-2</v>
      </c>
    </row>
    <row r="557" spans="1:10" x14ac:dyDescent="0.25">
      <c r="A557" s="2" t="s">
        <v>549</v>
      </c>
      <c r="B557" s="24">
        <v>15.33</v>
      </c>
      <c r="C557" s="24">
        <v>15.48</v>
      </c>
      <c r="D557" s="24">
        <v>15.17</v>
      </c>
      <c r="E557" s="24">
        <v>15.31</v>
      </c>
      <c r="F557" s="24">
        <v>59522900</v>
      </c>
      <c r="G557" s="24">
        <v>1444399689</v>
      </c>
      <c r="H557" s="7">
        <v>381</v>
      </c>
      <c r="J557" s="10">
        <f t="shared" si="5"/>
        <v>-1.3046314416177152E-3</v>
      </c>
    </row>
    <row r="558" spans="1:10" x14ac:dyDescent="0.25">
      <c r="A558" s="2" t="s">
        <v>548</v>
      </c>
      <c r="B558" s="24">
        <v>15.3</v>
      </c>
      <c r="C558" s="24">
        <v>15.95</v>
      </c>
      <c r="D558" s="24">
        <v>15.23</v>
      </c>
      <c r="E558" s="24">
        <v>15.88</v>
      </c>
      <c r="F558" s="24">
        <v>88294200</v>
      </c>
      <c r="G558" s="24">
        <v>1497769499</v>
      </c>
      <c r="H558" s="7">
        <v>382</v>
      </c>
      <c r="J558" s="10">
        <f t="shared" si="5"/>
        <v>3.7908496732026148E-2</v>
      </c>
    </row>
    <row r="559" spans="1:10" x14ac:dyDescent="0.25">
      <c r="A559" s="2" t="s">
        <v>547</v>
      </c>
      <c r="B559" s="24">
        <v>15.87</v>
      </c>
      <c r="C559" s="24">
        <v>16.25</v>
      </c>
      <c r="D559" s="24">
        <v>15.22</v>
      </c>
      <c r="E559" s="24">
        <v>15.38</v>
      </c>
      <c r="F559" s="24">
        <v>95728896</v>
      </c>
      <c r="G559" s="24">
        <v>1451754445</v>
      </c>
      <c r="H559" s="7">
        <v>383</v>
      </c>
      <c r="J559" s="10">
        <f t="shared" si="5"/>
        <v>-3.0875866414618681E-2</v>
      </c>
    </row>
    <row r="560" spans="1:10" x14ac:dyDescent="0.25">
      <c r="A560" s="2" t="s">
        <v>546</v>
      </c>
      <c r="B560" s="24">
        <v>15.4</v>
      </c>
      <c r="C560" s="24">
        <v>15.58</v>
      </c>
      <c r="D560" s="24">
        <v>15.19</v>
      </c>
      <c r="E560" s="24">
        <v>15.19</v>
      </c>
      <c r="F560" s="24">
        <v>42596500</v>
      </c>
      <c r="G560" s="24">
        <v>1434120818</v>
      </c>
      <c r="H560" s="7">
        <v>384</v>
      </c>
      <c r="J560" s="10">
        <f t="shared" si="5"/>
        <v>-1.3636363636363691E-2</v>
      </c>
    </row>
    <row r="561" spans="1:10" x14ac:dyDescent="0.25">
      <c r="A561" s="2" t="s">
        <v>545</v>
      </c>
      <c r="B561" s="24">
        <v>15.16</v>
      </c>
      <c r="C561" s="24">
        <v>15.47</v>
      </c>
      <c r="D561" s="24">
        <v>15.04</v>
      </c>
      <c r="E561" s="24">
        <v>15.17</v>
      </c>
      <c r="F561" s="24">
        <v>46330400</v>
      </c>
      <c r="G561" s="24">
        <v>1432955480</v>
      </c>
      <c r="H561" s="7">
        <v>385</v>
      </c>
      <c r="J561" s="10">
        <f t="shared" si="5"/>
        <v>6.5963060686014419E-4</v>
      </c>
    </row>
    <row r="562" spans="1:10" x14ac:dyDescent="0.25">
      <c r="A562" s="2" t="s">
        <v>544</v>
      </c>
      <c r="B562" s="24">
        <v>15.18</v>
      </c>
      <c r="C562" s="24">
        <v>15.28</v>
      </c>
      <c r="D562" s="24">
        <v>14.76</v>
      </c>
      <c r="E562" s="24">
        <v>14.81</v>
      </c>
      <c r="F562" s="24">
        <v>50077000</v>
      </c>
      <c r="G562" s="24">
        <v>1398750000</v>
      </c>
      <c r="H562" s="7">
        <v>386</v>
      </c>
      <c r="J562" s="10">
        <f t="shared" si="5"/>
        <v>-2.437417654808954E-2</v>
      </c>
    </row>
    <row r="563" spans="1:10" x14ac:dyDescent="0.25">
      <c r="A563" s="2" t="s">
        <v>543</v>
      </c>
      <c r="B563" s="24">
        <v>14.78</v>
      </c>
      <c r="C563" s="24">
        <v>14.8</v>
      </c>
      <c r="D563" s="24">
        <v>14.09</v>
      </c>
      <c r="E563" s="24">
        <v>14.3</v>
      </c>
      <c r="F563" s="24">
        <v>58116600</v>
      </c>
      <c r="G563" s="24">
        <v>1351013713</v>
      </c>
      <c r="H563" s="7">
        <v>387</v>
      </c>
      <c r="J563" s="10">
        <f t="shared" ref="J563:J626" si="6">(E563-B563)/B563</f>
        <v>-3.2476319350473522E-2</v>
      </c>
    </row>
    <row r="564" spans="1:10" x14ac:dyDescent="0.25">
      <c r="A564" s="2" t="s">
        <v>542</v>
      </c>
      <c r="B564" s="24">
        <v>14.29</v>
      </c>
      <c r="C564" s="24">
        <v>14.54</v>
      </c>
      <c r="D564" s="24">
        <v>14.05</v>
      </c>
      <c r="E564" s="24">
        <v>14.08</v>
      </c>
      <c r="F564" s="24">
        <v>38585500</v>
      </c>
      <c r="G564" s="24">
        <v>1331479723</v>
      </c>
      <c r="H564" s="7">
        <v>388</v>
      </c>
      <c r="J564" s="10">
        <f t="shared" si="6"/>
        <v>-1.4695591322603155E-2</v>
      </c>
    </row>
    <row r="565" spans="1:10" x14ac:dyDescent="0.25">
      <c r="A565" s="2" t="s">
        <v>541</v>
      </c>
      <c r="B565" s="24">
        <v>14.07</v>
      </c>
      <c r="C565" s="24">
        <v>14.09</v>
      </c>
      <c r="D565" s="24">
        <v>13.53</v>
      </c>
      <c r="E565" s="24">
        <v>13.69</v>
      </c>
      <c r="F565" s="24">
        <v>49456900</v>
      </c>
      <c r="G565" s="24">
        <v>1293957454</v>
      </c>
      <c r="H565" s="7">
        <v>389</v>
      </c>
      <c r="J565" s="10">
        <f t="shared" si="6"/>
        <v>-2.7007818052594227E-2</v>
      </c>
    </row>
    <row r="566" spans="1:10" x14ac:dyDescent="0.25">
      <c r="A566" s="2" t="s">
        <v>540</v>
      </c>
      <c r="B566" s="24">
        <v>13.69</v>
      </c>
      <c r="C566" s="24">
        <v>14.66</v>
      </c>
      <c r="D566" s="24">
        <v>13.52</v>
      </c>
      <c r="E566" s="24">
        <v>14.19</v>
      </c>
      <c r="F566" s="24">
        <v>77467600</v>
      </c>
      <c r="G566" s="24">
        <v>1342062995</v>
      </c>
      <c r="H566" s="7">
        <v>390</v>
      </c>
      <c r="J566" s="10">
        <f t="shared" si="6"/>
        <v>3.6523009495982472E-2</v>
      </c>
    </row>
    <row r="567" spans="1:10" x14ac:dyDescent="0.25">
      <c r="A567" s="2" t="s">
        <v>539</v>
      </c>
      <c r="B567" s="24">
        <v>14.23</v>
      </c>
      <c r="C567" s="24">
        <v>14.34</v>
      </c>
      <c r="D567" s="24">
        <v>13.85</v>
      </c>
      <c r="E567" s="24">
        <v>13.93</v>
      </c>
      <c r="F567" s="24">
        <v>50306000</v>
      </c>
      <c r="G567" s="24">
        <v>1318229299</v>
      </c>
      <c r="H567" s="7">
        <v>391</v>
      </c>
      <c r="J567" s="10">
        <f t="shared" si="6"/>
        <v>-2.1082220660576297E-2</v>
      </c>
    </row>
    <row r="568" spans="1:10" x14ac:dyDescent="0.25">
      <c r="A568" s="2" t="s">
        <v>538</v>
      </c>
      <c r="B568" s="24">
        <v>13.89</v>
      </c>
      <c r="C568" s="24">
        <v>14.42</v>
      </c>
      <c r="D568" s="24">
        <v>13.74</v>
      </c>
      <c r="E568" s="24">
        <v>13.81</v>
      </c>
      <c r="F568" s="24">
        <v>70150096</v>
      </c>
      <c r="G568" s="24">
        <v>1307689222</v>
      </c>
      <c r="H568" s="7">
        <v>392</v>
      </c>
      <c r="J568" s="10">
        <f t="shared" si="6"/>
        <v>-5.7595392368610561E-3</v>
      </c>
    </row>
    <row r="569" spans="1:10" x14ac:dyDescent="0.25">
      <c r="A569" s="2" t="s">
        <v>537</v>
      </c>
      <c r="B569" s="24">
        <v>13.86</v>
      </c>
      <c r="C569" s="24">
        <v>14.07</v>
      </c>
      <c r="D569" s="24">
        <v>13.46</v>
      </c>
      <c r="E569" s="24">
        <v>13.7</v>
      </c>
      <c r="F569" s="24">
        <v>48175900</v>
      </c>
      <c r="G569" s="24">
        <v>1297064897</v>
      </c>
      <c r="H569" s="7">
        <v>393</v>
      </c>
      <c r="J569" s="10">
        <f t="shared" si="6"/>
        <v>-1.1544011544011554E-2</v>
      </c>
    </row>
    <row r="570" spans="1:10" x14ac:dyDescent="0.25">
      <c r="A570" s="2" t="s">
        <v>536</v>
      </c>
      <c r="B570" s="24">
        <v>13.68</v>
      </c>
      <c r="C570" s="24">
        <v>14.11</v>
      </c>
      <c r="D570" s="24">
        <v>13.6</v>
      </c>
      <c r="E570" s="24">
        <v>13.89</v>
      </c>
      <c r="F570" s="24">
        <v>40155000</v>
      </c>
      <c r="G570" s="24">
        <v>1315548035</v>
      </c>
      <c r="H570" s="7">
        <v>394</v>
      </c>
      <c r="J570" s="10">
        <f t="shared" si="6"/>
        <v>1.5350877192982519E-2</v>
      </c>
    </row>
    <row r="571" spans="1:10" x14ac:dyDescent="0.25">
      <c r="A571" s="2" t="s">
        <v>535</v>
      </c>
      <c r="B571" s="24">
        <v>13.89</v>
      </c>
      <c r="C571" s="24">
        <v>15.04</v>
      </c>
      <c r="D571" s="24">
        <v>13.86</v>
      </c>
      <c r="E571" s="24">
        <v>14.56</v>
      </c>
      <c r="F571" s="24">
        <v>114021000</v>
      </c>
      <c r="G571" s="24">
        <v>1379544994</v>
      </c>
      <c r="H571" s="7">
        <v>395</v>
      </c>
      <c r="J571" s="10">
        <f t="shared" si="6"/>
        <v>4.8236141108711293E-2</v>
      </c>
    </row>
    <row r="572" spans="1:10" x14ac:dyDescent="0.25">
      <c r="A572" s="2" t="s">
        <v>534</v>
      </c>
      <c r="B572" s="24">
        <v>14.57</v>
      </c>
      <c r="C572" s="24">
        <v>14.97</v>
      </c>
      <c r="D572" s="24">
        <v>13.75</v>
      </c>
      <c r="E572" s="24">
        <v>14.39</v>
      </c>
      <c r="F572" s="24">
        <v>97160200</v>
      </c>
      <c r="G572" s="24">
        <v>1364170678</v>
      </c>
      <c r="H572" s="7">
        <v>396</v>
      </c>
      <c r="J572" s="10">
        <f t="shared" si="6"/>
        <v>-1.2354152367879184E-2</v>
      </c>
    </row>
    <row r="573" spans="1:10" x14ac:dyDescent="0.25">
      <c r="A573" s="2" t="s">
        <v>533</v>
      </c>
      <c r="B573" s="24">
        <v>14.47</v>
      </c>
      <c r="C573" s="24">
        <v>17.03</v>
      </c>
      <c r="D573" s="24">
        <v>14.33</v>
      </c>
      <c r="E573" s="24">
        <v>15.29</v>
      </c>
      <c r="F573" s="24">
        <v>325316992</v>
      </c>
      <c r="G573" s="24">
        <v>1449924658</v>
      </c>
      <c r="H573" s="7">
        <v>397</v>
      </c>
      <c r="J573" s="10">
        <f t="shared" si="6"/>
        <v>5.6668970283344743E-2</v>
      </c>
    </row>
    <row r="574" spans="1:10" x14ac:dyDescent="0.25">
      <c r="A574" s="2" t="s">
        <v>532</v>
      </c>
      <c r="B574" s="24">
        <v>15.36</v>
      </c>
      <c r="C574" s="24">
        <v>15.99</v>
      </c>
      <c r="D574" s="24">
        <v>15.1</v>
      </c>
      <c r="E574" s="24">
        <v>15.14</v>
      </c>
      <c r="F574" s="24">
        <v>105296000</v>
      </c>
      <c r="G574" s="24">
        <v>1436019000</v>
      </c>
      <c r="H574" s="7">
        <v>398</v>
      </c>
      <c r="J574" s="10">
        <f t="shared" si="6"/>
        <v>-1.4322916666666593E-2</v>
      </c>
    </row>
    <row r="575" spans="1:10" x14ac:dyDescent="0.25">
      <c r="A575" s="2" t="s">
        <v>531</v>
      </c>
      <c r="B575" s="24">
        <v>15.13</v>
      </c>
      <c r="C575" s="24">
        <v>15.42</v>
      </c>
      <c r="D575" s="24">
        <v>15.09</v>
      </c>
      <c r="E575" s="24">
        <v>15.28</v>
      </c>
      <c r="F575" s="24">
        <v>49610500</v>
      </c>
      <c r="G575" s="24">
        <v>1450007358</v>
      </c>
      <c r="H575" s="7">
        <v>399</v>
      </c>
      <c r="J575" s="10">
        <f t="shared" si="6"/>
        <v>9.9140779907467662E-3</v>
      </c>
    </row>
    <row r="576" spans="1:10" x14ac:dyDescent="0.25">
      <c r="A576" s="2" t="s">
        <v>530</v>
      </c>
      <c r="B576" s="24">
        <v>15.28</v>
      </c>
      <c r="C576" s="24">
        <v>15.32</v>
      </c>
      <c r="D576" s="24">
        <v>15.11</v>
      </c>
      <c r="E576" s="24">
        <v>15.29</v>
      </c>
      <c r="F576" s="24">
        <v>41284600</v>
      </c>
      <c r="G576" s="24">
        <v>1450923606</v>
      </c>
      <c r="H576" s="7">
        <v>400</v>
      </c>
      <c r="J576" s="10">
        <f t="shared" si="6"/>
        <v>6.5445026178009077E-4</v>
      </c>
    </row>
    <row r="577" spans="1:10" x14ac:dyDescent="0.25">
      <c r="A577" s="2" t="s">
        <v>529</v>
      </c>
      <c r="B577" s="24">
        <v>15.27</v>
      </c>
      <c r="C577" s="24">
        <v>16.37</v>
      </c>
      <c r="D577" s="24">
        <v>15.26</v>
      </c>
      <c r="E577" s="24">
        <v>16.02</v>
      </c>
      <c r="F577" s="24">
        <v>150740000</v>
      </c>
      <c r="G577" s="24">
        <v>1520676352</v>
      </c>
      <c r="H577" s="7">
        <v>401</v>
      </c>
      <c r="J577" s="10">
        <f t="shared" si="6"/>
        <v>4.9115913555992145E-2</v>
      </c>
    </row>
    <row r="578" spans="1:10" x14ac:dyDescent="0.25">
      <c r="A578" s="2" t="s">
        <v>528</v>
      </c>
      <c r="B578" s="24">
        <v>16.09</v>
      </c>
      <c r="C578" s="24">
        <v>16.46</v>
      </c>
      <c r="D578" s="24">
        <v>15.65</v>
      </c>
      <c r="E578" s="24">
        <v>15.79</v>
      </c>
      <c r="F578" s="24">
        <v>96308800</v>
      </c>
      <c r="G578" s="24">
        <v>1498586681</v>
      </c>
      <c r="H578" s="7">
        <v>402</v>
      </c>
      <c r="J578" s="10">
        <f t="shared" si="6"/>
        <v>-1.86451211932878E-2</v>
      </c>
    </row>
    <row r="579" spans="1:10" x14ac:dyDescent="0.25">
      <c r="A579" s="2" t="s">
        <v>527</v>
      </c>
      <c r="B579" s="24">
        <v>15.79</v>
      </c>
      <c r="C579" s="24">
        <v>15.99</v>
      </c>
      <c r="D579" s="24">
        <v>15.72</v>
      </c>
      <c r="E579" s="24">
        <v>15.79</v>
      </c>
      <c r="F579" s="24">
        <v>68677504</v>
      </c>
      <c r="G579" s="24">
        <v>1500195534</v>
      </c>
      <c r="H579" s="7">
        <v>403</v>
      </c>
      <c r="J579" s="10">
        <f t="shared" si="6"/>
        <v>0</v>
      </c>
    </row>
    <row r="580" spans="1:10" x14ac:dyDescent="0.25">
      <c r="A580" s="2" t="s">
        <v>526</v>
      </c>
      <c r="B580" s="24">
        <v>15.8</v>
      </c>
      <c r="C580" s="24">
        <v>16.059999999999999</v>
      </c>
      <c r="D580" s="24">
        <v>15.48</v>
      </c>
      <c r="E580" s="24">
        <v>15.66</v>
      </c>
      <c r="F580" s="24">
        <v>66337400</v>
      </c>
      <c r="G580" s="24">
        <v>1488803529</v>
      </c>
      <c r="H580" s="7">
        <v>404</v>
      </c>
      <c r="J580" s="10">
        <f t="shared" si="6"/>
        <v>-8.8607594936709212E-3</v>
      </c>
    </row>
    <row r="581" spans="1:10" x14ac:dyDescent="0.25">
      <c r="A581" s="2" t="s">
        <v>525</v>
      </c>
      <c r="B581" s="24">
        <v>15.68</v>
      </c>
      <c r="C581" s="24">
        <v>16.47</v>
      </c>
      <c r="D581" s="24">
        <v>15.66</v>
      </c>
      <c r="E581" s="24">
        <v>16.38</v>
      </c>
      <c r="F581" s="24">
        <v>86584896</v>
      </c>
      <c r="G581" s="24">
        <v>1557357301</v>
      </c>
      <c r="H581" s="7">
        <v>405</v>
      </c>
      <c r="J581" s="10">
        <f t="shared" si="6"/>
        <v>4.4642857142857095E-2</v>
      </c>
    </row>
    <row r="582" spans="1:10" x14ac:dyDescent="0.25">
      <c r="A582" s="2" t="s">
        <v>524</v>
      </c>
      <c r="B582" s="24">
        <v>16.399999999999999</v>
      </c>
      <c r="C582" s="24">
        <v>22.45</v>
      </c>
      <c r="D582" s="24">
        <v>16.32</v>
      </c>
      <c r="E582" s="24">
        <v>21.94</v>
      </c>
      <c r="F582" s="24">
        <v>821440000</v>
      </c>
      <c r="G582" s="24">
        <v>2086329040</v>
      </c>
      <c r="H582" s="7">
        <v>406</v>
      </c>
      <c r="J582" s="10">
        <f t="shared" si="6"/>
        <v>0.33780487804878068</v>
      </c>
    </row>
    <row r="583" spans="1:10" x14ac:dyDescent="0.25">
      <c r="A583" s="2" t="s">
        <v>523</v>
      </c>
      <c r="B583" s="24">
        <v>22.04</v>
      </c>
      <c r="C583" s="24">
        <v>23.68</v>
      </c>
      <c r="D583" s="24">
        <v>18.18</v>
      </c>
      <c r="E583" s="24">
        <v>20.079999999999998</v>
      </c>
      <c r="F583" s="24">
        <v>648787008</v>
      </c>
      <c r="G583" s="24">
        <v>1910381453</v>
      </c>
      <c r="H583" s="7">
        <v>407</v>
      </c>
      <c r="J583" s="10">
        <f t="shared" si="6"/>
        <v>-8.8929219600726001E-2</v>
      </c>
    </row>
    <row r="584" spans="1:10" x14ac:dyDescent="0.25">
      <c r="A584" s="2" t="s">
        <v>522</v>
      </c>
      <c r="B584" s="24">
        <v>20.18</v>
      </c>
      <c r="C584" s="24">
        <v>20.47</v>
      </c>
      <c r="D584" s="24">
        <v>18.07</v>
      </c>
      <c r="E584" s="24">
        <v>18.57</v>
      </c>
      <c r="F584" s="24">
        <v>221986000</v>
      </c>
      <c r="G584" s="24">
        <v>1767284718</v>
      </c>
      <c r="H584" s="7">
        <v>408</v>
      </c>
      <c r="J584" s="10">
        <f t="shared" si="6"/>
        <v>-7.9781962338949422E-2</v>
      </c>
    </row>
    <row r="585" spans="1:10" x14ac:dyDescent="0.25">
      <c r="A585" s="2" t="s">
        <v>521</v>
      </c>
      <c r="B585" s="24">
        <v>18.54</v>
      </c>
      <c r="C585" s="24">
        <v>18.71</v>
      </c>
      <c r="D585" s="24">
        <v>15.37</v>
      </c>
      <c r="E585" s="24">
        <v>15.84</v>
      </c>
      <c r="F585" s="24">
        <v>243535008</v>
      </c>
      <c r="G585" s="24">
        <v>1507769338</v>
      </c>
      <c r="H585" s="7">
        <v>409</v>
      </c>
      <c r="J585" s="10">
        <f t="shared" si="6"/>
        <v>-0.14563106796116501</v>
      </c>
    </row>
    <row r="586" spans="1:10" x14ac:dyDescent="0.25">
      <c r="A586" s="2" t="s">
        <v>520</v>
      </c>
      <c r="B586" s="24">
        <v>15.82</v>
      </c>
      <c r="C586" s="24">
        <v>16.850000000000001</v>
      </c>
      <c r="D586" s="24">
        <v>14.3</v>
      </c>
      <c r="E586" s="24">
        <v>16.579999999999998</v>
      </c>
      <c r="F586" s="24">
        <v>218190000</v>
      </c>
      <c r="G586" s="24">
        <v>1579293407</v>
      </c>
      <c r="H586" s="7">
        <v>410</v>
      </c>
      <c r="J586" s="10">
        <f t="shared" si="6"/>
        <v>4.8040455120101008E-2</v>
      </c>
    </row>
    <row r="587" spans="1:10" x14ac:dyDescent="0.25">
      <c r="A587" s="2" t="s">
        <v>519</v>
      </c>
      <c r="B587" s="24">
        <v>16.59</v>
      </c>
      <c r="C587" s="24">
        <v>19.02</v>
      </c>
      <c r="D587" s="24">
        <v>16.59</v>
      </c>
      <c r="E587" s="24">
        <v>19.02</v>
      </c>
      <c r="F587" s="24">
        <v>228007008</v>
      </c>
      <c r="G587" s="24">
        <v>1812163681</v>
      </c>
      <c r="H587" s="7">
        <v>411</v>
      </c>
      <c r="J587" s="10">
        <f t="shared" si="6"/>
        <v>0.14647377938517178</v>
      </c>
    </row>
    <row r="588" spans="1:10" x14ac:dyDescent="0.25">
      <c r="A588" s="2" t="s">
        <v>518</v>
      </c>
      <c r="B588" s="24">
        <v>19.010000000000002</v>
      </c>
      <c r="C588" s="24">
        <v>19.010000000000002</v>
      </c>
      <c r="D588" s="24">
        <v>17.64</v>
      </c>
      <c r="E588" s="24">
        <v>17.809999999999999</v>
      </c>
      <c r="F588" s="24">
        <v>187200992</v>
      </c>
      <c r="G588" s="24">
        <v>1697030410</v>
      </c>
      <c r="H588" s="7">
        <v>412</v>
      </c>
      <c r="J588" s="10">
        <f t="shared" si="6"/>
        <v>-6.312467122567085E-2</v>
      </c>
    </row>
    <row r="589" spans="1:10" x14ac:dyDescent="0.25">
      <c r="A589" s="2" t="s">
        <v>517</v>
      </c>
      <c r="B589" s="24">
        <v>17.86</v>
      </c>
      <c r="C589" s="24">
        <v>18.09</v>
      </c>
      <c r="D589" s="24">
        <v>14.7</v>
      </c>
      <c r="E589" s="24">
        <v>15.2</v>
      </c>
      <c r="F589" s="24">
        <v>269884000</v>
      </c>
      <c r="G589" s="24">
        <v>1448916566</v>
      </c>
      <c r="H589" s="7">
        <v>413</v>
      </c>
      <c r="J589" s="10">
        <f t="shared" si="6"/>
        <v>-0.14893617021276598</v>
      </c>
    </row>
    <row r="590" spans="1:10" x14ac:dyDescent="0.25">
      <c r="A590" s="2" t="s">
        <v>516</v>
      </c>
      <c r="B590" s="24">
        <v>15.14</v>
      </c>
      <c r="C590" s="24">
        <v>15.68</v>
      </c>
      <c r="D590" s="24">
        <v>14.57</v>
      </c>
      <c r="E590" s="24">
        <v>14.89</v>
      </c>
      <c r="F590" s="24">
        <v>131722000</v>
      </c>
      <c r="G590" s="24">
        <v>1420086957</v>
      </c>
      <c r="H590" s="7">
        <v>414</v>
      </c>
      <c r="J590" s="10">
        <f t="shared" si="6"/>
        <v>-1.6512549537648611E-2</v>
      </c>
    </row>
    <row r="591" spans="1:10" x14ac:dyDescent="0.25">
      <c r="A591" s="2" t="s">
        <v>515</v>
      </c>
      <c r="B591" s="24">
        <v>14.84</v>
      </c>
      <c r="C591" s="24">
        <v>14.86</v>
      </c>
      <c r="D591" s="24">
        <v>12.43</v>
      </c>
      <c r="E591" s="24">
        <v>13.66</v>
      </c>
      <c r="F591" s="24">
        <v>210528000</v>
      </c>
      <c r="G591" s="24">
        <v>1303347495</v>
      </c>
      <c r="H591" s="7">
        <v>415</v>
      </c>
      <c r="J591" s="10">
        <f t="shared" si="6"/>
        <v>-7.951482479784365E-2</v>
      </c>
    </row>
    <row r="592" spans="1:10" x14ac:dyDescent="0.25">
      <c r="A592" s="2" t="s">
        <v>514</v>
      </c>
      <c r="B592" s="24">
        <v>13.62</v>
      </c>
      <c r="C592" s="24">
        <v>14.83</v>
      </c>
      <c r="D592" s="24">
        <v>13.53</v>
      </c>
      <c r="E592" s="24">
        <v>14.61</v>
      </c>
      <c r="F592" s="24">
        <v>142588000</v>
      </c>
      <c r="G592" s="24">
        <v>1393880199</v>
      </c>
      <c r="H592" s="7">
        <v>416</v>
      </c>
      <c r="J592" s="10">
        <f t="shared" si="6"/>
        <v>7.2687224669603548E-2</v>
      </c>
    </row>
    <row r="593" spans="1:10" x14ac:dyDescent="0.25">
      <c r="A593" s="2" t="s">
        <v>513</v>
      </c>
      <c r="B593" s="24">
        <v>14.67</v>
      </c>
      <c r="C593" s="24">
        <v>15.65</v>
      </c>
      <c r="D593" s="24">
        <v>14.28</v>
      </c>
      <c r="E593" s="24">
        <v>14.44</v>
      </c>
      <c r="F593" s="24">
        <v>167338000</v>
      </c>
      <c r="G593" s="24">
        <v>1378678806</v>
      </c>
      <c r="H593" s="7">
        <v>417</v>
      </c>
      <c r="J593" s="10">
        <f t="shared" si="6"/>
        <v>-1.5678254942058652E-2</v>
      </c>
    </row>
    <row r="594" spans="1:10" x14ac:dyDescent="0.25">
      <c r="A594" s="2" t="s">
        <v>512</v>
      </c>
      <c r="B594" s="24">
        <v>14.45</v>
      </c>
      <c r="C594" s="24">
        <v>14.45</v>
      </c>
      <c r="D594" s="24">
        <v>13.67</v>
      </c>
      <c r="E594" s="24">
        <v>14.11</v>
      </c>
      <c r="F594" s="24">
        <v>103257000</v>
      </c>
      <c r="G594" s="24">
        <v>1347557880</v>
      </c>
      <c r="H594" s="7">
        <v>418</v>
      </c>
      <c r="J594" s="10">
        <f t="shared" si="6"/>
        <v>-2.3529411764705875E-2</v>
      </c>
    </row>
    <row r="595" spans="1:10" x14ac:dyDescent="0.25">
      <c r="A595" s="2" t="s">
        <v>511</v>
      </c>
      <c r="B595" s="24">
        <v>14.05</v>
      </c>
      <c r="C595" s="24">
        <v>14.24</v>
      </c>
      <c r="D595" s="24">
        <v>9</v>
      </c>
      <c r="E595" s="24">
        <v>9.1300000000000008</v>
      </c>
      <c r="F595" s="24">
        <v>220330000</v>
      </c>
      <c r="G595" s="24">
        <v>872064707</v>
      </c>
      <c r="H595" s="7">
        <v>419</v>
      </c>
      <c r="J595" s="10">
        <f t="shared" si="6"/>
        <v>-0.35017793594306046</v>
      </c>
    </row>
    <row r="596" spans="1:10" x14ac:dyDescent="0.25">
      <c r="A596" s="2" t="s">
        <v>510</v>
      </c>
      <c r="B596" s="24">
        <v>9.09</v>
      </c>
      <c r="C596" s="24">
        <v>11.2</v>
      </c>
      <c r="D596" s="24">
        <v>7.67</v>
      </c>
      <c r="E596" s="24">
        <v>10.24</v>
      </c>
      <c r="F596" s="24">
        <v>434920992</v>
      </c>
      <c r="G596" s="24">
        <v>978261689</v>
      </c>
      <c r="H596" s="7">
        <v>420</v>
      </c>
      <c r="J596" s="10">
        <f t="shared" si="6"/>
        <v>0.12651265126512656</v>
      </c>
    </row>
    <row r="597" spans="1:10" x14ac:dyDescent="0.25">
      <c r="A597" s="2" t="s">
        <v>509</v>
      </c>
      <c r="B597" s="24">
        <v>10.24</v>
      </c>
      <c r="C597" s="24">
        <v>11.19</v>
      </c>
      <c r="D597" s="24">
        <v>9.6199999999999992</v>
      </c>
      <c r="E597" s="24">
        <v>9.93</v>
      </c>
      <c r="F597" s="24">
        <v>146996000</v>
      </c>
      <c r="G597" s="24">
        <v>948661666</v>
      </c>
      <c r="H597" s="7">
        <v>421</v>
      </c>
      <c r="J597" s="10">
        <f t="shared" si="6"/>
        <v>-3.0273437500000049E-2</v>
      </c>
    </row>
    <row r="598" spans="1:10" x14ac:dyDescent="0.25">
      <c r="A598" s="2" t="s">
        <v>508</v>
      </c>
      <c r="B598" s="24">
        <v>9.92</v>
      </c>
      <c r="C598" s="24">
        <v>10.210000000000001</v>
      </c>
      <c r="D598" s="24">
        <v>9.4600000000000009</v>
      </c>
      <c r="E598" s="24">
        <v>10.02</v>
      </c>
      <c r="F598" s="24">
        <v>55522700</v>
      </c>
      <c r="G598" s="24">
        <v>958400278</v>
      </c>
      <c r="H598" s="7">
        <v>422</v>
      </c>
      <c r="J598" s="10">
        <f t="shared" si="6"/>
        <v>1.0080645161290288E-2</v>
      </c>
    </row>
    <row r="599" spans="1:10" x14ac:dyDescent="0.25">
      <c r="A599" s="2" t="s">
        <v>507</v>
      </c>
      <c r="B599" s="24">
        <v>10.01</v>
      </c>
      <c r="C599" s="24">
        <v>11.81</v>
      </c>
      <c r="D599" s="24">
        <v>10.01</v>
      </c>
      <c r="E599" s="24">
        <v>11.79</v>
      </c>
      <c r="F599" s="24">
        <v>117958000</v>
      </c>
      <c r="G599" s="24">
        <v>1127783996</v>
      </c>
      <c r="H599" s="7">
        <v>423</v>
      </c>
      <c r="J599" s="10">
        <f t="shared" si="6"/>
        <v>0.17782217782217777</v>
      </c>
    </row>
    <row r="600" spans="1:10" x14ac:dyDescent="0.25">
      <c r="A600" s="2" t="s">
        <v>506</v>
      </c>
      <c r="B600" s="24">
        <v>11.83</v>
      </c>
      <c r="C600" s="24">
        <v>11.93</v>
      </c>
      <c r="D600" s="24">
        <v>11.13</v>
      </c>
      <c r="E600" s="24">
        <v>11.48</v>
      </c>
      <c r="F600" s="24">
        <v>69938096</v>
      </c>
      <c r="G600" s="24">
        <v>1097999229</v>
      </c>
      <c r="H600" s="7">
        <v>424</v>
      </c>
      <c r="J600" s="10">
        <f t="shared" si="6"/>
        <v>-2.9585798816568018E-2</v>
      </c>
    </row>
    <row r="601" spans="1:10" x14ac:dyDescent="0.25">
      <c r="A601" s="2" t="s">
        <v>505</v>
      </c>
      <c r="B601" s="24">
        <v>11.44</v>
      </c>
      <c r="C601" s="24">
        <v>11.56</v>
      </c>
      <c r="D601" s="24">
        <v>11.18</v>
      </c>
      <c r="E601" s="24">
        <v>11.25</v>
      </c>
      <c r="F601" s="24">
        <v>41369200</v>
      </c>
      <c r="G601" s="24">
        <v>1076642272</v>
      </c>
      <c r="H601" s="7">
        <v>425</v>
      </c>
      <c r="J601" s="10">
        <f t="shared" si="6"/>
        <v>-1.6608391608391566E-2</v>
      </c>
    </row>
    <row r="602" spans="1:10" x14ac:dyDescent="0.25">
      <c r="A602" s="2" t="s">
        <v>504</v>
      </c>
      <c r="B602" s="24">
        <v>11.21</v>
      </c>
      <c r="C602" s="24">
        <v>11.24</v>
      </c>
      <c r="D602" s="24">
        <v>10.02</v>
      </c>
      <c r="E602" s="24">
        <v>10.07</v>
      </c>
      <c r="F602" s="24">
        <v>39347200</v>
      </c>
      <c r="G602" s="24">
        <v>964530094</v>
      </c>
      <c r="H602" s="7">
        <v>426</v>
      </c>
      <c r="J602" s="10">
        <f t="shared" si="6"/>
        <v>-0.10169491525423734</v>
      </c>
    </row>
    <row r="603" spans="1:10" x14ac:dyDescent="0.25">
      <c r="A603" s="2" t="s">
        <v>503</v>
      </c>
      <c r="B603" s="24">
        <v>10.1</v>
      </c>
      <c r="C603" s="24">
        <v>10.53</v>
      </c>
      <c r="D603" s="24">
        <v>9.93</v>
      </c>
      <c r="E603" s="24">
        <v>10.26</v>
      </c>
      <c r="F603" s="24">
        <v>31855800</v>
      </c>
      <c r="G603" s="24">
        <v>982731029</v>
      </c>
      <c r="H603" s="7">
        <v>427</v>
      </c>
      <c r="J603" s="10">
        <f t="shared" si="6"/>
        <v>1.5841584158415856E-2</v>
      </c>
    </row>
    <row r="604" spans="1:10" x14ac:dyDescent="0.25">
      <c r="A604" s="2" t="s">
        <v>502</v>
      </c>
      <c r="B604" s="24">
        <v>10.210000000000001</v>
      </c>
      <c r="C604" s="24">
        <v>10.77</v>
      </c>
      <c r="D604" s="24">
        <v>10.119999999999999</v>
      </c>
      <c r="E604" s="24">
        <v>10.61</v>
      </c>
      <c r="F604" s="24">
        <v>27727300</v>
      </c>
      <c r="G604" s="24">
        <v>1016621502</v>
      </c>
      <c r="H604" s="7">
        <v>428</v>
      </c>
      <c r="J604" s="10">
        <f t="shared" si="6"/>
        <v>3.91772771792359E-2</v>
      </c>
    </row>
    <row r="605" spans="1:10" x14ac:dyDescent="0.25">
      <c r="A605" s="2" t="s">
        <v>501</v>
      </c>
      <c r="B605" s="24">
        <v>10.61</v>
      </c>
      <c r="C605" s="24">
        <v>10.7</v>
      </c>
      <c r="D605" s="24">
        <v>10.35</v>
      </c>
      <c r="E605" s="24">
        <v>10.44</v>
      </c>
      <c r="F605" s="24">
        <v>21480300</v>
      </c>
      <c r="G605" s="24">
        <v>1000436734</v>
      </c>
      <c r="H605" s="7">
        <v>429</v>
      </c>
      <c r="J605" s="10">
        <f t="shared" si="6"/>
        <v>-1.6022620169651267E-2</v>
      </c>
    </row>
    <row r="606" spans="1:10" x14ac:dyDescent="0.25">
      <c r="A606" s="2" t="s">
        <v>500</v>
      </c>
      <c r="B606" s="24">
        <v>10.41</v>
      </c>
      <c r="C606" s="24">
        <v>10.98</v>
      </c>
      <c r="D606" s="24">
        <v>10.41</v>
      </c>
      <c r="E606" s="24">
        <v>10.86</v>
      </c>
      <c r="F606" s="24">
        <v>34197100</v>
      </c>
      <c r="G606" s="24">
        <v>1041167240</v>
      </c>
      <c r="H606" s="7">
        <v>430</v>
      </c>
      <c r="J606" s="10">
        <f t="shared" si="6"/>
        <v>4.3227665706051806E-2</v>
      </c>
    </row>
    <row r="607" spans="1:10" x14ac:dyDescent="0.25">
      <c r="A607" s="2" t="s">
        <v>499</v>
      </c>
      <c r="B607" s="24">
        <v>10.87</v>
      </c>
      <c r="C607" s="24">
        <v>11.96</v>
      </c>
      <c r="D607" s="24">
        <v>10.71</v>
      </c>
      <c r="E607" s="24">
        <v>11.24</v>
      </c>
      <c r="F607" s="24">
        <v>84319600</v>
      </c>
      <c r="G607" s="24">
        <v>1078084934</v>
      </c>
      <c r="H607" s="7">
        <v>431</v>
      </c>
      <c r="J607" s="10">
        <f t="shared" si="6"/>
        <v>3.4038638454461916E-2</v>
      </c>
    </row>
    <row r="608" spans="1:10" x14ac:dyDescent="0.25">
      <c r="A608" s="2" t="s">
        <v>498</v>
      </c>
      <c r="B608" s="24">
        <v>11.23</v>
      </c>
      <c r="C608" s="24">
        <v>12.86</v>
      </c>
      <c r="D608" s="24">
        <v>11.2</v>
      </c>
      <c r="E608" s="24">
        <v>12.65</v>
      </c>
      <c r="F608" s="24">
        <v>119565000</v>
      </c>
      <c r="G608" s="24">
        <v>1213895588</v>
      </c>
      <c r="H608" s="7">
        <v>432</v>
      </c>
      <c r="J608" s="10">
        <f t="shared" si="6"/>
        <v>0.12644701691896704</v>
      </c>
    </row>
    <row r="609" spans="1:10" x14ac:dyDescent="0.25">
      <c r="A609" s="2" t="s">
        <v>497</v>
      </c>
      <c r="B609" s="24">
        <v>12.63</v>
      </c>
      <c r="C609" s="24">
        <v>13.68</v>
      </c>
      <c r="D609" s="24">
        <v>12.27</v>
      </c>
      <c r="E609" s="24">
        <v>12.73</v>
      </c>
      <c r="F609" s="24">
        <v>175932000</v>
      </c>
      <c r="G609" s="24">
        <v>1221890686</v>
      </c>
      <c r="H609" s="7">
        <v>433</v>
      </c>
      <c r="J609" s="10">
        <f t="shared" si="6"/>
        <v>7.9176563737133523E-3</v>
      </c>
    </row>
    <row r="610" spans="1:10" x14ac:dyDescent="0.25">
      <c r="A610" s="2" t="s">
        <v>496</v>
      </c>
      <c r="B610" s="24">
        <v>12.77</v>
      </c>
      <c r="C610" s="24">
        <v>13.25</v>
      </c>
      <c r="D610" s="24">
        <v>12.04</v>
      </c>
      <c r="E610" s="24">
        <v>12.52</v>
      </c>
      <c r="F610" s="24">
        <v>123657000</v>
      </c>
      <c r="G610" s="24">
        <v>1201644755</v>
      </c>
      <c r="H610" s="7">
        <v>434</v>
      </c>
      <c r="J610" s="10">
        <f t="shared" si="6"/>
        <v>-1.9577133907595929E-2</v>
      </c>
    </row>
    <row r="611" spans="1:10" x14ac:dyDescent="0.25">
      <c r="A611" s="2" t="s">
        <v>495</v>
      </c>
      <c r="B611" s="24">
        <v>12.51</v>
      </c>
      <c r="C611" s="24">
        <v>13.15</v>
      </c>
      <c r="D611" s="24">
        <v>12.51</v>
      </c>
      <c r="E611" s="24">
        <v>12.98</v>
      </c>
      <c r="F611" s="24">
        <v>81530800</v>
      </c>
      <c r="G611" s="24">
        <v>1246875010</v>
      </c>
      <c r="H611" s="7">
        <v>435</v>
      </c>
      <c r="J611" s="10">
        <f t="shared" si="6"/>
        <v>3.7569944044764242E-2</v>
      </c>
    </row>
    <row r="612" spans="1:10" x14ac:dyDescent="0.25">
      <c r="A612" s="2" t="s">
        <v>494</v>
      </c>
      <c r="B612" s="24">
        <v>12.98</v>
      </c>
      <c r="C612" s="24">
        <v>13.01</v>
      </c>
      <c r="D612" s="24">
        <v>12.63</v>
      </c>
      <c r="E612" s="24">
        <v>12.74</v>
      </c>
      <c r="F612" s="24">
        <v>44133200</v>
      </c>
      <c r="G612" s="24">
        <v>1223823593</v>
      </c>
      <c r="H612" s="7">
        <v>436</v>
      </c>
      <c r="J612" s="10">
        <f t="shared" si="6"/>
        <v>-1.8489984591679522E-2</v>
      </c>
    </row>
    <row r="613" spans="1:10" x14ac:dyDescent="0.25">
      <c r="A613" s="2" t="s">
        <v>493</v>
      </c>
      <c r="B613" s="24">
        <v>12.74</v>
      </c>
      <c r="C613" s="24">
        <v>12.87</v>
      </c>
      <c r="D613" s="24">
        <v>12.38</v>
      </c>
      <c r="E613" s="24">
        <v>12.44</v>
      </c>
      <c r="F613" s="24">
        <v>36422500</v>
      </c>
      <c r="G613" s="24">
        <v>1195046481</v>
      </c>
      <c r="H613" s="7">
        <v>437</v>
      </c>
      <c r="J613" s="10">
        <f t="shared" si="6"/>
        <v>-2.3547880690737891E-2</v>
      </c>
    </row>
    <row r="614" spans="1:10" x14ac:dyDescent="0.25">
      <c r="A614" s="2" t="s">
        <v>492</v>
      </c>
      <c r="B614" s="24">
        <v>12.47</v>
      </c>
      <c r="C614" s="24">
        <v>12.49</v>
      </c>
      <c r="D614" s="24">
        <v>11.77</v>
      </c>
      <c r="E614" s="24">
        <v>12.41</v>
      </c>
      <c r="F614" s="24">
        <v>38300200</v>
      </c>
      <c r="G614" s="24">
        <v>1192482269</v>
      </c>
      <c r="H614" s="7">
        <v>438</v>
      </c>
      <c r="J614" s="10">
        <f t="shared" si="6"/>
        <v>-4.8115477145148754E-3</v>
      </c>
    </row>
    <row r="615" spans="1:10" x14ac:dyDescent="0.25">
      <c r="A615" s="2" t="s">
        <v>491</v>
      </c>
      <c r="B615" s="24">
        <v>12.38</v>
      </c>
      <c r="C615" s="24">
        <v>12.4</v>
      </c>
      <c r="D615" s="24">
        <v>11.95</v>
      </c>
      <c r="E615" s="24">
        <v>11.97</v>
      </c>
      <c r="F615" s="24">
        <v>23010900</v>
      </c>
      <c r="G615" s="24">
        <v>1150960517</v>
      </c>
      <c r="H615" s="7">
        <v>439</v>
      </c>
      <c r="J615" s="10">
        <f t="shared" si="6"/>
        <v>-3.3117932148626829E-2</v>
      </c>
    </row>
    <row r="616" spans="1:10" x14ac:dyDescent="0.25">
      <c r="A616" s="2" t="s">
        <v>490</v>
      </c>
      <c r="B616" s="24">
        <v>11.97</v>
      </c>
      <c r="C616" s="24">
        <v>12.05</v>
      </c>
      <c r="D616" s="24">
        <v>11.62</v>
      </c>
      <c r="E616" s="24">
        <v>11.95</v>
      </c>
      <c r="F616" s="24">
        <v>26552900</v>
      </c>
      <c r="G616" s="24">
        <v>1149201784</v>
      </c>
      <c r="H616" s="7">
        <v>440</v>
      </c>
      <c r="J616" s="10">
        <f t="shared" si="6"/>
        <v>-1.6708437761070467E-3</v>
      </c>
    </row>
    <row r="617" spans="1:10" x14ac:dyDescent="0.25">
      <c r="A617" s="2" t="s">
        <v>489</v>
      </c>
      <c r="B617" s="24">
        <v>11.94</v>
      </c>
      <c r="C617" s="24">
        <v>12.4</v>
      </c>
      <c r="D617" s="24">
        <v>11.94</v>
      </c>
      <c r="E617" s="24">
        <v>12.34</v>
      </c>
      <c r="F617" s="24">
        <v>30320700</v>
      </c>
      <c r="G617" s="24">
        <v>1187084250</v>
      </c>
      <c r="H617" s="7">
        <v>441</v>
      </c>
      <c r="J617" s="10">
        <f t="shared" si="6"/>
        <v>3.3500837520938055E-2</v>
      </c>
    </row>
    <row r="618" spans="1:10" x14ac:dyDescent="0.25">
      <c r="A618" s="2" t="s">
        <v>488</v>
      </c>
      <c r="B618" s="24">
        <v>12.32</v>
      </c>
      <c r="C618" s="24">
        <v>12.32</v>
      </c>
      <c r="D618" s="24">
        <v>12.09</v>
      </c>
      <c r="E618" s="24">
        <v>12.28</v>
      </c>
      <c r="F618" s="24">
        <v>18414400</v>
      </c>
      <c r="G618" s="24">
        <v>1181488790</v>
      </c>
      <c r="H618" s="7">
        <v>442</v>
      </c>
      <c r="J618" s="10">
        <f t="shared" si="6"/>
        <v>-3.2467532467533216E-3</v>
      </c>
    </row>
    <row r="619" spans="1:10" x14ac:dyDescent="0.25">
      <c r="A619" s="2" t="s">
        <v>487</v>
      </c>
      <c r="B619" s="24">
        <v>12.28</v>
      </c>
      <c r="C619" s="24">
        <v>12.45</v>
      </c>
      <c r="D619" s="24">
        <v>12.1</v>
      </c>
      <c r="E619" s="24">
        <v>12.12</v>
      </c>
      <c r="F619" s="24">
        <v>32447800</v>
      </c>
      <c r="G619" s="24">
        <v>1167277844</v>
      </c>
      <c r="H619" s="7">
        <v>443</v>
      </c>
      <c r="J619" s="10">
        <f t="shared" si="6"/>
        <v>-1.3029315960912065E-2</v>
      </c>
    </row>
    <row r="620" spans="1:10" x14ac:dyDescent="0.25">
      <c r="A620" s="2" t="s">
        <v>486</v>
      </c>
      <c r="B620" s="24">
        <v>12.12</v>
      </c>
      <c r="C620" s="24">
        <v>12.13</v>
      </c>
      <c r="D620" s="24">
        <v>11.24</v>
      </c>
      <c r="E620" s="24">
        <v>11.5</v>
      </c>
      <c r="F620" s="24">
        <v>40264100</v>
      </c>
      <c r="G620" s="24">
        <v>1107189170</v>
      </c>
      <c r="H620" s="7">
        <v>444</v>
      </c>
      <c r="J620" s="10">
        <f t="shared" si="6"/>
        <v>-5.1155115511551094E-2</v>
      </c>
    </row>
    <row r="621" spans="1:10" x14ac:dyDescent="0.25">
      <c r="A621" s="2" t="s">
        <v>485</v>
      </c>
      <c r="B621" s="24">
        <v>11.49</v>
      </c>
      <c r="C621" s="24">
        <v>11.66</v>
      </c>
      <c r="D621" s="24">
        <v>11.35</v>
      </c>
      <c r="E621" s="24">
        <v>11.54</v>
      </c>
      <c r="F621" s="24">
        <v>27818000</v>
      </c>
      <c r="G621" s="24">
        <v>1111542053</v>
      </c>
      <c r="H621" s="7">
        <v>445</v>
      </c>
      <c r="J621" s="10">
        <f t="shared" si="6"/>
        <v>4.3516100957353291E-3</v>
      </c>
    </row>
    <row r="622" spans="1:10" x14ac:dyDescent="0.25">
      <c r="A622" s="2" t="s">
        <v>484</v>
      </c>
      <c r="B622" s="24">
        <v>11.55</v>
      </c>
      <c r="C622" s="24">
        <v>11.59</v>
      </c>
      <c r="D622" s="24">
        <v>11.41</v>
      </c>
      <c r="E622" s="24">
        <v>11.49</v>
      </c>
      <c r="F622" s="24">
        <v>17991900</v>
      </c>
      <c r="G622" s="24">
        <v>1107771068</v>
      </c>
      <c r="H622" s="7">
        <v>446</v>
      </c>
      <c r="J622" s="10">
        <f t="shared" si="6"/>
        <v>-5.1948051948052373E-3</v>
      </c>
    </row>
    <row r="623" spans="1:10" x14ac:dyDescent="0.25">
      <c r="A623" s="2" t="s">
        <v>483</v>
      </c>
      <c r="B623" s="24">
        <v>11.51</v>
      </c>
      <c r="C623" s="24">
        <v>12.09</v>
      </c>
      <c r="D623" s="24">
        <v>11.41</v>
      </c>
      <c r="E623" s="24">
        <v>11.96</v>
      </c>
      <c r="F623" s="24">
        <v>56959300</v>
      </c>
      <c r="G623" s="24">
        <v>1153175929</v>
      </c>
      <c r="H623" s="7">
        <v>447</v>
      </c>
      <c r="J623" s="10">
        <f t="shared" si="6"/>
        <v>3.9096437880104348E-2</v>
      </c>
    </row>
    <row r="624" spans="1:10" x14ac:dyDescent="0.25">
      <c r="A624" s="2" t="s">
        <v>482</v>
      </c>
      <c r="B624" s="24">
        <v>12</v>
      </c>
      <c r="C624" s="24">
        <v>12.47</v>
      </c>
      <c r="D624" s="24">
        <v>11.66</v>
      </c>
      <c r="E624" s="24">
        <v>12.18</v>
      </c>
      <c r="F624" s="24">
        <v>79837000</v>
      </c>
      <c r="G624" s="24">
        <v>1174949127</v>
      </c>
      <c r="H624" s="7">
        <v>448</v>
      </c>
      <c r="J624" s="10">
        <f t="shared" si="6"/>
        <v>1.4999999999999977E-2</v>
      </c>
    </row>
    <row r="625" spans="1:10" x14ac:dyDescent="0.25">
      <c r="A625" s="2" t="s">
        <v>481</v>
      </c>
      <c r="B625" s="24">
        <v>12.2</v>
      </c>
      <c r="C625" s="24">
        <v>12.54</v>
      </c>
      <c r="D625" s="24">
        <v>12.06</v>
      </c>
      <c r="E625" s="24">
        <v>12.26</v>
      </c>
      <c r="F625" s="24">
        <v>38425100</v>
      </c>
      <c r="G625" s="24">
        <v>1182373931</v>
      </c>
      <c r="H625" s="7">
        <v>449</v>
      </c>
      <c r="J625" s="10">
        <f t="shared" si="6"/>
        <v>4.9180327868852871E-3</v>
      </c>
    </row>
    <row r="626" spans="1:10" x14ac:dyDescent="0.25">
      <c r="A626" s="2" t="s">
        <v>480</v>
      </c>
      <c r="B626" s="24">
        <v>12.24</v>
      </c>
      <c r="C626" s="24">
        <v>12.66</v>
      </c>
      <c r="D626" s="24">
        <v>11.6</v>
      </c>
      <c r="E626" s="24">
        <v>11.95</v>
      </c>
      <c r="F626" s="24">
        <v>52181800</v>
      </c>
      <c r="G626" s="24">
        <v>1153010248</v>
      </c>
      <c r="H626" s="7">
        <v>450</v>
      </c>
      <c r="J626" s="10">
        <f t="shared" si="6"/>
        <v>-2.3692810457516415E-2</v>
      </c>
    </row>
    <row r="627" spans="1:10" x14ac:dyDescent="0.25">
      <c r="A627" s="2" t="s">
        <v>479</v>
      </c>
      <c r="B627" s="24">
        <v>11.95</v>
      </c>
      <c r="C627" s="24">
        <v>12.1</v>
      </c>
      <c r="D627" s="24">
        <v>11.83</v>
      </c>
      <c r="E627" s="24">
        <v>11.89</v>
      </c>
      <c r="F627" s="24">
        <v>28608500</v>
      </c>
      <c r="G627" s="24">
        <v>1147468313</v>
      </c>
      <c r="H627" s="7">
        <v>451</v>
      </c>
      <c r="J627" s="10">
        <f t="shared" ref="J627:J690" si="7">(E627-B627)/B627</f>
        <v>-5.0209205020919434E-3</v>
      </c>
    </row>
    <row r="628" spans="1:10" x14ac:dyDescent="0.25">
      <c r="A628" s="2" t="s">
        <v>478</v>
      </c>
      <c r="B628" s="24">
        <v>11.9</v>
      </c>
      <c r="C628" s="24">
        <v>12.47</v>
      </c>
      <c r="D628" s="24">
        <v>11.74</v>
      </c>
      <c r="E628" s="24">
        <v>11.92</v>
      </c>
      <c r="F628" s="24">
        <v>75268896</v>
      </c>
      <c r="G628" s="24">
        <v>1150550090</v>
      </c>
      <c r="H628" s="7">
        <v>452</v>
      </c>
      <c r="J628" s="10">
        <f t="shared" si="7"/>
        <v>1.6806722689075271E-3</v>
      </c>
    </row>
    <row r="629" spans="1:10" x14ac:dyDescent="0.25">
      <c r="A629" s="2" t="s">
        <v>477</v>
      </c>
      <c r="B629" s="24">
        <v>11.92</v>
      </c>
      <c r="C629" s="24">
        <v>11.92</v>
      </c>
      <c r="D629" s="24">
        <v>10.81</v>
      </c>
      <c r="E629" s="24">
        <v>11.53</v>
      </c>
      <c r="F629" s="24">
        <v>55644800</v>
      </c>
      <c r="G629" s="24">
        <v>1113482918</v>
      </c>
      <c r="H629" s="7">
        <v>453</v>
      </c>
      <c r="J629" s="10">
        <f t="shared" si="7"/>
        <v>-3.2718120805369177E-2</v>
      </c>
    </row>
    <row r="630" spans="1:10" x14ac:dyDescent="0.25">
      <c r="A630" s="2" t="s">
        <v>476</v>
      </c>
      <c r="B630" s="24">
        <v>11.52</v>
      </c>
      <c r="C630" s="24">
        <v>11.61</v>
      </c>
      <c r="D630" s="24">
        <v>11.29</v>
      </c>
      <c r="E630" s="24">
        <v>11.34</v>
      </c>
      <c r="F630" s="24">
        <v>25045400</v>
      </c>
      <c r="G630" s="24">
        <v>1096081698</v>
      </c>
      <c r="H630" s="7">
        <v>454</v>
      </c>
      <c r="J630" s="10">
        <f t="shared" si="7"/>
        <v>-1.5624999999999976E-2</v>
      </c>
    </row>
    <row r="631" spans="1:10" x14ac:dyDescent="0.25">
      <c r="A631" s="2" t="s">
        <v>475</v>
      </c>
      <c r="B631" s="24">
        <v>11.36</v>
      </c>
      <c r="C631" s="24">
        <v>11.51</v>
      </c>
      <c r="D631" s="24">
        <v>11.22</v>
      </c>
      <c r="E631" s="24">
        <v>11.22</v>
      </c>
      <c r="F631" s="24">
        <v>28250900</v>
      </c>
      <c r="G631" s="24">
        <v>1084588576</v>
      </c>
      <c r="H631" s="7">
        <v>455</v>
      </c>
      <c r="J631" s="10">
        <f t="shared" si="7"/>
        <v>-1.2323943661971726E-2</v>
      </c>
    </row>
    <row r="632" spans="1:10" x14ac:dyDescent="0.25">
      <c r="A632" s="2" t="s">
        <v>474</v>
      </c>
      <c r="B632" s="24">
        <v>11.21</v>
      </c>
      <c r="C632" s="24">
        <v>11.31</v>
      </c>
      <c r="D632" s="24">
        <v>10.79</v>
      </c>
      <c r="E632" s="24">
        <v>10.92</v>
      </c>
      <c r="F632" s="24">
        <v>20451400</v>
      </c>
      <c r="G632" s="24">
        <v>1055723650</v>
      </c>
      <c r="H632" s="7">
        <v>456</v>
      </c>
      <c r="J632" s="10">
        <f t="shared" si="7"/>
        <v>-2.5869759143621846E-2</v>
      </c>
    </row>
    <row r="633" spans="1:10" x14ac:dyDescent="0.25">
      <c r="A633" s="2" t="s">
        <v>473</v>
      </c>
      <c r="B633" s="24">
        <v>10.93</v>
      </c>
      <c r="C633" s="24">
        <v>11.25</v>
      </c>
      <c r="D633" s="24">
        <v>10.72</v>
      </c>
      <c r="E633" s="24">
        <v>10.83</v>
      </c>
      <c r="F633" s="24">
        <v>19648600</v>
      </c>
      <c r="G633" s="24">
        <v>1047198320</v>
      </c>
      <c r="H633" s="7">
        <v>457</v>
      </c>
      <c r="J633" s="10">
        <f t="shared" si="7"/>
        <v>-9.1491308325708735E-3</v>
      </c>
    </row>
    <row r="634" spans="1:10" x14ac:dyDescent="0.25">
      <c r="A634" s="2" t="s">
        <v>472</v>
      </c>
      <c r="B634" s="24">
        <v>10.82</v>
      </c>
      <c r="C634" s="24">
        <v>10.82</v>
      </c>
      <c r="D634" s="24">
        <v>9.9700000000000006</v>
      </c>
      <c r="E634" s="24">
        <v>10.28</v>
      </c>
      <c r="F634" s="24">
        <v>39358200</v>
      </c>
      <c r="G634" s="24">
        <v>994176606</v>
      </c>
      <c r="H634" s="7">
        <v>458</v>
      </c>
      <c r="J634" s="10">
        <f t="shared" si="7"/>
        <v>-4.9907578558225592E-2</v>
      </c>
    </row>
    <row r="635" spans="1:10" x14ac:dyDescent="0.25">
      <c r="A635" s="2" t="s">
        <v>471</v>
      </c>
      <c r="B635" s="24">
        <v>10.28</v>
      </c>
      <c r="C635" s="24">
        <v>10.99</v>
      </c>
      <c r="D635" s="24">
        <v>10</v>
      </c>
      <c r="E635" s="24">
        <v>10.6</v>
      </c>
      <c r="F635" s="24">
        <v>41969800</v>
      </c>
      <c r="G635" s="24">
        <v>1025442212</v>
      </c>
      <c r="H635" s="7">
        <v>459</v>
      </c>
      <c r="J635" s="10">
        <f t="shared" si="7"/>
        <v>3.1128404669260729E-2</v>
      </c>
    </row>
    <row r="636" spans="1:10" x14ac:dyDescent="0.25">
      <c r="A636" s="2" t="s">
        <v>470</v>
      </c>
      <c r="B636" s="24">
        <v>10.58</v>
      </c>
      <c r="C636" s="24">
        <v>10.75</v>
      </c>
      <c r="D636" s="24">
        <v>10.3</v>
      </c>
      <c r="E636" s="24">
        <v>10.63</v>
      </c>
      <c r="F636" s="24">
        <v>25582600</v>
      </c>
      <c r="G636" s="24">
        <v>1029144029</v>
      </c>
      <c r="H636" s="7">
        <v>460</v>
      </c>
      <c r="J636" s="10">
        <f t="shared" si="7"/>
        <v>4.7258979206049817E-3</v>
      </c>
    </row>
    <row r="637" spans="1:10" x14ac:dyDescent="0.25">
      <c r="A637" s="2" t="s">
        <v>469</v>
      </c>
      <c r="B637" s="24">
        <v>10.62</v>
      </c>
      <c r="C637" s="24">
        <v>10.72</v>
      </c>
      <c r="D637" s="24">
        <v>10.46</v>
      </c>
      <c r="E637" s="24">
        <v>10.5</v>
      </c>
      <c r="F637" s="24">
        <v>18961900</v>
      </c>
      <c r="G637" s="24">
        <v>1016861409</v>
      </c>
      <c r="H637" s="7">
        <v>461</v>
      </c>
      <c r="J637" s="10">
        <f t="shared" si="7"/>
        <v>-1.1299435028248515E-2</v>
      </c>
    </row>
    <row r="638" spans="1:10" x14ac:dyDescent="0.25">
      <c r="A638" s="2" t="s">
        <v>468</v>
      </c>
      <c r="B638" s="24">
        <v>10.49</v>
      </c>
      <c r="C638" s="24">
        <v>10.56</v>
      </c>
      <c r="D638" s="24">
        <v>10.32</v>
      </c>
      <c r="E638" s="24">
        <v>10.39</v>
      </c>
      <c r="F638" s="24">
        <v>21540100</v>
      </c>
      <c r="G638" s="24">
        <v>1006060594</v>
      </c>
      <c r="H638" s="7">
        <v>462</v>
      </c>
      <c r="J638" s="10">
        <f t="shared" si="7"/>
        <v>-9.532888465204923E-3</v>
      </c>
    </row>
    <row r="639" spans="1:10" x14ac:dyDescent="0.25">
      <c r="A639" s="2" t="s">
        <v>467</v>
      </c>
      <c r="B639" s="24">
        <v>10.4</v>
      </c>
      <c r="C639" s="24">
        <v>10.68</v>
      </c>
      <c r="D639" s="24">
        <v>10.29</v>
      </c>
      <c r="E639" s="24">
        <v>10.55</v>
      </c>
      <c r="F639" s="24">
        <v>24204100</v>
      </c>
      <c r="G639" s="24">
        <v>1022365574</v>
      </c>
      <c r="H639" s="7">
        <v>463</v>
      </c>
      <c r="J639" s="10">
        <f t="shared" si="7"/>
        <v>1.4423076923076957E-2</v>
      </c>
    </row>
    <row r="640" spans="1:10" x14ac:dyDescent="0.25">
      <c r="A640" s="2" t="s">
        <v>466</v>
      </c>
      <c r="B640" s="24">
        <v>10.59</v>
      </c>
      <c r="C640" s="24">
        <v>11.2</v>
      </c>
      <c r="D640" s="24">
        <v>10.59</v>
      </c>
      <c r="E640" s="24">
        <v>10.86</v>
      </c>
      <c r="F640" s="24">
        <v>65005200</v>
      </c>
      <c r="G640" s="24">
        <v>1052343080</v>
      </c>
      <c r="H640" s="7">
        <v>464</v>
      </c>
      <c r="J640" s="10">
        <f t="shared" si="7"/>
        <v>2.5495750708215258E-2</v>
      </c>
    </row>
    <row r="641" spans="1:10" x14ac:dyDescent="0.25">
      <c r="A641" s="2" t="s">
        <v>465</v>
      </c>
      <c r="B641" s="24">
        <v>10.84</v>
      </c>
      <c r="C641" s="24">
        <v>10.97</v>
      </c>
      <c r="D641" s="24">
        <v>10.8</v>
      </c>
      <c r="E641" s="24">
        <v>10.87</v>
      </c>
      <c r="F641" s="24">
        <v>20081700</v>
      </c>
      <c r="G641" s="24">
        <v>1054316893</v>
      </c>
      <c r="H641" s="7">
        <v>465</v>
      </c>
      <c r="J641" s="10">
        <f t="shared" si="7"/>
        <v>2.7675276752766936E-3</v>
      </c>
    </row>
    <row r="642" spans="1:10" x14ac:dyDescent="0.25">
      <c r="A642" s="2" t="s">
        <v>464</v>
      </c>
      <c r="B642" s="24">
        <v>10.87</v>
      </c>
      <c r="C642" s="24">
        <v>10.94</v>
      </c>
      <c r="D642" s="24">
        <v>10.62</v>
      </c>
      <c r="E642" s="24">
        <v>10.62</v>
      </c>
      <c r="F642" s="24">
        <v>27241200</v>
      </c>
      <c r="G642" s="24">
        <v>1030407282</v>
      </c>
      <c r="H642" s="7">
        <v>466</v>
      </c>
      <c r="J642" s="10">
        <f t="shared" si="7"/>
        <v>-2.2999080036798531E-2</v>
      </c>
    </row>
    <row r="643" spans="1:10" x14ac:dyDescent="0.25">
      <c r="A643" s="2" t="s">
        <v>463</v>
      </c>
      <c r="B643" s="24">
        <v>10.6</v>
      </c>
      <c r="C643" s="24">
        <v>10.67</v>
      </c>
      <c r="D643" s="24">
        <v>10.25</v>
      </c>
      <c r="E643" s="24">
        <v>10.26</v>
      </c>
      <c r="F643" s="24">
        <v>30011800</v>
      </c>
      <c r="G643" s="24">
        <v>995949500</v>
      </c>
      <c r="H643" s="7">
        <v>467</v>
      </c>
      <c r="J643" s="10">
        <f t="shared" si="7"/>
        <v>-3.2075471698113193E-2</v>
      </c>
    </row>
    <row r="644" spans="1:10" x14ac:dyDescent="0.25">
      <c r="A644" s="2" t="s">
        <v>462</v>
      </c>
      <c r="B644" s="24">
        <v>10.27</v>
      </c>
      <c r="C644" s="24">
        <v>10.38</v>
      </c>
      <c r="D644" s="24">
        <v>9.82</v>
      </c>
      <c r="E644" s="24">
        <v>10.24</v>
      </c>
      <c r="F644" s="24">
        <v>39190200</v>
      </c>
      <c r="G644" s="24">
        <v>993902494</v>
      </c>
      <c r="H644" s="7">
        <v>468</v>
      </c>
      <c r="J644" s="10">
        <f t="shared" si="7"/>
        <v>-2.9211295034079223E-3</v>
      </c>
    </row>
    <row r="645" spans="1:10" x14ac:dyDescent="0.25">
      <c r="A645" s="2" t="s">
        <v>461</v>
      </c>
      <c r="B645" s="24">
        <v>10.24</v>
      </c>
      <c r="C645" s="24">
        <v>12.73</v>
      </c>
      <c r="D645" s="24">
        <v>10.199999999999999</v>
      </c>
      <c r="E645" s="24">
        <v>12.66</v>
      </c>
      <c r="F645" s="24">
        <v>146543008</v>
      </c>
      <c r="G645" s="24">
        <v>1229607054</v>
      </c>
      <c r="H645" s="7">
        <v>469</v>
      </c>
      <c r="J645" s="10">
        <f t="shared" si="7"/>
        <v>0.236328125</v>
      </c>
    </row>
    <row r="646" spans="1:10" x14ac:dyDescent="0.25">
      <c r="A646" s="2" t="s">
        <v>460</v>
      </c>
      <c r="B646" s="24">
        <v>12.63</v>
      </c>
      <c r="C646" s="24">
        <v>12.65</v>
      </c>
      <c r="D646" s="24">
        <v>11.23</v>
      </c>
      <c r="E646" s="24">
        <v>11.89</v>
      </c>
      <c r="F646" s="24">
        <v>149319008</v>
      </c>
      <c r="G646" s="24">
        <v>1155057878</v>
      </c>
      <c r="H646" s="7">
        <v>470</v>
      </c>
      <c r="J646" s="10">
        <f t="shared" si="7"/>
        <v>-5.8590657165479031E-2</v>
      </c>
    </row>
    <row r="647" spans="1:10" x14ac:dyDescent="0.25">
      <c r="A647" s="2" t="s">
        <v>459</v>
      </c>
      <c r="B647" s="24">
        <v>11.86</v>
      </c>
      <c r="C647" s="24">
        <v>14.23</v>
      </c>
      <c r="D647" s="24">
        <v>11.8</v>
      </c>
      <c r="E647" s="24">
        <v>13.24</v>
      </c>
      <c r="F647" s="24">
        <v>333395008</v>
      </c>
      <c r="G647" s="24">
        <v>1286744654</v>
      </c>
      <c r="H647" s="7">
        <v>471</v>
      </c>
      <c r="J647" s="10">
        <f t="shared" si="7"/>
        <v>0.11635750421585167</v>
      </c>
    </row>
    <row r="648" spans="1:10" x14ac:dyDescent="0.25">
      <c r="A648" s="2" t="s">
        <v>458</v>
      </c>
      <c r="B648" s="24">
        <v>13.3</v>
      </c>
      <c r="C648" s="24">
        <v>15.64</v>
      </c>
      <c r="D648" s="24">
        <v>13.13</v>
      </c>
      <c r="E648" s="24">
        <v>14.33</v>
      </c>
      <c r="F648" s="24">
        <v>435668000</v>
      </c>
      <c r="G648" s="24">
        <v>1393049850</v>
      </c>
      <c r="H648" s="7">
        <v>472</v>
      </c>
      <c r="J648" s="10">
        <f t="shared" si="7"/>
        <v>7.7443609022556342E-2</v>
      </c>
    </row>
    <row r="649" spans="1:10" x14ac:dyDescent="0.25">
      <c r="A649" s="2" t="s">
        <v>457</v>
      </c>
      <c r="B649" s="24">
        <v>14.14</v>
      </c>
      <c r="C649" s="24">
        <v>14.99</v>
      </c>
      <c r="D649" s="24">
        <v>13.58</v>
      </c>
      <c r="E649" s="24">
        <v>13.92</v>
      </c>
      <c r="F649" s="24">
        <v>173760992</v>
      </c>
      <c r="G649" s="24">
        <v>1353625760</v>
      </c>
      <c r="H649" s="7">
        <v>473</v>
      </c>
      <c r="J649" s="10">
        <f t="shared" si="7"/>
        <v>-1.5558698727015603E-2</v>
      </c>
    </row>
    <row r="650" spans="1:10" x14ac:dyDescent="0.25">
      <c r="A650" s="2" t="s">
        <v>456</v>
      </c>
      <c r="B650" s="24">
        <v>14.09</v>
      </c>
      <c r="C650" s="24">
        <v>14.43</v>
      </c>
      <c r="D650" s="24">
        <v>13.73</v>
      </c>
      <c r="E650" s="24">
        <v>14.02</v>
      </c>
      <c r="F650" s="24">
        <v>139534000</v>
      </c>
      <c r="G650" s="24">
        <v>1363672191</v>
      </c>
      <c r="H650" s="7">
        <v>474</v>
      </c>
      <c r="J650" s="10">
        <f t="shared" si="7"/>
        <v>-4.9680624556423195E-3</v>
      </c>
    </row>
    <row r="651" spans="1:10" x14ac:dyDescent="0.25">
      <c r="A651" s="2" t="s">
        <v>455</v>
      </c>
      <c r="B651" s="24">
        <v>13.98</v>
      </c>
      <c r="C651" s="24">
        <v>14.5</v>
      </c>
      <c r="D651" s="24">
        <v>13.9</v>
      </c>
      <c r="E651" s="24">
        <v>14.21</v>
      </c>
      <c r="F651" s="24">
        <v>129201000</v>
      </c>
      <c r="G651" s="24">
        <v>1382413467</v>
      </c>
      <c r="H651" s="7">
        <v>475</v>
      </c>
      <c r="J651" s="10">
        <f t="shared" si="7"/>
        <v>1.6452074391988585E-2</v>
      </c>
    </row>
    <row r="652" spans="1:10" x14ac:dyDescent="0.25">
      <c r="A652" s="2" t="s">
        <v>454</v>
      </c>
      <c r="B652" s="24">
        <v>14.19</v>
      </c>
      <c r="C652" s="24">
        <v>15.35</v>
      </c>
      <c r="D652" s="24">
        <v>13.92</v>
      </c>
      <c r="E652" s="24">
        <v>14.6</v>
      </c>
      <c r="F652" s="24">
        <v>299856992</v>
      </c>
      <c r="G652" s="24">
        <v>1421180862</v>
      </c>
      <c r="H652" s="7">
        <v>476</v>
      </c>
      <c r="J652" s="10">
        <f t="shared" si="7"/>
        <v>2.8893587033121927E-2</v>
      </c>
    </row>
    <row r="653" spans="1:10" x14ac:dyDescent="0.25">
      <c r="A653" s="2" t="s">
        <v>453</v>
      </c>
      <c r="B653" s="24">
        <v>14.62</v>
      </c>
      <c r="C653" s="24">
        <v>19.809999999999999</v>
      </c>
      <c r="D653" s="24">
        <v>14.59</v>
      </c>
      <c r="E653" s="24">
        <v>19.420000000000002</v>
      </c>
      <c r="F653" s="24">
        <v>958982016</v>
      </c>
      <c r="G653" s="24">
        <v>1890696045</v>
      </c>
      <c r="H653" s="7">
        <v>477</v>
      </c>
      <c r="J653" s="10">
        <f t="shared" si="7"/>
        <v>0.32831737346101247</v>
      </c>
    </row>
    <row r="654" spans="1:10" x14ac:dyDescent="0.25">
      <c r="A654" s="2" t="s">
        <v>452</v>
      </c>
      <c r="B654" s="24">
        <v>19.46</v>
      </c>
      <c r="C654" s="24">
        <v>21.75</v>
      </c>
      <c r="D654" s="24">
        <v>15.04</v>
      </c>
      <c r="E654" s="24">
        <v>15.18</v>
      </c>
      <c r="F654" s="24">
        <v>697452992</v>
      </c>
      <c r="G654" s="24">
        <v>1478652812</v>
      </c>
      <c r="H654" s="7">
        <v>478</v>
      </c>
      <c r="J654" s="10">
        <f t="shared" si="7"/>
        <v>-0.21993833504624877</v>
      </c>
    </row>
    <row r="655" spans="1:10" x14ac:dyDescent="0.25">
      <c r="A655" s="2" t="s">
        <v>451</v>
      </c>
      <c r="B655" s="24">
        <v>15.31</v>
      </c>
      <c r="C655" s="24">
        <v>16.66</v>
      </c>
      <c r="D655" s="24">
        <v>14.47</v>
      </c>
      <c r="E655" s="24">
        <v>16.11</v>
      </c>
      <c r="F655" s="24">
        <v>350880000</v>
      </c>
      <c r="G655" s="24">
        <v>1568963094</v>
      </c>
      <c r="H655" s="7">
        <v>479</v>
      </c>
      <c r="J655" s="10">
        <f t="shared" si="7"/>
        <v>5.2253429131286666E-2</v>
      </c>
    </row>
    <row r="656" spans="1:10" x14ac:dyDescent="0.25">
      <c r="A656" s="2" t="s">
        <v>450</v>
      </c>
      <c r="B656" s="24">
        <v>16.079999999999998</v>
      </c>
      <c r="C656" s="24">
        <v>18.739999999999998</v>
      </c>
      <c r="D656" s="24">
        <v>16.079999999999998</v>
      </c>
      <c r="E656" s="24">
        <v>17.87</v>
      </c>
      <c r="F656" s="24">
        <v>449737984</v>
      </c>
      <c r="G656" s="24">
        <v>1740993908</v>
      </c>
      <c r="H656" s="7">
        <v>480</v>
      </c>
      <c r="J656" s="10">
        <f t="shared" si="7"/>
        <v>0.11131840796019918</v>
      </c>
    </row>
    <row r="657" spans="1:10" x14ac:dyDescent="0.25">
      <c r="A657" s="2" t="s">
        <v>449</v>
      </c>
      <c r="B657" s="24">
        <v>17.84</v>
      </c>
      <c r="C657" s="24">
        <v>17.920000000000002</v>
      </c>
      <c r="D657" s="24">
        <v>17.21</v>
      </c>
      <c r="E657" s="24">
        <v>17.55</v>
      </c>
      <c r="F657" s="24">
        <v>149567008</v>
      </c>
      <c r="G657" s="24">
        <v>1710555789</v>
      </c>
      <c r="H657" s="7">
        <v>481</v>
      </c>
      <c r="J657" s="10">
        <f t="shared" si="7"/>
        <v>-1.6255605381165873E-2</v>
      </c>
    </row>
    <row r="658" spans="1:10" x14ac:dyDescent="0.25">
      <c r="A658" s="2" t="s">
        <v>448</v>
      </c>
      <c r="B658" s="24">
        <v>17.5</v>
      </c>
      <c r="C658" s="24">
        <v>17.5</v>
      </c>
      <c r="D658" s="24">
        <v>16.39</v>
      </c>
      <c r="E658" s="24">
        <v>16.88</v>
      </c>
      <c r="F658" s="24">
        <v>182720992</v>
      </c>
      <c r="G658" s="24">
        <v>1646040298</v>
      </c>
      <c r="H658" s="7">
        <v>482</v>
      </c>
      <c r="J658" s="10">
        <f t="shared" si="7"/>
        <v>-3.5428571428571483E-2</v>
      </c>
    </row>
    <row r="659" spans="1:10" x14ac:dyDescent="0.25">
      <c r="A659" s="2" t="s">
        <v>447</v>
      </c>
      <c r="B659" s="24">
        <v>16.77</v>
      </c>
      <c r="C659" s="24">
        <v>17.579999999999998</v>
      </c>
      <c r="D659" s="24">
        <v>16.760000000000002</v>
      </c>
      <c r="E659" s="24">
        <v>17.239999999999998</v>
      </c>
      <c r="F659" s="24">
        <v>150956992</v>
      </c>
      <c r="G659" s="24">
        <v>1682062260</v>
      </c>
      <c r="H659" s="7">
        <v>483</v>
      </c>
      <c r="J659" s="10">
        <f t="shared" si="7"/>
        <v>2.8026237328562843E-2</v>
      </c>
    </row>
    <row r="660" spans="1:10" x14ac:dyDescent="0.25">
      <c r="A660" s="2" t="s">
        <v>446</v>
      </c>
      <c r="B660" s="24">
        <v>17.21</v>
      </c>
      <c r="C660" s="24">
        <v>18.12</v>
      </c>
      <c r="D660" s="24">
        <v>17</v>
      </c>
      <c r="E660" s="24">
        <v>17.72</v>
      </c>
      <c r="F660" s="24">
        <v>159452992</v>
      </c>
      <c r="G660" s="24">
        <v>1728856893</v>
      </c>
      <c r="H660" s="7">
        <v>484</v>
      </c>
      <c r="J660" s="10">
        <f t="shared" si="7"/>
        <v>2.9633933759442066E-2</v>
      </c>
    </row>
    <row r="661" spans="1:10" x14ac:dyDescent="0.25">
      <c r="A661" s="2" t="s">
        <v>445</v>
      </c>
      <c r="B661" s="24">
        <v>17.73</v>
      </c>
      <c r="C661" s="24">
        <v>18.07</v>
      </c>
      <c r="D661" s="24">
        <v>17.579999999999998</v>
      </c>
      <c r="E661" s="24">
        <v>17.920000000000002</v>
      </c>
      <c r="F661" s="24">
        <v>110618000</v>
      </c>
      <c r="G661" s="24">
        <v>1748754545</v>
      </c>
      <c r="H661" s="7">
        <v>485</v>
      </c>
      <c r="J661" s="10">
        <f t="shared" si="7"/>
        <v>1.071630005640165E-2</v>
      </c>
    </row>
    <row r="662" spans="1:10" x14ac:dyDescent="0.25">
      <c r="A662" s="2" t="s">
        <v>444</v>
      </c>
      <c r="B662" s="24">
        <v>17.940000000000001</v>
      </c>
      <c r="C662" s="24">
        <v>18.68</v>
      </c>
      <c r="D662" s="24">
        <v>17.84</v>
      </c>
      <c r="E662" s="24">
        <v>18.39</v>
      </c>
      <c r="F662" s="24">
        <v>147752000</v>
      </c>
      <c r="G662" s="24">
        <v>1796022465</v>
      </c>
      <c r="H662" s="7">
        <v>486</v>
      </c>
      <c r="J662" s="10">
        <f t="shared" si="7"/>
        <v>2.5083612040133738E-2</v>
      </c>
    </row>
    <row r="663" spans="1:10" x14ac:dyDescent="0.25">
      <c r="A663" s="2" t="s">
        <v>443</v>
      </c>
      <c r="B663" s="24">
        <v>18.399999999999999</v>
      </c>
      <c r="C663" s="24">
        <v>18.47</v>
      </c>
      <c r="D663" s="24">
        <v>17.28</v>
      </c>
      <c r="E663" s="24">
        <v>17.8</v>
      </c>
      <c r="F663" s="24">
        <v>186210000</v>
      </c>
      <c r="G663" s="24">
        <v>1738471067</v>
      </c>
      <c r="H663" s="7">
        <v>487</v>
      </c>
      <c r="J663" s="10">
        <f t="shared" si="7"/>
        <v>-3.2608695652173801E-2</v>
      </c>
    </row>
    <row r="664" spans="1:10" x14ac:dyDescent="0.25">
      <c r="A664" s="2" t="s">
        <v>442</v>
      </c>
      <c r="B664" s="24">
        <v>17.739999999999998</v>
      </c>
      <c r="C664" s="24">
        <v>18.149999999999999</v>
      </c>
      <c r="D664" s="24">
        <v>17.73</v>
      </c>
      <c r="E664" s="24">
        <v>17.989999999999998</v>
      </c>
      <c r="F664" s="24">
        <v>93779000</v>
      </c>
      <c r="G664" s="24">
        <v>1757824409</v>
      </c>
      <c r="H664" s="7">
        <v>488</v>
      </c>
      <c r="J664" s="10">
        <f t="shared" si="7"/>
        <v>1.4092446448703496E-2</v>
      </c>
    </row>
    <row r="665" spans="1:10" x14ac:dyDescent="0.25">
      <c r="A665" s="2" t="s">
        <v>441</v>
      </c>
      <c r="B665" s="24">
        <v>18.02</v>
      </c>
      <c r="C665" s="24">
        <v>18.77</v>
      </c>
      <c r="D665" s="24">
        <v>17.77</v>
      </c>
      <c r="E665" s="24">
        <v>18.23</v>
      </c>
      <c r="F665" s="24">
        <v>186523008</v>
      </c>
      <c r="G665" s="24">
        <v>1781155822</v>
      </c>
      <c r="H665" s="7">
        <v>489</v>
      </c>
      <c r="J665" s="10">
        <f t="shared" si="7"/>
        <v>1.1653718091010037E-2</v>
      </c>
    </row>
    <row r="666" spans="1:10" x14ac:dyDescent="0.25">
      <c r="A666" s="2" t="s">
        <v>440</v>
      </c>
      <c r="B666" s="24">
        <v>18.260000000000002</v>
      </c>
      <c r="C666" s="24">
        <v>21.76</v>
      </c>
      <c r="D666" s="24">
        <v>18.07</v>
      </c>
      <c r="E666" s="24">
        <v>21.45</v>
      </c>
      <c r="F666" s="24">
        <v>373044992</v>
      </c>
      <c r="G666" s="24">
        <v>2096902102</v>
      </c>
      <c r="H666" s="7">
        <v>490</v>
      </c>
      <c r="J666" s="10">
        <f t="shared" si="7"/>
        <v>0.17469879518072276</v>
      </c>
    </row>
    <row r="667" spans="1:10" x14ac:dyDescent="0.25">
      <c r="A667" s="2" t="s">
        <v>439</v>
      </c>
      <c r="B667" s="24">
        <v>21.33</v>
      </c>
      <c r="C667" s="24">
        <v>22.75</v>
      </c>
      <c r="D667" s="24">
        <v>20.21</v>
      </c>
      <c r="E667" s="24">
        <v>21.71</v>
      </c>
      <c r="F667" s="24">
        <v>370135008</v>
      </c>
      <c r="G667" s="24">
        <v>2122704405</v>
      </c>
      <c r="H667" s="7">
        <v>491</v>
      </c>
      <c r="J667" s="10">
        <f t="shared" si="7"/>
        <v>1.7815283638068568E-2</v>
      </c>
    </row>
    <row r="668" spans="1:10" x14ac:dyDescent="0.25">
      <c r="A668" s="2" t="s">
        <v>438</v>
      </c>
      <c r="B668" s="24">
        <v>21.73</v>
      </c>
      <c r="C668" s="24">
        <v>22.61</v>
      </c>
      <c r="D668" s="24">
        <v>21.35</v>
      </c>
      <c r="E668" s="24">
        <v>22.22</v>
      </c>
      <c r="F668" s="24">
        <v>494332992</v>
      </c>
      <c r="G668" s="24">
        <v>2173326720</v>
      </c>
      <c r="H668" s="7">
        <v>492</v>
      </c>
      <c r="J668" s="10">
        <f t="shared" si="7"/>
        <v>2.2549470777726573E-2</v>
      </c>
    </row>
    <row r="669" spans="1:10" x14ac:dyDescent="0.25">
      <c r="A669" s="2" t="s">
        <v>437</v>
      </c>
      <c r="B669" s="24">
        <v>22.16</v>
      </c>
      <c r="C669" s="24">
        <v>26.55</v>
      </c>
      <c r="D669" s="24">
        <v>21.7</v>
      </c>
      <c r="E669" s="24">
        <v>25.75</v>
      </c>
      <c r="F669" s="24">
        <v>718945024</v>
      </c>
      <c r="G669" s="24">
        <v>2520220899</v>
      </c>
      <c r="H669" s="7">
        <v>493</v>
      </c>
      <c r="J669" s="10">
        <f t="shared" si="7"/>
        <v>0.16200361010830325</v>
      </c>
    </row>
    <row r="670" spans="1:10" x14ac:dyDescent="0.25">
      <c r="A670" s="2" t="s">
        <v>436</v>
      </c>
      <c r="B670" s="24">
        <v>25.74</v>
      </c>
      <c r="C670" s="24">
        <v>34.85</v>
      </c>
      <c r="D670" s="24">
        <v>25.6</v>
      </c>
      <c r="E670" s="24">
        <v>33.979999999999997</v>
      </c>
      <c r="F670" s="24">
        <v>1640679936</v>
      </c>
      <c r="G670" s="24">
        <v>3326669269</v>
      </c>
      <c r="H670" s="7">
        <v>494</v>
      </c>
      <c r="J670" s="10">
        <f t="shared" si="7"/>
        <v>0.32012432012432007</v>
      </c>
    </row>
    <row r="671" spans="1:10" x14ac:dyDescent="0.25">
      <c r="A671" s="2" t="s">
        <v>435</v>
      </c>
      <c r="B671" s="24">
        <v>33.99</v>
      </c>
      <c r="C671" s="24">
        <v>34.25</v>
      </c>
      <c r="D671" s="24">
        <v>24.67</v>
      </c>
      <c r="E671" s="24">
        <v>25.42</v>
      </c>
      <c r="F671" s="24">
        <v>919393024</v>
      </c>
      <c r="G671" s="24">
        <v>2489444179</v>
      </c>
      <c r="H671" s="7">
        <v>495</v>
      </c>
      <c r="J671" s="10">
        <f t="shared" si="7"/>
        <v>-0.2521329802883201</v>
      </c>
    </row>
    <row r="672" spans="1:10" x14ac:dyDescent="0.25">
      <c r="A672" s="2" t="s">
        <v>434</v>
      </c>
      <c r="B672" s="24">
        <v>26.01</v>
      </c>
      <c r="C672" s="24">
        <v>29.44</v>
      </c>
      <c r="D672" s="24">
        <v>22.59</v>
      </c>
      <c r="E672" s="24">
        <v>28.19</v>
      </c>
      <c r="F672" s="24">
        <v>968075008</v>
      </c>
      <c r="G672" s="24">
        <v>2761260176</v>
      </c>
      <c r="H672" s="7">
        <v>496</v>
      </c>
      <c r="J672" s="10">
        <f t="shared" si="7"/>
        <v>8.3813917723952316E-2</v>
      </c>
    </row>
    <row r="673" spans="1:10" x14ac:dyDescent="0.25">
      <c r="A673" s="2" t="s">
        <v>433</v>
      </c>
      <c r="B673" s="24">
        <v>27.95</v>
      </c>
      <c r="C673" s="24">
        <v>31.54</v>
      </c>
      <c r="D673" s="24">
        <v>25.5</v>
      </c>
      <c r="E673" s="24">
        <v>31.2</v>
      </c>
      <c r="F673" s="24">
        <v>853734976</v>
      </c>
      <c r="G673" s="24">
        <v>3057586190</v>
      </c>
      <c r="H673" s="7">
        <v>497</v>
      </c>
      <c r="J673" s="10">
        <f t="shared" si="7"/>
        <v>0.11627906976744186</v>
      </c>
    </row>
    <row r="674" spans="1:10" x14ac:dyDescent="0.25">
      <c r="A674" s="2" t="s">
        <v>432</v>
      </c>
      <c r="B674" s="24">
        <v>31.18</v>
      </c>
      <c r="C674" s="24">
        <v>32.659999999999997</v>
      </c>
      <c r="D674" s="24">
        <v>29.81</v>
      </c>
      <c r="E674" s="24">
        <v>30.8</v>
      </c>
      <c r="F674" s="24">
        <v>605113024</v>
      </c>
      <c r="G674" s="24">
        <v>3018997143</v>
      </c>
      <c r="H674" s="7">
        <v>498</v>
      </c>
      <c r="J674" s="10">
        <f t="shared" si="7"/>
        <v>-1.2187299550994195E-2</v>
      </c>
    </row>
    <row r="675" spans="1:10" x14ac:dyDescent="0.25">
      <c r="A675" s="2" t="s">
        <v>431</v>
      </c>
      <c r="B675" s="24">
        <v>30.77</v>
      </c>
      <c r="C675" s="24">
        <v>31.79</v>
      </c>
      <c r="D675" s="24">
        <v>29.87</v>
      </c>
      <c r="E675" s="24">
        <v>30.46</v>
      </c>
      <c r="F675" s="24">
        <v>401675008</v>
      </c>
      <c r="G675" s="24">
        <v>2986400881</v>
      </c>
      <c r="H675" s="7">
        <v>499</v>
      </c>
      <c r="J675" s="10">
        <f t="shared" si="7"/>
        <v>-1.0074748131296676E-2</v>
      </c>
    </row>
    <row r="676" spans="1:10" x14ac:dyDescent="0.25">
      <c r="A676" s="2" t="s">
        <v>430</v>
      </c>
      <c r="B676" s="24">
        <v>30.44</v>
      </c>
      <c r="C676" s="24">
        <v>30.88</v>
      </c>
      <c r="D676" s="24">
        <v>29.62</v>
      </c>
      <c r="E676" s="24">
        <v>30.4</v>
      </c>
      <c r="F676" s="24">
        <v>274351008</v>
      </c>
      <c r="G676" s="24">
        <v>2981411645</v>
      </c>
      <c r="H676" s="7">
        <v>500</v>
      </c>
      <c r="J676" s="10">
        <f t="shared" si="7"/>
        <v>-1.3140604467806406E-3</v>
      </c>
    </row>
    <row r="677" spans="1:10" x14ac:dyDescent="0.25">
      <c r="A677" s="2" t="s">
        <v>429</v>
      </c>
      <c r="B677" s="24">
        <v>30.4</v>
      </c>
      <c r="C677" s="24">
        <v>31.23</v>
      </c>
      <c r="D677" s="24">
        <v>29.58</v>
      </c>
      <c r="E677" s="24">
        <v>30.39</v>
      </c>
      <c r="F677" s="24">
        <v>331676992</v>
      </c>
      <c r="G677" s="24">
        <v>2981320807</v>
      </c>
      <c r="H677" s="7">
        <v>501</v>
      </c>
      <c r="J677" s="10">
        <f t="shared" si="7"/>
        <v>-3.2894736842098719E-4</v>
      </c>
    </row>
    <row r="678" spans="1:10" x14ac:dyDescent="0.25">
      <c r="A678" s="2" t="s">
        <v>428</v>
      </c>
      <c r="B678" s="24">
        <v>30.49</v>
      </c>
      <c r="C678" s="24">
        <v>30.51</v>
      </c>
      <c r="D678" s="24">
        <v>27.31</v>
      </c>
      <c r="E678" s="24">
        <v>27.86</v>
      </c>
      <c r="F678" s="24">
        <v>407100000</v>
      </c>
      <c r="G678" s="24">
        <v>2734701359</v>
      </c>
      <c r="H678" s="7">
        <v>502</v>
      </c>
      <c r="J678" s="10">
        <f t="shared" si="7"/>
        <v>-8.6257789439160348E-2</v>
      </c>
    </row>
    <row r="679" spans="1:10" x14ac:dyDescent="0.25">
      <c r="A679" s="2" t="s">
        <v>427</v>
      </c>
      <c r="B679" s="24">
        <v>27.9</v>
      </c>
      <c r="C679" s="24">
        <v>30.04</v>
      </c>
      <c r="D679" s="24">
        <v>26.77</v>
      </c>
      <c r="E679" s="24">
        <v>26.82</v>
      </c>
      <c r="F679" s="24">
        <v>449012992</v>
      </c>
      <c r="G679" s="24">
        <v>2633283186</v>
      </c>
      <c r="H679" s="7">
        <v>503</v>
      </c>
      <c r="J679" s="10">
        <f t="shared" si="7"/>
        <v>-3.8709677419354778E-2</v>
      </c>
    </row>
    <row r="680" spans="1:10" x14ac:dyDescent="0.25">
      <c r="A680" s="2" t="s">
        <v>426</v>
      </c>
      <c r="B680" s="24">
        <v>26.89</v>
      </c>
      <c r="C680" s="24">
        <v>30.05</v>
      </c>
      <c r="D680" s="24">
        <v>25.45</v>
      </c>
      <c r="E680" s="24">
        <v>30.05</v>
      </c>
      <c r="F680" s="24">
        <v>581400000</v>
      </c>
      <c r="G680" s="24">
        <v>2951454570</v>
      </c>
      <c r="H680" s="7">
        <v>504</v>
      </c>
      <c r="J680" s="10">
        <f t="shared" si="7"/>
        <v>0.11751580513201934</v>
      </c>
    </row>
    <row r="681" spans="1:10" x14ac:dyDescent="0.25">
      <c r="A681" s="2" t="s">
        <v>425</v>
      </c>
      <c r="B681" s="24">
        <v>29.77</v>
      </c>
      <c r="C681" s="24">
        <v>33.049999999999997</v>
      </c>
      <c r="D681" s="24">
        <v>26.72</v>
      </c>
      <c r="E681" s="24">
        <v>29.09</v>
      </c>
      <c r="F681" s="24">
        <v>585616000</v>
      </c>
      <c r="G681" s="24">
        <v>2858098472</v>
      </c>
      <c r="H681" s="7">
        <v>505</v>
      </c>
      <c r="J681" s="10">
        <f t="shared" si="7"/>
        <v>-2.2841787033926763E-2</v>
      </c>
    </row>
    <row r="682" spans="1:10" x14ac:dyDescent="0.25">
      <c r="A682" s="2" t="s">
        <v>424</v>
      </c>
      <c r="B682" s="24">
        <v>29.22</v>
      </c>
      <c r="C682" s="24">
        <v>29.22</v>
      </c>
      <c r="D682" s="24">
        <v>24.2</v>
      </c>
      <c r="E682" s="24">
        <v>26.51</v>
      </c>
      <c r="F682" s="24">
        <v>463748000</v>
      </c>
      <c r="G682" s="24">
        <v>2604940401</v>
      </c>
      <c r="H682" s="7">
        <v>506</v>
      </c>
      <c r="J682" s="10">
        <f t="shared" si="7"/>
        <v>-9.274469541409984E-2</v>
      </c>
    </row>
    <row r="683" spans="1:10" x14ac:dyDescent="0.25">
      <c r="A683" s="2" t="s">
        <v>423</v>
      </c>
      <c r="B683" s="24">
        <v>26.48</v>
      </c>
      <c r="C683" s="24">
        <v>29.43</v>
      </c>
      <c r="D683" s="24">
        <v>26.48</v>
      </c>
      <c r="E683" s="24">
        <v>27.64</v>
      </c>
      <c r="F683" s="24">
        <v>470359008</v>
      </c>
      <c r="G683" s="24">
        <v>2717272222</v>
      </c>
      <c r="H683" s="7">
        <v>507</v>
      </c>
      <c r="J683" s="10">
        <f t="shared" si="7"/>
        <v>4.3806646525679761E-2</v>
      </c>
    </row>
    <row r="684" spans="1:10" x14ac:dyDescent="0.25">
      <c r="A684" s="2" t="s">
        <v>422</v>
      </c>
      <c r="B684" s="24">
        <v>27.75</v>
      </c>
      <c r="C684" s="24">
        <v>33.39</v>
      </c>
      <c r="D684" s="24">
        <v>27.42</v>
      </c>
      <c r="E684" s="24">
        <v>30.32</v>
      </c>
      <c r="F684" s="24">
        <v>819044992</v>
      </c>
      <c r="G684" s="24">
        <v>2981089979</v>
      </c>
      <c r="H684" s="7">
        <v>508</v>
      </c>
      <c r="J684" s="10">
        <f t="shared" si="7"/>
        <v>9.2612612612612624E-2</v>
      </c>
    </row>
    <row r="685" spans="1:10" x14ac:dyDescent="0.25">
      <c r="A685" s="2" t="s">
        <v>421</v>
      </c>
      <c r="B685" s="24">
        <v>30.29</v>
      </c>
      <c r="C685" s="24">
        <v>33.24</v>
      </c>
      <c r="D685" s="24">
        <v>27.95</v>
      </c>
      <c r="E685" s="24">
        <v>29.72</v>
      </c>
      <c r="F685" s="24">
        <v>688510976</v>
      </c>
      <c r="G685" s="24">
        <v>2922980922</v>
      </c>
      <c r="H685" s="7">
        <v>509</v>
      </c>
      <c r="J685" s="10">
        <f t="shared" si="7"/>
        <v>-1.8818091779465178E-2</v>
      </c>
    </row>
    <row r="686" spans="1:10" x14ac:dyDescent="0.25">
      <c r="A686" s="2" t="s">
        <v>420</v>
      </c>
      <c r="B686" s="24">
        <v>29.64</v>
      </c>
      <c r="C686" s="24">
        <v>34.07</v>
      </c>
      <c r="D686" s="24">
        <v>29.61</v>
      </c>
      <c r="E686" s="24">
        <v>31.96</v>
      </c>
      <c r="F686" s="24">
        <v>632755008</v>
      </c>
      <c r="G686" s="24">
        <v>3144202883</v>
      </c>
      <c r="H686" s="7">
        <v>510</v>
      </c>
      <c r="J686" s="10">
        <f t="shared" si="7"/>
        <v>7.8272604588394065E-2</v>
      </c>
    </row>
    <row r="687" spans="1:10" x14ac:dyDescent="0.25">
      <c r="A687" s="2" t="s">
        <v>419</v>
      </c>
      <c r="B687" s="24">
        <v>32.020000000000003</v>
      </c>
      <c r="C687" s="24">
        <v>32.700000000000003</v>
      </c>
      <c r="D687" s="24">
        <v>28.47</v>
      </c>
      <c r="E687" s="24">
        <v>32.090000000000003</v>
      </c>
      <c r="F687" s="24">
        <v>526729984</v>
      </c>
      <c r="G687" s="24">
        <v>3157094237</v>
      </c>
      <c r="H687" s="7">
        <v>511</v>
      </c>
      <c r="J687" s="10">
        <f t="shared" si="7"/>
        <v>2.186133666458472E-3</v>
      </c>
    </row>
    <row r="688" spans="1:10" x14ac:dyDescent="0.25">
      <c r="A688" s="2" t="s">
        <v>418</v>
      </c>
      <c r="B688" s="24">
        <v>32.03</v>
      </c>
      <c r="C688" s="24">
        <v>39.020000000000003</v>
      </c>
      <c r="D688" s="24">
        <v>31.3</v>
      </c>
      <c r="E688" s="24">
        <v>34.78</v>
      </c>
      <c r="F688" s="24">
        <v>1104770048</v>
      </c>
      <c r="G688" s="24">
        <v>3422961215</v>
      </c>
      <c r="H688" s="7">
        <v>512</v>
      </c>
      <c r="J688" s="10">
        <f t="shared" si="7"/>
        <v>8.5857009054011862E-2</v>
      </c>
    </row>
    <row r="689" spans="1:10" x14ac:dyDescent="0.25">
      <c r="A689" s="2" t="s">
        <v>417</v>
      </c>
      <c r="B689" s="24">
        <v>34.78</v>
      </c>
      <c r="C689" s="24">
        <v>36.409999999999997</v>
      </c>
      <c r="D689" s="24">
        <v>34.200000000000003</v>
      </c>
      <c r="E689" s="24">
        <v>34.79</v>
      </c>
      <c r="F689" s="24">
        <v>428825984</v>
      </c>
      <c r="G689" s="24">
        <v>3424596336</v>
      </c>
      <c r="H689" s="7">
        <v>513</v>
      </c>
      <c r="J689" s="10">
        <f t="shared" si="7"/>
        <v>2.8752156411725161E-4</v>
      </c>
    </row>
    <row r="690" spans="1:10" x14ac:dyDescent="0.25">
      <c r="A690" s="2" t="s">
        <v>416</v>
      </c>
      <c r="B690" s="24">
        <v>34.85</v>
      </c>
      <c r="C690" s="24">
        <v>42.4</v>
      </c>
      <c r="D690" s="24">
        <v>32.53</v>
      </c>
      <c r="E690" s="24">
        <v>39.4</v>
      </c>
      <c r="F690" s="24">
        <v>1072099968</v>
      </c>
      <c r="G690" s="24">
        <v>3879505389</v>
      </c>
      <c r="H690" s="7">
        <v>514</v>
      </c>
      <c r="J690" s="10">
        <f t="shared" si="7"/>
        <v>0.13055954088952645</v>
      </c>
    </row>
    <row r="691" spans="1:10" x14ac:dyDescent="0.25">
      <c r="A691" s="2" t="s">
        <v>415</v>
      </c>
      <c r="B691" s="24">
        <v>39.409999999999997</v>
      </c>
      <c r="C691" s="24">
        <v>46.24</v>
      </c>
      <c r="D691" s="24">
        <v>38.61</v>
      </c>
      <c r="E691" s="24">
        <v>40.270000000000003</v>
      </c>
      <c r="F691" s="24">
        <v>931713024</v>
      </c>
      <c r="G691" s="24">
        <v>3966380730</v>
      </c>
      <c r="H691" s="7">
        <v>515</v>
      </c>
      <c r="J691" s="10">
        <f t="shared" ref="J691:J754" si="8">(E691-B691)/B691</f>
        <v>2.1821872621162308E-2</v>
      </c>
    </row>
    <row r="692" spans="1:10" x14ac:dyDescent="0.25">
      <c r="A692" s="2" t="s">
        <v>414</v>
      </c>
      <c r="B692" s="24">
        <v>40.369999999999997</v>
      </c>
      <c r="C692" s="24">
        <v>44.86</v>
      </c>
      <c r="D692" s="24">
        <v>37.32</v>
      </c>
      <c r="E692" s="24">
        <v>44.05</v>
      </c>
      <c r="F692" s="24">
        <v>920793024</v>
      </c>
      <c r="G692" s="24">
        <v>4339511028</v>
      </c>
      <c r="H692" s="7">
        <v>516</v>
      </c>
      <c r="J692" s="10">
        <f t="shared" si="8"/>
        <v>9.1156799603666086E-2</v>
      </c>
    </row>
    <row r="693" spans="1:10" x14ac:dyDescent="0.25">
      <c r="A693" s="2" t="s">
        <v>413</v>
      </c>
      <c r="B693" s="24">
        <v>43.86</v>
      </c>
      <c r="C693" s="24">
        <v>47.77</v>
      </c>
      <c r="D693" s="24">
        <v>39.69</v>
      </c>
      <c r="E693" s="24">
        <v>42.1</v>
      </c>
      <c r="F693" s="24">
        <v>825238976</v>
      </c>
      <c r="G693" s="24">
        <v>4148728438</v>
      </c>
      <c r="H693" s="7">
        <v>517</v>
      </c>
      <c r="J693" s="10">
        <f t="shared" si="8"/>
        <v>-4.0127678978568129E-2</v>
      </c>
    </row>
    <row r="694" spans="1:10" x14ac:dyDescent="0.25">
      <c r="A694" s="2" t="s">
        <v>412</v>
      </c>
      <c r="B694" s="24">
        <v>42.42</v>
      </c>
      <c r="C694" s="24">
        <v>42.68</v>
      </c>
      <c r="D694" s="24">
        <v>23.76</v>
      </c>
      <c r="E694" s="24">
        <v>30.96</v>
      </c>
      <c r="F694" s="24">
        <v>817384000</v>
      </c>
      <c r="G694" s="24">
        <v>3051526349</v>
      </c>
      <c r="H694" s="7">
        <v>518</v>
      </c>
      <c r="J694" s="10">
        <f t="shared" si="8"/>
        <v>-0.27015558698727016</v>
      </c>
    </row>
    <row r="695" spans="1:10" x14ac:dyDescent="0.25">
      <c r="A695" s="2" t="s">
        <v>411</v>
      </c>
      <c r="B695" s="24">
        <v>31.54</v>
      </c>
      <c r="C695" s="24">
        <v>35.14</v>
      </c>
      <c r="D695" s="24">
        <v>31.13</v>
      </c>
      <c r="E695" s="24">
        <v>32.72</v>
      </c>
      <c r="F695" s="24">
        <v>385223008</v>
      </c>
      <c r="G695" s="24">
        <v>3226397184</v>
      </c>
      <c r="H695" s="7">
        <v>519</v>
      </c>
      <c r="J695" s="10">
        <f t="shared" si="8"/>
        <v>3.7412809131261882E-2</v>
      </c>
    </row>
    <row r="696" spans="1:10" x14ac:dyDescent="0.25">
      <c r="A696" s="2" t="s">
        <v>410</v>
      </c>
      <c r="B696" s="24">
        <v>33</v>
      </c>
      <c r="C696" s="24">
        <v>33</v>
      </c>
      <c r="D696" s="24">
        <v>28.22</v>
      </c>
      <c r="E696" s="24">
        <v>30.78</v>
      </c>
      <c r="F696" s="24">
        <v>316552992</v>
      </c>
      <c r="G696" s="24">
        <v>3035711937</v>
      </c>
      <c r="H696" s="7">
        <v>520</v>
      </c>
      <c r="J696" s="10">
        <f t="shared" si="8"/>
        <v>-6.7272727272727234E-2</v>
      </c>
    </row>
    <row r="697" spans="1:10" x14ac:dyDescent="0.25">
      <c r="A697" s="2" t="s">
        <v>409</v>
      </c>
      <c r="B697" s="24">
        <v>30.91</v>
      </c>
      <c r="C697" s="24">
        <v>32.44</v>
      </c>
      <c r="D697" s="24">
        <v>30.69</v>
      </c>
      <c r="E697" s="24">
        <v>32.35</v>
      </c>
      <c r="F697" s="24">
        <v>258235008</v>
      </c>
      <c r="G697" s="24">
        <v>3191249302</v>
      </c>
      <c r="H697" s="7">
        <v>521</v>
      </c>
      <c r="J697" s="10">
        <f t="shared" si="8"/>
        <v>4.6586865092203208E-2</v>
      </c>
    </row>
    <row r="698" spans="1:10" x14ac:dyDescent="0.25">
      <c r="A698" s="2" t="s">
        <v>408</v>
      </c>
      <c r="B698" s="24">
        <v>32.46</v>
      </c>
      <c r="C698" s="24">
        <v>33.99</v>
      </c>
      <c r="D698" s="24">
        <v>31.97</v>
      </c>
      <c r="E698" s="24">
        <v>32.9</v>
      </c>
      <c r="F698" s="24">
        <v>317646016</v>
      </c>
      <c r="G698" s="24">
        <v>3246226843</v>
      </c>
      <c r="H698" s="7">
        <v>522</v>
      </c>
      <c r="J698" s="10">
        <f t="shared" si="8"/>
        <v>1.3555144793592043E-2</v>
      </c>
    </row>
    <row r="699" spans="1:10" x14ac:dyDescent="0.25">
      <c r="A699" s="2" t="s">
        <v>407</v>
      </c>
      <c r="B699" s="24">
        <v>32.83</v>
      </c>
      <c r="C699" s="24">
        <v>33.22</v>
      </c>
      <c r="D699" s="24">
        <v>31.26</v>
      </c>
      <c r="E699" s="24">
        <v>32.14</v>
      </c>
      <c r="F699" s="24">
        <v>217743008</v>
      </c>
      <c r="G699" s="24">
        <v>3171376070</v>
      </c>
      <c r="H699" s="7">
        <v>523</v>
      </c>
      <c r="J699" s="10">
        <f t="shared" si="8"/>
        <v>-2.1017362168748027E-2</v>
      </c>
    </row>
    <row r="700" spans="1:10" x14ac:dyDescent="0.25">
      <c r="A700" s="2" t="s">
        <v>406</v>
      </c>
      <c r="B700" s="24">
        <v>32.159999999999997</v>
      </c>
      <c r="C700" s="24">
        <v>32.24</v>
      </c>
      <c r="D700" s="24">
        <v>28.28</v>
      </c>
      <c r="E700" s="24">
        <v>29.53</v>
      </c>
      <c r="F700" s="24">
        <v>307104000</v>
      </c>
      <c r="G700" s="24">
        <v>2914628519</v>
      </c>
      <c r="H700" s="7">
        <v>524</v>
      </c>
      <c r="J700" s="10">
        <f t="shared" si="8"/>
        <v>-8.1778606965174E-2</v>
      </c>
    </row>
    <row r="701" spans="1:10" x14ac:dyDescent="0.25">
      <c r="A701" s="2" t="s">
        <v>405</v>
      </c>
      <c r="B701" s="24">
        <v>29.65</v>
      </c>
      <c r="C701" s="24">
        <v>30.67</v>
      </c>
      <c r="D701" s="24">
        <v>28.16</v>
      </c>
      <c r="E701" s="24">
        <v>30.03</v>
      </c>
      <c r="F701" s="24">
        <v>239663008</v>
      </c>
      <c r="G701" s="24">
        <v>2965508798</v>
      </c>
      <c r="H701" s="7">
        <v>525</v>
      </c>
      <c r="J701" s="10">
        <f t="shared" si="8"/>
        <v>1.2816188870151858E-2</v>
      </c>
    </row>
    <row r="702" spans="1:10" x14ac:dyDescent="0.25">
      <c r="A702" s="2" t="s">
        <v>404</v>
      </c>
      <c r="B702" s="24">
        <v>30.04</v>
      </c>
      <c r="C702" s="24">
        <v>30.04</v>
      </c>
      <c r="D702" s="24">
        <v>26.25</v>
      </c>
      <c r="E702" s="24">
        <v>26.92</v>
      </c>
      <c r="F702" s="24">
        <v>241644992</v>
      </c>
      <c r="G702" s="24">
        <v>2658215982</v>
      </c>
      <c r="H702" s="7">
        <v>526</v>
      </c>
      <c r="J702" s="10">
        <f t="shared" si="8"/>
        <v>-0.10386151797603188</v>
      </c>
    </row>
    <row r="703" spans="1:10" x14ac:dyDescent="0.25">
      <c r="A703" s="2" t="s">
        <v>403</v>
      </c>
      <c r="B703" s="24">
        <v>26.74</v>
      </c>
      <c r="C703" s="24">
        <v>28.43</v>
      </c>
      <c r="D703" s="24">
        <v>26.64</v>
      </c>
      <c r="E703" s="24">
        <v>28</v>
      </c>
      <c r="F703" s="24">
        <v>169331008</v>
      </c>
      <c r="G703" s="24">
        <v>2765758520</v>
      </c>
      <c r="H703" s="7">
        <v>527</v>
      </c>
      <c r="J703" s="10">
        <f t="shared" si="8"/>
        <v>4.7120418848167603E-2</v>
      </c>
    </row>
    <row r="704" spans="1:10" x14ac:dyDescent="0.25">
      <c r="A704" s="2" t="s">
        <v>402</v>
      </c>
      <c r="B704" s="24">
        <v>28.05</v>
      </c>
      <c r="C704" s="24">
        <v>37.03</v>
      </c>
      <c r="D704" s="24">
        <v>27.32</v>
      </c>
      <c r="E704" s="24">
        <v>34.17</v>
      </c>
      <c r="F704" s="24">
        <v>870412992</v>
      </c>
      <c r="G704" s="24">
        <v>3376079733</v>
      </c>
      <c r="H704" s="7">
        <v>528</v>
      </c>
      <c r="J704" s="10">
        <f t="shared" si="8"/>
        <v>0.2181818181818182</v>
      </c>
    </row>
    <row r="705" spans="1:10" x14ac:dyDescent="0.25">
      <c r="A705" s="2" t="s">
        <v>401</v>
      </c>
      <c r="B705" s="24">
        <v>34.46</v>
      </c>
      <c r="C705" s="24">
        <v>38.03</v>
      </c>
      <c r="D705" s="24">
        <v>34.049999999999997</v>
      </c>
      <c r="E705" s="24">
        <v>34.92</v>
      </c>
      <c r="F705" s="24">
        <v>615984000</v>
      </c>
      <c r="G705" s="24">
        <v>3450958113</v>
      </c>
      <c r="H705" s="7">
        <v>529</v>
      </c>
      <c r="J705" s="10">
        <f t="shared" si="8"/>
        <v>1.3348810214741755E-2</v>
      </c>
    </row>
    <row r="706" spans="1:10" x14ac:dyDescent="0.25">
      <c r="A706" s="2" t="s">
        <v>400</v>
      </c>
      <c r="B706" s="24">
        <v>34.909999999999997</v>
      </c>
      <c r="C706" s="24">
        <v>35.51</v>
      </c>
      <c r="D706" s="24">
        <v>32.840000000000003</v>
      </c>
      <c r="E706" s="24">
        <v>34.86</v>
      </c>
      <c r="F706" s="24">
        <v>910507008</v>
      </c>
      <c r="G706" s="24">
        <v>3446496747</v>
      </c>
      <c r="H706" s="7">
        <v>530</v>
      </c>
      <c r="J706" s="10">
        <f t="shared" si="8"/>
        <v>-1.4322543683757422E-3</v>
      </c>
    </row>
    <row r="707" spans="1:10" x14ac:dyDescent="0.25">
      <c r="A707" s="2" t="s">
        <v>399</v>
      </c>
      <c r="B707" s="24">
        <v>34.44</v>
      </c>
      <c r="C707" s="24">
        <v>39.35</v>
      </c>
      <c r="D707" s="24">
        <v>32.31</v>
      </c>
      <c r="E707" s="24">
        <v>36.32</v>
      </c>
      <c r="F707" s="24">
        <v>1733939968</v>
      </c>
      <c r="G707" s="24">
        <v>3591165715</v>
      </c>
      <c r="H707" s="7">
        <v>531</v>
      </c>
      <c r="J707" s="10">
        <f t="shared" si="8"/>
        <v>5.4587688734030276E-2</v>
      </c>
    </row>
    <row r="708" spans="1:10" x14ac:dyDescent="0.25">
      <c r="A708" s="2" t="s">
        <v>398</v>
      </c>
      <c r="B708" s="24">
        <v>36.17</v>
      </c>
      <c r="C708" s="24">
        <v>38.28</v>
      </c>
      <c r="D708" s="24">
        <v>35.9</v>
      </c>
      <c r="E708" s="24">
        <v>36.200000000000003</v>
      </c>
      <c r="F708" s="24">
        <v>517583008</v>
      </c>
      <c r="G708" s="24">
        <v>3580319005</v>
      </c>
      <c r="H708" s="7">
        <v>532</v>
      </c>
      <c r="J708" s="10">
        <f t="shared" si="8"/>
        <v>8.2941664362734687E-4</v>
      </c>
    </row>
    <row r="709" spans="1:10" x14ac:dyDescent="0.25">
      <c r="A709" s="2" t="s">
        <v>397</v>
      </c>
      <c r="B709" s="24">
        <v>36.31</v>
      </c>
      <c r="C709" s="24">
        <v>38.99</v>
      </c>
      <c r="D709" s="24">
        <v>35.9</v>
      </c>
      <c r="E709" s="24">
        <v>38.42</v>
      </c>
      <c r="F709" s="24">
        <v>362468992</v>
      </c>
      <c r="G709" s="24">
        <v>3801328653</v>
      </c>
      <c r="H709" s="7">
        <v>533</v>
      </c>
      <c r="J709" s="10">
        <f t="shared" si="8"/>
        <v>5.8110713302120608E-2</v>
      </c>
    </row>
    <row r="710" spans="1:10" x14ac:dyDescent="0.25">
      <c r="A710" s="2" t="s">
        <v>396</v>
      </c>
      <c r="B710" s="24">
        <v>38.44</v>
      </c>
      <c r="C710" s="24">
        <v>42.44</v>
      </c>
      <c r="D710" s="24">
        <v>38.42</v>
      </c>
      <c r="E710" s="24">
        <v>40.79</v>
      </c>
      <c r="F710" s="24">
        <v>423276000</v>
      </c>
      <c r="G710" s="24">
        <v>4036610679</v>
      </c>
      <c r="H710" s="7">
        <v>534</v>
      </c>
      <c r="J710" s="10">
        <f t="shared" si="8"/>
        <v>6.1134235171696187E-2</v>
      </c>
    </row>
    <row r="711" spans="1:10" x14ac:dyDescent="0.25">
      <c r="A711" s="2" t="s">
        <v>395</v>
      </c>
      <c r="B711" s="24">
        <v>41.12</v>
      </c>
      <c r="C711" s="24">
        <v>44.41</v>
      </c>
      <c r="D711" s="24">
        <v>29.53</v>
      </c>
      <c r="E711" s="24">
        <v>34.19</v>
      </c>
      <c r="F711" s="24">
        <v>798928000</v>
      </c>
      <c r="G711" s="24">
        <v>3383672867</v>
      </c>
      <c r="H711" s="7">
        <v>535</v>
      </c>
      <c r="J711" s="10">
        <f t="shared" si="8"/>
        <v>-0.16853112840466927</v>
      </c>
    </row>
    <row r="712" spans="1:10" x14ac:dyDescent="0.25">
      <c r="A712" s="2" t="s">
        <v>394</v>
      </c>
      <c r="B712" s="24">
        <v>34.090000000000003</v>
      </c>
      <c r="C712" s="24">
        <v>39.049999999999997</v>
      </c>
      <c r="D712" s="24">
        <v>31.76</v>
      </c>
      <c r="E712" s="24">
        <v>38.32</v>
      </c>
      <c r="F712" s="24">
        <v>808371008</v>
      </c>
      <c r="G712" s="24">
        <v>3793891131</v>
      </c>
      <c r="H712" s="7">
        <v>536</v>
      </c>
      <c r="J712" s="10">
        <f t="shared" si="8"/>
        <v>0.12408330888823692</v>
      </c>
    </row>
    <row r="713" spans="1:10" x14ac:dyDescent="0.25">
      <c r="A713" s="2" t="s">
        <v>393</v>
      </c>
      <c r="B713" s="24">
        <v>38.130000000000003</v>
      </c>
      <c r="C713" s="24">
        <v>39.270000000000003</v>
      </c>
      <c r="D713" s="24">
        <v>34.68</v>
      </c>
      <c r="E713" s="24">
        <v>36.950000000000003</v>
      </c>
      <c r="F713" s="24">
        <v>862859008</v>
      </c>
      <c r="G713" s="24">
        <v>3659195005</v>
      </c>
      <c r="H713" s="7">
        <v>537</v>
      </c>
      <c r="J713" s="10">
        <f t="shared" si="8"/>
        <v>-3.0946761080514022E-2</v>
      </c>
    </row>
    <row r="714" spans="1:10" x14ac:dyDescent="0.25">
      <c r="A714" s="2" t="s">
        <v>392</v>
      </c>
      <c r="B714" s="24">
        <v>36.909999999999997</v>
      </c>
      <c r="C714" s="24">
        <v>37.97</v>
      </c>
      <c r="D714" s="24">
        <v>31.43</v>
      </c>
      <c r="E714" s="24">
        <v>32.79</v>
      </c>
      <c r="F714" s="24">
        <v>586657984</v>
      </c>
      <c r="G714" s="24">
        <v>3248207855</v>
      </c>
      <c r="H714" s="7">
        <v>538</v>
      </c>
      <c r="J714" s="10">
        <f t="shared" si="8"/>
        <v>-0.11162286643186123</v>
      </c>
    </row>
    <row r="715" spans="1:10" x14ac:dyDescent="0.25">
      <c r="A715" s="2" t="s">
        <v>391</v>
      </c>
      <c r="B715" s="24">
        <v>33.06</v>
      </c>
      <c r="C715" s="24">
        <v>37.03</v>
      </c>
      <c r="D715" s="24">
        <v>31.91</v>
      </c>
      <c r="E715" s="24">
        <v>36.4</v>
      </c>
      <c r="F715" s="24">
        <v>536064000</v>
      </c>
      <c r="G715" s="24">
        <v>3606646679</v>
      </c>
      <c r="H715" s="7">
        <v>539</v>
      </c>
      <c r="J715" s="10">
        <f t="shared" si="8"/>
        <v>0.10102843315184501</v>
      </c>
    </row>
    <row r="716" spans="1:10" x14ac:dyDescent="0.25">
      <c r="A716" s="2" t="s">
        <v>390</v>
      </c>
      <c r="B716" s="24">
        <v>36.18</v>
      </c>
      <c r="C716" s="24">
        <v>43.16</v>
      </c>
      <c r="D716" s="24">
        <v>35.78</v>
      </c>
      <c r="E716" s="24">
        <v>42.39</v>
      </c>
      <c r="F716" s="24">
        <v>876580992</v>
      </c>
      <c r="G716" s="24">
        <v>4201116829</v>
      </c>
      <c r="H716" s="7">
        <v>540</v>
      </c>
      <c r="J716" s="10">
        <f t="shared" si="8"/>
        <v>0.17164179104477614</v>
      </c>
    </row>
    <row r="717" spans="1:10" x14ac:dyDescent="0.25">
      <c r="A717" s="2" t="s">
        <v>389</v>
      </c>
      <c r="B717" s="24">
        <v>42.89</v>
      </c>
      <c r="C717" s="24">
        <v>46.5</v>
      </c>
      <c r="D717" s="24">
        <v>40.85</v>
      </c>
      <c r="E717" s="24">
        <v>42.96</v>
      </c>
      <c r="F717" s="24">
        <v>1314400000</v>
      </c>
      <c r="G717" s="24">
        <v>4257987458</v>
      </c>
      <c r="H717" s="7">
        <v>541</v>
      </c>
      <c r="J717" s="10">
        <f t="shared" si="8"/>
        <v>1.6320820704126902E-3</v>
      </c>
    </row>
    <row r="718" spans="1:10" x14ac:dyDescent="0.25">
      <c r="A718" s="2" t="s">
        <v>388</v>
      </c>
      <c r="B718" s="24">
        <v>42.68</v>
      </c>
      <c r="C718" s="24">
        <v>43.7</v>
      </c>
      <c r="D718" s="24">
        <v>40.43</v>
      </c>
      <c r="E718" s="24">
        <v>40.5</v>
      </c>
      <c r="F718" s="24">
        <v>615006976</v>
      </c>
      <c r="G718" s="24">
        <v>4014952906</v>
      </c>
      <c r="H718" s="7">
        <v>542</v>
      </c>
      <c r="J718" s="10">
        <f t="shared" si="8"/>
        <v>-5.107778819119025E-2</v>
      </c>
    </row>
    <row r="719" spans="1:10" x14ac:dyDescent="0.25">
      <c r="A719" s="2" t="s">
        <v>387</v>
      </c>
      <c r="B719" s="24">
        <v>40.49</v>
      </c>
      <c r="C719" s="24">
        <v>40.49</v>
      </c>
      <c r="D719" s="24">
        <v>23.26</v>
      </c>
      <c r="E719" s="24">
        <v>28.46</v>
      </c>
      <c r="F719" s="24">
        <v>699985024</v>
      </c>
      <c r="G719" s="24">
        <v>2822092314</v>
      </c>
      <c r="H719" s="7">
        <v>543</v>
      </c>
      <c r="J719" s="10">
        <f t="shared" si="8"/>
        <v>-0.29711039762904423</v>
      </c>
    </row>
    <row r="720" spans="1:10" x14ac:dyDescent="0.25">
      <c r="A720" s="2" t="s">
        <v>386</v>
      </c>
      <c r="B720" s="24">
        <v>28.38</v>
      </c>
      <c r="C720" s="24">
        <v>30.36</v>
      </c>
      <c r="D720" s="24">
        <v>22.49</v>
      </c>
      <c r="E720" s="24">
        <v>29.12</v>
      </c>
      <c r="F720" s="24">
        <v>598707008</v>
      </c>
      <c r="G720" s="24">
        <v>2888868875</v>
      </c>
      <c r="H720" s="7">
        <v>544</v>
      </c>
      <c r="J720" s="10">
        <f t="shared" si="8"/>
        <v>2.6074700493305215E-2</v>
      </c>
    </row>
    <row r="721" spans="1:10" x14ac:dyDescent="0.25">
      <c r="A721" s="2" t="s">
        <v>385</v>
      </c>
      <c r="B721" s="24">
        <v>29.24</v>
      </c>
      <c r="C721" s="24">
        <v>32.89</v>
      </c>
      <c r="D721" s="24">
        <v>28.02</v>
      </c>
      <c r="E721" s="24">
        <v>30.19</v>
      </c>
      <c r="F721" s="24">
        <v>455046016</v>
      </c>
      <c r="G721" s="24">
        <v>2994996280</v>
      </c>
      <c r="H721" s="7">
        <v>545</v>
      </c>
      <c r="J721" s="10">
        <f t="shared" si="8"/>
        <v>3.2489740082079444E-2</v>
      </c>
    </row>
    <row r="722" spans="1:10" x14ac:dyDescent="0.25">
      <c r="A722" s="2" t="s">
        <v>384</v>
      </c>
      <c r="B722" s="24">
        <v>30.03</v>
      </c>
      <c r="C722" s="24">
        <v>34.340000000000003</v>
      </c>
      <c r="D722" s="24">
        <v>29.07</v>
      </c>
      <c r="E722" s="24">
        <v>31.7</v>
      </c>
      <c r="F722" s="24">
        <v>394036992</v>
      </c>
      <c r="G722" s="24">
        <v>3146383176</v>
      </c>
      <c r="H722" s="7">
        <v>546</v>
      </c>
      <c r="J722" s="10">
        <f t="shared" si="8"/>
        <v>5.5611055611055546E-2</v>
      </c>
    </row>
    <row r="723" spans="1:10" x14ac:dyDescent="0.25">
      <c r="A723" s="2" t="s">
        <v>383</v>
      </c>
      <c r="B723" s="24">
        <v>32.090000000000003</v>
      </c>
      <c r="C723" s="24">
        <v>35.56</v>
      </c>
      <c r="D723" s="24">
        <v>32.090000000000003</v>
      </c>
      <c r="E723" s="24">
        <v>35.01</v>
      </c>
      <c r="F723" s="24">
        <v>418291008</v>
      </c>
      <c r="G723" s="24">
        <v>3475179012</v>
      </c>
      <c r="H723" s="7">
        <v>547</v>
      </c>
      <c r="J723" s="10">
        <f t="shared" si="8"/>
        <v>9.0994079152383736E-2</v>
      </c>
    </row>
    <row r="724" spans="1:10" x14ac:dyDescent="0.25">
      <c r="A724" s="2" t="s">
        <v>382</v>
      </c>
      <c r="B724" s="24">
        <v>35.49</v>
      </c>
      <c r="C724" s="24">
        <v>36.21</v>
      </c>
      <c r="D724" s="24">
        <v>29.28</v>
      </c>
      <c r="E724" s="24">
        <v>30.32</v>
      </c>
      <c r="F724" s="24">
        <v>381507008</v>
      </c>
      <c r="G724" s="24">
        <v>3010653322</v>
      </c>
      <c r="H724" s="7">
        <v>548</v>
      </c>
      <c r="J724" s="10">
        <f t="shared" si="8"/>
        <v>-0.14567483798253034</v>
      </c>
    </row>
    <row r="725" spans="1:10" x14ac:dyDescent="0.25">
      <c r="A725" s="2" t="s">
        <v>381</v>
      </c>
      <c r="B725" s="24">
        <v>30.59</v>
      </c>
      <c r="C725" s="24">
        <v>32.840000000000003</v>
      </c>
      <c r="D725" s="24">
        <v>26.92</v>
      </c>
      <c r="E725" s="24">
        <v>29.26</v>
      </c>
      <c r="F725" s="24">
        <v>321230016</v>
      </c>
      <c r="G725" s="24">
        <v>2906360166</v>
      </c>
      <c r="H725" s="7">
        <v>549</v>
      </c>
      <c r="J725" s="10">
        <f t="shared" si="8"/>
        <v>-4.3478260869565161E-2</v>
      </c>
    </row>
    <row r="726" spans="1:10" x14ac:dyDescent="0.25">
      <c r="A726" s="2" t="s">
        <v>380</v>
      </c>
      <c r="B726" s="24">
        <v>29.28</v>
      </c>
      <c r="C726" s="24">
        <v>30.17</v>
      </c>
      <c r="D726" s="24">
        <v>26.55</v>
      </c>
      <c r="E726" s="24">
        <v>28.37</v>
      </c>
      <c r="F726" s="24">
        <v>230031008</v>
      </c>
      <c r="G726" s="24">
        <v>2817842585</v>
      </c>
      <c r="H726" s="7">
        <v>550</v>
      </c>
      <c r="J726" s="10">
        <f t="shared" si="8"/>
        <v>-3.1079234972677599E-2</v>
      </c>
    </row>
    <row r="727" spans="1:10" x14ac:dyDescent="0.25">
      <c r="A727" s="2" t="s">
        <v>379</v>
      </c>
      <c r="B727" s="24">
        <v>28.47</v>
      </c>
      <c r="C727" s="24">
        <v>30.54</v>
      </c>
      <c r="D727" s="24">
        <v>28.08</v>
      </c>
      <c r="E727" s="24">
        <v>29.6</v>
      </c>
      <c r="F727" s="24">
        <v>187788992</v>
      </c>
      <c r="G727" s="24">
        <v>2941496710</v>
      </c>
      <c r="H727" s="7">
        <v>551</v>
      </c>
      <c r="J727" s="10">
        <f t="shared" si="8"/>
        <v>3.9690902704601426E-2</v>
      </c>
    </row>
    <row r="728" spans="1:10" x14ac:dyDescent="0.25">
      <c r="A728" s="2" t="s">
        <v>378</v>
      </c>
      <c r="B728" s="24">
        <v>29.89</v>
      </c>
      <c r="C728" s="24">
        <v>30.39</v>
      </c>
      <c r="D728" s="24">
        <v>28.79</v>
      </c>
      <c r="E728" s="24">
        <v>29.19</v>
      </c>
      <c r="F728" s="24">
        <v>162748992</v>
      </c>
      <c r="G728" s="24">
        <v>2901469362</v>
      </c>
      <c r="H728" s="7">
        <v>552</v>
      </c>
      <c r="J728" s="10">
        <f t="shared" si="8"/>
        <v>-2.3419203747072577E-2</v>
      </c>
    </row>
    <row r="729" spans="1:10" x14ac:dyDescent="0.25">
      <c r="A729" s="2" t="s">
        <v>377</v>
      </c>
      <c r="B729" s="24">
        <v>29.1</v>
      </c>
      <c r="C729" s="24">
        <v>29.69</v>
      </c>
      <c r="D729" s="24">
        <v>26.82</v>
      </c>
      <c r="E729" s="24">
        <v>28.8</v>
      </c>
      <c r="F729" s="24">
        <v>198044992</v>
      </c>
      <c r="G729" s="24">
        <v>2862489274</v>
      </c>
      <c r="H729" s="7">
        <v>553</v>
      </c>
      <c r="J729" s="10">
        <f t="shared" si="8"/>
        <v>-1.0309278350515488E-2</v>
      </c>
    </row>
    <row r="730" spans="1:10" x14ac:dyDescent="0.25">
      <c r="A730" s="2" t="s">
        <v>376</v>
      </c>
      <c r="B730" s="24">
        <v>28.76</v>
      </c>
      <c r="C730" s="24">
        <v>30.13</v>
      </c>
      <c r="D730" s="24">
        <v>28.15</v>
      </c>
      <c r="E730" s="24">
        <v>29.49</v>
      </c>
      <c r="F730" s="24">
        <v>127839000</v>
      </c>
      <c r="G730" s="24">
        <v>2932638039</v>
      </c>
      <c r="H730" s="7">
        <v>554</v>
      </c>
      <c r="J730" s="10">
        <f t="shared" si="8"/>
        <v>2.5382475660639666E-2</v>
      </c>
    </row>
    <row r="731" spans="1:10" x14ac:dyDescent="0.25">
      <c r="A731" s="2" t="s">
        <v>375</v>
      </c>
      <c r="B731" s="24">
        <v>29.62</v>
      </c>
      <c r="C731" s="24">
        <v>34.4</v>
      </c>
      <c r="D731" s="24">
        <v>29.62</v>
      </c>
      <c r="E731" s="24">
        <v>32.9</v>
      </c>
      <c r="F731" s="24">
        <v>350799008</v>
      </c>
      <c r="G731" s="24">
        <v>3272200633</v>
      </c>
      <c r="H731" s="7">
        <v>555</v>
      </c>
      <c r="J731" s="10">
        <f t="shared" si="8"/>
        <v>0.11073598919648878</v>
      </c>
    </row>
    <row r="732" spans="1:10" x14ac:dyDescent="0.25">
      <c r="A732" s="2" t="s">
        <v>374</v>
      </c>
      <c r="B732" s="24">
        <v>33.21</v>
      </c>
      <c r="C732" s="24">
        <v>33.659999999999997</v>
      </c>
      <c r="D732" s="24">
        <v>30.97</v>
      </c>
      <c r="E732" s="24">
        <v>31.71</v>
      </c>
      <c r="F732" s="24">
        <v>197076000</v>
      </c>
      <c r="G732" s="24">
        <v>3155039735</v>
      </c>
      <c r="H732" s="7">
        <v>556</v>
      </c>
      <c r="J732" s="10">
        <f t="shared" si="8"/>
        <v>-4.5167118337850046E-2</v>
      </c>
    </row>
    <row r="733" spans="1:10" x14ac:dyDescent="0.25">
      <c r="A733" s="2" t="s">
        <v>373</v>
      </c>
      <c r="B733" s="24">
        <v>31.77</v>
      </c>
      <c r="C733" s="24">
        <v>31.77</v>
      </c>
      <c r="D733" s="24">
        <v>26.98</v>
      </c>
      <c r="E733" s="24">
        <v>27.13</v>
      </c>
      <c r="F733" s="24">
        <v>235160000</v>
      </c>
      <c r="G733" s="24">
        <v>2699947203</v>
      </c>
      <c r="H733" s="7">
        <v>557</v>
      </c>
      <c r="J733" s="10">
        <f t="shared" si="8"/>
        <v>-0.14604973245199876</v>
      </c>
    </row>
    <row r="734" spans="1:10" x14ac:dyDescent="0.25">
      <c r="A734" s="2" t="s">
        <v>372</v>
      </c>
      <c r="B734" s="24">
        <v>27.21</v>
      </c>
      <c r="C734" s="24">
        <v>28.76</v>
      </c>
      <c r="D734" s="24">
        <v>25.96</v>
      </c>
      <c r="E734" s="24">
        <v>28.76</v>
      </c>
      <c r="F734" s="24">
        <v>271852000</v>
      </c>
      <c r="G734" s="24">
        <v>2862161900</v>
      </c>
      <c r="H734" s="7">
        <v>558</v>
      </c>
      <c r="J734" s="10">
        <f t="shared" si="8"/>
        <v>5.6964351341418619E-2</v>
      </c>
    </row>
    <row r="735" spans="1:10" x14ac:dyDescent="0.25">
      <c r="A735" s="2" t="s">
        <v>371</v>
      </c>
      <c r="B735" s="24">
        <v>28.77</v>
      </c>
      <c r="C735" s="24">
        <v>28.88</v>
      </c>
      <c r="D735" s="24">
        <v>23.74</v>
      </c>
      <c r="E735" s="24">
        <v>24.97</v>
      </c>
      <c r="F735" s="24">
        <v>251254000</v>
      </c>
      <c r="G735" s="24">
        <v>2485813515</v>
      </c>
      <c r="H735" s="7">
        <v>559</v>
      </c>
      <c r="J735" s="10">
        <f t="shared" si="8"/>
        <v>-0.1320820298922489</v>
      </c>
    </row>
    <row r="736" spans="1:10" x14ac:dyDescent="0.25">
      <c r="A736" s="2" t="s">
        <v>370</v>
      </c>
      <c r="B736" s="24">
        <v>24.95</v>
      </c>
      <c r="C736" s="24">
        <v>24.95</v>
      </c>
      <c r="D736" s="24">
        <v>18.37</v>
      </c>
      <c r="E736" s="24">
        <v>23.07</v>
      </c>
      <c r="F736" s="24">
        <v>340095008</v>
      </c>
      <c r="G736" s="24">
        <v>2297501840</v>
      </c>
      <c r="H736" s="7">
        <v>560</v>
      </c>
      <c r="J736" s="10">
        <f t="shared" si="8"/>
        <v>-7.5350701402805573E-2</v>
      </c>
    </row>
    <row r="737" spans="1:10" x14ac:dyDescent="0.25">
      <c r="A737" s="2" t="s">
        <v>369</v>
      </c>
      <c r="B737" s="24">
        <v>23.15</v>
      </c>
      <c r="C737" s="24">
        <v>24.74</v>
      </c>
      <c r="D737" s="24">
        <v>20.76</v>
      </c>
      <c r="E737" s="24">
        <v>24.2</v>
      </c>
      <c r="F737" s="24">
        <v>179080992</v>
      </c>
      <c r="G737" s="24">
        <v>2409975713</v>
      </c>
      <c r="H737" s="7">
        <v>561</v>
      </c>
      <c r="J737" s="10">
        <f t="shared" si="8"/>
        <v>4.5356371490280809E-2</v>
      </c>
    </row>
    <row r="738" spans="1:10" x14ac:dyDescent="0.25">
      <c r="A738" s="2" t="s">
        <v>368</v>
      </c>
      <c r="B738" s="24">
        <v>24.19</v>
      </c>
      <c r="C738" s="24">
        <v>24.73</v>
      </c>
      <c r="D738" s="24">
        <v>19.91</v>
      </c>
      <c r="E738" s="24">
        <v>21.04</v>
      </c>
      <c r="F738" s="24">
        <v>218348000</v>
      </c>
      <c r="G738" s="24">
        <v>2095804167</v>
      </c>
      <c r="H738" s="7">
        <v>562</v>
      </c>
      <c r="J738" s="10">
        <f t="shared" si="8"/>
        <v>-0.13021909880115759</v>
      </c>
    </row>
    <row r="739" spans="1:10" x14ac:dyDescent="0.25">
      <c r="A739" s="2" t="s">
        <v>367</v>
      </c>
      <c r="B739" s="24">
        <v>20.76</v>
      </c>
      <c r="C739" s="24">
        <v>21.19</v>
      </c>
      <c r="D739" s="24">
        <v>15.9</v>
      </c>
      <c r="E739" s="24">
        <v>16.53</v>
      </c>
      <c r="F739" s="24">
        <v>171500000</v>
      </c>
      <c r="G739" s="24">
        <v>1646840602</v>
      </c>
      <c r="H739" s="7">
        <v>563</v>
      </c>
      <c r="J739" s="10">
        <f t="shared" si="8"/>
        <v>-0.20375722543352601</v>
      </c>
    </row>
    <row r="740" spans="1:10" x14ac:dyDescent="0.25">
      <c r="A740" s="2" t="s">
        <v>366</v>
      </c>
      <c r="B740" s="24">
        <v>16.75</v>
      </c>
      <c r="C740" s="24">
        <v>19.420000000000002</v>
      </c>
      <c r="D740" s="24">
        <v>14.06</v>
      </c>
      <c r="E740" s="24">
        <v>19.39</v>
      </c>
      <c r="F740" s="24">
        <v>318212000</v>
      </c>
      <c r="G740" s="24">
        <v>1932458057</v>
      </c>
      <c r="H740" s="7">
        <v>564</v>
      </c>
      <c r="J740" s="10">
        <f t="shared" si="8"/>
        <v>0.1576119402985075</v>
      </c>
    </row>
    <row r="741" spans="1:10" x14ac:dyDescent="0.25">
      <c r="A741" s="2" t="s">
        <v>365</v>
      </c>
      <c r="B741" s="24">
        <v>19.18</v>
      </c>
      <c r="C741" s="24">
        <v>20.45</v>
      </c>
      <c r="D741" s="24">
        <v>17.45</v>
      </c>
      <c r="E741" s="24">
        <v>18.16</v>
      </c>
      <c r="F741" s="24">
        <v>212987008</v>
      </c>
      <c r="G741" s="24">
        <v>1810195966</v>
      </c>
      <c r="H741" s="7">
        <v>565</v>
      </c>
      <c r="J741" s="10">
        <f t="shared" si="8"/>
        <v>-5.3180396246089653E-2</v>
      </c>
    </row>
    <row r="742" spans="1:10" x14ac:dyDescent="0.25">
      <c r="A742" s="2" t="s">
        <v>364</v>
      </c>
      <c r="B742" s="24">
        <v>18.149999999999999</v>
      </c>
      <c r="C742" s="24">
        <v>21.96</v>
      </c>
      <c r="D742" s="24">
        <v>18.149999999999999</v>
      </c>
      <c r="E742" s="24">
        <v>21.79</v>
      </c>
      <c r="F742" s="24">
        <v>265155008</v>
      </c>
      <c r="G742" s="24">
        <v>2173193031</v>
      </c>
      <c r="H742" s="7">
        <v>566</v>
      </c>
      <c r="J742" s="10">
        <f t="shared" si="8"/>
        <v>0.20055096418732787</v>
      </c>
    </row>
    <row r="743" spans="1:10" x14ac:dyDescent="0.25">
      <c r="A743" s="2" t="s">
        <v>363</v>
      </c>
      <c r="B743" s="24">
        <v>21.89</v>
      </c>
      <c r="C743" s="24">
        <v>26.21</v>
      </c>
      <c r="D743" s="24">
        <v>21</v>
      </c>
      <c r="E743" s="24">
        <v>26</v>
      </c>
      <c r="F743" s="24">
        <v>393048992</v>
      </c>
      <c r="G743" s="24">
        <v>2593088434</v>
      </c>
      <c r="H743" s="7">
        <v>567</v>
      </c>
      <c r="J743" s="10">
        <f t="shared" si="8"/>
        <v>0.18775696665143898</v>
      </c>
    </row>
    <row r="744" spans="1:10" x14ac:dyDescent="0.25">
      <c r="A744" s="2" t="s">
        <v>362</v>
      </c>
      <c r="B744" s="24">
        <v>25.95</v>
      </c>
      <c r="C744" s="24">
        <v>26.65</v>
      </c>
      <c r="D744" s="24">
        <v>23.08</v>
      </c>
      <c r="E744" s="24">
        <v>24.52</v>
      </c>
      <c r="F744" s="24">
        <v>256180992</v>
      </c>
      <c r="G744" s="24">
        <v>2445802366</v>
      </c>
      <c r="H744" s="7">
        <v>568</v>
      </c>
      <c r="J744" s="10">
        <f t="shared" si="8"/>
        <v>-5.5105973025048161E-2</v>
      </c>
    </row>
    <row r="745" spans="1:10" x14ac:dyDescent="0.25">
      <c r="A745" s="2" t="s">
        <v>361</v>
      </c>
      <c r="B745" s="24">
        <v>24.53</v>
      </c>
      <c r="C745" s="24">
        <v>26</v>
      </c>
      <c r="D745" s="24">
        <v>21.42</v>
      </c>
      <c r="E745" s="24">
        <v>24.13</v>
      </c>
      <c r="F745" s="24">
        <v>378188992</v>
      </c>
      <c r="G745" s="24">
        <v>2407815127</v>
      </c>
      <c r="H745" s="7">
        <v>569</v>
      </c>
      <c r="J745" s="10">
        <f t="shared" si="8"/>
        <v>-1.6306563391765273E-2</v>
      </c>
    </row>
    <row r="746" spans="1:10" x14ac:dyDescent="0.25">
      <c r="A746" s="2" t="s">
        <v>360</v>
      </c>
      <c r="B746" s="24">
        <v>24.31</v>
      </c>
      <c r="C746" s="24">
        <v>30.33</v>
      </c>
      <c r="D746" s="24">
        <v>24.31</v>
      </c>
      <c r="E746" s="24">
        <v>29.88</v>
      </c>
      <c r="F746" s="24">
        <v>541766016</v>
      </c>
      <c r="G746" s="24">
        <v>2982590517</v>
      </c>
      <c r="H746" s="7">
        <v>570</v>
      </c>
      <c r="J746" s="10">
        <f t="shared" si="8"/>
        <v>0.2291238173591115</v>
      </c>
    </row>
    <row r="747" spans="1:10" x14ac:dyDescent="0.25">
      <c r="A747" s="2" t="s">
        <v>359</v>
      </c>
      <c r="B747" s="24">
        <v>29.88</v>
      </c>
      <c r="C747" s="24">
        <v>34.729999999999997</v>
      </c>
      <c r="D747" s="24">
        <v>28.32</v>
      </c>
      <c r="E747" s="24">
        <v>33.96</v>
      </c>
      <c r="F747" s="24">
        <v>1135949952</v>
      </c>
      <c r="G747" s="24">
        <v>3390646133</v>
      </c>
      <c r="H747" s="7">
        <v>571</v>
      </c>
      <c r="J747" s="10">
        <f t="shared" si="8"/>
        <v>0.13654618473895588</v>
      </c>
    </row>
    <row r="748" spans="1:10" x14ac:dyDescent="0.25">
      <c r="A748" s="2" t="s">
        <v>358</v>
      </c>
      <c r="B748" s="24">
        <v>34.32</v>
      </c>
      <c r="C748" s="24">
        <v>36.44</v>
      </c>
      <c r="D748" s="24">
        <v>33.4</v>
      </c>
      <c r="E748" s="24">
        <v>35.04</v>
      </c>
      <c r="F748" s="24">
        <v>1055340032</v>
      </c>
      <c r="G748" s="24">
        <v>3499351731</v>
      </c>
      <c r="H748" s="7">
        <v>572</v>
      </c>
      <c r="J748" s="10">
        <f t="shared" si="8"/>
        <v>2.0979020979020945E-2</v>
      </c>
    </row>
    <row r="749" spans="1:10" x14ac:dyDescent="0.25">
      <c r="A749" s="2" t="s">
        <v>357</v>
      </c>
      <c r="B749" s="24">
        <v>34.83</v>
      </c>
      <c r="C749" s="24">
        <v>35.65</v>
      </c>
      <c r="D749" s="24">
        <v>32.83</v>
      </c>
      <c r="E749" s="24">
        <v>34.53</v>
      </c>
      <c r="F749" s="24">
        <v>635228032</v>
      </c>
      <c r="G749" s="24">
        <v>3449230736</v>
      </c>
      <c r="H749" s="7">
        <v>573</v>
      </c>
      <c r="J749" s="10">
        <f t="shared" si="8"/>
        <v>-8.6132644272178347E-3</v>
      </c>
    </row>
    <row r="750" spans="1:10" x14ac:dyDescent="0.25">
      <c r="A750" s="2" t="s">
        <v>356</v>
      </c>
      <c r="B750" s="24">
        <v>34.43</v>
      </c>
      <c r="C750" s="24">
        <v>35.340000000000003</v>
      </c>
      <c r="D750" s="24">
        <v>32.9</v>
      </c>
      <c r="E750" s="24">
        <v>35.03</v>
      </c>
      <c r="F750" s="24">
        <v>456753984</v>
      </c>
      <c r="G750" s="24">
        <v>3500231735</v>
      </c>
      <c r="H750" s="7">
        <v>574</v>
      </c>
      <c r="J750" s="10">
        <f t="shared" si="8"/>
        <v>1.7426662794074975E-2</v>
      </c>
    </row>
    <row r="751" spans="1:10" x14ac:dyDescent="0.25">
      <c r="A751" s="2" t="s">
        <v>355</v>
      </c>
      <c r="B751" s="24">
        <v>34.97</v>
      </c>
      <c r="C751" s="24">
        <v>35.4</v>
      </c>
      <c r="D751" s="24">
        <v>34.380000000000003</v>
      </c>
      <c r="E751" s="24">
        <v>34.99</v>
      </c>
      <c r="F751" s="24">
        <v>418534016</v>
      </c>
      <c r="G751" s="24">
        <v>3496289426</v>
      </c>
      <c r="H751" s="7">
        <v>575</v>
      </c>
      <c r="J751" s="10">
        <f t="shared" si="8"/>
        <v>5.7191878753225982E-4</v>
      </c>
    </row>
    <row r="752" spans="1:10" x14ac:dyDescent="0.25">
      <c r="A752" s="2" t="s">
        <v>354</v>
      </c>
      <c r="B752" s="24">
        <v>35.01</v>
      </c>
      <c r="C752" s="24">
        <v>35.08</v>
      </c>
      <c r="D752" s="24">
        <v>31.52</v>
      </c>
      <c r="E752" s="24">
        <v>34.880000000000003</v>
      </c>
      <c r="F752" s="24">
        <v>456828992</v>
      </c>
      <c r="G752" s="24">
        <v>3486470024</v>
      </c>
      <c r="H752" s="7">
        <v>576</v>
      </c>
      <c r="J752" s="10">
        <f t="shared" si="8"/>
        <v>-3.71322479291618E-3</v>
      </c>
    </row>
    <row r="753" spans="1:10" x14ac:dyDescent="0.25">
      <c r="A753" s="2" t="s">
        <v>353</v>
      </c>
      <c r="B753" s="24">
        <v>34.69</v>
      </c>
      <c r="C753" s="24">
        <v>40.26</v>
      </c>
      <c r="D753" s="24">
        <v>33.93</v>
      </c>
      <c r="E753" s="24">
        <v>39.29</v>
      </c>
      <c r="F753" s="24">
        <v>992256000</v>
      </c>
      <c r="G753" s="24">
        <v>3928613806</v>
      </c>
      <c r="H753" s="7">
        <v>577</v>
      </c>
      <c r="J753" s="10">
        <f t="shared" si="8"/>
        <v>0.13260305563562991</v>
      </c>
    </row>
    <row r="754" spans="1:10" x14ac:dyDescent="0.25">
      <c r="A754" s="2" t="s">
        <v>352</v>
      </c>
      <c r="B754" s="24">
        <v>39.409999999999997</v>
      </c>
      <c r="C754" s="24">
        <v>43.96</v>
      </c>
      <c r="D754" s="24">
        <v>38.229999999999997</v>
      </c>
      <c r="E754" s="24">
        <v>38.47</v>
      </c>
      <c r="F754" s="24">
        <v>1175890048</v>
      </c>
      <c r="G754" s="24">
        <v>3847116029</v>
      </c>
      <c r="H754" s="7">
        <v>578</v>
      </c>
      <c r="J754" s="10">
        <f t="shared" si="8"/>
        <v>-2.385181426033996E-2</v>
      </c>
    </row>
    <row r="755" spans="1:10" x14ac:dyDescent="0.25">
      <c r="A755" s="2" t="s">
        <v>351</v>
      </c>
      <c r="B755" s="24">
        <v>38.07</v>
      </c>
      <c r="C755" s="24">
        <v>40.26</v>
      </c>
      <c r="D755" s="24">
        <v>34.979999999999997</v>
      </c>
      <c r="E755" s="24">
        <v>36.630000000000003</v>
      </c>
      <c r="F755" s="24">
        <v>904092032</v>
      </c>
      <c r="G755" s="24">
        <v>3664295247</v>
      </c>
      <c r="H755" s="7">
        <v>579</v>
      </c>
      <c r="J755" s="10">
        <f t="shared" ref="J755:J818" si="9">(E755-B755)/B755</f>
        <v>-3.7825059101654783E-2</v>
      </c>
    </row>
    <row r="756" spans="1:10" x14ac:dyDescent="0.25">
      <c r="A756" s="2" t="s">
        <v>350</v>
      </c>
      <c r="B756" s="24">
        <v>36.46</v>
      </c>
      <c r="C756" s="24">
        <v>37.630000000000003</v>
      </c>
      <c r="D756" s="24">
        <v>31.93</v>
      </c>
      <c r="E756" s="24">
        <v>32.81</v>
      </c>
      <c r="F756" s="24">
        <v>711134016</v>
      </c>
      <c r="G756" s="24">
        <v>3282308270</v>
      </c>
      <c r="H756" s="7">
        <v>580</v>
      </c>
      <c r="J756" s="10">
        <f t="shared" si="9"/>
        <v>-0.10010970927043331</v>
      </c>
    </row>
    <row r="757" spans="1:10" x14ac:dyDescent="0.25">
      <c r="A757" s="2" t="s">
        <v>349</v>
      </c>
      <c r="B757" s="24">
        <v>32.5</v>
      </c>
      <c r="C757" s="24">
        <v>38.11</v>
      </c>
      <c r="D757" s="24">
        <v>31.32</v>
      </c>
      <c r="E757" s="24">
        <v>38.04</v>
      </c>
      <c r="F757" s="24">
        <v>1132690048</v>
      </c>
      <c r="G757" s="24">
        <v>3806797342</v>
      </c>
      <c r="H757" s="7">
        <v>581</v>
      </c>
      <c r="J757" s="10">
        <f t="shared" si="9"/>
        <v>0.17046153846153844</v>
      </c>
    </row>
    <row r="758" spans="1:10" x14ac:dyDescent="0.25">
      <c r="A758" s="2" t="s">
        <v>348</v>
      </c>
      <c r="B758" s="24">
        <v>37.83</v>
      </c>
      <c r="C758" s="24">
        <v>40.71</v>
      </c>
      <c r="D758" s="24">
        <v>36.92</v>
      </c>
      <c r="E758" s="24">
        <v>38.840000000000003</v>
      </c>
      <c r="F758" s="24">
        <v>1324419968</v>
      </c>
      <c r="G758" s="24">
        <v>3888060387</v>
      </c>
      <c r="H758" s="7">
        <v>582</v>
      </c>
      <c r="J758" s="10">
        <f t="shared" si="9"/>
        <v>2.6698387523129929E-2</v>
      </c>
    </row>
    <row r="759" spans="1:10" x14ac:dyDescent="0.25">
      <c r="A759" s="2" t="s">
        <v>347</v>
      </c>
      <c r="B759" s="24">
        <v>38.57</v>
      </c>
      <c r="C759" s="24">
        <v>38.770000000000003</v>
      </c>
      <c r="D759" s="24">
        <v>34.880000000000003</v>
      </c>
      <c r="E759" s="24">
        <v>36.409999999999997</v>
      </c>
      <c r="F759" s="24">
        <v>685424000</v>
      </c>
      <c r="G759" s="24">
        <v>3645681506</v>
      </c>
      <c r="H759" s="7">
        <v>583</v>
      </c>
      <c r="J759" s="10">
        <f t="shared" si="9"/>
        <v>-5.6002074150894574E-2</v>
      </c>
    </row>
    <row r="760" spans="1:10" x14ac:dyDescent="0.25">
      <c r="A760" s="2" t="s">
        <v>346</v>
      </c>
      <c r="B760" s="24">
        <v>36.85</v>
      </c>
      <c r="C760" s="24">
        <v>37.11</v>
      </c>
      <c r="D760" s="24">
        <v>34.67</v>
      </c>
      <c r="E760" s="24">
        <v>36.08</v>
      </c>
      <c r="F760" s="24">
        <v>622099008</v>
      </c>
      <c r="G760" s="24">
        <v>3613128862</v>
      </c>
      <c r="H760" s="7">
        <v>584</v>
      </c>
      <c r="J760" s="10">
        <f t="shared" si="9"/>
        <v>-2.0895522388059785E-2</v>
      </c>
    </row>
    <row r="761" spans="1:10" x14ac:dyDescent="0.25">
      <c r="A761" s="2" t="s">
        <v>345</v>
      </c>
      <c r="B761" s="24">
        <v>36.24</v>
      </c>
      <c r="C761" s="24">
        <v>37.47</v>
      </c>
      <c r="D761" s="24">
        <v>35.51</v>
      </c>
      <c r="E761" s="24">
        <v>36.25</v>
      </c>
      <c r="F761" s="24">
        <v>513289984</v>
      </c>
      <c r="G761" s="24">
        <v>3630890438</v>
      </c>
      <c r="H761" s="7">
        <v>585</v>
      </c>
      <c r="J761" s="10">
        <f t="shared" si="9"/>
        <v>2.759381898454197E-4</v>
      </c>
    </row>
    <row r="762" spans="1:10" x14ac:dyDescent="0.25">
      <c r="A762" s="2" t="s">
        <v>344</v>
      </c>
      <c r="B762" s="24">
        <v>36</v>
      </c>
      <c r="C762" s="24">
        <v>36.42</v>
      </c>
      <c r="D762" s="24">
        <v>33.409999999999997</v>
      </c>
      <c r="E762" s="24">
        <v>33.69</v>
      </c>
      <c r="F762" s="24">
        <v>501651008</v>
      </c>
      <c r="G762" s="24">
        <v>3375868307</v>
      </c>
      <c r="H762" s="7">
        <v>586</v>
      </c>
      <c r="J762" s="10">
        <f t="shared" si="9"/>
        <v>-6.4166666666666733E-2</v>
      </c>
    </row>
    <row r="763" spans="1:10" x14ac:dyDescent="0.25">
      <c r="A763" s="2" t="s">
        <v>343</v>
      </c>
      <c r="B763" s="24">
        <v>33.64</v>
      </c>
      <c r="C763" s="24">
        <v>34.799999999999997</v>
      </c>
      <c r="D763" s="24">
        <v>32.11</v>
      </c>
      <c r="E763" s="24">
        <v>33.76</v>
      </c>
      <c r="F763" s="24">
        <v>514648000</v>
      </c>
      <c r="G763" s="24">
        <v>3383346326</v>
      </c>
      <c r="H763" s="7">
        <v>587</v>
      </c>
      <c r="J763" s="10">
        <f t="shared" si="9"/>
        <v>3.567181926278164E-3</v>
      </c>
    </row>
    <row r="764" spans="1:10" x14ac:dyDescent="0.25">
      <c r="A764" s="2" t="s">
        <v>342</v>
      </c>
      <c r="B764" s="24">
        <v>33.75</v>
      </c>
      <c r="C764" s="24">
        <v>34.020000000000003</v>
      </c>
      <c r="D764" s="24">
        <v>30.43</v>
      </c>
      <c r="E764" s="24">
        <v>30.77</v>
      </c>
      <c r="F764" s="24">
        <v>556803968</v>
      </c>
      <c r="G764" s="24">
        <v>3083911269</v>
      </c>
      <c r="H764" s="7">
        <v>588</v>
      </c>
      <c r="J764" s="10">
        <f t="shared" si="9"/>
        <v>-8.8296296296296303E-2</v>
      </c>
    </row>
    <row r="765" spans="1:10" x14ac:dyDescent="0.25">
      <c r="A765" s="2" t="s">
        <v>341</v>
      </c>
      <c r="B765" s="24">
        <v>30.79</v>
      </c>
      <c r="C765" s="24">
        <v>32</v>
      </c>
      <c r="D765" s="24">
        <v>28.62</v>
      </c>
      <c r="E765" s="24">
        <v>29.19</v>
      </c>
      <c r="F765" s="24">
        <v>699657024</v>
      </c>
      <c r="G765" s="24">
        <v>2926660621</v>
      </c>
      <c r="H765" s="7">
        <v>589</v>
      </c>
      <c r="J765" s="10">
        <f t="shared" si="9"/>
        <v>-5.1964923676518282E-2</v>
      </c>
    </row>
    <row r="766" spans="1:10" x14ac:dyDescent="0.25">
      <c r="A766" s="2" t="s">
        <v>340</v>
      </c>
      <c r="B766" s="24">
        <v>29.16</v>
      </c>
      <c r="C766" s="24">
        <v>31.35</v>
      </c>
      <c r="D766" s="24">
        <v>28.78</v>
      </c>
      <c r="E766" s="24">
        <v>29.69</v>
      </c>
      <c r="F766" s="24">
        <v>647561984</v>
      </c>
      <c r="G766" s="24">
        <v>2976992467</v>
      </c>
      <c r="H766" s="7">
        <v>590</v>
      </c>
      <c r="J766" s="10">
        <f t="shared" si="9"/>
        <v>1.8175582990397843E-2</v>
      </c>
    </row>
    <row r="767" spans="1:10" x14ac:dyDescent="0.25">
      <c r="A767" s="2" t="s">
        <v>339</v>
      </c>
      <c r="B767" s="24">
        <v>29.65</v>
      </c>
      <c r="C767" s="24">
        <v>30.25</v>
      </c>
      <c r="D767" s="24">
        <v>26.51</v>
      </c>
      <c r="E767" s="24">
        <v>26.84</v>
      </c>
      <c r="F767" s="24">
        <v>637222016</v>
      </c>
      <c r="G767" s="24">
        <v>2692577613</v>
      </c>
      <c r="H767" s="7">
        <v>591</v>
      </c>
      <c r="J767" s="10">
        <f t="shared" si="9"/>
        <v>-9.4772344013490689E-2</v>
      </c>
    </row>
    <row r="768" spans="1:10" x14ac:dyDescent="0.25">
      <c r="A768" s="2" t="s">
        <v>338</v>
      </c>
      <c r="B768" s="24">
        <v>26.83</v>
      </c>
      <c r="C768" s="24">
        <v>27.29</v>
      </c>
      <c r="D768" s="24">
        <v>24.91</v>
      </c>
      <c r="E768" s="24">
        <v>25.1</v>
      </c>
      <c r="F768" s="24">
        <v>387811008</v>
      </c>
      <c r="G768" s="24">
        <v>2518143561</v>
      </c>
      <c r="H768" s="7">
        <v>592</v>
      </c>
      <c r="J768" s="10">
        <f t="shared" si="9"/>
        <v>-6.4480059634737116E-2</v>
      </c>
    </row>
    <row r="769" spans="1:10" x14ac:dyDescent="0.25">
      <c r="A769" s="2" t="s">
        <v>337</v>
      </c>
      <c r="B769" s="24">
        <v>25.06</v>
      </c>
      <c r="C769" s="24">
        <v>25.48</v>
      </c>
      <c r="D769" s="24">
        <v>21.05</v>
      </c>
      <c r="E769" s="24">
        <v>22.12</v>
      </c>
      <c r="F769" s="24">
        <v>417288992</v>
      </c>
      <c r="G769" s="24">
        <v>2219490492</v>
      </c>
      <c r="H769" s="7">
        <v>593</v>
      </c>
      <c r="J769" s="10">
        <f t="shared" si="9"/>
        <v>-0.11731843575418986</v>
      </c>
    </row>
    <row r="770" spans="1:10" x14ac:dyDescent="0.25">
      <c r="A770" s="2" t="s">
        <v>336</v>
      </c>
      <c r="B770" s="24">
        <v>22.19</v>
      </c>
      <c r="C770" s="24">
        <v>25.17</v>
      </c>
      <c r="D770" s="24">
        <v>21.18</v>
      </c>
      <c r="E770" s="24">
        <v>22.67</v>
      </c>
      <c r="F770" s="24">
        <v>619476992</v>
      </c>
      <c r="G770" s="24">
        <v>2275258401</v>
      </c>
      <c r="H770" s="7">
        <v>594</v>
      </c>
      <c r="J770" s="10">
        <f t="shared" si="9"/>
        <v>2.163136547994594E-2</v>
      </c>
    </row>
    <row r="771" spans="1:10" x14ac:dyDescent="0.25">
      <c r="A771" s="2" t="s">
        <v>335</v>
      </c>
      <c r="B771" s="24">
        <v>22.71</v>
      </c>
      <c r="C771" s="24">
        <v>23.26</v>
      </c>
      <c r="D771" s="24">
        <v>20.51</v>
      </c>
      <c r="E771" s="24">
        <v>22.48</v>
      </c>
      <c r="F771" s="24">
        <v>499608992</v>
      </c>
      <c r="G771" s="24">
        <v>2256466795</v>
      </c>
      <c r="H771" s="7">
        <v>595</v>
      </c>
      <c r="J771" s="10">
        <f t="shared" si="9"/>
        <v>-1.0127697049757835E-2</v>
      </c>
    </row>
    <row r="772" spans="1:10" x14ac:dyDescent="0.25">
      <c r="A772" s="2" t="s">
        <v>334</v>
      </c>
      <c r="B772" s="24">
        <v>22.51</v>
      </c>
      <c r="C772" s="24">
        <v>22.93</v>
      </c>
      <c r="D772" s="24">
        <v>20.78</v>
      </c>
      <c r="E772" s="24">
        <v>20.91</v>
      </c>
      <c r="F772" s="24">
        <v>262771008</v>
      </c>
      <c r="G772" s="24">
        <v>2099933508</v>
      </c>
      <c r="H772" s="7">
        <v>596</v>
      </c>
      <c r="J772" s="10">
        <f t="shared" si="9"/>
        <v>-7.1079520213238614E-2</v>
      </c>
    </row>
    <row r="773" spans="1:10" x14ac:dyDescent="0.25">
      <c r="A773" s="2" t="s">
        <v>333</v>
      </c>
      <c r="B773" s="24">
        <v>20.88</v>
      </c>
      <c r="C773" s="24">
        <v>21.85</v>
      </c>
      <c r="D773" s="24">
        <v>19.97</v>
      </c>
      <c r="E773" s="24">
        <v>21.58</v>
      </c>
      <c r="F773" s="24">
        <v>278368000</v>
      </c>
      <c r="G773" s="24">
        <v>2167062130</v>
      </c>
      <c r="H773" s="7">
        <v>597</v>
      </c>
      <c r="J773" s="10">
        <f t="shared" si="9"/>
        <v>3.3524904214559358E-2</v>
      </c>
    </row>
    <row r="774" spans="1:10" x14ac:dyDescent="0.25">
      <c r="A774" s="2" t="s">
        <v>332</v>
      </c>
      <c r="B774" s="24">
        <v>21.57</v>
      </c>
      <c r="C774" s="24">
        <v>21.79</v>
      </c>
      <c r="D774" s="24">
        <v>20.14</v>
      </c>
      <c r="E774" s="24">
        <v>20.5</v>
      </c>
      <c r="F774" s="24">
        <v>222694000</v>
      </c>
      <c r="G774" s="24">
        <v>2059415904</v>
      </c>
      <c r="H774" s="7">
        <v>598</v>
      </c>
      <c r="J774" s="10">
        <f t="shared" si="9"/>
        <v>-4.9605934167825695E-2</v>
      </c>
    </row>
    <row r="775" spans="1:10" x14ac:dyDescent="0.25">
      <c r="A775" s="2" t="s">
        <v>331</v>
      </c>
      <c r="B775" s="24">
        <v>20.46</v>
      </c>
      <c r="C775" s="24">
        <v>20.84</v>
      </c>
      <c r="D775" s="24">
        <v>19.739999999999998</v>
      </c>
      <c r="E775" s="24">
        <v>19.920000000000002</v>
      </c>
      <c r="F775" s="24">
        <v>178296000</v>
      </c>
      <c r="G775" s="24">
        <v>2002083562</v>
      </c>
      <c r="H775" s="7">
        <v>599</v>
      </c>
      <c r="J775" s="10">
        <f t="shared" si="9"/>
        <v>-2.63929618768328E-2</v>
      </c>
    </row>
    <row r="776" spans="1:10" x14ac:dyDescent="0.25">
      <c r="A776" s="2" t="s">
        <v>330</v>
      </c>
      <c r="B776" s="24">
        <v>19.95</v>
      </c>
      <c r="C776" s="24">
        <v>20.22</v>
      </c>
      <c r="D776" s="24">
        <v>16.25</v>
      </c>
      <c r="E776" s="24">
        <v>17.149999999999999</v>
      </c>
      <c r="F776" s="24">
        <v>201571008</v>
      </c>
      <c r="G776" s="24">
        <v>1723898774</v>
      </c>
      <c r="H776" s="7">
        <v>600</v>
      </c>
      <c r="J776" s="10">
        <f t="shared" si="9"/>
        <v>-0.1403508771929825</v>
      </c>
    </row>
    <row r="777" spans="1:10" x14ac:dyDescent="0.25">
      <c r="A777" s="2" t="s">
        <v>329</v>
      </c>
      <c r="B777" s="24">
        <v>17.190000000000001</v>
      </c>
      <c r="C777" s="24">
        <v>19.309999999999999</v>
      </c>
      <c r="D777" s="24">
        <v>15.94</v>
      </c>
      <c r="E777" s="24">
        <v>18.41</v>
      </c>
      <c r="F777" s="24">
        <v>368177984</v>
      </c>
      <c r="G777" s="24">
        <v>1851067728</v>
      </c>
      <c r="H777" s="7">
        <v>601</v>
      </c>
      <c r="J777" s="10">
        <f t="shared" si="9"/>
        <v>7.0971495055264622E-2</v>
      </c>
    </row>
    <row r="778" spans="1:10" x14ac:dyDescent="0.25">
      <c r="A778" s="2" t="s">
        <v>328</v>
      </c>
      <c r="B778" s="24">
        <v>18.5</v>
      </c>
      <c r="C778" s="24">
        <v>18.510000000000002</v>
      </c>
      <c r="D778" s="24">
        <v>17.329999999999998</v>
      </c>
      <c r="E778" s="24">
        <v>17.78</v>
      </c>
      <c r="F778" s="24">
        <v>201540992</v>
      </c>
      <c r="G778" s="24">
        <v>1787391364</v>
      </c>
      <c r="H778" s="7">
        <v>602</v>
      </c>
      <c r="J778" s="10">
        <f t="shared" si="9"/>
        <v>-3.8918918918918854E-2</v>
      </c>
    </row>
    <row r="779" spans="1:10" x14ac:dyDescent="0.25">
      <c r="A779" s="2" t="s">
        <v>327</v>
      </c>
      <c r="B779" s="24">
        <v>17.760000000000002</v>
      </c>
      <c r="C779" s="24">
        <v>17.97</v>
      </c>
      <c r="D779" s="24">
        <v>16.09</v>
      </c>
      <c r="E779" s="24">
        <v>16.32</v>
      </c>
      <c r="F779" s="24">
        <v>154703008</v>
      </c>
      <c r="G779" s="24">
        <v>1641227372</v>
      </c>
      <c r="H779" s="7">
        <v>603</v>
      </c>
      <c r="J779" s="10">
        <f t="shared" si="9"/>
        <v>-8.1081081081081141E-2</v>
      </c>
    </row>
    <row r="780" spans="1:10" x14ac:dyDescent="0.25">
      <c r="A780" s="2" t="s">
        <v>326</v>
      </c>
      <c r="B780" s="24">
        <v>16.25</v>
      </c>
      <c r="C780" s="24">
        <v>16.91</v>
      </c>
      <c r="D780" s="24">
        <v>14.48</v>
      </c>
      <c r="E780" s="24">
        <v>16.79</v>
      </c>
      <c r="F780" s="24">
        <v>233156992</v>
      </c>
      <c r="G780" s="24">
        <v>1688737703</v>
      </c>
      <c r="H780" s="7">
        <v>604</v>
      </c>
      <c r="J780" s="10">
        <f t="shared" si="9"/>
        <v>3.3230769230769175E-2</v>
      </c>
    </row>
    <row r="781" spans="1:10" x14ac:dyDescent="0.25">
      <c r="A781" s="2" t="s">
        <v>325</v>
      </c>
      <c r="B781" s="24">
        <v>16.91</v>
      </c>
      <c r="C781" s="24">
        <v>19.649999999999999</v>
      </c>
      <c r="D781" s="24">
        <v>16.329999999999998</v>
      </c>
      <c r="E781" s="24">
        <v>19.649999999999999</v>
      </c>
      <c r="F781" s="24">
        <v>315268000</v>
      </c>
      <c r="G781" s="24">
        <v>1977658038</v>
      </c>
      <c r="H781" s="7">
        <v>605</v>
      </c>
      <c r="J781" s="10">
        <f t="shared" si="9"/>
        <v>0.16203429923122403</v>
      </c>
    </row>
    <row r="782" spans="1:10" x14ac:dyDescent="0.25">
      <c r="A782" s="2" t="s">
        <v>324</v>
      </c>
      <c r="B782" s="24">
        <v>19.61</v>
      </c>
      <c r="C782" s="24">
        <v>21.07</v>
      </c>
      <c r="D782" s="24">
        <v>18.010000000000002</v>
      </c>
      <c r="E782" s="24">
        <v>20.21</v>
      </c>
      <c r="F782" s="24">
        <v>432819008</v>
      </c>
      <c r="G782" s="24">
        <v>2033673618</v>
      </c>
      <c r="H782" s="7">
        <v>606</v>
      </c>
      <c r="J782" s="10">
        <f t="shared" si="9"/>
        <v>3.0596634370219349E-2</v>
      </c>
    </row>
    <row r="783" spans="1:10" x14ac:dyDescent="0.25">
      <c r="A783" s="2" t="s">
        <v>323</v>
      </c>
      <c r="B783" s="24">
        <v>20.29</v>
      </c>
      <c r="C783" s="24">
        <v>21.52</v>
      </c>
      <c r="D783" s="24">
        <v>19.29</v>
      </c>
      <c r="E783" s="24">
        <v>19.8</v>
      </c>
      <c r="F783" s="24">
        <v>295532000</v>
      </c>
      <c r="G783" s="24">
        <v>1993083125</v>
      </c>
      <c r="H783" s="7">
        <v>607</v>
      </c>
      <c r="J783" s="10">
        <f t="shared" si="9"/>
        <v>-2.4149827501232058E-2</v>
      </c>
    </row>
    <row r="784" spans="1:10" x14ac:dyDescent="0.25">
      <c r="A784" s="2" t="s">
        <v>322</v>
      </c>
      <c r="B784" s="24">
        <v>19.79</v>
      </c>
      <c r="C784" s="24">
        <v>20.73</v>
      </c>
      <c r="D784" s="24">
        <v>18.55</v>
      </c>
      <c r="E784" s="24">
        <v>19.670000000000002</v>
      </c>
      <c r="F784" s="24">
        <v>242384000</v>
      </c>
      <c r="G784" s="24">
        <v>1980334221</v>
      </c>
      <c r="H784" s="7">
        <v>608</v>
      </c>
      <c r="J784" s="10">
        <f t="shared" si="9"/>
        <v>-6.0636685194541406E-3</v>
      </c>
    </row>
    <row r="785" spans="1:10" x14ac:dyDescent="0.25">
      <c r="A785" s="2" t="s">
        <v>321</v>
      </c>
      <c r="B785" s="24">
        <v>19.690000000000001</v>
      </c>
      <c r="C785" s="24">
        <v>19.690000000000001</v>
      </c>
      <c r="D785" s="24">
        <v>18.149999999999999</v>
      </c>
      <c r="E785" s="24">
        <v>19.04</v>
      </c>
      <c r="F785" s="24">
        <v>196326000</v>
      </c>
      <c r="G785" s="24">
        <v>1917439470</v>
      </c>
      <c r="H785" s="7">
        <v>609</v>
      </c>
      <c r="J785" s="10">
        <f t="shared" si="9"/>
        <v>-3.30116810563739E-2</v>
      </c>
    </row>
    <row r="786" spans="1:10" x14ac:dyDescent="0.25">
      <c r="A786" s="2" t="s">
        <v>320</v>
      </c>
      <c r="B786" s="24">
        <v>19.13</v>
      </c>
      <c r="C786" s="24">
        <v>19.39</v>
      </c>
      <c r="D786" s="24">
        <v>18.45</v>
      </c>
      <c r="E786" s="24">
        <v>18.5</v>
      </c>
      <c r="F786" s="24">
        <v>137104992</v>
      </c>
      <c r="G786" s="24">
        <v>1863485104</v>
      </c>
      <c r="H786" s="7">
        <v>610</v>
      </c>
      <c r="J786" s="10">
        <f t="shared" si="9"/>
        <v>-3.2932566649241976E-2</v>
      </c>
    </row>
    <row r="787" spans="1:10" x14ac:dyDescent="0.25">
      <c r="A787" s="2" t="s">
        <v>319</v>
      </c>
      <c r="B787" s="24">
        <v>18.37</v>
      </c>
      <c r="C787" s="24">
        <v>18.559999999999999</v>
      </c>
      <c r="D787" s="24">
        <v>18</v>
      </c>
      <c r="E787" s="24">
        <v>18.09</v>
      </c>
      <c r="F787" s="24">
        <v>110957000</v>
      </c>
      <c r="G787" s="24">
        <v>1822603554</v>
      </c>
      <c r="H787" s="7">
        <v>611</v>
      </c>
      <c r="J787" s="10">
        <f t="shared" si="9"/>
        <v>-1.5242242787153028E-2</v>
      </c>
    </row>
    <row r="788" spans="1:10" x14ac:dyDescent="0.25">
      <c r="A788" s="2" t="s">
        <v>318</v>
      </c>
      <c r="B788" s="24">
        <v>18.09</v>
      </c>
      <c r="C788" s="24">
        <v>18.13</v>
      </c>
      <c r="D788" s="24">
        <v>15.52</v>
      </c>
      <c r="E788" s="24">
        <v>16.48</v>
      </c>
      <c r="F788" s="24">
        <v>189408000</v>
      </c>
      <c r="G788" s="24">
        <v>1661117350</v>
      </c>
      <c r="H788" s="7">
        <v>612</v>
      </c>
      <c r="J788" s="10">
        <f t="shared" si="9"/>
        <v>-8.8999447208402402E-2</v>
      </c>
    </row>
    <row r="789" spans="1:10" x14ac:dyDescent="0.25">
      <c r="A789" s="2" t="s">
        <v>317</v>
      </c>
      <c r="B789" s="24">
        <v>16.48</v>
      </c>
      <c r="C789" s="24">
        <v>17.059999999999999</v>
      </c>
      <c r="D789" s="24">
        <v>15.36</v>
      </c>
      <c r="E789" s="24">
        <v>15.91</v>
      </c>
      <c r="F789" s="24">
        <v>184083008</v>
      </c>
      <c r="G789" s="24">
        <v>1603517178</v>
      </c>
      <c r="H789" s="7">
        <v>613</v>
      </c>
      <c r="J789" s="10">
        <f t="shared" si="9"/>
        <v>-3.4587378640776718E-2</v>
      </c>
    </row>
    <row r="790" spans="1:10" x14ac:dyDescent="0.25">
      <c r="A790" s="2" t="s">
        <v>316</v>
      </c>
      <c r="B790" s="24">
        <v>15.87</v>
      </c>
      <c r="C790" s="24">
        <v>16.84</v>
      </c>
      <c r="D790" s="24">
        <v>15.84</v>
      </c>
      <c r="E790" s="24">
        <v>16.100000000000001</v>
      </c>
      <c r="F790" s="24">
        <v>144663008</v>
      </c>
      <c r="G790" s="24">
        <v>1623006298</v>
      </c>
      <c r="H790" s="7">
        <v>614</v>
      </c>
      <c r="J790" s="10">
        <f t="shared" si="9"/>
        <v>1.4492753623188545E-2</v>
      </c>
    </row>
    <row r="791" spans="1:10" x14ac:dyDescent="0.25">
      <c r="A791" s="2" t="s">
        <v>315</v>
      </c>
      <c r="B791" s="24">
        <v>16.11</v>
      </c>
      <c r="C791" s="24">
        <v>16.170000000000002</v>
      </c>
      <c r="D791" s="24">
        <v>14.56</v>
      </c>
      <c r="E791" s="24">
        <v>14.68</v>
      </c>
      <c r="F791" s="24">
        <v>172103008</v>
      </c>
      <c r="G791" s="24">
        <v>1479868179</v>
      </c>
      <c r="H791" s="7">
        <v>615</v>
      </c>
      <c r="J791" s="10">
        <f t="shared" si="9"/>
        <v>-8.8764742396027302E-2</v>
      </c>
    </row>
    <row r="792" spans="1:10" x14ac:dyDescent="0.25">
      <c r="A792" s="2" t="s">
        <v>314</v>
      </c>
      <c r="B792" s="24">
        <v>14.64</v>
      </c>
      <c r="C792" s="24">
        <v>15.08</v>
      </c>
      <c r="D792" s="24">
        <v>13.89</v>
      </c>
      <c r="E792" s="24">
        <v>14.39</v>
      </c>
      <c r="F792" s="24">
        <v>171606000</v>
      </c>
      <c r="G792" s="24">
        <v>1451463551</v>
      </c>
      <c r="H792" s="7">
        <v>616</v>
      </c>
      <c r="J792" s="10">
        <f t="shared" si="9"/>
        <v>-1.7076502732240435E-2</v>
      </c>
    </row>
    <row r="793" spans="1:10" x14ac:dyDescent="0.25">
      <c r="A793" s="2" t="s">
        <v>313</v>
      </c>
      <c r="B793" s="24">
        <v>14.4</v>
      </c>
      <c r="C793" s="24">
        <v>14.94</v>
      </c>
      <c r="D793" s="24">
        <v>14.29</v>
      </c>
      <c r="E793" s="24">
        <v>14.37</v>
      </c>
      <c r="F793" s="24">
        <v>123343000</v>
      </c>
      <c r="G793" s="24">
        <v>1449457637</v>
      </c>
      <c r="H793" s="7">
        <v>617</v>
      </c>
      <c r="J793" s="10">
        <f t="shared" si="9"/>
        <v>-2.0833333333334122E-3</v>
      </c>
    </row>
    <row r="794" spans="1:10" x14ac:dyDescent="0.25">
      <c r="A794" s="2" t="s">
        <v>312</v>
      </c>
      <c r="B794" s="24">
        <v>14.41</v>
      </c>
      <c r="C794" s="24">
        <v>14.52</v>
      </c>
      <c r="D794" s="24">
        <v>13.14</v>
      </c>
      <c r="E794" s="24">
        <v>13.58</v>
      </c>
      <c r="F794" s="24">
        <v>122407000</v>
      </c>
      <c r="G794" s="24">
        <v>1369826749</v>
      </c>
      <c r="H794" s="7">
        <v>618</v>
      </c>
      <c r="J794" s="10">
        <f t="shared" si="9"/>
        <v>-5.7598889659958366E-2</v>
      </c>
    </row>
    <row r="795" spans="1:10" x14ac:dyDescent="0.25">
      <c r="A795" s="2" t="s">
        <v>311</v>
      </c>
      <c r="B795" s="24">
        <v>13.62</v>
      </c>
      <c r="C795" s="24">
        <v>14.33</v>
      </c>
      <c r="D795" s="24">
        <v>13.52</v>
      </c>
      <c r="E795" s="24">
        <v>14.13</v>
      </c>
      <c r="F795" s="24">
        <v>123715000</v>
      </c>
      <c r="G795" s="24">
        <v>1425789057</v>
      </c>
      <c r="H795" s="7">
        <v>619</v>
      </c>
      <c r="J795" s="10">
        <f t="shared" si="9"/>
        <v>3.7444933920704963E-2</v>
      </c>
    </row>
    <row r="796" spans="1:10" x14ac:dyDescent="0.25">
      <c r="A796" s="2" t="s">
        <v>310</v>
      </c>
      <c r="B796" s="24">
        <v>14.16</v>
      </c>
      <c r="C796" s="24">
        <v>15.27</v>
      </c>
      <c r="D796" s="24">
        <v>14.02</v>
      </c>
      <c r="E796" s="24">
        <v>15.16</v>
      </c>
      <c r="F796" s="24">
        <v>140058000</v>
      </c>
      <c r="G796" s="24">
        <v>1530705773</v>
      </c>
      <c r="H796" s="7">
        <v>620</v>
      </c>
      <c r="J796" s="10">
        <f t="shared" si="9"/>
        <v>7.0621468926553674E-2</v>
      </c>
    </row>
    <row r="797" spans="1:10" x14ac:dyDescent="0.25">
      <c r="A797" s="2" t="s">
        <v>309</v>
      </c>
      <c r="B797" s="24">
        <v>15.12</v>
      </c>
      <c r="C797" s="24">
        <v>15.12</v>
      </c>
      <c r="D797" s="24">
        <v>13.53</v>
      </c>
      <c r="E797" s="24">
        <v>13.64</v>
      </c>
      <c r="F797" s="24">
        <v>106000000</v>
      </c>
      <c r="G797" s="24">
        <v>1377470981</v>
      </c>
      <c r="H797" s="7">
        <v>621</v>
      </c>
      <c r="J797" s="10">
        <f t="shared" si="9"/>
        <v>-9.7883597883597795E-2</v>
      </c>
    </row>
    <row r="798" spans="1:10" x14ac:dyDescent="0.25">
      <c r="A798" s="2" t="s">
        <v>308</v>
      </c>
      <c r="B798" s="24">
        <v>13.65</v>
      </c>
      <c r="C798" s="24">
        <v>13.81</v>
      </c>
      <c r="D798" s="24">
        <v>13.24</v>
      </c>
      <c r="E798" s="24">
        <v>13.72</v>
      </c>
      <c r="F798" s="24">
        <v>97405600</v>
      </c>
      <c r="G798" s="24">
        <v>1385108573</v>
      </c>
      <c r="H798" s="7">
        <v>622</v>
      </c>
      <c r="J798" s="10">
        <f t="shared" si="9"/>
        <v>5.128205128205149E-3</v>
      </c>
    </row>
    <row r="799" spans="1:10" x14ac:dyDescent="0.25">
      <c r="A799" s="2" t="s">
        <v>307</v>
      </c>
      <c r="B799" s="24">
        <v>13.69</v>
      </c>
      <c r="C799" s="24">
        <v>13.85</v>
      </c>
      <c r="D799" s="24">
        <v>13.04</v>
      </c>
      <c r="E799" s="24">
        <v>13.15</v>
      </c>
      <c r="F799" s="24">
        <v>84228496</v>
      </c>
      <c r="G799" s="24">
        <v>1328254703</v>
      </c>
      <c r="H799" s="7">
        <v>623</v>
      </c>
      <c r="J799" s="10">
        <f t="shared" si="9"/>
        <v>-3.9444850255661003E-2</v>
      </c>
    </row>
    <row r="800" spans="1:10" x14ac:dyDescent="0.25">
      <c r="A800" s="2" t="s">
        <v>306</v>
      </c>
      <c r="B800" s="24">
        <v>13.15</v>
      </c>
      <c r="C800" s="24">
        <v>13.8</v>
      </c>
      <c r="D800" s="24">
        <v>13.14</v>
      </c>
      <c r="E800" s="24">
        <v>13.47</v>
      </c>
      <c r="F800" s="24">
        <v>79211104</v>
      </c>
      <c r="G800" s="24">
        <v>1360822819</v>
      </c>
      <c r="H800" s="7">
        <v>624</v>
      </c>
      <c r="J800" s="10">
        <f t="shared" si="9"/>
        <v>2.4334600760456293E-2</v>
      </c>
    </row>
    <row r="801" spans="1:10" x14ac:dyDescent="0.25">
      <c r="A801" s="2" t="s">
        <v>305</v>
      </c>
      <c r="B801" s="24">
        <v>13.47</v>
      </c>
      <c r="C801" s="24">
        <v>14.48</v>
      </c>
      <c r="D801" s="24">
        <v>13.45</v>
      </c>
      <c r="E801" s="24">
        <v>14.12</v>
      </c>
      <c r="F801" s="24">
        <v>95690304</v>
      </c>
      <c r="G801" s="24">
        <v>1426747763</v>
      </c>
      <c r="H801" s="7">
        <v>625</v>
      </c>
      <c r="J801" s="10">
        <f t="shared" si="9"/>
        <v>4.8255382331106052E-2</v>
      </c>
    </row>
    <row r="802" spans="1:10" x14ac:dyDescent="0.25">
      <c r="A802" s="2" t="s">
        <v>304</v>
      </c>
      <c r="B802" s="24">
        <v>14.14</v>
      </c>
      <c r="C802" s="24">
        <v>14.51</v>
      </c>
      <c r="D802" s="24">
        <v>13.35</v>
      </c>
      <c r="E802" s="24">
        <v>13.63</v>
      </c>
      <c r="F802" s="24">
        <v>94279200</v>
      </c>
      <c r="G802" s="24">
        <v>1377760900</v>
      </c>
      <c r="H802" s="7">
        <v>626</v>
      </c>
      <c r="J802" s="10">
        <f t="shared" si="9"/>
        <v>-3.606789250353605E-2</v>
      </c>
    </row>
    <row r="803" spans="1:10" x14ac:dyDescent="0.25">
      <c r="A803" s="2" t="s">
        <v>303</v>
      </c>
      <c r="B803" s="24">
        <v>13.65</v>
      </c>
      <c r="C803" s="24">
        <v>13.78</v>
      </c>
      <c r="D803" s="24">
        <v>13.35</v>
      </c>
      <c r="E803" s="24">
        <v>13.65</v>
      </c>
      <c r="F803" s="24">
        <v>73476000</v>
      </c>
      <c r="G803" s="24">
        <v>1380096673</v>
      </c>
      <c r="H803" s="7">
        <v>627</v>
      </c>
      <c r="J803" s="10">
        <f t="shared" si="9"/>
        <v>0</v>
      </c>
    </row>
    <row r="804" spans="1:10" x14ac:dyDescent="0.25">
      <c r="A804" s="2" t="s">
        <v>302</v>
      </c>
      <c r="B804" s="24">
        <v>13.69</v>
      </c>
      <c r="C804" s="24">
        <v>14.6</v>
      </c>
      <c r="D804" s="24">
        <v>13.61</v>
      </c>
      <c r="E804" s="24">
        <v>14.59</v>
      </c>
      <c r="F804" s="24">
        <v>104725000</v>
      </c>
      <c r="G804" s="24">
        <v>1475548379</v>
      </c>
      <c r="H804" s="7">
        <v>628</v>
      </c>
      <c r="J804" s="10">
        <f t="shared" si="9"/>
        <v>6.574141709276847E-2</v>
      </c>
    </row>
    <row r="805" spans="1:10" x14ac:dyDescent="0.25">
      <c r="A805" s="2" t="s">
        <v>301</v>
      </c>
      <c r="B805" s="24">
        <v>14.56</v>
      </c>
      <c r="C805" s="24">
        <v>16.25</v>
      </c>
      <c r="D805" s="24">
        <v>13.8</v>
      </c>
      <c r="E805" s="24">
        <v>16.170000000000002</v>
      </c>
      <c r="F805" s="24">
        <v>211979008</v>
      </c>
      <c r="G805" s="24">
        <v>1634841227</v>
      </c>
      <c r="H805" s="7">
        <v>629</v>
      </c>
      <c r="J805" s="10">
        <f t="shared" si="9"/>
        <v>0.11057692307692316</v>
      </c>
    </row>
    <row r="806" spans="1:10" x14ac:dyDescent="0.25">
      <c r="A806" s="2" t="s">
        <v>300</v>
      </c>
      <c r="B806" s="24">
        <v>16.059999999999999</v>
      </c>
      <c r="C806" s="24">
        <v>16.61</v>
      </c>
      <c r="D806" s="24">
        <v>15.52</v>
      </c>
      <c r="E806" s="24">
        <v>15.61</v>
      </c>
      <c r="F806" s="24">
        <v>190710000</v>
      </c>
      <c r="G806" s="24">
        <v>1578753651</v>
      </c>
      <c r="H806" s="7">
        <v>630</v>
      </c>
      <c r="J806" s="10">
        <f t="shared" si="9"/>
        <v>-2.8019925280199212E-2</v>
      </c>
    </row>
    <row r="807" spans="1:10" x14ac:dyDescent="0.25">
      <c r="A807" s="2" t="s">
        <v>299</v>
      </c>
      <c r="B807" s="24">
        <v>15.57</v>
      </c>
      <c r="C807" s="24">
        <v>16.309999999999999</v>
      </c>
      <c r="D807" s="24">
        <v>15.5</v>
      </c>
      <c r="E807" s="24">
        <v>16.02</v>
      </c>
      <c r="F807" s="24">
        <v>130820000</v>
      </c>
      <c r="G807" s="24">
        <v>1621139577</v>
      </c>
      <c r="H807" s="7">
        <v>631</v>
      </c>
      <c r="J807" s="10">
        <f t="shared" si="9"/>
        <v>2.8901734104046197E-2</v>
      </c>
    </row>
    <row r="808" spans="1:10" x14ac:dyDescent="0.25">
      <c r="A808" s="2" t="s">
        <v>298</v>
      </c>
      <c r="B808" s="24">
        <v>16.079999999999998</v>
      </c>
      <c r="C808" s="24">
        <v>16.829999999999998</v>
      </c>
      <c r="D808" s="24">
        <v>16.03</v>
      </c>
      <c r="E808" s="24">
        <v>16.75</v>
      </c>
      <c r="F808" s="24">
        <v>121745000</v>
      </c>
      <c r="G808" s="24">
        <v>1695010294</v>
      </c>
      <c r="H808" s="7">
        <v>632</v>
      </c>
      <c r="J808" s="10">
        <f t="shared" si="9"/>
        <v>4.1666666666666775E-2</v>
      </c>
    </row>
    <row r="809" spans="1:10" x14ac:dyDescent="0.25">
      <c r="A809" s="2" t="s">
        <v>297</v>
      </c>
      <c r="B809" s="24">
        <v>16.73</v>
      </c>
      <c r="C809" s="24">
        <v>16.850000000000001</v>
      </c>
      <c r="D809" s="24">
        <v>15.66</v>
      </c>
      <c r="E809" s="24">
        <v>16.12</v>
      </c>
      <c r="F809" s="24">
        <v>122772000</v>
      </c>
      <c r="G809" s="24">
        <v>1631393188</v>
      </c>
      <c r="H809" s="7">
        <v>633</v>
      </c>
      <c r="J809" s="10">
        <f t="shared" si="9"/>
        <v>-3.6461446503287476E-2</v>
      </c>
    </row>
    <row r="810" spans="1:10" x14ac:dyDescent="0.25">
      <c r="A810" s="2" t="s">
        <v>296</v>
      </c>
      <c r="B810" s="24">
        <v>16.16</v>
      </c>
      <c r="C810" s="24">
        <v>16.739999999999998</v>
      </c>
      <c r="D810" s="24">
        <v>16.07</v>
      </c>
      <c r="E810" s="24">
        <v>16.07</v>
      </c>
      <c r="F810" s="24">
        <v>133100000</v>
      </c>
      <c r="G810" s="24">
        <v>1626916758</v>
      </c>
      <c r="H810" s="7">
        <v>634</v>
      </c>
      <c r="J810" s="10">
        <f t="shared" si="9"/>
        <v>-5.5693069306930604E-3</v>
      </c>
    </row>
    <row r="811" spans="1:10" x14ac:dyDescent="0.25">
      <c r="A811" s="2" t="s">
        <v>295</v>
      </c>
      <c r="B811" s="24">
        <v>16.079999999999998</v>
      </c>
      <c r="C811" s="24">
        <v>17.77</v>
      </c>
      <c r="D811" s="24">
        <v>16.079999999999998</v>
      </c>
      <c r="E811" s="24">
        <v>17.62</v>
      </c>
      <c r="F811" s="24">
        <v>200759008</v>
      </c>
      <c r="G811" s="24">
        <v>1783643678</v>
      </c>
      <c r="H811" s="7">
        <v>635</v>
      </c>
      <c r="J811" s="10">
        <f t="shared" si="9"/>
        <v>9.577114427860714E-2</v>
      </c>
    </row>
    <row r="812" spans="1:10" x14ac:dyDescent="0.25">
      <c r="A812" s="2" t="s">
        <v>294</v>
      </c>
      <c r="B812" s="24">
        <v>17.63</v>
      </c>
      <c r="C812" s="24">
        <v>18.38</v>
      </c>
      <c r="D812" s="24">
        <v>17.5</v>
      </c>
      <c r="E812" s="24">
        <v>18.38</v>
      </c>
      <c r="F812" s="24">
        <v>172275008</v>
      </c>
      <c r="G812" s="24">
        <v>1861604035</v>
      </c>
      <c r="H812" s="7">
        <v>636</v>
      </c>
      <c r="J812" s="10">
        <f t="shared" si="9"/>
        <v>4.2541123085649467E-2</v>
      </c>
    </row>
    <row r="813" spans="1:10" x14ac:dyDescent="0.25">
      <c r="A813" s="2" t="s">
        <v>293</v>
      </c>
      <c r="B813" s="24">
        <v>18.420000000000002</v>
      </c>
      <c r="C813" s="24">
        <v>19.760000000000002</v>
      </c>
      <c r="D813" s="24">
        <v>17.96</v>
      </c>
      <c r="E813" s="24">
        <v>19.64</v>
      </c>
      <c r="F813" s="24">
        <v>256292000</v>
      </c>
      <c r="G813" s="24">
        <v>1988765810</v>
      </c>
      <c r="H813" s="7">
        <v>637</v>
      </c>
      <c r="J813" s="10">
        <f t="shared" si="9"/>
        <v>6.6232356134636197E-2</v>
      </c>
    </row>
    <row r="814" spans="1:10" x14ac:dyDescent="0.25">
      <c r="A814" s="2" t="s">
        <v>292</v>
      </c>
      <c r="B814" s="24">
        <v>19.7</v>
      </c>
      <c r="C814" s="24">
        <v>19.98</v>
      </c>
      <c r="D814" s="24">
        <v>17.73</v>
      </c>
      <c r="E814" s="24">
        <v>18.690000000000001</v>
      </c>
      <c r="F814" s="24">
        <v>216888000</v>
      </c>
      <c r="G814" s="24">
        <v>1892942103</v>
      </c>
      <c r="H814" s="7">
        <v>638</v>
      </c>
      <c r="J814" s="10">
        <f t="shared" si="9"/>
        <v>-5.1269035532994826E-2</v>
      </c>
    </row>
    <row r="815" spans="1:10" x14ac:dyDescent="0.25">
      <c r="A815" s="2" t="s">
        <v>291</v>
      </c>
      <c r="B815" s="24">
        <v>18.66</v>
      </c>
      <c r="C815" s="24">
        <v>19.399999999999999</v>
      </c>
      <c r="D815" s="24">
        <v>18.3</v>
      </c>
      <c r="E815" s="24">
        <v>18.79</v>
      </c>
      <c r="F815" s="24">
        <v>157018000</v>
      </c>
      <c r="G815" s="24">
        <v>1903688523</v>
      </c>
      <c r="H815" s="7">
        <v>639</v>
      </c>
      <c r="J815" s="10">
        <f t="shared" si="9"/>
        <v>6.9667738478027333E-3</v>
      </c>
    </row>
    <row r="816" spans="1:10" x14ac:dyDescent="0.25">
      <c r="A816" s="2" t="s">
        <v>290</v>
      </c>
      <c r="B816" s="24">
        <v>18.77</v>
      </c>
      <c r="C816" s="24">
        <v>20.75</v>
      </c>
      <c r="D816" s="24">
        <v>18.739999999999998</v>
      </c>
      <c r="E816" s="24">
        <v>20.48</v>
      </c>
      <c r="F816" s="24">
        <v>278155008</v>
      </c>
      <c r="G816" s="24">
        <v>2075470093</v>
      </c>
      <c r="H816" s="7">
        <v>640</v>
      </c>
      <c r="J816" s="10">
        <f t="shared" si="9"/>
        <v>9.1102823654768295E-2</v>
      </c>
    </row>
    <row r="817" spans="1:10" x14ac:dyDescent="0.25">
      <c r="A817" s="2" t="s">
        <v>289</v>
      </c>
      <c r="B817" s="24">
        <v>20.48</v>
      </c>
      <c r="C817" s="24">
        <v>22.82</v>
      </c>
      <c r="D817" s="24">
        <v>20.46</v>
      </c>
      <c r="E817" s="24">
        <v>22.25</v>
      </c>
      <c r="F817" s="24">
        <v>320566016</v>
      </c>
      <c r="G817" s="24">
        <v>2254967708</v>
      </c>
      <c r="H817" s="7">
        <v>641</v>
      </c>
      <c r="J817" s="10">
        <f t="shared" si="9"/>
        <v>8.6425781249999972E-2</v>
      </c>
    </row>
    <row r="818" spans="1:10" x14ac:dyDescent="0.25">
      <c r="A818" s="2" t="s">
        <v>288</v>
      </c>
      <c r="B818" s="24">
        <v>22.11</v>
      </c>
      <c r="C818" s="24">
        <v>22.13</v>
      </c>
      <c r="D818" s="24">
        <v>18.27</v>
      </c>
      <c r="E818" s="24">
        <v>18.579999999999998</v>
      </c>
      <c r="F818" s="24">
        <v>358536000</v>
      </c>
      <c r="G818" s="24">
        <v>1883211547</v>
      </c>
      <c r="H818" s="7">
        <v>642</v>
      </c>
      <c r="J818" s="10">
        <f t="shared" si="9"/>
        <v>-0.15965626413387612</v>
      </c>
    </row>
    <row r="819" spans="1:10" x14ac:dyDescent="0.25">
      <c r="A819" s="2" t="s">
        <v>287</v>
      </c>
      <c r="B819" s="24">
        <v>18.600000000000001</v>
      </c>
      <c r="C819" s="24">
        <v>21.54</v>
      </c>
      <c r="D819" s="24">
        <v>18.21</v>
      </c>
      <c r="E819" s="24">
        <v>21.06</v>
      </c>
      <c r="F819" s="24">
        <v>280513984</v>
      </c>
      <c r="G819" s="24">
        <v>2135535000</v>
      </c>
      <c r="H819" s="7">
        <v>643</v>
      </c>
      <c r="J819" s="10">
        <f t="shared" ref="J819:J882" si="10">(E819-B819)/B819</f>
        <v>0.13225806451612887</v>
      </c>
    </row>
    <row r="820" spans="1:10" x14ac:dyDescent="0.25">
      <c r="A820" s="2" t="s">
        <v>286</v>
      </c>
      <c r="B820" s="24">
        <v>21.01</v>
      </c>
      <c r="C820" s="24">
        <v>21.93</v>
      </c>
      <c r="D820" s="24">
        <v>20.239999999999998</v>
      </c>
      <c r="E820" s="24">
        <v>20.56</v>
      </c>
      <c r="F820" s="24">
        <v>273598016</v>
      </c>
      <c r="G820" s="24">
        <v>2084620973</v>
      </c>
      <c r="H820" s="7">
        <v>644</v>
      </c>
      <c r="J820" s="10">
        <f t="shared" si="10"/>
        <v>-2.1418372203712652E-2</v>
      </c>
    </row>
    <row r="821" spans="1:10" x14ac:dyDescent="0.25">
      <c r="A821" s="2" t="s">
        <v>285</v>
      </c>
      <c r="B821" s="24">
        <v>20.57</v>
      </c>
      <c r="C821" s="24">
        <v>22.28</v>
      </c>
      <c r="D821" s="24">
        <v>20.57</v>
      </c>
      <c r="E821" s="24">
        <v>21.73</v>
      </c>
      <c r="F821" s="24">
        <v>246408992</v>
      </c>
      <c r="G821" s="24">
        <v>2203911511</v>
      </c>
      <c r="H821" s="7">
        <v>645</v>
      </c>
      <c r="J821" s="10">
        <f t="shared" si="10"/>
        <v>5.6392805055906665E-2</v>
      </c>
    </row>
    <row r="822" spans="1:10" x14ac:dyDescent="0.25">
      <c r="A822" s="2" t="s">
        <v>284</v>
      </c>
      <c r="B822" s="24">
        <v>21.72</v>
      </c>
      <c r="C822" s="24">
        <v>22.26</v>
      </c>
      <c r="D822" s="24">
        <v>20.48</v>
      </c>
      <c r="E822" s="24">
        <v>21.83</v>
      </c>
      <c r="F822" s="24">
        <v>271380000</v>
      </c>
      <c r="G822" s="24">
        <v>2214596921</v>
      </c>
      <c r="H822" s="7">
        <v>646</v>
      </c>
      <c r="J822" s="10">
        <f t="shared" si="10"/>
        <v>5.0644567219152595E-3</v>
      </c>
    </row>
    <row r="823" spans="1:10" x14ac:dyDescent="0.25">
      <c r="A823" s="2" t="s">
        <v>283</v>
      </c>
      <c r="B823" s="24">
        <v>21.84</v>
      </c>
      <c r="C823" s="24">
        <v>22.95</v>
      </c>
      <c r="D823" s="24">
        <v>21.42</v>
      </c>
      <c r="E823" s="24">
        <v>21.68</v>
      </c>
      <c r="F823" s="24">
        <v>351048992</v>
      </c>
      <c r="G823" s="24">
        <v>2199403283</v>
      </c>
      <c r="H823" s="7">
        <v>647</v>
      </c>
      <c r="J823" s="10">
        <f t="shared" si="10"/>
        <v>-7.3260073260073329E-3</v>
      </c>
    </row>
    <row r="824" spans="1:10" x14ac:dyDescent="0.25">
      <c r="A824" s="2" t="s">
        <v>282</v>
      </c>
      <c r="B824" s="24">
        <v>21.86</v>
      </c>
      <c r="C824" s="24">
        <v>21.86</v>
      </c>
      <c r="D824" s="24">
        <v>20.7</v>
      </c>
      <c r="E824" s="24">
        <v>21.58</v>
      </c>
      <c r="F824" s="24">
        <v>210024992</v>
      </c>
      <c r="G824" s="24">
        <v>2190162937</v>
      </c>
      <c r="H824" s="7">
        <v>648</v>
      </c>
      <c r="J824" s="10">
        <f t="shared" si="10"/>
        <v>-1.280878316559932E-2</v>
      </c>
    </row>
    <row r="825" spans="1:10" x14ac:dyDescent="0.25">
      <c r="A825" s="2" t="s">
        <v>281</v>
      </c>
      <c r="B825" s="24">
        <v>21.56</v>
      </c>
      <c r="C825" s="24">
        <v>21.75</v>
      </c>
      <c r="D825" s="24">
        <v>21.09</v>
      </c>
      <c r="E825" s="24">
        <v>21.67</v>
      </c>
      <c r="F825" s="24">
        <v>193015008</v>
      </c>
      <c r="G825" s="24">
        <v>2199317381</v>
      </c>
      <c r="H825" s="7">
        <v>649</v>
      </c>
      <c r="J825" s="10">
        <f t="shared" si="10"/>
        <v>5.102040816326669E-3</v>
      </c>
    </row>
    <row r="826" spans="1:10" x14ac:dyDescent="0.25">
      <c r="A826" s="2" t="s">
        <v>280</v>
      </c>
      <c r="B826" s="24">
        <v>21.64</v>
      </c>
      <c r="C826" s="24">
        <v>23.43</v>
      </c>
      <c r="D826" s="24">
        <v>21.48</v>
      </c>
      <c r="E826" s="24">
        <v>22.76</v>
      </c>
      <c r="F826" s="24">
        <v>370436992</v>
      </c>
      <c r="G826" s="24">
        <v>2310262706</v>
      </c>
      <c r="H826" s="7">
        <v>650</v>
      </c>
      <c r="J826" s="10">
        <f t="shared" si="10"/>
        <v>5.1756007393715386E-2</v>
      </c>
    </row>
    <row r="827" spans="1:10" x14ac:dyDescent="0.25">
      <c r="A827" s="2" t="s">
        <v>279</v>
      </c>
      <c r="B827" s="24">
        <v>22.72</v>
      </c>
      <c r="C827" s="24">
        <v>22.72</v>
      </c>
      <c r="D827" s="24">
        <v>21.76</v>
      </c>
      <c r="E827" s="24">
        <v>22.4</v>
      </c>
      <c r="F827" s="24">
        <v>299227008</v>
      </c>
      <c r="G827" s="24">
        <v>2274105001</v>
      </c>
      <c r="H827" s="7">
        <v>651</v>
      </c>
      <c r="J827" s="10">
        <f t="shared" si="10"/>
        <v>-1.4084507042253534E-2</v>
      </c>
    </row>
    <row r="828" spans="1:10" x14ac:dyDescent="0.25">
      <c r="A828" s="2" t="s">
        <v>278</v>
      </c>
      <c r="B828" s="24">
        <v>22.37</v>
      </c>
      <c r="C828" s="24">
        <v>23.19</v>
      </c>
      <c r="D828" s="24">
        <v>22.33</v>
      </c>
      <c r="E828" s="24">
        <v>22.76</v>
      </c>
      <c r="F828" s="24">
        <v>263167008</v>
      </c>
      <c r="G828" s="24">
        <v>2311307417</v>
      </c>
      <c r="H828" s="7">
        <v>652</v>
      </c>
      <c r="J828" s="10">
        <f t="shared" si="10"/>
        <v>1.7434063477872176E-2</v>
      </c>
    </row>
    <row r="829" spans="1:10" x14ac:dyDescent="0.25">
      <c r="A829" s="2" t="s">
        <v>277</v>
      </c>
      <c r="B829" s="24">
        <v>22.74</v>
      </c>
      <c r="C829" s="24">
        <v>25.8</v>
      </c>
      <c r="D829" s="24">
        <v>22.72</v>
      </c>
      <c r="E829" s="24">
        <v>25.34</v>
      </c>
      <c r="F829" s="24">
        <v>666931968</v>
      </c>
      <c r="G829" s="24">
        <v>2574015402</v>
      </c>
      <c r="H829" s="7">
        <v>653</v>
      </c>
      <c r="J829" s="10">
        <f t="shared" si="10"/>
        <v>0.11433597185576085</v>
      </c>
    </row>
    <row r="830" spans="1:10" x14ac:dyDescent="0.25">
      <c r="A830" s="2" t="s">
        <v>276</v>
      </c>
      <c r="B830" s="24">
        <v>25.45</v>
      </c>
      <c r="C830" s="24">
        <v>25.45</v>
      </c>
      <c r="D830" s="24">
        <v>22.74</v>
      </c>
      <c r="E830" s="24">
        <v>23.64</v>
      </c>
      <c r="F830" s="24">
        <v>411630016</v>
      </c>
      <c r="G830" s="24">
        <v>2400993968</v>
      </c>
      <c r="H830" s="7">
        <v>654</v>
      </c>
      <c r="J830" s="10">
        <f t="shared" si="10"/>
        <v>-7.1119842829076574E-2</v>
      </c>
    </row>
    <row r="831" spans="1:10" x14ac:dyDescent="0.25">
      <c r="A831" s="2" t="s">
        <v>275</v>
      </c>
      <c r="B831" s="24">
        <v>23.65</v>
      </c>
      <c r="C831" s="24">
        <v>23.75</v>
      </c>
      <c r="D831" s="24">
        <v>22.17</v>
      </c>
      <c r="E831" s="24">
        <v>22.47</v>
      </c>
      <c r="F831" s="24">
        <v>257408992</v>
      </c>
      <c r="G831" s="24">
        <v>2282453221</v>
      </c>
      <c r="H831" s="7">
        <v>655</v>
      </c>
      <c r="J831" s="10">
        <f t="shared" si="10"/>
        <v>-4.9894291754756862E-2</v>
      </c>
    </row>
    <row r="832" spans="1:10" x14ac:dyDescent="0.25">
      <c r="A832" s="2" t="s">
        <v>274</v>
      </c>
      <c r="B832" s="24">
        <v>22.43</v>
      </c>
      <c r="C832" s="24">
        <v>22.43</v>
      </c>
      <c r="D832" s="24">
        <v>20.47</v>
      </c>
      <c r="E832" s="24">
        <v>21.5</v>
      </c>
      <c r="F832" s="24">
        <v>293584000</v>
      </c>
      <c r="G832" s="24">
        <v>2184191206</v>
      </c>
      <c r="H832" s="7">
        <v>656</v>
      </c>
      <c r="J832" s="10">
        <f t="shared" si="10"/>
        <v>-4.1462327240303153E-2</v>
      </c>
    </row>
    <row r="833" spans="1:10" x14ac:dyDescent="0.25">
      <c r="A833" s="2" t="s">
        <v>273</v>
      </c>
      <c r="B833" s="24">
        <v>21.51</v>
      </c>
      <c r="C833" s="24">
        <v>21.76</v>
      </c>
      <c r="D833" s="24">
        <v>19.73</v>
      </c>
      <c r="E833" s="24">
        <v>19.739999999999998</v>
      </c>
      <c r="F833" s="24">
        <v>225995008</v>
      </c>
      <c r="G833" s="24">
        <v>2006424436</v>
      </c>
      <c r="H833" s="7">
        <v>657</v>
      </c>
      <c r="J833" s="10">
        <f t="shared" si="10"/>
        <v>-8.2287308228730968E-2</v>
      </c>
    </row>
    <row r="834" spans="1:10" x14ac:dyDescent="0.25">
      <c r="A834" s="2" t="s">
        <v>272</v>
      </c>
      <c r="B834" s="24">
        <v>19.78</v>
      </c>
      <c r="C834" s="24">
        <v>19.84</v>
      </c>
      <c r="D834" s="24">
        <v>17.18</v>
      </c>
      <c r="E834" s="24">
        <v>17.73</v>
      </c>
      <c r="F834" s="24">
        <v>354950016</v>
      </c>
      <c r="G834" s="24">
        <v>1801565622</v>
      </c>
      <c r="H834" s="7">
        <v>658</v>
      </c>
      <c r="J834" s="10">
        <f t="shared" si="10"/>
        <v>-0.10364004044489386</v>
      </c>
    </row>
    <row r="835" spans="1:10" x14ac:dyDescent="0.25">
      <c r="A835" s="2" t="s">
        <v>271</v>
      </c>
      <c r="B835" s="24">
        <v>17.79</v>
      </c>
      <c r="C835" s="24">
        <v>18.489999999999998</v>
      </c>
      <c r="D835" s="24">
        <v>16.53</v>
      </c>
      <c r="E835" s="24">
        <v>18.149999999999999</v>
      </c>
      <c r="F835" s="24">
        <v>258036992</v>
      </c>
      <c r="G835" s="24">
        <v>1844938503</v>
      </c>
      <c r="H835" s="7">
        <v>659</v>
      </c>
      <c r="J835" s="10">
        <f t="shared" si="10"/>
        <v>2.023608768971329E-2</v>
      </c>
    </row>
    <row r="836" spans="1:10" x14ac:dyDescent="0.25">
      <c r="A836" s="2" t="s">
        <v>270</v>
      </c>
      <c r="B836" s="24">
        <v>18.12</v>
      </c>
      <c r="C836" s="24">
        <v>19.100000000000001</v>
      </c>
      <c r="D836" s="24">
        <v>17.829999999999998</v>
      </c>
      <c r="E836" s="24">
        <v>18.73</v>
      </c>
      <c r="F836" s="24">
        <v>201048000</v>
      </c>
      <c r="G836" s="24">
        <v>1903940125</v>
      </c>
      <c r="H836" s="7">
        <v>660</v>
      </c>
      <c r="J836" s="10">
        <f t="shared" si="10"/>
        <v>3.3664459161147867E-2</v>
      </c>
    </row>
    <row r="837" spans="1:10" x14ac:dyDescent="0.25">
      <c r="A837" s="2" t="s">
        <v>269</v>
      </c>
      <c r="B837" s="24">
        <v>18.8</v>
      </c>
      <c r="C837" s="24">
        <v>19.100000000000001</v>
      </c>
      <c r="D837" s="24">
        <v>17.559999999999999</v>
      </c>
      <c r="E837" s="24">
        <v>18.79</v>
      </c>
      <c r="F837" s="24">
        <v>221006000</v>
      </c>
      <c r="G837" s="24">
        <v>1910204187</v>
      </c>
      <c r="H837" s="7">
        <v>661</v>
      </c>
      <c r="J837" s="10">
        <f t="shared" si="10"/>
        <v>-5.3191489361710444E-4</v>
      </c>
    </row>
    <row r="838" spans="1:10" x14ac:dyDescent="0.25">
      <c r="A838" s="2" t="s">
        <v>268</v>
      </c>
      <c r="B838" s="24">
        <v>18.760000000000002</v>
      </c>
      <c r="C838" s="24">
        <v>19.93</v>
      </c>
      <c r="D838" s="24">
        <v>18.21</v>
      </c>
      <c r="E838" s="24">
        <v>18.260000000000002</v>
      </c>
      <c r="F838" s="24">
        <v>239530000</v>
      </c>
      <c r="G838" s="24">
        <v>1857333095</v>
      </c>
      <c r="H838" s="7">
        <v>662</v>
      </c>
      <c r="J838" s="10">
        <f t="shared" si="10"/>
        <v>-2.6652452025586353E-2</v>
      </c>
    </row>
    <row r="839" spans="1:10" x14ac:dyDescent="0.25">
      <c r="A839" s="2" t="s">
        <v>267</v>
      </c>
      <c r="B839" s="24">
        <v>18.2</v>
      </c>
      <c r="C839" s="24">
        <v>18.28</v>
      </c>
      <c r="D839" s="24">
        <v>17.010000000000002</v>
      </c>
      <c r="E839" s="24">
        <v>17.760000000000002</v>
      </c>
      <c r="F839" s="24">
        <v>204932000</v>
      </c>
      <c r="G839" s="24">
        <v>1806661315</v>
      </c>
      <c r="H839" s="7">
        <v>663</v>
      </c>
      <c r="J839" s="10">
        <f t="shared" si="10"/>
        <v>-2.4175824175824052E-2</v>
      </c>
    </row>
    <row r="840" spans="1:10" x14ac:dyDescent="0.25">
      <c r="A840" s="2" t="s">
        <v>266</v>
      </c>
      <c r="B840" s="24">
        <v>17.760000000000002</v>
      </c>
      <c r="C840" s="24">
        <v>18.329999999999998</v>
      </c>
      <c r="D840" s="24">
        <v>16.829999999999998</v>
      </c>
      <c r="E840" s="24">
        <v>17.04</v>
      </c>
      <c r="F840" s="24">
        <v>166820000</v>
      </c>
      <c r="G840" s="24">
        <v>1733333916</v>
      </c>
      <c r="H840" s="7">
        <v>664</v>
      </c>
      <c r="J840" s="10">
        <f t="shared" si="10"/>
        <v>-4.0540540540540675E-2</v>
      </c>
    </row>
    <row r="841" spans="1:10" x14ac:dyDescent="0.25">
      <c r="A841" s="2" t="s">
        <v>265</v>
      </c>
      <c r="B841" s="24">
        <v>16.93</v>
      </c>
      <c r="C841" s="24">
        <v>18.12</v>
      </c>
      <c r="D841" s="24">
        <v>16.66</v>
      </c>
      <c r="E841" s="24">
        <v>18</v>
      </c>
      <c r="F841" s="24">
        <v>178787008</v>
      </c>
      <c r="G841" s="24">
        <v>1831068357</v>
      </c>
      <c r="H841" s="7">
        <v>665</v>
      </c>
      <c r="J841" s="10">
        <f t="shared" si="10"/>
        <v>6.3201417601890159E-2</v>
      </c>
    </row>
    <row r="842" spans="1:10" x14ac:dyDescent="0.25">
      <c r="A842" s="2" t="s">
        <v>264</v>
      </c>
      <c r="B842" s="24">
        <v>18</v>
      </c>
      <c r="C842" s="24">
        <v>18.11</v>
      </c>
      <c r="D842" s="24">
        <v>17.57</v>
      </c>
      <c r="E842" s="24">
        <v>17.7</v>
      </c>
      <c r="F842" s="24">
        <v>148970000</v>
      </c>
      <c r="G842" s="24">
        <v>1801265188</v>
      </c>
      <c r="H842" s="7">
        <v>666</v>
      </c>
      <c r="J842" s="10">
        <f t="shared" si="10"/>
        <v>-1.6666666666666705E-2</v>
      </c>
    </row>
    <row r="843" spans="1:10" x14ac:dyDescent="0.25">
      <c r="A843" s="2" t="s">
        <v>263</v>
      </c>
      <c r="B843" s="24">
        <v>17.7</v>
      </c>
      <c r="C843" s="24">
        <v>18.34</v>
      </c>
      <c r="D843" s="24">
        <v>17.52</v>
      </c>
      <c r="E843" s="24">
        <v>18.16</v>
      </c>
      <c r="F843" s="24">
        <v>144931008</v>
      </c>
      <c r="G843" s="24">
        <v>1847876036</v>
      </c>
      <c r="H843" s="7">
        <v>667</v>
      </c>
      <c r="J843" s="10">
        <f t="shared" si="10"/>
        <v>2.5988700564971802E-2</v>
      </c>
    </row>
    <row r="844" spans="1:10" x14ac:dyDescent="0.25">
      <c r="A844" s="2" t="s">
        <v>262</v>
      </c>
      <c r="B844" s="24">
        <v>18.190000000000001</v>
      </c>
      <c r="C844" s="24">
        <v>18.23</v>
      </c>
      <c r="D844" s="24">
        <v>17.55</v>
      </c>
      <c r="E844" s="24">
        <v>17.68</v>
      </c>
      <c r="F844" s="24">
        <v>125063000</v>
      </c>
      <c r="G844" s="24">
        <v>1799578413</v>
      </c>
      <c r="H844" s="7">
        <v>668</v>
      </c>
      <c r="J844" s="10">
        <f t="shared" si="10"/>
        <v>-2.8037383177570176E-2</v>
      </c>
    </row>
    <row r="845" spans="1:10" x14ac:dyDescent="0.25">
      <c r="A845" s="2" t="s">
        <v>261</v>
      </c>
      <c r="B845" s="24">
        <v>17.68</v>
      </c>
      <c r="C845" s="24">
        <v>17.7</v>
      </c>
      <c r="D845" s="24">
        <v>16.46</v>
      </c>
      <c r="E845" s="24">
        <v>16.47</v>
      </c>
      <c r="F845" s="24">
        <v>133700000</v>
      </c>
      <c r="G845" s="24">
        <v>1676613932</v>
      </c>
      <c r="H845" s="7">
        <v>669</v>
      </c>
      <c r="J845" s="10">
        <f t="shared" si="10"/>
        <v>-6.843891402714937E-2</v>
      </c>
    </row>
    <row r="846" spans="1:10" x14ac:dyDescent="0.25">
      <c r="A846" s="2" t="s">
        <v>260</v>
      </c>
      <c r="B846" s="24">
        <v>16.5</v>
      </c>
      <c r="C846" s="24">
        <v>16.63</v>
      </c>
      <c r="D846" s="24">
        <v>14.65</v>
      </c>
      <c r="E846" s="24">
        <v>14.95</v>
      </c>
      <c r="F846" s="24">
        <v>172594000</v>
      </c>
      <c r="G846" s="24">
        <v>1522642859</v>
      </c>
      <c r="H846" s="7">
        <v>670</v>
      </c>
      <c r="J846" s="10">
        <f t="shared" si="10"/>
        <v>-9.3939393939393989E-2</v>
      </c>
    </row>
    <row r="847" spans="1:10" x14ac:dyDescent="0.25">
      <c r="A847" s="2" t="s">
        <v>259</v>
      </c>
      <c r="B847" s="24">
        <v>14.91</v>
      </c>
      <c r="C847" s="24">
        <v>15.73</v>
      </c>
      <c r="D847" s="24">
        <v>14.59</v>
      </c>
      <c r="E847" s="24">
        <v>15.71</v>
      </c>
      <c r="F847" s="24">
        <v>184862000</v>
      </c>
      <c r="G847" s="24">
        <v>1599671686</v>
      </c>
      <c r="H847" s="7">
        <v>671</v>
      </c>
      <c r="J847" s="10">
        <f t="shared" si="10"/>
        <v>5.3655264922870601E-2</v>
      </c>
    </row>
    <row r="848" spans="1:10" x14ac:dyDescent="0.25">
      <c r="A848" s="2" t="s">
        <v>258</v>
      </c>
      <c r="B848" s="24">
        <v>15.73</v>
      </c>
      <c r="C848" s="24">
        <v>15.73</v>
      </c>
      <c r="D848" s="24">
        <v>14.88</v>
      </c>
      <c r="E848" s="24">
        <v>15.19</v>
      </c>
      <c r="F848" s="24">
        <v>141072000</v>
      </c>
      <c r="G848" s="24">
        <v>1546881772</v>
      </c>
      <c r="H848" s="7">
        <v>672</v>
      </c>
      <c r="J848" s="10">
        <f t="shared" si="10"/>
        <v>-3.4329307056579841E-2</v>
      </c>
    </row>
    <row r="849" spans="1:10" x14ac:dyDescent="0.25">
      <c r="A849" s="2" t="s">
        <v>257</v>
      </c>
      <c r="B849" s="24">
        <v>15.2</v>
      </c>
      <c r="C849" s="24">
        <v>15.8</v>
      </c>
      <c r="D849" s="24">
        <v>15.03</v>
      </c>
      <c r="E849" s="24">
        <v>15.25</v>
      </c>
      <c r="F849" s="24">
        <v>141440992</v>
      </c>
      <c r="G849" s="24">
        <v>1553878610</v>
      </c>
      <c r="H849" s="7">
        <v>673</v>
      </c>
      <c r="J849" s="10">
        <f t="shared" si="10"/>
        <v>3.2894736842105734E-3</v>
      </c>
    </row>
    <row r="850" spans="1:10" x14ac:dyDescent="0.25">
      <c r="A850" s="2" t="s">
        <v>256</v>
      </c>
      <c r="B850" s="24">
        <v>15.27</v>
      </c>
      <c r="C850" s="24">
        <v>15.35</v>
      </c>
      <c r="D850" s="24">
        <v>14.99</v>
      </c>
      <c r="E850" s="24">
        <v>15.21</v>
      </c>
      <c r="F850" s="24">
        <v>132207000</v>
      </c>
      <c r="G850" s="24">
        <v>1549279314</v>
      </c>
      <c r="H850" s="7">
        <v>674</v>
      </c>
      <c r="J850" s="10">
        <f t="shared" si="10"/>
        <v>-3.9292730844792878E-3</v>
      </c>
    </row>
    <row r="851" spans="1:10" x14ac:dyDescent="0.25">
      <c r="A851" s="2" t="s">
        <v>255</v>
      </c>
      <c r="B851" s="24">
        <v>15.2</v>
      </c>
      <c r="C851" s="24">
        <v>15.53</v>
      </c>
      <c r="D851" s="24">
        <v>14.31</v>
      </c>
      <c r="E851" s="24">
        <v>14.4</v>
      </c>
      <c r="F851" s="24">
        <v>147459008</v>
      </c>
      <c r="G851" s="24">
        <v>1467433570</v>
      </c>
      <c r="H851" s="7">
        <v>675</v>
      </c>
      <c r="J851" s="10">
        <f t="shared" si="10"/>
        <v>-5.2631578947368356E-2</v>
      </c>
    </row>
    <row r="852" spans="1:10" x14ac:dyDescent="0.25">
      <c r="A852" s="2" t="s">
        <v>254</v>
      </c>
      <c r="B852" s="24">
        <v>14.51</v>
      </c>
      <c r="C852" s="24">
        <v>15.49</v>
      </c>
      <c r="D852" s="24">
        <v>14.33</v>
      </c>
      <c r="E852" s="24">
        <v>15.22</v>
      </c>
      <c r="F852" s="24">
        <v>157135008</v>
      </c>
      <c r="G852" s="24">
        <v>1551361668</v>
      </c>
      <c r="H852" s="7">
        <v>676</v>
      </c>
      <c r="J852" s="10">
        <f t="shared" si="10"/>
        <v>4.8931771192281245E-2</v>
      </c>
    </row>
    <row r="853" spans="1:10" x14ac:dyDescent="0.25">
      <c r="A853" s="2" t="s">
        <v>253</v>
      </c>
      <c r="B853" s="24">
        <v>15.31</v>
      </c>
      <c r="C853" s="24">
        <v>15.5</v>
      </c>
      <c r="D853" s="24">
        <v>14.8</v>
      </c>
      <c r="E853" s="24">
        <v>15.2</v>
      </c>
      <c r="F853" s="24">
        <v>129317000</v>
      </c>
      <c r="G853" s="24">
        <v>1549516669</v>
      </c>
      <c r="H853" s="7">
        <v>677</v>
      </c>
      <c r="J853" s="10">
        <f t="shared" si="10"/>
        <v>-7.1848465055520056E-3</v>
      </c>
    </row>
    <row r="854" spans="1:10" x14ac:dyDescent="0.25">
      <c r="A854" s="2" t="s">
        <v>252</v>
      </c>
      <c r="B854" s="24">
        <v>15.23</v>
      </c>
      <c r="C854" s="24">
        <v>15.58</v>
      </c>
      <c r="D854" s="24">
        <v>15.04</v>
      </c>
      <c r="E854" s="24">
        <v>15.31</v>
      </c>
      <c r="F854" s="24">
        <v>122136000</v>
      </c>
      <c r="G854" s="24">
        <v>1560500252</v>
      </c>
      <c r="H854" s="7">
        <v>678</v>
      </c>
      <c r="J854" s="10">
        <f t="shared" si="10"/>
        <v>5.2527905449770238E-3</v>
      </c>
    </row>
    <row r="855" spans="1:10" x14ac:dyDescent="0.25">
      <c r="A855" s="2" t="s">
        <v>251</v>
      </c>
      <c r="B855" s="24">
        <v>15.34</v>
      </c>
      <c r="C855" s="24">
        <v>15.53</v>
      </c>
      <c r="D855" s="24">
        <v>15.14</v>
      </c>
      <c r="E855" s="24">
        <v>15.52</v>
      </c>
      <c r="F855" s="24">
        <v>137170000</v>
      </c>
      <c r="G855" s="24">
        <v>1582445769</v>
      </c>
      <c r="H855" s="7">
        <v>679</v>
      </c>
      <c r="J855" s="10">
        <f t="shared" si="10"/>
        <v>1.1734028683181207E-2</v>
      </c>
    </row>
    <row r="856" spans="1:10" x14ac:dyDescent="0.25">
      <c r="A856" s="2" t="s">
        <v>250</v>
      </c>
      <c r="B856" s="24">
        <v>15.5</v>
      </c>
      <c r="C856" s="24">
        <v>16.07</v>
      </c>
      <c r="D856" s="24">
        <v>15.37</v>
      </c>
      <c r="E856" s="24">
        <v>15.82</v>
      </c>
      <c r="F856" s="24">
        <v>143692000</v>
      </c>
      <c r="G856" s="24">
        <v>1613762675</v>
      </c>
      <c r="H856" s="7">
        <v>680</v>
      </c>
      <c r="J856" s="10">
        <f t="shared" si="10"/>
        <v>2.0645161290322598E-2</v>
      </c>
    </row>
    <row r="857" spans="1:10" x14ac:dyDescent="0.25">
      <c r="A857" s="2" t="s">
        <v>249</v>
      </c>
      <c r="B857" s="24">
        <v>15.81</v>
      </c>
      <c r="C857" s="24">
        <v>16.399999999999999</v>
      </c>
      <c r="D857" s="24">
        <v>15.81</v>
      </c>
      <c r="E857" s="24">
        <v>16.25</v>
      </c>
      <c r="F857" s="24">
        <v>144260992</v>
      </c>
      <c r="G857" s="24">
        <v>1657893649</v>
      </c>
      <c r="H857" s="7">
        <v>681</v>
      </c>
      <c r="J857" s="10">
        <f t="shared" si="10"/>
        <v>2.7830487033523053E-2</v>
      </c>
    </row>
    <row r="858" spans="1:10" x14ac:dyDescent="0.25">
      <c r="A858" s="2" t="s">
        <v>248</v>
      </c>
      <c r="B858" s="24">
        <v>16.25</v>
      </c>
      <c r="C858" s="24">
        <v>16.350000000000001</v>
      </c>
      <c r="D858" s="24">
        <v>15.14</v>
      </c>
      <c r="E858" s="24">
        <v>15.23</v>
      </c>
      <c r="F858" s="24">
        <v>140176992</v>
      </c>
      <c r="G858" s="24">
        <v>1554168315</v>
      </c>
      <c r="H858" s="7">
        <v>682</v>
      </c>
      <c r="J858" s="10">
        <f t="shared" si="10"/>
        <v>-6.2769230769230744E-2</v>
      </c>
    </row>
    <row r="859" spans="1:10" x14ac:dyDescent="0.25">
      <c r="A859" s="2" t="s">
        <v>247</v>
      </c>
      <c r="B859" s="24">
        <v>15.23</v>
      </c>
      <c r="C859" s="24">
        <v>15.59</v>
      </c>
      <c r="D859" s="24">
        <v>14.87</v>
      </c>
      <c r="E859" s="24">
        <v>15.53</v>
      </c>
      <c r="F859" s="24">
        <v>124282000</v>
      </c>
      <c r="G859" s="24">
        <v>1585467084</v>
      </c>
      <c r="H859" s="7">
        <v>683</v>
      </c>
      <c r="J859" s="10">
        <f t="shared" si="10"/>
        <v>1.9697964543663751E-2</v>
      </c>
    </row>
    <row r="860" spans="1:10" x14ac:dyDescent="0.25">
      <c r="A860" s="2" t="s">
        <v>246</v>
      </c>
      <c r="B860" s="24">
        <v>15.55</v>
      </c>
      <c r="C860" s="24">
        <v>15.65</v>
      </c>
      <c r="D860" s="24">
        <v>14.95</v>
      </c>
      <c r="E860" s="24">
        <v>15.25</v>
      </c>
      <c r="F860" s="24">
        <v>110481000</v>
      </c>
      <c r="G860" s="24">
        <v>1556819815</v>
      </c>
      <c r="H860" s="7">
        <v>684</v>
      </c>
      <c r="J860" s="10">
        <f t="shared" si="10"/>
        <v>-1.929260450160776E-2</v>
      </c>
    </row>
    <row r="861" spans="1:10" x14ac:dyDescent="0.25">
      <c r="A861" s="2" t="s">
        <v>245</v>
      </c>
      <c r="B861" s="24">
        <v>15.28</v>
      </c>
      <c r="C861" s="24">
        <v>15.56</v>
      </c>
      <c r="D861" s="24">
        <v>15.13</v>
      </c>
      <c r="E861" s="24">
        <v>15.25</v>
      </c>
      <c r="F861" s="24">
        <v>109763000</v>
      </c>
      <c r="G861" s="24">
        <v>1557312660</v>
      </c>
      <c r="H861" s="7">
        <v>685</v>
      </c>
      <c r="J861" s="10">
        <f t="shared" si="10"/>
        <v>-1.9633507853402724E-3</v>
      </c>
    </row>
    <row r="862" spans="1:10" x14ac:dyDescent="0.25">
      <c r="A862" s="2" t="s">
        <v>244</v>
      </c>
      <c r="B862" s="24">
        <v>15.25</v>
      </c>
      <c r="C862" s="24">
        <v>15.63</v>
      </c>
      <c r="D862" s="24">
        <v>15.15</v>
      </c>
      <c r="E862" s="24">
        <v>15.41</v>
      </c>
      <c r="F862" s="24">
        <v>131086000</v>
      </c>
      <c r="G862" s="24">
        <v>1573950619</v>
      </c>
      <c r="H862" s="7">
        <v>686</v>
      </c>
      <c r="J862" s="10">
        <f t="shared" si="10"/>
        <v>1.0491803278688533E-2</v>
      </c>
    </row>
    <row r="863" spans="1:10" x14ac:dyDescent="0.25">
      <c r="A863" s="2" t="s">
        <v>243</v>
      </c>
      <c r="B863" s="24">
        <v>15.43</v>
      </c>
      <c r="C863" s="24">
        <v>15.63</v>
      </c>
      <c r="D863" s="24">
        <v>15.13</v>
      </c>
      <c r="E863" s="24">
        <v>15.16</v>
      </c>
      <c r="F863" s="24">
        <v>106269000</v>
      </c>
      <c r="G863" s="24">
        <v>1548691521</v>
      </c>
      <c r="H863" s="7">
        <v>687</v>
      </c>
      <c r="J863" s="10">
        <f t="shared" si="10"/>
        <v>-1.7498379779650006E-2</v>
      </c>
    </row>
    <row r="864" spans="1:10" x14ac:dyDescent="0.25">
      <c r="A864" s="2" t="s">
        <v>242</v>
      </c>
      <c r="B864" s="24">
        <v>15.14</v>
      </c>
      <c r="C864" s="24">
        <v>15.14</v>
      </c>
      <c r="D864" s="24">
        <v>12.26</v>
      </c>
      <c r="E864" s="24">
        <v>12.64</v>
      </c>
      <c r="F864" s="24">
        <v>173647008</v>
      </c>
      <c r="G864" s="24">
        <v>1291459490</v>
      </c>
      <c r="H864" s="7">
        <v>688</v>
      </c>
      <c r="J864" s="10">
        <f t="shared" si="10"/>
        <v>-0.16512549537648613</v>
      </c>
    </row>
    <row r="865" spans="1:10" x14ac:dyDescent="0.25">
      <c r="A865" s="2" t="s">
        <v>241</v>
      </c>
      <c r="B865" s="24">
        <v>12.63</v>
      </c>
      <c r="C865" s="24">
        <v>13.06</v>
      </c>
      <c r="D865" s="24">
        <v>12.34</v>
      </c>
      <c r="E865" s="24">
        <v>12.92</v>
      </c>
      <c r="F865" s="24">
        <v>128249000</v>
      </c>
      <c r="G865" s="24">
        <v>1320491903</v>
      </c>
      <c r="H865" s="7">
        <v>689</v>
      </c>
      <c r="J865" s="10">
        <f t="shared" si="10"/>
        <v>2.2961203483768736E-2</v>
      </c>
    </row>
    <row r="866" spans="1:10" x14ac:dyDescent="0.25">
      <c r="A866" s="2" t="s">
        <v>240</v>
      </c>
      <c r="B866" s="24">
        <v>12.93</v>
      </c>
      <c r="C866" s="24">
        <v>16.22</v>
      </c>
      <c r="D866" s="24">
        <v>12.84</v>
      </c>
      <c r="E866" s="24">
        <v>14.85</v>
      </c>
      <c r="F866" s="24">
        <v>686019008</v>
      </c>
      <c r="G866" s="24">
        <v>1518396722</v>
      </c>
      <c r="H866" s="7">
        <v>690</v>
      </c>
      <c r="J866" s="10">
        <f t="shared" si="10"/>
        <v>0.14849187935034802</v>
      </c>
    </row>
    <row r="867" spans="1:10" x14ac:dyDescent="0.25">
      <c r="A867" s="2" t="s">
        <v>239</v>
      </c>
      <c r="B867" s="24">
        <v>14.87</v>
      </c>
      <c r="C867" s="24">
        <v>14.97</v>
      </c>
      <c r="D867" s="24">
        <v>13.2</v>
      </c>
      <c r="E867" s="24">
        <v>13.88</v>
      </c>
      <c r="F867" s="24">
        <v>325870016</v>
      </c>
      <c r="G867" s="24">
        <v>1419591410</v>
      </c>
      <c r="H867" s="7">
        <v>691</v>
      </c>
      <c r="J867" s="10">
        <f t="shared" si="10"/>
        <v>-6.6577000672494849E-2</v>
      </c>
    </row>
    <row r="868" spans="1:10" x14ac:dyDescent="0.25">
      <c r="A868" s="2" t="s">
        <v>238</v>
      </c>
      <c r="B868" s="24">
        <v>13.92</v>
      </c>
      <c r="C868" s="24">
        <v>14.24</v>
      </c>
      <c r="D868" s="24">
        <v>13.29</v>
      </c>
      <c r="E868" s="24">
        <v>14.06</v>
      </c>
      <c r="F868" s="24">
        <v>280585984</v>
      </c>
      <c r="G868" s="24">
        <v>1438312758</v>
      </c>
      <c r="H868" s="7">
        <v>692</v>
      </c>
      <c r="J868" s="10">
        <f t="shared" si="10"/>
        <v>1.0057471264367858E-2</v>
      </c>
    </row>
    <row r="869" spans="1:10" x14ac:dyDescent="0.25">
      <c r="A869" s="2" t="s">
        <v>237</v>
      </c>
      <c r="B869" s="24">
        <v>14.08</v>
      </c>
      <c r="C869" s="24">
        <v>14.08</v>
      </c>
      <c r="D869" s="24">
        <v>13.66</v>
      </c>
      <c r="E869" s="24">
        <v>13.9</v>
      </c>
      <c r="F869" s="24">
        <v>194460992</v>
      </c>
      <c r="G869" s="24">
        <v>1422410919</v>
      </c>
      <c r="H869" s="7">
        <v>693</v>
      </c>
      <c r="J869" s="10">
        <f t="shared" si="10"/>
        <v>-1.2784090909090889E-2</v>
      </c>
    </row>
    <row r="870" spans="1:10" x14ac:dyDescent="0.25">
      <c r="A870" s="2" t="s">
        <v>236</v>
      </c>
      <c r="B870" s="24">
        <v>13.88</v>
      </c>
      <c r="C870" s="24">
        <v>14.77</v>
      </c>
      <c r="D870" s="24">
        <v>13.86</v>
      </c>
      <c r="E870" s="24">
        <v>14.51</v>
      </c>
      <c r="F870" s="24">
        <v>232232000</v>
      </c>
      <c r="G870" s="24">
        <v>1485188958</v>
      </c>
      <c r="H870" s="7">
        <v>694</v>
      </c>
      <c r="J870" s="10">
        <f t="shared" si="10"/>
        <v>4.5389048991354396E-2</v>
      </c>
    </row>
    <row r="871" spans="1:10" x14ac:dyDescent="0.25">
      <c r="A871" s="2" t="s">
        <v>235</v>
      </c>
      <c r="B871" s="24">
        <v>14.47</v>
      </c>
      <c r="C871" s="24">
        <v>14.66</v>
      </c>
      <c r="D871" s="24">
        <v>14.22</v>
      </c>
      <c r="E871" s="24">
        <v>14.33</v>
      </c>
      <c r="F871" s="24">
        <v>164312000</v>
      </c>
      <c r="G871" s="24">
        <v>1467370061</v>
      </c>
      <c r="H871" s="7">
        <v>695</v>
      </c>
      <c r="J871" s="10">
        <f t="shared" si="10"/>
        <v>-9.6751900483759892E-3</v>
      </c>
    </row>
    <row r="872" spans="1:10" x14ac:dyDescent="0.25">
      <c r="A872" s="2" t="s">
        <v>234</v>
      </c>
      <c r="B872" s="24">
        <v>14.3</v>
      </c>
      <c r="C872" s="24">
        <v>15.43</v>
      </c>
      <c r="D872" s="24">
        <v>14.07</v>
      </c>
      <c r="E872" s="24">
        <v>15.09</v>
      </c>
      <c r="F872" s="24">
        <v>235592992</v>
      </c>
      <c r="G872" s="24">
        <v>1545154993</v>
      </c>
      <c r="H872" s="7">
        <v>696</v>
      </c>
      <c r="J872" s="10">
        <f t="shared" si="10"/>
        <v>5.5244755244755181E-2</v>
      </c>
    </row>
    <row r="873" spans="1:10" x14ac:dyDescent="0.25">
      <c r="A873" s="2" t="s">
        <v>233</v>
      </c>
      <c r="B873" s="24">
        <v>15.11</v>
      </c>
      <c r="C873" s="24">
        <v>15.78</v>
      </c>
      <c r="D873" s="24">
        <v>15.05</v>
      </c>
      <c r="E873" s="24">
        <v>15.56</v>
      </c>
      <c r="F873" s="24">
        <v>263659008</v>
      </c>
      <c r="G873" s="24">
        <v>1594089241</v>
      </c>
      <c r="H873" s="7">
        <v>697</v>
      </c>
      <c r="J873" s="10">
        <f t="shared" si="10"/>
        <v>2.9781601588352156E-2</v>
      </c>
    </row>
    <row r="874" spans="1:10" x14ac:dyDescent="0.25">
      <c r="A874" s="2" t="s">
        <v>232</v>
      </c>
      <c r="B874" s="24">
        <v>15.59</v>
      </c>
      <c r="C874" s="24">
        <v>17.27</v>
      </c>
      <c r="D874" s="24">
        <v>14.87</v>
      </c>
      <c r="E874" s="24">
        <v>17.27</v>
      </c>
      <c r="F874" s="24">
        <v>356187008</v>
      </c>
      <c r="G874" s="24">
        <v>1769583451</v>
      </c>
      <c r="H874" s="7">
        <v>698</v>
      </c>
      <c r="J874" s="10">
        <f t="shared" si="10"/>
        <v>0.10776138550352789</v>
      </c>
    </row>
    <row r="875" spans="1:10" x14ac:dyDescent="0.25">
      <c r="A875" s="2" t="s">
        <v>231</v>
      </c>
      <c r="B875" s="24">
        <v>17.170000000000002</v>
      </c>
      <c r="C875" s="24">
        <v>17.82</v>
      </c>
      <c r="D875" s="24">
        <v>16.64</v>
      </c>
      <c r="E875" s="24">
        <v>17.579999999999998</v>
      </c>
      <c r="F875" s="24">
        <v>399804000</v>
      </c>
      <c r="G875" s="24">
        <v>1801503568</v>
      </c>
      <c r="H875" s="7">
        <v>699</v>
      </c>
      <c r="J875" s="10">
        <f t="shared" si="10"/>
        <v>2.3878858474082502E-2</v>
      </c>
    </row>
    <row r="876" spans="1:10" x14ac:dyDescent="0.25">
      <c r="A876" s="2" t="s">
        <v>230</v>
      </c>
      <c r="B876" s="24">
        <v>17.55</v>
      </c>
      <c r="C876" s="24">
        <v>17.600000000000001</v>
      </c>
      <c r="D876" s="24">
        <v>14.41</v>
      </c>
      <c r="E876" s="24">
        <v>14.62</v>
      </c>
      <c r="F876" s="24">
        <v>455676992</v>
      </c>
      <c r="G876" s="24">
        <v>1498783810</v>
      </c>
      <c r="H876" s="7">
        <v>700</v>
      </c>
      <c r="J876" s="10">
        <f t="shared" si="10"/>
        <v>-0.16695156695156704</v>
      </c>
    </row>
    <row r="877" spans="1:10" x14ac:dyDescent="0.25">
      <c r="A877" s="2" t="s">
        <v>229</v>
      </c>
      <c r="B877" s="24">
        <v>14.66</v>
      </c>
      <c r="C877" s="24">
        <v>15.15</v>
      </c>
      <c r="D877" s="24">
        <v>14.29</v>
      </c>
      <c r="E877" s="24">
        <v>14.81</v>
      </c>
      <c r="F877" s="24">
        <v>214750000</v>
      </c>
      <c r="G877" s="24">
        <v>1518360827</v>
      </c>
      <c r="H877" s="7">
        <v>701</v>
      </c>
      <c r="J877" s="10">
        <f t="shared" si="10"/>
        <v>1.0231923601637131E-2</v>
      </c>
    </row>
    <row r="878" spans="1:10" x14ac:dyDescent="0.25">
      <c r="A878" s="2" t="s">
        <v>228</v>
      </c>
      <c r="B878" s="24">
        <v>14.82</v>
      </c>
      <c r="C878" s="24">
        <v>15.11</v>
      </c>
      <c r="D878" s="24">
        <v>13.36</v>
      </c>
      <c r="E878" s="24">
        <v>14.88</v>
      </c>
      <c r="F878" s="24">
        <v>270734016</v>
      </c>
      <c r="G878" s="24">
        <v>1526188813</v>
      </c>
      <c r="H878" s="7">
        <v>702</v>
      </c>
      <c r="J878" s="10">
        <f t="shared" si="10"/>
        <v>4.0485829959514509E-3</v>
      </c>
    </row>
    <row r="879" spans="1:10" x14ac:dyDescent="0.25">
      <c r="A879" s="2" t="s">
        <v>227</v>
      </c>
      <c r="B879" s="24">
        <v>14.88</v>
      </c>
      <c r="C879" s="24">
        <v>15.97</v>
      </c>
      <c r="D879" s="24">
        <v>14.69</v>
      </c>
      <c r="E879" s="24">
        <v>15.84</v>
      </c>
      <c r="F879" s="24">
        <v>232960000</v>
      </c>
      <c r="G879" s="24">
        <v>1624552536</v>
      </c>
      <c r="H879" s="7">
        <v>703</v>
      </c>
      <c r="J879" s="10">
        <f t="shared" si="10"/>
        <v>6.4516129032257993E-2</v>
      </c>
    </row>
    <row r="880" spans="1:10" x14ac:dyDescent="0.25">
      <c r="A880" s="2" t="s">
        <v>226</v>
      </c>
      <c r="B880" s="24">
        <v>15.8</v>
      </c>
      <c r="C880" s="24">
        <v>15.92</v>
      </c>
      <c r="D880" s="24">
        <v>14.87</v>
      </c>
      <c r="E880" s="24">
        <v>14.88</v>
      </c>
      <c r="F880" s="24">
        <v>211464992</v>
      </c>
      <c r="G880" s="24">
        <v>1526417528</v>
      </c>
      <c r="H880" s="7">
        <v>704</v>
      </c>
      <c r="J880" s="10">
        <f t="shared" si="10"/>
        <v>-5.8227848101265814E-2</v>
      </c>
    </row>
    <row r="881" spans="1:10" x14ac:dyDescent="0.25">
      <c r="A881" s="2" t="s">
        <v>225</v>
      </c>
      <c r="B881" s="24">
        <v>14.84</v>
      </c>
      <c r="C881" s="24">
        <v>15.51</v>
      </c>
      <c r="D881" s="24">
        <v>14.31</v>
      </c>
      <c r="E881" s="24">
        <v>15.38</v>
      </c>
      <c r="F881" s="24">
        <v>232582000</v>
      </c>
      <c r="G881" s="24">
        <v>1578622037</v>
      </c>
      <c r="H881" s="7">
        <v>705</v>
      </c>
      <c r="J881" s="10">
        <f t="shared" si="10"/>
        <v>3.6388140161725133E-2</v>
      </c>
    </row>
    <row r="882" spans="1:10" x14ac:dyDescent="0.25">
      <c r="A882" s="2" t="s">
        <v>224</v>
      </c>
      <c r="B882" s="24">
        <v>15.4</v>
      </c>
      <c r="C882" s="24">
        <v>15.56</v>
      </c>
      <c r="D882" s="24">
        <v>14.44</v>
      </c>
      <c r="E882" s="24">
        <v>14.54</v>
      </c>
      <c r="F882" s="24">
        <v>189564992</v>
      </c>
      <c r="G882" s="24">
        <v>1492513346</v>
      </c>
      <c r="H882" s="7">
        <v>706</v>
      </c>
      <c r="J882" s="10">
        <f t="shared" si="10"/>
        <v>-5.5844155844155918E-2</v>
      </c>
    </row>
    <row r="883" spans="1:10" x14ac:dyDescent="0.25">
      <c r="A883" s="2" t="s">
        <v>223</v>
      </c>
      <c r="B883" s="24">
        <v>14.59</v>
      </c>
      <c r="C883" s="24">
        <v>15.47</v>
      </c>
      <c r="D883" s="24">
        <v>14.25</v>
      </c>
      <c r="E883" s="24">
        <v>15.27</v>
      </c>
      <c r="F883" s="24">
        <v>226952000</v>
      </c>
      <c r="G883" s="24">
        <v>1567477586</v>
      </c>
      <c r="H883" s="7">
        <v>707</v>
      </c>
      <c r="J883" s="10">
        <f t="shared" ref="J883:J946" si="11">(E883-B883)/B883</f>
        <v>4.660726525017133E-2</v>
      </c>
    </row>
    <row r="884" spans="1:10" x14ac:dyDescent="0.25">
      <c r="A884" s="2" t="s">
        <v>222</v>
      </c>
      <c r="B884" s="24">
        <v>15.32</v>
      </c>
      <c r="C884" s="24">
        <v>16.55</v>
      </c>
      <c r="D884" s="24">
        <v>15.32</v>
      </c>
      <c r="E884" s="24">
        <v>16.100000000000001</v>
      </c>
      <c r="F884" s="24">
        <v>253512000</v>
      </c>
      <c r="G884" s="24">
        <v>1653112002</v>
      </c>
      <c r="H884" s="7">
        <v>708</v>
      </c>
      <c r="J884" s="10">
        <f t="shared" si="11"/>
        <v>5.0913838120104513E-2</v>
      </c>
    </row>
    <row r="885" spans="1:10" x14ac:dyDescent="0.25">
      <c r="A885" s="2" t="s">
        <v>221</v>
      </c>
      <c r="B885" s="24">
        <v>16.12</v>
      </c>
      <c r="C885" s="24">
        <v>16.25</v>
      </c>
      <c r="D885" s="24">
        <v>15.54</v>
      </c>
      <c r="E885" s="24">
        <v>15.97</v>
      </c>
      <c r="F885" s="24">
        <v>244395008</v>
      </c>
      <c r="G885" s="24">
        <v>1640110019</v>
      </c>
      <c r="H885" s="7">
        <v>709</v>
      </c>
      <c r="J885" s="10">
        <f t="shared" si="11"/>
        <v>-9.3052109181141658E-3</v>
      </c>
    </row>
    <row r="886" spans="1:10" x14ac:dyDescent="0.25">
      <c r="A886" s="2" t="s">
        <v>220</v>
      </c>
      <c r="B886" s="24">
        <v>15.99</v>
      </c>
      <c r="C886" s="24">
        <v>16.96</v>
      </c>
      <c r="D886" s="24">
        <v>15.62</v>
      </c>
      <c r="E886" s="24">
        <v>16.64</v>
      </c>
      <c r="F886" s="24">
        <v>290288000</v>
      </c>
      <c r="G886" s="24">
        <v>1709547690</v>
      </c>
      <c r="H886" s="7">
        <v>710</v>
      </c>
      <c r="J886" s="10">
        <f t="shared" si="11"/>
        <v>4.0650406504065061E-2</v>
      </c>
    </row>
    <row r="887" spans="1:10" x14ac:dyDescent="0.25">
      <c r="A887" s="2" t="s">
        <v>219</v>
      </c>
      <c r="B887" s="24">
        <v>16.59</v>
      </c>
      <c r="C887" s="24">
        <v>16.989999999999998</v>
      </c>
      <c r="D887" s="24">
        <v>16.11</v>
      </c>
      <c r="E887" s="24">
        <v>16.18</v>
      </c>
      <c r="F887" s="24">
        <v>269278016</v>
      </c>
      <c r="G887" s="24">
        <v>1663118025</v>
      </c>
      <c r="H887" s="7">
        <v>711</v>
      </c>
      <c r="J887" s="10">
        <f t="shared" si="11"/>
        <v>-2.4713682941531052E-2</v>
      </c>
    </row>
    <row r="888" spans="1:10" x14ac:dyDescent="0.25">
      <c r="A888" s="2" t="s">
        <v>218</v>
      </c>
      <c r="B888" s="24">
        <v>16.18</v>
      </c>
      <c r="C888" s="24">
        <v>17.45</v>
      </c>
      <c r="D888" s="24">
        <v>15.8</v>
      </c>
      <c r="E888" s="24">
        <v>16.77</v>
      </c>
      <c r="F888" s="24">
        <v>275641984</v>
      </c>
      <c r="G888" s="24">
        <v>1723578443</v>
      </c>
      <c r="H888" s="7">
        <v>712</v>
      </c>
      <c r="J888" s="10">
        <f t="shared" si="11"/>
        <v>3.6464771322620514E-2</v>
      </c>
    </row>
    <row r="889" spans="1:10" x14ac:dyDescent="0.25">
      <c r="A889" s="2" t="s">
        <v>217</v>
      </c>
      <c r="B889" s="24">
        <v>16.829999999999998</v>
      </c>
      <c r="C889" s="24">
        <v>17.399999999999999</v>
      </c>
      <c r="D889" s="24">
        <v>16.75</v>
      </c>
      <c r="E889" s="24">
        <v>17.34</v>
      </c>
      <c r="F889" s="24">
        <v>270719008</v>
      </c>
      <c r="G889" s="24">
        <v>1782790903</v>
      </c>
      <c r="H889" s="7">
        <v>713</v>
      </c>
      <c r="J889" s="10">
        <f t="shared" si="11"/>
        <v>3.0303030303030398E-2</v>
      </c>
    </row>
    <row r="890" spans="1:10" x14ac:dyDescent="0.25">
      <c r="A890" s="2" t="s">
        <v>216</v>
      </c>
      <c r="B890" s="24">
        <v>17.440000000000001</v>
      </c>
      <c r="C890" s="24">
        <v>18.47</v>
      </c>
      <c r="D890" s="24">
        <v>16.97</v>
      </c>
      <c r="E890" s="24">
        <v>18.47</v>
      </c>
      <c r="F890" s="24">
        <v>448598016</v>
      </c>
      <c r="G890" s="24">
        <v>1899357966</v>
      </c>
      <c r="H890" s="7">
        <v>714</v>
      </c>
      <c r="J890" s="10">
        <f t="shared" si="11"/>
        <v>5.905963302752279E-2</v>
      </c>
    </row>
    <row r="891" spans="1:10" x14ac:dyDescent="0.25">
      <c r="A891" s="2" t="s">
        <v>215</v>
      </c>
      <c r="B891" s="24">
        <v>18.399999999999999</v>
      </c>
      <c r="C891" s="24">
        <v>19.059999999999999</v>
      </c>
      <c r="D891" s="24">
        <v>17.600000000000001</v>
      </c>
      <c r="E891" s="24">
        <v>19.04</v>
      </c>
      <c r="F891" s="24">
        <v>304575008</v>
      </c>
      <c r="G891" s="24">
        <v>1958355258</v>
      </c>
      <c r="H891" s="7">
        <v>715</v>
      </c>
      <c r="J891" s="10">
        <f t="shared" si="11"/>
        <v>3.4782608695652209E-2</v>
      </c>
    </row>
    <row r="892" spans="1:10" x14ac:dyDescent="0.25">
      <c r="A892" s="2" t="s">
        <v>214</v>
      </c>
      <c r="B892" s="24">
        <v>18.96</v>
      </c>
      <c r="C892" s="24">
        <v>19.12</v>
      </c>
      <c r="D892" s="24">
        <v>18.25</v>
      </c>
      <c r="E892" s="24">
        <v>18.29</v>
      </c>
      <c r="F892" s="24">
        <v>249696992</v>
      </c>
      <c r="G892" s="24">
        <v>1881532787</v>
      </c>
      <c r="H892" s="7">
        <v>716</v>
      </c>
      <c r="J892" s="10">
        <f t="shared" si="11"/>
        <v>-3.5337552742616123E-2</v>
      </c>
    </row>
    <row r="893" spans="1:10" x14ac:dyDescent="0.25">
      <c r="A893" s="2" t="s">
        <v>213</v>
      </c>
      <c r="B893" s="24">
        <v>18.34</v>
      </c>
      <c r="C893" s="24">
        <v>18.7</v>
      </c>
      <c r="D893" s="24">
        <v>18.21</v>
      </c>
      <c r="E893" s="24">
        <v>18.3</v>
      </c>
      <c r="F893" s="24">
        <v>298020000</v>
      </c>
      <c r="G893" s="24">
        <v>1882680015</v>
      </c>
      <c r="H893" s="7">
        <v>717</v>
      </c>
      <c r="J893" s="10">
        <f t="shared" si="11"/>
        <v>-2.1810250817883943E-3</v>
      </c>
    </row>
    <row r="894" spans="1:10" x14ac:dyDescent="0.25">
      <c r="A894" s="2" t="s">
        <v>212</v>
      </c>
      <c r="B894" s="24">
        <v>18.21</v>
      </c>
      <c r="C894" s="24">
        <v>18.29</v>
      </c>
      <c r="D894" s="24">
        <v>16.079999999999998</v>
      </c>
      <c r="E894" s="24">
        <v>16.13</v>
      </c>
      <c r="F894" s="24">
        <v>394620992</v>
      </c>
      <c r="G894" s="24">
        <v>1660481614</v>
      </c>
      <c r="H894" s="7">
        <v>718</v>
      </c>
      <c r="J894" s="10">
        <f t="shared" si="11"/>
        <v>-0.11422295442064809</v>
      </c>
    </row>
    <row r="895" spans="1:10" x14ac:dyDescent="0.25">
      <c r="A895" s="2" t="s">
        <v>211</v>
      </c>
      <c r="B895" s="24">
        <v>16.149999999999999</v>
      </c>
      <c r="C895" s="24">
        <v>16.73</v>
      </c>
      <c r="D895" s="24">
        <v>15.84</v>
      </c>
      <c r="E895" s="24">
        <v>16.46</v>
      </c>
      <c r="F895" s="24">
        <v>249134000</v>
      </c>
      <c r="G895" s="24">
        <v>1694668377</v>
      </c>
      <c r="H895" s="7">
        <v>719</v>
      </c>
      <c r="J895" s="10">
        <f t="shared" si="11"/>
        <v>1.9195046439628626E-2</v>
      </c>
    </row>
    <row r="896" spans="1:10" x14ac:dyDescent="0.25">
      <c r="A896" s="2" t="s">
        <v>210</v>
      </c>
      <c r="B896" s="24">
        <v>16.46</v>
      </c>
      <c r="C896" s="24">
        <v>16.46</v>
      </c>
      <c r="D896" s="24">
        <v>15.8</v>
      </c>
      <c r="E896" s="24">
        <v>16.329999999999998</v>
      </c>
      <c r="F896" s="24">
        <v>212922000</v>
      </c>
      <c r="G896" s="24">
        <v>1681540885</v>
      </c>
      <c r="H896" s="7">
        <v>720</v>
      </c>
      <c r="J896" s="10">
        <f t="shared" si="11"/>
        <v>-7.8979343863914073E-3</v>
      </c>
    </row>
    <row r="897" spans="1:10" x14ac:dyDescent="0.25">
      <c r="A897" s="2" t="s">
        <v>209</v>
      </c>
      <c r="B897" s="24">
        <v>16.37</v>
      </c>
      <c r="C897" s="24">
        <v>16.760000000000002</v>
      </c>
      <c r="D897" s="24">
        <v>16.12</v>
      </c>
      <c r="E897" s="24">
        <v>16.29</v>
      </c>
      <c r="F897" s="24">
        <v>241580000</v>
      </c>
      <c r="G897" s="24">
        <v>1677582750</v>
      </c>
      <c r="H897" s="7">
        <v>721</v>
      </c>
      <c r="J897" s="10">
        <f t="shared" si="11"/>
        <v>-4.8869883934026786E-3</v>
      </c>
    </row>
    <row r="898" spans="1:10" x14ac:dyDescent="0.25">
      <c r="A898" s="2" t="s">
        <v>208</v>
      </c>
      <c r="B898" s="24">
        <v>16.329999999999998</v>
      </c>
      <c r="C898" s="24">
        <v>16.62</v>
      </c>
      <c r="D898" s="24">
        <v>16.149999999999999</v>
      </c>
      <c r="E898" s="24">
        <v>16.43</v>
      </c>
      <c r="F898" s="24">
        <v>156358000</v>
      </c>
      <c r="G898" s="24">
        <v>1693069872</v>
      </c>
      <c r="H898" s="7">
        <v>722</v>
      </c>
      <c r="J898" s="10">
        <f t="shared" si="11"/>
        <v>6.1236987140233581E-3</v>
      </c>
    </row>
    <row r="899" spans="1:10" x14ac:dyDescent="0.25">
      <c r="A899" s="2" t="s">
        <v>207</v>
      </c>
      <c r="B899" s="24">
        <v>16.46</v>
      </c>
      <c r="C899" s="24">
        <v>16.88</v>
      </c>
      <c r="D899" s="24">
        <v>16.28</v>
      </c>
      <c r="E899" s="24">
        <v>16.600000000000001</v>
      </c>
      <c r="F899" s="24">
        <v>164426000</v>
      </c>
      <c r="G899" s="24">
        <v>1710806696</v>
      </c>
      <c r="H899" s="7">
        <v>723</v>
      </c>
      <c r="J899" s="10">
        <f t="shared" si="11"/>
        <v>8.5054678007290743E-3</v>
      </c>
    </row>
    <row r="900" spans="1:10" x14ac:dyDescent="0.25">
      <c r="A900" s="2" t="s">
        <v>206</v>
      </c>
      <c r="B900" s="24">
        <v>16.66</v>
      </c>
      <c r="C900" s="24">
        <v>17.47</v>
      </c>
      <c r="D900" s="24">
        <v>16.55</v>
      </c>
      <c r="E900" s="24">
        <v>17.38</v>
      </c>
      <c r="F900" s="24">
        <v>223788000</v>
      </c>
      <c r="G900" s="24">
        <v>1791960241</v>
      </c>
      <c r="H900" s="7">
        <v>724</v>
      </c>
      <c r="J900" s="10">
        <f t="shared" si="11"/>
        <v>4.321728691476584E-2</v>
      </c>
    </row>
    <row r="901" spans="1:10" x14ac:dyDescent="0.25">
      <c r="A901" s="2" t="s">
        <v>205</v>
      </c>
      <c r="B901" s="24">
        <v>17.420000000000002</v>
      </c>
      <c r="C901" s="24">
        <v>18.12</v>
      </c>
      <c r="D901" s="24">
        <v>16.97</v>
      </c>
      <c r="E901" s="24">
        <v>17.95</v>
      </c>
      <c r="F901" s="24">
        <v>266384992</v>
      </c>
      <c r="G901" s="24">
        <v>1850259320</v>
      </c>
      <c r="H901" s="7">
        <v>725</v>
      </c>
      <c r="J901" s="10">
        <f t="shared" si="11"/>
        <v>3.0424799081515359E-2</v>
      </c>
    </row>
    <row r="902" spans="1:10" x14ac:dyDescent="0.25">
      <c r="A902" s="2" t="s">
        <v>204</v>
      </c>
      <c r="B902" s="24">
        <v>17.920000000000002</v>
      </c>
      <c r="C902" s="24">
        <v>18.28</v>
      </c>
      <c r="D902" s="24">
        <v>17.22</v>
      </c>
      <c r="E902" s="24">
        <v>17.39</v>
      </c>
      <c r="F902" s="24">
        <v>248274000</v>
      </c>
      <c r="G902" s="24">
        <v>1793660280</v>
      </c>
      <c r="H902" s="7">
        <v>726</v>
      </c>
      <c r="J902" s="10">
        <f t="shared" si="11"/>
        <v>-2.9575892857142919E-2</v>
      </c>
    </row>
    <row r="903" spans="1:10" x14ac:dyDescent="0.25">
      <c r="A903" s="2" t="s">
        <v>203</v>
      </c>
      <c r="B903" s="24">
        <v>17.350000000000001</v>
      </c>
      <c r="C903" s="24">
        <v>17.82</v>
      </c>
      <c r="D903" s="24">
        <v>17.13</v>
      </c>
      <c r="E903" s="24">
        <v>17.39</v>
      </c>
      <c r="F903" s="24">
        <v>222698000</v>
      </c>
      <c r="G903" s="24">
        <v>1794208527</v>
      </c>
      <c r="H903" s="7">
        <v>727</v>
      </c>
      <c r="J903" s="10">
        <f t="shared" si="11"/>
        <v>2.3054755043227172E-3</v>
      </c>
    </row>
    <row r="904" spans="1:10" x14ac:dyDescent="0.25">
      <c r="A904" s="2" t="s">
        <v>202</v>
      </c>
      <c r="B904" s="24">
        <v>17.41</v>
      </c>
      <c r="C904" s="24">
        <v>17.559999999999999</v>
      </c>
      <c r="D904" s="24">
        <v>15.86</v>
      </c>
      <c r="E904" s="24">
        <v>16.21</v>
      </c>
      <c r="F904" s="24">
        <v>233146000</v>
      </c>
      <c r="G904" s="24">
        <v>1672723478</v>
      </c>
      <c r="H904" s="7">
        <v>728</v>
      </c>
      <c r="J904" s="10">
        <f t="shared" si="11"/>
        <v>-6.8925904652498524E-2</v>
      </c>
    </row>
    <row r="905" spans="1:10" x14ac:dyDescent="0.25">
      <c r="A905" s="2" t="s">
        <v>201</v>
      </c>
      <c r="B905" s="24">
        <v>16.149999999999999</v>
      </c>
      <c r="C905" s="24">
        <v>16.57</v>
      </c>
      <c r="D905" s="24">
        <v>15.87</v>
      </c>
      <c r="E905" s="24">
        <v>16.350000000000001</v>
      </c>
      <c r="F905" s="24">
        <v>148059008</v>
      </c>
      <c r="G905" s="24">
        <v>1687708216</v>
      </c>
      <c r="H905" s="7">
        <v>729</v>
      </c>
      <c r="J905" s="10">
        <f t="shared" si="11"/>
        <v>1.2383900928792747E-2</v>
      </c>
    </row>
    <row r="906" spans="1:10" x14ac:dyDescent="0.25">
      <c r="A906" s="2" t="s">
        <v>200</v>
      </c>
      <c r="B906" s="24">
        <v>16.36</v>
      </c>
      <c r="C906" s="24">
        <v>16.62</v>
      </c>
      <c r="D906" s="24">
        <v>16.079999999999998</v>
      </c>
      <c r="E906" s="24">
        <v>16.12</v>
      </c>
      <c r="F906" s="24">
        <v>139591008</v>
      </c>
      <c r="G906" s="24">
        <v>1664228347</v>
      </c>
      <c r="H906" s="7">
        <v>730</v>
      </c>
      <c r="J906" s="10">
        <f t="shared" si="11"/>
        <v>-1.4669926650366653E-2</v>
      </c>
    </row>
    <row r="907" spans="1:10" x14ac:dyDescent="0.25">
      <c r="A907" s="2" t="s">
        <v>199</v>
      </c>
      <c r="B907" s="24">
        <v>16.13</v>
      </c>
      <c r="C907" s="24">
        <v>16.809999999999999</v>
      </c>
      <c r="D907" s="24">
        <v>15.93</v>
      </c>
      <c r="E907" s="24">
        <v>16.16</v>
      </c>
      <c r="F907" s="24">
        <v>170788992</v>
      </c>
      <c r="G907" s="24">
        <v>1668963769</v>
      </c>
      <c r="H907" s="7">
        <v>731</v>
      </c>
      <c r="J907" s="10">
        <f t="shared" si="11"/>
        <v>1.8598884066956688E-3</v>
      </c>
    </row>
    <row r="908" spans="1:10" x14ac:dyDescent="0.25">
      <c r="A908" s="2" t="s">
        <v>198</v>
      </c>
      <c r="B908" s="24">
        <v>16.09</v>
      </c>
      <c r="C908" s="24">
        <v>16.88</v>
      </c>
      <c r="D908" s="24">
        <v>15.75</v>
      </c>
      <c r="E908" s="24">
        <v>16.63</v>
      </c>
      <c r="F908" s="24">
        <v>209846000</v>
      </c>
      <c r="G908" s="24">
        <v>1717110907</v>
      </c>
      <c r="H908" s="7">
        <v>732</v>
      </c>
      <c r="J908" s="10">
        <f t="shared" si="11"/>
        <v>3.3561218147917911E-2</v>
      </c>
    </row>
    <row r="909" spans="1:10" x14ac:dyDescent="0.25">
      <c r="A909" s="2" t="s">
        <v>197</v>
      </c>
      <c r="B909" s="24">
        <v>16.559999999999999</v>
      </c>
      <c r="C909" s="24">
        <v>16.8</v>
      </c>
      <c r="D909" s="24">
        <v>16.13</v>
      </c>
      <c r="E909" s="24">
        <v>16.5</v>
      </c>
      <c r="F909" s="24">
        <v>165899008</v>
      </c>
      <c r="G909" s="24">
        <v>1704679339</v>
      </c>
      <c r="H909" s="7">
        <v>733</v>
      </c>
      <c r="J909" s="10">
        <f t="shared" si="11"/>
        <v>-3.6231884057970243E-3</v>
      </c>
    </row>
    <row r="910" spans="1:10" x14ac:dyDescent="0.25">
      <c r="A910" s="2" t="s">
        <v>196</v>
      </c>
      <c r="B910" s="24">
        <v>16.489999999999998</v>
      </c>
      <c r="C910" s="24">
        <v>17.36</v>
      </c>
      <c r="D910" s="24">
        <v>16.41</v>
      </c>
      <c r="E910" s="24">
        <v>16.72</v>
      </c>
      <c r="F910" s="24">
        <v>198975008</v>
      </c>
      <c r="G910" s="24">
        <v>1727861320</v>
      </c>
      <c r="H910" s="7">
        <v>734</v>
      </c>
      <c r="J910" s="10">
        <f t="shared" si="11"/>
        <v>1.3947847180109184E-2</v>
      </c>
    </row>
    <row r="911" spans="1:10" x14ac:dyDescent="0.25">
      <c r="A911" s="2" t="s">
        <v>195</v>
      </c>
      <c r="B911" s="24">
        <v>16.68</v>
      </c>
      <c r="C911" s="24">
        <v>17.13</v>
      </c>
      <c r="D911" s="24">
        <v>16.34</v>
      </c>
      <c r="E911" s="24">
        <v>16.95</v>
      </c>
      <c r="F911" s="24">
        <v>169216992</v>
      </c>
      <c r="G911" s="24">
        <v>1752256870</v>
      </c>
      <c r="H911" s="7">
        <v>735</v>
      </c>
      <c r="J911" s="10">
        <f t="shared" si="11"/>
        <v>1.6187050359712206E-2</v>
      </c>
    </row>
    <row r="912" spans="1:10" x14ac:dyDescent="0.25">
      <c r="A912" s="2" t="s">
        <v>194</v>
      </c>
      <c r="B912" s="24">
        <v>17</v>
      </c>
      <c r="C912" s="24">
        <v>17.03</v>
      </c>
      <c r="D912" s="24">
        <v>16.68</v>
      </c>
      <c r="E912" s="24">
        <v>16.95</v>
      </c>
      <c r="F912" s="24">
        <v>139036000</v>
      </c>
      <c r="G912" s="24">
        <v>1752494989</v>
      </c>
      <c r="H912" s="7">
        <v>736</v>
      </c>
      <c r="J912" s="10">
        <f t="shared" si="11"/>
        <v>-2.9411764705882769E-3</v>
      </c>
    </row>
    <row r="913" spans="1:10" x14ac:dyDescent="0.25">
      <c r="A913" s="2" t="s">
        <v>193</v>
      </c>
      <c r="B913" s="24">
        <v>16.96</v>
      </c>
      <c r="C913" s="24">
        <v>17.03</v>
      </c>
      <c r="D913" s="24">
        <v>16.68</v>
      </c>
      <c r="E913" s="24">
        <v>16.91</v>
      </c>
      <c r="F913" s="24">
        <v>154180000</v>
      </c>
      <c r="G913" s="24">
        <v>1748907136</v>
      </c>
      <c r="H913" s="7">
        <v>737</v>
      </c>
      <c r="J913" s="10">
        <f t="shared" si="11"/>
        <v>-2.9481132075472117E-3</v>
      </c>
    </row>
    <row r="914" spans="1:10" x14ac:dyDescent="0.25">
      <c r="A914" s="2" t="s">
        <v>192</v>
      </c>
      <c r="B914" s="24">
        <v>16.93</v>
      </c>
      <c r="C914" s="24">
        <v>17.23</v>
      </c>
      <c r="D914" s="24">
        <v>16.670000000000002</v>
      </c>
      <c r="E914" s="24">
        <v>17.12</v>
      </c>
      <c r="F914" s="24">
        <v>237202000</v>
      </c>
      <c r="G914" s="24">
        <v>1770515020</v>
      </c>
      <c r="H914" s="7">
        <v>738</v>
      </c>
      <c r="J914" s="10">
        <f t="shared" si="11"/>
        <v>1.1222681630242249E-2</v>
      </c>
    </row>
    <row r="915" spans="1:10" x14ac:dyDescent="0.25">
      <c r="A915" s="2" t="s">
        <v>191</v>
      </c>
      <c r="B915" s="24">
        <v>17.11</v>
      </c>
      <c r="C915" s="24">
        <v>17.12</v>
      </c>
      <c r="D915" s="24">
        <v>15.92</v>
      </c>
      <c r="E915" s="24">
        <v>16.239999999999998</v>
      </c>
      <c r="F915" s="24">
        <v>184935000</v>
      </c>
      <c r="G915" s="24">
        <v>1680297040</v>
      </c>
      <c r="H915" s="7">
        <v>739</v>
      </c>
      <c r="J915" s="10">
        <f t="shared" si="11"/>
        <v>-5.0847457627118703E-2</v>
      </c>
    </row>
    <row r="916" spans="1:10" x14ac:dyDescent="0.25">
      <c r="A916" s="2" t="s">
        <v>190</v>
      </c>
      <c r="B916" s="24">
        <v>16.22</v>
      </c>
      <c r="C916" s="24">
        <v>16.28</v>
      </c>
      <c r="D916" s="24">
        <v>15.09</v>
      </c>
      <c r="E916" s="24">
        <v>15.48</v>
      </c>
      <c r="F916" s="24">
        <v>167916000</v>
      </c>
      <c r="G916" s="24">
        <v>1601203821</v>
      </c>
      <c r="H916" s="7">
        <v>740</v>
      </c>
      <c r="J916" s="10">
        <f t="shared" si="11"/>
        <v>-4.5622688039457369E-2</v>
      </c>
    </row>
    <row r="917" spans="1:10" x14ac:dyDescent="0.25">
      <c r="A917" s="2" t="s">
        <v>189</v>
      </c>
      <c r="B917" s="24">
        <v>15.49</v>
      </c>
      <c r="C917" s="24">
        <v>15.6</v>
      </c>
      <c r="D917" s="24">
        <v>14.7</v>
      </c>
      <c r="E917" s="24">
        <v>14.99</v>
      </c>
      <c r="F917" s="24">
        <v>158264000</v>
      </c>
      <c r="G917" s="24">
        <v>1551330763</v>
      </c>
      <c r="H917" s="7">
        <v>741</v>
      </c>
      <c r="J917" s="10">
        <f t="shared" si="11"/>
        <v>-3.2278889606197549E-2</v>
      </c>
    </row>
    <row r="918" spans="1:10" x14ac:dyDescent="0.25">
      <c r="A918" s="2" t="s">
        <v>188</v>
      </c>
      <c r="B918" s="24">
        <v>15.02</v>
      </c>
      <c r="C918" s="24">
        <v>16.920000000000002</v>
      </c>
      <c r="D918" s="24">
        <v>14.22</v>
      </c>
      <c r="E918" s="24">
        <v>16.600000000000001</v>
      </c>
      <c r="F918" s="24">
        <v>266154000</v>
      </c>
      <c r="G918" s="24">
        <v>1718283514</v>
      </c>
      <c r="H918" s="7">
        <v>742</v>
      </c>
      <c r="J918" s="10">
        <f t="shared" si="11"/>
        <v>0.10519307589880172</v>
      </c>
    </row>
    <row r="919" spans="1:10" x14ac:dyDescent="0.25">
      <c r="A919" s="2" t="s">
        <v>187</v>
      </c>
      <c r="B919" s="24">
        <v>16.54</v>
      </c>
      <c r="C919" s="24">
        <v>16.91</v>
      </c>
      <c r="D919" s="24">
        <v>15.9</v>
      </c>
      <c r="E919" s="24">
        <v>16.420000000000002</v>
      </c>
      <c r="F919" s="24">
        <v>236249000</v>
      </c>
      <c r="G919" s="24">
        <v>1699613246</v>
      </c>
      <c r="H919" s="7">
        <v>743</v>
      </c>
      <c r="J919" s="10">
        <f t="shared" si="11"/>
        <v>-7.2551390568317683E-3</v>
      </c>
    </row>
    <row r="920" spans="1:10" x14ac:dyDescent="0.25">
      <c r="A920" s="2" t="s">
        <v>186</v>
      </c>
      <c r="B920" s="24">
        <v>16.47</v>
      </c>
      <c r="C920" s="24">
        <v>17.739999999999998</v>
      </c>
      <c r="D920" s="24">
        <v>16.29</v>
      </c>
      <c r="E920" s="24">
        <v>17.690000000000001</v>
      </c>
      <c r="F920" s="24">
        <v>218174000</v>
      </c>
      <c r="G920" s="24">
        <v>1832471903</v>
      </c>
      <c r="H920" s="7">
        <v>744</v>
      </c>
      <c r="J920" s="10">
        <f t="shared" si="11"/>
        <v>7.4074074074074223E-2</v>
      </c>
    </row>
    <row r="921" spans="1:10" x14ac:dyDescent="0.25">
      <c r="A921" s="2" t="s">
        <v>185</v>
      </c>
      <c r="B921" s="24">
        <v>17.579999999999998</v>
      </c>
      <c r="C921" s="24">
        <v>18.760000000000002</v>
      </c>
      <c r="D921" s="24">
        <v>17.149999999999999</v>
      </c>
      <c r="E921" s="24">
        <v>18.66</v>
      </c>
      <c r="F921" s="24">
        <v>347516000</v>
      </c>
      <c r="G921" s="24">
        <v>1933550690</v>
      </c>
      <c r="H921" s="7">
        <v>745</v>
      </c>
      <c r="J921" s="10">
        <f t="shared" si="11"/>
        <v>6.1433447098976218E-2</v>
      </c>
    </row>
    <row r="922" spans="1:10" x14ac:dyDescent="0.25">
      <c r="A922" s="2" t="s">
        <v>184</v>
      </c>
      <c r="B922" s="24">
        <v>18.75</v>
      </c>
      <c r="C922" s="24">
        <v>20.58</v>
      </c>
      <c r="D922" s="24">
        <v>17.149999999999999</v>
      </c>
      <c r="E922" s="24">
        <v>17.329999999999998</v>
      </c>
      <c r="F922" s="24">
        <v>721105000</v>
      </c>
      <c r="G922" s="24">
        <v>1795324645</v>
      </c>
      <c r="H922" s="7">
        <v>746</v>
      </c>
      <c r="J922" s="10">
        <f t="shared" si="11"/>
        <v>-7.573333333333343E-2</v>
      </c>
    </row>
    <row r="923" spans="1:10" x14ac:dyDescent="0.25">
      <c r="A923" s="2" t="s">
        <v>183</v>
      </c>
      <c r="B923" s="24">
        <v>17.329999999999998</v>
      </c>
      <c r="C923" s="24">
        <v>17.329999999999998</v>
      </c>
      <c r="D923" s="24">
        <v>14.67</v>
      </c>
      <c r="E923" s="24">
        <v>15.14</v>
      </c>
      <c r="F923" s="24">
        <v>421786000</v>
      </c>
      <c r="G923" s="24">
        <v>1569043105</v>
      </c>
      <c r="H923" s="7">
        <v>747</v>
      </c>
      <c r="J923" s="10">
        <f t="shared" si="11"/>
        <v>-0.12637045585689544</v>
      </c>
    </row>
    <row r="924" spans="1:10" x14ac:dyDescent="0.25">
      <c r="A924" s="2" t="s">
        <v>182</v>
      </c>
      <c r="B924" s="24">
        <v>15.19</v>
      </c>
      <c r="C924" s="24">
        <v>15.46</v>
      </c>
      <c r="D924" s="24">
        <v>14.46</v>
      </c>
      <c r="E924" s="24">
        <v>15.11</v>
      </c>
      <c r="F924" s="24">
        <v>281762000</v>
      </c>
      <c r="G924" s="24">
        <v>1565927035</v>
      </c>
      <c r="H924" s="7">
        <v>748</v>
      </c>
      <c r="J924" s="10">
        <f t="shared" si="11"/>
        <v>-5.2666227781435204E-3</v>
      </c>
    </row>
    <row r="925" spans="1:10" x14ac:dyDescent="0.25">
      <c r="A925" s="2" t="s">
        <v>181</v>
      </c>
      <c r="B925" s="24">
        <v>15.08</v>
      </c>
      <c r="C925" s="24">
        <v>15.34</v>
      </c>
      <c r="D925" s="24">
        <v>14.15</v>
      </c>
      <c r="E925" s="24">
        <v>14.3</v>
      </c>
      <c r="F925" s="24">
        <v>273050000</v>
      </c>
      <c r="G925" s="24">
        <v>1482370257</v>
      </c>
      <c r="H925" s="7">
        <v>749</v>
      </c>
      <c r="J925" s="10">
        <f t="shared" si="11"/>
        <v>-5.172413793103444E-2</v>
      </c>
    </row>
    <row r="926" spans="1:10" x14ac:dyDescent="0.25">
      <c r="A926" s="2" t="s">
        <v>180</v>
      </c>
      <c r="B926" s="24">
        <v>14.29</v>
      </c>
      <c r="C926" s="24">
        <v>14.29</v>
      </c>
      <c r="D926" s="24">
        <v>12.64</v>
      </c>
      <c r="E926" s="24">
        <v>13.28</v>
      </c>
      <c r="F926" s="24">
        <v>258674000</v>
      </c>
      <c r="G926" s="24">
        <v>1377040762</v>
      </c>
      <c r="H926" s="7">
        <v>750</v>
      </c>
      <c r="J926" s="10">
        <f t="shared" si="11"/>
        <v>-7.0678796361091659E-2</v>
      </c>
    </row>
    <row r="927" spans="1:10" x14ac:dyDescent="0.25">
      <c r="A927" s="2" t="s">
        <v>179</v>
      </c>
      <c r="B927" s="24">
        <v>13.25</v>
      </c>
      <c r="C927" s="24">
        <v>13.61</v>
      </c>
      <c r="D927" s="24">
        <v>12.97</v>
      </c>
      <c r="E927" s="24">
        <v>13.2</v>
      </c>
      <c r="F927" s="24">
        <v>197004000</v>
      </c>
      <c r="G927" s="24">
        <v>1368887724</v>
      </c>
      <c r="H927" s="7">
        <v>751</v>
      </c>
      <c r="J927" s="10">
        <f t="shared" si="11"/>
        <v>-3.7735849056604312E-3</v>
      </c>
    </row>
    <row r="928" spans="1:10" x14ac:dyDescent="0.25">
      <c r="A928" s="2" t="s">
        <v>178</v>
      </c>
      <c r="B928" s="24">
        <v>13.26</v>
      </c>
      <c r="C928" s="24">
        <v>13.57</v>
      </c>
      <c r="D928" s="24">
        <v>12.06</v>
      </c>
      <c r="E928" s="24">
        <v>12.06</v>
      </c>
      <c r="F928" s="24">
        <v>226746000</v>
      </c>
      <c r="G928" s="24">
        <v>1251639472</v>
      </c>
      <c r="H928" s="7">
        <v>752</v>
      </c>
      <c r="J928" s="10">
        <f t="shared" si="11"/>
        <v>-9.0497737556561028E-2</v>
      </c>
    </row>
    <row r="929" spans="1:10" x14ac:dyDescent="0.25">
      <c r="A929" s="2" t="s">
        <v>177</v>
      </c>
      <c r="B929" s="24">
        <v>12.04</v>
      </c>
      <c r="C929" s="24">
        <v>12.04</v>
      </c>
      <c r="D929" s="24">
        <v>10.33</v>
      </c>
      <c r="E929" s="24">
        <v>11.74</v>
      </c>
      <c r="F929" s="24">
        <v>296484000</v>
      </c>
      <c r="G929" s="24">
        <v>1218035903</v>
      </c>
      <c r="H929" s="7">
        <v>753</v>
      </c>
      <c r="J929" s="10">
        <f t="shared" si="11"/>
        <v>-2.4916943521594598E-2</v>
      </c>
    </row>
    <row r="930" spans="1:10" x14ac:dyDescent="0.25">
      <c r="A930" s="2" t="s">
        <v>176</v>
      </c>
      <c r="B930" s="24">
        <v>12.03</v>
      </c>
      <c r="C930" s="24">
        <v>13.11</v>
      </c>
      <c r="D930" s="24">
        <v>11.68</v>
      </c>
      <c r="E930" s="24">
        <v>13.03</v>
      </c>
      <c r="F930" s="24">
        <v>303255000</v>
      </c>
      <c r="G930" s="24">
        <v>1352480218</v>
      </c>
      <c r="H930" s="7">
        <v>754</v>
      </c>
      <c r="J930" s="10">
        <f t="shared" si="11"/>
        <v>8.3125519534497094E-2</v>
      </c>
    </row>
    <row r="931" spans="1:10" x14ac:dyDescent="0.25">
      <c r="A931" s="2" t="s">
        <v>175</v>
      </c>
      <c r="B931" s="24">
        <v>13.22</v>
      </c>
      <c r="C931" s="24">
        <v>14.91</v>
      </c>
      <c r="D931" s="24">
        <v>12.95</v>
      </c>
      <c r="E931" s="24">
        <v>13.9</v>
      </c>
      <c r="F931" s="24">
        <v>551305000</v>
      </c>
      <c r="G931" s="24">
        <v>1443249228</v>
      </c>
      <c r="H931" s="7">
        <v>755</v>
      </c>
      <c r="J931" s="10">
        <f t="shared" si="11"/>
        <v>5.1437216338880459E-2</v>
      </c>
    </row>
    <row r="932" spans="1:10" x14ac:dyDescent="0.25">
      <c r="A932" s="2" t="s">
        <v>174</v>
      </c>
      <c r="B932" s="24">
        <v>13.55</v>
      </c>
      <c r="C932" s="24">
        <v>14.55</v>
      </c>
      <c r="D932" s="24">
        <v>13.23</v>
      </c>
      <c r="E932" s="24">
        <v>14.47</v>
      </c>
      <c r="F932" s="24">
        <v>467499000</v>
      </c>
      <c r="G932" s="24">
        <v>1502373522</v>
      </c>
      <c r="H932" s="7">
        <v>756</v>
      </c>
      <c r="J932" s="10">
        <f t="shared" si="11"/>
        <v>6.7896678966789664E-2</v>
      </c>
    </row>
    <row r="933" spans="1:10" x14ac:dyDescent="0.25">
      <c r="A933" s="2" t="s">
        <v>173</v>
      </c>
      <c r="B933" s="24">
        <v>14.42</v>
      </c>
      <c r="C933" s="24">
        <v>14.5</v>
      </c>
      <c r="D933" s="24">
        <v>12.8</v>
      </c>
      <c r="E933" s="24">
        <v>13.27</v>
      </c>
      <c r="F933" s="24">
        <v>281553000</v>
      </c>
      <c r="G933" s="24">
        <v>1379026774</v>
      </c>
      <c r="H933" s="7">
        <v>757</v>
      </c>
      <c r="J933" s="10">
        <f t="shared" si="11"/>
        <v>-7.9750346740638023E-2</v>
      </c>
    </row>
    <row r="934" spans="1:10" x14ac:dyDescent="0.25">
      <c r="A934" s="2" t="s">
        <v>172</v>
      </c>
      <c r="B934" s="24">
        <v>13.29</v>
      </c>
      <c r="C934" s="24">
        <v>13.75</v>
      </c>
      <c r="D934" s="24">
        <v>12.97</v>
      </c>
      <c r="E934" s="24">
        <v>13.34</v>
      </c>
      <c r="F934" s="24">
        <v>196340000</v>
      </c>
      <c r="G934" s="24">
        <v>1386073964</v>
      </c>
      <c r="H934" s="7">
        <v>758</v>
      </c>
      <c r="J934" s="10">
        <f t="shared" si="11"/>
        <v>3.7622272385252607E-3</v>
      </c>
    </row>
    <row r="935" spans="1:10" x14ac:dyDescent="0.25">
      <c r="A935" s="2" t="s">
        <v>171</v>
      </c>
      <c r="B935" s="24">
        <v>13.35</v>
      </c>
      <c r="C935" s="24">
        <v>13.51</v>
      </c>
      <c r="D935" s="24">
        <v>12.35</v>
      </c>
      <c r="E935" s="24">
        <v>12.44</v>
      </c>
      <c r="F935" s="24">
        <v>231594000</v>
      </c>
      <c r="G935" s="24">
        <v>1292682599</v>
      </c>
      <c r="H935" s="7">
        <v>759</v>
      </c>
      <c r="J935" s="10">
        <f t="shared" si="11"/>
        <v>-6.8164794007490648E-2</v>
      </c>
    </row>
    <row r="936" spans="1:10" x14ac:dyDescent="0.25">
      <c r="A936" s="2" t="s">
        <v>170</v>
      </c>
      <c r="B936" s="24">
        <v>12.4</v>
      </c>
      <c r="C936" s="24">
        <v>12.89</v>
      </c>
      <c r="D936" s="24">
        <v>12.32</v>
      </c>
      <c r="E936" s="24">
        <v>12.7</v>
      </c>
      <c r="F936" s="24">
        <v>200951000</v>
      </c>
      <c r="G936" s="24">
        <v>1320067487</v>
      </c>
      <c r="H936" s="7">
        <v>760</v>
      </c>
      <c r="J936" s="10">
        <f t="shared" si="11"/>
        <v>2.4193548387096687E-2</v>
      </c>
    </row>
    <row r="937" spans="1:10" x14ac:dyDescent="0.25">
      <c r="A937" s="2" t="s">
        <v>169</v>
      </c>
      <c r="B937" s="24">
        <v>12.85</v>
      </c>
      <c r="C937" s="24">
        <v>13.52</v>
      </c>
      <c r="D937" s="24">
        <v>11.99</v>
      </c>
      <c r="E937" s="24">
        <v>12.24</v>
      </c>
      <c r="F937" s="24">
        <v>251982000</v>
      </c>
      <c r="G937" s="24">
        <v>1272638608</v>
      </c>
      <c r="H937" s="7">
        <v>761</v>
      </c>
      <c r="J937" s="10">
        <f t="shared" si="11"/>
        <v>-4.7470817120622524E-2</v>
      </c>
    </row>
    <row r="938" spans="1:10" x14ac:dyDescent="0.25">
      <c r="A938" s="2" t="s">
        <v>168</v>
      </c>
      <c r="B938" s="24">
        <v>12.22</v>
      </c>
      <c r="C938" s="24">
        <v>12.59</v>
      </c>
      <c r="D938" s="24">
        <v>12.13</v>
      </c>
      <c r="E938" s="24">
        <v>12.48</v>
      </c>
      <c r="F938" s="24">
        <v>213442000</v>
      </c>
      <c r="G938" s="24">
        <v>1298367036</v>
      </c>
      <c r="H938" s="7">
        <v>762</v>
      </c>
      <c r="J938" s="10">
        <f t="shared" si="11"/>
        <v>2.1276595744680833E-2</v>
      </c>
    </row>
    <row r="939" spans="1:10" x14ac:dyDescent="0.25">
      <c r="A939" s="2" t="s">
        <v>167</v>
      </c>
      <c r="B939" s="24">
        <v>12.52</v>
      </c>
      <c r="C939" s="24">
        <v>12.62</v>
      </c>
      <c r="D939" s="24">
        <v>12.29</v>
      </c>
      <c r="E939" s="24">
        <v>12.59</v>
      </c>
      <c r="F939" s="24">
        <v>173345000</v>
      </c>
      <c r="G939" s="24">
        <v>1309972377</v>
      </c>
      <c r="H939" s="7">
        <v>763</v>
      </c>
      <c r="J939" s="10">
        <f t="shared" si="11"/>
        <v>5.5910543130990647E-3</v>
      </c>
    </row>
    <row r="940" spans="1:10" x14ac:dyDescent="0.25">
      <c r="A940" s="2" t="s">
        <v>166</v>
      </c>
      <c r="B940" s="24">
        <v>12.6</v>
      </c>
      <c r="C940" s="24">
        <v>12.75</v>
      </c>
      <c r="D940" s="24">
        <v>12.45</v>
      </c>
      <c r="E940" s="24">
        <v>12.55</v>
      </c>
      <c r="F940" s="24">
        <v>149757000</v>
      </c>
      <c r="G940" s="24">
        <v>1306355666</v>
      </c>
      <c r="H940" s="7">
        <v>764</v>
      </c>
      <c r="J940" s="10">
        <f t="shared" si="11"/>
        <v>-3.9682539682538839E-3</v>
      </c>
    </row>
    <row r="941" spans="1:10" x14ac:dyDescent="0.25">
      <c r="A941" s="2" t="s">
        <v>165</v>
      </c>
      <c r="B941" s="24">
        <v>12.57</v>
      </c>
      <c r="C941" s="24">
        <v>12.67</v>
      </c>
      <c r="D941" s="24">
        <v>12.17</v>
      </c>
      <c r="E941" s="24">
        <v>12.56</v>
      </c>
      <c r="F941" s="24">
        <v>203880000</v>
      </c>
      <c r="G941" s="24">
        <v>1307509032</v>
      </c>
      <c r="H941" s="7">
        <v>765</v>
      </c>
      <c r="J941" s="10">
        <f t="shared" si="11"/>
        <v>-7.9554494828956138E-4</v>
      </c>
    </row>
    <row r="942" spans="1:10" x14ac:dyDescent="0.25">
      <c r="A942" s="2" t="s">
        <v>164</v>
      </c>
      <c r="B942" s="24">
        <v>12.59</v>
      </c>
      <c r="C942" s="24">
        <v>12.72</v>
      </c>
      <c r="D942" s="24">
        <v>12.31</v>
      </c>
      <c r="E942" s="24">
        <v>12.65</v>
      </c>
      <c r="F942" s="24">
        <v>191951000</v>
      </c>
      <c r="G942" s="24">
        <v>1317130960</v>
      </c>
      <c r="H942" s="7">
        <v>766</v>
      </c>
      <c r="J942" s="10">
        <f t="shared" si="11"/>
        <v>4.7656870532168782E-3</v>
      </c>
    </row>
    <row r="943" spans="1:10" x14ac:dyDescent="0.25">
      <c r="A943" s="2" t="s">
        <v>163</v>
      </c>
      <c r="B943" s="24">
        <v>12.78</v>
      </c>
      <c r="C943" s="24">
        <v>13.36</v>
      </c>
      <c r="D943" s="24">
        <v>12.63</v>
      </c>
      <c r="E943" s="24">
        <v>13.28</v>
      </c>
      <c r="F943" s="24">
        <v>218125000</v>
      </c>
      <c r="G943" s="24">
        <v>1382704495</v>
      </c>
      <c r="H943" s="7">
        <v>767</v>
      </c>
      <c r="J943" s="10">
        <f t="shared" si="11"/>
        <v>3.912363067292645E-2</v>
      </c>
    </row>
    <row r="944" spans="1:10" x14ac:dyDescent="0.25">
      <c r="A944" s="2" t="s">
        <v>162</v>
      </c>
      <c r="B944" s="24">
        <v>13.19</v>
      </c>
      <c r="C944" s="24">
        <v>13.39</v>
      </c>
      <c r="D944" s="24">
        <v>12.9</v>
      </c>
      <c r="E944" s="24">
        <v>13.01</v>
      </c>
      <c r="F944" s="24">
        <v>187637000</v>
      </c>
      <c r="G944" s="24">
        <v>1355472194</v>
      </c>
      <c r="H944" s="7">
        <v>768</v>
      </c>
      <c r="J944" s="10">
        <f t="shared" si="11"/>
        <v>-1.3646702047005285E-2</v>
      </c>
    </row>
    <row r="945" spans="1:10" x14ac:dyDescent="0.25">
      <c r="A945" s="2" t="s">
        <v>161</v>
      </c>
      <c r="B945" s="24">
        <v>13.05</v>
      </c>
      <c r="C945" s="24">
        <v>13.14</v>
      </c>
      <c r="D945" s="24">
        <v>12.46</v>
      </c>
      <c r="E945" s="24">
        <v>12.92</v>
      </c>
      <c r="F945" s="24">
        <v>168594000</v>
      </c>
      <c r="G945" s="24">
        <v>1346435285</v>
      </c>
      <c r="H945" s="7">
        <v>769</v>
      </c>
      <c r="J945" s="10">
        <f t="shared" si="11"/>
        <v>-9.9616858237548487E-3</v>
      </c>
    </row>
    <row r="946" spans="1:10" x14ac:dyDescent="0.25">
      <c r="A946" s="2" t="s">
        <v>160</v>
      </c>
      <c r="B946" s="24">
        <v>12.92</v>
      </c>
      <c r="C946" s="24">
        <v>12.98</v>
      </c>
      <c r="D946" s="24">
        <v>12.6</v>
      </c>
      <c r="E946" s="24">
        <v>12.79</v>
      </c>
      <c r="F946" s="24">
        <v>190517000</v>
      </c>
      <c r="G946" s="24">
        <v>1333227402</v>
      </c>
      <c r="H946" s="7">
        <v>770</v>
      </c>
      <c r="J946" s="10">
        <f t="shared" si="11"/>
        <v>-1.0061919504644024E-2</v>
      </c>
    </row>
    <row r="947" spans="1:10" x14ac:dyDescent="0.25">
      <c r="A947" s="2" t="s">
        <v>159</v>
      </c>
      <c r="B947" s="24">
        <v>12.9</v>
      </c>
      <c r="C947" s="24">
        <v>13.41</v>
      </c>
      <c r="D947" s="24">
        <v>12.82</v>
      </c>
      <c r="E947" s="24">
        <v>13.22</v>
      </c>
      <c r="F947" s="24">
        <v>182146000</v>
      </c>
      <c r="G947" s="24">
        <v>1378166806</v>
      </c>
      <c r="H947" s="7">
        <v>771</v>
      </c>
      <c r="J947" s="10">
        <f t="shared" ref="J947:J1010" si="12">(E947-B947)/B947</f>
        <v>2.4806201550387617E-2</v>
      </c>
    </row>
    <row r="948" spans="1:10" x14ac:dyDescent="0.25">
      <c r="A948" s="2" t="s">
        <v>158</v>
      </c>
      <c r="B948" s="24">
        <v>13.25</v>
      </c>
      <c r="C948" s="24">
        <v>13.44</v>
      </c>
      <c r="D948" s="24">
        <v>13.04</v>
      </c>
      <c r="E948" s="24">
        <v>13.33</v>
      </c>
      <c r="F948" s="24">
        <v>153472000</v>
      </c>
      <c r="G948" s="24">
        <v>1389416181</v>
      </c>
      <c r="H948" s="7">
        <v>772</v>
      </c>
      <c r="J948" s="10">
        <f t="shared" si="12"/>
        <v>6.0377358490566095E-3</v>
      </c>
    </row>
    <row r="949" spans="1:10" x14ac:dyDescent="0.25">
      <c r="A949" s="2" t="s">
        <v>157</v>
      </c>
      <c r="B949" s="24">
        <v>13.37</v>
      </c>
      <c r="C949" s="24">
        <v>14.52</v>
      </c>
      <c r="D949" s="24">
        <v>13.36</v>
      </c>
      <c r="E949" s="24">
        <v>14.06</v>
      </c>
      <c r="F949" s="24">
        <v>285040000</v>
      </c>
      <c r="G949" s="24">
        <v>1466432108</v>
      </c>
      <c r="H949" s="7">
        <v>773</v>
      </c>
      <c r="J949" s="10">
        <f t="shared" si="12"/>
        <v>5.1608077786088356E-2</v>
      </c>
    </row>
    <row r="950" spans="1:10" x14ac:dyDescent="0.25">
      <c r="A950" s="2" t="s">
        <v>156</v>
      </c>
      <c r="B950" s="24">
        <v>14.08</v>
      </c>
      <c r="C950" s="24">
        <v>14.22</v>
      </c>
      <c r="D950" s="24">
        <v>13.81</v>
      </c>
      <c r="E950" s="24">
        <v>13.98</v>
      </c>
      <c r="F950" s="24">
        <v>185368000</v>
      </c>
      <c r="G950" s="24">
        <v>1457804630</v>
      </c>
      <c r="H950" s="7">
        <v>774</v>
      </c>
      <c r="J950" s="10">
        <f t="shared" si="12"/>
        <v>-7.1022727272727019E-3</v>
      </c>
    </row>
    <row r="951" spans="1:10" x14ac:dyDescent="0.25">
      <c r="A951" s="2" t="s">
        <v>155</v>
      </c>
      <c r="B951" s="24">
        <v>13.99</v>
      </c>
      <c r="C951" s="24">
        <v>14.08</v>
      </c>
      <c r="D951" s="24">
        <v>11.89</v>
      </c>
      <c r="E951" s="24">
        <v>11.89</v>
      </c>
      <c r="F951" s="24">
        <v>237372000</v>
      </c>
      <c r="G951" s="24">
        <v>1239960876</v>
      </c>
      <c r="H951" s="7">
        <v>775</v>
      </c>
      <c r="J951" s="10">
        <f t="shared" si="12"/>
        <v>-0.15010721944245886</v>
      </c>
    </row>
    <row r="952" spans="1:10" x14ac:dyDescent="0.25">
      <c r="A952" s="2" t="s">
        <v>154</v>
      </c>
      <c r="B952" s="24">
        <v>11.87</v>
      </c>
      <c r="C952" s="24">
        <v>12.02</v>
      </c>
      <c r="D952" s="24">
        <v>11.29</v>
      </c>
      <c r="E952" s="24">
        <v>11.98</v>
      </c>
      <c r="F952" s="24">
        <v>222766000</v>
      </c>
      <c r="G952" s="24">
        <v>1250415761</v>
      </c>
      <c r="H952" s="7">
        <v>776</v>
      </c>
      <c r="J952" s="10">
        <f t="shared" si="12"/>
        <v>9.2670598146589057E-3</v>
      </c>
    </row>
    <row r="953" spans="1:10" x14ac:dyDescent="0.25">
      <c r="A953" s="2" t="s">
        <v>153</v>
      </c>
      <c r="B953" s="24">
        <v>11.97</v>
      </c>
      <c r="C953" s="24">
        <v>12.17</v>
      </c>
      <c r="D953" s="24">
        <v>11.59</v>
      </c>
      <c r="E953" s="24">
        <v>11.7</v>
      </c>
      <c r="F953" s="24">
        <v>179172000</v>
      </c>
      <c r="G953" s="24">
        <v>1220891281</v>
      </c>
      <c r="H953" s="7">
        <v>777</v>
      </c>
      <c r="J953" s="10">
        <f t="shared" si="12"/>
        <v>-2.2556390977443722E-2</v>
      </c>
    </row>
    <row r="954" spans="1:10" x14ac:dyDescent="0.25">
      <c r="A954" s="2" t="s">
        <v>152</v>
      </c>
      <c r="B954" s="24">
        <v>11.7</v>
      </c>
      <c r="C954" s="24">
        <v>11.94</v>
      </c>
      <c r="D954" s="24">
        <v>10.79</v>
      </c>
      <c r="E954" s="24">
        <v>11.02</v>
      </c>
      <c r="F954" s="24">
        <v>168330000</v>
      </c>
      <c r="G954" s="24">
        <v>1150363624</v>
      </c>
      <c r="H954" s="7">
        <v>778</v>
      </c>
      <c r="J954" s="10">
        <f t="shared" si="12"/>
        <v>-5.8119658119658101E-2</v>
      </c>
    </row>
    <row r="955" spans="1:10" x14ac:dyDescent="0.25">
      <c r="A955" s="2" t="s">
        <v>151</v>
      </c>
      <c r="B955" s="24">
        <v>11.01</v>
      </c>
      <c r="C955" s="24">
        <v>11.64</v>
      </c>
      <c r="D955" s="24">
        <v>10.96</v>
      </c>
      <c r="E955" s="24">
        <v>11.24</v>
      </c>
      <c r="F955" s="24">
        <v>177693000</v>
      </c>
      <c r="G955" s="24">
        <v>1173628169</v>
      </c>
      <c r="H955" s="7">
        <v>779</v>
      </c>
      <c r="J955" s="10">
        <f t="shared" si="12"/>
        <v>2.0890099909173517E-2</v>
      </c>
    </row>
    <row r="956" spans="1:10" x14ac:dyDescent="0.25">
      <c r="A956" s="2" t="s">
        <v>150</v>
      </c>
      <c r="B956" s="24">
        <v>11.29</v>
      </c>
      <c r="C956" s="24">
        <v>11.42</v>
      </c>
      <c r="D956" s="24">
        <v>11.06</v>
      </c>
      <c r="E956" s="24">
        <v>11.32</v>
      </c>
      <c r="F956" s="24">
        <v>169260000</v>
      </c>
      <c r="G956" s="24">
        <v>1181883448</v>
      </c>
      <c r="H956" s="7">
        <v>780</v>
      </c>
      <c r="J956" s="10">
        <f t="shared" si="12"/>
        <v>2.6572187776794632E-3</v>
      </c>
    </row>
    <row r="957" spans="1:10" x14ac:dyDescent="0.25">
      <c r="A957" s="2" t="s">
        <v>149</v>
      </c>
      <c r="B957" s="24">
        <v>11.38</v>
      </c>
      <c r="C957" s="24">
        <v>11.53</v>
      </c>
      <c r="D957" s="24">
        <v>11.03</v>
      </c>
      <c r="E957" s="24">
        <v>11.32</v>
      </c>
      <c r="F957" s="24">
        <v>182031000</v>
      </c>
      <c r="G957" s="24">
        <v>1182631090</v>
      </c>
      <c r="H957" s="7">
        <v>781</v>
      </c>
      <c r="J957" s="10">
        <f t="shared" si="12"/>
        <v>-5.2724077328647184E-3</v>
      </c>
    </row>
    <row r="958" spans="1:10" x14ac:dyDescent="0.25">
      <c r="A958" s="2" t="s">
        <v>148</v>
      </c>
      <c r="B958" s="24">
        <v>11.3</v>
      </c>
      <c r="C958" s="24">
        <v>11.38</v>
      </c>
      <c r="D958" s="24">
        <v>10.28</v>
      </c>
      <c r="E958" s="24">
        <v>10.69</v>
      </c>
      <c r="F958" s="24">
        <v>195188000</v>
      </c>
      <c r="G958" s="24">
        <v>1117489911</v>
      </c>
      <c r="H958" s="7">
        <v>782</v>
      </c>
      <c r="J958" s="10">
        <f t="shared" si="12"/>
        <v>-5.3982300884955856E-2</v>
      </c>
    </row>
    <row r="959" spans="1:10" x14ac:dyDescent="0.25">
      <c r="A959" s="2" t="s">
        <v>147</v>
      </c>
      <c r="B959" s="24">
        <v>10.74</v>
      </c>
      <c r="C959" s="24">
        <v>11.3</v>
      </c>
      <c r="D959" s="24">
        <v>10.74</v>
      </c>
      <c r="E959" s="24">
        <v>11.13</v>
      </c>
      <c r="F959" s="24">
        <v>192363000</v>
      </c>
      <c r="G959" s="24">
        <v>1163683576</v>
      </c>
      <c r="H959" s="7">
        <v>783</v>
      </c>
      <c r="J959" s="10">
        <f t="shared" si="12"/>
        <v>3.6312849162011225E-2</v>
      </c>
    </row>
    <row r="960" spans="1:10" x14ac:dyDescent="0.25">
      <c r="A960" s="2" t="s">
        <v>146</v>
      </c>
      <c r="B960" s="24">
        <v>11.18</v>
      </c>
      <c r="C960" s="24">
        <v>11.34</v>
      </c>
      <c r="D960" s="24">
        <v>10.96</v>
      </c>
      <c r="E960" s="24">
        <v>11</v>
      </c>
      <c r="F960" s="24">
        <v>193196000</v>
      </c>
      <c r="G960" s="24">
        <v>1149848213</v>
      </c>
      <c r="H960" s="7">
        <v>784</v>
      </c>
      <c r="J960" s="10">
        <f t="shared" si="12"/>
        <v>-1.6100178890876539E-2</v>
      </c>
    </row>
    <row r="961" spans="1:10" x14ac:dyDescent="0.25">
      <c r="A961" s="2" t="s">
        <v>145</v>
      </c>
      <c r="B961" s="24">
        <v>10.96</v>
      </c>
      <c r="C961" s="24">
        <v>11.55</v>
      </c>
      <c r="D961" s="24">
        <v>10.94</v>
      </c>
      <c r="E961" s="24">
        <v>11.37</v>
      </c>
      <c r="F961" s="24">
        <v>156127000</v>
      </c>
      <c r="G961" s="24">
        <v>1189030669</v>
      </c>
      <c r="H961" s="7">
        <v>785</v>
      </c>
      <c r="J961" s="10">
        <f t="shared" si="12"/>
        <v>3.7408759124087441E-2</v>
      </c>
    </row>
    <row r="962" spans="1:10" x14ac:dyDescent="0.25">
      <c r="A962" s="2" t="s">
        <v>144</v>
      </c>
      <c r="B962" s="24">
        <v>11.3</v>
      </c>
      <c r="C962" s="24">
        <v>11.32</v>
      </c>
      <c r="D962" s="24">
        <v>11.04</v>
      </c>
      <c r="E962" s="24">
        <v>11.22</v>
      </c>
      <c r="F962" s="24">
        <v>153507000</v>
      </c>
      <c r="G962" s="24">
        <v>1173514724</v>
      </c>
      <c r="H962" s="7">
        <v>786</v>
      </c>
      <c r="J962" s="10">
        <f t="shared" si="12"/>
        <v>-7.079646017699121E-3</v>
      </c>
    </row>
    <row r="963" spans="1:10" x14ac:dyDescent="0.25">
      <c r="A963" s="2" t="s">
        <v>143</v>
      </c>
      <c r="B963" s="24">
        <v>11.21</v>
      </c>
      <c r="C963" s="24">
        <v>11.34</v>
      </c>
      <c r="D963" s="24">
        <v>10.16</v>
      </c>
      <c r="E963" s="24">
        <v>10.34</v>
      </c>
      <c r="F963" s="24">
        <v>164247000</v>
      </c>
      <c r="G963" s="24">
        <v>1082130433</v>
      </c>
      <c r="H963" s="7">
        <v>787</v>
      </c>
      <c r="J963" s="10">
        <f t="shared" si="12"/>
        <v>-7.7609277430865375E-2</v>
      </c>
    </row>
    <row r="964" spans="1:10" x14ac:dyDescent="0.25">
      <c r="A964" s="2" t="s">
        <v>142</v>
      </c>
      <c r="B964" s="24">
        <v>10.31</v>
      </c>
      <c r="C964" s="24">
        <v>10.8</v>
      </c>
      <c r="D964" s="24">
        <v>10.29</v>
      </c>
      <c r="E964" s="24">
        <v>10.6</v>
      </c>
      <c r="F964" s="24">
        <v>165477000</v>
      </c>
      <c r="G964" s="24">
        <v>1108948264</v>
      </c>
      <c r="H964" s="7">
        <v>788</v>
      </c>
      <c r="J964" s="10">
        <f t="shared" si="12"/>
        <v>2.8128031037827267E-2</v>
      </c>
    </row>
    <row r="965" spans="1:10" x14ac:dyDescent="0.25">
      <c r="A965" s="2" t="s">
        <v>141</v>
      </c>
      <c r="B965" s="24">
        <v>10.61</v>
      </c>
      <c r="C965" s="24">
        <v>11</v>
      </c>
      <c r="D965" s="24">
        <v>10.39</v>
      </c>
      <c r="E965" s="24">
        <v>10.79</v>
      </c>
      <c r="F965" s="24">
        <v>177159000</v>
      </c>
      <c r="G965" s="24">
        <v>1129294906</v>
      </c>
      <c r="H965" s="7">
        <v>789</v>
      </c>
      <c r="J965" s="10">
        <f t="shared" si="12"/>
        <v>1.6965127238454263E-2</v>
      </c>
    </row>
    <row r="966" spans="1:10" x14ac:dyDescent="0.25">
      <c r="A966" s="2" t="s">
        <v>140</v>
      </c>
      <c r="B966" s="24">
        <v>10.8</v>
      </c>
      <c r="C966" s="24">
        <v>11.18</v>
      </c>
      <c r="D966" s="24">
        <v>10.67</v>
      </c>
      <c r="E966" s="24">
        <v>11.17</v>
      </c>
      <c r="F966" s="24">
        <v>169241000</v>
      </c>
      <c r="G966" s="24">
        <v>1169507248</v>
      </c>
      <c r="H966" s="7">
        <v>790</v>
      </c>
      <c r="J966" s="10">
        <f t="shared" si="12"/>
        <v>3.4259259259259184E-2</v>
      </c>
    </row>
    <row r="967" spans="1:10" x14ac:dyDescent="0.25">
      <c r="A967" s="2" t="s">
        <v>139</v>
      </c>
      <c r="B967" s="24">
        <v>11.18</v>
      </c>
      <c r="C967" s="24">
        <v>11.75</v>
      </c>
      <c r="D967" s="24">
        <v>11.06</v>
      </c>
      <c r="E967" s="24">
        <v>11.67</v>
      </c>
      <c r="F967" s="24">
        <v>247448000</v>
      </c>
      <c r="G967" s="24">
        <v>1221646386</v>
      </c>
      <c r="H967" s="7">
        <v>791</v>
      </c>
      <c r="J967" s="10">
        <f t="shared" si="12"/>
        <v>4.382826475849734E-2</v>
      </c>
    </row>
    <row r="968" spans="1:10" x14ac:dyDescent="0.25">
      <c r="A968" s="2" t="s">
        <v>138</v>
      </c>
      <c r="B968" s="24">
        <v>11.67</v>
      </c>
      <c r="C968" s="24">
        <v>11.81</v>
      </c>
      <c r="D968" s="24">
        <v>11.24</v>
      </c>
      <c r="E968" s="24">
        <v>11.41</v>
      </c>
      <c r="F968" s="24">
        <v>167522000</v>
      </c>
      <c r="G968" s="24">
        <v>1195432412</v>
      </c>
      <c r="H968" s="7">
        <v>792</v>
      </c>
      <c r="J968" s="10">
        <f t="shared" si="12"/>
        <v>-2.227934875749784E-2</v>
      </c>
    </row>
    <row r="969" spans="1:10" x14ac:dyDescent="0.25">
      <c r="A969" s="2" t="s">
        <v>137</v>
      </c>
      <c r="B969" s="24">
        <v>11.44</v>
      </c>
      <c r="C969" s="24">
        <v>11.73</v>
      </c>
      <c r="D969" s="24">
        <v>11.36</v>
      </c>
      <c r="E969" s="24">
        <v>11.6</v>
      </c>
      <c r="F969" s="24">
        <v>162975000</v>
      </c>
      <c r="G969" s="24">
        <v>1215135239</v>
      </c>
      <c r="H969" s="7">
        <v>793</v>
      </c>
      <c r="J969" s="10">
        <f t="shared" si="12"/>
        <v>1.3986013986014E-2</v>
      </c>
    </row>
    <row r="970" spans="1:10" x14ac:dyDescent="0.25">
      <c r="A970" s="2" t="s">
        <v>136</v>
      </c>
      <c r="B970" s="24">
        <v>11.59</v>
      </c>
      <c r="C970" s="24">
        <v>11.59</v>
      </c>
      <c r="D970" s="24">
        <v>11.03</v>
      </c>
      <c r="E970" s="24">
        <v>11.05</v>
      </c>
      <c r="F970" s="24">
        <v>145599000</v>
      </c>
      <c r="G970" s="24">
        <v>1158361306</v>
      </c>
      <c r="H970" s="7">
        <v>794</v>
      </c>
      <c r="J970" s="10">
        <f t="shared" si="12"/>
        <v>-4.6591889559965412E-2</v>
      </c>
    </row>
    <row r="971" spans="1:10" x14ac:dyDescent="0.25">
      <c r="A971" s="2" t="s">
        <v>135</v>
      </c>
      <c r="B971" s="24">
        <v>11.06</v>
      </c>
      <c r="C971" s="24">
        <v>11.27</v>
      </c>
      <c r="D971" s="24">
        <v>10.51</v>
      </c>
      <c r="E971" s="24">
        <v>11.09</v>
      </c>
      <c r="F971" s="24">
        <v>183283000</v>
      </c>
      <c r="G971" s="24">
        <v>1162154626</v>
      </c>
      <c r="H971" s="7">
        <v>795</v>
      </c>
      <c r="J971" s="10">
        <f t="shared" si="12"/>
        <v>2.7124773960216417E-3</v>
      </c>
    </row>
    <row r="972" spans="1:10" x14ac:dyDescent="0.25">
      <c r="A972" s="2" t="s">
        <v>134</v>
      </c>
      <c r="B972" s="24">
        <v>11.06</v>
      </c>
      <c r="C972" s="24">
        <v>11.31</v>
      </c>
      <c r="D972" s="24">
        <v>10.88</v>
      </c>
      <c r="E972" s="24">
        <v>10.99</v>
      </c>
      <c r="F972" s="24">
        <v>154050000</v>
      </c>
      <c r="G972" s="24">
        <v>1152644430</v>
      </c>
      <c r="H972" s="7">
        <v>796</v>
      </c>
      <c r="J972" s="10">
        <f t="shared" si="12"/>
        <v>-6.329113924050658E-3</v>
      </c>
    </row>
    <row r="973" spans="1:10" x14ac:dyDescent="0.25">
      <c r="A973" s="2" t="s">
        <v>133</v>
      </c>
      <c r="B973" s="24">
        <v>11.01</v>
      </c>
      <c r="C973" s="24">
        <v>11.48</v>
      </c>
      <c r="D973" s="24">
        <v>10.83</v>
      </c>
      <c r="E973" s="24">
        <v>11.42</v>
      </c>
      <c r="F973" s="24">
        <v>175910000</v>
      </c>
      <c r="G973" s="24">
        <v>1197271025</v>
      </c>
      <c r="H973" s="7">
        <v>797</v>
      </c>
      <c r="J973" s="10">
        <f t="shared" si="12"/>
        <v>3.7238873751135347E-2</v>
      </c>
    </row>
    <row r="974" spans="1:10" x14ac:dyDescent="0.25">
      <c r="A974" s="2" t="s">
        <v>132</v>
      </c>
      <c r="B974" s="24">
        <v>11.4</v>
      </c>
      <c r="C974" s="24">
        <v>11.57</v>
      </c>
      <c r="D974" s="24">
        <v>11.17</v>
      </c>
      <c r="E974" s="24">
        <v>11.26</v>
      </c>
      <c r="F974" s="24">
        <v>157811000</v>
      </c>
      <c r="G974" s="24">
        <v>1180990275</v>
      </c>
      <c r="H974" s="7">
        <v>798</v>
      </c>
      <c r="J974" s="10">
        <f t="shared" si="12"/>
        <v>-1.2280701754386015E-2</v>
      </c>
    </row>
    <row r="975" spans="1:10" x14ac:dyDescent="0.25">
      <c r="A975" s="2" t="s">
        <v>131</v>
      </c>
      <c r="B975" s="24">
        <v>11.25</v>
      </c>
      <c r="C975" s="24">
        <v>11.46</v>
      </c>
      <c r="D975" s="24">
        <v>11.07</v>
      </c>
      <c r="E975" s="24">
        <v>11.4</v>
      </c>
      <c r="F975" s="24">
        <v>155294000</v>
      </c>
      <c r="G975" s="24">
        <v>1196413734</v>
      </c>
      <c r="H975" s="7">
        <v>799</v>
      </c>
      <c r="J975" s="10">
        <f t="shared" si="12"/>
        <v>1.3333333333333365E-2</v>
      </c>
    </row>
    <row r="976" spans="1:10" x14ac:dyDescent="0.25">
      <c r="A976" s="2" t="s">
        <v>130</v>
      </c>
      <c r="B976" s="24">
        <v>11.38</v>
      </c>
      <c r="C976" s="24">
        <v>11.41</v>
      </c>
      <c r="D976" s="24">
        <v>11.18</v>
      </c>
      <c r="E976" s="24">
        <v>11.33</v>
      </c>
      <c r="F976" s="24">
        <v>197595000</v>
      </c>
      <c r="G976" s="24">
        <v>1189145755</v>
      </c>
      <c r="H976" s="7">
        <v>800</v>
      </c>
      <c r="J976" s="10">
        <f t="shared" si="12"/>
        <v>-4.3936731107206244E-3</v>
      </c>
    </row>
    <row r="977" spans="1:10" x14ac:dyDescent="0.25">
      <c r="A977" s="2" t="s">
        <v>129</v>
      </c>
      <c r="B977" s="24">
        <v>11.31</v>
      </c>
      <c r="C977" s="24">
        <v>11.36</v>
      </c>
      <c r="D977" s="24">
        <v>11.13</v>
      </c>
      <c r="E977" s="24">
        <v>11.21</v>
      </c>
      <c r="F977" s="24">
        <v>178803000</v>
      </c>
      <c r="G977" s="24">
        <v>1176729377</v>
      </c>
      <c r="H977" s="7">
        <v>801</v>
      </c>
      <c r="J977" s="10">
        <f t="shared" si="12"/>
        <v>-8.8417329796639816E-3</v>
      </c>
    </row>
    <row r="978" spans="1:10" x14ac:dyDescent="0.25">
      <c r="A978" s="2" t="s">
        <v>128</v>
      </c>
      <c r="B978" s="24">
        <v>11.2</v>
      </c>
      <c r="C978" s="24">
        <v>11.34</v>
      </c>
      <c r="D978" s="24">
        <v>11.15</v>
      </c>
      <c r="E978" s="24">
        <v>11.17</v>
      </c>
      <c r="F978" s="24">
        <v>148728000</v>
      </c>
      <c r="G978" s="24">
        <v>1172606694</v>
      </c>
      <c r="H978" s="7">
        <v>802</v>
      </c>
      <c r="J978" s="10">
        <f t="shared" si="12"/>
        <v>-2.6785714285713718E-3</v>
      </c>
    </row>
    <row r="979" spans="1:10" x14ac:dyDescent="0.25">
      <c r="A979" s="2" t="s">
        <v>127</v>
      </c>
      <c r="B979" s="24">
        <v>11.15</v>
      </c>
      <c r="C979" s="24">
        <v>11.16</v>
      </c>
      <c r="D979" s="24">
        <v>10.89</v>
      </c>
      <c r="E979" s="24">
        <v>11.12</v>
      </c>
      <c r="F979" s="24">
        <v>160819000</v>
      </c>
      <c r="G979" s="24">
        <v>1167535018</v>
      </c>
      <c r="H979" s="7">
        <v>803</v>
      </c>
      <c r="J979" s="10">
        <f t="shared" si="12"/>
        <v>-2.6905829596413577E-3</v>
      </c>
    </row>
    <row r="980" spans="1:10" x14ac:dyDescent="0.25">
      <c r="A980" s="2" t="s">
        <v>126</v>
      </c>
      <c r="B980" s="24">
        <v>11.13</v>
      </c>
      <c r="C980" s="24">
        <v>11.19</v>
      </c>
      <c r="D980" s="24">
        <v>11.02</v>
      </c>
      <c r="E980" s="24">
        <v>11.05</v>
      </c>
      <c r="F980" s="24">
        <v>132819000</v>
      </c>
      <c r="G980" s="24">
        <v>1160306800</v>
      </c>
      <c r="H980" s="7">
        <v>804</v>
      </c>
      <c r="J980" s="10">
        <f t="shared" si="12"/>
        <v>-7.1877807726864387E-3</v>
      </c>
    </row>
    <row r="981" spans="1:10" x14ac:dyDescent="0.25">
      <c r="A981" s="2" t="s">
        <v>125</v>
      </c>
      <c r="B981" s="24">
        <v>11.05</v>
      </c>
      <c r="C981" s="24">
        <v>11.1</v>
      </c>
      <c r="D981" s="24">
        <v>10.97</v>
      </c>
      <c r="E981" s="24">
        <v>11.05</v>
      </c>
      <c r="F981" s="24">
        <v>147212000</v>
      </c>
      <c r="G981" s="24">
        <v>1161267048</v>
      </c>
      <c r="H981" s="7">
        <v>805</v>
      </c>
      <c r="J981" s="10">
        <f t="shared" si="12"/>
        <v>0</v>
      </c>
    </row>
    <row r="982" spans="1:10" x14ac:dyDescent="0.25">
      <c r="A982" s="2" t="s">
        <v>124</v>
      </c>
      <c r="B982" s="24">
        <v>11.05</v>
      </c>
      <c r="C982" s="24">
        <v>11.05</v>
      </c>
      <c r="D982" s="24">
        <v>10.88</v>
      </c>
      <c r="E982" s="24">
        <v>10.92</v>
      </c>
      <c r="F982" s="24">
        <v>146455000</v>
      </c>
      <c r="G982" s="24">
        <v>1147299655</v>
      </c>
      <c r="H982" s="7">
        <v>806</v>
      </c>
      <c r="J982" s="10">
        <f t="shared" si="12"/>
        <v>-1.176470588235301E-2</v>
      </c>
    </row>
    <row r="983" spans="1:10" x14ac:dyDescent="0.25">
      <c r="A983" s="2" t="s">
        <v>123</v>
      </c>
      <c r="B983" s="24">
        <v>10.94</v>
      </c>
      <c r="C983" s="24">
        <v>10.95</v>
      </c>
      <c r="D983" s="24">
        <v>10.68</v>
      </c>
      <c r="E983" s="24">
        <v>10.9</v>
      </c>
      <c r="F983" s="24">
        <v>152882000</v>
      </c>
      <c r="G983" s="24">
        <v>1145477048</v>
      </c>
      <c r="H983" s="7">
        <v>807</v>
      </c>
      <c r="J983" s="10">
        <f t="shared" si="12"/>
        <v>-3.6563071297988255E-3</v>
      </c>
    </row>
    <row r="984" spans="1:10" x14ac:dyDescent="0.25">
      <c r="A984" s="2" t="s">
        <v>122</v>
      </c>
      <c r="B984" s="24">
        <v>10.92</v>
      </c>
      <c r="C984" s="24">
        <v>11.01</v>
      </c>
      <c r="D984" s="24">
        <v>10.82</v>
      </c>
      <c r="E984" s="24">
        <v>10.95</v>
      </c>
      <c r="F984" s="24">
        <v>159584000</v>
      </c>
      <c r="G984" s="24">
        <v>1151714009</v>
      </c>
      <c r="H984" s="7">
        <v>808</v>
      </c>
      <c r="J984" s="10">
        <f t="shared" si="12"/>
        <v>2.7472527472526889E-3</v>
      </c>
    </row>
    <row r="985" spans="1:10" x14ac:dyDescent="0.25">
      <c r="A985" s="2" t="s">
        <v>121</v>
      </c>
      <c r="B985" s="24">
        <v>10.98</v>
      </c>
      <c r="C985" s="24">
        <v>10.98</v>
      </c>
      <c r="D985" s="24">
        <v>10.84</v>
      </c>
      <c r="E985" s="24">
        <v>10.89</v>
      </c>
      <c r="F985" s="24">
        <v>157706000</v>
      </c>
      <c r="G985" s="24">
        <v>1145516316</v>
      </c>
      <c r="H985" s="7">
        <v>809</v>
      </c>
      <c r="J985" s="10">
        <f t="shared" si="12"/>
        <v>-8.1967213114753964E-3</v>
      </c>
    </row>
    <row r="986" spans="1:10" x14ac:dyDescent="0.25">
      <c r="A986" s="2" t="s">
        <v>120</v>
      </c>
      <c r="B986" s="24">
        <v>10.87</v>
      </c>
      <c r="C986" s="24">
        <v>10.91</v>
      </c>
      <c r="D986" s="24">
        <v>10.72</v>
      </c>
      <c r="E986" s="24">
        <v>10.83</v>
      </c>
      <c r="F986" s="24">
        <v>175735000</v>
      </c>
      <c r="G986" s="24">
        <v>1138847516</v>
      </c>
      <c r="H986" s="7">
        <v>810</v>
      </c>
      <c r="J986" s="10">
        <f t="shared" si="12"/>
        <v>-3.6798528058876864E-3</v>
      </c>
    </row>
    <row r="987" spans="1:10" x14ac:dyDescent="0.25">
      <c r="A987" s="2" t="s">
        <v>119</v>
      </c>
      <c r="B987" s="24">
        <v>10.82</v>
      </c>
      <c r="C987" s="24">
        <v>10.82</v>
      </c>
      <c r="D987" s="24">
        <v>9.1199999999999992</v>
      </c>
      <c r="E987" s="24">
        <v>9.17</v>
      </c>
      <c r="F987" s="24">
        <v>255593000</v>
      </c>
      <c r="G987" s="24">
        <v>964948075</v>
      </c>
      <c r="H987" s="7">
        <v>811</v>
      </c>
      <c r="J987" s="10">
        <f t="shared" si="12"/>
        <v>-0.15249537892791132</v>
      </c>
    </row>
    <row r="988" spans="1:10" x14ac:dyDescent="0.25">
      <c r="A988" s="2" t="s">
        <v>118</v>
      </c>
      <c r="B988" s="24">
        <v>9.14</v>
      </c>
      <c r="C988" s="24">
        <v>9.6199999999999992</v>
      </c>
      <c r="D988" s="24">
        <v>9.14</v>
      </c>
      <c r="E988" s="24">
        <v>9.4600000000000009</v>
      </c>
      <c r="F988" s="24">
        <v>195087000</v>
      </c>
      <c r="G988" s="24">
        <v>995850040</v>
      </c>
      <c r="H988" s="7">
        <v>812</v>
      </c>
      <c r="J988" s="10">
        <f t="shared" si="12"/>
        <v>3.5010940919037226E-2</v>
      </c>
    </row>
    <row r="989" spans="1:10" x14ac:dyDescent="0.25">
      <c r="A989" s="2" t="s">
        <v>117</v>
      </c>
      <c r="B989" s="24">
        <v>9.4600000000000009</v>
      </c>
      <c r="C989" s="24">
        <v>9.58</v>
      </c>
      <c r="D989" s="24">
        <v>9.41</v>
      </c>
      <c r="E989" s="24">
        <v>9.48</v>
      </c>
      <c r="F989" s="24">
        <v>114944000</v>
      </c>
      <c r="G989" s="24">
        <v>998054944</v>
      </c>
      <c r="H989" s="7">
        <v>813</v>
      </c>
      <c r="J989" s="10">
        <f t="shared" si="12"/>
        <v>2.1141649048625338E-3</v>
      </c>
    </row>
    <row r="990" spans="1:10" x14ac:dyDescent="0.25">
      <c r="A990" s="2" t="s">
        <v>116</v>
      </c>
      <c r="B990" s="24">
        <v>9.4700000000000006</v>
      </c>
      <c r="C990" s="24">
        <v>9.65</v>
      </c>
      <c r="D990" s="24">
        <v>9.39</v>
      </c>
      <c r="E990" s="24">
        <v>9.41</v>
      </c>
      <c r="F990" s="24">
        <v>113477000</v>
      </c>
      <c r="G990" s="24">
        <v>990477230</v>
      </c>
      <c r="H990" s="7">
        <v>814</v>
      </c>
      <c r="J990" s="10">
        <f t="shared" si="12"/>
        <v>-6.3357972544879088E-3</v>
      </c>
    </row>
    <row r="991" spans="1:10" x14ac:dyDescent="0.25">
      <c r="A991" s="2" t="s">
        <v>115</v>
      </c>
      <c r="B991" s="24">
        <v>9.41</v>
      </c>
      <c r="C991" s="24">
        <v>10.23</v>
      </c>
      <c r="D991" s="24">
        <v>9.31</v>
      </c>
      <c r="E991" s="24">
        <v>9.7799999999999994</v>
      </c>
      <c r="F991" s="24">
        <v>243513000</v>
      </c>
      <c r="G991" s="24">
        <v>1029604571</v>
      </c>
      <c r="H991" s="7">
        <v>815</v>
      </c>
      <c r="J991" s="10">
        <f t="shared" si="12"/>
        <v>3.9319872476089181E-2</v>
      </c>
    </row>
    <row r="992" spans="1:10" x14ac:dyDescent="0.25">
      <c r="A992" s="2" t="s">
        <v>114</v>
      </c>
      <c r="B992" s="24">
        <v>9.8000000000000007</v>
      </c>
      <c r="C992" s="24">
        <v>9.85</v>
      </c>
      <c r="D992" s="24">
        <v>9.69</v>
      </c>
      <c r="E992" s="24">
        <v>9.7100000000000009</v>
      </c>
      <c r="F992" s="24">
        <v>110875000</v>
      </c>
      <c r="G992" s="24">
        <v>1023211770</v>
      </c>
      <c r="H992" s="7">
        <v>816</v>
      </c>
      <c r="J992" s="10">
        <f t="shared" si="12"/>
        <v>-9.1836734693877403E-3</v>
      </c>
    </row>
    <row r="993" spans="1:10" x14ac:dyDescent="0.25">
      <c r="A993" s="2" t="s">
        <v>113</v>
      </c>
      <c r="B993" s="24">
        <v>9.74</v>
      </c>
      <c r="C993" s="24">
        <v>10</v>
      </c>
      <c r="D993" s="24">
        <v>9.6</v>
      </c>
      <c r="E993" s="24">
        <v>9.81</v>
      </c>
      <c r="F993" s="24">
        <v>156238000</v>
      </c>
      <c r="G993" s="24">
        <v>1033101132</v>
      </c>
      <c r="H993" s="7">
        <v>817</v>
      </c>
      <c r="J993" s="10">
        <f t="shared" si="12"/>
        <v>7.1868583162217952E-3</v>
      </c>
    </row>
    <row r="994" spans="1:10" x14ac:dyDescent="0.25">
      <c r="A994" s="2" t="s">
        <v>112</v>
      </c>
      <c r="B994" s="24">
        <v>9.82</v>
      </c>
      <c r="C994" s="24">
        <v>9.83</v>
      </c>
      <c r="D994" s="24">
        <v>9.5500000000000007</v>
      </c>
      <c r="E994" s="24">
        <v>9.59</v>
      </c>
      <c r="F994" s="24">
        <v>135906000</v>
      </c>
      <c r="G994" s="24">
        <v>1010978108</v>
      </c>
      <c r="H994" s="7">
        <v>818</v>
      </c>
      <c r="J994" s="10">
        <f t="shared" si="12"/>
        <v>-2.3421588594704727E-2</v>
      </c>
    </row>
    <row r="995" spans="1:10" x14ac:dyDescent="0.25">
      <c r="A995" s="2" t="s">
        <v>111</v>
      </c>
      <c r="B995" s="24">
        <v>9.59</v>
      </c>
      <c r="C995" s="24">
        <v>9.66</v>
      </c>
      <c r="D995" s="24">
        <v>9.51</v>
      </c>
      <c r="E995" s="24">
        <v>9.6</v>
      </c>
      <c r="F995" s="24">
        <v>131854000</v>
      </c>
      <c r="G995" s="24">
        <v>1011630844</v>
      </c>
      <c r="H995" s="7">
        <v>819</v>
      </c>
      <c r="J995" s="10">
        <f t="shared" si="12"/>
        <v>1.0427528675703635E-3</v>
      </c>
    </row>
    <row r="996" spans="1:10" x14ac:dyDescent="0.25">
      <c r="A996" s="2" t="s">
        <v>110</v>
      </c>
      <c r="B996" s="24">
        <v>9.61</v>
      </c>
      <c r="C996" s="24">
        <v>9.69</v>
      </c>
      <c r="D996" s="24">
        <v>9.57</v>
      </c>
      <c r="E996" s="24">
        <v>9.69</v>
      </c>
      <c r="F996" s="24">
        <v>89769700</v>
      </c>
      <c r="G996" s="24">
        <v>1021386324</v>
      </c>
      <c r="H996" s="7">
        <v>820</v>
      </c>
      <c r="J996" s="10">
        <f t="shared" si="12"/>
        <v>8.3246618106139515E-3</v>
      </c>
    </row>
    <row r="997" spans="1:10" x14ac:dyDescent="0.25">
      <c r="A997" s="2" t="s">
        <v>109</v>
      </c>
      <c r="B997" s="24">
        <v>9.67</v>
      </c>
      <c r="C997" s="24">
        <v>9.77</v>
      </c>
      <c r="D997" s="24">
        <v>9.6</v>
      </c>
      <c r="E997" s="24">
        <v>9.64</v>
      </c>
      <c r="F997" s="24">
        <v>123219000</v>
      </c>
      <c r="G997" s="24">
        <v>1016546214</v>
      </c>
      <c r="H997" s="7">
        <v>821</v>
      </c>
      <c r="J997" s="10">
        <f t="shared" si="12"/>
        <v>-3.1023784901757353E-3</v>
      </c>
    </row>
    <row r="998" spans="1:10" x14ac:dyDescent="0.25">
      <c r="A998" s="2" t="s">
        <v>108</v>
      </c>
      <c r="B998" s="24">
        <v>9.6199999999999992</v>
      </c>
      <c r="C998" s="24">
        <v>10.17</v>
      </c>
      <c r="D998" s="24">
        <v>9.57</v>
      </c>
      <c r="E998" s="24">
        <v>10</v>
      </c>
      <c r="F998" s="24">
        <v>177641000</v>
      </c>
      <c r="G998" s="24">
        <v>1054554351</v>
      </c>
      <c r="H998" s="7">
        <v>822</v>
      </c>
      <c r="J998" s="10">
        <f t="shared" si="12"/>
        <v>3.9501039501039586E-2</v>
      </c>
    </row>
    <row r="999" spans="1:10" x14ac:dyDescent="0.25">
      <c r="A999" s="2" t="s">
        <v>107</v>
      </c>
      <c r="B999" s="24">
        <v>10.01</v>
      </c>
      <c r="C999" s="24">
        <v>10.130000000000001</v>
      </c>
      <c r="D999" s="24">
        <v>9.7100000000000009</v>
      </c>
      <c r="E999" s="24">
        <v>9.8000000000000007</v>
      </c>
      <c r="F999" s="24">
        <v>149643000</v>
      </c>
      <c r="G999" s="24">
        <v>1033730462</v>
      </c>
      <c r="H999" s="7">
        <v>823</v>
      </c>
      <c r="J999" s="10">
        <f t="shared" si="12"/>
        <v>-2.0979020979020886E-2</v>
      </c>
    </row>
    <row r="1000" spans="1:10" x14ac:dyDescent="0.25">
      <c r="A1000" s="2" t="s">
        <v>106</v>
      </c>
      <c r="B1000" s="24">
        <v>9.7899999999999991</v>
      </c>
      <c r="C1000" s="24">
        <v>9.8800000000000008</v>
      </c>
      <c r="D1000" s="24">
        <v>9.6999999999999993</v>
      </c>
      <c r="E1000" s="24">
        <v>9.7200000000000006</v>
      </c>
      <c r="F1000" s="24">
        <v>128267000</v>
      </c>
      <c r="G1000" s="24">
        <v>1025479259</v>
      </c>
      <c r="H1000" s="7">
        <v>824</v>
      </c>
      <c r="J1000" s="10">
        <f t="shared" si="12"/>
        <v>-7.1501532175687957E-3</v>
      </c>
    </row>
    <row r="1001" spans="1:10" x14ac:dyDescent="0.25">
      <c r="A1001" s="2" t="s">
        <v>105</v>
      </c>
      <c r="B1001" s="24">
        <v>9.7200000000000006</v>
      </c>
      <c r="C1001" s="24">
        <v>9.74</v>
      </c>
      <c r="D1001" s="24">
        <v>9.61</v>
      </c>
      <c r="E1001" s="24">
        <v>9.64</v>
      </c>
      <c r="F1001" s="24">
        <v>106770000</v>
      </c>
      <c r="G1001" s="24">
        <v>1017881678</v>
      </c>
      <c r="H1001" s="7">
        <v>825</v>
      </c>
      <c r="J1001" s="10">
        <f t="shared" si="12"/>
        <v>-8.2304526748971252E-3</v>
      </c>
    </row>
    <row r="1002" spans="1:10" x14ac:dyDescent="0.25">
      <c r="A1002" s="2" t="s">
        <v>104</v>
      </c>
      <c r="B1002" s="24">
        <v>9.64</v>
      </c>
      <c r="C1002" s="24">
        <v>9.68</v>
      </c>
      <c r="D1002" s="24">
        <v>9.5399999999999991</v>
      </c>
      <c r="E1002" s="24">
        <v>9.64</v>
      </c>
      <c r="F1002" s="24">
        <v>115908000</v>
      </c>
      <c r="G1002" s="24">
        <v>1017558216</v>
      </c>
      <c r="H1002" s="7">
        <v>826</v>
      </c>
      <c r="J1002" s="10">
        <f t="shared" si="12"/>
        <v>0</v>
      </c>
    </row>
    <row r="1003" spans="1:10" x14ac:dyDescent="0.25">
      <c r="A1003" s="2" t="s">
        <v>95</v>
      </c>
      <c r="B1003" s="24">
        <v>9.6300000000000008</v>
      </c>
      <c r="C1003" s="24">
        <v>9.66</v>
      </c>
      <c r="D1003" s="24">
        <v>9.57</v>
      </c>
      <c r="E1003" s="24">
        <v>9.61</v>
      </c>
      <c r="F1003" s="24">
        <v>103230000</v>
      </c>
      <c r="G1003" s="24">
        <v>1014261570</v>
      </c>
      <c r="H1003" s="7">
        <v>827</v>
      </c>
      <c r="J1003" s="10">
        <f t="shared" si="12"/>
        <v>-2.0768431983386655E-3</v>
      </c>
    </row>
    <row r="1004" spans="1:10" x14ac:dyDescent="0.25">
      <c r="A1004" s="2" t="s">
        <v>94</v>
      </c>
      <c r="B1004" s="24">
        <v>9.6300000000000008</v>
      </c>
      <c r="C1004" s="24">
        <v>9.64</v>
      </c>
      <c r="D1004" s="24">
        <v>9.5500000000000007</v>
      </c>
      <c r="E1004" s="24">
        <v>9.61</v>
      </c>
      <c r="F1004" s="24">
        <v>110869000</v>
      </c>
      <c r="G1004" s="24">
        <v>1015391797</v>
      </c>
      <c r="H1004" s="7">
        <v>828</v>
      </c>
      <c r="J1004" s="10">
        <f t="shared" si="12"/>
        <v>-2.0768431983386655E-3</v>
      </c>
    </row>
    <row r="1005" spans="1:10" x14ac:dyDescent="0.25">
      <c r="A1005" s="2" t="s">
        <v>93</v>
      </c>
      <c r="B1005" s="24">
        <v>9.59</v>
      </c>
      <c r="C1005" s="24">
        <v>9.67</v>
      </c>
      <c r="D1005" s="24">
        <v>9.01</v>
      </c>
      <c r="E1005" s="24">
        <v>9.08</v>
      </c>
      <c r="F1005" s="24">
        <v>157042000</v>
      </c>
      <c r="G1005" s="24">
        <v>958779555</v>
      </c>
      <c r="H1005" s="7">
        <v>829</v>
      </c>
      <c r="J1005" s="10">
        <f t="shared" si="12"/>
        <v>-5.3180396246089653E-2</v>
      </c>
    </row>
    <row r="1006" spans="1:10" x14ac:dyDescent="0.25">
      <c r="A1006" s="2" t="s">
        <v>92</v>
      </c>
      <c r="B1006" s="24">
        <v>9.08</v>
      </c>
      <c r="C1006" s="24">
        <v>9.1199999999999992</v>
      </c>
      <c r="D1006" s="24">
        <v>8.93</v>
      </c>
      <c r="E1006" s="24">
        <v>9.01</v>
      </c>
      <c r="F1006" s="24">
        <v>136682000</v>
      </c>
      <c r="G1006" s="24">
        <v>951730724</v>
      </c>
      <c r="H1006" s="7">
        <v>830</v>
      </c>
      <c r="J1006" s="10">
        <f t="shared" si="12"/>
        <v>-7.7092511013216172E-3</v>
      </c>
    </row>
    <row r="1007" spans="1:10" x14ac:dyDescent="0.25">
      <c r="A1007" s="2" t="s">
        <v>91</v>
      </c>
      <c r="B1007" s="24">
        <v>9.0299999999999994</v>
      </c>
      <c r="C1007" s="24">
        <v>9.0299999999999994</v>
      </c>
      <c r="D1007" s="24">
        <v>8.82</v>
      </c>
      <c r="E1007" s="24">
        <v>8.98</v>
      </c>
      <c r="F1007" s="24">
        <v>125670000</v>
      </c>
      <c r="G1007" s="24">
        <v>949164323</v>
      </c>
      <c r="H1007" s="7">
        <v>831</v>
      </c>
      <c r="J1007" s="10">
        <f t="shared" si="12"/>
        <v>-5.5370985603542568E-3</v>
      </c>
    </row>
    <row r="1008" spans="1:10" x14ac:dyDescent="0.25">
      <c r="A1008" s="2" t="s">
        <v>90</v>
      </c>
      <c r="B1008" s="24">
        <v>9</v>
      </c>
      <c r="C1008" s="24">
        <v>9.23</v>
      </c>
      <c r="D1008" s="24">
        <v>8.94</v>
      </c>
      <c r="E1008" s="24">
        <v>9.0500000000000007</v>
      </c>
      <c r="F1008" s="24">
        <v>115387000</v>
      </c>
      <c r="G1008" s="24">
        <v>956398572</v>
      </c>
      <c r="H1008" s="7">
        <v>832</v>
      </c>
      <c r="J1008" s="10">
        <f t="shared" si="12"/>
        <v>5.5555555555556347E-3</v>
      </c>
    </row>
    <row r="1009" spans="1:10" x14ac:dyDescent="0.25">
      <c r="A1009" s="2" t="s">
        <v>89</v>
      </c>
      <c r="B1009" s="24">
        <v>9.06</v>
      </c>
      <c r="C1009" s="24">
        <v>9.16</v>
      </c>
      <c r="D1009" s="24">
        <v>9.02</v>
      </c>
      <c r="E1009" s="24">
        <v>9.14</v>
      </c>
      <c r="F1009" s="24">
        <v>113927000</v>
      </c>
      <c r="G1009" s="24">
        <v>966535113</v>
      </c>
      <c r="H1009" s="7">
        <v>833</v>
      </c>
      <c r="J1009" s="10">
        <f t="shared" si="12"/>
        <v>8.8300220750551946E-3</v>
      </c>
    </row>
    <row r="1010" spans="1:10" x14ac:dyDescent="0.25">
      <c r="A1010" s="2" t="s">
        <v>88</v>
      </c>
      <c r="B1010" s="24">
        <v>9.14</v>
      </c>
      <c r="C1010" s="24">
        <v>9.16</v>
      </c>
      <c r="D1010" s="24">
        <v>9.07</v>
      </c>
      <c r="E1010" s="24">
        <v>9.11</v>
      </c>
      <c r="F1010" s="24">
        <v>112902000</v>
      </c>
      <c r="G1010" s="24">
        <v>963480295</v>
      </c>
      <c r="H1010" s="7">
        <v>834</v>
      </c>
      <c r="J1010" s="10">
        <f t="shared" si="12"/>
        <v>-3.2822757111598618E-3</v>
      </c>
    </row>
    <row r="1011" spans="1:10" x14ac:dyDescent="0.25">
      <c r="A1011" s="2" t="s">
        <v>87</v>
      </c>
      <c r="B1011" s="24">
        <v>9.1199999999999992</v>
      </c>
      <c r="C1011" s="24">
        <v>9.48</v>
      </c>
      <c r="D1011" s="24">
        <v>9.1</v>
      </c>
      <c r="E1011" s="24">
        <v>9.3699999999999992</v>
      </c>
      <c r="F1011" s="24">
        <v>143710000</v>
      </c>
      <c r="G1011" s="24">
        <v>990863747</v>
      </c>
      <c r="H1011" s="7">
        <v>835</v>
      </c>
      <c r="J1011" s="10">
        <f t="shared" ref="J1011:J1074" si="13">(E1011-B1011)/B1011</f>
        <v>2.7412280701754388E-2</v>
      </c>
    </row>
    <row r="1012" spans="1:10" x14ac:dyDescent="0.25">
      <c r="A1012" s="2" t="s">
        <v>86</v>
      </c>
      <c r="B1012" s="24">
        <v>9.33</v>
      </c>
      <c r="C1012" s="24">
        <v>9.44</v>
      </c>
      <c r="D1012" s="24">
        <v>9.2899999999999991</v>
      </c>
      <c r="E1012" s="24">
        <v>9.4</v>
      </c>
      <c r="F1012" s="24">
        <v>135752000</v>
      </c>
      <c r="G1012" s="24">
        <v>994607632</v>
      </c>
      <c r="H1012" s="7">
        <v>836</v>
      </c>
      <c r="J1012" s="10">
        <f t="shared" si="13"/>
        <v>7.5026795284030313E-3</v>
      </c>
    </row>
    <row r="1013" spans="1:10" x14ac:dyDescent="0.25">
      <c r="A1013" s="2" t="s">
        <v>85</v>
      </c>
      <c r="B1013" s="24">
        <v>9.41</v>
      </c>
      <c r="C1013" s="24">
        <v>9.8800000000000008</v>
      </c>
      <c r="D1013" s="24">
        <v>9.3699999999999992</v>
      </c>
      <c r="E1013" s="24">
        <v>9.8800000000000008</v>
      </c>
      <c r="F1013" s="24">
        <v>161376000</v>
      </c>
      <c r="G1013" s="24">
        <v>1038827676</v>
      </c>
      <c r="H1013" s="7">
        <v>837</v>
      </c>
      <c r="J1013" s="10">
        <f t="shared" si="13"/>
        <v>4.9946865037194539E-2</v>
      </c>
    </row>
    <row r="1014" spans="1:10" x14ac:dyDescent="0.25">
      <c r="A1014" s="2" t="s">
        <v>84</v>
      </c>
      <c r="B1014" s="24">
        <v>9.8800000000000008</v>
      </c>
      <c r="C1014" s="24">
        <v>9.8800000000000008</v>
      </c>
      <c r="D1014" s="24">
        <v>9.57</v>
      </c>
      <c r="E1014" s="24">
        <v>9.64</v>
      </c>
      <c r="F1014" s="24">
        <v>142023000</v>
      </c>
      <c r="G1014" s="24">
        <v>1020265487</v>
      </c>
      <c r="H1014" s="7">
        <v>838</v>
      </c>
      <c r="J1014" s="10">
        <f t="shared" si="13"/>
        <v>-2.4291497975708523E-2</v>
      </c>
    </row>
    <row r="1015" spans="1:10" x14ac:dyDescent="0.25">
      <c r="A1015" s="2" t="s">
        <v>83</v>
      </c>
      <c r="B1015" s="24">
        <v>9.6199999999999992</v>
      </c>
      <c r="C1015" s="24">
        <v>9.65</v>
      </c>
      <c r="D1015" s="24">
        <v>9.42</v>
      </c>
      <c r="E1015" s="24">
        <v>9.44</v>
      </c>
      <c r="F1015" s="24">
        <v>125338000</v>
      </c>
      <c r="G1015" s="24">
        <v>999421509</v>
      </c>
      <c r="H1015" s="7">
        <v>839</v>
      </c>
      <c r="J1015" s="10">
        <f t="shared" si="13"/>
        <v>-1.8711018711018684E-2</v>
      </c>
    </row>
    <row r="1016" spans="1:10" x14ac:dyDescent="0.25">
      <c r="A1016" s="2" t="s">
        <v>82</v>
      </c>
      <c r="B1016" s="24">
        <v>9.4499999999999993</v>
      </c>
      <c r="C1016" s="24">
        <v>9.57</v>
      </c>
      <c r="D1016" s="24">
        <v>9.42</v>
      </c>
      <c r="E1016" s="24">
        <v>9.4499999999999993</v>
      </c>
      <c r="F1016" s="24">
        <v>142040000</v>
      </c>
      <c r="G1016" s="24">
        <v>1001384491</v>
      </c>
      <c r="H1016" s="7">
        <v>840</v>
      </c>
      <c r="J1016" s="10">
        <f t="shared" si="13"/>
        <v>0</v>
      </c>
    </row>
    <row r="1017" spans="1:10" x14ac:dyDescent="0.25">
      <c r="A1017" s="2" t="s">
        <v>81</v>
      </c>
      <c r="B1017" s="24">
        <v>9.4499999999999993</v>
      </c>
      <c r="C1017" s="24">
        <v>9.5299999999999994</v>
      </c>
      <c r="D1017" s="24">
        <v>9.42</v>
      </c>
      <c r="E1017" s="24">
        <v>9.4600000000000009</v>
      </c>
      <c r="F1017" s="24">
        <v>123221000</v>
      </c>
      <c r="G1017" s="24">
        <v>1002331488</v>
      </c>
      <c r="H1017" s="7">
        <v>841</v>
      </c>
      <c r="J1017" s="10">
        <f t="shared" si="13"/>
        <v>1.0582010582012237E-3</v>
      </c>
    </row>
    <row r="1018" spans="1:10" x14ac:dyDescent="0.25">
      <c r="A1018" s="2" t="s">
        <v>80</v>
      </c>
      <c r="B1018" s="24">
        <v>9.4499999999999993</v>
      </c>
      <c r="C1018" s="24">
        <v>9.4600000000000009</v>
      </c>
      <c r="D1018" s="24">
        <v>9.1</v>
      </c>
      <c r="E1018" s="24">
        <v>9.26</v>
      </c>
      <c r="F1018" s="24">
        <v>148242000</v>
      </c>
      <c r="G1018" s="24">
        <v>981540556</v>
      </c>
      <c r="H1018" s="7">
        <v>842</v>
      </c>
      <c r="J1018" s="10">
        <f t="shared" si="13"/>
        <v>-2.0105820105820054E-2</v>
      </c>
    </row>
    <row r="1019" spans="1:10" x14ac:dyDescent="0.25">
      <c r="A1019" s="2" t="s">
        <v>79</v>
      </c>
      <c r="B1019" s="24">
        <v>9.2799999999999994</v>
      </c>
      <c r="C1019" s="24">
        <v>9.34</v>
      </c>
      <c r="D1019" s="24">
        <v>9.16</v>
      </c>
      <c r="E1019" s="24">
        <v>9.19</v>
      </c>
      <c r="F1019" s="24">
        <v>119261000</v>
      </c>
      <c r="G1019" s="24">
        <v>974477856</v>
      </c>
      <c r="H1019" s="7">
        <v>843</v>
      </c>
      <c r="J1019" s="10">
        <f t="shared" si="13"/>
        <v>-9.6982758620689502E-3</v>
      </c>
    </row>
    <row r="1020" spans="1:10" x14ac:dyDescent="0.25">
      <c r="A1020" s="2" t="s">
        <v>78</v>
      </c>
      <c r="B1020" s="24">
        <v>9.18</v>
      </c>
      <c r="C1020" s="24">
        <v>9.1999999999999993</v>
      </c>
      <c r="D1020" s="24">
        <v>9.0299999999999994</v>
      </c>
      <c r="E1020" s="24">
        <v>9.08</v>
      </c>
      <c r="F1020" s="24">
        <v>130398000</v>
      </c>
      <c r="G1020" s="24">
        <v>962754877</v>
      </c>
      <c r="H1020" s="7">
        <v>844</v>
      </c>
      <c r="J1020" s="10">
        <f t="shared" si="13"/>
        <v>-1.0893246187363797E-2</v>
      </c>
    </row>
    <row r="1021" spans="1:10" x14ac:dyDescent="0.25">
      <c r="A1021" s="2" t="s">
        <v>77</v>
      </c>
      <c r="B1021" s="24">
        <v>9.07</v>
      </c>
      <c r="C1021" s="24">
        <v>9.2799999999999994</v>
      </c>
      <c r="D1021" s="24">
        <v>7.24</v>
      </c>
      <c r="E1021" s="24">
        <v>7.95</v>
      </c>
      <c r="F1021" s="24">
        <v>360972000</v>
      </c>
      <c r="G1021" s="24">
        <v>842751072</v>
      </c>
      <c r="H1021" s="7">
        <v>845</v>
      </c>
      <c r="J1021" s="10">
        <f t="shared" si="13"/>
        <v>-0.12348401323043</v>
      </c>
    </row>
    <row r="1022" spans="1:10" x14ac:dyDescent="0.25">
      <c r="A1022" s="2" t="s">
        <v>76</v>
      </c>
      <c r="B1022" s="24">
        <v>7.93</v>
      </c>
      <c r="C1022" s="24">
        <v>7.93</v>
      </c>
      <c r="D1022" s="24">
        <v>7.18</v>
      </c>
      <c r="E1022" s="24">
        <v>7.72</v>
      </c>
      <c r="F1022" s="24">
        <v>285111000</v>
      </c>
      <c r="G1022" s="24">
        <v>819057445</v>
      </c>
      <c r="H1022" s="7">
        <v>846</v>
      </c>
      <c r="J1022" s="10">
        <f t="shared" si="13"/>
        <v>-2.6481715006305168E-2</v>
      </c>
    </row>
    <row r="1023" spans="1:10" x14ac:dyDescent="0.25">
      <c r="A1023" s="2" t="s">
        <v>75</v>
      </c>
      <c r="B1023" s="24">
        <v>7.76</v>
      </c>
      <c r="C1023" s="24">
        <v>7.85</v>
      </c>
      <c r="D1023" s="24">
        <v>7.41</v>
      </c>
      <c r="E1023" s="24">
        <v>7.46</v>
      </c>
      <c r="F1023" s="24">
        <v>165776000</v>
      </c>
      <c r="G1023" s="24">
        <v>791353534</v>
      </c>
      <c r="H1023" s="7">
        <v>847</v>
      </c>
      <c r="J1023" s="10">
        <f t="shared" si="13"/>
        <v>-3.865979381443297E-2</v>
      </c>
    </row>
    <row r="1024" spans="1:10" x14ac:dyDescent="0.25">
      <c r="A1024" s="2" t="s">
        <v>74</v>
      </c>
      <c r="B1024" s="24">
        <v>7.47</v>
      </c>
      <c r="C1024" s="24">
        <v>7.51</v>
      </c>
      <c r="D1024" s="24">
        <v>7.34</v>
      </c>
      <c r="E1024" s="24">
        <v>7.39</v>
      </c>
      <c r="F1024" s="24">
        <v>149058000</v>
      </c>
      <c r="G1024" s="24">
        <v>783678160</v>
      </c>
      <c r="H1024" s="7">
        <v>848</v>
      </c>
      <c r="J1024" s="10">
        <f t="shared" si="13"/>
        <v>-1.070950468540831E-2</v>
      </c>
    </row>
    <row r="1025" spans="1:10" x14ac:dyDescent="0.25">
      <c r="A1025" s="2" t="s">
        <v>73</v>
      </c>
      <c r="B1025" s="24">
        <v>7.41</v>
      </c>
      <c r="C1025" s="24">
        <v>7.62</v>
      </c>
      <c r="D1025" s="24">
        <v>7.37</v>
      </c>
      <c r="E1025" s="24">
        <v>7.45</v>
      </c>
      <c r="F1025" s="24">
        <v>164022000</v>
      </c>
      <c r="G1025" s="24">
        <v>790573147</v>
      </c>
      <c r="H1025" s="7">
        <v>849</v>
      </c>
      <c r="J1025" s="10">
        <f t="shared" si="13"/>
        <v>5.398110661268561E-3</v>
      </c>
    </row>
    <row r="1026" spans="1:10" x14ac:dyDescent="0.25">
      <c r="A1026" s="2" t="s">
        <v>72</v>
      </c>
      <c r="B1026" s="24">
        <v>7.45</v>
      </c>
      <c r="C1026" s="24">
        <v>7.46</v>
      </c>
      <c r="D1026" s="24">
        <v>6.12</v>
      </c>
      <c r="E1026" s="24">
        <v>6.2</v>
      </c>
      <c r="F1026" s="24">
        <v>241759000</v>
      </c>
      <c r="G1026" s="24">
        <v>657959854</v>
      </c>
      <c r="H1026" s="7">
        <v>850</v>
      </c>
      <c r="J1026" s="10">
        <f t="shared" si="13"/>
        <v>-0.16778523489932887</v>
      </c>
    </row>
    <row r="1027" spans="1:10" x14ac:dyDescent="0.25">
      <c r="A1027" s="2" t="s">
        <v>71</v>
      </c>
      <c r="B1027" s="24">
        <v>6.21</v>
      </c>
      <c r="C1027" s="24">
        <v>6.4</v>
      </c>
      <c r="D1027" s="24">
        <v>5.18</v>
      </c>
      <c r="E1027" s="24">
        <v>5.5</v>
      </c>
      <c r="F1027" s="24">
        <v>323667000</v>
      </c>
      <c r="G1027" s="24">
        <v>584279356</v>
      </c>
      <c r="H1027" s="7">
        <v>851</v>
      </c>
      <c r="J1027" s="10">
        <f t="shared" si="13"/>
        <v>-0.1143317230273752</v>
      </c>
    </row>
    <row r="1028" spans="1:10" x14ac:dyDescent="0.25">
      <c r="A1028" s="2" t="s">
        <v>70</v>
      </c>
      <c r="B1028" s="24">
        <v>5.52</v>
      </c>
      <c r="C1028" s="24">
        <v>5.87</v>
      </c>
      <c r="D1028" s="24">
        <v>5.33</v>
      </c>
      <c r="E1028" s="24">
        <v>5.75</v>
      </c>
      <c r="F1028" s="24">
        <v>182373000</v>
      </c>
      <c r="G1028" s="24">
        <v>610902295</v>
      </c>
      <c r="H1028" s="7">
        <v>852</v>
      </c>
      <c r="J1028" s="10">
        <f t="shared" si="13"/>
        <v>4.1666666666666748E-2</v>
      </c>
    </row>
    <row r="1029" spans="1:10" x14ac:dyDescent="0.25">
      <c r="A1029" s="2" t="s">
        <v>69</v>
      </c>
      <c r="B1029" s="24">
        <v>5.76</v>
      </c>
      <c r="C1029" s="24">
        <v>5.79</v>
      </c>
      <c r="D1029" s="24">
        <v>5.34</v>
      </c>
      <c r="E1029" s="24">
        <v>5.34</v>
      </c>
      <c r="F1029" s="24">
        <v>135517000</v>
      </c>
      <c r="G1029" s="24">
        <v>567281444</v>
      </c>
      <c r="H1029" s="7">
        <v>853</v>
      </c>
      <c r="J1029" s="10">
        <f t="shared" si="13"/>
        <v>-7.2916666666666657E-2</v>
      </c>
    </row>
    <row r="1030" spans="1:10" x14ac:dyDescent="0.25">
      <c r="A1030" s="2" t="s">
        <v>68</v>
      </c>
      <c r="B1030" s="24">
        <v>5.32</v>
      </c>
      <c r="C1030" s="24">
        <v>5.39</v>
      </c>
      <c r="D1030" s="24">
        <v>5.0199999999999996</v>
      </c>
      <c r="E1030" s="24">
        <v>5.21</v>
      </c>
      <c r="F1030" s="24">
        <v>190000000</v>
      </c>
      <c r="G1030" s="24">
        <v>553858530</v>
      </c>
      <c r="H1030" s="7">
        <v>854</v>
      </c>
      <c r="J1030" s="10">
        <f t="shared" si="13"/>
        <v>-2.0676691729323366E-2</v>
      </c>
    </row>
    <row r="1031" spans="1:10" x14ac:dyDescent="0.25">
      <c r="A1031" s="2" t="s">
        <v>67</v>
      </c>
      <c r="B1031" s="24">
        <v>5.22</v>
      </c>
      <c r="C1031" s="24">
        <v>5.33</v>
      </c>
      <c r="D1031" s="24">
        <v>4.4800000000000004</v>
      </c>
      <c r="E1031" s="24">
        <v>4.7699999999999996</v>
      </c>
      <c r="F1031" s="24">
        <v>159911000</v>
      </c>
      <c r="G1031" s="24">
        <v>506535041</v>
      </c>
      <c r="H1031" s="7">
        <v>855</v>
      </c>
      <c r="J1031" s="10">
        <f t="shared" si="13"/>
        <v>-8.6206896551724171E-2</v>
      </c>
    </row>
    <row r="1032" spans="1:10" x14ac:dyDescent="0.25">
      <c r="A1032" s="2" t="s">
        <v>66</v>
      </c>
      <c r="B1032" s="24">
        <v>4.7699999999999996</v>
      </c>
      <c r="C1032" s="24">
        <v>4.87</v>
      </c>
      <c r="D1032" s="24">
        <v>4.25</v>
      </c>
      <c r="E1032" s="24">
        <v>4.76</v>
      </c>
      <c r="F1032" s="24">
        <v>214075000</v>
      </c>
      <c r="G1032" s="24">
        <v>506501656</v>
      </c>
      <c r="H1032" s="7">
        <v>856</v>
      </c>
      <c r="J1032" s="10">
        <f t="shared" si="13"/>
        <v>-2.0964360587001651E-3</v>
      </c>
    </row>
    <row r="1033" spans="1:10" x14ac:dyDescent="0.25">
      <c r="A1033" s="2" t="s">
        <v>65</v>
      </c>
      <c r="B1033" s="24">
        <v>4.78</v>
      </c>
      <c r="C1033" s="24">
        <v>4.8600000000000003</v>
      </c>
      <c r="D1033" s="24">
        <v>4.21</v>
      </c>
      <c r="E1033" s="24">
        <v>4.32</v>
      </c>
      <c r="F1033" s="24">
        <v>173389000</v>
      </c>
      <c r="G1033" s="24">
        <v>458881687</v>
      </c>
      <c r="H1033" s="7">
        <v>857</v>
      </c>
      <c r="J1033" s="10">
        <f t="shared" si="13"/>
        <v>-9.623430962343095E-2</v>
      </c>
    </row>
    <row r="1034" spans="1:10" x14ac:dyDescent="0.25">
      <c r="A1034" s="2" t="s">
        <v>64</v>
      </c>
      <c r="B1034" s="24">
        <v>4.3</v>
      </c>
      <c r="C1034" s="24">
        <v>4.62</v>
      </c>
      <c r="D1034" s="24">
        <v>4.21</v>
      </c>
      <c r="E1034" s="24">
        <v>4.53</v>
      </c>
      <c r="F1034" s="24">
        <v>152596000</v>
      </c>
      <c r="G1034" s="24">
        <v>481952499</v>
      </c>
      <c r="H1034" s="7">
        <v>858</v>
      </c>
      <c r="J1034" s="10">
        <f t="shared" si="13"/>
        <v>5.3488372093023359E-2</v>
      </c>
    </row>
    <row r="1035" spans="1:10" x14ac:dyDescent="0.25">
      <c r="A1035" s="2" t="s">
        <v>63</v>
      </c>
      <c r="B1035" s="24">
        <v>4.53</v>
      </c>
      <c r="C1035" s="24">
        <v>5.12</v>
      </c>
      <c r="D1035" s="24">
        <v>4.5199999999999996</v>
      </c>
      <c r="E1035" s="24">
        <v>4.99</v>
      </c>
      <c r="F1035" s="24">
        <v>236086000</v>
      </c>
      <c r="G1035" s="24">
        <v>530683750</v>
      </c>
      <c r="H1035" s="7">
        <v>859</v>
      </c>
      <c r="J1035" s="10">
        <f t="shared" si="13"/>
        <v>0.10154525386313465</v>
      </c>
    </row>
    <row r="1036" spans="1:10" x14ac:dyDescent="0.25">
      <c r="A1036" s="2" t="s">
        <v>62</v>
      </c>
      <c r="B1036" s="24">
        <v>5.01</v>
      </c>
      <c r="C1036" s="24">
        <v>5.08</v>
      </c>
      <c r="D1036" s="24">
        <v>4.79</v>
      </c>
      <c r="E1036" s="24">
        <v>4.93</v>
      </c>
      <c r="F1036" s="24">
        <v>229957883</v>
      </c>
      <c r="G1036" s="24">
        <v>524735425</v>
      </c>
      <c r="H1036" s="7">
        <v>860</v>
      </c>
      <c r="J1036" s="10">
        <f t="shared" si="13"/>
        <v>-1.5968063872255505E-2</v>
      </c>
    </row>
    <row r="1037" spans="1:10" x14ac:dyDescent="0.25">
      <c r="A1037" s="2" t="s">
        <v>61</v>
      </c>
      <c r="B1037" s="24">
        <v>4.91</v>
      </c>
      <c r="C1037" s="24">
        <v>5</v>
      </c>
      <c r="D1037" s="24">
        <v>4.5199999999999996</v>
      </c>
      <c r="E1037" s="24">
        <v>4.5999999999999996</v>
      </c>
      <c r="F1037" s="24">
        <v>212580092</v>
      </c>
      <c r="G1037" s="24">
        <v>489683596</v>
      </c>
      <c r="H1037" s="7">
        <v>861</v>
      </c>
      <c r="J1037" s="10">
        <f t="shared" si="13"/>
        <v>-6.3136456211812728E-2</v>
      </c>
    </row>
    <row r="1038" spans="1:10" x14ac:dyDescent="0.25">
      <c r="A1038" s="2" t="s">
        <v>60</v>
      </c>
      <c r="B1038" s="24">
        <v>4.6100000000000003</v>
      </c>
      <c r="C1038" s="24">
        <v>4.96</v>
      </c>
      <c r="D1038" s="24">
        <v>4.49</v>
      </c>
      <c r="E1038" s="24">
        <v>4.8499999999999996</v>
      </c>
      <c r="F1038" s="24">
        <v>182630934</v>
      </c>
      <c r="G1038" s="24">
        <v>516594797</v>
      </c>
      <c r="H1038" s="7">
        <v>862</v>
      </c>
      <c r="J1038" s="10">
        <f t="shared" si="13"/>
        <v>5.206073752711482E-2</v>
      </c>
    </row>
    <row r="1039" spans="1:10" x14ac:dyDescent="0.25">
      <c r="A1039" s="2" t="s">
        <v>59</v>
      </c>
      <c r="B1039" s="24">
        <v>4.84</v>
      </c>
      <c r="C1039" s="24">
        <v>5.32</v>
      </c>
      <c r="D1039" s="24">
        <v>4.82</v>
      </c>
      <c r="E1039" s="24">
        <v>5.15</v>
      </c>
      <c r="F1039" s="24">
        <v>185846834</v>
      </c>
      <c r="G1039" s="24">
        <v>548592459</v>
      </c>
      <c r="H1039" s="7">
        <v>863</v>
      </c>
      <c r="J1039" s="10">
        <f t="shared" si="13"/>
        <v>6.404958677685961E-2</v>
      </c>
    </row>
    <row r="1040" spans="1:10" x14ac:dyDescent="0.25">
      <c r="A1040" s="2" t="s">
        <v>58</v>
      </c>
      <c r="B1040" s="24">
        <v>5.17</v>
      </c>
      <c r="C1040" s="24">
        <v>5.19</v>
      </c>
      <c r="D1040" s="24">
        <v>4.5</v>
      </c>
      <c r="E1040" s="24">
        <v>4.51</v>
      </c>
      <c r="F1040" s="24">
        <v>190323995</v>
      </c>
      <c r="G1040" s="24">
        <v>480661858</v>
      </c>
      <c r="H1040" s="7">
        <v>864</v>
      </c>
      <c r="J1040" s="10">
        <f t="shared" si="13"/>
        <v>-0.12765957446808512</v>
      </c>
    </row>
    <row r="1041" spans="1:10" x14ac:dyDescent="0.25">
      <c r="A1041" s="2" t="s">
        <v>57</v>
      </c>
      <c r="B1041" s="24">
        <v>4.51</v>
      </c>
      <c r="C1041" s="24">
        <v>4.76</v>
      </c>
      <c r="D1041" s="24">
        <v>4.38</v>
      </c>
      <c r="E1041" s="24">
        <v>4.41</v>
      </c>
      <c r="F1041" s="24">
        <v>193022630</v>
      </c>
      <c r="G1041" s="24">
        <v>469711644</v>
      </c>
      <c r="H1041" s="7">
        <v>865</v>
      </c>
      <c r="J1041" s="10">
        <f t="shared" si="13"/>
        <v>-2.2172949002217217E-2</v>
      </c>
    </row>
    <row r="1042" spans="1:10" x14ac:dyDescent="0.25">
      <c r="A1042" s="2" t="s">
        <v>56</v>
      </c>
      <c r="B1042" s="24">
        <v>4.43</v>
      </c>
      <c r="C1042" s="24">
        <v>4.49</v>
      </c>
      <c r="D1042" s="24">
        <v>4.03</v>
      </c>
      <c r="E1042" s="24">
        <v>4.03</v>
      </c>
      <c r="F1042" s="24">
        <v>146132326</v>
      </c>
      <c r="G1042" s="24">
        <v>429285710</v>
      </c>
      <c r="H1042" s="7">
        <v>866</v>
      </c>
      <c r="J1042" s="10">
        <f t="shared" si="13"/>
        <v>-9.0293453724604858E-2</v>
      </c>
    </row>
    <row r="1043" spans="1:10" x14ac:dyDescent="0.25">
      <c r="A1043" s="2" t="s">
        <v>55</v>
      </c>
      <c r="B1043" s="24">
        <v>4.04</v>
      </c>
      <c r="C1043" s="24">
        <v>4.2</v>
      </c>
      <c r="D1043" s="24">
        <v>3.5</v>
      </c>
      <c r="E1043" s="24">
        <v>3.52</v>
      </c>
      <c r="F1043" s="24">
        <v>167476883</v>
      </c>
      <c r="G1043" s="24">
        <v>374775734</v>
      </c>
      <c r="H1043" s="7">
        <v>867</v>
      </c>
      <c r="J1043" s="10">
        <f t="shared" si="13"/>
        <v>-0.12871287128712872</v>
      </c>
    </row>
    <row r="1044" spans="1:10" x14ac:dyDescent="0.25">
      <c r="A1044" s="2" t="s">
        <v>54</v>
      </c>
      <c r="B1044" s="24">
        <v>3.52</v>
      </c>
      <c r="C1044" s="24">
        <v>3.98</v>
      </c>
      <c r="D1044" s="24">
        <v>3.32</v>
      </c>
      <c r="E1044" s="24">
        <v>3.84</v>
      </c>
      <c r="F1044" s="24">
        <v>257953590</v>
      </c>
      <c r="G1044" s="24">
        <v>409746021</v>
      </c>
      <c r="H1044" s="7">
        <v>868</v>
      </c>
      <c r="J1044" s="10">
        <f t="shared" si="13"/>
        <v>9.090909090909087E-2</v>
      </c>
    </row>
    <row r="1045" spans="1:10" x14ac:dyDescent="0.25">
      <c r="A1045" s="2" t="s">
        <v>53</v>
      </c>
      <c r="B1045" s="24">
        <v>3.83</v>
      </c>
      <c r="C1045" s="24">
        <v>3.99</v>
      </c>
      <c r="D1045" s="24">
        <v>3.61</v>
      </c>
      <c r="E1045" s="24">
        <v>3.86</v>
      </c>
      <c r="F1045" s="24">
        <v>172036529</v>
      </c>
      <c r="G1045" s="24">
        <v>411493661</v>
      </c>
      <c r="H1045" s="7">
        <v>869</v>
      </c>
      <c r="J1045" s="10">
        <f t="shared" si="13"/>
        <v>7.8328981723237087E-3</v>
      </c>
    </row>
    <row r="1046" spans="1:10" x14ac:dyDescent="0.25">
      <c r="A1046" s="2" t="s">
        <v>52</v>
      </c>
      <c r="B1046" s="24">
        <v>3.85</v>
      </c>
      <c r="C1046" s="24">
        <v>4.24</v>
      </c>
      <c r="D1046" s="24">
        <v>3.85</v>
      </c>
      <c r="E1046" s="24">
        <v>4</v>
      </c>
      <c r="F1046" s="24">
        <v>124556605</v>
      </c>
      <c r="G1046" s="24">
        <v>426107667</v>
      </c>
      <c r="H1046" s="7">
        <v>870</v>
      </c>
      <c r="J1046" s="10">
        <f t="shared" si="13"/>
        <v>3.8961038961038939E-2</v>
      </c>
    </row>
    <row r="1047" spans="1:10" x14ac:dyDescent="0.25">
      <c r="A1047" s="2" t="s">
        <v>51</v>
      </c>
      <c r="B1047" s="24">
        <v>3.98</v>
      </c>
      <c r="C1047" s="24">
        <v>4.13</v>
      </c>
      <c r="D1047" s="24">
        <v>3.83</v>
      </c>
      <c r="E1047" s="24">
        <v>3.91</v>
      </c>
      <c r="F1047" s="24">
        <v>103578969</v>
      </c>
      <c r="G1047" s="24">
        <v>417272851</v>
      </c>
      <c r="H1047" s="7">
        <v>871</v>
      </c>
      <c r="J1047" s="10">
        <f t="shared" si="13"/>
        <v>-1.7587939698492421E-2</v>
      </c>
    </row>
    <row r="1048" spans="1:10" x14ac:dyDescent="0.25">
      <c r="A1048" s="2" t="s">
        <v>50</v>
      </c>
      <c r="B1048" s="24">
        <v>3.9</v>
      </c>
      <c r="C1048" s="24">
        <v>4.13</v>
      </c>
      <c r="D1048" s="24">
        <v>3.72</v>
      </c>
      <c r="E1048" s="24">
        <v>3.74</v>
      </c>
      <c r="F1048" s="24">
        <v>110590535</v>
      </c>
      <c r="G1048" s="24">
        <v>399459236</v>
      </c>
      <c r="H1048" s="7">
        <v>872</v>
      </c>
      <c r="J1048" s="10">
        <f t="shared" si="13"/>
        <v>-4.1025641025640949E-2</v>
      </c>
    </row>
    <row r="1049" spans="1:10" x14ac:dyDescent="0.25">
      <c r="A1049" s="2" t="s">
        <v>49</v>
      </c>
      <c r="B1049" s="24">
        <v>3.73</v>
      </c>
      <c r="C1049" s="24">
        <v>3.97</v>
      </c>
      <c r="D1049" s="24">
        <v>3.7</v>
      </c>
      <c r="E1049" s="24">
        <v>3.91</v>
      </c>
      <c r="F1049" s="24">
        <v>90010557</v>
      </c>
      <c r="G1049" s="24">
        <v>416744766</v>
      </c>
      <c r="H1049" s="7">
        <v>873</v>
      </c>
      <c r="J1049" s="10">
        <f t="shared" si="13"/>
        <v>4.8257372654155542E-2</v>
      </c>
    </row>
    <row r="1050" spans="1:10" x14ac:dyDescent="0.25">
      <c r="A1050" s="2" t="s">
        <v>48</v>
      </c>
      <c r="B1050" s="24">
        <v>3.91</v>
      </c>
      <c r="C1050" s="24">
        <v>3.95</v>
      </c>
      <c r="D1050" s="24">
        <v>3.77</v>
      </c>
      <c r="E1050" s="24">
        <v>3.88</v>
      </c>
      <c r="F1050" s="24">
        <v>103018928</v>
      </c>
      <c r="G1050" s="24">
        <v>413709343</v>
      </c>
      <c r="H1050" s="7">
        <v>874</v>
      </c>
      <c r="J1050" s="10">
        <f t="shared" si="13"/>
        <v>-7.6726342710998078E-3</v>
      </c>
    </row>
    <row r="1051" spans="1:10" x14ac:dyDescent="0.25">
      <c r="A1051" s="2" t="s">
        <v>47</v>
      </c>
      <c r="B1051" s="24">
        <v>3.86</v>
      </c>
      <c r="C1051" s="24">
        <v>3.86</v>
      </c>
      <c r="D1051" s="24">
        <v>3.64</v>
      </c>
      <c r="E1051" s="24">
        <v>3.72</v>
      </c>
      <c r="F1051" s="24">
        <v>97721744</v>
      </c>
      <c r="G1051" s="24">
        <v>397174412</v>
      </c>
      <c r="H1051" s="7">
        <v>875</v>
      </c>
      <c r="J1051" s="10">
        <f t="shared" si="13"/>
        <v>-3.6269430051813392E-2</v>
      </c>
    </row>
    <row r="1052" spans="1:10" x14ac:dyDescent="0.25">
      <c r="A1052" s="2" t="s">
        <v>46</v>
      </c>
      <c r="B1052" s="24">
        <v>3.73</v>
      </c>
      <c r="C1052" s="24">
        <v>3.74</v>
      </c>
      <c r="D1052" s="24">
        <v>3.55</v>
      </c>
      <c r="E1052" s="24">
        <v>3.64</v>
      </c>
      <c r="F1052" s="24">
        <v>77444858</v>
      </c>
      <c r="G1052" s="24">
        <v>388862660</v>
      </c>
      <c r="H1052" s="7">
        <v>876</v>
      </c>
      <c r="J1052" s="10">
        <f t="shared" si="13"/>
        <v>-2.4128686327077709E-2</v>
      </c>
    </row>
    <row r="1053" spans="1:10" x14ac:dyDescent="0.25">
      <c r="A1053" s="2" t="s">
        <v>45</v>
      </c>
      <c r="B1053" s="24">
        <v>3.63</v>
      </c>
      <c r="C1053" s="24">
        <v>3.79</v>
      </c>
      <c r="D1053" s="24">
        <v>3.62</v>
      </c>
      <c r="E1053" s="24">
        <v>3.64</v>
      </c>
      <c r="F1053" s="24">
        <v>74065191</v>
      </c>
      <c r="G1053" s="24">
        <v>388750640</v>
      </c>
      <c r="H1053" s="7">
        <v>877</v>
      </c>
      <c r="J1053" s="10">
        <f t="shared" si="13"/>
        <v>2.7548209366391823E-3</v>
      </c>
    </row>
    <row r="1054" spans="1:10" x14ac:dyDescent="0.25">
      <c r="A1054" s="2" t="s">
        <v>44</v>
      </c>
      <c r="B1054" s="24">
        <v>3.63</v>
      </c>
      <c r="C1054" s="24">
        <v>4.12</v>
      </c>
      <c r="D1054" s="24">
        <v>3.63</v>
      </c>
      <c r="E1054" s="24">
        <v>4.01</v>
      </c>
      <c r="F1054" s="24">
        <v>111966937</v>
      </c>
      <c r="G1054" s="24">
        <v>427934454</v>
      </c>
      <c r="H1054" s="7">
        <v>878</v>
      </c>
      <c r="J1054" s="10">
        <f t="shared" si="13"/>
        <v>0.10468319559228648</v>
      </c>
    </row>
    <row r="1055" spans="1:10" x14ac:dyDescent="0.25">
      <c r="A1055" s="2" t="s">
        <v>43</v>
      </c>
      <c r="B1055" s="24">
        <v>4</v>
      </c>
      <c r="C1055" s="24">
        <v>4.21</v>
      </c>
      <c r="D1055" s="24">
        <v>3.9</v>
      </c>
      <c r="E1055" s="24">
        <v>4.2</v>
      </c>
      <c r="F1055" s="24">
        <v>112062954</v>
      </c>
      <c r="G1055" s="24">
        <v>449091194</v>
      </c>
      <c r="H1055" s="7">
        <v>879</v>
      </c>
      <c r="J1055" s="10">
        <f t="shared" si="13"/>
        <v>5.0000000000000044E-2</v>
      </c>
    </row>
    <row r="1056" spans="1:10" x14ac:dyDescent="0.25">
      <c r="A1056" s="2" t="s">
        <v>42</v>
      </c>
      <c r="B1056" s="24">
        <v>4.2300000000000004</v>
      </c>
      <c r="C1056" s="24">
        <v>4.76</v>
      </c>
      <c r="D1056" s="24">
        <v>4.18</v>
      </c>
      <c r="E1056" s="24">
        <v>4.42</v>
      </c>
      <c r="F1056" s="24">
        <v>151584656</v>
      </c>
      <c r="G1056" s="24">
        <v>472854188</v>
      </c>
      <c r="H1056" s="7">
        <v>880</v>
      </c>
      <c r="J1056" s="10">
        <f t="shared" si="13"/>
        <v>4.4917257683215008E-2</v>
      </c>
    </row>
    <row r="1057" spans="1:10" x14ac:dyDescent="0.25">
      <c r="A1057" s="2" t="s">
        <v>41</v>
      </c>
      <c r="B1057" s="24">
        <v>4.42</v>
      </c>
      <c r="C1057" s="24">
        <v>4.96</v>
      </c>
      <c r="D1057" s="24">
        <v>4.4000000000000004</v>
      </c>
      <c r="E1057" s="24">
        <v>4.79</v>
      </c>
      <c r="F1057" s="24">
        <v>189562996</v>
      </c>
      <c r="G1057" s="24">
        <v>512332690</v>
      </c>
      <c r="H1057" s="7">
        <v>881</v>
      </c>
      <c r="J1057" s="10">
        <f t="shared" si="13"/>
        <v>8.3710407239819026E-2</v>
      </c>
    </row>
    <row r="1058" spans="1:10" x14ac:dyDescent="0.25">
      <c r="A1058" s="2" t="s">
        <v>40</v>
      </c>
      <c r="B1058" s="24">
        <v>4.79</v>
      </c>
      <c r="C1058" s="24">
        <v>4.87</v>
      </c>
      <c r="D1058" s="24">
        <v>4.54</v>
      </c>
      <c r="E1058" s="24">
        <v>4.55</v>
      </c>
      <c r="F1058" s="24">
        <v>149205559</v>
      </c>
      <c r="G1058" s="24">
        <v>486054112</v>
      </c>
      <c r="H1058" s="7">
        <v>882</v>
      </c>
      <c r="J1058" s="10">
        <f t="shared" si="13"/>
        <v>-5.0104384133611735E-2</v>
      </c>
    </row>
    <row r="1059" spans="1:10" x14ac:dyDescent="0.25">
      <c r="A1059" s="2" t="s">
        <v>39</v>
      </c>
      <c r="B1059" s="24">
        <v>4.54</v>
      </c>
      <c r="C1059" s="24">
        <v>4.7</v>
      </c>
      <c r="D1059" s="24">
        <v>4.37</v>
      </c>
      <c r="E1059" s="24">
        <v>4.7</v>
      </c>
      <c r="F1059" s="24">
        <v>116468770</v>
      </c>
      <c r="G1059" s="24">
        <v>502311846</v>
      </c>
      <c r="H1059" s="7">
        <v>883</v>
      </c>
      <c r="J1059" s="10">
        <f t="shared" si="13"/>
        <v>3.5242290748898709E-2</v>
      </c>
    </row>
    <row r="1060" spans="1:10" x14ac:dyDescent="0.25">
      <c r="A1060" s="2" t="s">
        <v>38</v>
      </c>
      <c r="B1060" s="24">
        <v>4.71</v>
      </c>
      <c r="C1060" s="24">
        <v>5</v>
      </c>
      <c r="D1060" s="24">
        <v>4.68</v>
      </c>
      <c r="E1060" s="24">
        <v>4.95</v>
      </c>
      <c r="F1060" s="24">
        <v>152610338</v>
      </c>
      <c r="G1060" s="24">
        <v>529160939</v>
      </c>
      <c r="H1060" s="7">
        <v>884</v>
      </c>
      <c r="J1060" s="10">
        <f t="shared" si="13"/>
        <v>5.0955414012738898E-2</v>
      </c>
    </row>
    <row r="1061" spans="1:10" x14ac:dyDescent="0.25">
      <c r="A1061" s="2" t="s">
        <v>37</v>
      </c>
      <c r="B1061" s="24">
        <v>4.9400000000000004</v>
      </c>
      <c r="C1061" s="24">
        <v>5.54</v>
      </c>
      <c r="D1061" s="24">
        <v>4.9400000000000004</v>
      </c>
      <c r="E1061" s="24">
        <v>5.16</v>
      </c>
      <c r="F1061" s="24">
        <v>192486916</v>
      </c>
      <c r="G1061" s="24">
        <v>552174882</v>
      </c>
      <c r="H1061" s="7">
        <v>885</v>
      </c>
      <c r="J1061" s="10">
        <f t="shared" si="13"/>
        <v>4.4534412955465535E-2</v>
      </c>
    </row>
    <row r="1062" spans="1:10" x14ac:dyDescent="0.25">
      <c r="A1062" s="2" t="s">
        <v>36</v>
      </c>
      <c r="B1062" s="24">
        <v>5.15</v>
      </c>
      <c r="C1062" s="24">
        <v>5.15</v>
      </c>
      <c r="D1062" s="24">
        <v>4.54</v>
      </c>
      <c r="E1062" s="24">
        <v>4.7300000000000004</v>
      </c>
      <c r="F1062" s="24">
        <v>170618977</v>
      </c>
      <c r="G1062" s="24">
        <v>506071537</v>
      </c>
      <c r="H1062" s="7">
        <v>886</v>
      </c>
      <c r="J1062" s="10">
        <f t="shared" si="13"/>
        <v>-8.1553398058252402E-2</v>
      </c>
    </row>
    <row r="1063" spans="1:10" x14ac:dyDescent="0.25">
      <c r="A1063" s="2" t="s">
        <v>35</v>
      </c>
      <c r="B1063" s="24">
        <v>4.74</v>
      </c>
      <c r="C1063" s="24">
        <v>5.55</v>
      </c>
      <c r="D1063" s="24">
        <v>4.72</v>
      </c>
      <c r="E1063" s="24">
        <v>5.53</v>
      </c>
      <c r="F1063" s="24">
        <v>209148907</v>
      </c>
      <c r="G1063" s="24">
        <v>592202499</v>
      </c>
      <c r="H1063" s="7">
        <v>887</v>
      </c>
      <c r="J1063" s="10">
        <f t="shared" si="13"/>
        <v>0.16666666666666666</v>
      </c>
    </row>
    <row r="1064" spans="1:10" x14ac:dyDescent="0.25">
      <c r="A1064" s="2" t="s">
        <v>34</v>
      </c>
      <c r="B1064" s="24">
        <v>5.52</v>
      </c>
      <c r="C1064" s="24">
        <v>5.73</v>
      </c>
      <c r="D1064" s="24">
        <v>4.74</v>
      </c>
      <c r="E1064" s="24">
        <v>4.82</v>
      </c>
      <c r="F1064" s="24">
        <v>249141104</v>
      </c>
      <c r="G1064" s="24">
        <v>515784786</v>
      </c>
      <c r="H1064" s="7">
        <v>888</v>
      </c>
      <c r="J1064" s="10">
        <f t="shared" si="13"/>
        <v>-0.12681159420289842</v>
      </c>
    </row>
    <row r="1065" spans="1:10" x14ac:dyDescent="0.25">
      <c r="A1065" s="2" t="s">
        <v>33</v>
      </c>
      <c r="B1065" s="24">
        <v>4.8099999999999996</v>
      </c>
      <c r="C1065" s="24">
        <v>5.45</v>
      </c>
      <c r="D1065" s="24">
        <v>4.7300000000000004</v>
      </c>
      <c r="E1065" s="24">
        <v>5.28</v>
      </c>
      <c r="F1065" s="24">
        <v>182310818</v>
      </c>
      <c r="G1065" s="24">
        <v>565570141</v>
      </c>
      <c r="H1065" s="7">
        <v>889</v>
      </c>
      <c r="J1065" s="10">
        <f t="shared" si="13"/>
        <v>9.7713097713097857E-2</v>
      </c>
    </row>
    <row r="1066" spans="1:10" x14ac:dyDescent="0.25">
      <c r="A1066" s="2" t="s">
        <v>32</v>
      </c>
      <c r="B1066" s="24">
        <v>5.32</v>
      </c>
      <c r="C1066" s="24">
        <v>5.45</v>
      </c>
      <c r="D1066" s="24">
        <v>5.16</v>
      </c>
      <c r="E1066" s="24">
        <v>5.19</v>
      </c>
      <c r="F1066" s="24">
        <v>137872770</v>
      </c>
      <c r="G1066" s="24">
        <v>556166967</v>
      </c>
      <c r="H1066" s="7">
        <v>890</v>
      </c>
      <c r="J1066" s="10">
        <f t="shared" si="13"/>
        <v>-2.4436090225563888E-2</v>
      </c>
    </row>
    <row r="1067" spans="1:10" x14ac:dyDescent="0.25">
      <c r="A1067" s="2" t="s">
        <v>31</v>
      </c>
      <c r="B1067" s="24">
        <v>5.2</v>
      </c>
      <c r="C1067" s="24">
        <v>5.37</v>
      </c>
      <c r="D1067" s="24">
        <v>5.13</v>
      </c>
      <c r="E1067" s="24">
        <v>5.31</v>
      </c>
      <c r="F1067" s="24">
        <v>118057574</v>
      </c>
      <c r="G1067" s="24">
        <v>568817905</v>
      </c>
      <c r="H1067" s="7">
        <v>891</v>
      </c>
      <c r="J1067" s="10">
        <f t="shared" si="13"/>
        <v>2.1153846153846044E-2</v>
      </c>
    </row>
    <row r="1068" spans="1:10" x14ac:dyDescent="0.25">
      <c r="A1068" s="2" t="s">
        <v>30</v>
      </c>
      <c r="B1068" s="24">
        <v>5.32</v>
      </c>
      <c r="C1068" s="24">
        <v>5.32</v>
      </c>
      <c r="D1068" s="24">
        <v>4.9800000000000004</v>
      </c>
      <c r="E1068" s="24">
        <v>5.05</v>
      </c>
      <c r="F1068" s="24">
        <v>99735815</v>
      </c>
      <c r="G1068" s="24">
        <v>541060545</v>
      </c>
      <c r="H1068" s="7">
        <v>892</v>
      </c>
      <c r="J1068" s="10">
        <f t="shared" si="13"/>
        <v>-5.0751879699248208E-2</v>
      </c>
    </row>
    <row r="1069" spans="1:10" x14ac:dyDescent="0.25">
      <c r="A1069" s="2" t="s">
        <v>29</v>
      </c>
      <c r="B1069" s="24">
        <v>5.05</v>
      </c>
      <c r="C1069" s="24">
        <v>5.23</v>
      </c>
      <c r="D1069" s="24">
        <v>5.01</v>
      </c>
      <c r="E1069" s="24">
        <v>5.23</v>
      </c>
      <c r="F1069" s="24">
        <v>101629380</v>
      </c>
      <c r="G1069" s="24">
        <v>560395114</v>
      </c>
      <c r="H1069" s="7">
        <v>893</v>
      </c>
      <c r="J1069" s="10">
        <f t="shared" si="13"/>
        <v>3.5643564356435765E-2</v>
      </c>
    </row>
    <row r="1070" spans="1:10" x14ac:dyDescent="0.25">
      <c r="A1070" s="2" t="s">
        <v>28</v>
      </c>
      <c r="B1070" s="24">
        <v>5.32</v>
      </c>
      <c r="C1070" s="24">
        <v>5.47</v>
      </c>
      <c r="D1070" s="24">
        <v>5.22</v>
      </c>
      <c r="E1070" s="24">
        <v>5.44</v>
      </c>
      <c r="F1070" s="24">
        <v>121887313</v>
      </c>
      <c r="G1070" s="24">
        <v>583194524</v>
      </c>
      <c r="H1070" s="7">
        <v>894</v>
      </c>
      <c r="J1070" s="10">
        <f t="shared" si="13"/>
        <v>2.2556390977443629E-2</v>
      </c>
    </row>
    <row r="1071" spans="1:10" x14ac:dyDescent="0.25">
      <c r="A1071" s="2" t="s">
        <v>27</v>
      </c>
      <c r="B1071" s="24">
        <v>5.43</v>
      </c>
      <c r="C1071" s="24">
        <v>5.44</v>
      </c>
      <c r="D1071" s="24">
        <v>5.0599999999999996</v>
      </c>
      <c r="E1071" s="24">
        <v>5.09</v>
      </c>
      <c r="F1071" s="24">
        <v>105163400</v>
      </c>
      <c r="G1071" s="24">
        <v>546424216</v>
      </c>
      <c r="H1071" s="7">
        <v>895</v>
      </c>
      <c r="J1071" s="10">
        <f t="shared" si="13"/>
        <v>-6.2615101289134417E-2</v>
      </c>
    </row>
    <row r="1072" spans="1:10" x14ac:dyDescent="0.25">
      <c r="A1072" s="2" t="s">
        <v>26</v>
      </c>
      <c r="B1072" s="24">
        <v>5.09</v>
      </c>
      <c r="C1072" s="24">
        <v>5.27</v>
      </c>
      <c r="D1072" s="24">
        <v>5.05</v>
      </c>
      <c r="E1072" s="24">
        <v>5.25</v>
      </c>
      <c r="F1072" s="24">
        <v>115827900</v>
      </c>
      <c r="G1072" s="24">
        <v>563663345</v>
      </c>
      <c r="H1072" s="7">
        <v>896</v>
      </c>
      <c r="J1072" s="10">
        <f t="shared" si="13"/>
        <v>3.1434184675834996E-2</v>
      </c>
    </row>
    <row r="1073" spans="1:10" x14ac:dyDescent="0.25">
      <c r="A1073" s="2" t="s">
        <v>25</v>
      </c>
      <c r="B1073" s="24">
        <v>5.25</v>
      </c>
      <c r="C1073" s="24">
        <v>5.28</v>
      </c>
      <c r="D1073" s="24">
        <v>5.13</v>
      </c>
      <c r="E1073" s="24">
        <v>5.14</v>
      </c>
      <c r="F1073" s="24">
        <v>106525711</v>
      </c>
      <c r="G1073" s="24">
        <v>551144090</v>
      </c>
      <c r="H1073" s="7">
        <v>897</v>
      </c>
      <c r="J1073" s="10">
        <f t="shared" si="13"/>
        <v>-2.0952380952381014E-2</v>
      </c>
    </row>
    <row r="1074" spans="1:10" x14ac:dyDescent="0.25">
      <c r="A1074" s="2" t="s">
        <v>24</v>
      </c>
      <c r="B1074" s="24">
        <v>5.13</v>
      </c>
      <c r="C1074" s="24">
        <v>5.5</v>
      </c>
      <c r="D1074" s="24">
        <v>5.0999999999999996</v>
      </c>
      <c r="E1074" s="24">
        <v>5.5</v>
      </c>
      <c r="F1074" s="24">
        <v>132701649</v>
      </c>
      <c r="G1074" s="24">
        <v>590704005</v>
      </c>
      <c r="H1074" s="7">
        <v>898</v>
      </c>
      <c r="J1074" s="10">
        <f t="shared" si="13"/>
        <v>7.2124756335282675E-2</v>
      </c>
    </row>
    <row r="1075" spans="1:10" x14ac:dyDescent="0.25">
      <c r="A1075" s="2" t="s">
        <v>23</v>
      </c>
      <c r="B1075" s="24">
        <v>5.5</v>
      </c>
      <c r="C1075" s="24">
        <v>5.51</v>
      </c>
      <c r="D1075" s="24">
        <v>4.91</v>
      </c>
      <c r="E1075" s="24">
        <v>4.92</v>
      </c>
      <c r="F1075" s="24">
        <v>144351122</v>
      </c>
      <c r="G1075" s="24">
        <v>527734652</v>
      </c>
      <c r="H1075" s="7">
        <v>899</v>
      </c>
      <c r="J1075" s="10">
        <f t="shared" ref="J1075:J1094" si="14">(E1075-B1075)/B1075</f>
        <v>-0.10545454545454547</v>
      </c>
    </row>
    <row r="1076" spans="1:10" x14ac:dyDescent="0.25">
      <c r="A1076" s="2" t="s">
        <v>22</v>
      </c>
      <c r="B1076" s="24">
        <v>4.92</v>
      </c>
      <c r="C1076" s="24">
        <v>5.12</v>
      </c>
      <c r="D1076" s="24">
        <v>4.8600000000000003</v>
      </c>
      <c r="E1076" s="24">
        <v>4.99</v>
      </c>
      <c r="F1076" s="24">
        <v>146348077</v>
      </c>
      <c r="G1076" s="24">
        <v>535588392</v>
      </c>
      <c r="H1076" s="7">
        <v>900</v>
      </c>
      <c r="J1076" s="10">
        <f t="shared" si="14"/>
        <v>1.4227642276422823E-2</v>
      </c>
    </row>
    <row r="1077" spans="1:10" x14ac:dyDescent="0.25">
      <c r="A1077" s="2" t="s">
        <v>21</v>
      </c>
      <c r="B1077" s="24">
        <v>4.99</v>
      </c>
      <c r="C1077" s="24">
        <v>5.0999999999999996</v>
      </c>
      <c r="D1077" s="24">
        <v>4.97</v>
      </c>
      <c r="E1077" s="24">
        <v>4.9800000000000004</v>
      </c>
      <c r="F1077" s="24">
        <v>110333470</v>
      </c>
      <c r="G1077" s="24">
        <v>535176559</v>
      </c>
      <c r="H1077" s="7">
        <v>901</v>
      </c>
      <c r="J1077" s="10">
        <f t="shared" si="14"/>
        <v>-2.0040080160320215E-3</v>
      </c>
    </row>
    <row r="1078" spans="1:10" x14ac:dyDescent="0.25">
      <c r="A1078" s="2" t="s">
        <v>20</v>
      </c>
      <c r="B1078" s="24">
        <v>4.9800000000000004</v>
      </c>
      <c r="C1078" s="24">
        <v>5.0599999999999996</v>
      </c>
      <c r="D1078" s="24">
        <v>4.28</v>
      </c>
      <c r="E1078" s="24">
        <v>4.43</v>
      </c>
      <c r="F1078" s="24">
        <v>141589286</v>
      </c>
      <c r="G1078" s="24">
        <v>476113076</v>
      </c>
      <c r="H1078" s="7">
        <v>902</v>
      </c>
      <c r="J1078" s="10">
        <f t="shared" si="14"/>
        <v>-0.11044176706827323</v>
      </c>
    </row>
    <row r="1079" spans="1:10" x14ac:dyDescent="0.25">
      <c r="A1079" s="2" t="s">
        <v>19</v>
      </c>
      <c r="B1079" s="24">
        <v>4.43</v>
      </c>
      <c r="C1079" s="24">
        <v>4.58</v>
      </c>
      <c r="D1079" s="24">
        <v>4.41</v>
      </c>
      <c r="E1079" s="24">
        <v>4.49</v>
      </c>
      <c r="F1079" s="24">
        <v>126990517</v>
      </c>
      <c r="G1079" s="24">
        <v>482020404</v>
      </c>
      <c r="H1079" s="7">
        <v>903</v>
      </c>
      <c r="J1079" s="10">
        <f t="shared" si="14"/>
        <v>1.3544018058690857E-2</v>
      </c>
    </row>
    <row r="1080" spans="1:10" x14ac:dyDescent="0.25">
      <c r="A1080" s="2" t="s">
        <v>18</v>
      </c>
      <c r="B1080" s="24">
        <v>4.4800000000000004</v>
      </c>
      <c r="C1080" s="24">
        <v>4.75</v>
      </c>
      <c r="D1080" s="24">
        <v>4.46</v>
      </c>
      <c r="E1080" s="24">
        <v>4.5599999999999996</v>
      </c>
      <c r="F1080" s="24">
        <v>123170899</v>
      </c>
      <c r="G1080" s="24">
        <v>490214580</v>
      </c>
      <c r="H1080" s="7">
        <v>904</v>
      </c>
      <c r="J1080" s="10">
        <f t="shared" si="14"/>
        <v>1.7857142857142672E-2</v>
      </c>
    </row>
    <row r="1081" spans="1:10" x14ac:dyDescent="0.25">
      <c r="A1081" s="2" t="s">
        <v>17</v>
      </c>
      <c r="B1081" s="24">
        <v>4.5599999999999996</v>
      </c>
      <c r="C1081" s="24">
        <v>4.59</v>
      </c>
      <c r="D1081" s="24">
        <v>4.1900000000000004</v>
      </c>
      <c r="E1081" s="24">
        <v>4.24</v>
      </c>
      <c r="F1081" s="24">
        <v>119300252</v>
      </c>
      <c r="G1081" s="24">
        <v>456169750</v>
      </c>
      <c r="H1081" s="7">
        <v>905</v>
      </c>
      <c r="J1081" s="10">
        <f t="shared" si="14"/>
        <v>-7.0175438596491099E-2</v>
      </c>
    </row>
    <row r="1082" spans="1:10" x14ac:dyDescent="0.25">
      <c r="A1082" s="2" t="s">
        <v>16</v>
      </c>
      <c r="B1082" s="24">
        <v>4.25</v>
      </c>
      <c r="C1082" s="24">
        <v>4.45</v>
      </c>
      <c r="D1082" s="24">
        <v>4.24</v>
      </c>
      <c r="E1082" s="24">
        <v>4.3499999999999996</v>
      </c>
      <c r="F1082" s="24">
        <v>107429405</v>
      </c>
      <c r="G1082" s="24">
        <v>467966585</v>
      </c>
      <c r="H1082" s="7">
        <v>906</v>
      </c>
      <c r="J1082" s="10">
        <f t="shared" si="14"/>
        <v>2.3529411764705799E-2</v>
      </c>
    </row>
    <row r="1083" spans="1:10" x14ac:dyDescent="0.25">
      <c r="A1083" s="2" t="s">
        <v>15</v>
      </c>
      <c r="B1083" s="24">
        <v>4.3499999999999996</v>
      </c>
      <c r="C1083" s="24">
        <v>4.4000000000000004</v>
      </c>
      <c r="D1083" s="24">
        <v>4.1399999999999997</v>
      </c>
      <c r="E1083" s="24">
        <v>4.21</v>
      </c>
      <c r="F1083" s="24">
        <v>113889722</v>
      </c>
      <c r="G1083" s="24">
        <v>452615817</v>
      </c>
      <c r="H1083" s="7">
        <v>907</v>
      </c>
      <c r="J1083" s="10">
        <f t="shared" si="14"/>
        <v>-3.2183908045976942E-2</v>
      </c>
    </row>
    <row r="1084" spans="1:10" x14ac:dyDescent="0.25">
      <c r="A1084" s="2" t="s">
        <v>14</v>
      </c>
      <c r="B1084" s="24">
        <v>4.21</v>
      </c>
      <c r="C1084" s="24">
        <v>4.38</v>
      </c>
      <c r="D1084" s="24">
        <v>4.21</v>
      </c>
      <c r="E1084" s="24">
        <v>4.3099999999999996</v>
      </c>
      <c r="F1084" s="24">
        <v>124052759</v>
      </c>
      <c r="G1084" s="24">
        <v>463653575</v>
      </c>
      <c r="H1084" s="7">
        <v>908</v>
      </c>
      <c r="J1084" s="10">
        <f t="shared" si="14"/>
        <v>2.3752969121140059E-2</v>
      </c>
    </row>
    <row r="1085" spans="1:10" x14ac:dyDescent="0.25">
      <c r="A1085" s="2" t="s">
        <v>13</v>
      </c>
      <c r="B1085" s="24">
        <v>4.32</v>
      </c>
      <c r="C1085" s="24">
        <v>4.5199999999999996</v>
      </c>
      <c r="D1085" s="24">
        <v>4.29</v>
      </c>
      <c r="E1085" s="24">
        <v>4.5199999999999996</v>
      </c>
      <c r="F1085" s="24">
        <v>138597579</v>
      </c>
      <c r="G1085" s="24">
        <v>486673703</v>
      </c>
      <c r="H1085" s="7">
        <v>909</v>
      </c>
      <c r="J1085" s="10">
        <f t="shared" si="14"/>
        <v>4.6296296296296127E-2</v>
      </c>
    </row>
    <row r="1086" spans="1:10" x14ac:dyDescent="0.25">
      <c r="A1086" s="2" t="s">
        <v>12</v>
      </c>
      <c r="B1086" s="24">
        <v>4.51</v>
      </c>
      <c r="C1086" s="24">
        <v>4.51</v>
      </c>
      <c r="D1086" s="24">
        <v>4.3</v>
      </c>
      <c r="E1086" s="24">
        <v>4.38</v>
      </c>
      <c r="F1086" s="24">
        <v>127610385</v>
      </c>
      <c r="G1086" s="24">
        <v>471913768</v>
      </c>
      <c r="H1086" s="7">
        <v>910</v>
      </c>
      <c r="J1086" s="10">
        <f t="shared" si="14"/>
        <v>-2.8824833702882462E-2</v>
      </c>
    </row>
    <row r="1087" spans="1:10" x14ac:dyDescent="0.25">
      <c r="A1087" s="2" t="s">
        <v>11</v>
      </c>
      <c r="B1087" s="24">
        <v>4.4000000000000004</v>
      </c>
      <c r="C1087" s="24">
        <v>4.58</v>
      </c>
      <c r="D1087" s="24">
        <v>4.38</v>
      </c>
      <c r="E1087" s="24">
        <v>4.4000000000000004</v>
      </c>
      <c r="F1087" s="24">
        <v>143016607</v>
      </c>
      <c r="G1087" s="24">
        <v>473795324</v>
      </c>
      <c r="H1087" s="7">
        <v>911</v>
      </c>
      <c r="J1087" s="10">
        <f t="shared" si="14"/>
        <v>0</v>
      </c>
    </row>
    <row r="1088" spans="1:10" x14ac:dyDescent="0.25">
      <c r="A1088" s="2" t="s">
        <v>10</v>
      </c>
      <c r="B1088" s="24">
        <v>4.3899999999999997</v>
      </c>
      <c r="C1088" s="24">
        <v>4.47</v>
      </c>
      <c r="D1088" s="24">
        <v>4.25</v>
      </c>
      <c r="E1088" s="24">
        <v>4.29</v>
      </c>
      <c r="F1088" s="24">
        <v>146017540</v>
      </c>
      <c r="G1088" s="24">
        <v>461528744</v>
      </c>
      <c r="H1088" s="7">
        <v>912</v>
      </c>
      <c r="J1088" s="10">
        <f t="shared" si="14"/>
        <v>-2.2779043280182154E-2</v>
      </c>
    </row>
    <row r="1089" spans="1:10" x14ac:dyDescent="0.25">
      <c r="A1089" s="2" t="s">
        <v>9</v>
      </c>
      <c r="B1089" s="24">
        <v>4.29</v>
      </c>
      <c r="C1089" s="24">
        <v>4.3600000000000003</v>
      </c>
      <c r="D1089" s="24">
        <v>4.25</v>
      </c>
      <c r="E1089" s="24">
        <v>4.3</v>
      </c>
      <c r="F1089" s="24">
        <v>128824699</v>
      </c>
      <c r="G1089" s="24">
        <v>463342096</v>
      </c>
      <c r="H1089" s="7">
        <v>913</v>
      </c>
      <c r="J1089" s="10">
        <f t="shared" si="14"/>
        <v>2.3310023310022811E-3</v>
      </c>
    </row>
    <row r="1090" spans="1:10" x14ac:dyDescent="0.25">
      <c r="A1090" s="2" t="s">
        <v>8</v>
      </c>
      <c r="B1090" s="24">
        <v>4.28</v>
      </c>
      <c r="C1090" s="24">
        <v>4.3499999999999996</v>
      </c>
      <c r="D1090" s="24">
        <v>4.22</v>
      </c>
      <c r="E1090" s="24">
        <v>4.33</v>
      </c>
      <c r="F1090" s="24">
        <v>129965929</v>
      </c>
      <c r="G1090" s="24">
        <v>466089467</v>
      </c>
      <c r="H1090" s="7">
        <v>914</v>
      </c>
      <c r="J1090" s="10">
        <f t="shared" si="14"/>
        <v>1.1682242990654164E-2</v>
      </c>
    </row>
    <row r="1091" spans="1:10" x14ac:dyDescent="0.25">
      <c r="A1091" s="2" t="s">
        <v>7</v>
      </c>
      <c r="B1091" s="24">
        <v>4.32</v>
      </c>
      <c r="C1091" s="24">
        <v>4.37</v>
      </c>
      <c r="D1091" s="24">
        <v>4.3</v>
      </c>
      <c r="E1091" s="24">
        <v>4.3</v>
      </c>
      <c r="F1091" s="24">
        <v>143324316</v>
      </c>
      <c r="G1091" s="24">
        <v>463718877</v>
      </c>
      <c r="H1091" s="7">
        <v>915</v>
      </c>
      <c r="J1091" s="10">
        <f t="shared" si="14"/>
        <v>-4.6296296296297361E-3</v>
      </c>
    </row>
    <row r="1092" spans="1:10" x14ac:dyDescent="0.25">
      <c r="A1092" s="2" t="s">
        <v>6</v>
      </c>
      <c r="B1092" s="24">
        <v>4.3099999999999996</v>
      </c>
      <c r="C1092" s="24">
        <v>4.34</v>
      </c>
      <c r="D1092" s="24">
        <v>4.24</v>
      </c>
      <c r="E1092" s="24">
        <v>4.3099999999999996</v>
      </c>
      <c r="F1092" s="24">
        <v>120565684</v>
      </c>
      <c r="G1092" s="24">
        <v>464424611</v>
      </c>
      <c r="H1092" s="7">
        <v>916</v>
      </c>
      <c r="J1092" s="10">
        <f t="shared" si="14"/>
        <v>0</v>
      </c>
    </row>
    <row r="1093" spans="1:10" x14ac:dyDescent="0.25">
      <c r="A1093" s="2" t="s">
        <v>5</v>
      </c>
      <c r="B1093" s="24">
        <v>4.32</v>
      </c>
      <c r="C1093" s="24">
        <v>4.3899999999999997</v>
      </c>
      <c r="D1093" s="24">
        <v>4.28</v>
      </c>
      <c r="E1093" s="24">
        <v>4.3499999999999996</v>
      </c>
      <c r="F1093" s="24">
        <v>134448462</v>
      </c>
      <c r="G1093" s="24">
        <v>469223073</v>
      </c>
      <c r="H1093" s="7">
        <v>917</v>
      </c>
      <c r="J1093" s="10">
        <f t="shared" si="14"/>
        <v>6.9444444444442957E-3</v>
      </c>
    </row>
    <row r="1094" spans="1:10" x14ac:dyDescent="0.25">
      <c r="A1094" s="2" t="s">
        <v>103</v>
      </c>
      <c r="B1094" s="24">
        <v>4.3499999999999996</v>
      </c>
      <c r="C1094" s="24">
        <v>4.3899999999999997</v>
      </c>
      <c r="D1094" s="24">
        <v>4.3</v>
      </c>
      <c r="E1094" s="24">
        <v>4.3099999999999996</v>
      </c>
      <c r="F1094" s="24">
        <v>116034521</v>
      </c>
      <c r="G1094" s="24">
        <v>464384473</v>
      </c>
      <c r="H1094" s="7">
        <v>918</v>
      </c>
      <c r="J1094" s="10">
        <f t="shared" si="14"/>
        <v>-9.1954022988505833E-3</v>
      </c>
    </row>
    <row r="1095" spans="1:10" x14ac:dyDescent="0.25">
      <c r="A1095" s="2"/>
    </row>
    <row r="1096" spans="1:10" x14ac:dyDescent="0.25">
      <c r="A1096" s="2"/>
    </row>
    <row r="1097" spans="1:10" x14ac:dyDescent="0.25">
      <c r="A1097" s="2"/>
    </row>
    <row r="1098" spans="1:10" x14ac:dyDescent="0.25">
      <c r="A1098" s="2"/>
    </row>
    <row r="1099" spans="1:10" x14ac:dyDescent="0.25">
      <c r="A1099" s="2"/>
    </row>
    <row r="1100" spans="1:10" x14ac:dyDescent="0.25">
      <c r="A1100" s="2"/>
    </row>
    <row r="1101" spans="1:10" x14ac:dyDescent="0.25">
      <c r="A1101" s="2"/>
    </row>
    <row r="1102" spans="1:10" x14ac:dyDescent="0.25">
      <c r="A1102" s="2"/>
    </row>
    <row r="1103" spans="1:10" x14ac:dyDescent="0.25">
      <c r="A1103" s="2"/>
    </row>
    <row r="1104" spans="1:10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</sheetData>
  <sortState ref="A178:H1094">
    <sortCondition ref="H178:H109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2:J1124"/>
  <sheetViews>
    <sheetView topLeftCell="A709" workbookViewId="0">
      <selection activeCell="B667" sqref="B1:G1048576"/>
    </sheetView>
  </sheetViews>
  <sheetFormatPr defaultRowHeight="15" x14ac:dyDescent="0.25"/>
  <cols>
    <col min="1" max="1" width="13.7109375" customWidth="1"/>
    <col min="2" max="5" width="11" style="24" bestFit="1" customWidth="1"/>
    <col min="6" max="6" width="19.5703125" style="24" bestFit="1" customWidth="1"/>
    <col min="7" max="7" width="19.42578125" style="24" bestFit="1" customWidth="1"/>
  </cols>
  <sheetData>
    <row r="2" spans="1:10" x14ac:dyDescent="0.2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2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5">
        <v>0</v>
      </c>
    </row>
    <row r="4" spans="1:10" x14ac:dyDescent="0.2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5">
        <v>0</v>
      </c>
    </row>
    <row r="5" spans="1:10" x14ac:dyDescent="0.2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5">
        <v>0</v>
      </c>
    </row>
    <row r="6" spans="1:10" x14ac:dyDescent="0.2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5">
        <v>0</v>
      </c>
    </row>
    <row r="7" spans="1:10" x14ac:dyDescent="0.2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5">
        <v>0</v>
      </c>
    </row>
    <row r="8" spans="1:10" x14ac:dyDescent="0.2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5">
        <v>0</v>
      </c>
    </row>
    <row r="9" spans="1:10" x14ac:dyDescent="0.2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5">
        <v>0</v>
      </c>
    </row>
    <row r="10" spans="1:10" x14ac:dyDescent="0.2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5">
        <v>0</v>
      </c>
    </row>
    <row r="11" spans="1:10" x14ac:dyDescent="0.2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5">
        <v>0</v>
      </c>
    </row>
    <row r="12" spans="1:10" x14ac:dyDescent="0.2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5">
        <v>0</v>
      </c>
    </row>
    <row r="13" spans="1:10" x14ac:dyDescent="0.2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5">
        <v>0</v>
      </c>
    </row>
    <row r="14" spans="1:10" x14ac:dyDescent="0.2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5">
        <v>0</v>
      </c>
    </row>
    <row r="15" spans="1:10" x14ac:dyDescent="0.2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5">
        <v>0</v>
      </c>
    </row>
    <row r="16" spans="1:10" x14ac:dyDescent="0.2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5">
        <v>0</v>
      </c>
    </row>
    <row r="17" spans="1:10" x14ac:dyDescent="0.2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5">
        <v>0</v>
      </c>
    </row>
    <row r="18" spans="1:10" x14ac:dyDescent="0.2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5">
        <v>0</v>
      </c>
    </row>
    <row r="19" spans="1:10" x14ac:dyDescent="0.2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5">
        <v>0</v>
      </c>
    </row>
    <row r="20" spans="1:10" x14ac:dyDescent="0.2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5">
        <v>0</v>
      </c>
    </row>
    <row r="21" spans="1:10" x14ac:dyDescent="0.2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5">
        <v>0</v>
      </c>
    </row>
    <row r="22" spans="1:10" x14ac:dyDescent="0.2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5">
        <v>0</v>
      </c>
    </row>
    <row r="23" spans="1:10" x14ac:dyDescent="0.2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5">
        <v>0</v>
      </c>
    </row>
    <row r="24" spans="1:10" x14ac:dyDescent="0.2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5">
        <v>0</v>
      </c>
    </row>
    <row r="25" spans="1:10" x14ac:dyDescent="0.2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5">
        <v>0</v>
      </c>
    </row>
    <row r="26" spans="1:10" x14ac:dyDescent="0.2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5">
        <v>0</v>
      </c>
    </row>
    <row r="27" spans="1:10" x14ac:dyDescent="0.2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5">
        <v>0</v>
      </c>
    </row>
    <row r="28" spans="1:10" x14ac:dyDescent="0.2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5">
        <v>0</v>
      </c>
    </row>
    <row r="29" spans="1:10" x14ac:dyDescent="0.2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5">
        <v>0</v>
      </c>
    </row>
    <row r="30" spans="1:10" x14ac:dyDescent="0.2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5">
        <v>0</v>
      </c>
    </row>
    <row r="31" spans="1:10" x14ac:dyDescent="0.2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5">
        <v>0</v>
      </c>
    </row>
    <row r="32" spans="1:10" x14ac:dyDescent="0.2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5">
        <v>0</v>
      </c>
    </row>
    <row r="33" spans="1:10" x14ac:dyDescent="0.2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5">
        <v>0</v>
      </c>
    </row>
    <row r="34" spans="1:10" x14ac:dyDescent="0.2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5">
        <v>0</v>
      </c>
    </row>
    <row r="35" spans="1:10" x14ac:dyDescent="0.2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5">
        <v>0</v>
      </c>
    </row>
    <row r="36" spans="1:10" x14ac:dyDescent="0.2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5">
        <v>0</v>
      </c>
    </row>
    <row r="37" spans="1:10" x14ac:dyDescent="0.2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5">
        <v>0</v>
      </c>
    </row>
    <row r="38" spans="1:10" x14ac:dyDescent="0.2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5">
        <v>0</v>
      </c>
    </row>
    <row r="39" spans="1:10" x14ac:dyDescent="0.2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5">
        <v>0</v>
      </c>
    </row>
    <row r="40" spans="1:10" x14ac:dyDescent="0.2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5">
        <v>0</v>
      </c>
    </row>
    <row r="41" spans="1:10" x14ac:dyDescent="0.2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5">
        <v>0</v>
      </c>
    </row>
    <row r="42" spans="1:10" x14ac:dyDescent="0.2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5">
        <v>0</v>
      </c>
    </row>
    <row r="43" spans="1:10" x14ac:dyDescent="0.2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5">
        <v>0</v>
      </c>
    </row>
    <row r="44" spans="1:10" x14ac:dyDescent="0.2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5">
        <v>0</v>
      </c>
    </row>
    <row r="45" spans="1:10" x14ac:dyDescent="0.2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5">
        <v>0</v>
      </c>
    </row>
    <row r="46" spans="1:10" x14ac:dyDescent="0.2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5">
        <v>0</v>
      </c>
    </row>
    <row r="47" spans="1:10" x14ac:dyDescent="0.2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5">
        <v>0</v>
      </c>
    </row>
    <row r="48" spans="1:10" x14ac:dyDescent="0.2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5">
        <v>0</v>
      </c>
    </row>
    <row r="49" spans="1:10" x14ac:dyDescent="0.2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5">
        <v>0</v>
      </c>
    </row>
    <row r="50" spans="1:10" x14ac:dyDescent="0.2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5">
        <v>0</v>
      </c>
    </row>
    <row r="51" spans="1:10" x14ac:dyDescent="0.2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5">
        <v>0</v>
      </c>
    </row>
    <row r="52" spans="1:10" x14ac:dyDescent="0.2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5">
        <v>0</v>
      </c>
    </row>
    <row r="53" spans="1:10" x14ac:dyDescent="0.2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5">
        <v>0</v>
      </c>
    </row>
    <row r="54" spans="1:10" x14ac:dyDescent="0.2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5">
        <v>0</v>
      </c>
    </row>
    <row r="55" spans="1:10" x14ac:dyDescent="0.2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5">
        <v>0</v>
      </c>
    </row>
    <row r="56" spans="1:10" x14ac:dyDescent="0.2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5">
        <v>0</v>
      </c>
    </row>
    <row r="57" spans="1:10" x14ac:dyDescent="0.2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5">
        <v>0</v>
      </c>
    </row>
    <row r="58" spans="1:10" x14ac:dyDescent="0.2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5">
        <v>0</v>
      </c>
    </row>
    <row r="59" spans="1:10" x14ac:dyDescent="0.2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5">
        <v>0</v>
      </c>
    </row>
    <row r="60" spans="1:10" x14ac:dyDescent="0.2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5">
        <v>0</v>
      </c>
    </row>
    <row r="61" spans="1:10" x14ac:dyDescent="0.2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5">
        <v>0</v>
      </c>
    </row>
    <row r="62" spans="1:10" x14ac:dyDescent="0.2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5">
        <v>0</v>
      </c>
    </row>
    <row r="63" spans="1:10" x14ac:dyDescent="0.2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5">
        <v>0</v>
      </c>
    </row>
    <row r="64" spans="1:10" x14ac:dyDescent="0.2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5">
        <v>0</v>
      </c>
    </row>
    <row r="65" spans="1:10" x14ac:dyDescent="0.2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5">
        <v>0</v>
      </c>
    </row>
    <row r="66" spans="1:10" x14ac:dyDescent="0.2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5">
        <v>0</v>
      </c>
    </row>
    <row r="67" spans="1:10" x14ac:dyDescent="0.2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5">
        <v>0</v>
      </c>
    </row>
    <row r="68" spans="1:10" x14ac:dyDescent="0.2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5">
        <v>0</v>
      </c>
    </row>
    <row r="69" spans="1:10" x14ac:dyDescent="0.2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5">
        <v>0</v>
      </c>
    </row>
    <row r="70" spans="1:10" x14ac:dyDescent="0.2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5">
        <v>0</v>
      </c>
    </row>
    <row r="71" spans="1:10" x14ac:dyDescent="0.2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5">
        <v>0</v>
      </c>
    </row>
    <row r="72" spans="1:10" x14ac:dyDescent="0.2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5">
        <v>0</v>
      </c>
    </row>
    <row r="73" spans="1:10" x14ac:dyDescent="0.2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5">
        <v>0</v>
      </c>
    </row>
    <row r="74" spans="1:10" x14ac:dyDescent="0.2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5">
        <v>0</v>
      </c>
    </row>
    <row r="75" spans="1:10" x14ac:dyDescent="0.2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5">
        <v>0</v>
      </c>
    </row>
    <row r="76" spans="1:10" x14ac:dyDescent="0.2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5">
        <v>0</v>
      </c>
    </row>
    <row r="77" spans="1:10" x14ac:dyDescent="0.2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5">
        <v>0</v>
      </c>
    </row>
    <row r="78" spans="1:10" x14ac:dyDescent="0.2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5">
        <v>0</v>
      </c>
    </row>
    <row r="79" spans="1:10" x14ac:dyDescent="0.2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5">
        <v>0</v>
      </c>
    </row>
    <row r="80" spans="1:10" x14ac:dyDescent="0.2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5">
        <v>0</v>
      </c>
    </row>
    <row r="81" spans="1:10" x14ac:dyDescent="0.2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5">
        <v>0</v>
      </c>
    </row>
    <row r="82" spans="1:10" x14ac:dyDescent="0.2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5">
        <v>0</v>
      </c>
    </row>
    <row r="83" spans="1:10" x14ac:dyDescent="0.2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5">
        <v>0</v>
      </c>
    </row>
    <row r="84" spans="1:10" x14ac:dyDescent="0.2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5">
        <v>0</v>
      </c>
    </row>
    <row r="85" spans="1:10" x14ac:dyDescent="0.2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5">
        <v>0</v>
      </c>
    </row>
    <row r="86" spans="1:10" x14ac:dyDescent="0.2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5">
        <v>0</v>
      </c>
    </row>
    <row r="87" spans="1:10" x14ac:dyDescent="0.2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5">
        <v>0</v>
      </c>
    </row>
    <row r="88" spans="1:10" x14ac:dyDescent="0.2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5">
        <v>0</v>
      </c>
    </row>
    <row r="89" spans="1:10" x14ac:dyDescent="0.2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5">
        <v>0</v>
      </c>
    </row>
    <row r="90" spans="1:10" x14ac:dyDescent="0.2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5">
        <v>0</v>
      </c>
    </row>
    <row r="91" spans="1:10" x14ac:dyDescent="0.2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5">
        <v>0</v>
      </c>
    </row>
    <row r="92" spans="1:10" x14ac:dyDescent="0.2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5">
        <v>0</v>
      </c>
    </row>
    <row r="93" spans="1:10" x14ac:dyDescent="0.2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5">
        <v>0</v>
      </c>
    </row>
    <row r="94" spans="1:10" x14ac:dyDescent="0.2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5">
        <v>0</v>
      </c>
    </row>
    <row r="95" spans="1:10" x14ac:dyDescent="0.2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5">
        <v>0</v>
      </c>
    </row>
    <row r="96" spans="1:10" x14ac:dyDescent="0.2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5">
        <v>0</v>
      </c>
    </row>
    <row r="97" spans="1:10" x14ac:dyDescent="0.2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5">
        <v>0</v>
      </c>
    </row>
    <row r="98" spans="1:10" x14ac:dyDescent="0.2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5">
        <v>0</v>
      </c>
    </row>
    <row r="99" spans="1:10" x14ac:dyDescent="0.2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5">
        <v>0</v>
      </c>
    </row>
    <row r="100" spans="1:10" x14ac:dyDescent="0.2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5">
        <v>0</v>
      </c>
    </row>
    <row r="101" spans="1:10" x14ac:dyDescent="0.2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5">
        <v>0</v>
      </c>
    </row>
    <row r="102" spans="1:10" x14ac:dyDescent="0.2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5">
        <v>0</v>
      </c>
    </row>
    <row r="103" spans="1:10" x14ac:dyDescent="0.2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5">
        <v>0</v>
      </c>
    </row>
    <row r="104" spans="1:10" x14ac:dyDescent="0.2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5">
        <v>0</v>
      </c>
    </row>
    <row r="105" spans="1:10" x14ac:dyDescent="0.2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5">
        <v>0</v>
      </c>
    </row>
    <row r="106" spans="1:10" x14ac:dyDescent="0.2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5">
        <v>0</v>
      </c>
    </row>
    <row r="107" spans="1:10" x14ac:dyDescent="0.2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5">
        <v>0</v>
      </c>
    </row>
    <row r="108" spans="1:10" x14ac:dyDescent="0.2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5">
        <v>0</v>
      </c>
    </row>
    <row r="109" spans="1:10" x14ac:dyDescent="0.2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5">
        <v>0</v>
      </c>
    </row>
    <row r="110" spans="1:10" x14ac:dyDescent="0.2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5">
        <v>0</v>
      </c>
    </row>
    <row r="111" spans="1:10" x14ac:dyDescent="0.2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5">
        <v>0</v>
      </c>
    </row>
    <row r="112" spans="1:10" x14ac:dyDescent="0.2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5">
        <v>0</v>
      </c>
    </row>
    <row r="113" spans="1:10" x14ac:dyDescent="0.2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5">
        <v>0</v>
      </c>
    </row>
    <row r="114" spans="1:10" x14ac:dyDescent="0.2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5">
        <v>0</v>
      </c>
    </row>
    <row r="115" spans="1:10" x14ac:dyDescent="0.2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5">
        <v>0</v>
      </c>
    </row>
    <row r="116" spans="1:10" x14ac:dyDescent="0.2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5">
        <v>0</v>
      </c>
    </row>
    <row r="117" spans="1:10" x14ac:dyDescent="0.2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5">
        <v>0</v>
      </c>
    </row>
    <row r="118" spans="1:10" x14ac:dyDescent="0.2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5">
        <v>0</v>
      </c>
    </row>
    <row r="119" spans="1:10" x14ac:dyDescent="0.2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5">
        <v>0</v>
      </c>
    </row>
    <row r="120" spans="1:10" x14ac:dyDescent="0.2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5">
        <v>0</v>
      </c>
    </row>
    <row r="121" spans="1:10" x14ac:dyDescent="0.2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5">
        <v>0</v>
      </c>
    </row>
    <row r="122" spans="1:10" x14ac:dyDescent="0.2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5">
        <v>0</v>
      </c>
    </row>
    <row r="123" spans="1:10" x14ac:dyDescent="0.2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5">
        <v>0</v>
      </c>
    </row>
    <row r="124" spans="1:10" x14ac:dyDescent="0.2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5">
        <v>0</v>
      </c>
    </row>
    <row r="125" spans="1:10" x14ac:dyDescent="0.2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5">
        <v>0</v>
      </c>
    </row>
    <row r="126" spans="1:10" x14ac:dyDescent="0.2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5">
        <v>0</v>
      </c>
    </row>
    <row r="127" spans="1:10" x14ac:dyDescent="0.2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5">
        <v>0</v>
      </c>
    </row>
    <row r="128" spans="1:10" x14ac:dyDescent="0.2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5">
        <v>0</v>
      </c>
    </row>
    <row r="129" spans="1:10" x14ac:dyDescent="0.2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5">
        <v>0</v>
      </c>
    </row>
    <row r="130" spans="1:10" x14ac:dyDescent="0.2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5">
        <v>0</v>
      </c>
    </row>
    <row r="131" spans="1:10" x14ac:dyDescent="0.2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5">
        <v>0</v>
      </c>
    </row>
    <row r="132" spans="1:10" x14ac:dyDescent="0.2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5">
        <v>0</v>
      </c>
    </row>
    <row r="133" spans="1:10" x14ac:dyDescent="0.2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5">
        <v>0</v>
      </c>
    </row>
    <row r="134" spans="1:10" x14ac:dyDescent="0.2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5">
        <v>0</v>
      </c>
    </row>
    <row r="135" spans="1:10" x14ac:dyDescent="0.2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5">
        <v>0</v>
      </c>
    </row>
    <row r="136" spans="1:10" x14ac:dyDescent="0.2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5">
        <v>0</v>
      </c>
    </row>
    <row r="137" spans="1:10" x14ac:dyDescent="0.2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5">
        <v>0</v>
      </c>
    </row>
    <row r="138" spans="1:10" x14ac:dyDescent="0.2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5">
        <v>0</v>
      </c>
    </row>
    <row r="139" spans="1:10" x14ac:dyDescent="0.2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5">
        <v>0</v>
      </c>
    </row>
    <row r="140" spans="1:10" x14ac:dyDescent="0.2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5">
        <v>0</v>
      </c>
    </row>
    <row r="141" spans="1:10" x14ac:dyDescent="0.2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5">
        <v>0</v>
      </c>
    </row>
    <row r="142" spans="1:10" x14ac:dyDescent="0.2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5">
        <v>0</v>
      </c>
    </row>
    <row r="143" spans="1:10" x14ac:dyDescent="0.2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5">
        <v>0</v>
      </c>
    </row>
    <row r="144" spans="1:10" x14ac:dyDescent="0.2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5">
        <v>0</v>
      </c>
    </row>
    <row r="145" spans="1:10" x14ac:dyDescent="0.2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5">
        <v>0</v>
      </c>
    </row>
    <row r="146" spans="1:10" x14ac:dyDescent="0.2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5">
        <v>0</v>
      </c>
    </row>
    <row r="147" spans="1:10" x14ac:dyDescent="0.2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5">
        <v>0</v>
      </c>
    </row>
    <row r="148" spans="1:10" x14ac:dyDescent="0.2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5">
        <v>0</v>
      </c>
    </row>
    <row r="149" spans="1:10" x14ac:dyDescent="0.2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5">
        <v>0</v>
      </c>
    </row>
    <row r="150" spans="1:10" x14ac:dyDescent="0.2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5">
        <v>0</v>
      </c>
    </row>
    <row r="151" spans="1:10" x14ac:dyDescent="0.2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5">
        <v>0</v>
      </c>
    </row>
    <row r="152" spans="1:10" x14ac:dyDescent="0.2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5">
        <v>0</v>
      </c>
    </row>
    <row r="153" spans="1:10" x14ac:dyDescent="0.2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5">
        <v>0</v>
      </c>
    </row>
    <row r="154" spans="1:10" x14ac:dyDescent="0.2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5">
        <v>0</v>
      </c>
    </row>
    <row r="155" spans="1:10" x14ac:dyDescent="0.2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5">
        <v>0</v>
      </c>
    </row>
    <row r="156" spans="1:10" x14ac:dyDescent="0.2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5">
        <v>0</v>
      </c>
    </row>
    <row r="157" spans="1:10" x14ac:dyDescent="0.2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5">
        <v>0</v>
      </c>
    </row>
    <row r="158" spans="1:10" x14ac:dyDescent="0.2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5">
        <v>0</v>
      </c>
    </row>
    <row r="159" spans="1:10" x14ac:dyDescent="0.2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5">
        <v>0</v>
      </c>
    </row>
    <row r="160" spans="1:10" x14ac:dyDescent="0.2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5">
        <v>0</v>
      </c>
    </row>
    <row r="161" spans="1:10" x14ac:dyDescent="0.2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5">
        <v>0</v>
      </c>
    </row>
    <row r="162" spans="1:10" x14ac:dyDescent="0.2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5">
        <v>0</v>
      </c>
    </row>
    <row r="163" spans="1:10" x14ac:dyDescent="0.2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5">
        <v>0</v>
      </c>
    </row>
    <row r="164" spans="1:10" x14ac:dyDescent="0.2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5">
        <v>0</v>
      </c>
    </row>
    <row r="165" spans="1:10" x14ac:dyDescent="0.2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5">
        <v>0</v>
      </c>
    </row>
    <row r="166" spans="1:10" x14ac:dyDescent="0.2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5">
        <v>0</v>
      </c>
    </row>
    <row r="167" spans="1:10" x14ac:dyDescent="0.2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5">
        <v>0</v>
      </c>
    </row>
    <row r="168" spans="1:10" x14ac:dyDescent="0.2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5">
        <v>0</v>
      </c>
    </row>
    <row r="169" spans="1:10" x14ac:dyDescent="0.2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5">
        <v>0</v>
      </c>
    </row>
    <row r="170" spans="1:10" x14ac:dyDescent="0.2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5">
        <v>0</v>
      </c>
    </row>
    <row r="171" spans="1:10" x14ac:dyDescent="0.2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5">
        <v>0</v>
      </c>
    </row>
    <row r="172" spans="1:10" x14ac:dyDescent="0.2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5">
        <v>0</v>
      </c>
    </row>
    <row r="173" spans="1:10" x14ac:dyDescent="0.2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5">
        <v>0</v>
      </c>
    </row>
    <row r="174" spans="1:10" x14ac:dyDescent="0.2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5">
        <v>0</v>
      </c>
    </row>
    <row r="175" spans="1:10" x14ac:dyDescent="0.2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5">
        <v>0</v>
      </c>
    </row>
    <row r="176" spans="1:10" x14ac:dyDescent="0.2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5">
        <v>0</v>
      </c>
    </row>
    <row r="177" spans="1:10" x14ac:dyDescent="0.2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5">
        <v>0</v>
      </c>
    </row>
    <row r="178" spans="1:10" x14ac:dyDescent="0.2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5">
        <v>0</v>
      </c>
    </row>
    <row r="179" spans="1:10" x14ac:dyDescent="0.2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5">
        <v>0</v>
      </c>
    </row>
    <row r="180" spans="1:10" x14ac:dyDescent="0.2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5">
        <v>0</v>
      </c>
    </row>
    <row r="181" spans="1:10" x14ac:dyDescent="0.2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5">
        <v>0</v>
      </c>
    </row>
    <row r="182" spans="1:10" x14ac:dyDescent="0.2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5">
        <v>0</v>
      </c>
    </row>
    <row r="183" spans="1:10" x14ac:dyDescent="0.2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5">
        <v>0</v>
      </c>
    </row>
    <row r="184" spans="1:10" x14ac:dyDescent="0.2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5">
        <v>0</v>
      </c>
    </row>
    <row r="185" spans="1:10" x14ac:dyDescent="0.2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5">
        <v>0</v>
      </c>
    </row>
    <row r="186" spans="1:10" x14ac:dyDescent="0.2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5">
        <v>0</v>
      </c>
    </row>
    <row r="187" spans="1:10" x14ac:dyDescent="0.2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5">
        <v>0</v>
      </c>
    </row>
    <row r="188" spans="1:10" x14ac:dyDescent="0.2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5">
        <v>0</v>
      </c>
    </row>
    <row r="189" spans="1:10" x14ac:dyDescent="0.2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5">
        <v>0</v>
      </c>
    </row>
    <row r="190" spans="1:10" x14ac:dyDescent="0.2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5">
        <v>0</v>
      </c>
    </row>
    <row r="191" spans="1:10" x14ac:dyDescent="0.2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5">
        <v>0</v>
      </c>
    </row>
    <row r="192" spans="1:10" x14ac:dyDescent="0.2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5">
        <v>0</v>
      </c>
    </row>
    <row r="193" spans="1:10" x14ac:dyDescent="0.2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5">
        <v>0</v>
      </c>
    </row>
    <row r="194" spans="1:10" x14ac:dyDescent="0.2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5">
        <v>0</v>
      </c>
    </row>
    <row r="195" spans="1:10" x14ac:dyDescent="0.2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5">
        <v>0</v>
      </c>
    </row>
    <row r="196" spans="1:10" x14ac:dyDescent="0.2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5">
        <v>0</v>
      </c>
    </row>
    <row r="197" spans="1:10" x14ac:dyDescent="0.2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5">
        <v>0</v>
      </c>
    </row>
    <row r="198" spans="1:10" x14ac:dyDescent="0.2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5">
        <v>0</v>
      </c>
    </row>
    <row r="199" spans="1:10" x14ac:dyDescent="0.2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5">
        <v>0</v>
      </c>
    </row>
    <row r="200" spans="1:10" x14ac:dyDescent="0.2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5">
        <v>0</v>
      </c>
    </row>
    <row r="201" spans="1:10" x14ac:dyDescent="0.2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5">
        <v>0</v>
      </c>
    </row>
    <row r="202" spans="1:10" x14ac:dyDescent="0.2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5">
        <v>0</v>
      </c>
    </row>
    <row r="203" spans="1:10" x14ac:dyDescent="0.2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5">
        <v>0</v>
      </c>
    </row>
    <row r="204" spans="1:10" x14ac:dyDescent="0.2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5">
        <v>0</v>
      </c>
    </row>
    <row r="205" spans="1:10" x14ac:dyDescent="0.2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5">
        <v>0</v>
      </c>
    </row>
    <row r="206" spans="1:10" x14ac:dyDescent="0.2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5">
        <v>0</v>
      </c>
    </row>
    <row r="207" spans="1:10" x14ac:dyDescent="0.2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5">
        <v>0</v>
      </c>
    </row>
    <row r="208" spans="1:10" x14ac:dyDescent="0.2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5">
        <v>0</v>
      </c>
    </row>
    <row r="209" spans="1:10" x14ac:dyDescent="0.2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5">
        <v>0</v>
      </c>
    </row>
    <row r="210" spans="1:10" x14ac:dyDescent="0.2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5">
        <v>0</v>
      </c>
    </row>
    <row r="211" spans="1:10" x14ac:dyDescent="0.2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5">
        <v>0</v>
      </c>
    </row>
    <row r="212" spans="1:10" x14ac:dyDescent="0.2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5">
        <v>0</v>
      </c>
    </row>
    <row r="213" spans="1:10" x14ac:dyDescent="0.2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5">
        <v>0</v>
      </c>
    </row>
    <row r="214" spans="1:10" x14ac:dyDescent="0.2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5">
        <v>0</v>
      </c>
    </row>
    <row r="215" spans="1:10" x14ac:dyDescent="0.2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5">
        <v>0</v>
      </c>
    </row>
    <row r="216" spans="1:10" x14ac:dyDescent="0.2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5">
        <v>0</v>
      </c>
    </row>
    <row r="217" spans="1:10" x14ac:dyDescent="0.2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5">
        <v>0</v>
      </c>
    </row>
    <row r="218" spans="1:10" x14ac:dyDescent="0.2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5">
        <v>0</v>
      </c>
    </row>
    <row r="219" spans="1:10" x14ac:dyDescent="0.2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5">
        <v>0</v>
      </c>
    </row>
    <row r="220" spans="1:10" x14ac:dyDescent="0.2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5">
        <v>0</v>
      </c>
    </row>
    <row r="221" spans="1:10" x14ac:dyDescent="0.2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5">
        <v>0</v>
      </c>
    </row>
    <row r="222" spans="1:10" x14ac:dyDescent="0.2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5">
        <v>0</v>
      </c>
    </row>
    <row r="223" spans="1:10" x14ac:dyDescent="0.2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5">
        <v>0</v>
      </c>
    </row>
    <row r="224" spans="1:10" x14ac:dyDescent="0.2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5">
        <v>0</v>
      </c>
    </row>
    <row r="225" spans="1:10" x14ac:dyDescent="0.2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5">
        <v>0</v>
      </c>
    </row>
    <row r="226" spans="1:10" x14ac:dyDescent="0.2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5">
        <v>0</v>
      </c>
    </row>
    <row r="227" spans="1:10" x14ac:dyDescent="0.2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5">
        <v>0</v>
      </c>
    </row>
    <row r="228" spans="1:10" x14ac:dyDescent="0.2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5">
        <v>0</v>
      </c>
    </row>
    <row r="229" spans="1:10" x14ac:dyDescent="0.2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5">
        <v>0</v>
      </c>
    </row>
    <row r="230" spans="1:10" x14ac:dyDescent="0.2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5">
        <v>0</v>
      </c>
    </row>
    <row r="231" spans="1:10" x14ac:dyDescent="0.2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5">
        <v>0</v>
      </c>
    </row>
    <row r="232" spans="1:10" x14ac:dyDescent="0.2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5">
        <v>0</v>
      </c>
    </row>
    <row r="233" spans="1:10" x14ac:dyDescent="0.2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5">
        <v>0</v>
      </c>
    </row>
    <row r="234" spans="1:10" x14ac:dyDescent="0.2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5">
        <v>0</v>
      </c>
    </row>
    <row r="235" spans="1:10" x14ac:dyDescent="0.2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5">
        <v>0</v>
      </c>
    </row>
    <row r="236" spans="1:10" x14ac:dyDescent="0.2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5">
        <v>0</v>
      </c>
    </row>
    <row r="237" spans="1:10" x14ac:dyDescent="0.2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5">
        <v>0</v>
      </c>
    </row>
    <row r="238" spans="1:10" x14ac:dyDescent="0.2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5">
        <v>0</v>
      </c>
    </row>
    <row r="239" spans="1:10" x14ac:dyDescent="0.2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5">
        <v>0</v>
      </c>
    </row>
    <row r="240" spans="1:10" x14ac:dyDescent="0.2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5">
        <v>0</v>
      </c>
    </row>
    <row r="241" spans="1:10" x14ac:dyDescent="0.2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5">
        <v>0</v>
      </c>
    </row>
    <row r="242" spans="1:10" x14ac:dyDescent="0.2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5">
        <v>0</v>
      </c>
    </row>
    <row r="243" spans="1:10" x14ac:dyDescent="0.2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5">
        <v>0</v>
      </c>
    </row>
    <row r="244" spans="1:10" x14ac:dyDescent="0.2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5">
        <v>0</v>
      </c>
    </row>
    <row r="245" spans="1:10" x14ac:dyDescent="0.2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5">
        <v>0</v>
      </c>
    </row>
    <row r="246" spans="1:10" x14ac:dyDescent="0.2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5">
        <v>0</v>
      </c>
    </row>
    <row r="247" spans="1:10" x14ac:dyDescent="0.2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5">
        <v>0</v>
      </c>
    </row>
    <row r="248" spans="1:10" x14ac:dyDescent="0.2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5">
        <v>0</v>
      </c>
    </row>
    <row r="249" spans="1:10" x14ac:dyDescent="0.2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5">
        <v>0</v>
      </c>
    </row>
    <row r="250" spans="1:10" x14ac:dyDescent="0.2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5">
        <v>0</v>
      </c>
    </row>
    <row r="251" spans="1:10" x14ac:dyDescent="0.2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5">
        <v>0</v>
      </c>
    </row>
    <row r="252" spans="1:10" x14ac:dyDescent="0.2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5">
        <v>0</v>
      </c>
    </row>
    <row r="253" spans="1:10" x14ac:dyDescent="0.2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5">
        <v>0</v>
      </c>
    </row>
    <row r="254" spans="1:10" x14ac:dyDescent="0.2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5">
        <v>0</v>
      </c>
    </row>
    <row r="255" spans="1:10" x14ac:dyDescent="0.2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5">
        <v>0</v>
      </c>
    </row>
    <row r="256" spans="1:10" x14ac:dyDescent="0.2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5">
        <v>0</v>
      </c>
    </row>
    <row r="257" spans="1:10" x14ac:dyDescent="0.2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5">
        <v>0</v>
      </c>
    </row>
    <row r="258" spans="1:10" x14ac:dyDescent="0.2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5">
        <v>0</v>
      </c>
    </row>
    <row r="259" spans="1:10" x14ac:dyDescent="0.2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5">
        <v>0</v>
      </c>
    </row>
    <row r="260" spans="1:10" x14ac:dyDescent="0.2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5">
        <v>0</v>
      </c>
    </row>
    <row r="261" spans="1:10" x14ac:dyDescent="0.2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5">
        <v>0</v>
      </c>
    </row>
    <row r="262" spans="1:10" x14ac:dyDescent="0.2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5">
        <v>0</v>
      </c>
    </row>
    <row r="263" spans="1:10" x14ac:dyDescent="0.2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5">
        <v>0</v>
      </c>
    </row>
    <row r="264" spans="1:10" x14ac:dyDescent="0.2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5">
        <v>0</v>
      </c>
    </row>
    <row r="265" spans="1:10" x14ac:dyDescent="0.2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5">
        <v>0</v>
      </c>
    </row>
    <row r="266" spans="1:10" x14ac:dyDescent="0.2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5">
        <v>0</v>
      </c>
    </row>
    <row r="267" spans="1:10" x14ac:dyDescent="0.2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5">
        <v>0</v>
      </c>
    </row>
    <row r="268" spans="1:10" x14ac:dyDescent="0.2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5">
        <v>0</v>
      </c>
    </row>
    <row r="269" spans="1:10" x14ac:dyDescent="0.2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5">
        <v>0</v>
      </c>
    </row>
    <row r="270" spans="1:10" x14ac:dyDescent="0.2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5">
        <v>0</v>
      </c>
    </row>
    <row r="271" spans="1:10" x14ac:dyDescent="0.2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5">
        <v>0</v>
      </c>
    </row>
    <row r="272" spans="1:10" x14ac:dyDescent="0.2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5">
        <v>0</v>
      </c>
    </row>
    <row r="273" spans="1:10" x14ac:dyDescent="0.2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5">
        <v>0</v>
      </c>
    </row>
    <row r="274" spans="1:10" x14ac:dyDescent="0.2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5">
        <v>0</v>
      </c>
    </row>
    <row r="275" spans="1:10" x14ac:dyDescent="0.2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5">
        <v>0</v>
      </c>
    </row>
    <row r="276" spans="1:10" x14ac:dyDescent="0.2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5">
        <v>0</v>
      </c>
    </row>
    <row r="277" spans="1:10" x14ac:dyDescent="0.2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5">
        <v>0</v>
      </c>
    </row>
    <row r="278" spans="1:10" x14ac:dyDescent="0.2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5">
        <v>0</v>
      </c>
    </row>
    <row r="279" spans="1:10" x14ac:dyDescent="0.2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5">
        <v>0</v>
      </c>
    </row>
    <row r="280" spans="1:10" x14ac:dyDescent="0.2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5">
        <v>0</v>
      </c>
    </row>
    <row r="281" spans="1:10" x14ac:dyDescent="0.2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5">
        <v>0</v>
      </c>
    </row>
    <row r="282" spans="1:10" x14ac:dyDescent="0.2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5">
        <v>0</v>
      </c>
    </row>
    <row r="283" spans="1:10" x14ac:dyDescent="0.2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5">
        <v>0</v>
      </c>
    </row>
    <row r="284" spans="1:10" x14ac:dyDescent="0.2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5">
        <v>0</v>
      </c>
    </row>
    <row r="285" spans="1:10" x14ac:dyDescent="0.2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5">
        <v>0</v>
      </c>
    </row>
    <row r="286" spans="1:10" x14ac:dyDescent="0.2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5">
        <v>0</v>
      </c>
    </row>
    <row r="287" spans="1:10" x14ac:dyDescent="0.2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5">
        <v>0</v>
      </c>
    </row>
    <row r="288" spans="1:10" x14ac:dyDescent="0.2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5">
        <v>0</v>
      </c>
    </row>
    <row r="289" spans="1:10" x14ac:dyDescent="0.2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5">
        <v>0</v>
      </c>
    </row>
    <row r="290" spans="1:10" x14ac:dyDescent="0.2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5">
        <v>0</v>
      </c>
    </row>
    <row r="291" spans="1:10" x14ac:dyDescent="0.2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5">
        <v>0</v>
      </c>
    </row>
    <row r="292" spans="1:10" x14ac:dyDescent="0.2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5">
        <v>0</v>
      </c>
    </row>
    <row r="293" spans="1:10" x14ac:dyDescent="0.2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5">
        <v>0</v>
      </c>
    </row>
    <row r="294" spans="1:10" x14ac:dyDescent="0.2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5">
        <v>0</v>
      </c>
    </row>
    <row r="295" spans="1:10" x14ac:dyDescent="0.2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5">
        <v>0</v>
      </c>
    </row>
    <row r="296" spans="1:10" x14ac:dyDescent="0.2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5">
        <v>0</v>
      </c>
    </row>
    <row r="297" spans="1:10" x14ac:dyDescent="0.2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5">
        <v>0</v>
      </c>
    </row>
    <row r="298" spans="1:10" x14ac:dyDescent="0.2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5">
        <v>0</v>
      </c>
    </row>
    <row r="299" spans="1:10" x14ac:dyDescent="0.2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5">
        <v>0</v>
      </c>
    </row>
    <row r="300" spans="1:10" x14ac:dyDescent="0.2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5">
        <v>0</v>
      </c>
    </row>
    <row r="301" spans="1:10" x14ac:dyDescent="0.2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5">
        <v>0</v>
      </c>
    </row>
    <row r="302" spans="1:10" x14ac:dyDescent="0.2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5">
        <v>0</v>
      </c>
    </row>
    <row r="303" spans="1:10" x14ac:dyDescent="0.2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5">
        <v>0</v>
      </c>
    </row>
    <row r="304" spans="1:10" x14ac:dyDescent="0.2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5">
        <v>0</v>
      </c>
    </row>
    <row r="305" spans="1:10" x14ac:dyDescent="0.2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5">
        <v>0</v>
      </c>
    </row>
    <row r="306" spans="1:10" x14ac:dyDescent="0.2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5">
        <v>0</v>
      </c>
    </row>
    <row r="307" spans="1:10" x14ac:dyDescent="0.2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5">
        <v>0</v>
      </c>
    </row>
    <row r="308" spans="1:10" x14ac:dyDescent="0.2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5">
        <v>0</v>
      </c>
    </row>
    <row r="309" spans="1:10" x14ac:dyDescent="0.2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5">
        <v>0</v>
      </c>
    </row>
    <row r="310" spans="1:10" x14ac:dyDescent="0.2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5">
        <v>0</v>
      </c>
    </row>
    <row r="311" spans="1:10" x14ac:dyDescent="0.2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5">
        <v>0</v>
      </c>
    </row>
    <row r="312" spans="1:10" x14ac:dyDescent="0.2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5">
        <v>0</v>
      </c>
    </row>
    <row r="313" spans="1:10" x14ac:dyDescent="0.2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5">
        <v>0</v>
      </c>
    </row>
    <row r="314" spans="1:10" x14ac:dyDescent="0.2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5">
        <v>0</v>
      </c>
    </row>
    <row r="315" spans="1:10" x14ac:dyDescent="0.2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5">
        <v>0</v>
      </c>
    </row>
    <row r="316" spans="1:10" x14ac:dyDescent="0.2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5">
        <v>0</v>
      </c>
    </row>
    <row r="317" spans="1:10" x14ac:dyDescent="0.2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5">
        <v>0</v>
      </c>
    </row>
    <row r="318" spans="1:10" x14ac:dyDescent="0.2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5">
        <v>0</v>
      </c>
    </row>
    <row r="319" spans="1:10" x14ac:dyDescent="0.2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5">
        <v>0</v>
      </c>
    </row>
    <row r="320" spans="1:10" x14ac:dyDescent="0.2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5">
        <v>0</v>
      </c>
    </row>
    <row r="321" spans="1:10" x14ac:dyDescent="0.2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5">
        <v>0</v>
      </c>
    </row>
    <row r="322" spans="1:10" x14ac:dyDescent="0.2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5">
        <v>0</v>
      </c>
    </row>
    <row r="323" spans="1:10" x14ac:dyDescent="0.2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5">
        <v>0</v>
      </c>
    </row>
    <row r="324" spans="1:10" x14ac:dyDescent="0.2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5">
        <v>0</v>
      </c>
    </row>
    <row r="325" spans="1:10" x14ac:dyDescent="0.2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5">
        <v>0</v>
      </c>
    </row>
    <row r="326" spans="1:10" x14ac:dyDescent="0.2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5">
        <v>0</v>
      </c>
    </row>
    <row r="327" spans="1:10" x14ac:dyDescent="0.2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5">
        <v>0</v>
      </c>
    </row>
    <row r="328" spans="1:10" x14ac:dyDescent="0.2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5">
        <v>0</v>
      </c>
    </row>
    <row r="329" spans="1:10" x14ac:dyDescent="0.2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5">
        <v>0</v>
      </c>
    </row>
    <row r="330" spans="1:10" x14ac:dyDescent="0.2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5">
        <v>0</v>
      </c>
    </row>
    <row r="331" spans="1:10" x14ac:dyDescent="0.2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5">
        <v>0</v>
      </c>
    </row>
    <row r="332" spans="1:10" x14ac:dyDescent="0.2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5">
        <v>0</v>
      </c>
    </row>
    <row r="333" spans="1:10" x14ac:dyDescent="0.2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5">
        <v>0</v>
      </c>
    </row>
    <row r="334" spans="1:10" x14ac:dyDescent="0.2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5">
        <v>0</v>
      </c>
    </row>
    <row r="335" spans="1:10" x14ac:dyDescent="0.2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5">
        <v>0</v>
      </c>
    </row>
    <row r="336" spans="1:10" x14ac:dyDescent="0.25">
      <c r="A336" s="2" t="s">
        <v>800</v>
      </c>
      <c r="B336" s="24">
        <v>0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J336" s="5">
        <v>0</v>
      </c>
    </row>
    <row r="337" spans="1:10" x14ac:dyDescent="0.25">
      <c r="A337" s="2" t="s">
        <v>799</v>
      </c>
      <c r="B337" s="24">
        <v>0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  <c r="J337" s="5">
        <v>0</v>
      </c>
    </row>
    <row r="338" spans="1:10" x14ac:dyDescent="0.25">
      <c r="A338" s="2" t="s">
        <v>798</v>
      </c>
      <c r="B338" s="24">
        <v>0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J338" s="5">
        <v>0</v>
      </c>
    </row>
    <row r="339" spans="1:10" x14ac:dyDescent="0.25">
      <c r="A339" s="2" t="s">
        <v>797</v>
      </c>
      <c r="B339" s="24">
        <v>0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  <c r="J339" s="5">
        <v>0</v>
      </c>
    </row>
    <row r="340" spans="1:10" x14ac:dyDescent="0.25">
      <c r="A340" s="2" t="s">
        <v>796</v>
      </c>
      <c r="B340" s="24">
        <v>0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  <c r="J340" s="5">
        <v>0</v>
      </c>
    </row>
    <row r="341" spans="1:10" x14ac:dyDescent="0.25">
      <c r="A341" s="2" t="s">
        <v>795</v>
      </c>
      <c r="B341" s="24">
        <v>0</v>
      </c>
      <c r="C341" s="24">
        <v>0</v>
      </c>
      <c r="D341" s="24">
        <v>0</v>
      </c>
      <c r="E341" s="24">
        <v>0</v>
      </c>
      <c r="F341" s="24">
        <v>0</v>
      </c>
      <c r="G341" s="24">
        <v>0</v>
      </c>
      <c r="J341" s="5">
        <v>0</v>
      </c>
    </row>
    <row r="342" spans="1:10" x14ac:dyDescent="0.25">
      <c r="A342" s="2" t="s">
        <v>794</v>
      </c>
      <c r="B342" s="24">
        <v>0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  <c r="J342" s="5">
        <v>0</v>
      </c>
    </row>
    <row r="343" spans="1:10" x14ac:dyDescent="0.25">
      <c r="A343" s="2" t="s">
        <v>793</v>
      </c>
      <c r="B343" s="24">
        <v>0</v>
      </c>
      <c r="C343" s="24">
        <v>0</v>
      </c>
      <c r="D343" s="24">
        <v>0</v>
      </c>
      <c r="E343" s="24">
        <v>0</v>
      </c>
      <c r="F343" s="24">
        <v>0</v>
      </c>
      <c r="G343" s="24">
        <v>0</v>
      </c>
      <c r="J343" s="5">
        <v>0</v>
      </c>
    </row>
    <row r="344" spans="1:10" x14ac:dyDescent="0.25">
      <c r="A344" s="2" t="s">
        <v>792</v>
      </c>
      <c r="B344" s="24">
        <v>0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  <c r="J344" s="5">
        <v>0</v>
      </c>
    </row>
    <row r="345" spans="1:10" x14ac:dyDescent="0.25">
      <c r="A345" s="2" t="s">
        <v>791</v>
      </c>
      <c r="B345" s="24">
        <v>0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  <c r="J345" s="5">
        <v>0</v>
      </c>
    </row>
    <row r="346" spans="1:10" x14ac:dyDescent="0.25">
      <c r="A346" s="2" t="s">
        <v>790</v>
      </c>
      <c r="B346" s="24">
        <v>0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  <c r="J346" s="5">
        <v>0</v>
      </c>
    </row>
    <row r="347" spans="1:10" x14ac:dyDescent="0.25">
      <c r="A347" s="2" t="s">
        <v>789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J347" s="5">
        <v>0</v>
      </c>
    </row>
    <row r="348" spans="1:10" x14ac:dyDescent="0.25">
      <c r="A348" s="2" t="s">
        <v>788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J348" s="5">
        <v>0</v>
      </c>
    </row>
    <row r="349" spans="1:10" x14ac:dyDescent="0.25">
      <c r="A349" s="2" t="s">
        <v>787</v>
      </c>
      <c r="B349" s="24">
        <v>0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  <c r="J349" s="5">
        <v>0</v>
      </c>
    </row>
    <row r="350" spans="1:10" x14ac:dyDescent="0.25">
      <c r="A350" s="2" t="s">
        <v>786</v>
      </c>
      <c r="B350" s="24">
        <v>0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  <c r="J350" s="5">
        <v>0</v>
      </c>
    </row>
    <row r="351" spans="1:10" x14ac:dyDescent="0.25">
      <c r="A351" s="2" t="s">
        <v>785</v>
      </c>
      <c r="B351" s="24">
        <v>0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  <c r="J351" s="5">
        <v>0</v>
      </c>
    </row>
    <row r="352" spans="1:10" x14ac:dyDescent="0.25">
      <c r="A352" s="2" t="s">
        <v>784</v>
      </c>
      <c r="B352" s="24">
        <v>0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  <c r="J352" s="5">
        <v>0</v>
      </c>
    </row>
    <row r="353" spans="1:10" x14ac:dyDescent="0.25">
      <c r="A353" s="2" t="s">
        <v>783</v>
      </c>
      <c r="B353" s="24">
        <v>0</v>
      </c>
      <c r="C353" s="24">
        <v>0</v>
      </c>
      <c r="D353" s="24">
        <v>0</v>
      </c>
      <c r="E353" s="24">
        <v>0</v>
      </c>
      <c r="F353" s="24">
        <v>0</v>
      </c>
      <c r="G353" s="24">
        <v>0</v>
      </c>
      <c r="J353" s="5">
        <v>0</v>
      </c>
    </row>
    <row r="354" spans="1:10" x14ac:dyDescent="0.25">
      <c r="A354" s="2" t="s">
        <v>782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J354" s="5">
        <v>0</v>
      </c>
    </row>
    <row r="355" spans="1:10" x14ac:dyDescent="0.25">
      <c r="A355" s="2" t="s">
        <v>781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J355" s="5">
        <v>0</v>
      </c>
    </row>
    <row r="356" spans="1:10" x14ac:dyDescent="0.25">
      <c r="A356" s="2" t="s">
        <v>780</v>
      </c>
      <c r="B356" s="24">
        <v>0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J356" s="5">
        <v>0</v>
      </c>
    </row>
    <row r="357" spans="1:10" x14ac:dyDescent="0.25">
      <c r="A357" s="2" t="s">
        <v>779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J357" s="5">
        <v>0</v>
      </c>
    </row>
    <row r="358" spans="1:10" x14ac:dyDescent="0.25">
      <c r="A358" s="2" t="s">
        <v>778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J358" s="5">
        <v>0</v>
      </c>
    </row>
    <row r="359" spans="1:10" x14ac:dyDescent="0.25">
      <c r="A359" s="2" t="s">
        <v>777</v>
      </c>
      <c r="B359" s="24">
        <v>0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J359" s="5">
        <v>0</v>
      </c>
    </row>
    <row r="360" spans="1:10" x14ac:dyDescent="0.25">
      <c r="A360" s="2" t="s">
        <v>776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J360" s="5">
        <v>0</v>
      </c>
    </row>
    <row r="361" spans="1:10" x14ac:dyDescent="0.25">
      <c r="A361" s="2" t="s">
        <v>775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J361" s="5">
        <v>0</v>
      </c>
    </row>
    <row r="362" spans="1:10" x14ac:dyDescent="0.25">
      <c r="A362" s="2" t="s">
        <v>774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J362" s="5">
        <v>0</v>
      </c>
    </row>
    <row r="363" spans="1:10" x14ac:dyDescent="0.25">
      <c r="A363" s="2" t="s">
        <v>773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J363" s="5">
        <v>0</v>
      </c>
    </row>
    <row r="364" spans="1:10" x14ac:dyDescent="0.25">
      <c r="A364" s="2" t="s">
        <v>772</v>
      </c>
      <c r="B364" s="24">
        <v>0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  <c r="J364" s="5">
        <v>0</v>
      </c>
    </row>
    <row r="365" spans="1:10" x14ac:dyDescent="0.25">
      <c r="A365" s="2" t="s">
        <v>771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J365" s="5">
        <v>0</v>
      </c>
    </row>
    <row r="366" spans="1:10" x14ac:dyDescent="0.25">
      <c r="A366" s="2" t="s">
        <v>770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J366" s="5">
        <v>0</v>
      </c>
    </row>
    <row r="367" spans="1:10" x14ac:dyDescent="0.25">
      <c r="A367" s="2" t="s">
        <v>769</v>
      </c>
      <c r="B367" s="24">
        <v>0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  <c r="J367" s="5">
        <v>0</v>
      </c>
    </row>
    <row r="368" spans="1:10" x14ac:dyDescent="0.25">
      <c r="A368" s="2" t="s">
        <v>768</v>
      </c>
      <c r="B368" s="24">
        <v>0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J368" s="5">
        <v>0</v>
      </c>
    </row>
    <row r="369" spans="1:10" x14ac:dyDescent="0.25">
      <c r="A369" s="2" t="s">
        <v>767</v>
      </c>
      <c r="B369" s="24">
        <v>0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J369" s="5">
        <v>0</v>
      </c>
    </row>
    <row r="370" spans="1:10" x14ac:dyDescent="0.25">
      <c r="A370" s="2" t="s">
        <v>766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J370" s="5">
        <v>0</v>
      </c>
    </row>
    <row r="371" spans="1:10" x14ac:dyDescent="0.25">
      <c r="A371" s="2" t="s">
        <v>765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J371" s="5">
        <v>0</v>
      </c>
    </row>
    <row r="372" spans="1:10" x14ac:dyDescent="0.25">
      <c r="A372" s="2" t="s">
        <v>764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J372" s="5">
        <v>0</v>
      </c>
    </row>
    <row r="373" spans="1:10" x14ac:dyDescent="0.25">
      <c r="A373" s="2" t="s">
        <v>763</v>
      </c>
      <c r="B373" s="24">
        <v>0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J373" s="5">
        <v>0</v>
      </c>
    </row>
    <row r="374" spans="1:10" x14ac:dyDescent="0.25">
      <c r="A374" s="2" t="s">
        <v>762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J374" s="5">
        <v>0</v>
      </c>
    </row>
    <row r="375" spans="1:10" x14ac:dyDescent="0.25">
      <c r="A375" s="2" t="s">
        <v>761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J375" s="5">
        <v>0</v>
      </c>
    </row>
    <row r="376" spans="1:10" x14ac:dyDescent="0.25">
      <c r="A376" s="2" t="s">
        <v>760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J376" s="5">
        <v>0</v>
      </c>
    </row>
    <row r="377" spans="1:10" x14ac:dyDescent="0.25">
      <c r="A377" s="2" t="s">
        <v>759</v>
      </c>
      <c r="B377" s="24">
        <v>0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J377" s="5">
        <v>0</v>
      </c>
    </row>
    <row r="378" spans="1:10" x14ac:dyDescent="0.25">
      <c r="A378" s="2" t="s">
        <v>758</v>
      </c>
      <c r="B378" s="24">
        <v>0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J378" s="5">
        <v>0</v>
      </c>
    </row>
    <row r="379" spans="1:10" x14ac:dyDescent="0.25">
      <c r="A379" s="2" t="s">
        <v>757</v>
      </c>
      <c r="B379" s="24">
        <v>0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  <c r="J379" s="5">
        <v>0</v>
      </c>
    </row>
    <row r="380" spans="1:10" x14ac:dyDescent="0.25">
      <c r="A380" s="2" t="s">
        <v>756</v>
      </c>
      <c r="B380" s="24">
        <v>0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J380" s="5">
        <v>0</v>
      </c>
    </row>
    <row r="381" spans="1:10" x14ac:dyDescent="0.25">
      <c r="A381" s="2" t="s">
        <v>755</v>
      </c>
      <c r="B381" s="24">
        <v>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J381" s="5">
        <v>0</v>
      </c>
    </row>
    <row r="382" spans="1:10" x14ac:dyDescent="0.25">
      <c r="A382" s="2" t="s">
        <v>754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J382" s="5">
        <v>0</v>
      </c>
    </row>
    <row r="383" spans="1:10" x14ac:dyDescent="0.25">
      <c r="A383" s="2" t="s">
        <v>753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J383" s="5">
        <v>0</v>
      </c>
    </row>
    <row r="384" spans="1:10" x14ac:dyDescent="0.25">
      <c r="A384" s="2" t="s">
        <v>752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J384" s="5">
        <v>0</v>
      </c>
    </row>
    <row r="385" spans="1:10" x14ac:dyDescent="0.25">
      <c r="A385" s="2" t="s">
        <v>751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J385" s="5">
        <v>0</v>
      </c>
    </row>
    <row r="386" spans="1:10" x14ac:dyDescent="0.25">
      <c r="A386" s="2" t="s">
        <v>750</v>
      </c>
      <c r="B386" s="24">
        <v>0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J386" s="5">
        <v>0</v>
      </c>
    </row>
    <row r="387" spans="1:10" x14ac:dyDescent="0.25">
      <c r="A387" s="2" t="s">
        <v>749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J387" s="5">
        <v>0</v>
      </c>
    </row>
    <row r="388" spans="1:10" x14ac:dyDescent="0.25">
      <c r="A388" s="2" t="s">
        <v>748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J388" s="5">
        <v>0</v>
      </c>
    </row>
    <row r="389" spans="1:10" x14ac:dyDescent="0.25">
      <c r="A389" s="2" t="s">
        <v>747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J389" s="5">
        <v>0</v>
      </c>
    </row>
    <row r="390" spans="1:10" x14ac:dyDescent="0.25">
      <c r="A390" s="2" t="s">
        <v>746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J390" s="5">
        <v>0</v>
      </c>
    </row>
    <row r="391" spans="1:10" x14ac:dyDescent="0.25">
      <c r="A391" s="2" t="s">
        <v>745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J391" s="5">
        <v>0</v>
      </c>
    </row>
    <row r="392" spans="1:10" x14ac:dyDescent="0.25">
      <c r="A392" s="2" t="s">
        <v>744</v>
      </c>
      <c r="B392" s="24">
        <v>0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J392" s="5">
        <v>0</v>
      </c>
    </row>
    <row r="393" spans="1:10" x14ac:dyDescent="0.25">
      <c r="A393" s="2" t="s">
        <v>743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J393" s="5">
        <v>0</v>
      </c>
    </row>
    <row r="394" spans="1:10" x14ac:dyDescent="0.25">
      <c r="A394" s="2" t="s">
        <v>742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J394" s="5">
        <v>0</v>
      </c>
    </row>
    <row r="395" spans="1:10" x14ac:dyDescent="0.25">
      <c r="A395" s="2" t="s">
        <v>741</v>
      </c>
      <c r="B395" s="24">
        <v>0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J395" s="5">
        <v>0</v>
      </c>
    </row>
    <row r="396" spans="1:10" x14ac:dyDescent="0.25">
      <c r="A396" s="2" t="s">
        <v>740</v>
      </c>
      <c r="B396" s="24">
        <v>0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J396" s="5">
        <v>0</v>
      </c>
    </row>
    <row r="397" spans="1:10" x14ac:dyDescent="0.25">
      <c r="A397" s="2" t="s">
        <v>739</v>
      </c>
      <c r="B397" s="24">
        <v>0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J397" s="5">
        <v>0</v>
      </c>
    </row>
    <row r="398" spans="1:10" x14ac:dyDescent="0.25">
      <c r="A398" s="2" t="s">
        <v>738</v>
      </c>
      <c r="B398" s="24">
        <v>0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J398" s="5">
        <v>0</v>
      </c>
    </row>
    <row r="399" spans="1:10" x14ac:dyDescent="0.25">
      <c r="A399" s="2" t="s">
        <v>737</v>
      </c>
      <c r="B399" s="24">
        <v>0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J399" s="5">
        <v>0</v>
      </c>
    </row>
    <row r="400" spans="1:10" x14ac:dyDescent="0.25">
      <c r="A400" s="2" t="s">
        <v>736</v>
      </c>
      <c r="B400" s="24">
        <v>0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J400" s="5">
        <v>0</v>
      </c>
    </row>
    <row r="401" spans="1:10" x14ac:dyDescent="0.25">
      <c r="A401" s="2" t="s">
        <v>735</v>
      </c>
      <c r="B401" s="24">
        <v>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J401" s="5">
        <v>0</v>
      </c>
    </row>
    <row r="402" spans="1:10" x14ac:dyDescent="0.25">
      <c r="A402" s="2" t="s">
        <v>734</v>
      </c>
      <c r="B402" s="24">
        <v>0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J402" s="5">
        <v>0</v>
      </c>
    </row>
    <row r="403" spans="1:10" x14ac:dyDescent="0.25">
      <c r="A403" s="2" t="s">
        <v>733</v>
      </c>
      <c r="B403" s="24">
        <v>0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J403" s="5">
        <v>0</v>
      </c>
    </row>
    <row r="404" spans="1:10" x14ac:dyDescent="0.25">
      <c r="A404" s="2" t="s">
        <v>732</v>
      </c>
      <c r="B404" s="24">
        <v>0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J404" s="5">
        <v>0</v>
      </c>
    </row>
    <row r="405" spans="1:10" x14ac:dyDescent="0.25">
      <c r="A405" s="2" t="s">
        <v>731</v>
      </c>
      <c r="B405" s="24">
        <v>0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J405" s="5">
        <v>0</v>
      </c>
    </row>
    <row r="406" spans="1:10" x14ac:dyDescent="0.25">
      <c r="A406" s="2" t="s">
        <v>730</v>
      </c>
      <c r="B406" s="24">
        <v>0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J406" s="5">
        <v>0</v>
      </c>
    </row>
    <row r="407" spans="1:10" x14ac:dyDescent="0.25">
      <c r="A407" s="2" t="s">
        <v>729</v>
      </c>
      <c r="B407" s="24">
        <v>0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J407" s="5">
        <v>0</v>
      </c>
    </row>
    <row r="408" spans="1:10" x14ac:dyDescent="0.25">
      <c r="A408" s="2" t="s">
        <v>728</v>
      </c>
      <c r="B408" s="24">
        <v>0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J408" s="5">
        <v>0</v>
      </c>
    </row>
    <row r="409" spans="1:10" x14ac:dyDescent="0.25">
      <c r="A409" s="2" t="s">
        <v>727</v>
      </c>
      <c r="B409" s="24">
        <v>0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J409" s="5">
        <v>0</v>
      </c>
    </row>
    <row r="410" spans="1:10" x14ac:dyDescent="0.25">
      <c r="A410" s="2" t="s">
        <v>726</v>
      </c>
      <c r="B410" s="24">
        <v>0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J410" s="5">
        <v>0</v>
      </c>
    </row>
    <row r="411" spans="1:10" x14ac:dyDescent="0.25">
      <c r="A411" s="2" t="s">
        <v>725</v>
      </c>
      <c r="B411" s="24">
        <v>0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  <c r="J411" s="5">
        <v>0</v>
      </c>
    </row>
    <row r="412" spans="1:10" x14ac:dyDescent="0.25">
      <c r="A412" s="2" t="s">
        <v>724</v>
      </c>
      <c r="B412" s="24">
        <v>0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  <c r="J412" s="5">
        <v>0</v>
      </c>
    </row>
    <row r="413" spans="1:10" x14ac:dyDescent="0.25">
      <c r="A413" s="2" t="s">
        <v>723</v>
      </c>
      <c r="B413" s="24">
        <v>0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  <c r="J413" s="5">
        <v>0</v>
      </c>
    </row>
    <row r="414" spans="1:10" x14ac:dyDescent="0.25">
      <c r="A414" s="2" t="s">
        <v>722</v>
      </c>
      <c r="B414" s="24">
        <v>0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  <c r="J414" s="5">
        <v>0</v>
      </c>
    </row>
    <row r="415" spans="1:10" x14ac:dyDescent="0.25">
      <c r="A415" s="2" t="s">
        <v>721</v>
      </c>
      <c r="B415" s="24">
        <v>0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J415" s="5">
        <v>0</v>
      </c>
    </row>
    <row r="416" spans="1:10" x14ac:dyDescent="0.25">
      <c r="A416" s="2" t="s">
        <v>720</v>
      </c>
      <c r="B416" s="24">
        <v>0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  <c r="J416" s="5">
        <v>0</v>
      </c>
    </row>
    <row r="417" spans="1:10" x14ac:dyDescent="0.25">
      <c r="A417" s="2" t="s">
        <v>719</v>
      </c>
      <c r="B417" s="24">
        <v>0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  <c r="J417" s="5">
        <v>0</v>
      </c>
    </row>
    <row r="418" spans="1:10" x14ac:dyDescent="0.25">
      <c r="A418" s="2" t="s">
        <v>718</v>
      </c>
      <c r="B418" s="24">
        <v>0</v>
      </c>
      <c r="C418" s="24">
        <v>0</v>
      </c>
      <c r="D418" s="24">
        <v>0</v>
      </c>
      <c r="E418" s="24">
        <v>0</v>
      </c>
      <c r="F418" s="24">
        <v>0</v>
      </c>
      <c r="G418" s="24">
        <v>0</v>
      </c>
      <c r="J418" s="5">
        <v>0</v>
      </c>
    </row>
    <row r="419" spans="1:10" x14ac:dyDescent="0.25">
      <c r="A419" s="2" t="s">
        <v>717</v>
      </c>
      <c r="B419" s="24">
        <v>0</v>
      </c>
      <c r="C419" s="24">
        <v>0</v>
      </c>
      <c r="D419" s="24">
        <v>0</v>
      </c>
      <c r="E419" s="24">
        <v>0</v>
      </c>
      <c r="F419" s="24">
        <v>0</v>
      </c>
      <c r="G419" s="24">
        <v>0</v>
      </c>
      <c r="J419" s="5">
        <v>0</v>
      </c>
    </row>
    <row r="420" spans="1:10" x14ac:dyDescent="0.25">
      <c r="A420" s="2" t="s">
        <v>716</v>
      </c>
      <c r="B420" s="24">
        <v>0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J420" s="5">
        <v>0</v>
      </c>
    </row>
    <row r="421" spans="1:10" x14ac:dyDescent="0.25">
      <c r="A421" s="2" t="s">
        <v>715</v>
      </c>
      <c r="B421" s="24">
        <v>0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  <c r="J421" s="5">
        <v>0</v>
      </c>
    </row>
    <row r="422" spans="1:10" x14ac:dyDescent="0.25">
      <c r="A422" s="2" t="s">
        <v>714</v>
      </c>
      <c r="B422" s="24">
        <v>0</v>
      </c>
      <c r="C422" s="24">
        <v>0</v>
      </c>
      <c r="D422" s="24">
        <v>0</v>
      </c>
      <c r="E422" s="24">
        <v>0</v>
      </c>
      <c r="F422" s="24">
        <v>0</v>
      </c>
      <c r="G422" s="24">
        <v>0</v>
      </c>
      <c r="J422" s="5">
        <v>0</v>
      </c>
    </row>
    <row r="423" spans="1:10" x14ac:dyDescent="0.25">
      <c r="A423" s="2" t="s">
        <v>713</v>
      </c>
      <c r="B423" s="24">
        <v>0</v>
      </c>
      <c r="C423" s="24">
        <v>0</v>
      </c>
      <c r="D423" s="24">
        <v>0</v>
      </c>
      <c r="E423" s="24">
        <v>0</v>
      </c>
      <c r="F423" s="24">
        <v>0</v>
      </c>
      <c r="G423" s="24">
        <v>0</v>
      </c>
      <c r="J423" s="5">
        <v>0</v>
      </c>
    </row>
    <row r="424" spans="1:10" x14ac:dyDescent="0.25">
      <c r="A424" s="2" t="s">
        <v>712</v>
      </c>
      <c r="B424" s="24">
        <v>0</v>
      </c>
      <c r="C424" s="24">
        <v>0</v>
      </c>
      <c r="D424" s="24">
        <v>0</v>
      </c>
      <c r="E424" s="24">
        <v>0</v>
      </c>
      <c r="F424" s="24">
        <v>0</v>
      </c>
      <c r="G424" s="24">
        <v>0</v>
      </c>
      <c r="J424" s="5">
        <v>0</v>
      </c>
    </row>
    <row r="425" spans="1:10" x14ac:dyDescent="0.25">
      <c r="A425" s="2" t="s">
        <v>711</v>
      </c>
      <c r="B425" s="24">
        <v>0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  <c r="J425" s="5">
        <v>0</v>
      </c>
    </row>
    <row r="426" spans="1:10" x14ac:dyDescent="0.25">
      <c r="A426" s="2" t="s">
        <v>710</v>
      </c>
      <c r="B426" s="24">
        <v>0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J426" s="5">
        <v>0</v>
      </c>
    </row>
    <row r="427" spans="1:10" x14ac:dyDescent="0.25">
      <c r="A427" s="2" t="s">
        <v>709</v>
      </c>
      <c r="B427" s="24">
        <v>0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  <c r="J427" s="5">
        <v>0</v>
      </c>
    </row>
    <row r="428" spans="1:10" x14ac:dyDescent="0.25">
      <c r="A428" s="2" t="s">
        <v>708</v>
      </c>
      <c r="B428" s="24">
        <v>0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  <c r="J428" s="5">
        <v>0</v>
      </c>
    </row>
    <row r="429" spans="1:10" x14ac:dyDescent="0.25">
      <c r="A429" s="2" t="s">
        <v>707</v>
      </c>
      <c r="B429" s="24">
        <v>0</v>
      </c>
      <c r="C429" s="24">
        <v>0</v>
      </c>
      <c r="D429" s="24">
        <v>0</v>
      </c>
      <c r="E429" s="24">
        <v>0</v>
      </c>
      <c r="F429" s="24">
        <v>0</v>
      </c>
      <c r="G429" s="24">
        <v>0</v>
      </c>
      <c r="J429" s="5">
        <v>0</v>
      </c>
    </row>
    <row r="430" spans="1:10" x14ac:dyDescent="0.25">
      <c r="A430" s="2" t="s">
        <v>706</v>
      </c>
      <c r="B430" s="24">
        <v>0</v>
      </c>
      <c r="C430" s="24">
        <v>0</v>
      </c>
      <c r="D430" s="24">
        <v>0</v>
      </c>
      <c r="E430" s="24">
        <v>0</v>
      </c>
      <c r="F430" s="24">
        <v>0</v>
      </c>
      <c r="G430" s="24">
        <v>0</v>
      </c>
      <c r="J430" s="5">
        <v>0</v>
      </c>
    </row>
    <row r="431" spans="1:10" x14ac:dyDescent="0.25">
      <c r="A431" s="2" t="s">
        <v>705</v>
      </c>
      <c r="B431" s="24">
        <v>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J431" s="5">
        <v>0</v>
      </c>
    </row>
    <row r="432" spans="1:10" x14ac:dyDescent="0.25">
      <c r="A432" s="2" t="s">
        <v>704</v>
      </c>
      <c r="B432" s="24">
        <v>0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J432" s="5">
        <v>0</v>
      </c>
    </row>
    <row r="433" spans="1:10" x14ac:dyDescent="0.25">
      <c r="A433" s="2" t="s">
        <v>703</v>
      </c>
      <c r="B433" s="24">
        <v>0</v>
      </c>
      <c r="C433" s="24">
        <v>0</v>
      </c>
      <c r="D433" s="24">
        <v>0</v>
      </c>
      <c r="E433" s="24">
        <v>0</v>
      </c>
      <c r="F433" s="24">
        <v>0</v>
      </c>
      <c r="G433" s="24">
        <v>0</v>
      </c>
      <c r="J433" s="5">
        <v>0</v>
      </c>
    </row>
    <row r="434" spans="1:10" x14ac:dyDescent="0.25">
      <c r="A434" s="2" t="s">
        <v>702</v>
      </c>
      <c r="B434" s="24">
        <v>0</v>
      </c>
      <c r="C434" s="24">
        <v>0</v>
      </c>
      <c r="D434" s="24">
        <v>0</v>
      </c>
      <c r="E434" s="24">
        <v>0</v>
      </c>
      <c r="F434" s="24">
        <v>0</v>
      </c>
      <c r="G434" s="24">
        <v>0</v>
      </c>
      <c r="J434" s="5">
        <v>0</v>
      </c>
    </row>
    <row r="435" spans="1:10" x14ac:dyDescent="0.25">
      <c r="A435" s="2" t="s">
        <v>701</v>
      </c>
      <c r="B435" s="24">
        <v>0</v>
      </c>
      <c r="C435" s="24">
        <v>0</v>
      </c>
      <c r="D435" s="24">
        <v>0</v>
      </c>
      <c r="E435" s="24">
        <v>0</v>
      </c>
      <c r="F435" s="24">
        <v>0</v>
      </c>
      <c r="G435" s="24">
        <v>0</v>
      </c>
      <c r="J435" s="5">
        <v>0</v>
      </c>
    </row>
    <row r="436" spans="1:10" x14ac:dyDescent="0.25">
      <c r="A436" s="2" t="s">
        <v>700</v>
      </c>
      <c r="B436" s="24">
        <v>0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  <c r="J436" s="5">
        <v>0</v>
      </c>
    </row>
    <row r="437" spans="1:10" x14ac:dyDescent="0.25">
      <c r="A437" s="2" t="s">
        <v>699</v>
      </c>
      <c r="B437" s="24">
        <v>0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  <c r="J437" s="5">
        <v>0</v>
      </c>
    </row>
    <row r="438" spans="1:10" x14ac:dyDescent="0.25">
      <c r="A438" s="2" t="s">
        <v>698</v>
      </c>
      <c r="B438" s="24">
        <v>0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  <c r="J438" s="5">
        <v>0</v>
      </c>
    </row>
    <row r="439" spans="1:10" x14ac:dyDescent="0.25">
      <c r="A439" s="2" t="s">
        <v>697</v>
      </c>
      <c r="B439" s="24">
        <v>0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J439" s="5">
        <v>0</v>
      </c>
    </row>
    <row r="440" spans="1:10" x14ac:dyDescent="0.25">
      <c r="A440" s="2" t="s">
        <v>696</v>
      </c>
      <c r="B440" s="24">
        <v>0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  <c r="J440" s="5">
        <v>0</v>
      </c>
    </row>
    <row r="441" spans="1:10" x14ac:dyDescent="0.25">
      <c r="A441" s="2" t="s">
        <v>695</v>
      </c>
      <c r="B441" s="24">
        <v>0</v>
      </c>
      <c r="C441" s="24">
        <v>0</v>
      </c>
      <c r="D441" s="24">
        <v>0</v>
      </c>
      <c r="E441" s="24">
        <v>0</v>
      </c>
      <c r="F441" s="24">
        <v>0</v>
      </c>
      <c r="G441" s="24">
        <v>0</v>
      </c>
      <c r="J441" s="5">
        <v>0</v>
      </c>
    </row>
    <row r="442" spans="1:10" x14ac:dyDescent="0.25">
      <c r="A442" s="2" t="s">
        <v>694</v>
      </c>
      <c r="B442" s="24">
        <v>0</v>
      </c>
      <c r="C442" s="24">
        <v>0</v>
      </c>
      <c r="D442" s="24">
        <v>0</v>
      </c>
      <c r="E442" s="24">
        <v>0</v>
      </c>
      <c r="F442" s="24">
        <v>0</v>
      </c>
      <c r="G442" s="24">
        <v>0</v>
      </c>
      <c r="J442" s="5">
        <v>0</v>
      </c>
    </row>
    <row r="443" spans="1:10" x14ac:dyDescent="0.25">
      <c r="A443" s="2" t="s">
        <v>693</v>
      </c>
      <c r="B443" s="24">
        <v>0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J443" s="5">
        <v>0</v>
      </c>
    </row>
    <row r="444" spans="1:10" x14ac:dyDescent="0.25">
      <c r="A444" s="2" t="s">
        <v>692</v>
      </c>
      <c r="B444" s="24">
        <v>0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  <c r="J444" s="5">
        <v>0</v>
      </c>
    </row>
    <row r="445" spans="1:10" x14ac:dyDescent="0.25">
      <c r="A445" s="2" t="s">
        <v>691</v>
      </c>
      <c r="B445" s="24">
        <v>0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  <c r="J445" s="5">
        <v>0</v>
      </c>
    </row>
    <row r="446" spans="1:10" x14ac:dyDescent="0.25">
      <c r="A446" s="2" t="s">
        <v>690</v>
      </c>
      <c r="B446" s="24">
        <v>0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  <c r="J446" s="5">
        <v>0</v>
      </c>
    </row>
    <row r="447" spans="1:10" x14ac:dyDescent="0.25">
      <c r="A447" s="2" t="s">
        <v>689</v>
      </c>
      <c r="B447" s="24">
        <v>0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  <c r="J447" s="5">
        <v>0</v>
      </c>
    </row>
    <row r="448" spans="1:10" x14ac:dyDescent="0.25">
      <c r="A448" s="2" t="s">
        <v>688</v>
      </c>
      <c r="B448" s="24">
        <v>0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  <c r="J448" s="5">
        <v>0</v>
      </c>
    </row>
    <row r="449" spans="1:10" x14ac:dyDescent="0.25">
      <c r="A449" s="2" t="s">
        <v>687</v>
      </c>
      <c r="B449" s="24">
        <v>0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  <c r="J449" s="5">
        <v>0</v>
      </c>
    </row>
    <row r="450" spans="1:10" x14ac:dyDescent="0.25">
      <c r="A450" s="2" t="s">
        <v>686</v>
      </c>
      <c r="B450" s="24">
        <v>0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  <c r="J450" s="5">
        <v>0</v>
      </c>
    </row>
    <row r="451" spans="1:10" x14ac:dyDescent="0.25">
      <c r="A451" s="2" t="s">
        <v>685</v>
      </c>
      <c r="B451" s="24">
        <v>0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  <c r="J451" s="5">
        <v>0</v>
      </c>
    </row>
    <row r="452" spans="1:10" x14ac:dyDescent="0.25">
      <c r="A452" s="2" t="s">
        <v>684</v>
      </c>
      <c r="B452" s="24">
        <v>0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  <c r="J452" s="5">
        <v>0</v>
      </c>
    </row>
    <row r="453" spans="1:10" x14ac:dyDescent="0.25">
      <c r="A453" s="2" t="s">
        <v>683</v>
      </c>
      <c r="B453" s="24">
        <v>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  <c r="J453" s="5">
        <v>0</v>
      </c>
    </row>
    <row r="454" spans="1:10" x14ac:dyDescent="0.25">
      <c r="A454" s="2" t="s">
        <v>682</v>
      </c>
      <c r="B454" s="24">
        <v>0</v>
      </c>
      <c r="C454" s="24">
        <v>0</v>
      </c>
      <c r="D454" s="24">
        <v>0</v>
      </c>
      <c r="E454" s="24">
        <v>0</v>
      </c>
      <c r="F454" s="24">
        <v>0</v>
      </c>
      <c r="G454" s="24">
        <v>0</v>
      </c>
      <c r="J454" s="5">
        <v>0</v>
      </c>
    </row>
    <row r="455" spans="1:10" x14ac:dyDescent="0.25">
      <c r="A455" s="2" t="s">
        <v>681</v>
      </c>
      <c r="B455" s="24">
        <v>0</v>
      </c>
      <c r="C455" s="24">
        <v>0</v>
      </c>
      <c r="D455" s="24">
        <v>0</v>
      </c>
      <c r="E455" s="24">
        <v>0</v>
      </c>
      <c r="F455" s="24">
        <v>0</v>
      </c>
      <c r="G455" s="24">
        <v>0</v>
      </c>
      <c r="J455" s="5">
        <v>0</v>
      </c>
    </row>
    <row r="456" spans="1:10" x14ac:dyDescent="0.25">
      <c r="A456" s="2" t="s">
        <v>680</v>
      </c>
      <c r="B456" s="24">
        <v>0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  <c r="J456" s="5">
        <v>0</v>
      </c>
    </row>
    <row r="457" spans="1:10" x14ac:dyDescent="0.25">
      <c r="A457" s="2" t="s">
        <v>679</v>
      </c>
      <c r="B457" s="24">
        <v>0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  <c r="J457" s="5">
        <v>0</v>
      </c>
    </row>
    <row r="458" spans="1:10" x14ac:dyDescent="0.25">
      <c r="A458" s="2" t="s">
        <v>678</v>
      </c>
      <c r="B458" s="24">
        <v>0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  <c r="J458" s="5">
        <v>0</v>
      </c>
    </row>
    <row r="459" spans="1:10" x14ac:dyDescent="0.25">
      <c r="A459" s="2" t="s">
        <v>677</v>
      </c>
      <c r="B459" s="24">
        <v>0</v>
      </c>
      <c r="C459" s="24">
        <v>0</v>
      </c>
      <c r="D459" s="24">
        <v>0</v>
      </c>
      <c r="E459" s="24">
        <v>0</v>
      </c>
      <c r="F459" s="24">
        <v>0</v>
      </c>
      <c r="G459" s="24">
        <v>0</v>
      </c>
      <c r="J459" s="5">
        <v>0</v>
      </c>
    </row>
    <row r="460" spans="1:10" x14ac:dyDescent="0.25">
      <c r="A460" s="2" t="s">
        <v>676</v>
      </c>
      <c r="B460" s="24">
        <v>0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  <c r="J460" s="5">
        <v>0</v>
      </c>
    </row>
    <row r="461" spans="1:10" x14ac:dyDescent="0.25">
      <c r="A461" s="2" t="s">
        <v>675</v>
      </c>
      <c r="B461" s="24">
        <v>0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  <c r="J461" s="5">
        <v>0</v>
      </c>
    </row>
    <row r="462" spans="1:10" x14ac:dyDescent="0.25">
      <c r="A462" s="2" t="s">
        <v>674</v>
      </c>
      <c r="B462" s="24">
        <v>0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  <c r="J462" s="5">
        <v>0</v>
      </c>
    </row>
    <row r="463" spans="1:10" x14ac:dyDescent="0.25">
      <c r="A463" s="2" t="s">
        <v>673</v>
      </c>
      <c r="B463" s="24">
        <v>0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  <c r="J463" s="5">
        <v>0</v>
      </c>
    </row>
    <row r="464" spans="1:10" x14ac:dyDescent="0.25">
      <c r="A464" s="2" t="s">
        <v>672</v>
      </c>
      <c r="B464" s="24">
        <v>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  <c r="J464" s="5">
        <v>0</v>
      </c>
    </row>
    <row r="465" spans="1:10" x14ac:dyDescent="0.25">
      <c r="A465" s="2" t="s">
        <v>671</v>
      </c>
      <c r="B465" s="24">
        <v>0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  <c r="J465" s="5">
        <v>0</v>
      </c>
    </row>
    <row r="466" spans="1:10" x14ac:dyDescent="0.25">
      <c r="A466" s="2" t="s">
        <v>670</v>
      </c>
      <c r="B466" s="24">
        <v>0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  <c r="J466" s="5">
        <v>0</v>
      </c>
    </row>
    <row r="467" spans="1:10" x14ac:dyDescent="0.25">
      <c r="A467" s="2" t="s">
        <v>669</v>
      </c>
      <c r="B467" s="24">
        <v>0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J467" s="5">
        <v>0</v>
      </c>
    </row>
    <row r="468" spans="1:10" x14ac:dyDescent="0.25">
      <c r="A468" s="2" t="s">
        <v>668</v>
      </c>
      <c r="B468" s="24">
        <v>0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  <c r="J468" s="5">
        <v>0</v>
      </c>
    </row>
    <row r="469" spans="1:10" x14ac:dyDescent="0.25">
      <c r="A469" s="2" t="s">
        <v>667</v>
      </c>
      <c r="B469" s="24">
        <v>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  <c r="J469" s="5">
        <v>0</v>
      </c>
    </row>
    <row r="470" spans="1:10" x14ac:dyDescent="0.25">
      <c r="A470" s="2" t="s">
        <v>666</v>
      </c>
      <c r="B470" s="24">
        <v>0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  <c r="J470" s="5">
        <v>0</v>
      </c>
    </row>
    <row r="471" spans="1:10" x14ac:dyDescent="0.25">
      <c r="A471" s="2" t="s">
        <v>665</v>
      </c>
      <c r="B471" s="24">
        <v>0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  <c r="J471" s="5">
        <v>0</v>
      </c>
    </row>
    <row r="472" spans="1:10" x14ac:dyDescent="0.25">
      <c r="A472" s="2" t="s">
        <v>664</v>
      </c>
      <c r="B472" s="24">
        <v>0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  <c r="J472" s="5">
        <v>0</v>
      </c>
    </row>
    <row r="473" spans="1:10" x14ac:dyDescent="0.25">
      <c r="A473" s="2" t="s">
        <v>663</v>
      </c>
      <c r="B473" s="24">
        <v>0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  <c r="J473" s="5">
        <v>0</v>
      </c>
    </row>
    <row r="474" spans="1:10" x14ac:dyDescent="0.25">
      <c r="A474" s="2" t="s">
        <v>662</v>
      </c>
      <c r="B474" s="24">
        <v>0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  <c r="J474" s="5">
        <v>0</v>
      </c>
    </row>
    <row r="475" spans="1:10" x14ac:dyDescent="0.25">
      <c r="A475" s="2" t="s">
        <v>661</v>
      </c>
      <c r="B475" s="24">
        <v>0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  <c r="J475" s="5">
        <v>0</v>
      </c>
    </row>
    <row r="476" spans="1:10" x14ac:dyDescent="0.25">
      <c r="A476" s="2" t="s">
        <v>660</v>
      </c>
      <c r="B476" s="24">
        <v>0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  <c r="J476" s="5">
        <v>0</v>
      </c>
    </row>
    <row r="477" spans="1:10" x14ac:dyDescent="0.25">
      <c r="A477" s="2" t="s">
        <v>659</v>
      </c>
      <c r="B477" s="24">
        <v>0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  <c r="J477" s="5">
        <v>0</v>
      </c>
    </row>
    <row r="478" spans="1:10" x14ac:dyDescent="0.25">
      <c r="A478" s="2" t="s">
        <v>658</v>
      </c>
      <c r="B478" s="24">
        <v>0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  <c r="J478" s="5">
        <v>0</v>
      </c>
    </row>
    <row r="479" spans="1:10" x14ac:dyDescent="0.25">
      <c r="A479" s="2" t="s">
        <v>657</v>
      </c>
      <c r="B479" s="24">
        <v>0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J479" s="5">
        <v>0</v>
      </c>
    </row>
    <row r="480" spans="1:10" x14ac:dyDescent="0.25">
      <c r="A480" s="2" t="s">
        <v>656</v>
      </c>
      <c r="B480" s="24">
        <v>0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  <c r="J480" s="5">
        <v>0</v>
      </c>
    </row>
    <row r="481" spans="1:10" x14ac:dyDescent="0.25">
      <c r="A481" s="2" t="s">
        <v>655</v>
      </c>
      <c r="B481" s="24">
        <v>0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  <c r="J481" s="5">
        <v>0</v>
      </c>
    </row>
    <row r="482" spans="1:10" x14ac:dyDescent="0.25">
      <c r="A482" s="2" t="s">
        <v>654</v>
      </c>
      <c r="B482" s="24">
        <v>0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  <c r="J482" s="5">
        <v>0</v>
      </c>
    </row>
    <row r="483" spans="1:10" x14ac:dyDescent="0.25">
      <c r="A483" s="2" t="s">
        <v>653</v>
      </c>
      <c r="B483" s="24">
        <v>0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  <c r="J483" s="5">
        <v>0</v>
      </c>
    </row>
    <row r="484" spans="1:10" x14ac:dyDescent="0.25">
      <c r="A484" s="2" t="s">
        <v>652</v>
      </c>
      <c r="B484" s="24">
        <v>0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  <c r="J484" s="5">
        <v>0</v>
      </c>
    </row>
    <row r="485" spans="1:10" x14ac:dyDescent="0.25">
      <c r="A485" s="2" t="s">
        <v>651</v>
      </c>
      <c r="B485" s="24">
        <v>0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  <c r="J485" s="5">
        <v>0</v>
      </c>
    </row>
    <row r="486" spans="1:10" x14ac:dyDescent="0.25">
      <c r="A486" s="2" t="s">
        <v>650</v>
      </c>
      <c r="B486" s="24">
        <v>0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  <c r="J486" s="5">
        <v>0</v>
      </c>
    </row>
    <row r="487" spans="1:10" x14ac:dyDescent="0.25">
      <c r="A487" s="2" t="s">
        <v>649</v>
      </c>
      <c r="B487" s="24">
        <v>0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  <c r="J487" s="5">
        <v>0</v>
      </c>
    </row>
    <row r="488" spans="1:10" x14ac:dyDescent="0.25">
      <c r="A488" s="2" t="s">
        <v>648</v>
      </c>
      <c r="B488" s="24">
        <v>0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  <c r="J488" s="5">
        <v>0</v>
      </c>
    </row>
    <row r="489" spans="1:10" x14ac:dyDescent="0.25">
      <c r="A489" s="2" t="s">
        <v>647</v>
      </c>
      <c r="B489" s="24">
        <v>0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  <c r="J489" s="5">
        <v>0</v>
      </c>
    </row>
    <row r="490" spans="1:10" x14ac:dyDescent="0.25">
      <c r="A490" s="2" t="s">
        <v>646</v>
      </c>
      <c r="B490" s="24">
        <v>0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  <c r="J490" s="5">
        <v>0</v>
      </c>
    </row>
    <row r="491" spans="1:10" x14ac:dyDescent="0.25">
      <c r="A491" s="2" t="s">
        <v>645</v>
      </c>
      <c r="B491" s="24">
        <v>0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  <c r="J491" s="5">
        <v>0</v>
      </c>
    </row>
    <row r="492" spans="1:10" x14ac:dyDescent="0.25">
      <c r="A492" s="2" t="s">
        <v>644</v>
      </c>
      <c r="B492" s="24">
        <v>0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  <c r="J492" s="5">
        <v>0</v>
      </c>
    </row>
    <row r="493" spans="1:10" x14ac:dyDescent="0.25">
      <c r="A493" s="2" t="s">
        <v>643</v>
      </c>
      <c r="B493" s="24">
        <v>0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  <c r="J493" s="5">
        <v>0</v>
      </c>
    </row>
    <row r="494" spans="1:10" x14ac:dyDescent="0.25">
      <c r="A494" s="2" t="s">
        <v>642</v>
      </c>
      <c r="B494" s="24">
        <v>0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  <c r="J494" s="5">
        <v>0</v>
      </c>
    </row>
    <row r="495" spans="1:10" x14ac:dyDescent="0.25">
      <c r="A495" s="2" t="s">
        <v>641</v>
      </c>
      <c r="B495" s="24">
        <v>0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  <c r="J495" s="5">
        <v>0</v>
      </c>
    </row>
    <row r="496" spans="1:10" x14ac:dyDescent="0.25">
      <c r="A496" s="2" t="s">
        <v>640</v>
      </c>
      <c r="B496" s="24">
        <v>0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  <c r="J496" s="5">
        <v>0</v>
      </c>
    </row>
    <row r="497" spans="1:10" x14ac:dyDescent="0.25">
      <c r="A497" s="2" t="s">
        <v>639</v>
      </c>
      <c r="B497" s="24">
        <v>0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  <c r="J497" s="5">
        <v>0</v>
      </c>
    </row>
    <row r="498" spans="1:10" x14ac:dyDescent="0.25">
      <c r="A498" s="2" t="s">
        <v>638</v>
      </c>
      <c r="B498" s="24">
        <v>0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  <c r="J498" s="5">
        <v>0</v>
      </c>
    </row>
    <row r="499" spans="1:10" x14ac:dyDescent="0.25">
      <c r="A499" s="2" t="s">
        <v>637</v>
      </c>
      <c r="B499" s="24">
        <v>0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  <c r="J499" s="5">
        <v>0</v>
      </c>
    </row>
    <row r="500" spans="1:10" x14ac:dyDescent="0.25">
      <c r="A500" s="2" t="s">
        <v>636</v>
      </c>
      <c r="B500" s="24">
        <v>0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  <c r="J500" s="5">
        <v>0</v>
      </c>
    </row>
    <row r="501" spans="1:10" x14ac:dyDescent="0.25">
      <c r="A501" s="2" t="s">
        <v>635</v>
      </c>
      <c r="B501" s="24">
        <v>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  <c r="J501" s="5">
        <v>0</v>
      </c>
    </row>
    <row r="502" spans="1:10" x14ac:dyDescent="0.25">
      <c r="A502" s="2" t="s">
        <v>634</v>
      </c>
      <c r="B502" s="24">
        <v>0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J502" s="5">
        <v>0</v>
      </c>
    </row>
    <row r="503" spans="1:10" x14ac:dyDescent="0.25">
      <c r="A503" s="2" t="s">
        <v>633</v>
      </c>
      <c r="B503" s="24">
        <v>0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  <c r="J503" s="5">
        <v>0</v>
      </c>
    </row>
    <row r="504" spans="1:10" x14ac:dyDescent="0.25">
      <c r="A504" s="2" t="s">
        <v>632</v>
      </c>
      <c r="B504" s="24">
        <v>0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J504" s="5">
        <v>0</v>
      </c>
    </row>
    <row r="505" spans="1:10" x14ac:dyDescent="0.25">
      <c r="A505" s="2" t="s">
        <v>631</v>
      </c>
      <c r="B505" s="24">
        <v>0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J505" s="5">
        <v>0</v>
      </c>
    </row>
    <row r="506" spans="1:10" x14ac:dyDescent="0.25">
      <c r="A506" s="2" t="s">
        <v>630</v>
      </c>
      <c r="B506" s="24">
        <v>0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J506" s="5">
        <v>0</v>
      </c>
    </row>
    <row r="507" spans="1:10" x14ac:dyDescent="0.25">
      <c r="A507" s="2" t="s">
        <v>629</v>
      </c>
      <c r="B507" s="24">
        <v>0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J507" s="5">
        <v>0</v>
      </c>
    </row>
    <row r="508" spans="1:10" x14ac:dyDescent="0.25">
      <c r="A508" s="2" t="s">
        <v>628</v>
      </c>
      <c r="B508" s="24">
        <v>0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J508" s="5">
        <v>0</v>
      </c>
    </row>
    <row r="509" spans="1:10" x14ac:dyDescent="0.25">
      <c r="A509" s="2" t="s">
        <v>627</v>
      </c>
      <c r="B509" s="24">
        <v>0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  <c r="J509" s="5">
        <v>0</v>
      </c>
    </row>
    <row r="510" spans="1:10" x14ac:dyDescent="0.25">
      <c r="A510" s="2" t="s">
        <v>626</v>
      </c>
      <c r="B510" s="24">
        <v>0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  <c r="J510" s="5">
        <v>0</v>
      </c>
    </row>
    <row r="511" spans="1:10" x14ac:dyDescent="0.25">
      <c r="A511" s="2" t="s">
        <v>625</v>
      </c>
      <c r="B511" s="24">
        <v>0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  <c r="J511" s="5">
        <v>0</v>
      </c>
    </row>
    <row r="512" spans="1:10" x14ac:dyDescent="0.25">
      <c r="A512" s="2" t="s">
        <v>624</v>
      </c>
      <c r="B512" s="24">
        <v>0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J512" s="5">
        <v>0</v>
      </c>
    </row>
    <row r="513" spans="1:10" x14ac:dyDescent="0.25">
      <c r="A513" s="2" t="s">
        <v>623</v>
      </c>
      <c r="B513" s="24">
        <v>0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J513" s="5">
        <v>0</v>
      </c>
    </row>
    <row r="514" spans="1:10" x14ac:dyDescent="0.25">
      <c r="A514" s="2" t="s">
        <v>622</v>
      </c>
      <c r="B514" s="24">
        <v>0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  <c r="J514" s="5">
        <v>0</v>
      </c>
    </row>
    <row r="515" spans="1:10" x14ac:dyDescent="0.25">
      <c r="A515" s="2" t="s">
        <v>621</v>
      </c>
      <c r="B515" s="24">
        <v>0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  <c r="J515" s="5">
        <v>0</v>
      </c>
    </row>
    <row r="516" spans="1:10" x14ac:dyDescent="0.25">
      <c r="A516" s="2" t="s">
        <v>620</v>
      </c>
      <c r="B516" s="24">
        <v>0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  <c r="J516" s="5">
        <v>0</v>
      </c>
    </row>
    <row r="517" spans="1:10" x14ac:dyDescent="0.25">
      <c r="A517" s="2" t="s">
        <v>619</v>
      </c>
      <c r="B517" s="24">
        <v>0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  <c r="J517" s="5">
        <v>0</v>
      </c>
    </row>
    <row r="518" spans="1:10" x14ac:dyDescent="0.25">
      <c r="A518" s="2" t="s">
        <v>618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J518" s="5">
        <v>0</v>
      </c>
    </row>
    <row r="519" spans="1:10" x14ac:dyDescent="0.25">
      <c r="A519" s="2" t="s">
        <v>617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J519" s="5">
        <v>0</v>
      </c>
    </row>
    <row r="520" spans="1:10" x14ac:dyDescent="0.25">
      <c r="A520" s="2" t="s">
        <v>616</v>
      </c>
      <c r="B520" s="24">
        <v>0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  <c r="J520" s="5">
        <v>0</v>
      </c>
    </row>
    <row r="521" spans="1:10" x14ac:dyDescent="0.25">
      <c r="A521" s="2" t="s">
        <v>615</v>
      </c>
      <c r="B521" s="24">
        <v>0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J521" s="5">
        <v>0</v>
      </c>
    </row>
    <row r="522" spans="1:10" x14ac:dyDescent="0.25">
      <c r="A522" s="2" t="s">
        <v>614</v>
      </c>
      <c r="B522" s="24">
        <v>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J522" s="5">
        <v>0</v>
      </c>
    </row>
    <row r="523" spans="1:10" x14ac:dyDescent="0.25">
      <c r="A523" s="2" t="s">
        <v>613</v>
      </c>
      <c r="B523" s="24">
        <v>0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J523" s="5">
        <v>0</v>
      </c>
    </row>
    <row r="524" spans="1:10" x14ac:dyDescent="0.25">
      <c r="A524" s="2" t="s">
        <v>612</v>
      </c>
      <c r="B524" s="24">
        <v>0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  <c r="J524" s="5">
        <v>0</v>
      </c>
    </row>
    <row r="525" spans="1:10" x14ac:dyDescent="0.25">
      <c r="A525" s="2" t="s">
        <v>611</v>
      </c>
      <c r="B525" s="24">
        <v>0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J525" s="5">
        <v>0</v>
      </c>
    </row>
    <row r="526" spans="1:10" x14ac:dyDescent="0.25">
      <c r="A526" s="2" t="s">
        <v>610</v>
      </c>
      <c r="B526" s="24">
        <v>0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J526" s="5">
        <v>0</v>
      </c>
    </row>
    <row r="527" spans="1:10" x14ac:dyDescent="0.25">
      <c r="A527" s="2" t="s">
        <v>609</v>
      </c>
      <c r="B527" s="24">
        <v>0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  <c r="J527" s="5">
        <v>0</v>
      </c>
    </row>
    <row r="528" spans="1:10" x14ac:dyDescent="0.25">
      <c r="A528" s="2" t="s">
        <v>608</v>
      </c>
      <c r="B528" s="24">
        <v>0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  <c r="J528" s="5">
        <v>0</v>
      </c>
    </row>
    <row r="529" spans="1:10" x14ac:dyDescent="0.25">
      <c r="A529" s="2" t="s">
        <v>607</v>
      </c>
      <c r="B529" s="24">
        <v>0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  <c r="J529" s="5">
        <v>0</v>
      </c>
    </row>
    <row r="530" spans="1:10" x14ac:dyDescent="0.25">
      <c r="A530" s="2" t="s">
        <v>606</v>
      </c>
      <c r="B530" s="24">
        <v>0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J530" s="5">
        <v>0</v>
      </c>
    </row>
    <row r="531" spans="1:10" x14ac:dyDescent="0.25">
      <c r="A531" s="2" t="s">
        <v>605</v>
      </c>
      <c r="B531" s="24">
        <v>0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  <c r="J531" s="5">
        <v>0</v>
      </c>
    </row>
    <row r="532" spans="1:10" x14ac:dyDescent="0.25">
      <c r="A532" s="2" t="s">
        <v>604</v>
      </c>
      <c r="B532" s="24">
        <v>0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J532" s="5">
        <v>0</v>
      </c>
    </row>
    <row r="533" spans="1:10" x14ac:dyDescent="0.25">
      <c r="A533" s="2" t="s">
        <v>603</v>
      </c>
      <c r="B533" s="24">
        <v>0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J533" s="5">
        <v>0</v>
      </c>
    </row>
    <row r="534" spans="1:10" x14ac:dyDescent="0.25">
      <c r="A534" s="2" t="s">
        <v>602</v>
      </c>
      <c r="B534" s="24">
        <v>0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J534" s="5">
        <v>0</v>
      </c>
    </row>
    <row r="535" spans="1:10" x14ac:dyDescent="0.25">
      <c r="A535" s="2" t="s">
        <v>601</v>
      </c>
      <c r="B535" s="24">
        <v>0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J535" s="5">
        <v>0</v>
      </c>
    </row>
    <row r="536" spans="1:10" x14ac:dyDescent="0.25">
      <c r="A536" s="2" t="s">
        <v>600</v>
      </c>
      <c r="B536" s="24">
        <v>0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  <c r="J536" s="5">
        <v>0</v>
      </c>
    </row>
    <row r="537" spans="1:10" x14ac:dyDescent="0.25">
      <c r="A537" s="2" t="s">
        <v>599</v>
      </c>
      <c r="B537" s="24">
        <v>0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J537" s="5">
        <v>0</v>
      </c>
    </row>
    <row r="538" spans="1:10" x14ac:dyDescent="0.25">
      <c r="A538" s="2" t="s">
        <v>598</v>
      </c>
      <c r="B538" s="24">
        <v>0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  <c r="J538" s="5">
        <v>0</v>
      </c>
    </row>
    <row r="539" spans="1:10" x14ac:dyDescent="0.25">
      <c r="A539" s="2" t="s">
        <v>597</v>
      </c>
      <c r="B539" s="24">
        <v>0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  <c r="J539" s="5">
        <v>0</v>
      </c>
    </row>
    <row r="540" spans="1:10" x14ac:dyDescent="0.25">
      <c r="A540" s="2" t="s">
        <v>596</v>
      </c>
      <c r="B540" s="24">
        <v>0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J540" s="5">
        <v>0</v>
      </c>
    </row>
    <row r="541" spans="1:10" x14ac:dyDescent="0.25">
      <c r="A541" s="2" t="s">
        <v>595</v>
      </c>
      <c r="B541" s="24">
        <v>0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J541" s="5">
        <v>0</v>
      </c>
    </row>
    <row r="542" spans="1:10" x14ac:dyDescent="0.25">
      <c r="A542" s="2" t="s">
        <v>594</v>
      </c>
      <c r="B542" s="24">
        <v>0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J542" s="5">
        <v>0</v>
      </c>
    </row>
    <row r="543" spans="1:10" x14ac:dyDescent="0.25">
      <c r="A543" s="2" t="s">
        <v>593</v>
      </c>
      <c r="B543" s="24">
        <v>0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J543" s="5">
        <v>0</v>
      </c>
    </row>
    <row r="544" spans="1:10" x14ac:dyDescent="0.25">
      <c r="A544" s="2" t="s">
        <v>592</v>
      </c>
      <c r="B544" s="24">
        <v>0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J544" s="5">
        <v>0</v>
      </c>
    </row>
    <row r="545" spans="1:10" x14ac:dyDescent="0.25">
      <c r="A545" s="2" t="s">
        <v>591</v>
      </c>
      <c r="B545" s="24">
        <v>0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J545" s="5">
        <v>0</v>
      </c>
    </row>
    <row r="546" spans="1:10" x14ac:dyDescent="0.25">
      <c r="A546" s="2" t="s">
        <v>590</v>
      </c>
      <c r="B546" s="24">
        <v>0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  <c r="J546" s="5">
        <v>0</v>
      </c>
    </row>
    <row r="547" spans="1:10" x14ac:dyDescent="0.25">
      <c r="A547" s="2" t="s">
        <v>589</v>
      </c>
      <c r="B547" s="24">
        <v>0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  <c r="J547" s="5">
        <v>0</v>
      </c>
    </row>
    <row r="548" spans="1:10" x14ac:dyDescent="0.25">
      <c r="A548" s="2" t="s">
        <v>588</v>
      </c>
      <c r="B548" s="24">
        <v>0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  <c r="J548" s="5">
        <v>0</v>
      </c>
    </row>
    <row r="549" spans="1:10" x14ac:dyDescent="0.25">
      <c r="A549" s="2" t="s">
        <v>587</v>
      </c>
      <c r="B549" s="24">
        <v>0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  <c r="J549" s="5">
        <v>0</v>
      </c>
    </row>
    <row r="550" spans="1:10" x14ac:dyDescent="0.25">
      <c r="A550" s="2" t="s">
        <v>586</v>
      </c>
      <c r="B550" s="24">
        <v>0</v>
      </c>
      <c r="C550" s="24">
        <v>0</v>
      </c>
      <c r="D550" s="24">
        <v>0</v>
      </c>
      <c r="E550" s="24">
        <v>0</v>
      </c>
      <c r="F550" s="24">
        <v>0</v>
      </c>
      <c r="G550" s="24">
        <v>0</v>
      </c>
      <c r="J550" s="5">
        <v>0</v>
      </c>
    </row>
    <row r="551" spans="1:10" x14ac:dyDescent="0.25">
      <c r="A551" s="2" t="s">
        <v>585</v>
      </c>
      <c r="B551" s="24">
        <v>0</v>
      </c>
      <c r="C551" s="24">
        <v>0</v>
      </c>
      <c r="D551" s="24">
        <v>0</v>
      </c>
      <c r="E551" s="24">
        <v>0</v>
      </c>
      <c r="F551" s="24">
        <v>0</v>
      </c>
      <c r="G551" s="24">
        <v>0</v>
      </c>
      <c r="J551" s="5">
        <v>0</v>
      </c>
    </row>
    <row r="552" spans="1:10" x14ac:dyDescent="0.25">
      <c r="A552" s="2" t="s">
        <v>584</v>
      </c>
      <c r="B552" s="24">
        <v>0</v>
      </c>
      <c r="C552" s="24">
        <v>0</v>
      </c>
      <c r="D552" s="24">
        <v>0</v>
      </c>
      <c r="E552" s="24">
        <v>0</v>
      </c>
      <c r="F552" s="24">
        <v>0</v>
      </c>
      <c r="G552" s="24">
        <v>0</v>
      </c>
      <c r="J552" s="5">
        <v>0</v>
      </c>
    </row>
    <row r="553" spans="1:10" x14ac:dyDescent="0.25">
      <c r="A553" s="2" t="s">
        <v>583</v>
      </c>
      <c r="B553" s="24">
        <v>0</v>
      </c>
      <c r="C553" s="24">
        <v>0</v>
      </c>
      <c r="D553" s="24">
        <v>0</v>
      </c>
      <c r="E553" s="24">
        <v>0</v>
      </c>
      <c r="F553" s="24">
        <v>0</v>
      </c>
      <c r="G553" s="24">
        <v>0</v>
      </c>
      <c r="J553" s="5">
        <v>0</v>
      </c>
    </row>
    <row r="554" spans="1:10" x14ac:dyDescent="0.25">
      <c r="A554" s="2" t="s">
        <v>582</v>
      </c>
      <c r="B554" s="24">
        <v>0</v>
      </c>
      <c r="C554" s="24">
        <v>0</v>
      </c>
      <c r="D554" s="24">
        <v>0</v>
      </c>
      <c r="E554" s="24">
        <v>0</v>
      </c>
      <c r="F554" s="24">
        <v>0</v>
      </c>
      <c r="G554" s="24">
        <v>0</v>
      </c>
      <c r="J554" s="5">
        <v>0</v>
      </c>
    </row>
    <row r="555" spans="1:10" x14ac:dyDescent="0.25">
      <c r="A555" s="2" t="s">
        <v>581</v>
      </c>
      <c r="B555" s="24">
        <v>0</v>
      </c>
      <c r="C555" s="24">
        <v>0</v>
      </c>
      <c r="D555" s="24">
        <v>0</v>
      </c>
      <c r="E555" s="24">
        <v>0</v>
      </c>
      <c r="F555" s="24">
        <v>0</v>
      </c>
      <c r="G555" s="24">
        <v>0</v>
      </c>
      <c r="J555" s="5">
        <v>0</v>
      </c>
    </row>
    <row r="556" spans="1:10" x14ac:dyDescent="0.25">
      <c r="A556" s="2" t="s">
        <v>580</v>
      </c>
      <c r="B556" s="24">
        <v>0</v>
      </c>
      <c r="C556" s="24">
        <v>0</v>
      </c>
      <c r="D556" s="24">
        <v>0</v>
      </c>
      <c r="E556" s="24">
        <v>0</v>
      </c>
      <c r="F556" s="24">
        <v>0</v>
      </c>
      <c r="G556" s="24">
        <v>0</v>
      </c>
      <c r="J556" s="5">
        <v>0</v>
      </c>
    </row>
    <row r="557" spans="1:10" x14ac:dyDescent="0.25">
      <c r="A557" s="2" t="s">
        <v>579</v>
      </c>
      <c r="B557" s="24">
        <v>0</v>
      </c>
      <c r="C557" s="24">
        <v>0</v>
      </c>
      <c r="D557" s="24">
        <v>0</v>
      </c>
      <c r="E557" s="24">
        <v>0</v>
      </c>
      <c r="F557" s="24">
        <v>0</v>
      </c>
      <c r="G557" s="24">
        <v>0</v>
      </c>
      <c r="J557" s="5">
        <v>0</v>
      </c>
    </row>
    <row r="558" spans="1:10" x14ac:dyDescent="0.25">
      <c r="A558" s="2" t="s">
        <v>578</v>
      </c>
      <c r="B558" s="24">
        <v>0</v>
      </c>
      <c r="C558" s="24">
        <v>0</v>
      </c>
      <c r="D558" s="24">
        <v>0</v>
      </c>
      <c r="E558" s="24">
        <v>0</v>
      </c>
      <c r="F558" s="24">
        <v>0</v>
      </c>
      <c r="G558" s="24">
        <v>0</v>
      </c>
      <c r="J558" s="5">
        <v>0</v>
      </c>
    </row>
    <row r="559" spans="1:10" x14ac:dyDescent="0.25">
      <c r="A559" s="2" t="s">
        <v>577</v>
      </c>
      <c r="B559" s="24">
        <v>0</v>
      </c>
      <c r="C559" s="24">
        <v>0</v>
      </c>
      <c r="D559" s="24">
        <v>0</v>
      </c>
      <c r="E559" s="24">
        <v>0</v>
      </c>
      <c r="F559" s="24">
        <v>0</v>
      </c>
      <c r="G559" s="24">
        <v>0</v>
      </c>
      <c r="J559" s="5">
        <v>0</v>
      </c>
    </row>
    <row r="560" spans="1:10" x14ac:dyDescent="0.25">
      <c r="A560" s="2" t="s">
        <v>576</v>
      </c>
      <c r="B560" s="24">
        <v>0</v>
      </c>
      <c r="C560" s="24">
        <v>0</v>
      </c>
      <c r="D560" s="24">
        <v>0</v>
      </c>
      <c r="E560" s="24">
        <v>0</v>
      </c>
      <c r="F560" s="24">
        <v>0</v>
      </c>
      <c r="G560" s="24">
        <v>0</v>
      </c>
      <c r="J560" s="5">
        <v>0</v>
      </c>
    </row>
    <row r="561" spans="1:10" x14ac:dyDescent="0.25">
      <c r="A561" s="2" t="s">
        <v>575</v>
      </c>
      <c r="B561" s="24">
        <v>0</v>
      </c>
      <c r="C561" s="24">
        <v>0</v>
      </c>
      <c r="D561" s="24">
        <v>0</v>
      </c>
      <c r="E561" s="24">
        <v>0</v>
      </c>
      <c r="F561" s="24">
        <v>0</v>
      </c>
      <c r="G561" s="24">
        <v>0</v>
      </c>
      <c r="J561" s="5">
        <v>0</v>
      </c>
    </row>
    <row r="562" spans="1:10" x14ac:dyDescent="0.25">
      <c r="A562" s="2" t="s">
        <v>574</v>
      </c>
      <c r="B562" s="24">
        <v>0</v>
      </c>
      <c r="C562" s="24">
        <v>0</v>
      </c>
      <c r="D562" s="24">
        <v>0</v>
      </c>
      <c r="E562" s="24">
        <v>0</v>
      </c>
      <c r="F562" s="24">
        <v>0</v>
      </c>
      <c r="G562" s="24">
        <v>0</v>
      </c>
      <c r="J562" s="5">
        <v>0</v>
      </c>
    </row>
    <row r="563" spans="1:10" x14ac:dyDescent="0.25">
      <c r="A563" s="2" t="s">
        <v>573</v>
      </c>
      <c r="B563" s="24">
        <v>0</v>
      </c>
      <c r="C563" s="24">
        <v>0</v>
      </c>
      <c r="D563" s="24">
        <v>0</v>
      </c>
      <c r="E563" s="24">
        <v>0</v>
      </c>
      <c r="F563" s="24">
        <v>0</v>
      </c>
      <c r="G563" s="24">
        <v>0</v>
      </c>
      <c r="J563" s="5">
        <v>0</v>
      </c>
    </row>
    <row r="564" spans="1:10" x14ac:dyDescent="0.25">
      <c r="A564" s="2" t="s">
        <v>572</v>
      </c>
      <c r="B564" s="24">
        <v>0</v>
      </c>
      <c r="C564" s="24">
        <v>0</v>
      </c>
      <c r="D564" s="24">
        <v>0</v>
      </c>
      <c r="E564" s="24">
        <v>0</v>
      </c>
      <c r="F564" s="24">
        <v>0</v>
      </c>
      <c r="G564" s="24">
        <v>0</v>
      </c>
      <c r="J564" s="5">
        <v>0</v>
      </c>
    </row>
    <row r="565" spans="1:10" x14ac:dyDescent="0.25">
      <c r="A565" s="2" t="s">
        <v>571</v>
      </c>
      <c r="B565" s="24">
        <v>0</v>
      </c>
      <c r="C565" s="24">
        <v>0</v>
      </c>
      <c r="D565" s="24">
        <v>0</v>
      </c>
      <c r="E565" s="24">
        <v>0</v>
      </c>
      <c r="F565" s="24">
        <v>0</v>
      </c>
      <c r="G565" s="24">
        <v>0</v>
      </c>
      <c r="J565" s="5">
        <v>0</v>
      </c>
    </row>
    <row r="566" spans="1:10" x14ac:dyDescent="0.25">
      <c r="A566" s="2" t="s">
        <v>570</v>
      </c>
      <c r="B566" s="24">
        <v>0</v>
      </c>
      <c r="C566" s="24">
        <v>0</v>
      </c>
      <c r="D566" s="24">
        <v>0</v>
      </c>
      <c r="E566" s="24">
        <v>0</v>
      </c>
      <c r="F566" s="24">
        <v>0</v>
      </c>
      <c r="G566" s="24">
        <v>0</v>
      </c>
      <c r="J566" s="5">
        <v>0</v>
      </c>
    </row>
    <row r="567" spans="1:10" x14ac:dyDescent="0.25">
      <c r="A567" s="2" t="s">
        <v>569</v>
      </c>
      <c r="B567" s="24">
        <v>0</v>
      </c>
      <c r="C567" s="24">
        <v>0</v>
      </c>
      <c r="D567" s="24">
        <v>0</v>
      </c>
      <c r="E567" s="24">
        <v>0</v>
      </c>
      <c r="F567" s="24">
        <v>0</v>
      </c>
      <c r="G567" s="24">
        <v>0</v>
      </c>
      <c r="J567" s="5">
        <v>0</v>
      </c>
    </row>
    <row r="568" spans="1:10" x14ac:dyDescent="0.25">
      <c r="A568" s="2" t="s">
        <v>568</v>
      </c>
      <c r="B568" s="24">
        <v>0</v>
      </c>
      <c r="C568" s="24">
        <v>0</v>
      </c>
      <c r="D568" s="24">
        <v>0</v>
      </c>
      <c r="E568" s="24">
        <v>0</v>
      </c>
      <c r="F568" s="24">
        <v>0</v>
      </c>
      <c r="G568" s="24">
        <v>0</v>
      </c>
      <c r="J568" s="5">
        <v>0</v>
      </c>
    </row>
    <row r="569" spans="1:10" x14ac:dyDescent="0.25">
      <c r="A569" s="2" t="s">
        <v>567</v>
      </c>
      <c r="B569" s="24">
        <v>0</v>
      </c>
      <c r="C569" s="24">
        <v>0</v>
      </c>
      <c r="D569" s="24">
        <v>0</v>
      </c>
      <c r="E569" s="24">
        <v>0</v>
      </c>
      <c r="F569" s="24">
        <v>0</v>
      </c>
      <c r="G569" s="24">
        <v>0</v>
      </c>
      <c r="J569" s="5">
        <v>0</v>
      </c>
    </row>
    <row r="570" spans="1:10" x14ac:dyDescent="0.25">
      <c r="A570" s="2" t="s">
        <v>566</v>
      </c>
      <c r="B570" s="24">
        <v>0</v>
      </c>
      <c r="C570" s="24">
        <v>0</v>
      </c>
      <c r="D570" s="24">
        <v>0</v>
      </c>
      <c r="E570" s="24">
        <v>0</v>
      </c>
      <c r="F570" s="24">
        <v>0</v>
      </c>
      <c r="G570" s="24">
        <v>0</v>
      </c>
      <c r="J570" s="5">
        <v>0</v>
      </c>
    </row>
    <row r="571" spans="1:10" x14ac:dyDescent="0.25">
      <c r="A571" s="2" t="s">
        <v>565</v>
      </c>
      <c r="B571" s="24">
        <v>0</v>
      </c>
      <c r="C571" s="24">
        <v>0</v>
      </c>
      <c r="D571" s="24">
        <v>0</v>
      </c>
      <c r="E571" s="24">
        <v>0</v>
      </c>
      <c r="F571" s="24">
        <v>0</v>
      </c>
      <c r="G571" s="24">
        <v>0</v>
      </c>
      <c r="J571" s="5">
        <v>0</v>
      </c>
    </row>
    <row r="572" spans="1:10" x14ac:dyDescent="0.25">
      <c r="A572" t="s">
        <v>564</v>
      </c>
      <c r="B572" s="24">
        <v>555.89</v>
      </c>
      <c r="C572" s="24">
        <v>578.97</v>
      </c>
      <c r="D572" s="24">
        <v>411.78</v>
      </c>
      <c r="E572" s="24">
        <v>413.06</v>
      </c>
      <c r="F572" s="24">
        <v>85013</v>
      </c>
      <c r="G572" s="24" t="s">
        <v>1281</v>
      </c>
      <c r="H572">
        <v>1</v>
      </c>
      <c r="J572" s="10">
        <f>(E572-B572)/B572</f>
        <v>-0.25693932252783824</v>
      </c>
    </row>
    <row r="573" spans="1:10" x14ac:dyDescent="0.25">
      <c r="A573" t="s">
        <v>563</v>
      </c>
      <c r="B573" s="24">
        <v>412.58</v>
      </c>
      <c r="C573" s="24">
        <v>578.89</v>
      </c>
      <c r="D573" s="24">
        <v>409.21</v>
      </c>
      <c r="E573" s="24">
        <v>440.7</v>
      </c>
      <c r="F573" s="24">
        <v>190952</v>
      </c>
      <c r="G573" s="24" t="s">
        <v>1281</v>
      </c>
      <c r="H573">
        <v>2</v>
      </c>
      <c r="J573" s="10">
        <f>(E573-B573)/B573</f>
        <v>6.8156478743516422E-2</v>
      </c>
    </row>
    <row r="574" spans="1:10" x14ac:dyDescent="0.25">
      <c r="A574" t="s">
        <v>562</v>
      </c>
      <c r="B574" s="24">
        <v>441.35</v>
      </c>
      <c r="C574" s="24">
        <v>541.66</v>
      </c>
      <c r="D574" s="24">
        <v>338.09</v>
      </c>
      <c r="E574" s="24">
        <v>406.9</v>
      </c>
      <c r="F574" s="24">
        <v>524908</v>
      </c>
      <c r="G574" s="24" t="s">
        <v>1281</v>
      </c>
      <c r="H574">
        <v>3</v>
      </c>
      <c r="J574" s="10">
        <f t="shared" ref="J574:J637" si="0">(E574-B574)/B574</f>
        <v>-7.8055964653902896E-2</v>
      </c>
    </row>
    <row r="575" spans="1:10" x14ac:dyDescent="0.25">
      <c r="A575" t="s">
        <v>561</v>
      </c>
      <c r="B575" s="24">
        <v>407.08</v>
      </c>
      <c r="C575" s="24">
        <v>486.16</v>
      </c>
      <c r="D575" s="24">
        <v>321.79000000000002</v>
      </c>
      <c r="E575" s="24">
        <v>365.82</v>
      </c>
      <c r="F575" s="24">
        <v>1784640</v>
      </c>
      <c r="G575" s="24" t="s">
        <v>1281</v>
      </c>
      <c r="H575">
        <v>4</v>
      </c>
      <c r="J575" s="10">
        <f t="shared" si="0"/>
        <v>-0.10135599882087057</v>
      </c>
    </row>
    <row r="576" spans="1:10" x14ac:dyDescent="0.25">
      <c r="A576" t="s">
        <v>560</v>
      </c>
      <c r="B576" s="24">
        <v>417.1</v>
      </c>
      <c r="C576" s="24">
        <v>460.97</v>
      </c>
      <c r="D576" s="24">
        <v>367.78</v>
      </c>
      <c r="E576" s="24">
        <v>385.48</v>
      </c>
      <c r="F576" s="24">
        <v>533207</v>
      </c>
      <c r="G576" s="24" t="s">
        <v>1281</v>
      </c>
      <c r="H576">
        <v>5</v>
      </c>
      <c r="J576" s="10">
        <f t="shared" si="0"/>
        <v>-7.5809158475185809E-2</v>
      </c>
    </row>
    <row r="577" spans="1:10" x14ac:dyDescent="0.25">
      <c r="A577" t="s">
        <v>559</v>
      </c>
      <c r="B577" s="24">
        <v>386.65</v>
      </c>
      <c r="C577" s="24">
        <v>465.18</v>
      </c>
      <c r="D577" s="24">
        <v>217.06</v>
      </c>
      <c r="E577" s="24">
        <v>406.05</v>
      </c>
      <c r="F577" s="24">
        <v>1230160</v>
      </c>
      <c r="G577" s="24" t="s">
        <v>1281</v>
      </c>
      <c r="H577">
        <v>6</v>
      </c>
      <c r="J577" s="10">
        <f t="shared" si="0"/>
        <v>5.0174576490366052E-2</v>
      </c>
    </row>
    <row r="578" spans="1:10" x14ac:dyDescent="0.25">
      <c r="A578" t="s">
        <v>558</v>
      </c>
      <c r="B578" s="24">
        <v>410.57</v>
      </c>
      <c r="C578" s="24">
        <v>423.73</v>
      </c>
      <c r="D578" s="24">
        <v>323.73</v>
      </c>
      <c r="E578" s="24">
        <v>384.77</v>
      </c>
      <c r="F578" s="24">
        <v>737815</v>
      </c>
      <c r="G578" s="24" t="s">
        <v>1281</v>
      </c>
      <c r="H578">
        <v>7</v>
      </c>
      <c r="J578" s="10">
        <f t="shared" si="0"/>
        <v>-6.2839467082348957E-2</v>
      </c>
    </row>
    <row r="579" spans="1:10" x14ac:dyDescent="0.25">
      <c r="A579" t="s">
        <v>557</v>
      </c>
      <c r="B579" s="24">
        <v>385.14</v>
      </c>
      <c r="C579" s="24">
        <v>385.14</v>
      </c>
      <c r="D579" s="24">
        <v>316.25</v>
      </c>
      <c r="E579" s="24">
        <v>345.66</v>
      </c>
      <c r="F579" s="24">
        <v>606695</v>
      </c>
      <c r="G579" s="24" t="s">
        <v>1281</v>
      </c>
      <c r="H579">
        <v>8</v>
      </c>
      <c r="J579" s="10">
        <f t="shared" si="0"/>
        <v>-0.10250817884405661</v>
      </c>
    </row>
    <row r="580" spans="1:10" x14ac:dyDescent="0.25">
      <c r="A580" t="s">
        <v>556</v>
      </c>
      <c r="B580" s="24">
        <v>346.36</v>
      </c>
      <c r="C580" s="24">
        <v>347.83</v>
      </c>
      <c r="D580" s="24">
        <v>266.19</v>
      </c>
      <c r="E580" s="24">
        <v>294.45999999999998</v>
      </c>
      <c r="F580" s="24">
        <v>1075960</v>
      </c>
      <c r="G580" s="24" t="s">
        <v>1281</v>
      </c>
      <c r="H580">
        <v>9</v>
      </c>
      <c r="J580" s="10">
        <f t="shared" si="0"/>
        <v>-0.1498440928513686</v>
      </c>
    </row>
    <row r="581" spans="1:10" x14ac:dyDescent="0.25">
      <c r="A581" t="s">
        <v>555</v>
      </c>
      <c r="B581" s="24">
        <v>294.60000000000002</v>
      </c>
      <c r="C581" s="24">
        <v>426.11</v>
      </c>
      <c r="D581" s="24">
        <v>210.38</v>
      </c>
      <c r="E581" s="24">
        <v>380.01</v>
      </c>
      <c r="F581" s="24">
        <v>65988800</v>
      </c>
      <c r="G581" s="24">
        <v>6263348571</v>
      </c>
      <c r="H581">
        <v>10</v>
      </c>
      <c r="J581" s="10">
        <f t="shared" si="0"/>
        <v>0.28991853360488784</v>
      </c>
    </row>
    <row r="582" spans="1:10" x14ac:dyDescent="0.25">
      <c r="A582" t="s">
        <v>554</v>
      </c>
      <c r="B582" s="24">
        <v>382.38</v>
      </c>
      <c r="C582" s="24">
        <v>756.93</v>
      </c>
      <c r="D582" s="24">
        <v>309.33</v>
      </c>
      <c r="E582" s="24">
        <v>452.66</v>
      </c>
      <c r="F582" s="24">
        <v>416207008</v>
      </c>
      <c r="G582" s="24">
        <v>7460771889</v>
      </c>
      <c r="H582">
        <v>11</v>
      </c>
      <c r="J582" s="10">
        <f t="shared" si="0"/>
        <v>0.18379622365186471</v>
      </c>
    </row>
    <row r="583" spans="1:10" x14ac:dyDescent="0.25">
      <c r="A583" t="s">
        <v>553</v>
      </c>
      <c r="B583" s="24">
        <v>448.49</v>
      </c>
      <c r="C583" s="24">
        <v>519.28</v>
      </c>
      <c r="D583" s="24">
        <v>364.05</v>
      </c>
      <c r="E583" s="24">
        <v>364.05</v>
      </c>
      <c r="F583" s="24">
        <v>161518000</v>
      </c>
      <c r="G583" s="24">
        <v>6000453014</v>
      </c>
      <c r="H583">
        <v>12</v>
      </c>
      <c r="J583" s="10">
        <f t="shared" si="0"/>
        <v>-0.18827621574617048</v>
      </c>
    </row>
    <row r="584" spans="1:10" x14ac:dyDescent="0.25">
      <c r="A584" t="s">
        <v>552</v>
      </c>
      <c r="B584" s="24">
        <v>362.18</v>
      </c>
      <c r="C584" s="24">
        <v>386.93</v>
      </c>
      <c r="D584" s="24">
        <v>233.05</v>
      </c>
      <c r="E584" s="24">
        <v>233.05</v>
      </c>
      <c r="F584" s="24">
        <v>185038000</v>
      </c>
      <c r="G584" s="24">
        <v>3841262261</v>
      </c>
      <c r="H584">
        <v>13</v>
      </c>
      <c r="J584" s="10">
        <f t="shared" si="0"/>
        <v>-0.35653542437462032</v>
      </c>
    </row>
    <row r="585" spans="1:10" x14ac:dyDescent="0.25">
      <c r="A585" t="s">
        <v>551</v>
      </c>
      <c r="B585" s="24">
        <v>231.11</v>
      </c>
      <c r="C585" s="24">
        <v>273.04000000000002</v>
      </c>
      <c r="D585" s="24">
        <v>200.98</v>
      </c>
      <c r="E585" s="24">
        <v>213.15</v>
      </c>
      <c r="F585" s="24">
        <v>144043008</v>
      </c>
      <c r="G585" s="24">
        <v>3513302001</v>
      </c>
      <c r="H585">
        <v>14</v>
      </c>
      <c r="J585" s="10">
        <f t="shared" si="0"/>
        <v>-7.7711912076500397E-2</v>
      </c>
    </row>
    <row r="586" spans="1:10" x14ac:dyDescent="0.25">
      <c r="A586" t="s">
        <v>550</v>
      </c>
      <c r="B586" s="24">
        <v>212.18</v>
      </c>
      <c r="C586" s="24">
        <v>223.7</v>
      </c>
      <c r="D586" s="24">
        <v>203.45</v>
      </c>
      <c r="E586" s="24">
        <v>220.66</v>
      </c>
      <c r="F586" s="24">
        <v>107606000</v>
      </c>
      <c r="G586" s="24">
        <v>3637254889</v>
      </c>
      <c r="H586">
        <v>15</v>
      </c>
      <c r="J586" s="10">
        <f t="shared" si="0"/>
        <v>3.9966066547271133E-2</v>
      </c>
    </row>
    <row r="587" spans="1:10" x14ac:dyDescent="0.25">
      <c r="A587" t="s">
        <v>549</v>
      </c>
      <c r="B587" s="24">
        <v>223.76</v>
      </c>
      <c r="C587" s="24">
        <v>373.87</v>
      </c>
      <c r="D587" s="24">
        <v>223.76</v>
      </c>
      <c r="E587" s="24">
        <v>319.69</v>
      </c>
      <c r="F587" s="24">
        <v>346545984</v>
      </c>
      <c r="G587" s="24">
        <v>5270009227</v>
      </c>
      <c r="H587">
        <v>16</v>
      </c>
      <c r="J587" s="10">
        <f t="shared" si="0"/>
        <v>0.42871826957454418</v>
      </c>
    </row>
    <row r="588" spans="1:10" x14ac:dyDescent="0.25">
      <c r="A588" t="s">
        <v>548</v>
      </c>
      <c r="B588" s="24">
        <v>321.35000000000002</v>
      </c>
      <c r="C588" s="24">
        <v>386.29</v>
      </c>
      <c r="D588" s="24">
        <v>309.61</v>
      </c>
      <c r="E588" s="24">
        <v>345.49</v>
      </c>
      <c r="F588" s="24">
        <v>274880000</v>
      </c>
      <c r="G588" s="24">
        <v>5695399910</v>
      </c>
      <c r="H588">
        <v>17</v>
      </c>
      <c r="J588" s="10">
        <f t="shared" si="0"/>
        <v>7.5120585031896642E-2</v>
      </c>
    </row>
    <row r="589" spans="1:10" x14ac:dyDescent="0.25">
      <c r="A589" t="s">
        <v>547</v>
      </c>
      <c r="B589" s="24">
        <v>345.28</v>
      </c>
      <c r="C589" s="24">
        <v>349.32</v>
      </c>
      <c r="D589" s="24">
        <v>298.61</v>
      </c>
      <c r="E589" s="24">
        <v>303.89</v>
      </c>
      <c r="F589" s="24">
        <v>165032000</v>
      </c>
      <c r="G589" s="24">
        <v>5010026797</v>
      </c>
      <c r="H589">
        <v>18</v>
      </c>
      <c r="J589" s="10">
        <f t="shared" si="0"/>
        <v>-0.11987372567191841</v>
      </c>
    </row>
    <row r="590" spans="1:10" x14ac:dyDescent="0.25">
      <c r="A590" t="s">
        <v>546</v>
      </c>
      <c r="B590" s="24">
        <v>305.20999999999998</v>
      </c>
      <c r="C590" s="24">
        <v>311.68</v>
      </c>
      <c r="D590" s="24">
        <v>274.68</v>
      </c>
      <c r="E590" s="24">
        <v>275.95</v>
      </c>
      <c r="F590" s="24">
        <v>136636992</v>
      </c>
      <c r="G590" s="24">
        <v>4549781986</v>
      </c>
      <c r="H590">
        <v>19</v>
      </c>
      <c r="J590" s="10">
        <f t="shared" si="0"/>
        <v>-9.5868418465974228E-2</v>
      </c>
    </row>
    <row r="591" spans="1:10" x14ac:dyDescent="0.25">
      <c r="A591" t="s">
        <v>545</v>
      </c>
      <c r="B591" s="24">
        <v>275.88</v>
      </c>
      <c r="C591" s="24">
        <v>351.16</v>
      </c>
      <c r="D591" s="24">
        <v>275.02</v>
      </c>
      <c r="E591" s="24">
        <v>328.24</v>
      </c>
      <c r="F591" s="24">
        <v>233971008</v>
      </c>
      <c r="G591" s="24">
        <v>5412173084</v>
      </c>
      <c r="H591">
        <v>20</v>
      </c>
      <c r="J591" s="10">
        <f t="shared" si="0"/>
        <v>0.18979266347687407</v>
      </c>
    </row>
    <row r="592" spans="1:10" x14ac:dyDescent="0.25">
      <c r="A592" t="s">
        <v>544</v>
      </c>
      <c r="B592" s="24">
        <v>327.82</v>
      </c>
      <c r="C592" s="24">
        <v>341.85</v>
      </c>
      <c r="D592" s="24">
        <v>313.7</v>
      </c>
      <c r="E592" s="24">
        <v>317.08999999999997</v>
      </c>
      <c r="F592" s="24">
        <v>126007000</v>
      </c>
      <c r="G592" s="24">
        <v>5228596735</v>
      </c>
      <c r="H592">
        <v>21</v>
      </c>
      <c r="J592" s="10">
        <f t="shared" si="0"/>
        <v>-3.2731376975169355E-2</v>
      </c>
    </row>
    <row r="593" spans="1:10" x14ac:dyDescent="0.25">
      <c r="A593" t="s">
        <v>543</v>
      </c>
      <c r="B593" s="24">
        <v>316.29000000000002</v>
      </c>
      <c r="C593" s="24">
        <v>317.47000000000003</v>
      </c>
      <c r="D593" s="24">
        <v>298.05</v>
      </c>
      <c r="E593" s="24">
        <v>298.05</v>
      </c>
      <c r="F593" s="24">
        <v>120722000</v>
      </c>
      <c r="G593" s="24">
        <v>4914961032</v>
      </c>
      <c r="H593">
        <v>22</v>
      </c>
      <c r="J593" s="10">
        <f t="shared" si="0"/>
        <v>-5.7668595276486795E-2</v>
      </c>
    </row>
    <row r="594" spans="1:10" x14ac:dyDescent="0.25">
      <c r="A594" t="s">
        <v>542</v>
      </c>
      <c r="B594" s="24">
        <v>296.10000000000002</v>
      </c>
      <c r="C594" s="24">
        <v>327.39</v>
      </c>
      <c r="D594" s="24">
        <v>293.5</v>
      </c>
      <c r="E594" s="24">
        <v>297.68</v>
      </c>
      <c r="F594" s="24">
        <v>174968000</v>
      </c>
      <c r="G594" s="24">
        <v>4909115806</v>
      </c>
      <c r="H594">
        <v>23</v>
      </c>
      <c r="J594" s="10">
        <f t="shared" si="0"/>
        <v>5.3360351232691113E-3</v>
      </c>
    </row>
    <row r="595" spans="1:10" x14ac:dyDescent="0.25">
      <c r="A595" t="s">
        <v>541</v>
      </c>
      <c r="B595" s="24">
        <v>298.18</v>
      </c>
      <c r="C595" s="24">
        <v>306.52</v>
      </c>
      <c r="D595" s="24">
        <v>292.88</v>
      </c>
      <c r="E595" s="24">
        <v>297.86</v>
      </c>
      <c r="F595" s="24">
        <v>133924000</v>
      </c>
      <c r="G595" s="24">
        <v>4912603933</v>
      </c>
      <c r="H595">
        <v>24</v>
      </c>
      <c r="J595" s="10">
        <f t="shared" si="0"/>
        <v>-1.0731772754711689E-3</v>
      </c>
    </row>
    <row r="596" spans="1:10" x14ac:dyDescent="0.25">
      <c r="A596" t="s">
        <v>540</v>
      </c>
      <c r="B596" s="24">
        <v>297.97000000000003</v>
      </c>
      <c r="C596" s="24">
        <v>307.62</v>
      </c>
      <c r="D596" s="24">
        <v>290.20999999999998</v>
      </c>
      <c r="E596" s="24">
        <v>300.20999999999998</v>
      </c>
      <c r="F596" s="24">
        <v>106436000</v>
      </c>
      <c r="G596" s="24">
        <v>4951611203</v>
      </c>
      <c r="H596">
        <v>25</v>
      </c>
      <c r="J596" s="10">
        <f t="shared" si="0"/>
        <v>7.5175353223477263E-3</v>
      </c>
    </row>
    <row r="597" spans="1:10" x14ac:dyDescent="0.25">
      <c r="A597" t="s">
        <v>539</v>
      </c>
      <c r="B597" s="24">
        <v>301.02</v>
      </c>
      <c r="C597" s="24">
        <v>460.53</v>
      </c>
      <c r="D597" s="24">
        <v>293.10000000000002</v>
      </c>
      <c r="E597" s="24">
        <v>460.53</v>
      </c>
      <c r="F597" s="24">
        <v>744604992</v>
      </c>
      <c r="G597" s="24">
        <v>7596275408</v>
      </c>
      <c r="H597">
        <v>26</v>
      </c>
      <c r="J597" s="10">
        <f t="shared" si="0"/>
        <v>0.52989834562487548</v>
      </c>
    </row>
    <row r="598" spans="1:10" x14ac:dyDescent="0.25">
      <c r="A598" t="s">
        <v>538</v>
      </c>
      <c r="B598" s="24">
        <v>458.67</v>
      </c>
      <c r="C598" s="24">
        <v>764.07</v>
      </c>
      <c r="D598" s="24">
        <v>458.67</v>
      </c>
      <c r="E598" s="24">
        <v>690.24</v>
      </c>
      <c r="F598" s="24">
        <v>3087490048</v>
      </c>
      <c r="G598" s="24">
        <v>11385819408</v>
      </c>
      <c r="H598">
        <v>27</v>
      </c>
      <c r="J598" s="10">
        <f t="shared" si="0"/>
        <v>0.50487278435476479</v>
      </c>
    </row>
    <row r="599" spans="1:10" x14ac:dyDescent="0.25">
      <c r="A599" t="s">
        <v>537</v>
      </c>
      <c r="B599" s="24">
        <v>697.04</v>
      </c>
      <c r="C599" s="24">
        <v>1091.97</v>
      </c>
      <c r="D599" s="24">
        <v>625.16</v>
      </c>
      <c r="E599" s="24">
        <v>754.56</v>
      </c>
      <c r="F599" s="24">
        <v>3196229888</v>
      </c>
      <c r="G599" s="24">
        <v>12447999918</v>
      </c>
      <c r="H599">
        <v>28</v>
      </c>
      <c r="J599" s="10">
        <f t="shared" si="0"/>
        <v>8.2520371858142982E-2</v>
      </c>
    </row>
    <row r="600" spans="1:10" x14ac:dyDescent="0.25">
      <c r="A600" t="s">
        <v>536</v>
      </c>
      <c r="B600" s="24">
        <v>772.42</v>
      </c>
      <c r="C600" s="24">
        <v>858.96</v>
      </c>
      <c r="D600" s="24">
        <v>683.94</v>
      </c>
      <c r="E600" s="24">
        <v>712.87</v>
      </c>
      <c r="F600" s="24">
        <v>1494019968</v>
      </c>
      <c r="G600" s="24">
        <v>11764311435</v>
      </c>
      <c r="H600">
        <v>29</v>
      </c>
      <c r="J600" s="10">
        <f t="shared" si="0"/>
        <v>-7.7095362626550271E-2</v>
      </c>
    </row>
    <row r="601" spans="1:10" x14ac:dyDescent="0.25">
      <c r="A601" t="s">
        <v>535</v>
      </c>
      <c r="B601" s="24">
        <v>723.7</v>
      </c>
      <c r="C601" s="24">
        <v>756.59</v>
      </c>
      <c r="D601" s="24">
        <v>573.47</v>
      </c>
      <c r="E601" s="24">
        <v>599.64</v>
      </c>
      <c r="F601" s="24">
        <v>1123399936</v>
      </c>
      <c r="G601" s="24">
        <v>9901427965</v>
      </c>
      <c r="H601">
        <v>30</v>
      </c>
      <c r="J601" s="10">
        <f t="shared" si="0"/>
        <v>-0.17142462346276088</v>
      </c>
    </row>
    <row r="602" spans="1:10" x14ac:dyDescent="0.25">
      <c r="A602" t="s">
        <v>534</v>
      </c>
      <c r="B602" s="24">
        <v>596.19000000000005</v>
      </c>
      <c r="C602" s="24">
        <v>734.88</v>
      </c>
      <c r="D602" s="24">
        <v>570.27</v>
      </c>
      <c r="E602" s="24">
        <v>690.88</v>
      </c>
      <c r="F602" s="24">
        <v>1393260032</v>
      </c>
      <c r="G602" s="24">
        <v>11415546169</v>
      </c>
      <c r="H602">
        <v>31</v>
      </c>
      <c r="J602" s="10">
        <f t="shared" si="0"/>
        <v>0.15882520672939823</v>
      </c>
    </row>
    <row r="603" spans="1:10" x14ac:dyDescent="0.25">
      <c r="A603" t="s">
        <v>533</v>
      </c>
      <c r="B603" s="24">
        <v>690.96</v>
      </c>
      <c r="C603" s="24">
        <v>715.67</v>
      </c>
      <c r="D603" s="24">
        <v>651.32000000000005</v>
      </c>
      <c r="E603" s="24">
        <v>669.4</v>
      </c>
      <c r="F603" s="24">
        <v>501983008</v>
      </c>
      <c r="G603" s="24">
        <v>11060763960</v>
      </c>
      <c r="H603">
        <v>32</v>
      </c>
      <c r="J603" s="10">
        <f t="shared" si="0"/>
        <v>-3.1202963992126981E-2</v>
      </c>
    </row>
    <row r="604" spans="1:10" x14ac:dyDescent="0.25">
      <c r="A604" t="s">
        <v>532</v>
      </c>
      <c r="B604" s="24">
        <v>670.03</v>
      </c>
      <c r="C604" s="24">
        <v>697.32</v>
      </c>
      <c r="D604" s="24">
        <v>617.30999999999995</v>
      </c>
      <c r="E604" s="24">
        <v>628.11</v>
      </c>
      <c r="F604" s="24">
        <v>407176992</v>
      </c>
      <c r="G604" s="24">
        <v>10382947973</v>
      </c>
      <c r="H604">
        <v>33</v>
      </c>
      <c r="J604" s="10">
        <f t="shared" si="0"/>
        <v>-6.2564362789725769E-2</v>
      </c>
    </row>
    <row r="605" spans="1:10" x14ac:dyDescent="0.25">
      <c r="A605" t="s">
        <v>531</v>
      </c>
      <c r="B605" s="24">
        <v>627.05999999999995</v>
      </c>
      <c r="C605" s="24">
        <v>665.41</v>
      </c>
      <c r="D605" s="24">
        <v>624.29999999999995</v>
      </c>
      <c r="E605" s="24">
        <v>641.04999999999995</v>
      </c>
      <c r="F605" s="24">
        <v>348632000</v>
      </c>
      <c r="G605" s="24">
        <v>10602408645</v>
      </c>
      <c r="H605">
        <v>34</v>
      </c>
      <c r="J605" s="10">
        <f t="shared" si="0"/>
        <v>2.231046470832139E-2</v>
      </c>
    </row>
    <row r="606" spans="1:10" x14ac:dyDescent="0.25">
      <c r="A606" t="s">
        <v>530</v>
      </c>
      <c r="B606" s="24">
        <v>641.88</v>
      </c>
      <c r="C606" s="24">
        <v>646.92999999999995</v>
      </c>
      <c r="D606" s="24">
        <v>622.36</v>
      </c>
      <c r="E606" s="24">
        <v>625.32000000000005</v>
      </c>
      <c r="F606" s="24">
        <v>193414000</v>
      </c>
      <c r="G606" s="24">
        <v>10347467982</v>
      </c>
      <c r="H606">
        <v>35</v>
      </c>
      <c r="J606" s="10">
        <f t="shared" si="0"/>
        <v>-2.5799214806505804E-2</v>
      </c>
    </row>
    <row r="607" spans="1:10" x14ac:dyDescent="0.25">
      <c r="A607" t="s">
        <v>529</v>
      </c>
      <c r="B607" s="24">
        <v>625.89</v>
      </c>
      <c r="C607" s="24">
        <v>654.87</v>
      </c>
      <c r="D607" s="24">
        <v>589.64</v>
      </c>
      <c r="E607" s="24">
        <v>620.9</v>
      </c>
      <c r="F607" s="24">
        <v>402718016</v>
      </c>
      <c r="G607" s="24">
        <v>10274649098</v>
      </c>
      <c r="H607">
        <v>36</v>
      </c>
      <c r="J607" s="10">
        <f t="shared" si="0"/>
        <v>-7.9726469507421585E-3</v>
      </c>
    </row>
    <row r="608" spans="1:10" x14ac:dyDescent="0.25">
      <c r="A608" t="s">
        <v>528</v>
      </c>
      <c r="B608" s="24">
        <v>619.70000000000005</v>
      </c>
      <c r="C608" s="24">
        <v>626.88</v>
      </c>
      <c r="D608" s="24">
        <v>595.52</v>
      </c>
      <c r="E608" s="24">
        <v>596.17999999999995</v>
      </c>
      <c r="F608" s="24">
        <v>216272992</v>
      </c>
      <c r="G608" s="24">
        <v>9866885846</v>
      </c>
      <c r="H608">
        <v>37</v>
      </c>
      <c r="J608" s="10">
        <f t="shared" si="0"/>
        <v>-3.7953848636437137E-2</v>
      </c>
    </row>
    <row r="609" spans="1:10" x14ac:dyDescent="0.25">
      <c r="A609" t="s">
        <v>527</v>
      </c>
      <c r="B609" s="24">
        <v>596.13</v>
      </c>
      <c r="C609" s="24">
        <v>599.29999999999995</v>
      </c>
      <c r="D609" s="24">
        <v>528.32000000000005</v>
      </c>
      <c r="E609" s="24">
        <v>552.92999999999995</v>
      </c>
      <c r="F609" s="24">
        <v>370016992</v>
      </c>
      <c r="G609" s="24">
        <v>9152068439</v>
      </c>
      <c r="H609">
        <v>38</v>
      </c>
      <c r="J609" s="10">
        <f t="shared" si="0"/>
        <v>-7.2467414825625354E-2</v>
      </c>
    </row>
    <row r="610" spans="1:10" x14ac:dyDescent="0.25">
      <c r="A610" t="s">
        <v>526</v>
      </c>
      <c r="B610" s="24">
        <v>549.32000000000005</v>
      </c>
      <c r="C610" s="24">
        <v>604.69000000000005</v>
      </c>
      <c r="D610" s="24">
        <v>535.91999999999996</v>
      </c>
      <c r="E610" s="24">
        <v>575.21</v>
      </c>
      <c r="F610" s="24">
        <v>443856000</v>
      </c>
      <c r="G610" s="24">
        <v>9521473372</v>
      </c>
      <c r="H610">
        <v>39</v>
      </c>
      <c r="J610" s="10">
        <f t="shared" si="0"/>
        <v>4.7130998325202039E-2</v>
      </c>
    </row>
    <row r="611" spans="1:10" x14ac:dyDescent="0.25">
      <c r="A611" t="s">
        <v>525</v>
      </c>
      <c r="B611" s="24">
        <v>576.25</v>
      </c>
      <c r="C611" s="24">
        <v>603.69000000000005</v>
      </c>
      <c r="D611" s="24">
        <v>572.14</v>
      </c>
      <c r="E611" s="24">
        <v>588.16999999999996</v>
      </c>
      <c r="F611" s="24">
        <v>298144000</v>
      </c>
      <c r="G611" s="24">
        <v>9736726124</v>
      </c>
      <c r="H611">
        <v>40</v>
      </c>
      <c r="J611" s="10">
        <f t="shared" si="0"/>
        <v>2.0685466377440277E-2</v>
      </c>
    </row>
    <row r="612" spans="1:10" x14ac:dyDescent="0.25">
      <c r="A612" t="s">
        <v>524</v>
      </c>
      <c r="B612" s="24">
        <v>588.4</v>
      </c>
      <c r="C612" s="24">
        <v>645.52</v>
      </c>
      <c r="D612" s="24">
        <v>586.73</v>
      </c>
      <c r="E612" s="24">
        <v>622.16999999999996</v>
      </c>
      <c r="F612" s="24">
        <v>393839008</v>
      </c>
      <c r="G612" s="24">
        <v>10300395649</v>
      </c>
      <c r="H612">
        <v>41</v>
      </c>
      <c r="J612" s="10">
        <f t="shared" si="0"/>
        <v>5.7392929979605684E-2</v>
      </c>
    </row>
    <row r="613" spans="1:10" x14ac:dyDescent="0.25">
      <c r="A613" t="s">
        <v>523</v>
      </c>
      <c r="B613" s="24">
        <v>621.96</v>
      </c>
      <c r="C613" s="24">
        <v>642.04999999999995</v>
      </c>
      <c r="D613" s="24">
        <v>560.58000000000004</v>
      </c>
      <c r="E613" s="24">
        <v>575.9</v>
      </c>
      <c r="F613" s="24">
        <v>350478016</v>
      </c>
      <c r="G613" s="24">
        <v>9535389383</v>
      </c>
      <c r="H613">
        <v>42</v>
      </c>
      <c r="J613" s="10">
        <f t="shared" si="0"/>
        <v>-7.4056209402534018E-2</v>
      </c>
    </row>
    <row r="614" spans="1:10" x14ac:dyDescent="0.25">
      <c r="A614" t="s">
        <v>522</v>
      </c>
      <c r="B614" s="24">
        <v>578.27</v>
      </c>
      <c r="C614" s="24">
        <v>617.41</v>
      </c>
      <c r="D614" s="24">
        <v>563.59</v>
      </c>
      <c r="E614" s="24">
        <v>607.42999999999995</v>
      </c>
      <c r="F614" s="24">
        <v>344862016</v>
      </c>
      <c r="G614" s="24">
        <v>10058460268</v>
      </c>
      <c r="H614">
        <v>43</v>
      </c>
      <c r="J614" s="10">
        <f t="shared" si="0"/>
        <v>5.0426271464886589E-2</v>
      </c>
    </row>
    <row r="615" spans="1:10" x14ac:dyDescent="0.25">
      <c r="A615" t="s">
        <v>521</v>
      </c>
      <c r="B615" s="24">
        <v>608.26</v>
      </c>
      <c r="C615" s="24">
        <v>608.26</v>
      </c>
      <c r="D615" s="24">
        <v>500.76</v>
      </c>
      <c r="E615" s="24">
        <v>517.24</v>
      </c>
      <c r="F615" s="24">
        <v>328956992</v>
      </c>
      <c r="G615" s="24">
        <v>8565835029</v>
      </c>
      <c r="H615">
        <v>44</v>
      </c>
      <c r="J615" s="10">
        <f t="shared" si="0"/>
        <v>-0.14963995659750762</v>
      </c>
    </row>
    <row r="616" spans="1:10" x14ac:dyDescent="0.25">
      <c r="A616" t="s">
        <v>520</v>
      </c>
      <c r="B616" s="24">
        <v>514.9</v>
      </c>
      <c r="C616" s="24">
        <v>550.95000000000005</v>
      </c>
      <c r="D616" s="24">
        <v>458.78</v>
      </c>
      <c r="E616" s="24">
        <v>541.71</v>
      </c>
      <c r="F616" s="24">
        <v>338977984</v>
      </c>
      <c r="G616" s="24">
        <v>8971830392</v>
      </c>
      <c r="H616">
        <v>45</v>
      </c>
      <c r="J616" s="10">
        <f t="shared" si="0"/>
        <v>5.2068362788891161E-2</v>
      </c>
    </row>
    <row r="617" spans="1:10" x14ac:dyDescent="0.25">
      <c r="A617" t="s">
        <v>519</v>
      </c>
      <c r="B617" s="24">
        <v>541.28</v>
      </c>
      <c r="C617" s="24">
        <v>642.69000000000005</v>
      </c>
      <c r="D617" s="24">
        <v>539.96</v>
      </c>
      <c r="E617" s="24">
        <v>638.17999999999995</v>
      </c>
      <c r="F617" s="24">
        <v>693240000</v>
      </c>
      <c r="G617" s="24">
        <v>10570580961</v>
      </c>
      <c r="H617">
        <v>46</v>
      </c>
      <c r="J617" s="10">
        <f t="shared" si="0"/>
        <v>0.17902010050251252</v>
      </c>
    </row>
    <row r="618" spans="1:10" x14ac:dyDescent="0.25">
      <c r="A618" t="s">
        <v>518</v>
      </c>
      <c r="B618" s="24">
        <v>636.85</v>
      </c>
      <c r="C618" s="24">
        <v>707.98</v>
      </c>
      <c r="D618" s="24">
        <v>603.5</v>
      </c>
      <c r="E618" s="24">
        <v>652.85</v>
      </c>
      <c r="F618" s="24">
        <v>1082380032</v>
      </c>
      <c r="G618" s="24">
        <v>10815367304</v>
      </c>
      <c r="H618">
        <v>47</v>
      </c>
      <c r="J618" s="10">
        <f t="shared" si="0"/>
        <v>2.5123655491874067E-2</v>
      </c>
    </row>
    <row r="619" spans="1:10" x14ac:dyDescent="0.25">
      <c r="A619" t="s">
        <v>517</v>
      </c>
      <c r="B619" s="24">
        <v>654.37</v>
      </c>
      <c r="C619" s="24">
        <v>687.3</v>
      </c>
      <c r="D619" s="24">
        <v>557.51</v>
      </c>
      <c r="E619" s="24">
        <v>583.1</v>
      </c>
      <c r="F619" s="24">
        <v>809763008</v>
      </c>
      <c r="G619" s="24">
        <v>9661132100</v>
      </c>
      <c r="H619">
        <v>48</v>
      </c>
      <c r="J619" s="10">
        <f t="shared" si="0"/>
        <v>-0.10891391720280573</v>
      </c>
    </row>
    <row r="620" spans="1:10" x14ac:dyDescent="0.25">
      <c r="A620" t="s">
        <v>516</v>
      </c>
      <c r="B620" s="24">
        <v>584.73</v>
      </c>
      <c r="C620" s="24">
        <v>586.17999999999995</v>
      </c>
      <c r="D620" s="24">
        <v>539.15</v>
      </c>
      <c r="E620" s="24">
        <v>547.47</v>
      </c>
      <c r="F620" s="24">
        <v>234578000</v>
      </c>
      <c r="G620" s="24">
        <v>9071936639</v>
      </c>
      <c r="H620">
        <v>49</v>
      </c>
      <c r="J620" s="10">
        <f t="shared" si="0"/>
        <v>-6.3721717715868847E-2</v>
      </c>
    </row>
    <row r="621" spans="1:10" x14ac:dyDescent="0.25">
      <c r="A621" t="s">
        <v>515</v>
      </c>
      <c r="B621" s="24">
        <v>546.47</v>
      </c>
      <c r="C621" s="24">
        <v>546.75</v>
      </c>
      <c r="D621" s="24">
        <v>484.09</v>
      </c>
      <c r="E621" s="24">
        <v>537.07000000000005</v>
      </c>
      <c r="F621" s="24">
        <v>289508000</v>
      </c>
      <c r="G621" s="24">
        <v>8900562998</v>
      </c>
      <c r="H621">
        <v>50</v>
      </c>
      <c r="J621" s="10">
        <f t="shared" si="0"/>
        <v>-1.7201310227459837E-2</v>
      </c>
    </row>
    <row r="622" spans="1:10" x14ac:dyDescent="0.25">
      <c r="A622" t="s">
        <v>514</v>
      </c>
      <c r="B622" s="24">
        <v>537.19000000000005</v>
      </c>
      <c r="C622" s="24">
        <v>556.25</v>
      </c>
      <c r="D622" s="24">
        <v>515.66999999999996</v>
      </c>
      <c r="E622" s="24">
        <v>537.80999999999995</v>
      </c>
      <c r="F622" s="24">
        <v>274712000</v>
      </c>
      <c r="G622" s="24">
        <v>8914019239</v>
      </c>
      <c r="H622">
        <v>51</v>
      </c>
      <c r="J622" s="10">
        <f t="shared" si="0"/>
        <v>1.1541540237158003E-3</v>
      </c>
    </row>
    <row r="623" spans="1:10" x14ac:dyDescent="0.25">
      <c r="A623" t="s">
        <v>513</v>
      </c>
      <c r="B623" s="24">
        <v>539.03</v>
      </c>
      <c r="C623" s="24">
        <v>559.22</v>
      </c>
      <c r="D623" s="24">
        <v>505.01</v>
      </c>
      <c r="E623" s="24">
        <v>510.41</v>
      </c>
      <c r="F623" s="24">
        <v>273824992</v>
      </c>
      <c r="G623" s="24">
        <v>8461057683</v>
      </c>
      <c r="H623">
        <v>52</v>
      </c>
      <c r="J623" s="10">
        <f t="shared" si="0"/>
        <v>-5.3095375025508693E-2</v>
      </c>
    </row>
    <row r="624" spans="1:10" x14ac:dyDescent="0.25">
      <c r="A624" t="s">
        <v>512</v>
      </c>
      <c r="B624" s="24">
        <v>509.47</v>
      </c>
      <c r="C624" s="24">
        <v>519.20000000000005</v>
      </c>
      <c r="D624" s="24">
        <v>471.22</v>
      </c>
      <c r="E624" s="24">
        <v>503.61</v>
      </c>
      <c r="F624" s="24">
        <v>340344000</v>
      </c>
      <c r="G624" s="24">
        <v>8349412081</v>
      </c>
      <c r="H624">
        <v>53</v>
      </c>
      <c r="J624" s="10">
        <f t="shared" si="0"/>
        <v>-1.1502149292401934E-2</v>
      </c>
    </row>
    <row r="625" spans="1:10" x14ac:dyDescent="0.25">
      <c r="A625" t="s">
        <v>511</v>
      </c>
      <c r="B625" s="24">
        <v>504.22</v>
      </c>
      <c r="C625" s="24">
        <v>510.47</v>
      </c>
      <c r="D625" s="24">
        <v>367.04</v>
      </c>
      <c r="E625" s="24">
        <v>367.04</v>
      </c>
      <c r="F625" s="24">
        <v>257431008</v>
      </c>
      <c r="G625" s="24">
        <v>6086136222</v>
      </c>
      <c r="H625">
        <v>54</v>
      </c>
      <c r="J625" s="10">
        <f t="shared" si="0"/>
        <v>-0.27206378168259887</v>
      </c>
    </row>
    <row r="626" spans="1:10" x14ac:dyDescent="0.25">
      <c r="A626" t="s">
        <v>510</v>
      </c>
      <c r="B626" s="24">
        <v>369.49</v>
      </c>
      <c r="C626" s="24">
        <v>448.39</v>
      </c>
      <c r="D626" s="24">
        <v>301.69</v>
      </c>
      <c r="E626" s="24">
        <v>424.02</v>
      </c>
      <c r="F626" s="24">
        <v>707230976</v>
      </c>
      <c r="G626" s="24">
        <v>7031847658</v>
      </c>
      <c r="H626">
        <v>55</v>
      </c>
      <c r="J626" s="10">
        <f t="shared" si="0"/>
        <v>0.14758180194321896</v>
      </c>
    </row>
    <row r="627" spans="1:10" x14ac:dyDescent="0.25">
      <c r="A627" t="s">
        <v>509</v>
      </c>
      <c r="B627" s="24">
        <v>424.49</v>
      </c>
      <c r="C627" s="24">
        <v>450.98</v>
      </c>
      <c r="D627" s="24">
        <v>388.2</v>
      </c>
      <c r="E627" s="24">
        <v>440.22</v>
      </c>
      <c r="F627" s="24">
        <v>313583008</v>
      </c>
      <c r="G627" s="24">
        <v>7301428312</v>
      </c>
      <c r="H627">
        <v>56</v>
      </c>
      <c r="J627" s="10">
        <f t="shared" si="0"/>
        <v>3.7056232184503803E-2</v>
      </c>
    </row>
    <row r="628" spans="1:10" x14ac:dyDescent="0.25">
      <c r="A628" t="s">
        <v>508</v>
      </c>
      <c r="B628" s="24">
        <v>438.9</v>
      </c>
      <c r="C628" s="24">
        <v>438.9</v>
      </c>
      <c r="D628" s="24">
        <v>384.06</v>
      </c>
      <c r="E628" s="24">
        <v>419.86</v>
      </c>
      <c r="F628" s="24">
        <v>221828000</v>
      </c>
      <c r="G628" s="24">
        <v>6964751267</v>
      </c>
      <c r="H628">
        <v>57</v>
      </c>
      <c r="J628" s="10">
        <f t="shared" si="0"/>
        <v>-4.3381180223285402E-2</v>
      </c>
    </row>
    <row r="629" spans="1:10" x14ac:dyDescent="0.25">
      <c r="A629" t="s">
        <v>507</v>
      </c>
      <c r="B629" s="24">
        <v>422.09</v>
      </c>
      <c r="C629" s="24">
        <v>479.69</v>
      </c>
      <c r="D629" s="24">
        <v>422.09</v>
      </c>
      <c r="E629" s="24">
        <v>479.32</v>
      </c>
      <c r="F629" s="24">
        <v>458550016</v>
      </c>
      <c r="G629" s="24">
        <v>7953091288</v>
      </c>
      <c r="H629">
        <v>58</v>
      </c>
      <c r="J629" s="10">
        <f t="shared" si="0"/>
        <v>0.13558719704328465</v>
      </c>
    </row>
    <row r="630" spans="1:10" x14ac:dyDescent="0.25">
      <c r="A630" t="s">
        <v>506</v>
      </c>
      <c r="B630" s="24">
        <v>480.64</v>
      </c>
      <c r="C630" s="24">
        <v>550.41</v>
      </c>
      <c r="D630" s="24">
        <v>450.05</v>
      </c>
      <c r="E630" s="24">
        <v>527.88</v>
      </c>
      <c r="F630" s="24">
        <v>802321024</v>
      </c>
      <c r="G630" s="24">
        <v>8760547516</v>
      </c>
      <c r="H630">
        <v>59</v>
      </c>
      <c r="J630" s="10">
        <f t="shared" si="0"/>
        <v>9.8285619174434111E-2</v>
      </c>
    </row>
    <row r="631" spans="1:10" x14ac:dyDescent="0.25">
      <c r="A631" t="s">
        <v>505</v>
      </c>
      <c r="B631" s="24">
        <v>526.74</v>
      </c>
      <c r="C631" s="24">
        <v>527.72</v>
      </c>
      <c r="D631" s="24">
        <v>471.09</v>
      </c>
      <c r="E631" s="24">
        <v>476.05</v>
      </c>
      <c r="F631" s="24">
        <v>669264000</v>
      </c>
      <c r="G631" s="24">
        <v>7901970549</v>
      </c>
      <c r="H631">
        <v>60</v>
      </c>
      <c r="J631" s="10">
        <f t="shared" si="0"/>
        <v>-9.6233435850704332E-2</v>
      </c>
    </row>
    <row r="632" spans="1:10" x14ac:dyDescent="0.25">
      <c r="A632" t="s">
        <v>504</v>
      </c>
      <c r="B632" s="24">
        <v>475.83</v>
      </c>
      <c r="C632" s="24">
        <v>480.01</v>
      </c>
      <c r="D632" s="24">
        <v>413.75</v>
      </c>
      <c r="E632" s="24">
        <v>416.26</v>
      </c>
      <c r="F632" s="24">
        <v>316731008</v>
      </c>
      <c r="G632" s="24">
        <v>6909737845</v>
      </c>
      <c r="H632">
        <v>61</v>
      </c>
      <c r="J632" s="10">
        <f t="shared" si="0"/>
        <v>-0.1251917701700187</v>
      </c>
    </row>
    <row r="633" spans="1:10" x14ac:dyDescent="0.25">
      <c r="A633" t="s">
        <v>503</v>
      </c>
      <c r="B633" s="24">
        <v>417.92</v>
      </c>
      <c r="C633" s="24">
        <v>435.45</v>
      </c>
      <c r="D633" s="24">
        <v>402.77</v>
      </c>
      <c r="E633" s="24">
        <v>415.09</v>
      </c>
      <c r="F633" s="24">
        <v>241904992</v>
      </c>
      <c r="G633" s="24">
        <v>6892432473</v>
      </c>
      <c r="H633">
        <v>62</v>
      </c>
      <c r="J633" s="10">
        <f t="shared" si="0"/>
        <v>-6.7716309341501746E-3</v>
      </c>
    </row>
    <row r="634" spans="1:10" x14ac:dyDescent="0.25">
      <c r="A634" t="s">
        <v>502</v>
      </c>
      <c r="B634" s="24">
        <v>415.31</v>
      </c>
      <c r="C634" s="24">
        <v>432.96</v>
      </c>
      <c r="D634" s="24">
        <v>407.45</v>
      </c>
      <c r="E634" s="24">
        <v>428.5</v>
      </c>
      <c r="F634" s="24">
        <v>189127008</v>
      </c>
      <c r="G634" s="24">
        <v>7116984902</v>
      </c>
      <c r="H634">
        <v>63</v>
      </c>
      <c r="J634" s="10">
        <f t="shared" si="0"/>
        <v>3.1759408634513972E-2</v>
      </c>
    </row>
    <row r="635" spans="1:10" x14ac:dyDescent="0.25">
      <c r="A635" t="s">
        <v>501</v>
      </c>
      <c r="B635" s="24">
        <v>428.8</v>
      </c>
      <c r="C635" s="24">
        <v>433.04</v>
      </c>
      <c r="D635" s="24">
        <v>419.25</v>
      </c>
      <c r="E635" s="24">
        <v>421.03</v>
      </c>
      <c r="F635" s="24">
        <v>114527000</v>
      </c>
      <c r="G635" s="24">
        <v>6994250355</v>
      </c>
      <c r="H635">
        <v>64</v>
      </c>
      <c r="J635" s="10">
        <f t="shared" si="0"/>
        <v>-1.8120335820895613E-2</v>
      </c>
    </row>
    <row r="636" spans="1:10" x14ac:dyDescent="0.25">
      <c r="A636" t="s">
        <v>500</v>
      </c>
      <c r="B636" s="24">
        <v>419.65</v>
      </c>
      <c r="C636" s="24">
        <v>450.13</v>
      </c>
      <c r="D636" s="24">
        <v>419.65</v>
      </c>
      <c r="E636" s="24">
        <v>445.8</v>
      </c>
      <c r="F636" s="24">
        <v>302272000</v>
      </c>
      <c r="G636" s="24">
        <v>7407290307</v>
      </c>
      <c r="H636">
        <v>65</v>
      </c>
      <c r="J636" s="10">
        <f t="shared" si="0"/>
        <v>6.2313832956034876E-2</v>
      </c>
    </row>
    <row r="637" spans="1:10" x14ac:dyDescent="0.25">
      <c r="A637" t="s">
        <v>499</v>
      </c>
      <c r="B637" s="24">
        <v>445.36</v>
      </c>
      <c r="C637" s="24">
        <v>458.25</v>
      </c>
      <c r="D637" s="24">
        <v>441.83</v>
      </c>
      <c r="E637" s="24">
        <v>441.83</v>
      </c>
      <c r="F637" s="24">
        <v>165303008</v>
      </c>
      <c r="G637" s="24">
        <v>7343076528</v>
      </c>
      <c r="H637">
        <v>66</v>
      </c>
      <c r="J637" s="10">
        <f t="shared" si="0"/>
        <v>-7.926172085503929E-3</v>
      </c>
    </row>
    <row r="638" spans="1:10" x14ac:dyDescent="0.25">
      <c r="A638" t="s">
        <v>498</v>
      </c>
      <c r="B638" s="24">
        <v>441.86</v>
      </c>
      <c r="C638" s="24">
        <v>460</v>
      </c>
      <c r="D638" s="24">
        <v>439.41</v>
      </c>
      <c r="E638" s="24">
        <v>457.31</v>
      </c>
      <c r="F638" s="24">
        <v>197884992</v>
      </c>
      <c r="G638" s="24">
        <v>7601937917</v>
      </c>
      <c r="H638">
        <v>67</v>
      </c>
      <c r="J638" s="10">
        <f t="shared" ref="J638:J701" si="1">(E638-B638)/B638</f>
        <v>3.4965826279817112E-2</v>
      </c>
    </row>
    <row r="639" spans="1:10" x14ac:dyDescent="0.25">
      <c r="A639" t="s">
        <v>497</v>
      </c>
      <c r="B639" s="24">
        <v>456.71</v>
      </c>
      <c r="C639" s="24">
        <v>465.2</v>
      </c>
      <c r="D639" s="24">
        <v>433.5</v>
      </c>
      <c r="E639" s="24">
        <v>447.81</v>
      </c>
      <c r="F639" s="24">
        <v>300420992</v>
      </c>
      <c r="G639" s="24">
        <v>7444349334</v>
      </c>
      <c r="H639">
        <v>68</v>
      </c>
      <c r="J639" s="10">
        <f t="shared" si="1"/>
        <v>-1.9487201944341E-2</v>
      </c>
    </row>
    <row r="640" spans="1:10" x14ac:dyDescent="0.25">
      <c r="A640" t="s">
        <v>496</v>
      </c>
      <c r="B640" s="24">
        <v>447.66</v>
      </c>
      <c r="C640" s="24">
        <v>447.92</v>
      </c>
      <c r="D640" s="24">
        <v>426.99</v>
      </c>
      <c r="E640" s="24">
        <v>436.77</v>
      </c>
      <c r="F640" s="24">
        <v>148724992</v>
      </c>
      <c r="G640" s="24">
        <v>7261040415</v>
      </c>
      <c r="H640">
        <v>69</v>
      </c>
      <c r="J640" s="10">
        <f t="shared" si="1"/>
        <v>-2.4326497788500295E-2</v>
      </c>
    </row>
    <row r="641" spans="1:10" x14ac:dyDescent="0.25">
      <c r="A641" t="s">
        <v>495</v>
      </c>
      <c r="B641" s="24">
        <v>436.64</v>
      </c>
      <c r="C641" s="24">
        <v>445.62</v>
      </c>
      <c r="D641" s="24">
        <v>432.53</v>
      </c>
      <c r="E641" s="24">
        <v>432.63</v>
      </c>
      <c r="F641" s="24">
        <v>150564992</v>
      </c>
      <c r="G641" s="24">
        <v>7195230135</v>
      </c>
      <c r="H641">
        <v>70</v>
      </c>
      <c r="J641" s="10">
        <f t="shared" si="1"/>
        <v>-9.1837669475998331E-3</v>
      </c>
    </row>
    <row r="642" spans="1:10" x14ac:dyDescent="0.25">
      <c r="A642" t="s">
        <v>494</v>
      </c>
      <c r="B642" s="24">
        <v>433.38</v>
      </c>
      <c r="C642" s="24">
        <v>436.94</v>
      </c>
      <c r="D642" s="24">
        <v>415.15</v>
      </c>
      <c r="E642" s="24">
        <v>415.15</v>
      </c>
      <c r="F642" s="24">
        <v>164290000</v>
      </c>
      <c r="G642" s="24">
        <v>6909649774</v>
      </c>
      <c r="H642">
        <v>71</v>
      </c>
      <c r="J642" s="10">
        <f t="shared" si="1"/>
        <v>-4.2064700724537399E-2</v>
      </c>
    </row>
    <row r="643" spans="1:10" x14ac:dyDescent="0.25">
      <c r="A643" t="s">
        <v>493</v>
      </c>
      <c r="B643" s="24">
        <v>415.87</v>
      </c>
      <c r="C643" s="24">
        <v>430.86</v>
      </c>
      <c r="D643" s="24">
        <v>411.84</v>
      </c>
      <c r="E643" s="24">
        <v>421.19</v>
      </c>
      <c r="F643" s="24">
        <v>219590000</v>
      </c>
      <c r="G643" s="24">
        <v>7012388892</v>
      </c>
      <c r="H643">
        <v>72</v>
      </c>
      <c r="J643" s="10">
        <f t="shared" si="1"/>
        <v>1.2792459181955883E-2</v>
      </c>
    </row>
    <row r="644" spans="1:10" x14ac:dyDescent="0.25">
      <c r="A644" t="s">
        <v>492</v>
      </c>
      <c r="B644" s="24">
        <v>421.79</v>
      </c>
      <c r="C644" s="24">
        <v>421.79</v>
      </c>
      <c r="D644" s="24">
        <v>395.74</v>
      </c>
      <c r="E644" s="24">
        <v>404.18</v>
      </c>
      <c r="F644" s="24">
        <v>130247000</v>
      </c>
      <c r="G644" s="24">
        <v>6729274231</v>
      </c>
      <c r="H644">
        <v>73</v>
      </c>
      <c r="J644" s="10">
        <f t="shared" si="1"/>
        <v>-4.1750634201854035E-2</v>
      </c>
    </row>
    <row r="645" spans="1:10" x14ac:dyDescent="0.25">
      <c r="A645" t="s">
        <v>491</v>
      </c>
      <c r="B645" s="24">
        <v>404.2</v>
      </c>
      <c r="C645" s="24">
        <v>404.45</v>
      </c>
      <c r="D645" s="24">
        <v>354.55</v>
      </c>
      <c r="E645" s="24">
        <v>358.45</v>
      </c>
      <c r="F645" s="24">
        <v>251584000</v>
      </c>
      <c r="G645" s="24">
        <v>5971673253</v>
      </c>
      <c r="H645">
        <v>74</v>
      </c>
      <c r="J645" s="10">
        <f t="shared" si="1"/>
        <v>-0.11318654131618011</v>
      </c>
    </row>
    <row r="646" spans="1:10" x14ac:dyDescent="0.25">
      <c r="A646" t="s">
        <v>490</v>
      </c>
      <c r="B646" s="24">
        <v>358.42</v>
      </c>
      <c r="C646" s="24">
        <v>371.19</v>
      </c>
      <c r="D646" s="24">
        <v>348.45</v>
      </c>
      <c r="E646" s="24">
        <v>355.75</v>
      </c>
      <c r="F646" s="24">
        <v>268340992</v>
      </c>
      <c r="G646" s="24">
        <v>5931788841</v>
      </c>
      <c r="H646">
        <v>75</v>
      </c>
      <c r="J646" s="10">
        <f t="shared" si="1"/>
        <v>-7.4493610847609394E-3</v>
      </c>
    </row>
    <row r="647" spans="1:10" x14ac:dyDescent="0.25">
      <c r="A647" t="s">
        <v>489</v>
      </c>
      <c r="B647" s="24">
        <v>355.43</v>
      </c>
      <c r="C647" s="24">
        <v>371.28</v>
      </c>
      <c r="D647" s="24">
        <v>354.96</v>
      </c>
      <c r="E647" s="24">
        <v>363.01</v>
      </c>
      <c r="F647" s="24">
        <v>182031008</v>
      </c>
      <c r="G647" s="24">
        <v>6053063330</v>
      </c>
      <c r="H647">
        <v>76</v>
      </c>
      <c r="J647" s="10">
        <f t="shared" si="1"/>
        <v>2.1326280842922613E-2</v>
      </c>
    </row>
    <row r="648" spans="1:10" x14ac:dyDescent="0.25">
      <c r="A648" t="s">
        <v>488</v>
      </c>
      <c r="B648" s="24">
        <v>363.6</v>
      </c>
      <c r="C648" s="24">
        <v>364.88</v>
      </c>
      <c r="D648" s="24">
        <v>356.07</v>
      </c>
      <c r="E648" s="24">
        <v>360.78</v>
      </c>
      <c r="F648" s="24">
        <v>91004000</v>
      </c>
      <c r="G648" s="24">
        <v>6016481808</v>
      </c>
      <c r="H648">
        <v>77</v>
      </c>
      <c r="J648" s="10">
        <f t="shared" si="1"/>
        <v>-7.7557755775578925E-3</v>
      </c>
    </row>
    <row r="649" spans="1:10" x14ac:dyDescent="0.25">
      <c r="A649" t="s">
        <v>487</v>
      </c>
      <c r="B649" s="24">
        <v>360.09</v>
      </c>
      <c r="C649" s="24">
        <v>362.46</v>
      </c>
      <c r="D649" s="24">
        <v>337</v>
      </c>
      <c r="E649" s="24">
        <v>342.21</v>
      </c>
      <c r="F649" s="24">
        <v>203754000</v>
      </c>
      <c r="G649" s="24">
        <v>5707257741</v>
      </c>
      <c r="H649">
        <v>78</v>
      </c>
      <c r="J649" s="10">
        <f t="shared" si="1"/>
        <v>-4.9654253103390812E-2</v>
      </c>
    </row>
    <row r="650" spans="1:10" x14ac:dyDescent="0.25">
      <c r="A650" t="s">
        <v>486</v>
      </c>
      <c r="B650" s="24">
        <v>342.76</v>
      </c>
      <c r="C650" s="24">
        <v>342.76</v>
      </c>
      <c r="D650" s="24">
        <v>289.04000000000002</v>
      </c>
      <c r="E650" s="24">
        <v>314.16000000000003</v>
      </c>
      <c r="F650" s="24">
        <v>288075008</v>
      </c>
      <c r="G650" s="24">
        <v>5239797071</v>
      </c>
      <c r="H650">
        <v>79</v>
      </c>
      <c r="J650" s="10">
        <f t="shared" si="1"/>
        <v>-8.3440308087291304E-2</v>
      </c>
    </row>
    <row r="651" spans="1:10" x14ac:dyDescent="0.25">
      <c r="A651" t="s">
        <v>485</v>
      </c>
      <c r="B651" s="24">
        <v>313.22000000000003</v>
      </c>
      <c r="C651" s="24">
        <v>352.02</v>
      </c>
      <c r="D651" s="24">
        <v>311.7</v>
      </c>
      <c r="E651" s="24">
        <v>321.58999999999997</v>
      </c>
      <c r="F651" s="24">
        <v>367808992</v>
      </c>
      <c r="G651" s="24">
        <v>5364153359</v>
      </c>
      <c r="H651">
        <v>80</v>
      </c>
      <c r="J651" s="10">
        <f t="shared" si="1"/>
        <v>2.672243151778286E-2</v>
      </c>
    </row>
    <row r="652" spans="1:10" x14ac:dyDescent="0.25">
      <c r="A652" t="s">
        <v>484</v>
      </c>
      <c r="B652" s="24">
        <v>320.2</v>
      </c>
      <c r="C652" s="24">
        <v>321.27</v>
      </c>
      <c r="D652" s="24">
        <v>312.13</v>
      </c>
      <c r="E652" s="24">
        <v>314.89999999999998</v>
      </c>
      <c r="F652" s="24">
        <v>131577000</v>
      </c>
      <c r="G652" s="24">
        <v>5252890390</v>
      </c>
      <c r="H652">
        <v>81</v>
      </c>
      <c r="J652" s="10">
        <f t="shared" si="1"/>
        <v>-1.6552154903185547E-2</v>
      </c>
    </row>
    <row r="653" spans="1:10" x14ac:dyDescent="0.25">
      <c r="A653" t="s">
        <v>483</v>
      </c>
      <c r="B653" s="24">
        <v>315.47000000000003</v>
      </c>
      <c r="C653" s="24">
        <v>330.13</v>
      </c>
      <c r="D653" s="24">
        <v>310.70999999999998</v>
      </c>
      <c r="E653" s="24">
        <v>313.20999999999998</v>
      </c>
      <c r="F653" s="24">
        <v>262066000</v>
      </c>
      <c r="G653" s="24">
        <v>5226976847</v>
      </c>
      <c r="H653">
        <v>82</v>
      </c>
      <c r="J653" s="10">
        <f t="shared" si="1"/>
        <v>-7.1639141598251735E-3</v>
      </c>
    </row>
    <row r="654" spans="1:10" x14ac:dyDescent="0.25">
      <c r="A654" t="s">
        <v>482</v>
      </c>
      <c r="B654" s="24">
        <v>314.14999999999998</v>
      </c>
      <c r="C654" s="24">
        <v>323.08</v>
      </c>
      <c r="D654" s="24">
        <v>304.38</v>
      </c>
      <c r="E654" s="24">
        <v>321.45999999999998</v>
      </c>
      <c r="F654" s="24">
        <v>288209984</v>
      </c>
      <c r="G654" s="24">
        <v>5368370572</v>
      </c>
      <c r="H654">
        <v>83</v>
      </c>
      <c r="J654" s="10">
        <f t="shared" si="1"/>
        <v>2.3269138946363212E-2</v>
      </c>
    </row>
    <row r="655" spans="1:10" x14ac:dyDescent="0.25">
      <c r="A655" t="s">
        <v>481</v>
      </c>
      <c r="B655" s="24">
        <v>321.54000000000002</v>
      </c>
      <c r="C655" s="24">
        <v>327.42</v>
      </c>
      <c r="D655" s="24">
        <v>317.35000000000002</v>
      </c>
      <c r="E655" s="24">
        <v>321.95999999999998</v>
      </c>
      <c r="F655" s="24">
        <v>164136992</v>
      </c>
      <c r="G655" s="24">
        <v>5377048729</v>
      </c>
      <c r="H655">
        <v>84</v>
      </c>
      <c r="J655" s="10">
        <f t="shared" si="1"/>
        <v>1.3062138458666387E-3</v>
      </c>
    </row>
    <row r="656" spans="1:10" x14ac:dyDescent="0.25">
      <c r="A656" t="s">
        <v>480</v>
      </c>
      <c r="B656" s="24">
        <v>322.42</v>
      </c>
      <c r="C656" s="24">
        <v>323.58999999999997</v>
      </c>
      <c r="D656" s="24">
        <v>307.68</v>
      </c>
      <c r="E656" s="24">
        <v>314.95</v>
      </c>
      <c r="F656" s="24">
        <v>133385000</v>
      </c>
      <c r="G656" s="24">
        <v>5260122752</v>
      </c>
      <c r="H656">
        <v>85</v>
      </c>
      <c r="J656" s="10">
        <f t="shared" si="1"/>
        <v>-2.3168537931890165E-2</v>
      </c>
    </row>
    <row r="657" spans="1:10" x14ac:dyDescent="0.25">
      <c r="A657" t="s">
        <v>479</v>
      </c>
      <c r="B657" s="24">
        <v>315.26</v>
      </c>
      <c r="C657" s="24">
        <v>318.02</v>
      </c>
      <c r="D657" s="24">
        <v>310.52</v>
      </c>
      <c r="E657" s="24">
        <v>313.64</v>
      </c>
      <c r="F657" s="24">
        <v>117797000</v>
      </c>
      <c r="G657" s="24">
        <v>5238563399</v>
      </c>
      <c r="H657">
        <v>86</v>
      </c>
      <c r="J657" s="10">
        <f t="shared" si="1"/>
        <v>-5.1386157457336944E-3</v>
      </c>
    </row>
    <row r="658" spans="1:10" x14ac:dyDescent="0.25">
      <c r="A658" t="s">
        <v>478</v>
      </c>
      <c r="B658" s="24">
        <v>313.7</v>
      </c>
      <c r="C658" s="24">
        <v>394.96</v>
      </c>
      <c r="D658" s="24">
        <v>309.64</v>
      </c>
      <c r="E658" s="24">
        <v>371.73</v>
      </c>
      <c r="F658" s="24">
        <v>1008160000</v>
      </c>
      <c r="G658" s="24">
        <v>6208911374</v>
      </c>
      <c r="H658">
        <v>87</v>
      </c>
      <c r="J658" s="10">
        <f t="shared" si="1"/>
        <v>0.1849856550844757</v>
      </c>
    </row>
    <row r="659" spans="1:10" x14ac:dyDescent="0.25">
      <c r="A659" t="s">
        <v>477</v>
      </c>
      <c r="B659" s="24">
        <v>373.65</v>
      </c>
      <c r="C659" s="24">
        <v>376.18</v>
      </c>
      <c r="D659" s="24">
        <v>313.77</v>
      </c>
      <c r="E659" s="24">
        <v>339.17</v>
      </c>
      <c r="F659" s="24">
        <v>477184000</v>
      </c>
      <c r="G659" s="24">
        <v>5665390708</v>
      </c>
      <c r="H659">
        <v>88</v>
      </c>
      <c r="J659" s="10">
        <f t="shared" si="1"/>
        <v>-9.2278870600829552E-2</v>
      </c>
    </row>
    <row r="660" spans="1:10" x14ac:dyDescent="0.25">
      <c r="A660" t="s">
        <v>476</v>
      </c>
      <c r="B660" s="24">
        <v>339.27</v>
      </c>
      <c r="C660" s="24">
        <v>339.27</v>
      </c>
      <c r="D660" s="24">
        <v>326.27</v>
      </c>
      <c r="E660" s="24">
        <v>330.81</v>
      </c>
      <c r="F660" s="24">
        <v>195578000</v>
      </c>
      <c r="G660" s="24">
        <v>5526221742</v>
      </c>
      <c r="H660">
        <v>89</v>
      </c>
      <c r="J660" s="10">
        <f t="shared" si="1"/>
        <v>-2.4935891767618651E-2</v>
      </c>
    </row>
    <row r="661" spans="1:10" x14ac:dyDescent="0.25">
      <c r="A661" t="s">
        <v>475</v>
      </c>
      <c r="B661" s="24">
        <v>330.9</v>
      </c>
      <c r="C661" s="24">
        <v>332.98</v>
      </c>
      <c r="D661" s="24">
        <v>323.08</v>
      </c>
      <c r="E661" s="24">
        <v>327.44</v>
      </c>
      <c r="F661" s="24">
        <v>160204000</v>
      </c>
      <c r="G661" s="24">
        <v>5470545512</v>
      </c>
      <c r="H661">
        <v>90</v>
      </c>
      <c r="J661" s="10">
        <f t="shared" si="1"/>
        <v>-1.045633121789054E-2</v>
      </c>
    </row>
    <row r="662" spans="1:10" x14ac:dyDescent="0.25">
      <c r="A662" t="s">
        <v>474</v>
      </c>
      <c r="B662" s="24">
        <v>326.75</v>
      </c>
      <c r="C662" s="24">
        <v>328.45</v>
      </c>
      <c r="D662" s="24">
        <v>317.45999999999998</v>
      </c>
      <c r="E662" s="24">
        <v>323.36</v>
      </c>
      <c r="F662" s="24">
        <v>129938000</v>
      </c>
      <c r="G662" s="24">
        <v>5402588666</v>
      </c>
      <c r="H662">
        <v>91</v>
      </c>
      <c r="J662" s="10">
        <f t="shared" si="1"/>
        <v>-1.0374904361132323E-2</v>
      </c>
    </row>
    <row r="663" spans="1:10" x14ac:dyDescent="0.25">
      <c r="A663" t="s">
        <v>473</v>
      </c>
      <c r="B663" s="24">
        <v>323.5</v>
      </c>
      <c r="C663" s="24">
        <v>355.52</v>
      </c>
      <c r="D663" s="24">
        <v>323.5</v>
      </c>
      <c r="E663" s="24">
        <v>331.66</v>
      </c>
      <c r="F663" s="24">
        <v>355545984</v>
      </c>
      <c r="G663" s="24">
        <v>5541354551</v>
      </c>
      <c r="H663">
        <v>92</v>
      </c>
      <c r="J663" s="10">
        <f t="shared" si="1"/>
        <v>2.5224111282843971E-2</v>
      </c>
    </row>
    <row r="664" spans="1:10" x14ac:dyDescent="0.25">
      <c r="A664" t="s">
        <v>472</v>
      </c>
      <c r="B664" s="24">
        <v>330.67</v>
      </c>
      <c r="C664" s="24">
        <v>332.28</v>
      </c>
      <c r="D664" s="24">
        <v>309.87</v>
      </c>
      <c r="E664" s="24">
        <v>315.60000000000002</v>
      </c>
      <c r="F664" s="24">
        <v>191558000</v>
      </c>
      <c r="G664" s="24">
        <v>5273363644</v>
      </c>
      <c r="H664">
        <v>93</v>
      </c>
      <c r="J664" s="10">
        <f t="shared" si="1"/>
        <v>-4.5574137357486291E-2</v>
      </c>
    </row>
    <row r="665" spans="1:10" x14ac:dyDescent="0.25">
      <c r="A665" t="s">
        <v>471</v>
      </c>
      <c r="B665" s="24">
        <v>315.89999999999998</v>
      </c>
      <c r="C665" s="24">
        <v>340.45</v>
      </c>
      <c r="D665" s="24">
        <v>311.48</v>
      </c>
      <c r="E665" s="24">
        <v>326.89</v>
      </c>
      <c r="F665" s="24">
        <v>267442000</v>
      </c>
      <c r="G665" s="24">
        <v>5462740513</v>
      </c>
      <c r="H665">
        <v>94</v>
      </c>
      <c r="J665" s="10">
        <f t="shared" si="1"/>
        <v>3.4789490345045929E-2</v>
      </c>
    </row>
    <row r="666" spans="1:10" x14ac:dyDescent="0.25">
      <c r="A666" t="s">
        <v>470</v>
      </c>
      <c r="B666" s="24">
        <v>326.58999999999997</v>
      </c>
      <c r="C666" s="24">
        <v>334.38</v>
      </c>
      <c r="D666" s="24">
        <v>320.38</v>
      </c>
      <c r="E666" s="24">
        <v>332.13</v>
      </c>
      <c r="F666" s="24">
        <v>151935008</v>
      </c>
      <c r="G666" s="24">
        <v>5551042407</v>
      </c>
      <c r="H666">
        <v>95</v>
      </c>
      <c r="J666" s="10">
        <f t="shared" si="1"/>
        <v>1.6963164824397626E-2</v>
      </c>
    </row>
    <row r="667" spans="1:10" x14ac:dyDescent="0.25">
      <c r="A667" t="s">
        <v>469</v>
      </c>
      <c r="B667" s="24">
        <v>332.11</v>
      </c>
      <c r="C667" s="24">
        <v>350.94</v>
      </c>
      <c r="D667" s="24">
        <v>331.21</v>
      </c>
      <c r="E667" s="24">
        <v>338.2</v>
      </c>
      <c r="F667" s="24">
        <v>234967008</v>
      </c>
      <c r="G667" s="24">
        <v>5654242244</v>
      </c>
      <c r="H667">
        <v>96</v>
      </c>
      <c r="J667" s="10">
        <f t="shared" si="1"/>
        <v>1.8337297883231383E-2</v>
      </c>
    </row>
    <row r="668" spans="1:10" x14ac:dyDescent="0.25">
      <c r="A668" t="s">
        <v>468</v>
      </c>
      <c r="B668" s="24">
        <v>338.3</v>
      </c>
      <c r="C668" s="24">
        <v>372.81</v>
      </c>
      <c r="D668" s="24">
        <v>338.24</v>
      </c>
      <c r="E668" s="24">
        <v>367.57</v>
      </c>
      <c r="F668" s="24">
        <v>501988992</v>
      </c>
      <c r="G668" s="24">
        <v>6150539621</v>
      </c>
      <c r="H668">
        <v>97</v>
      </c>
      <c r="J668" s="10">
        <f t="shared" si="1"/>
        <v>8.6520839491575463E-2</v>
      </c>
    </row>
    <row r="669" spans="1:10" x14ac:dyDescent="0.25">
      <c r="A669" t="s">
        <v>467</v>
      </c>
      <c r="B669" s="24">
        <v>369.54</v>
      </c>
      <c r="C669" s="24">
        <v>425.45</v>
      </c>
      <c r="D669" s="24">
        <v>369.06</v>
      </c>
      <c r="E669" s="24">
        <v>423.35</v>
      </c>
      <c r="F669" s="24">
        <v>781036992</v>
      </c>
      <c r="G669" s="24">
        <v>7090441359</v>
      </c>
      <c r="H669">
        <v>98</v>
      </c>
      <c r="J669" s="10">
        <f t="shared" si="1"/>
        <v>0.14561346538940304</v>
      </c>
    </row>
    <row r="670" spans="1:10" x14ac:dyDescent="0.25">
      <c r="A670" t="s">
        <v>466</v>
      </c>
      <c r="B670" s="24">
        <v>420.47</v>
      </c>
      <c r="C670" s="24">
        <v>526.12</v>
      </c>
      <c r="D670" s="24">
        <v>408.4</v>
      </c>
      <c r="E670" s="24">
        <v>451.92</v>
      </c>
      <c r="F670" s="24">
        <v>2002439936</v>
      </c>
      <c r="G670" s="24">
        <v>7569653562</v>
      </c>
      <c r="H670">
        <v>99</v>
      </c>
      <c r="J670" s="10">
        <f t="shared" si="1"/>
        <v>7.4797250695650075E-2</v>
      </c>
    </row>
    <row r="671" spans="1:10" x14ac:dyDescent="0.25">
      <c r="A671" t="s">
        <v>465</v>
      </c>
      <c r="B671" s="24">
        <v>458.45</v>
      </c>
      <c r="C671" s="24">
        <v>478.42</v>
      </c>
      <c r="D671" s="24">
        <v>417.62</v>
      </c>
      <c r="E671" s="24">
        <v>448.23</v>
      </c>
      <c r="F671" s="24">
        <v>796409024</v>
      </c>
      <c r="G671" s="24">
        <v>7508138420</v>
      </c>
      <c r="H671">
        <v>100</v>
      </c>
      <c r="J671" s="10">
        <f t="shared" si="1"/>
        <v>-2.2292507361762397E-2</v>
      </c>
    </row>
    <row r="672" spans="1:10" x14ac:dyDescent="0.25">
      <c r="A672" t="s">
        <v>464</v>
      </c>
      <c r="B672" s="24">
        <v>449.37</v>
      </c>
      <c r="C672" s="24">
        <v>454.07</v>
      </c>
      <c r="D672" s="24">
        <v>431.76</v>
      </c>
      <c r="E672" s="24">
        <v>439.05</v>
      </c>
      <c r="F672" s="24">
        <v>343799008</v>
      </c>
      <c r="G672" s="24">
        <v>7354889628</v>
      </c>
      <c r="H672">
        <v>101</v>
      </c>
      <c r="J672" s="10">
        <f t="shared" si="1"/>
        <v>-2.2965485012350607E-2</v>
      </c>
    </row>
    <row r="673" spans="1:10" x14ac:dyDescent="0.25">
      <c r="A673" t="s">
        <v>463</v>
      </c>
      <c r="B673" s="24">
        <v>438.3</v>
      </c>
      <c r="C673" s="24">
        <v>538.26</v>
      </c>
      <c r="D673" s="24">
        <v>437.91</v>
      </c>
      <c r="E673" s="24">
        <v>531.83000000000004</v>
      </c>
      <c r="F673" s="24">
        <v>1152230016</v>
      </c>
      <c r="G673" s="24">
        <v>8909561583</v>
      </c>
      <c r="H673">
        <v>102</v>
      </c>
      <c r="J673" s="10">
        <f t="shared" si="1"/>
        <v>0.21339265343372127</v>
      </c>
    </row>
    <row r="674" spans="1:10" x14ac:dyDescent="0.25">
      <c r="A674" t="s">
        <v>462</v>
      </c>
      <c r="B674" s="24">
        <v>527.67999999999995</v>
      </c>
      <c r="C674" s="24">
        <v>610.39</v>
      </c>
      <c r="D674" s="24">
        <v>514.52</v>
      </c>
      <c r="E674" s="24">
        <v>587.22</v>
      </c>
      <c r="F674" s="24">
        <v>1632060032</v>
      </c>
      <c r="G674" s="24">
        <v>9838155902</v>
      </c>
      <c r="H674">
        <v>103</v>
      </c>
      <c r="J674" s="10">
        <f t="shared" si="1"/>
        <v>0.11283353547604624</v>
      </c>
    </row>
    <row r="675" spans="1:10" x14ac:dyDescent="0.25">
      <c r="A675" t="s">
        <v>461</v>
      </c>
      <c r="B675" s="24">
        <v>587.32000000000005</v>
      </c>
      <c r="C675" s="24">
        <v>684.53</v>
      </c>
      <c r="D675" s="24">
        <v>577.86</v>
      </c>
      <c r="E675" s="24">
        <v>625.32000000000005</v>
      </c>
      <c r="F675" s="24">
        <v>1682210048</v>
      </c>
      <c r="G675" s="24">
        <v>10479281207</v>
      </c>
      <c r="H675">
        <v>104</v>
      </c>
      <c r="J675" s="10">
        <f t="shared" si="1"/>
        <v>6.4700674249131646E-2</v>
      </c>
    </row>
    <row r="676" spans="1:10" x14ac:dyDescent="0.25">
      <c r="A676" t="s">
        <v>460</v>
      </c>
      <c r="B676" s="24">
        <v>635.35</v>
      </c>
      <c r="C676" s="24">
        <v>642.04999999999995</v>
      </c>
      <c r="D676" s="24">
        <v>571.12</v>
      </c>
      <c r="E676" s="24">
        <v>620.45000000000005</v>
      </c>
      <c r="F676" s="24">
        <v>1161369984</v>
      </c>
      <c r="G676" s="24">
        <v>10399844801</v>
      </c>
      <c r="H676">
        <v>105</v>
      </c>
      <c r="J676" s="10">
        <f t="shared" si="1"/>
        <v>-2.3451640827890103E-2</v>
      </c>
    </row>
    <row r="677" spans="1:10" x14ac:dyDescent="0.25">
      <c r="A677" t="s">
        <v>459</v>
      </c>
      <c r="B677" s="24">
        <v>619.91</v>
      </c>
      <c r="C677" s="24">
        <v>635.72</v>
      </c>
      <c r="D677" s="24">
        <v>579.13</v>
      </c>
      <c r="E677" s="24">
        <v>630.70000000000005</v>
      </c>
      <c r="F677" s="24">
        <v>816028032</v>
      </c>
      <c r="G677" s="24">
        <v>10573198701</v>
      </c>
      <c r="H677">
        <v>106</v>
      </c>
      <c r="J677" s="10">
        <f t="shared" si="1"/>
        <v>1.7405752447936115E-2</v>
      </c>
    </row>
    <row r="678" spans="1:10" x14ac:dyDescent="0.25">
      <c r="A678" t="s">
        <v>458</v>
      </c>
      <c r="B678" s="24">
        <v>630.30999999999995</v>
      </c>
      <c r="C678" s="24">
        <v>657.34</v>
      </c>
      <c r="D678" s="24">
        <v>602.65</v>
      </c>
      <c r="E678" s="24">
        <v>602.65</v>
      </c>
      <c r="F678" s="24">
        <v>794105024</v>
      </c>
      <c r="G678" s="24">
        <v>10104568884</v>
      </c>
      <c r="H678">
        <v>107</v>
      </c>
      <c r="J678" s="10">
        <f t="shared" si="1"/>
        <v>-4.3883168599577936E-2</v>
      </c>
    </row>
    <row r="679" spans="1:10" x14ac:dyDescent="0.25">
      <c r="A679" t="s">
        <v>457</v>
      </c>
      <c r="B679" s="24">
        <v>602.67999999999995</v>
      </c>
      <c r="C679" s="24">
        <v>626.21</v>
      </c>
      <c r="D679" s="24">
        <v>602.45000000000005</v>
      </c>
      <c r="E679" s="24">
        <v>616.29999999999995</v>
      </c>
      <c r="F679" s="24">
        <v>375367008</v>
      </c>
      <c r="G679" s="24">
        <v>10335114439</v>
      </c>
      <c r="H679">
        <v>108</v>
      </c>
      <c r="J679" s="10">
        <f t="shared" si="1"/>
        <v>2.2599057542974723E-2</v>
      </c>
    </row>
    <row r="680" spans="1:10" x14ac:dyDescent="0.25">
      <c r="A680" t="s">
        <v>456</v>
      </c>
      <c r="B680" s="24">
        <v>615.24</v>
      </c>
      <c r="C680" s="24">
        <v>646.38</v>
      </c>
      <c r="D680" s="24">
        <v>565.6</v>
      </c>
      <c r="E680" s="24">
        <v>622.46</v>
      </c>
      <c r="F680" s="24">
        <v>837646016</v>
      </c>
      <c r="G680" s="24">
        <v>10440110926</v>
      </c>
      <c r="H680">
        <v>109</v>
      </c>
      <c r="J680" s="10">
        <f t="shared" si="1"/>
        <v>1.1735257785579656E-2</v>
      </c>
    </row>
    <row r="681" spans="1:10" x14ac:dyDescent="0.25">
      <c r="A681" t="s">
        <v>455</v>
      </c>
      <c r="B681" s="24">
        <v>622.30999999999995</v>
      </c>
      <c r="C681" s="24">
        <v>670.14</v>
      </c>
      <c r="D681" s="24">
        <v>619.26</v>
      </c>
      <c r="E681" s="24">
        <v>654.29999999999995</v>
      </c>
      <c r="F681" s="24">
        <v>710387008</v>
      </c>
      <c r="G681" s="24">
        <v>10975433919</v>
      </c>
      <c r="H681">
        <v>110</v>
      </c>
      <c r="J681" s="10">
        <f t="shared" si="1"/>
        <v>5.1405248188202038E-2</v>
      </c>
    </row>
    <row r="682" spans="1:10" x14ac:dyDescent="0.25">
      <c r="A682" t="s">
        <v>454</v>
      </c>
      <c r="B682" s="24">
        <v>651.78</v>
      </c>
      <c r="C682" s="24">
        <v>1034.77</v>
      </c>
      <c r="D682" s="24">
        <v>651.78</v>
      </c>
      <c r="E682" s="24">
        <v>1007.42</v>
      </c>
      <c r="F682" s="24">
        <v>5195420160</v>
      </c>
      <c r="G682" s="24">
        <v>16904381673</v>
      </c>
      <c r="H682">
        <v>111</v>
      </c>
      <c r="J682" s="10">
        <f t="shared" si="1"/>
        <v>0.54564423578508081</v>
      </c>
    </row>
    <row r="683" spans="1:10" x14ac:dyDescent="0.25">
      <c r="A683" t="s">
        <v>453</v>
      </c>
      <c r="B683" s="24">
        <v>1001.64</v>
      </c>
      <c r="C683" s="24">
        <v>1403.66</v>
      </c>
      <c r="D683" s="24">
        <v>910.72</v>
      </c>
      <c r="E683" s="24">
        <v>1340.45</v>
      </c>
      <c r="F683" s="24">
        <v>5139769856</v>
      </c>
      <c r="G683" s="24">
        <v>22505049629</v>
      </c>
      <c r="H683">
        <v>112</v>
      </c>
      <c r="J683" s="10">
        <f t="shared" si="1"/>
        <v>0.33825526137135103</v>
      </c>
    </row>
    <row r="684" spans="1:10" x14ac:dyDescent="0.25">
      <c r="A684" t="s">
        <v>452</v>
      </c>
      <c r="B684" s="24">
        <v>1346.97</v>
      </c>
      <c r="C684" s="24">
        <v>2477.65</v>
      </c>
      <c r="D684" s="24">
        <v>1215.58</v>
      </c>
      <c r="E684" s="24">
        <v>1388.86</v>
      </c>
      <c r="F684" s="24">
        <v>8371319808</v>
      </c>
      <c r="G684" s="24">
        <v>23332952165</v>
      </c>
      <c r="H684">
        <v>113</v>
      </c>
      <c r="J684" s="10">
        <f t="shared" si="1"/>
        <v>3.1099430573806298E-2</v>
      </c>
    </row>
    <row r="685" spans="1:10" x14ac:dyDescent="0.25">
      <c r="A685" t="s">
        <v>451</v>
      </c>
      <c r="B685" s="24">
        <v>1381.82</v>
      </c>
      <c r="C685" s="24">
        <v>1501.16</v>
      </c>
      <c r="D685" s="24">
        <v>1043</v>
      </c>
      <c r="E685" s="24">
        <v>1353.99</v>
      </c>
      <c r="F685" s="24">
        <v>4850570240</v>
      </c>
      <c r="G685" s="24">
        <v>22748149042</v>
      </c>
      <c r="H685">
        <v>114</v>
      </c>
      <c r="J685" s="10">
        <f t="shared" si="1"/>
        <v>-2.0140105078809055E-2</v>
      </c>
    </row>
    <row r="686" spans="1:10" x14ac:dyDescent="0.25">
      <c r="A686" t="s">
        <v>450</v>
      </c>
      <c r="B686" s="24">
        <v>1346.73</v>
      </c>
      <c r="C686" s="24">
        <v>1390.21</v>
      </c>
      <c r="D686" s="24">
        <v>1211.3900000000001</v>
      </c>
      <c r="E686" s="24">
        <v>1273.53</v>
      </c>
      <c r="F686" s="24">
        <v>1697910016</v>
      </c>
      <c r="G686" s="24">
        <v>21398535582</v>
      </c>
      <c r="H686">
        <v>115</v>
      </c>
      <c r="J686" s="10">
        <f t="shared" si="1"/>
        <v>-5.4353879396761076E-2</v>
      </c>
    </row>
    <row r="687" spans="1:10" x14ac:dyDescent="0.25">
      <c r="A687" t="s">
        <v>449</v>
      </c>
      <c r="B687" s="24">
        <v>1269.79</v>
      </c>
      <c r="C687" s="24">
        <v>1326.39</v>
      </c>
      <c r="D687" s="24">
        <v>1191.98</v>
      </c>
      <c r="E687" s="24">
        <v>1212.4000000000001</v>
      </c>
      <c r="F687" s="24">
        <v>1321779968</v>
      </c>
      <c r="G687" s="24">
        <v>20373957660</v>
      </c>
      <c r="H687">
        <v>116</v>
      </c>
      <c r="J687" s="10">
        <f t="shared" si="1"/>
        <v>-4.5196449806660842E-2</v>
      </c>
    </row>
    <row r="688" spans="1:10" x14ac:dyDescent="0.25">
      <c r="A688" t="s">
        <v>448</v>
      </c>
      <c r="B688" s="24">
        <v>1202.17</v>
      </c>
      <c r="C688" s="24">
        <v>1210.3599999999999</v>
      </c>
      <c r="D688" s="24">
        <v>876.57</v>
      </c>
      <c r="E688" s="24">
        <v>900.78</v>
      </c>
      <c r="F688" s="24">
        <v>2034690048</v>
      </c>
      <c r="G688" s="24">
        <v>15138148704</v>
      </c>
      <c r="H688">
        <v>117</v>
      </c>
      <c r="J688" s="10">
        <f t="shared" si="1"/>
        <v>-0.25070497516990115</v>
      </c>
    </row>
    <row r="689" spans="1:10" x14ac:dyDescent="0.25">
      <c r="A689" t="s">
        <v>447</v>
      </c>
      <c r="B689" s="24">
        <v>909.16</v>
      </c>
      <c r="C689" s="24">
        <v>1217.42</v>
      </c>
      <c r="D689" s="24">
        <v>863.98</v>
      </c>
      <c r="E689" s="24">
        <v>1185.48</v>
      </c>
      <c r="F689" s="24">
        <v>3203429888</v>
      </c>
      <c r="G689" s="24">
        <v>19925103285</v>
      </c>
      <c r="H689">
        <v>118</v>
      </c>
      <c r="J689" s="10">
        <f t="shared" si="1"/>
        <v>0.30392890140349338</v>
      </c>
    </row>
    <row r="690" spans="1:10" x14ac:dyDescent="0.25">
      <c r="A690" t="s">
        <v>446</v>
      </c>
      <c r="B690" s="24">
        <v>1197.43</v>
      </c>
      <c r="C690" s="24">
        <v>1388.11</v>
      </c>
      <c r="D690" s="24">
        <v>1197.43</v>
      </c>
      <c r="E690" s="24">
        <v>1254.53</v>
      </c>
      <c r="F690" s="24">
        <v>3053769984</v>
      </c>
      <c r="G690" s="24">
        <v>21088257259</v>
      </c>
      <c r="H690">
        <v>119</v>
      </c>
      <c r="J690" s="10">
        <f t="shared" si="1"/>
        <v>4.7685459692842089E-2</v>
      </c>
    </row>
    <row r="691" spans="1:10" x14ac:dyDescent="0.25">
      <c r="A691" t="s">
        <v>445</v>
      </c>
      <c r="B691" s="24">
        <v>1260.95</v>
      </c>
      <c r="C691" s="24">
        <v>1262.3399999999999</v>
      </c>
      <c r="D691" s="24">
        <v>1144.08</v>
      </c>
      <c r="E691" s="24">
        <v>1172.05</v>
      </c>
      <c r="F691" s="24">
        <v>1285910016</v>
      </c>
      <c r="G691" s="24">
        <v>19703757418</v>
      </c>
      <c r="H691">
        <v>120</v>
      </c>
      <c r="J691" s="10">
        <f t="shared" si="1"/>
        <v>-7.0502398984892412E-2</v>
      </c>
    </row>
    <row r="692" spans="1:10" x14ac:dyDescent="0.25">
      <c r="A692" t="s">
        <v>444</v>
      </c>
      <c r="B692" s="24">
        <v>1172.43</v>
      </c>
      <c r="C692" s="24">
        <v>1236.01</v>
      </c>
      <c r="D692" s="24">
        <v>1167.28</v>
      </c>
      <c r="E692" s="24">
        <v>1236.01</v>
      </c>
      <c r="F692" s="24">
        <v>800052992</v>
      </c>
      <c r="G692" s="24">
        <v>20781175181</v>
      </c>
      <c r="H692">
        <v>121</v>
      </c>
      <c r="J692" s="10">
        <f t="shared" si="1"/>
        <v>5.4229250360362601E-2</v>
      </c>
    </row>
    <row r="693" spans="1:10" x14ac:dyDescent="0.25">
      <c r="A693" t="s">
        <v>443</v>
      </c>
      <c r="B693" s="24">
        <v>1220.78</v>
      </c>
      <c r="C693" s="24">
        <v>1224.1500000000001</v>
      </c>
      <c r="D693" s="24">
        <v>1140.8800000000001</v>
      </c>
      <c r="E693" s="24">
        <v>1176.97</v>
      </c>
      <c r="F693" s="24">
        <v>772859008</v>
      </c>
      <c r="G693" s="24">
        <v>19790794686</v>
      </c>
      <c r="H693">
        <v>122</v>
      </c>
      <c r="J693" s="10">
        <f t="shared" si="1"/>
        <v>-3.5886891987090178E-2</v>
      </c>
    </row>
    <row r="694" spans="1:10" x14ac:dyDescent="0.25">
      <c r="A694" t="s">
        <v>442</v>
      </c>
      <c r="B694" s="24">
        <v>1175.06</v>
      </c>
      <c r="C694" s="24">
        <v>1335.25</v>
      </c>
      <c r="D694" s="24">
        <v>1171.5999999999999</v>
      </c>
      <c r="E694" s="24">
        <v>1303.31</v>
      </c>
      <c r="F694" s="24">
        <v>1517619968</v>
      </c>
      <c r="G694" s="24">
        <v>21917585065</v>
      </c>
      <c r="H694">
        <v>123</v>
      </c>
      <c r="J694" s="10">
        <f t="shared" si="1"/>
        <v>0.10914336289210765</v>
      </c>
    </row>
    <row r="695" spans="1:10" x14ac:dyDescent="0.25">
      <c r="A695" t="s">
        <v>441</v>
      </c>
      <c r="B695" s="24">
        <v>1302.23</v>
      </c>
      <c r="C695" s="24">
        <v>1683.81</v>
      </c>
      <c r="D695" s="24">
        <v>1299.95</v>
      </c>
      <c r="E695" s="24">
        <v>1683.81</v>
      </c>
      <c r="F695" s="24">
        <v>4112090112</v>
      </c>
      <c r="G695" s="24">
        <v>28319832009</v>
      </c>
      <c r="H695">
        <v>124</v>
      </c>
      <c r="J695" s="10">
        <f t="shared" si="1"/>
        <v>0.2930204341782941</v>
      </c>
    </row>
    <row r="696" spans="1:10" x14ac:dyDescent="0.25">
      <c r="A696" t="s">
        <v>440</v>
      </c>
      <c r="B696" s="24">
        <v>1651.86</v>
      </c>
      <c r="C696" s="24">
        <v>1782.83</v>
      </c>
      <c r="D696" s="24">
        <v>1575.76</v>
      </c>
      <c r="E696" s="24">
        <v>1648.51</v>
      </c>
      <c r="F696" s="24">
        <v>3128960000</v>
      </c>
      <c r="G696" s="24">
        <v>27728844881</v>
      </c>
      <c r="H696">
        <v>125</v>
      </c>
      <c r="J696" s="10">
        <f t="shared" si="1"/>
        <v>-2.0280169021587237E-3</v>
      </c>
    </row>
    <row r="697" spans="1:10" x14ac:dyDescent="0.25">
      <c r="A697" t="s">
        <v>439</v>
      </c>
      <c r="B697" s="24">
        <v>1634</v>
      </c>
      <c r="C697" s="24">
        <v>1656.55</v>
      </c>
      <c r="D697" s="24">
        <v>1535.77</v>
      </c>
      <c r="E697" s="24">
        <v>1571.27</v>
      </c>
      <c r="F697" s="24">
        <v>1560039936</v>
      </c>
      <c r="G697" s="24">
        <v>26432512807</v>
      </c>
      <c r="H697">
        <v>126</v>
      </c>
      <c r="J697" s="10">
        <f t="shared" si="1"/>
        <v>-3.8390452876376997E-2</v>
      </c>
    </row>
    <row r="698" spans="1:10" x14ac:dyDescent="0.25">
      <c r="A698" t="s">
        <v>438</v>
      </c>
      <c r="B698" s="24">
        <v>1571.39</v>
      </c>
      <c r="C698" s="24">
        <v>1758.61</v>
      </c>
      <c r="D698" s="24">
        <v>1563.35</v>
      </c>
      <c r="E698" s="24">
        <v>1735.66</v>
      </c>
      <c r="F698" s="24">
        <v>1593049984</v>
      </c>
      <c r="G698" s="24">
        <v>29201004189</v>
      </c>
      <c r="H698">
        <v>127</v>
      </c>
      <c r="J698" s="10">
        <f t="shared" si="1"/>
        <v>0.10453802047868446</v>
      </c>
    </row>
    <row r="699" spans="1:10" x14ac:dyDescent="0.25">
      <c r="A699" t="s">
        <v>437</v>
      </c>
      <c r="B699" s="24">
        <v>1722.93</v>
      </c>
      <c r="C699" s="24">
        <v>1742.4</v>
      </c>
      <c r="D699" s="24">
        <v>1607.79</v>
      </c>
      <c r="E699" s="24">
        <v>1622.57</v>
      </c>
      <c r="F699" s="24">
        <v>1391459968</v>
      </c>
      <c r="G699" s="24">
        <v>27300835485</v>
      </c>
      <c r="H699">
        <v>128</v>
      </c>
      <c r="J699" s="10">
        <f t="shared" si="1"/>
        <v>-5.8249609676539457E-2</v>
      </c>
    </row>
    <row r="700" spans="1:10" x14ac:dyDescent="0.25">
      <c r="A700" t="s">
        <v>436</v>
      </c>
      <c r="B700" s="24">
        <v>1621.17</v>
      </c>
      <c r="C700" s="24">
        <v>1629.48</v>
      </c>
      <c r="D700" s="24">
        <v>1543.08</v>
      </c>
      <c r="E700" s="24">
        <v>1546.18</v>
      </c>
      <c r="F700" s="24">
        <v>1274880000</v>
      </c>
      <c r="G700" s="24">
        <v>26018324623</v>
      </c>
      <c r="H700">
        <v>129</v>
      </c>
      <c r="J700" s="10">
        <f t="shared" si="1"/>
        <v>-4.6256715828691626E-2</v>
      </c>
    </row>
    <row r="701" spans="1:10" x14ac:dyDescent="0.25">
      <c r="A701" t="s">
        <v>435</v>
      </c>
      <c r="B701" s="24">
        <v>1541.63</v>
      </c>
      <c r="C701" s="24">
        <v>1673.23</v>
      </c>
      <c r="D701" s="24">
        <v>1332.14</v>
      </c>
      <c r="E701" s="24">
        <v>1359.71</v>
      </c>
      <c r="F701" s="24">
        <v>2345250048</v>
      </c>
      <c r="G701" s="24">
        <v>22882899518</v>
      </c>
      <c r="H701">
        <v>130</v>
      </c>
      <c r="J701" s="10">
        <f t="shared" si="1"/>
        <v>-0.11800496876682476</v>
      </c>
    </row>
    <row r="702" spans="1:10" x14ac:dyDescent="0.25">
      <c r="A702" t="s">
        <v>434</v>
      </c>
      <c r="B702" s="24">
        <v>1380.36</v>
      </c>
      <c r="C702" s="24">
        <v>1468.75</v>
      </c>
      <c r="D702" s="24">
        <v>1222.0999999999999</v>
      </c>
      <c r="E702" s="24">
        <v>1389.78</v>
      </c>
      <c r="F702" s="24">
        <v>1211730048</v>
      </c>
      <c r="G702" s="24">
        <v>23391282947</v>
      </c>
      <c r="H702">
        <v>131</v>
      </c>
      <c r="J702" s="10">
        <f t="shared" ref="J702:J765" si="2">(E702-B702)/B702</f>
        <v>6.824306702599375E-3</v>
      </c>
    </row>
    <row r="703" spans="1:10" x14ac:dyDescent="0.25">
      <c r="A703" t="s">
        <v>433</v>
      </c>
      <c r="B703" s="24">
        <v>1381.81</v>
      </c>
      <c r="C703" s="24">
        <v>1482.68</v>
      </c>
      <c r="D703" s="24">
        <v>1300.46</v>
      </c>
      <c r="E703" s="24">
        <v>1462.68</v>
      </c>
      <c r="F703" s="24">
        <v>965150976</v>
      </c>
      <c r="G703" s="24">
        <v>24620981621</v>
      </c>
      <c r="H703">
        <v>132</v>
      </c>
      <c r="J703" s="10">
        <f t="shared" si="2"/>
        <v>5.8524688633024888E-2</v>
      </c>
    </row>
    <row r="704" spans="1:10" x14ac:dyDescent="0.25">
      <c r="A704" t="s">
        <v>432</v>
      </c>
      <c r="B704" s="24">
        <v>1462.06</v>
      </c>
      <c r="C704" s="24">
        <v>1502.37</v>
      </c>
      <c r="D704" s="24">
        <v>1415.49</v>
      </c>
      <c r="E704" s="24">
        <v>1434.98</v>
      </c>
      <c r="F704" s="24">
        <v>574510016</v>
      </c>
      <c r="G704" s="24">
        <v>24157152873</v>
      </c>
      <c r="H704">
        <v>133</v>
      </c>
      <c r="J704" s="10">
        <f t="shared" si="2"/>
        <v>-1.8521811690354655E-2</v>
      </c>
    </row>
    <row r="705" spans="1:10" x14ac:dyDescent="0.25">
      <c r="A705" t="s">
        <v>431</v>
      </c>
      <c r="B705" s="24">
        <v>1435.36</v>
      </c>
      <c r="C705" s="24">
        <v>1649.3</v>
      </c>
      <c r="D705" s="24">
        <v>1420.6</v>
      </c>
      <c r="E705" s="24">
        <v>1559.93</v>
      </c>
      <c r="F705" s="24">
        <v>1476739968</v>
      </c>
      <c r="G705" s="24">
        <v>26263371463</v>
      </c>
      <c r="H705">
        <v>134</v>
      </c>
      <c r="J705" s="10">
        <f t="shared" si="2"/>
        <v>8.6786590123732146E-2</v>
      </c>
    </row>
    <row r="706" spans="1:10" x14ac:dyDescent="0.25">
      <c r="A706" t="s">
        <v>430</v>
      </c>
      <c r="B706" s="24">
        <v>1560.16</v>
      </c>
      <c r="C706" s="24">
        <v>1580.11</v>
      </c>
      <c r="D706" s="24">
        <v>1498.98</v>
      </c>
      <c r="E706" s="24">
        <v>1576.92</v>
      </c>
      <c r="F706" s="24">
        <v>780633984</v>
      </c>
      <c r="G706" s="24">
        <v>26552277518</v>
      </c>
      <c r="H706">
        <v>135</v>
      </c>
      <c r="J706" s="10">
        <f t="shared" si="2"/>
        <v>1.0742487949953845E-2</v>
      </c>
    </row>
    <row r="707" spans="1:10" x14ac:dyDescent="0.25">
      <c r="A707" t="s">
        <v>429</v>
      </c>
      <c r="B707" s="24">
        <v>1580.16</v>
      </c>
      <c r="C707" s="24">
        <v>1623.16</v>
      </c>
      <c r="D707" s="24">
        <v>1498</v>
      </c>
      <c r="E707" s="24">
        <v>1501.85</v>
      </c>
      <c r="F707" s="24">
        <v>1032800000</v>
      </c>
      <c r="G707" s="24">
        <v>25290985042</v>
      </c>
      <c r="H707">
        <v>136</v>
      </c>
      <c r="J707" s="10">
        <f t="shared" si="2"/>
        <v>-4.9558272579992006E-2</v>
      </c>
    </row>
    <row r="708" spans="1:10" x14ac:dyDescent="0.25">
      <c r="A708" t="s">
        <v>428</v>
      </c>
      <c r="B708" s="24">
        <v>1498.49</v>
      </c>
      <c r="C708" s="24">
        <v>1530.65</v>
      </c>
      <c r="D708" s="24">
        <v>1396.16</v>
      </c>
      <c r="E708" s="24">
        <v>1430.1</v>
      </c>
      <c r="F708" s="24">
        <v>1154620032</v>
      </c>
      <c r="G708" s="24">
        <v>24085547561</v>
      </c>
      <c r="H708">
        <v>137</v>
      </c>
      <c r="J708" s="10">
        <f t="shared" si="2"/>
        <v>-4.5639276872051264E-2</v>
      </c>
    </row>
    <row r="709" spans="1:10" x14ac:dyDescent="0.25">
      <c r="A709" t="s">
        <v>427</v>
      </c>
      <c r="B709" s="24">
        <v>1430.71</v>
      </c>
      <c r="C709" s="24">
        <v>1454.73</v>
      </c>
      <c r="D709" s="24">
        <v>1323.75</v>
      </c>
      <c r="E709" s="24">
        <v>1330.93</v>
      </c>
      <c r="F709" s="24">
        <v>1285209984</v>
      </c>
      <c r="G709" s="24">
        <v>22416587804</v>
      </c>
      <c r="H709">
        <v>138</v>
      </c>
      <c r="J709" s="10">
        <f t="shared" si="2"/>
        <v>-6.9741596829546143E-2</v>
      </c>
    </row>
    <row r="710" spans="1:10" x14ac:dyDescent="0.25">
      <c r="A710" t="s">
        <v>426</v>
      </c>
      <c r="B710" s="24">
        <v>1329.16</v>
      </c>
      <c r="C710" s="24">
        <v>1731.32</v>
      </c>
      <c r="D710" s="24">
        <v>1247.93</v>
      </c>
      <c r="E710" s="24">
        <v>1464.13</v>
      </c>
      <c r="F710" s="24">
        <v>2553979904</v>
      </c>
      <c r="G710" s="24">
        <v>24663214945</v>
      </c>
      <c r="H710">
        <v>139</v>
      </c>
      <c r="J710" s="10">
        <f t="shared" si="2"/>
        <v>0.10154533690451113</v>
      </c>
    </row>
    <row r="711" spans="1:10" x14ac:dyDescent="0.25">
      <c r="A711" t="s">
        <v>425</v>
      </c>
      <c r="B711" s="24">
        <v>1464.63</v>
      </c>
      <c r="C711" s="24">
        <v>1526.4</v>
      </c>
      <c r="D711" s="24">
        <v>1353.9</v>
      </c>
      <c r="E711" s="24">
        <v>1410.06</v>
      </c>
      <c r="F711" s="24">
        <v>1059609984</v>
      </c>
      <c r="G711" s="24">
        <v>23755016434</v>
      </c>
      <c r="H711">
        <v>140</v>
      </c>
      <c r="J711" s="10">
        <f t="shared" si="2"/>
        <v>-3.7258556768603783E-2</v>
      </c>
    </row>
    <row r="712" spans="1:10" x14ac:dyDescent="0.25">
      <c r="A712" t="s">
        <v>424</v>
      </c>
      <c r="B712" s="24">
        <v>1411.84</v>
      </c>
      <c r="C712" s="24">
        <v>1411.84</v>
      </c>
      <c r="D712" s="24">
        <v>1226.21</v>
      </c>
      <c r="E712" s="24">
        <v>1323.07</v>
      </c>
      <c r="F712" s="24">
        <v>885886016</v>
      </c>
      <c r="G712" s="24">
        <v>22291645665</v>
      </c>
      <c r="H712">
        <v>141</v>
      </c>
      <c r="J712" s="10">
        <f t="shared" si="2"/>
        <v>-6.2875396645512227E-2</v>
      </c>
    </row>
    <row r="713" spans="1:10" x14ac:dyDescent="0.25">
      <c r="A713" t="s">
        <v>423</v>
      </c>
      <c r="B713" s="24">
        <v>1320</v>
      </c>
      <c r="C713" s="24">
        <v>1453.49</v>
      </c>
      <c r="D713" s="24">
        <v>1316.85</v>
      </c>
      <c r="E713" s="24">
        <v>1423.38</v>
      </c>
      <c r="F713" s="24">
        <v>922792000</v>
      </c>
      <c r="G713" s="24">
        <v>23984344430</v>
      </c>
      <c r="H713">
        <v>142</v>
      </c>
      <c r="J713" s="10">
        <f t="shared" si="2"/>
        <v>7.8318181818181898E-2</v>
      </c>
    </row>
    <row r="714" spans="1:10" x14ac:dyDescent="0.25">
      <c r="A714" t="s">
        <v>422</v>
      </c>
      <c r="B714" s="24">
        <v>1427.38</v>
      </c>
      <c r="C714" s="24">
        <v>1638.29</v>
      </c>
      <c r="D714" s="24">
        <v>1427.38</v>
      </c>
      <c r="E714" s="24">
        <v>1615.03</v>
      </c>
      <c r="F714" s="24">
        <v>1386249984</v>
      </c>
      <c r="G714" s="24">
        <v>27216606687</v>
      </c>
      <c r="H714">
        <v>143</v>
      </c>
      <c r="J714" s="10">
        <f t="shared" si="2"/>
        <v>0.13146464151102008</v>
      </c>
    </row>
    <row r="715" spans="1:10" x14ac:dyDescent="0.25">
      <c r="A715" t="s">
        <v>421</v>
      </c>
      <c r="B715" s="24">
        <v>1616.99</v>
      </c>
      <c r="C715" s="24">
        <v>1702.53</v>
      </c>
      <c r="D715" s="24">
        <v>1497.94</v>
      </c>
      <c r="E715" s="24">
        <v>1607.65</v>
      </c>
      <c r="F715" s="24">
        <v>1245190016</v>
      </c>
      <c r="G715" s="24">
        <v>27095413483</v>
      </c>
      <c r="H715">
        <v>144</v>
      </c>
      <c r="J715" s="10">
        <f t="shared" si="2"/>
        <v>-5.776164354757864E-3</v>
      </c>
    </row>
    <row r="716" spans="1:10" x14ac:dyDescent="0.25">
      <c r="A716" t="s">
        <v>420</v>
      </c>
      <c r="B716" s="24">
        <v>1600.67</v>
      </c>
      <c r="C716" s="24">
        <v>2080.41</v>
      </c>
      <c r="D716" s="24">
        <v>1593.15</v>
      </c>
      <c r="E716" s="24">
        <v>1966.14</v>
      </c>
      <c r="F716" s="24">
        <v>2717410048</v>
      </c>
      <c r="G716" s="24">
        <v>33141132956</v>
      </c>
      <c r="H716">
        <v>145</v>
      </c>
      <c r="J716" s="10">
        <f t="shared" si="2"/>
        <v>0.2283231396852568</v>
      </c>
    </row>
    <row r="717" spans="1:10" x14ac:dyDescent="0.25">
      <c r="A717" t="s">
        <v>419</v>
      </c>
      <c r="B717" s="24">
        <v>1974.66</v>
      </c>
      <c r="C717" s="24">
        <v>1974.66</v>
      </c>
      <c r="D717" s="24">
        <v>1678.06</v>
      </c>
      <c r="E717" s="24">
        <v>1815.43</v>
      </c>
      <c r="F717" s="24">
        <v>1457229952</v>
      </c>
      <c r="G717" s="24">
        <v>30603860847</v>
      </c>
      <c r="H717">
        <v>146</v>
      </c>
      <c r="J717" s="10">
        <f t="shared" si="2"/>
        <v>-8.0636666565383416E-2</v>
      </c>
    </row>
    <row r="718" spans="1:10" x14ac:dyDescent="0.25">
      <c r="A718" t="s">
        <v>418</v>
      </c>
      <c r="B718" s="24">
        <v>1824.85</v>
      </c>
      <c r="C718" s="24">
        <v>1890.06</v>
      </c>
      <c r="D718" s="24">
        <v>1769.5</v>
      </c>
      <c r="E718" s="24">
        <v>1801.88</v>
      </c>
      <c r="F718" s="24">
        <v>971254976</v>
      </c>
      <c r="G718" s="24">
        <v>30378232773</v>
      </c>
      <c r="H718">
        <v>147</v>
      </c>
      <c r="J718" s="10">
        <f t="shared" si="2"/>
        <v>-1.2587335945420063E-2</v>
      </c>
    </row>
    <row r="719" spans="1:10" x14ac:dyDescent="0.25">
      <c r="A719" t="s">
        <v>417</v>
      </c>
      <c r="B719" s="24">
        <v>1812.33</v>
      </c>
      <c r="C719" s="24">
        <v>1939.93</v>
      </c>
      <c r="D719" s="24">
        <v>1806.65</v>
      </c>
      <c r="E719" s="24">
        <v>1862.88</v>
      </c>
      <c r="F719" s="24">
        <v>1020590016</v>
      </c>
      <c r="G719" s="24">
        <v>31410042966</v>
      </c>
      <c r="H719">
        <v>148</v>
      </c>
      <c r="J719" s="10">
        <f t="shared" si="2"/>
        <v>2.7892271275099006E-2</v>
      </c>
    </row>
    <row r="720" spans="1:10" x14ac:dyDescent="0.25">
      <c r="A720" t="s">
        <v>416</v>
      </c>
      <c r="B720" s="24">
        <v>1869.21</v>
      </c>
      <c r="C720" s="24">
        <v>2353.64</v>
      </c>
      <c r="D720" s="24">
        <v>1799.12</v>
      </c>
      <c r="E720" s="24">
        <v>2196.64</v>
      </c>
      <c r="F720" s="24">
        <v>2538650112</v>
      </c>
      <c r="G720" s="24">
        <v>37042462022</v>
      </c>
      <c r="H720">
        <v>149</v>
      </c>
      <c r="J720" s="10">
        <f t="shared" si="2"/>
        <v>0.17517025909341372</v>
      </c>
    </row>
    <row r="721" spans="1:10" x14ac:dyDescent="0.25">
      <c r="A721" t="s">
        <v>415</v>
      </c>
      <c r="B721" s="24">
        <v>2199.06</v>
      </c>
      <c r="C721" s="24">
        <v>2918.93</v>
      </c>
      <c r="D721" s="24">
        <v>2160.92</v>
      </c>
      <c r="E721" s="24">
        <v>2805.89</v>
      </c>
      <c r="F721" s="24">
        <v>3913339904</v>
      </c>
      <c r="G721" s="24">
        <v>47321685586</v>
      </c>
      <c r="H721">
        <v>150</v>
      </c>
      <c r="J721" s="10">
        <f t="shared" si="2"/>
        <v>0.27594972397297024</v>
      </c>
    </row>
    <row r="722" spans="1:10" x14ac:dyDescent="0.25">
      <c r="A722" t="s">
        <v>414</v>
      </c>
      <c r="B722" s="24">
        <v>2825.03</v>
      </c>
      <c r="C722" s="24">
        <v>4355.62</v>
      </c>
      <c r="D722" s="24">
        <v>2825.03</v>
      </c>
      <c r="E722" s="24">
        <v>3923.07</v>
      </c>
      <c r="F722" s="24">
        <v>11889600512</v>
      </c>
      <c r="G722" s="24">
        <v>66171059189</v>
      </c>
      <c r="H722">
        <v>151</v>
      </c>
      <c r="J722" s="10">
        <f t="shared" si="2"/>
        <v>0.38868259806090549</v>
      </c>
    </row>
    <row r="723" spans="1:10" x14ac:dyDescent="0.25">
      <c r="A723" t="s">
        <v>413</v>
      </c>
      <c r="B723" s="24">
        <v>3909</v>
      </c>
      <c r="C723" s="24">
        <v>3909</v>
      </c>
      <c r="D723" s="24">
        <v>3038.01</v>
      </c>
      <c r="E723" s="24">
        <v>3267.17</v>
      </c>
      <c r="F723" s="24">
        <v>3664329984</v>
      </c>
      <c r="G723" s="24">
        <v>55113237296</v>
      </c>
      <c r="H723">
        <v>152</v>
      </c>
      <c r="J723" s="10">
        <f t="shared" si="2"/>
        <v>-0.16419288820670247</v>
      </c>
    </row>
    <row r="724" spans="1:10" x14ac:dyDescent="0.25">
      <c r="A724" t="s">
        <v>412</v>
      </c>
      <c r="B724" s="24">
        <v>3324</v>
      </c>
      <c r="C724" s="24">
        <v>3369.55</v>
      </c>
      <c r="D724" s="24">
        <v>1938.36</v>
      </c>
      <c r="E724" s="24">
        <v>2696.69</v>
      </c>
      <c r="F724" s="24">
        <v>3877769984</v>
      </c>
      <c r="G724" s="24">
        <v>45494171559</v>
      </c>
      <c r="H724">
        <v>153</v>
      </c>
      <c r="J724" s="10">
        <f t="shared" si="2"/>
        <v>-0.18872141997593259</v>
      </c>
    </row>
    <row r="725" spans="1:10" x14ac:dyDescent="0.25">
      <c r="A725" t="s">
        <v>411</v>
      </c>
      <c r="B725" s="24">
        <v>2746.95</v>
      </c>
      <c r="C725" s="24">
        <v>3479.71</v>
      </c>
      <c r="D725" s="24">
        <v>2684.82</v>
      </c>
      <c r="E725" s="24">
        <v>3257.08</v>
      </c>
      <c r="F725" s="24">
        <v>2843310080</v>
      </c>
      <c r="G725" s="24">
        <v>54954593738</v>
      </c>
      <c r="H725">
        <v>154</v>
      </c>
      <c r="J725" s="10">
        <f t="shared" si="2"/>
        <v>0.18570778499790683</v>
      </c>
    </row>
    <row r="726" spans="1:10" x14ac:dyDescent="0.25">
      <c r="A726" t="s">
        <v>410</v>
      </c>
      <c r="B726" s="24">
        <v>3260.55</v>
      </c>
      <c r="C726" s="24">
        <v>3260.55</v>
      </c>
      <c r="D726" s="24">
        <v>2573.44</v>
      </c>
      <c r="E726" s="24">
        <v>2903.12</v>
      </c>
      <c r="F726" s="24">
        <v>1712160000</v>
      </c>
      <c r="G726" s="24">
        <v>48988190394</v>
      </c>
      <c r="H726">
        <v>155</v>
      </c>
      <c r="J726" s="10">
        <f t="shared" si="2"/>
        <v>-0.10962260968241562</v>
      </c>
    </row>
    <row r="727" spans="1:10" x14ac:dyDescent="0.25">
      <c r="A727" t="s">
        <v>409</v>
      </c>
      <c r="B727" s="24">
        <v>2929.35</v>
      </c>
      <c r="C727" s="24">
        <v>3099.62</v>
      </c>
      <c r="D727" s="24">
        <v>2755.6</v>
      </c>
      <c r="E727" s="24">
        <v>2954.69</v>
      </c>
      <c r="F727" s="24">
        <v>1355440000</v>
      </c>
      <c r="G727" s="24">
        <v>49863052971</v>
      </c>
      <c r="H727">
        <v>156</v>
      </c>
      <c r="J727" s="10">
        <f t="shared" si="2"/>
        <v>8.6503831908102975E-3</v>
      </c>
    </row>
    <row r="728" spans="1:10" x14ac:dyDescent="0.25">
      <c r="A728" t="s">
        <v>408</v>
      </c>
      <c r="B728" s="24">
        <v>2947.74</v>
      </c>
      <c r="C728" s="24">
        <v>3112.64</v>
      </c>
      <c r="D728" s="24">
        <v>2915.8</v>
      </c>
      <c r="E728" s="24">
        <v>3108.89</v>
      </c>
      <c r="F728" s="24">
        <v>1544429952</v>
      </c>
      <c r="G728" s="24">
        <v>52470912753</v>
      </c>
      <c r="H728">
        <v>157</v>
      </c>
      <c r="J728" s="10">
        <f t="shared" si="2"/>
        <v>5.466900065813135E-2</v>
      </c>
    </row>
    <row r="729" spans="1:10" x14ac:dyDescent="0.25">
      <c r="A729" t="s">
        <v>407</v>
      </c>
      <c r="B729" s="24">
        <v>3108.32</v>
      </c>
      <c r="C729" s="24">
        <v>3108.32</v>
      </c>
      <c r="D729" s="24">
        <v>2771.05</v>
      </c>
      <c r="E729" s="24">
        <v>2889.52</v>
      </c>
      <c r="F729" s="24">
        <v>1406450048</v>
      </c>
      <c r="G729" s="24">
        <v>48773544483</v>
      </c>
      <c r="H729">
        <v>158</v>
      </c>
      <c r="J729" s="10">
        <f t="shared" si="2"/>
        <v>-7.039172285993725E-2</v>
      </c>
    </row>
    <row r="730" spans="1:10" x14ac:dyDescent="0.25">
      <c r="A730" t="s">
        <v>406</v>
      </c>
      <c r="B730" s="24">
        <v>2888.64</v>
      </c>
      <c r="C730" s="24">
        <v>2896.78</v>
      </c>
      <c r="D730" s="24">
        <v>2481.3000000000002</v>
      </c>
      <c r="E730" s="24">
        <v>2566.64</v>
      </c>
      <c r="F730" s="24">
        <v>3221299968</v>
      </c>
      <c r="G730" s="24">
        <v>43328187749</v>
      </c>
      <c r="H730">
        <v>159</v>
      </c>
      <c r="J730" s="10">
        <f t="shared" si="2"/>
        <v>-0.11147114212916806</v>
      </c>
    </row>
    <row r="731" spans="1:10" x14ac:dyDescent="0.25">
      <c r="A731" t="s">
        <v>405</v>
      </c>
      <c r="B731" s="24">
        <v>2587.3000000000002</v>
      </c>
      <c r="C731" s="24">
        <v>2922.41</v>
      </c>
      <c r="D731" s="24">
        <v>2389.04</v>
      </c>
      <c r="E731" s="24">
        <v>2779.95</v>
      </c>
      <c r="F731" s="24">
        <v>2479419904</v>
      </c>
      <c r="G731" s="24">
        <v>46933895850</v>
      </c>
      <c r="H731">
        <v>160</v>
      </c>
      <c r="J731" s="10">
        <f t="shared" si="2"/>
        <v>7.4459861631816809E-2</v>
      </c>
    </row>
    <row r="732" spans="1:10" x14ac:dyDescent="0.25">
      <c r="A732" t="s">
        <v>404</v>
      </c>
      <c r="B732" s="24">
        <v>2791.55</v>
      </c>
      <c r="C732" s="24">
        <v>2791.55</v>
      </c>
      <c r="D732" s="24">
        <v>2329.4699999999998</v>
      </c>
      <c r="E732" s="24">
        <v>2392.41</v>
      </c>
      <c r="F732" s="24">
        <v>1257760000</v>
      </c>
      <c r="G732" s="24">
        <v>40395783040</v>
      </c>
      <c r="H732">
        <v>161</v>
      </c>
      <c r="J732" s="10">
        <f t="shared" si="2"/>
        <v>-0.14298149773423377</v>
      </c>
    </row>
    <row r="733" spans="1:10" x14ac:dyDescent="0.25">
      <c r="A733" t="s">
        <v>403</v>
      </c>
      <c r="B733" s="24">
        <v>2376.96</v>
      </c>
      <c r="C733" s="24">
        <v>2627.95</v>
      </c>
      <c r="D733" s="24">
        <v>2350.0300000000002</v>
      </c>
      <c r="E733" s="24">
        <v>2533.0100000000002</v>
      </c>
      <c r="F733" s="24">
        <v>1300819968</v>
      </c>
      <c r="G733" s="24">
        <v>42774211630</v>
      </c>
      <c r="H733">
        <v>162</v>
      </c>
      <c r="J733" s="10">
        <f t="shared" si="2"/>
        <v>6.5651083737210625E-2</v>
      </c>
    </row>
    <row r="734" spans="1:10" x14ac:dyDescent="0.25">
      <c r="A734" t="s">
        <v>402</v>
      </c>
      <c r="B734" s="24">
        <v>2534.8200000000002</v>
      </c>
      <c r="C734" s="24">
        <v>2534.86</v>
      </c>
      <c r="D734" s="24">
        <v>2389.52</v>
      </c>
      <c r="E734" s="24">
        <v>2432.54</v>
      </c>
      <c r="F734" s="24">
        <v>922812992</v>
      </c>
      <c r="G734" s="24">
        <v>41081678129</v>
      </c>
      <c r="H734">
        <v>163</v>
      </c>
      <c r="J734" s="10">
        <f t="shared" si="2"/>
        <v>-4.0350005128569365E-2</v>
      </c>
    </row>
    <row r="735" spans="1:10" x14ac:dyDescent="0.25">
      <c r="A735" t="s">
        <v>401</v>
      </c>
      <c r="B735" s="24">
        <v>2434.5</v>
      </c>
      <c r="C735" s="24">
        <v>2867.14</v>
      </c>
      <c r="D735" s="24">
        <v>2434.5</v>
      </c>
      <c r="E735" s="24">
        <v>2711</v>
      </c>
      <c r="F735" s="24">
        <v>1831229952</v>
      </c>
      <c r="G735" s="24">
        <v>45789806625</v>
      </c>
      <c r="H735">
        <v>164</v>
      </c>
      <c r="J735" s="10">
        <f t="shared" si="2"/>
        <v>0.11357568289176423</v>
      </c>
    </row>
    <row r="736" spans="1:10" x14ac:dyDescent="0.25">
      <c r="A736" t="s">
        <v>400</v>
      </c>
      <c r="B736" s="24">
        <v>2700.55</v>
      </c>
      <c r="C736" s="24">
        <v>2958.47</v>
      </c>
      <c r="D736" s="24">
        <v>2592.56</v>
      </c>
      <c r="E736" s="24">
        <v>2608.69</v>
      </c>
      <c r="F736" s="24">
        <v>4688840192</v>
      </c>
      <c r="G736" s="24">
        <v>44066024089</v>
      </c>
      <c r="H736">
        <v>165</v>
      </c>
      <c r="J736" s="10">
        <f t="shared" si="2"/>
        <v>-3.4015293181018723E-2</v>
      </c>
    </row>
    <row r="737" spans="1:10" x14ac:dyDescent="0.25">
      <c r="A737" t="s">
        <v>399</v>
      </c>
      <c r="B737" s="24">
        <v>2608.87</v>
      </c>
      <c r="C737" s="24">
        <v>2610.1999999999998</v>
      </c>
      <c r="D737" s="24">
        <v>2359.3000000000002</v>
      </c>
      <c r="E737" s="24">
        <v>2430.1799999999998</v>
      </c>
      <c r="F737" s="24">
        <v>5377260032</v>
      </c>
      <c r="G737" s="24">
        <v>41055035639</v>
      </c>
      <c r="H737">
        <v>166</v>
      </c>
      <c r="J737" s="10">
        <f t="shared" si="2"/>
        <v>-6.8493255700744021E-2</v>
      </c>
    </row>
    <row r="738" spans="1:10" x14ac:dyDescent="0.25">
      <c r="A738" t="s">
        <v>398</v>
      </c>
      <c r="B738" s="24">
        <v>2400.7399999999998</v>
      </c>
      <c r="C738" s="24">
        <v>2648.32</v>
      </c>
      <c r="D738" s="24">
        <v>2370.59</v>
      </c>
      <c r="E738" s="24">
        <v>2584.48</v>
      </c>
      <c r="F738" s="24">
        <v>2115709952</v>
      </c>
      <c r="G738" s="24">
        <v>43666146452</v>
      </c>
      <c r="H738">
        <v>167</v>
      </c>
      <c r="J738" s="10">
        <f t="shared" si="2"/>
        <v>7.6534735123337083E-2</v>
      </c>
    </row>
    <row r="739" spans="1:10" x14ac:dyDescent="0.25">
      <c r="A739" t="s">
        <v>397</v>
      </c>
      <c r="B739" s="24">
        <v>2583.71</v>
      </c>
      <c r="C739" s="24">
        <v>2829.69</v>
      </c>
      <c r="D739" s="24">
        <v>2481.36</v>
      </c>
      <c r="E739" s="24">
        <v>2786.65</v>
      </c>
      <c r="F739" s="24">
        <v>1669159936</v>
      </c>
      <c r="G739" s="24">
        <v>47087244209</v>
      </c>
      <c r="H739">
        <v>168</v>
      </c>
      <c r="J739" s="10">
        <f t="shared" si="2"/>
        <v>7.8545966846124388E-2</v>
      </c>
    </row>
    <row r="740" spans="1:10" x14ac:dyDescent="0.25">
      <c r="A740" t="s">
        <v>396</v>
      </c>
      <c r="B740" s="24">
        <v>2784.68</v>
      </c>
      <c r="C740" s="24">
        <v>3071.16</v>
      </c>
      <c r="D740" s="24">
        <v>2730.31</v>
      </c>
      <c r="E740" s="24">
        <v>2786.88</v>
      </c>
      <c r="F740" s="24">
        <v>1444780032</v>
      </c>
      <c r="G740" s="24">
        <v>47096251512</v>
      </c>
      <c r="H740">
        <v>169</v>
      </c>
      <c r="J740" s="10">
        <f t="shared" si="2"/>
        <v>7.9003691627054916E-4</v>
      </c>
    </row>
    <row r="741" spans="1:10" x14ac:dyDescent="0.25">
      <c r="A741" t="s">
        <v>395</v>
      </c>
      <c r="B741" s="24">
        <v>2786.6</v>
      </c>
      <c r="C741" s="24">
        <v>2810.32</v>
      </c>
      <c r="D741" s="24">
        <v>2275.0700000000002</v>
      </c>
      <c r="E741" s="24">
        <v>2421.4699999999998</v>
      </c>
      <c r="F741" s="24">
        <v>1428899968</v>
      </c>
      <c r="G741" s="24">
        <v>40924901250</v>
      </c>
      <c r="H741">
        <v>170</v>
      </c>
      <c r="J741" s="10">
        <f t="shared" si="2"/>
        <v>-0.13103064666618822</v>
      </c>
    </row>
    <row r="742" spans="1:10" x14ac:dyDescent="0.25">
      <c r="A742" t="s">
        <v>394</v>
      </c>
      <c r="B742" s="24">
        <v>2412.36</v>
      </c>
      <c r="C742" s="24">
        <v>2502.87</v>
      </c>
      <c r="D742" s="24">
        <v>2346.6799999999998</v>
      </c>
      <c r="E742" s="24">
        <v>2391.56</v>
      </c>
      <c r="F742" s="24">
        <v>1084749952</v>
      </c>
      <c r="G742" s="24">
        <v>40423910896</v>
      </c>
      <c r="H742">
        <v>171</v>
      </c>
      <c r="J742" s="10">
        <f t="shared" si="2"/>
        <v>-8.6222620172777611E-3</v>
      </c>
    </row>
    <row r="743" spans="1:10" x14ac:dyDescent="0.25">
      <c r="A743" t="s">
        <v>393</v>
      </c>
      <c r="B743" s="24">
        <v>2390.02</v>
      </c>
      <c r="C743" s="24">
        <v>2961.2</v>
      </c>
      <c r="D743" s="24">
        <v>2332.48</v>
      </c>
      <c r="E743" s="24">
        <v>2895.38</v>
      </c>
      <c r="F743" s="24">
        <v>2578810112</v>
      </c>
      <c r="G743" s="24">
        <v>48945566478</v>
      </c>
      <c r="H743">
        <v>172</v>
      </c>
      <c r="J743" s="10">
        <f t="shared" si="2"/>
        <v>0.21144592932276723</v>
      </c>
    </row>
    <row r="744" spans="1:10" x14ac:dyDescent="0.25">
      <c r="A744" t="s">
        <v>392</v>
      </c>
      <c r="B744" s="24">
        <v>2891.55</v>
      </c>
      <c r="C744" s="24">
        <v>2976.49</v>
      </c>
      <c r="D744" s="24">
        <v>2396.84</v>
      </c>
      <c r="E744" s="24">
        <v>2462.61</v>
      </c>
      <c r="F744" s="24">
        <v>1947949952</v>
      </c>
      <c r="G744" s="24">
        <v>41634454574</v>
      </c>
      <c r="H744">
        <v>173</v>
      </c>
      <c r="J744" s="10">
        <f t="shared" si="2"/>
        <v>-0.1483425844270374</v>
      </c>
    </row>
    <row r="745" spans="1:10" x14ac:dyDescent="0.25">
      <c r="A745" t="s">
        <v>391</v>
      </c>
      <c r="B745" s="24">
        <v>2475.9</v>
      </c>
      <c r="C745" s="24">
        <v>2648.23</v>
      </c>
      <c r="D745" s="24">
        <v>2413.33</v>
      </c>
      <c r="E745" s="24">
        <v>2620.9899999999998</v>
      </c>
      <c r="F745" s="24">
        <v>1110220032</v>
      </c>
      <c r="G745" s="24">
        <v>44316550742</v>
      </c>
      <c r="H745">
        <v>174</v>
      </c>
      <c r="J745" s="10">
        <f t="shared" si="2"/>
        <v>5.8600912799385951E-2</v>
      </c>
    </row>
    <row r="746" spans="1:10" x14ac:dyDescent="0.25">
      <c r="A746" t="s">
        <v>390</v>
      </c>
      <c r="B746" s="24">
        <v>2617.66</v>
      </c>
      <c r="C746" s="24">
        <v>2850.27</v>
      </c>
      <c r="D746" s="24">
        <v>2589.0300000000002</v>
      </c>
      <c r="E746" s="24">
        <v>2685.29</v>
      </c>
      <c r="F746" s="24">
        <v>1218569984</v>
      </c>
      <c r="G746" s="24">
        <v>45408790958</v>
      </c>
      <c r="H746">
        <v>175</v>
      </c>
      <c r="J746" s="10">
        <f t="shared" si="2"/>
        <v>2.5836052046484308E-2</v>
      </c>
    </row>
    <row r="747" spans="1:10" x14ac:dyDescent="0.25">
      <c r="A747" t="s">
        <v>389</v>
      </c>
      <c r="B747" s="24">
        <v>2687.1</v>
      </c>
      <c r="C747" s="24">
        <v>2746.61</v>
      </c>
      <c r="D747" s="24">
        <v>2490.04</v>
      </c>
      <c r="E747" s="24">
        <v>2553.3200000000002</v>
      </c>
      <c r="F747" s="24">
        <v>993310016</v>
      </c>
      <c r="G747" s="24">
        <v>43182003172</v>
      </c>
      <c r="H747">
        <v>176</v>
      </c>
      <c r="J747" s="10">
        <f t="shared" si="2"/>
        <v>-4.9786014662647371E-2</v>
      </c>
    </row>
    <row r="748" spans="1:10" x14ac:dyDescent="0.25">
      <c r="A748" t="s">
        <v>388</v>
      </c>
      <c r="B748" s="24">
        <v>2541.58</v>
      </c>
      <c r="C748" s="24">
        <v>2576.13</v>
      </c>
      <c r="D748" s="24">
        <v>2328.31</v>
      </c>
      <c r="E748" s="24">
        <v>2401.54</v>
      </c>
      <c r="F748" s="24">
        <v>1412359936</v>
      </c>
      <c r="G748" s="24">
        <v>40618867060</v>
      </c>
      <c r="H748">
        <v>177</v>
      </c>
      <c r="J748" s="10">
        <f t="shared" si="2"/>
        <v>-5.5099583723510558E-2</v>
      </c>
    </row>
    <row r="749" spans="1:10" x14ac:dyDescent="0.25">
      <c r="A749" t="s">
        <v>387</v>
      </c>
      <c r="B749" s="24">
        <v>2406.86</v>
      </c>
      <c r="C749" s="24">
        <v>2406.86</v>
      </c>
      <c r="D749" s="24">
        <v>1555.97</v>
      </c>
      <c r="E749" s="24">
        <v>1772.07</v>
      </c>
      <c r="F749" s="24">
        <v>1704029952</v>
      </c>
      <c r="G749" s="24">
        <v>29975361482</v>
      </c>
      <c r="H749">
        <v>178</v>
      </c>
      <c r="J749" s="10">
        <f t="shared" si="2"/>
        <v>-0.26374197086660633</v>
      </c>
    </row>
    <row r="750" spans="1:10" x14ac:dyDescent="0.25">
      <c r="A750" t="s">
        <v>386</v>
      </c>
      <c r="B750" s="24">
        <v>1767.58</v>
      </c>
      <c r="C750" s="24">
        <v>1875.08</v>
      </c>
      <c r="D750" s="24">
        <v>1361.02</v>
      </c>
      <c r="E750" s="24">
        <v>1748.05</v>
      </c>
      <c r="F750" s="24">
        <v>1457730048</v>
      </c>
      <c r="G750" s="24">
        <v>29572177012</v>
      </c>
      <c r="H750">
        <v>179</v>
      </c>
      <c r="J750" s="10">
        <f t="shared" si="2"/>
        <v>-1.1049004854094284E-2</v>
      </c>
    </row>
    <row r="751" spans="1:10" x14ac:dyDescent="0.25">
      <c r="A751" t="s">
        <v>385</v>
      </c>
      <c r="B751" s="24">
        <v>1752.27</v>
      </c>
      <c r="C751" s="24">
        <v>1893.47</v>
      </c>
      <c r="D751" s="24">
        <v>1696.25</v>
      </c>
      <c r="E751" s="24">
        <v>1756.75</v>
      </c>
      <c r="F751" s="24">
        <v>1024060032</v>
      </c>
      <c r="G751" s="24">
        <v>29722694803</v>
      </c>
      <c r="H751">
        <v>180</v>
      </c>
      <c r="J751" s="10">
        <f t="shared" si="2"/>
        <v>2.5566836161093997E-3</v>
      </c>
    </row>
    <row r="752" spans="1:10" x14ac:dyDescent="0.25">
      <c r="A752" t="s">
        <v>384</v>
      </c>
      <c r="B752" s="24">
        <v>1740.17</v>
      </c>
      <c r="C752" s="24">
        <v>1870.78</v>
      </c>
      <c r="D752" s="24">
        <v>1723.87</v>
      </c>
      <c r="E752" s="24">
        <v>1769.62</v>
      </c>
      <c r="F752" s="24">
        <v>743246976</v>
      </c>
      <c r="G752" s="24">
        <v>29943762140</v>
      </c>
      <c r="H752">
        <v>181</v>
      </c>
      <c r="J752" s="10">
        <f t="shared" si="2"/>
        <v>1.6923633897837461E-2</v>
      </c>
    </row>
    <row r="753" spans="1:10" x14ac:dyDescent="0.25">
      <c r="A753" t="s">
        <v>383</v>
      </c>
      <c r="B753" s="24">
        <v>1784.26</v>
      </c>
      <c r="C753" s="24">
        <v>2124.4499999999998</v>
      </c>
      <c r="D753" s="24">
        <v>1780.45</v>
      </c>
      <c r="E753" s="24">
        <v>2032.12</v>
      </c>
      <c r="F753" s="24">
        <v>1116240000</v>
      </c>
      <c r="G753" s="24">
        <v>34388779314</v>
      </c>
      <c r="H753">
        <v>182</v>
      </c>
      <c r="J753" s="10">
        <f t="shared" si="2"/>
        <v>0.13891473215786931</v>
      </c>
    </row>
    <row r="754" spans="1:10" x14ac:dyDescent="0.25">
      <c r="A754" t="s">
        <v>382</v>
      </c>
      <c r="B754" s="24">
        <v>2033.7</v>
      </c>
      <c r="C754" s="24">
        <v>2033.7</v>
      </c>
      <c r="D754" s="24">
        <v>1733.99</v>
      </c>
      <c r="E754" s="24">
        <v>1776.64</v>
      </c>
      <c r="F754" s="24">
        <v>745179008</v>
      </c>
      <c r="G754" s="24">
        <v>30068588224</v>
      </c>
      <c r="H754">
        <v>183</v>
      </c>
      <c r="J754" s="10">
        <f t="shared" si="2"/>
        <v>-0.1264001573486748</v>
      </c>
    </row>
    <row r="755" spans="1:10" x14ac:dyDescent="0.25">
      <c r="A755" t="s">
        <v>381</v>
      </c>
      <c r="B755" s="24">
        <v>1794.46</v>
      </c>
      <c r="C755" s="24">
        <v>1815.42</v>
      </c>
      <c r="D755" s="24">
        <v>1525.5</v>
      </c>
      <c r="E755" s="24">
        <v>1621.92</v>
      </c>
      <c r="F755" s="24">
        <v>681350016</v>
      </c>
      <c r="G755" s="24">
        <v>27453023400</v>
      </c>
      <c r="H755">
        <v>184</v>
      </c>
      <c r="J755" s="10">
        <f t="shared" si="2"/>
        <v>-9.6151488470068963E-2</v>
      </c>
    </row>
    <row r="756" spans="1:10" x14ac:dyDescent="0.25">
      <c r="A756" t="s">
        <v>380</v>
      </c>
      <c r="B756" s="24">
        <v>1623.14</v>
      </c>
      <c r="C756" s="24">
        <v>1700.34</v>
      </c>
      <c r="D756" s="24">
        <v>1504.72</v>
      </c>
      <c r="E756" s="24">
        <v>1621.46</v>
      </c>
      <c r="F756" s="24">
        <v>578984000</v>
      </c>
      <c r="G756" s="24">
        <v>27448541050</v>
      </c>
      <c r="H756">
        <v>185</v>
      </c>
      <c r="J756" s="10">
        <f t="shared" si="2"/>
        <v>-1.0350308660990817E-3</v>
      </c>
    </row>
    <row r="757" spans="1:10" x14ac:dyDescent="0.25">
      <c r="A757" t="s">
        <v>379</v>
      </c>
      <c r="B757" s="24">
        <v>1622.15</v>
      </c>
      <c r="C757" s="24">
        <v>1703.34</v>
      </c>
      <c r="D757" s="24">
        <v>1575.42</v>
      </c>
      <c r="E757" s="24">
        <v>1639.13</v>
      </c>
      <c r="F757" s="24">
        <v>488160992</v>
      </c>
      <c r="G757" s="24">
        <v>27750266009</v>
      </c>
      <c r="H757">
        <v>186</v>
      </c>
      <c r="J757" s="10">
        <f t="shared" si="2"/>
        <v>1.0467589310483012E-2</v>
      </c>
    </row>
    <row r="758" spans="1:10" x14ac:dyDescent="0.25">
      <c r="A758" t="s">
        <v>378</v>
      </c>
      <c r="B758" s="24">
        <v>1661.04</v>
      </c>
      <c r="C758" s="24">
        <v>1707.7</v>
      </c>
      <c r="D758" s="24">
        <v>1611.04</v>
      </c>
      <c r="E758" s="24">
        <v>1642.12</v>
      </c>
      <c r="F758" s="24">
        <v>522193984</v>
      </c>
      <c r="G758" s="24">
        <v>27804026890</v>
      </c>
      <c r="H758">
        <v>187</v>
      </c>
      <c r="J758" s="10">
        <f t="shared" si="2"/>
        <v>-1.1390454173289068E-2</v>
      </c>
    </row>
    <row r="759" spans="1:10" x14ac:dyDescent="0.25">
      <c r="A759" t="s">
        <v>377</v>
      </c>
      <c r="B759" s="24">
        <v>1637.19</v>
      </c>
      <c r="C759" s="24">
        <v>1678.63</v>
      </c>
      <c r="D759" s="24">
        <v>1500.37</v>
      </c>
      <c r="E759" s="24">
        <v>1603.9</v>
      </c>
      <c r="F759" s="24">
        <v>594667008</v>
      </c>
      <c r="G759" s="24">
        <v>27159760943</v>
      </c>
      <c r="H759">
        <v>188</v>
      </c>
      <c r="J759" s="10">
        <f t="shared" si="2"/>
        <v>-2.0333620410581524E-2</v>
      </c>
    </row>
    <row r="760" spans="1:10" x14ac:dyDescent="0.25">
      <c r="A760" t="s">
        <v>376</v>
      </c>
      <c r="B760" s="24">
        <v>1602.5</v>
      </c>
      <c r="C760" s="24">
        <v>1665.81</v>
      </c>
      <c r="D760" s="24">
        <v>1567.78</v>
      </c>
      <c r="E760" s="24">
        <v>1628.63</v>
      </c>
      <c r="F760" s="24">
        <v>441742016</v>
      </c>
      <c r="G760" s="24">
        <v>27581500502</v>
      </c>
      <c r="H760">
        <v>189</v>
      </c>
      <c r="J760" s="10">
        <f t="shared" si="2"/>
        <v>1.6305772230889304E-2</v>
      </c>
    </row>
    <row r="761" spans="1:10" x14ac:dyDescent="0.25">
      <c r="A761" t="s">
        <v>375</v>
      </c>
      <c r="B761" s="24">
        <v>1636.41</v>
      </c>
      <c r="C761" s="24">
        <v>1762.34</v>
      </c>
      <c r="D761" s="24">
        <v>1636.41</v>
      </c>
      <c r="E761" s="24">
        <v>1746.25</v>
      </c>
      <c r="F761" s="24">
        <v>580544000</v>
      </c>
      <c r="G761" s="24">
        <v>29576563672</v>
      </c>
      <c r="H761">
        <v>190</v>
      </c>
      <c r="J761" s="10">
        <f t="shared" si="2"/>
        <v>6.7122542639069624E-2</v>
      </c>
    </row>
    <row r="762" spans="1:10" x14ac:dyDescent="0.25">
      <c r="A762" t="s">
        <v>374</v>
      </c>
      <c r="B762" s="24">
        <v>1745.36</v>
      </c>
      <c r="C762" s="24">
        <v>1763.24</v>
      </c>
      <c r="D762" s="24">
        <v>1638.33</v>
      </c>
      <c r="E762" s="24">
        <v>1657.14</v>
      </c>
      <c r="F762" s="24">
        <v>362212992</v>
      </c>
      <c r="G762" s="24">
        <v>28070315174</v>
      </c>
      <c r="H762">
        <v>191</v>
      </c>
      <c r="J762" s="10">
        <f t="shared" si="2"/>
        <v>-5.054544621166969E-2</v>
      </c>
    </row>
    <row r="763" spans="1:10" x14ac:dyDescent="0.25">
      <c r="A763" t="s">
        <v>373</v>
      </c>
      <c r="B763" s="24">
        <v>1657.69</v>
      </c>
      <c r="C763" s="24">
        <v>1662.07</v>
      </c>
      <c r="D763" s="24">
        <v>1468.17</v>
      </c>
      <c r="E763" s="24">
        <v>1470.55</v>
      </c>
      <c r="F763" s="24">
        <v>649822976</v>
      </c>
      <c r="G763" s="24">
        <v>24912532404</v>
      </c>
      <c r="H763">
        <v>192</v>
      </c>
      <c r="J763" s="10">
        <f t="shared" si="2"/>
        <v>-0.11289203650863557</v>
      </c>
    </row>
    <row r="764" spans="1:10" x14ac:dyDescent="0.25">
      <c r="A764" t="s">
        <v>372</v>
      </c>
      <c r="B764" s="24">
        <v>1470.74</v>
      </c>
      <c r="C764" s="24">
        <v>1522.87</v>
      </c>
      <c r="D764" s="24">
        <v>1406.25</v>
      </c>
      <c r="E764" s="24">
        <v>1486.89</v>
      </c>
      <c r="F764" s="24">
        <v>729209024</v>
      </c>
      <c r="G764" s="24">
        <v>25191540894</v>
      </c>
      <c r="H764">
        <v>193</v>
      </c>
      <c r="J764" s="10">
        <f t="shared" si="2"/>
        <v>1.0980866774548929E-2</v>
      </c>
    </row>
    <row r="765" spans="1:10" x14ac:dyDescent="0.25">
      <c r="A765" t="s">
        <v>371</v>
      </c>
      <c r="B765" s="24">
        <v>1491.12</v>
      </c>
      <c r="C765" s="24">
        <v>1503.3</v>
      </c>
      <c r="D765" s="24">
        <v>1214.8800000000001</v>
      </c>
      <c r="E765" s="24">
        <v>1274.3499999999999</v>
      </c>
      <c r="F765" s="24">
        <v>678019968</v>
      </c>
      <c r="G765" s="24">
        <v>21593159858</v>
      </c>
      <c r="H765">
        <v>194</v>
      </c>
      <c r="J765" s="10">
        <f t="shared" si="2"/>
        <v>-0.14537394710016632</v>
      </c>
    </row>
    <row r="766" spans="1:10" x14ac:dyDescent="0.25">
      <c r="A766" t="s">
        <v>370</v>
      </c>
      <c r="B766" s="24">
        <v>1272.5</v>
      </c>
      <c r="C766" s="24">
        <v>1272.5</v>
      </c>
      <c r="D766" s="24">
        <v>980.78</v>
      </c>
      <c r="E766" s="24">
        <v>1191.1400000000001</v>
      </c>
      <c r="F766" s="24">
        <v>896665984</v>
      </c>
      <c r="G766" s="24">
        <v>20185147776</v>
      </c>
      <c r="H766">
        <v>195</v>
      </c>
      <c r="J766" s="10">
        <f t="shared" ref="J766:J829" si="3">(E766-B766)/B766</f>
        <v>-6.393713163064825E-2</v>
      </c>
    </row>
    <row r="767" spans="1:10" x14ac:dyDescent="0.25">
      <c r="A767" t="s">
        <v>369</v>
      </c>
      <c r="B767" s="24">
        <v>1194.23</v>
      </c>
      <c r="C767" s="24">
        <v>1314.43</v>
      </c>
      <c r="D767" s="24">
        <v>1072.83</v>
      </c>
      <c r="E767" s="24">
        <v>1272.5</v>
      </c>
      <c r="F767" s="24">
        <v>453100992</v>
      </c>
      <c r="G767" s="24">
        <v>21566075500</v>
      </c>
      <c r="H767">
        <v>196</v>
      </c>
      <c r="J767" s="10">
        <f t="shared" si="3"/>
        <v>6.5540138834227893E-2</v>
      </c>
    </row>
    <row r="768" spans="1:10" x14ac:dyDescent="0.25">
      <c r="A768" t="s">
        <v>368</v>
      </c>
      <c r="B768" s="24">
        <v>1273.17</v>
      </c>
      <c r="C768" s="24">
        <v>1286.98</v>
      </c>
      <c r="D768" s="24">
        <v>1101.31</v>
      </c>
      <c r="E768" s="24">
        <v>1165.3800000000001</v>
      </c>
      <c r="F768" s="24">
        <v>656033984</v>
      </c>
      <c r="G768" s="24">
        <v>19752812252</v>
      </c>
      <c r="H768">
        <v>197</v>
      </c>
      <c r="J768" s="10">
        <f t="shared" si="3"/>
        <v>-8.4662692334880621E-2</v>
      </c>
    </row>
    <row r="769" spans="1:10" x14ac:dyDescent="0.25">
      <c r="A769" t="s">
        <v>367</v>
      </c>
      <c r="B769" s="24">
        <v>1159.8900000000001</v>
      </c>
      <c r="C769" s="24">
        <v>1172.7</v>
      </c>
      <c r="D769" s="24">
        <v>839.95</v>
      </c>
      <c r="E769" s="24">
        <v>887.41</v>
      </c>
      <c r="F769" s="24">
        <v>568116992</v>
      </c>
      <c r="G769" s="24">
        <v>15042848358</v>
      </c>
      <c r="H769">
        <v>198</v>
      </c>
      <c r="J769" s="10">
        <f t="shared" si="3"/>
        <v>-0.23491882850960014</v>
      </c>
    </row>
    <row r="770" spans="1:10" x14ac:dyDescent="0.25">
      <c r="A770" t="s">
        <v>366</v>
      </c>
      <c r="B770" s="24">
        <v>890.97</v>
      </c>
      <c r="C770" s="24">
        <v>978.91</v>
      </c>
      <c r="D770" s="24">
        <v>764.02</v>
      </c>
      <c r="E770" s="24">
        <v>974.53</v>
      </c>
      <c r="F770" s="24">
        <v>777420032</v>
      </c>
      <c r="G770" s="24">
        <v>16521414683</v>
      </c>
      <c r="H770">
        <v>199</v>
      </c>
      <c r="J770" s="10">
        <f t="shared" si="3"/>
        <v>9.3785424874013645E-2</v>
      </c>
    </row>
    <row r="771" spans="1:10" x14ac:dyDescent="0.25">
      <c r="A771" t="s">
        <v>365</v>
      </c>
      <c r="B771" s="24">
        <v>971.08</v>
      </c>
      <c r="C771" s="24">
        <v>1040.49</v>
      </c>
      <c r="D771" s="24">
        <v>902.49</v>
      </c>
      <c r="E771" s="24">
        <v>957.96</v>
      </c>
      <c r="F771" s="24">
        <v>866222016</v>
      </c>
      <c r="G771" s="24">
        <v>16242319571</v>
      </c>
      <c r="H771">
        <v>200</v>
      </c>
      <c r="J771" s="10">
        <f t="shared" si="3"/>
        <v>-1.3510730320879849E-2</v>
      </c>
    </row>
    <row r="772" spans="1:10" x14ac:dyDescent="0.25">
      <c r="A772" t="s">
        <v>364</v>
      </c>
      <c r="B772" s="24">
        <v>951.57</v>
      </c>
      <c r="C772" s="24">
        <v>1345.2</v>
      </c>
      <c r="D772" s="24">
        <v>951.57</v>
      </c>
      <c r="E772" s="24">
        <v>1284.56</v>
      </c>
      <c r="F772" s="24">
        <v>2203709952</v>
      </c>
      <c r="G772" s="24">
        <v>21782508718</v>
      </c>
      <c r="H772">
        <v>201</v>
      </c>
      <c r="J772" s="10">
        <f t="shared" si="3"/>
        <v>0.34993747175720114</v>
      </c>
    </row>
    <row r="773" spans="1:10" x14ac:dyDescent="0.25">
      <c r="A773" t="s">
        <v>363</v>
      </c>
      <c r="B773" s="24">
        <v>1273.8699999999999</v>
      </c>
      <c r="C773" s="24">
        <v>1342.41</v>
      </c>
      <c r="D773" s="24">
        <v>1206.3900000000001</v>
      </c>
      <c r="E773" s="24">
        <v>1312.11</v>
      </c>
      <c r="F773" s="24">
        <v>1133760000</v>
      </c>
      <c r="G773" s="24">
        <v>22251745463</v>
      </c>
      <c r="H773">
        <v>202</v>
      </c>
      <c r="J773" s="10">
        <f t="shared" si="3"/>
        <v>3.001876172607881E-2</v>
      </c>
    </row>
    <row r="774" spans="1:10" x14ac:dyDescent="0.25">
      <c r="A774" t="s">
        <v>362</v>
      </c>
      <c r="B774" s="24">
        <v>1311.99</v>
      </c>
      <c r="C774" s="24">
        <v>1394.81</v>
      </c>
      <c r="D774" s="24">
        <v>1215.72</v>
      </c>
      <c r="E774" s="24">
        <v>1257.31</v>
      </c>
      <c r="F774" s="24">
        <v>734606016</v>
      </c>
      <c r="G774" s="24">
        <v>21324826284</v>
      </c>
      <c r="H774">
        <v>203</v>
      </c>
      <c r="J774" s="10">
        <f t="shared" si="3"/>
        <v>-4.1677146929473594E-2</v>
      </c>
    </row>
    <row r="775" spans="1:10" x14ac:dyDescent="0.25">
      <c r="A775" t="s">
        <v>361</v>
      </c>
      <c r="B775" s="24">
        <v>1255.5899999999999</v>
      </c>
      <c r="C775" s="24">
        <v>1306.2</v>
      </c>
      <c r="D775" s="24">
        <v>1197.8699999999999</v>
      </c>
      <c r="E775" s="24">
        <v>1217.6400000000001</v>
      </c>
      <c r="F775" s="24">
        <v>651555008</v>
      </c>
      <c r="G775" s="24">
        <v>20654142398</v>
      </c>
      <c r="H775">
        <v>204</v>
      </c>
      <c r="J775" s="10">
        <f t="shared" si="3"/>
        <v>-3.0224834539937257E-2</v>
      </c>
    </row>
    <row r="776" spans="1:10" x14ac:dyDescent="0.25">
      <c r="A776" t="s">
        <v>360</v>
      </c>
      <c r="B776" s="24">
        <v>1222.43</v>
      </c>
      <c r="C776" s="24">
        <v>1302.6600000000001</v>
      </c>
      <c r="D776" s="24">
        <v>1222.43</v>
      </c>
      <c r="E776" s="24">
        <v>1283.9100000000001</v>
      </c>
      <c r="F776" s="24">
        <v>466212992</v>
      </c>
      <c r="G776" s="24">
        <v>21780634413</v>
      </c>
      <c r="H776">
        <v>205</v>
      </c>
      <c r="J776" s="10">
        <f t="shared" si="3"/>
        <v>5.0293268326202741E-2</v>
      </c>
    </row>
    <row r="777" spans="1:10" x14ac:dyDescent="0.25">
      <c r="A777" t="s">
        <v>359</v>
      </c>
      <c r="B777" s="24">
        <v>1285.23</v>
      </c>
      <c r="C777" s="24">
        <v>1289.42</v>
      </c>
      <c r="D777" s="24">
        <v>1205.73</v>
      </c>
      <c r="E777" s="24">
        <v>1231.98</v>
      </c>
      <c r="F777" s="24">
        <v>442663008</v>
      </c>
      <c r="G777" s="24">
        <v>20901788080</v>
      </c>
      <c r="H777">
        <v>206</v>
      </c>
      <c r="J777" s="10">
        <f t="shared" si="3"/>
        <v>-4.1432272822763239E-2</v>
      </c>
    </row>
    <row r="778" spans="1:10" x14ac:dyDescent="0.25">
      <c r="A778" t="s">
        <v>358</v>
      </c>
      <c r="B778" s="24">
        <v>1229.18</v>
      </c>
      <c r="C778" s="24">
        <v>1384.06</v>
      </c>
      <c r="D778" s="24">
        <v>1229.18</v>
      </c>
      <c r="E778" s="24">
        <v>1362.27</v>
      </c>
      <c r="F778" s="24">
        <v>629852032</v>
      </c>
      <c r="G778" s="24">
        <v>23114690849</v>
      </c>
      <c r="H778">
        <v>207</v>
      </c>
      <c r="J778" s="10">
        <f t="shared" si="3"/>
        <v>0.10827543565629111</v>
      </c>
    </row>
    <row r="779" spans="1:10" x14ac:dyDescent="0.25">
      <c r="A779" t="s">
        <v>357</v>
      </c>
      <c r="B779" s="24">
        <v>1358.65</v>
      </c>
      <c r="C779" s="24">
        <v>1400.71</v>
      </c>
      <c r="D779" s="24">
        <v>1330.18</v>
      </c>
      <c r="E779" s="24">
        <v>1375.81</v>
      </c>
      <c r="F779" s="24">
        <v>502454016</v>
      </c>
      <c r="G779" s="24">
        <v>23346962574</v>
      </c>
      <c r="H779">
        <v>208</v>
      </c>
      <c r="J779" s="10">
        <f t="shared" si="3"/>
        <v>1.2630184374194865E-2</v>
      </c>
    </row>
    <row r="780" spans="1:10" x14ac:dyDescent="0.25">
      <c r="A780" t="s">
        <v>356</v>
      </c>
      <c r="B780" s="24">
        <v>1373.16</v>
      </c>
      <c r="C780" s="24">
        <v>1558.66</v>
      </c>
      <c r="D780" s="24">
        <v>1369.68</v>
      </c>
      <c r="E780" s="24">
        <v>1552.2</v>
      </c>
      <c r="F780" s="24">
        <v>961009984</v>
      </c>
      <c r="G780" s="24">
        <v>26343142898</v>
      </c>
      <c r="H780">
        <v>209</v>
      </c>
      <c r="J780" s="10">
        <f t="shared" si="3"/>
        <v>0.13038538844708553</v>
      </c>
    </row>
    <row r="781" spans="1:10" x14ac:dyDescent="0.25">
      <c r="A781" t="s">
        <v>355</v>
      </c>
      <c r="B781" s="24">
        <v>1548.48</v>
      </c>
      <c r="C781" s="24">
        <v>1568.64</v>
      </c>
      <c r="D781" s="24">
        <v>1517.14</v>
      </c>
      <c r="E781" s="24">
        <v>1551.39</v>
      </c>
      <c r="F781" s="24">
        <v>641718976</v>
      </c>
      <c r="G781" s="24">
        <v>26332072140</v>
      </c>
      <c r="H781">
        <v>210</v>
      </c>
      <c r="J781" s="10">
        <f t="shared" si="3"/>
        <v>1.879262244265397E-3</v>
      </c>
    </row>
    <row r="782" spans="1:10" x14ac:dyDescent="0.25">
      <c r="A782" t="s">
        <v>354</v>
      </c>
      <c r="B782" s="24">
        <v>1552.1</v>
      </c>
      <c r="C782" s="24">
        <v>1641.4</v>
      </c>
      <c r="D782" s="24">
        <v>1428.49</v>
      </c>
      <c r="E782" s="24">
        <v>1487.46</v>
      </c>
      <c r="F782" s="24">
        <v>907873024</v>
      </c>
      <c r="G782" s="24">
        <v>25249614907</v>
      </c>
      <c r="H782">
        <v>211</v>
      </c>
      <c r="J782" s="10">
        <f t="shared" si="3"/>
        <v>-4.1646801108175938E-2</v>
      </c>
    </row>
    <row r="783" spans="1:10" x14ac:dyDescent="0.25">
      <c r="A783" t="s">
        <v>353</v>
      </c>
      <c r="B783" s="24">
        <v>1483.34</v>
      </c>
      <c r="C783" s="24">
        <v>1553.81</v>
      </c>
      <c r="D783" s="24">
        <v>1483.34</v>
      </c>
      <c r="E783" s="24">
        <v>1534.77</v>
      </c>
      <c r="F783" s="24">
        <v>578905984</v>
      </c>
      <c r="G783" s="24">
        <v>26055483336</v>
      </c>
      <c r="H783">
        <v>212</v>
      </c>
      <c r="J783" s="10">
        <f t="shared" si="3"/>
        <v>3.4671754284250456E-2</v>
      </c>
    </row>
    <row r="784" spans="1:10" x14ac:dyDescent="0.25">
      <c r="A784" t="s">
        <v>352</v>
      </c>
      <c r="B784" s="24">
        <v>1543.27</v>
      </c>
      <c r="C784" s="24">
        <v>1569.03</v>
      </c>
      <c r="D784" s="24">
        <v>1414.35</v>
      </c>
      <c r="E784" s="24">
        <v>1418.73</v>
      </c>
      <c r="F784" s="24">
        <v>820947008</v>
      </c>
      <c r="G784" s="24">
        <v>24087960507</v>
      </c>
      <c r="H784">
        <v>213</v>
      </c>
      <c r="J784" s="10">
        <f t="shared" si="3"/>
        <v>-8.0698775975687961E-2</v>
      </c>
    </row>
    <row r="785" spans="1:10" x14ac:dyDescent="0.25">
      <c r="A785" t="s">
        <v>351</v>
      </c>
      <c r="B785" s="24">
        <v>1412.85</v>
      </c>
      <c r="C785" s="24">
        <v>1423.94</v>
      </c>
      <c r="D785" s="24">
        <v>1293.47</v>
      </c>
      <c r="E785" s="24">
        <v>1308.46</v>
      </c>
      <c r="F785" s="24">
        <v>575353984</v>
      </c>
      <c r="G785" s="24">
        <v>22218026982</v>
      </c>
      <c r="H785">
        <v>214</v>
      </c>
      <c r="J785" s="10">
        <f t="shared" si="3"/>
        <v>-7.3886116714442354E-2</v>
      </c>
    </row>
    <row r="786" spans="1:10" x14ac:dyDescent="0.25">
      <c r="A786" t="s">
        <v>350</v>
      </c>
      <c r="B786" s="24">
        <v>1304.6600000000001</v>
      </c>
      <c r="C786" s="24">
        <v>1350.34</v>
      </c>
      <c r="D786" s="24">
        <v>1194.05</v>
      </c>
      <c r="E786" s="24">
        <v>1219.49</v>
      </c>
      <c r="F786" s="24">
        <v>475079008</v>
      </c>
      <c r="G786" s="24">
        <v>20709470642</v>
      </c>
      <c r="H786">
        <v>215</v>
      </c>
      <c r="J786" s="10">
        <f t="shared" si="3"/>
        <v>-6.528137599067961E-2</v>
      </c>
    </row>
    <row r="787" spans="1:10" x14ac:dyDescent="0.25">
      <c r="A787" t="s">
        <v>349</v>
      </c>
      <c r="B787" s="24">
        <v>1217.3599999999999</v>
      </c>
      <c r="C787" s="24">
        <v>1319.33</v>
      </c>
      <c r="D787" s="24">
        <v>1161.42</v>
      </c>
      <c r="E787" s="24">
        <v>1270.71</v>
      </c>
      <c r="F787" s="24">
        <v>492542016</v>
      </c>
      <c r="G787" s="24">
        <v>21581532150</v>
      </c>
      <c r="H787">
        <v>216</v>
      </c>
      <c r="J787" s="10">
        <f t="shared" si="3"/>
        <v>4.3824341197345192E-2</v>
      </c>
    </row>
    <row r="788" spans="1:10" x14ac:dyDescent="0.25">
      <c r="A788" t="s">
        <v>348</v>
      </c>
      <c r="B788" s="24">
        <v>1266.56</v>
      </c>
      <c r="C788" s="24">
        <v>1309.3800000000001</v>
      </c>
      <c r="D788" s="24">
        <v>1149.48</v>
      </c>
      <c r="E788" s="24">
        <v>1193.27</v>
      </c>
      <c r="F788" s="24">
        <v>413263008</v>
      </c>
      <c r="G788" s="24">
        <v>20268481491</v>
      </c>
      <c r="H788">
        <v>217</v>
      </c>
      <c r="J788" s="10">
        <f t="shared" si="3"/>
        <v>-5.786539919151084E-2</v>
      </c>
    </row>
    <row r="789" spans="1:10" x14ac:dyDescent="0.25">
      <c r="A789" t="s">
        <v>347</v>
      </c>
      <c r="B789" s="24">
        <v>1191.3499999999999</v>
      </c>
      <c r="C789" s="24">
        <v>1210.2</v>
      </c>
      <c r="D789" s="24">
        <v>1143.07</v>
      </c>
      <c r="E789" s="24">
        <v>1178.0999999999999</v>
      </c>
      <c r="F789" s="24">
        <v>362664992</v>
      </c>
      <c r="G789" s="24">
        <v>20012870666</v>
      </c>
      <c r="H789">
        <v>218</v>
      </c>
      <c r="J789" s="10">
        <f t="shared" si="3"/>
        <v>-1.1121836571956185E-2</v>
      </c>
    </row>
    <row r="790" spans="1:10" x14ac:dyDescent="0.25">
      <c r="A790" t="s">
        <v>346</v>
      </c>
      <c r="B790" s="24">
        <v>1177.58</v>
      </c>
      <c r="C790" s="24">
        <v>1274.8599999999999</v>
      </c>
      <c r="D790" s="24">
        <v>1149.44</v>
      </c>
      <c r="E790" s="24">
        <v>1250.56</v>
      </c>
      <c r="F790" s="24">
        <v>460182016</v>
      </c>
      <c r="G790" s="24">
        <v>21246107744</v>
      </c>
      <c r="H790">
        <v>219</v>
      </c>
      <c r="J790" s="10">
        <f t="shared" si="3"/>
        <v>6.1974557991813742E-2</v>
      </c>
    </row>
    <row r="791" spans="1:10" x14ac:dyDescent="0.25">
      <c r="A791" t="s">
        <v>345</v>
      </c>
      <c r="B791" s="24">
        <v>1255.45</v>
      </c>
      <c r="C791" s="24">
        <v>1297.69</v>
      </c>
      <c r="D791" s="24">
        <v>1231.99</v>
      </c>
      <c r="E791" s="24">
        <v>1246.6600000000001</v>
      </c>
      <c r="F791" s="24">
        <v>420912000</v>
      </c>
      <c r="G791" s="24">
        <v>21181906561</v>
      </c>
      <c r="H791">
        <v>220</v>
      </c>
      <c r="J791" s="10">
        <f t="shared" si="3"/>
        <v>-7.0014735752120458E-3</v>
      </c>
    </row>
    <row r="792" spans="1:10" x14ac:dyDescent="0.25">
      <c r="A792" t="s">
        <v>344</v>
      </c>
      <c r="B792" s="24">
        <v>1243.26</v>
      </c>
      <c r="C792" s="24">
        <v>1275.6600000000001</v>
      </c>
      <c r="D792" s="24">
        <v>1204.1600000000001</v>
      </c>
      <c r="E792" s="24">
        <v>1204.1600000000001</v>
      </c>
      <c r="F792" s="24">
        <v>375300992</v>
      </c>
      <c r="G792" s="24">
        <v>20462034996</v>
      </c>
      <c r="H792">
        <v>221</v>
      </c>
      <c r="J792" s="10">
        <f t="shared" si="3"/>
        <v>-3.1449576114408823E-2</v>
      </c>
    </row>
    <row r="793" spans="1:10" x14ac:dyDescent="0.25">
      <c r="A793" t="s">
        <v>343</v>
      </c>
      <c r="B793" s="24">
        <v>1204.8399999999999</v>
      </c>
      <c r="C793" s="24">
        <v>1303.45</v>
      </c>
      <c r="D793" s="24">
        <v>1195.03</v>
      </c>
      <c r="E793" s="24">
        <v>1291.92</v>
      </c>
      <c r="F793" s="24">
        <v>482240000</v>
      </c>
      <c r="G793" s="24">
        <v>21955792824</v>
      </c>
      <c r="H793">
        <v>222</v>
      </c>
      <c r="J793" s="10">
        <f t="shared" si="3"/>
        <v>7.2275156867302015E-2</v>
      </c>
    </row>
    <row r="794" spans="1:10" x14ac:dyDescent="0.25">
      <c r="A794" t="s">
        <v>342</v>
      </c>
      <c r="B794" s="24">
        <v>1284.95</v>
      </c>
      <c r="C794" s="24">
        <v>1303.6600000000001</v>
      </c>
      <c r="D794" s="24">
        <v>1255.3699999999999</v>
      </c>
      <c r="E794" s="24">
        <v>1275.18</v>
      </c>
      <c r="F794" s="24">
        <v>421497984</v>
      </c>
      <c r="G794" s="24">
        <v>21673564991</v>
      </c>
      <c r="H794">
        <v>223</v>
      </c>
      <c r="J794" s="10">
        <f t="shared" si="3"/>
        <v>-7.6034086929452366E-3</v>
      </c>
    </row>
    <row r="795" spans="1:10" x14ac:dyDescent="0.25">
      <c r="A795" t="s">
        <v>341</v>
      </c>
      <c r="B795" s="24">
        <v>1274.67</v>
      </c>
      <c r="C795" s="24">
        <v>1302.8</v>
      </c>
      <c r="D795" s="24">
        <v>1257.76</v>
      </c>
      <c r="E795" s="24">
        <v>1270.3800000000001</v>
      </c>
      <c r="F795" s="24">
        <v>371664000</v>
      </c>
      <c r="G795" s="24">
        <v>21594173316</v>
      </c>
      <c r="H795">
        <v>224</v>
      </c>
      <c r="J795" s="10">
        <f t="shared" si="3"/>
        <v>-3.3655769728635362E-3</v>
      </c>
    </row>
    <row r="796" spans="1:10" x14ac:dyDescent="0.25">
      <c r="A796" t="s">
        <v>340</v>
      </c>
      <c r="B796" s="24">
        <v>1267.8599999999999</v>
      </c>
      <c r="C796" s="24">
        <v>1289.72</v>
      </c>
      <c r="D796" s="24">
        <v>1225.0999999999999</v>
      </c>
      <c r="E796" s="24">
        <v>1289.08</v>
      </c>
      <c r="F796" s="24">
        <v>367584000</v>
      </c>
      <c r="G796" s="24">
        <v>21914279433</v>
      </c>
      <c r="H796">
        <v>225</v>
      </c>
      <c r="J796" s="10">
        <f t="shared" si="3"/>
        <v>1.6736863691574802E-2</v>
      </c>
    </row>
    <row r="797" spans="1:10" x14ac:dyDescent="0.25">
      <c r="A797" t="s">
        <v>339</v>
      </c>
      <c r="B797" s="24">
        <v>1287.0999999999999</v>
      </c>
      <c r="C797" s="24">
        <v>1291.8800000000001</v>
      </c>
      <c r="D797" s="24">
        <v>1268.03</v>
      </c>
      <c r="E797" s="24">
        <v>1268.03</v>
      </c>
      <c r="F797" s="24">
        <v>350078016</v>
      </c>
      <c r="G797" s="24">
        <v>21558729053</v>
      </c>
      <c r="H797">
        <v>226</v>
      </c>
      <c r="J797" s="10">
        <f t="shared" si="3"/>
        <v>-1.4816253593349342E-2</v>
      </c>
    </row>
    <row r="798" spans="1:10" x14ac:dyDescent="0.25">
      <c r="A798" t="s">
        <v>338</v>
      </c>
      <c r="B798" s="24">
        <v>1264.19</v>
      </c>
      <c r="C798" s="24">
        <v>1264.19</v>
      </c>
      <c r="D798" s="24">
        <v>1179.8499999999999</v>
      </c>
      <c r="E798" s="24">
        <v>1206.04</v>
      </c>
      <c r="F798" s="24">
        <v>401782016</v>
      </c>
      <c r="G798" s="24">
        <v>20506961442</v>
      </c>
      <c r="H798">
        <v>227</v>
      </c>
      <c r="J798" s="10">
        <f t="shared" si="3"/>
        <v>-4.5997832604276326E-2</v>
      </c>
    </row>
    <row r="799" spans="1:10" x14ac:dyDescent="0.25">
      <c r="A799" t="s">
        <v>337</v>
      </c>
      <c r="B799" s="24">
        <v>1205.8399999999999</v>
      </c>
      <c r="C799" s="24">
        <v>1218.8399999999999</v>
      </c>
      <c r="D799" s="24">
        <v>1043.7</v>
      </c>
      <c r="E799" s="24">
        <v>1092.1600000000001</v>
      </c>
      <c r="F799" s="24">
        <v>455224992</v>
      </c>
      <c r="G799" s="24">
        <v>18572604012</v>
      </c>
      <c r="H799">
        <v>228</v>
      </c>
      <c r="J799" s="10">
        <f t="shared" si="3"/>
        <v>-9.4274530617660585E-2</v>
      </c>
    </row>
    <row r="800" spans="1:10" x14ac:dyDescent="0.25">
      <c r="A800" t="s">
        <v>336</v>
      </c>
      <c r="B800" s="24">
        <v>1094.6400000000001</v>
      </c>
      <c r="C800" s="24">
        <v>1113.6099999999999</v>
      </c>
      <c r="D800" s="24">
        <v>1006.86</v>
      </c>
      <c r="E800" s="24">
        <v>1040.21</v>
      </c>
      <c r="F800" s="24">
        <v>446519008</v>
      </c>
      <c r="G800" s="24">
        <v>17691098520</v>
      </c>
      <c r="H800">
        <v>229</v>
      </c>
      <c r="J800" s="10">
        <f t="shared" si="3"/>
        <v>-4.972411020974938E-2</v>
      </c>
    </row>
    <row r="801" spans="1:10" x14ac:dyDescent="0.25">
      <c r="A801" t="s">
        <v>335</v>
      </c>
      <c r="B801" s="24">
        <v>1034.69</v>
      </c>
      <c r="C801" s="24">
        <v>1071.6500000000001</v>
      </c>
      <c r="D801" s="24">
        <v>937.97</v>
      </c>
      <c r="E801" s="24">
        <v>1067.02</v>
      </c>
      <c r="F801" s="24">
        <v>510887008</v>
      </c>
      <c r="G801" s="24">
        <v>18148929842</v>
      </c>
      <c r="H801">
        <v>230</v>
      </c>
      <c r="J801" s="10">
        <f t="shared" si="3"/>
        <v>3.1246073703234713E-2</v>
      </c>
    </row>
    <row r="802" spans="1:10" x14ac:dyDescent="0.25">
      <c r="A802" t="s">
        <v>334</v>
      </c>
      <c r="B802" s="24">
        <v>1071.1500000000001</v>
      </c>
      <c r="C802" s="24">
        <v>1087.3</v>
      </c>
      <c r="D802" s="24">
        <v>994.19</v>
      </c>
      <c r="E802" s="24">
        <v>1005.93</v>
      </c>
      <c r="F802" s="24">
        <v>370367008</v>
      </c>
      <c r="G802" s="24">
        <v>17111762063</v>
      </c>
      <c r="H802">
        <v>231</v>
      </c>
      <c r="J802" s="10">
        <f t="shared" si="3"/>
        <v>-6.0887830836017488E-2</v>
      </c>
    </row>
    <row r="803" spans="1:10" x14ac:dyDescent="0.25">
      <c r="A803" t="s">
        <v>333</v>
      </c>
      <c r="B803" s="24">
        <v>1002.55</v>
      </c>
      <c r="C803" s="24">
        <v>1157.07</v>
      </c>
      <c r="D803" s="24">
        <v>973.35</v>
      </c>
      <c r="E803" s="24">
        <v>1145.17</v>
      </c>
      <c r="F803" s="24">
        <v>514167008</v>
      </c>
      <c r="G803" s="24">
        <v>19482419344</v>
      </c>
      <c r="H803">
        <v>232</v>
      </c>
      <c r="J803" s="10">
        <f t="shared" si="3"/>
        <v>0.14225724402772941</v>
      </c>
    </row>
    <row r="804" spans="1:10" x14ac:dyDescent="0.25">
      <c r="A804" t="s">
        <v>332</v>
      </c>
      <c r="B804" s="24">
        <v>1143.94</v>
      </c>
      <c r="C804" s="24">
        <v>1152.56</v>
      </c>
      <c r="D804" s="24">
        <v>1022.03</v>
      </c>
      <c r="E804" s="24">
        <v>1051.28</v>
      </c>
      <c r="F804" s="24">
        <v>425558016</v>
      </c>
      <c r="G804" s="24">
        <v>17886964137</v>
      </c>
      <c r="H804">
        <v>233</v>
      </c>
      <c r="J804" s="10">
        <f t="shared" si="3"/>
        <v>-8.1000751787681236E-2</v>
      </c>
    </row>
    <row r="805" spans="1:10" x14ac:dyDescent="0.25">
      <c r="A805" t="s">
        <v>331</v>
      </c>
      <c r="B805" s="24">
        <v>1051.07</v>
      </c>
      <c r="C805" s="24">
        <v>1100.07</v>
      </c>
      <c r="D805" s="24">
        <v>999.75</v>
      </c>
      <c r="E805" s="24">
        <v>1064.03</v>
      </c>
      <c r="F805" s="24">
        <v>458028000</v>
      </c>
      <c r="G805" s="24">
        <v>18105827088</v>
      </c>
      <c r="H805">
        <v>234</v>
      </c>
      <c r="J805" s="10">
        <f t="shared" si="3"/>
        <v>1.2330291988164477E-2</v>
      </c>
    </row>
    <row r="806" spans="1:10" x14ac:dyDescent="0.25">
      <c r="A806" t="s">
        <v>330</v>
      </c>
      <c r="B806" s="24">
        <v>1071.5</v>
      </c>
      <c r="C806" s="24">
        <v>1073.1199999999999</v>
      </c>
      <c r="D806" s="24">
        <v>924.41</v>
      </c>
      <c r="E806" s="24">
        <v>949.47</v>
      </c>
      <c r="F806" s="24">
        <v>406616000</v>
      </c>
      <c r="G806" s="24">
        <v>16158029406</v>
      </c>
      <c r="H806">
        <v>235</v>
      </c>
      <c r="J806" s="10">
        <f t="shared" si="3"/>
        <v>-0.11388707419505363</v>
      </c>
    </row>
    <row r="807" spans="1:10" x14ac:dyDescent="0.25">
      <c r="A807" t="s">
        <v>329</v>
      </c>
      <c r="B807" s="24">
        <v>949.77</v>
      </c>
      <c r="C807" s="24">
        <v>954.41</v>
      </c>
      <c r="D807" s="24">
        <v>877.1</v>
      </c>
      <c r="E807" s="24">
        <v>943.64</v>
      </c>
      <c r="F807" s="24">
        <v>374740992</v>
      </c>
      <c r="G807" s="24">
        <v>16060495993</v>
      </c>
      <c r="H807">
        <v>236</v>
      </c>
      <c r="J807" s="10">
        <f t="shared" si="3"/>
        <v>-6.4541941733261693E-3</v>
      </c>
    </row>
    <row r="808" spans="1:10" x14ac:dyDescent="0.25">
      <c r="A808" t="s">
        <v>328</v>
      </c>
      <c r="B808" s="24">
        <v>943.6</v>
      </c>
      <c r="C808" s="24">
        <v>1053.6300000000001</v>
      </c>
      <c r="D808" s="24">
        <v>902.78</v>
      </c>
      <c r="E808" s="24">
        <v>977.03</v>
      </c>
      <c r="F808" s="24">
        <v>472032992</v>
      </c>
      <c r="G808" s="24">
        <v>16630711169</v>
      </c>
      <c r="H808">
        <v>237</v>
      </c>
      <c r="J808" s="10">
        <f t="shared" si="3"/>
        <v>3.5428147520135594E-2</v>
      </c>
    </row>
    <row r="809" spans="1:10" x14ac:dyDescent="0.25">
      <c r="A809" t="s">
        <v>327</v>
      </c>
      <c r="B809" s="24">
        <v>974.7</v>
      </c>
      <c r="C809" s="24">
        <v>1028.73</v>
      </c>
      <c r="D809" s="24">
        <v>930.44</v>
      </c>
      <c r="E809" s="24">
        <v>949.78</v>
      </c>
      <c r="F809" s="24">
        <v>411316000</v>
      </c>
      <c r="G809" s="24">
        <v>16168562807</v>
      </c>
      <c r="H809">
        <v>238</v>
      </c>
      <c r="J809" s="10">
        <f t="shared" si="3"/>
        <v>-2.5566841079306526E-2</v>
      </c>
    </row>
    <row r="810" spans="1:10" x14ac:dyDescent="0.25">
      <c r="A810" t="s">
        <v>326</v>
      </c>
      <c r="B810" s="24">
        <v>948.28</v>
      </c>
      <c r="C810" s="24">
        <v>948.28</v>
      </c>
      <c r="D810" s="24">
        <v>851.61</v>
      </c>
      <c r="E810" s="24">
        <v>938.11</v>
      </c>
      <c r="F810" s="24">
        <v>435070016</v>
      </c>
      <c r="G810" s="24">
        <v>15971701036</v>
      </c>
      <c r="H810">
        <v>239</v>
      </c>
      <c r="J810" s="10">
        <f t="shared" si="3"/>
        <v>-1.0724680474121525E-2</v>
      </c>
    </row>
    <row r="811" spans="1:10" x14ac:dyDescent="0.25">
      <c r="A811" t="s">
        <v>325</v>
      </c>
      <c r="B811" s="24">
        <v>942.6</v>
      </c>
      <c r="C811" s="24">
        <v>997.28</v>
      </c>
      <c r="D811" s="24">
        <v>915.51</v>
      </c>
      <c r="E811" s="24">
        <v>994.67</v>
      </c>
      <c r="F811" s="24">
        <v>425419008</v>
      </c>
      <c r="G811" s="24">
        <v>16936492860</v>
      </c>
      <c r="H811">
        <v>240</v>
      </c>
      <c r="J811" s="10">
        <f t="shared" si="3"/>
        <v>5.5240823254827008E-2</v>
      </c>
    </row>
    <row r="812" spans="1:10" x14ac:dyDescent="0.25">
      <c r="A812" t="s">
        <v>324</v>
      </c>
      <c r="B812" s="24">
        <v>998.17</v>
      </c>
      <c r="C812" s="24">
        <v>1072.42</v>
      </c>
      <c r="D812" s="24">
        <v>958.51</v>
      </c>
      <c r="E812" s="24">
        <v>1059.1199999999999</v>
      </c>
      <c r="F812" s="24">
        <v>503262016</v>
      </c>
      <c r="G812" s="24">
        <v>18035635329</v>
      </c>
      <c r="H812">
        <v>241</v>
      </c>
      <c r="J812" s="10">
        <f t="shared" si="3"/>
        <v>6.1061742989671035E-2</v>
      </c>
    </row>
    <row r="813" spans="1:10" x14ac:dyDescent="0.25">
      <c r="A813" t="s">
        <v>323</v>
      </c>
      <c r="B813" s="24">
        <v>1066.03</v>
      </c>
      <c r="C813" s="24">
        <v>1082.3499999999999</v>
      </c>
      <c r="D813" s="24">
        <v>1016.37</v>
      </c>
      <c r="E813" s="24">
        <v>1033.45</v>
      </c>
      <c r="F813" s="24">
        <v>389291008</v>
      </c>
      <c r="G813" s="24">
        <v>17600286488</v>
      </c>
      <c r="H813">
        <v>242</v>
      </c>
      <c r="J813" s="10">
        <f t="shared" si="3"/>
        <v>-3.0561991688789179E-2</v>
      </c>
    </row>
    <row r="814" spans="1:10" x14ac:dyDescent="0.25">
      <c r="A814" t="s">
        <v>322</v>
      </c>
      <c r="B814" s="24">
        <v>1033.26</v>
      </c>
      <c r="C814" s="24">
        <v>1064.22</v>
      </c>
      <c r="D814" s="24">
        <v>992.55</v>
      </c>
      <c r="E814" s="24">
        <v>1011.52</v>
      </c>
      <c r="F814" s="24">
        <v>344283008</v>
      </c>
      <c r="G814" s="24">
        <v>17228587960</v>
      </c>
      <c r="H814">
        <v>243</v>
      </c>
      <c r="J814" s="10">
        <f t="shared" si="3"/>
        <v>-2.1040202853105712E-2</v>
      </c>
    </row>
    <row r="815" spans="1:10" x14ac:dyDescent="0.25">
      <c r="A815" t="s">
        <v>321</v>
      </c>
      <c r="B815" s="24">
        <v>1011.83</v>
      </c>
      <c r="C815" s="24">
        <v>1019.43</v>
      </c>
      <c r="D815" s="24">
        <v>966.4</v>
      </c>
      <c r="E815" s="24">
        <v>1019.43</v>
      </c>
      <c r="F815" s="24">
        <v>303600000</v>
      </c>
      <c r="G815" s="24">
        <v>17365238220</v>
      </c>
      <c r="H815">
        <v>244</v>
      </c>
      <c r="J815" s="10">
        <f t="shared" si="3"/>
        <v>7.5111431762251652E-3</v>
      </c>
    </row>
    <row r="816" spans="1:10" x14ac:dyDescent="0.25">
      <c r="A816" t="s">
        <v>320</v>
      </c>
      <c r="B816" s="24">
        <v>1028.1199999999999</v>
      </c>
      <c r="C816" s="24">
        <v>1030.43</v>
      </c>
      <c r="D816" s="24">
        <v>982.3</v>
      </c>
      <c r="E816" s="24">
        <v>982.3</v>
      </c>
      <c r="F816" s="24">
        <v>264080000</v>
      </c>
      <c r="G816" s="24">
        <v>16734538466</v>
      </c>
      <c r="H816">
        <v>245</v>
      </c>
      <c r="J816" s="10">
        <f t="shared" si="3"/>
        <v>-4.4566782087693983E-2</v>
      </c>
    </row>
    <row r="817" spans="1:10" x14ac:dyDescent="0.25">
      <c r="A817" t="s">
        <v>319</v>
      </c>
      <c r="B817" s="24">
        <v>973.6</v>
      </c>
      <c r="C817" s="24">
        <v>991.07</v>
      </c>
      <c r="D817" s="24">
        <v>965.52</v>
      </c>
      <c r="E817" s="24">
        <v>966.88</v>
      </c>
      <c r="F817" s="24">
        <v>237008000</v>
      </c>
      <c r="G817" s="24">
        <v>16473439913</v>
      </c>
      <c r="H817">
        <v>246</v>
      </c>
      <c r="J817" s="10">
        <f t="shared" si="3"/>
        <v>-6.9022185702547522E-3</v>
      </c>
    </row>
    <row r="818" spans="1:10" x14ac:dyDescent="0.25">
      <c r="A818" t="s">
        <v>318</v>
      </c>
      <c r="B818" s="24">
        <v>967.9</v>
      </c>
      <c r="C818" s="24">
        <v>975.61</v>
      </c>
      <c r="D818" s="24">
        <v>887</v>
      </c>
      <c r="E818" s="24">
        <v>919.25</v>
      </c>
      <c r="F818" s="24">
        <v>347366016</v>
      </c>
      <c r="G818" s="24">
        <v>15663618221</v>
      </c>
      <c r="H818">
        <v>247</v>
      </c>
      <c r="J818" s="10">
        <f t="shared" si="3"/>
        <v>-5.0263456968695087E-2</v>
      </c>
    </row>
    <row r="819" spans="1:10" x14ac:dyDescent="0.25">
      <c r="A819" t="s">
        <v>317</v>
      </c>
      <c r="B819" s="24">
        <v>916.99</v>
      </c>
      <c r="C819" s="24">
        <v>926.38</v>
      </c>
      <c r="D819" s="24">
        <v>876.33</v>
      </c>
      <c r="E819" s="24">
        <v>876.33</v>
      </c>
      <c r="F819" s="24">
        <v>339011008</v>
      </c>
      <c r="G819" s="24">
        <v>14933976474</v>
      </c>
      <c r="H819">
        <v>248</v>
      </c>
      <c r="J819" s="10">
        <f t="shared" si="3"/>
        <v>-4.4340723453908951E-2</v>
      </c>
    </row>
    <row r="820" spans="1:10" x14ac:dyDescent="0.25">
      <c r="A820" t="s">
        <v>316</v>
      </c>
      <c r="B820" s="24">
        <v>876.36</v>
      </c>
      <c r="C820" s="24">
        <v>897.63</v>
      </c>
      <c r="D820" s="24">
        <v>852.88</v>
      </c>
      <c r="E820" s="24">
        <v>860.52</v>
      </c>
      <c r="F820" s="24">
        <v>337268000</v>
      </c>
      <c r="G820" s="24">
        <v>14665917656</v>
      </c>
      <c r="H820">
        <v>249</v>
      </c>
      <c r="J820" s="10">
        <f t="shared" si="3"/>
        <v>-1.8074763795700433E-2</v>
      </c>
    </row>
    <row r="821" spans="1:10" x14ac:dyDescent="0.25">
      <c r="A821" t="s">
        <v>315</v>
      </c>
      <c r="B821" s="24">
        <v>861.61</v>
      </c>
      <c r="C821" s="24">
        <v>867.31</v>
      </c>
      <c r="D821" s="24">
        <v>703.18</v>
      </c>
      <c r="E821" s="24">
        <v>714.27</v>
      </c>
      <c r="F821" s="24">
        <v>452656000</v>
      </c>
      <c r="G821" s="24">
        <v>12174626633</v>
      </c>
      <c r="H821">
        <v>250</v>
      </c>
      <c r="J821" s="10">
        <f t="shared" si="3"/>
        <v>-0.1710054432980119</v>
      </c>
    </row>
    <row r="822" spans="1:10" x14ac:dyDescent="0.25">
      <c r="A822" t="s">
        <v>314</v>
      </c>
      <c r="B822" s="24">
        <v>712.41</v>
      </c>
      <c r="C822" s="24">
        <v>766.97</v>
      </c>
      <c r="D822" s="24">
        <v>677.53</v>
      </c>
      <c r="E822" s="24">
        <v>697.01</v>
      </c>
      <c r="F822" s="24">
        <v>416567008</v>
      </c>
      <c r="G822" s="24">
        <v>11881684759</v>
      </c>
      <c r="H822">
        <v>251</v>
      </c>
      <c r="J822" s="10">
        <f t="shared" si="3"/>
        <v>-2.161676562653525E-2</v>
      </c>
    </row>
    <row r="823" spans="1:10" x14ac:dyDescent="0.25">
      <c r="A823" t="s">
        <v>313</v>
      </c>
      <c r="B823" s="24">
        <v>697.62</v>
      </c>
      <c r="C823" s="24">
        <v>735.82</v>
      </c>
      <c r="D823" s="24">
        <v>683.99</v>
      </c>
      <c r="E823" s="24">
        <v>685.25</v>
      </c>
      <c r="F823" s="24">
        <v>306972000</v>
      </c>
      <c r="G823" s="24">
        <v>11682407783</v>
      </c>
      <c r="H823">
        <v>252</v>
      </c>
      <c r="J823" s="10">
        <f t="shared" si="3"/>
        <v>-1.7731716407213102E-2</v>
      </c>
    </row>
    <row r="824" spans="1:10" x14ac:dyDescent="0.25">
      <c r="A824" t="s">
        <v>312</v>
      </c>
      <c r="B824" s="24">
        <v>688.01</v>
      </c>
      <c r="C824" s="24">
        <v>699.05</v>
      </c>
      <c r="D824" s="24">
        <v>629.92999999999995</v>
      </c>
      <c r="E824" s="24">
        <v>643.03</v>
      </c>
      <c r="F824" s="24">
        <v>318440000</v>
      </c>
      <c r="G824" s="24">
        <v>10963859523</v>
      </c>
      <c r="H824">
        <v>253</v>
      </c>
      <c r="J824" s="10">
        <f t="shared" si="3"/>
        <v>-6.5376956730280114E-2</v>
      </c>
    </row>
    <row r="825" spans="1:10" x14ac:dyDescent="0.25">
      <c r="A825" t="s">
        <v>311</v>
      </c>
      <c r="B825" s="24">
        <v>644.46</v>
      </c>
      <c r="C825" s="24">
        <v>686.03</v>
      </c>
      <c r="D825" s="24">
        <v>641.42999999999995</v>
      </c>
      <c r="E825" s="24">
        <v>662.77</v>
      </c>
      <c r="F825" s="24">
        <v>282036000</v>
      </c>
      <c r="G825" s="24">
        <v>11301621765</v>
      </c>
      <c r="H825">
        <v>254</v>
      </c>
      <c r="J825" s="10">
        <f t="shared" si="3"/>
        <v>2.8411383173509518E-2</v>
      </c>
    </row>
    <row r="826" spans="1:10" x14ac:dyDescent="0.25">
      <c r="A826" t="s">
        <v>310</v>
      </c>
      <c r="B826" s="24">
        <v>664.15</v>
      </c>
      <c r="C826" s="24">
        <v>719.77</v>
      </c>
      <c r="D826" s="24">
        <v>660.34</v>
      </c>
      <c r="E826" s="24">
        <v>712.88</v>
      </c>
      <c r="F826" s="24">
        <v>303771008</v>
      </c>
      <c r="G826" s="24">
        <v>12157350124</v>
      </c>
      <c r="H826">
        <v>255</v>
      </c>
      <c r="J826" s="10">
        <f t="shared" si="3"/>
        <v>7.3371979221561426E-2</v>
      </c>
    </row>
    <row r="827" spans="1:10" x14ac:dyDescent="0.25">
      <c r="A827" t="s">
        <v>309</v>
      </c>
      <c r="B827" s="24">
        <v>710.47</v>
      </c>
      <c r="C827" s="24">
        <v>711.27</v>
      </c>
      <c r="D827" s="24">
        <v>638.01</v>
      </c>
      <c r="E827" s="24">
        <v>649.20000000000005</v>
      </c>
      <c r="F827" s="24">
        <v>282960000</v>
      </c>
      <c r="G827" s="24">
        <v>11072508447</v>
      </c>
      <c r="H827">
        <v>256</v>
      </c>
      <c r="J827" s="10">
        <f t="shared" si="3"/>
        <v>-8.6238687066308189E-2</v>
      </c>
    </row>
    <row r="828" spans="1:10" x14ac:dyDescent="0.25">
      <c r="A828" t="s">
        <v>308</v>
      </c>
      <c r="B828" s="24">
        <v>648.63</v>
      </c>
      <c r="C828" s="24">
        <v>655.52</v>
      </c>
      <c r="D828" s="24">
        <v>620.1</v>
      </c>
      <c r="E828" s="24">
        <v>646.04</v>
      </c>
      <c r="F828" s="24">
        <v>243988992</v>
      </c>
      <c r="G828" s="24">
        <v>11019780660</v>
      </c>
      <c r="H828">
        <v>257</v>
      </c>
      <c r="J828" s="10">
        <f t="shared" si="3"/>
        <v>-3.9930314663213723E-3</v>
      </c>
    </row>
    <row r="829" spans="1:10" x14ac:dyDescent="0.25">
      <c r="A829" t="s">
        <v>307</v>
      </c>
      <c r="B829" s="24">
        <v>641.86</v>
      </c>
      <c r="C829" s="24">
        <v>646.08000000000004</v>
      </c>
      <c r="D829" s="24">
        <v>603.71</v>
      </c>
      <c r="E829" s="24">
        <v>610.42999999999995</v>
      </c>
      <c r="F829" s="24">
        <v>225186000</v>
      </c>
      <c r="G829" s="24">
        <v>10413379219</v>
      </c>
      <c r="H829">
        <v>258</v>
      </c>
      <c r="J829" s="10">
        <f t="shared" si="3"/>
        <v>-4.8967064468887392E-2</v>
      </c>
    </row>
    <row r="830" spans="1:10" x14ac:dyDescent="0.25">
      <c r="A830" t="s">
        <v>306</v>
      </c>
      <c r="B830" s="24">
        <v>611.20000000000005</v>
      </c>
      <c r="C830" s="24">
        <v>652.59</v>
      </c>
      <c r="D830" s="24">
        <v>610.41</v>
      </c>
      <c r="E830" s="24">
        <v>640.35</v>
      </c>
      <c r="F830" s="24">
        <v>231143008</v>
      </c>
      <c r="G830" s="24">
        <v>10925007141</v>
      </c>
      <c r="H830">
        <v>259</v>
      </c>
      <c r="J830" s="10">
        <f t="shared" ref="J830:J893" si="4">(E830-B830)/B830</f>
        <v>4.7693062827225088E-2</v>
      </c>
    </row>
    <row r="831" spans="1:10" x14ac:dyDescent="0.25">
      <c r="A831" t="s">
        <v>305</v>
      </c>
      <c r="B831" s="24">
        <v>640.89</v>
      </c>
      <c r="C831" s="24">
        <v>659.81</v>
      </c>
      <c r="D831" s="24">
        <v>640.89</v>
      </c>
      <c r="E831" s="24">
        <v>655.26</v>
      </c>
      <c r="F831" s="24">
        <v>198906000</v>
      </c>
      <c r="G831" s="24">
        <v>11180534840</v>
      </c>
      <c r="H831">
        <v>260</v>
      </c>
      <c r="J831" s="10">
        <f t="shared" si="4"/>
        <v>2.2421944483452708E-2</v>
      </c>
    </row>
    <row r="832" spans="1:10" x14ac:dyDescent="0.25">
      <c r="A832" t="s">
        <v>304</v>
      </c>
      <c r="B832" s="24">
        <v>656.09</v>
      </c>
      <c r="C832" s="24">
        <v>680.6</v>
      </c>
      <c r="D832" s="24">
        <v>627.32000000000005</v>
      </c>
      <c r="E832" s="24">
        <v>637.03</v>
      </c>
      <c r="F832" s="24">
        <v>254947008</v>
      </c>
      <c r="G832" s="24">
        <v>10870684888</v>
      </c>
      <c r="H832">
        <v>261</v>
      </c>
      <c r="J832" s="10">
        <f t="shared" si="4"/>
        <v>-2.9050892408053863E-2</v>
      </c>
    </row>
    <row r="833" spans="1:10" x14ac:dyDescent="0.25">
      <c r="A833" t="s">
        <v>303</v>
      </c>
      <c r="B833" s="24">
        <v>637.70000000000005</v>
      </c>
      <c r="C833" s="24">
        <v>657.01</v>
      </c>
      <c r="D833" s="24">
        <v>628.86</v>
      </c>
      <c r="E833" s="24">
        <v>649.62</v>
      </c>
      <c r="F833" s="24">
        <v>225054000</v>
      </c>
      <c r="G833" s="24">
        <v>11086647103</v>
      </c>
      <c r="H833">
        <v>262</v>
      </c>
      <c r="J833" s="10">
        <f t="shared" si="4"/>
        <v>1.8692175003920272E-2</v>
      </c>
    </row>
    <row r="834" spans="1:10" x14ac:dyDescent="0.25">
      <c r="A834" t="s">
        <v>302</v>
      </c>
      <c r="B834" s="24">
        <v>648.9</v>
      </c>
      <c r="C834" s="24">
        <v>666.58</v>
      </c>
      <c r="D834" s="24">
        <v>648.9</v>
      </c>
      <c r="E834" s="24">
        <v>666.58</v>
      </c>
      <c r="F834" s="24">
        <v>252158000</v>
      </c>
      <c r="G834" s="24">
        <v>11377412411</v>
      </c>
      <c r="H834">
        <v>263</v>
      </c>
      <c r="J834" s="10">
        <f t="shared" si="4"/>
        <v>2.7246108799506955E-2</v>
      </c>
    </row>
    <row r="835" spans="1:10" x14ac:dyDescent="0.25">
      <c r="A835" t="s">
        <v>301</v>
      </c>
      <c r="B835" s="24">
        <v>666.39</v>
      </c>
      <c r="C835" s="24">
        <v>734.48</v>
      </c>
      <c r="D835" s="24">
        <v>658.93</v>
      </c>
      <c r="E835" s="24">
        <v>734.48</v>
      </c>
      <c r="F835" s="24">
        <v>417016992</v>
      </c>
      <c r="G835" s="24">
        <v>12537506749</v>
      </c>
      <c r="H835">
        <v>264</v>
      </c>
      <c r="J835" s="10">
        <f t="shared" si="4"/>
        <v>0.10217740362250338</v>
      </c>
    </row>
    <row r="836" spans="1:10" x14ac:dyDescent="0.25">
      <c r="A836" t="s">
        <v>300</v>
      </c>
      <c r="B836" s="24">
        <v>735.78</v>
      </c>
      <c r="C836" s="24">
        <v>781.13</v>
      </c>
      <c r="D836" s="24">
        <v>725.4</v>
      </c>
      <c r="E836" s="24">
        <v>738.3</v>
      </c>
      <c r="F836" s="24">
        <v>384095008</v>
      </c>
      <c r="G836" s="24">
        <v>12604116397</v>
      </c>
      <c r="H836">
        <v>265</v>
      </c>
      <c r="J836" s="10">
        <f t="shared" si="4"/>
        <v>3.4249368017613717E-3</v>
      </c>
    </row>
    <row r="837" spans="1:10" x14ac:dyDescent="0.25">
      <c r="A837" t="s">
        <v>299</v>
      </c>
      <c r="B837" s="24">
        <v>738.72</v>
      </c>
      <c r="C837" s="24">
        <v>760.48</v>
      </c>
      <c r="D837" s="24">
        <v>723.22</v>
      </c>
      <c r="E837" s="24">
        <v>738.98</v>
      </c>
      <c r="F837" s="24">
        <v>267415008</v>
      </c>
      <c r="G837" s="24">
        <v>12617189720</v>
      </c>
      <c r="H837">
        <v>266</v>
      </c>
      <c r="J837" s="10">
        <f t="shared" si="4"/>
        <v>3.519601472817724E-4</v>
      </c>
    </row>
    <row r="838" spans="1:10" x14ac:dyDescent="0.25">
      <c r="A838" t="s">
        <v>298</v>
      </c>
      <c r="B838" s="24">
        <v>741.91</v>
      </c>
      <c r="C838" s="24">
        <v>785.35</v>
      </c>
      <c r="D838" s="24">
        <v>741.91</v>
      </c>
      <c r="E838" s="24">
        <v>780.83</v>
      </c>
      <c r="F838" s="24">
        <v>327336000</v>
      </c>
      <c r="G838" s="24">
        <v>13332965082</v>
      </c>
      <c r="H838">
        <v>267</v>
      </c>
      <c r="J838" s="10">
        <f t="shared" si="4"/>
        <v>5.2459193163591371E-2</v>
      </c>
    </row>
    <row r="839" spans="1:10" x14ac:dyDescent="0.25">
      <c r="A839" t="s">
        <v>297</v>
      </c>
      <c r="B839" s="24">
        <v>781.12</v>
      </c>
      <c r="C839" s="24">
        <v>797.88</v>
      </c>
      <c r="D839" s="24">
        <v>745.73</v>
      </c>
      <c r="E839" s="24">
        <v>766.47</v>
      </c>
      <c r="F839" s="24">
        <v>382080000</v>
      </c>
      <c r="G839" s="24">
        <v>13089241458</v>
      </c>
      <c r="H839">
        <v>268</v>
      </c>
      <c r="J839" s="10">
        <f t="shared" si="4"/>
        <v>-1.8755120852109761E-2</v>
      </c>
    </row>
    <row r="840" spans="1:10" x14ac:dyDescent="0.25">
      <c r="A840" t="s">
        <v>296</v>
      </c>
      <c r="B840" s="24">
        <v>766.7</v>
      </c>
      <c r="C840" s="24">
        <v>784.49</v>
      </c>
      <c r="D840" s="24">
        <v>755.38</v>
      </c>
      <c r="E840" s="24">
        <v>757.59</v>
      </c>
      <c r="F840" s="24">
        <v>331700992</v>
      </c>
      <c r="G840" s="24">
        <v>12938925099</v>
      </c>
      <c r="H840">
        <v>269</v>
      </c>
      <c r="J840" s="10">
        <f t="shared" si="4"/>
        <v>-1.1882092082952931E-2</v>
      </c>
    </row>
    <row r="841" spans="1:10" x14ac:dyDescent="0.25">
      <c r="A841" t="s">
        <v>295</v>
      </c>
      <c r="B841" s="24">
        <v>758.25</v>
      </c>
      <c r="C841" s="24">
        <v>893.57</v>
      </c>
      <c r="D841" s="24">
        <v>757.39</v>
      </c>
      <c r="E841" s="24">
        <v>888.91</v>
      </c>
      <c r="F841" s="24">
        <v>634652992</v>
      </c>
      <c r="G841" s="24">
        <v>15183404214</v>
      </c>
      <c r="H841">
        <v>270</v>
      </c>
      <c r="J841" s="10">
        <f t="shared" si="4"/>
        <v>0.17231783712495874</v>
      </c>
    </row>
    <row r="842" spans="1:10" x14ac:dyDescent="0.25">
      <c r="A842" t="s">
        <v>294</v>
      </c>
      <c r="B842" s="24">
        <v>890.66</v>
      </c>
      <c r="C842" s="24">
        <v>983.58</v>
      </c>
      <c r="D842" s="24">
        <v>878.45</v>
      </c>
      <c r="E842" s="24">
        <v>968.64</v>
      </c>
      <c r="F842" s="24">
        <v>658164992</v>
      </c>
      <c r="G842" s="24">
        <v>16547121874</v>
      </c>
      <c r="H842">
        <v>271</v>
      </c>
      <c r="J842" s="10">
        <f t="shared" si="4"/>
        <v>8.7553050546785555E-2</v>
      </c>
    </row>
    <row r="843" spans="1:10" x14ac:dyDescent="0.25">
      <c r="A843" t="s">
        <v>293</v>
      </c>
      <c r="B843" s="24">
        <v>970.15</v>
      </c>
      <c r="C843" s="24">
        <v>1142.5</v>
      </c>
      <c r="D843" s="24">
        <v>947.88</v>
      </c>
      <c r="E843" s="24">
        <v>1128.02</v>
      </c>
      <c r="F843" s="24">
        <v>1006640000</v>
      </c>
      <c r="G843" s="24">
        <v>19271883294</v>
      </c>
      <c r="H843">
        <v>272</v>
      </c>
      <c r="J843" s="10">
        <f t="shared" si="4"/>
        <v>0.16272741328660517</v>
      </c>
    </row>
    <row r="844" spans="1:10" x14ac:dyDescent="0.25">
      <c r="A844" t="s">
        <v>292</v>
      </c>
      <c r="B844" s="24">
        <v>1126.8599999999999</v>
      </c>
      <c r="C844" s="24">
        <v>1172.28</v>
      </c>
      <c r="D844" s="24">
        <v>1028.03</v>
      </c>
      <c r="E844" s="24">
        <v>1154.69</v>
      </c>
      <c r="F844" s="24">
        <v>1093510016</v>
      </c>
      <c r="G844" s="24">
        <v>19729798322</v>
      </c>
      <c r="H844">
        <v>273</v>
      </c>
      <c r="J844" s="10">
        <f t="shared" si="4"/>
        <v>2.4696945494560245E-2</v>
      </c>
    </row>
    <row r="845" spans="1:10" x14ac:dyDescent="0.25">
      <c r="A845" t="s">
        <v>291</v>
      </c>
      <c r="B845" s="24">
        <v>1147.48</v>
      </c>
      <c r="C845" s="24">
        <v>1250.51</v>
      </c>
      <c r="D845" s="24">
        <v>1116.27</v>
      </c>
      <c r="E845" s="24">
        <v>1201.22</v>
      </c>
      <c r="F845" s="24">
        <v>968409024</v>
      </c>
      <c r="G845" s="24">
        <v>20527017940</v>
      </c>
      <c r="H845">
        <v>274</v>
      </c>
      <c r="J845" s="10">
        <f t="shared" si="4"/>
        <v>4.6833060271202993E-2</v>
      </c>
    </row>
    <row r="846" spans="1:10" x14ac:dyDescent="0.25">
      <c r="A846" t="s">
        <v>290</v>
      </c>
      <c r="B846" s="24">
        <v>1194.71</v>
      </c>
      <c r="C846" s="24">
        <v>1443.27</v>
      </c>
      <c r="D846" s="24">
        <v>1194.71</v>
      </c>
      <c r="E846" s="24">
        <v>1432.26</v>
      </c>
      <c r="F846" s="24">
        <v>1934290048</v>
      </c>
      <c r="G846" s="24">
        <v>24477753078</v>
      </c>
      <c r="H846">
        <v>275</v>
      </c>
      <c r="J846" s="10">
        <f t="shared" si="4"/>
        <v>0.19883486369077011</v>
      </c>
    </row>
    <row r="847" spans="1:10" x14ac:dyDescent="0.25">
      <c r="A847" t="s">
        <v>289</v>
      </c>
      <c r="B847" s="24">
        <v>1434.01</v>
      </c>
      <c r="C847" s="24">
        <v>1560.94</v>
      </c>
      <c r="D847" s="24">
        <v>1414.11</v>
      </c>
      <c r="E847" s="24">
        <v>1426.42</v>
      </c>
      <c r="F847" s="24">
        <v>2053920000</v>
      </c>
      <c r="G847" s="24">
        <v>24380281489</v>
      </c>
      <c r="H847">
        <v>276</v>
      </c>
      <c r="J847" s="10">
        <f t="shared" si="4"/>
        <v>-5.2928501195946458E-3</v>
      </c>
    </row>
    <row r="848" spans="1:10" x14ac:dyDescent="0.25">
      <c r="A848" t="s">
        <v>288</v>
      </c>
      <c r="B848" s="24">
        <v>1426.71</v>
      </c>
      <c r="C848" s="24">
        <v>1437.18</v>
      </c>
      <c r="D848" s="24">
        <v>1246.6099999999999</v>
      </c>
      <c r="E848" s="24">
        <v>1284.79</v>
      </c>
      <c r="F848" s="24">
        <v>1830969984</v>
      </c>
      <c r="G848" s="24">
        <v>21962007542</v>
      </c>
      <c r="H848">
        <v>277</v>
      </c>
      <c r="J848" s="10">
        <f t="shared" si="4"/>
        <v>-9.9473614119197362E-2</v>
      </c>
    </row>
    <row r="849" spans="1:10" x14ac:dyDescent="0.25">
      <c r="A849" t="s">
        <v>287</v>
      </c>
      <c r="B849" s="24">
        <v>1289.54</v>
      </c>
      <c r="C849" s="24">
        <v>1420.41</v>
      </c>
      <c r="D849" s="24">
        <v>1250.8599999999999</v>
      </c>
      <c r="E849" s="24">
        <v>1420.41</v>
      </c>
      <c r="F849" s="24">
        <v>1281929984</v>
      </c>
      <c r="G849" s="24">
        <v>24282832217</v>
      </c>
      <c r="H849">
        <v>278</v>
      </c>
      <c r="J849" s="10">
        <f t="shared" si="4"/>
        <v>0.10148580113839052</v>
      </c>
    </row>
    <row r="850" spans="1:10" x14ac:dyDescent="0.25">
      <c r="A850" t="s">
        <v>286</v>
      </c>
      <c r="B850" s="24">
        <v>1422.06</v>
      </c>
      <c r="C850" s="24">
        <v>1422.06</v>
      </c>
      <c r="D850" s="24">
        <v>1337.85</v>
      </c>
      <c r="E850" s="24">
        <v>1337.85</v>
      </c>
      <c r="F850" s="24">
        <v>905273024</v>
      </c>
      <c r="G850" s="24">
        <v>22873890375</v>
      </c>
      <c r="H850">
        <v>279</v>
      </c>
      <c r="J850" s="10">
        <f t="shared" si="4"/>
        <v>-5.9216910678874336E-2</v>
      </c>
    </row>
    <row r="851" spans="1:10" x14ac:dyDescent="0.25">
      <c r="A851" t="s">
        <v>285</v>
      </c>
      <c r="B851" s="24">
        <v>1337.96</v>
      </c>
      <c r="C851" s="24">
        <v>1418.61</v>
      </c>
      <c r="D851" s="24">
        <v>1334.27</v>
      </c>
      <c r="E851" s="24">
        <v>1396.25</v>
      </c>
      <c r="F851" s="24">
        <v>808801984</v>
      </c>
      <c r="G851" s="24">
        <v>23874967438</v>
      </c>
      <c r="H851">
        <v>280</v>
      </c>
      <c r="J851" s="10">
        <f t="shared" si="4"/>
        <v>4.3566324852760893E-2</v>
      </c>
    </row>
    <row r="852" spans="1:10" x14ac:dyDescent="0.25">
      <c r="A852" t="s">
        <v>284</v>
      </c>
      <c r="B852" s="24">
        <v>1393.99</v>
      </c>
      <c r="C852" s="24">
        <v>1477.31</v>
      </c>
      <c r="D852" s="24">
        <v>1378.01</v>
      </c>
      <c r="E852" s="24">
        <v>1440.3</v>
      </c>
      <c r="F852" s="24">
        <v>1049449984</v>
      </c>
      <c r="G852" s="24">
        <v>24630696326</v>
      </c>
      <c r="H852">
        <v>281</v>
      </c>
      <c r="J852" s="10">
        <f t="shared" si="4"/>
        <v>3.3221185230883972E-2</v>
      </c>
    </row>
    <row r="853" spans="1:10" x14ac:dyDescent="0.25">
      <c r="A853" t="s">
        <v>283</v>
      </c>
      <c r="B853" s="24">
        <v>1440.96</v>
      </c>
      <c r="C853" s="24">
        <v>1440.96</v>
      </c>
      <c r="D853" s="24">
        <v>1339.36</v>
      </c>
      <c r="E853" s="24">
        <v>1350.05</v>
      </c>
      <c r="F853" s="24">
        <v>753113984</v>
      </c>
      <c r="G853" s="24">
        <v>23089803896</v>
      </c>
      <c r="H853">
        <v>282</v>
      </c>
      <c r="J853" s="10">
        <f t="shared" si="4"/>
        <v>-6.3089884521430217E-2</v>
      </c>
    </row>
    <row r="854" spans="1:10" x14ac:dyDescent="0.25">
      <c r="A854" t="s">
        <v>282</v>
      </c>
      <c r="B854" s="24">
        <v>1348.64</v>
      </c>
      <c r="C854" s="24">
        <v>1351.28</v>
      </c>
      <c r="D854" s="24">
        <v>1261.5999999999999</v>
      </c>
      <c r="E854" s="24">
        <v>1351.28</v>
      </c>
      <c r="F854" s="24">
        <v>774633024</v>
      </c>
      <c r="G854" s="24">
        <v>23113272798</v>
      </c>
      <c r="H854">
        <v>283</v>
      </c>
      <c r="J854" s="10">
        <f t="shared" si="4"/>
        <v>1.9575275833431252E-3</v>
      </c>
    </row>
    <row r="855" spans="1:10" x14ac:dyDescent="0.25">
      <c r="A855" t="s">
        <v>281</v>
      </c>
      <c r="B855" s="24">
        <v>1353.54</v>
      </c>
      <c r="C855" s="24">
        <v>1480.58</v>
      </c>
      <c r="D855" s="24">
        <v>1326.91</v>
      </c>
      <c r="E855" s="24">
        <v>1458.72</v>
      </c>
      <c r="F855" s="24">
        <v>1165139968</v>
      </c>
      <c r="G855" s="24">
        <v>24953703084</v>
      </c>
      <c r="H855">
        <v>284</v>
      </c>
      <c r="J855" s="10">
        <f t="shared" si="4"/>
        <v>7.7707345183740464E-2</v>
      </c>
    </row>
    <row r="856" spans="1:10" x14ac:dyDescent="0.25">
      <c r="A856" t="s">
        <v>280</v>
      </c>
      <c r="B856" s="24">
        <v>1459.55</v>
      </c>
      <c r="C856" s="24">
        <v>1536.8</v>
      </c>
      <c r="D856" s="24">
        <v>1454.97</v>
      </c>
      <c r="E856" s="24">
        <v>1511.97</v>
      </c>
      <c r="F856" s="24">
        <v>1282659968</v>
      </c>
      <c r="G856" s="24">
        <v>25867122953</v>
      </c>
      <c r="H856">
        <v>285</v>
      </c>
      <c r="J856" s="10">
        <f t="shared" si="4"/>
        <v>3.5915179336096795E-2</v>
      </c>
    </row>
    <row r="857" spans="1:10" x14ac:dyDescent="0.25">
      <c r="A857" t="s">
        <v>279</v>
      </c>
      <c r="B857" s="24">
        <v>1501.4</v>
      </c>
      <c r="C857" s="24">
        <v>1538.46</v>
      </c>
      <c r="D857" s="24">
        <v>1466.21</v>
      </c>
      <c r="E857" s="24">
        <v>1517.33</v>
      </c>
      <c r="F857" s="24">
        <v>960185024</v>
      </c>
      <c r="G857" s="24">
        <v>25961592167</v>
      </c>
      <c r="H857">
        <v>286</v>
      </c>
      <c r="J857" s="10">
        <f t="shared" si="4"/>
        <v>1.0610097242573488E-2</v>
      </c>
    </row>
    <row r="858" spans="1:10" x14ac:dyDescent="0.25">
      <c r="A858" t="s">
        <v>278</v>
      </c>
      <c r="B858" s="24">
        <v>1516.74</v>
      </c>
      <c r="C858" s="24">
        <v>1753.11</v>
      </c>
      <c r="D858" s="24">
        <v>1515.07</v>
      </c>
      <c r="E858" s="24">
        <v>1752.1</v>
      </c>
      <c r="F858" s="24">
        <v>1664400000</v>
      </c>
      <c r="G858" s="24">
        <v>29981891398</v>
      </c>
      <c r="H858">
        <v>287</v>
      </c>
      <c r="J858" s="10">
        <f t="shared" si="4"/>
        <v>0.15517491461951283</v>
      </c>
    </row>
    <row r="859" spans="1:10" x14ac:dyDescent="0.25">
      <c r="A859" t="s">
        <v>277</v>
      </c>
      <c r="B859" s="24">
        <v>1758.83</v>
      </c>
      <c r="C859" s="24">
        <v>1838.49</v>
      </c>
      <c r="D859" s="24">
        <v>1670.34</v>
      </c>
      <c r="E859" s="24">
        <v>1765.69</v>
      </c>
      <c r="F859" s="24">
        <v>1946960000</v>
      </c>
      <c r="G859" s="24">
        <v>30217488953</v>
      </c>
      <c r="H859">
        <v>288</v>
      </c>
      <c r="J859" s="10">
        <f t="shared" si="4"/>
        <v>3.9003200991568985E-3</v>
      </c>
    </row>
    <row r="860" spans="1:10" x14ac:dyDescent="0.25">
      <c r="A860" t="s">
        <v>276</v>
      </c>
      <c r="B860" s="24">
        <v>1766.66</v>
      </c>
      <c r="C860" s="24">
        <v>1781.47</v>
      </c>
      <c r="D860" s="24">
        <v>1590.3</v>
      </c>
      <c r="E860" s="24">
        <v>1655.2</v>
      </c>
      <c r="F860" s="24">
        <v>1407629952</v>
      </c>
      <c r="G860" s="24">
        <v>28329658360</v>
      </c>
      <c r="H860">
        <v>289</v>
      </c>
      <c r="J860" s="10">
        <f t="shared" si="4"/>
        <v>-6.3090804116241961E-2</v>
      </c>
    </row>
    <row r="861" spans="1:10" x14ac:dyDescent="0.25">
      <c r="A861" t="s">
        <v>275</v>
      </c>
      <c r="B861" s="24">
        <v>1673.07</v>
      </c>
      <c r="C861" s="24">
        <v>1693.35</v>
      </c>
      <c r="D861" s="24">
        <v>1569.44</v>
      </c>
      <c r="E861" s="24">
        <v>1611.94</v>
      </c>
      <c r="F861" s="24">
        <v>1060739968</v>
      </c>
      <c r="G861" s="24">
        <v>27592020264</v>
      </c>
      <c r="H861">
        <v>290</v>
      </c>
      <c r="J861" s="10">
        <f t="shared" si="4"/>
        <v>-3.6537622454529628E-2</v>
      </c>
    </row>
    <row r="862" spans="1:10" x14ac:dyDescent="0.25">
      <c r="A862" t="s">
        <v>274</v>
      </c>
      <c r="B862" s="24">
        <v>1607.87</v>
      </c>
      <c r="C862" s="24">
        <v>1679.03</v>
      </c>
      <c r="D862" s="24">
        <v>1484.29</v>
      </c>
      <c r="E862" s="24">
        <v>1638.34</v>
      </c>
      <c r="F862" s="24">
        <v>1273219968</v>
      </c>
      <c r="G862" s="24">
        <v>28046926773</v>
      </c>
      <c r="H862">
        <v>291</v>
      </c>
      <c r="J862" s="10">
        <f t="shared" si="4"/>
        <v>1.895053704590547E-2</v>
      </c>
    </row>
    <row r="863" spans="1:10" x14ac:dyDescent="0.25">
      <c r="A863" t="s">
        <v>273</v>
      </c>
      <c r="B863" s="24">
        <v>1646.15</v>
      </c>
      <c r="C863" s="24">
        <v>1669.83</v>
      </c>
      <c r="D863" s="24">
        <v>1523.56</v>
      </c>
      <c r="E863" s="24">
        <v>1528.59</v>
      </c>
      <c r="F863" s="24">
        <v>1070040000</v>
      </c>
      <c r="G863" s="24">
        <v>26170760102</v>
      </c>
      <c r="H863">
        <v>292</v>
      </c>
      <c r="J863" s="10">
        <f t="shared" si="4"/>
        <v>-7.1415120128785453E-2</v>
      </c>
    </row>
    <row r="864" spans="1:10" x14ac:dyDescent="0.25">
      <c r="A864" t="s">
        <v>272</v>
      </c>
      <c r="B864" s="24">
        <v>1527.49</v>
      </c>
      <c r="C864" s="24">
        <v>1556.64</v>
      </c>
      <c r="D864" s="24">
        <v>1332.58</v>
      </c>
      <c r="E864" s="24">
        <v>1371.74</v>
      </c>
      <c r="F864" s="24">
        <v>1513260032</v>
      </c>
      <c r="G864" s="24">
        <v>23487841058</v>
      </c>
      <c r="H864">
        <v>293</v>
      </c>
      <c r="J864" s="10">
        <f t="shared" si="4"/>
        <v>-0.10196466097977729</v>
      </c>
    </row>
    <row r="865" spans="1:10" x14ac:dyDescent="0.25">
      <c r="A865" t="s">
        <v>271</v>
      </c>
      <c r="B865" s="24">
        <v>1376.05</v>
      </c>
      <c r="C865" s="24">
        <v>1501.65</v>
      </c>
      <c r="D865" s="24">
        <v>1284.44</v>
      </c>
      <c r="E865" s="24">
        <v>1472.4</v>
      </c>
      <c r="F865" s="24">
        <v>1461449984</v>
      </c>
      <c r="G865" s="24">
        <v>25214058585</v>
      </c>
      <c r="H865">
        <v>294</v>
      </c>
      <c r="J865" s="10">
        <f t="shared" si="4"/>
        <v>7.0019258021147585E-2</v>
      </c>
    </row>
    <row r="866" spans="1:10" x14ac:dyDescent="0.25">
      <c r="A866" t="s">
        <v>270</v>
      </c>
      <c r="B866" s="24">
        <v>1474.76</v>
      </c>
      <c r="C866" s="24">
        <v>1507.88</v>
      </c>
      <c r="D866" s="24">
        <v>1427.09</v>
      </c>
      <c r="E866" s="24">
        <v>1493.12</v>
      </c>
      <c r="F866" s="24">
        <v>921628032</v>
      </c>
      <c r="G866" s="24">
        <v>25571546400</v>
      </c>
      <c r="H866">
        <v>295</v>
      </c>
      <c r="J866" s="10">
        <f t="shared" si="4"/>
        <v>1.2449483305758157E-2</v>
      </c>
    </row>
    <row r="867" spans="1:10" x14ac:dyDescent="0.25">
      <c r="A867" t="s">
        <v>269</v>
      </c>
      <c r="B867" s="24">
        <v>1489.33</v>
      </c>
      <c r="C867" s="24">
        <v>1501.64</v>
      </c>
      <c r="D867" s="24">
        <v>1353.79</v>
      </c>
      <c r="E867" s="24">
        <v>1431.69</v>
      </c>
      <c r="F867" s="24">
        <v>1158710016</v>
      </c>
      <c r="G867" s="24">
        <v>24522075801</v>
      </c>
      <c r="H867">
        <v>296</v>
      </c>
      <c r="J867" s="10">
        <f t="shared" si="4"/>
        <v>-3.8701966656147314E-2</v>
      </c>
    </row>
    <row r="868" spans="1:10" x14ac:dyDescent="0.25">
      <c r="A868" t="s">
        <v>268</v>
      </c>
      <c r="B868" s="24">
        <v>1430.28</v>
      </c>
      <c r="C868" s="24">
        <v>1456.35</v>
      </c>
      <c r="D868" s="24">
        <v>1323.31</v>
      </c>
      <c r="E868" s="24">
        <v>1343.38</v>
      </c>
      <c r="F868" s="24">
        <v>939358016</v>
      </c>
      <c r="G868" s="24">
        <v>23011847516</v>
      </c>
      <c r="H868">
        <v>297</v>
      </c>
      <c r="J868" s="10">
        <f t="shared" si="4"/>
        <v>-6.0757334228262905E-2</v>
      </c>
    </row>
    <row r="869" spans="1:10" x14ac:dyDescent="0.25">
      <c r="A869" t="s">
        <v>267</v>
      </c>
      <c r="B869" s="24">
        <v>1341.89</v>
      </c>
      <c r="C869" s="24">
        <v>1359.36</v>
      </c>
      <c r="D869" s="24">
        <v>1241.99</v>
      </c>
      <c r="E869" s="24">
        <v>1280.6199999999999</v>
      </c>
      <c r="F869" s="24">
        <v>913177984</v>
      </c>
      <c r="G869" s="24">
        <v>21939149631</v>
      </c>
      <c r="H869">
        <v>298</v>
      </c>
      <c r="J869" s="10">
        <f t="shared" si="4"/>
        <v>-4.5659480285269435E-2</v>
      </c>
    </row>
    <row r="870" spans="1:10" x14ac:dyDescent="0.25">
      <c r="A870" t="s">
        <v>266</v>
      </c>
      <c r="B870" s="24">
        <v>1290.22</v>
      </c>
      <c r="C870" s="24">
        <v>1335.41</v>
      </c>
      <c r="D870" s="24">
        <v>1185.99</v>
      </c>
      <c r="E870" s="24">
        <v>1206.17</v>
      </c>
      <c r="F870" s="24">
        <v>804139008</v>
      </c>
      <c r="G870" s="24">
        <v>20665642307</v>
      </c>
      <c r="H870">
        <v>299</v>
      </c>
      <c r="J870" s="10">
        <f t="shared" si="4"/>
        <v>-6.5143928942350882E-2</v>
      </c>
    </row>
    <row r="871" spans="1:10" x14ac:dyDescent="0.25">
      <c r="A871" t="s">
        <v>265</v>
      </c>
      <c r="B871" s="24">
        <v>1202.2</v>
      </c>
      <c r="C871" s="24">
        <v>1218</v>
      </c>
      <c r="D871" s="24">
        <v>1143.1199999999999</v>
      </c>
      <c r="E871" s="24">
        <v>1207.24</v>
      </c>
      <c r="F871" s="24">
        <v>876974976</v>
      </c>
      <c r="G871" s="24">
        <v>20686223396</v>
      </c>
      <c r="H871">
        <v>300</v>
      </c>
      <c r="J871" s="10">
        <f t="shared" si="4"/>
        <v>4.1923140908334414E-3</v>
      </c>
    </row>
    <row r="872" spans="1:10" x14ac:dyDescent="0.25">
      <c r="A872" t="s">
        <v>264</v>
      </c>
      <c r="B872" s="24">
        <v>1206.6099999999999</v>
      </c>
      <c r="C872" s="24">
        <v>1208.99</v>
      </c>
      <c r="D872" s="24">
        <v>1159.6600000000001</v>
      </c>
      <c r="E872" s="24">
        <v>1184.96</v>
      </c>
      <c r="F872" s="24">
        <v>595862016</v>
      </c>
      <c r="G872" s="24">
        <v>20306600272</v>
      </c>
      <c r="H872">
        <v>301</v>
      </c>
      <c r="J872" s="10">
        <f t="shared" si="4"/>
        <v>-1.7942831569438232E-2</v>
      </c>
    </row>
    <row r="873" spans="1:10" x14ac:dyDescent="0.25">
      <c r="A873" t="s">
        <v>263</v>
      </c>
      <c r="B873" s="24">
        <v>1183.2</v>
      </c>
      <c r="C873" s="24">
        <v>1306.95</v>
      </c>
      <c r="D873" s="24">
        <v>1174.97</v>
      </c>
      <c r="E873" s="24">
        <v>1291.77</v>
      </c>
      <c r="F873" s="24">
        <v>805598976</v>
      </c>
      <c r="G873" s="24">
        <v>22139339235</v>
      </c>
      <c r="H873">
        <v>302</v>
      </c>
      <c r="J873" s="10">
        <f t="shared" si="4"/>
        <v>9.175963488843808E-2</v>
      </c>
    </row>
    <row r="874" spans="1:10" x14ac:dyDescent="0.25">
      <c r="A874" t="s">
        <v>262</v>
      </c>
      <c r="B874" s="24">
        <v>1296.03</v>
      </c>
      <c r="C874" s="24">
        <v>1301.55</v>
      </c>
      <c r="D874" s="24">
        <v>1221.57</v>
      </c>
      <c r="E874" s="24">
        <v>1233.6400000000001</v>
      </c>
      <c r="F874" s="24">
        <v>622772992</v>
      </c>
      <c r="G874" s="24">
        <v>21145453148</v>
      </c>
      <c r="H874">
        <v>303</v>
      </c>
      <c r="J874" s="10">
        <f t="shared" si="4"/>
        <v>-4.813931776270601E-2</v>
      </c>
    </row>
    <row r="875" spans="1:10" x14ac:dyDescent="0.25">
      <c r="A875" t="s">
        <v>261</v>
      </c>
      <c r="B875" s="24">
        <v>1233.7</v>
      </c>
      <c r="C875" s="24">
        <v>1233.7</v>
      </c>
      <c r="D875" s="24">
        <v>1131.93</v>
      </c>
      <c r="E875" s="24">
        <v>1141.8599999999999</v>
      </c>
      <c r="F875" s="24">
        <v>634201984</v>
      </c>
      <c r="G875" s="24">
        <v>19574049585</v>
      </c>
      <c r="H875">
        <v>304</v>
      </c>
      <c r="J875" s="10">
        <f t="shared" si="4"/>
        <v>-7.444273324146887E-2</v>
      </c>
    </row>
    <row r="876" spans="1:10" x14ac:dyDescent="0.25">
      <c r="A876" t="s">
        <v>260</v>
      </c>
      <c r="B876" s="24">
        <v>1142.25</v>
      </c>
      <c r="C876" s="24">
        <v>1153.9100000000001</v>
      </c>
      <c r="D876" s="24">
        <v>978.27</v>
      </c>
      <c r="E876" s="24">
        <v>1005.61</v>
      </c>
      <c r="F876" s="24">
        <v>858105984</v>
      </c>
      <c r="G876" s="24">
        <v>17240265831</v>
      </c>
      <c r="H876">
        <v>305</v>
      </c>
      <c r="J876" s="10">
        <f t="shared" si="4"/>
        <v>-0.1196235500109433</v>
      </c>
    </row>
    <row r="877" spans="1:10" x14ac:dyDescent="0.25">
      <c r="A877" t="s">
        <v>259</v>
      </c>
      <c r="B877" s="24">
        <v>1005.01</v>
      </c>
      <c r="C877" s="24">
        <v>1078.3599999999999</v>
      </c>
      <c r="D877" s="24">
        <v>958.82</v>
      </c>
      <c r="E877" s="24">
        <v>1071.3599999999999</v>
      </c>
      <c r="F877" s="24">
        <v>785384000</v>
      </c>
      <c r="G877" s="24">
        <v>18369471600</v>
      </c>
      <c r="H877">
        <v>306</v>
      </c>
      <c r="J877" s="10">
        <f t="shared" si="4"/>
        <v>6.6019243589615931E-2</v>
      </c>
    </row>
    <row r="878" spans="1:10" x14ac:dyDescent="0.25">
      <c r="A878" t="s">
        <v>258</v>
      </c>
      <c r="B878" s="24">
        <v>1072.74</v>
      </c>
      <c r="C878" s="24">
        <v>1073.05</v>
      </c>
      <c r="D878" s="24">
        <v>998.52</v>
      </c>
      <c r="E878" s="24">
        <v>1017.3</v>
      </c>
      <c r="F878" s="24">
        <v>620339968</v>
      </c>
      <c r="G878" s="24">
        <v>17444380643</v>
      </c>
      <c r="H878">
        <v>307</v>
      </c>
      <c r="J878" s="10">
        <f t="shared" si="4"/>
        <v>-5.1680742770848533E-2</v>
      </c>
    </row>
    <row r="879" spans="1:10" x14ac:dyDescent="0.25">
      <c r="A879" t="s">
        <v>257</v>
      </c>
      <c r="B879" s="24">
        <v>1015.68</v>
      </c>
      <c r="C879" s="24">
        <v>1046.49</v>
      </c>
      <c r="D879" s="24">
        <v>1001.18</v>
      </c>
      <c r="E879" s="24">
        <v>1012.48</v>
      </c>
      <c r="F879" s="24">
        <v>486185984</v>
      </c>
      <c r="G879" s="24">
        <v>17363589040</v>
      </c>
      <c r="H879">
        <v>308</v>
      </c>
      <c r="J879" s="10">
        <f t="shared" si="4"/>
        <v>-3.150598613736543E-3</v>
      </c>
    </row>
    <row r="880" spans="1:10" x14ac:dyDescent="0.25">
      <c r="A880" t="s">
        <v>256</v>
      </c>
      <c r="B880" s="24">
        <v>1009.2</v>
      </c>
      <c r="C880" s="24">
        <v>1009.79</v>
      </c>
      <c r="D880" s="24">
        <v>982.27</v>
      </c>
      <c r="E880" s="24">
        <v>996.92</v>
      </c>
      <c r="F880" s="24">
        <v>507305984</v>
      </c>
      <c r="G880" s="24">
        <v>17098555063</v>
      </c>
      <c r="H880">
        <v>309</v>
      </c>
      <c r="J880" s="10">
        <f t="shared" si="4"/>
        <v>-1.2168053904082527E-2</v>
      </c>
    </row>
    <row r="881" spans="1:10" x14ac:dyDescent="0.25">
      <c r="A881" t="s">
        <v>255</v>
      </c>
      <c r="B881" s="24">
        <v>996.65</v>
      </c>
      <c r="C881" s="24">
        <v>1005.65</v>
      </c>
      <c r="D881" s="24">
        <v>884.05</v>
      </c>
      <c r="E881" s="24">
        <v>892.12</v>
      </c>
      <c r="F881" s="24">
        <v>566168000</v>
      </c>
      <c r="G881" s="24">
        <v>15302656175</v>
      </c>
      <c r="H881">
        <v>310</v>
      </c>
      <c r="J881" s="10">
        <f t="shared" si="4"/>
        <v>-0.10488135253097876</v>
      </c>
    </row>
    <row r="882" spans="1:10" x14ac:dyDescent="0.25">
      <c r="A882" t="s">
        <v>254</v>
      </c>
      <c r="B882" s="24">
        <v>896.85</v>
      </c>
      <c r="C882" s="24">
        <v>1003.51</v>
      </c>
      <c r="D882" s="24">
        <v>880.89</v>
      </c>
      <c r="E882" s="24">
        <v>987.66</v>
      </c>
      <c r="F882" s="24">
        <v>688334016</v>
      </c>
      <c r="G882" s="24">
        <v>16943358765</v>
      </c>
      <c r="H882">
        <v>311</v>
      </c>
      <c r="J882" s="10">
        <f t="shared" si="4"/>
        <v>0.10125439036628192</v>
      </c>
    </row>
    <row r="883" spans="1:10" x14ac:dyDescent="0.25">
      <c r="A883" t="s">
        <v>253</v>
      </c>
      <c r="B883" s="24">
        <v>990.07</v>
      </c>
      <c r="C883" s="24">
        <v>1025.6400000000001</v>
      </c>
      <c r="D883" s="24">
        <v>954.89</v>
      </c>
      <c r="E883" s="24">
        <v>984.68</v>
      </c>
      <c r="F883" s="24">
        <v>591774976</v>
      </c>
      <c r="G883" s="24">
        <v>16893852272</v>
      </c>
      <c r="H883">
        <v>312</v>
      </c>
      <c r="J883" s="10">
        <f t="shared" si="4"/>
        <v>-5.444059510943771E-3</v>
      </c>
    </row>
    <row r="884" spans="1:10" x14ac:dyDescent="0.25">
      <c r="A884" t="s">
        <v>252</v>
      </c>
      <c r="B884" s="24">
        <v>983.57</v>
      </c>
      <c r="C884" s="24">
        <v>1027.73</v>
      </c>
      <c r="D884" s="24">
        <v>975.4</v>
      </c>
      <c r="E884" s="24">
        <v>995.34</v>
      </c>
      <c r="F884" s="24">
        <v>705260032</v>
      </c>
      <c r="G884" s="24">
        <v>17078622466</v>
      </c>
      <c r="H884">
        <v>313</v>
      </c>
      <c r="J884" s="10">
        <f t="shared" si="4"/>
        <v>1.1966611425724636E-2</v>
      </c>
    </row>
    <row r="885" spans="1:10" x14ac:dyDescent="0.25">
      <c r="A885" t="s">
        <v>251</v>
      </c>
      <c r="B885" s="24">
        <v>995.66</v>
      </c>
      <c r="C885" s="24">
        <v>1010.34</v>
      </c>
      <c r="D885" s="24">
        <v>979.83</v>
      </c>
      <c r="E885" s="24">
        <v>1002.92</v>
      </c>
      <c r="F885" s="24">
        <v>538528000</v>
      </c>
      <c r="G885" s="24">
        <v>17210408076</v>
      </c>
      <c r="H885">
        <v>314</v>
      </c>
      <c r="J885" s="10">
        <f t="shared" si="4"/>
        <v>7.2916457425225394E-3</v>
      </c>
    </row>
    <row r="886" spans="1:10" x14ac:dyDescent="0.25">
      <c r="A886" t="s">
        <v>250</v>
      </c>
      <c r="B886" s="24">
        <v>1003.33</v>
      </c>
      <c r="C886" s="24">
        <v>1093.8599999999999</v>
      </c>
      <c r="D886" s="24">
        <v>996.59</v>
      </c>
      <c r="E886" s="24">
        <v>1084.78</v>
      </c>
      <c r="F886" s="24">
        <v>689121024</v>
      </c>
      <c r="G886" s="24">
        <v>18617224876</v>
      </c>
      <c r="H886">
        <v>315</v>
      </c>
      <c r="J886" s="10">
        <f t="shared" si="4"/>
        <v>8.1179671693261374E-2</v>
      </c>
    </row>
    <row r="887" spans="1:10" x14ac:dyDescent="0.25">
      <c r="A887" t="s">
        <v>249</v>
      </c>
      <c r="B887" s="24">
        <v>1083.1300000000001</v>
      </c>
      <c r="C887" s="24">
        <v>1190.57</v>
      </c>
      <c r="D887" s="24">
        <v>1074.82</v>
      </c>
      <c r="E887" s="24">
        <v>1170.4000000000001</v>
      </c>
      <c r="F887" s="24">
        <v>842262016</v>
      </c>
      <c r="G887" s="24">
        <v>20088760230</v>
      </c>
      <c r="H887">
        <v>316</v>
      </c>
      <c r="J887" s="10">
        <f t="shared" si="4"/>
        <v>8.0572045830140396E-2</v>
      </c>
    </row>
    <row r="888" spans="1:10" x14ac:dyDescent="0.25">
      <c r="A888" t="s">
        <v>248</v>
      </c>
      <c r="B888" s="24">
        <v>1170.78</v>
      </c>
      <c r="C888" s="24">
        <v>1206.53</v>
      </c>
      <c r="D888" s="24">
        <v>1086.8499999999999</v>
      </c>
      <c r="E888" s="24">
        <v>1105.8</v>
      </c>
      <c r="F888" s="24">
        <v>910656000</v>
      </c>
      <c r="G888" s="24">
        <v>18982052220</v>
      </c>
      <c r="H888">
        <v>317</v>
      </c>
      <c r="J888" s="10">
        <f t="shared" si="4"/>
        <v>-5.550146056475172E-2</v>
      </c>
    </row>
    <row r="889" spans="1:10" x14ac:dyDescent="0.25">
      <c r="A889" t="s">
        <v>247</v>
      </c>
      <c r="B889" s="24">
        <v>1110.07</v>
      </c>
      <c r="C889" s="24">
        <v>1158.73</v>
      </c>
      <c r="D889" s="24">
        <v>1064.72</v>
      </c>
      <c r="E889" s="24">
        <v>1152.8900000000001</v>
      </c>
      <c r="F889" s="24">
        <v>727427008</v>
      </c>
      <c r="G889" s="24">
        <v>19792584942</v>
      </c>
      <c r="H889">
        <v>318</v>
      </c>
      <c r="J889" s="10">
        <f t="shared" si="4"/>
        <v>3.8574143972902757E-2</v>
      </c>
    </row>
    <row r="890" spans="1:10" x14ac:dyDescent="0.25">
      <c r="A890" t="s">
        <v>246</v>
      </c>
      <c r="B890" s="24">
        <v>1157.33</v>
      </c>
      <c r="C890" s="24">
        <v>1157.33</v>
      </c>
      <c r="D890" s="24">
        <v>1107.21</v>
      </c>
      <c r="E890" s="24">
        <v>1131.17</v>
      </c>
      <c r="F890" s="24">
        <v>608502976</v>
      </c>
      <c r="G890" s="24">
        <v>19421623315</v>
      </c>
      <c r="H890">
        <v>319</v>
      </c>
      <c r="J890" s="10">
        <f t="shared" si="4"/>
        <v>-2.2603751738916173E-2</v>
      </c>
    </row>
    <row r="891" spans="1:10" x14ac:dyDescent="0.25">
      <c r="A891" t="s">
        <v>245</v>
      </c>
      <c r="B891" s="24">
        <v>1135.1500000000001</v>
      </c>
      <c r="C891" s="24">
        <v>1166.25</v>
      </c>
      <c r="D891" s="24">
        <v>1133.3399999999999</v>
      </c>
      <c r="E891" s="24">
        <v>1143.75</v>
      </c>
      <c r="F891" s="24">
        <v>561721024</v>
      </c>
      <c r="G891" s="24">
        <v>19639588594</v>
      </c>
      <c r="H891">
        <v>320</v>
      </c>
      <c r="J891" s="10">
        <f t="shared" si="4"/>
        <v>7.5760912654714426E-3</v>
      </c>
    </row>
    <row r="892" spans="1:10" x14ac:dyDescent="0.25">
      <c r="A892" t="s">
        <v>244</v>
      </c>
      <c r="B892" s="24">
        <v>1145.3399999999999</v>
      </c>
      <c r="C892" s="24">
        <v>1149.8</v>
      </c>
      <c r="D892" s="24">
        <v>1096.9100000000001</v>
      </c>
      <c r="E892" s="24">
        <v>1118.19</v>
      </c>
      <c r="F892" s="24">
        <v>503856000</v>
      </c>
      <c r="G892" s="24">
        <v>19202774712</v>
      </c>
      <c r="H892">
        <v>321</v>
      </c>
      <c r="J892" s="10">
        <f t="shared" si="4"/>
        <v>-2.3704751427523589E-2</v>
      </c>
    </row>
    <row r="893" spans="1:10" x14ac:dyDescent="0.25">
      <c r="A893" t="s">
        <v>243</v>
      </c>
      <c r="B893" s="24">
        <v>1117.3499999999999</v>
      </c>
      <c r="C893" s="24">
        <v>1137.32</v>
      </c>
      <c r="D893" s="24">
        <v>1092.1300000000001</v>
      </c>
      <c r="E893" s="24">
        <v>1092.1300000000001</v>
      </c>
      <c r="F893" s="24">
        <v>407028000</v>
      </c>
      <c r="G893" s="24">
        <v>18757223537</v>
      </c>
      <c r="H893">
        <v>322</v>
      </c>
      <c r="J893" s="10">
        <f t="shared" si="4"/>
        <v>-2.2571262361838099E-2</v>
      </c>
    </row>
    <row r="894" spans="1:10" x14ac:dyDescent="0.25">
      <c r="A894" t="s">
        <v>242</v>
      </c>
      <c r="B894" s="24">
        <v>1087.46</v>
      </c>
      <c r="C894" s="24">
        <v>1087.46</v>
      </c>
      <c r="D894" s="24">
        <v>909.61</v>
      </c>
      <c r="E894" s="24">
        <v>939.55</v>
      </c>
      <c r="F894" s="24">
        <v>757265984</v>
      </c>
      <c r="G894" s="24">
        <v>16138135358</v>
      </c>
      <c r="H894">
        <v>323</v>
      </c>
      <c r="J894" s="10">
        <f t="shared" ref="J894:J957" si="5">(E894-B894)/B894</f>
        <v>-0.13601419822338301</v>
      </c>
    </row>
    <row r="895" spans="1:10" x14ac:dyDescent="0.25">
      <c r="A895" t="s">
        <v>241</v>
      </c>
      <c r="B895" s="24">
        <v>937.63</v>
      </c>
      <c r="C895" s="24">
        <v>975.83</v>
      </c>
      <c r="D895" s="24">
        <v>906.01</v>
      </c>
      <c r="E895" s="24">
        <v>958.56</v>
      </c>
      <c r="F895" s="24">
        <v>619150976</v>
      </c>
      <c r="G895" s="24">
        <v>16466571854</v>
      </c>
      <c r="H895">
        <v>324</v>
      </c>
      <c r="J895" s="10">
        <f t="shared" si="5"/>
        <v>2.2322237982999638E-2</v>
      </c>
    </row>
    <row r="896" spans="1:10" x14ac:dyDescent="0.25">
      <c r="A896" t="s">
        <v>240</v>
      </c>
      <c r="B896" s="24">
        <v>957.14</v>
      </c>
      <c r="C896" s="24">
        <v>960.15</v>
      </c>
      <c r="D896" s="24">
        <v>862.45</v>
      </c>
      <c r="E896" s="24">
        <v>874.43</v>
      </c>
      <c r="F896" s="24">
        <v>523140992</v>
      </c>
      <c r="G896" s="24">
        <v>15023005659</v>
      </c>
      <c r="H896">
        <v>325</v>
      </c>
      <c r="J896" s="10">
        <f t="shared" si="5"/>
        <v>-8.6413690787136718E-2</v>
      </c>
    </row>
    <row r="897" spans="1:10" x14ac:dyDescent="0.25">
      <c r="A897" t="s">
        <v>239</v>
      </c>
      <c r="B897" s="24">
        <v>876.89</v>
      </c>
      <c r="C897" s="24">
        <v>881.13</v>
      </c>
      <c r="D897" s="24">
        <v>818.62</v>
      </c>
      <c r="E897" s="24">
        <v>844.24</v>
      </c>
      <c r="F897" s="24">
        <v>547672000</v>
      </c>
      <c r="G897" s="24">
        <v>14505818809</v>
      </c>
      <c r="H897">
        <v>326</v>
      </c>
      <c r="J897" s="10">
        <f t="shared" si="5"/>
        <v>-3.7233860575442736E-2</v>
      </c>
    </row>
    <row r="898" spans="1:10" x14ac:dyDescent="0.25">
      <c r="A898" t="s">
        <v>238</v>
      </c>
      <c r="B898" s="24">
        <v>844.36</v>
      </c>
      <c r="C898" s="24">
        <v>898.93</v>
      </c>
      <c r="D898" s="24">
        <v>832.88</v>
      </c>
      <c r="E898" s="24">
        <v>897.6</v>
      </c>
      <c r="F898" s="24">
        <v>522806016</v>
      </c>
      <c r="G898" s="24">
        <v>15424258128</v>
      </c>
      <c r="H898">
        <v>327</v>
      </c>
      <c r="J898" s="10">
        <f t="shared" si="5"/>
        <v>6.3053673788431491E-2</v>
      </c>
    </row>
    <row r="899" spans="1:10" x14ac:dyDescent="0.25">
      <c r="A899" t="s">
        <v>237</v>
      </c>
      <c r="B899" s="24">
        <v>896.43</v>
      </c>
      <c r="C899" s="24">
        <v>897.09</v>
      </c>
      <c r="D899" s="24">
        <v>843.08</v>
      </c>
      <c r="E899" s="24">
        <v>849.32</v>
      </c>
      <c r="F899" s="24">
        <v>371601984</v>
      </c>
      <c r="G899" s="24">
        <v>14595956015</v>
      </c>
      <c r="H899">
        <v>328</v>
      </c>
      <c r="J899" s="10">
        <f t="shared" si="5"/>
        <v>-5.2552904298160369E-2</v>
      </c>
    </row>
    <row r="900" spans="1:10" x14ac:dyDescent="0.25">
      <c r="A900" t="s">
        <v>236</v>
      </c>
      <c r="B900" s="24">
        <v>847.16</v>
      </c>
      <c r="C900" s="24">
        <v>861.46</v>
      </c>
      <c r="D900" s="24">
        <v>839.34</v>
      </c>
      <c r="E900" s="24">
        <v>852.19</v>
      </c>
      <c r="F900" s="24">
        <v>311148000</v>
      </c>
      <c r="G900" s="24">
        <v>14646873027</v>
      </c>
      <c r="H900">
        <v>329</v>
      </c>
      <c r="J900" s="10">
        <f t="shared" si="5"/>
        <v>5.9374852448180826E-3</v>
      </c>
    </row>
    <row r="901" spans="1:10" x14ac:dyDescent="0.25">
      <c r="A901" t="s">
        <v>235</v>
      </c>
      <c r="B901" s="24">
        <v>853.06</v>
      </c>
      <c r="C901" s="24">
        <v>865.08</v>
      </c>
      <c r="D901" s="24">
        <v>849.22</v>
      </c>
      <c r="E901" s="24">
        <v>852.1</v>
      </c>
      <c r="F901" s="24">
        <v>290560992</v>
      </c>
      <c r="G901" s="24">
        <v>14646877140</v>
      </c>
      <c r="H901">
        <v>330</v>
      </c>
      <c r="J901" s="10">
        <f t="shared" si="5"/>
        <v>-1.1253604670245032E-3</v>
      </c>
    </row>
    <row r="902" spans="1:10" x14ac:dyDescent="0.25">
      <c r="A902" t="s">
        <v>234</v>
      </c>
      <c r="B902" s="24">
        <v>849.81</v>
      </c>
      <c r="C902" s="24">
        <v>892.96</v>
      </c>
      <c r="D902" s="24">
        <v>830.29</v>
      </c>
      <c r="E902" s="24">
        <v>885.64</v>
      </c>
      <c r="F902" s="24">
        <v>381404000</v>
      </c>
      <c r="G902" s="24">
        <v>15224997908</v>
      </c>
      <c r="H902">
        <v>331</v>
      </c>
      <c r="J902" s="10">
        <f t="shared" si="5"/>
        <v>4.2162365705275345E-2</v>
      </c>
    </row>
    <row r="903" spans="1:10" x14ac:dyDescent="0.25">
      <c r="A903" t="s">
        <v>233</v>
      </c>
      <c r="B903" s="24">
        <v>885.99</v>
      </c>
      <c r="C903" s="24">
        <v>918.2</v>
      </c>
      <c r="D903" s="24">
        <v>878.48</v>
      </c>
      <c r="E903" s="24">
        <v>904.65</v>
      </c>
      <c r="F903" s="24">
        <v>397230016</v>
      </c>
      <c r="G903" s="24">
        <v>15553580063</v>
      </c>
      <c r="H903">
        <v>332</v>
      </c>
      <c r="J903" s="10">
        <f t="shared" si="5"/>
        <v>2.106118579216466E-2</v>
      </c>
    </row>
    <row r="904" spans="1:10" x14ac:dyDescent="0.25">
      <c r="A904" t="s">
        <v>232</v>
      </c>
      <c r="B904" s="24">
        <v>905.71</v>
      </c>
      <c r="C904" s="24">
        <v>906.48</v>
      </c>
      <c r="D904" s="24">
        <v>866.06</v>
      </c>
      <c r="E904" s="24">
        <v>890.45</v>
      </c>
      <c r="F904" s="24">
        <v>430131008</v>
      </c>
      <c r="G904" s="24">
        <v>15311038807</v>
      </c>
      <c r="H904">
        <v>333</v>
      </c>
      <c r="J904" s="10">
        <f t="shared" si="5"/>
        <v>-1.6848660167161664E-2</v>
      </c>
    </row>
    <row r="905" spans="1:10" x14ac:dyDescent="0.25">
      <c r="A905" t="s">
        <v>231</v>
      </c>
      <c r="B905" s="24">
        <v>890.64</v>
      </c>
      <c r="C905" s="24">
        <v>900.72</v>
      </c>
      <c r="D905" s="24">
        <v>869.14</v>
      </c>
      <c r="E905" s="24">
        <v>874.09</v>
      </c>
      <c r="F905" s="24">
        <v>361313984</v>
      </c>
      <c r="G905" s="24">
        <v>15031302840</v>
      </c>
      <c r="H905">
        <v>334</v>
      </c>
      <c r="J905" s="10">
        <f t="shared" si="5"/>
        <v>-1.8582143177939409E-2</v>
      </c>
    </row>
    <row r="906" spans="1:10" x14ac:dyDescent="0.25">
      <c r="A906" t="s">
        <v>230</v>
      </c>
      <c r="B906" s="24">
        <v>874.97</v>
      </c>
      <c r="C906" s="24">
        <v>876.38</v>
      </c>
      <c r="D906" s="24">
        <v>735.41</v>
      </c>
      <c r="E906" s="24">
        <v>755.97</v>
      </c>
      <c r="F906" s="24">
        <v>589187968</v>
      </c>
      <c r="G906" s="24">
        <v>13001267500</v>
      </c>
      <c r="H906">
        <v>335</v>
      </c>
      <c r="J906" s="10">
        <f t="shared" si="5"/>
        <v>-0.13600466301701772</v>
      </c>
    </row>
    <row r="907" spans="1:10" x14ac:dyDescent="0.25">
      <c r="A907" t="s">
        <v>229</v>
      </c>
      <c r="B907" s="24">
        <v>755.24</v>
      </c>
      <c r="C907" s="24">
        <v>776.89</v>
      </c>
      <c r="D907" s="24">
        <v>742.33</v>
      </c>
      <c r="E907" s="24">
        <v>762.76</v>
      </c>
      <c r="F907" s="24">
        <v>397206016</v>
      </c>
      <c r="G907" s="24">
        <v>13119368990</v>
      </c>
      <c r="H907">
        <v>336</v>
      </c>
      <c r="J907" s="10">
        <f t="shared" si="5"/>
        <v>9.9570997298871634E-3</v>
      </c>
    </row>
    <row r="908" spans="1:10" x14ac:dyDescent="0.25">
      <c r="A908" t="s">
        <v>228</v>
      </c>
      <c r="B908" s="24">
        <v>764.62</v>
      </c>
      <c r="C908" s="24">
        <v>767.02</v>
      </c>
      <c r="D908" s="24">
        <v>676.94</v>
      </c>
      <c r="E908" s="24">
        <v>749.36</v>
      </c>
      <c r="F908" s="24">
        <v>642142016</v>
      </c>
      <c r="G908" s="24">
        <v>12890445591</v>
      </c>
      <c r="H908">
        <v>337</v>
      </c>
      <c r="J908" s="10">
        <f t="shared" si="5"/>
        <v>-1.9957626010305762E-2</v>
      </c>
    </row>
    <row r="909" spans="1:10" x14ac:dyDescent="0.25">
      <c r="A909" t="s">
        <v>227</v>
      </c>
      <c r="B909" s="24">
        <v>748.63</v>
      </c>
      <c r="C909" s="24">
        <v>774.65</v>
      </c>
      <c r="D909" s="24">
        <v>739.04</v>
      </c>
      <c r="E909" s="24">
        <v>756.85</v>
      </c>
      <c r="F909" s="24">
        <v>447070016</v>
      </c>
      <c r="G909" s="24">
        <v>13020419082</v>
      </c>
      <c r="H909">
        <v>338</v>
      </c>
      <c r="J909" s="10">
        <f t="shared" si="5"/>
        <v>1.0980056903944576E-2</v>
      </c>
    </row>
    <row r="910" spans="1:10" x14ac:dyDescent="0.25">
      <c r="A910" t="s">
        <v>226</v>
      </c>
      <c r="B910" s="24">
        <v>757.25</v>
      </c>
      <c r="C910" s="24">
        <v>757.7</v>
      </c>
      <c r="D910" s="24">
        <v>700.26</v>
      </c>
      <c r="E910" s="24">
        <v>700.26</v>
      </c>
      <c r="F910" s="24">
        <v>357417984</v>
      </c>
      <c r="G910" s="24">
        <v>12048157420</v>
      </c>
      <c r="H910">
        <v>339</v>
      </c>
      <c r="J910" s="10">
        <f t="shared" si="5"/>
        <v>-7.5259161439418965E-2</v>
      </c>
    </row>
    <row r="911" spans="1:10" x14ac:dyDescent="0.25">
      <c r="A911" t="s">
        <v>225</v>
      </c>
      <c r="B911" s="24">
        <v>698.28</v>
      </c>
      <c r="C911" s="24">
        <v>719.93</v>
      </c>
      <c r="D911" s="24">
        <v>691.39</v>
      </c>
      <c r="E911" s="24">
        <v>713.77</v>
      </c>
      <c r="F911" s="24">
        <v>333936992</v>
      </c>
      <c r="G911" s="24">
        <v>12282011821</v>
      </c>
      <c r="H911">
        <v>340</v>
      </c>
      <c r="J911" s="10">
        <f t="shared" si="5"/>
        <v>2.2183078421263689E-2</v>
      </c>
    </row>
    <row r="912" spans="1:10" x14ac:dyDescent="0.25">
      <c r="A912" t="s">
        <v>224</v>
      </c>
      <c r="B912" s="24">
        <v>714.7</v>
      </c>
      <c r="C912" s="24">
        <v>720.24</v>
      </c>
      <c r="D912" s="24">
        <v>651.21</v>
      </c>
      <c r="E912" s="24">
        <v>660.24</v>
      </c>
      <c r="F912" s="24">
        <v>340686016</v>
      </c>
      <c r="G912" s="24">
        <v>11361954618</v>
      </c>
      <c r="H912">
        <v>341</v>
      </c>
      <c r="J912" s="10">
        <f t="shared" si="5"/>
        <v>-7.6199804113614156E-2</v>
      </c>
    </row>
    <row r="913" spans="1:10" x14ac:dyDescent="0.25">
      <c r="A913" t="s">
        <v>223</v>
      </c>
      <c r="B913" s="24">
        <v>663</v>
      </c>
      <c r="C913" s="24">
        <v>729.55</v>
      </c>
      <c r="D913" s="24">
        <v>652.80999999999995</v>
      </c>
      <c r="E913" s="24">
        <v>715.71</v>
      </c>
      <c r="F913" s="24">
        <v>407536000</v>
      </c>
      <c r="G913" s="24">
        <v>12317788897</v>
      </c>
      <c r="H913">
        <v>342</v>
      </c>
      <c r="J913" s="10">
        <f t="shared" si="5"/>
        <v>7.950226244343897E-2</v>
      </c>
    </row>
    <row r="914" spans="1:10" x14ac:dyDescent="0.25">
      <c r="A914" t="s">
        <v>222</v>
      </c>
      <c r="B914" s="24">
        <v>717.04</v>
      </c>
      <c r="C914" s="24">
        <v>762.92</v>
      </c>
      <c r="D914" s="24">
        <v>717.04</v>
      </c>
      <c r="E914" s="24">
        <v>748.71</v>
      </c>
      <c r="F914" s="24">
        <v>576081024</v>
      </c>
      <c r="G914" s="24">
        <v>12887050715</v>
      </c>
      <c r="H914">
        <v>343</v>
      </c>
      <c r="J914" s="10">
        <f t="shared" si="5"/>
        <v>4.4167689389713369E-2</v>
      </c>
    </row>
    <row r="915" spans="1:10" x14ac:dyDescent="0.25">
      <c r="A915" t="s">
        <v>221</v>
      </c>
      <c r="B915" s="24">
        <v>749.18</v>
      </c>
      <c r="C915" s="24">
        <v>752.91</v>
      </c>
      <c r="D915" s="24">
        <v>719.76</v>
      </c>
      <c r="E915" s="24">
        <v>739.42</v>
      </c>
      <c r="F915" s="24">
        <v>558793984</v>
      </c>
      <c r="G915" s="24">
        <v>12728748477</v>
      </c>
      <c r="H915">
        <v>344</v>
      </c>
      <c r="J915" s="10">
        <f t="shared" si="5"/>
        <v>-1.3027576817320259E-2</v>
      </c>
    </row>
    <row r="916" spans="1:10" x14ac:dyDescent="0.25">
      <c r="A916" t="s">
        <v>220</v>
      </c>
      <c r="B916" s="24">
        <v>739.25</v>
      </c>
      <c r="C916" s="24">
        <v>798.31</v>
      </c>
      <c r="D916" s="24">
        <v>724.32</v>
      </c>
      <c r="E916" s="24">
        <v>776.17</v>
      </c>
      <c r="F916" s="24">
        <v>413921984</v>
      </c>
      <c r="G916" s="24">
        <v>13362677311</v>
      </c>
      <c r="H916">
        <v>345</v>
      </c>
      <c r="J916" s="10">
        <f t="shared" si="5"/>
        <v>4.9942509299966124E-2</v>
      </c>
    </row>
    <row r="917" spans="1:10" x14ac:dyDescent="0.25">
      <c r="A917" t="s">
        <v>219</v>
      </c>
      <c r="B917" s="24">
        <v>775.07</v>
      </c>
      <c r="C917" s="24">
        <v>819.37</v>
      </c>
      <c r="D917" s="24">
        <v>754.82</v>
      </c>
      <c r="E917" s="24">
        <v>757.95</v>
      </c>
      <c r="F917" s="24">
        <v>478640000</v>
      </c>
      <c r="G917" s="24">
        <v>13050265126</v>
      </c>
      <c r="H917">
        <v>346</v>
      </c>
      <c r="J917" s="10">
        <f t="shared" si="5"/>
        <v>-2.2088327505902696E-2</v>
      </c>
    </row>
    <row r="918" spans="1:10" x14ac:dyDescent="0.25">
      <c r="A918" t="s">
        <v>218</v>
      </c>
      <c r="B918" s="24">
        <v>757.93</v>
      </c>
      <c r="C918" s="24">
        <v>808.23</v>
      </c>
      <c r="D918" s="24">
        <v>742.93</v>
      </c>
      <c r="E918" s="24">
        <v>762.4</v>
      </c>
      <c r="F918" s="24">
        <v>420710016</v>
      </c>
      <c r="G918" s="24">
        <v>13128203652</v>
      </c>
      <c r="H918">
        <v>347</v>
      </c>
      <c r="J918" s="10">
        <f t="shared" si="5"/>
        <v>5.8976422624781016E-3</v>
      </c>
    </row>
    <row r="919" spans="1:10" x14ac:dyDescent="0.25">
      <c r="A919" t="s">
        <v>217</v>
      </c>
      <c r="B919" s="24">
        <v>763.29</v>
      </c>
      <c r="C919" s="24">
        <v>779.14</v>
      </c>
      <c r="D919" s="24">
        <v>725.12</v>
      </c>
      <c r="E919" s="24">
        <v>748.22</v>
      </c>
      <c r="F919" s="24">
        <v>469756992</v>
      </c>
      <c r="G919" s="24">
        <v>12885612954</v>
      </c>
      <c r="H919">
        <v>348</v>
      </c>
      <c r="J919" s="10">
        <f t="shared" si="5"/>
        <v>-1.9743478887447676E-2</v>
      </c>
    </row>
    <row r="920" spans="1:10" x14ac:dyDescent="0.25">
      <c r="A920" t="s">
        <v>216</v>
      </c>
      <c r="B920" s="24">
        <v>748.48</v>
      </c>
      <c r="C920" s="24">
        <v>748.67</v>
      </c>
      <c r="D920" s="24">
        <v>705.11</v>
      </c>
      <c r="E920" s="24">
        <v>737.33</v>
      </c>
      <c r="F920" s="24">
        <v>375967008</v>
      </c>
      <c r="G920" s="24">
        <v>12699236146</v>
      </c>
      <c r="H920">
        <v>349</v>
      </c>
      <c r="J920" s="10">
        <f t="shared" si="5"/>
        <v>-1.4896857631466408E-2</v>
      </c>
    </row>
    <row r="921" spans="1:10" x14ac:dyDescent="0.25">
      <c r="A921" t="s">
        <v>215</v>
      </c>
      <c r="B921" s="24">
        <v>736.76</v>
      </c>
      <c r="C921" s="24">
        <v>775.82</v>
      </c>
      <c r="D921" s="24">
        <v>715.29</v>
      </c>
      <c r="E921" s="24">
        <v>775.3</v>
      </c>
      <c r="F921" s="24">
        <v>772953024</v>
      </c>
      <c r="G921" s="24">
        <v>13354548972</v>
      </c>
      <c r="H921">
        <v>350</v>
      </c>
      <c r="J921" s="10">
        <f t="shared" si="5"/>
        <v>5.2310114555621866E-2</v>
      </c>
    </row>
    <row r="922" spans="1:10" x14ac:dyDescent="0.25">
      <c r="A922" t="s">
        <v>214</v>
      </c>
      <c r="B922" s="24">
        <v>775.78</v>
      </c>
      <c r="C922" s="24">
        <v>784.44</v>
      </c>
      <c r="D922" s="24">
        <v>745.82</v>
      </c>
      <c r="E922" s="24">
        <v>751.35</v>
      </c>
      <c r="F922" s="24">
        <v>328903008</v>
      </c>
      <c r="G922" s="24">
        <v>12943531512</v>
      </c>
      <c r="H922">
        <v>351</v>
      </c>
      <c r="J922" s="10">
        <f t="shared" si="5"/>
        <v>-3.1490886591559401E-2</v>
      </c>
    </row>
    <row r="923" spans="1:10" x14ac:dyDescent="0.25">
      <c r="A923" t="s">
        <v>213</v>
      </c>
      <c r="B923" s="24">
        <v>751.57</v>
      </c>
      <c r="C923" s="24">
        <v>757.37</v>
      </c>
      <c r="D923" s="24">
        <v>731.35</v>
      </c>
      <c r="E923" s="24">
        <v>733.38</v>
      </c>
      <c r="F923" s="24">
        <v>338876000</v>
      </c>
      <c r="G923" s="24">
        <v>12635262088</v>
      </c>
      <c r="H923">
        <v>352</v>
      </c>
      <c r="J923" s="10">
        <f t="shared" si="5"/>
        <v>-2.4202669079393873E-2</v>
      </c>
    </row>
    <row r="924" spans="1:10" x14ac:dyDescent="0.25">
      <c r="A924" t="s">
        <v>212</v>
      </c>
      <c r="B924" s="24">
        <v>732.86</v>
      </c>
      <c r="C924" s="24">
        <v>739.2</v>
      </c>
      <c r="D924" s="24">
        <v>688.63</v>
      </c>
      <c r="E924" s="24">
        <v>688.63</v>
      </c>
      <c r="F924" s="24">
        <v>374505984</v>
      </c>
      <c r="G924" s="24">
        <v>11865396161</v>
      </c>
      <c r="H924">
        <v>353</v>
      </c>
      <c r="J924" s="10">
        <f t="shared" si="5"/>
        <v>-6.0352591217967988E-2</v>
      </c>
    </row>
    <row r="925" spans="1:10" x14ac:dyDescent="0.25">
      <c r="A925" t="s">
        <v>211</v>
      </c>
      <c r="B925" s="24">
        <v>688.87</v>
      </c>
      <c r="C925" s="24">
        <v>713.76</v>
      </c>
      <c r="D925" s="24">
        <v>688.87</v>
      </c>
      <c r="E925" s="24">
        <v>707.48</v>
      </c>
      <c r="F925" s="24">
        <v>321031008</v>
      </c>
      <c r="G925" s="24">
        <v>12191463387</v>
      </c>
      <c r="H925">
        <v>354</v>
      </c>
      <c r="J925" s="10">
        <f t="shared" si="5"/>
        <v>2.7015256869946453E-2</v>
      </c>
    </row>
    <row r="926" spans="1:10" x14ac:dyDescent="0.25">
      <c r="A926" t="s">
        <v>210</v>
      </c>
      <c r="B926" s="24">
        <v>706.98</v>
      </c>
      <c r="C926" s="24">
        <v>706.98</v>
      </c>
      <c r="D926" s="24">
        <v>669.52</v>
      </c>
      <c r="E926" s="24">
        <v>682.76</v>
      </c>
      <c r="F926" s="24">
        <v>336003008</v>
      </c>
      <c r="G926" s="24">
        <v>11766667946</v>
      </c>
      <c r="H926">
        <v>355</v>
      </c>
      <c r="J926" s="10">
        <f t="shared" si="5"/>
        <v>-3.4258394862655278E-2</v>
      </c>
    </row>
    <row r="927" spans="1:10" x14ac:dyDescent="0.25">
      <c r="A927" t="s">
        <v>209</v>
      </c>
      <c r="B927" s="24">
        <v>686.65</v>
      </c>
      <c r="C927" s="24">
        <v>708.75</v>
      </c>
      <c r="D927" s="24">
        <v>686.65</v>
      </c>
      <c r="E927" s="24">
        <v>696.59</v>
      </c>
      <c r="F927" s="24">
        <v>352371008</v>
      </c>
      <c r="G927" s="24">
        <v>12006355939</v>
      </c>
      <c r="H927">
        <v>356</v>
      </c>
      <c r="J927" s="10">
        <f t="shared" si="5"/>
        <v>1.4476079516493198E-2</v>
      </c>
    </row>
    <row r="928" spans="1:10" x14ac:dyDescent="0.25">
      <c r="A928" t="s">
        <v>208</v>
      </c>
      <c r="B928" s="24">
        <v>696.42</v>
      </c>
      <c r="C928" s="24">
        <v>707.05</v>
      </c>
      <c r="D928" s="24">
        <v>690.69</v>
      </c>
      <c r="E928" s="24">
        <v>704.06</v>
      </c>
      <c r="F928" s="24">
        <v>272856000</v>
      </c>
      <c r="G928" s="24">
        <v>12136402555</v>
      </c>
      <c r="H928">
        <v>357</v>
      </c>
      <c r="J928" s="10">
        <f t="shared" si="5"/>
        <v>1.0970391430458613E-2</v>
      </c>
    </row>
    <row r="929" spans="1:10" x14ac:dyDescent="0.25">
      <c r="A929" t="s">
        <v>207</v>
      </c>
      <c r="B929" s="24">
        <v>702.99</v>
      </c>
      <c r="C929" s="24">
        <v>731.57</v>
      </c>
      <c r="D929" s="24">
        <v>698.76</v>
      </c>
      <c r="E929" s="24">
        <v>722.97</v>
      </c>
      <c r="F929" s="24">
        <v>322284000</v>
      </c>
      <c r="G929" s="24">
        <v>12463683162</v>
      </c>
      <c r="H929">
        <v>358</v>
      </c>
      <c r="J929" s="10">
        <f t="shared" si="5"/>
        <v>2.8421456919728614E-2</v>
      </c>
    </row>
    <row r="930" spans="1:10" x14ac:dyDescent="0.25">
      <c r="A930" t="s">
        <v>206</v>
      </c>
      <c r="B930" s="24">
        <v>724.48</v>
      </c>
      <c r="C930" s="24">
        <v>806.93</v>
      </c>
      <c r="D930" s="24">
        <v>718.95</v>
      </c>
      <c r="E930" s="24">
        <v>805.68</v>
      </c>
      <c r="F930" s="24">
        <v>534068000</v>
      </c>
      <c r="G930" s="24">
        <v>13890898718</v>
      </c>
      <c r="H930">
        <v>359</v>
      </c>
      <c r="J930" s="10">
        <f t="shared" si="5"/>
        <v>0.11208038869257941</v>
      </c>
    </row>
    <row r="931" spans="1:10" x14ac:dyDescent="0.25">
      <c r="A931" t="s">
        <v>205</v>
      </c>
      <c r="B931" s="24">
        <v>803.12</v>
      </c>
      <c r="C931" s="24">
        <v>863.29</v>
      </c>
      <c r="D931" s="24">
        <v>784.92</v>
      </c>
      <c r="E931" s="24">
        <v>850.78</v>
      </c>
      <c r="F931" s="24">
        <v>752280000</v>
      </c>
      <c r="G931" s="24">
        <v>14669907854</v>
      </c>
      <c r="H931">
        <v>360</v>
      </c>
      <c r="J931" s="10">
        <f t="shared" si="5"/>
        <v>5.9343560115549317E-2</v>
      </c>
    </row>
    <row r="932" spans="1:10" x14ac:dyDescent="0.25">
      <c r="A932" t="s">
        <v>204</v>
      </c>
      <c r="B932" s="24">
        <v>849.77</v>
      </c>
      <c r="C932" s="24">
        <v>880.98</v>
      </c>
      <c r="D932" s="24">
        <v>814.59</v>
      </c>
      <c r="E932" s="24">
        <v>829.94</v>
      </c>
      <c r="F932" s="24">
        <v>720550976</v>
      </c>
      <c r="G932" s="24">
        <v>14312056081</v>
      </c>
      <c r="H932">
        <v>361</v>
      </c>
      <c r="J932" s="10">
        <f t="shared" si="5"/>
        <v>-2.3335726137660693E-2</v>
      </c>
    </row>
    <row r="933" spans="1:10" x14ac:dyDescent="0.25">
      <c r="A933" t="s">
        <v>203</v>
      </c>
      <c r="B933" s="24">
        <v>828.43</v>
      </c>
      <c r="C933" s="24">
        <v>840.43</v>
      </c>
      <c r="D933" s="24">
        <v>808.73</v>
      </c>
      <c r="E933" s="24">
        <v>824.89</v>
      </c>
      <c r="F933" s="24">
        <v>684182976</v>
      </c>
      <c r="G933" s="24">
        <v>14226486191</v>
      </c>
      <c r="H933">
        <v>362</v>
      </c>
      <c r="J933" s="10">
        <f t="shared" si="5"/>
        <v>-4.2731431744383519E-3</v>
      </c>
    </row>
    <row r="934" spans="1:10" x14ac:dyDescent="0.25">
      <c r="A934" t="s">
        <v>202</v>
      </c>
      <c r="B934" s="24">
        <v>823.4</v>
      </c>
      <c r="C934" s="24">
        <v>823.4</v>
      </c>
      <c r="D934" s="24">
        <v>765.18</v>
      </c>
      <c r="E934" s="24">
        <v>767.66</v>
      </c>
      <c r="F934" s="24">
        <v>612099008</v>
      </c>
      <c r="G934" s="24">
        <v>13240791715</v>
      </c>
      <c r="H934">
        <v>363</v>
      </c>
      <c r="J934" s="10">
        <f t="shared" si="5"/>
        <v>-6.7694923487976691E-2</v>
      </c>
    </row>
    <row r="935" spans="1:10" x14ac:dyDescent="0.25">
      <c r="A935" t="s">
        <v>201</v>
      </c>
      <c r="B935" s="24">
        <v>767.88</v>
      </c>
      <c r="C935" s="24">
        <v>797.06</v>
      </c>
      <c r="D935" s="24">
        <v>750.72</v>
      </c>
      <c r="E935" s="24">
        <v>789.49</v>
      </c>
      <c r="F935" s="24">
        <v>513512992</v>
      </c>
      <c r="G935" s="24">
        <v>13618682843</v>
      </c>
      <c r="H935">
        <v>364</v>
      </c>
      <c r="J935" s="10">
        <f t="shared" si="5"/>
        <v>2.8142418086159315E-2</v>
      </c>
    </row>
    <row r="936" spans="1:10" x14ac:dyDescent="0.25">
      <c r="A936" t="s">
        <v>200</v>
      </c>
      <c r="B936" s="24">
        <v>788.47</v>
      </c>
      <c r="C936" s="24">
        <v>820.1</v>
      </c>
      <c r="D936" s="24">
        <v>781.3</v>
      </c>
      <c r="E936" s="24">
        <v>788.67</v>
      </c>
      <c r="F936" s="24">
        <v>529767008</v>
      </c>
      <c r="G936" s="24">
        <v>13605908099</v>
      </c>
      <c r="H936">
        <v>365</v>
      </c>
      <c r="J936" s="10">
        <f t="shared" si="5"/>
        <v>2.5365581442531965E-4</v>
      </c>
    </row>
    <row r="937" spans="1:10" x14ac:dyDescent="0.25">
      <c r="A937" t="s">
        <v>199</v>
      </c>
      <c r="B937" s="24">
        <v>789.69</v>
      </c>
      <c r="C937" s="24">
        <v>828.39</v>
      </c>
      <c r="D937" s="24">
        <v>783.52</v>
      </c>
      <c r="E937" s="24">
        <v>784.39</v>
      </c>
      <c r="F937" s="24">
        <v>608630016</v>
      </c>
      <c r="G937" s="24">
        <v>13533403851</v>
      </c>
      <c r="H937">
        <v>366</v>
      </c>
      <c r="J937" s="10">
        <f t="shared" si="5"/>
        <v>-6.711494383872238E-3</v>
      </c>
    </row>
    <row r="938" spans="1:10" x14ac:dyDescent="0.25">
      <c r="A938" t="s">
        <v>198</v>
      </c>
      <c r="B938" s="24">
        <v>785.6</v>
      </c>
      <c r="C938" s="24">
        <v>871.47</v>
      </c>
      <c r="D938" s="24">
        <v>778.65</v>
      </c>
      <c r="E938" s="24">
        <v>869.47</v>
      </c>
      <c r="F938" s="24">
        <v>905811968</v>
      </c>
      <c r="G938" s="24">
        <v>15002990004</v>
      </c>
      <c r="H938">
        <v>367</v>
      </c>
      <c r="J938" s="10">
        <f t="shared" si="5"/>
        <v>0.10675916496945011</v>
      </c>
    </row>
    <row r="939" spans="1:10" x14ac:dyDescent="0.25">
      <c r="A939" t="s">
        <v>197</v>
      </c>
      <c r="B939" s="24">
        <v>863.2</v>
      </c>
      <c r="C939" s="24">
        <v>870.66</v>
      </c>
      <c r="D939" s="24">
        <v>822.51</v>
      </c>
      <c r="E939" s="24">
        <v>831.46</v>
      </c>
      <c r="F939" s="24">
        <v>692334016</v>
      </c>
      <c r="G939" s="24">
        <v>14348574833</v>
      </c>
      <c r="H939">
        <v>368</v>
      </c>
      <c r="J939" s="10">
        <f t="shared" si="5"/>
        <v>-3.6770157553290092E-2</v>
      </c>
    </row>
    <row r="940" spans="1:10" x14ac:dyDescent="0.25">
      <c r="A940" t="s">
        <v>196</v>
      </c>
      <c r="B940" s="24">
        <v>830.74</v>
      </c>
      <c r="C940" s="24">
        <v>855.97</v>
      </c>
      <c r="D940" s="24">
        <v>795.74</v>
      </c>
      <c r="E940" s="24">
        <v>806.18</v>
      </c>
      <c r="F940" s="24">
        <v>597276992</v>
      </c>
      <c r="G940" s="24">
        <v>13913836179</v>
      </c>
      <c r="H940">
        <v>369</v>
      </c>
      <c r="J940" s="10">
        <f t="shared" si="5"/>
        <v>-2.9564003177889663E-2</v>
      </c>
    </row>
    <row r="941" spans="1:10" x14ac:dyDescent="0.25">
      <c r="A941" t="s">
        <v>195</v>
      </c>
      <c r="B941" s="24">
        <v>804.35</v>
      </c>
      <c r="C941" s="24">
        <v>829.42</v>
      </c>
      <c r="D941" s="24">
        <v>785.59</v>
      </c>
      <c r="E941" s="24">
        <v>819.39</v>
      </c>
      <c r="F941" s="24">
        <v>589747968</v>
      </c>
      <c r="G941" s="24">
        <v>14143182949</v>
      </c>
      <c r="H941">
        <v>370</v>
      </c>
      <c r="J941" s="10">
        <f t="shared" si="5"/>
        <v>1.8698327842357136E-2</v>
      </c>
    </row>
    <row r="942" spans="1:10" x14ac:dyDescent="0.25">
      <c r="A942" t="s">
        <v>194</v>
      </c>
      <c r="B942" s="24">
        <v>821.49</v>
      </c>
      <c r="C942" s="24">
        <v>826.43</v>
      </c>
      <c r="D942" s="24">
        <v>803.73</v>
      </c>
      <c r="E942" s="24">
        <v>818.83</v>
      </c>
      <c r="F942" s="24">
        <v>525351008</v>
      </c>
      <c r="G942" s="24">
        <v>14135134758</v>
      </c>
      <c r="H942">
        <v>371</v>
      </c>
      <c r="J942" s="10">
        <f t="shared" si="5"/>
        <v>-3.2380187220781361E-3</v>
      </c>
    </row>
    <row r="943" spans="1:10" x14ac:dyDescent="0.25">
      <c r="A943" t="s">
        <v>193</v>
      </c>
      <c r="B943" s="24">
        <v>821.01</v>
      </c>
      <c r="C943" s="24">
        <v>835.62</v>
      </c>
      <c r="D943" s="24">
        <v>813.79</v>
      </c>
      <c r="E943" s="24">
        <v>828.98</v>
      </c>
      <c r="F943" s="24">
        <v>565436032</v>
      </c>
      <c r="G943" s="24">
        <v>14311866497</v>
      </c>
      <c r="H943">
        <v>372</v>
      </c>
      <c r="J943" s="10">
        <f t="shared" si="5"/>
        <v>9.7075553281933558E-3</v>
      </c>
    </row>
    <row r="944" spans="1:10" x14ac:dyDescent="0.25">
      <c r="A944" t="s">
        <v>192</v>
      </c>
      <c r="B944" s="24">
        <v>828.55</v>
      </c>
      <c r="C944" s="24">
        <v>829.87</v>
      </c>
      <c r="D944" s="24">
        <v>790.12</v>
      </c>
      <c r="E944" s="24">
        <v>816.08</v>
      </c>
      <c r="F944" s="24">
        <v>568282000</v>
      </c>
      <c r="G944" s="24">
        <v>14090698576</v>
      </c>
      <c r="H944">
        <v>373</v>
      </c>
      <c r="J944" s="10">
        <f t="shared" si="5"/>
        <v>-1.505038923420423E-2</v>
      </c>
    </row>
    <row r="945" spans="1:10" x14ac:dyDescent="0.25">
      <c r="A945" t="s">
        <v>191</v>
      </c>
      <c r="B945" s="24">
        <v>816.73</v>
      </c>
      <c r="C945" s="24">
        <v>816.73</v>
      </c>
      <c r="D945" s="24">
        <v>766.34</v>
      </c>
      <c r="E945" s="24">
        <v>777.15</v>
      </c>
      <c r="F945" s="24">
        <v>420759000</v>
      </c>
      <c r="G945" s="24">
        <v>13419815414</v>
      </c>
      <c r="H945">
        <v>374</v>
      </c>
      <c r="J945" s="10">
        <f t="shared" si="5"/>
        <v>-4.8461547879960376E-2</v>
      </c>
    </row>
    <row r="946" spans="1:10" x14ac:dyDescent="0.25">
      <c r="A946" t="s">
        <v>190</v>
      </c>
      <c r="B946" s="24">
        <v>779.95</v>
      </c>
      <c r="C946" s="24">
        <v>779.95</v>
      </c>
      <c r="D946" s="24">
        <v>740.32</v>
      </c>
      <c r="E946" s="24">
        <v>769.35</v>
      </c>
      <c r="F946" s="24">
        <v>499193000</v>
      </c>
      <c r="G946" s="24">
        <v>13286522594</v>
      </c>
      <c r="H946">
        <v>375</v>
      </c>
      <c r="J946" s="10">
        <f t="shared" si="5"/>
        <v>-1.3590614782998939E-2</v>
      </c>
    </row>
    <row r="947" spans="1:10" x14ac:dyDescent="0.25">
      <c r="A947" t="s">
        <v>189</v>
      </c>
      <c r="B947" s="24">
        <v>767.68</v>
      </c>
      <c r="C947" s="24">
        <v>773.73</v>
      </c>
      <c r="D947" s="24">
        <v>726.92</v>
      </c>
      <c r="E947" s="24">
        <v>734.76</v>
      </c>
      <c r="F947" s="24">
        <v>387197000</v>
      </c>
      <c r="G947" s="24">
        <v>12690380884</v>
      </c>
      <c r="H947">
        <v>376</v>
      </c>
      <c r="J947" s="10">
        <f t="shared" si="5"/>
        <v>-4.2882451021258809E-2</v>
      </c>
    </row>
    <row r="948" spans="1:10" x14ac:dyDescent="0.25">
      <c r="A948" t="s">
        <v>188</v>
      </c>
      <c r="B948" s="24">
        <v>732.8</v>
      </c>
      <c r="C948" s="24">
        <v>732.8</v>
      </c>
      <c r="D948" s="24">
        <v>704.59</v>
      </c>
      <c r="E948" s="24">
        <v>724.71</v>
      </c>
      <c r="F948" s="24">
        <v>361851000</v>
      </c>
      <c r="G948" s="24">
        <v>12518098696</v>
      </c>
      <c r="H948">
        <v>377</v>
      </c>
      <c r="J948" s="10">
        <f t="shared" si="5"/>
        <v>-1.1039847161571942E-2</v>
      </c>
    </row>
    <row r="949" spans="1:10" x14ac:dyDescent="0.25">
      <c r="A949" t="s">
        <v>187</v>
      </c>
      <c r="B949" s="24">
        <v>723.27</v>
      </c>
      <c r="C949" s="24">
        <v>735.04</v>
      </c>
      <c r="D949" s="24">
        <v>691.58</v>
      </c>
      <c r="E949" s="24">
        <v>695.74</v>
      </c>
      <c r="F949" s="24">
        <v>327670000</v>
      </c>
      <c r="G949" s="24">
        <v>12018987362</v>
      </c>
      <c r="H949">
        <v>378</v>
      </c>
      <c r="J949" s="10">
        <f t="shared" si="5"/>
        <v>-3.8063240560233351E-2</v>
      </c>
    </row>
    <row r="950" spans="1:10" x14ac:dyDescent="0.25">
      <c r="A950" t="s">
        <v>186</v>
      </c>
      <c r="B950" s="24">
        <v>696.07</v>
      </c>
      <c r="C950" s="24">
        <v>715.52</v>
      </c>
      <c r="D950" s="24">
        <v>687.86</v>
      </c>
      <c r="E950" s="24">
        <v>709.22</v>
      </c>
      <c r="F950" s="24">
        <v>313362000</v>
      </c>
      <c r="G950" s="24">
        <v>12253194394</v>
      </c>
      <c r="H950">
        <v>379</v>
      </c>
      <c r="J950" s="10">
        <f t="shared" si="5"/>
        <v>1.8891778125763179E-2</v>
      </c>
    </row>
    <row r="951" spans="1:10" x14ac:dyDescent="0.25">
      <c r="A951" t="s">
        <v>185</v>
      </c>
      <c r="B951" s="24">
        <v>711.01</v>
      </c>
      <c r="C951" s="24">
        <v>718.65</v>
      </c>
      <c r="D951" s="24">
        <v>684.44</v>
      </c>
      <c r="E951" s="24">
        <v>692.63</v>
      </c>
      <c r="F951" s="24">
        <v>316406000</v>
      </c>
      <c r="G951" s="24">
        <v>11967927796</v>
      </c>
      <c r="H951">
        <v>380</v>
      </c>
      <c r="J951" s="10">
        <f t="shared" si="5"/>
        <v>-2.5850550625167008E-2</v>
      </c>
    </row>
    <row r="952" spans="1:10" x14ac:dyDescent="0.25">
      <c r="A952" t="s">
        <v>184</v>
      </c>
      <c r="B952" s="24">
        <v>692.63</v>
      </c>
      <c r="C952" s="24">
        <v>712.34</v>
      </c>
      <c r="D952" s="24">
        <v>653.78</v>
      </c>
      <c r="E952" s="24">
        <v>659.38</v>
      </c>
      <c r="F952" s="24">
        <v>378007000</v>
      </c>
      <c r="G952" s="24">
        <v>11394551150</v>
      </c>
      <c r="H952">
        <v>381</v>
      </c>
      <c r="J952" s="10">
        <f t="shared" si="5"/>
        <v>-4.8005428583803765E-2</v>
      </c>
    </row>
    <row r="953" spans="1:10" x14ac:dyDescent="0.25">
      <c r="A953" t="s">
        <v>183</v>
      </c>
      <c r="B953" s="24">
        <v>660.05</v>
      </c>
      <c r="C953" s="24">
        <v>660.05</v>
      </c>
      <c r="D953" s="24">
        <v>575.64</v>
      </c>
      <c r="E953" s="24">
        <v>585.45000000000005</v>
      </c>
      <c r="F953" s="24">
        <v>450595000</v>
      </c>
      <c r="G953" s="24">
        <v>10117889996</v>
      </c>
      <c r="H953">
        <v>382</v>
      </c>
      <c r="J953" s="10">
        <f t="shared" si="5"/>
        <v>-0.11302174077721372</v>
      </c>
    </row>
    <row r="954" spans="1:10" x14ac:dyDescent="0.25">
      <c r="A954" t="s">
        <v>182</v>
      </c>
      <c r="B954" s="24">
        <v>590.52</v>
      </c>
      <c r="C954" s="24">
        <v>619.54</v>
      </c>
      <c r="D954" s="24">
        <v>581.33000000000004</v>
      </c>
      <c r="E954" s="24">
        <v>610.78</v>
      </c>
      <c r="F954" s="24">
        <v>355208000</v>
      </c>
      <c r="G954" s="24">
        <v>10556792247</v>
      </c>
      <c r="H954">
        <v>383</v>
      </c>
      <c r="J954" s="10">
        <f t="shared" si="5"/>
        <v>3.4308744835060613E-2</v>
      </c>
    </row>
    <row r="955" spans="1:10" x14ac:dyDescent="0.25">
      <c r="A955" t="s">
        <v>181</v>
      </c>
      <c r="B955" s="24">
        <v>610.35</v>
      </c>
      <c r="C955" s="24">
        <v>612.66</v>
      </c>
      <c r="D955" s="24">
        <v>564.95000000000005</v>
      </c>
      <c r="E955" s="24">
        <v>572.44000000000005</v>
      </c>
      <c r="F955" s="24">
        <v>345223000</v>
      </c>
      <c r="G955" s="24">
        <v>9895148957</v>
      </c>
      <c r="H955">
        <v>384</v>
      </c>
      <c r="J955" s="10">
        <f t="shared" si="5"/>
        <v>-6.2111903006471639E-2</v>
      </c>
    </row>
    <row r="956" spans="1:10" x14ac:dyDescent="0.25">
      <c r="A956" t="s">
        <v>180</v>
      </c>
      <c r="B956" s="24">
        <v>571.89</v>
      </c>
      <c r="C956" s="24">
        <v>582.59</v>
      </c>
      <c r="D956" s="24">
        <v>548.48</v>
      </c>
      <c r="E956" s="24">
        <v>566.77</v>
      </c>
      <c r="F956" s="24">
        <v>341530000</v>
      </c>
      <c r="G956" s="24">
        <v>9798237015</v>
      </c>
      <c r="H956">
        <v>385</v>
      </c>
      <c r="J956" s="10">
        <f t="shared" si="5"/>
        <v>-8.9527706377100572E-3</v>
      </c>
    </row>
    <row r="957" spans="1:10" x14ac:dyDescent="0.25">
      <c r="A957" t="s">
        <v>179</v>
      </c>
      <c r="B957" s="24">
        <v>564.44000000000005</v>
      </c>
      <c r="C957" s="24">
        <v>580.79999999999995</v>
      </c>
      <c r="D957" s="24">
        <v>561.09</v>
      </c>
      <c r="E957" s="24">
        <v>570.96</v>
      </c>
      <c r="F957" s="24">
        <v>324257000</v>
      </c>
      <c r="G957" s="24">
        <v>9871588494</v>
      </c>
      <c r="H957">
        <v>386</v>
      </c>
      <c r="J957" s="10">
        <f t="shared" si="5"/>
        <v>1.155127205726026E-2</v>
      </c>
    </row>
    <row r="958" spans="1:10" x14ac:dyDescent="0.25">
      <c r="A958" t="s">
        <v>178</v>
      </c>
      <c r="B958" s="24">
        <v>571.02</v>
      </c>
      <c r="C958" s="24">
        <v>591.86</v>
      </c>
      <c r="D958" s="24">
        <v>529.04</v>
      </c>
      <c r="E958" s="24">
        <v>535.98</v>
      </c>
      <c r="F958" s="24">
        <v>379411000</v>
      </c>
      <c r="G958" s="24">
        <v>9267806097</v>
      </c>
      <c r="H958">
        <v>387</v>
      </c>
      <c r="J958" s="10">
        <f t="shared" ref="J958:J1021" si="6">(E958-B958)/B958</f>
        <v>-6.1363875170747019E-2</v>
      </c>
    </row>
    <row r="959" spans="1:10" x14ac:dyDescent="0.25">
      <c r="A959" t="s">
        <v>177</v>
      </c>
      <c r="B959" s="24">
        <v>534.98</v>
      </c>
      <c r="C959" s="24">
        <v>534.98</v>
      </c>
      <c r="D959" s="24">
        <v>481.43</v>
      </c>
      <c r="E959" s="24">
        <v>509.31</v>
      </c>
      <c r="F959" s="24">
        <v>420396000</v>
      </c>
      <c r="G959" s="24">
        <v>8807468662</v>
      </c>
      <c r="H959">
        <v>388</v>
      </c>
      <c r="J959" s="10">
        <f t="shared" si="6"/>
        <v>-4.7983102172043844E-2</v>
      </c>
    </row>
    <row r="960" spans="1:10" x14ac:dyDescent="0.25">
      <c r="A960" t="s">
        <v>176</v>
      </c>
      <c r="B960" s="24">
        <v>513.25</v>
      </c>
      <c r="C960" s="24">
        <v>540.49</v>
      </c>
      <c r="D960" s="24">
        <v>508.14</v>
      </c>
      <c r="E960" s="24">
        <v>513.66999999999996</v>
      </c>
      <c r="F960" s="24">
        <v>378019000</v>
      </c>
      <c r="G960" s="24">
        <v>8883897484</v>
      </c>
      <c r="H960">
        <v>389</v>
      </c>
      <c r="J960" s="10">
        <f t="shared" si="6"/>
        <v>8.1831466147093824E-4</v>
      </c>
    </row>
    <row r="961" spans="1:10" x14ac:dyDescent="0.25">
      <c r="A961" t="s">
        <v>175</v>
      </c>
      <c r="B961" s="24">
        <v>512.87</v>
      </c>
      <c r="C961" s="24">
        <v>538.27</v>
      </c>
      <c r="D961" s="24">
        <v>506.84</v>
      </c>
      <c r="E961" s="24">
        <v>517.35</v>
      </c>
      <c r="F961" s="24">
        <v>402136000</v>
      </c>
      <c r="G961" s="24">
        <v>8948374195</v>
      </c>
      <c r="H961">
        <v>390</v>
      </c>
      <c r="J961" s="10">
        <f t="shared" si="6"/>
        <v>8.7351570573440014E-3</v>
      </c>
    </row>
    <row r="962" spans="1:10" x14ac:dyDescent="0.25">
      <c r="A962" t="s">
        <v>174</v>
      </c>
      <c r="B962" s="24">
        <v>516.55999999999995</v>
      </c>
      <c r="C962" s="24">
        <v>597.01</v>
      </c>
      <c r="D962" s="24">
        <v>516.22</v>
      </c>
      <c r="E962" s="24">
        <v>597.01</v>
      </c>
      <c r="F962" s="24">
        <v>463256000</v>
      </c>
      <c r="G962" s="24">
        <v>10327471783</v>
      </c>
      <c r="H962">
        <v>391</v>
      </c>
      <c r="J962" s="10">
        <f t="shared" si="6"/>
        <v>0.15574183057147292</v>
      </c>
    </row>
    <row r="963" spans="1:10" x14ac:dyDescent="0.25">
      <c r="A963" t="s">
        <v>173</v>
      </c>
      <c r="B963" s="24">
        <v>597.66999999999996</v>
      </c>
      <c r="C963" s="24">
        <v>606.91999999999996</v>
      </c>
      <c r="D963" s="24">
        <v>541.04999999999995</v>
      </c>
      <c r="E963" s="24">
        <v>554.91999999999996</v>
      </c>
      <c r="F963" s="24">
        <v>413731000</v>
      </c>
      <c r="G963" s="24">
        <v>9600348332</v>
      </c>
      <c r="H963">
        <v>392</v>
      </c>
      <c r="J963" s="10">
        <f t="shared" si="6"/>
        <v>-7.1527766158582501E-2</v>
      </c>
    </row>
    <row r="964" spans="1:10" x14ac:dyDescent="0.25">
      <c r="A964" t="s">
        <v>172</v>
      </c>
      <c r="B964" s="24">
        <v>554.92999999999995</v>
      </c>
      <c r="C964" s="24">
        <v>579.6</v>
      </c>
      <c r="D964" s="24">
        <v>544.97</v>
      </c>
      <c r="E964" s="24">
        <v>569.92999999999995</v>
      </c>
      <c r="F964" s="24">
        <v>383846000</v>
      </c>
      <c r="G964" s="24">
        <v>9860902396</v>
      </c>
      <c r="H964">
        <v>393</v>
      </c>
      <c r="J964" s="10">
        <f t="shared" si="6"/>
        <v>2.703043627124142E-2</v>
      </c>
    </row>
    <row r="965" spans="1:10" x14ac:dyDescent="0.25">
      <c r="A965" t="s">
        <v>171</v>
      </c>
      <c r="B965" s="24">
        <v>570.11</v>
      </c>
      <c r="C965" s="24">
        <v>575.63</v>
      </c>
      <c r="D965" s="24">
        <v>513.12</v>
      </c>
      <c r="E965" s="24">
        <v>515.66</v>
      </c>
      <c r="F965" s="24">
        <v>374592000</v>
      </c>
      <c r="G965" s="24">
        <v>8922877508</v>
      </c>
      <c r="H965">
        <v>394</v>
      </c>
      <c r="J965" s="10">
        <f t="shared" si="6"/>
        <v>-9.5507884443353119E-2</v>
      </c>
    </row>
    <row r="966" spans="1:10" x14ac:dyDescent="0.25">
      <c r="A966" t="s">
        <v>170</v>
      </c>
      <c r="B966" s="24">
        <v>514.05999999999995</v>
      </c>
      <c r="C966" s="24">
        <v>540.02</v>
      </c>
      <c r="D966" s="24">
        <v>514.05999999999995</v>
      </c>
      <c r="E966" s="24">
        <v>536.57000000000005</v>
      </c>
      <c r="F966" s="24">
        <v>304026000</v>
      </c>
      <c r="G966" s="24">
        <v>9285694360</v>
      </c>
      <c r="H966">
        <v>395</v>
      </c>
      <c r="J966" s="10">
        <f t="shared" si="6"/>
        <v>4.3788662802007758E-2</v>
      </c>
    </row>
    <row r="967" spans="1:10" x14ac:dyDescent="0.25">
      <c r="A967" t="s">
        <v>169</v>
      </c>
      <c r="B967" s="24">
        <v>535.15</v>
      </c>
      <c r="C967" s="24">
        <v>570.61</v>
      </c>
      <c r="D967" s="24">
        <v>512.11</v>
      </c>
      <c r="E967" s="24">
        <v>519.95000000000005</v>
      </c>
      <c r="F967" s="24">
        <v>319315000</v>
      </c>
      <c r="G967" s="24">
        <v>8999075739</v>
      </c>
      <c r="H967">
        <v>396</v>
      </c>
      <c r="J967" s="10">
        <f t="shared" si="6"/>
        <v>-2.8403251424834033E-2</v>
      </c>
    </row>
    <row r="968" spans="1:10" x14ac:dyDescent="0.25">
      <c r="A968" t="s">
        <v>168</v>
      </c>
      <c r="B968" s="24">
        <v>519.12</v>
      </c>
      <c r="C968" s="24">
        <v>532</v>
      </c>
      <c r="D968" s="24">
        <v>515.9</v>
      </c>
      <c r="E968" s="24">
        <v>530.77</v>
      </c>
      <c r="F968" s="24">
        <v>282362000</v>
      </c>
      <c r="G968" s="24">
        <v>9187213313</v>
      </c>
      <c r="H968">
        <v>397</v>
      </c>
      <c r="J968" s="10">
        <f t="shared" si="6"/>
        <v>2.2441824626290602E-2</v>
      </c>
    </row>
    <row r="969" spans="1:10" x14ac:dyDescent="0.25">
      <c r="A969" t="s">
        <v>167</v>
      </c>
      <c r="B969" s="24">
        <v>531.54999999999995</v>
      </c>
      <c r="C969" s="24">
        <v>537.54</v>
      </c>
      <c r="D969" s="24">
        <v>522.85</v>
      </c>
      <c r="E969" s="24">
        <v>535.41</v>
      </c>
      <c r="F969" s="24">
        <v>304350000</v>
      </c>
      <c r="G969" s="24">
        <v>9268456188</v>
      </c>
      <c r="H969">
        <v>398</v>
      </c>
      <c r="J969" s="10">
        <f t="shared" si="6"/>
        <v>7.2617815821653916E-3</v>
      </c>
    </row>
    <row r="970" spans="1:10" x14ac:dyDescent="0.25">
      <c r="A970" t="s">
        <v>166</v>
      </c>
      <c r="B970" s="24">
        <v>534.99</v>
      </c>
      <c r="C970" s="24">
        <v>542.03</v>
      </c>
      <c r="D970" s="24">
        <v>529.73</v>
      </c>
      <c r="E970" s="24">
        <v>537.24</v>
      </c>
      <c r="F970" s="24">
        <v>272027000</v>
      </c>
      <c r="G970" s="24">
        <v>9301131506</v>
      </c>
      <c r="H970">
        <v>399</v>
      </c>
      <c r="J970" s="10">
        <f t="shared" si="6"/>
        <v>4.205686087590422E-3</v>
      </c>
    </row>
    <row r="971" spans="1:10" x14ac:dyDescent="0.25">
      <c r="A971" t="s">
        <v>165</v>
      </c>
      <c r="B971" s="24">
        <v>536.49</v>
      </c>
      <c r="C971" s="24">
        <v>536.49</v>
      </c>
      <c r="D971" s="24">
        <v>516.58000000000004</v>
      </c>
      <c r="E971" s="24">
        <v>522.88</v>
      </c>
      <c r="F971" s="24">
        <v>257257000</v>
      </c>
      <c r="G971" s="24">
        <v>9053488090</v>
      </c>
      <c r="H971">
        <v>400</v>
      </c>
      <c r="J971" s="10">
        <f t="shared" si="6"/>
        <v>-2.5368599601110951E-2</v>
      </c>
    </row>
    <row r="972" spans="1:10" x14ac:dyDescent="0.25">
      <c r="A972" t="s">
        <v>164</v>
      </c>
      <c r="B972" s="24">
        <v>523.02</v>
      </c>
      <c r="C972" s="24">
        <v>546.36</v>
      </c>
      <c r="D972" s="24">
        <v>520.09</v>
      </c>
      <c r="E972" s="24">
        <v>546.36</v>
      </c>
      <c r="F972" s="24">
        <v>305426000</v>
      </c>
      <c r="G972" s="24">
        <v>9460943184</v>
      </c>
      <c r="H972">
        <v>401</v>
      </c>
      <c r="J972" s="10">
        <f t="shared" si="6"/>
        <v>4.46254445336699E-2</v>
      </c>
    </row>
    <row r="973" spans="1:10" x14ac:dyDescent="0.25">
      <c r="A973" t="s">
        <v>163</v>
      </c>
      <c r="B973" s="24">
        <v>545.08000000000004</v>
      </c>
      <c r="C973" s="24">
        <v>570.98</v>
      </c>
      <c r="D973" s="24">
        <v>541.24</v>
      </c>
      <c r="E973" s="24">
        <v>565.30999999999995</v>
      </c>
      <c r="F973" s="24">
        <v>429636000</v>
      </c>
      <c r="G973" s="24">
        <v>9790089436</v>
      </c>
      <c r="H973">
        <v>402</v>
      </c>
      <c r="J973" s="10">
        <f t="shared" si="6"/>
        <v>3.711381815513301E-2</v>
      </c>
    </row>
    <row r="974" spans="1:10" x14ac:dyDescent="0.25">
      <c r="A974" t="s">
        <v>162</v>
      </c>
      <c r="B974" s="24">
        <v>564.41</v>
      </c>
      <c r="C974" s="24">
        <v>567.25</v>
      </c>
      <c r="D974" s="24">
        <v>548.47</v>
      </c>
      <c r="E974" s="24">
        <v>554.37</v>
      </c>
      <c r="F974" s="24">
        <v>299414000</v>
      </c>
      <c r="G974" s="24">
        <v>9601608722</v>
      </c>
      <c r="H974">
        <v>403</v>
      </c>
      <c r="J974" s="10">
        <f t="shared" si="6"/>
        <v>-1.7788487092716226E-2</v>
      </c>
    </row>
    <row r="975" spans="1:10" x14ac:dyDescent="0.25">
      <c r="A975" t="s">
        <v>161</v>
      </c>
      <c r="B975" s="24">
        <v>554.07000000000005</v>
      </c>
      <c r="C975" s="24">
        <v>556.52</v>
      </c>
      <c r="D975" s="24">
        <v>527.91999999999996</v>
      </c>
      <c r="E975" s="24">
        <v>540.03</v>
      </c>
      <c r="F975" s="24">
        <v>337841000</v>
      </c>
      <c r="G975" s="24">
        <v>9354178044</v>
      </c>
      <c r="H975">
        <v>404</v>
      </c>
      <c r="J975" s="10">
        <f t="shared" si="6"/>
        <v>-2.5339758514267289E-2</v>
      </c>
    </row>
    <row r="976" spans="1:10" x14ac:dyDescent="0.25">
      <c r="A976" t="s">
        <v>160</v>
      </c>
      <c r="B976" s="24">
        <v>538.62</v>
      </c>
      <c r="C976" s="24">
        <v>546.76</v>
      </c>
      <c r="D976" s="24">
        <v>535.6</v>
      </c>
      <c r="E976" s="24">
        <v>543.08000000000004</v>
      </c>
      <c r="F976" s="24">
        <v>307222000</v>
      </c>
      <c r="G976" s="24">
        <v>9408059252</v>
      </c>
      <c r="H976">
        <v>405</v>
      </c>
      <c r="J976" s="10">
        <f t="shared" si="6"/>
        <v>8.2804203334447962E-3</v>
      </c>
    </row>
    <row r="977" spans="1:10" x14ac:dyDescent="0.25">
      <c r="A977" t="s">
        <v>159</v>
      </c>
      <c r="B977" s="24">
        <v>543.96</v>
      </c>
      <c r="C977" s="24">
        <v>628.08000000000004</v>
      </c>
      <c r="D977" s="24">
        <v>542.26</v>
      </c>
      <c r="E977" s="24">
        <v>615.30999999999995</v>
      </c>
      <c r="F977" s="24">
        <v>490619000</v>
      </c>
      <c r="G977" s="24">
        <v>10660641896</v>
      </c>
      <c r="H977">
        <v>406</v>
      </c>
      <c r="J977" s="10">
        <f t="shared" si="6"/>
        <v>0.13116773292153816</v>
      </c>
    </row>
    <row r="978" spans="1:10" x14ac:dyDescent="0.25">
      <c r="A978" t="s">
        <v>158</v>
      </c>
      <c r="B978" s="24">
        <v>616.03</v>
      </c>
      <c r="C978" s="24">
        <v>653.69000000000005</v>
      </c>
      <c r="D978" s="24">
        <v>601.94000000000005</v>
      </c>
      <c r="E978" s="24">
        <v>645.88</v>
      </c>
      <c r="F978" s="24">
        <v>570200000</v>
      </c>
      <c r="G978" s="24">
        <v>11191429186</v>
      </c>
      <c r="H978">
        <v>407</v>
      </c>
      <c r="J978" s="10">
        <f t="shared" si="6"/>
        <v>4.8455432365306923E-2</v>
      </c>
    </row>
    <row r="979" spans="1:10" x14ac:dyDescent="0.25">
      <c r="A979" t="s">
        <v>157</v>
      </c>
      <c r="B979" s="24">
        <v>648.33000000000004</v>
      </c>
      <c r="C979" s="24">
        <v>650.69000000000005</v>
      </c>
      <c r="D979" s="24">
        <v>622.23</v>
      </c>
      <c r="E979" s="24">
        <v>626.36</v>
      </c>
      <c r="F979" s="24">
        <v>397157000</v>
      </c>
      <c r="G979" s="24">
        <v>10854338382</v>
      </c>
      <c r="H979">
        <v>408</v>
      </c>
      <c r="J979" s="10">
        <f t="shared" si="6"/>
        <v>-3.3887063686702801E-2</v>
      </c>
    </row>
    <row r="980" spans="1:10" x14ac:dyDescent="0.25">
      <c r="A980" t="s">
        <v>156</v>
      </c>
      <c r="B980" s="24">
        <v>627.32000000000005</v>
      </c>
      <c r="C980" s="24">
        <v>643.44000000000005</v>
      </c>
      <c r="D980" s="24">
        <v>622.72</v>
      </c>
      <c r="E980" s="24">
        <v>625.07000000000005</v>
      </c>
      <c r="F980" s="24">
        <v>386332000</v>
      </c>
      <c r="G980" s="24">
        <v>10832926790</v>
      </c>
      <c r="H980">
        <v>409</v>
      </c>
      <c r="J980" s="10">
        <f t="shared" si="6"/>
        <v>-3.5866862207485808E-3</v>
      </c>
    </row>
    <row r="981" spans="1:10" x14ac:dyDescent="0.25">
      <c r="A981" t="s">
        <v>155</v>
      </c>
      <c r="B981" s="24">
        <v>626.20000000000005</v>
      </c>
      <c r="C981" s="24">
        <v>631.77</v>
      </c>
      <c r="D981" s="24">
        <v>530.23</v>
      </c>
      <c r="E981" s="24">
        <v>530.51</v>
      </c>
      <c r="F981" s="24">
        <v>520184000</v>
      </c>
      <c r="G981" s="24">
        <v>9195328778</v>
      </c>
      <c r="H981">
        <v>410</v>
      </c>
      <c r="J981" s="10">
        <f t="shared" si="6"/>
        <v>-0.15281060364100935</v>
      </c>
    </row>
    <row r="982" spans="1:10" x14ac:dyDescent="0.25">
      <c r="A982" t="s">
        <v>154</v>
      </c>
      <c r="B982" s="24">
        <v>529.95000000000005</v>
      </c>
      <c r="C982" s="24">
        <v>530.25</v>
      </c>
      <c r="D982" s="24">
        <v>495.07</v>
      </c>
      <c r="E982" s="24">
        <v>519.16</v>
      </c>
      <c r="F982" s="24">
        <v>441732000</v>
      </c>
      <c r="G982" s="24">
        <v>8999244961</v>
      </c>
      <c r="H982">
        <v>411</v>
      </c>
      <c r="J982" s="10">
        <f t="shared" si="6"/>
        <v>-2.0360411359562368E-2</v>
      </c>
    </row>
    <row r="983" spans="1:10" x14ac:dyDescent="0.25">
      <c r="A983" t="s">
        <v>153</v>
      </c>
      <c r="B983" s="24">
        <v>518.77</v>
      </c>
      <c r="C983" s="24">
        <v>526</v>
      </c>
      <c r="D983" s="24">
        <v>496.14</v>
      </c>
      <c r="E983" s="24">
        <v>501.57</v>
      </c>
      <c r="F983" s="24">
        <v>368854000</v>
      </c>
      <c r="G983" s="24">
        <v>8695300498</v>
      </c>
      <c r="H983">
        <v>412</v>
      </c>
      <c r="J983" s="10">
        <f t="shared" si="6"/>
        <v>-3.3155348227538198E-2</v>
      </c>
    </row>
    <row r="984" spans="1:10" x14ac:dyDescent="0.25">
      <c r="A984" t="s">
        <v>152</v>
      </c>
      <c r="B984" s="24">
        <v>501.82</v>
      </c>
      <c r="C984" s="24">
        <v>508.96</v>
      </c>
      <c r="D984" s="24">
        <v>468.8</v>
      </c>
      <c r="E984" s="24">
        <v>475.29</v>
      </c>
      <c r="F984" s="24">
        <v>311599000</v>
      </c>
      <c r="G984" s="24">
        <v>8240449743</v>
      </c>
      <c r="H984">
        <v>413</v>
      </c>
      <c r="J984" s="10">
        <f t="shared" si="6"/>
        <v>-5.2867562074050405E-2</v>
      </c>
    </row>
    <row r="985" spans="1:10" x14ac:dyDescent="0.25">
      <c r="A985" t="s">
        <v>151</v>
      </c>
      <c r="B985" s="24">
        <v>474.63</v>
      </c>
      <c r="C985" s="24">
        <v>493.95</v>
      </c>
      <c r="D985" s="24">
        <v>466.3</v>
      </c>
      <c r="E985" s="24">
        <v>481.19</v>
      </c>
      <c r="F985" s="24">
        <v>286768000</v>
      </c>
      <c r="G985" s="24">
        <v>8343621589</v>
      </c>
      <c r="H985">
        <v>414</v>
      </c>
      <c r="J985" s="10">
        <f t="shared" si="6"/>
        <v>1.3821292375113252E-2</v>
      </c>
    </row>
    <row r="986" spans="1:10" x14ac:dyDescent="0.25">
      <c r="A986" t="s">
        <v>150</v>
      </c>
      <c r="B986" s="24">
        <v>484.22</v>
      </c>
      <c r="C986" s="24">
        <v>486.98</v>
      </c>
      <c r="D986" s="24">
        <v>463.81</v>
      </c>
      <c r="E986" s="24">
        <v>465.59</v>
      </c>
      <c r="F986" s="24">
        <v>300172000</v>
      </c>
      <c r="G986" s="24">
        <v>8074017699</v>
      </c>
      <c r="H986">
        <v>415</v>
      </c>
      <c r="J986" s="10">
        <f t="shared" si="6"/>
        <v>-3.8474247242988827E-2</v>
      </c>
    </row>
    <row r="987" spans="1:10" x14ac:dyDescent="0.25">
      <c r="A987" t="s">
        <v>149</v>
      </c>
      <c r="B987" s="24">
        <v>468.35</v>
      </c>
      <c r="C987" s="24">
        <v>476.13</v>
      </c>
      <c r="D987" s="24">
        <v>433.16</v>
      </c>
      <c r="E987" s="24">
        <v>440.84</v>
      </c>
      <c r="F987" s="24">
        <v>355090000</v>
      </c>
      <c r="G987" s="24">
        <v>7645555697</v>
      </c>
      <c r="H987">
        <v>416</v>
      </c>
      <c r="J987" s="10">
        <f t="shared" si="6"/>
        <v>-5.8738123198462784E-2</v>
      </c>
    </row>
    <row r="988" spans="1:10" x14ac:dyDescent="0.25">
      <c r="A988" t="s">
        <v>148</v>
      </c>
      <c r="B988" s="24">
        <v>440.51</v>
      </c>
      <c r="C988" s="24">
        <v>440.93</v>
      </c>
      <c r="D988" s="24">
        <v>414.47</v>
      </c>
      <c r="E988" s="24">
        <v>432.85</v>
      </c>
      <c r="F988" s="24">
        <v>319094000</v>
      </c>
      <c r="G988" s="24">
        <v>7507802666</v>
      </c>
      <c r="H988">
        <v>417</v>
      </c>
      <c r="J988" s="10">
        <f t="shared" si="6"/>
        <v>-1.7388935551973777E-2</v>
      </c>
    </row>
    <row r="989" spans="1:10" x14ac:dyDescent="0.25">
      <c r="A989" t="s">
        <v>147</v>
      </c>
      <c r="B989" s="24">
        <v>433.54</v>
      </c>
      <c r="C989" s="24">
        <v>472.58</v>
      </c>
      <c r="D989" s="24">
        <v>433.54</v>
      </c>
      <c r="E989" s="24">
        <v>464.44</v>
      </c>
      <c r="F989" s="24">
        <v>393614000</v>
      </c>
      <c r="G989" s="24">
        <v>8056553806</v>
      </c>
      <c r="H989">
        <v>418</v>
      </c>
      <c r="J989" s="10">
        <f t="shared" si="6"/>
        <v>7.1273700235272353E-2</v>
      </c>
    </row>
    <row r="990" spans="1:10" x14ac:dyDescent="0.25">
      <c r="A990" t="s">
        <v>146</v>
      </c>
      <c r="B990" s="24">
        <v>467.13</v>
      </c>
      <c r="C990" s="24">
        <v>472.75</v>
      </c>
      <c r="D990" s="24">
        <v>443.87</v>
      </c>
      <c r="E990" s="24">
        <v>449.5</v>
      </c>
      <c r="F990" s="24">
        <v>314701000</v>
      </c>
      <c r="G990" s="24">
        <v>7798253365</v>
      </c>
      <c r="H990">
        <v>419</v>
      </c>
      <c r="J990" s="10">
        <f t="shared" si="6"/>
        <v>-3.7741099907948529E-2</v>
      </c>
    </row>
    <row r="991" spans="1:10" x14ac:dyDescent="0.25">
      <c r="A991" t="s">
        <v>145</v>
      </c>
      <c r="B991" s="24">
        <v>447.58</v>
      </c>
      <c r="C991" s="24">
        <v>458.81</v>
      </c>
      <c r="D991" s="24">
        <v>446.41</v>
      </c>
      <c r="E991" s="24">
        <v>450.68</v>
      </c>
      <c r="F991" s="24">
        <v>276833000</v>
      </c>
      <c r="G991" s="24">
        <v>7819564574</v>
      </c>
      <c r="H991">
        <v>420</v>
      </c>
      <c r="J991" s="10">
        <f t="shared" si="6"/>
        <v>6.9261361097457952E-3</v>
      </c>
    </row>
    <row r="992" spans="1:10" x14ac:dyDescent="0.25">
      <c r="A992" t="s">
        <v>144</v>
      </c>
      <c r="B992" s="24">
        <v>448.51</v>
      </c>
      <c r="C992" s="24">
        <v>450.2</v>
      </c>
      <c r="D992" s="24">
        <v>431.44</v>
      </c>
      <c r="E992" s="24">
        <v>449.16</v>
      </c>
      <c r="F992" s="24">
        <v>277244000</v>
      </c>
      <c r="G992" s="24">
        <v>7793981526</v>
      </c>
      <c r="H992">
        <v>421</v>
      </c>
      <c r="J992" s="10">
        <f t="shared" si="6"/>
        <v>1.4492430492074515E-3</v>
      </c>
    </row>
    <row r="993" spans="1:10" x14ac:dyDescent="0.25">
      <c r="A993" t="s">
        <v>143</v>
      </c>
      <c r="B993" s="24">
        <v>450.38</v>
      </c>
      <c r="C993" s="24">
        <v>460.49</v>
      </c>
      <c r="D993" s="24">
        <v>413.04</v>
      </c>
      <c r="E993" s="24">
        <v>420.45</v>
      </c>
      <c r="F993" s="24">
        <v>365115000</v>
      </c>
      <c r="G993" s="24">
        <v>7296518752</v>
      </c>
      <c r="H993">
        <v>422</v>
      </c>
      <c r="J993" s="10">
        <f t="shared" si="6"/>
        <v>-6.645499356099295E-2</v>
      </c>
    </row>
    <row r="994" spans="1:10" x14ac:dyDescent="0.25">
      <c r="A994" t="s">
        <v>142</v>
      </c>
      <c r="B994" s="24">
        <v>418.56</v>
      </c>
      <c r="C994" s="24">
        <v>443.76</v>
      </c>
      <c r="D994" s="24">
        <v>414.54</v>
      </c>
      <c r="E994" s="24">
        <v>435.68</v>
      </c>
      <c r="F994" s="24">
        <v>332161000</v>
      </c>
      <c r="G994" s="24">
        <v>7561557588</v>
      </c>
      <c r="H994">
        <v>423</v>
      </c>
      <c r="J994" s="10">
        <f t="shared" si="6"/>
        <v>4.0902140672782888E-2</v>
      </c>
    </row>
    <row r="995" spans="1:10" x14ac:dyDescent="0.25">
      <c r="A995" t="s">
        <v>141</v>
      </c>
      <c r="B995" s="24">
        <v>433.19</v>
      </c>
      <c r="C995" s="24">
        <v>438.71</v>
      </c>
      <c r="D995" s="24">
        <v>414.28</v>
      </c>
      <c r="E995" s="24">
        <v>429.23</v>
      </c>
      <c r="F995" s="24">
        <v>337321000</v>
      </c>
      <c r="G995" s="24">
        <v>7450355941</v>
      </c>
      <c r="H995">
        <v>424</v>
      </c>
      <c r="J995" s="10">
        <f t="shared" si="6"/>
        <v>-9.1414852605091988E-3</v>
      </c>
    </row>
    <row r="996" spans="1:10" x14ac:dyDescent="0.25">
      <c r="A996" t="s">
        <v>140</v>
      </c>
      <c r="B996" s="24">
        <v>429.81</v>
      </c>
      <c r="C996" s="24">
        <v>462.07</v>
      </c>
      <c r="D996" s="24">
        <v>424.66</v>
      </c>
      <c r="E996" s="24">
        <v>455.74</v>
      </c>
      <c r="F996" s="24">
        <v>369099000</v>
      </c>
      <c r="G996" s="24">
        <v>7911447821</v>
      </c>
      <c r="H996">
        <v>425</v>
      </c>
      <c r="J996" s="10">
        <f t="shared" si="6"/>
        <v>6.0328982573695372E-2</v>
      </c>
    </row>
    <row r="997" spans="1:10" x14ac:dyDescent="0.25">
      <c r="A997" t="s">
        <v>139</v>
      </c>
      <c r="B997" s="24">
        <v>457.52</v>
      </c>
      <c r="C997" s="24">
        <v>506.44</v>
      </c>
      <c r="D997" s="24">
        <v>449.38</v>
      </c>
      <c r="E997" s="24">
        <v>499.04</v>
      </c>
      <c r="F997" s="24">
        <v>597228000</v>
      </c>
      <c r="G997" s="24">
        <v>8663959553</v>
      </c>
      <c r="H997">
        <v>426</v>
      </c>
      <c r="J997" s="10">
        <f t="shared" si="6"/>
        <v>9.0750131141808091E-2</v>
      </c>
    </row>
    <row r="998" spans="1:10" x14ac:dyDescent="0.25">
      <c r="A998" t="s">
        <v>138</v>
      </c>
      <c r="B998" s="24">
        <v>500.35</v>
      </c>
      <c r="C998" s="24">
        <v>505.29</v>
      </c>
      <c r="D998" s="24">
        <v>468.33</v>
      </c>
      <c r="E998" s="24">
        <v>487.83</v>
      </c>
      <c r="F998" s="24">
        <v>412279000</v>
      </c>
      <c r="G998" s="24">
        <v>8470234975</v>
      </c>
      <c r="H998">
        <v>427</v>
      </c>
      <c r="J998" s="10">
        <f t="shared" si="6"/>
        <v>-2.5022484261017365E-2</v>
      </c>
    </row>
    <row r="999" spans="1:10" x14ac:dyDescent="0.25">
      <c r="A999" t="s">
        <v>137</v>
      </c>
      <c r="B999" s="24">
        <v>487.71</v>
      </c>
      <c r="C999" s="24">
        <v>504.14</v>
      </c>
      <c r="D999" s="24">
        <v>478.07</v>
      </c>
      <c r="E999" s="24">
        <v>488.65</v>
      </c>
      <c r="F999" s="24">
        <v>384226000</v>
      </c>
      <c r="G999" s="24">
        <v>8485324615</v>
      </c>
      <c r="H999">
        <v>428</v>
      </c>
      <c r="J999" s="10">
        <f t="shared" si="6"/>
        <v>1.9273748744130688E-3</v>
      </c>
    </row>
    <row r="1000" spans="1:10" x14ac:dyDescent="0.25">
      <c r="A1000" t="s">
        <v>136</v>
      </c>
      <c r="B1000" s="24">
        <v>487.92</v>
      </c>
      <c r="C1000" s="24">
        <v>490.77</v>
      </c>
      <c r="D1000" s="24">
        <v>459.59</v>
      </c>
      <c r="E1000" s="24">
        <v>463.09</v>
      </c>
      <c r="F1000" s="24">
        <v>385322000</v>
      </c>
      <c r="G1000" s="24">
        <v>8042327737</v>
      </c>
      <c r="H1000">
        <v>429</v>
      </c>
      <c r="J1000" s="10">
        <f t="shared" si="6"/>
        <v>-5.0889490080341125E-2</v>
      </c>
    </row>
    <row r="1001" spans="1:10" x14ac:dyDescent="0.25">
      <c r="A1001" t="s">
        <v>135</v>
      </c>
      <c r="B1001" s="24">
        <v>462.11</v>
      </c>
      <c r="C1001" s="24">
        <v>462.35</v>
      </c>
      <c r="D1001" s="24">
        <v>428.91</v>
      </c>
      <c r="E1001" s="24">
        <v>445.23</v>
      </c>
      <c r="F1001" s="24">
        <v>414548000</v>
      </c>
      <c r="G1001" s="24">
        <v>7732846562</v>
      </c>
      <c r="H1001">
        <v>430</v>
      </c>
      <c r="J1001" s="10">
        <f t="shared" si="6"/>
        <v>-3.6528099370279794E-2</v>
      </c>
    </row>
    <row r="1002" spans="1:10" x14ac:dyDescent="0.25">
      <c r="A1002" t="s">
        <v>134</v>
      </c>
      <c r="B1002" s="24">
        <v>444.8</v>
      </c>
      <c r="C1002" s="24">
        <v>542.53</v>
      </c>
      <c r="D1002" s="24">
        <v>434.35</v>
      </c>
      <c r="E1002" s="24">
        <v>515.92999999999995</v>
      </c>
      <c r="F1002" s="24">
        <v>856458000</v>
      </c>
      <c r="G1002" s="24">
        <v>8961941259</v>
      </c>
      <c r="H1002">
        <v>431</v>
      </c>
      <c r="J1002" s="10">
        <f t="shared" si="6"/>
        <v>0.15991456834532361</v>
      </c>
    </row>
    <row r="1003" spans="1:10" x14ac:dyDescent="0.25">
      <c r="A1003" t="s">
        <v>133</v>
      </c>
      <c r="B1003" s="24">
        <v>514.77</v>
      </c>
      <c r="C1003" s="24">
        <v>585.36</v>
      </c>
      <c r="D1003" s="24">
        <v>514.77</v>
      </c>
      <c r="E1003" s="24">
        <v>564.41</v>
      </c>
      <c r="F1003" s="24">
        <v>1083230000</v>
      </c>
      <c r="G1003" s="24">
        <v>9805022237</v>
      </c>
      <c r="H1003">
        <v>432</v>
      </c>
      <c r="J1003" s="10">
        <f t="shared" si="6"/>
        <v>9.643141597218173E-2</v>
      </c>
    </row>
    <row r="1004" spans="1:10" x14ac:dyDescent="0.25">
      <c r="A1004" t="s">
        <v>132</v>
      </c>
      <c r="B1004" s="24">
        <v>568.42999999999995</v>
      </c>
      <c r="C1004" s="24">
        <v>572.58000000000004</v>
      </c>
      <c r="D1004" s="24">
        <v>533.44000000000005</v>
      </c>
      <c r="E1004" s="24">
        <v>539.86</v>
      </c>
      <c r="F1004" s="24">
        <v>673844000</v>
      </c>
      <c r="G1004" s="24">
        <v>9379539272</v>
      </c>
      <c r="H1004">
        <v>433</v>
      </c>
      <c r="J1004" s="10">
        <f t="shared" si="6"/>
        <v>-5.0261245887796104E-2</v>
      </c>
    </row>
    <row r="1005" spans="1:10" x14ac:dyDescent="0.25">
      <c r="A1005" t="s">
        <v>131</v>
      </c>
      <c r="B1005" s="24">
        <v>538.99</v>
      </c>
      <c r="C1005" s="24">
        <v>553.48</v>
      </c>
      <c r="D1005" s="24">
        <v>514.26</v>
      </c>
      <c r="E1005" s="24">
        <v>536.91</v>
      </c>
      <c r="F1005" s="24">
        <v>581112000</v>
      </c>
      <c r="G1005" s="24">
        <v>9329262107</v>
      </c>
      <c r="H1005">
        <v>434</v>
      </c>
      <c r="J1005" s="10">
        <f t="shared" si="6"/>
        <v>-3.8590697415537226E-3</v>
      </c>
    </row>
    <row r="1006" spans="1:10" x14ac:dyDescent="0.25">
      <c r="A1006" t="s">
        <v>130</v>
      </c>
      <c r="B1006" s="24">
        <v>536.55999999999995</v>
      </c>
      <c r="C1006" s="24">
        <v>545.54999999999995</v>
      </c>
      <c r="D1006" s="24">
        <v>520.61</v>
      </c>
      <c r="E1006" s="24">
        <v>529.92999999999995</v>
      </c>
      <c r="F1006" s="24">
        <v>477471000</v>
      </c>
      <c r="G1006" s="24">
        <v>9208784936</v>
      </c>
      <c r="H1006">
        <v>435</v>
      </c>
      <c r="J1006" s="10">
        <f t="shared" si="6"/>
        <v>-1.2356493216042933E-2</v>
      </c>
    </row>
    <row r="1007" spans="1:10" x14ac:dyDescent="0.25">
      <c r="A1007" t="s">
        <v>129</v>
      </c>
      <c r="B1007" s="24">
        <v>531.64</v>
      </c>
      <c r="C1007" s="24">
        <v>539.95000000000005</v>
      </c>
      <c r="D1007" s="24">
        <v>522.32000000000005</v>
      </c>
      <c r="E1007" s="24">
        <v>530.91</v>
      </c>
      <c r="F1007" s="24">
        <v>450906000</v>
      </c>
      <c r="G1007" s="24">
        <v>9226907044</v>
      </c>
      <c r="H1007">
        <v>436</v>
      </c>
      <c r="J1007" s="10">
        <f t="shared" si="6"/>
        <v>-1.3731096230532281E-3</v>
      </c>
    </row>
    <row r="1008" spans="1:10" x14ac:dyDescent="0.25">
      <c r="A1008" t="s">
        <v>128</v>
      </c>
      <c r="B1008" s="24">
        <v>531.15</v>
      </c>
      <c r="C1008" s="24">
        <v>547.49</v>
      </c>
      <c r="D1008" s="24">
        <v>527.91999999999996</v>
      </c>
      <c r="E1008" s="24">
        <v>533.27</v>
      </c>
      <c r="F1008" s="24">
        <v>536291000</v>
      </c>
      <c r="G1008" s="24">
        <v>9268718960</v>
      </c>
      <c r="H1008">
        <v>437</v>
      </c>
      <c r="J1008" s="10">
        <f t="shared" si="6"/>
        <v>3.9913395462675416E-3</v>
      </c>
    </row>
    <row r="1009" spans="1:10" x14ac:dyDescent="0.25">
      <c r="A1009" t="s">
        <v>127</v>
      </c>
      <c r="B1009" s="24">
        <v>531.64</v>
      </c>
      <c r="C1009" s="24">
        <v>531.64</v>
      </c>
      <c r="D1009" s="24">
        <v>508.73</v>
      </c>
      <c r="E1009" s="24">
        <v>514.53</v>
      </c>
      <c r="F1009" s="24">
        <v>512420000</v>
      </c>
      <c r="G1009" s="24">
        <v>8943917328</v>
      </c>
      <c r="H1009">
        <v>438</v>
      </c>
      <c r="J1009" s="10">
        <f t="shared" si="6"/>
        <v>-3.218343239786324E-2</v>
      </c>
    </row>
    <row r="1010" spans="1:10" x14ac:dyDescent="0.25">
      <c r="A1010" t="s">
        <v>126</v>
      </c>
      <c r="B1010" s="24">
        <v>516.79</v>
      </c>
      <c r="C1010" s="24">
        <v>529.94000000000005</v>
      </c>
      <c r="D1010" s="24">
        <v>510.59</v>
      </c>
      <c r="E1010" s="24">
        <v>513.03</v>
      </c>
      <c r="F1010" s="24">
        <v>466791000</v>
      </c>
      <c r="G1010" s="24">
        <v>8918891880</v>
      </c>
      <c r="H1010">
        <v>439</v>
      </c>
      <c r="J1010" s="10">
        <f t="shared" si="6"/>
        <v>-7.2756825789972541E-3</v>
      </c>
    </row>
    <row r="1011" spans="1:10" x14ac:dyDescent="0.25">
      <c r="A1011" t="s">
        <v>125</v>
      </c>
      <c r="B1011" s="24">
        <v>513.9</v>
      </c>
      <c r="C1011" s="24">
        <v>522.51</v>
      </c>
      <c r="D1011" s="24">
        <v>510.63</v>
      </c>
      <c r="E1011" s="24">
        <v>520.63</v>
      </c>
      <c r="F1011" s="24">
        <v>384914000</v>
      </c>
      <c r="G1011" s="24">
        <v>9052044226</v>
      </c>
      <c r="H1011">
        <v>440</v>
      </c>
      <c r="J1011" s="10">
        <f t="shared" si="6"/>
        <v>1.3095933060906827E-2</v>
      </c>
    </row>
    <row r="1012" spans="1:10" x14ac:dyDescent="0.25">
      <c r="A1012" t="s">
        <v>124</v>
      </c>
      <c r="B1012" s="24">
        <v>519.91999999999996</v>
      </c>
      <c r="C1012" s="24">
        <v>521.67999999999995</v>
      </c>
      <c r="D1012" s="24">
        <v>502.54</v>
      </c>
      <c r="E1012" s="24">
        <v>508.62</v>
      </c>
      <c r="F1012" s="24">
        <v>391070000</v>
      </c>
      <c r="G1012" s="24">
        <v>8844170277</v>
      </c>
      <c r="H1012">
        <v>441</v>
      </c>
      <c r="J1012" s="10">
        <f t="shared" si="6"/>
        <v>-2.1734112940452292E-2</v>
      </c>
    </row>
    <row r="1013" spans="1:10" x14ac:dyDescent="0.25">
      <c r="A1013" t="s">
        <v>123</v>
      </c>
      <c r="B1013" s="24">
        <v>509.63</v>
      </c>
      <c r="C1013" s="24">
        <v>519.39</v>
      </c>
      <c r="D1013" s="24">
        <v>506.65</v>
      </c>
      <c r="E1013" s="24">
        <v>517.47</v>
      </c>
      <c r="F1013" s="24">
        <v>382426000</v>
      </c>
      <c r="G1013" s="24">
        <v>8998846140</v>
      </c>
      <c r="H1013">
        <v>442</v>
      </c>
      <c r="J1013" s="10">
        <f t="shared" si="6"/>
        <v>1.5383709750211E-2</v>
      </c>
    </row>
    <row r="1014" spans="1:10" x14ac:dyDescent="0.25">
      <c r="A1014" t="s">
        <v>122</v>
      </c>
      <c r="B1014" s="24">
        <v>518.71</v>
      </c>
      <c r="C1014" s="24">
        <v>530.91999999999996</v>
      </c>
      <c r="D1014" s="24">
        <v>517.33000000000004</v>
      </c>
      <c r="E1014" s="24">
        <v>528.98</v>
      </c>
      <c r="F1014" s="24">
        <v>397869000</v>
      </c>
      <c r="G1014" s="24">
        <v>9199873690</v>
      </c>
      <c r="H1014">
        <v>443</v>
      </c>
      <c r="J1014" s="10">
        <f t="shared" si="6"/>
        <v>1.9799117040350062E-2</v>
      </c>
    </row>
    <row r="1015" spans="1:10" x14ac:dyDescent="0.25">
      <c r="A1015" t="s">
        <v>121</v>
      </c>
      <c r="B1015" s="24">
        <v>526.91</v>
      </c>
      <c r="C1015" s="24">
        <v>528.54999999999995</v>
      </c>
      <c r="D1015" s="24">
        <v>513.12</v>
      </c>
      <c r="E1015" s="24">
        <v>517.79</v>
      </c>
      <c r="F1015" s="24">
        <v>372000000</v>
      </c>
      <c r="G1015" s="24">
        <v>9006258034</v>
      </c>
      <c r="H1015">
        <v>444</v>
      </c>
      <c r="J1015" s="10">
        <f t="shared" si="6"/>
        <v>-1.7308458750071181E-2</v>
      </c>
    </row>
    <row r="1016" spans="1:10" x14ac:dyDescent="0.25">
      <c r="A1016" t="s">
        <v>120</v>
      </c>
      <c r="B1016" s="24">
        <v>516.66</v>
      </c>
      <c r="C1016" s="24">
        <v>517.22</v>
      </c>
      <c r="D1016" s="24">
        <v>507.83</v>
      </c>
      <c r="E1016" s="24">
        <v>512.91999999999996</v>
      </c>
      <c r="F1016" s="24">
        <v>369806000</v>
      </c>
      <c r="G1016" s="24">
        <v>8922601500</v>
      </c>
      <c r="H1016">
        <v>445</v>
      </c>
      <c r="J1016" s="10">
        <f t="shared" si="6"/>
        <v>-7.2388030813301E-3</v>
      </c>
    </row>
    <row r="1017" spans="1:10" x14ac:dyDescent="0.25">
      <c r="A1017" t="s">
        <v>119</v>
      </c>
      <c r="B1017" s="24">
        <v>511.77</v>
      </c>
      <c r="C1017" s="24">
        <v>511.77</v>
      </c>
      <c r="D1017" s="24">
        <v>431.85</v>
      </c>
      <c r="E1017" s="24">
        <v>433.04</v>
      </c>
      <c r="F1017" s="24">
        <v>487652000</v>
      </c>
      <c r="G1017" s="24">
        <v>7533647535</v>
      </c>
      <c r="H1017">
        <v>446</v>
      </c>
      <c r="J1017" s="10">
        <f t="shared" si="6"/>
        <v>-0.15383863845086654</v>
      </c>
    </row>
    <row r="1018" spans="1:10" x14ac:dyDescent="0.25">
      <c r="A1018" t="s">
        <v>118</v>
      </c>
      <c r="B1018" s="24">
        <v>430.35</v>
      </c>
      <c r="C1018" s="24">
        <v>451.93</v>
      </c>
      <c r="D1018" s="24">
        <v>429.39</v>
      </c>
      <c r="E1018" s="24">
        <v>443.23</v>
      </c>
      <c r="F1018" s="24">
        <v>289722000</v>
      </c>
      <c r="G1018" s="24">
        <v>7711708129</v>
      </c>
      <c r="H1018">
        <v>447</v>
      </c>
      <c r="J1018" s="10">
        <f t="shared" si="6"/>
        <v>2.9929127454397571E-2</v>
      </c>
    </row>
    <row r="1019" spans="1:10" x14ac:dyDescent="0.25">
      <c r="A1019" t="s">
        <v>117</v>
      </c>
      <c r="B1019" s="24">
        <v>443.18</v>
      </c>
      <c r="C1019" s="24">
        <v>450.22</v>
      </c>
      <c r="D1019" s="24">
        <v>442.66</v>
      </c>
      <c r="E1019" s="24">
        <v>448.41</v>
      </c>
      <c r="F1019" s="24">
        <v>245372000</v>
      </c>
      <c r="G1019" s="24">
        <v>7802698333</v>
      </c>
      <c r="H1019">
        <v>448</v>
      </c>
      <c r="J1019" s="10">
        <f t="shared" si="6"/>
        <v>1.1801074055688475E-2</v>
      </c>
    </row>
    <row r="1020" spans="1:10" x14ac:dyDescent="0.25">
      <c r="A1020" t="s">
        <v>116</v>
      </c>
      <c r="B1020" s="24">
        <v>448.19</v>
      </c>
      <c r="C1020" s="24">
        <v>451.92</v>
      </c>
      <c r="D1020" s="24">
        <v>438.6</v>
      </c>
      <c r="E1020" s="24">
        <v>439.23</v>
      </c>
      <c r="F1020" s="24">
        <v>242400000</v>
      </c>
      <c r="G1020" s="24">
        <v>7643835570</v>
      </c>
      <c r="H1020">
        <v>449</v>
      </c>
      <c r="J1020" s="10">
        <f t="shared" si="6"/>
        <v>-1.9991521452955175E-2</v>
      </c>
    </row>
    <row r="1021" spans="1:10" x14ac:dyDescent="0.25">
      <c r="A1021" t="s">
        <v>115</v>
      </c>
      <c r="B1021" s="24">
        <v>438.65</v>
      </c>
      <c r="C1021" s="24">
        <v>487.21</v>
      </c>
      <c r="D1021" s="24">
        <v>433.82</v>
      </c>
      <c r="E1021" s="24">
        <v>459.38</v>
      </c>
      <c r="F1021" s="24">
        <v>571575000</v>
      </c>
      <c r="G1021" s="24">
        <v>7995239192</v>
      </c>
      <c r="H1021">
        <v>450</v>
      </c>
      <c r="J1021" s="10">
        <f t="shared" si="6"/>
        <v>4.7258634446597558E-2</v>
      </c>
    </row>
    <row r="1022" spans="1:10" x14ac:dyDescent="0.25">
      <c r="A1022" t="s">
        <v>114</v>
      </c>
      <c r="B1022" s="24">
        <v>459.32</v>
      </c>
      <c r="C1022" s="24">
        <v>467.17</v>
      </c>
      <c r="D1022" s="24">
        <v>454.6</v>
      </c>
      <c r="E1022" s="24">
        <v>458.01</v>
      </c>
      <c r="F1022" s="24">
        <v>302192000</v>
      </c>
      <c r="G1022" s="24">
        <v>7972225574</v>
      </c>
      <c r="H1022">
        <v>451</v>
      </c>
      <c r="J1022" s="10">
        <f t="shared" ref="J1022:J1085" si="7">(E1022-B1022)/B1022</f>
        <v>-2.8520421492641344E-3</v>
      </c>
    </row>
    <row r="1023" spans="1:10" x14ac:dyDescent="0.25">
      <c r="A1023" t="s">
        <v>113</v>
      </c>
      <c r="B1023" s="24">
        <v>458.85</v>
      </c>
      <c r="C1023" s="24">
        <v>459.87</v>
      </c>
      <c r="D1023" s="24">
        <v>446.29</v>
      </c>
      <c r="E1023" s="24">
        <v>448.79</v>
      </c>
      <c r="F1023" s="24">
        <v>292950000</v>
      </c>
      <c r="G1023" s="24">
        <v>7812582934</v>
      </c>
      <c r="H1023">
        <v>452</v>
      </c>
      <c r="J1023" s="10">
        <f t="shared" si="7"/>
        <v>-2.1924376157785773E-2</v>
      </c>
    </row>
    <row r="1024" spans="1:10" x14ac:dyDescent="0.25">
      <c r="A1024" t="s">
        <v>112</v>
      </c>
      <c r="B1024" s="24">
        <v>449.22</v>
      </c>
      <c r="C1024" s="24">
        <v>454.71</v>
      </c>
      <c r="D1024" s="24">
        <v>432.93</v>
      </c>
      <c r="E1024" s="24">
        <v>438.43</v>
      </c>
      <c r="F1024" s="24">
        <v>327540000</v>
      </c>
      <c r="G1024" s="24">
        <v>7632886085</v>
      </c>
      <c r="H1024">
        <v>453</v>
      </c>
      <c r="J1024" s="10">
        <f t="shared" si="7"/>
        <v>-2.4019411424246517E-2</v>
      </c>
    </row>
    <row r="1025" spans="1:10" x14ac:dyDescent="0.25">
      <c r="A1025" t="s">
        <v>111</v>
      </c>
      <c r="B1025" s="24">
        <v>438.31</v>
      </c>
      <c r="C1025" s="24">
        <v>443.43</v>
      </c>
      <c r="D1025" s="24">
        <v>433.38</v>
      </c>
      <c r="E1025" s="24">
        <v>440.85</v>
      </c>
      <c r="F1025" s="24">
        <v>303766000</v>
      </c>
      <c r="G1025" s="24">
        <v>7675834214</v>
      </c>
      <c r="H1025">
        <v>454</v>
      </c>
      <c r="J1025" s="10">
        <f t="shared" si="7"/>
        <v>5.7949852843878083E-3</v>
      </c>
    </row>
    <row r="1026" spans="1:10" x14ac:dyDescent="0.25">
      <c r="A1026" t="s">
        <v>110</v>
      </c>
      <c r="B1026" s="24">
        <v>440.87</v>
      </c>
      <c r="C1026" s="24">
        <v>448.48</v>
      </c>
      <c r="D1026" s="24">
        <v>438.45</v>
      </c>
      <c r="E1026" s="24">
        <v>447.45</v>
      </c>
      <c r="F1026" s="24">
        <v>266812000</v>
      </c>
      <c r="G1026" s="24">
        <v>7791561135</v>
      </c>
      <c r="H1026">
        <v>455</v>
      </c>
      <c r="J1026" s="10">
        <f t="shared" si="7"/>
        <v>1.4925034590695633E-2</v>
      </c>
    </row>
    <row r="1027" spans="1:10" x14ac:dyDescent="0.25">
      <c r="A1027" t="s">
        <v>109</v>
      </c>
      <c r="B1027" s="24">
        <v>447.54</v>
      </c>
      <c r="C1027" s="24">
        <v>455.96</v>
      </c>
      <c r="D1027" s="24">
        <v>445.77</v>
      </c>
      <c r="E1027" s="24">
        <v>447.85</v>
      </c>
      <c r="F1027" s="24">
        <v>295702000</v>
      </c>
      <c r="G1027" s="24">
        <v>7799358754</v>
      </c>
      <c r="H1027">
        <v>456</v>
      </c>
      <c r="J1027" s="10">
        <f t="shared" si="7"/>
        <v>6.9267551503776701E-4</v>
      </c>
    </row>
    <row r="1028" spans="1:10" x14ac:dyDescent="0.25">
      <c r="A1028" t="s">
        <v>108</v>
      </c>
      <c r="B1028" s="24">
        <v>447.19</v>
      </c>
      <c r="C1028" s="24">
        <v>452.53</v>
      </c>
      <c r="D1028" s="24">
        <v>443.6</v>
      </c>
      <c r="E1028" s="24">
        <v>447.21</v>
      </c>
      <c r="F1028" s="24">
        <v>261566000</v>
      </c>
      <c r="G1028" s="24">
        <v>7789079577</v>
      </c>
      <c r="H1028">
        <v>457</v>
      </c>
      <c r="J1028" s="10">
        <f t="shared" si="7"/>
        <v>4.4723719224450035E-5</v>
      </c>
    </row>
    <row r="1029" spans="1:10" x14ac:dyDescent="0.25">
      <c r="A1029" t="s">
        <v>107</v>
      </c>
      <c r="B1029" s="24">
        <v>447.17</v>
      </c>
      <c r="C1029" s="24">
        <v>449.79</v>
      </c>
      <c r="D1029" s="24">
        <v>438.25</v>
      </c>
      <c r="E1029" s="24">
        <v>442.66</v>
      </c>
      <c r="F1029" s="24">
        <v>262509000</v>
      </c>
      <c r="G1029" s="24">
        <v>7710485715</v>
      </c>
      <c r="H1029">
        <v>458</v>
      </c>
      <c r="J1029" s="10">
        <f t="shared" si="7"/>
        <v>-1.0085649752890379E-2</v>
      </c>
    </row>
    <row r="1030" spans="1:10" x14ac:dyDescent="0.25">
      <c r="A1030" t="s">
        <v>106</v>
      </c>
      <c r="B1030" s="24">
        <v>441.27</v>
      </c>
      <c r="C1030" s="24">
        <v>448.18</v>
      </c>
      <c r="D1030" s="24">
        <v>440.65</v>
      </c>
      <c r="E1030" s="24">
        <v>442.45</v>
      </c>
      <c r="F1030" s="24">
        <v>249002000</v>
      </c>
      <c r="G1030" s="24">
        <v>7707652665</v>
      </c>
      <c r="H1030">
        <v>459</v>
      </c>
      <c r="J1030" s="10">
        <f t="shared" si="7"/>
        <v>2.6740997575180883E-3</v>
      </c>
    </row>
    <row r="1031" spans="1:10" x14ac:dyDescent="0.25">
      <c r="A1031" t="s">
        <v>105</v>
      </c>
      <c r="B1031" s="24">
        <v>442.18</v>
      </c>
      <c r="C1031" s="24">
        <v>443.58</v>
      </c>
      <c r="D1031" s="24">
        <v>439.15</v>
      </c>
      <c r="E1031" s="24">
        <v>440.23</v>
      </c>
      <c r="F1031" s="24">
        <v>226378000</v>
      </c>
      <c r="G1031" s="24">
        <v>7669884250</v>
      </c>
      <c r="H1031">
        <v>460</v>
      </c>
      <c r="J1031" s="10">
        <f t="shared" si="7"/>
        <v>-4.4099687909900688E-3</v>
      </c>
    </row>
    <row r="1032" spans="1:10" x14ac:dyDescent="0.25">
      <c r="A1032" t="s">
        <v>104</v>
      </c>
      <c r="B1032" s="24">
        <v>439.12</v>
      </c>
      <c r="C1032" s="24">
        <v>441.53</v>
      </c>
      <c r="D1032" s="24">
        <v>436.15</v>
      </c>
      <c r="E1032" s="24">
        <v>438.74</v>
      </c>
      <c r="F1032" s="24">
        <v>259970000</v>
      </c>
      <c r="G1032" s="24">
        <v>7644644150</v>
      </c>
      <c r="H1032">
        <v>461</v>
      </c>
      <c r="J1032" s="10">
        <f t="shared" si="7"/>
        <v>-8.6536709783201736E-4</v>
      </c>
    </row>
    <row r="1033" spans="1:10" x14ac:dyDescent="0.25">
      <c r="A1033" t="s">
        <v>95</v>
      </c>
      <c r="B1033" s="24">
        <v>438.6</v>
      </c>
      <c r="C1033" s="24">
        <v>439.82</v>
      </c>
      <c r="D1033" s="24">
        <v>435.83</v>
      </c>
      <c r="E1033" s="24">
        <v>437.53</v>
      </c>
      <c r="F1033" s="24">
        <v>235687000</v>
      </c>
      <c r="G1033" s="24">
        <v>7624285342</v>
      </c>
      <c r="H1033">
        <v>462</v>
      </c>
      <c r="J1033" s="10">
        <f t="shared" si="7"/>
        <v>-2.4395804833562472E-3</v>
      </c>
    </row>
    <row r="1034" spans="1:10" x14ac:dyDescent="0.25">
      <c r="A1034" t="s">
        <v>94</v>
      </c>
      <c r="B1034" s="24">
        <v>438.89</v>
      </c>
      <c r="C1034" s="24">
        <v>442.23</v>
      </c>
      <c r="D1034" s="24">
        <v>436.09</v>
      </c>
      <c r="E1034" s="24">
        <v>441.08</v>
      </c>
      <c r="F1034" s="24">
        <v>226911000</v>
      </c>
      <c r="G1034" s="24">
        <v>7687035518</v>
      </c>
      <c r="H1034">
        <v>463</v>
      </c>
      <c r="J1034" s="10">
        <f t="shared" si="7"/>
        <v>4.9898607851625639E-3</v>
      </c>
    </row>
    <row r="1035" spans="1:10" x14ac:dyDescent="0.25">
      <c r="A1035" t="s">
        <v>93</v>
      </c>
      <c r="B1035" s="24">
        <v>440.21</v>
      </c>
      <c r="C1035" s="24">
        <v>440.9</v>
      </c>
      <c r="D1035" s="24">
        <v>414.61</v>
      </c>
      <c r="E1035" s="24">
        <v>417.57</v>
      </c>
      <c r="F1035" s="24">
        <v>294419000</v>
      </c>
      <c r="G1035" s="24">
        <v>7278038086</v>
      </c>
      <c r="H1035">
        <v>464</v>
      </c>
      <c r="J1035" s="10">
        <f t="shared" si="7"/>
        <v>-5.1429999318507044E-2</v>
      </c>
    </row>
    <row r="1036" spans="1:10" x14ac:dyDescent="0.25">
      <c r="A1036" t="s">
        <v>92</v>
      </c>
      <c r="B1036" s="24">
        <v>417.69</v>
      </c>
      <c r="C1036" s="24">
        <v>422.97</v>
      </c>
      <c r="D1036" s="24">
        <v>415.21</v>
      </c>
      <c r="E1036" s="24">
        <v>421.93</v>
      </c>
      <c r="F1036" s="24">
        <v>243462000</v>
      </c>
      <c r="G1036" s="24">
        <v>7354852860</v>
      </c>
      <c r="H1036">
        <v>465</v>
      </c>
      <c r="J1036" s="10">
        <f t="shared" si="7"/>
        <v>1.0151068974598408E-2</v>
      </c>
    </row>
    <row r="1037" spans="1:10" x14ac:dyDescent="0.25">
      <c r="A1037" t="s">
        <v>91</v>
      </c>
      <c r="B1037" s="24">
        <v>422.23</v>
      </c>
      <c r="C1037" s="24">
        <v>424.62</v>
      </c>
      <c r="D1037" s="24">
        <v>411.52</v>
      </c>
      <c r="E1037" s="24">
        <v>422.86</v>
      </c>
      <c r="F1037" s="24">
        <v>286666000</v>
      </c>
      <c r="G1037" s="24">
        <v>7371737947</v>
      </c>
      <c r="H1037">
        <v>466</v>
      </c>
      <c r="J1037" s="10">
        <f t="shared" si="7"/>
        <v>1.492077777514614E-3</v>
      </c>
    </row>
    <row r="1038" spans="1:10" x14ac:dyDescent="0.25">
      <c r="A1038" t="s">
        <v>90</v>
      </c>
      <c r="B1038" s="24">
        <v>423.07</v>
      </c>
      <c r="C1038" s="24">
        <v>432.58</v>
      </c>
      <c r="D1038" s="24">
        <v>421.83</v>
      </c>
      <c r="E1038" s="24">
        <v>424.09</v>
      </c>
      <c r="F1038" s="24">
        <v>228640000</v>
      </c>
      <c r="G1038" s="24">
        <v>7393934934</v>
      </c>
      <c r="H1038">
        <v>467</v>
      </c>
      <c r="J1038" s="10">
        <f t="shared" si="7"/>
        <v>2.4109485427942939E-3</v>
      </c>
    </row>
    <row r="1039" spans="1:10" x14ac:dyDescent="0.25">
      <c r="A1039" t="s">
        <v>89</v>
      </c>
      <c r="B1039" s="24">
        <v>424.24</v>
      </c>
      <c r="C1039" s="24">
        <v>469.88</v>
      </c>
      <c r="D1039" s="24">
        <v>424.24</v>
      </c>
      <c r="E1039" s="24">
        <v>462.01</v>
      </c>
      <c r="F1039" s="24">
        <v>524499000</v>
      </c>
      <c r="G1039" s="24">
        <v>8055935542</v>
      </c>
      <c r="H1039">
        <v>468</v>
      </c>
      <c r="J1039" s="10">
        <f t="shared" si="7"/>
        <v>8.9029794455968272E-2</v>
      </c>
    </row>
    <row r="1040" spans="1:10" x14ac:dyDescent="0.25">
      <c r="A1040" t="s">
        <v>88</v>
      </c>
      <c r="B1040" s="24">
        <v>461.77</v>
      </c>
      <c r="C1040" s="24">
        <v>483.67</v>
      </c>
      <c r="D1040" s="24">
        <v>458.54</v>
      </c>
      <c r="E1040" s="24">
        <v>477.99</v>
      </c>
      <c r="F1040" s="24">
        <v>470238000</v>
      </c>
      <c r="G1040" s="24">
        <v>8335552143</v>
      </c>
      <c r="H1040">
        <v>469</v>
      </c>
      <c r="J1040" s="10">
        <f t="shared" si="7"/>
        <v>3.5125711934512915E-2</v>
      </c>
    </row>
    <row r="1041" spans="1:10" x14ac:dyDescent="0.25">
      <c r="A1041" t="s">
        <v>87</v>
      </c>
      <c r="B1041" s="24">
        <v>478.54</v>
      </c>
      <c r="C1041" s="24">
        <v>586.04</v>
      </c>
      <c r="D1041" s="24">
        <v>478.51</v>
      </c>
      <c r="E1041" s="24">
        <v>560.17999999999995</v>
      </c>
      <c r="F1041" s="24">
        <v>1452890000</v>
      </c>
      <c r="G1041" s="24">
        <v>9769871612</v>
      </c>
      <c r="H1041">
        <v>470</v>
      </c>
      <c r="J1041" s="10">
        <f t="shared" si="7"/>
        <v>0.17060224850587188</v>
      </c>
    </row>
    <row r="1042" spans="1:10" x14ac:dyDescent="0.25">
      <c r="A1042" t="s">
        <v>86</v>
      </c>
      <c r="B1042" s="24">
        <v>557.72</v>
      </c>
      <c r="C1042" s="24">
        <v>578.23</v>
      </c>
      <c r="D1042" s="24">
        <v>538.86</v>
      </c>
      <c r="E1042" s="24">
        <v>558.47</v>
      </c>
      <c r="F1042" s="24">
        <v>907963000</v>
      </c>
      <c r="G1042" s="24">
        <v>9740952454</v>
      </c>
      <c r="H1042">
        <v>471</v>
      </c>
      <c r="J1042" s="10">
        <f t="shared" si="7"/>
        <v>1.3447608118769274E-3</v>
      </c>
    </row>
    <row r="1043" spans="1:10" x14ac:dyDescent="0.25">
      <c r="A1043" t="s">
        <v>85</v>
      </c>
      <c r="B1043" s="24">
        <v>558.54999999999995</v>
      </c>
      <c r="C1043" s="24">
        <v>628.51</v>
      </c>
      <c r="D1043" s="24">
        <v>551.29</v>
      </c>
      <c r="E1043" s="24">
        <v>628.51</v>
      </c>
      <c r="F1043" s="24">
        <v>958116000</v>
      </c>
      <c r="G1043" s="24">
        <v>10797299033</v>
      </c>
      <c r="H1043">
        <v>472</v>
      </c>
      <c r="J1043" s="10">
        <f t="shared" si="7"/>
        <v>0.12525288693939673</v>
      </c>
    </row>
    <row r="1044" spans="1:10" x14ac:dyDescent="0.25">
      <c r="A1044" t="s">
        <v>84</v>
      </c>
      <c r="B1044" s="24">
        <v>630.17999999999995</v>
      </c>
      <c r="C1044" s="24">
        <v>638.54999999999995</v>
      </c>
      <c r="D1044" s="24">
        <v>610.34</v>
      </c>
      <c r="E1044" s="24">
        <v>617.26</v>
      </c>
      <c r="F1044" s="24">
        <v>935156000</v>
      </c>
      <c r="G1044" s="24">
        <v>10768569005</v>
      </c>
      <c r="H1044">
        <v>473</v>
      </c>
      <c r="J1044" s="10">
        <f t="shared" si="7"/>
        <v>-2.050207877114469E-2</v>
      </c>
    </row>
    <row r="1045" spans="1:10" x14ac:dyDescent="0.25">
      <c r="A1045" t="s">
        <v>83</v>
      </c>
      <c r="B1045" s="24">
        <v>616.53</v>
      </c>
      <c r="C1045" s="24">
        <v>619.16</v>
      </c>
      <c r="D1045" s="24">
        <v>573.9</v>
      </c>
      <c r="E1045" s="24">
        <v>574.42999999999995</v>
      </c>
      <c r="F1045" s="24">
        <v>824619000</v>
      </c>
      <c r="G1045" s="24">
        <v>10022537741</v>
      </c>
      <c r="H1045">
        <v>474</v>
      </c>
      <c r="J1045" s="10">
        <f t="shared" si="7"/>
        <v>-6.8285403792191821E-2</v>
      </c>
    </row>
    <row r="1046" spans="1:10" x14ac:dyDescent="0.25">
      <c r="A1046" t="s">
        <v>82</v>
      </c>
      <c r="B1046" s="24">
        <v>574.01</v>
      </c>
      <c r="C1046" s="24">
        <v>594.79999999999995</v>
      </c>
      <c r="D1046" s="24">
        <v>532.76</v>
      </c>
      <c r="E1046" s="24">
        <v>544.41999999999996</v>
      </c>
      <c r="F1046" s="24">
        <v>860474000</v>
      </c>
      <c r="G1046" s="24">
        <v>9499852951</v>
      </c>
      <c r="H1046">
        <v>475</v>
      </c>
      <c r="J1046" s="10">
        <f t="shared" si="7"/>
        <v>-5.1549624571000562E-2</v>
      </c>
    </row>
    <row r="1047" spans="1:10" x14ac:dyDescent="0.25">
      <c r="A1047" t="s">
        <v>81</v>
      </c>
      <c r="B1047" s="24">
        <v>542.88</v>
      </c>
      <c r="C1047" s="24">
        <v>562.91</v>
      </c>
      <c r="D1047" s="24">
        <v>535.79</v>
      </c>
      <c r="E1047" s="24">
        <v>556.5</v>
      </c>
      <c r="F1047" s="24">
        <v>656843000</v>
      </c>
      <c r="G1047" s="24">
        <v>9711658824</v>
      </c>
      <c r="H1047">
        <v>476</v>
      </c>
      <c r="J1047" s="10">
        <f t="shared" si="7"/>
        <v>2.508841732979665E-2</v>
      </c>
    </row>
    <row r="1048" spans="1:10" x14ac:dyDescent="0.25">
      <c r="A1048" t="s">
        <v>80</v>
      </c>
      <c r="B1048" s="24">
        <v>555.78</v>
      </c>
      <c r="C1048" s="24">
        <v>555.78</v>
      </c>
      <c r="D1048" s="24">
        <v>517.66</v>
      </c>
      <c r="E1048" s="24">
        <v>533.34</v>
      </c>
      <c r="F1048" s="24">
        <v>693990000</v>
      </c>
      <c r="G1048" s="24">
        <v>9308507141</v>
      </c>
      <c r="H1048">
        <v>477</v>
      </c>
      <c r="J1048" s="10">
        <f t="shared" si="7"/>
        <v>-4.0375688221958222E-2</v>
      </c>
    </row>
    <row r="1049" spans="1:10" x14ac:dyDescent="0.25">
      <c r="A1049" t="s">
        <v>79</v>
      </c>
      <c r="B1049" s="24">
        <v>533.57000000000005</v>
      </c>
      <c r="C1049" s="24">
        <v>536.9</v>
      </c>
      <c r="D1049" s="24">
        <v>502.73</v>
      </c>
      <c r="E1049" s="24">
        <v>516.30999999999995</v>
      </c>
      <c r="F1049" s="24">
        <v>951132000</v>
      </c>
      <c r="G1049" s="24">
        <v>9012099962</v>
      </c>
      <c r="H1049">
        <v>478</v>
      </c>
      <c r="J1049" s="10">
        <f t="shared" si="7"/>
        <v>-3.2348145510429943E-2</v>
      </c>
    </row>
    <row r="1050" spans="1:10" x14ac:dyDescent="0.25">
      <c r="A1050" t="s">
        <v>78</v>
      </c>
      <c r="B1050" s="24">
        <v>514.58000000000004</v>
      </c>
      <c r="C1050" s="24">
        <v>542.67999999999995</v>
      </c>
      <c r="D1050" s="24">
        <v>504.8</v>
      </c>
      <c r="E1050" s="24">
        <v>512.41</v>
      </c>
      <c r="F1050" s="24">
        <v>972530000</v>
      </c>
      <c r="G1050" s="24">
        <v>8945077319</v>
      </c>
      <c r="H1050">
        <v>479</v>
      </c>
      <c r="J1050" s="10">
        <f t="shared" si="7"/>
        <v>-4.2170313653855035E-3</v>
      </c>
    </row>
    <row r="1051" spans="1:10" x14ac:dyDescent="0.25">
      <c r="A1051" t="s">
        <v>77</v>
      </c>
      <c r="B1051" s="24">
        <v>511.63</v>
      </c>
      <c r="C1051" s="24">
        <v>525.27</v>
      </c>
      <c r="D1051" s="24">
        <v>421.2</v>
      </c>
      <c r="E1051" s="24">
        <v>439.31</v>
      </c>
      <c r="F1051" s="24">
        <v>1167480000</v>
      </c>
      <c r="G1051" s="24">
        <v>7669576348</v>
      </c>
      <c r="H1051">
        <v>480</v>
      </c>
      <c r="J1051" s="10">
        <f t="shared" si="7"/>
        <v>-0.14135214901393583</v>
      </c>
    </row>
    <row r="1052" spans="1:10" x14ac:dyDescent="0.25">
      <c r="A1052" t="s">
        <v>76</v>
      </c>
      <c r="B1052" s="24">
        <v>439.96</v>
      </c>
      <c r="C1052" s="24">
        <v>453.62</v>
      </c>
      <c r="D1052" s="24">
        <v>403.75</v>
      </c>
      <c r="E1052" s="24">
        <v>421.32</v>
      </c>
      <c r="F1052" s="24">
        <v>979243000</v>
      </c>
      <c r="G1052" s="24">
        <v>7356352530</v>
      </c>
      <c r="H1052">
        <v>481</v>
      </c>
      <c r="J1052" s="10">
        <f t="shared" si="7"/>
        <v>-4.2367487953450286E-2</v>
      </c>
    </row>
    <row r="1053" spans="1:10" x14ac:dyDescent="0.25">
      <c r="A1053" t="s">
        <v>75</v>
      </c>
      <c r="B1053" s="24">
        <v>421.2</v>
      </c>
      <c r="C1053" s="24">
        <v>423.43</v>
      </c>
      <c r="D1053" s="24">
        <v>388.82</v>
      </c>
      <c r="E1053" s="24">
        <v>388.82</v>
      </c>
      <c r="F1053" s="24">
        <v>502805000</v>
      </c>
      <c r="G1053" s="24">
        <v>6789652604</v>
      </c>
      <c r="H1053">
        <v>482</v>
      </c>
      <c r="J1053" s="10">
        <f t="shared" si="7"/>
        <v>-7.6875593542260201E-2</v>
      </c>
    </row>
    <row r="1054" spans="1:10" x14ac:dyDescent="0.25">
      <c r="A1054" t="s">
        <v>74</v>
      </c>
      <c r="B1054" s="24">
        <v>389.5</v>
      </c>
      <c r="C1054" s="24">
        <v>394.38</v>
      </c>
      <c r="D1054" s="24">
        <v>380.35</v>
      </c>
      <c r="E1054" s="24">
        <v>387.75</v>
      </c>
      <c r="F1054" s="24">
        <v>356307000</v>
      </c>
      <c r="G1054" s="24">
        <v>6771541905</v>
      </c>
      <c r="H1054">
        <v>483</v>
      </c>
      <c r="J1054" s="10">
        <f t="shared" si="7"/>
        <v>-4.4929396662387678E-3</v>
      </c>
    </row>
    <row r="1055" spans="1:10" x14ac:dyDescent="0.25">
      <c r="A1055" t="s">
        <v>73</v>
      </c>
      <c r="B1055" s="24">
        <v>387.64</v>
      </c>
      <c r="C1055" s="24">
        <v>412.87</v>
      </c>
      <c r="D1055" s="24">
        <v>380.02</v>
      </c>
      <c r="E1055" s="24">
        <v>386.25</v>
      </c>
      <c r="F1055" s="24">
        <v>275157000</v>
      </c>
      <c r="G1055" s="24">
        <v>6746074650</v>
      </c>
      <c r="H1055">
        <v>484</v>
      </c>
      <c r="J1055" s="10">
        <f t="shared" si="7"/>
        <v>-3.5858012588999752E-3</v>
      </c>
    </row>
    <row r="1056" spans="1:10" x14ac:dyDescent="0.25">
      <c r="A1056" t="s">
        <v>72</v>
      </c>
      <c r="B1056" s="24">
        <v>383.63</v>
      </c>
      <c r="C1056" s="24">
        <v>415.15</v>
      </c>
      <c r="D1056" s="24">
        <v>336.96</v>
      </c>
      <c r="E1056" s="24">
        <v>336.96</v>
      </c>
      <c r="F1056" s="24">
        <v>107950000</v>
      </c>
      <c r="G1056" s="24">
        <v>5885744615</v>
      </c>
      <c r="H1056">
        <v>485</v>
      </c>
      <c r="J1056" s="10">
        <f t="shared" si="7"/>
        <v>-0.12165367671975606</v>
      </c>
    </row>
    <row r="1057" spans="1:10" x14ac:dyDescent="0.25">
      <c r="A1057" t="s">
        <v>71</v>
      </c>
      <c r="B1057" s="24">
        <v>336.31</v>
      </c>
      <c r="C1057" s="24">
        <v>336.5</v>
      </c>
      <c r="D1057" s="24">
        <v>199.09</v>
      </c>
      <c r="E1057" s="24">
        <v>223.7</v>
      </c>
      <c r="F1057" s="24">
        <v>142641000</v>
      </c>
      <c r="G1057" s="24">
        <v>3907841849</v>
      </c>
      <c r="H1057">
        <v>486</v>
      </c>
      <c r="J1057" s="10">
        <f t="shared" si="7"/>
        <v>-0.3348398798727365</v>
      </c>
    </row>
    <row r="1058" spans="1:10" x14ac:dyDescent="0.25">
      <c r="A1058" t="s">
        <v>70</v>
      </c>
      <c r="B1058" s="24">
        <v>226.38</v>
      </c>
      <c r="C1058" s="24">
        <v>246.67</v>
      </c>
      <c r="D1058" s="24">
        <v>221.19</v>
      </c>
      <c r="E1058" s="24">
        <v>235.95</v>
      </c>
      <c r="F1058" s="24">
        <v>80873000</v>
      </c>
      <c r="G1058" s="24">
        <v>4122235034</v>
      </c>
      <c r="H1058">
        <v>487</v>
      </c>
      <c r="J1058" s="10">
        <f t="shared" si="7"/>
        <v>4.227405247813408E-2</v>
      </c>
    </row>
    <row r="1059" spans="1:10" x14ac:dyDescent="0.25">
      <c r="A1059" t="s">
        <v>69</v>
      </c>
      <c r="B1059" s="24">
        <v>236.21</v>
      </c>
      <c r="C1059" s="24">
        <v>239</v>
      </c>
      <c r="D1059" s="24">
        <v>211.47</v>
      </c>
      <c r="E1059" s="24">
        <v>211.47</v>
      </c>
      <c r="F1059" s="24">
        <v>59981900</v>
      </c>
      <c r="G1059" s="24">
        <v>3694885203</v>
      </c>
      <c r="H1059">
        <v>488</v>
      </c>
      <c r="J1059" s="10">
        <f t="shared" si="7"/>
        <v>-0.10473731002074428</v>
      </c>
    </row>
    <row r="1060" spans="1:10" x14ac:dyDescent="0.25">
      <c r="A1060" t="s">
        <v>68</v>
      </c>
      <c r="B1060" s="24">
        <v>210.42</v>
      </c>
      <c r="C1060" s="24">
        <v>212.46</v>
      </c>
      <c r="D1060" s="24">
        <v>196.52</v>
      </c>
      <c r="E1060" s="24">
        <v>207.43</v>
      </c>
      <c r="F1060" s="24">
        <v>103947000</v>
      </c>
      <c r="G1060" s="24">
        <v>3624574888</v>
      </c>
      <c r="H1060">
        <v>489</v>
      </c>
      <c r="J1060" s="10">
        <f t="shared" si="7"/>
        <v>-1.4209675886322501E-2</v>
      </c>
    </row>
    <row r="1061" spans="1:10" x14ac:dyDescent="0.25">
      <c r="A1061" t="s">
        <v>67</v>
      </c>
      <c r="B1061" s="24">
        <v>207.66</v>
      </c>
      <c r="C1061" s="24">
        <v>217.04</v>
      </c>
      <c r="D1061" s="24">
        <v>177.23</v>
      </c>
      <c r="E1061" s="24">
        <v>180.69</v>
      </c>
      <c r="F1061" s="24">
        <v>97740700</v>
      </c>
      <c r="G1061" s="24">
        <v>3157626102</v>
      </c>
      <c r="H1061">
        <v>490</v>
      </c>
      <c r="J1061" s="10">
        <f t="shared" si="7"/>
        <v>-0.12987575845131463</v>
      </c>
    </row>
    <row r="1062" spans="1:10" x14ac:dyDescent="0.25">
      <c r="A1062" t="s">
        <v>66</v>
      </c>
      <c r="B1062" s="24">
        <v>181.13</v>
      </c>
      <c r="C1062" s="24">
        <v>189.25</v>
      </c>
      <c r="D1062" s="24">
        <v>154.28</v>
      </c>
      <c r="E1062" s="24">
        <v>184.58</v>
      </c>
      <c r="F1062" s="24">
        <v>164581000</v>
      </c>
      <c r="G1062" s="24">
        <v>3226002256</v>
      </c>
      <c r="H1062">
        <v>491</v>
      </c>
      <c r="J1062" s="10">
        <f t="shared" si="7"/>
        <v>1.9047093247943559E-2</v>
      </c>
    </row>
    <row r="1063" spans="1:10" x14ac:dyDescent="0.25">
      <c r="A1063" t="s">
        <v>65</v>
      </c>
      <c r="B1063" s="24">
        <v>184.83</v>
      </c>
      <c r="C1063" s="24">
        <v>215.77</v>
      </c>
      <c r="D1063" s="24">
        <v>170.62</v>
      </c>
      <c r="E1063" s="24">
        <v>182.04</v>
      </c>
      <c r="F1063" s="24">
        <v>283429000</v>
      </c>
      <c r="G1063" s="24">
        <v>3181915944</v>
      </c>
      <c r="H1063">
        <v>492</v>
      </c>
      <c r="J1063" s="10">
        <f t="shared" si="7"/>
        <v>-1.5094952118162745E-2</v>
      </c>
    </row>
    <row r="1064" spans="1:10" x14ac:dyDescent="0.25">
      <c r="A1064" t="s">
        <v>64</v>
      </c>
      <c r="B1064" s="24">
        <v>182</v>
      </c>
      <c r="C1064" s="24">
        <v>192.99</v>
      </c>
      <c r="D1064" s="24">
        <v>171.22</v>
      </c>
      <c r="E1064" s="24">
        <v>179.06</v>
      </c>
      <c r="F1064" s="24">
        <v>136514000</v>
      </c>
      <c r="G1064" s="24">
        <v>3130144346</v>
      </c>
      <c r="H1064">
        <v>493</v>
      </c>
      <c r="J1064" s="10">
        <f t="shared" si="7"/>
        <v>-1.615384615384614E-2</v>
      </c>
    </row>
    <row r="1065" spans="1:10" x14ac:dyDescent="0.25">
      <c r="A1065" t="s">
        <v>63</v>
      </c>
      <c r="B1065" s="24">
        <v>179.14</v>
      </c>
      <c r="C1065" s="24">
        <v>198.55</v>
      </c>
      <c r="D1065" s="24">
        <v>176.36</v>
      </c>
      <c r="E1065" s="24">
        <v>190.07</v>
      </c>
      <c r="F1065" s="24">
        <v>127871000</v>
      </c>
      <c r="G1065" s="24">
        <v>3322936116</v>
      </c>
      <c r="H1065">
        <v>494</v>
      </c>
      <c r="J1065" s="10">
        <f t="shared" si="7"/>
        <v>6.1013732276431885E-2</v>
      </c>
    </row>
    <row r="1066" spans="1:10" x14ac:dyDescent="0.25">
      <c r="A1066" t="s">
        <v>62</v>
      </c>
      <c r="B1066" s="24">
        <v>190.1</v>
      </c>
      <c r="C1066" s="24">
        <v>191.15</v>
      </c>
      <c r="D1066" s="24">
        <v>176.83</v>
      </c>
      <c r="E1066" s="24">
        <v>180.98</v>
      </c>
      <c r="F1066" s="24">
        <v>89166901</v>
      </c>
      <c r="G1066" s="24">
        <v>3164359444</v>
      </c>
      <c r="H1066">
        <v>495</v>
      </c>
      <c r="J1066" s="10">
        <f t="shared" si="7"/>
        <v>-4.7974750131509758E-2</v>
      </c>
    </row>
    <row r="1067" spans="1:10" x14ac:dyDescent="0.25">
      <c r="A1067" t="s">
        <v>61</v>
      </c>
      <c r="B1067" s="24">
        <v>181.09</v>
      </c>
      <c r="C1067" s="24">
        <v>187.5</v>
      </c>
      <c r="D1067" s="24">
        <v>168.08</v>
      </c>
      <c r="E1067" s="24">
        <v>173.07</v>
      </c>
      <c r="F1067" s="24">
        <v>97441740</v>
      </c>
      <c r="G1067" s="24">
        <v>3026267124</v>
      </c>
      <c r="H1067">
        <v>496</v>
      </c>
      <c r="J1067" s="10">
        <f t="shared" si="7"/>
        <v>-4.4287370920536806E-2</v>
      </c>
    </row>
    <row r="1068" spans="1:10" x14ac:dyDescent="0.25">
      <c r="A1068" t="s">
        <v>60</v>
      </c>
      <c r="B1068" s="24">
        <v>172.52</v>
      </c>
      <c r="C1068" s="24">
        <v>177.83</v>
      </c>
      <c r="D1068" s="24">
        <v>167.84</v>
      </c>
      <c r="E1068" s="24">
        <v>172.12</v>
      </c>
      <c r="F1068" s="24">
        <v>68660039</v>
      </c>
      <c r="G1068" s="24">
        <v>3010070869</v>
      </c>
      <c r="H1068">
        <v>497</v>
      </c>
      <c r="J1068" s="10">
        <f t="shared" si="7"/>
        <v>-2.3185717597959984E-3</v>
      </c>
    </row>
    <row r="1069" spans="1:10" x14ac:dyDescent="0.25">
      <c r="A1069" t="s">
        <v>59</v>
      </c>
      <c r="B1069" s="24">
        <v>171.94</v>
      </c>
      <c r="C1069" s="24">
        <v>180.26</v>
      </c>
      <c r="D1069" s="24">
        <v>171.65</v>
      </c>
      <c r="E1069" s="24">
        <v>172.11</v>
      </c>
      <c r="F1069" s="24">
        <v>71004464</v>
      </c>
      <c r="G1069" s="24">
        <v>3010194661</v>
      </c>
      <c r="H1069">
        <v>498</v>
      </c>
      <c r="J1069" s="10">
        <f t="shared" si="7"/>
        <v>9.8871699430042991E-4</v>
      </c>
    </row>
    <row r="1070" spans="1:10" x14ac:dyDescent="0.25">
      <c r="A1070" t="s">
        <v>58</v>
      </c>
      <c r="B1070" s="24">
        <v>172.32</v>
      </c>
      <c r="C1070" s="24">
        <v>172.61</v>
      </c>
      <c r="D1070" s="24">
        <v>153.68</v>
      </c>
      <c r="E1070" s="24">
        <v>159.82</v>
      </c>
      <c r="F1070" s="24">
        <v>69403051</v>
      </c>
      <c r="G1070" s="24">
        <v>2795421069</v>
      </c>
      <c r="H1070">
        <v>499</v>
      </c>
      <c r="J1070" s="10">
        <f t="shared" si="7"/>
        <v>-7.2539461467038074E-2</v>
      </c>
    </row>
    <row r="1071" spans="1:10" x14ac:dyDescent="0.25">
      <c r="A1071" t="s">
        <v>57</v>
      </c>
      <c r="B1071" s="24">
        <v>159.63999999999999</v>
      </c>
      <c r="C1071" s="24">
        <v>160.33000000000001</v>
      </c>
      <c r="D1071" s="24">
        <v>149.05000000000001</v>
      </c>
      <c r="E1071" s="24">
        <v>149.66</v>
      </c>
      <c r="F1071" s="24">
        <v>73451486</v>
      </c>
      <c r="G1071" s="24">
        <v>2617978806</v>
      </c>
      <c r="H1071">
        <v>500</v>
      </c>
      <c r="J1071" s="10">
        <f t="shared" si="7"/>
        <v>-6.2515660235529888E-2</v>
      </c>
    </row>
    <row r="1072" spans="1:10" x14ac:dyDescent="0.25">
      <c r="A1072" t="s">
        <v>56</v>
      </c>
      <c r="B1072" s="24">
        <v>149.85</v>
      </c>
      <c r="C1072" s="24">
        <v>149.85</v>
      </c>
      <c r="D1072" s="24">
        <v>130.54</v>
      </c>
      <c r="E1072" s="24">
        <v>130.54</v>
      </c>
      <c r="F1072" s="24">
        <v>95942782</v>
      </c>
      <c r="G1072" s="24">
        <v>2283779814</v>
      </c>
      <c r="H1072">
        <v>501</v>
      </c>
      <c r="J1072" s="10">
        <f t="shared" si="7"/>
        <v>-0.12886219552886222</v>
      </c>
    </row>
    <row r="1073" spans="1:10" x14ac:dyDescent="0.25">
      <c r="A1073" t="s">
        <v>55</v>
      </c>
      <c r="B1073" s="24">
        <v>130.52000000000001</v>
      </c>
      <c r="C1073" s="24">
        <v>131.79</v>
      </c>
      <c r="D1073" s="24">
        <v>107.44</v>
      </c>
      <c r="E1073" s="24">
        <v>107.59</v>
      </c>
      <c r="F1073" s="24">
        <v>123685568</v>
      </c>
      <c r="G1073" s="24">
        <v>1882490958</v>
      </c>
      <c r="H1073">
        <v>502</v>
      </c>
      <c r="J1073" s="10">
        <f t="shared" si="7"/>
        <v>-0.17568188783328229</v>
      </c>
    </row>
    <row r="1074" spans="1:10" x14ac:dyDescent="0.25">
      <c r="A1074" t="s">
        <v>54</v>
      </c>
      <c r="B1074" s="24">
        <v>107.49</v>
      </c>
      <c r="C1074" s="24">
        <v>116.57</v>
      </c>
      <c r="D1074" s="24">
        <v>97.62</v>
      </c>
      <c r="E1074" s="24">
        <v>106.85</v>
      </c>
      <c r="F1074" s="24">
        <v>211041228</v>
      </c>
      <c r="G1074" s="24">
        <v>1869734341</v>
      </c>
      <c r="H1074">
        <v>503</v>
      </c>
      <c r="J1074" s="10">
        <f t="shared" si="7"/>
        <v>-5.9540422364871204E-3</v>
      </c>
    </row>
    <row r="1075" spans="1:10" x14ac:dyDescent="0.25">
      <c r="A1075" t="s">
        <v>53</v>
      </c>
      <c r="B1075" s="24">
        <v>106.24</v>
      </c>
      <c r="C1075" s="24">
        <v>109.96</v>
      </c>
      <c r="D1075" s="24">
        <v>99.84</v>
      </c>
      <c r="E1075" s="24">
        <v>104.05</v>
      </c>
      <c r="F1075" s="24">
        <v>112407720</v>
      </c>
      <c r="G1075" s="24">
        <v>1820816062</v>
      </c>
      <c r="H1075">
        <v>504</v>
      </c>
      <c r="J1075" s="10">
        <f t="shared" si="7"/>
        <v>-2.0613704819277087E-2</v>
      </c>
    </row>
    <row r="1076" spans="1:10" x14ac:dyDescent="0.25">
      <c r="A1076" t="s">
        <v>52</v>
      </c>
      <c r="B1076" s="24">
        <v>103.73</v>
      </c>
      <c r="C1076" s="24">
        <v>112.18</v>
      </c>
      <c r="D1076" s="24">
        <v>103</v>
      </c>
      <c r="E1076" s="24">
        <v>109.62</v>
      </c>
      <c r="F1076" s="24">
        <v>120406818</v>
      </c>
      <c r="G1076" s="24">
        <v>1918499081</v>
      </c>
      <c r="H1076">
        <v>505</v>
      </c>
      <c r="J1076" s="10">
        <f t="shared" si="7"/>
        <v>5.6782030270895595E-2</v>
      </c>
    </row>
    <row r="1077" spans="1:10" x14ac:dyDescent="0.25">
      <c r="A1077" t="s">
        <v>51</v>
      </c>
      <c r="B1077" s="24">
        <v>109.6</v>
      </c>
      <c r="C1077" s="24">
        <v>110.96</v>
      </c>
      <c r="D1077" s="24">
        <v>103.38</v>
      </c>
      <c r="E1077" s="24">
        <v>107.31</v>
      </c>
      <c r="F1077" s="24">
        <v>73938617</v>
      </c>
      <c r="G1077" s="24">
        <v>1878384641</v>
      </c>
      <c r="H1077">
        <v>506</v>
      </c>
      <c r="J1077" s="10">
        <f t="shared" si="7"/>
        <v>-2.0894160583941536E-2</v>
      </c>
    </row>
    <row r="1078" spans="1:10" x14ac:dyDescent="0.25">
      <c r="A1078" t="s">
        <v>50</v>
      </c>
      <c r="B1078" s="24">
        <v>107.05</v>
      </c>
      <c r="C1078" s="24">
        <v>107.05</v>
      </c>
      <c r="D1078" s="24">
        <v>97.57</v>
      </c>
      <c r="E1078" s="24">
        <v>102.07</v>
      </c>
      <c r="F1078" s="24">
        <v>71529997</v>
      </c>
      <c r="G1078" s="24">
        <v>1786818888</v>
      </c>
      <c r="H1078">
        <v>507</v>
      </c>
      <c r="J1078" s="10">
        <f t="shared" si="7"/>
        <v>-4.6520317608594153E-2</v>
      </c>
    </row>
    <row r="1079" spans="1:10" x14ac:dyDescent="0.25">
      <c r="A1079" t="s">
        <v>49</v>
      </c>
      <c r="B1079" s="24">
        <v>101.71</v>
      </c>
      <c r="C1079" s="24">
        <v>105.8</v>
      </c>
      <c r="D1079" s="24">
        <v>99.43</v>
      </c>
      <c r="E1079" s="24">
        <v>102.59</v>
      </c>
      <c r="F1079" s="24">
        <v>59280514</v>
      </c>
      <c r="G1079" s="24">
        <v>1796083515</v>
      </c>
      <c r="H1079">
        <v>508</v>
      </c>
      <c r="J1079" s="10">
        <f t="shared" si="7"/>
        <v>8.6520499459247831E-3</v>
      </c>
    </row>
    <row r="1080" spans="1:10" x14ac:dyDescent="0.25">
      <c r="A1080" t="s">
        <v>48</v>
      </c>
      <c r="B1080" s="24">
        <v>102.43</v>
      </c>
      <c r="C1080" s="24">
        <v>102.43</v>
      </c>
      <c r="D1080" s="24">
        <v>88.58</v>
      </c>
      <c r="E1080" s="24">
        <v>90.3</v>
      </c>
      <c r="F1080" s="24">
        <v>74837340</v>
      </c>
      <c r="G1080" s="24">
        <v>1581083402</v>
      </c>
      <c r="H1080">
        <v>509</v>
      </c>
      <c r="J1080" s="10">
        <f t="shared" si="7"/>
        <v>-0.1184223372058968</v>
      </c>
    </row>
    <row r="1081" spans="1:10" x14ac:dyDescent="0.25">
      <c r="A1081" t="s">
        <v>47</v>
      </c>
      <c r="B1081" s="24">
        <v>90.24</v>
      </c>
      <c r="C1081" s="24">
        <v>91.98</v>
      </c>
      <c r="D1081" s="24">
        <v>77.72</v>
      </c>
      <c r="E1081" s="24">
        <v>80.37</v>
      </c>
      <c r="F1081" s="24">
        <v>104537195</v>
      </c>
      <c r="G1081" s="24">
        <v>1407338099</v>
      </c>
      <c r="H1081">
        <v>510</v>
      </c>
      <c r="J1081" s="10">
        <f t="shared" si="7"/>
        <v>-0.1093749999999999</v>
      </c>
    </row>
    <row r="1082" spans="1:10" x14ac:dyDescent="0.25">
      <c r="A1082" t="s">
        <v>46</v>
      </c>
      <c r="B1082" s="24">
        <v>80.33</v>
      </c>
      <c r="C1082" s="24">
        <v>83.04</v>
      </c>
      <c r="D1082" s="24">
        <v>75.08</v>
      </c>
      <c r="E1082" s="24">
        <v>77.37</v>
      </c>
      <c r="F1082" s="24">
        <v>68901780</v>
      </c>
      <c r="G1082" s="24">
        <v>1354857549</v>
      </c>
      <c r="H1082">
        <v>511</v>
      </c>
      <c r="J1082" s="10">
        <f t="shared" si="7"/>
        <v>-3.6848001991783813E-2</v>
      </c>
    </row>
    <row r="1083" spans="1:10" x14ac:dyDescent="0.25">
      <c r="A1083" t="s">
        <v>45</v>
      </c>
      <c r="B1083" s="24">
        <v>77.37</v>
      </c>
      <c r="C1083" s="24">
        <v>83.48</v>
      </c>
      <c r="D1083" s="24">
        <v>77.37</v>
      </c>
      <c r="E1083" s="24">
        <v>81.64</v>
      </c>
      <c r="F1083" s="24">
        <v>80118715</v>
      </c>
      <c r="G1083" s="24">
        <v>1429835840</v>
      </c>
      <c r="H1083">
        <v>512</v>
      </c>
      <c r="J1083" s="10">
        <f t="shared" si="7"/>
        <v>5.5189349877213335E-2</v>
      </c>
    </row>
    <row r="1084" spans="1:10" x14ac:dyDescent="0.25">
      <c r="A1084" t="s">
        <v>44</v>
      </c>
      <c r="B1084" s="24">
        <v>81.53</v>
      </c>
      <c r="C1084" s="24">
        <v>92.94</v>
      </c>
      <c r="D1084" s="24">
        <v>81.400000000000006</v>
      </c>
      <c r="E1084" s="24">
        <v>90.35</v>
      </c>
      <c r="F1084" s="24">
        <v>109893213</v>
      </c>
      <c r="G1084" s="24">
        <v>1582485422</v>
      </c>
      <c r="H1084">
        <v>513</v>
      </c>
      <c r="J1084" s="10">
        <f t="shared" si="7"/>
        <v>0.10818103765485089</v>
      </c>
    </row>
    <row r="1085" spans="1:10" x14ac:dyDescent="0.25">
      <c r="A1085" t="s">
        <v>43</v>
      </c>
      <c r="B1085" s="24">
        <v>90.31</v>
      </c>
      <c r="C1085" s="24">
        <v>105.78</v>
      </c>
      <c r="D1085" s="24">
        <v>87.59</v>
      </c>
      <c r="E1085" s="24">
        <v>105.2</v>
      </c>
      <c r="F1085" s="24">
        <v>188289946</v>
      </c>
      <c r="G1085" s="24">
        <v>1842897809</v>
      </c>
      <c r="H1085">
        <v>514</v>
      </c>
      <c r="J1085" s="10">
        <f t="shared" si="7"/>
        <v>0.16487653637470934</v>
      </c>
    </row>
    <row r="1086" spans="1:10" x14ac:dyDescent="0.25">
      <c r="A1086" t="s">
        <v>42</v>
      </c>
      <c r="B1086" s="24">
        <v>105.44</v>
      </c>
      <c r="C1086" s="24">
        <v>144.1</v>
      </c>
      <c r="D1086" s="24">
        <v>103.06</v>
      </c>
      <c r="E1086" s="24">
        <v>128.44999999999999</v>
      </c>
      <c r="F1086" s="24">
        <v>532417073</v>
      </c>
      <c r="G1086" s="24">
        <v>2250407550</v>
      </c>
      <c r="H1086">
        <v>515</v>
      </c>
      <c r="J1086" s="10">
        <f t="shared" ref="J1086:J1124" si="8">(E1086-B1086)/B1086</f>
        <v>0.21822837632776926</v>
      </c>
    </row>
    <row r="1087" spans="1:10" x14ac:dyDescent="0.25">
      <c r="A1087" t="s">
        <v>41</v>
      </c>
      <c r="B1087" s="24">
        <v>126.28</v>
      </c>
      <c r="C1087" s="24">
        <v>200.08</v>
      </c>
      <c r="D1087" s="24">
        <v>125.21</v>
      </c>
      <c r="E1087" s="24">
        <v>194.23</v>
      </c>
      <c r="F1087" s="24">
        <v>1558759484</v>
      </c>
      <c r="G1087" s="24">
        <v>3403293234</v>
      </c>
      <c r="H1087">
        <v>516</v>
      </c>
      <c r="J1087" s="10">
        <f t="shared" si="8"/>
        <v>0.53808995882166599</v>
      </c>
    </row>
    <row r="1088" spans="1:10" x14ac:dyDescent="0.25">
      <c r="A1088" t="s">
        <v>40</v>
      </c>
      <c r="B1088" s="24">
        <v>190.48</v>
      </c>
      <c r="C1088" s="24">
        <v>229.01</v>
      </c>
      <c r="D1088" s="24">
        <v>177.33</v>
      </c>
      <c r="E1088" s="24">
        <v>194.3</v>
      </c>
      <c r="F1088" s="24">
        <v>1520475211</v>
      </c>
      <c r="G1088" s="24">
        <v>3404763308</v>
      </c>
      <c r="H1088">
        <v>517</v>
      </c>
      <c r="J1088" s="10">
        <f t="shared" si="8"/>
        <v>2.0054598908021953E-2</v>
      </c>
    </row>
    <row r="1089" spans="1:10" x14ac:dyDescent="0.25">
      <c r="A1089" t="s">
        <v>39</v>
      </c>
      <c r="B1089" s="24">
        <v>196.3</v>
      </c>
      <c r="C1089" s="24">
        <v>206.45</v>
      </c>
      <c r="D1089" s="24">
        <v>184.08</v>
      </c>
      <c r="E1089" s="24">
        <v>196.67</v>
      </c>
      <c r="F1089" s="24">
        <v>716022686</v>
      </c>
      <c r="G1089" s="24">
        <v>3446690555</v>
      </c>
      <c r="H1089">
        <v>518</v>
      </c>
      <c r="J1089" s="10">
        <f t="shared" si="8"/>
        <v>1.8848700967905049E-3</v>
      </c>
    </row>
    <row r="1090" spans="1:10" x14ac:dyDescent="0.25">
      <c r="A1090" t="s">
        <v>38</v>
      </c>
      <c r="B1090" s="24">
        <v>197.89</v>
      </c>
      <c r="C1090" s="24">
        <v>209.86</v>
      </c>
      <c r="D1090" s="24">
        <v>189.16</v>
      </c>
      <c r="E1090" s="24">
        <v>197.66</v>
      </c>
      <c r="F1090" s="24">
        <v>578345903</v>
      </c>
      <c r="G1090" s="24">
        <v>3464468332</v>
      </c>
      <c r="H1090">
        <v>519</v>
      </c>
      <c r="J1090" s="10">
        <f t="shared" si="8"/>
        <v>-1.1622618626509161E-3</v>
      </c>
    </row>
    <row r="1091" spans="1:10" x14ac:dyDescent="0.25">
      <c r="A1091" t="s">
        <v>37</v>
      </c>
      <c r="B1091" s="24">
        <v>200.03</v>
      </c>
      <c r="C1091" s="24">
        <v>213.72</v>
      </c>
      <c r="D1091" s="24">
        <v>179.09</v>
      </c>
      <c r="E1091" s="24">
        <v>182.26</v>
      </c>
      <c r="F1091" s="24">
        <v>611323718</v>
      </c>
      <c r="G1091" s="24">
        <v>3194811505</v>
      </c>
      <c r="H1091">
        <v>520</v>
      </c>
      <c r="J1091" s="10">
        <f t="shared" si="8"/>
        <v>-8.8836674498825222E-2</v>
      </c>
    </row>
    <row r="1092" spans="1:10" x14ac:dyDescent="0.25">
      <c r="A1092" t="s">
        <v>36</v>
      </c>
      <c r="B1092" s="24">
        <v>183.03</v>
      </c>
      <c r="C1092" s="24">
        <v>183.03</v>
      </c>
      <c r="D1092" s="24">
        <v>155.4</v>
      </c>
      <c r="E1092" s="24">
        <v>170.91</v>
      </c>
      <c r="F1092" s="24">
        <v>621674076</v>
      </c>
      <c r="G1092" s="24">
        <v>2996171177</v>
      </c>
      <c r="H1092">
        <v>521</v>
      </c>
      <c r="J1092" s="10">
        <f t="shared" si="8"/>
        <v>-6.6218652679888565E-2</v>
      </c>
    </row>
    <row r="1093" spans="1:10" x14ac:dyDescent="0.25">
      <c r="A1093" t="s">
        <v>35</v>
      </c>
      <c r="B1093" s="24">
        <v>172.06</v>
      </c>
      <c r="C1093" s="24">
        <v>186.34</v>
      </c>
      <c r="D1093" s="24">
        <v>165.54</v>
      </c>
      <c r="E1093" s="24">
        <v>175.51</v>
      </c>
      <c r="F1093" s="24">
        <v>537284643</v>
      </c>
      <c r="G1093" s="24">
        <v>3077145391</v>
      </c>
      <c r="H1093">
        <v>522</v>
      </c>
      <c r="J1093" s="10">
        <f t="shared" si="8"/>
        <v>2.0051144949436175E-2</v>
      </c>
    </row>
    <row r="1094" spans="1:10" x14ac:dyDescent="0.25">
      <c r="A1094" t="s">
        <v>34</v>
      </c>
      <c r="B1094" s="24">
        <v>175.41</v>
      </c>
      <c r="C1094" s="24">
        <v>177.19</v>
      </c>
      <c r="D1094" s="24">
        <v>147.84</v>
      </c>
      <c r="E1094" s="24">
        <v>150.13</v>
      </c>
      <c r="F1094" s="24">
        <v>339080968</v>
      </c>
      <c r="G1094" s="24">
        <v>2632368862</v>
      </c>
      <c r="H1094">
        <v>523</v>
      </c>
      <c r="J1094" s="10">
        <f t="shared" si="8"/>
        <v>-0.14411949147711078</v>
      </c>
    </row>
    <row r="1095" spans="1:10" x14ac:dyDescent="0.25">
      <c r="A1095" t="s">
        <v>33</v>
      </c>
      <c r="B1095" s="24">
        <v>150.56</v>
      </c>
      <c r="C1095" s="24">
        <v>176.19</v>
      </c>
      <c r="D1095" s="24">
        <v>144.16999999999999</v>
      </c>
      <c r="E1095" s="24">
        <v>174</v>
      </c>
      <c r="F1095" s="24">
        <v>466524537</v>
      </c>
      <c r="G1095" s="24">
        <v>3051295976</v>
      </c>
      <c r="H1095">
        <v>524</v>
      </c>
      <c r="J1095" s="10">
        <f t="shared" si="8"/>
        <v>0.15568544102019127</v>
      </c>
    </row>
    <row r="1096" spans="1:10" x14ac:dyDescent="0.25">
      <c r="A1096" t="s">
        <v>32</v>
      </c>
      <c r="B1096" s="24">
        <v>174.47</v>
      </c>
      <c r="C1096" s="24">
        <v>175.28</v>
      </c>
      <c r="D1096" s="24">
        <v>164.48</v>
      </c>
      <c r="E1096" s="24">
        <v>165.06</v>
      </c>
      <c r="F1096" s="24">
        <v>308440732</v>
      </c>
      <c r="G1096" s="24">
        <v>2894826363</v>
      </c>
      <c r="H1096">
        <v>525</v>
      </c>
      <c r="J1096" s="10">
        <f t="shared" si="8"/>
        <v>-5.3934773886628054E-2</v>
      </c>
    </row>
    <row r="1097" spans="1:10" x14ac:dyDescent="0.25">
      <c r="A1097" t="s">
        <v>31</v>
      </c>
      <c r="B1097" s="24">
        <v>165.15</v>
      </c>
      <c r="C1097" s="24">
        <v>165.35</v>
      </c>
      <c r="D1097" s="24">
        <v>159.63999999999999</v>
      </c>
      <c r="E1097" s="24">
        <v>163.62</v>
      </c>
      <c r="F1097" s="24">
        <v>254982420</v>
      </c>
      <c r="G1097" s="24">
        <v>2869903438</v>
      </c>
      <c r="H1097">
        <v>526</v>
      </c>
      <c r="J1097" s="10">
        <f t="shared" si="8"/>
        <v>-9.2643051771117233E-3</v>
      </c>
    </row>
    <row r="1098" spans="1:10" x14ac:dyDescent="0.25">
      <c r="A1098" t="s">
        <v>30</v>
      </c>
      <c r="B1098" s="24">
        <v>163.52000000000001</v>
      </c>
      <c r="C1098" s="24">
        <v>163.52000000000001</v>
      </c>
      <c r="D1098" s="24">
        <v>148.96</v>
      </c>
      <c r="E1098" s="24">
        <v>151.05000000000001</v>
      </c>
      <c r="F1098" s="24">
        <v>184371700</v>
      </c>
      <c r="G1098" s="24">
        <v>2649556711</v>
      </c>
      <c r="H1098">
        <v>527</v>
      </c>
      <c r="J1098" s="10">
        <f t="shared" si="8"/>
        <v>-7.6259784735812117E-2</v>
      </c>
    </row>
    <row r="1099" spans="1:10" x14ac:dyDescent="0.25">
      <c r="A1099" t="s">
        <v>29</v>
      </c>
      <c r="B1099" s="24">
        <v>150.9</v>
      </c>
      <c r="C1099" s="24">
        <v>168.77</v>
      </c>
      <c r="D1099" s="24">
        <v>150.24</v>
      </c>
      <c r="E1099" s="24">
        <v>164.85</v>
      </c>
      <c r="F1099" s="24">
        <v>267838686</v>
      </c>
      <c r="G1099" s="24">
        <v>2892087608</v>
      </c>
      <c r="H1099">
        <v>528</v>
      </c>
      <c r="J1099" s="10">
        <f t="shared" si="8"/>
        <v>9.2445328031809063E-2</v>
      </c>
    </row>
    <row r="1100" spans="1:10" x14ac:dyDescent="0.25">
      <c r="A1100" t="s">
        <v>28</v>
      </c>
      <c r="B1100" s="24">
        <v>165.62</v>
      </c>
      <c r="C1100" s="24">
        <v>174.23</v>
      </c>
      <c r="D1100" s="24">
        <v>162.25</v>
      </c>
      <c r="E1100" s="24">
        <v>171.83</v>
      </c>
      <c r="F1100" s="24">
        <v>270357561</v>
      </c>
      <c r="G1100" s="24">
        <v>3014732747</v>
      </c>
      <c r="H1100">
        <v>529</v>
      </c>
      <c r="J1100" s="10">
        <f t="shared" si="8"/>
        <v>3.7495471561405674E-2</v>
      </c>
    </row>
    <row r="1101" spans="1:10" x14ac:dyDescent="0.25">
      <c r="A1101" t="s">
        <v>27</v>
      </c>
      <c r="B1101" s="24">
        <v>173.27</v>
      </c>
      <c r="C1101" s="24">
        <v>175.46</v>
      </c>
      <c r="D1101" s="24">
        <v>160.33000000000001</v>
      </c>
      <c r="E1101" s="24">
        <v>162.05000000000001</v>
      </c>
      <c r="F1101" s="24">
        <v>231676176</v>
      </c>
      <c r="G1101" s="24">
        <v>2843455670</v>
      </c>
      <c r="H1101">
        <v>530</v>
      </c>
      <c r="J1101" s="10">
        <f t="shared" si="8"/>
        <v>-6.4754429503087657E-2</v>
      </c>
    </row>
    <row r="1102" spans="1:10" x14ac:dyDescent="0.25">
      <c r="A1102" t="s">
        <v>26</v>
      </c>
      <c r="B1102" s="24">
        <v>161.71</v>
      </c>
      <c r="C1102" s="24">
        <v>165.37</v>
      </c>
      <c r="D1102" s="24">
        <v>155.61000000000001</v>
      </c>
      <c r="E1102" s="24">
        <v>161.4</v>
      </c>
      <c r="F1102" s="24">
        <v>207663255</v>
      </c>
      <c r="G1102" s="24">
        <v>2832257307</v>
      </c>
      <c r="H1102">
        <v>531</v>
      </c>
      <c r="J1102" s="10">
        <f t="shared" si="8"/>
        <v>-1.9170119349452863E-3</v>
      </c>
    </row>
    <row r="1103" spans="1:10" x14ac:dyDescent="0.25">
      <c r="A1103" t="s">
        <v>25</v>
      </c>
      <c r="B1103" s="24">
        <v>161.13999999999999</v>
      </c>
      <c r="C1103" s="24">
        <v>166.36</v>
      </c>
      <c r="D1103" s="24">
        <v>158.33000000000001</v>
      </c>
      <c r="E1103" s="24">
        <v>160.4</v>
      </c>
      <c r="F1103" s="24">
        <v>230320255</v>
      </c>
      <c r="G1103" s="24">
        <v>2815113500</v>
      </c>
      <c r="H1103">
        <v>532</v>
      </c>
      <c r="J1103" s="10">
        <f t="shared" si="8"/>
        <v>-4.5922800049645078E-3</v>
      </c>
    </row>
    <row r="1104" spans="1:10" x14ac:dyDescent="0.25">
      <c r="A1104" t="s">
        <v>24</v>
      </c>
      <c r="B1104" s="24">
        <v>160.19</v>
      </c>
      <c r="C1104" s="24">
        <v>170.75</v>
      </c>
      <c r="D1104" s="24">
        <v>159.15</v>
      </c>
      <c r="E1104" s="24">
        <v>166.84</v>
      </c>
      <c r="F1104" s="24">
        <v>226834845</v>
      </c>
      <c r="G1104" s="24">
        <v>2928444441</v>
      </c>
      <c r="H1104">
        <v>533</v>
      </c>
      <c r="J1104" s="10">
        <f t="shared" si="8"/>
        <v>4.1513203071352804E-2</v>
      </c>
    </row>
    <row r="1105" spans="1:10" x14ac:dyDescent="0.25">
      <c r="A1105" t="s">
        <v>23</v>
      </c>
      <c r="B1105" s="24">
        <v>166.85</v>
      </c>
      <c r="C1105" s="24">
        <v>168.33</v>
      </c>
      <c r="D1105" s="24">
        <v>160.80000000000001</v>
      </c>
      <c r="E1105" s="24">
        <v>161.24</v>
      </c>
      <c r="F1105" s="24">
        <v>204578538</v>
      </c>
      <c r="G1105" s="24">
        <v>2830470728</v>
      </c>
      <c r="H1105">
        <v>534</v>
      </c>
      <c r="J1105" s="10">
        <f t="shared" si="8"/>
        <v>-3.362301468384768E-2</v>
      </c>
    </row>
    <row r="1106" spans="1:10" x14ac:dyDescent="0.25">
      <c r="A1106" t="s">
        <v>22</v>
      </c>
      <c r="B1106" s="24">
        <v>161.4</v>
      </c>
      <c r="C1106" s="24">
        <v>164.86</v>
      </c>
      <c r="D1106" s="24">
        <v>158.66</v>
      </c>
      <c r="E1106" s="24">
        <v>161.91</v>
      </c>
      <c r="F1106" s="24">
        <v>167967145</v>
      </c>
      <c r="G1106" s="24">
        <v>2842511735</v>
      </c>
      <c r="H1106">
        <v>535</v>
      </c>
      <c r="J1106" s="10">
        <f t="shared" si="8"/>
        <v>3.1598513011151853E-3</v>
      </c>
    </row>
    <row r="1107" spans="1:10" x14ac:dyDescent="0.25">
      <c r="A1107" t="s">
        <v>21</v>
      </c>
      <c r="B1107" s="24">
        <v>162.12</v>
      </c>
      <c r="C1107" s="24">
        <v>162.54</v>
      </c>
      <c r="D1107" s="24">
        <v>158.44</v>
      </c>
      <c r="E1107" s="24">
        <v>160.08000000000001</v>
      </c>
      <c r="F1107" s="24">
        <v>163008542</v>
      </c>
      <c r="G1107" s="24">
        <v>2810697903</v>
      </c>
      <c r="H1107">
        <v>536</v>
      </c>
      <c r="J1107" s="10">
        <f t="shared" si="8"/>
        <v>-1.2583271650629115E-2</v>
      </c>
    </row>
    <row r="1108" spans="1:10" x14ac:dyDescent="0.25">
      <c r="A1108" t="s">
        <v>20</v>
      </c>
      <c r="B1108" s="24">
        <v>160.28</v>
      </c>
      <c r="C1108" s="24">
        <v>164.4</v>
      </c>
      <c r="D1108" s="24">
        <v>133.34</v>
      </c>
      <c r="E1108" s="24">
        <v>134.97</v>
      </c>
      <c r="F1108" s="24">
        <v>349267379</v>
      </c>
      <c r="G1108" s="24">
        <v>2369927478</v>
      </c>
      <c r="H1108">
        <v>537</v>
      </c>
      <c r="J1108" s="10">
        <f t="shared" si="8"/>
        <v>-0.15791115547791365</v>
      </c>
    </row>
    <row r="1109" spans="1:10" x14ac:dyDescent="0.25">
      <c r="A1109" t="s">
        <v>19</v>
      </c>
      <c r="B1109" s="24">
        <v>133.91</v>
      </c>
      <c r="C1109" s="24">
        <v>134.79</v>
      </c>
      <c r="D1109" s="24">
        <v>129.43</v>
      </c>
      <c r="E1109" s="24">
        <v>131.66999999999999</v>
      </c>
      <c r="F1109" s="24">
        <v>221067019</v>
      </c>
      <c r="G1109" s="24">
        <v>2312246613</v>
      </c>
      <c r="H1109">
        <v>538</v>
      </c>
      <c r="J1109" s="10">
        <f t="shared" si="8"/>
        <v>-1.6727652901202369E-2</v>
      </c>
    </row>
    <row r="1110" spans="1:10" x14ac:dyDescent="0.25">
      <c r="A1110" t="s">
        <v>18</v>
      </c>
      <c r="B1110" s="24">
        <v>131.5</v>
      </c>
      <c r="C1110" s="24">
        <v>138.55000000000001</v>
      </c>
      <c r="D1110" s="24">
        <v>131.5</v>
      </c>
      <c r="E1110" s="24">
        <v>134.38</v>
      </c>
      <c r="F1110" s="24">
        <v>212095966</v>
      </c>
      <c r="G1110" s="24">
        <v>2360139637</v>
      </c>
      <c r="H1110">
        <v>539</v>
      </c>
      <c r="J1110" s="10">
        <f t="shared" si="8"/>
        <v>2.1901140684410611E-2</v>
      </c>
    </row>
    <row r="1111" spans="1:10" x14ac:dyDescent="0.25">
      <c r="A1111" t="s">
        <v>17</v>
      </c>
      <c r="B1111" s="24">
        <v>134.5</v>
      </c>
      <c r="C1111" s="24">
        <v>135.80000000000001</v>
      </c>
      <c r="D1111" s="24">
        <v>123.87</v>
      </c>
      <c r="E1111" s="24">
        <v>126.35</v>
      </c>
      <c r="F1111" s="24">
        <v>182166624</v>
      </c>
      <c r="G1111" s="24">
        <v>2219291825</v>
      </c>
      <c r="H1111">
        <v>540</v>
      </c>
      <c r="J1111" s="10">
        <f t="shared" si="8"/>
        <v>-6.0594795539033498E-2</v>
      </c>
    </row>
    <row r="1112" spans="1:10" x14ac:dyDescent="0.25">
      <c r="A1112" t="s">
        <v>16</v>
      </c>
      <c r="B1112" s="24">
        <v>126.48</v>
      </c>
      <c r="C1112" s="24">
        <v>136.96</v>
      </c>
      <c r="D1112" s="24">
        <v>124.89</v>
      </c>
      <c r="E1112" s="24">
        <v>133.97999999999999</v>
      </c>
      <c r="F1112" s="24">
        <v>214446102</v>
      </c>
      <c r="G1112" s="24">
        <v>2353563604</v>
      </c>
      <c r="H1112">
        <v>541</v>
      </c>
      <c r="J1112" s="10">
        <f t="shared" si="8"/>
        <v>5.9297912713472373E-2</v>
      </c>
    </row>
    <row r="1113" spans="1:10" x14ac:dyDescent="0.25">
      <c r="A1113" t="s">
        <v>15</v>
      </c>
      <c r="B1113" s="24">
        <v>133.97</v>
      </c>
      <c r="C1113" s="24">
        <v>134.68</v>
      </c>
      <c r="D1113" s="24">
        <v>127</v>
      </c>
      <c r="E1113" s="24">
        <v>128.47999999999999</v>
      </c>
      <c r="F1113" s="24">
        <v>182316505</v>
      </c>
      <c r="G1113" s="24">
        <v>2257176864</v>
      </c>
      <c r="H1113">
        <v>542</v>
      </c>
      <c r="J1113" s="10">
        <f t="shared" si="8"/>
        <v>-4.0979323729193169E-2</v>
      </c>
    </row>
    <row r="1114" spans="1:10" x14ac:dyDescent="0.25">
      <c r="A1114" t="s">
        <v>14</v>
      </c>
      <c r="B1114" s="24">
        <v>128.69</v>
      </c>
      <c r="C1114" s="24">
        <v>131.18</v>
      </c>
      <c r="D1114" s="24">
        <v>128.18</v>
      </c>
      <c r="E1114" s="24">
        <v>129.16999999999999</v>
      </c>
      <c r="F1114" s="24">
        <v>161105128</v>
      </c>
      <c r="G1114" s="24">
        <v>2269508449</v>
      </c>
      <c r="H1114">
        <v>543</v>
      </c>
      <c r="J1114" s="10">
        <f t="shared" si="8"/>
        <v>3.7298935426217251E-3</v>
      </c>
    </row>
    <row r="1115" spans="1:10" x14ac:dyDescent="0.25">
      <c r="A1115" t="s">
        <v>13</v>
      </c>
      <c r="B1115" s="24">
        <v>129.19999999999999</v>
      </c>
      <c r="C1115" s="24">
        <v>131.88999999999999</v>
      </c>
      <c r="D1115" s="24">
        <v>127.16</v>
      </c>
      <c r="E1115" s="24">
        <v>131.05000000000001</v>
      </c>
      <c r="F1115" s="24">
        <v>178365450</v>
      </c>
      <c r="G1115" s="24">
        <v>2302882084</v>
      </c>
      <c r="H1115">
        <v>544</v>
      </c>
      <c r="J1115" s="10">
        <f t="shared" si="8"/>
        <v>1.4318885448916586E-2</v>
      </c>
    </row>
    <row r="1116" spans="1:10" x14ac:dyDescent="0.25">
      <c r="A1116" t="s">
        <v>12</v>
      </c>
      <c r="B1116" s="24">
        <v>131.09</v>
      </c>
      <c r="C1116" s="24">
        <v>131.09</v>
      </c>
      <c r="D1116" s="24">
        <v>126.93</v>
      </c>
      <c r="E1116" s="24">
        <v>128.46</v>
      </c>
      <c r="F1116" s="24">
        <v>208629422</v>
      </c>
      <c r="G1116" s="24">
        <v>2257476672</v>
      </c>
      <c r="H1116">
        <v>545</v>
      </c>
      <c r="J1116" s="10">
        <f t="shared" si="8"/>
        <v>-2.0062552444885157E-2</v>
      </c>
    </row>
    <row r="1117" spans="1:10" x14ac:dyDescent="0.25">
      <c r="A1117" t="s">
        <v>11</v>
      </c>
      <c r="B1117" s="24">
        <v>128.55000000000001</v>
      </c>
      <c r="C1117" s="24">
        <v>131.69</v>
      </c>
      <c r="D1117" s="24">
        <v>127.6</v>
      </c>
      <c r="E1117" s="24">
        <v>130.19999999999999</v>
      </c>
      <c r="F1117" s="24">
        <v>198967556</v>
      </c>
      <c r="G1117" s="24">
        <v>2288428149</v>
      </c>
      <c r="H1117">
        <v>546</v>
      </c>
      <c r="J1117" s="10">
        <f t="shared" si="8"/>
        <v>1.283547257876295E-2</v>
      </c>
    </row>
    <row r="1118" spans="1:10" x14ac:dyDescent="0.25">
      <c r="A1118" t="s">
        <v>10</v>
      </c>
      <c r="B1118" s="24">
        <v>130.13999999999999</v>
      </c>
      <c r="C1118" s="24">
        <v>131</v>
      </c>
      <c r="D1118" s="24">
        <v>122.72</v>
      </c>
      <c r="E1118" s="24">
        <v>123.89</v>
      </c>
      <c r="F1118" s="24">
        <v>269797874</v>
      </c>
      <c r="G1118" s="24">
        <v>2177598900</v>
      </c>
      <c r="H1118">
        <v>547</v>
      </c>
      <c r="J1118" s="10">
        <f t="shared" si="8"/>
        <v>-4.8025203626863272E-2</v>
      </c>
    </row>
    <row r="1119" spans="1:10" x14ac:dyDescent="0.25">
      <c r="A1119" t="s">
        <v>9</v>
      </c>
      <c r="B1119" s="24">
        <v>123.92</v>
      </c>
      <c r="C1119" s="24">
        <v>124.35</v>
      </c>
      <c r="D1119" s="24">
        <v>121.86</v>
      </c>
      <c r="E1119" s="24">
        <v>122.83</v>
      </c>
      <c r="F1119" s="24">
        <v>187814581</v>
      </c>
      <c r="G1119" s="24">
        <v>2159253905</v>
      </c>
      <c r="H1119">
        <v>548</v>
      </c>
      <c r="J1119" s="10">
        <f t="shared" si="8"/>
        <v>-8.795997417688859E-3</v>
      </c>
    </row>
    <row r="1120" spans="1:10" x14ac:dyDescent="0.25">
      <c r="A1120" t="s">
        <v>8</v>
      </c>
      <c r="B1120" s="24">
        <v>122.71</v>
      </c>
      <c r="C1120" s="24">
        <v>131.5</v>
      </c>
      <c r="D1120" s="24">
        <v>118.81</v>
      </c>
      <c r="E1120" s="24">
        <v>128.44</v>
      </c>
      <c r="F1120" s="24">
        <v>264996480</v>
      </c>
      <c r="G1120" s="24">
        <v>2258084781</v>
      </c>
      <c r="H1120">
        <v>549</v>
      </c>
      <c r="J1120" s="10">
        <f t="shared" si="8"/>
        <v>4.6695460842637149E-2</v>
      </c>
    </row>
    <row r="1121" spans="1:10" x14ac:dyDescent="0.25">
      <c r="A1121" t="s">
        <v>7</v>
      </c>
      <c r="B1121" s="24">
        <v>128.44</v>
      </c>
      <c r="C1121" s="24">
        <v>134.69999999999999</v>
      </c>
      <c r="D1121" s="24">
        <v>127.83</v>
      </c>
      <c r="E1121" s="24">
        <v>132.32</v>
      </c>
      <c r="F1121" s="24">
        <v>293056048</v>
      </c>
      <c r="G1121" s="24">
        <v>2326546174</v>
      </c>
      <c r="H1121">
        <v>550</v>
      </c>
      <c r="J1121" s="10">
        <f t="shared" si="8"/>
        <v>3.0208657739022076E-2</v>
      </c>
    </row>
    <row r="1122" spans="1:10" x14ac:dyDescent="0.25">
      <c r="A1122" t="s">
        <v>6</v>
      </c>
      <c r="B1122" s="24">
        <v>132.21</v>
      </c>
      <c r="C1122" s="24">
        <v>132.29</v>
      </c>
      <c r="D1122" s="24">
        <v>127.47</v>
      </c>
      <c r="E1122" s="24">
        <v>129.4</v>
      </c>
      <c r="F1122" s="24">
        <v>264182477</v>
      </c>
      <c r="G1122" s="24">
        <v>2275366585</v>
      </c>
      <c r="H1122">
        <v>551</v>
      </c>
      <c r="J1122" s="10">
        <f t="shared" si="8"/>
        <v>-2.1254065501853128E-2</v>
      </c>
    </row>
    <row r="1123" spans="1:10" x14ac:dyDescent="0.25">
      <c r="A1123" t="s">
        <v>5</v>
      </c>
      <c r="B1123" s="24">
        <v>129.52000000000001</v>
      </c>
      <c r="C1123" s="24">
        <v>129.84</v>
      </c>
      <c r="D1123" s="24">
        <v>126.37</v>
      </c>
      <c r="E1123" s="24">
        <v>128.37</v>
      </c>
      <c r="F1123" s="24">
        <v>205641444</v>
      </c>
      <c r="G1123" s="24">
        <v>2257551746</v>
      </c>
      <c r="H1123">
        <v>552</v>
      </c>
      <c r="J1123" s="10">
        <f t="shared" si="8"/>
        <v>-8.8789376158122726E-3</v>
      </c>
    </row>
    <row r="1124" spans="1:10" x14ac:dyDescent="0.25">
      <c r="A1124" t="s">
        <v>103</v>
      </c>
      <c r="B1124" s="24">
        <v>128.44</v>
      </c>
      <c r="C1124" s="24">
        <v>129.66</v>
      </c>
      <c r="D1124" s="24">
        <v>126.97</v>
      </c>
      <c r="E1124" s="24">
        <v>127.14</v>
      </c>
      <c r="F1124" s="24">
        <v>178570796</v>
      </c>
      <c r="G1124" s="24">
        <v>2236142032</v>
      </c>
      <c r="H1124">
        <v>553</v>
      </c>
      <c r="J1124" s="10">
        <f t="shared" si="8"/>
        <v>-1.012145748987852E-2</v>
      </c>
    </row>
  </sheetData>
  <sortState ref="A572:H1124">
    <sortCondition ref="H572:H112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2:M1271"/>
  <sheetViews>
    <sheetView topLeftCell="A860" workbookViewId="0">
      <selection activeCell="M296" sqref="M296"/>
    </sheetView>
  </sheetViews>
  <sheetFormatPr defaultRowHeight="15" x14ac:dyDescent="0.25"/>
  <cols>
    <col min="1" max="1" width="13.5703125" style="5" customWidth="1"/>
    <col min="2" max="5" width="11" style="24" bestFit="1" customWidth="1"/>
    <col min="6" max="6" width="18.5703125" style="24" bestFit="1" customWidth="1"/>
    <col min="7" max="7" width="20.42578125" style="24" bestFit="1" customWidth="1"/>
    <col min="8" max="8" width="9.140625" style="1"/>
    <col min="13" max="13" width="11" bestFit="1" customWidth="1"/>
  </cols>
  <sheetData>
    <row r="2" spans="1:10" x14ac:dyDescent="0.25">
      <c r="A2" s="13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s="5" t="s">
        <v>1280</v>
      </c>
      <c r="B3" s="24">
        <v>2.83</v>
      </c>
      <c r="C3" s="24">
        <v>3.54</v>
      </c>
      <c r="D3" s="24">
        <v>2.52</v>
      </c>
      <c r="E3" s="24">
        <v>2.77</v>
      </c>
      <c r="F3" s="24">
        <v>164329</v>
      </c>
      <c r="G3" s="24">
        <v>166610555</v>
      </c>
      <c r="H3" s="1">
        <v>2</v>
      </c>
      <c r="J3" s="9">
        <f>(E3-B3)/B3</f>
        <v>-2.1201413427561856E-2</v>
      </c>
    </row>
    <row r="4" spans="1:10" x14ac:dyDescent="0.25">
      <c r="A4" s="5" t="s">
        <v>1279</v>
      </c>
      <c r="B4" s="24">
        <v>2.79</v>
      </c>
      <c r="C4" s="24">
        <v>2.8</v>
      </c>
      <c r="D4" s="24">
        <v>0.71472500000000005</v>
      </c>
      <c r="E4" s="24">
        <v>0.75332500000000002</v>
      </c>
      <c r="F4" s="24">
        <v>674188</v>
      </c>
      <c r="G4" s="24">
        <v>45486894</v>
      </c>
      <c r="H4" s="1">
        <v>3</v>
      </c>
      <c r="J4" s="9">
        <f t="shared" ref="J4:J67" si="0">(E4-B4)/B4</f>
        <v>-0.72999103942652321</v>
      </c>
    </row>
    <row r="5" spans="1:10" x14ac:dyDescent="0.25">
      <c r="A5" s="5" t="s">
        <v>1278</v>
      </c>
      <c r="B5" s="24">
        <v>0.70613599999999999</v>
      </c>
      <c r="C5" s="24">
        <v>0.87980999999999998</v>
      </c>
      <c r="D5" s="24">
        <v>0.62919099999999994</v>
      </c>
      <c r="E5" s="24">
        <v>0.70189699999999999</v>
      </c>
      <c r="F5" s="24">
        <v>532170</v>
      </c>
      <c r="G5" s="24">
        <v>42399573</v>
      </c>
      <c r="H5" s="1">
        <v>4</v>
      </c>
      <c r="J5" s="9">
        <f t="shared" si="0"/>
        <v>-6.0030928886220117E-3</v>
      </c>
    </row>
    <row r="6" spans="1:10" x14ac:dyDescent="0.25">
      <c r="A6" s="5" t="s">
        <v>1277</v>
      </c>
      <c r="B6" s="24">
        <v>0.71398899999999998</v>
      </c>
      <c r="C6" s="24">
        <v>0.729854</v>
      </c>
      <c r="D6" s="24">
        <v>0.63654599999999995</v>
      </c>
      <c r="E6" s="24">
        <v>0.70844799999999997</v>
      </c>
      <c r="F6" s="24">
        <v>405283</v>
      </c>
      <c r="G6" s="24">
        <v>42818364</v>
      </c>
      <c r="H6" s="1">
        <v>5</v>
      </c>
      <c r="J6" s="9">
        <f t="shared" si="0"/>
        <v>-7.7606237631112221E-3</v>
      </c>
    </row>
    <row r="7" spans="1:10" x14ac:dyDescent="0.25">
      <c r="A7" s="5" t="s">
        <v>1276</v>
      </c>
      <c r="B7" s="24">
        <v>0.70808700000000002</v>
      </c>
      <c r="C7" s="24">
        <v>1.1299999999999999</v>
      </c>
      <c r="D7" s="24">
        <v>0.66323500000000002</v>
      </c>
      <c r="E7" s="24">
        <v>1.07</v>
      </c>
      <c r="F7" s="24">
        <v>1463100</v>
      </c>
      <c r="G7" s="24">
        <v>64569288</v>
      </c>
      <c r="H7" s="1">
        <v>6</v>
      </c>
      <c r="J7" s="9">
        <f t="shared" si="0"/>
        <v>0.51111374732200987</v>
      </c>
    </row>
    <row r="8" spans="1:10" x14ac:dyDescent="0.25">
      <c r="A8" s="5" t="s">
        <v>1275</v>
      </c>
      <c r="B8" s="24">
        <v>1.06</v>
      </c>
      <c r="C8" s="24">
        <v>1.29</v>
      </c>
      <c r="D8" s="24">
        <v>0.88360799999999995</v>
      </c>
      <c r="E8" s="24">
        <v>1.22</v>
      </c>
      <c r="F8" s="24">
        <v>2150620</v>
      </c>
      <c r="G8" s="24">
        <v>73645011</v>
      </c>
      <c r="H8" s="1">
        <v>7</v>
      </c>
      <c r="J8" s="9">
        <f t="shared" si="0"/>
        <v>0.15094339622641501</v>
      </c>
    </row>
    <row r="9" spans="1:10" x14ac:dyDescent="0.25">
      <c r="A9" s="5" t="s">
        <v>1274</v>
      </c>
      <c r="B9" s="24">
        <v>1.22</v>
      </c>
      <c r="C9" s="24">
        <v>1.97</v>
      </c>
      <c r="D9" s="24">
        <v>1.17</v>
      </c>
      <c r="E9" s="24">
        <v>1.83</v>
      </c>
      <c r="F9" s="24">
        <v>4068680</v>
      </c>
      <c r="G9" s="24">
        <v>110607192</v>
      </c>
      <c r="H9" s="1">
        <v>8</v>
      </c>
      <c r="J9" s="9">
        <f t="shared" si="0"/>
        <v>0.50000000000000011</v>
      </c>
    </row>
    <row r="10" spans="1:10" x14ac:dyDescent="0.25">
      <c r="A10" s="5" t="s">
        <v>1273</v>
      </c>
      <c r="B10" s="24">
        <v>1.81</v>
      </c>
      <c r="C10" s="24">
        <v>2.2599999999999998</v>
      </c>
      <c r="D10" s="24">
        <v>1.75</v>
      </c>
      <c r="E10" s="24">
        <v>1.83</v>
      </c>
      <c r="F10" s="24">
        <v>4637030</v>
      </c>
      <c r="G10" s="24">
        <v>110672322</v>
      </c>
      <c r="H10" s="1">
        <v>9</v>
      </c>
      <c r="J10" s="9">
        <f t="shared" si="0"/>
        <v>1.1049723756906087E-2</v>
      </c>
    </row>
    <row r="11" spans="1:10" x14ac:dyDescent="0.25">
      <c r="A11" s="5" t="s">
        <v>1272</v>
      </c>
      <c r="B11" s="24">
        <v>1.8</v>
      </c>
      <c r="C11" s="24">
        <v>1.88</v>
      </c>
      <c r="D11" s="24">
        <v>1.57</v>
      </c>
      <c r="E11" s="24">
        <v>1.69</v>
      </c>
      <c r="F11" s="24">
        <v>2554360</v>
      </c>
      <c r="G11" s="24">
        <v>102303608</v>
      </c>
      <c r="H11" s="1">
        <v>10</v>
      </c>
      <c r="J11" s="9">
        <f t="shared" si="0"/>
        <v>-6.1111111111111165E-2</v>
      </c>
    </row>
    <row r="12" spans="1:10" x14ac:dyDescent="0.25">
      <c r="A12" s="5" t="s">
        <v>1271</v>
      </c>
      <c r="B12" s="24">
        <v>1.68</v>
      </c>
      <c r="C12" s="24">
        <v>1.7</v>
      </c>
      <c r="D12" s="24">
        <v>1.0900000000000001</v>
      </c>
      <c r="E12" s="24">
        <v>1.57</v>
      </c>
      <c r="F12" s="24">
        <v>3550790</v>
      </c>
      <c r="G12" s="24">
        <v>94901005</v>
      </c>
      <c r="H12" s="1">
        <v>11</v>
      </c>
      <c r="J12" s="9">
        <f t="shared" si="0"/>
        <v>-6.547619047619041E-2</v>
      </c>
    </row>
    <row r="13" spans="1:10" x14ac:dyDescent="0.25">
      <c r="A13" s="5" t="s">
        <v>1270</v>
      </c>
      <c r="B13" s="24">
        <v>1.58</v>
      </c>
      <c r="C13" s="24">
        <v>1.58</v>
      </c>
      <c r="D13" s="24">
        <v>1.19</v>
      </c>
      <c r="E13" s="24">
        <v>1.2</v>
      </c>
      <c r="F13" s="24">
        <v>1942830</v>
      </c>
      <c r="G13" s="24">
        <v>87295367</v>
      </c>
      <c r="H13" s="1">
        <v>12</v>
      </c>
      <c r="J13" s="9">
        <f t="shared" si="0"/>
        <v>-0.24050632911392411</v>
      </c>
    </row>
    <row r="14" spans="1:10" x14ac:dyDescent="0.25">
      <c r="A14" s="5" t="s">
        <v>1269</v>
      </c>
      <c r="B14" s="24">
        <v>1.22</v>
      </c>
      <c r="C14" s="24">
        <v>1.33</v>
      </c>
      <c r="D14" s="24">
        <v>1.0900000000000001</v>
      </c>
      <c r="E14" s="24">
        <v>1.0900000000000001</v>
      </c>
      <c r="F14" s="24">
        <v>1485680</v>
      </c>
      <c r="G14" s="24">
        <v>78868413</v>
      </c>
      <c r="H14" s="1">
        <v>13</v>
      </c>
      <c r="J14" s="9">
        <f t="shared" si="0"/>
        <v>-0.10655737704918024</v>
      </c>
    </row>
    <row r="15" spans="1:10" x14ac:dyDescent="0.25">
      <c r="A15" s="5" t="s">
        <v>1268</v>
      </c>
      <c r="B15" s="24">
        <v>1.17</v>
      </c>
      <c r="C15" s="24">
        <v>1.32</v>
      </c>
      <c r="D15" s="24">
        <v>1.17</v>
      </c>
      <c r="E15" s="24">
        <v>1.26</v>
      </c>
      <c r="F15" s="24">
        <v>1486240</v>
      </c>
      <c r="G15" s="24">
        <v>91366391</v>
      </c>
      <c r="H15" s="1">
        <v>14</v>
      </c>
      <c r="J15" s="9">
        <f t="shared" si="0"/>
        <v>7.6923076923076997E-2</v>
      </c>
    </row>
    <row r="16" spans="1:10" x14ac:dyDescent="0.25">
      <c r="A16" s="5" t="s">
        <v>1267</v>
      </c>
      <c r="B16" s="24">
        <v>1.25</v>
      </c>
      <c r="C16" s="24">
        <v>1.53</v>
      </c>
      <c r="D16" s="24">
        <v>1.25</v>
      </c>
      <c r="E16" s="24">
        <v>1.46</v>
      </c>
      <c r="F16" s="24">
        <v>2843760</v>
      </c>
      <c r="G16" s="24">
        <v>106351420</v>
      </c>
      <c r="H16" s="1">
        <v>15</v>
      </c>
      <c r="J16" s="9">
        <f t="shared" si="0"/>
        <v>0.16799999999999998</v>
      </c>
    </row>
    <row r="17" spans="1:10" x14ac:dyDescent="0.25">
      <c r="A17" s="5" t="s">
        <v>1266</v>
      </c>
      <c r="B17" s="24">
        <v>1.48</v>
      </c>
      <c r="C17" s="24">
        <v>1.56</v>
      </c>
      <c r="D17" s="24">
        <v>1.35</v>
      </c>
      <c r="E17" s="24">
        <v>1.4</v>
      </c>
      <c r="F17" s="24">
        <v>2020970</v>
      </c>
      <c r="G17" s="24">
        <v>101331856</v>
      </c>
      <c r="H17" s="1">
        <v>16</v>
      </c>
      <c r="J17" s="9">
        <f t="shared" si="0"/>
        <v>-5.4054054054054106E-2</v>
      </c>
    </row>
    <row r="18" spans="1:10" x14ac:dyDescent="0.25">
      <c r="A18" s="5" t="s">
        <v>1265</v>
      </c>
      <c r="B18" s="24">
        <v>1.4</v>
      </c>
      <c r="C18" s="24">
        <v>1.48</v>
      </c>
      <c r="D18" s="24">
        <v>1.35</v>
      </c>
      <c r="E18" s="24">
        <v>1.38</v>
      </c>
      <c r="F18" s="24">
        <v>948310</v>
      </c>
      <c r="G18" s="24">
        <v>100201826</v>
      </c>
      <c r="H18" s="1">
        <v>17</v>
      </c>
      <c r="J18" s="9">
        <f t="shared" si="0"/>
        <v>-1.4285714285714299E-2</v>
      </c>
    </row>
    <row r="19" spans="1:10" x14ac:dyDescent="0.25">
      <c r="A19" s="5" t="s">
        <v>1264</v>
      </c>
      <c r="B19" s="24">
        <v>1.38</v>
      </c>
      <c r="C19" s="24">
        <v>1.41</v>
      </c>
      <c r="D19" s="24">
        <v>1.3</v>
      </c>
      <c r="E19" s="24">
        <v>1.35</v>
      </c>
      <c r="F19" s="24">
        <v>1589300</v>
      </c>
      <c r="G19" s="24">
        <v>98300351</v>
      </c>
      <c r="H19" s="1">
        <v>18</v>
      </c>
      <c r="J19" s="9">
        <f t="shared" si="0"/>
        <v>-2.1739130434782469E-2</v>
      </c>
    </row>
    <row r="20" spans="1:10" x14ac:dyDescent="0.25">
      <c r="A20" s="5" t="s">
        <v>1263</v>
      </c>
      <c r="B20" s="24">
        <v>1.35</v>
      </c>
      <c r="C20" s="24">
        <v>1.36</v>
      </c>
      <c r="D20" s="24">
        <v>1.23</v>
      </c>
      <c r="E20" s="24">
        <v>1.23</v>
      </c>
      <c r="F20" s="24">
        <v>924920</v>
      </c>
      <c r="G20" s="24">
        <v>89515257</v>
      </c>
      <c r="H20" s="1">
        <v>19</v>
      </c>
      <c r="J20" s="9">
        <f t="shared" si="0"/>
        <v>-8.8888888888888962E-2</v>
      </c>
    </row>
    <row r="21" spans="1:10" x14ac:dyDescent="0.25">
      <c r="A21" s="5" t="s">
        <v>1262</v>
      </c>
      <c r="B21" s="24">
        <v>1.23</v>
      </c>
      <c r="C21" s="24">
        <v>1.24</v>
      </c>
      <c r="D21" s="24">
        <v>1.1299999999999999</v>
      </c>
      <c r="E21" s="24">
        <v>1.1399999999999999</v>
      </c>
      <c r="F21" s="24">
        <v>1307180</v>
      </c>
      <c r="G21" s="24">
        <v>82922633</v>
      </c>
      <c r="H21" s="1">
        <v>20</v>
      </c>
      <c r="J21" s="9">
        <f t="shared" si="0"/>
        <v>-7.3170731707317138E-2</v>
      </c>
    </row>
    <row r="22" spans="1:10" x14ac:dyDescent="0.25">
      <c r="A22" s="5" t="s">
        <v>1261</v>
      </c>
      <c r="B22" s="24">
        <v>1.1299999999999999</v>
      </c>
      <c r="C22" s="24">
        <v>1.2</v>
      </c>
      <c r="D22" s="24">
        <v>1.06</v>
      </c>
      <c r="E22" s="24">
        <v>1.1599999999999999</v>
      </c>
      <c r="F22" s="24">
        <v>1056750</v>
      </c>
      <c r="G22" s="24">
        <v>84390924</v>
      </c>
      <c r="H22" s="1">
        <v>21</v>
      </c>
      <c r="J22" s="9">
        <f t="shared" si="0"/>
        <v>2.6548672566371709E-2</v>
      </c>
    </row>
    <row r="23" spans="1:10" x14ac:dyDescent="0.25">
      <c r="A23" s="5" t="s">
        <v>1260</v>
      </c>
      <c r="B23" s="24">
        <v>1.17</v>
      </c>
      <c r="C23" s="24">
        <v>1.19</v>
      </c>
      <c r="D23" s="24">
        <v>1.1399999999999999</v>
      </c>
      <c r="E23" s="24">
        <v>1.1499999999999999</v>
      </c>
      <c r="F23" s="24">
        <v>686662</v>
      </c>
      <c r="G23" s="24">
        <v>83524585</v>
      </c>
      <c r="H23" s="1">
        <v>22</v>
      </c>
      <c r="J23" s="9">
        <f t="shared" si="0"/>
        <v>-1.709401709401711E-2</v>
      </c>
    </row>
    <row r="24" spans="1:10" x14ac:dyDescent="0.25">
      <c r="A24" s="5" t="s">
        <v>1259</v>
      </c>
      <c r="B24" s="24">
        <v>1.1499999999999999</v>
      </c>
      <c r="C24" s="24">
        <v>1.21</v>
      </c>
      <c r="D24" s="24">
        <v>1.1200000000000001</v>
      </c>
      <c r="E24" s="24">
        <v>1.19</v>
      </c>
      <c r="F24" s="24">
        <v>721872</v>
      </c>
      <c r="G24" s="24">
        <v>86731077</v>
      </c>
      <c r="H24" s="1">
        <v>23</v>
      </c>
      <c r="J24" s="9">
        <f t="shared" si="0"/>
        <v>3.4782608695652209E-2</v>
      </c>
    </row>
    <row r="25" spans="1:10" x14ac:dyDescent="0.25">
      <c r="A25" s="5" t="s">
        <v>1258</v>
      </c>
      <c r="B25" s="24">
        <v>1.19</v>
      </c>
      <c r="C25" s="24">
        <v>1.21</v>
      </c>
      <c r="D25" s="24">
        <v>1.1499999999999999</v>
      </c>
      <c r="E25" s="24">
        <v>1.18</v>
      </c>
      <c r="F25" s="24">
        <v>375377</v>
      </c>
      <c r="G25" s="24">
        <v>86113895</v>
      </c>
      <c r="H25" s="1">
        <v>24</v>
      </c>
      <c r="J25" s="9">
        <f t="shared" si="0"/>
        <v>-8.4033613445378234E-3</v>
      </c>
    </row>
    <row r="26" spans="1:10" x14ac:dyDescent="0.25">
      <c r="A26" s="5" t="s">
        <v>1257</v>
      </c>
      <c r="B26" s="24">
        <v>1.18</v>
      </c>
      <c r="C26" s="24">
        <v>1.37</v>
      </c>
      <c r="D26" s="24">
        <v>1.17</v>
      </c>
      <c r="E26" s="24">
        <v>1.32</v>
      </c>
      <c r="F26" s="24">
        <v>1337650</v>
      </c>
      <c r="G26" s="24">
        <v>96097349</v>
      </c>
      <c r="H26" s="1">
        <v>25</v>
      </c>
      <c r="J26" s="9">
        <f t="shared" si="0"/>
        <v>0.11864406779661028</v>
      </c>
    </row>
    <row r="27" spans="1:10" x14ac:dyDescent="0.25">
      <c r="A27" s="5" t="s">
        <v>1256</v>
      </c>
      <c r="B27" s="24">
        <v>1.32</v>
      </c>
      <c r="C27" s="24">
        <v>1.4</v>
      </c>
      <c r="D27" s="24">
        <v>1.2</v>
      </c>
      <c r="E27" s="24">
        <v>1.36</v>
      </c>
      <c r="F27" s="24">
        <v>1447180</v>
      </c>
      <c r="G27" s="24">
        <v>98963975</v>
      </c>
      <c r="H27" s="1">
        <v>26</v>
      </c>
      <c r="J27" s="9">
        <f t="shared" si="0"/>
        <v>3.0303030303030328E-2</v>
      </c>
    </row>
    <row r="28" spans="1:10" x14ac:dyDescent="0.25">
      <c r="A28" s="5" t="s">
        <v>1255</v>
      </c>
      <c r="B28" s="24">
        <v>1.35</v>
      </c>
      <c r="C28" s="24">
        <v>1.39</v>
      </c>
      <c r="D28" s="24">
        <v>1.34</v>
      </c>
      <c r="E28" s="24">
        <v>1.35</v>
      </c>
      <c r="F28" s="24">
        <v>778862</v>
      </c>
      <c r="G28" s="24">
        <v>98507500</v>
      </c>
      <c r="H28" s="1">
        <v>27</v>
      </c>
      <c r="J28" s="9">
        <f t="shared" si="0"/>
        <v>0</v>
      </c>
    </row>
    <row r="29" spans="1:10" x14ac:dyDescent="0.25">
      <c r="A29" s="5" t="s">
        <v>1254</v>
      </c>
      <c r="B29" s="24">
        <v>1.35</v>
      </c>
      <c r="C29" s="24">
        <v>1.35</v>
      </c>
      <c r="D29" s="24">
        <v>1.26</v>
      </c>
      <c r="E29" s="24">
        <v>1.29</v>
      </c>
      <c r="F29" s="24">
        <v>883769</v>
      </c>
      <c r="G29" s="24">
        <v>94389544</v>
      </c>
      <c r="H29" s="1">
        <v>28</v>
      </c>
      <c r="J29" s="9">
        <f t="shared" si="0"/>
        <v>-4.4444444444444481E-2</v>
      </c>
    </row>
    <row r="30" spans="1:10" x14ac:dyDescent="0.25">
      <c r="A30" s="5" t="s">
        <v>1253</v>
      </c>
      <c r="B30" s="24">
        <v>1.3</v>
      </c>
      <c r="C30" s="24">
        <v>1.31</v>
      </c>
      <c r="D30" s="24">
        <v>1.21</v>
      </c>
      <c r="E30" s="24">
        <v>1.26</v>
      </c>
      <c r="F30" s="24">
        <v>702991</v>
      </c>
      <c r="G30" s="24">
        <v>92234142</v>
      </c>
      <c r="H30" s="1">
        <v>29</v>
      </c>
      <c r="J30" s="9">
        <f t="shared" si="0"/>
        <v>-3.0769230769230795E-2</v>
      </c>
    </row>
    <row r="31" spans="1:10" x14ac:dyDescent="0.25">
      <c r="A31" s="5" t="s">
        <v>1252</v>
      </c>
      <c r="B31" s="24">
        <v>1.26</v>
      </c>
      <c r="C31" s="24">
        <v>1.3</v>
      </c>
      <c r="D31" s="24">
        <v>1.24</v>
      </c>
      <c r="E31" s="24">
        <v>1.27</v>
      </c>
      <c r="F31" s="24">
        <v>474391</v>
      </c>
      <c r="G31" s="24">
        <v>92953701</v>
      </c>
      <c r="H31" s="1">
        <v>30</v>
      </c>
      <c r="J31" s="9">
        <f t="shared" si="0"/>
        <v>7.936507936507943E-3</v>
      </c>
    </row>
    <row r="32" spans="1:10" x14ac:dyDescent="0.25">
      <c r="A32" s="5" t="s">
        <v>1251</v>
      </c>
      <c r="B32" s="24">
        <v>1.28</v>
      </c>
      <c r="C32" s="24">
        <v>1.34</v>
      </c>
      <c r="D32" s="24">
        <v>1.27</v>
      </c>
      <c r="E32" s="24">
        <v>1.34</v>
      </c>
      <c r="F32" s="24">
        <v>448453</v>
      </c>
      <c r="G32" s="24">
        <v>97683883</v>
      </c>
      <c r="H32" s="1">
        <v>31</v>
      </c>
      <c r="J32" s="9">
        <f t="shared" si="0"/>
        <v>4.6875000000000042E-2</v>
      </c>
    </row>
    <row r="33" spans="1:10" x14ac:dyDescent="0.25">
      <c r="A33" s="5" t="s">
        <v>1250</v>
      </c>
      <c r="B33" s="24">
        <v>1.34</v>
      </c>
      <c r="C33" s="24">
        <v>1.37</v>
      </c>
      <c r="D33" s="24">
        <v>1.29</v>
      </c>
      <c r="E33" s="24">
        <v>1.3</v>
      </c>
      <c r="F33" s="24">
        <v>491968</v>
      </c>
      <c r="G33" s="24">
        <v>94580164</v>
      </c>
      <c r="H33" s="1">
        <v>32</v>
      </c>
      <c r="J33" s="9">
        <f t="shared" si="0"/>
        <v>-2.985074626865674E-2</v>
      </c>
    </row>
    <row r="34" spans="1:10" x14ac:dyDescent="0.25">
      <c r="A34" s="5" t="s">
        <v>1249</v>
      </c>
      <c r="B34" s="24">
        <v>1.3</v>
      </c>
      <c r="C34" s="24">
        <v>1.31</v>
      </c>
      <c r="D34" s="24">
        <v>1.24</v>
      </c>
      <c r="E34" s="24">
        <v>1.25</v>
      </c>
      <c r="F34" s="24">
        <v>489014</v>
      </c>
      <c r="G34" s="24">
        <v>91020735</v>
      </c>
      <c r="H34" s="1">
        <v>33</v>
      </c>
      <c r="J34" s="9">
        <f t="shared" si="0"/>
        <v>-3.8461538461538491E-2</v>
      </c>
    </row>
    <row r="35" spans="1:10" x14ac:dyDescent="0.25">
      <c r="A35" s="5" t="s">
        <v>1248</v>
      </c>
      <c r="B35" s="24">
        <v>1.25</v>
      </c>
      <c r="C35" s="24">
        <v>1.28</v>
      </c>
      <c r="D35" s="24">
        <v>1.23</v>
      </c>
      <c r="E35" s="24">
        <v>1.24</v>
      </c>
      <c r="F35" s="24">
        <v>427892</v>
      </c>
      <c r="G35" s="24">
        <v>90743242</v>
      </c>
      <c r="H35" s="1">
        <v>34</v>
      </c>
      <c r="J35" s="9">
        <f t="shared" si="0"/>
        <v>-8.0000000000000071E-3</v>
      </c>
    </row>
    <row r="36" spans="1:10" x14ac:dyDescent="0.25">
      <c r="A36" s="5" t="s">
        <v>1247</v>
      </c>
      <c r="B36" s="24">
        <v>1.24</v>
      </c>
      <c r="C36" s="24">
        <v>1.26</v>
      </c>
      <c r="D36" s="24">
        <v>1.2</v>
      </c>
      <c r="E36" s="24">
        <v>1.21</v>
      </c>
      <c r="F36" s="24">
        <v>366748</v>
      </c>
      <c r="G36" s="24">
        <v>88150125</v>
      </c>
      <c r="H36" s="1">
        <v>35</v>
      </c>
      <c r="J36" s="9">
        <f t="shared" si="0"/>
        <v>-2.4193548387096794E-2</v>
      </c>
    </row>
    <row r="37" spans="1:10" x14ac:dyDescent="0.25">
      <c r="A37" s="5" t="s">
        <v>1246</v>
      </c>
      <c r="B37" s="24">
        <v>1.21</v>
      </c>
      <c r="C37" s="24">
        <v>1.22</v>
      </c>
      <c r="D37" s="24">
        <v>1.1399999999999999</v>
      </c>
      <c r="E37" s="24">
        <v>1.17</v>
      </c>
      <c r="F37" s="24">
        <v>662782</v>
      </c>
      <c r="G37" s="24">
        <v>85202732</v>
      </c>
      <c r="H37" s="1">
        <v>36</v>
      </c>
      <c r="J37" s="9">
        <f t="shared" si="0"/>
        <v>-3.305785123966945E-2</v>
      </c>
    </row>
    <row r="38" spans="1:10" x14ac:dyDescent="0.25">
      <c r="A38" s="5" t="s">
        <v>1245</v>
      </c>
      <c r="B38" s="24">
        <v>1.1599999999999999</v>
      </c>
      <c r="C38" s="24">
        <v>1.17</v>
      </c>
      <c r="D38" s="24">
        <v>0.94067500000000004</v>
      </c>
      <c r="E38" s="24">
        <v>0.98297800000000002</v>
      </c>
      <c r="F38" s="24">
        <v>1942600</v>
      </c>
      <c r="G38" s="24">
        <v>71868265</v>
      </c>
      <c r="H38" s="1">
        <v>37</v>
      </c>
      <c r="J38" s="9">
        <f t="shared" si="0"/>
        <v>-0.15260517241379304</v>
      </c>
    </row>
    <row r="39" spans="1:10" x14ac:dyDescent="0.25">
      <c r="A39" s="5" t="s">
        <v>1244</v>
      </c>
      <c r="B39" s="24">
        <v>0.98722799999999999</v>
      </c>
      <c r="C39" s="24">
        <v>1.1100000000000001</v>
      </c>
      <c r="D39" s="24">
        <v>0.96977999999999998</v>
      </c>
      <c r="E39" s="24">
        <v>1.04</v>
      </c>
      <c r="F39" s="24">
        <v>772430</v>
      </c>
      <c r="G39" s="24">
        <v>75971273</v>
      </c>
      <c r="H39" s="1">
        <v>38</v>
      </c>
      <c r="J39" s="9">
        <f t="shared" si="0"/>
        <v>5.3454723731498746E-2</v>
      </c>
    </row>
    <row r="40" spans="1:10" x14ac:dyDescent="0.25">
      <c r="A40" s="5" t="s">
        <v>1243</v>
      </c>
      <c r="B40" s="24">
        <v>1.04</v>
      </c>
      <c r="C40" s="24">
        <v>1.04</v>
      </c>
      <c r="D40" s="24">
        <v>0.90283199999999997</v>
      </c>
      <c r="E40" s="24">
        <v>0.93600300000000003</v>
      </c>
      <c r="F40" s="24">
        <v>644138</v>
      </c>
      <c r="G40" s="24">
        <v>68480587</v>
      </c>
      <c r="H40" s="1">
        <v>39</v>
      </c>
      <c r="J40" s="9">
        <f t="shared" si="0"/>
        <v>-9.9997115384615393E-2</v>
      </c>
    </row>
    <row r="41" spans="1:10" x14ac:dyDescent="0.25">
      <c r="A41" s="5" t="s">
        <v>1242</v>
      </c>
      <c r="B41" s="24">
        <v>0.94056600000000001</v>
      </c>
      <c r="C41" s="24">
        <v>0.94938699999999998</v>
      </c>
      <c r="D41" s="24">
        <v>0.87175999999999998</v>
      </c>
      <c r="E41" s="24">
        <v>0.87562200000000001</v>
      </c>
      <c r="F41" s="24">
        <v>741085</v>
      </c>
      <c r="G41" s="24">
        <v>64084135</v>
      </c>
      <c r="H41" s="1">
        <v>40</v>
      </c>
      <c r="J41" s="9">
        <f t="shared" si="0"/>
        <v>-6.9047786120272264E-2</v>
      </c>
    </row>
    <row r="42" spans="1:10" x14ac:dyDescent="0.25">
      <c r="A42" s="5" t="s">
        <v>1241</v>
      </c>
      <c r="B42" s="24">
        <v>0.87518899999999999</v>
      </c>
      <c r="C42" s="24">
        <v>1.05</v>
      </c>
      <c r="D42" s="24">
        <v>0.87518899999999999</v>
      </c>
      <c r="E42" s="24">
        <v>0.94440999999999997</v>
      </c>
      <c r="F42" s="24">
        <v>703390</v>
      </c>
      <c r="G42" s="24">
        <v>69141409</v>
      </c>
      <c r="H42" s="1">
        <v>41</v>
      </c>
      <c r="J42" s="9">
        <f t="shared" si="0"/>
        <v>7.9092630277574308E-2</v>
      </c>
    </row>
    <row r="43" spans="1:10" x14ac:dyDescent="0.25">
      <c r="A43" s="5" t="s">
        <v>1240</v>
      </c>
      <c r="B43" s="24">
        <v>0.94197699999999995</v>
      </c>
      <c r="C43" s="24">
        <v>0.95269800000000004</v>
      </c>
      <c r="D43" s="24">
        <v>0.90163899999999997</v>
      </c>
      <c r="E43" s="24">
        <v>0.90717499999999995</v>
      </c>
      <c r="F43" s="24">
        <v>615593</v>
      </c>
      <c r="G43" s="24">
        <v>66437873</v>
      </c>
      <c r="H43" s="1">
        <v>42</v>
      </c>
      <c r="J43" s="9">
        <f t="shared" si="0"/>
        <v>-3.6945700372726722E-2</v>
      </c>
    </row>
    <row r="44" spans="1:10" x14ac:dyDescent="0.25">
      <c r="A44" s="5" t="s">
        <v>1239</v>
      </c>
      <c r="B44" s="24">
        <v>0.90686500000000003</v>
      </c>
      <c r="C44" s="24">
        <v>0.90920400000000001</v>
      </c>
      <c r="D44" s="24">
        <v>0.83113199999999998</v>
      </c>
      <c r="E44" s="24">
        <v>0.87423099999999998</v>
      </c>
      <c r="F44" s="24">
        <v>897940</v>
      </c>
      <c r="G44" s="24">
        <v>64046216</v>
      </c>
      <c r="H44" s="1">
        <v>43</v>
      </c>
      <c r="J44" s="9">
        <f t="shared" si="0"/>
        <v>-3.5985510522514433E-2</v>
      </c>
    </row>
    <row r="45" spans="1:10" x14ac:dyDescent="0.25">
      <c r="A45" s="5" t="s">
        <v>1238</v>
      </c>
      <c r="B45" s="24">
        <v>0.87457399999999996</v>
      </c>
      <c r="C45" s="24">
        <v>0.88810199999999995</v>
      </c>
      <c r="D45" s="24">
        <v>0.83390799999999998</v>
      </c>
      <c r="E45" s="24">
        <v>0.85368500000000003</v>
      </c>
      <c r="F45" s="24">
        <v>484622</v>
      </c>
      <c r="G45" s="24">
        <v>62561883</v>
      </c>
      <c r="H45" s="1">
        <v>44</v>
      </c>
      <c r="J45" s="9">
        <f t="shared" si="0"/>
        <v>-2.3884771328669657E-2</v>
      </c>
    </row>
    <row r="46" spans="1:10" x14ac:dyDescent="0.25">
      <c r="A46" s="5" t="s">
        <v>1237</v>
      </c>
      <c r="B46" s="24">
        <v>0.849603</v>
      </c>
      <c r="C46" s="24">
        <v>0.911883</v>
      </c>
      <c r="D46" s="24">
        <v>0.83378399999999997</v>
      </c>
      <c r="E46" s="24">
        <v>0.88239100000000004</v>
      </c>
      <c r="F46" s="24">
        <v>386988</v>
      </c>
      <c r="G46" s="24">
        <v>64687992</v>
      </c>
      <c r="H46" s="1">
        <v>45</v>
      </c>
      <c r="J46" s="9">
        <f t="shared" si="0"/>
        <v>3.8592142447707978E-2</v>
      </c>
    </row>
    <row r="47" spans="1:10" x14ac:dyDescent="0.25">
      <c r="A47" s="5" t="s">
        <v>1236</v>
      </c>
      <c r="B47" s="24">
        <v>0.88119099999999995</v>
      </c>
      <c r="C47" s="24">
        <v>0.94774099999999994</v>
      </c>
      <c r="D47" s="24">
        <v>0.87320500000000001</v>
      </c>
      <c r="E47" s="24">
        <v>0.93844499999999997</v>
      </c>
      <c r="F47" s="24">
        <v>508314</v>
      </c>
      <c r="G47" s="24">
        <v>68822183</v>
      </c>
      <c r="H47" s="1">
        <v>46</v>
      </c>
      <c r="J47" s="9">
        <f t="shared" si="0"/>
        <v>6.4973428008229805E-2</v>
      </c>
    </row>
    <row r="48" spans="1:10" x14ac:dyDescent="0.25">
      <c r="A48" s="5" t="s">
        <v>1235</v>
      </c>
      <c r="B48" s="24">
        <v>0.941496</v>
      </c>
      <c r="C48" s="24">
        <v>0.95732600000000001</v>
      </c>
      <c r="D48" s="24">
        <v>0.878301</v>
      </c>
      <c r="E48" s="24">
        <v>0.91904699999999995</v>
      </c>
      <c r="F48" s="24">
        <v>424039</v>
      </c>
      <c r="G48" s="24">
        <v>67422915</v>
      </c>
      <c r="H48" s="1">
        <v>47</v>
      </c>
      <c r="J48" s="9">
        <f t="shared" si="0"/>
        <v>-2.3843967473042956E-2</v>
      </c>
    </row>
    <row r="49" spans="1:10" x14ac:dyDescent="0.25">
      <c r="A49" s="5" t="s">
        <v>1234</v>
      </c>
      <c r="B49" s="24">
        <v>0.91933699999999996</v>
      </c>
      <c r="C49" s="24">
        <v>0.91933699999999996</v>
      </c>
      <c r="D49" s="24">
        <v>0.86522500000000002</v>
      </c>
      <c r="E49" s="24">
        <v>0.90179600000000004</v>
      </c>
      <c r="F49" s="24">
        <v>487914</v>
      </c>
      <c r="G49" s="24">
        <v>66180153</v>
      </c>
      <c r="H49" s="1">
        <v>48</v>
      </c>
      <c r="J49" s="9">
        <f t="shared" si="0"/>
        <v>-1.9080054430529739E-2</v>
      </c>
    </row>
    <row r="50" spans="1:10" x14ac:dyDescent="0.25">
      <c r="A50" s="5" t="s">
        <v>1233</v>
      </c>
      <c r="B50" s="24">
        <v>0.90356000000000003</v>
      </c>
      <c r="C50" s="24">
        <v>0.90891</v>
      </c>
      <c r="D50" s="24">
        <v>0.88513600000000003</v>
      </c>
      <c r="E50" s="24">
        <v>0.89340600000000003</v>
      </c>
      <c r="F50" s="24">
        <v>200541</v>
      </c>
      <c r="G50" s="24">
        <v>65587499</v>
      </c>
      <c r="H50" s="1">
        <v>49</v>
      </c>
      <c r="J50" s="9">
        <f t="shared" si="0"/>
        <v>-1.1237770596307933E-2</v>
      </c>
    </row>
    <row r="51" spans="1:10" x14ac:dyDescent="0.25">
      <c r="A51" s="5" t="s">
        <v>1232</v>
      </c>
      <c r="B51" s="24">
        <v>0.89679600000000004</v>
      </c>
      <c r="C51" s="24">
        <v>0.90857100000000002</v>
      </c>
      <c r="D51" s="24">
        <v>0.79346000000000005</v>
      </c>
      <c r="E51" s="24">
        <v>0.81361000000000006</v>
      </c>
      <c r="F51" s="24">
        <v>842505</v>
      </c>
      <c r="G51" s="24">
        <v>59749888</v>
      </c>
      <c r="H51" s="1">
        <v>50</v>
      </c>
      <c r="J51" s="9">
        <f t="shared" si="0"/>
        <v>-9.2759111325206603E-2</v>
      </c>
    </row>
    <row r="52" spans="1:10" x14ac:dyDescent="0.25">
      <c r="A52" s="5" t="s">
        <v>1231</v>
      </c>
      <c r="B52" s="24">
        <v>0.82003099999999995</v>
      </c>
      <c r="C52" s="24">
        <v>0.82566499999999998</v>
      </c>
      <c r="D52" s="24">
        <v>0.71274499999999996</v>
      </c>
      <c r="E52" s="24">
        <v>0.73622299999999996</v>
      </c>
      <c r="F52" s="24">
        <v>903457</v>
      </c>
      <c r="G52" s="24">
        <v>54085581</v>
      </c>
      <c r="H52" s="1">
        <v>51</v>
      </c>
      <c r="J52" s="9">
        <f t="shared" si="0"/>
        <v>-0.10220101435189645</v>
      </c>
    </row>
    <row r="53" spans="1:10" x14ac:dyDescent="0.25">
      <c r="A53" s="5" t="s">
        <v>1230</v>
      </c>
      <c r="B53" s="24">
        <v>0.73763000000000001</v>
      </c>
      <c r="C53" s="24">
        <v>0.78754400000000002</v>
      </c>
      <c r="D53" s="24">
        <v>0.70932799999999996</v>
      </c>
      <c r="E53" s="24">
        <v>0.785964</v>
      </c>
      <c r="F53" s="24">
        <v>369620</v>
      </c>
      <c r="G53" s="24">
        <v>57759115</v>
      </c>
      <c r="H53" s="1">
        <v>52</v>
      </c>
      <c r="J53" s="9">
        <f t="shared" si="0"/>
        <v>6.5526076759350876E-2</v>
      </c>
    </row>
    <row r="54" spans="1:10" x14ac:dyDescent="0.25">
      <c r="A54" s="5" t="s">
        <v>1229</v>
      </c>
      <c r="B54" s="24">
        <v>0.79127700000000001</v>
      </c>
      <c r="C54" s="24">
        <v>0.79127700000000001</v>
      </c>
      <c r="D54" s="24">
        <v>0.71916899999999995</v>
      </c>
      <c r="E54" s="24">
        <v>0.72083900000000001</v>
      </c>
      <c r="F54" s="24">
        <v>413801</v>
      </c>
      <c r="G54" s="24">
        <v>52990396</v>
      </c>
      <c r="H54" s="1">
        <v>53</v>
      </c>
      <c r="J54" s="9">
        <f t="shared" si="0"/>
        <v>-8.901813145080674E-2</v>
      </c>
    </row>
    <row r="55" spans="1:10" x14ac:dyDescent="0.25">
      <c r="A55" s="5" t="s">
        <v>1228</v>
      </c>
      <c r="B55" s="24">
        <v>0.723715</v>
      </c>
      <c r="C55" s="24">
        <v>0.72567700000000002</v>
      </c>
      <c r="D55" s="24">
        <v>0.55706199999999995</v>
      </c>
      <c r="E55" s="24">
        <v>0.58288600000000002</v>
      </c>
      <c r="F55" s="24">
        <v>1320890</v>
      </c>
      <c r="G55" s="24">
        <v>42863006</v>
      </c>
      <c r="H55" s="1">
        <v>54</v>
      </c>
      <c r="J55" s="9">
        <f t="shared" si="0"/>
        <v>-0.19459179373095761</v>
      </c>
    </row>
    <row r="56" spans="1:10" x14ac:dyDescent="0.25">
      <c r="A56" s="5" t="s">
        <v>1227</v>
      </c>
      <c r="B56" s="24">
        <v>0.57941399999999998</v>
      </c>
      <c r="C56" s="24">
        <v>0.67583000000000004</v>
      </c>
      <c r="D56" s="24">
        <v>0.55834600000000001</v>
      </c>
      <c r="E56" s="24">
        <v>0.66114600000000001</v>
      </c>
      <c r="F56" s="24">
        <v>913992</v>
      </c>
      <c r="G56" s="24">
        <v>48633259</v>
      </c>
      <c r="H56" s="1">
        <v>55</v>
      </c>
      <c r="J56" s="9">
        <f t="shared" si="0"/>
        <v>0.14105976037858944</v>
      </c>
    </row>
    <row r="57" spans="1:10" x14ac:dyDescent="0.25">
      <c r="A57" s="5" t="s">
        <v>1226</v>
      </c>
      <c r="B57" s="24">
        <v>0.661192</v>
      </c>
      <c r="C57" s="24">
        <v>0.746722</v>
      </c>
      <c r="D57" s="24">
        <v>0.63586100000000001</v>
      </c>
      <c r="E57" s="24">
        <v>0.73864399999999997</v>
      </c>
      <c r="F57" s="24">
        <v>619926</v>
      </c>
      <c r="G57" s="24">
        <v>54351468</v>
      </c>
      <c r="H57" s="1">
        <v>56</v>
      </c>
      <c r="J57" s="9">
        <f t="shared" si="0"/>
        <v>0.11713995329647056</v>
      </c>
    </row>
    <row r="58" spans="1:10" x14ac:dyDescent="0.25">
      <c r="A58" s="5" t="s">
        <v>1225</v>
      </c>
      <c r="B58" s="24">
        <v>0.73430700000000004</v>
      </c>
      <c r="C58" s="24">
        <v>0.73430700000000004</v>
      </c>
      <c r="D58" s="24">
        <v>0.65590599999999999</v>
      </c>
      <c r="E58" s="24">
        <v>0.69021500000000002</v>
      </c>
      <c r="F58" s="24">
        <v>596084</v>
      </c>
      <c r="G58" s="24">
        <v>50805919</v>
      </c>
      <c r="H58" s="1">
        <v>57</v>
      </c>
      <c r="J58" s="9">
        <f t="shared" si="0"/>
        <v>-6.0045730191868006E-2</v>
      </c>
    </row>
    <row r="59" spans="1:10" x14ac:dyDescent="0.25">
      <c r="A59" s="5" t="s">
        <v>1224</v>
      </c>
      <c r="B59" s="24">
        <v>0.68373200000000001</v>
      </c>
      <c r="C59" s="24">
        <v>0.69111999999999996</v>
      </c>
      <c r="D59" s="24">
        <v>0.65460499999999999</v>
      </c>
      <c r="E59" s="24">
        <v>0.67857400000000001</v>
      </c>
      <c r="F59" s="24">
        <v>219318</v>
      </c>
      <c r="G59" s="24">
        <v>49966502</v>
      </c>
      <c r="H59" s="1">
        <v>58</v>
      </c>
      <c r="J59" s="9">
        <f t="shared" si="0"/>
        <v>-7.5438914662470033E-3</v>
      </c>
    </row>
    <row r="60" spans="1:10" x14ac:dyDescent="0.25">
      <c r="A60" s="5" t="s">
        <v>1223</v>
      </c>
      <c r="B60" s="24">
        <v>0.67878300000000003</v>
      </c>
      <c r="C60" s="24">
        <v>0.70920399999999995</v>
      </c>
      <c r="D60" s="24">
        <v>0.67548200000000003</v>
      </c>
      <c r="E60" s="24">
        <v>0.68717099999999998</v>
      </c>
      <c r="F60" s="24">
        <v>163326</v>
      </c>
      <c r="G60" s="24">
        <v>50616972</v>
      </c>
      <c r="H60" s="1">
        <v>59</v>
      </c>
      <c r="J60" s="9">
        <f t="shared" si="0"/>
        <v>1.235741024745751E-2</v>
      </c>
    </row>
    <row r="61" spans="1:10" x14ac:dyDescent="0.25">
      <c r="A61" s="5" t="s">
        <v>1222</v>
      </c>
      <c r="B61" s="24">
        <v>0.68634300000000004</v>
      </c>
      <c r="C61" s="24">
        <v>0.69312600000000002</v>
      </c>
      <c r="D61" s="24">
        <v>0.66071599999999997</v>
      </c>
      <c r="E61" s="24">
        <v>0.66837899999999995</v>
      </c>
      <c r="F61" s="24">
        <v>103497</v>
      </c>
      <c r="G61" s="24">
        <v>49249083</v>
      </c>
      <c r="H61" s="1">
        <v>60</v>
      </c>
      <c r="J61" s="9">
        <f t="shared" si="0"/>
        <v>-2.6173502170197833E-2</v>
      </c>
    </row>
    <row r="62" spans="1:10" x14ac:dyDescent="0.25">
      <c r="A62" s="5" t="s">
        <v>1221</v>
      </c>
      <c r="B62" s="24">
        <v>0.66678400000000004</v>
      </c>
      <c r="C62" s="24">
        <v>0.67443799999999998</v>
      </c>
      <c r="D62" s="24">
        <v>0.62444999999999995</v>
      </c>
      <c r="E62" s="24">
        <v>0.62864299999999995</v>
      </c>
      <c r="F62" s="24">
        <v>234263</v>
      </c>
      <c r="G62" s="24">
        <v>46336892</v>
      </c>
      <c r="H62" s="1">
        <v>61</v>
      </c>
      <c r="J62" s="9">
        <f t="shared" si="0"/>
        <v>-5.720143254787171E-2</v>
      </c>
    </row>
    <row r="63" spans="1:10" x14ac:dyDescent="0.25">
      <c r="A63" s="5" t="s">
        <v>1220</v>
      </c>
      <c r="B63" s="24">
        <v>0.62221800000000005</v>
      </c>
      <c r="C63" s="24">
        <v>0.65394399999999997</v>
      </c>
      <c r="D63" s="24">
        <v>0.60623000000000005</v>
      </c>
      <c r="E63" s="24">
        <v>0.65064500000000003</v>
      </c>
      <c r="F63" s="24">
        <v>262674</v>
      </c>
      <c r="G63" s="24">
        <v>47974298</v>
      </c>
      <c r="H63" s="1">
        <v>62</v>
      </c>
      <c r="J63" s="9">
        <f t="shared" si="0"/>
        <v>4.5686560015942929E-2</v>
      </c>
    </row>
    <row r="64" spans="1:10" x14ac:dyDescent="0.25">
      <c r="A64" s="5" t="s">
        <v>1219</v>
      </c>
      <c r="B64" s="24">
        <v>0.65051499999999995</v>
      </c>
      <c r="C64" s="24">
        <v>0.65630100000000002</v>
      </c>
      <c r="D64" s="24">
        <v>0.60242300000000004</v>
      </c>
      <c r="E64" s="24">
        <v>0.60938800000000004</v>
      </c>
      <c r="F64" s="24">
        <v>218327</v>
      </c>
      <c r="G64" s="24">
        <v>44947527</v>
      </c>
      <c r="H64" s="1">
        <v>63</v>
      </c>
      <c r="J64" s="9">
        <f t="shared" si="0"/>
        <v>-6.3222216244052665E-2</v>
      </c>
    </row>
    <row r="65" spans="1:10" x14ac:dyDescent="0.25">
      <c r="A65" s="5" t="s">
        <v>1218</v>
      </c>
      <c r="B65" s="24">
        <v>0.60950099999999996</v>
      </c>
      <c r="C65" s="24">
        <v>0.63313799999999998</v>
      </c>
      <c r="D65" s="24">
        <v>0.59197100000000002</v>
      </c>
      <c r="E65" s="24">
        <v>0.62171600000000005</v>
      </c>
      <c r="F65" s="24">
        <v>310266</v>
      </c>
      <c r="G65" s="24">
        <v>45872837</v>
      </c>
      <c r="H65" s="1">
        <v>64</v>
      </c>
      <c r="J65" s="9">
        <f t="shared" si="0"/>
        <v>2.0040984346211224E-2</v>
      </c>
    </row>
    <row r="66" spans="1:10" x14ac:dyDescent="0.25">
      <c r="A66" s="5" t="s">
        <v>1217</v>
      </c>
      <c r="B66" s="24">
        <v>0.655084</v>
      </c>
      <c r="C66" s="24">
        <v>0.69229600000000002</v>
      </c>
      <c r="D66" s="24">
        <v>0.63211600000000001</v>
      </c>
      <c r="E66" s="24">
        <v>0.65062799999999998</v>
      </c>
      <c r="F66" s="24">
        <v>386420</v>
      </c>
      <c r="G66" s="24">
        <v>48022036</v>
      </c>
      <c r="H66" s="1">
        <v>65</v>
      </c>
      <c r="J66" s="9">
        <f t="shared" si="0"/>
        <v>-6.8021810943329642E-3</v>
      </c>
    </row>
    <row r="67" spans="1:10" x14ac:dyDescent="0.25">
      <c r="A67" s="5" t="s">
        <v>1216</v>
      </c>
      <c r="B67" s="24">
        <v>0.64118699999999995</v>
      </c>
      <c r="C67" s="24">
        <v>0.64902199999999999</v>
      </c>
      <c r="D67" s="24">
        <v>0.62437399999999998</v>
      </c>
      <c r="E67" s="24">
        <v>0.627857</v>
      </c>
      <c r="F67" s="24">
        <v>141555</v>
      </c>
      <c r="G67" s="24">
        <v>46356711</v>
      </c>
      <c r="H67" s="1">
        <v>66</v>
      </c>
      <c r="J67" s="9">
        <f t="shared" si="0"/>
        <v>-2.0789566850232387E-2</v>
      </c>
    </row>
    <row r="68" spans="1:10" x14ac:dyDescent="0.25">
      <c r="A68" s="5" t="s">
        <v>1215</v>
      </c>
      <c r="B68" s="24">
        <v>0.62746100000000005</v>
      </c>
      <c r="C68" s="24">
        <v>0.63950600000000002</v>
      </c>
      <c r="D68" s="24">
        <v>0.61833499999999997</v>
      </c>
      <c r="E68" s="24">
        <v>0.63496300000000006</v>
      </c>
      <c r="F68" s="24">
        <v>102128</v>
      </c>
      <c r="G68" s="24">
        <v>46897253</v>
      </c>
      <c r="H68" s="1">
        <v>67</v>
      </c>
      <c r="J68" s="9">
        <f t="shared" ref="J68:J131" si="1">(E68-B68)/B68</f>
        <v>1.1956121575683602E-2</v>
      </c>
    </row>
    <row r="69" spans="1:10" x14ac:dyDescent="0.25">
      <c r="A69" s="5" t="s">
        <v>1214</v>
      </c>
      <c r="B69" s="24">
        <v>0.63451500000000005</v>
      </c>
      <c r="C69" s="24">
        <v>0.65778899999999996</v>
      </c>
      <c r="D69" s="24">
        <v>0.62602999999999998</v>
      </c>
      <c r="E69" s="24">
        <v>0.62602999999999998</v>
      </c>
      <c r="F69" s="24">
        <v>109567</v>
      </c>
      <c r="G69" s="24">
        <v>46253823</v>
      </c>
      <c r="H69" s="1">
        <v>68</v>
      </c>
      <c r="J69" s="9">
        <f t="shared" si="1"/>
        <v>-1.3372418303743923E-2</v>
      </c>
    </row>
    <row r="70" spans="1:10" x14ac:dyDescent="0.25">
      <c r="A70" s="5" t="s">
        <v>1213</v>
      </c>
      <c r="B70" s="24">
        <v>0.62794300000000003</v>
      </c>
      <c r="C70" s="24">
        <v>0.63024000000000002</v>
      </c>
      <c r="D70" s="24">
        <v>0.59921400000000002</v>
      </c>
      <c r="E70" s="24">
        <v>0.60765499999999995</v>
      </c>
      <c r="F70" s="24">
        <v>303044</v>
      </c>
      <c r="G70" s="24">
        <v>44911718</v>
      </c>
      <c r="H70" s="1">
        <v>69</v>
      </c>
      <c r="J70" s="9">
        <f t="shared" si="1"/>
        <v>-3.2308664958443811E-2</v>
      </c>
    </row>
    <row r="71" spans="1:10" x14ac:dyDescent="0.25">
      <c r="A71" s="5" t="s">
        <v>1212</v>
      </c>
      <c r="B71" s="24">
        <v>0.61224000000000001</v>
      </c>
      <c r="C71" s="24">
        <v>0.61224000000000001</v>
      </c>
      <c r="D71" s="24">
        <v>0.48397400000000002</v>
      </c>
      <c r="E71" s="24">
        <v>0.52296799999999999</v>
      </c>
      <c r="F71" s="24">
        <v>971664</v>
      </c>
      <c r="G71" s="24">
        <v>38665409</v>
      </c>
      <c r="H71" s="1">
        <v>70</v>
      </c>
      <c r="J71" s="9">
        <f t="shared" si="1"/>
        <v>-0.14581209983013199</v>
      </c>
    </row>
    <row r="72" spans="1:10" x14ac:dyDescent="0.25">
      <c r="A72" s="5" t="s">
        <v>1211</v>
      </c>
      <c r="B72" s="24">
        <v>0.52327800000000002</v>
      </c>
      <c r="C72" s="24">
        <v>0.57271399999999995</v>
      </c>
      <c r="D72" s="24">
        <v>0.51473000000000002</v>
      </c>
      <c r="E72" s="24">
        <v>0.56187799999999999</v>
      </c>
      <c r="F72" s="24">
        <v>371022</v>
      </c>
      <c r="G72" s="24">
        <v>41556025</v>
      </c>
      <c r="H72" s="1">
        <v>71</v>
      </c>
      <c r="J72" s="9">
        <f t="shared" si="1"/>
        <v>7.3765761220613069E-2</v>
      </c>
    </row>
    <row r="73" spans="1:10" x14ac:dyDescent="0.25">
      <c r="A73" s="5" t="s">
        <v>1210</v>
      </c>
      <c r="B73" s="24">
        <v>0.56259300000000001</v>
      </c>
      <c r="C73" s="24">
        <v>0.56886099999999995</v>
      </c>
      <c r="D73" s="24">
        <v>0.52253300000000003</v>
      </c>
      <c r="E73" s="24">
        <v>0.53649500000000006</v>
      </c>
      <c r="F73" s="24">
        <v>249891</v>
      </c>
      <c r="G73" s="24">
        <v>39691829</v>
      </c>
      <c r="H73" s="1">
        <v>72</v>
      </c>
      <c r="J73" s="9">
        <f t="shared" si="1"/>
        <v>-4.6388774833671861E-2</v>
      </c>
    </row>
    <row r="74" spans="1:10" x14ac:dyDescent="0.25">
      <c r="A74" s="5" t="s">
        <v>1209</v>
      </c>
      <c r="B74" s="24">
        <v>0.53411699999999995</v>
      </c>
      <c r="C74" s="24">
        <v>0.56345999999999996</v>
      </c>
      <c r="D74" s="24">
        <v>0.52696100000000001</v>
      </c>
      <c r="E74" s="24">
        <v>0.54717800000000005</v>
      </c>
      <c r="F74" s="24">
        <v>313860</v>
      </c>
      <c r="G74" s="24">
        <v>40496031</v>
      </c>
      <c r="H74" s="1">
        <v>73</v>
      </c>
      <c r="J74" s="9">
        <f t="shared" si="1"/>
        <v>2.4453443721132451E-2</v>
      </c>
    </row>
    <row r="75" spans="1:10" x14ac:dyDescent="0.25">
      <c r="A75" s="5" t="s">
        <v>1208</v>
      </c>
      <c r="B75" s="24">
        <v>0.54791299999999998</v>
      </c>
      <c r="C75" s="24">
        <v>0.552234</v>
      </c>
      <c r="D75" s="24">
        <v>0.51286100000000001</v>
      </c>
      <c r="E75" s="24">
        <v>0.51773400000000003</v>
      </c>
      <c r="F75" s="24">
        <v>133690</v>
      </c>
      <c r="G75" s="24">
        <v>38329702</v>
      </c>
      <c r="H75" s="1">
        <v>74</v>
      </c>
      <c r="J75" s="9">
        <f t="shared" si="1"/>
        <v>-5.5079912321846634E-2</v>
      </c>
    </row>
    <row r="76" spans="1:10" x14ac:dyDescent="0.25">
      <c r="A76" s="5" t="s">
        <v>1207</v>
      </c>
      <c r="B76" s="24">
        <v>0.517621</v>
      </c>
      <c r="C76" s="24">
        <v>0.52154599999999995</v>
      </c>
      <c r="D76" s="24">
        <v>0.48099399999999998</v>
      </c>
      <c r="E76" s="24">
        <v>0.489014</v>
      </c>
      <c r="F76" s="24">
        <v>243742</v>
      </c>
      <c r="G76" s="24">
        <v>36215624</v>
      </c>
      <c r="H76" s="1">
        <v>75</v>
      </c>
      <c r="J76" s="9">
        <f t="shared" si="1"/>
        <v>-5.5266304883302635E-2</v>
      </c>
    </row>
    <row r="77" spans="1:10" x14ac:dyDescent="0.25">
      <c r="A77" s="5" t="s">
        <v>1206</v>
      </c>
      <c r="B77" s="24">
        <v>0.48962899999999998</v>
      </c>
      <c r="C77" s="24">
        <v>0.50189799999999996</v>
      </c>
      <c r="D77" s="24">
        <v>0.43164799999999998</v>
      </c>
      <c r="E77" s="24">
        <v>0.43482900000000002</v>
      </c>
      <c r="F77" s="24">
        <v>383921</v>
      </c>
      <c r="G77" s="24">
        <v>32213626</v>
      </c>
      <c r="H77" s="1">
        <v>76</v>
      </c>
      <c r="J77" s="9">
        <f t="shared" si="1"/>
        <v>-0.11192147523941588</v>
      </c>
    </row>
    <row r="78" spans="1:10" x14ac:dyDescent="0.25">
      <c r="A78" s="5" t="s">
        <v>1205</v>
      </c>
      <c r="B78" s="24">
        <v>0.431589</v>
      </c>
      <c r="C78" s="24">
        <v>0.48298799999999997</v>
      </c>
      <c r="D78" s="24">
        <v>0.42089700000000002</v>
      </c>
      <c r="E78" s="24">
        <v>0.44732899999999998</v>
      </c>
      <c r="F78" s="24">
        <v>609085</v>
      </c>
      <c r="G78" s="24">
        <v>33150826</v>
      </c>
      <c r="H78" s="1">
        <v>77</v>
      </c>
      <c r="J78" s="9">
        <f t="shared" si="1"/>
        <v>3.6469882225913949E-2</v>
      </c>
    </row>
    <row r="79" spans="1:10" x14ac:dyDescent="0.25">
      <c r="A79" s="5" t="s">
        <v>1204</v>
      </c>
      <c r="B79" s="24">
        <v>0.44498799999999999</v>
      </c>
      <c r="C79" s="24">
        <v>0.61946599999999996</v>
      </c>
      <c r="D79" s="24">
        <v>0.420991</v>
      </c>
      <c r="E79" s="24">
        <v>0.56770200000000004</v>
      </c>
      <c r="F79" s="24">
        <v>924822</v>
      </c>
      <c r="G79" s="24">
        <v>42085192</v>
      </c>
      <c r="H79" s="1">
        <v>78</v>
      </c>
      <c r="J79" s="9">
        <f t="shared" si="1"/>
        <v>0.27576923422654104</v>
      </c>
    </row>
    <row r="80" spans="1:10" x14ac:dyDescent="0.25">
      <c r="A80" s="5" t="s">
        <v>1203</v>
      </c>
      <c r="B80" s="24">
        <v>0.56637000000000004</v>
      </c>
      <c r="C80" s="24">
        <v>0.61174300000000004</v>
      </c>
      <c r="D80" s="24">
        <v>0.50428399999999995</v>
      </c>
      <c r="E80" s="24">
        <v>0.53965700000000005</v>
      </c>
      <c r="F80" s="24">
        <v>878822</v>
      </c>
      <c r="G80" s="24">
        <v>40020348</v>
      </c>
      <c r="H80" s="1">
        <v>79</v>
      </c>
      <c r="J80" s="9">
        <f t="shared" si="1"/>
        <v>-4.7165280646926891E-2</v>
      </c>
    </row>
    <row r="81" spans="1:10" x14ac:dyDescent="0.25">
      <c r="A81" s="5" t="s">
        <v>1202</v>
      </c>
      <c r="B81" s="24">
        <v>0.53968099999999997</v>
      </c>
      <c r="C81" s="24">
        <v>0.57739600000000002</v>
      </c>
      <c r="D81" s="24">
        <v>0.51868800000000004</v>
      </c>
      <c r="E81" s="24">
        <v>0.56359000000000004</v>
      </c>
      <c r="F81" s="24">
        <v>258356</v>
      </c>
      <c r="G81" s="24">
        <v>41809764</v>
      </c>
      <c r="H81" s="1">
        <v>80</v>
      </c>
      <c r="J81" s="9">
        <f t="shared" si="1"/>
        <v>4.4302096979512103E-2</v>
      </c>
    </row>
    <row r="82" spans="1:10" x14ac:dyDescent="0.25">
      <c r="A82" s="5" t="s">
        <v>1201</v>
      </c>
      <c r="B82" s="24">
        <v>0.56320700000000001</v>
      </c>
      <c r="C82" s="24">
        <v>0.68819200000000003</v>
      </c>
      <c r="D82" s="24">
        <v>0.56138299999999997</v>
      </c>
      <c r="E82" s="24">
        <v>0.616039</v>
      </c>
      <c r="F82" s="24">
        <v>635384</v>
      </c>
      <c r="G82" s="24">
        <v>45716387</v>
      </c>
      <c r="H82" s="1">
        <v>81</v>
      </c>
      <c r="J82" s="9">
        <f t="shared" si="1"/>
        <v>9.3805652273498005E-2</v>
      </c>
    </row>
    <row r="83" spans="1:10" x14ac:dyDescent="0.25">
      <c r="A83" s="5" t="s">
        <v>1200</v>
      </c>
      <c r="B83" s="24">
        <v>0.61974300000000004</v>
      </c>
      <c r="C83" s="24">
        <v>0.757517</v>
      </c>
      <c r="D83" s="24">
        <v>0.59709800000000002</v>
      </c>
      <c r="E83" s="24">
        <v>0.73131699999999999</v>
      </c>
      <c r="F83" s="24">
        <v>1089120</v>
      </c>
      <c r="G83" s="24">
        <v>54289124</v>
      </c>
      <c r="H83" s="1">
        <v>82</v>
      </c>
      <c r="J83" s="9">
        <f t="shared" si="1"/>
        <v>0.18003269097028921</v>
      </c>
    </row>
    <row r="84" spans="1:10" x14ac:dyDescent="0.25">
      <c r="A84" s="5" t="s">
        <v>1199</v>
      </c>
      <c r="B84" s="24">
        <v>0.70889000000000002</v>
      </c>
      <c r="C84" s="24">
        <v>0.89817199999999997</v>
      </c>
      <c r="D84" s="24">
        <v>0.70889000000000002</v>
      </c>
      <c r="E84" s="24">
        <v>0.869641</v>
      </c>
      <c r="F84" s="24">
        <v>1846370</v>
      </c>
      <c r="G84" s="24">
        <v>64580263</v>
      </c>
      <c r="H84" s="1">
        <v>83</v>
      </c>
      <c r="J84" s="9">
        <f t="shared" si="1"/>
        <v>0.22676437811225997</v>
      </c>
    </row>
    <row r="85" spans="1:10" x14ac:dyDescent="0.25">
      <c r="A85" s="5" t="s">
        <v>1198</v>
      </c>
      <c r="B85" s="24">
        <v>0.87093799999999999</v>
      </c>
      <c r="C85" s="24">
        <v>1.06</v>
      </c>
      <c r="D85" s="24">
        <v>0.80785700000000005</v>
      </c>
      <c r="E85" s="24">
        <v>1</v>
      </c>
      <c r="F85" s="24">
        <v>2373050</v>
      </c>
      <c r="G85" s="24">
        <v>74469864</v>
      </c>
      <c r="H85" s="1">
        <v>84</v>
      </c>
      <c r="J85" s="9">
        <f t="shared" si="1"/>
        <v>0.14818735662010385</v>
      </c>
    </row>
    <row r="86" spans="1:10" x14ac:dyDescent="0.25">
      <c r="A86" s="5" t="s">
        <v>1197</v>
      </c>
      <c r="B86" s="24">
        <v>1.01</v>
      </c>
      <c r="C86" s="24">
        <v>1.21</v>
      </c>
      <c r="D86" s="24">
        <v>0.94737400000000005</v>
      </c>
      <c r="E86" s="24">
        <v>1.21</v>
      </c>
      <c r="F86" s="24">
        <v>2279240</v>
      </c>
      <c r="G86" s="24">
        <v>89668667</v>
      </c>
      <c r="H86" s="1">
        <v>85</v>
      </c>
      <c r="J86" s="9">
        <f t="shared" si="1"/>
        <v>0.19801980198019797</v>
      </c>
    </row>
    <row r="87" spans="1:10" x14ac:dyDescent="0.25">
      <c r="A87" s="5" t="s">
        <v>1196</v>
      </c>
      <c r="B87" s="24">
        <v>1.21</v>
      </c>
      <c r="C87" s="24">
        <v>1.35</v>
      </c>
      <c r="D87" s="24">
        <v>0.96816000000000002</v>
      </c>
      <c r="E87" s="24">
        <v>1.04</v>
      </c>
      <c r="F87" s="24">
        <v>2429200</v>
      </c>
      <c r="G87" s="24">
        <v>77401817</v>
      </c>
      <c r="H87" s="1">
        <v>86</v>
      </c>
      <c r="J87" s="9">
        <f t="shared" si="1"/>
        <v>-0.14049586776859499</v>
      </c>
    </row>
    <row r="88" spans="1:10" x14ac:dyDescent="0.25">
      <c r="A88" s="5" t="s">
        <v>1195</v>
      </c>
      <c r="B88" s="24">
        <v>1.05</v>
      </c>
      <c r="C88" s="24">
        <v>1.06</v>
      </c>
      <c r="D88" s="24">
        <v>0.90017100000000005</v>
      </c>
      <c r="E88" s="24">
        <v>0.91662699999999997</v>
      </c>
      <c r="F88" s="24">
        <v>673892</v>
      </c>
      <c r="G88" s="24">
        <v>68163368</v>
      </c>
      <c r="H88" s="1">
        <v>87</v>
      </c>
      <c r="J88" s="9">
        <f t="shared" si="1"/>
        <v>-0.12702190476190484</v>
      </c>
    </row>
    <row r="89" spans="1:10" x14ac:dyDescent="0.25">
      <c r="A89" s="5" t="s">
        <v>1194</v>
      </c>
      <c r="B89" s="24">
        <v>0.92084699999999997</v>
      </c>
      <c r="C89" s="24">
        <v>1.08</v>
      </c>
      <c r="D89" s="24">
        <v>0.89908200000000005</v>
      </c>
      <c r="E89" s="24">
        <v>1.06</v>
      </c>
      <c r="F89" s="24">
        <v>588913</v>
      </c>
      <c r="G89" s="24">
        <v>78530263</v>
      </c>
      <c r="H89" s="1">
        <v>88</v>
      </c>
      <c r="J89" s="9">
        <f t="shared" si="1"/>
        <v>0.15111413731054138</v>
      </c>
    </row>
    <row r="90" spans="1:10" x14ac:dyDescent="0.25">
      <c r="A90" s="5" t="s">
        <v>1193</v>
      </c>
      <c r="B90" s="24">
        <v>1.06</v>
      </c>
      <c r="C90" s="24">
        <v>1.1000000000000001</v>
      </c>
      <c r="D90" s="24">
        <v>0.95364700000000002</v>
      </c>
      <c r="E90" s="24">
        <v>0.98978900000000003</v>
      </c>
      <c r="F90" s="24">
        <v>1145200</v>
      </c>
      <c r="G90" s="24">
        <v>73654327</v>
      </c>
      <c r="H90" s="1">
        <v>89</v>
      </c>
      <c r="J90" s="9">
        <f t="shared" si="1"/>
        <v>-6.6236792452830207E-2</v>
      </c>
    </row>
    <row r="91" spans="1:10" x14ac:dyDescent="0.25">
      <c r="A91" s="5" t="s">
        <v>1192</v>
      </c>
      <c r="B91" s="24">
        <v>0.99456800000000001</v>
      </c>
      <c r="C91" s="24">
        <v>1.07</v>
      </c>
      <c r="D91" s="24">
        <v>0.93661499999999998</v>
      </c>
      <c r="E91" s="24">
        <v>1.01</v>
      </c>
      <c r="F91" s="24">
        <v>1907690</v>
      </c>
      <c r="G91" s="24">
        <v>75434114</v>
      </c>
      <c r="H91" s="1">
        <v>90</v>
      </c>
      <c r="J91" s="9">
        <f t="shared" si="1"/>
        <v>1.5516284457171356E-2</v>
      </c>
    </row>
    <row r="92" spans="1:10" x14ac:dyDescent="0.25">
      <c r="A92" s="5" t="s">
        <v>1191</v>
      </c>
      <c r="B92" s="24">
        <v>1.01</v>
      </c>
      <c r="C92" s="24">
        <v>1.04</v>
      </c>
      <c r="D92" s="24">
        <v>0.725665</v>
      </c>
      <c r="E92" s="24">
        <v>0.89905000000000002</v>
      </c>
      <c r="F92" s="24">
        <v>3060340</v>
      </c>
      <c r="G92" s="24">
        <v>66947930</v>
      </c>
      <c r="H92" s="1">
        <v>91</v>
      </c>
      <c r="J92" s="9">
        <f t="shared" si="1"/>
        <v>-0.10985148514851484</v>
      </c>
    </row>
    <row r="93" spans="1:10" x14ac:dyDescent="0.25">
      <c r="A93" s="5" t="s">
        <v>1190</v>
      </c>
      <c r="B93" s="24">
        <v>0.90069900000000003</v>
      </c>
      <c r="C93" s="24">
        <v>0.991259</v>
      </c>
      <c r="D93" s="24">
        <v>0.86038199999999998</v>
      </c>
      <c r="E93" s="24">
        <v>0.89563700000000002</v>
      </c>
      <c r="F93" s="24">
        <v>1179840</v>
      </c>
      <c r="G93" s="24">
        <v>66716645</v>
      </c>
      <c r="H93" s="1">
        <v>92</v>
      </c>
      <c r="J93" s="9">
        <f t="shared" si="1"/>
        <v>-5.6200795160203472E-3</v>
      </c>
    </row>
    <row r="94" spans="1:10" x14ac:dyDescent="0.25">
      <c r="A94" s="5" t="s">
        <v>1189</v>
      </c>
      <c r="B94" s="24">
        <v>0.90477200000000002</v>
      </c>
      <c r="C94" s="24">
        <v>0.98984799999999995</v>
      </c>
      <c r="D94" s="24">
        <v>0.85292900000000005</v>
      </c>
      <c r="E94" s="24">
        <v>0.92603199999999997</v>
      </c>
      <c r="F94" s="24">
        <v>913666</v>
      </c>
      <c r="G94" s="24">
        <v>69004595</v>
      </c>
      <c r="H94" s="1">
        <v>93</v>
      </c>
      <c r="J94" s="9">
        <f t="shared" si="1"/>
        <v>2.3497632552731455E-2</v>
      </c>
    </row>
    <row r="95" spans="1:10" x14ac:dyDescent="0.25">
      <c r="A95" s="5" t="s">
        <v>1188</v>
      </c>
      <c r="B95" s="24">
        <v>0.923732</v>
      </c>
      <c r="C95" s="24">
        <v>0.94378700000000004</v>
      </c>
      <c r="D95" s="24">
        <v>0.86353899999999995</v>
      </c>
      <c r="E95" s="24">
        <v>0.92797399999999997</v>
      </c>
      <c r="F95" s="24">
        <v>890187</v>
      </c>
      <c r="G95" s="24">
        <v>69172171</v>
      </c>
      <c r="H95" s="1">
        <v>94</v>
      </c>
      <c r="J95" s="9">
        <f t="shared" si="1"/>
        <v>4.5922410396088565E-3</v>
      </c>
    </row>
    <row r="96" spans="1:10" x14ac:dyDescent="0.25">
      <c r="A96" s="5" t="s">
        <v>1187</v>
      </c>
      <c r="B96" s="24">
        <v>0.91566099999999995</v>
      </c>
      <c r="C96" s="24">
        <v>1.03</v>
      </c>
      <c r="D96" s="24">
        <v>0.91566099999999995</v>
      </c>
      <c r="E96" s="24">
        <v>1.03</v>
      </c>
      <c r="F96" s="24">
        <v>1021460</v>
      </c>
      <c r="G96" s="24">
        <v>76614488</v>
      </c>
      <c r="H96" s="1">
        <v>95</v>
      </c>
      <c r="J96" s="9">
        <f t="shared" si="1"/>
        <v>0.12487044877962487</v>
      </c>
    </row>
    <row r="97" spans="1:10" x14ac:dyDescent="0.25">
      <c r="A97" s="5" t="s">
        <v>1186</v>
      </c>
      <c r="B97" s="24">
        <v>1.03</v>
      </c>
      <c r="C97" s="24">
        <v>1.1100000000000001</v>
      </c>
      <c r="D97" s="24">
        <v>0.94526299999999996</v>
      </c>
      <c r="E97" s="24">
        <v>0.999278</v>
      </c>
      <c r="F97" s="24">
        <v>2045290</v>
      </c>
      <c r="G97" s="24">
        <v>74537426</v>
      </c>
      <c r="H97" s="1">
        <v>96</v>
      </c>
      <c r="J97" s="9">
        <f t="shared" si="1"/>
        <v>-2.9827184466019441E-2</v>
      </c>
    </row>
    <row r="98" spans="1:10" x14ac:dyDescent="0.25">
      <c r="A98" s="5" t="s">
        <v>1185</v>
      </c>
      <c r="B98" s="24">
        <v>1</v>
      </c>
      <c r="C98" s="24">
        <v>1.05</v>
      </c>
      <c r="D98" s="24">
        <v>0.92096800000000001</v>
      </c>
      <c r="E98" s="24">
        <v>0.93434799999999996</v>
      </c>
      <c r="F98" s="24">
        <v>854581</v>
      </c>
      <c r="G98" s="24">
        <v>69717801</v>
      </c>
      <c r="H98" s="1">
        <v>97</v>
      </c>
      <c r="J98" s="9">
        <f t="shared" si="1"/>
        <v>-6.5652000000000044E-2</v>
      </c>
    </row>
    <row r="99" spans="1:10" x14ac:dyDescent="0.25">
      <c r="A99" s="5" t="s">
        <v>1184</v>
      </c>
      <c r="B99" s="24">
        <v>0.94129600000000002</v>
      </c>
      <c r="C99" s="24">
        <v>0.94527799999999995</v>
      </c>
      <c r="D99" s="24">
        <v>0.72977499999999995</v>
      </c>
      <c r="E99" s="24">
        <v>0.79182900000000001</v>
      </c>
      <c r="F99" s="24">
        <v>1278580</v>
      </c>
      <c r="G99" s="24">
        <v>59103443</v>
      </c>
      <c r="H99" s="1">
        <v>98</v>
      </c>
      <c r="J99" s="9">
        <f t="shared" si="1"/>
        <v>-0.15878852135778757</v>
      </c>
    </row>
    <row r="100" spans="1:10" x14ac:dyDescent="0.25">
      <c r="A100" s="5" t="s">
        <v>1183</v>
      </c>
      <c r="B100" s="24">
        <v>0.79645500000000002</v>
      </c>
      <c r="C100" s="24">
        <v>0.91391900000000004</v>
      </c>
      <c r="D100" s="24">
        <v>0.76351000000000002</v>
      </c>
      <c r="E100" s="24">
        <v>0.89571100000000003</v>
      </c>
      <c r="F100" s="24">
        <v>806156</v>
      </c>
      <c r="G100" s="24">
        <v>66880152</v>
      </c>
      <c r="H100" s="1">
        <v>99</v>
      </c>
      <c r="J100" s="9">
        <f t="shared" si="1"/>
        <v>0.12462223226673197</v>
      </c>
    </row>
    <row r="101" spans="1:10" x14ac:dyDescent="0.25">
      <c r="A101" s="5" t="s">
        <v>1182</v>
      </c>
      <c r="B101" s="24">
        <v>0.90772200000000003</v>
      </c>
      <c r="C101" s="24">
        <v>0.91730900000000004</v>
      </c>
      <c r="D101" s="24">
        <v>0.84602299999999997</v>
      </c>
      <c r="E101" s="24">
        <v>0.90409600000000001</v>
      </c>
      <c r="F101" s="24">
        <v>543671</v>
      </c>
      <c r="G101" s="24">
        <v>67529354</v>
      </c>
      <c r="H101" s="1">
        <v>100</v>
      </c>
      <c r="J101" s="9">
        <f t="shared" si="1"/>
        <v>-3.9946150914046573E-3</v>
      </c>
    </row>
    <row r="102" spans="1:10" x14ac:dyDescent="0.25">
      <c r="A102" s="5" t="s">
        <v>1181</v>
      </c>
      <c r="B102" s="24">
        <v>0.90546899999999997</v>
      </c>
      <c r="C102" s="24">
        <v>0.90611299999999995</v>
      </c>
      <c r="D102" s="24">
        <v>0.87690800000000002</v>
      </c>
      <c r="E102" s="24">
        <v>0.88881200000000005</v>
      </c>
      <c r="F102" s="24">
        <v>372514</v>
      </c>
      <c r="G102" s="24">
        <v>66410518</v>
      </c>
      <c r="H102" s="1">
        <v>101</v>
      </c>
      <c r="J102" s="9">
        <f t="shared" si="1"/>
        <v>-1.8395991469614004E-2</v>
      </c>
    </row>
    <row r="103" spans="1:10" x14ac:dyDescent="0.25">
      <c r="A103" s="5" t="s">
        <v>1180</v>
      </c>
      <c r="B103" s="24">
        <v>0.89121700000000004</v>
      </c>
      <c r="C103" s="24">
        <v>0.921516</v>
      </c>
      <c r="D103" s="24">
        <v>0.87495699999999998</v>
      </c>
      <c r="E103" s="24">
        <v>0.90636799999999995</v>
      </c>
      <c r="F103" s="24">
        <v>411848</v>
      </c>
      <c r="G103" s="24">
        <v>67745801</v>
      </c>
      <c r="H103" s="1">
        <v>102</v>
      </c>
      <c r="J103" s="9">
        <f t="shared" si="1"/>
        <v>1.7000348961027353E-2</v>
      </c>
    </row>
    <row r="104" spans="1:10" x14ac:dyDescent="0.25">
      <c r="A104" s="5" t="s">
        <v>1179</v>
      </c>
      <c r="B104" s="24">
        <v>0.90616600000000003</v>
      </c>
      <c r="C104" s="24">
        <v>0.94473200000000002</v>
      </c>
      <c r="D104" s="24">
        <v>0.89197099999999996</v>
      </c>
      <c r="E104" s="24">
        <v>0.92896199999999995</v>
      </c>
      <c r="F104" s="24">
        <v>620945</v>
      </c>
      <c r="G104" s="24">
        <v>69458011</v>
      </c>
      <c r="H104" s="1">
        <v>103</v>
      </c>
      <c r="J104" s="9">
        <f t="shared" si="1"/>
        <v>2.5156538647444205E-2</v>
      </c>
    </row>
    <row r="105" spans="1:10" x14ac:dyDescent="0.25">
      <c r="A105" s="5" t="s">
        <v>1178</v>
      </c>
      <c r="B105" s="24">
        <v>0.92494799999999999</v>
      </c>
      <c r="C105" s="24">
        <v>1.03</v>
      </c>
      <c r="D105" s="24">
        <v>0.90579399999999999</v>
      </c>
      <c r="E105" s="24">
        <v>1.01</v>
      </c>
      <c r="F105" s="24">
        <v>1145440</v>
      </c>
      <c r="G105" s="24">
        <v>75392162</v>
      </c>
      <c r="H105" s="1">
        <v>104</v>
      </c>
      <c r="J105" s="9">
        <f t="shared" si="1"/>
        <v>9.1953277373430745E-2</v>
      </c>
    </row>
    <row r="106" spans="1:10" x14ac:dyDescent="0.25">
      <c r="A106" s="5" t="s">
        <v>1177</v>
      </c>
      <c r="B106" s="24">
        <v>0.99321400000000004</v>
      </c>
      <c r="C106" s="24">
        <v>1.01</v>
      </c>
      <c r="D106" s="24">
        <v>0.94051600000000002</v>
      </c>
      <c r="E106" s="24">
        <v>0.99331899999999995</v>
      </c>
      <c r="F106" s="24">
        <v>681104</v>
      </c>
      <c r="G106" s="24">
        <v>74320769</v>
      </c>
      <c r="H106" s="1">
        <v>105</v>
      </c>
      <c r="J106" s="9">
        <f t="shared" si="1"/>
        <v>1.0571739826453384E-4</v>
      </c>
    </row>
    <row r="107" spans="1:10" x14ac:dyDescent="0.25">
      <c r="A107" s="5" t="s">
        <v>1176</v>
      </c>
      <c r="B107" s="24">
        <v>0.98871299999999995</v>
      </c>
      <c r="C107" s="24">
        <v>1.01</v>
      </c>
      <c r="D107" s="24">
        <v>0.93749800000000005</v>
      </c>
      <c r="E107" s="24">
        <v>0.95553200000000005</v>
      </c>
      <c r="F107" s="24">
        <v>443528</v>
      </c>
      <c r="G107" s="24">
        <v>71517342</v>
      </c>
      <c r="H107" s="1">
        <v>106</v>
      </c>
      <c r="J107" s="9">
        <f t="shared" si="1"/>
        <v>-3.3559789342306523E-2</v>
      </c>
    </row>
    <row r="108" spans="1:10" x14ac:dyDescent="0.25">
      <c r="A108" s="5" t="s">
        <v>1175</v>
      </c>
      <c r="B108" s="24">
        <v>0.955735</v>
      </c>
      <c r="C108" s="24">
        <v>0.955735</v>
      </c>
      <c r="D108" s="24">
        <v>0.89857600000000004</v>
      </c>
      <c r="E108" s="24">
        <v>0.92491999999999996</v>
      </c>
      <c r="F108" s="24">
        <v>614335</v>
      </c>
      <c r="G108" s="24">
        <v>69247998</v>
      </c>
      <c r="H108" s="1">
        <v>107</v>
      </c>
      <c r="J108" s="9">
        <f t="shared" si="1"/>
        <v>-3.2242201028527824E-2</v>
      </c>
    </row>
    <row r="109" spans="1:10" x14ac:dyDescent="0.25">
      <c r="A109" s="5" t="s">
        <v>1174</v>
      </c>
      <c r="B109" s="24">
        <v>0.92875799999999997</v>
      </c>
      <c r="C109" s="24">
        <v>0.97874300000000003</v>
      </c>
      <c r="D109" s="24">
        <v>0.92093999999999998</v>
      </c>
      <c r="E109" s="24">
        <v>0.97614000000000001</v>
      </c>
      <c r="F109" s="24">
        <v>455976</v>
      </c>
      <c r="G109" s="24">
        <v>73107357</v>
      </c>
      <c r="H109" s="1">
        <v>108</v>
      </c>
      <c r="J109" s="9">
        <f t="shared" si="1"/>
        <v>5.1016518834831069E-2</v>
      </c>
    </row>
    <row r="110" spans="1:10" x14ac:dyDescent="0.25">
      <c r="A110" s="5" t="s">
        <v>1173</v>
      </c>
      <c r="B110" s="24">
        <v>0.979765</v>
      </c>
      <c r="C110" s="24">
        <v>0.98413200000000001</v>
      </c>
      <c r="D110" s="24">
        <v>0.958982</v>
      </c>
      <c r="E110" s="24">
        <v>0.96801800000000005</v>
      </c>
      <c r="F110" s="24">
        <v>372173</v>
      </c>
      <c r="G110" s="24">
        <v>72523507</v>
      </c>
      <c r="H110" s="1">
        <v>109</v>
      </c>
      <c r="J110" s="9">
        <f t="shared" si="1"/>
        <v>-1.1989609753359175E-2</v>
      </c>
    </row>
    <row r="111" spans="1:10" x14ac:dyDescent="0.25">
      <c r="A111" s="5" t="s">
        <v>1172</v>
      </c>
      <c r="B111" s="24">
        <v>0.96749300000000005</v>
      </c>
      <c r="C111" s="24">
        <v>0.96905699999999995</v>
      </c>
      <c r="D111" s="24">
        <v>0.93386999999999998</v>
      </c>
      <c r="E111" s="24">
        <v>0.94696899999999995</v>
      </c>
      <c r="F111" s="24">
        <v>441875</v>
      </c>
      <c r="G111" s="24">
        <v>70970606</v>
      </c>
      <c r="H111" s="1">
        <v>110</v>
      </c>
      <c r="J111" s="9">
        <f t="shared" si="1"/>
        <v>-2.1213590175846335E-2</v>
      </c>
    </row>
    <row r="112" spans="1:10" x14ac:dyDescent="0.25">
      <c r="A112" s="5" t="s">
        <v>1171</v>
      </c>
      <c r="B112" s="24">
        <v>0.94644200000000001</v>
      </c>
      <c r="C112" s="24">
        <v>0.94805499999999998</v>
      </c>
      <c r="D112" s="24">
        <v>0.89593100000000003</v>
      </c>
      <c r="E112" s="24">
        <v>0.90019099999999996</v>
      </c>
      <c r="F112" s="24">
        <v>524195</v>
      </c>
      <c r="G112" s="24">
        <v>67487356</v>
      </c>
      <c r="H112" s="1">
        <v>111</v>
      </c>
      <c r="J112" s="9">
        <f t="shared" si="1"/>
        <v>-4.8868287755615282E-2</v>
      </c>
    </row>
    <row r="113" spans="1:10" x14ac:dyDescent="0.25">
      <c r="A113" s="5" t="s">
        <v>1170</v>
      </c>
      <c r="B113" s="24">
        <v>0.89382700000000004</v>
      </c>
      <c r="C113" s="24">
        <v>0.89949299999999999</v>
      </c>
      <c r="D113" s="24">
        <v>0.85110600000000003</v>
      </c>
      <c r="E113" s="24">
        <v>0.863537</v>
      </c>
      <c r="F113" s="24">
        <v>622991</v>
      </c>
      <c r="G113" s="24">
        <v>64760707</v>
      </c>
      <c r="H113" s="1">
        <v>112</v>
      </c>
      <c r="J113" s="9">
        <f t="shared" si="1"/>
        <v>-3.3887989510274399E-2</v>
      </c>
    </row>
    <row r="114" spans="1:10" x14ac:dyDescent="0.25">
      <c r="A114" s="5" t="s">
        <v>1169</v>
      </c>
      <c r="B114" s="24">
        <v>0.86327299999999996</v>
      </c>
      <c r="C114" s="24">
        <v>0.90364299999999997</v>
      </c>
      <c r="D114" s="24">
        <v>0.80435999999999996</v>
      </c>
      <c r="E114" s="24">
        <v>0.88418300000000005</v>
      </c>
      <c r="F114" s="24">
        <v>947473</v>
      </c>
      <c r="G114" s="24">
        <v>66330892</v>
      </c>
      <c r="H114" s="1">
        <v>113</v>
      </c>
      <c r="J114" s="9">
        <f t="shared" si="1"/>
        <v>2.42217699383626E-2</v>
      </c>
    </row>
    <row r="115" spans="1:10" x14ac:dyDescent="0.25">
      <c r="A115" s="5" t="s">
        <v>1168</v>
      </c>
      <c r="B115" s="24">
        <v>0.8821</v>
      </c>
      <c r="C115" s="24">
        <v>0.90005100000000005</v>
      </c>
      <c r="D115" s="24">
        <v>0.86069499999999999</v>
      </c>
      <c r="E115" s="24">
        <v>0.86795100000000003</v>
      </c>
      <c r="F115" s="24">
        <v>403813</v>
      </c>
      <c r="G115" s="24">
        <v>65135635</v>
      </c>
      <c r="H115" s="1">
        <v>114</v>
      </c>
      <c r="J115" s="9">
        <f t="shared" si="1"/>
        <v>-1.6040131504364546E-2</v>
      </c>
    </row>
    <row r="116" spans="1:10" x14ac:dyDescent="0.25">
      <c r="A116" s="5" t="s">
        <v>1167</v>
      </c>
      <c r="B116" s="24">
        <v>0.86810200000000004</v>
      </c>
      <c r="C116" s="24">
        <v>0.92929300000000004</v>
      </c>
      <c r="D116" s="24">
        <v>0.86212200000000005</v>
      </c>
      <c r="E116" s="24">
        <v>0.91570300000000004</v>
      </c>
      <c r="F116" s="24">
        <v>462464</v>
      </c>
      <c r="G116" s="24">
        <v>68742122</v>
      </c>
      <c r="H116" s="1">
        <v>115</v>
      </c>
      <c r="J116" s="9">
        <f t="shared" si="1"/>
        <v>5.4833418192793013E-2</v>
      </c>
    </row>
    <row r="117" spans="1:10" x14ac:dyDescent="0.25">
      <c r="A117" s="5" t="s">
        <v>1166</v>
      </c>
      <c r="B117" s="24">
        <v>0.91414399999999996</v>
      </c>
      <c r="C117" s="24">
        <v>0.91415299999999999</v>
      </c>
      <c r="D117" s="24">
        <v>0.86053299999999999</v>
      </c>
      <c r="E117" s="24">
        <v>0.87861400000000001</v>
      </c>
      <c r="F117" s="24">
        <v>448358</v>
      </c>
      <c r="G117" s="24">
        <v>65980042</v>
      </c>
      <c r="H117" s="1">
        <v>116</v>
      </c>
      <c r="J117" s="9">
        <f t="shared" si="1"/>
        <v>-3.8866961879091208E-2</v>
      </c>
    </row>
    <row r="118" spans="1:10" x14ac:dyDescent="0.25">
      <c r="A118" s="5" t="s">
        <v>1165</v>
      </c>
      <c r="B118" s="24">
        <v>0.87995100000000004</v>
      </c>
      <c r="C118" s="24">
        <v>0.89505400000000002</v>
      </c>
      <c r="D118" s="24">
        <v>0.84769600000000001</v>
      </c>
      <c r="E118" s="24">
        <v>0.87311899999999998</v>
      </c>
      <c r="F118" s="24">
        <v>784439</v>
      </c>
      <c r="G118" s="24">
        <v>65589555</v>
      </c>
      <c r="H118" s="1">
        <v>117</v>
      </c>
      <c r="J118" s="9">
        <f t="shared" si="1"/>
        <v>-7.764068681097084E-3</v>
      </c>
    </row>
    <row r="119" spans="1:10" x14ac:dyDescent="0.25">
      <c r="A119" s="5" t="s">
        <v>1164</v>
      </c>
      <c r="B119" s="24">
        <v>0.87831599999999999</v>
      </c>
      <c r="C119" s="24">
        <v>0.88673599999999997</v>
      </c>
      <c r="D119" s="24">
        <v>0.85393699999999995</v>
      </c>
      <c r="E119" s="24">
        <v>0.87480000000000002</v>
      </c>
      <c r="F119" s="24">
        <v>652857</v>
      </c>
      <c r="G119" s="24">
        <v>65738067</v>
      </c>
      <c r="H119" s="1">
        <v>118</v>
      </c>
      <c r="J119" s="9">
        <f t="shared" si="1"/>
        <v>-4.0031150519858043E-3</v>
      </c>
    </row>
    <row r="120" spans="1:10" x14ac:dyDescent="0.25">
      <c r="A120" s="5" t="s">
        <v>1163</v>
      </c>
      <c r="B120" s="24">
        <v>0.87317100000000003</v>
      </c>
      <c r="C120" s="24">
        <v>0.87801700000000005</v>
      </c>
      <c r="D120" s="24">
        <v>0.81892399999999999</v>
      </c>
      <c r="E120" s="24">
        <v>0.82121</v>
      </c>
      <c r="F120" s="24">
        <v>506307</v>
      </c>
      <c r="G120" s="24">
        <v>61730775</v>
      </c>
      <c r="H120" s="1">
        <v>119</v>
      </c>
      <c r="J120" s="9">
        <f t="shared" si="1"/>
        <v>-5.9508389536528393E-2</v>
      </c>
    </row>
    <row r="121" spans="1:10" x14ac:dyDescent="0.25">
      <c r="A121" s="5" t="s">
        <v>1162</v>
      </c>
      <c r="B121" s="24">
        <v>0.818546</v>
      </c>
      <c r="C121" s="24">
        <v>0.83766399999999996</v>
      </c>
      <c r="D121" s="24">
        <v>0.78508599999999995</v>
      </c>
      <c r="E121" s="24">
        <v>0.81214299999999995</v>
      </c>
      <c r="F121" s="24">
        <v>539969</v>
      </c>
      <c r="G121" s="24">
        <v>61070307</v>
      </c>
      <c r="H121" s="1">
        <v>120</v>
      </c>
      <c r="J121" s="9">
        <f t="shared" si="1"/>
        <v>-7.8224070485959831E-3</v>
      </c>
    </row>
    <row r="122" spans="1:10" x14ac:dyDescent="0.25">
      <c r="A122" s="5" t="s">
        <v>1161</v>
      </c>
      <c r="B122" s="24">
        <v>0.81208199999999997</v>
      </c>
      <c r="C122" s="24">
        <v>0.85957499999999998</v>
      </c>
      <c r="D122" s="24">
        <v>0.802373</v>
      </c>
      <c r="E122" s="24">
        <v>0.84004100000000004</v>
      </c>
      <c r="F122" s="24">
        <v>241278</v>
      </c>
      <c r="G122" s="24">
        <v>63189182</v>
      </c>
      <c r="H122" s="1">
        <v>121</v>
      </c>
      <c r="J122" s="9">
        <f t="shared" si="1"/>
        <v>3.4428789210941835E-2</v>
      </c>
    </row>
    <row r="123" spans="1:10" x14ac:dyDescent="0.25">
      <c r="A123" s="5" t="s">
        <v>1160</v>
      </c>
      <c r="B123" s="24">
        <v>0.84119500000000003</v>
      </c>
      <c r="C123" s="24">
        <v>0.87282099999999996</v>
      </c>
      <c r="D123" s="24">
        <v>0.82444399999999995</v>
      </c>
      <c r="E123" s="24">
        <v>0.86243800000000004</v>
      </c>
      <c r="F123" s="24">
        <v>232743</v>
      </c>
      <c r="G123" s="24">
        <v>64895497</v>
      </c>
      <c r="H123" s="1">
        <v>122</v>
      </c>
      <c r="J123" s="9">
        <f t="shared" si="1"/>
        <v>2.5253359803612731E-2</v>
      </c>
    </row>
    <row r="124" spans="1:10" x14ac:dyDescent="0.25">
      <c r="A124" s="5" t="s">
        <v>1159</v>
      </c>
      <c r="B124" s="24">
        <v>0.86641699999999999</v>
      </c>
      <c r="C124" s="24">
        <v>0.882436</v>
      </c>
      <c r="D124" s="24">
        <v>0.83311500000000005</v>
      </c>
      <c r="E124" s="24">
        <v>0.83550000000000002</v>
      </c>
      <c r="F124" s="24">
        <v>443608</v>
      </c>
      <c r="G124" s="24">
        <v>62889050</v>
      </c>
      <c r="H124" s="1">
        <v>123</v>
      </c>
      <c r="J124" s="9">
        <f t="shared" si="1"/>
        <v>-3.5683741200830517E-2</v>
      </c>
    </row>
    <row r="125" spans="1:10" x14ac:dyDescent="0.25">
      <c r="A125" s="5" t="s">
        <v>1158</v>
      </c>
      <c r="B125" s="24">
        <v>0.83632200000000001</v>
      </c>
      <c r="C125" s="24">
        <v>0.85079099999999996</v>
      </c>
      <c r="D125" s="24">
        <v>0.78764999999999996</v>
      </c>
      <c r="E125" s="24">
        <v>0.81126399999999999</v>
      </c>
      <c r="F125" s="24">
        <v>520409</v>
      </c>
      <c r="G125" s="24">
        <v>61084951</v>
      </c>
      <c r="H125" s="1">
        <v>124</v>
      </c>
      <c r="J125" s="9">
        <f t="shared" si="1"/>
        <v>-2.9962143767591938E-2</v>
      </c>
    </row>
    <row r="126" spans="1:10" x14ac:dyDescent="0.25">
      <c r="A126" s="5" t="s">
        <v>1157</v>
      </c>
      <c r="B126" s="24">
        <v>0.80602399999999996</v>
      </c>
      <c r="C126" s="24">
        <v>0.82364499999999996</v>
      </c>
      <c r="D126" s="24">
        <v>0.78232800000000002</v>
      </c>
      <c r="E126" s="24">
        <v>0.82211800000000002</v>
      </c>
      <c r="F126" s="24">
        <v>445903</v>
      </c>
      <c r="G126" s="24">
        <v>61922409</v>
      </c>
      <c r="H126" s="1">
        <v>125</v>
      </c>
      <c r="J126" s="9">
        <f t="shared" si="1"/>
        <v>1.9967147380226959E-2</v>
      </c>
    </row>
    <row r="127" spans="1:10" x14ac:dyDescent="0.25">
      <c r="A127" s="5" t="s">
        <v>1156</v>
      </c>
      <c r="B127" s="24">
        <v>0.82445400000000002</v>
      </c>
      <c r="C127" s="24">
        <v>0.82445400000000002</v>
      </c>
      <c r="D127" s="24">
        <v>0.77048799999999995</v>
      </c>
      <c r="E127" s="24">
        <v>0.79216699999999995</v>
      </c>
      <c r="F127" s="24">
        <v>624221</v>
      </c>
      <c r="G127" s="24">
        <v>59687098</v>
      </c>
      <c r="H127" s="1">
        <v>126</v>
      </c>
      <c r="J127" s="9">
        <f t="shared" si="1"/>
        <v>-3.9161675484623841E-2</v>
      </c>
    </row>
    <row r="128" spans="1:10" x14ac:dyDescent="0.25">
      <c r="A128" s="5" t="s">
        <v>1155</v>
      </c>
      <c r="B128" s="24">
        <v>0.79559000000000002</v>
      </c>
      <c r="C128" s="24">
        <v>0.86158999999999997</v>
      </c>
      <c r="D128" s="24">
        <v>0.78729099999999996</v>
      </c>
      <c r="E128" s="24">
        <v>0.84039600000000003</v>
      </c>
      <c r="F128" s="24">
        <v>369589</v>
      </c>
      <c r="G128" s="24">
        <v>63342630</v>
      </c>
      <c r="H128" s="1">
        <v>127</v>
      </c>
      <c r="J128" s="9">
        <f t="shared" si="1"/>
        <v>5.6317952714337802E-2</v>
      </c>
    </row>
    <row r="129" spans="1:10" x14ac:dyDescent="0.25">
      <c r="A129" s="5" t="s">
        <v>1154</v>
      </c>
      <c r="B129" s="24">
        <v>0.83999500000000005</v>
      </c>
      <c r="C129" s="24">
        <v>0.92976199999999998</v>
      </c>
      <c r="D129" s="24">
        <v>0.81978899999999999</v>
      </c>
      <c r="E129" s="24">
        <v>0.92976199999999998</v>
      </c>
      <c r="F129" s="24">
        <v>801072</v>
      </c>
      <c r="G129" s="24">
        <v>70101842</v>
      </c>
      <c r="H129" s="1">
        <v>128</v>
      </c>
      <c r="J129" s="9">
        <f t="shared" si="1"/>
        <v>0.10686611229828739</v>
      </c>
    </row>
    <row r="130" spans="1:10" x14ac:dyDescent="0.25">
      <c r="A130" s="5" t="s">
        <v>1153</v>
      </c>
      <c r="B130" s="24">
        <v>0.93119600000000002</v>
      </c>
      <c r="C130" s="24">
        <v>1.05</v>
      </c>
      <c r="D130" s="24">
        <v>0.92854599999999998</v>
      </c>
      <c r="E130" s="24">
        <v>0.97697299999999998</v>
      </c>
      <c r="F130" s="24">
        <v>1376280</v>
      </c>
      <c r="G130" s="24">
        <v>73686284</v>
      </c>
      <c r="H130" s="1">
        <v>129</v>
      </c>
      <c r="J130" s="9">
        <f t="shared" si="1"/>
        <v>4.9159360650174566E-2</v>
      </c>
    </row>
    <row r="131" spans="1:10" x14ac:dyDescent="0.25">
      <c r="A131" s="5" t="s">
        <v>1152</v>
      </c>
      <c r="B131" s="24">
        <v>0.97153800000000001</v>
      </c>
      <c r="C131" s="24">
        <v>0.989394</v>
      </c>
      <c r="D131" s="24">
        <v>0.93743799999999999</v>
      </c>
      <c r="E131" s="24">
        <v>0.95288399999999995</v>
      </c>
      <c r="F131" s="24">
        <v>273614</v>
      </c>
      <c r="G131" s="24">
        <v>71894531</v>
      </c>
      <c r="H131" s="1">
        <v>130</v>
      </c>
      <c r="J131" s="9">
        <f t="shared" si="1"/>
        <v>-1.9200484180752642E-2</v>
      </c>
    </row>
    <row r="132" spans="1:10" x14ac:dyDescent="0.25">
      <c r="A132" s="5" t="s">
        <v>1151</v>
      </c>
      <c r="B132" s="24">
        <v>0.95662000000000003</v>
      </c>
      <c r="C132" s="24">
        <v>1.01</v>
      </c>
      <c r="D132" s="24">
        <v>0.95017799999999997</v>
      </c>
      <c r="E132" s="24">
        <v>0.99302199999999996</v>
      </c>
      <c r="F132" s="24">
        <v>563436</v>
      </c>
      <c r="G132" s="24">
        <v>74947760</v>
      </c>
      <c r="H132" s="1">
        <v>131</v>
      </c>
      <c r="J132" s="9">
        <f t="shared" ref="J132:J195" si="2">(E132-B132)/B132</f>
        <v>3.8052727310739824E-2</v>
      </c>
    </row>
    <row r="133" spans="1:10" x14ac:dyDescent="0.25">
      <c r="A133" s="5" t="s">
        <v>1150</v>
      </c>
      <c r="B133" s="24">
        <v>0.99058900000000005</v>
      </c>
      <c r="C133" s="24">
        <v>1.03</v>
      </c>
      <c r="D133" s="24">
        <v>0.98224</v>
      </c>
      <c r="E133" s="24">
        <v>1.01</v>
      </c>
      <c r="F133" s="24">
        <v>578618</v>
      </c>
      <c r="G133" s="24">
        <v>76568082</v>
      </c>
      <c r="H133" s="1">
        <v>132</v>
      </c>
      <c r="J133" s="9">
        <f t="shared" si="2"/>
        <v>1.9595412426344282E-2</v>
      </c>
    </row>
    <row r="134" spans="1:10" x14ac:dyDescent="0.25">
      <c r="A134" s="5" t="s">
        <v>1149</v>
      </c>
      <c r="B134" s="24">
        <v>1.02</v>
      </c>
      <c r="C134" s="24">
        <v>1.02</v>
      </c>
      <c r="D134" s="24">
        <v>0.97492699999999999</v>
      </c>
      <c r="E134" s="24">
        <v>0.99118200000000001</v>
      </c>
      <c r="F134" s="24">
        <v>320767</v>
      </c>
      <c r="G134" s="24">
        <v>74858729</v>
      </c>
      <c r="H134" s="1">
        <v>133</v>
      </c>
      <c r="J134" s="9">
        <f t="shared" si="2"/>
        <v>-2.8252941176470599E-2</v>
      </c>
    </row>
    <row r="135" spans="1:10" x14ac:dyDescent="0.25">
      <c r="A135" s="5" t="s">
        <v>1148</v>
      </c>
      <c r="B135" s="24">
        <v>0.99304300000000001</v>
      </c>
      <c r="C135" s="24">
        <v>0.99761100000000003</v>
      </c>
      <c r="D135" s="24">
        <v>0.91180700000000003</v>
      </c>
      <c r="E135" s="24">
        <v>0.94070100000000001</v>
      </c>
      <c r="F135" s="24">
        <v>640765</v>
      </c>
      <c r="G135" s="24">
        <v>71069938</v>
      </c>
      <c r="H135" s="1">
        <v>134</v>
      </c>
      <c r="J135" s="9">
        <f t="shared" si="2"/>
        <v>-5.270869438684931E-2</v>
      </c>
    </row>
    <row r="136" spans="1:10" x14ac:dyDescent="0.25">
      <c r="A136" s="5" t="s">
        <v>1147</v>
      </c>
      <c r="B136" s="24">
        <v>0.93832700000000002</v>
      </c>
      <c r="C136" s="24">
        <v>0.93949300000000002</v>
      </c>
      <c r="D136" s="24">
        <v>0.90808100000000003</v>
      </c>
      <c r="E136" s="24">
        <v>0.92012700000000003</v>
      </c>
      <c r="F136" s="24">
        <v>300787</v>
      </c>
      <c r="G136" s="24">
        <v>69538663</v>
      </c>
      <c r="H136" s="1">
        <v>135</v>
      </c>
      <c r="J136" s="9">
        <f t="shared" si="2"/>
        <v>-1.9396223278238815E-2</v>
      </c>
    </row>
    <row r="137" spans="1:10" x14ac:dyDescent="0.25">
      <c r="A137" s="5" t="s">
        <v>1146</v>
      </c>
      <c r="B137" s="24">
        <v>0.92152400000000001</v>
      </c>
      <c r="C137" s="24">
        <v>0.92587399999999997</v>
      </c>
      <c r="D137" s="24">
        <v>0.88891600000000004</v>
      </c>
      <c r="E137" s="24">
        <v>0.90807199999999999</v>
      </c>
      <c r="F137" s="24">
        <v>343535</v>
      </c>
      <c r="G137" s="24">
        <v>68650439</v>
      </c>
      <c r="H137" s="1">
        <v>136</v>
      </c>
      <c r="J137" s="9">
        <f t="shared" si="2"/>
        <v>-1.45975579583386E-2</v>
      </c>
    </row>
    <row r="138" spans="1:10" x14ac:dyDescent="0.25">
      <c r="A138" s="5" t="s">
        <v>1145</v>
      </c>
      <c r="B138" s="24">
        <v>0.90824000000000005</v>
      </c>
      <c r="C138" s="24">
        <v>0.94318500000000005</v>
      </c>
      <c r="D138" s="24">
        <v>0.89944100000000005</v>
      </c>
      <c r="E138" s="24">
        <v>0.90388500000000005</v>
      </c>
      <c r="F138" s="24">
        <v>472164</v>
      </c>
      <c r="G138" s="24">
        <v>68356313</v>
      </c>
      <c r="H138" s="1">
        <v>137</v>
      </c>
      <c r="J138" s="9">
        <f t="shared" si="2"/>
        <v>-4.7949881088698992E-3</v>
      </c>
    </row>
    <row r="139" spans="1:10" x14ac:dyDescent="0.25">
      <c r="A139" s="5" t="s">
        <v>1144</v>
      </c>
      <c r="B139" s="24">
        <v>0.90606500000000001</v>
      </c>
      <c r="C139" s="24">
        <v>0.91739000000000004</v>
      </c>
      <c r="D139" s="24">
        <v>0.89118200000000003</v>
      </c>
      <c r="E139" s="24">
        <v>0.90077099999999999</v>
      </c>
      <c r="F139" s="24">
        <v>549113</v>
      </c>
      <c r="G139" s="24">
        <v>68143246</v>
      </c>
      <c r="H139" s="1">
        <v>138</v>
      </c>
      <c r="J139" s="9">
        <f t="shared" si="2"/>
        <v>-5.8428479192994109E-3</v>
      </c>
    </row>
    <row r="140" spans="1:10" x14ac:dyDescent="0.25">
      <c r="A140" s="5" t="s">
        <v>1143</v>
      </c>
      <c r="B140" s="24">
        <v>0.89497300000000002</v>
      </c>
      <c r="C140" s="24">
        <v>0.90952599999999995</v>
      </c>
      <c r="D140" s="24">
        <v>0.86205900000000002</v>
      </c>
      <c r="E140" s="24">
        <v>0.86420200000000003</v>
      </c>
      <c r="F140" s="24">
        <v>454249</v>
      </c>
      <c r="G140" s="24">
        <v>65398932</v>
      </c>
      <c r="H140" s="1">
        <v>139</v>
      </c>
      <c r="J140" s="9">
        <f t="shared" si="2"/>
        <v>-3.4382042810230024E-2</v>
      </c>
    </row>
    <row r="141" spans="1:10" x14ac:dyDescent="0.25">
      <c r="A141" s="5" t="s">
        <v>1142</v>
      </c>
      <c r="B141" s="24">
        <v>0.86178200000000005</v>
      </c>
      <c r="C141" s="24">
        <v>0.88293999999999995</v>
      </c>
      <c r="D141" s="24">
        <v>0.85606499999999996</v>
      </c>
      <c r="E141" s="24">
        <v>0.85807699999999998</v>
      </c>
      <c r="F141" s="24">
        <v>334993</v>
      </c>
      <c r="G141" s="24">
        <v>64957356</v>
      </c>
      <c r="H141" s="1">
        <v>140</v>
      </c>
      <c r="J141" s="9">
        <f t="shared" si="2"/>
        <v>-4.2992311280579884E-3</v>
      </c>
    </row>
    <row r="142" spans="1:10" x14ac:dyDescent="0.25">
      <c r="A142" s="5" t="s">
        <v>1141</v>
      </c>
      <c r="B142" s="24">
        <v>0.859433</v>
      </c>
      <c r="C142" s="24">
        <v>0.88281799999999999</v>
      </c>
      <c r="D142" s="24">
        <v>0.84760000000000002</v>
      </c>
      <c r="E142" s="24">
        <v>0.86326199999999997</v>
      </c>
      <c r="F142" s="24">
        <v>354646</v>
      </c>
      <c r="G142" s="24">
        <v>65371538</v>
      </c>
      <c r="H142" s="1">
        <v>141</v>
      </c>
      <c r="J142" s="9">
        <f t="shared" si="2"/>
        <v>4.455262946617097E-3</v>
      </c>
    </row>
    <row r="143" spans="1:10" x14ac:dyDescent="0.25">
      <c r="A143" s="5" t="s">
        <v>1140</v>
      </c>
      <c r="B143" s="24">
        <v>0.86199300000000001</v>
      </c>
      <c r="C143" s="24">
        <v>0.88255600000000001</v>
      </c>
      <c r="D143" s="24">
        <v>0.86199300000000001</v>
      </c>
      <c r="E143" s="24">
        <v>0.870363</v>
      </c>
      <c r="F143" s="24">
        <v>187114</v>
      </c>
      <c r="G143" s="24">
        <v>65931377</v>
      </c>
      <c r="H143" s="1">
        <v>142</v>
      </c>
      <c r="J143" s="9">
        <f t="shared" si="2"/>
        <v>9.7100556501038739E-3</v>
      </c>
    </row>
    <row r="144" spans="1:10" x14ac:dyDescent="0.25">
      <c r="A144" s="5" t="s">
        <v>1139</v>
      </c>
      <c r="B144" s="24">
        <v>0.87076600000000004</v>
      </c>
      <c r="C144" s="24">
        <v>0.89745299999999995</v>
      </c>
      <c r="D144" s="24">
        <v>0.838314</v>
      </c>
      <c r="E144" s="24">
        <v>0.854603</v>
      </c>
      <c r="F144" s="24">
        <v>425282</v>
      </c>
      <c r="G144" s="24">
        <v>64758910</v>
      </c>
      <c r="H144" s="1">
        <v>143</v>
      </c>
      <c r="J144" s="9">
        <f t="shared" si="2"/>
        <v>-1.8561817985543808E-2</v>
      </c>
    </row>
    <row r="145" spans="1:10" x14ac:dyDescent="0.25">
      <c r="A145" s="5" t="s">
        <v>1138</v>
      </c>
      <c r="B145" s="24">
        <v>0.85316599999999998</v>
      </c>
      <c r="C145" s="24">
        <v>0.86153800000000003</v>
      </c>
      <c r="D145" s="24">
        <v>0.84115099999999998</v>
      </c>
      <c r="E145" s="24">
        <v>0.85636500000000004</v>
      </c>
      <c r="F145" s="24">
        <v>164565</v>
      </c>
      <c r="G145" s="24">
        <v>64913919</v>
      </c>
      <c r="H145" s="1">
        <v>144</v>
      </c>
      <c r="J145" s="9">
        <f t="shared" si="2"/>
        <v>3.7495633909462671E-3</v>
      </c>
    </row>
    <row r="146" spans="1:10" x14ac:dyDescent="0.25">
      <c r="A146" s="5" t="s">
        <v>1137</v>
      </c>
      <c r="B146" s="24">
        <v>0.85635600000000001</v>
      </c>
      <c r="C146" s="24">
        <v>0.872394</v>
      </c>
      <c r="D146" s="24">
        <v>0.83293200000000001</v>
      </c>
      <c r="E146" s="24">
        <v>0.84500500000000001</v>
      </c>
      <c r="F146" s="24">
        <v>235134</v>
      </c>
      <c r="G146" s="24">
        <v>64074279</v>
      </c>
      <c r="H146" s="1">
        <v>145</v>
      </c>
      <c r="J146" s="9">
        <f t="shared" si="2"/>
        <v>-1.3255001424641154E-2</v>
      </c>
    </row>
    <row r="147" spans="1:10" x14ac:dyDescent="0.25">
      <c r="A147" s="5" t="s">
        <v>1136</v>
      </c>
      <c r="B147" s="24">
        <v>0.843835</v>
      </c>
      <c r="C147" s="24">
        <v>0.873054</v>
      </c>
      <c r="D147" s="24">
        <v>0.83323199999999997</v>
      </c>
      <c r="E147" s="24">
        <v>0.873054</v>
      </c>
      <c r="F147" s="24">
        <v>215742</v>
      </c>
      <c r="G147" s="24">
        <v>66222901</v>
      </c>
      <c r="H147" s="1">
        <v>146</v>
      </c>
      <c r="J147" s="9">
        <f t="shared" si="2"/>
        <v>3.4626437632949564E-2</v>
      </c>
    </row>
    <row r="148" spans="1:10" x14ac:dyDescent="0.25">
      <c r="A148" s="5" t="s">
        <v>1135</v>
      </c>
      <c r="B148" s="24">
        <v>0.87425799999999998</v>
      </c>
      <c r="C148" s="24">
        <v>0.94109900000000002</v>
      </c>
      <c r="D148" s="24">
        <v>0.86664699999999995</v>
      </c>
      <c r="E148" s="24">
        <v>0.91195800000000005</v>
      </c>
      <c r="F148" s="24">
        <v>604078</v>
      </c>
      <c r="G148" s="24">
        <v>69196765</v>
      </c>
      <c r="H148" s="1">
        <v>147</v>
      </c>
      <c r="J148" s="9">
        <f t="shared" si="2"/>
        <v>4.3122281980834114E-2</v>
      </c>
    </row>
    <row r="149" spans="1:10" x14ac:dyDescent="0.25">
      <c r="A149" s="5" t="s">
        <v>1134</v>
      </c>
      <c r="B149" s="24">
        <v>0.91209799999999996</v>
      </c>
      <c r="C149" s="24">
        <v>0.975414</v>
      </c>
      <c r="D149" s="24">
        <v>0.910277</v>
      </c>
      <c r="E149" s="24">
        <v>0.93354199999999998</v>
      </c>
      <c r="F149" s="24">
        <v>663994</v>
      </c>
      <c r="G149" s="24">
        <v>70858023</v>
      </c>
      <c r="H149" s="1">
        <v>148</v>
      </c>
      <c r="J149" s="9">
        <f t="shared" si="2"/>
        <v>2.3510631533015115E-2</v>
      </c>
    </row>
    <row r="150" spans="1:10" x14ac:dyDescent="0.25">
      <c r="A150" s="5" t="s">
        <v>1133</v>
      </c>
      <c r="B150" s="24">
        <v>0.93371199999999999</v>
      </c>
      <c r="C150" s="24">
        <v>0.95482199999999995</v>
      </c>
      <c r="D150" s="24">
        <v>0.93144199999999999</v>
      </c>
      <c r="E150" s="24">
        <v>0.94802399999999998</v>
      </c>
      <c r="F150" s="24">
        <v>206062</v>
      </c>
      <c r="G150" s="24">
        <v>71980386</v>
      </c>
      <c r="H150" s="1">
        <v>149</v>
      </c>
      <c r="J150" s="9">
        <f t="shared" si="2"/>
        <v>1.532806689857257E-2</v>
      </c>
    </row>
    <row r="151" spans="1:10" x14ac:dyDescent="0.25">
      <c r="A151" s="5" t="s">
        <v>1132</v>
      </c>
      <c r="B151" s="24">
        <v>0.94740100000000005</v>
      </c>
      <c r="C151" s="24">
        <v>0.96963699999999997</v>
      </c>
      <c r="D151" s="24">
        <v>0.93655999999999995</v>
      </c>
      <c r="E151" s="24">
        <v>0.93712399999999996</v>
      </c>
      <c r="F151" s="24">
        <v>255504</v>
      </c>
      <c r="G151" s="24">
        <v>71176658</v>
      </c>
      <c r="H151" s="1">
        <v>150</v>
      </c>
      <c r="J151" s="9">
        <f t="shared" si="2"/>
        <v>-1.0847571408516658E-2</v>
      </c>
    </row>
    <row r="152" spans="1:10" x14ac:dyDescent="0.25">
      <c r="A152" s="5" t="s">
        <v>1131</v>
      </c>
      <c r="B152" s="24">
        <v>0.93842999999999999</v>
      </c>
      <c r="C152" s="24">
        <v>0.99136199999999997</v>
      </c>
      <c r="D152" s="24">
        <v>0.93431299999999995</v>
      </c>
      <c r="E152" s="24">
        <v>0.97190500000000002</v>
      </c>
      <c r="F152" s="24">
        <v>407632</v>
      </c>
      <c r="G152" s="24">
        <v>73843292</v>
      </c>
      <c r="H152" s="1">
        <v>151</v>
      </c>
      <c r="J152" s="9">
        <f t="shared" si="2"/>
        <v>3.5671280756156595E-2</v>
      </c>
    </row>
    <row r="153" spans="1:10" x14ac:dyDescent="0.25">
      <c r="A153" s="5" t="s">
        <v>1130</v>
      </c>
      <c r="B153" s="24">
        <v>0.97204500000000005</v>
      </c>
      <c r="C153" s="24">
        <v>0.97643800000000003</v>
      </c>
      <c r="D153" s="24">
        <v>0.92983499999999997</v>
      </c>
      <c r="E153" s="24">
        <v>0.95448</v>
      </c>
      <c r="F153" s="24">
        <v>346245</v>
      </c>
      <c r="G153" s="24">
        <v>72543707</v>
      </c>
      <c r="H153" s="1">
        <v>152</v>
      </c>
      <c r="J153" s="9">
        <f t="shared" si="2"/>
        <v>-1.8070151073252834E-2</v>
      </c>
    </row>
    <row r="154" spans="1:10" x14ac:dyDescent="0.25">
      <c r="A154" s="5" t="s">
        <v>1129</v>
      </c>
      <c r="B154" s="24">
        <v>0.95314699999999997</v>
      </c>
      <c r="C154" s="24">
        <v>0.97059700000000004</v>
      </c>
      <c r="D154" s="24">
        <v>0.94654300000000002</v>
      </c>
      <c r="E154" s="24">
        <v>0.95017600000000002</v>
      </c>
      <c r="F154" s="24">
        <v>219833</v>
      </c>
      <c r="G154" s="24">
        <v>72240974</v>
      </c>
      <c r="H154" s="1">
        <v>153</v>
      </c>
      <c r="J154" s="9">
        <f t="shared" si="2"/>
        <v>-3.1170428066184396E-3</v>
      </c>
    </row>
    <row r="155" spans="1:10" x14ac:dyDescent="0.25">
      <c r="A155" s="5" t="s">
        <v>1128</v>
      </c>
      <c r="B155" s="24">
        <v>0.95002799999999998</v>
      </c>
      <c r="C155" s="24">
        <v>0.96065900000000004</v>
      </c>
      <c r="D155" s="24">
        <v>0.93570799999999998</v>
      </c>
      <c r="E155" s="24">
        <v>0.95086000000000004</v>
      </c>
      <c r="F155" s="24">
        <v>308791</v>
      </c>
      <c r="G155" s="24">
        <v>72317149</v>
      </c>
      <c r="H155" s="1">
        <v>154</v>
      </c>
      <c r="J155" s="9">
        <f t="shared" si="2"/>
        <v>8.7576366170266022E-4</v>
      </c>
    </row>
    <row r="156" spans="1:10" x14ac:dyDescent="0.25">
      <c r="A156" s="5" t="s">
        <v>1127</v>
      </c>
      <c r="B156" s="24">
        <v>0.95580100000000001</v>
      </c>
      <c r="C156" s="24">
        <v>0.97462300000000002</v>
      </c>
      <c r="D156" s="24">
        <v>0.93583000000000005</v>
      </c>
      <c r="E156" s="24">
        <v>0.94200499999999998</v>
      </c>
      <c r="F156" s="24">
        <v>647462</v>
      </c>
      <c r="G156" s="24">
        <v>71667152</v>
      </c>
      <c r="H156" s="1">
        <v>155</v>
      </c>
      <c r="J156" s="9">
        <f t="shared" si="2"/>
        <v>-1.4433966903152465E-2</v>
      </c>
    </row>
    <row r="157" spans="1:10" x14ac:dyDescent="0.25">
      <c r="A157" s="5" t="s">
        <v>1126</v>
      </c>
      <c r="B157" s="24">
        <v>0.94275200000000003</v>
      </c>
      <c r="C157" s="24">
        <v>0.99182499999999996</v>
      </c>
      <c r="D157" s="24">
        <v>0.93971499999999997</v>
      </c>
      <c r="E157" s="24">
        <v>0.98678900000000003</v>
      </c>
      <c r="F157" s="24">
        <v>545600</v>
      </c>
      <c r="G157" s="24">
        <v>75099809</v>
      </c>
      <c r="H157" s="1">
        <v>156</v>
      </c>
      <c r="J157" s="9">
        <f t="shared" si="2"/>
        <v>4.6711118088320146E-2</v>
      </c>
    </row>
    <row r="158" spans="1:10" x14ac:dyDescent="0.25">
      <c r="A158" s="5" t="s">
        <v>1125</v>
      </c>
      <c r="B158" s="24">
        <v>0.98550099999999996</v>
      </c>
      <c r="C158" s="24">
        <v>0.99234500000000003</v>
      </c>
      <c r="D158" s="24">
        <v>0.97360000000000002</v>
      </c>
      <c r="E158" s="24">
        <v>0.98683299999999996</v>
      </c>
      <c r="F158" s="24">
        <v>226281</v>
      </c>
      <c r="G158" s="24">
        <v>75128312</v>
      </c>
      <c r="H158" s="1">
        <v>157</v>
      </c>
      <c r="J158" s="9">
        <f t="shared" si="2"/>
        <v>1.3515968020326717E-3</v>
      </c>
    </row>
    <row r="159" spans="1:10" x14ac:dyDescent="0.25">
      <c r="A159" s="5" t="s">
        <v>1124</v>
      </c>
      <c r="B159" s="24">
        <v>0.98555700000000002</v>
      </c>
      <c r="C159" s="24">
        <v>1</v>
      </c>
      <c r="D159" s="24">
        <v>0.97509900000000005</v>
      </c>
      <c r="E159" s="24">
        <v>0.99923099999999998</v>
      </c>
      <c r="F159" s="24">
        <v>390888</v>
      </c>
      <c r="G159" s="24">
        <v>76097646</v>
      </c>
      <c r="H159" s="1">
        <v>158</v>
      </c>
      <c r="J159" s="9">
        <f t="shared" si="2"/>
        <v>1.3874387782746167E-2</v>
      </c>
    </row>
    <row r="160" spans="1:10" x14ac:dyDescent="0.25">
      <c r="A160" s="5" t="s">
        <v>1123</v>
      </c>
      <c r="B160" s="24">
        <v>0.99921599999999999</v>
      </c>
      <c r="C160" s="24">
        <v>1.07</v>
      </c>
      <c r="D160" s="24">
        <v>0.99921599999999999</v>
      </c>
      <c r="E160" s="24">
        <v>1.06</v>
      </c>
      <c r="F160" s="24">
        <v>1011920</v>
      </c>
      <c r="G160" s="24">
        <v>80874514</v>
      </c>
      <c r="H160" s="1">
        <v>159</v>
      </c>
      <c r="J160" s="9">
        <f t="shared" si="2"/>
        <v>6.0831692046564564E-2</v>
      </c>
    </row>
    <row r="161" spans="1:10" x14ac:dyDescent="0.25">
      <c r="A161" s="5" t="s">
        <v>1122</v>
      </c>
      <c r="B161" s="24">
        <v>1.07</v>
      </c>
      <c r="C161" s="24">
        <v>1.28</v>
      </c>
      <c r="D161" s="24">
        <v>1.05</v>
      </c>
      <c r="E161" s="24">
        <v>1.1399999999999999</v>
      </c>
      <c r="F161" s="24">
        <v>2898760</v>
      </c>
      <c r="G161" s="24">
        <v>86951446</v>
      </c>
      <c r="H161" s="1">
        <v>160</v>
      </c>
      <c r="J161" s="9">
        <f t="shared" si="2"/>
        <v>6.5420560747663392E-2</v>
      </c>
    </row>
    <row r="162" spans="1:10" x14ac:dyDescent="0.25">
      <c r="A162" s="5" t="s">
        <v>1121</v>
      </c>
      <c r="B162" s="24">
        <v>1.1399999999999999</v>
      </c>
      <c r="C162" s="24">
        <v>1.1499999999999999</v>
      </c>
      <c r="D162" s="24">
        <v>1.08</v>
      </c>
      <c r="E162" s="24">
        <v>1.1299999999999999</v>
      </c>
      <c r="F162" s="24">
        <v>1005910</v>
      </c>
      <c r="G162" s="24">
        <v>85775572</v>
      </c>
      <c r="H162" s="1">
        <v>161</v>
      </c>
      <c r="J162" s="9">
        <f t="shared" si="2"/>
        <v>-8.7719298245614117E-3</v>
      </c>
    </row>
    <row r="163" spans="1:10" x14ac:dyDescent="0.25">
      <c r="A163" s="5" t="s">
        <v>1120</v>
      </c>
      <c r="B163" s="24">
        <v>1.1200000000000001</v>
      </c>
      <c r="C163" s="24">
        <v>1.19</v>
      </c>
      <c r="D163" s="24">
        <v>1.1000000000000001</v>
      </c>
      <c r="E163" s="24">
        <v>1.19</v>
      </c>
      <c r="F163" s="24">
        <v>751961</v>
      </c>
      <c r="G163" s="24">
        <v>90714399</v>
      </c>
      <c r="H163" s="1">
        <v>162</v>
      </c>
      <c r="J163" s="9">
        <f t="shared" si="2"/>
        <v>6.2499999999999854E-2</v>
      </c>
    </row>
    <row r="164" spans="1:10" x14ac:dyDescent="0.25">
      <c r="A164" s="5" t="s">
        <v>1119</v>
      </c>
      <c r="B164" s="24">
        <v>1.18</v>
      </c>
      <c r="C164" s="24">
        <v>1.32</v>
      </c>
      <c r="D164" s="24">
        <v>1.1399999999999999</v>
      </c>
      <c r="E164" s="24">
        <v>1.21</v>
      </c>
      <c r="F164" s="24">
        <v>3910550</v>
      </c>
      <c r="G164" s="24">
        <v>92149709</v>
      </c>
      <c r="H164" s="1">
        <v>163</v>
      </c>
      <c r="J164" s="9">
        <f t="shared" si="2"/>
        <v>2.5423728813559344E-2</v>
      </c>
    </row>
    <row r="165" spans="1:10" x14ac:dyDescent="0.25">
      <c r="A165" s="5" t="s">
        <v>1118</v>
      </c>
      <c r="B165" s="24">
        <v>1.22</v>
      </c>
      <c r="C165" s="24">
        <v>1.31</v>
      </c>
      <c r="D165" s="24">
        <v>1.17</v>
      </c>
      <c r="E165" s="24">
        <v>1.22</v>
      </c>
      <c r="F165" s="24">
        <v>2462630</v>
      </c>
      <c r="G165" s="24">
        <v>93117298</v>
      </c>
      <c r="H165" s="1">
        <v>164</v>
      </c>
      <c r="J165" s="9">
        <f t="shared" si="2"/>
        <v>0</v>
      </c>
    </row>
    <row r="166" spans="1:10" x14ac:dyDescent="0.25">
      <c r="A166" s="5" t="s">
        <v>1117</v>
      </c>
      <c r="B166" s="24">
        <v>1.22</v>
      </c>
      <c r="C166" s="24">
        <v>1.33</v>
      </c>
      <c r="D166" s="24">
        <v>1.21</v>
      </c>
      <c r="E166" s="24">
        <v>1.33</v>
      </c>
      <c r="F166" s="24">
        <v>1171150</v>
      </c>
      <c r="G166" s="24">
        <v>101329330</v>
      </c>
      <c r="H166" s="1">
        <v>165</v>
      </c>
      <c r="J166" s="9">
        <f t="shared" si="2"/>
        <v>9.0163934426229594E-2</v>
      </c>
    </row>
    <row r="167" spans="1:10" x14ac:dyDescent="0.25">
      <c r="A167" s="5" t="s">
        <v>1116</v>
      </c>
      <c r="B167" s="24">
        <v>1.33</v>
      </c>
      <c r="C167" s="24">
        <v>1.54</v>
      </c>
      <c r="D167" s="24">
        <v>1.32</v>
      </c>
      <c r="E167" s="24">
        <v>1.43</v>
      </c>
      <c r="F167" s="24">
        <v>4278930</v>
      </c>
      <c r="G167" s="24">
        <v>108912542</v>
      </c>
      <c r="H167" s="1">
        <v>166</v>
      </c>
      <c r="J167" s="9">
        <f t="shared" si="2"/>
        <v>7.5187969924811929E-2</v>
      </c>
    </row>
    <row r="168" spans="1:10" x14ac:dyDescent="0.25">
      <c r="A168" s="5" t="s">
        <v>1115</v>
      </c>
      <c r="B168" s="24">
        <v>1.42</v>
      </c>
      <c r="C168" s="24">
        <v>1.46</v>
      </c>
      <c r="D168" s="24">
        <v>1.31</v>
      </c>
      <c r="E168" s="24">
        <v>1.37</v>
      </c>
      <c r="F168" s="24">
        <v>2446740</v>
      </c>
      <c r="G168" s="24">
        <v>104750746</v>
      </c>
      <c r="H168" s="1">
        <v>167</v>
      </c>
      <c r="J168" s="9">
        <f t="shared" si="2"/>
        <v>-3.521126760563368E-2</v>
      </c>
    </row>
    <row r="169" spans="1:10" x14ac:dyDescent="0.25">
      <c r="A169" s="5" t="s">
        <v>1114</v>
      </c>
      <c r="B169" s="24">
        <v>1.36</v>
      </c>
      <c r="C169" s="24">
        <v>1.62</v>
      </c>
      <c r="D169" s="24">
        <v>1.35</v>
      </c>
      <c r="E169" s="24">
        <v>1.53</v>
      </c>
      <c r="F169" s="24">
        <v>2933220</v>
      </c>
      <c r="G169" s="24">
        <v>117043472</v>
      </c>
      <c r="H169" s="1">
        <v>168</v>
      </c>
      <c r="J169" s="9">
        <f t="shared" si="2"/>
        <v>0.12499999999999994</v>
      </c>
    </row>
    <row r="170" spans="1:10" x14ac:dyDescent="0.25">
      <c r="A170" s="5" t="s">
        <v>1113</v>
      </c>
      <c r="B170" s="24">
        <v>1.53</v>
      </c>
      <c r="C170" s="24">
        <v>1.59</v>
      </c>
      <c r="D170" s="24">
        <v>1.49</v>
      </c>
      <c r="E170" s="24">
        <v>1.55</v>
      </c>
      <c r="F170" s="24">
        <v>1614960</v>
      </c>
      <c r="G170" s="24">
        <v>118743869</v>
      </c>
      <c r="H170" s="1">
        <v>169</v>
      </c>
      <c r="J170" s="9">
        <f t="shared" si="2"/>
        <v>1.3071895424836612E-2</v>
      </c>
    </row>
    <row r="171" spans="1:10" x14ac:dyDescent="0.25">
      <c r="A171" s="5" t="s">
        <v>1112</v>
      </c>
      <c r="B171" s="24">
        <v>1.55</v>
      </c>
      <c r="C171" s="24">
        <v>1.58</v>
      </c>
      <c r="D171" s="24">
        <v>1.47</v>
      </c>
      <c r="E171" s="24">
        <v>1.5</v>
      </c>
      <c r="F171" s="24">
        <v>1567240</v>
      </c>
      <c r="G171" s="24">
        <v>114784065</v>
      </c>
      <c r="H171" s="1">
        <v>170</v>
      </c>
      <c r="J171" s="9">
        <f t="shared" si="2"/>
        <v>-3.2258064516129059E-2</v>
      </c>
    </row>
    <row r="172" spans="1:10" x14ac:dyDescent="0.25">
      <c r="A172" s="5" t="s">
        <v>1111</v>
      </c>
      <c r="B172" s="24">
        <v>1.5</v>
      </c>
      <c r="C172" s="24">
        <v>2.0299999999999998</v>
      </c>
      <c r="D172" s="24">
        <v>1.5</v>
      </c>
      <c r="E172" s="24">
        <v>1.97</v>
      </c>
      <c r="F172" s="24">
        <v>7370980</v>
      </c>
      <c r="G172" s="24">
        <v>150874912</v>
      </c>
      <c r="H172" s="1">
        <v>171</v>
      </c>
      <c r="J172" s="9">
        <f t="shared" si="2"/>
        <v>0.3133333333333333</v>
      </c>
    </row>
    <row r="173" spans="1:10" x14ac:dyDescent="0.25">
      <c r="A173" s="5" t="s">
        <v>1110</v>
      </c>
      <c r="B173" s="24">
        <v>1.9</v>
      </c>
      <c r="C173" s="24">
        <v>2.2999999999999998</v>
      </c>
      <c r="D173" s="24">
        <v>1.9</v>
      </c>
      <c r="E173" s="24">
        <v>2.14</v>
      </c>
      <c r="F173" s="24">
        <v>9669770</v>
      </c>
      <c r="G173" s="24">
        <v>163819884</v>
      </c>
      <c r="H173" s="1">
        <v>172</v>
      </c>
      <c r="J173" s="9">
        <f t="shared" si="2"/>
        <v>0.12631578947368433</v>
      </c>
    </row>
    <row r="174" spans="1:10" x14ac:dyDescent="0.25">
      <c r="A174" s="5" t="s">
        <v>1109</v>
      </c>
      <c r="B174" s="24">
        <v>2.15</v>
      </c>
      <c r="C174" s="24">
        <v>2.66</v>
      </c>
      <c r="D174" s="24">
        <v>2.06</v>
      </c>
      <c r="E174" s="24">
        <v>2.5</v>
      </c>
      <c r="F174" s="24">
        <v>10739300</v>
      </c>
      <c r="G174" s="24">
        <v>191276220</v>
      </c>
      <c r="H174" s="1">
        <v>173</v>
      </c>
      <c r="J174" s="9">
        <f t="shared" si="2"/>
        <v>0.16279069767441864</v>
      </c>
    </row>
    <row r="175" spans="1:10" x14ac:dyDescent="0.25">
      <c r="A175" s="5" t="s">
        <v>1108</v>
      </c>
      <c r="B175" s="24">
        <v>2.5299999999999998</v>
      </c>
      <c r="C175" s="24">
        <v>2.84</v>
      </c>
      <c r="D175" s="24">
        <v>1.99</v>
      </c>
      <c r="E175" s="24">
        <v>2.2799999999999998</v>
      </c>
      <c r="F175" s="24">
        <v>13939200</v>
      </c>
      <c r="G175" s="24">
        <v>174275656</v>
      </c>
      <c r="H175" s="1">
        <v>174</v>
      </c>
      <c r="J175" s="9">
        <f t="shared" si="2"/>
        <v>-9.881422924901187E-2</v>
      </c>
    </row>
    <row r="176" spans="1:10" x14ac:dyDescent="0.25">
      <c r="A176" s="5" t="s">
        <v>1107</v>
      </c>
      <c r="B176" s="24">
        <v>2.25</v>
      </c>
      <c r="C176" s="24">
        <v>2.59</v>
      </c>
      <c r="D176" s="24">
        <v>2.19</v>
      </c>
      <c r="E176" s="24">
        <v>2.39</v>
      </c>
      <c r="F176" s="24">
        <v>6961080</v>
      </c>
      <c r="G176" s="24">
        <v>182923580</v>
      </c>
      <c r="H176" s="1">
        <v>175</v>
      </c>
      <c r="J176" s="9">
        <f t="shared" si="2"/>
        <v>6.2222222222222276E-2</v>
      </c>
    </row>
    <row r="177" spans="1:10" x14ac:dyDescent="0.25">
      <c r="A177" s="5" t="s">
        <v>1106</v>
      </c>
      <c r="B177" s="24">
        <v>2.41</v>
      </c>
      <c r="C177" s="24">
        <v>2.68</v>
      </c>
      <c r="D177" s="24">
        <v>2.34</v>
      </c>
      <c r="E177" s="24">
        <v>2.5299999999999998</v>
      </c>
      <c r="F177" s="24">
        <v>4903850</v>
      </c>
      <c r="G177" s="24">
        <v>193551356</v>
      </c>
      <c r="H177" s="1">
        <v>176</v>
      </c>
      <c r="J177" s="9">
        <f t="shared" si="2"/>
        <v>4.9792531120331808E-2</v>
      </c>
    </row>
    <row r="178" spans="1:10" x14ac:dyDescent="0.25">
      <c r="A178" s="5" t="s">
        <v>1105</v>
      </c>
      <c r="B178" s="24">
        <v>2.54</v>
      </c>
      <c r="C178" s="24">
        <v>2.61</v>
      </c>
      <c r="D178" s="24">
        <v>2.2999999999999998</v>
      </c>
      <c r="E178" s="24">
        <v>2.4900000000000002</v>
      </c>
      <c r="F178" s="24">
        <v>6662340</v>
      </c>
      <c r="G178" s="24">
        <v>191198055</v>
      </c>
      <c r="H178" s="1">
        <v>177</v>
      </c>
      <c r="J178" s="9">
        <f t="shared" si="2"/>
        <v>-1.968503937007867E-2</v>
      </c>
    </row>
    <row r="179" spans="1:10" x14ac:dyDescent="0.25">
      <c r="A179" s="5" t="s">
        <v>1104</v>
      </c>
      <c r="B179" s="24">
        <v>2.5099999999999998</v>
      </c>
      <c r="C179" s="24">
        <v>2.61</v>
      </c>
      <c r="D179" s="24">
        <v>2.4</v>
      </c>
      <c r="E179" s="24">
        <v>2.4500000000000002</v>
      </c>
      <c r="F179" s="24">
        <v>3725080</v>
      </c>
      <c r="G179" s="24">
        <v>187435391</v>
      </c>
      <c r="H179" s="1">
        <v>178</v>
      </c>
      <c r="J179" s="9">
        <f t="shared" si="2"/>
        <v>-2.3904382470119369E-2</v>
      </c>
    </row>
    <row r="180" spans="1:10" x14ac:dyDescent="0.25">
      <c r="A180" s="5" t="s">
        <v>1103</v>
      </c>
      <c r="B180" s="24">
        <v>2.44</v>
      </c>
      <c r="C180" s="24">
        <v>2.5299999999999998</v>
      </c>
      <c r="D180" s="24">
        <v>2.19</v>
      </c>
      <c r="E180" s="24">
        <v>2.31</v>
      </c>
      <c r="F180" s="24">
        <v>5847500</v>
      </c>
      <c r="G180" s="24">
        <v>176834424</v>
      </c>
      <c r="H180" s="1">
        <v>179</v>
      </c>
      <c r="J180" s="9">
        <f t="shared" si="2"/>
        <v>-5.3278688524590119E-2</v>
      </c>
    </row>
    <row r="181" spans="1:10" x14ac:dyDescent="0.25">
      <c r="A181" s="5" t="s">
        <v>1102</v>
      </c>
      <c r="B181" s="24">
        <v>2.3199999999999998</v>
      </c>
      <c r="C181" s="24">
        <v>2.3199999999999998</v>
      </c>
      <c r="D181" s="24">
        <v>2.12</v>
      </c>
      <c r="E181" s="24">
        <v>2.21</v>
      </c>
      <c r="F181" s="24">
        <v>3994100</v>
      </c>
      <c r="G181" s="24">
        <v>169654871</v>
      </c>
      <c r="H181" s="1">
        <v>180</v>
      </c>
      <c r="J181" s="9">
        <f t="shared" si="2"/>
        <v>-4.7413793103448225E-2</v>
      </c>
    </row>
    <row r="182" spans="1:10" x14ac:dyDescent="0.25">
      <c r="A182" s="5" t="s">
        <v>1101</v>
      </c>
      <c r="B182" s="24">
        <v>2.2200000000000002</v>
      </c>
      <c r="C182" s="24">
        <v>2.4500000000000002</v>
      </c>
      <c r="D182" s="24">
        <v>2.16</v>
      </c>
      <c r="E182" s="24">
        <v>2.44</v>
      </c>
      <c r="F182" s="24">
        <v>3451270</v>
      </c>
      <c r="G182" s="24">
        <v>187200922</v>
      </c>
      <c r="H182" s="1">
        <v>181</v>
      </c>
      <c r="J182" s="9">
        <f t="shared" si="2"/>
        <v>9.9099099099098975E-2</v>
      </c>
    </row>
    <row r="183" spans="1:10" x14ac:dyDescent="0.25">
      <c r="A183" s="5" t="s">
        <v>1100</v>
      </c>
      <c r="B183" s="24">
        <v>2.4300000000000002</v>
      </c>
      <c r="C183" s="24">
        <v>2.54</v>
      </c>
      <c r="D183" s="24">
        <v>2.34</v>
      </c>
      <c r="E183" s="24">
        <v>2.5299999999999998</v>
      </c>
      <c r="F183" s="24">
        <v>3987750</v>
      </c>
      <c r="G183" s="24">
        <v>194099730</v>
      </c>
      <c r="H183" s="1">
        <v>182</v>
      </c>
      <c r="J183" s="9">
        <f t="shared" si="2"/>
        <v>4.1152263374485451E-2</v>
      </c>
    </row>
    <row r="184" spans="1:10" x14ac:dyDescent="0.25">
      <c r="A184" s="5" t="s">
        <v>1099</v>
      </c>
      <c r="B184" s="24">
        <v>2.5299999999999998</v>
      </c>
      <c r="C184" s="24">
        <v>2.63</v>
      </c>
      <c r="D184" s="24">
        <v>2.44</v>
      </c>
      <c r="E184" s="24">
        <v>2.58</v>
      </c>
      <c r="F184" s="24">
        <v>3552320</v>
      </c>
      <c r="G184" s="24">
        <v>197953037</v>
      </c>
      <c r="H184" s="1">
        <v>183</v>
      </c>
      <c r="J184" s="9">
        <f t="shared" si="2"/>
        <v>1.9762845849802479E-2</v>
      </c>
    </row>
    <row r="185" spans="1:10" x14ac:dyDescent="0.25">
      <c r="A185" s="5" t="s">
        <v>1098</v>
      </c>
      <c r="B185" s="24">
        <v>2.57</v>
      </c>
      <c r="C185" s="24">
        <v>2.61</v>
      </c>
      <c r="D185" s="24">
        <v>2.4700000000000002</v>
      </c>
      <c r="E185" s="24">
        <v>2.54</v>
      </c>
      <c r="F185" s="24">
        <v>2636700</v>
      </c>
      <c r="G185" s="24">
        <v>195018592</v>
      </c>
      <c r="H185" s="1">
        <v>184</v>
      </c>
      <c r="J185" s="9">
        <f t="shared" si="2"/>
        <v>-1.1673151750972686E-2</v>
      </c>
    </row>
    <row r="186" spans="1:10" x14ac:dyDescent="0.25">
      <c r="A186" s="5" t="s">
        <v>1097</v>
      </c>
      <c r="B186" s="24">
        <v>2.5299999999999998</v>
      </c>
      <c r="C186" s="24">
        <v>2.56</v>
      </c>
      <c r="D186" s="24">
        <v>2.4700000000000002</v>
      </c>
      <c r="E186" s="24">
        <v>2.5299999999999998</v>
      </c>
      <c r="F186" s="24">
        <v>1921240</v>
      </c>
      <c r="G186" s="24">
        <v>194733892</v>
      </c>
      <c r="H186" s="1">
        <v>185</v>
      </c>
      <c r="J186" s="9">
        <f t="shared" si="2"/>
        <v>0</v>
      </c>
    </row>
    <row r="187" spans="1:10" x14ac:dyDescent="0.25">
      <c r="A187" s="5" t="s">
        <v>1096</v>
      </c>
      <c r="B187" s="24">
        <v>2.54</v>
      </c>
      <c r="C187" s="24">
        <v>3.06</v>
      </c>
      <c r="D187" s="24">
        <v>2.54</v>
      </c>
      <c r="E187" s="24">
        <v>2.96</v>
      </c>
      <c r="F187" s="24">
        <v>7007060</v>
      </c>
      <c r="G187" s="24">
        <v>227838892</v>
      </c>
      <c r="H187" s="1">
        <v>186</v>
      </c>
      <c r="J187" s="9">
        <f t="shared" si="2"/>
        <v>0.16535433070866137</v>
      </c>
    </row>
    <row r="188" spans="1:10" x14ac:dyDescent="0.25">
      <c r="A188" s="5" t="s">
        <v>1095</v>
      </c>
      <c r="B188" s="24">
        <v>2.97</v>
      </c>
      <c r="C188" s="24">
        <v>3.27</v>
      </c>
      <c r="D188" s="24">
        <v>2.88</v>
      </c>
      <c r="E188" s="24">
        <v>3.18</v>
      </c>
      <c r="F188" s="24">
        <v>9725690</v>
      </c>
      <c r="G188" s="24">
        <v>244479014</v>
      </c>
      <c r="H188" s="1">
        <v>187</v>
      </c>
      <c r="J188" s="9">
        <f t="shared" si="2"/>
        <v>7.0707070707070691E-2</v>
      </c>
    </row>
    <row r="189" spans="1:10" x14ac:dyDescent="0.25">
      <c r="A189" s="5" t="s">
        <v>1094</v>
      </c>
      <c r="B189" s="24">
        <v>3.17</v>
      </c>
      <c r="C189" s="24">
        <v>4.04</v>
      </c>
      <c r="D189" s="24">
        <v>3.17</v>
      </c>
      <c r="E189" s="24">
        <v>4.04</v>
      </c>
      <c r="F189" s="24">
        <v>17954000</v>
      </c>
      <c r="G189" s="24">
        <v>311075408</v>
      </c>
      <c r="H189" s="1">
        <v>188</v>
      </c>
      <c r="J189" s="9">
        <f t="shared" si="2"/>
        <v>0.27444794952681389</v>
      </c>
    </row>
    <row r="190" spans="1:10" x14ac:dyDescent="0.25">
      <c r="A190" s="5" t="s">
        <v>1093</v>
      </c>
      <c r="B190" s="24">
        <v>4</v>
      </c>
      <c r="C190" s="24">
        <v>4.8600000000000003</v>
      </c>
      <c r="D190" s="24">
        <v>3.78</v>
      </c>
      <c r="E190" s="24">
        <v>4.4400000000000004</v>
      </c>
      <c r="F190" s="24">
        <v>28640400</v>
      </c>
      <c r="G190" s="24">
        <v>341305129</v>
      </c>
      <c r="H190" s="1">
        <v>189</v>
      </c>
      <c r="J190" s="9">
        <f t="shared" si="2"/>
        <v>0.1100000000000001</v>
      </c>
    </row>
    <row r="191" spans="1:10" x14ac:dyDescent="0.25">
      <c r="A191" s="5" t="s">
        <v>1092</v>
      </c>
      <c r="B191" s="24">
        <v>4.5</v>
      </c>
      <c r="C191" s="24">
        <v>6.29</v>
      </c>
      <c r="D191" s="24">
        <v>4.34</v>
      </c>
      <c r="E191" s="24">
        <v>6.01</v>
      </c>
      <c r="F191" s="24">
        <v>26408200</v>
      </c>
      <c r="G191" s="24">
        <v>462770855</v>
      </c>
      <c r="H191" s="1">
        <v>190</v>
      </c>
      <c r="J191" s="9">
        <f t="shared" si="2"/>
        <v>0.3355555555555555</v>
      </c>
    </row>
    <row r="192" spans="1:10" x14ac:dyDescent="0.25">
      <c r="A192" s="5" t="s">
        <v>1091</v>
      </c>
      <c r="B192" s="24">
        <v>5.95</v>
      </c>
      <c r="C192" s="24">
        <v>6.58</v>
      </c>
      <c r="D192" s="24">
        <v>5.07</v>
      </c>
      <c r="E192" s="24">
        <v>5.55</v>
      </c>
      <c r="F192" s="24">
        <v>23360800</v>
      </c>
      <c r="G192" s="24">
        <v>427037697</v>
      </c>
      <c r="H192" s="1">
        <v>191</v>
      </c>
      <c r="J192" s="9">
        <f t="shared" si="2"/>
        <v>-6.7226890756302574E-2</v>
      </c>
    </row>
    <row r="193" spans="1:10" x14ac:dyDescent="0.25">
      <c r="A193" s="5" t="s">
        <v>1090</v>
      </c>
      <c r="B193" s="24">
        <v>5.69</v>
      </c>
      <c r="C193" s="24">
        <v>5.72</v>
      </c>
      <c r="D193" s="24">
        <v>4.1900000000000004</v>
      </c>
      <c r="E193" s="24">
        <v>5.39</v>
      </c>
      <c r="F193" s="24">
        <v>24218800</v>
      </c>
      <c r="G193" s="24">
        <v>414729231</v>
      </c>
      <c r="H193" s="1">
        <v>192</v>
      </c>
      <c r="J193" s="9">
        <f t="shared" si="2"/>
        <v>-5.2724077328646868E-2</v>
      </c>
    </row>
    <row r="194" spans="1:10" x14ac:dyDescent="0.25">
      <c r="A194" s="5" t="s">
        <v>1089</v>
      </c>
      <c r="B194" s="24">
        <v>5.4</v>
      </c>
      <c r="C194" s="24">
        <v>5.47</v>
      </c>
      <c r="D194" s="24">
        <v>4.45</v>
      </c>
      <c r="E194" s="24">
        <v>5.24</v>
      </c>
      <c r="F194" s="24">
        <v>11226500</v>
      </c>
      <c r="G194" s="24">
        <v>403647764</v>
      </c>
      <c r="H194" s="1">
        <v>193</v>
      </c>
      <c r="J194" s="9">
        <f t="shared" si="2"/>
        <v>-2.9629629629629655E-2</v>
      </c>
    </row>
    <row r="195" spans="1:10" x14ac:dyDescent="0.25">
      <c r="A195" s="5" t="s">
        <v>1088</v>
      </c>
      <c r="B195" s="24">
        <v>5.33</v>
      </c>
      <c r="C195" s="24">
        <v>5.89</v>
      </c>
      <c r="D195" s="24">
        <v>5.0199999999999996</v>
      </c>
      <c r="E195" s="24">
        <v>5.29</v>
      </c>
      <c r="F195" s="24">
        <v>13934200</v>
      </c>
      <c r="G195" s="24">
        <v>407524960</v>
      </c>
      <c r="H195" s="1">
        <v>194</v>
      </c>
      <c r="J195" s="9">
        <f t="shared" si="2"/>
        <v>-7.5046904315197067E-3</v>
      </c>
    </row>
    <row r="196" spans="1:10" x14ac:dyDescent="0.25">
      <c r="A196" s="5" t="s">
        <v>1087</v>
      </c>
      <c r="B196" s="24">
        <v>5.33</v>
      </c>
      <c r="C196" s="24">
        <v>5.47</v>
      </c>
      <c r="D196" s="24">
        <v>4.03</v>
      </c>
      <c r="E196" s="24">
        <v>4.32</v>
      </c>
      <c r="F196" s="24">
        <v>15889100</v>
      </c>
      <c r="G196" s="24">
        <v>332648533</v>
      </c>
      <c r="H196" s="1">
        <v>195</v>
      </c>
      <c r="J196" s="9">
        <f t="shared" ref="J196:J259" si="3">(E196-B196)/B196</f>
        <v>-0.18949343339587238</v>
      </c>
    </row>
    <row r="197" spans="1:10" x14ac:dyDescent="0.25">
      <c r="A197" s="5" t="s">
        <v>1086</v>
      </c>
      <c r="B197" s="24">
        <v>4.29</v>
      </c>
      <c r="C197" s="24">
        <v>4.7699999999999996</v>
      </c>
      <c r="D197" s="24">
        <v>3.5</v>
      </c>
      <c r="E197" s="24">
        <v>3.76</v>
      </c>
      <c r="F197" s="24">
        <v>15451000</v>
      </c>
      <c r="G197" s="24">
        <v>289721943</v>
      </c>
      <c r="H197" s="1">
        <v>196</v>
      </c>
      <c r="J197" s="9">
        <f t="shared" si="3"/>
        <v>-0.12354312354312361</v>
      </c>
    </row>
    <row r="198" spans="1:10" x14ac:dyDescent="0.25">
      <c r="A198" s="5" t="s">
        <v>1085</v>
      </c>
      <c r="B198" s="24">
        <v>3.77</v>
      </c>
      <c r="C198" s="24">
        <v>4.7699999999999996</v>
      </c>
      <c r="D198" s="24">
        <v>3.42</v>
      </c>
      <c r="E198" s="24">
        <v>4.4000000000000004</v>
      </c>
      <c r="F198" s="24">
        <v>17054000</v>
      </c>
      <c r="G198" s="24">
        <v>339328346</v>
      </c>
      <c r="H198" s="1">
        <v>197</v>
      </c>
      <c r="J198" s="9">
        <f t="shared" si="3"/>
        <v>0.16710875331564995</v>
      </c>
    </row>
    <row r="199" spans="1:10" x14ac:dyDescent="0.25">
      <c r="A199" s="5" t="s">
        <v>1084</v>
      </c>
      <c r="B199" s="24">
        <v>4.38</v>
      </c>
      <c r="C199" s="24">
        <v>4.79</v>
      </c>
      <c r="D199" s="24">
        <v>4.2699999999999996</v>
      </c>
      <c r="E199" s="24">
        <v>4.74</v>
      </c>
      <c r="F199" s="24">
        <v>7666320</v>
      </c>
      <c r="G199" s="24">
        <v>365577845</v>
      </c>
      <c r="H199" s="1">
        <v>198</v>
      </c>
      <c r="J199" s="9">
        <f t="shared" si="3"/>
        <v>8.2191780821917887E-2</v>
      </c>
    </row>
    <row r="200" spans="1:10" x14ac:dyDescent="0.25">
      <c r="A200" s="5" t="s">
        <v>1083</v>
      </c>
      <c r="B200" s="24">
        <v>4.68</v>
      </c>
      <c r="C200" s="24">
        <v>4.75</v>
      </c>
      <c r="D200" s="24">
        <v>4.13</v>
      </c>
      <c r="E200" s="24">
        <v>4.34</v>
      </c>
      <c r="F200" s="24">
        <v>8631090</v>
      </c>
      <c r="G200" s="24">
        <v>335088727</v>
      </c>
      <c r="H200" s="1">
        <v>199</v>
      </c>
      <c r="J200" s="9">
        <f t="shared" si="3"/>
        <v>-7.2649572649572627E-2</v>
      </c>
    </row>
    <row r="201" spans="1:10" x14ac:dyDescent="0.25">
      <c r="A201" s="5" t="s">
        <v>1082</v>
      </c>
      <c r="B201" s="24">
        <v>4.3600000000000003</v>
      </c>
      <c r="C201" s="24">
        <v>4.71</v>
      </c>
      <c r="D201" s="24">
        <v>4.2300000000000004</v>
      </c>
      <c r="E201" s="24">
        <v>4.6500000000000004</v>
      </c>
      <c r="F201" s="24">
        <v>6413550</v>
      </c>
      <c r="G201" s="24">
        <v>359310563</v>
      </c>
      <c r="H201" s="1">
        <v>200</v>
      </c>
      <c r="J201" s="9">
        <f t="shared" si="3"/>
        <v>6.6513761467889912E-2</v>
      </c>
    </row>
    <row r="202" spans="1:10" x14ac:dyDescent="0.25">
      <c r="A202" s="5" t="s">
        <v>1081</v>
      </c>
      <c r="B202" s="24">
        <v>4.66</v>
      </c>
      <c r="C202" s="24">
        <v>5.65</v>
      </c>
      <c r="D202" s="24">
        <v>4.6399999999999997</v>
      </c>
      <c r="E202" s="24">
        <v>5.62</v>
      </c>
      <c r="F202" s="24">
        <v>15056200</v>
      </c>
      <c r="G202" s="24">
        <v>433798974</v>
      </c>
      <c r="H202" s="1">
        <v>201</v>
      </c>
      <c r="J202" s="9">
        <f t="shared" si="3"/>
        <v>0.20600858369098712</v>
      </c>
    </row>
    <row r="203" spans="1:10" x14ac:dyDescent="0.25">
      <c r="A203" s="5" t="s">
        <v>1080</v>
      </c>
      <c r="B203" s="24">
        <v>5.68</v>
      </c>
      <c r="C203" s="24">
        <v>5.95</v>
      </c>
      <c r="D203" s="24">
        <v>5.39</v>
      </c>
      <c r="E203" s="24">
        <v>5.59</v>
      </c>
      <c r="F203" s="24">
        <v>13380600</v>
      </c>
      <c r="G203" s="24">
        <v>431598157</v>
      </c>
      <c r="H203" s="1">
        <v>202</v>
      </c>
      <c r="J203" s="9">
        <f t="shared" si="3"/>
        <v>-1.5845070422535187E-2</v>
      </c>
    </row>
    <row r="204" spans="1:10" x14ac:dyDescent="0.25">
      <c r="A204" s="5" t="s">
        <v>1079</v>
      </c>
      <c r="B204" s="24">
        <v>5.6</v>
      </c>
      <c r="C204" s="24">
        <v>6.24</v>
      </c>
      <c r="D204" s="24">
        <v>5.51</v>
      </c>
      <c r="E204" s="24">
        <v>6.24</v>
      </c>
      <c r="F204" s="24">
        <v>11426500</v>
      </c>
      <c r="G204" s="24">
        <v>481995066</v>
      </c>
      <c r="H204" s="1">
        <v>203</v>
      </c>
      <c r="J204" s="9">
        <f t="shared" si="3"/>
        <v>0.11428571428571439</v>
      </c>
    </row>
    <row r="205" spans="1:10" x14ac:dyDescent="0.25">
      <c r="A205" s="5" t="s">
        <v>1078</v>
      </c>
      <c r="B205" s="24">
        <v>6.19</v>
      </c>
      <c r="C205" s="24">
        <v>6.65</v>
      </c>
      <c r="D205" s="24">
        <v>5.55</v>
      </c>
      <c r="E205" s="24">
        <v>6.1</v>
      </c>
      <c r="F205" s="24">
        <v>21471800</v>
      </c>
      <c r="G205" s="24">
        <v>471975064</v>
      </c>
      <c r="H205" s="1">
        <v>204</v>
      </c>
      <c r="J205" s="9">
        <f t="shared" si="3"/>
        <v>-1.4539579967689942E-2</v>
      </c>
    </row>
    <row r="206" spans="1:10" x14ac:dyDescent="0.25">
      <c r="A206" s="5" t="s">
        <v>1077</v>
      </c>
      <c r="B206" s="24">
        <v>6.04</v>
      </c>
      <c r="C206" s="24">
        <v>6.27</v>
      </c>
      <c r="D206" s="24">
        <v>5.74</v>
      </c>
      <c r="E206" s="24">
        <v>5.92</v>
      </c>
      <c r="F206" s="24">
        <v>9526860</v>
      </c>
      <c r="G206" s="24">
        <v>457966535</v>
      </c>
      <c r="H206" s="1">
        <v>205</v>
      </c>
      <c r="J206" s="9">
        <f t="shared" si="3"/>
        <v>-1.986754966887419E-2</v>
      </c>
    </row>
    <row r="207" spans="1:10" x14ac:dyDescent="0.25">
      <c r="A207" s="5" t="s">
        <v>1076</v>
      </c>
      <c r="B207" s="24">
        <v>5.96</v>
      </c>
      <c r="C207" s="24">
        <v>6.53</v>
      </c>
      <c r="D207" s="24">
        <v>5.92</v>
      </c>
      <c r="E207" s="24">
        <v>6.43</v>
      </c>
      <c r="F207" s="24">
        <v>8903210</v>
      </c>
      <c r="G207" s="24">
        <v>497119698</v>
      </c>
      <c r="H207" s="1">
        <v>206</v>
      </c>
      <c r="J207" s="9">
        <f t="shared" si="3"/>
        <v>7.8859060402684519E-2</v>
      </c>
    </row>
    <row r="208" spans="1:10" x14ac:dyDescent="0.25">
      <c r="A208" s="5" t="s">
        <v>1075</v>
      </c>
      <c r="B208" s="24">
        <v>6.41</v>
      </c>
      <c r="C208" s="24">
        <v>6.62</v>
      </c>
      <c r="D208" s="24">
        <v>6.24</v>
      </c>
      <c r="E208" s="24">
        <v>6.47</v>
      </c>
      <c r="F208" s="24">
        <v>9851660</v>
      </c>
      <c r="G208" s="24">
        <v>500569665</v>
      </c>
      <c r="H208" s="1">
        <v>207</v>
      </c>
      <c r="J208" s="9">
        <f t="shared" si="3"/>
        <v>9.3603744149765387E-3</v>
      </c>
    </row>
    <row r="209" spans="1:10" x14ac:dyDescent="0.25">
      <c r="A209" s="5" t="s">
        <v>1074</v>
      </c>
      <c r="B209" s="24">
        <v>6.46</v>
      </c>
      <c r="C209" s="24">
        <v>6.61</v>
      </c>
      <c r="D209" s="24">
        <v>6.05</v>
      </c>
      <c r="E209" s="24">
        <v>6.34</v>
      </c>
      <c r="F209" s="24">
        <v>7648020</v>
      </c>
      <c r="G209" s="24">
        <v>490556570</v>
      </c>
      <c r="H209" s="1">
        <v>208</v>
      </c>
      <c r="J209" s="9">
        <f t="shared" si="3"/>
        <v>-1.8575851393188871E-2</v>
      </c>
    </row>
    <row r="210" spans="1:10" x14ac:dyDescent="0.25">
      <c r="A210" s="5" t="s">
        <v>1073</v>
      </c>
      <c r="B210" s="24">
        <v>6.32</v>
      </c>
      <c r="C210" s="24">
        <v>7.91</v>
      </c>
      <c r="D210" s="24">
        <v>6.31</v>
      </c>
      <c r="E210" s="24">
        <v>7.65</v>
      </c>
      <c r="F210" s="24">
        <v>23098100</v>
      </c>
      <c r="G210" s="24">
        <v>592677993</v>
      </c>
      <c r="H210" s="1">
        <v>209</v>
      </c>
      <c r="J210" s="9">
        <f t="shared" si="3"/>
        <v>0.21044303797468356</v>
      </c>
    </row>
    <row r="211" spans="1:10" x14ac:dyDescent="0.25">
      <c r="A211" s="5" t="s">
        <v>1072</v>
      </c>
      <c r="B211" s="24">
        <v>7.63</v>
      </c>
      <c r="C211" s="24">
        <v>8.75</v>
      </c>
      <c r="D211" s="24">
        <v>7.37</v>
      </c>
      <c r="E211" s="24">
        <v>8.4700000000000006</v>
      </c>
      <c r="F211" s="24">
        <v>29130200</v>
      </c>
      <c r="G211" s="24">
        <v>655748796</v>
      </c>
      <c r="H211" s="1">
        <v>210</v>
      </c>
      <c r="J211" s="9">
        <f t="shared" si="3"/>
        <v>0.11009174311926616</v>
      </c>
    </row>
    <row r="212" spans="1:10" x14ac:dyDescent="0.25">
      <c r="A212" s="5" t="s">
        <v>1071</v>
      </c>
      <c r="B212" s="24">
        <v>8.44</v>
      </c>
      <c r="C212" s="24">
        <v>10.1</v>
      </c>
      <c r="D212" s="24">
        <v>8.33</v>
      </c>
      <c r="E212" s="24">
        <v>9.2899999999999991</v>
      </c>
      <c r="F212" s="24">
        <v>40314900</v>
      </c>
      <c r="G212" s="24">
        <v>720179291</v>
      </c>
      <c r="H212" s="1">
        <v>211</v>
      </c>
      <c r="J212" s="9">
        <f t="shared" si="3"/>
        <v>0.10071090047393361</v>
      </c>
    </row>
    <row r="213" spans="1:10" x14ac:dyDescent="0.25">
      <c r="A213" s="5" t="s">
        <v>1070</v>
      </c>
      <c r="B213" s="24">
        <v>9.24</v>
      </c>
      <c r="C213" s="24">
        <v>10.41</v>
      </c>
      <c r="D213" s="24">
        <v>8.48</v>
      </c>
      <c r="E213" s="24">
        <v>10.41</v>
      </c>
      <c r="F213" s="24">
        <v>35520100</v>
      </c>
      <c r="G213" s="24">
        <v>806593727</v>
      </c>
      <c r="H213" s="1">
        <v>212</v>
      </c>
      <c r="J213" s="9">
        <f t="shared" si="3"/>
        <v>0.12662337662337661</v>
      </c>
    </row>
    <row r="214" spans="1:10" x14ac:dyDescent="0.25">
      <c r="A214" s="5" t="s">
        <v>1069</v>
      </c>
      <c r="B214" s="24">
        <v>10.37</v>
      </c>
      <c r="C214" s="24">
        <v>12.27</v>
      </c>
      <c r="D214" s="24">
        <v>9.9700000000000006</v>
      </c>
      <c r="E214" s="24">
        <v>11</v>
      </c>
      <c r="F214" s="24">
        <v>56439600</v>
      </c>
      <c r="G214" s="24">
        <v>853205226</v>
      </c>
      <c r="H214" s="1">
        <v>213</v>
      </c>
      <c r="J214" s="9">
        <f t="shared" si="3"/>
        <v>6.0752169720347235E-2</v>
      </c>
    </row>
    <row r="215" spans="1:10" x14ac:dyDescent="0.25">
      <c r="A215" s="5" t="s">
        <v>1068</v>
      </c>
      <c r="B215" s="24">
        <v>11.2</v>
      </c>
      <c r="C215" s="24">
        <v>11.84</v>
      </c>
      <c r="D215" s="24">
        <v>9.99</v>
      </c>
      <c r="E215" s="24">
        <v>11.38</v>
      </c>
      <c r="F215" s="24">
        <v>39112000</v>
      </c>
      <c r="G215" s="24">
        <v>882886756</v>
      </c>
      <c r="H215" s="1">
        <v>214</v>
      </c>
      <c r="J215" s="9">
        <f t="shared" si="3"/>
        <v>1.6071428571428705E-2</v>
      </c>
    </row>
    <row r="216" spans="1:10" x14ac:dyDescent="0.25">
      <c r="A216" s="5" t="s">
        <v>1067</v>
      </c>
      <c r="B216" s="24">
        <v>11.43</v>
      </c>
      <c r="C216" s="24">
        <v>11.65</v>
      </c>
      <c r="D216" s="24">
        <v>9.31</v>
      </c>
      <c r="E216" s="24">
        <v>9.5500000000000007</v>
      </c>
      <c r="F216" s="24">
        <v>34085100</v>
      </c>
      <c r="G216" s="24">
        <v>741166643</v>
      </c>
      <c r="H216" s="1">
        <v>215</v>
      </c>
      <c r="J216" s="9">
        <f t="shared" si="3"/>
        <v>-0.16447944006999116</v>
      </c>
    </row>
    <row r="217" spans="1:10" x14ac:dyDescent="0.25">
      <c r="A217" s="5" t="s">
        <v>1066</v>
      </c>
      <c r="B217" s="24">
        <v>9.58</v>
      </c>
      <c r="C217" s="24">
        <v>10.17</v>
      </c>
      <c r="D217" s="24">
        <v>8.82</v>
      </c>
      <c r="E217" s="24">
        <v>9.85</v>
      </c>
      <c r="F217" s="24">
        <v>25524300</v>
      </c>
      <c r="G217" s="24">
        <v>764269545</v>
      </c>
      <c r="H217" s="1">
        <v>216</v>
      </c>
      <c r="J217" s="9">
        <f t="shared" si="3"/>
        <v>2.8183716075156531E-2</v>
      </c>
    </row>
    <row r="218" spans="1:10" x14ac:dyDescent="0.25">
      <c r="A218" s="5" t="s">
        <v>1065</v>
      </c>
      <c r="B218" s="24">
        <v>9.7899999999999991</v>
      </c>
      <c r="C218" s="24">
        <v>12.05</v>
      </c>
      <c r="D218" s="24">
        <v>9.67</v>
      </c>
      <c r="E218" s="24">
        <v>11.9</v>
      </c>
      <c r="F218" s="24">
        <v>27540500</v>
      </c>
      <c r="G218" s="24">
        <v>923733301</v>
      </c>
      <c r="H218" s="1">
        <v>217</v>
      </c>
      <c r="J218" s="9">
        <f t="shared" si="3"/>
        <v>0.21552604698672129</v>
      </c>
    </row>
    <row r="219" spans="1:10" x14ac:dyDescent="0.25">
      <c r="A219" s="5" t="s">
        <v>1064</v>
      </c>
      <c r="B219" s="24">
        <v>11.88</v>
      </c>
      <c r="C219" s="24">
        <v>12.24</v>
      </c>
      <c r="D219" s="24">
        <v>10.99</v>
      </c>
      <c r="E219" s="24">
        <v>11.31</v>
      </c>
      <c r="F219" s="24">
        <v>26851500</v>
      </c>
      <c r="G219" s="24">
        <v>877988473</v>
      </c>
      <c r="H219" s="1">
        <v>218</v>
      </c>
      <c r="J219" s="9">
        <f t="shared" si="3"/>
        <v>-4.7979797979797997E-2</v>
      </c>
    </row>
    <row r="220" spans="1:10" x14ac:dyDescent="0.25">
      <c r="A220" s="5" t="s">
        <v>1063</v>
      </c>
      <c r="B220" s="24">
        <v>11.22</v>
      </c>
      <c r="C220" s="24">
        <v>11.6</v>
      </c>
      <c r="D220" s="24">
        <v>10.39</v>
      </c>
      <c r="E220" s="24">
        <v>11.08</v>
      </c>
      <c r="F220" s="24">
        <v>21002700</v>
      </c>
      <c r="G220" s="24">
        <v>861012043</v>
      </c>
      <c r="H220" s="1">
        <v>219</v>
      </c>
      <c r="J220" s="9">
        <f t="shared" si="3"/>
        <v>-1.2477718360071352E-2</v>
      </c>
    </row>
    <row r="221" spans="1:10" x14ac:dyDescent="0.25">
      <c r="A221" s="5" t="s">
        <v>1062</v>
      </c>
      <c r="B221" s="24">
        <v>11.13</v>
      </c>
      <c r="C221" s="24">
        <v>13.53</v>
      </c>
      <c r="D221" s="24">
        <v>11.09</v>
      </c>
      <c r="E221" s="24">
        <v>13.53</v>
      </c>
      <c r="F221" s="24">
        <v>48957300</v>
      </c>
      <c r="G221" s="24">
        <v>1051728778</v>
      </c>
      <c r="H221" s="1">
        <v>220</v>
      </c>
      <c r="J221" s="9">
        <f t="shared" si="3"/>
        <v>0.21563342318059284</v>
      </c>
    </row>
    <row r="222" spans="1:10" x14ac:dyDescent="0.25">
      <c r="A222" s="5" t="s">
        <v>1061</v>
      </c>
      <c r="B222" s="24">
        <v>13.51</v>
      </c>
      <c r="C222" s="24">
        <v>15.26</v>
      </c>
      <c r="D222" s="24">
        <v>13.47</v>
      </c>
      <c r="E222" s="24">
        <v>14.48</v>
      </c>
      <c r="F222" s="24">
        <v>43915100</v>
      </c>
      <c r="G222" s="24">
        <v>1125287882</v>
      </c>
      <c r="H222" s="1">
        <v>221</v>
      </c>
      <c r="J222" s="9">
        <f t="shared" si="3"/>
        <v>7.1798667653589984E-2</v>
      </c>
    </row>
    <row r="223" spans="1:10" x14ac:dyDescent="0.25">
      <c r="A223" s="5" t="s">
        <v>1060</v>
      </c>
      <c r="B223" s="24">
        <v>14.51</v>
      </c>
      <c r="C223" s="24">
        <v>15.01</v>
      </c>
      <c r="D223" s="24">
        <v>11.58</v>
      </c>
      <c r="E223" s="24">
        <v>12.45</v>
      </c>
      <c r="F223" s="24">
        <v>58385100</v>
      </c>
      <c r="G223" s="24">
        <v>968384041</v>
      </c>
      <c r="H223" s="1">
        <v>222</v>
      </c>
      <c r="J223" s="9">
        <f t="shared" si="3"/>
        <v>-0.14197105444521024</v>
      </c>
    </row>
    <row r="224" spans="1:10" x14ac:dyDescent="0.25">
      <c r="A224" s="5" t="s">
        <v>1059</v>
      </c>
      <c r="B224" s="24">
        <v>13</v>
      </c>
      <c r="C224" s="24">
        <v>13.2</v>
      </c>
      <c r="D224" s="24">
        <v>12.05</v>
      </c>
      <c r="E224" s="24">
        <v>13.01</v>
      </c>
      <c r="F224" s="24">
        <v>28404500</v>
      </c>
      <c r="G224" s="24">
        <v>1012119266</v>
      </c>
      <c r="H224" s="1">
        <v>223</v>
      </c>
      <c r="J224" s="9">
        <f t="shared" si="3"/>
        <v>7.6923076923075286E-4</v>
      </c>
    </row>
    <row r="225" spans="1:10" x14ac:dyDescent="0.25">
      <c r="A225" s="5" t="s">
        <v>1058</v>
      </c>
      <c r="B225" s="24">
        <v>13.02</v>
      </c>
      <c r="C225" s="24">
        <v>13.73</v>
      </c>
      <c r="D225" s="24">
        <v>12.5</v>
      </c>
      <c r="E225" s="24">
        <v>12.52</v>
      </c>
      <c r="F225" s="24">
        <v>24335500</v>
      </c>
      <c r="G225" s="24">
        <v>974447125</v>
      </c>
      <c r="H225" s="1">
        <v>224</v>
      </c>
      <c r="J225" s="9">
        <f t="shared" si="3"/>
        <v>-3.840245775729647E-2</v>
      </c>
    </row>
    <row r="226" spans="1:10" x14ac:dyDescent="0.25">
      <c r="A226" s="5" t="s">
        <v>1057</v>
      </c>
      <c r="B226" s="24">
        <v>12.56</v>
      </c>
      <c r="C226" s="24">
        <v>12.64</v>
      </c>
      <c r="D226" s="24">
        <v>10.44</v>
      </c>
      <c r="E226" s="24">
        <v>11.08</v>
      </c>
      <c r="F226" s="24">
        <v>41650600</v>
      </c>
      <c r="G226" s="24">
        <v>865792703</v>
      </c>
      <c r="H226" s="1">
        <v>225</v>
      </c>
      <c r="J226" s="9">
        <f t="shared" si="3"/>
        <v>-0.11783439490445863</v>
      </c>
    </row>
    <row r="227" spans="1:10" x14ac:dyDescent="0.25">
      <c r="A227" s="5" t="s">
        <v>1056</v>
      </c>
      <c r="B227" s="24">
        <v>11.11</v>
      </c>
      <c r="C227" s="24">
        <v>11.18</v>
      </c>
      <c r="D227" s="24">
        <v>8.52</v>
      </c>
      <c r="E227" s="24">
        <v>11</v>
      </c>
      <c r="F227" s="24">
        <v>53956800</v>
      </c>
      <c r="G227" s="24">
        <v>859618881</v>
      </c>
      <c r="H227" s="1">
        <v>226</v>
      </c>
      <c r="J227" s="9">
        <f t="shared" si="3"/>
        <v>-9.9009900990098508E-3</v>
      </c>
    </row>
    <row r="228" spans="1:10" x14ac:dyDescent="0.25">
      <c r="A228" s="5" t="s">
        <v>1055</v>
      </c>
      <c r="B228" s="24">
        <v>11.2</v>
      </c>
      <c r="C228" s="24">
        <v>11.2</v>
      </c>
      <c r="D228" s="24">
        <v>9.7799999999999994</v>
      </c>
      <c r="E228" s="24">
        <v>10.53</v>
      </c>
      <c r="F228" s="24">
        <v>26735700</v>
      </c>
      <c r="G228" s="24">
        <v>823422650</v>
      </c>
      <c r="H228" s="1">
        <v>227</v>
      </c>
      <c r="J228" s="9">
        <f t="shared" si="3"/>
        <v>-5.9821428571428567E-2</v>
      </c>
    </row>
    <row r="229" spans="1:10" x14ac:dyDescent="0.25">
      <c r="A229" s="5" t="s">
        <v>1054</v>
      </c>
      <c r="B229" s="24">
        <v>10.52</v>
      </c>
      <c r="C229" s="24">
        <v>10.9</v>
      </c>
      <c r="D229" s="24">
        <v>9.57</v>
      </c>
      <c r="E229" s="24">
        <v>10.32</v>
      </c>
      <c r="F229" s="24">
        <v>17651100</v>
      </c>
      <c r="G229" s="24">
        <v>807256577</v>
      </c>
      <c r="H229" s="1">
        <v>228</v>
      </c>
      <c r="J229" s="9">
        <f t="shared" si="3"/>
        <v>-1.9011406844106397E-2</v>
      </c>
    </row>
    <row r="230" spans="1:10" x14ac:dyDescent="0.25">
      <c r="A230" s="5" t="s">
        <v>1053</v>
      </c>
      <c r="B230" s="24">
        <v>10.3</v>
      </c>
      <c r="C230" s="24">
        <v>12.01</v>
      </c>
      <c r="D230" s="24">
        <v>10.16</v>
      </c>
      <c r="E230" s="24">
        <v>11.86</v>
      </c>
      <c r="F230" s="24">
        <v>28572600</v>
      </c>
      <c r="G230" s="24">
        <v>928428770</v>
      </c>
      <c r="H230" s="1">
        <v>229</v>
      </c>
      <c r="J230" s="9">
        <f t="shared" si="3"/>
        <v>0.15145631067961152</v>
      </c>
    </row>
    <row r="231" spans="1:10" x14ac:dyDescent="0.25">
      <c r="A231" s="5" t="s">
        <v>1052</v>
      </c>
      <c r="B231" s="24">
        <v>11.88</v>
      </c>
      <c r="C231" s="24">
        <v>12.03</v>
      </c>
      <c r="D231" s="24">
        <v>11.18</v>
      </c>
      <c r="E231" s="24">
        <v>11.27</v>
      </c>
      <c r="F231" s="24">
        <v>19730300</v>
      </c>
      <c r="G231" s="24">
        <v>883434497</v>
      </c>
      <c r="H231" s="1">
        <v>230</v>
      </c>
      <c r="J231" s="9">
        <f t="shared" si="3"/>
        <v>-5.1346801346801446E-2</v>
      </c>
    </row>
    <row r="232" spans="1:10" x14ac:dyDescent="0.25">
      <c r="A232" s="5" t="s">
        <v>1051</v>
      </c>
      <c r="B232" s="24">
        <v>11.33</v>
      </c>
      <c r="C232" s="24">
        <v>12.43</v>
      </c>
      <c r="D232" s="24">
        <v>11.24</v>
      </c>
      <c r="E232" s="24">
        <v>12.42</v>
      </c>
      <c r="F232" s="24">
        <v>19353200</v>
      </c>
      <c r="G232" s="24">
        <v>973296475</v>
      </c>
      <c r="H232" s="1">
        <v>231</v>
      </c>
      <c r="J232" s="9">
        <f t="shared" si="3"/>
        <v>9.620476610767871E-2</v>
      </c>
    </row>
    <row r="233" spans="1:10" x14ac:dyDescent="0.25">
      <c r="A233" s="5" t="s">
        <v>1050</v>
      </c>
      <c r="B233" s="24">
        <v>12.44</v>
      </c>
      <c r="C233" s="24">
        <v>12.5</v>
      </c>
      <c r="D233" s="24">
        <v>10.8</v>
      </c>
      <c r="E233" s="24">
        <v>11.23</v>
      </c>
      <c r="F233" s="24">
        <v>26081800</v>
      </c>
      <c r="G233" s="24">
        <v>881027910</v>
      </c>
      <c r="H233" s="1">
        <v>232</v>
      </c>
      <c r="J233" s="9">
        <f t="shared" si="3"/>
        <v>-9.7266881028938837E-2</v>
      </c>
    </row>
    <row r="234" spans="1:10" x14ac:dyDescent="0.25">
      <c r="A234" s="5" t="s">
        <v>1049</v>
      </c>
      <c r="B234" s="24">
        <v>11.26</v>
      </c>
      <c r="C234" s="24">
        <v>11.37</v>
      </c>
      <c r="D234" s="24">
        <v>10.53</v>
      </c>
      <c r="E234" s="24">
        <v>10.74</v>
      </c>
      <c r="F234" s="24">
        <v>13782000</v>
      </c>
      <c r="G234" s="24">
        <v>842804289</v>
      </c>
      <c r="H234" s="1">
        <v>233</v>
      </c>
      <c r="J234" s="9">
        <f t="shared" si="3"/>
        <v>-4.6181172291296591E-2</v>
      </c>
    </row>
    <row r="235" spans="1:10" x14ac:dyDescent="0.25">
      <c r="A235" s="5" t="s">
        <v>1048</v>
      </c>
      <c r="B235" s="24">
        <v>10.77</v>
      </c>
      <c r="C235" s="24">
        <v>11.18</v>
      </c>
      <c r="D235" s="24">
        <v>10.59</v>
      </c>
      <c r="E235" s="24">
        <v>10.97</v>
      </c>
      <c r="F235" s="24">
        <v>9425480</v>
      </c>
      <c r="G235" s="24">
        <v>861261383</v>
      </c>
      <c r="H235" s="1">
        <v>234</v>
      </c>
      <c r="J235" s="9">
        <f t="shared" si="3"/>
        <v>1.8570102135561845E-2</v>
      </c>
    </row>
    <row r="236" spans="1:10" x14ac:dyDescent="0.25">
      <c r="A236" s="5" t="s">
        <v>1047</v>
      </c>
      <c r="B236" s="24">
        <v>10.99</v>
      </c>
      <c r="C236" s="24">
        <v>11.05</v>
      </c>
      <c r="D236" s="24">
        <v>10.11</v>
      </c>
      <c r="E236" s="24">
        <v>10.42</v>
      </c>
      <c r="F236" s="24">
        <v>16744800</v>
      </c>
      <c r="G236" s="24">
        <v>818048967</v>
      </c>
      <c r="H236" s="1">
        <v>235</v>
      </c>
      <c r="J236" s="9">
        <f t="shared" si="3"/>
        <v>-5.1865332120109214E-2</v>
      </c>
    </row>
    <row r="237" spans="1:10" x14ac:dyDescent="0.25">
      <c r="A237" s="5" t="s">
        <v>1046</v>
      </c>
      <c r="B237" s="24">
        <v>10.43</v>
      </c>
      <c r="C237" s="24">
        <v>11.86</v>
      </c>
      <c r="D237" s="24">
        <v>10.41</v>
      </c>
      <c r="E237" s="24">
        <v>11.67</v>
      </c>
      <c r="F237" s="24">
        <v>23188300</v>
      </c>
      <c r="G237" s="24">
        <v>916272916</v>
      </c>
      <c r="H237" s="1">
        <v>236</v>
      </c>
      <c r="J237" s="9">
        <f t="shared" si="3"/>
        <v>0.11888782358581018</v>
      </c>
    </row>
    <row r="238" spans="1:10" x14ac:dyDescent="0.25">
      <c r="A238" s="5" t="s">
        <v>1045</v>
      </c>
      <c r="B238" s="24">
        <v>11.75</v>
      </c>
      <c r="C238" s="24">
        <v>11.91</v>
      </c>
      <c r="D238" s="24">
        <v>11.35</v>
      </c>
      <c r="E238" s="24">
        <v>11.66</v>
      </c>
      <c r="F238" s="24">
        <v>17684200</v>
      </c>
      <c r="G238" s="24">
        <v>915917612</v>
      </c>
      <c r="H238" s="1">
        <v>237</v>
      </c>
      <c r="J238" s="9">
        <f t="shared" si="3"/>
        <v>-7.6595744680850947E-3</v>
      </c>
    </row>
    <row r="239" spans="1:10" x14ac:dyDescent="0.25">
      <c r="A239" s="5" t="s">
        <v>1044</v>
      </c>
      <c r="B239" s="24">
        <v>11.61</v>
      </c>
      <c r="C239" s="24">
        <v>12.18</v>
      </c>
      <c r="D239" s="24">
        <v>11.47</v>
      </c>
      <c r="E239" s="24">
        <v>11.95</v>
      </c>
      <c r="F239" s="24">
        <v>19351200</v>
      </c>
      <c r="G239" s="24">
        <v>939593767</v>
      </c>
      <c r="H239" s="1">
        <v>238</v>
      </c>
      <c r="J239" s="9">
        <f t="shared" si="3"/>
        <v>2.9285099052540901E-2</v>
      </c>
    </row>
    <row r="240" spans="1:10" x14ac:dyDescent="0.25">
      <c r="A240" s="5" t="s">
        <v>1043</v>
      </c>
      <c r="B240" s="24">
        <v>11.92</v>
      </c>
      <c r="C240" s="24">
        <v>12.01</v>
      </c>
      <c r="D240" s="24">
        <v>11.32</v>
      </c>
      <c r="E240" s="24">
        <v>11.4</v>
      </c>
      <c r="F240" s="24">
        <v>14966700</v>
      </c>
      <c r="G240" s="24">
        <v>896764774</v>
      </c>
      <c r="H240" s="1">
        <v>239</v>
      </c>
      <c r="J240" s="9">
        <f t="shared" si="3"/>
        <v>-4.3624161073825468E-2</v>
      </c>
    </row>
    <row r="241" spans="1:10" x14ac:dyDescent="0.25">
      <c r="A241" s="5" t="s">
        <v>1042</v>
      </c>
      <c r="B241" s="24">
        <v>11.4</v>
      </c>
      <c r="C241" s="24">
        <v>11.85</v>
      </c>
      <c r="D241" s="24">
        <v>11.4</v>
      </c>
      <c r="E241" s="24">
        <v>11.66</v>
      </c>
      <c r="F241" s="24">
        <v>11373100</v>
      </c>
      <c r="G241" s="24">
        <v>917590806</v>
      </c>
      <c r="H241" s="1">
        <v>240</v>
      </c>
      <c r="J241" s="9">
        <f t="shared" si="3"/>
        <v>2.280701754385963E-2</v>
      </c>
    </row>
    <row r="242" spans="1:10" x14ac:dyDescent="0.25">
      <c r="A242" s="5" t="s">
        <v>1041</v>
      </c>
      <c r="B242" s="24">
        <v>11.63</v>
      </c>
      <c r="C242" s="24">
        <v>11.69</v>
      </c>
      <c r="D242" s="24">
        <v>11.4</v>
      </c>
      <c r="E242" s="24">
        <v>11.6</v>
      </c>
      <c r="F242" s="24">
        <v>8682620</v>
      </c>
      <c r="G242" s="24">
        <v>912861404</v>
      </c>
      <c r="H242" s="1">
        <v>241</v>
      </c>
      <c r="J242" s="9">
        <f t="shared" si="3"/>
        <v>-2.5795356835770539E-3</v>
      </c>
    </row>
    <row r="243" spans="1:10" x14ac:dyDescent="0.25">
      <c r="A243" s="5" t="s">
        <v>1040</v>
      </c>
      <c r="B243" s="24">
        <v>11.63</v>
      </c>
      <c r="C243" s="24">
        <v>11.71</v>
      </c>
      <c r="D243" s="24">
        <v>11.51</v>
      </c>
      <c r="E243" s="24">
        <v>11.62</v>
      </c>
      <c r="F243" s="24">
        <v>5580550</v>
      </c>
      <c r="G243" s="24">
        <v>914757199</v>
      </c>
      <c r="H243" s="1">
        <v>242</v>
      </c>
      <c r="J243" s="9">
        <f t="shared" si="3"/>
        <v>-8.5984522785911973E-4</v>
      </c>
    </row>
    <row r="244" spans="1:10" x14ac:dyDescent="0.25">
      <c r="A244" s="5" t="s">
        <v>1039</v>
      </c>
      <c r="B244" s="24">
        <v>11.62</v>
      </c>
      <c r="C244" s="24">
        <v>11.62</v>
      </c>
      <c r="D244" s="24">
        <v>11.02</v>
      </c>
      <c r="E244" s="24">
        <v>11.16</v>
      </c>
      <c r="F244" s="24">
        <v>9599070</v>
      </c>
      <c r="G244" s="24">
        <v>878817015</v>
      </c>
      <c r="H244" s="1">
        <v>243</v>
      </c>
      <c r="J244" s="9">
        <f t="shared" si="3"/>
        <v>-3.9586919104991319E-2</v>
      </c>
    </row>
    <row r="245" spans="1:10" x14ac:dyDescent="0.25">
      <c r="A245" s="5" t="s">
        <v>1038</v>
      </c>
      <c r="B245" s="24">
        <v>11.21</v>
      </c>
      <c r="C245" s="24">
        <v>11.21</v>
      </c>
      <c r="D245" s="24">
        <v>10.130000000000001</v>
      </c>
      <c r="E245" s="24">
        <v>10.44</v>
      </c>
      <c r="F245" s="24">
        <v>20557300</v>
      </c>
      <c r="G245" s="24">
        <v>822498173</v>
      </c>
      <c r="H245" s="1">
        <v>244</v>
      </c>
      <c r="J245" s="9">
        <f t="shared" si="3"/>
        <v>-6.8688670829616535E-2</v>
      </c>
    </row>
    <row r="246" spans="1:10" x14ac:dyDescent="0.25">
      <c r="A246" s="5" t="s">
        <v>1037</v>
      </c>
      <c r="B246" s="24">
        <v>10.45</v>
      </c>
      <c r="C246" s="24">
        <v>10.97</v>
      </c>
      <c r="D246" s="24">
        <v>10.28</v>
      </c>
      <c r="E246" s="24">
        <v>10.69</v>
      </c>
      <c r="F246" s="24">
        <v>16997100</v>
      </c>
      <c r="G246" s="24">
        <v>842318789</v>
      </c>
      <c r="H246" s="1">
        <v>245</v>
      </c>
      <c r="J246" s="9">
        <f t="shared" si="3"/>
        <v>2.2966507177033513E-2</v>
      </c>
    </row>
    <row r="247" spans="1:10" x14ac:dyDescent="0.25">
      <c r="A247" s="5" t="s">
        <v>1036</v>
      </c>
      <c r="B247" s="24">
        <v>10.7</v>
      </c>
      <c r="C247" s="24">
        <v>10.81</v>
      </c>
      <c r="D247" s="24">
        <v>9.9499999999999993</v>
      </c>
      <c r="E247" s="24">
        <v>10.07</v>
      </c>
      <c r="F247" s="24">
        <v>13464500</v>
      </c>
      <c r="G247" s="24">
        <v>794097554</v>
      </c>
      <c r="H247" s="1">
        <v>246</v>
      </c>
      <c r="J247" s="9">
        <f t="shared" si="3"/>
        <v>-5.8878504672897104E-2</v>
      </c>
    </row>
    <row r="248" spans="1:10" x14ac:dyDescent="0.25">
      <c r="A248" s="5" t="s">
        <v>1035</v>
      </c>
      <c r="B248" s="24">
        <v>10.08</v>
      </c>
      <c r="C248" s="24">
        <v>10.39</v>
      </c>
      <c r="D248" s="24">
        <v>9.66</v>
      </c>
      <c r="E248" s="24">
        <v>9.7200000000000006</v>
      </c>
      <c r="F248" s="24">
        <v>14660600</v>
      </c>
      <c r="G248" s="24">
        <v>766797893</v>
      </c>
      <c r="H248" s="1">
        <v>247</v>
      </c>
      <c r="J248" s="9">
        <f t="shared" si="3"/>
        <v>-3.5714285714285657E-2</v>
      </c>
    </row>
    <row r="249" spans="1:10" x14ac:dyDescent="0.25">
      <c r="A249" s="5" t="s">
        <v>1034</v>
      </c>
      <c r="B249" s="24">
        <v>9.69</v>
      </c>
      <c r="C249" s="24">
        <v>10.09</v>
      </c>
      <c r="D249" s="24">
        <v>9.07</v>
      </c>
      <c r="E249" s="24">
        <v>9.15</v>
      </c>
      <c r="F249" s="24">
        <v>16194800</v>
      </c>
      <c r="G249" s="24">
        <v>722193576</v>
      </c>
      <c r="H249" s="1">
        <v>248</v>
      </c>
      <c r="J249" s="9">
        <f t="shared" si="3"/>
        <v>-5.5727554179566478E-2</v>
      </c>
    </row>
    <row r="250" spans="1:10" x14ac:dyDescent="0.25">
      <c r="A250" s="5" t="s">
        <v>1033</v>
      </c>
      <c r="B250" s="24">
        <v>9.15</v>
      </c>
      <c r="C250" s="24">
        <v>9.2200000000000006</v>
      </c>
      <c r="D250" s="24">
        <v>7.46</v>
      </c>
      <c r="E250" s="24">
        <v>8.94</v>
      </c>
      <c r="F250" s="24">
        <v>42613400</v>
      </c>
      <c r="G250" s="24">
        <v>705565730</v>
      </c>
      <c r="H250" s="1">
        <v>249</v>
      </c>
      <c r="J250" s="9">
        <f t="shared" si="3"/>
        <v>-2.295081967213124E-2</v>
      </c>
    </row>
    <row r="251" spans="1:10" x14ac:dyDescent="0.25">
      <c r="A251" s="5" t="s">
        <v>1032</v>
      </c>
      <c r="B251" s="24">
        <v>8.94</v>
      </c>
      <c r="C251" s="24">
        <v>8.9499999999999993</v>
      </c>
      <c r="D251" s="24">
        <v>8</v>
      </c>
      <c r="E251" s="24">
        <v>8.64</v>
      </c>
      <c r="F251" s="24">
        <v>15138100</v>
      </c>
      <c r="G251" s="24">
        <v>682735835</v>
      </c>
      <c r="H251" s="1">
        <v>250</v>
      </c>
      <c r="J251" s="9">
        <f t="shared" si="3"/>
        <v>-3.3557046979865654E-2</v>
      </c>
    </row>
    <row r="252" spans="1:10" x14ac:dyDescent="0.25">
      <c r="A252" s="5" t="s">
        <v>1031</v>
      </c>
      <c r="B252" s="24">
        <v>8.64</v>
      </c>
      <c r="C252" s="24">
        <v>8.64</v>
      </c>
      <c r="D252" s="24">
        <v>7.15</v>
      </c>
      <c r="E252" s="24">
        <v>7.44</v>
      </c>
      <c r="F252" s="24">
        <v>23190100</v>
      </c>
      <c r="G252" s="24">
        <v>588069234</v>
      </c>
      <c r="H252" s="1">
        <v>251</v>
      </c>
      <c r="J252" s="9">
        <f t="shared" si="3"/>
        <v>-0.1388888888888889</v>
      </c>
    </row>
    <row r="253" spans="1:10" x14ac:dyDescent="0.25">
      <c r="A253" s="5" t="s">
        <v>1030</v>
      </c>
      <c r="B253" s="24">
        <v>7.44</v>
      </c>
      <c r="C253" s="24">
        <v>8.7200000000000006</v>
      </c>
      <c r="D253" s="24">
        <v>7.07</v>
      </c>
      <c r="E253" s="24">
        <v>8.0399999999999991</v>
      </c>
      <c r="F253" s="24">
        <v>31403300</v>
      </c>
      <c r="G253" s="24">
        <v>635899507</v>
      </c>
      <c r="H253" s="1">
        <v>252</v>
      </c>
      <c r="J253" s="9">
        <f t="shared" si="3"/>
        <v>8.0645161290322412E-2</v>
      </c>
    </row>
    <row r="254" spans="1:10" x14ac:dyDescent="0.25">
      <c r="A254" s="5" t="s">
        <v>1029</v>
      </c>
      <c r="B254" s="24">
        <v>8.08</v>
      </c>
      <c r="C254" s="24">
        <v>8.76</v>
      </c>
      <c r="D254" s="24">
        <v>8.02</v>
      </c>
      <c r="E254" s="24">
        <v>8.39</v>
      </c>
      <c r="F254" s="24">
        <v>13590700</v>
      </c>
      <c r="G254" s="24">
        <v>663262434</v>
      </c>
      <c r="H254" s="1">
        <v>253</v>
      </c>
      <c r="J254" s="9">
        <f t="shared" si="3"/>
        <v>3.8366336633663428E-2</v>
      </c>
    </row>
    <row r="255" spans="1:10" x14ac:dyDescent="0.25">
      <c r="A255" s="5" t="s">
        <v>1028</v>
      </c>
      <c r="B255" s="24">
        <v>8.39</v>
      </c>
      <c r="C255" s="24">
        <v>8.6199999999999992</v>
      </c>
      <c r="D255" s="24">
        <v>8.1</v>
      </c>
      <c r="E255" s="24">
        <v>8.24</v>
      </c>
      <c r="F255" s="24">
        <v>12179000</v>
      </c>
      <c r="G255" s="24">
        <v>652099781</v>
      </c>
      <c r="H255" s="1">
        <v>254</v>
      </c>
      <c r="J255" s="9">
        <f t="shared" si="3"/>
        <v>-1.7878426698450578E-2</v>
      </c>
    </row>
    <row r="256" spans="1:10" x14ac:dyDescent="0.25">
      <c r="A256" s="5" t="s">
        <v>1027</v>
      </c>
      <c r="B256" s="24">
        <v>8.24</v>
      </c>
      <c r="C256" s="24">
        <v>8.65</v>
      </c>
      <c r="D256" s="24">
        <v>8.11</v>
      </c>
      <c r="E256" s="24">
        <v>8.61</v>
      </c>
      <c r="F256" s="24">
        <v>9888460</v>
      </c>
      <c r="G256" s="24">
        <v>681383666</v>
      </c>
      <c r="H256" s="1">
        <v>255</v>
      </c>
      <c r="J256" s="9">
        <f t="shared" si="3"/>
        <v>4.4902912621359127E-2</v>
      </c>
    </row>
    <row r="257" spans="1:10" x14ac:dyDescent="0.25">
      <c r="A257" s="5" t="s">
        <v>1026</v>
      </c>
      <c r="B257" s="24">
        <v>8.6199999999999992</v>
      </c>
      <c r="C257" s="24">
        <v>9.6999999999999993</v>
      </c>
      <c r="D257" s="24">
        <v>8.56</v>
      </c>
      <c r="E257" s="24">
        <v>9.31</v>
      </c>
      <c r="F257" s="24">
        <v>24619600</v>
      </c>
      <c r="G257" s="24">
        <v>737045140</v>
      </c>
      <c r="H257" s="1">
        <v>256</v>
      </c>
      <c r="J257" s="9">
        <f t="shared" si="3"/>
        <v>8.004640371229714E-2</v>
      </c>
    </row>
    <row r="258" spans="1:10" x14ac:dyDescent="0.25">
      <c r="A258" s="5" t="s">
        <v>1025</v>
      </c>
      <c r="B258" s="24">
        <v>9.33</v>
      </c>
      <c r="C258" s="24">
        <v>9.51</v>
      </c>
      <c r="D258" s="24">
        <v>8.5</v>
      </c>
      <c r="E258" s="24">
        <v>9.0399999999999991</v>
      </c>
      <c r="F258" s="24">
        <v>21084100</v>
      </c>
      <c r="G258" s="24">
        <v>715710193</v>
      </c>
      <c r="H258" s="1">
        <v>257</v>
      </c>
      <c r="J258" s="9">
        <f t="shared" si="3"/>
        <v>-3.1082529474812531E-2</v>
      </c>
    </row>
    <row r="259" spans="1:10" x14ac:dyDescent="0.25">
      <c r="A259" s="5" t="s">
        <v>1024</v>
      </c>
      <c r="B259" s="24">
        <v>9.08</v>
      </c>
      <c r="C259" s="24">
        <v>9.31</v>
      </c>
      <c r="D259" s="24">
        <v>8.6</v>
      </c>
      <c r="E259" s="24">
        <v>8.7100000000000009</v>
      </c>
      <c r="F259" s="24">
        <v>12899100</v>
      </c>
      <c r="G259" s="24">
        <v>690548723</v>
      </c>
      <c r="H259" s="1">
        <v>258</v>
      </c>
      <c r="J259" s="9">
        <f t="shared" si="3"/>
        <v>-4.0748898678414011E-2</v>
      </c>
    </row>
    <row r="260" spans="1:10" x14ac:dyDescent="0.25">
      <c r="A260" s="5" t="s">
        <v>1023</v>
      </c>
      <c r="B260" s="24">
        <v>8.69</v>
      </c>
      <c r="C260" s="24">
        <v>8.83</v>
      </c>
      <c r="D260" s="24">
        <v>8.31</v>
      </c>
      <c r="E260" s="24">
        <v>8.4700000000000006</v>
      </c>
      <c r="F260" s="24">
        <v>15634700</v>
      </c>
      <c r="G260" s="24">
        <v>671081004</v>
      </c>
      <c r="H260" s="1">
        <v>259</v>
      </c>
      <c r="J260" s="9">
        <f t="shared" ref="J260:J323" si="4">(E260-B260)/B260</f>
        <v>-2.5316455696202403E-2</v>
      </c>
    </row>
    <row r="261" spans="1:10" x14ac:dyDescent="0.25">
      <c r="A261" s="5" t="s">
        <v>1022</v>
      </c>
      <c r="B261" s="24">
        <v>8.4499999999999993</v>
      </c>
      <c r="C261" s="24">
        <v>8.7200000000000006</v>
      </c>
      <c r="D261" s="24">
        <v>7.96</v>
      </c>
      <c r="E261" s="24">
        <v>8.1</v>
      </c>
      <c r="F261" s="24">
        <v>13355400</v>
      </c>
      <c r="G261" s="24">
        <v>642511137</v>
      </c>
      <c r="H261" s="1">
        <v>260</v>
      </c>
      <c r="J261" s="9">
        <f t="shared" si="4"/>
        <v>-4.1420118343195228E-2</v>
      </c>
    </row>
    <row r="262" spans="1:10" x14ac:dyDescent="0.25">
      <c r="A262" s="5" t="s">
        <v>1021</v>
      </c>
      <c r="B262" s="24">
        <v>8.15</v>
      </c>
      <c r="C262" s="24">
        <v>8.27</v>
      </c>
      <c r="D262" s="24">
        <v>7.67</v>
      </c>
      <c r="E262" s="24">
        <v>7.82</v>
      </c>
      <c r="F262" s="24">
        <v>13309300</v>
      </c>
      <c r="G262" s="24">
        <v>620481616</v>
      </c>
      <c r="H262" s="1">
        <v>261</v>
      </c>
      <c r="J262" s="9">
        <f t="shared" si="4"/>
        <v>-4.0490797546012279E-2</v>
      </c>
    </row>
    <row r="263" spans="1:10" x14ac:dyDescent="0.25">
      <c r="A263" s="5" t="s">
        <v>1020</v>
      </c>
      <c r="B263" s="24">
        <v>7.79</v>
      </c>
      <c r="C263" s="24">
        <v>8.5500000000000007</v>
      </c>
      <c r="D263" s="24">
        <v>7.74</v>
      </c>
      <c r="E263" s="24">
        <v>8.2899999999999991</v>
      </c>
      <c r="F263" s="24">
        <v>14565200</v>
      </c>
      <c r="G263" s="24">
        <v>658310822</v>
      </c>
      <c r="H263" s="1">
        <v>262</v>
      </c>
      <c r="J263" s="9">
        <f t="shared" si="4"/>
        <v>6.4184852374839424E-2</v>
      </c>
    </row>
    <row r="264" spans="1:10" x14ac:dyDescent="0.25">
      <c r="A264" s="5" t="s">
        <v>1019</v>
      </c>
      <c r="B264" s="24">
        <v>8.2899999999999991</v>
      </c>
      <c r="C264" s="24">
        <v>8.4700000000000006</v>
      </c>
      <c r="D264" s="24">
        <v>7.96</v>
      </c>
      <c r="E264" s="24">
        <v>8</v>
      </c>
      <c r="F264" s="24">
        <v>10786400</v>
      </c>
      <c r="G264" s="24">
        <v>635274078</v>
      </c>
      <c r="H264" s="1">
        <v>263</v>
      </c>
      <c r="J264" s="9">
        <f t="shared" si="4"/>
        <v>-3.4981905910735724E-2</v>
      </c>
    </row>
    <row r="265" spans="1:10" x14ac:dyDescent="0.25">
      <c r="A265" s="5" t="s">
        <v>1018</v>
      </c>
      <c r="B265" s="24">
        <v>8.01</v>
      </c>
      <c r="C265" s="24">
        <v>8.09</v>
      </c>
      <c r="D265" s="24">
        <v>7.24</v>
      </c>
      <c r="E265" s="24">
        <v>7.55</v>
      </c>
      <c r="F265" s="24">
        <v>18239900</v>
      </c>
      <c r="G265" s="24">
        <v>600026226</v>
      </c>
      <c r="H265" s="1">
        <v>264</v>
      </c>
      <c r="J265" s="9">
        <f t="shared" si="4"/>
        <v>-5.7428214731585513E-2</v>
      </c>
    </row>
    <row r="266" spans="1:10" x14ac:dyDescent="0.25">
      <c r="A266" s="5" t="s">
        <v>1017</v>
      </c>
      <c r="B266" s="24">
        <v>7.53</v>
      </c>
      <c r="C266" s="24">
        <v>7.55</v>
      </c>
      <c r="D266" s="24">
        <v>7.06</v>
      </c>
      <c r="E266" s="24">
        <v>7.4</v>
      </c>
      <c r="F266" s="24">
        <v>17667300</v>
      </c>
      <c r="G266" s="24">
        <v>587763650</v>
      </c>
      <c r="H266" s="1">
        <v>265</v>
      </c>
      <c r="J266" s="9">
        <f t="shared" si="4"/>
        <v>-1.7264276228419639E-2</v>
      </c>
    </row>
    <row r="267" spans="1:10" x14ac:dyDescent="0.25">
      <c r="A267" s="5" t="s">
        <v>1016</v>
      </c>
      <c r="B267" s="24">
        <v>7.39</v>
      </c>
      <c r="C267" s="24">
        <v>7.97</v>
      </c>
      <c r="D267" s="24">
        <v>7.32</v>
      </c>
      <c r="E267" s="24">
        <v>7.76</v>
      </c>
      <c r="F267" s="24">
        <v>19254500</v>
      </c>
      <c r="G267" s="24">
        <v>616849026</v>
      </c>
      <c r="H267" s="1">
        <v>266</v>
      </c>
      <c r="J267" s="9">
        <f t="shared" si="4"/>
        <v>5.006765899864684E-2</v>
      </c>
    </row>
    <row r="268" spans="1:10" x14ac:dyDescent="0.25">
      <c r="A268" s="5" t="s">
        <v>1015</v>
      </c>
      <c r="B268" s="24">
        <v>7.74</v>
      </c>
      <c r="C268" s="24">
        <v>7.91</v>
      </c>
      <c r="D268" s="24">
        <v>7.17</v>
      </c>
      <c r="E268" s="24">
        <v>7.17</v>
      </c>
      <c r="F268" s="24">
        <v>11576000</v>
      </c>
      <c r="G268" s="24">
        <v>570380061</v>
      </c>
      <c r="H268" s="1">
        <v>267</v>
      </c>
      <c r="J268" s="9">
        <f t="shared" si="4"/>
        <v>-7.3643410852713212E-2</v>
      </c>
    </row>
    <row r="269" spans="1:10" x14ac:dyDescent="0.25">
      <c r="A269" s="5" t="s">
        <v>1014</v>
      </c>
      <c r="B269" s="24">
        <v>7.21</v>
      </c>
      <c r="C269" s="24">
        <v>7.73</v>
      </c>
      <c r="D269" s="24">
        <v>7.17</v>
      </c>
      <c r="E269" s="24">
        <v>7.46</v>
      </c>
      <c r="F269" s="24">
        <v>8762080</v>
      </c>
      <c r="G269" s="24">
        <v>593261114</v>
      </c>
      <c r="H269" s="1">
        <v>268</v>
      </c>
      <c r="J269" s="9">
        <f t="shared" si="4"/>
        <v>3.4674063800277391E-2</v>
      </c>
    </row>
    <row r="270" spans="1:10" x14ac:dyDescent="0.25">
      <c r="A270" s="5" t="s">
        <v>1013</v>
      </c>
      <c r="B270" s="24">
        <v>7.45</v>
      </c>
      <c r="C270" s="24">
        <v>9.3699999999999992</v>
      </c>
      <c r="D270" s="24">
        <v>7.45</v>
      </c>
      <c r="E270" s="24">
        <v>8.81</v>
      </c>
      <c r="F270" s="24">
        <v>36573300</v>
      </c>
      <c r="G270" s="24">
        <v>701473017</v>
      </c>
      <c r="H270" s="1">
        <v>269</v>
      </c>
      <c r="J270" s="9">
        <f t="shared" si="4"/>
        <v>0.18255033557046985</v>
      </c>
    </row>
    <row r="271" spans="1:10" x14ac:dyDescent="0.25">
      <c r="A271" s="5" t="s">
        <v>1012</v>
      </c>
      <c r="B271" s="24">
        <v>8.7799999999999994</v>
      </c>
      <c r="C271" s="24">
        <v>9.01</v>
      </c>
      <c r="D271" s="24">
        <v>8.43</v>
      </c>
      <c r="E271" s="24">
        <v>8.85</v>
      </c>
      <c r="F271" s="24">
        <v>16713800</v>
      </c>
      <c r="G271" s="24">
        <v>704335725</v>
      </c>
      <c r="H271" s="1">
        <v>270</v>
      </c>
      <c r="J271" s="9">
        <f t="shared" si="4"/>
        <v>7.972665148063815E-3</v>
      </c>
    </row>
    <row r="272" spans="1:10" x14ac:dyDescent="0.25">
      <c r="A272" s="5" t="s">
        <v>1011</v>
      </c>
      <c r="B272" s="24">
        <v>8.89</v>
      </c>
      <c r="C272" s="24">
        <v>10.32</v>
      </c>
      <c r="D272" s="24">
        <v>8.85</v>
      </c>
      <c r="E272" s="24">
        <v>10.16</v>
      </c>
      <c r="F272" s="24">
        <v>41019200</v>
      </c>
      <c r="G272" s="24">
        <v>809492236</v>
      </c>
      <c r="H272" s="1">
        <v>271</v>
      </c>
      <c r="J272" s="9">
        <f t="shared" si="4"/>
        <v>0.14285714285714279</v>
      </c>
    </row>
    <row r="273" spans="1:10" x14ac:dyDescent="0.25">
      <c r="A273" s="5" t="s">
        <v>1010</v>
      </c>
      <c r="B273" s="24">
        <v>10.17</v>
      </c>
      <c r="C273" s="24">
        <v>10.17</v>
      </c>
      <c r="D273" s="24">
        <v>9.2799999999999994</v>
      </c>
      <c r="E273" s="24">
        <v>9.31</v>
      </c>
      <c r="F273" s="24">
        <v>21463900</v>
      </c>
      <c r="G273" s="24">
        <v>741932869</v>
      </c>
      <c r="H273" s="1">
        <v>272</v>
      </c>
      <c r="J273" s="9">
        <f t="shared" si="4"/>
        <v>-8.4562438544739368E-2</v>
      </c>
    </row>
    <row r="274" spans="1:10" x14ac:dyDescent="0.25">
      <c r="A274" s="5" t="s">
        <v>1009</v>
      </c>
      <c r="B274" s="24">
        <v>9.3800000000000008</v>
      </c>
      <c r="C274" s="24">
        <v>10.029999999999999</v>
      </c>
      <c r="D274" s="24">
        <v>9.27</v>
      </c>
      <c r="E274" s="24">
        <v>9.41</v>
      </c>
      <c r="F274" s="24">
        <v>17622400</v>
      </c>
      <c r="G274" s="24">
        <v>750396087</v>
      </c>
      <c r="H274" s="1">
        <v>273</v>
      </c>
      <c r="J274" s="9">
        <f t="shared" si="4"/>
        <v>3.1982942430702939E-3</v>
      </c>
    </row>
    <row r="275" spans="1:10" x14ac:dyDescent="0.25">
      <c r="A275" s="5" t="s">
        <v>1008</v>
      </c>
      <c r="B275" s="24">
        <v>9.4</v>
      </c>
      <c r="C275" s="24">
        <v>10.050000000000001</v>
      </c>
      <c r="D275" s="24">
        <v>9.2899999999999991</v>
      </c>
      <c r="E275" s="24">
        <v>9.83</v>
      </c>
      <c r="F275" s="24">
        <v>18296200</v>
      </c>
      <c r="G275" s="24">
        <v>783576042</v>
      </c>
      <c r="H275" s="1">
        <v>274</v>
      </c>
      <c r="J275" s="9">
        <f t="shared" si="4"/>
        <v>4.5744680851063799E-2</v>
      </c>
    </row>
    <row r="276" spans="1:10" x14ac:dyDescent="0.25">
      <c r="A276" s="5" t="s">
        <v>1007</v>
      </c>
      <c r="B276" s="24">
        <v>9.81</v>
      </c>
      <c r="C276" s="24">
        <v>9.9499999999999993</v>
      </c>
      <c r="D276" s="24">
        <v>9.0399999999999991</v>
      </c>
      <c r="E276" s="24">
        <v>9.35</v>
      </c>
      <c r="F276" s="24">
        <v>21510600</v>
      </c>
      <c r="G276" s="24">
        <v>745638476</v>
      </c>
      <c r="H276" s="1">
        <v>275</v>
      </c>
      <c r="J276" s="9">
        <f t="shared" si="4"/>
        <v>-4.6890927624872666E-2</v>
      </c>
    </row>
    <row r="277" spans="1:10" x14ac:dyDescent="0.25">
      <c r="A277" s="5" t="s">
        <v>1006</v>
      </c>
      <c r="B277" s="24">
        <v>9.32</v>
      </c>
      <c r="C277" s="24">
        <v>9.48</v>
      </c>
      <c r="D277" s="24">
        <v>9.2100000000000009</v>
      </c>
      <c r="E277" s="24">
        <v>9.3699999999999992</v>
      </c>
      <c r="F277" s="24">
        <v>10806500</v>
      </c>
      <c r="G277" s="24">
        <v>747838842</v>
      </c>
      <c r="H277" s="1">
        <v>276</v>
      </c>
      <c r="J277" s="9">
        <f t="shared" si="4"/>
        <v>5.3648068669526752E-3</v>
      </c>
    </row>
    <row r="278" spans="1:10" x14ac:dyDescent="0.25">
      <c r="A278" s="5" t="s">
        <v>1005</v>
      </c>
      <c r="B278" s="24">
        <v>9.3699999999999992</v>
      </c>
      <c r="C278" s="24">
        <v>9.6</v>
      </c>
      <c r="D278" s="24">
        <v>8.93</v>
      </c>
      <c r="E278" s="24">
        <v>9.48</v>
      </c>
      <c r="F278" s="24">
        <v>15031000</v>
      </c>
      <c r="G278" s="24">
        <v>757112769</v>
      </c>
      <c r="H278" s="1">
        <v>277</v>
      </c>
      <c r="J278" s="9">
        <f t="shared" si="4"/>
        <v>1.1739594450373663E-2</v>
      </c>
    </row>
    <row r="279" spans="1:10" x14ac:dyDescent="0.25">
      <c r="A279" s="5" t="s">
        <v>1004</v>
      </c>
      <c r="B279" s="24">
        <v>9.49</v>
      </c>
      <c r="C279" s="24">
        <v>9.64</v>
      </c>
      <c r="D279" s="24">
        <v>9.1999999999999993</v>
      </c>
      <c r="E279" s="24">
        <v>9.3000000000000007</v>
      </c>
      <c r="F279" s="24">
        <v>13085300</v>
      </c>
      <c r="G279" s="24">
        <v>742621899</v>
      </c>
      <c r="H279" s="1">
        <v>278</v>
      </c>
      <c r="J279" s="9">
        <f t="shared" si="4"/>
        <v>-2.002107481559531E-2</v>
      </c>
    </row>
    <row r="280" spans="1:10" x14ac:dyDescent="0.25">
      <c r="A280" s="5" t="s">
        <v>1003</v>
      </c>
      <c r="B280" s="24">
        <v>9.2799999999999994</v>
      </c>
      <c r="C280" s="24">
        <v>9.48</v>
      </c>
      <c r="D280" s="24">
        <v>9.26</v>
      </c>
      <c r="E280" s="24">
        <v>9.36</v>
      </c>
      <c r="F280" s="24">
        <v>9321790</v>
      </c>
      <c r="G280" s="24">
        <v>748013846</v>
      </c>
      <c r="H280" s="1">
        <v>279</v>
      </c>
      <c r="J280" s="9">
        <f t="shared" si="4"/>
        <v>8.6206896551724223E-3</v>
      </c>
    </row>
    <row r="281" spans="1:10" x14ac:dyDescent="0.25">
      <c r="A281" s="5" t="s">
        <v>1002</v>
      </c>
      <c r="B281" s="24">
        <v>9.43</v>
      </c>
      <c r="C281" s="24">
        <v>10.01</v>
      </c>
      <c r="D281" s="24">
        <v>9.39</v>
      </c>
      <c r="E281" s="24">
        <v>10</v>
      </c>
      <c r="F281" s="24">
        <v>15267500</v>
      </c>
      <c r="G281" s="24">
        <v>799045673</v>
      </c>
      <c r="H281" s="1">
        <v>280</v>
      </c>
      <c r="J281" s="9">
        <f t="shared" si="4"/>
        <v>6.0445387062566309E-2</v>
      </c>
    </row>
    <row r="282" spans="1:10" x14ac:dyDescent="0.25">
      <c r="A282" s="5" t="s">
        <v>1001</v>
      </c>
      <c r="B282" s="24">
        <v>10</v>
      </c>
      <c r="C282" s="24">
        <v>10.51</v>
      </c>
      <c r="D282" s="24">
        <v>9.86</v>
      </c>
      <c r="E282" s="24">
        <v>10.06</v>
      </c>
      <c r="F282" s="24">
        <v>24137700</v>
      </c>
      <c r="G282" s="24">
        <v>804287196</v>
      </c>
      <c r="H282" s="1">
        <v>281</v>
      </c>
      <c r="J282" s="9">
        <f t="shared" si="4"/>
        <v>6.0000000000000496E-3</v>
      </c>
    </row>
    <row r="283" spans="1:10" x14ac:dyDescent="0.25">
      <c r="A283" s="5" t="s">
        <v>1000</v>
      </c>
      <c r="B283" s="24">
        <v>10.06</v>
      </c>
      <c r="C283" s="24">
        <v>11.05</v>
      </c>
      <c r="D283" s="24">
        <v>10.02</v>
      </c>
      <c r="E283" s="24">
        <v>10.51</v>
      </c>
      <c r="F283" s="24">
        <v>31276900</v>
      </c>
      <c r="G283" s="24">
        <v>840514936</v>
      </c>
      <c r="H283" s="1">
        <v>282</v>
      </c>
      <c r="J283" s="9">
        <f t="shared" si="4"/>
        <v>4.4731610337972093E-2</v>
      </c>
    </row>
    <row r="284" spans="1:10" x14ac:dyDescent="0.25">
      <c r="A284" s="5" t="s">
        <v>999</v>
      </c>
      <c r="B284" s="24">
        <v>10.51</v>
      </c>
      <c r="C284" s="24">
        <v>10.61</v>
      </c>
      <c r="D284" s="24">
        <v>9.81</v>
      </c>
      <c r="E284" s="24">
        <v>10.24</v>
      </c>
      <c r="F284" s="24">
        <v>18808000</v>
      </c>
      <c r="G284" s="24">
        <v>819487228</v>
      </c>
      <c r="H284" s="1">
        <v>283</v>
      </c>
      <c r="J284" s="9">
        <f t="shared" si="4"/>
        <v>-2.5689819219790636E-2</v>
      </c>
    </row>
    <row r="285" spans="1:10" x14ac:dyDescent="0.25">
      <c r="A285" s="5" t="s">
        <v>998</v>
      </c>
      <c r="B285" s="24">
        <v>10.24</v>
      </c>
      <c r="C285" s="24">
        <v>10.44</v>
      </c>
      <c r="D285" s="24">
        <v>9.93</v>
      </c>
      <c r="E285" s="24">
        <v>9.9600000000000009</v>
      </c>
      <c r="F285" s="24">
        <v>9218400</v>
      </c>
      <c r="G285" s="24">
        <v>797607883</v>
      </c>
      <c r="H285" s="1">
        <v>284</v>
      </c>
      <c r="J285" s="9">
        <f t="shared" si="4"/>
        <v>-2.7343749999999938E-2</v>
      </c>
    </row>
    <row r="286" spans="1:10" x14ac:dyDescent="0.25">
      <c r="A286" s="5" t="s">
        <v>997</v>
      </c>
      <c r="B286" s="24">
        <v>9.9700000000000006</v>
      </c>
      <c r="C286" s="24">
        <v>11.44</v>
      </c>
      <c r="D286" s="24">
        <v>9.9700000000000006</v>
      </c>
      <c r="E286" s="24">
        <v>11.17</v>
      </c>
      <c r="F286" s="24">
        <v>29079900</v>
      </c>
      <c r="G286" s="24">
        <v>894750992</v>
      </c>
      <c r="H286" s="1">
        <v>285</v>
      </c>
      <c r="J286" s="9">
        <f t="shared" si="4"/>
        <v>0.12036108324974917</v>
      </c>
    </row>
    <row r="287" spans="1:10" x14ac:dyDescent="0.25">
      <c r="A287" s="5" t="s">
        <v>996</v>
      </c>
      <c r="B287" s="24">
        <v>11.19</v>
      </c>
      <c r="C287" s="24">
        <v>12.49</v>
      </c>
      <c r="D287" s="24">
        <v>11.15</v>
      </c>
      <c r="E287" s="24">
        <v>12.2</v>
      </c>
      <c r="F287" s="24">
        <v>37198700</v>
      </c>
      <c r="G287" s="24">
        <v>977439936</v>
      </c>
      <c r="H287" s="1">
        <v>286</v>
      </c>
      <c r="J287" s="9">
        <f t="shared" si="4"/>
        <v>9.025915996425378E-2</v>
      </c>
    </row>
    <row r="288" spans="1:10" x14ac:dyDescent="0.25">
      <c r="A288" s="5" t="s">
        <v>995</v>
      </c>
      <c r="B288" s="24">
        <v>12.18</v>
      </c>
      <c r="C288" s="24">
        <v>14.26</v>
      </c>
      <c r="D288" s="24">
        <v>12.18</v>
      </c>
      <c r="E288" s="24">
        <v>13.56</v>
      </c>
      <c r="F288" s="24">
        <v>65389900</v>
      </c>
      <c r="G288" s="24">
        <v>1086834954</v>
      </c>
      <c r="H288" s="1">
        <v>287</v>
      </c>
      <c r="J288" s="9">
        <f t="shared" si="4"/>
        <v>0.11330049261083751</v>
      </c>
    </row>
    <row r="289" spans="1:13" x14ac:dyDescent="0.25">
      <c r="A289" s="5" t="s">
        <v>994</v>
      </c>
      <c r="B289" s="24">
        <v>13.54</v>
      </c>
      <c r="C289" s="24">
        <v>14.87</v>
      </c>
      <c r="D289" s="24">
        <v>13.34</v>
      </c>
      <c r="E289" s="24">
        <v>14.77</v>
      </c>
      <c r="F289" s="24">
        <v>53757500</v>
      </c>
      <c r="G289" s="24">
        <v>1184385765</v>
      </c>
      <c r="H289" s="1">
        <v>288</v>
      </c>
      <c r="J289" s="9">
        <f t="shared" si="4"/>
        <v>9.0841949778434308E-2</v>
      </c>
    </row>
    <row r="290" spans="1:13" x14ac:dyDescent="0.25">
      <c r="A290" s="5" t="s">
        <v>993</v>
      </c>
      <c r="B290" s="24">
        <v>14.85</v>
      </c>
      <c r="C290" s="24">
        <v>15.05</v>
      </c>
      <c r="D290" s="24">
        <v>13.38</v>
      </c>
      <c r="E290" s="24">
        <v>13.64</v>
      </c>
      <c r="F290" s="24">
        <v>50544100</v>
      </c>
      <c r="G290" s="24">
        <v>1093879433</v>
      </c>
      <c r="H290" s="1">
        <v>289</v>
      </c>
      <c r="J290" s="9">
        <f t="shared" si="4"/>
        <v>-8.1481481481481419E-2</v>
      </c>
    </row>
    <row r="291" spans="1:13" x14ac:dyDescent="0.25">
      <c r="A291" s="5" t="s">
        <v>992</v>
      </c>
      <c r="B291" s="24">
        <v>13.69</v>
      </c>
      <c r="C291" s="24">
        <v>14.05</v>
      </c>
      <c r="D291" s="24">
        <v>13.12</v>
      </c>
      <c r="E291" s="24">
        <v>14.02</v>
      </c>
      <c r="F291" s="24">
        <v>24648400</v>
      </c>
      <c r="G291" s="24">
        <v>1124761560</v>
      </c>
      <c r="H291" s="1">
        <v>290</v>
      </c>
      <c r="J291" s="9">
        <f t="shared" si="4"/>
        <v>2.4105186267348436E-2</v>
      </c>
    </row>
    <row r="292" spans="1:13" x14ac:dyDescent="0.25">
      <c r="A292" s="5" t="s">
        <v>991</v>
      </c>
      <c r="B292" s="24">
        <v>14.04</v>
      </c>
      <c r="C292" s="24">
        <v>14.35</v>
      </c>
      <c r="D292" s="24">
        <v>13.77</v>
      </c>
      <c r="E292" s="24">
        <v>14.29</v>
      </c>
      <c r="F292" s="24">
        <v>17938900</v>
      </c>
      <c r="G292" s="24">
        <v>1146979484</v>
      </c>
      <c r="H292" s="1">
        <v>291</v>
      </c>
      <c r="J292" s="9">
        <f t="shared" si="4"/>
        <v>1.7806267806267807E-2</v>
      </c>
    </row>
    <row r="293" spans="1:13" x14ac:dyDescent="0.25">
      <c r="A293" s="5" t="s">
        <v>990</v>
      </c>
      <c r="B293" s="24">
        <v>14.28</v>
      </c>
      <c r="C293" s="24">
        <v>14.49</v>
      </c>
      <c r="D293" s="24">
        <v>13.19</v>
      </c>
      <c r="E293" s="24">
        <v>13.46</v>
      </c>
      <c r="F293" s="24">
        <v>23842800</v>
      </c>
      <c r="G293" s="24">
        <v>1081207347</v>
      </c>
      <c r="H293" s="1">
        <v>292</v>
      </c>
      <c r="J293" s="9">
        <f t="shared" si="4"/>
        <v>-5.742296918767497E-2</v>
      </c>
    </row>
    <row r="294" spans="1:13" x14ac:dyDescent="0.25">
      <c r="A294" s="5" t="s">
        <v>989</v>
      </c>
      <c r="B294" s="24">
        <v>13.31</v>
      </c>
      <c r="C294" s="24">
        <v>13.77</v>
      </c>
      <c r="D294" s="24">
        <v>12.01</v>
      </c>
      <c r="E294" s="24">
        <v>12.73</v>
      </c>
      <c r="F294" s="24">
        <v>41560600</v>
      </c>
      <c r="G294" s="24">
        <v>1023046506</v>
      </c>
      <c r="H294" s="1">
        <v>293</v>
      </c>
      <c r="J294" s="9">
        <f t="shared" si="4"/>
        <v>-4.3576258452291516E-2</v>
      </c>
    </row>
    <row r="295" spans="1:13" x14ac:dyDescent="0.25">
      <c r="A295" s="5" t="s">
        <v>988</v>
      </c>
      <c r="B295" s="24">
        <v>12.79</v>
      </c>
      <c r="C295" s="24">
        <v>12.9</v>
      </c>
      <c r="D295" s="24">
        <v>11.77</v>
      </c>
      <c r="E295" s="24">
        <v>12.53</v>
      </c>
      <c r="F295" s="24">
        <v>27444700</v>
      </c>
      <c r="G295" s="24">
        <v>1006875564</v>
      </c>
      <c r="H295" s="1">
        <v>294</v>
      </c>
      <c r="J295" s="9">
        <f t="shared" si="4"/>
        <v>-2.0328381548084425E-2</v>
      </c>
      <c r="M295">
        <f>(G295+G294+G293+G292+G291+G290)/6</f>
        <v>1079458315.6666667</v>
      </c>
    </row>
    <row r="296" spans="1:13" x14ac:dyDescent="0.25">
      <c r="A296" s="5" t="s">
        <v>987</v>
      </c>
      <c r="B296" s="24">
        <v>12.52</v>
      </c>
      <c r="C296" s="24">
        <v>12.99</v>
      </c>
      <c r="D296" s="24">
        <v>12.06</v>
      </c>
      <c r="E296" s="24">
        <v>12.43</v>
      </c>
      <c r="F296" s="24">
        <v>20764000</v>
      </c>
      <c r="G296" s="24">
        <v>999589702</v>
      </c>
      <c r="H296" s="1">
        <v>295</v>
      </c>
      <c r="J296" s="9">
        <f t="shared" si="4"/>
        <v>-7.1884984025558998E-3</v>
      </c>
    </row>
    <row r="297" spans="1:13" x14ac:dyDescent="0.25">
      <c r="A297" s="5" t="s">
        <v>986</v>
      </c>
      <c r="B297" s="24">
        <v>12.39</v>
      </c>
      <c r="C297" s="24">
        <v>12.39</v>
      </c>
      <c r="D297" s="24">
        <v>10.5</v>
      </c>
      <c r="E297" s="24">
        <v>11.3</v>
      </c>
      <c r="F297" s="24">
        <v>57496400</v>
      </c>
      <c r="G297" s="24">
        <v>908715671</v>
      </c>
      <c r="H297" s="1">
        <v>296</v>
      </c>
      <c r="J297" s="9">
        <f t="shared" si="4"/>
        <v>-8.797417271993542E-2</v>
      </c>
    </row>
    <row r="298" spans="1:13" x14ac:dyDescent="0.25">
      <c r="A298" s="5" t="s">
        <v>985</v>
      </c>
      <c r="B298" s="24">
        <v>11.33</v>
      </c>
      <c r="C298" s="24">
        <v>12.36</v>
      </c>
      <c r="D298" s="24">
        <v>10.37</v>
      </c>
      <c r="E298" s="24">
        <v>11.89</v>
      </c>
      <c r="F298" s="24">
        <v>47274800</v>
      </c>
      <c r="G298" s="24">
        <v>957134590</v>
      </c>
      <c r="H298" s="1">
        <v>297</v>
      </c>
      <c r="J298" s="9">
        <f t="shared" si="4"/>
        <v>4.9426301853486364E-2</v>
      </c>
    </row>
    <row r="299" spans="1:13" x14ac:dyDescent="0.25">
      <c r="A299" s="5" t="s">
        <v>984</v>
      </c>
      <c r="B299" s="24">
        <v>12.11</v>
      </c>
      <c r="C299" s="24">
        <v>12.69</v>
      </c>
      <c r="D299" s="24">
        <v>11.78</v>
      </c>
      <c r="E299" s="24">
        <v>12.35</v>
      </c>
      <c r="F299" s="24">
        <v>28598400</v>
      </c>
      <c r="G299" s="24">
        <v>994349367</v>
      </c>
      <c r="H299" s="1">
        <v>298</v>
      </c>
      <c r="J299" s="9">
        <f t="shared" si="4"/>
        <v>1.9818331957060301E-2</v>
      </c>
    </row>
    <row r="300" spans="1:13" x14ac:dyDescent="0.25">
      <c r="A300" s="5" t="s">
        <v>983</v>
      </c>
      <c r="B300" s="24">
        <v>12.33</v>
      </c>
      <c r="C300" s="24">
        <v>12.88</v>
      </c>
      <c r="D300" s="24">
        <v>12.27</v>
      </c>
      <c r="E300" s="24">
        <v>12.73</v>
      </c>
      <c r="F300" s="24">
        <v>14733800</v>
      </c>
      <c r="G300" s="24">
        <v>1024940354</v>
      </c>
      <c r="H300" s="1">
        <v>299</v>
      </c>
      <c r="J300" s="9">
        <f t="shared" si="4"/>
        <v>3.2441200324412035E-2</v>
      </c>
    </row>
    <row r="301" spans="1:13" x14ac:dyDescent="0.25">
      <c r="A301" s="5" t="s">
        <v>982</v>
      </c>
      <c r="B301" s="24">
        <v>12.74</v>
      </c>
      <c r="C301" s="24">
        <v>14.27</v>
      </c>
      <c r="D301" s="24">
        <v>12.64</v>
      </c>
      <c r="E301" s="24">
        <v>14.08</v>
      </c>
      <c r="F301" s="24">
        <v>42433400</v>
      </c>
      <c r="G301" s="24">
        <v>1134278934</v>
      </c>
      <c r="H301" s="1">
        <v>300</v>
      </c>
      <c r="J301" s="9">
        <f t="shared" si="4"/>
        <v>0.1051805337519623</v>
      </c>
    </row>
    <row r="302" spans="1:13" x14ac:dyDescent="0.25">
      <c r="A302" s="5" t="s">
        <v>981</v>
      </c>
      <c r="B302" s="24">
        <v>14.11</v>
      </c>
      <c r="C302" s="24">
        <v>14.32</v>
      </c>
      <c r="D302" s="24">
        <v>13.44</v>
      </c>
      <c r="E302" s="24">
        <v>14</v>
      </c>
      <c r="F302" s="24">
        <v>22471300</v>
      </c>
      <c r="G302" s="24">
        <v>1128621280</v>
      </c>
      <c r="H302" s="1">
        <v>301</v>
      </c>
      <c r="J302" s="9">
        <f t="shared" si="4"/>
        <v>-7.7958894401133549E-3</v>
      </c>
    </row>
    <row r="303" spans="1:13" x14ac:dyDescent="0.25">
      <c r="A303" s="5" t="s">
        <v>980</v>
      </c>
      <c r="B303" s="24">
        <v>13.99</v>
      </c>
      <c r="C303" s="24">
        <v>14.05</v>
      </c>
      <c r="D303" s="24">
        <v>13.63</v>
      </c>
      <c r="E303" s="24">
        <v>13.74</v>
      </c>
      <c r="F303" s="24">
        <v>10477200</v>
      </c>
      <c r="G303" s="24">
        <v>1107823663</v>
      </c>
      <c r="H303" s="1">
        <v>302</v>
      </c>
      <c r="J303" s="9">
        <f t="shared" si="4"/>
        <v>-1.7869907076483203E-2</v>
      </c>
    </row>
    <row r="304" spans="1:13" x14ac:dyDescent="0.25">
      <c r="A304" s="5" t="s">
        <v>979</v>
      </c>
      <c r="B304" s="24">
        <v>13.74</v>
      </c>
      <c r="C304" s="24">
        <v>13.87</v>
      </c>
      <c r="D304" s="24">
        <v>13.25</v>
      </c>
      <c r="E304" s="24">
        <v>13.85</v>
      </c>
      <c r="F304" s="24">
        <v>22981500</v>
      </c>
      <c r="G304" s="24">
        <v>1117035879</v>
      </c>
      <c r="H304" s="1">
        <v>303</v>
      </c>
      <c r="J304" s="9">
        <f t="shared" si="4"/>
        <v>8.0058224163027242E-3</v>
      </c>
    </row>
    <row r="305" spans="1:10" x14ac:dyDescent="0.25">
      <c r="A305" s="5" t="s">
        <v>978</v>
      </c>
      <c r="B305" s="24">
        <v>13.86</v>
      </c>
      <c r="C305" s="24">
        <v>13.95</v>
      </c>
      <c r="D305" s="24">
        <v>13.42</v>
      </c>
      <c r="E305" s="24">
        <v>13.74</v>
      </c>
      <c r="F305" s="24">
        <v>15792400</v>
      </c>
      <c r="G305" s="24">
        <v>1108902326</v>
      </c>
      <c r="H305" s="1">
        <v>304</v>
      </c>
      <c r="J305" s="9">
        <f t="shared" si="4"/>
        <v>-8.6580086580086025E-3</v>
      </c>
    </row>
    <row r="306" spans="1:10" x14ac:dyDescent="0.25">
      <c r="A306" s="5" t="s">
        <v>977</v>
      </c>
      <c r="B306" s="24">
        <v>13.76</v>
      </c>
      <c r="C306" s="24">
        <v>14.07</v>
      </c>
      <c r="D306" s="24">
        <v>13.57</v>
      </c>
      <c r="E306" s="24">
        <v>13.98</v>
      </c>
      <c r="F306" s="24">
        <v>11088400</v>
      </c>
      <c r="G306" s="24">
        <v>1128276672</v>
      </c>
      <c r="H306" s="1">
        <v>305</v>
      </c>
      <c r="J306" s="9">
        <f t="shared" si="4"/>
        <v>1.5988372093023302E-2</v>
      </c>
    </row>
    <row r="307" spans="1:10" x14ac:dyDescent="0.25">
      <c r="A307" s="5" t="s">
        <v>976</v>
      </c>
      <c r="B307" s="24">
        <v>14</v>
      </c>
      <c r="C307" s="24">
        <v>14.06</v>
      </c>
      <c r="D307" s="24">
        <v>13.73</v>
      </c>
      <c r="E307" s="24">
        <v>13.93</v>
      </c>
      <c r="F307" s="24">
        <v>8720400</v>
      </c>
      <c r="G307" s="24">
        <v>1125426017</v>
      </c>
      <c r="H307" s="1">
        <v>306</v>
      </c>
      <c r="J307" s="9">
        <f t="shared" si="4"/>
        <v>-5.0000000000000201E-3</v>
      </c>
    </row>
    <row r="308" spans="1:10" x14ac:dyDescent="0.25">
      <c r="A308" s="5" t="s">
        <v>975</v>
      </c>
      <c r="B308" s="24">
        <v>13.95</v>
      </c>
      <c r="C308" s="24">
        <v>14.51</v>
      </c>
      <c r="D308" s="24">
        <v>13.81</v>
      </c>
      <c r="E308" s="24">
        <v>14.51</v>
      </c>
      <c r="F308" s="24">
        <v>21421600</v>
      </c>
      <c r="G308" s="24">
        <v>1172565099</v>
      </c>
      <c r="H308" s="1">
        <v>307</v>
      </c>
      <c r="J308" s="9">
        <f t="shared" si="4"/>
        <v>4.0143369175627275E-2</v>
      </c>
    </row>
    <row r="309" spans="1:10" x14ac:dyDescent="0.25">
      <c r="A309" s="5" t="s">
        <v>974</v>
      </c>
      <c r="B309" s="24">
        <v>14.51</v>
      </c>
      <c r="C309" s="24">
        <v>14.78</v>
      </c>
      <c r="D309" s="24">
        <v>14.28</v>
      </c>
      <c r="E309" s="24">
        <v>14.42</v>
      </c>
      <c r="F309" s="24">
        <v>16941800</v>
      </c>
      <c r="G309" s="24">
        <v>1165411416</v>
      </c>
      <c r="H309" s="1">
        <v>308</v>
      </c>
      <c r="J309" s="9">
        <f t="shared" si="4"/>
        <v>-6.2026188835285915E-3</v>
      </c>
    </row>
    <row r="310" spans="1:10" x14ac:dyDescent="0.25">
      <c r="A310" s="5" t="s">
        <v>973</v>
      </c>
      <c r="B310" s="24">
        <v>14.43</v>
      </c>
      <c r="C310" s="24">
        <v>14.57</v>
      </c>
      <c r="D310" s="24">
        <v>14.34</v>
      </c>
      <c r="E310" s="24">
        <v>14.4</v>
      </c>
      <c r="F310" s="24">
        <v>8256830</v>
      </c>
      <c r="G310" s="24">
        <v>1164331165</v>
      </c>
      <c r="H310" s="1">
        <v>309</v>
      </c>
      <c r="J310" s="9">
        <f t="shared" si="4"/>
        <v>-2.0790020790020349E-3</v>
      </c>
    </row>
    <row r="311" spans="1:10" x14ac:dyDescent="0.25">
      <c r="A311" s="5" t="s">
        <v>972</v>
      </c>
      <c r="B311" s="24">
        <v>14.38</v>
      </c>
      <c r="C311" s="24">
        <v>14.43</v>
      </c>
      <c r="D311" s="24">
        <v>13.82</v>
      </c>
      <c r="E311" s="24">
        <v>13.91</v>
      </c>
      <c r="F311" s="24">
        <v>11312900</v>
      </c>
      <c r="G311" s="24">
        <v>1125141726</v>
      </c>
      <c r="H311" s="1">
        <v>310</v>
      </c>
      <c r="J311" s="9">
        <f t="shared" si="4"/>
        <v>-3.2684283727399205E-2</v>
      </c>
    </row>
    <row r="312" spans="1:10" x14ac:dyDescent="0.25">
      <c r="A312" s="5" t="s">
        <v>971</v>
      </c>
      <c r="B312" s="24">
        <v>13.91</v>
      </c>
      <c r="C312" s="24">
        <v>14.19</v>
      </c>
      <c r="D312" s="24">
        <v>13.72</v>
      </c>
      <c r="E312" s="24">
        <v>14.19</v>
      </c>
      <c r="F312" s="24">
        <v>12176500</v>
      </c>
      <c r="G312" s="24">
        <v>1148494818</v>
      </c>
      <c r="H312" s="1">
        <v>311</v>
      </c>
      <c r="J312" s="9">
        <f t="shared" si="4"/>
        <v>2.0129403306973354E-2</v>
      </c>
    </row>
    <row r="313" spans="1:10" x14ac:dyDescent="0.25">
      <c r="A313" s="5" t="s">
        <v>970</v>
      </c>
      <c r="B313" s="24">
        <v>14.19</v>
      </c>
      <c r="C313" s="24">
        <v>15.9</v>
      </c>
      <c r="D313" s="24">
        <v>14.19</v>
      </c>
      <c r="E313" s="24">
        <v>15.74</v>
      </c>
      <c r="F313" s="24">
        <v>38210300</v>
      </c>
      <c r="G313" s="24">
        <v>1274609697</v>
      </c>
      <c r="H313" s="1">
        <v>312</v>
      </c>
      <c r="J313" s="9">
        <f t="shared" si="4"/>
        <v>0.10923185341789998</v>
      </c>
    </row>
    <row r="314" spans="1:10" x14ac:dyDescent="0.25">
      <c r="A314" s="5" t="s">
        <v>969</v>
      </c>
      <c r="B314" s="24">
        <v>15.77</v>
      </c>
      <c r="C314" s="24">
        <v>17.64</v>
      </c>
      <c r="D314" s="24">
        <v>15.72</v>
      </c>
      <c r="E314" s="24">
        <v>17.600000000000001</v>
      </c>
      <c r="F314" s="24">
        <v>38023400</v>
      </c>
      <c r="G314" s="24">
        <v>1425681023</v>
      </c>
      <c r="H314" s="1">
        <v>313</v>
      </c>
      <c r="J314" s="9">
        <f t="shared" si="4"/>
        <v>0.11604311984781242</v>
      </c>
    </row>
    <row r="315" spans="1:10" x14ac:dyDescent="0.25">
      <c r="A315" s="5" t="s">
        <v>968</v>
      </c>
      <c r="B315" s="24">
        <v>17.61</v>
      </c>
      <c r="C315" s="24">
        <v>19.27</v>
      </c>
      <c r="D315" s="24">
        <v>17.3</v>
      </c>
      <c r="E315" s="24">
        <v>18.89</v>
      </c>
      <c r="F315" s="24">
        <v>64412200</v>
      </c>
      <c r="G315" s="24">
        <v>1530808958</v>
      </c>
      <c r="H315" s="1">
        <v>314</v>
      </c>
      <c r="J315" s="9">
        <f t="shared" si="4"/>
        <v>7.2685973878478208E-2</v>
      </c>
    </row>
    <row r="316" spans="1:10" x14ac:dyDescent="0.25">
      <c r="A316" s="5" t="s">
        <v>967</v>
      </c>
      <c r="B316" s="24">
        <v>18.91</v>
      </c>
      <c r="C316" s="24">
        <v>18.91</v>
      </c>
      <c r="D316" s="24">
        <v>17.71</v>
      </c>
      <c r="E316" s="24">
        <v>18.350000000000001</v>
      </c>
      <c r="F316" s="24">
        <v>19393400</v>
      </c>
      <c r="G316" s="24">
        <v>1487730475</v>
      </c>
      <c r="H316" s="1">
        <v>315</v>
      </c>
      <c r="J316" s="9">
        <f t="shared" si="4"/>
        <v>-2.9613960867265927E-2</v>
      </c>
    </row>
    <row r="317" spans="1:10" x14ac:dyDescent="0.25">
      <c r="A317" s="5" t="s">
        <v>966</v>
      </c>
      <c r="B317" s="24">
        <v>18.36</v>
      </c>
      <c r="C317" s="24">
        <v>20.83</v>
      </c>
      <c r="D317" s="24">
        <v>18.36</v>
      </c>
      <c r="E317" s="24">
        <v>20.59</v>
      </c>
      <c r="F317" s="24">
        <v>38531000</v>
      </c>
      <c r="G317" s="24">
        <v>1669490450</v>
      </c>
      <c r="H317" s="1">
        <v>316</v>
      </c>
      <c r="J317" s="9">
        <f t="shared" si="4"/>
        <v>0.12145969498910678</v>
      </c>
    </row>
    <row r="318" spans="1:10" x14ac:dyDescent="0.25">
      <c r="A318" s="5" t="s">
        <v>965</v>
      </c>
      <c r="B318" s="24">
        <v>20.65</v>
      </c>
      <c r="C318" s="24">
        <v>21.52</v>
      </c>
      <c r="D318" s="24">
        <v>13.57</v>
      </c>
      <c r="E318" s="24">
        <v>15.38</v>
      </c>
      <c r="F318" s="24">
        <v>199408000</v>
      </c>
      <c r="G318" s="24">
        <v>1247381862</v>
      </c>
      <c r="H318" s="1">
        <v>317</v>
      </c>
      <c r="J318" s="9">
        <f t="shared" si="4"/>
        <v>-0.25520581113801444</v>
      </c>
    </row>
    <row r="319" spans="1:10" x14ac:dyDescent="0.25">
      <c r="A319" s="5" t="s">
        <v>964</v>
      </c>
      <c r="B319" s="24">
        <v>15.38</v>
      </c>
      <c r="C319" s="24">
        <v>15.38</v>
      </c>
      <c r="D319" s="24">
        <v>9.9600000000000009</v>
      </c>
      <c r="E319" s="24">
        <v>11.33</v>
      </c>
      <c r="F319" s="24">
        <v>133937000</v>
      </c>
      <c r="G319" s="24">
        <v>919553125</v>
      </c>
      <c r="H319" s="1">
        <v>318</v>
      </c>
      <c r="J319" s="9">
        <f t="shared" si="4"/>
        <v>-0.26332899869960991</v>
      </c>
    </row>
    <row r="320" spans="1:10" x14ac:dyDescent="0.25">
      <c r="A320" s="5" t="s">
        <v>963</v>
      </c>
      <c r="B320" s="24">
        <v>11.17</v>
      </c>
      <c r="C320" s="24">
        <v>13.18</v>
      </c>
      <c r="D320" s="24">
        <v>10.64</v>
      </c>
      <c r="E320" s="24">
        <v>12.23</v>
      </c>
      <c r="F320" s="24">
        <v>69783600</v>
      </c>
      <c r="G320" s="24">
        <v>993283674</v>
      </c>
      <c r="H320" s="1">
        <v>319</v>
      </c>
      <c r="J320" s="9">
        <f t="shared" si="4"/>
        <v>9.4897045658012574E-2</v>
      </c>
    </row>
    <row r="321" spans="1:10" x14ac:dyDescent="0.25">
      <c r="A321" s="5" t="s">
        <v>962</v>
      </c>
      <c r="B321" s="24">
        <v>12.24</v>
      </c>
      <c r="C321" s="24">
        <v>12.45</v>
      </c>
      <c r="D321" s="24">
        <v>10.52</v>
      </c>
      <c r="E321" s="24">
        <v>11.84</v>
      </c>
      <c r="F321" s="24">
        <v>58143600</v>
      </c>
      <c r="G321" s="24">
        <v>961613934</v>
      </c>
      <c r="H321" s="1">
        <v>320</v>
      </c>
      <c r="J321" s="9">
        <f t="shared" si="4"/>
        <v>-3.2679738562091533E-2</v>
      </c>
    </row>
    <row r="322" spans="1:10" x14ac:dyDescent="0.25">
      <c r="A322" s="5" t="s">
        <v>961</v>
      </c>
      <c r="B322" s="24">
        <v>11.82</v>
      </c>
      <c r="C322" s="24">
        <v>13.42</v>
      </c>
      <c r="D322" s="24">
        <v>11.29</v>
      </c>
      <c r="E322" s="24">
        <v>13.31</v>
      </c>
      <c r="F322" s="24">
        <v>69245600</v>
      </c>
      <c r="G322" s="24">
        <v>1081206507</v>
      </c>
      <c r="H322" s="1">
        <v>321</v>
      </c>
      <c r="J322" s="9">
        <f t="shared" si="4"/>
        <v>0.12605752961082911</v>
      </c>
    </row>
    <row r="323" spans="1:10" x14ac:dyDescent="0.25">
      <c r="A323" s="5" t="s">
        <v>960</v>
      </c>
      <c r="B323" s="24">
        <v>13.2</v>
      </c>
      <c r="C323" s="24">
        <v>15.79</v>
      </c>
      <c r="D323" s="24">
        <v>13.1</v>
      </c>
      <c r="E323" s="24">
        <v>13.1</v>
      </c>
      <c r="F323" s="24">
        <v>96994096</v>
      </c>
      <c r="G323" s="24">
        <v>1064441461</v>
      </c>
      <c r="H323" s="1">
        <v>322</v>
      </c>
      <c r="J323" s="9">
        <f t="shared" si="4"/>
        <v>-7.5757575757575491E-3</v>
      </c>
    </row>
    <row r="324" spans="1:10" x14ac:dyDescent="0.25">
      <c r="A324" s="5" t="s">
        <v>959</v>
      </c>
      <c r="B324" s="24">
        <v>13.22</v>
      </c>
      <c r="C324" s="24">
        <v>13.79</v>
      </c>
      <c r="D324" s="24">
        <v>12.56</v>
      </c>
      <c r="E324" s="24">
        <v>13.68</v>
      </c>
      <c r="F324" s="24">
        <v>30806400</v>
      </c>
      <c r="G324" s="24">
        <v>1112111665</v>
      </c>
      <c r="H324" s="1">
        <v>323</v>
      </c>
      <c r="J324" s="9">
        <f t="shared" ref="J324:J387" si="5">(E324-B324)/B324</f>
        <v>3.4795763993948493E-2</v>
      </c>
    </row>
    <row r="325" spans="1:10" x14ac:dyDescent="0.25">
      <c r="A325" s="5" t="s">
        <v>958</v>
      </c>
      <c r="B325" s="24">
        <v>13.68</v>
      </c>
      <c r="C325" s="24">
        <v>14.57</v>
      </c>
      <c r="D325" s="24">
        <v>13.22</v>
      </c>
      <c r="E325" s="24">
        <v>14.33</v>
      </c>
      <c r="F325" s="24">
        <v>33332900</v>
      </c>
      <c r="G325" s="24">
        <v>1165908840</v>
      </c>
      <c r="H325" s="1">
        <v>324</v>
      </c>
      <c r="J325" s="9">
        <f t="shared" si="5"/>
        <v>4.7514619883040961E-2</v>
      </c>
    </row>
    <row r="326" spans="1:10" x14ac:dyDescent="0.25">
      <c r="A326" s="5" t="s">
        <v>957</v>
      </c>
      <c r="B326" s="24">
        <v>14.3</v>
      </c>
      <c r="C326" s="24">
        <v>14.58</v>
      </c>
      <c r="D326" s="24">
        <v>14.02</v>
      </c>
      <c r="E326" s="24">
        <v>14.28</v>
      </c>
      <c r="F326" s="24">
        <v>15383100</v>
      </c>
      <c r="G326" s="24">
        <v>1162367709</v>
      </c>
      <c r="H326" s="1">
        <v>325</v>
      </c>
      <c r="J326" s="9">
        <f t="shared" si="5"/>
        <v>-1.3986013986014929E-3</v>
      </c>
    </row>
    <row r="327" spans="1:10" x14ac:dyDescent="0.25">
      <c r="A327" s="5" t="s">
        <v>956</v>
      </c>
      <c r="B327" s="24">
        <v>14.26</v>
      </c>
      <c r="C327" s="24">
        <v>14.37</v>
      </c>
      <c r="D327" s="24">
        <v>13.66</v>
      </c>
      <c r="E327" s="24">
        <v>13.85</v>
      </c>
      <c r="F327" s="24">
        <v>14747600</v>
      </c>
      <c r="G327" s="24">
        <v>1127593040</v>
      </c>
      <c r="H327" s="1">
        <v>326</v>
      </c>
      <c r="J327" s="9">
        <f t="shared" si="5"/>
        <v>-2.8751753155680234E-2</v>
      </c>
    </row>
    <row r="328" spans="1:10" x14ac:dyDescent="0.25">
      <c r="A328" s="5" t="s">
        <v>955</v>
      </c>
      <c r="B328" s="24">
        <v>13.81</v>
      </c>
      <c r="C328" s="24">
        <v>14.12</v>
      </c>
      <c r="D328" s="24">
        <v>13.75</v>
      </c>
      <c r="E328" s="24">
        <v>13.88</v>
      </c>
      <c r="F328" s="24">
        <v>10994700</v>
      </c>
      <c r="G328" s="24">
        <v>1130782777</v>
      </c>
      <c r="H328" s="1">
        <v>327</v>
      </c>
      <c r="J328" s="9">
        <f t="shared" si="5"/>
        <v>5.0687907313541119E-3</v>
      </c>
    </row>
    <row r="329" spans="1:10" x14ac:dyDescent="0.25">
      <c r="A329" s="5" t="s">
        <v>954</v>
      </c>
      <c r="B329" s="24">
        <v>13.93</v>
      </c>
      <c r="C329" s="24">
        <v>13.98</v>
      </c>
      <c r="D329" s="24">
        <v>11.72</v>
      </c>
      <c r="E329" s="24">
        <v>12.18</v>
      </c>
      <c r="F329" s="24">
        <v>43436600</v>
      </c>
      <c r="G329" s="24">
        <v>992040075</v>
      </c>
      <c r="H329" s="1">
        <v>328</v>
      </c>
      <c r="J329" s="9">
        <f t="shared" si="5"/>
        <v>-0.12562814070351758</v>
      </c>
    </row>
    <row r="330" spans="1:10" x14ac:dyDescent="0.25">
      <c r="A330" s="5" t="s">
        <v>953</v>
      </c>
      <c r="B330" s="24">
        <v>12.17</v>
      </c>
      <c r="C330" s="24">
        <v>13.04</v>
      </c>
      <c r="D330" s="24">
        <v>11.69</v>
      </c>
      <c r="E330" s="24">
        <v>12.61</v>
      </c>
      <c r="F330" s="24">
        <v>26982800</v>
      </c>
      <c r="G330" s="24">
        <v>1027934140</v>
      </c>
      <c r="H330" s="1">
        <v>329</v>
      </c>
      <c r="J330" s="9">
        <f t="shared" si="5"/>
        <v>3.6154478225143755E-2</v>
      </c>
    </row>
    <row r="331" spans="1:10" x14ac:dyDescent="0.25">
      <c r="A331" s="5" t="s">
        <v>952</v>
      </c>
      <c r="B331" s="24">
        <v>12.6</v>
      </c>
      <c r="C331" s="24">
        <v>12.74</v>
      </c>
      <c r="D331" s="24">
        <v>12.25</v>
      </c>
      <c r="E331" s="24">
        <v>12.46</v>
      </c>
      <c r="F331" s="24">
        <v>15801300</v>
      </c>
      <c r="G331" s="24">
        <v>1016130567</v>
      </c>
      <c r="H331" s="1">
        <v>330</v>
      </c>
      <c r="J331" s="9">
        <f t="shared" si="5"/>
        <v>-1.1111111111111016E-2</v>
      </c>
    </row>
    <row r="332" spans="1:10" x14ac:dyDescent="0.25">
      <c r="A332" s="5" t="s">
        <v>951</v>
      </c>
      <c r="B332" s="24">
        <v>12.44</v>
      </c>
      <c r="C332" s="24">
        <v>12.49</v>
      </c>
      <c r="D332" s="24">
        <v>11.73</v>
      </c>
      <c r="E332" s="24">
        <v>12.2</v>
      </c>
      <c r="F332" s="24">
        <v>17236500</v>
      </c>
      <c r="G332" s="24">
        <v>995164390</v>
      </c>
      <c r="H332" s="1">
        <v>331</v>
      </c>
      <c r="J332" s="9">
        <f t="shared" si="5"/>
        <v>-1.9292604501607736E-2</v>
      </c>
    </row>
    <row r="333" spans="1:10" x14ac:dyDescent="0.25">
      <c r="A333" s="5" t="s">
        <v>950</v>
      </c>
      <c r="B333" s="24">
        <v>12.22</v>
      </c>
      <c r="C333" s="24">
        <v>12.22</v>
      </c>
      <c r="D333" s="24">
        <v>11.95</v>
      </c>
      <c r="E333" s="24">
        <v>12.13</v>
      </c>
      <c r="F333" s="24">
        <v>8987070</v>
      </c>
      <c r="G333" s="24">
        <v>989751702</v>
      </c>
      <c r="H333" s="1">
        <v>332</v>
      </c>
      <c r="J333" s="9">
        <f t="shared" si="5"/>
        <v>-7.3649754500818209E-3</v>
      </c>
    </row>
    <row r="334" spans="1:10" x14ac:dyDescent="0.25">
      <c r="A334" s="5" t="s">
        <v>949</v>
      </c>
      <c r="B334" s="24">
        <v>12.12</v>
      </c>
      <c r="C334" s="24">
        <v>12.15</v>
      </c>
      <c r="D334" s="24">
        <v>11.59</v>
      </c>
      <c r="E334" s="24">
        <v>11.72</v>
      </c>
      <c r="F334" s="24">
        <v>10588700</v>
      </c>
      <c r="G334" s="24">
        <v>956815986</v>
      </c>
      <c r="H334" s="1">
        <v>333</v>
      </c>
      <c r="J334" s="9">
        <f t="shared" si="5"/>
        <v>-3.3003300330032889E-2</v>
      </c>
    </row>
    <row r="335" spans="1:10" x14ac:dyDescent="0.25">
      <c r="A335" s="5" t="s">
        <v>948</v>
      </c>
      <c r="B335" s="24">
        <v>11.7</v>
      </c>
      <c r="C335" s="24">
        <v>11.88</v>
      </c>
      <c r="D335" s="24">
        <v>11.39</v>
      </c>
      <c r="E335" s="24">
        <v>11.47</v>
      </c>
      <c r="F335" s="24">
        <v>12943500</v>
      </c>
      <c r="G335" s="24">
        <v>936840410</v>
      </c>
      <c r="H335" s="1">
        <v>334</v>
      </c>
      <c r="J335" s="9">
        <f t="shared" si="5"/>
        <v>-1.9658119658119543E-2</v>
      </c>
    </row>
    <row r="336" spans="1:10" x14ac:dyDescent="0.25">
      <c r="A336" s="5" t="s">
        <v>947</v>
      </c>
      <c r="B336" s="24">
        <v>11.46</v>
      </c>
      <c r="C336" s="24">
        <v>11.52</v>
      </c>
      <c r="D336" s="24">
        <v>9.58</v>
      </c>
      <c r="E336" s="24">
        <v>10.61</v>
      </c>
      <c r="F336" s="24">
        <v>45526900</v>
      </c>
      <c r="G336" s="24">
        <v>866971680</v>
      </c>
      <c r="H336" s="1">
        <v>335</v>
      </c>
      <c r="J336" s="9">
        <f t="shared" si="5"/>
        <v>-7.4171029668411992E-2</v>
      </c>
    </row>
    <row r="337" spans="1:10" x14ac:dyDescent="0.25">
      <c r="A337" s="5" t="s">
        <v>946</v>
      </c>
      <c r="B337" s="24">
        <v>10.58</v>
      </c>
      <c r="C337" s="24">
        <v>11.11</v>
      </c>
      <c r="D337" s="24">
        <v>10.28</v>
      </c>
      <c r="E337" s="24">
        <v>10.53</v>
      </c>
      <c r="F337" s="24">
        <v>18137300</v>
      </c>
      <c r="G337" s="24">
        <v>860571470</v>
      </c>
      <c r="H337" s="1">
        <v>336</v>
      </c>
      <c r="J337" s="9">
        <f t="shared" si="5"/>
        <v>-4.7258979206049817E-3</v>
      </c>
    </row>
    <row r="338" spans="1:10" x14ac:dyDescent="0.25">
      <c r="A338" s="5" t="s">
        <v>945</v>
      </c>
      <c r="B338" s="24">
        <v>10.54</v>
      </c>
      <c r="C338" s="24">
        <v>10.57</v>
      </c>
      <c r="D338" s="24">
        <v>9.8000000000000007</v>
      </c>
      <c r="E338" s="24">
        <v>10.11</v>
      </c>
      <c r="F338" s="24">
        <v>15407200</v>
      </c>
      <c r="G338" s="24">
        <v>826607193</v>
      </c>
      <c r="H338" s="1">
        <v>337</v>
      </c>
      <c r="J338" s="9">
        <f t="shared" si="5"/>
        <v>-4.0796963946869047E-2</v>
      </c>
    </row>
    <row r="339" spans="1:10" x14ac:dyDescent="0.25">
      <c r="A339" s="5" t="s">
        <v>944</v>
      </c>
      <c r="B339" s="24">
        <v>10.119999999999999</v>
      </c>
      <c r="C339" s="24">
        <v>11.52</v>
      </c>
      <c r="D339" s="24">
        <v>9.9600000000000009</v>
      </c>
      <c r="E339" s="24">
        <v>11.39</v>
      </c>
      <c r="F339" s="24">
        <v>20039800</v>
      </c>
      <c r="G339" s="24">
        <v>932056896</v>
      </c>
      <c r="H339" s="1">
        <v>338</v>
      </c>
      <c r="J339" s="9">
        <f t="shared" si="5"/>
        <v>0.1254940711462452</v>
      </c>
    </row>
    <row r="340" spans="1:10" x14ac:dyDescent="0.25">
      <c r="A340" s="5" t="s">
        <v>943</v>
      </c>
      <c r="B340" s="24">
        <v>11.42</v>
      </c>
      <c r="C340" s="24">
        <v>11.46</v>
      </c>
      <c r="D340" s="24">
        <v>10.73</v>
      </c>
      <c r="E340" s="24">
        <v>10.97</v>
      </c>
      <c r="F340" s="24">
        <v>17254800</v>
      </c>
      <c r="G340" s="24">
        <v>897316512</v>
      </c>
      <c r="H340" s="1">
        <v>339</v>
      </c>
      <c r="J340" s="9">
        <f t="shared" si="5"/>
        <v>-3.9404553415061237E-2</v>
      </c>
    </row>
    <row r="341" spans="1:10" x14ac:dyDescent="0.25">
      <c r="A341" s="5" t="s">
        <v>942</v>
      </c>
      <c r="B341" s="24">
        <v>10.96</v>
      </c>
      <c r="C341" s="24">
        <v>11.01</v>
      </c>
      <c r="D341" s="24">
        <v>10.78</v>
      </c>
      <c r="E341" s="24">
        <v>10.95</v>
      </c>
      <c r="F341" s="24">
        <v>5479240</v>
      </c>
      <c r="G341" s="24">
        <v>896201853</v>
      </c>
      <c r="H341" s="1">
        <v>340</v>
      </c>
      <c r="J341" s="9">
        <f t="shared" si="5"/>
        <v>-9.1240875912423013E-4</v>
      </c>
    </row>
    <row r="342" spans="1:10" x14ac:dyDescent="0.25">
      <c r="A342" s="5" t="s">
        <v>941</v>
      </c>
      <c r="B342" s="24">
        <v>10.94</v>
      </c>
      <c r="C342" s="24">
        <v>11.01</v>
      </c>
      <c r="D342" s="24">
        <v>10.26</v>
      </c>
      <c r="E342" s="24">
        <v>10.46</v>
      </c>
      <c r="F342" s="24">
        <v>13098000</v>
      </c>
      <c r="G342" s="24">
        <v>856538034</v>
      </c>
      <c r="H342" s="1">
        <v>341</v>
      </c>
      <c r="J342" s="9">
        <f t="shared" si="5"/>
        <v>-4.3875685557586717E-2</v>
      </c>
    </row>
    <row r="343" spans="1:10" x14ac:dyDescent="0.25">
      <c r="A343" s="5" t="s">
        <v>940</v>
      </c>
      <c r="B343" s="24">
        <v>10.45</v>
      </c>
      <c r="C343" s="24">
        <v>10.76</v>
      </c>
      <c r="D343" s="24">
        <v>10.43</v>
      </c>
      <c r="E343" s="24">
        <v>10.52</v>
      </c>
      <c r="F343" s="24">
        <v>11127700</v>
      </c>
      <c r="G343" s="24">
        <v>861548337</v>
      </c>
      <c r="H343" s="1">
        <v>342</v>
      </c>
      <c r="J343" s="9">
        <f t="shared" si="5"/>
        <v>6.6985645933014632E-3</v>
      </c>
    </row>
    <row r="344" spans="1:10" x14ac:dyDescent="0.25">
      <c r="A344" s="5" t="s">
        <v>939</v>
      </c>
      <c r="B344" s="24">
        <v>10.51</v>
      </c>
      <c r="C344" s="24">
        <v>10.59</v>
      </c>
      <c r="D344" s="24">
        <v>10.4</v>
      </c>
      <c r="E344" s="24">
        <v>10.5</v>
      </c>
      <c r="F344" s="24">
        <v>6715660</v>
      </c>
      <c r="G344" s="24">
        <v>860607720</v>
      </c>
      <c r="H344" s="1">
        <v>343</v>
      </c>
      <c r="J344" s="9">
        <f t="shared" si="5"/>
        <v>-9.5147478591815294E-4</v>
      </c>
    </row>
    <row r="345" spans="1:10" x14ac:dyDescent="0.25">
      <c r="A345" s="5" t="s">
        <v>938</v>
      </c>
      <c r="B345" s="24">
        <v>10.6</v>
      </c>
      <c r="C345" s="24">
        <v>11.68</v>
      </c>
      <c r="D345" s="24">
        <v>10.6</v>
      </c>
      <c r="E345" s="24">
        <v>11.51</v>
      </c>
      <c r="F345" s="24">
        <v>23621900</v>
      </c>
      <c r="G345" s="24">
        <v>943973547</v>
      </c>
      <c r="H345" s="1">
        <v>344</v>
      </c>
      <c r="J345" s="9">
        <f t="shared" si="5"/>
        <v>8.5849056603773607E-2</v>
      </c>
    </row>
    <row r="346" spans="1:10" x14ac:dyDescent="0.25">
      <c r="A346" s="5" t="s">
        <v>937</v>
      </c>
      <c r="B346" s="24">
        <v>11.5</v>
      </c>
      <c r="C346" s="24">
        <v>12.43</v>
      </c>
      <c r="D346" s="24">
        <v>11.49</v>
      </c>
      <c r="E346" s="24">
        <v>11.95</v>
      </c>
      <c r="F346" s="24">
        <v>26838900</v>
      </c>
      <c r="G346" s="24">
        <v>980299532</v>
      </c>
      <c r="H346" s="1">
        <v>345</v>
      </c>
      <c r="J346" s="9">
        <f t="shared" si="5"/>
        <v>3.9130434782608636E-2</v>
      </c>
    </row>
    <row r="347" spans="1:10" x14ac:dyDescent="0.25">
      <c r="A347" s="5" t="s">
        <v>936</v>
      </c>
      <c r="B347" s="24">
        <v>11.92</v>
      </c>
      <c r="C347" s="24">
        <v>11.94</v>
      </c>
      <c r="D347" s="24">
        <v>11.59</v>
      </c>
      <c r="E347" s="24">
        <v>11.65</v>
      </c>
      <c r="F347" s="24">
        <v>10445700</v>
      </c>
      <c r="G347" s="24">
        <v>956165958</v>
      </c>
      <c r="H347" s="1">
        <v>346</v>
      </c>
      <c r="J347" s="9">
        <f t="shared" si="5"/>
        <v>-2.265100671140936E-2</v>
      </c>
    </row>
    <row r="348" spans="1:10" x14ac:dyDescent="0.25">
      <c r="A348" s="5" t="s">
        <v>935</v>
      </c>
      <c r="B348" s="24">
        <v>11.62</v>
      </c>
      <c r="C348" s="24">
        <v>11.67</v>
      </c>
      <c r="D348" s="24">
        <v>11.01</v>
      </c>
      <c r="E348" s="24">
        <v>11.16</v>
      </c>
      <c r="F348" s="24">
        <v>17921600</v>
      </c>
      <c r="G348" s="24">
        <v>915977475</v>
      </c>
      <c r="H348" s="1">
        <v>347</v>
      </c>
      <c r="J348" s="9">
        <f t="shared" si="5"/>
        <v>-3.9586919104991319E-2</v>
      </c>
    </row>
    <row r="349" spans="1:10" x14ac:dyDescent="0.25">
      <c r="A349" s="5" t="s">
        <v>934</v>
      </c>
      <c r="B349" s="24">
        <v>11.17</v>
      </c>
      <c r="C349" s="24">
        <v>11.61</v>
      </c>
      <c r="D349" s="24">
        <v>10.95</v>
      </c>
      <c r="E349" s="24">
        <v>11.03</v>
      </c>
      <c r="F349" s="24">
        <v>15931900</v>
      </c>
      <c r="G349" s="24">
        <v>906133047</v>
      </c>
      <c r="H349" s="1">
        <v>348</v>
      </c>
      <c r="J349" s="9">
        <f t="shared" si="5"/>
        <v>-1.2533572068039442E-2</v>
      </c>
    </row>
    <row r="350" spans="1:10" x14ac:dyDescent="0.25">
      <c r="A350" s="5" t="s">
        <v>933</v>
      </c>
      <c r="B350" s="24">
        <v>11.05</v>
      </c>
      <c r="C350" s="24">
        <v>12.01</v>
      </c>
      <c r="D350" s="24">
        <v>11.01</v>
      </c>
      <c r="E350" s="24">
        <v>11.62</v>
      </c>
      <c r="F350" s="24">
        <v>21730000</v>
      </c>
      <c r="G350" s="24">
        <v>954516828</v>
      </c>
      <c r="H350" s="1">
        <v>349</v>
      </c>
      <c r="J350" s="9">
        <f t="shared" si="5"/>
        <v>5.1583710407239677E-2</v>
      </c>
    </row>
    <row r="351" spans="1:10" x14ac:dyDescent="0.25">
      <c r="A351" s="5" t="s">
        <v>932</v>
      </c>
      <c r="B351" s="24">
        <v>11.59</v>
      </c>
      <c r="C351" s="24">
        <v>12.99</v>
      </c>
      <c r="D351" s="24">
        <v>11.57</v>
      </c>
      <c r="E351" s="24">
        <v>12.45</v>
      </c>
      <c r="F351" s="24">
        <v>60226100</v>
      </c>
      <c r="G351" s="24">
        <v>1023222624</v>
      </c>
      <c r="H351" s="1">
        <v>350</v>
      </c>
      <c r="J351" s="9">
        <f t="shared" si="5"/>
        <v>7.4201898188093141E-2</v>
      </c>
    </row>
    <row r="352" spans="1:10" x14ac:dyDescent="0.25">
      <c r="A352" s="5" t="s">
        <v>931</v>
      </c>
      <c r="B352" s="24">
        <v>12.46</v>
      </c>
      <c r="C352" s="24">
        <v>12.71</v>
      </c>
      <c r="D352" s="24">
        <v>11.99</v>
      </c>
      <c r="E352" s="24">
        <v>12.65</v>
      </c>
      <c r="F352" s="24">
        <v>24636900</v>
      </c>
      <c r="G352" s="24">
        <v>1040082090</v>
      </c>
      <c r="H352" s="1">
        <v>351</v>
      </c>
      <c r="J352" s="9">
        <f t="shared" si="5"/>
        <v>1.5248796147672512E-2</v>
      </c>
    </row>
    <row r="353" spans="1:10" x14ac:dyDescent="0.25">
      <c r="A353" s="5" t="s">
        <v>930</v>
      </c>
      <c r="B353" s="24">
        <v>12.66</v>
      </c>
      <c r="C353" s="24">
        <v>14.81</v>
      </c>
      <c r="D353" s="24">
        <v>12.54</v>
      </c>
      <c r="E353" s="24">
        <v>14.66</v>
      </c>
      <c r="F353" s="24">
        <v>74779504</v>
      </c>
      <c r="G353" s="24">
        <v>1205898353</v>
      </c>
      <c r="H353" s="1">
        <v>352</v>
      </c>
      <c r="J353" s="9">
        <f t="shared" si="5"/>
        <v>0.15797788309636651</v>
      </c>
    </row>
    <row r="354" spans="1:10" x14ac:dyDescent="0.25">
      <c r="A354" s="5" t="s">
        <v>929</v>
      </c>
      <c r="B354" s="24">
        <v>14.67</v>
      </c>
      <c r="C354" s="24">
        <v>14.9</v>
      </c>
      <c r="D354" s="24">
        <v>14.05</v>
      </c>
      <c r="E354" s="24">
        <v>14.3</v>
      </c>
      <c r="F354" s="24">
        <v>32489700</v>
      </c>
      <c r="G354" s="24">
        <v>1176571490</v>
      </c>
      <c r="H354" s="1">
        <v>353</v>
      </c>
      <c r="J354" s="9">
        <f t="shared" si="5"/>
        <v>-2.522154055896382E-2</v>
      </c>
    </row>
    <row r="355" spans="1:10" x14ac:dyDescent="0.25">
      <c r="A355" s="5" t="s">
        <v>928</v>
      </c>
      <c r="B355" s="24">
        <v>14.3</v>
      </c>
      <c r="C355" s="24">
        <v>14.44</v>
      </c>
      <c r="D355" s="24">
        <v>12.32</v>
      </c>
      <c r="E355" s="24">
        <v>12.75</v>
      </c>
      <c r="F355" s="24">
        <v>77750800</v>
      </c>
      <c r="G355" s="24">
        <v>1049423539</v>
      </c>
      <c r="H355" s="1">
        <v>354</v>
      </c>
      <c r="J355" s="9">
        <f t="shared" si="5"/>
        <v>-0.10839160839160844</v>
      </c>
    </row>
    <row r="356" spans="1:10" x14ac:dyDescent="0.25">
      <c r="A356" s="5" t="s">
        <v>927</v>
      </c>
      <c r="B356" s="24">
        <v>12.74</v>
      </c>
      <c r="C356" s="24">
        <v>13.86</v>
      </c>
      <c r="D356" s="24">
        <v>12.68</v>
      </c>
      <c r="E356" s="24">
        <v>13.84</v>
      </c>
      <c r="F356" s="24">
        <v>36673800</v>
      </c>
      <c r="G356" s="24">
        <v>1139304848</v>
      </c>
      <c r="H356" s="1">
        <v>355</v>
      </c>
      <c r="J356" s="9">
        <f t="shared" si="5"/>
        <v>8.6342229199372025E-2</v>
      </c>
    </row>
    <row r="357" spans="1:10" x14ac:dyDescent="0.25">
      <c r="A357" s="5" t="s">
        <v>926</v>
      </c>
      <c r="B357" s="24">
        <v>13.82</v>
      </c>
      <c r="C357" s="24">
        <v>13.85</v>
      </c>
      <c r="D357" s="24">
        <v>11.73</v>
      </c>
      <c r="E357" s="24">
        <v>11.99</v>
      </c>
      <c r="F357" s="24">
        <v>94428800</v>
      </c>
      <c r="G357" s="24">
        <v>987619812</v>
      </c>
      <c r="H357" s="1">
        <v>356</v>
      </c>
      <c r="J357" s="9">
        <f t="shared" si="5"/>
        <v>-0.13241678726483358</v>
      </c>
    </row>
    <row r="358" spans="1:10" x14ac:dyDescent="0.25">
      <c r="A358" s="5" t="s">
        <v>925</v>
      </c>
      <c r="B358" s="24">
        <v>12.05</v>
      </c>
      <c r="C358" s="24">
        <v>13.31</v>
      </c>
      <c r="D358" s="24">
        <v>11.84</v>
      </c>
      <c r="E358" s="24">
        <v>12.97</v>
      </c>
      <c r="F358" s="24">
        <v>58278800</v>
      </c>
      <c r="G358" s="24">
        <v>1069044527</v>
      </c>
      <c r="H358" s="1">
        <v>357</v>
      </c>
      <c r="J358" s="9">
        <f t="shared" si="5"/>
        <v>7.6348547717842316E-2</v>
      </c>
    </row>
    <row r="359" spans="1:10" x14ac:dyDescent="0.25">
      <c r="A359" s="5" t="s">
        <v>924</v>
      </c>
      <c r="B359" s="24">
        <v>12.98</v>
      </c>
      <c r="C359" s="24">
        <v>12.99</v>
      </c>
      <c r="D359" s="24">
        <v>12.49</v>
      </c>
      <c r="E359" s="24">
        <v>12.84</v>
      </c>
      <c r="F359" s="24">
        <v>24603900</v>
      </c>
      <c r="G359" s="24">
        <v>1058813509</v>
      </c>
      <c r="H359" s="1">
        <v>358</v>
      </c>
      <c r="J359" s="9">
        <f t="shared" si="5"/>
        <v>-1.0785824345146423E-2</v>
      </c>
    </row>
    <row r="360" spans="1:10" x14ac:dyDescent="0.25">
      <c r="A360" s="5" t="s">
        <v>923</v>
      </c>
      <c r="B360" s="24">
        <v>12.84</v>
      </c>
      <c r="C360" s="24">
        <v>12.87</v>
      </c>
      <c r="D360" s="24">
        <v>12.55</v>
      </c>
      <c r="E360" s="24">
        <v>12.79</v>
      </c>
      <c r="F360" s="24">
        <v>14082300</v>
      </c>
      <c r="G360" s="24">
        <v>1055182413</v>
      </c>
      <c r="H360" s="1">
        <v>359</v>
      </c>
      <c r="J360" s="9">
        <f t="shared" si="5"/>
        <v>-3.8940809968847907E-3</v>
      </c>
    </row>
    <row r="361" spans="1:10" x14ac:dyDescent="0.25">
      <c r="A361" s="5" t="s">
        <v>922</v>
      </c>
      <c r="B361" s="24">
        <v>12.8</v>
      </c>
      <c r="C361" s="24">
        <v>12.8</v>
      </c>
      <c r="D361" s="24">
        <v>12.46</v>
      </c>
      <c r="E361" s="24">
        <v>12.46</v>
      </c>
      <c r="F361" s="24">
        <v>9047810</v>
      </c>
      <c r="G361" s="24">
        <v>1028064459</v>
      </c>
      <c r="H361" s="1">
        <v>360</v>
      </c>
      <c r="J361" s="9">
        <f t="shared" si="5"/>
        <v>-2.6562499999999989E-2</v>
      </c>
    </row>
    <row r="362" spans="1:10" x14ac:dyDescent="0.25">
      <c r="A362" s="5" t="s">
        <v>921</v>
      </c>
      <c r="B362" s="24">
        <v>12.44</v>
      </c>
      <c r="C362" s="24">
        <v>12.51</v>
      </c>
      <c r="D362" s="24">
        <v>11.55</v>
      </c>
      <c r="E362" s="24">
        <v>11.88</v>
      </c>
      <c r="F362" s="24">
        <v>25441400</v>
      </c>
      <c r="G362" s="24">
        <v>980174931</v>
      </c>
      <c r="H362" s="1">
        <v>361</v>
      </c>
      <c r="J362" s="9">
        <f t="shared" si="5"/>
        <v>-4.5016077170417904E-2</v>
      </c>
    </row>
    <row r="363" spans="1:10" x14ac:dyDescent="0.25">
      <c r="A363" s="5" t="s">
        <v>920</v>
      </c>
      <c r="B363" s="24">
        <v>11.89</v>
      </c>
      <c r="C363" s="24">
        <v>12.01</v>
      </c>
      <c r="D363" s="24">
        <v>10.94</v>
      </c>
      <c r="E363" s="24">
        <v>10.94</v>
      </c>
      <c r="F363" s="24">
        <v>23999500</v>
      </c>
      <c r="G363" s="24">
        <v>903408507</v>
      </c>
      <c r="H363" s="1">
        <v>362</v>
      </c>
      <c r="J363" s="9">
        <f t="shared" si="5"/>
        <v>-7.9899074852817581E-2</v>
      </c>
    </row>
    <row r="364" spans="1:10" x14ac:dyDescent="0.25">
      <c r="A364" s="5" t="s">
        <v>919</v>
      </c>
      <c r="B364" s="24">
        <v>10.95</v>
      </c>
      <c r="C364" s="24">
        <v>11.14</v>
      </c>
      <c r="D364" s="24">
        <v>8.1999999999999993</v>
      </c>
      <c r="E364" s="24">
        <v>8.7899999999999991</v>
      </c>
      <c r="F364" s="24">
        <v>88803296</v>
      </c>
      <c r="G364" s="24">
        <v>725809584</v>
      </c>
      <c r="H364" s="1">
        <v>363</v>
      </c>
      <c r="J364" s="9">
        <f t="shared" si="5"/>
        <v>-0.19726027397260276</v>
      </c>
    </row>
    <row r="365" spans="1:10" x14ac:dyDescent="0.25">
      <c r="A365" s="5" t="s">
        <v>918</v>
      </c>
      <c r="B365" s="24">
        <v>8.8800000000000008</v>
      </c>
      <c r="C365" s="24">
        <v>10.42</v>
      </c>
      <c r="D365" s="24">
        <v>8.8800000000000008</v>
      </c>
      <c r="E365" s="24">
        <v>10.29</v>
      </c>
      <c r="F365" s="24">
        <v>53979400</v>
      </c>
      <c r="G365" s="24">
        <v>850578647</v>
      </c>
      <c r="H365" s="1">
        <v>364</v>
      </c>
      <c r="J365" s="9">
        <f t="shared" si="5"/>
        <v>0.15878378378378358</v>
      </c>
    </row>
    <row r="366" spans="1:10" x14ac:dyDescent="0.25">
      <c r="A366" s="5" t="s">
        <v>917</v>
      </c>
      <c r="B366" s="24">
        <v>10.31</v>
      </c>
      <c r="C366" s="24">
        <v>11.29</v>
      </c>
      <c r="D366" s="24">
        <v>10.16</v>
      </c>
      <c r="E366" s="24">
        <v>11.04</v>
      </c>
      <c r="F366" s="24">
        <v>38151400</v>
      </c>
      <c r="G366" s="24">
        <v>912823135</v>
      </c>
      <c r="H366" s="1">
        <v>365</v>
      </c>
      <c r="J366" s="9">
        <f t="shared" si="5"/>
        <v>7.0805043646944579E-2</v>
      </c>
    </row>
    <row r="367" spans="1:10" x14ac:dyDescent="0.25">
      <c r="A367" s="5" t="s">
        <v>916</v>
      </c>
      <c r="B367" s="24">
        <v>11.02</v>
      </c>
      <c r="C367" s="24">
        <v>11.18</v>
      </c>
      <c r="D367" s="24">
        <v>10.76</v>
      </c>
      <c r="E367" s="24">
        <v>10.93</v>
      </c>
      <c r="F367" s="24">
        <v>15487900</v>
      </c>
      <c r="G367" s="24">
        <v>903471435</v>
      </c>
      <c r="H367" s="1">
        <v>366</v>
      </c>
      <c r="J367" s="9">
        <f t="shared" si="5"/>
        <v>-8.1669691470054318E-3</v>
      </c>
    </row>
    <row r="368" spans="1:10" x14ac:dyDescent="0.25">
      <c r="A368" s="5" t="s">
        <v>915</v>
      </c>
      <c r="B368" s="24">
        <v>10.92</v>
      </c>
      <c r="C368" s="24">
        <v>10.94</v>
      </c>
      <c r="D368" s="24">
        <v>10.29</v>
      </c>
      <c r="E368" s="24">
        <v>10.88</v>
      </c>
      <c r="F368" s="24">
        <v>16712600</v>
      </c>
      <c r="G368" s="24">
        <v>900151688</v>
      </c>
      <c r="H368" s="1">
        <v>367</v>
      </c>
      <c r="J368" s="9">
        <f t="shared" si="5"/>
        <v>-3.6630036630035849E-3</v>
      </c>
    </row>
    <row r="369" spans="1:10" x14ac:dyDescent="0.25">
      <c r="A369" s="5" t="s">
        <v>914</v>
      </c>
      <c r="B369" s="24">
        <v>10.86</v>
      </c>
      <c r="C369" s="24">
        <v>11.09</v>
      </c>
      <c r="D369" s="24">
        <v>10.78</v>
      </c>
      <c r="E369" s="24">
        <v>10.91</v>
      </c>
      <c r="F369" s="24">
        <v>16551000</v>
      </c>
      <c r="G369" s="24">
        <v>903026897</v>
      </c>
      <c r="H369" s="1">
        <v>368</v>
      </c>
      <c r="J369" s="9">
        <f t="shared" si="5"/>
        <v>4.6040515653775977E-3</v>
      </c>
    </row>
    <row r="370" spans="1:10" x14ac:dyDescent="0.25">
      <c r="A370" s="5" t="s">
        <v>913</v>
      </c>
      <c r="B370" s="24">
        <v>10.91</v>
      </c>
      <c r="C370" s="24">
        <v>11.33</v>
      </c>
      <c r="D370" s="24">
        <v>10.86</v>
      </c>
      <c r="E370" s="24">
        <v>11.25</v>
      </c>
      <c r="F370" s="24">
        <v>14956700</v>
      </c>
      <c r="G370" s="24">
        <v>931013385</v>
      </c>
      <c r="H370" s="1">
        <v>369</v>
      </c>
      <c r="J370" s="9">
        <f t="shared" si="5"/>
        <v>3.116406966086158E-2</v>
      </c>
    </row>
    <row r="371" spans="1:10" x14ac:dyDescent="0.25">
      <c r="A371" s="5" t="s">
        <v>912</v>
      </c>
      <c r="B371" s="24">
        <v>11.27</v>
      </c>
      <c r="C371" s="24">
        <v>12.45</v>
      </c>
      <c r="D371" s="24">
        <v>11.2</v>
      </c>
      <c r="E371" s="24">
        <v>12.24</v>
      </c>
      <c r="F371" s="24">
        <v>36656600</v>
      </c>
      <c r="G371" s="24">
        <v>1014113084</v>
      </c>
      <c r="H371" s="1">
        <v>370</v>
      </c>
      <c r="J371" s="9">
        <f t="shared" si="5"/>
        <v>8.6069210292812837E-2</v>
      </c>
    </row>
    <row r="372" spans="1:10" x14ac:dyDescent="0.25">
      <c r="A372" s="5" t="s">
        <v>911</v>
      </c>
      <c r="B372" s="24">
        <v>12.23</v>
      </c>
      <c r="C372" s="24">
        <v>12.46</v>
      </c>
      <c r="D372" s="24">
        <v>11.98</v>
      </c>
      <c r="E372" s="24">
        <v>12.14</v>
      </c>
      <c r="F372" s="24">
        <v>28096300</v>
      </c>
      <c r="G372" s="24">
        <v>1006130318</v>
      </c>
      <c r="H372" s="1">
        <v>371</v>
      </c>
      <c r="J372" s="9">
        <f t="shared" si="5"/>
        <v>-7.3589533932951643E-3</v>
      </c>
    </row>
    <row r="373" spans="1:10" x14ac:dyDescent="0.25">
      <c r="A373" s="5" t="s">
        <v>910</v>
      </c>
      <c r="B373" s="24">
        <v>12.14</v>
      </c>
      <c r="C373" s="24">
        <v>12.27</v>
      </c>
      <c r="D373" s="24">
        <v>11.63</v>
      </c>
      <c r="E373" s="24">
        <v>11.69</v>
      </c>
      <c r="F373" s="24">
        <v>17505000</v>
      </c>
      <c r="G373" s="24">
        <v>969030731</v>
      </c>
      <c r="H373" s="1">
        <v>372</v>
      </c>
      <c r="J373" s="9">
        <f t="shared" si="5"/>
        <v>-3.7067545304777683E-2</v>
      </c>
    </row>
    <row r="374" spans="1:10" x14ac:dyDescent="0.25">
      <c r="A374" s="5" t="s">
        <v>909</v>
      </c>
      <c r="B374" s="24">
        <v>11.69</v>
      </c>
      <c r="C374" s="24">
        <v>12.04</v>
      </c>
      <c r="D374" s="24">
        <v>11.64</v>
      </c>
      <c r="E374" s="24">
        <v>11.78</v>
      </c>
      <c r="F374" s="24">
        <v>13690100</v>
      </c>
      <c r="G374" s="24">
        <v>976670290</v>
      </c>
      <c r="H374" s="1">
        <v>373</v>
      </c>
      <c r="J374" s="9">
        <f t="shared" si="5"/>
        <v>7.6988879384088851E-3</v>
      </c>
    </row>
    <row r="375" spans="1:10" x14ac:dyDescent="0.25">
      <c r="A375" s="5" t="s">
        <v>908</v>
      </c>
      <c r="B375" s="24">
        <v>11.77</v>
      </c>
      <c r="C375" s="24">
        <v>11.79</v>
      </c>
      <c r="D375" s="24">
        <v>11.51</v>
      </c>
      <c r="E375" s="24">
        <v>11.57</v>
      </c>
      <c r="F375" s="24">
        <v>7539490</v>
      </c>
      <c r="G375" s="24">
        <v>959859186</v>
      </c>
      <c r="H375" s="1">
        <v>374</v>
      </c>
      <c r="J375" s="9">
        <f t="shared" si="5"/>
        <v>-1.6992353440951513E-2</v>
      </c>
    </row>
    <row r="376" spans="1:10" x14ac:dyDescent="0.25">
      <c r="A376" s="5" t="s">
        <v>907</v>
      </c>
      <c r="B376" s="24">
        <v>11.58</v>
      </c>
      <c r="C376" s="24">
        <v>11.69</v>
      </c>
      <c r="D376" s="24">
        <v>11.1</v>
      </c>
      <c r="E376" s="24">
        <v>11.19</v>
      </c>
      <c r="F376" s="24">
        <v>8680160</v>
      </c>
      <c r="G376" s="24">
        <v>928985642</v>
      </c>
      <c r="H376" s="1">
        <v>375</v>
      </c>
      <c r="J376" s="9">
        <f t="shared" si="5"/>
        <v>-3.3678756476683988E-2</v>
      </c>
    </row>
    <row r="377" spans="1:10" x14ac:dyDescent="0.25">
      <c r="A377" s="5" t="s">
        <v>906</v>
      </c>
      <c r="B377" s="24">
        <v>11.2</v>
      </c>
      <c r="C377" s="24">
        <v>11.31</v>
      </c>
      <c r="D377" s="24">
        <v>11</v>
      </c>
      <c r="E377" s="24">
        <v>11.22</v>
      </c>
      <c r="F377" s="24">
        <v>7500840</v>
      </c>
      <c r="G377" s="24">
        <v>931306989</v>
      </c>
      <c r="H377" s="1">
        <v>376</v>
      </c>
      <c r="J377" s="9">
        <f t="shared" si="5"/>
        <v>1.7857142857144064E-3</v>
      </c>
    </row>
    <row r="378" spans="1:10" x14ac:dyDescent="0.25">
      <c r="A378" s="5" t="s">
        <v>905</v>
      </c>
      <c r="B378" s="24">
        <v>11.23</v>
      </c>
      <c r="C378" s="24">
        <v>11.24</v>
      </c>
      <c r="D378" s="24">
        <v>11</v>
      </c>
      <c r="E378" s="24">
        <v>11.14</v>
      </c>
      <c r="F378" s="24">
        <v>7051510</v>
      </c>
      <c r="G378" s="24">
        <v>925130735</v>
      </c>
      <c r="H378" s="1">
        <v>377</v>
      </c>
      <c r="J378" s="9">
        <f t="shared" si="5"/>
        <v>-8.0142475512021243E-3</v>
      </c>
    </row>
    <row r="379" spans="1:10" x14ac:dyDescent="0.25">
      <c r="A379" s="5" t="s">
        <v>904</v>
      </c>
      <c r="B379" s="24">
        <v>11.13</v>
      </c>
      <c r="C379" s="24">
        <v>11.15</v>
      </c>
      <c r="D379" s="24">
        <v>10.75</v>
      </c>
      <c r="E379" s="24">
        <v>10.75</v>
      </c>
      <c r="F379" s="24">
        <v>8833760</v>
      </c>
      <c r="G379" s="24">
        <v>893343056</v>
      </c>
      <c r="H379" s="1">
        <v>378</v>
      </c>
      <c r="J379" s="9">
        <f t="shared" si="5"/>
        <v>-3.4141958670260625E-2</v>
      </c>
    </row>
    <row r="380" spans="1:10" x14ac:dyDescent="0.25">
      <c r="A380" s="5" t="s">
        <v>903</v>
      </c>
      <c r="B380" s="24">
        <v>10.75</v>
      </c>
      <c r="C380" s="24">
        <v>11.01</v>
      </c>
      <c r="D380" s="24">
        <v>10.74</v>
      </c>
      <c r="E380" s="24">
        <v>10.76</v>
      </c>
      <c r="F380" s="24">
        <v>6935800</v>
      </c>
      <c r="G380" s="24">
        <v>893970119</v>
      </c>
      <c r="H380" s="1">
        <v>379</v>
      </c>
      <c r="J380" s="9">
        <f t="shared" si="5"/>
        <v>9.3023255813951509E-4</v>
      </c>
    </row>
    <row r="381" spans="1:10" x14ac:dyDescent="0.25">
      <c r="A381" s="5" t="s">
        <v>902</v>
      </c>
      <c r="B381" s="24">
        <v>10.75</v>
      </c>
      <c r="C381" s="24">
        <v>10.8</v>
      </c>
      <c r="D381" s="24">
        <v>10.73</v>
      </c>
      <c r="E381" s="24">
        <v>10.75</v>
      </c>
      <c r="F381" s="24">
        <v>5390850</v>
      </c>
      <c r="G381" s="24">
        <v>893697474</v>
      </c>
      <c r="H381" s="1">
        <v>380</v>
      </c>
      <c r="J381" s="9">
        <f t="shared" si="5"/>
        <v>0</v>
      </c>
    </row>
    <row r="382" spans="1:10" x14ac:dyDescent="0.25">
      <c r="A382" s="5" t="s">
        <v>901</v>
      </c>
      <c r="B382" s="24">
        <v>10.75</v>
      </c>
      <c r="C382" s="24">
        <v>11.3</v>
      </c>
      <c r="D382" s="24">
        <v>10.75</v>
      </c>
      <c r="E382" s="24">
        <v>11.25</v>
      </c>
      <c r="F382" s="24">
        <v>7443540</v>
      </c>
      <c r="G382" s="24">
        <v>935523908</v>
      </c>
      <c r="H382" s="1">
        <v>381</v>
      </c>
      <c r="J382" s="9">
        <f t="shared" si="5"/>
        <v>4.6511627906976744E-2</v>
      </c>
    </row>
    <row r="383" spans="1:10" x14ac:dyDescent="0.25">
      <c r="A383" s="5" t="s">
        <v>900</v>
      </c>
      <c r="B383" s="24">
        <v>11.25</v>
      </c>
      <c r="C383" s="24">
        <v>11.25</v>
      </c>
      <c r="D383" s="24">
        <v>10.99</v>
      </c>
      <c r="E383" s="24">
        <v>11.18</v>
      </c>
      <c r="F383" s="24">
        <v>4355660</v>
      </c>
      <c r="G383" s="24">
        <v>930217061</v>
      </c>
      <c r="H383" s="1">
        <v>382</v>
      </c>
      <c r="J383" s="9">
        <f t="shared" si="5"/>
        <v>-6.2222222222222479E-3</v>
      </c>
    </row>
    <row r="384" spans="1:10" x14ac:dyDescent="0.25">
      <c r="A384" s="5" t="s">
        <v>899</v>
      </c>
      <c r="B384" s="24">
        <v>11.19</v>
      </c>
      <c r="C384" s="24">
        <v>11.34</v>
      </c>
      <c r="D384" s="24">
        <v>11.07</v>
      </c>
      <c r="E384" s="24">
        <v>11.12</v>
      </c>
      <c r="F384" s="24">
        <v>6588920</v>
      </c>
      <c r="G384" s="24">
        <v>925725247</v>
      </c>
      <c r="H384" s="1">
        <v>383</v>
      </c>
      <c r="J384" s="9">
        <f t="shared" si="5"/>
        <v>-6.2555853440572195E-3</v>
      </c>
    </row>
    <row r="385" spans="1:10" x14ac:dyDescent="0.25">
      <c r="A385" s="5" t="s">
        <v>898</v>
      </c>
      <c r="B385" s="24">
        <v>11.14</v>
      </c>
      <c r="C385" s="24">
        <v>11.23</v>
      </c>
      <c r="D385" s="24">
        <v>10.9</v>
      </c>
      <c r="E385" s="24">
        <v>11.03</v>
      </c>
      <c r="F385" s="24">
        <v>6489380</v>
      </c>
      <c r="G385" s="24">
        <v>918563334</v>
      </c>
      <c r="H385" s="1">
        <v>384</v>
      </c>
      <c r="J385" s="9">
        <f t="shared" si="5"/>
        <v>-9.8743267504489418E-3</v>
      </c>
    </row>
    <row r="386" spans="1:10" x14ac:dyDescent="0.25">
      <c r="A386" s="5" t="s">
        <v>897</v>
      </c>
      <c r="B386" s="24">
        <v>11.02</v>
      </c>
      <c r="C386" s="24">
        <v>11.15</v>
      </c>
      <c r="D386" s="24">
        <v>11.01</v>
      </c>
      <c r="E386" s="24">
        <v>11.04</v>
      </c>
      <c r="F386" s="24">
        <v>4423420</v>
      </c>
      <c r="G386" s="24">
        <v>919368975</v>
      </c>
      <c r="H386" s="1">
        <v>385</v>
      </c>
      <c r="J386" s="9">
        <f t="shared" si="5"/>
        <v>1.8148820326678379E-3</v>
      </c>
    </row>
    <row r="387" spans="1:10" x14ac:dyDescent="0.25">
      <c r="A387" s="5" t="s">
        <v>896</v>
      </c>
      <c r="B387" s="24">
        <v>11.03</v>
      </c>
      <c r="C387" s="24">
        <v>11.39</v>
      </c>
      <c r="D387" s="24">
        <v>11.02</v>
      </c>
      <c r="E387" s="24">
        <v>11.36</v>
      </c>
      <c r="F387" s="24">
        <v>8552380</v>
      </c>
      <c r="G387" s="24">
        <v>946508890</v>
      </c>
      <c r="H387" s="1">
        <v>386</v>
      </c>
      <c r="J387" s="9">
        <f t="shared" si="5"/>
        <v>2.9918404351767913E-2</v>
      </c>
    </row>
    <row r="388" spans="1:10" x14ac:dyDescent="0.25">
      <c r="A388" s="5" t="s">
        <v>895</v>
      </c>
      <c r="B388" s="24">
        <v>11.35</v>
      </c>
      <c r="C388" s="24">
        <v>11.45</v>
      </c>
      <c r="D388" s="24">
        <v>11.21</v>
      </c>
      <c r="E388" s="24">
        <v>11.3</v>
      </c>
      <c r="F388" s="24">
        <v>5857850</v>
      </c>
      <c r="G388" s="24">
        <v>941701926</v>
      </c>
      <c r="H388" s="1">
        <v>387</v>
      </c>
      <c r="J388" s="9">
        <f t="shared" ref="J388:J451" si="6">(E388-B388)/B388</f>
        <v>-4.4052863436122407E-3</v>
      </c>
    </row>
    <row r="389" spans="1:10" x14ac:dyDescent="0.25">
      <c r="A389" s="5" t="s">
        <v>894</v>
      </c>
      <c r="B389" s="24">
        <v>11.29</v>
      </c>
      <c r="C389" s="24">
        <v>11.29</v>
      </c>
      <c r="D389" s="24">
        <v>11.14</v>
      </c>
      <c r="E389" s="24">
        <v>11.15</v>
      </c>
      <c r="F389" s="24">
        <v>15108400</v>
      </c>
      <c r="G389" s="24">
        <v>929789646</v>
      </c>
      <c r="H389" s="1">
        <v>388</v>
      </c>
      <c r="J389" s="9">
        <f t="shared" si="6"/>
        <v>-1.2400354295836918E-2</v>
      </c>
    </row>
    <row r="390" spans="1:10" x14ac:dyDescent="0.25">
      <c r="A390" s="5" t="s">
        <v>893</v>
      </c>
      <c r="B390" s="24">
        <v>11.15</v>
      </c>
      <c r="C390" s="24">
        <v>11.15</v>
      </c>
      <c r="D390" s="24">
        <v>10.92</v>
      </c>
      <c r="E390" s="24">
        <v>10.93</v>
      </c>
      <c r="F390" s="24">
        <v>5303040</v>
      </c>
      <c r="G390" s="24">
        <v>911883241</v>
      </c>
      <c r="H390" s="1">
        <v>389</v>
      </c>
      <c r="J390" s="9">
        <f t="shared" si="6"/>
        <v>-1.9730941704035932E-2</v>
      </c>
    </row>
    <row r="391" spans="1:10" x14ac:dyDescent="0.25">
      <c r="A391" s="5" t="s">
        <v>892</v>
      </c>
      <c r="B391" s="24">
        <v>10.92</v>
      </c>
      <c r="C391" s="24">
        <v>11.15</v>
      </c>
      <c r="D391" s="24">
        <v>10.79</v>
      </c>
      <c r="E391" s="24">
        <v>10.98</v>
      </c>
      <c r="F391" s="24">
        <v>8130540</v>
      </c>
      <c r="G391" s="24">
        <v>916781161</v>
      </c>
      <c r="H391" s="1">
        <v>390</v>
      </c>
      <c r="J391" s="9">
        <f t="shared" si="6"/>
        <v>5.49450549450554E-3</v>
      </c>
    </row>
    <row r="392" spans="1:10" x14ac:dyDescent="0.25">
      <c r="A392" s="5" t="s">
        <v>891</v>
      </c>
      <c r="B392" s="24">
        <v>10.99</v>
      </c>
      <c r="C392" s="24">
        <v>11.3</v>
      </c>
      <c r="D392" s="24">
        <v>10.96</v>
      </c>
      <c r="E392" s="24">
        <v>11.23</v>
      </c>
      <c r="F392" s="24">
        <v>7221260</v>
      </c>
      <c r="G392" s="24">
        <v>937596563</v>
      </c>
      <c r="H392" s="1">
        <v>391</v>
      </c>
      <c r="J392" s="9">
        <f t="shared" si="6"/>
        <v>2.1838034576888099E-2</v>
      </c>
    </row>
    <row r="393" spans="1:10" x14ac:dyDescent="0.25">
      <c r="A393" s="5" t="s">
        <v>890</v>
      </c>
      <c r="B393" s="24">
        <v>11.24</v>
      </c>
      <c r="C393" s="24">
        <v>11.68</v>
      </c>
      <c r="D393" s="24">
        <v>11.18</v>
      </c>
      <c r="E393" s="24">
        <v>11.67</v>
      </c>
      <c r="F393" s="24">
        <v>11073700</v>
      </c>
      <c r="G393" s="24">
        <v>975003119</v>
      </c>
      <c r="H393" s="1">
        <v>392</v>
      </c>
      <c r="J393" s="9">
        <f t="shared" si="6"/>
        <v>3.8256227758007091E-2</v>
      </c>
    </row>
    <row r="394" spans="1:10" x14ac:dyDescent="0.25">
      <c r="A394" s="5" t="s">
        <v>889</v>
      </c>
      <c r="B394" s="24">
        <v>11.67</v>
      </c>
      <c r="C394" s="24">
        <v>12.58</v>
      </c>
      <c r="D394" s="24">
        <v>11.65</v>
      </c>
      <c r="E394" s="24">
        <v>11.99</v>
      </c>
      <c r="F394" s="24">
        <v>24051500</v>
      </c>
      <c r="G394" s="24">
        <v>1002322694</v>
      </c>
      <c r="H394" s="1">
        <v>393</v>
      </c>
      <c r="J394" s="9">
        <f t="shared" si="6"/>
        <v>2.7420736932305081E-2</v>
      </c>
    </row>
    <row r="395" spans="1:10" x14ac:dyDescent="0.25">
      <c r="A395" s="5" t="s">
        <v>888</v>
      </c>
      <c r="B395" s="24">
        <v>11.96</v>
      </c>
      <c r="C395" s="24">
        <v>12.31</v>
      </c>
      <c r="D395" s="24">
        <v>11.88</v>
      </c>
      <c r="E395" s="24">
        <v>12.11</v>
      </c>
      <c r="F395" s="24">
        <v>9368300</v>
      </c>
      <c r="G395" s="24">
        <v>1012583470</v>
      </c>
      <c r="H395" s="1">
        <v>394</v>
      </c>
      <c r="J395" s="9">
        <f t="shared" si="6"/>
        <v>1.254180602006677E-2</v>
      </c>
    </row>
    <row r="396" spans="1:10" x14ac:dyDescent="0.25">
      <c r="A396" s="5" t="s">
        <v>887</v>
      </c>
      <c r="B396" s="24">
        <v>12.11</v>
      </c>
      <c r="C396" s="24">
        <v>12.36</v>
      </c>
      <c r="D396" s="24">
        <v>11.35</v>
      </c>
      <c r="E396" s="24">
        <v>11.76</v>
      </c>
      <c r="F396" s="24">
        <v>13358800</v>
      </c>
      <c r="G396" s="24">
        <v>983336326</v>
      </c>
      <c r="H396" s="1">
        <v>395</v>
      </c>
      <c r="J396" s="9">
        <f t="shared" si="6"/>
        <v>-2.8901734104046214E-2</v>
      </c>
    </row>
    <row r="397" spans="1:10" x14ac:dyDescent="0.25">
      <c r="A397" s="5" t="s">
        <v>886</v>
      </c>
      <c r="B397" s="24">
        <v>11.75</v>
      </c>
      <c r="C397" s="24">
        <v>11.79</v>
      </c>
      <c r="D397" s="24">
        <v>11.47</v>
      </c>
      <c r="E397" s="24">
        <v>11.68</v>
      </c>
      <c r="F397" s="24">
        <v>7220550</v>
      </c>
      <c r="G397" s="24">
        <v>977118527</v>
      </c>
      <c r="H397" s="1">
        <v>396</v>
      </c>
      <c r="J397" s="9">
        <f t="shared" si="6"/>
        <v>-5.9574468085106629E-3</v>
      </c>
    </row>
    <row r="398" spans="1:10" x14ac:dyDescent="0.25">
      <c r="A398" s="5" t="s">
        <v>885</v>
      </c>
      <c r="B398" s="24">
        <v>11.68</v>
      </c>
      <c r="C398" s="24">
        <v>11.81</v>
      </c>
      <c r="D398" s="24">
        <v>11.59</v>
      </c>
      <c r="E398" s="24">
        <v>11.72</v>
      </c>
      <c r="F398" s="24">
        <v>5724100</v>
      </c>
      <c r="G398" s="24">
        <v>980599518</v>
      </c>
      <c r="H398" s="1">
        <v>397</v>
      </c>
      <c r="J398" s="9">
        <f t="shared" si="6"/>
        <v>3.4246575342466545E-3</v>
      </c>
    </row>
    <row r="399" spans="1:10" x14ac:dyDescent="0.25">
      <c r="A399" s="5" t="s">
        <v>884</v>
      </c>
      <c r="B399" s="24">
        <v>11.73</v>
      </c>
      <c r="C399" s="24">
        <v>11.73</v>
      </c>
      <c r="D399" s="24">
        <v>11.47</v>
      </c>
      <c r="E399" s="24">
        <v>11.69</v>
      </c>
      <c r="F399" s="24">
        <v>6346330</v>
      </c>
      <c r="G399" s="24">
        <v>978635238</v>
      </c>
      <c r="H399" s="1">
        <v>398</v>
      </c>
      <c r="J399" s="9">
        <f t="shared" si="6"/>
        <v>-3.4100596760444093E-3</v>
      </c>
    </row>
    <row r="400" spans="1:10" x14ac:dyDescent="0.25">
      <c r="A400" s="5" t="s">
        <v>883</v>
      </c>
      <c r="B400" s="24">
        <v>11.69</v>
      </c>
      <c r="C400" s="24">
        <v>11.73</v>
      </c>
      <c r="D400" s="24">
        <v>11.52</v>
      </c>
      <c r="E400" s="24">
        <v>11.55</v>
      </c>
      <c r="F400" s="24">
        <v>6115050</v>
      </c>
      <c r="G400" s="24">
        <v>967186182</v>
      </c>
      <c r="H400" s="1">
        <v>399</v>
      </c>
      <c r="J400" s="9">
        <f t="shared" si="6"/>
        <v>-1.1976047904191513E-2</v>
      </c>
    </row>
    <row r="401" spans="1:10" x14ac:dyDescent="0.25">
      <c r="A401" s="5" t="s">
        <v>882</v>
      </c>
      <c r="B401" s="24">
        <v>11.55</v>
      </c>
      <c r="C401" s="24">
        <v>11.7</v>
      </c>
      <c r="D401" s="24">
        <v>11.25</v>
      </c>
      <c r="E401" s="24">
        <v>11.35</v>
      </c>
      <c r="F401" s="24">
        <v>11535000</v>
      </c>
      <c r="G401" s="24">
        <v>950629714</v>
      </c>
      <c r="H401" s="1">
        <v>400</v>
      </c>
      <c r="J401" s="9">
        <f t="shared" si="6"/>
        <v>-1.7316017316017406E-2</v>
      </c>
    </row>
    <row r="402" spans="1:10" x14ac:dyDescent="0.25">
      <c r="A402" s="5" t="s">
        <v>881</v>
      </c>
      <c r="B402" s="24">
        <v>11.41</v>
      </c>
      <c r="C402" s="24">
        <v>11.68</v>
      </c>
      <c r="D402" s="24">
        <v>11.39</v>
      </c>
      <c r="E402" s="24">
        <v>11.65</v>
      </c>
      <c r="F402" s="24">
        <v>6109200</v>
      </c>
      <c r="G402" s="24">
        <v>976718524</v>
      </c>
      <c r="H402" s="1">
        <v>401</v>
      </c>
      <c r="J402" s="9">
        <f t="shared" si="6"/>
        <v>2.1034180543383015E-2</v>
      </c>
    </row>
    <row r="403" spans="1:10" x14ac:dyDescent="0.25">
      <c r="A403" s="5" t="s">
        <v>880</v>
      </c>
      <c r="B403" s="24">
        <v>11.66</v>
      </c>
      <c r="C403" s="24">
        <v>12.22</v>
      </c>
      <c r="D403" s="24">
        <v>11.54</v>
      </c>
      <c r="E403" s="24">
        <v>12.17</v>
      </c>
      <c r="F403" s="24">
        <v>7220300</v>
      </c>
      <c r="G403" s="24">
        <v>1020331771</v>
      </c>
      <c r="H403" s="1">
        <v>402</v>
      </c>
      <c r="J403" s="9">
        <f t="shared" si="6"/>
        <v>4.373927958833617E-2</v>
      </c>
    </row>
    <row r="404" spans="1:10" x14ac:dyDescent="0.25">
      <c r="A404" s="5" t="s">
        <v>879</v>
      </c>
      <c r="B404" s="24">
        <v>12.21</v>
      </c>
      <c r="C404" s="24">
        <v>12.21</v>
      </c>
      <c r="D404" s="24">
        <v>11.59</v>
      </c>
      <c r="E404" s="24">
        <v>11.64</v>
      </c>
      <c r="F404" s="24">
        <v>8791180</v>
      </c>
      <c r="G404" s="24">
        <v>976259356</v>
      </c>
      <c r="H404" s="1">
        <v>403</v>
      </c>
      <c r="J404" s="9">
        <f t="shared" si="6"/>
        <v>-4.6683046683046701E-2</v>
      </c>
    </row>
    <row r="405" spans="1:10" x14ac:dyDescent="0.25">
      <c r="A405" s="5" t="s">
        <v>878</v>
      </c>
      <c r="B405" s="24">
        <v>11.64</v>
      </c>
      <c r="C405" s="24">
        <v>11.95</v>
      </c>
      <c r="D405" s="24">
        <v>11.61</v>
      </c>
      <c r="E405" s="24">
        <v>11.89</v>
      </c>
      <c r="F405" s="24">
        <v>7478080</v>
      </c>
      <c r="G405" s="24">
        <v>998057810</v>
      </c>
      <c r="H405" s="1">
        <v>404</v>
      </c>
      <c r="J405" s="9">
        <f t="shared" si="6"/>
        <v>2.147766323024055E-2</v>
      </c>
    </row>
    <row r="406" spans="1:10" x14ac:dyDescent="0.25">
      <c r="A406" s="5" t="s">
        <v>877</v>
      </c>
      <c r="B406" s="24">
        <v>11.89</v>
      </c>
      <c r="C406" s="24">
        <v>12.09</v>
      </c>
      <c r="D406" s="24">
        <v>11.88</v>
      </c>
      <c r="E406" s="24">
        <v>11.92</v>
      </c>
      <c r="F406" s="24">
        <v>11704300</v>
      </c>
      <c r="G406" s="24">
        <v>1000535934</v>
      </c>
      <c r="H406" s="1">
        <v>405</v>
      </c>
      <c r="J406" s="9">
        <f t="shared" si="6"/>
        <v>2.5231286795626036E-3</v>
      </c>
    </row>
    <row r="407" spans="1:10" x14ac:dyDescent="0.25">
      <c r="A407" s="5" t="s">
        <v>876</v>
      </c>
      <c r="B407" s="24">
        <v>11.9</v>
      </c>
      <c r="C407" s="24">
        <v>12</v>
      </c>
      <c r="D407" s="24">
        <v>11.86</v>
      </c>
      <c r="E407" s="24">
        <v>11.92</v>
      </c>
      <c r="F407" s="24">
        <v>5694820</v>
      </c>
      <c r="G407" s="24">
        <v>1001301306</v>
      </c>
      <c r="H407" s="1">
        <v>406</v>
      </c>
      <c r="J407" s="9">
        <f t="shared" si="6"/>
        <v>1.6806722689075271E-3</v>
      </c>
    </row>
    <row r="408" spans="1:10" x14ac:dyDescent="0.25">
      <c r="A408" s="5" t="s">
        <v>875</v>
      </c>
      <c r="B408" s="24">
        <v>11.94</v>
      </c>
      <c r="C408" s="24">
        <v>12.14</v>
      </c>
      <c r="D408" s="24">
        <v>11.92</v>
      </c>
      <c r="E408" s="24">
        <v>11.94</v>
      </c>
      <c r="F408" s="24">
        <v>7309090</v>
      </c>
      <c r="G408" s="24">
        <v>1002844845</v>
      </c>
      <c r="H408" s="1">
        <v>407</v>
      </c>
      <c r="J408" s="9">
        <f t="shared" si="6"/>
        <v>0</v>
      </c>
    </row>
    <row r="409" spans="1:10" x14ac:dyDescent="0.25">
      <c r="A409" s="5" t="s">
        <v>874</v>
      </c>
      <c r="B409" s="24">
        <v>11.96</v>
      </c>
      <c r="C409" s="24">
        <v>12.75</v>
      </c>
      <c r="D409" s="24">
        <v>11.9</v>
      </c>
      <c r="E409" s="24">
        <v>12.56</v>
      </c>
      <c r="F409" s="24">
        <v>17421500</v>
      </c>
      <c r="G409" s="24">
        <v>1055235487</v>
      </c>
      <c r="H409" s="1">
        <v>408</v>
      </c>
      <c r="J409" s="9">
        <f t="shared" si="6"/>
        <v>5.0167224080267525E-2</v>
      </c>
    </row>
    <row r="410" spans="1:10" x14ac:dyDescent="0.25">
      <c r="A410" s="5" t="s">
        <v>873</v>
      </c>
      <c r="B410" s="24">
        <v>12.56</v>
      </c>
      <c r="C410" s="24">
        <v>12.76</v>
      </c>
      <c r="D410" s="24">
        <v>12.44</v>
      </c>
      <c r="E410" s="24">
        <v>12.7</v>
      </c>
      <c r="F410" s="24">
        <v>7446610</v>
      </c>
      <c r="G410" s="24">
        <v>1067645133</v>
      </c>
      <c r="H410" s="1">
        <v>409</v>
      </c>
      <c r="J410" s="9">
        <f t="shared" si="6"/>
        <v>1.1146496815286528E-2</v>
      </c>
    </row>
    <row r="411" spans="1:10" x14ac:dyDescent="0.25">
      <c r="A411" s="5" t="s">
        <v>872</v>
      </c>
      <c r="B411" s="24">
        <v>12.69</v>
      </c>
      <c r="C411" s="24">
        <v>12.99</v>
      </c>
      <c r="D411" s="24">
        <v>12.16</v>
      </c>
      <c r="E411" s="24">
        <v>12.43</v>
      </c>
      <c r="F411" s="24">
        <v>22433300</v>
      </c>
      <c r="G411" s="24">
        <v>1045462817</v>
      </c>
      <c r="H411" s="1">
        <v>410</v>
      </c>
      <c r="J411" s="9">
        <f t="shared" si="6"/>
        <v>-2.0488573680063026E-2</v>
      </c>
    </row>
    <row r="412" spans="1:10" x14ac:dyDescent="0.25">
      <c r="A412" s="5" t="s">
        <v>871</v>
      </c>
      <c r="B412" s="24">
        <v>12.44</v>
      </c>
      <c r="C412" s="24">
        <v>13.19</v>
      </c>
      <c r="D412" s="24">
        <v>12.42</v>
      </c>
      <c r="E412" s="24">
        <v>13.19</v>
      </c>
      <c r="F412" s="24">
        <v>13838800</v>
      </c>
      <c r="G412" s="24">
        <v>1109717807</v>
      </c>
      <c r="H412" s="1">
        <v>411</v>
      </c>
      <c r="J412" s="9">
        <f t="shared" si="6"/>
        <v>6.0289389067524117E-2</v>
      </c>
    </row>
    <row r="413" spans="1:10" x14ac:dyDescent="0.25">
      <c r="A413" s="5" t="s">
        <v>870</v>
      </c>
      <c r="B413" s="24">
        <v>13.21</v>
      </c>
      <c r="C413" s="24">
        <v>14.43</v>
      </c>
      <c r="D413" s="24">
        <v>13.12</v>
      </c>
      <c r="E413" s="24">
        <v>14.43</v>
      </c>
      <c r="F413" s="24">
        <v>31929100</v>
      </c>
      <c r="G413" s="24">
        <v>1214629780</v>
      </c>
      <c r="H413" s="1">
        <v>412</v>
      </c>
      <c r="J413" s="9">
        <f t="shared" si="6"/>
        <v>9.23542770628311E-2</v>
      </c>
    </row>
    <row r="414" spans="1:10" x14ac:dyDescent="0.25">
      <c r="A414" s="5" t="s">
        <v>869</v>
      </c>
      <c r="B414" s="24">
        <v>14.43</v>
      </c>
      <c r="C414" s="24">
        <v>14.43</v>
      </c>
      <c r="D414" s="24">
        <v>13.17</v>
      </c>
      <c r="E414" s="24">
        <v>13.77</v>
      </c>
      <c r="F414" s="24">
        <v>28645000</v>
      </c>
      <c r="G414" s="24">
        <v>1159365902</v>
      </c>
      <c r="H414" s="1">
        <v>413</v>
      </c>
      <c r="J414" s="9">
        <f t="shared" si="6"/>
        <v>-4.5738045738045748E-2</v>
      </c>
    </row>
    <row r="415" spans="1:10" x14ac:dyDescent="0.25">
      <c r="A415" s="5" t="s">
        <v>868</v>
      </c>
      <c r="B415" s="24">
        <v>13.66</v>
      </c>
      <c r="C415" s="24">
        <v>13.66</v>
      </c>
      <c r="D415" s="24">
        <v>12.48</v>
      </c>
      <c r="E415" s="24">
        <v>13.25</v>
      </c>
      <c r="F415" s="24">
        <v>27382800</v>
      </c>
      <c r="G415" s="24">
        <v>1115922936</v>
      </c>
      <c r="H415" s="1">
        <v>414</v>
      </c>
      <c r="J415" s="9">
        <f t="shared" si="6"/>
        <v>-3.0014641288433393E-2</v>
      </c>
    </row>
    <row r="416" spans="1:10" x14ac:dyDescent="0.25">
      <c r="A416" s="5" t="s">
        <v>867</v>
      </c>
      <c r="B416" s="24">
        <v>13.21</v>
      </c>
      <c r="C416" s="24">
        <v>13.45</v>
      </c>
      <c r="D416" s="24">
        <v>13.1</v>
      </c>
      <c r="E416" s="24">
        <v>13.33</v>
      </c>
      <c r="F416" s="24">
        <v>9166430</v>
      </c>
      <c r="G416" s="24">
        <v>1123430818</v>
      </c>
      <c r="H416" s="1">
        <v>415</v>
      </c>
      <c r="J416" s="9">
        <f t="shared" si="6"/>
        <v>9.0840272520816973E-3</v>
      </c>
    </row>
    <row r="417" spans="1:10" x14ac:dyDescent="0.25">
      <c r="A417" s="5" t="s">
        <v>866</v>
      </c>
      <c r="B417" s="24">
        <v>13.32</v>
      </c>
      <c r="C417" s="24">
        <v>13.34</v>
      </c>
      <c r="D417" s="24">
        <v>12.68</v>
      </c>
      <c r="E417" s="24">
        <v>12.88</v>
      </c>
      <c r="F417" s="24">
        <v>9824880</v>
      </c>
      <c r="G417" s="24">
        <v>1085651021</v>
      </c>
      <c r="H417" s="1">
        <v>416</v>
      </c>
      <c r="J417" s="9">
        <f t="shared" si="6"/>
        <v>-3.3033033033032996E-2</v>
      </c>
    </row>
    <row r="418" spans="1:10" x14ac:dyDescent="0.25">
      <c r="A418" s="5" t="s">
        <v>865</v>
      </c>
      <c r="B418" s="24">
        <v>12.85</v>
      </c>
      <c r="C418" s="24">
        <v>13.11</v>
      </c>
      <c r="D418" s="24">
        <v>12.8</v>
      </c>
      <c r="E418" s="24">
        <v>13.1</v>
      </c>
      <c r="F418" s="24">
        <v>5283440</v>
      </c>
      <c r="G418" s="24">
        <v>1104901553</v>
      </c>
      <c r="H418" s="1">
        <v>417</v>
      </c>
      <c r="J418" s="9">
        <f t="shared" si="6"/>
        <v>1.9455252918287938E-2</v>
      </c>
    </row>
    <row r="419" spans="1:10" x14ac:dyDescent="0.25">
      <c r="A419" s="5" t="s">
        <v>864</v>
      </c>
      <c r="B419" s="24">
        <v>13.17</v>
      </c>
      <c r="C419" s="24">
        <v>13.17</v>
      </c>
      <c r="D419" s="24">
        <v>12.74</v>
      </c>
      <c r="E419" s="24">
        <v>12.82</v>
      </c>
      <c r="F419" s="24">
        <v>7213070</v>
      </c>
      <c r="G419" s="24">
        <v>1081884909</v>
      </c>
      <c r="H419" s="1">
        <v>418</v>
      </c>
      <c r="J419" s="9">
        <f t="shared" si="6"/>
        <v>-2.6575550493545912E-2</v>
      </c>
    </row>
    <row r="420" spans="1:10" x14ac:dyDescent="0.25">
      <c r="A420" s="5" t="s">
        <v>863</v>
      </c>
      <c r="B420" s="24">
        <v>12.86</v>
      </c>
      <c r="C420" s="24">
        <v>13.21</v>
      </c>
      <c r="D420" s="24">
        <v>12.86</v>
      </c>
      <c r="E420" s="24">
        <v>13.1</v>
      </c>
      <c r="F420" s="24">
        <v>6831070</v>
      </c>
      <c r="G420" s="24">
        <v>1105565483</v>
      </c>
      <c r="H420" s="1">
        <v>419</v>
      </c>
      <c r="J420" s="9">
        <f t="shared" si="6"/>
        <v>1.8662519440124436E-2</v>
      </c>
    </row>
    <row r="421" spans="1:10" x14ac:dyDescent="0.25">
      <c r="A421" s="5" t="s">
        <v>862</v>
      </c>
      <c r="B421" s="24">
        <v>13.11</v>
      </c>
      <c r="C421" s="24">
        <v>13.48</v>
      </c>
      <c r="D421" s="24">
        <v>13.08</v>
      </c>
      <c r="E421" s="24">
        <v>13.27</v>
      </c>
      <c r="F421" s="24">
        <v>10239000</v>
      </c>
      <c r="G421" s="24">
        <v>1120893441</v>
      </c>
      <c r="H421" s="1">
        <v>420</v>
      </c>
      <c r="J421" s="9">
        <f t="shared" si="6"/>
        <v>1.2204424103737616E-2</v>
      </c>
    </row>
    <row r="422" spans="1:10" x14ac:dyDescent="0.25">
      <c r="A422" s="5" t="s">
        <v>861</v>
      </c>
      <c r="B422" s="24">
        <v>13.28</v>
      </c>
      <c r="C422" s="24">
        <v>13.34</v>
      </c>
      <c r="D422" s="24">
        <v>13.07</v>
      </c>
      <c r="E422" s="24">
        <v>13.07</v>
      </c>
      <c r="F422" s="24">
        <v>5990630</v>
      </c>
      <c r="G422" s="24">
        <v>1104310043</v>
      </c>
      <c r="H422" s="1">
        <v>421</v>
      </c>
      <c r="J422" s="9">
        <f t="shared" si="6"/>
        <v>-1.5813253012048122E-2</v>
      </c>
    </row>
    <row r="423" spans="1:10" x14ac:dyDescent="0.25">
      <c r="A423" s="5" t="s">
        <v>860</v>
      </c>
      <c r="B423" s="24">
        <v>13.08</v>
      </c>
      <c r="C423" s="24">
        <v>13.34</v>
      </c>
      <c r="D423" s="24">
        <v>13.02</v>
      </c>
      <c r="E423" s="24">
        <v>13.22</v>
      </c>
      <c r="F423" s="24">
        <v>5950840</v>
      </c>
      <c r="G423" s="24">
        <v>1117517388</v>
      </c>
      <c r="H423" s="1">
        <v>422</v>
      </c>
      <c r="J423" s="9">
        <f t="shared" si="6"/>
        <v>1.0703363914373131E-2</v>
      </c>
    </row>
    <row r="424" spans="1:10" x14ac:dyDescent="0.25">
      <c r="A424" s="5" t="s">
        <v>859</v>
      </c>
      <c r="B424" s="24">
        <v>13.2</v>
      </c>
      <c r="C424" s="24">
        <v>13.31</v>
      </c>
      <c r="D424" s="24">
        <v>13.05</v>
      </c>
      <c r="E424" s="24">
        <v>13.17</v>
      </c>
      <c r="F424" s="24">
        <v>6331160</v>
      </c>
      <c r="G424" s="24">
        <v>1113568557</v>
      </c>
      <c r="H424" s="1">
        <v>423</v>
      </c>
      <c r="J424" s="9">
        <f t="shared" si="6"/>
        <v>-2.2727272727272245E-3</v>
      </c>
    </row>
    <row r="425" spans="1:10" x14ac:dyDescent="0.25">
      <c r="A425" s="5" t="s">
        <v>858</v>
      </c>
      <c r="B425" s="24">
        <v>13.18</v>
      </c>
      <c r="C425" s="24">
        <v>13.3</v>
      </c>
      <c r="D425" s="24">
        <v>13.14</v>
      </c>
      <c r="E425" s="24">
        <v>13.2</v>
      </c>
      <c r="F425" s="24">
        <v>4079660</v>
      </c>
      <c r="G425" s="24">
        <v>1116323115</v>
      </c>
      <c r="H425" s="1">
        <v>424</v>
      </c>
      <c r="J425" s="9">
        <f t="shared" si="6"/>
        <v>1.517450682852775E-3</v>
      </c>
    </row>
    <row r="426" spans="1:10" x14ac:dyDescent="0.25">
      <c r="A426" s="5" t="s">
        <v>857</v>
      </c>
      <c r="B426" s="24">
        <v>13.2</v>
      </c>
      <c r="C426" s="24">
        <v>13.49</v>
      </c>
      <c r="D426" s="24">
        <v>13.19</v>
      </c>
      <c r="E426" s="24">
        <v>13.45</v>
      </c>
      <c r="F426" s="24">
        <v>7458320</v>
      </c>
      <c r="G426" s="24">
        <v>1138142255</v>
      </c>
      <c r="H426" s="1">
        <v>425</v>
      </c>
      <c r="J426" s="9">
        <f t="shared" si="6"/>
        <v>1.893939393939394E-2</v>
      </c>
    </row>
    <row r="427" spans="1:10" x14ac:dyDescent="0.25">
      <c r="A427" s="5" t="s">
        <v>856</v>
      </c>
      <c r="B427" s="24">
        <v>13.45</v>
      </c>
      <c r="C427" s="24">
        <v>13.53</v>
      </c>
      <c r="D427" s="24">
        <v>13.21</v>
      </c>
      <c r="E427" s="24">
        <v>13.28</v>
      </c>
      <c r="F427" s="24">
        <v>8348280</v>
      </c>
      <c r="G427" s="24">
        <v>1123727868</v>
      </c>
      <c r="H427" s="1">
        <v>426</v>
      </c>
      <c r="J427" s="9">
        <f t="shared" si="6"/>
        <v>-1.2639405204460961E-2</v>
      </c>
    </row>
    <row r="428" spans="1:10" x14ac:dyDescent="0.25">
      <c r="A428" s="5" t="s">
        <v>855</v>
      </c>
      <c r="B428" s="24">
        <v>13.28</v>
      </c>
      <c r="C428" s="24">
        <v>13.35</v>
      </c>
      <c r="D428" s="24">
        <v>13.04</v>
      </c>
      <c r="E428" s="24">
        <v>13.04</v>
      </c>
      <c r="F428" s="24">
        <v>9881370</v>
      </c>
      <c r="G428" s="24">
        <v>1103736600</v>
      </c>
      <c r="H428" s="1">
        <v>427</v>
      </c>
      <c r="J428" s="9">
        <f t="shared" si="6"/>
        <v>-1.8072289156626523E-2</v>
      </c>
    </row>
    <row r="429" spans="1:10" x14ac:dyDescent="0.25">
      <c r="A429" s="5" t="s">
        <v>854</v>
      </c>
      <c r="B429" s="24">
        <v>13.03</v>
      </c>
      <c r="C429" s="24">
        <v>13.14</v>
      </c>
      <c r="D429" s="24">
        <v>12.69</v>
      </c>
      <c r="E429" s="24">
        <v>12.85</v>
      </c>
      <c r="F429" s="24">
        <v>12044800</v>
      </c>
      <c r="G429" s="24">
        <v>1088798918</v>
      </c>
      <c r="H429" s="1">
        <v>428</v>
      </c>
      <c r="J429" s="9">
        <f t="shared" si="6"/>
        <v>-1.3814274750575574E-2</v>
      </c>
    </row>
    <row r="430" spans="1:10" x14ac:dyDescent="0.25">
      <c r="A430" s="5" t="s">
        <v>853</v>
      </c>
      <c r="B430" s="24">
        <v>12.85</v>
      </c>
      <c r="C430" s="24">
        <v>12.99</v>
      </c>
      <c r="D430" s="24">
        <v>12.53</v>
      </c>
      <c r="E430" s="24">
        <v>12.67</v>
      </c>
      <c r="F430" s="24">
        <v>8933050</v>
      </c>
      <c r="G430" s="24">
        <v>1073405275</v>
      </c>
      <c r="H430" s="1">
        <v>429</v>
      </c>
      <c r="J430" s="9">
        <f t="shared" si="6"/>
        <v>-1.4007782101167293E-2</v>
      </c>
    </row>
    <row r="431" spans="1:10" x14ac:dyDescent="0.25">
      <c r="A431" s="5" t="s">
        <v>852</v>
      </c>
      <c r="B431" s="24">
        <v>12.67</v>
      </c>
      <c r="C431" s="24">
        <v>12.69</v>
      </c>
      <c r="D431" s="24">
        <v>12.05</v>
      </c>
      <c r="E431" s="24">
        <v>12.22</v>
      </c>
      <c r="F431" s="24">
        <v>11611200</v>
      </c>
      <c r="G431" s="24">
        <v>1035883228</v>
      </c>
      <c r="H431" s="1">
        <v>430</v>
      </c>
      <c r="J431" s="9">
        <f t="shared" si="6"/>
        <v>-3.5516969218626619E-2</v>
      </c>
    </row>
    <row r="432" spans="1:10" x14ac:dyDescent="0.25">
      <c r="A432" s="5" t="s">
        <v>851</v>
      </c>
      <c r="B432" s="24">
        <v>12.22</v>
      </c>
      <c r="C432" s="24">
        <v>12.36</v>
      </c>
      <c r="D432" s="24">
        <v>11.98</v>
      </c>
      <c r="E432" s="24">
        <v>12.05</v>
      </c>
      <c r="F432" s="24">
        <v>7208480</v>
      </c>
      <c r="G432" s="24">
        <v>1022264082</v>
      </c>
      <c r="H432" s="1">
        <v>431</v>
      </c>
      <c r="J432" s="9">
        <f t="shared" si="6"/>
        <v>-1.3911620294599011E-2</v>
      </c>
    </row>
    <row r="433" spans="1:10" x14ac:dyDescent="0.25">
      <c r="A433" s="5" t="s">
        <v>850</v>
      </c>
      <c r="B433" s="24">
        <v>12.06</v>
      </c>
      <c r="C433" s="24">
        <v>12.06</v>
      </c>
      <c r="D433" s="24">
        <v>11.62</v>
      </c>
      <c r="E433" s="24">
        <v>11.76</v>
      </c>
      <c r="F433" s="24">
        <v>10809200</v>
      </c>
      <c r="G433" s="24">
        <v>997363895</v>
      </c>
      <c r="H433" s="1">
        <v>432</v>
      </c>
      <c r="J433" s="9">
        <f t="shared" si="6"/>
        <v>-2.487562189054732E-2</v>
      </c>
    </row>
    <row r="434" spans="1:10" x14ac:dyDescent="0.25">
      <c r="A434" s="5" t="s">
        <v>849</v>
      </c>
      <c r="B434" s="24">
        <v>11.76</v>
      </c>
      <c r="C434" s="24">
        <v>12.16</v>
      </c>
      <c r="D434" s="24">
        <v>11.75</v>
      </c>
      <c r="E434" s="24">
        <v>11.79</v>
      </c>
      <c r="F434" s="24">
        <v>11727700</v>
      </c>
      <c r="G434" s="24">
        <v>1000308761</v>
      </c>
      <c r="H434" s="1">
        <v>433</v>
      </c>
      <c r="J434" s="9">
        <f t="shared" si="6"/>
        <v>2.5510204081632109E-3</v>
      </c>
    </row>
    <row r="435" spans="1:10" x14ac:dyDescent="0.25">
      <c r="A435" s="5" t="s">
        <v>848</v>
      </c>
      <c r="B435" s="24">
        <v>11.78</v>
      </c>
      <c r="C435" s="24">
        <v>12.07</v>
      </c>
      <c r="D435" s="24">
        <v>11.71</v>
      </c>
      <c r="E435" s="24">
        <v>11.93</v>
      </c>
      <c r="F435" s="24">
        <v>9694640</v>
      </c>
      <c r="G435" s="24">
        <v>1013248317</v>
      </c>
      <c r="H435" s="1">
        <v>434</v>
      </c>
      <c r="J435" s="9">
        <f t="shared" si="6"/>
        <v>1.273344651952465E-2</v>
      </c>
    </row>
    <row r="436" spans="1:10" x14ac:dyDescent="0.25">
      <c r="A436" s="5" t="s">
        <v>847</v>
      </c>
      <c r="B436" s="24">
        <v>11.91</v>
      </c>
      <c r="C436" s="24">
        <v>12.13</v>
      </c>
      <c r="D436" s="24">
        <v>11.78</v>
      </c>
      <c r="E436" s="24">
        <v>11.96</v>
      </c>
      <c r="F436" s="24">
        <v>8665190</v>
      </c>
      <c r="G436" s="24">
        <v>1016169767</v>
      </c>
      <c r="H436" s="1">
        <v>435</v>
      </c>
      <c r="J436" s="9">
        <f t="shared" si="6"/>
        <v>4.1981528127624443E-3</v>
      </c>
    </row>
    <row r="437" spans="1:10" x14ac:dyDescent="0.25">
      <c r="A437" s="5" t="s">
        <v>846</v>
      </c>
      <c r="B437" s="24">
        <v>11.99</v>
      </c>
      <c r="C437" s="24">
        <v>12.07</v>
      </c>
      <c r="D437" s="24">
        <v>11.9</v>
      </c>
      <c r="E437" s="24">
        <v>11.94</v>
      </c>
      <c r="F437" s="24">
        <v>4333510</v>
      </c>
      <c r="G437" s="24">
        <v>1014456176</v>
      </c>
      <c r="H437" s="1">
        <v>436</v>
      </c>
      <c r="J437" s="9">
        <f t="shared" si="6"/>
        <v>-4.1701417848207427E-3</v>
      </c>
    </row>
    <row r="438" spans="1:10" x14ac:dyDescent="0.25">
      <c r="A438" s="5" t="s">
        <v>845</v>
      </c>
      <c r="B438" s="24">
        <v>11.94</v>
      </c>
      <c r="C438" s="24">
        <v>12</v>
      </c>
      <c r="D438" s="24">
        <v>11.78</v>
      </c>
      <c r="E438" s="24">
        <v>11.98</v>
      </c>
      <c r="F438" s="24">
        <v>4991840</v>
      </c>
      <c r="G438" s="24">
        <v>1018682988</v>
      </c>
      <c r="H438" s="1">
        <v>437</v>
      </c>
      <c r="J438" s="9">
        <f t="shared" si="6"/>
        <v>3.35008375209388E-3</v>
      </c>
    </row>
    <row r="439" spans="1:10" x14ac:dyDescent="0.25">
      <c r="A439" s="5" t="s">
        <v>844</v>
      </c>
      <c r="B439" s="24">
        <v>11.98</v>
      </c>
      <c r="C439" s="24">
        <v>12.01</v>
      </c>
      <c r="D439" s="24">
        <v>11.93</v>
      </c>
      <c r="E439" s="24">
        <v>11.95</v>
      </c>
      <c r="F439" s="24">
        <v>3617280</v>
      </c>
      <c r="G439" s="24">
        <v>1016373308</v>
      </c>
      <c r="H439" s="1">
        <v>438</v>
      </c>
      <c r="J439" s="9">
        <f t="shared" si="6"/>
        <v>-2.5041736227046025E-3</v>
      </c>
    </row>
    <row r="440" spans="1:10" x14ac:dyDescent="0.25">
      <c r="A440" s="5" t="s">
        <v>843</v>
      </c>
      <c r="B440" s="24">
        <v>11.96</v>
      </c>
      <c r="C440" s="24">
        <v>12.03</v>
      </c>
      <c r="D440" s="24">
        <v>11.86</v>
      </c>
      <c r="E440" s="24">
        <v>12.01</v>
      </c>
      <c r="F440" s="24">
        <v>5724440</v>
      </c>
      <c r="G440" s="24">
        <v>1021302744</v>
      </c>
      <c r="H440" s="1">
        <v>439</v>
      </c>
      <c r="J440" s="9">
        <f t="shared" si="6"/>
        <v>4.1806020066888737E-3</v>
      </c>
    </row>
    <row r="441" spans="1:10" x14ac:dyDescent="0.25">
      <c r="A441" s="5" t="s">
        <v>842</v>
      </c>
      <c r="B441" s="24">
        <v>12</v>
      </c>
      <c r="C441" s="24">
        <v>12.93</v>
      </c>
      <c r="D441" s="24">
        <v>12</v>
      </c>
      <c r="E441" s="24">
        <v>12.59</v>
      </c>
      <c r="F441" s="24">
        <v>18864200</v>
      </c>
      <c r="G441" s="24">
        <v>1071362741</v>
      </c>
      <c r="H441" s="1">
        <v>440</v>
      </c>
      <c r="J441" s="9">
        <f t="shared" si="6"/>
        <v>4.9166666666666657E-2</v>
      </c>
    </row>
    <row r="442" spans="1:10" x14ac:dyDescent="0.25">
      <c r="A442" s="5" t="s">
        <v>841</v>
      </c>
      <c r="B442" s="24">
        <v>12.59</v>
      </c>
      <c r="C442" s="24">
        <v>12.62</v>
      </c>
      <c r="D442" s="24">
        <v>11.91</v>
      </c>
      <c r="E442" s="24">
        <v>12.02</v>
      </c>
      <c r="F442" s="24">
        <v>10576200</v>
      </c>
      <c r="G442" s="24">
        <v>1023599502</v>
      </c>
      <c r="H442" s="1">
        <v>441</v>
      </c>
      <c r="J442" s="9">
        <f t="shared" si="6"/>
        <v>-4.5274027005559991E-2</v>
      </c>
    </row>
    <row r="443" spans="1:10" x14ac:dyDescent="0.25">
      <c r="A443" s="5" t="s">
        <v>840</v>
      </c>
      <c r="B443" s="24">
        <v>12.05</v>
      </c>
      <c r="C443" s="24">
        <v>12.29</v>
      </c>
      <c r="D443" s="24">
        <v>12</v>
      </c>
      <c r="E443" s="24">
        <v>12.1</v>
      </c>
      <c r="F443" s="24">
        <v>8170760</v>
      </c>
      <c r="G443" s="24">
        <v>1030522234</v>
      </c>
      <c r="H443" s="1">
        <v>442</v>
      </c>
      <c r="J443" s="9">
        <f t="shared" si="6"/>
        <v>4.1493775933609074E-3</v>
      </c>
    </row>
    <row r="444" spans="1:10" x14ac:dyDescent="0.25">
      <c r="A444" s="5" t="s">
        <v>839</v>
      </c>
      <c r="B444" s="24">
        <v>12.13</v>
      </c>
      <c r="C444" s="24">
        <v>12.21</v>
      </c>
      <c r="D444" s="24">
        <v>12.02</v>
      </c>
      <c r="E444" s="24">
        <v>12.18</v>
      </c>
      <c r="F444" s="24">
        <v>5676920</v>
      </c>
      <c r="G444" s="24">
        <v>1037420190</v>
      </c>
      <c r="H444" s="1">
        <v>443</v>
      </c>
      <c r="J444" s="9">
        <f t="shared" si="6"/>
        <v>4.1220115416322287E-3</v>
      </c>
    </row>
    <row r="445" spans="1:10" x14ac:dyDescent="0.25">
      <c r="A445" s="5" t="s">
        <v>838</v>
      </c>
      <c r="B445" s="24">
        <v>12.18</v>
      </c>
      <c r="C445" s="24">
        <v>12.19</v>
      </c>
      <c r="D445" s="24">
        <v>11.95</v>
      </c>
      <c r="E445" s="24">
        <v>12.07</v>
      </c>
      <c r="F445" s="24">
        <v>7583820</v>
      </c>
      <c r="G445" s="24">
        <v>1028949804</v>
      </c>
      <c r="H445" s="1">
        <v>444</v>
      </c>
      <c r="J445" s="9">
        <f t="shared" si="6"/>
        <v>-9.0311986863710544E-3</v>
      </c>
    </row>
    <row r="446" spans="1:10" x14ac:dyDescent="0.25">
      <c r="A446" s="5" t="s">
        <v>837</v>
      </c>
      <c r="B446" s="24">
        <v>12.13</v>
      </c>
      <c r="C446" s="24">
        <v>12.14</v>
      </c>
      <c r="D446" s="24">
        <v>11.94</v>
      </c>
      <c r="E446" s="24">
        <v>12.04</v>
      </c>
      <c r="F446" s="24">
        <v>5774660</v>
      </c>
      <c r="G446" s="24">
        <v>1026301229</v>
      </c>
      <c r="H446" s="1">
        <v>445</v>
      </c>
      <c r="J446" s="9">
        <f t="shared" si="6"/>
        <v>-7.4196207749383037E-3</v>
      </c>
    </row>
    <row r="447" spans="1:10" x14ac:dyDescent="0.25">
      <c r="A447" s="5" t="s">
        <v>836</v>
      </c>
      <c r="B447" s="24">
        <v>12.04</v>
      </c>
      <c r="C447" s="24">
        <v>12.1</v>
      </c>
      <c r="D447" s="24">
        <v>11.91</v>
      </c>
      <c r="E447" s="24">
        <v>11.97</v>
      </c>
      <c r="F447" s="24">
        <v>5739690</v>
      </c>
      <c r="G447" s="24">
        <v>1020971991</v>
      </c>
      <c r="H447" s="1">
        <v>446</v>
      </c>
      <c r="J447" s="9">
        <f t="shared" si="6"/>
        <v>-5.8139534883719698E-3</v>
      </c>
    </row>
    <row r="448" spans="1:10" x14ac:dyDescent="0.25">
      <c r="A448" s="5" t="s">
        <v>835</v>
      </c>
      <c r="B448" s="24">
        <v>11.97</v>
      </c>
      <c r="C448" s="24">
        <v>11.99</v>
      </c>
      <c r="D448" s="24">
        <v>11.15</v>
      </c>
      <c r="E448" s="24">
        <v>11.41</v>
      </c>
      <c r="F448" s="24">
        <v>19316000</v>
      </c>
      <c r="G448" s="24">
        <v>973991742</v>
      </c>
      <c r="H448" s="1">
        <v>447</v>
      </c>
      <c r="J448" s="9">
        <f t="shared" si="6"/>
        <v>-4.6783625730994191E-2</v>
      </c>
    </row>
    <row r="449" spans="1:10" x14ac:dyDescent="0.25">
      <c r="A449" s="5" t="s">
        <v>834</v>
      </c>
      <c r="B449" s="24">
        <v>11.38</v>
      </c>
      <c r="C449" s="24">
        <v>11.66</v>
      </c>
      <c r="D449" s="24">
        <v>11.38</v>
      </c>
      <c r="E449" s="24">
        <v>11.53</v>
      </c>
      <c r="F449" s="24">
        <v>10221800</v>
      </c>
      <c r="G449" s="24">
        <v>984429110</v>
      </c>
      <c r="H449" s="1">
        <v>448</v>
      </c>
      <c r="J449" s="9">
        <f t="shared" si="6"/>
        <v>1.3181019332161561E-2</v>
      </c>
    </row>
    <row r="450" spans="1:10" x14ac:dyDescent="0.25">
      <c r="A450" s="5" t="s">
        <v>833</v>
      </c>
      <c r="B450" s="24">
        <v>11.53</v>
      </c>
      <c r="C450" s="24">
        <v>11.61</v>
      </c>
      <c r="D450" s="24">
        <v>11.26</v>
      </c>
      <c r="E450" s="24">
        <v>11.5</v>
      </c>
      <c r="F450" s="24">
        <v>13255400</v>
      </c>
      <c r="G450" s="24">
        <v>982033774</v>
      </c>
      <c r="H450" s="1">
        <v>449</v>
      </c>
      <c r="J450" s="9">
        <f t="shared" si="6"/>
        <v>-2.6019080659149488E-3</v>
      </c>
    </row>
    <row r="451" spans="1:10" x14ac:dyDescent="0.25">
      <c r="A451" s="5" t="s">
        <v>832</v>
      </c>
      <c r="B451" s="24">
        <v>11.47</v>
      </c>
      <c r="C451" s="24">
        <v>11.58</v>
      </c>
      <c r="D451" s="24">
        <v>10.95</v>
      </c>
      <c r="E451" s="24">
        <v>11.09</v>
      </c>
      <c r="F451" s="24">
        <v>13971500</v>
      </c>
      <c r="G451" s="24">
        <v>946972469</v>
      </c>
      <c r="H451" s="1">
        <v>450</v>
      </c>
      <c r="J451" s="9">
        <f t="shared" si="6"/>
        <v>-3.3129904097646101E-2</v>
      </c>
    </row>
    <row r="452" spans="1:10" x14ac:dyDescent="0.25">
      <c r="A452" s="5" t="s">
        <v>831</v>
      </c>
      <c r="B452" s="24">
        <v>11.1</v>
      </c>
      <c r="C452" s="24">
        <v>11.2</v>
      </c>
      <c r="D452" s="24">
        <v>9.56</v>
      </c>
      <c r="E452" s="24">
        <v>10.44</v>
      </c>
      <c r="F452" s="24">
        <v>27070400</v>
      </c>
      <c r="G452" s="24">
        <v>892565736</v>
      </c>
      <c r="H452" s="1">
        <v>451</v>
      </c>
      <c r="J452" s="9">
        <f t="shared" ref="J452:J515" si="7">(E452-B452)/B452</f>
        <v>-5.9459459459459477E-2</v>
      </c>
    </row>
    <row r="453" spans="1:10" x14ac:dyDescent="0.25">
      <c r="A453" s="5" t="s">
        <v>830</v>
      </c>
      <c r="B453" s="24">
        <v>10.43</v>
      </c>
      <c r="C453" s="24">
        <v>11.45</v>
      </c>
      <c r="D453" s="24">
        <v>10.29</v>
      </c>
      <c r="E453" s="24">
        <v>11.18</v>
      </c>
      <c r="F453" s="24">
        <v>16694900</v>
      </c>
      <c r="G453" s="24">
        <v>956007454</v>
      </c>
      <c r="H453" s="1">
        <v>452</v>
      </c>
      <c r="J453" s="9">
        <f t="shared" si="7"/>
        <v>7.1907957813998086E-2</v>
      </c>
    </row>
    <row r="454" spans="1:10" x14ac:dyDescent="0.25">
      <c r="A454" s="5" t="s">
        <v>829</v>
      </c>
      <c r="B454" s="24">
        <v>11.23</v>
      </c>
      <c r="C454" s="24">
        <v>11.5</v>
      </c>
      <c r="D454" s="24">
        <v>10.94</v>
      </c>
      <c r="E454" s="24">
        <v>11</v>
      </c>
      <c r="F454" s="24">
        <v>13393900</v>
      </c>
      <c r="G454" s="24">
        <v>940578264</v>
      </c>
      <c r="H454" s="1">
        <v>453</v>
      </c>
      <c r="J454" s="9">
        <f t="shared" si="7"/>
        <v>-2.0480854853072165E-2</v>
      </c>
    </row>
    <row r="455" spans="1:10" x14ac:dyDescent="0.25">
      <c r="A455" s="5" t="s">
        <v>828</v>
      </c>
      <c r="B455" s="24">
        <v>10.96</v>
      </c>
      <c r="C455" s="24">
        <v>11.18</v>
      </c>
      <c r="D455" s="24">
        <v>10.3</v>
      </c>
      <c r="E455" s="24">
        <v>10.77</v>
      </c>
      <c r="F455" s="24">
        <v>22901300</v>
      </c>
      <c r="G455" s="24">
        <v>921057444</v>
      </c>
      <c r="H455" s="1">
        <v>454</v>
      </c>
      <c r="J455" s="9">
        <f t="shared" si="7"/>
        <v>-1.7335766423357778E-2</v>
      </c>
    </row>
    <row r="456" spans="1:10" x14ac:dyDescent="0.25">
      <c r="A456" s="5" t="s">
        <v>827</v>
      </c>
      <c r="B456" s="24">
        <v>10.77</v>
      </c>
      <c r="C456" s="24">
        <v>11.16</v>
      </c>
      <c r="D456" s="24">
        <v>10.69</v>
      </c>
      <c r="E456" s="24">
        <v>10.75</v>
      </c>
      <c r="F456" s="24">
        <v>11691700</v>
      </c>
      <c r="G456" s="24">
        <v>920236997</v>
      </c>
      <c r="H456" s="1">
        <v>455</v>
      </c>
      <c r="J456" s="9">
        <f t="shared" si="7"/>
        <v>-1.8570102135561351E-3</v>
      </c>
    </row>
    <row r="457" spans="1:10" x14ac:dyDescent="0.25">
      <c r="A457" s="5" t="s">
        <v>826</v>
      </c>
      <c r="B457" s="24">
        <v>10.8</v>
      </c>
      <c r="C457" s="24">
        <v>11.11</v>
      </c>
      <c r="D457" s="24">
        <v>10.76</v>
      </c>
      <c r="E457" s="24">
        <v>10.8</v>
      </c>
      <c r="F457" s="24">
        <v>15228600</v>
      </c>
      <c r="G457" s="24">
        <v>924716659</v>
      </c>
      <c r="H457" s="1">
        <v>456</v>
      </c>
      <c r="J457" s="9">
        <f t="shared" si="7"/>
        <v>0</v>
      </c>
    </row>
    <row r="458" spans="1:10" x14ac:dyDescent="0.25">
      <c r="A458" s="5" t="s">
        <v>825</v>
      </c>
      <c r="B458" s="24">
        <v>10.82</v>
      </c>
      <c r="C458" s="24">
        <v>11.12</v>
      </c>
      <c r="D458" s="24">
        <v>10.82</v>
      </c>
      <c r="E458" s="24">
        <v>11.09</v>
      </c>
      <c r="F458" s="24">
        <v>9958040</v>
      </c>
      <c r="G458" s="24">
        <v>949862035</v>
      </c>
      <c r="H458" s="1">
        <v>457</v>
      </c>
      <c r="J458" s="9">
        <f t="shared" si="7"/>
        <v>2.4953789279112713E-2</v>
      </c>
    </row>
    <row r="459" spans="1:10" x14ac:dyDescent="0.25">
      <c r="A459" s="5" t="s">
        <v>824</v>
      </c>
      <c r="B459" s="24">
        <v>11.09</v>
      </c>
      <c r="C459" s="24">
        <v>11.24</v>
      </c>
      <c r="D459" s="24">
        <v>10.88</v>
      </c>
      <c r="E459" s="24">
        <v>11</v>
      </c>
      <c r="F459" s="24">
        <v>5502670</v>
      </c>
      <c r="G459" s="24">
        <v>942653972</v>
      </c>
      <c r="H459" s="1">
        <v>458</v>
      </c>
      <c r="J459" s="9">
        <f t="shared" si="7"/>
        <v>-8.115419296663649E-3</v>
      </c>
    </row>
    <row r="460" spans="1:10" x14ac:dyDescent="0.25">
      <c r="A460" s="5" t="s">
        <v>823</v>
      </c>
      <c r="B460" s="24">
        <v>10.99</v>
      </c>
      <c r="C460" s="24">
        <v>11.25</v>
      </c>
      <c r="D460" s="24">
        <v>10.85</v>
      </c>
      <c r="E460" s="24">
        <v>10.87</v>
      </c>
      <c r="F460" s="24">
        <v>5688710</v>
      </c>
      <c r="G460" s="24">
        <v>931947467</v>
      </c>
      <c r="H460" s="1">
        <v>459</v>
      </c>
      <c r="J460" s="9">
        <f t="shared" si="7"/>
        <v>-1.0919017288444131E-2</v>
      </c>
    </row>
    <row r="461" spans="1:10" x14ac:dyDescent="0.25">
      <c r="A461" s="5" t="s">
        <v>822</v>
      </c>
      <c r="B461" s="24">
        <v>10.9</v>
      </c>
      <c r="C461" s="24">
        <v>10.96</v>
      </c>
      <c r="D461" s="24">
        <v>10.78</v>
      </c>
      <c r="E461" s="24">
        <v>10.81</v>
      </c>
      <c r="F461" s="24">
        <v>5992480</v>
      </c>
      <c r="G461" s="24">
        <v>926761430</v>
      </c>
      <c r="H461" s="1">
        <v>460</v>
      </c>
      <c r="J461" s="9">
        <f t="shared" si="7"/>
        <v>-8.2568807339449407E-3</v>
      </c>
    </row>
    <row r="462" spans="1:10" x14ac:dyDescent="0.25">
      <c r="A462" s="5" t="s">
        <v>821</v>
      </c>
      <c r="B462" s="24">
        <v>10.85</v>
      </c>
      <c r="C462" s="24">
        <v>10.92</v>
      </c>
      <c r="D462" s="24">
        <v>10.74</v>
      </c>
      <c r="E462" s="24">
        <v>10.83</v>
      </c>
      <c r="F462" s="24">
        <v>6258150</v>
      </c>
      <c r="G462" s="24">
        <v>929246807</v>
      </c>
      <c r="H462" s="1">
        <v>461</v>
      </c>
      <c r="J462" s="9">
        <f t="shared" si="7"/>
        <v>-1.8433179723501912E-3</v>
      </c>
    </row>
    <row r="463" spans="1:10" x14ac:dyDescent="0.25">
      <c r="A463" s="5" t="s">
        <v>820</v>
      </c>
      <c r="B463" s="24">
        <v>10.82</v>
      </c>
      <c r="C463" s="24">
        <v>10.83</v>
      </c>
      <c r="D463" s="24">
        <v>10.220000000000001</v>
      </c>
      <c r="E463" s="24">
        <v>10.66</v>
      </c>
      <c r="F463" s="24">
        <v>14606600</v>
      </c>
      <c r="G463" s="24">
        <v>914292103</v>
      </c>
      <c r="H463" s="1">
        <v>462</v>
      </c>
      <c r="J463" s="9">
        <f t="shared" si="7"/>
        <v>-1.4787430683918681E-2</v>
      </c>
    </row>
    <row r="464" spans="1:10" x14ac:dyDescent="0.25">
      <c r="A464" s="5" t="s">
        <v>819</v>
      </c>
      <c r="B464" s="24">
        <v>10.67</v>
      </c>
      <c r="C464" s="24">
        <v>10.68</v>
      </c>
      <c r="D464" s="24">
        <v>10.51</v>
      </c>
      <c r="E464" s="24">
        <v>10.52</v>
      </c>
      <c r="F464" s="24">
        <v>4253980</v>
      </c>
      <c r="G464" s="24">
        <v>903380024</v>
      </c>
      <c r="H464" s="1">
        <v>463</v>
      </c>
      <c r="J464" s="9">
        <f t="shared" si="7"/>
        <v>-1.4058106841612029E-2</v>
      </c>
    </row>
    <row r="465" spans="1:10" x14ac:dyDescent="0.25">
      <c r="A465" s="5" t="s">
        <v>818</v>
      </c>
      <c r="B465" s="24">
        <v>10.51</v>
      </c>
      <c r="C465" s="24">
        <v>10.57</v>
      </c>
      <c r="D465" s="24">
        <v>10.26</v>
      </c>
      <c r="E465" s="24">
        <v>10.29</v>
      </c>
      <c r="F465" s="24">
        <v>6056300</v>
      </c>
      <c r="G465" s="24">
        <v>883565427</v>
      </c>
      <c r="H465" s="1">
        <v>464</v>
      </c>
      <c r="J465" s="9">
        <f t="shared" si="7"/>
        <v>-2.0932445290199872E-2</v>
      </c>
    </row>
    <row r="466" spans="1:10" x14ac:dyDescent="0.25">
      <c r="A466" s="5" t="s">
        <v>817</v>
      </c>
      <c r="B466" s="24">
        <v>10.29</v>
      </c>
      <c r="C466" s="24">
        <v>10.34</v>
      </c>
      <c r="D466" s="24">
        <v>9.6999999999999993</v>
      </c>
      <c r="E466" s="24">
        <v>9.8800000000000008</v>
      </c>
      <c r="F466" s="24">
        <v>10052500</v>
      </c>
      <c r="G466" s="24">
        <v>848509382</v>
      </c>
      <c r="H466" s="1">
        <v>465</v>
      </c>
      <c r="J466" s="9">
        <f t="shared" si="7"/>
        <v>-3.984450923226418E-2</v>
      </c>
    </row>
    <row r="467" spans="1:10" x14ac:dyDescent="0.25">
      <c r="A467" s="5" t="s">
        <v>816</v>
      </c>
      <c r="B467" s="24">
        <v>9.89</v>
      </c>
      <c r="C467" s="24">
        <v>10.41</v>
      </c>
      <c r="D467" s="24">
        <v>9.84</v>
      </c>
      <c r="E467" s="24">
        <v>10.1</v>
      </c>
      <c r="F467" s="24">
        <v>8227770</v>
      </c>
      <c r="G467" s="24">
        <v>868038290</v>
      </c>
      <c r="H467" s="1">
        <v>466</v>
      </c>
      <c r="J467" s="9">
        <f t="shared" si="7"/>
        <v>2.1233569261880594E-2</v>
      </c>
    </row>
    <row r="468" spans="1:10" x14ac:dyDescent="0.25">
      <c r="A468" s="5" t="s">
        <v>815</v>
      </c>
      <c r="B468" s="24">
        <v>10.1</v>
      </c>
      <c r="C468" s="24">
        <v>10.16</v>
      </c>
      <c r="D468" s="24">
        <v>9.9600000000000009</v>
      </c>
      <c r="E468" s="24">
        <v>9.9700000000000006</v>
      </c>
      <c r="F468" s="24">
        <v>3573250</v>
      </c>
      <c r="G468" s="24">
        <v>856753361</v>
      </c>
      <c r="H468" s="1">
        <v>467</v>
      </c>
      <c r="J468" s="9">
        <f t="shared" si="7"/>
        <v>-1.2871287128712773E-2</v>
      </c>
    </row>
    <row r="469" spans="1:10" x14ac:dyDescent="0.25">
      <c r="A469" s="5" t="s">
        <v>814</v>
      </c>
      <c r="B469" s="24">
        <v>9.9700000000000006</v>
      </c>
      <c r="C469" s="24">
        <v>10.32</v>
      </c>
      <c r="D469" s="24">
        <v>9.85</v>
      </c>
      <c r="E469" s="24">
        <v>10.220000000000001</v>
      </c>
      <c r="F469" s="24">
        <v>6557550</v>
      </c>
      <c r="G469" s="24">
        <v>878653067</v>
      </c>
      <c r="H469" s="1">
        <v>468</v>
      </c>
      <c r="J469" s="9">
        <f t="shared" si="7"/>
        <v>2.5075225677031091E-2</v>
      </c>
    </row>
    <row r="470" spans="1:10" x14ac:dyDescent="0.25">
      <c r="A470" s="5" t="s">
        <v>813</v>
      </c>
      <c r="B470" s="24">
        <v>10.220000000000001</v>
      </c>
      <c r="C470" s="24">
        <v>10.33</v>
      </c>
      <c r="D470" s="24">
        <v>9.93</v>
      </c>
      <c r="E470" s="24">
        <v>10.06</v>
      </c>
      <c r="F470" s="24">
        <v>9533550</v>
      </c>
      <c r="G470" s="24">
        <v>865349966</v>
      </c>
      <c r="H470" s="1">
        <v>469</v>
      </c>
      <c r="J470" s="9">
        <f t="shared" si="7"/>
        <v>-1.5655577299412929E-2</v>
      </c>
    </row>
    <row r="471" spans="1:10" x14ac:dyDescent="0.25">
      <c r="A471" s="5" t="s">
        <v>812</v>
      </c>
      <c r="B471" s="24">
        <v>10.06</v>
      </c>
      <c r="C471" s="24">
        <v>10.19</v>
      </c>
      <c r="D471" s="24">
        <v>9.92</v>
      </c>
      <c r="E471" s="24">
        <v>9.99</v>
      </c>
      <c r="F471" s="24">
        <v>6984700</v>
      </c>
      <c r="G471" s="24">
        <v>859814328</v>
      </c>
      <c r="H471" s="1">
        <v>470</v>
      </c>
      <c r="J471" s="9">
        <f t="shared" si="7"/>
        <v>-6.9582504970179208E-3</v>
      </c>
    </row>
    <row r="472" spans="1:10" x14ac:dyDescent="0.25">
      <c r="A472" s="5" t="s">
        <v>811</v>
      </c>
      <c r="B472" s="24">
        <v>9.99</v>
      </c>
      <c r="C472" s="24">
        <v>10.01</v>
      </c>
      <c r="D472" s="24">
        <v>9.48</v>
      </c>
      <c r="E472" s="24">
        <v>9.48</v>
      </c>
      <c r="F472" s="24">
        <v>10816100</v>
      </c>
      <c r="G472" s="24">
        <v>815806832</v>
      </c>
      <c r="H472" s="1">
        <v>471</v>
      </c>
      <c r="J472" s="9">
        <f t="shared" si="7"/>
        <v>-5.1051051051051032E-2</v>
      </c>
    </row>
    <row r="473" spans="1:10" x14ac:dyDescent="0.25">
      <c r="A473" s="5" t="s">
        <v>810</v>
      </c>
      <c r="B473" s="24">
        <v>9.48</v>
      </c>
      <c r="C473" s="24">
        <v>9.75</v>
      </c>
      <c r="D473" s="24">
        <v>9.48</v>
      </c>
      <c r="E473" s="24">
        <v>9.66</v>
      </c>
      <c r="F473" s="24">
        <v>5186540</v>
      </c>
      <c r="G473" s="24">
        <v>832183861</v>
      </c>
      <c r="H473" s="1">
        <v>472</v>
      </c>
      <c r="J473" s="9">
        <f t="shared" si="7"/>
        <v>1.8987341772151868E-2</v>
      </c>
    </row>
    <row r="474" spans="1:10" x14ac:dyDescent="0.25">
      <c r="A474" s="5" t="s">
        <v>809</v>
      </c>
      <c r="B474" s="24">
        <v>9.66</v>
      </c>
      <c r="C474" s="24">
        <v>9.7100000000000009</v>
      </c>
      <c r="D474" s="24">
        <v>9.52</v>
      </c>
      <c r="E474" s="24">
        <v>9.58</v>
      </c>
      <c r="F474" s="24">
        <v>5173420</v>
      </c>
      <c r="G474" s="24">
        <v>825305262</v>
      </c>
      <c r="H474" s="1">
        <v>473</v>
      </c>
      <c r="J474" s="9">
        <f t="shared" si="7"/>
        <v>-8.2815734989648108E-3</v>
      </c>
    </row>
    <row r="475" spans="1:10" x14ac:dyDescent="0.25">
      <c r="A475" s="5" t="s">
        <v>808</v>
      </c>
      <c r="B475" s="24">
        <v>9.58</v>
      </c>
      <c r="C475" s="24">
        <v>9.64</v>
      </c>
      <c r="D475" s="24">
        <v>9.5399999999999991</v>
      </c>
      <c r="E475" s="24">
        <v>9.6199999999999992</v>
      </c>
      <c r="F475" s="24">
        <v>3663210</v>
      </c>
      <c r="G475" s="24">
        <v>829190391</v>
      </c>
      <c r="H475" s="1">
        <v>474</v>
      </c>
      <c r="J475" s="9">
        <f t="shared" si="7"/>
        <v>4.175365344467552E-3</v>
      </c>
    </row>
    <row r="476" spans="1:10" x14ac:dyDescent="0.25">
      <c r="A476" s="5" t="s">
        <v>807</v>
      </c>
      <c r="B476" s="24">
        <v>9.6300000000000008</v>
      </c>
      <c r="C476" s="24">
        <v>10.24</v>
      </c>
      <c r="D476" s="24">
        <v>9.59</v>
      </c>
      <c r="E476" s="24">
        <v>9.91</v>
      </c>
      <c r="F476" s="24">
        <v>11284400</v>
      </c>
      <c r="G476" s="24">
        <v>854053528</v>
      </c>
      <c r="H476" s="1">
        <v>475</v>
      </c>
      <c r="J476" s="9">
        <f t="shared" si="7"/>
        <v>2.9075804776739288E-2</v>
      </c>
    </row>
    <row r="477" spans="1:10" x14ac:dyDescent="0.25">
      <c r="A477" s="5" t="s">
        <v>806</v>
      </c>
      <c r="B477" s="24">
        <v>9.92</v>
      </c>
      <c r="C477" s="24">
        <v>9.9600000000000009</v>
      </c>
      <c r="D477" s="24">
        <v>9.76</v>
      </c>
      <c r="E477" s="24">
        <v>9.84</v>
      </c>
      <c r="F477" s="24">
        <v>4812310</v>
      </c>
      <c r="G477" s="24">
        <v>849020680</v>
      </c>
      <c r="H477" s="1">
        <v>476</v>
      </c>
      <c r="J477" s="9">
        <f t="shared" si="7"/>
        <v>-8.0645161290322648E-3</v>
      </c>
    </row>
    <row r="478" spans="1:10" x14ac:dyDescent="0.25">
      <c r="A478" s="5" t="s">
        <v>805</v>
      </c>
      <c r="B478" s="24">
        <v>9.85</v>
      </c>
      <c r="C478" s="24">
        <v>9.85</v>
      </c>
      <c r="D478" s="24">
        <v>8.93</v>
      </c>
      <c r="E478" s="24">
        <v>9.23</v>
      </c>
      <c r="F478" s="24">
        <v>15987800</v>
      </c>
      <c r="G478" s="24">
        <v>796538442</v>
      </c>
      <c r="H478" s="1">
        <v>477</v>
      </c>
      <c r="J478" s="9">
        <f t="shared" si="7"/>
        <v>-6.2944162436548143E-2</v>
      </c>
    </row>
    <row r="479" spans="1:10" x14ac:dyDescent="0.25">
      <c r="A479" s="5" t="s">
        <v>804</v>
      </c>
      <c r="B479" s="24">
        <v>9.23</v>
      </c>
      <c r="C479" s="24">
        <v>9.75</v>
      </c>
      <c r="D479" s="24">
        <v>9.2100000000000009</v>
      </c>
      <c r="E479" s="24">
        <v>9.4</v>
      </c>
      <c r="F479" s="24">
        <v>7669720</v>
      </c>
      <c r="G479" s="24">
        <v>811553949</v>
      </c>
      <c r="H479" s="1">
        <v>478</v>
      </c>
      <c r="J479" s="9">
        <f t="shared" si="7"/>
        <v>1.8418201516793058E-2</v>
      </c>
    </row>
    <row r="480" spans="1:10" x14ac:dyDescent="0.25">
      <c r="A480" s="5" t="s">
        <v>803</v>
      </c>
      <c r="B480" s="24">
        <v>9.42</v>
      </c>
      <c r="C480" s="24">
        <v>9.5</v>
      </c>
      <c r="D480" s="24">
        <v>9.31</v>
      </c>
      <c r="E480" s="24">
        <v>9.33</v>
      </c>
      <c r="F480" s="24">
        <v>3505990</v>
      </c>
      <c r="G480" s="24">
        <v>805474198</v>
      </c>
      <c r="H480" s="1">
        <v>479</v>
      </c>
      <c r="J480" s="9">
        <f t="shared" si="7"/>
        <v>-9.5541401273885208E-3</v>
      </c>
    </row>
    <row r="481" spans="1:10" x14ac:dyDescent="0.25">
      <c r="A481" s="5" t="s">
        <v>802</v>
      </c>
      <c r="B481" s="24">
        <v>9.31</v>
      </c>
      <c r="C481" s="24">
        <v>9.33</v>
      </c>
      <c r="D481" s="24">
        <v>8.7799999999999994</v>
      </c>
      <c r="E481" s="24">
        <v>9</v>
      </c>
      <c r="F481" s="24">
        <v>8707660</v>
      </c>
      <c r="G481" s="24">
        <v>777313922</v>
      </c>
      <c r="H481" s="1">
        <v>480</v>
      </c>
      <c r="J481" s="9">
        <f t="shared" si="7"/>
        <v>-3.3297529538131095E-2</v>
      </c>
    </row>
    <row r="482" spans="1:10" x14ac:dyDescent="0.25">
      <c r="A482" s="5" t="s">
        <v>801</v>
      </c>
      <c r="B482" s="24">
        <v>9</v>
      </c>
      <c r="C482" s="24">
        <v>9.01</v>
      </c>
      <c r="D482" s="24">
        <v>8.7200000000000006</v>
      </c>
      <c r="E482" s="24">
        <v>8.7200000000000006</v>
      </c>
      <c r="F482" s="24">
        <v>6046890</v>
      </c>
      <c r="G482" s="24">
        <v>753971438</v>
      </c>
      <c r="H482" s="1">
        <v>481</v>
      </c>
      <c r="J482" s="9">
        <f t="shared" si="7"/>
        <v>-3.1111111111111041E-2</v>
      </c>
    </row>
    <row r="483" spans="1:10" x14ac:dyDescent="0.25">
      <c r="A483" s="5" t="s">
        <v>800</v>
      </c>
      <c r="B483" s="24">
        <v>8.73</v>
      </c>
      <c r="C483" s="24">
        <v>8.74</v>
      </c>
      <c r="D483" s="24">
        <v>7.88</v>
      </c>
      <c r="E483" s="24">
        <v>8.17</v>
      </c>
      <c r="F483" s="24">
        <v>17000400</v>
      </c>
      <c r="G483" s="24">
        <v>706651179</v>
      </c>
      <c r="H483" s="1">
        <v>482</v>
      </c>
      <c r="J483" s="9">
        <f t="shared" si="7"/>
        <v>-6.4146620847651825E-2</v>
      </c>
    </row>
    <row r="484" spans="1:10" x14ac:dyDescent="0.25">
      <c r="A484" s="5" t="s">
        <v>799</v>
      </c>
      <c r="B484" s="24">
        <v>8.16</v>
      </c>
      <c r="C484" s="24">
        <v>8.75</v>
      </c>
      <c r="D484" s="24">
        <v>8.16</v>
      </c>
      <c r="E484" s="24">
        <v>8.59</v>
      </c>
      <c r="F484" s="24">
        <v>10626600</v>
      </c>
      <c r="G484" s="24">
        <v>742664775</v>
      </c>
      <c r="H484" s="1">
        <v>483</v>
      </c>
      <c r="J484" s="9">
        <f t="shared" si="7"/>
        <v>5.2696078431372514E-2</v>
      </c>
    </row>
    <row r="485" spans="1:10" x14ac:dyDescent="0.25">
      <c r="A485" s="5" t="s">
        <v>798</v>
      </c>
      <c r="B485" s="24">
        <v>8.6</v>
      </c>
      <c r="C485" s="24">
        <v>8.65</v>
      </c>
      <c r="D485" s="24">
        <v>8.36</v>
      </c>
      <c r="E485" s="24">
        <v>8.4499999999999993</v>
      </c>
      <c r="F485" s="24">
        <v>5882340</v>
      </c>
      <c r="G485" s="24">
        <v>731254342</v>
      </c>
      <c r="H485" s="1">
        <v>484</v>
      </c>
      <c r="J485" s="9">
        <f t="shared" si="7"/>
        <v>-1.744186046511632E-2</v>
      </c>
    </row>
    <row r="486" spans="1:10" x14ac:dyDescent="0.25">
      <c r="A486" s="5" t="s">
        <v>797</v>
      </c>
      <c r="B486" s="24">
        <v>8.4600000000000009</v>
      </c>
      <c r="C486" s="24">
        <v>8.4600000000000009</v>
      </c>
      <c r="D486" s="24">
        <v>7.42</v>
      </c>
      <c r="E486" s="24">
        <v>7.76</v>
      </c>
      <c r="F486" s="24">
        <v>18579800</v>
      </c>
      <c r="G486" s="24">
        <v>671587252</v>
      </c>
      <c r="H486" s="1">
        <v>485</v>
      </c>
      <c r="J486" s="9">
        <f t="shared" si="7"/>
        <v>-8.2742316784870096E-2</v>
      </c>
    </row>
    <row r="487" spans="1:10" x14ac:dyDescent="0.25">
      <c r="A487" s="5" t="s">
        <v>796</v>
      </c>
      <c r="B487" s="24">
        <v>7.77</v>
      </c>
      <c r="C487" s="24">
        <v>8.15</v>
      </c>
      <c r="D487" s="24">
        <v>7.67</v>
      </c>
      <c r="E487" s="24">
        <v>7.92</v>
      </c>
      <c r="F487" s="24">
        <v>12112100</v>
      </c>
      <c r="G487" s="24">
        <v>685808136</v>
      </c>
      <c r="H487" s="1">
        <v>486</v>
      </c>
      <c r="J487" s="9">
        <f t="shared" si="7"/>
        <v>1.9305019305019353E-2</v>
      </c>
    </row>
    <row r="488" spans="1:10" x14ac:dyDescent="0.25">
      <c r="A488" s="5" t="s">
        <v>795</v>
      </c>
      <c r="B488" s="24">
        <v>7.9</v>
      </c>
      <c r="C488" s="24">
        <v>7.95</v>
      </c>
      <c r="D488" s="24">
        <v>7.44</v>
      </c>
      <c r="E488" s="24">
        <v>7.44</v>
      </c>
      <c r="F488" s="24">
        <v>8450790</v>
      </c>
      <c r="G488" s="24">
        <v>644685715</v>
      </c>
      <c r="H488" s="1">
        <v>487</v>
      </c>
      <c r="J488" s="9">
        <f t="shared" si="7"/>
        <v>-5.8227848101265814E-2</v>
      </c>
    </row>
    <row r="489" spans="1:10" x14ac:dyDescent="0.25">
      <c r="A489" s="5" t="s">
        <v>794</v>
      </c>
      <c r="B489" s="24">
        <v>7.41</v>
      </c>
      <c r="C489" s="24">
        <v>7.64</v>
      </c>
      <c r="D489" s="24">
        <v>6.66</v>
      </c>
      <c r="E489" s="24">
        <v>6.82</v>
      </c>
      <c r="F489" s="24">
        <v>17344500</v>
      </c>
      <c r="G489" s="24">
        <v>591026579</v>
      </c>
      <c r="H489" s="1">
        <v>488</v>
      </c>
      <c r="J489" s="9">
        <f t="shared" si="7"/>
        <v>-7.9622132253711175E-2</v>
      </c>
    </row>
    <row r="490" spans="1:10" x14ac:dyDescent="0.25">
      <c r="A490" s="5" t="s">
        <v>793</v>
      </c>
      <c r="B490" s="24">
        <v>6.8</v>
      </c>
      <c r="C490" s="24">
        <v>7.92</v>
      </c>
      <c r="D490" s="24">
        <v>5.98</v>
      </c>
      <c r="E490" s="24">
        <v>7.87</v>
      </c>
      <c r="F490" s="24">
        <v>50671200</v>
      </c>
      <c r="G490" s="24">
        <v>682013454</v>
      </c>
      <c r="H490" s="1">
        <v>489</v>
      </c>
      <c r="J490" s="9">
        <f t="shared" si="7"/>
        <v>0.15735294117647064</v>
      </c>
    </row>
    <row r="491" spans="1:10" x14ac:dyDescent="0.25">
      <c r="A491" s="5" t="s">
        <v>792</v>
      </c>
      <c r="B491" s="24">
        <v>7.89</v>
      </c>
      <c r="C491" s="24">
        <v>8.5399999999999991</v>
      </c>
      <c r="D491" s="24">
        <v>7.33</v>
      </c>
      <c r="E491" s="24">
        <v>8.3800000000000008</v>
      </c>
      <c r="F491" s="24">
        <v>22229600</v>
      </c>
      <c r="G491" s="24">
        <v>726702380</v>
      </c>
      <c r="H491" s="1">
        <v>490</v>
      </c>
      <c r="J491" s="9">
        <f t="shared" si="7"/>
        <v>6.210392902408126E-2</v>
      </c>
    </row>
    <row r="492" spans="1:10" x14ac:dyDescent="0.25">
      <c r="A492" s="5" t="s">
        <v>791</v>
      </c>
      <c r="B492" s="24">
        <v>8.3800000000000008</v>
      </c>
      <c r="C492" s="24">
        <v>8.86</v>
      </c>
      <c r="D492" s="24">
        <v>8.23</v>
      </c>
      <c r="E492" s="24">
        <v>8.23</v>
      </c>
      <c r="F492" s="24">
        <v>16042700</v>
      </c>
      <c r="G492" s="24">
        <v>713877391</v>
      </c>
      <c r="H492" s="1">
        <v>491</v>
      </c>
      <c r="J492" s="9">
        <f t="shared" si="7"/>
        <v>-1.7899761336515555E-2</v>
      </c>
    </row>
    <row r="493" spans="1:10" x14ac:dyDescent="0.25">
      <c r="A493" s="5" t="s">
        <v>790</v>
      </c>
      <c r="B493" s="24">
        <v>8.17</v>
      </c>
      <c r="C493" s="24">
        <v>8.67</v>
      </c>
      <c r="D493" s="24">
        <v>8.0500000000000007</v>
      </c>
      <c r="E493" s="24">
        <v>8.4499999999999993</v>
      </c>
      <c r="F493" s="24">
        <v>12916300</v>
      </c>
      <c r="G493" s="24">
        <v>732836297</v>
      </c>
      <c r="H493" s="1">
        <v>492</v>
      </c>
      <c r="J493" s="9">
        <f t="shared" si="7"/>
        <v>3.4271725826193311E-2</v>
      </c>
    </row>
    <row r="494" spans="1:10" x14ac:dyDescent="0.25">
      <c r="A494" s="5" t="s">
        <v>789</v>
      </c>
      <c r="B494" s="24">
        <v>8.44</v>
      </c>
      <c r="C494" s="24">
        <v>8.5299999999999994</v>
      </c>
      <c r="D494" s="24">
        <v>8.02</v>
      </c>
      <c r="E494" s="24">
        <v>8.1300000000000008</v>
      </c>
      <c r="F494" s="24">
        <v>8108370</v>
      </c>
      <c r="G494" s="24">
        <v>705254561</v>
      </c>
      <c r="H494" s="1">
        <v>493</v>
      </c>
      <c r="J494" s="9">
        <f t="shared" si="7"/>
        <v>-3.6729857819905065E-2</v>
      </c>
    </row>
    <row r="495" spans="1:10" x14ac:dyDescent="0.25">
      <c r="A495" s="5" t="s">
        <v>788</v>
      </c>
      <c r="B495" s="24">
        <v>8.1300000000000008</v>
      </c>
      <c r="C495" s="24">
        <v>8.27</v>
      </c>
      <c r="D495" s="24">
        <v>8.1</v>
      </c>
      <c r="E495" s="24">
        <v>8.19</v>
      </c>
      <c r="F495" s="24">
        <v>5545500</v>
      </c>
      <c r="G495" s="24">
        <v>711457159</v>
      </c>
      <c r="H495" s="1">
        <v>494</v>
      </c>
      <c r="J495" s="9">
        <f t="shared" si="7"/>
        <v>7.3800738007378493E-3</v>
      </c>
    </row>
    <row r="496" spans="1:10" x14ac:dyDescent="0.25">
      <c r="A496" s="5" t="s">
        <v>787</v>
      </c>
      <c r="B496" s="24">
        <v>8.19</v>
      </c>
      <c r="C496" s="24">
        <v>8.61</v>
      </c>
      <c r="D496" s="24">
        <v>8.17</v>
      </c>
      <c r="E496" s="24">
        <v>8.52</v>
      </c>
      <c r="F496" s="24">
        <v>9119700</v>
      </c>
      <c r="G496" s="24">
        <v>740255866</v>
      </c>
      <c r="H496" s="1">
        <v>495</v>
      </c>
      <c r="J496" s="9">
        <f t="shared" si="7"/>
        <v>4.0293040293040303E-2</v>
      </c>
    </row>
    <row r="497" spans="1:10" x14ac:dyDescent="0.25">
      <c r="A497" s="5" t="s">
        <v>786</v>
      </c>
      <c r="B497" s="24">
        <v>8.52</v>
      </c>
      <c r="C497" s="24">
        <v>8.5299999999999994</v>
      </c>
      <c r="D497" s="24">
        <v>8.35</v>
      </c>
      <c r="E497" s="24">
        <v>8.42</v>
      </c>
      <c r="F497" s="24">
        <v>4486190</v>
      </c>
      <c r="G497" s="24">
        <v>731892846</v>
      </c>
      <c r="H497" s="1">
        <v>496</v>
      </c>
      <c r="J497" s="9">
        <f t="shared" si="7"/>
        <v>-1.1737089201877894E-2</v>
      </c>
    </row>
    <row r="498" spans="1:10" x14ac:dyDescent="0.25">
      <c r="A498" s="5" t="s">
        <v>785</v>
      </c>
      <c r="B498" s="24">
        <v>8.4499999999999993</v>
      </c>
      <c r="C498" s="24">
        <v>8.52</v>
      </c>
      <c r="D498" s="24">
        <v>8.25</v>
      </c>
      <c r="E498" s="24">
        <v>8.27</v>
      </c>
      <c r="F498" s="24">
        <v>7337220</v>
      </c>
      <c r="G498" s="24">
        <v>718460239</v>
      </c>
      <c r="H498" s="1">
        <v>497</v>
      </c>
      <c r="J498" s="9">
        <f t="shared" si="7"/>
        <v>-2.1301775147928963E-2</v>
      </c>
    </row>
    <row r="499" spans="1:10" x14ac:dyDescent="0.25">
      <c r="A499" s="5" t="s">
        <v>784</v>
      </c>
      <c r="B499" s="24">
        <v>8.24</v>
      </c>
      <c r="C499" s="24">
        <v>8.24</v>
      </c>
      <c r="D499" s="24">
        <v>7.72</v>
      </c>
      <c r="E499" s="24">
        <v>7.83</v>
      </c>
      <c r="F499" s="24">
        <v>13184400</v>
      </c>
      <c r="G499" s="24">
        <v>680740349</v>
      </c>
      <c r="H499" s="1">
        <v>498</v>
      </c>
      <c r="J499" s="9">
        <f t="shared" si="7"/>
        <v>-4.9757281553398071E-2</v>
      </c>
    </row>
    <row r="500" spans="1:10" x14ac:dyDescent="0.25">
      <c r="A500" s="5" t="s">
        <v>783</v>
      </c>
      <c r="B500" s="24">
        <v>7.86</v>
      </c>
      <c r="C500" s="24">
        <v>7.93</v>
      </c>
      <c r="D500" s="24">
        <v>7.8</v>
      </c>
      <c r="E500" s="24">
        <v>7.86</v>
      </c>
      <c r="F500" s="24">
        <v>5178610</v>
      </c>
      <c r="G500" s="24">
        <v>683575806</v>
      </c>
      <c r="H500" s="1">
        <v>499</v>
      </c>
      <c r="J500" s="9">
        <f t="shared" si="7"/>
        <v>0</v>
      </c>
    </row>
    <row r="501" spans="1:10" x14ac:dyDescent="0.25">
      <c r="A501" s="5" t="s">
        <v>782</v>
      </c>
      <c r="B501" s="24">
        <v>7.86</v>
      </c>
      <c r="C501" s="24">
        <v>7.9</v>
      </c>
      <c r="D501" s="24">
        <v>7.52</v>
      </c>
      <c r="E501" s="24">
        <v>7.88</v>
      </c>
      <c r="F501" s="24">
        <v>8502620</v>
      </c>
      <c r="G501" s="24">
        <v>685426528</v>
      </c>
      <c r="H501" s="1">
        <v>500</v>
      </c>
      <c r="J501" s="9">
        <f t="shared" si="7"/>
        <v>2.5445292620864595E-3</v>
      </c>
    </row>
    <row r="502" spans="1:10" x14ac:dyDescent="0.25">
      <c r="A502" s="5" t="s">
        <v>781</v>
      </c>
      <c r="B502" s="24">
        <v>7.86</v>
      </c>
      <c r="C502" s="24">
        <v>7.93</v>
      </c>
      <c r="D502" s="24">
        <v>7.72</v>
      </c>
      <c r="E502" s="24">
        <v>7.87</v>
      </c>
      <c r="F502" s="24">
        <v>5890020</v>
      </c>
      <c r="G502" s="24">
        <v>684696555</v>
      </c>
      <c r="H502" s="1">
        <v>501</v>
      </c>
      <c r="J502" s="9">
        <f t="shared" si="7"/>
        <v>1.2722646310432298E-3</v>
      </c>
    </row>
    <row r="503" spans="1:10" x14ac:dyDescent="0.25">
      <c r="A503" s="5" t="s">
        <v>780</v>
      </c>
      <c r="B503" s="24">
        <v>7.87</v>
      </c>
      <c r="C503" s="24">
        <v>7.87</v>
      </c>
      <c r="D503" s="24">
        <v>7.63</v>
      </c>
      <c r="E503" s="24">
        <v>7.64</v>
      </c>
      <c r="F503" s="24">
        <v>5894760</v>
      </c>
      <c r="G503" s="24">
        <v>665654987</v>
      </c>
      <c r="H503" s="1">
        <v>502</v>
      </c>
      <c r="J503" s="9">
        <f t="shared" si="7"/>
        <v>-2.9224904701397766E-2</v>
      </c>
    </row>
    <row r="504" spans="1:10" x14ac:dyDescent="0.25">
      <c r="A504" s="5" t="s">
        <v>779</v>
      </c>
      <c r="B504" s="24">
        <v>7.63</v>
      </c>
      <c r="C504" s="24">
        <v>7.75</v>
      </c>
      <c r="D504" s="24">
        <v>7.57</v>
      </c>
      <c r="E504" s="24">
        <v>7.66</v>
      </c>
      <c r="F504" s="24">
        <v>6313550</v>
      </c>
      <c r="G504" s="24">
        <v>667309961</v>
      </c>
      <c r="H504" s="1">
        <v>503</v>
      </c>
      <c r="J504" s="9">
        <f t="shared" si="7"/>
        <v>3.9318479685452488E-3</v>
      </c>
    </row>
    <row r="505" spans="1:10" x14ac:dyDescent="0.25">
      <c r="A505" s="5" t="s">
        <v>778</v>
      </c>
      <c r="B505" s="24">
        <v>7.66</v>
      </c>
      <c r="C505" s="24">
        <v>7.94</v>
      </c>
      <c r="D505" s="24">
        <v>7.66</v>
      </c>
      <c r="E505" s="24">
        <v>7.91</v>
      </c>
      <c r="F505" s="24">
        <v>9393550</v>
      </c>
      <c r="G505" s="24">
        <v>689718972</v>
      </c>
      <c r="H505" s="1">
        <v>504</v>
      </c>
      <c r="J505" s="9">
        <f t="shared" si="7"/>
        <v>3.2637075718015662E-2</v>
      </c>
    </row>
    <row r="506" spans="1:10" x14ac:dyDescent="0.25">
      <c r="A506" s="5" t="s">
        <v>777</v>
      </c>
      <c r="B506" s="24">
        <v>7.9</v>
      </c>
      <c r="C506" s="24">
        <v>7.91</v>
      </c>
      <c r="D506" s="24">
        <v>7.5</v>
      </c>
      <c r="E506" s="24">
        <v>7.59</v>
      </c>
      <c r="F506" s="24">
        <v>16376700</v>
      </c>
      <c r="G506" s="24">
        <v>661247899</v>
      </c>
      <c r="H506" s="1">
        <v>505</v>
      </c>
      <c r="J506" s="9">
        <f t="shared" si="7"/>
        <v>-3.9240506329113987E-2</v>
      </c>
    </row>
    <row r="507" spans="1:10" x14ac:dyDescent="0.25">
      <c r="A507" s="5" t="s">
        <v>776</v>
      </c>
      <c r="B507" s="24">
        <v>7.58</v>
      </c>
      <c r="C507" s="24">
        <v>7.69</v>
      </c>
      <c r="D507" s="24">
        <v>7.16</v>
      </c>
      <c r="E507" s="24">
        <v>7.17</v>
      </c>
      <c r="F507" s="24">
        <v>19613100</v>
      </c>
      <c r="G507" s="24">
        <v>624956487</v>
      </c>
      <c r="H507" s="1">
        <v>506</v>
      </c>
      <c r="J507" s="9">
        <f t="shared" si="7"/>
        <v>-5.4089709762533002E-2</v>
      </c>
    </row>
    <row r="508" spans="1:10" x14ac:dyDescent="0.25">
      <c r="A508" s="5" t="s">
        <v>775</v>
      </c>
      <c r="B508" s="24">
        <v>7.15</v>
      </c>
      <c r="C508" s="24">
        <v>7.41</v>
      </c>
      <c r="D508" s="24">
        <v>7.15</v>
      </c>
      <c r="E508" s="24">
        <v>7.27</v>
      </c>
      <c r="F508" s="24">
        <v>7626020</v>
      </c>
      <c r="G508" s="24">
        <v>633871896</v>
      </c>
      <c r="H508" s="1">
        <v>507</v>
      </c>
      <c r="J508" s="9">
        <f t="shared" si="7"/>
        <v>1.6783216783216672E-2</v>
      </c>
    </row>
    <row r="509" spans="1:10" x14ac:dyDescent="0.25">
      <c r="A509" s="5" t="s">
        <v>774</v>
      </c>
      <c r="B509" s="24">
        <v>7.26</v>
      </c>
      <c r="C509" s="24">
        <v>7.34</v>
      </c>
      <c r="D509" s="24">
        <v>7.14</v>
      </c>
      <c r="E509" s="24">
        <v>7.18</v>
      </c>
      <c r="F509" s="24">
        <v>8671840</v>
      </c>
      <c r="G509" s="24">
        <v>626189631</v>
      </c>
      <c r="H509" s="1">
        <v>508</v>
      </c>
      <c r="J509" s="9">
        <f t="shared" si="7"/>
        <v>-1.1019283746556485E-2</v>
      </c>
    </row>
    <row r="510" spans="1:10" x14ac:dyDescent="0.25">
      <c r="A510" s="5" t="s">
        <v>773</v>
      </c>
      <c r="B510" s="24">
        <v>7.13</v>
      </c>
      <c r="C510" s="24">
        <v>7.33</v>
      </c>
      <c r="D510" s="24">
        <v>7.05</v>
      </c>
      <c r="E510" s="24">
        <v>7.27</v>
      </c>
      <c r="F510" s="24">
        <v>5836810</v>
      </c>
      <c r="G510" s="24">
        <v>635060699</v>
      </c>
      <c r="H510" s="1">
        <v>509</v>
      </c>
      <c r="J510" s="9">
        <f t="shared" si="7"/>
        <v>1.9635343618513278E-2</v>
      </c>
    </row>
    <row r="511" spans="1:10" x14ac:dyDescent="0.25">
      <c r="A511" s="5" t="s">
        <v>772</v>
      </c>
      <c r="B511" s="24">
        <v>7.28</v>
      </c>
      <c r="C511" s="24">
        <v>7.32</v>
      </c>
      <c r="D511" s="24">
        <v>7.09</v>
      </c>
      <c r="E511" s="24">
        <v>7.17</v>
      </c>
      <c r="F511" s="24">
        <v>8778610</v>
      </c>
      <c r="G511" s="24">
        <v>626268701</v>
      </c>
      <c r="H511" s="1">
        <v>510</v>
      </c>
      <c r="J511" s="9">
        <f t="shared" si="7"/>
        <v>-1.5109890109890153E-2</v>
      </c>
    </row>
    <row r="512" spans="1:10" x14ac:dyDescent="0.25">
      <c r="A512" s="5" t="s">
        <v>771</v>
      </c>
      <c r="B512" s="24">
        <v>7.15</v>
      </c>
      <c r="C512" s="24">
        <v>7.62</v>
      </c>
      <c r="D512" s="24">
        <v>7.08</v>
      </c>
      <c r="E512" s="24">
        <v>7.52</v>
      </c>
      <c r="F512" s="24">
        <v>17453300</v>
      </c>
      <c r="G512" s="24">
        <v>657011884</v>
      </c>
      <c r="H512" s="1">
        <v>511</v>
      </c>
      <c r="J512" s="9">
        <f t="shared" si="7"/>
        <v>5.1748251748251636E-2</v>
      </c>
    </row>
    <row r="513" spans="1:10" x14ac:dyDescent="0.25">
      <c r="A513" s="5" t="s">
        <v>770</v>
      </c>
      <c r="B513" s="24">
        <v>7.54</v>
      </c>
      <c r="C513" s="24">
        <v>8.5299999999999994</v>
      </c>
      <c r="D513" s="24">
        <v>7.54</v>
      </c>
      <c r="E513" s="24">
        <v>8.2799999999999994</v>
      </c>
      <c r="F513" s="24">
        <v>27543800</v>
      </c>
      <c r="G513" s="24">
        <v>724028107</v>
      </c>
      <c r="H513" s="1">
        <v>512</v>
      </c>
      <c r="J513" s="9">
        <f t="shared" si="7"/>
        <v>9.8143236074270473E-2</v>
      </c>
    </row>
    <row r="514" spans="1:10" x14ac:dyDescent="0.25">
      <c r="A514" s="5" t="s">
        <v>769</v>
      </c>
      <c r="B514" s="24">
        <v>8.2899999999999991</v>
      </c>
      <c r="C514" s="24">
        <v>8.4700000000000006</v>
      </c>
      <c r="D514" s="24">
        <v>8.0500000000000007</v>
      </c>
      <c r="E514" s="24">
        <v>8.16</v>
      </c>
      <c r="F514" s="24">
        <v>13909900</v>
      </c>
      <c r="G514" s="24">
        <v>713433620</v>
      </c>
      <c r="H514" s="1">
        <v>513</v>
      </c>
      <c r="J514" s="9">
        <f t="shared" si="7"/>
        <v>-1.5681544028950424E-2</v>
      </c>
    </row>
    <row r="515" spans="1:10" x14ac:dyDescent="0.25">
      <c r="A515" s="5" t="s">
        <v>768</v>
      </c>
      <c r="B515" s="24">
        <v>8.15</v>
      </c>
      <c r="C515" s="24">
        <v>8.16</v>
      </c>
      <c r="D515" s="24">
        <v>7.91</v>
      </c>
      <c r="E515" s="24">
        <v>7.97</v>
      </c>
      <c r="F515" s="24">
        <v>9066800</v>
      </c>
      <c r="G515" s="24">
        <v>696993600</v>
      </c>
      <c r="H515" s="1">
        <v>514</v>
      </c>
      <c r="J515" s="9">
        <f t="shared" si="7"/>
        <v>-2.2085889570552221E-2</v>
      </c>
    </row>
    <row r="516" spans="1:10" x14ac:dyDescent="0.25">
      <c r="A516" s="5" t="s">
        <v>767</v>
      </c>
      <c r="B516" s="24">
        <v>7.98</v>
      </c>
      <c r="C516" s="24">
        <v>8.4700000000000006</v>
      </c>
      <c r="D516" s="24">
        <v>7.98</v>
      </c>
      <c r="E516" s="24">
        <v>8.17</v>
      </c>
      <c r="F516" s="24">
        <v>14731700</v>
      </c>
      <c r="G516" s="24">
        <v>715049208</v>
      </c>
      <c r="H516" s="1">
        <v>515</v>
      </c>
      <c r="J516" s="9">
        <f t="shared" ref="J516:J579" si="8">(E516-B516)/B516</f>
        <v>2.3809523809523746E-2</v>
      </c>
    </row>
    <row r="517" spans="1:10" x14ac:dyDescent="0.25">
      <c r="A517" s="5" t="s">
        <v>766</v>
      </c>
      <c r="B517" s="24">
        <v>8.17</v>
      </c>
      <c r="C517" s="24">
        <v>8.44</v>
      </c>
      <c r="D517" s="24">
        <v>8.0500000000000007</v>
      </c>
      <c r="E517" s="24">
        <v>8.3800000000000008</v>
      </c>
      <c r="F517" s="24">
        <v>14579600</v>
      </c>
      <c r="G517" s="24">
        <v>733331654</v>
      </c>
      <c r="H517" s="1">
        <v>516</v>
      </c>
      <c r="J517" s="9">
        <f t="shared" si="8"/>
        <v>2.5703794369645146E-2</v>
      </c>
    </row>
    <row r="518" spans="1:10" x14ac:dyDescent="0.25">
      <c r="A518" s="5" t="s">
        <v>765</v>
      </c>
      <c r="B518" s="24">
        <v>8.3699999999999992</v>
      </c>
      <c r="C518" s="24">
        <v>10</v>
      </c>
      <c r="D518" s="24">
        <v>8.32</v>
      </c>
      <c r="E518" s="24">
        <v>9.73</v>
      </c>
      <c r="F518" s="24">
        <v>33625200</v>
      </c>
      <c r="G518" s="24">
        <v>851512055</v>
      </c>
      <c r="H518" s="1">
        <v>517</v>
      </c>
      <c r="J518" s="9">
        <f t="shared" si="8"/>
        <v>0.16248506571087232</v>
      </c>
    </row>
    <row r="519" spans="1:10" x14ac:dyDescent="0.25">
      <c r="A519" s="5" t="s">
        <v>764</v>
      </c>
      <c r="B519" s="24">
        <v>9.7100000000000009</v>
      </c>
      <c r="C519" s="24">
        <v>11.28</v>
      </c>
      <c r="D519" s="24">
        <v>9.56</v>
      </c>
      <c r="E519" s="24">
        <v>11.25</v>
      </c>
      <c r="F519" s="24">
        <v>41051200</v>
      </c>
      <c r="G519" s="24">
        <v>985515893</v>
      </c>
      <c r="H519" s="1">
        <v>518</v>
      </c>
      <c r="J519" s="9">
        <f t="shared" si="8"/>
        <v>0.15859938208032945</v>
      </c>
    </row>
    <row r="520" spans="1:10" x14ac:dyDescent="0.25">
      <c r="A520" s="5" t="s">
        <v>763</v>
      </c>
      <c r="B520" s="24">
        <v>11.29</v>
      </c>
      <c r="C520" s="24">
        <v>11.89</v>
      </c>
      <c r="D520" s="24">
        <v>9.4</v>
      </c>
      <c r="E520" s="24">
        <v>10.25</v>
      </c>
      <c r="F520" s="24">
        <v>41557400</v>
      </c>
      <c r="G520" s="24">
        <v>898497892</v>
      </c>
      <c r="H520" s="1">
        <v>519</v>
      </c>
      <c r="J520" s="9">
        <f t="shared" si="8"/>
        <v>-9.211691762621782E-2</v>
      </c>
    </row>
    <row r="521" spans="1:10" x14ac:dyDescent="0.25">
      <c r="A521" s="5" t="s">
        <v>762</v>
      </c>
      <c r="B521" s="24">
        <v>10.29</v>
      </c>
      <c r="C521" s="24">
        <v>10.63</v>
      </c>
      <c r="D521" s="24">
        <v>9.6300000000000008</v>
      </c>
      <c r="E521" s="24">
        <v>10.25</v>
      </c>
      <c r="F521" s="24">
        <v>29471800</v>
      </c>
      <c r="G521" s="24">
        <v>898845928</v>
      </c>
      <c r="H521" s="1">
        <v>520</v>
      </c>
      <c r="J521" s="9">
        <f t="shared" si="8"/>
        <v>-3.8872691933915598E-3</v>
      </c>
    </row>
    <row r="522" spans="1:10" x14ac:dyDescent="0.25">
      <c r="A522" s="5" t="s">
        <v>761</v>
      </c>
      <c r="B522" s="24">
        <v>10.24</v>
      </c>
      <c r="C522" s="24">
        <v>10.28</v>
      </c>
      <c r="D522" s="24">
        <v>9.59</v>
      </c>
      <c r="E522" s="24">
        <v>9.8699999999999992</v>
      </c>
      <c r="F522" s="24">
        <v>23153600</v>
      </c>
      <c r="G522" s="24">
        <v>865194523</v>
      </c>
      <c r="H522" s="1">
        <v>521</v>
      </c>
      <c r="J522" s="9">
        <f t="shared" si="8"/>
        <v>-3.6132812500000097E-2</v>
      </c>
    </row>
    <row r="523" spans="1:10" x14ac:dyDescent="0.25">
      <c r="A523" s="5" t="s">
        <v>760</v>
      </c>
      <c r="B523" s="24">
        <v>9.8699999999999992</v>
      </c>
      <c r="C523" s="24">
        <v>10.39</v>
      </c>
      <c r="D523" s="24">
        <v>9.83</v>
      </c>
      <c r="E523" s="24">
        <v>10.29</v>
      </c>
      <c r="F523" s="24">
        <v>16676600</v>
      </c>
      <c r="G523" s="24">
        <v>902576769</v>
      </c>
      <c r="H523" s="1">
        <v>522</v>
      </c>
      <c r="J523" s="9">
        <f t="shared" si="8"/>
        <v>4.2553191489361701E-2</v>
      </c>
    </row>
    <row r="524" spans="1:10" x14ac:dyDescent="0.25">
      <c r="A524" s="5" t="s">
        <v>759</v>
      </c>
      <c r="B524" s="24">
        <v>10.31</v>
      </c>
      <c r="C524" s="24">
        <v>10.78</v>
      </c>
      <c r="D524" s="24">
        <v>10.14</v>
      </c>
      <c r="E524" s="24">
        <v>10.33</v>
      </c>
      <c r="F524" s="24">
        <v>25718300</v>
      </c>
      <c r="G524" s="24">
        <v>906044584</v>
      </c>
      <c r="H524" s="1">
        <v>523</v>
      </c>
      <c r="J524" s="9">
        <f t="shared" si="8"/>
        <v>1.9398642095052932E-3</v>
      </c>
    </row>
    <row r="525" spans="1:10" x14ac:dyDescent="0.25">
      <c r="A525" s="5" t="s">
        <v>758</v>
      </c>
      <c r="B525" s="24">
        <v>10.37</v>
      </c>
      <c r="C525" s="24">
        <v>10.69</v>
      </c>
      <c r="D525" s="24">
        <v>10.29</v>
      </c>
      <c r="E525" s="24">
        <v>10.55</v>
      </c>
      <c r="F525" s="24">
        <v>10879700</v>
      </c>
      <c r="G525" s="24">
        <v>926031183</v>
      </c>
      <c r="H525" s="1">
        <v>524</v>
      </c>
      <c r="J525" s="9">
        <f t="shared" si="8"/>
        <v>1.735776277724219E-2</v>
      </c>
    </row>
    <row r="526" spans="1:10" x14ac:dyDescent="0.25">
      <c r="A526" s="5" t="s">
        <v>757</v>
      </c>
      <c r="B526" s="24">
        <v>10.54</v>
      </c>
      <c r="C526" s="24">
        <v>10.66</v>
      </c>
      <c r="D526" s="24">
        <v>9.4600000000000009</v>
      </c>
      <c r="E526" s="24">
        <v>9.7200000000000006</v>
      </c>
      <c r="F526" s="24">
        <v>26823500</v>
      </c>
      <c r="G526" s="24">
        <v>853319722</v>
      </c>
      <c r="H526" s="1">
        <v>525</v>
      </c>
      <c r="J526" s="9">
        <f t="shared" si="8"/>
        <v>-7.7798861480075768E-2</v>
      </c>
    </row>
    <row r="527" spans="1:10" x14ac:dyDescent="0.25">
      <c r="A527" s="5" t="s">
        <v>756</v>
      </c>
      <c r="B527" s="24">
        <v>9.7200000000000006</v>
      </c>
      <c r="C527" s="24">
        <v>10.08</v>
      </c>
      <c r="D527" s="24">
        <v>9.18</v>
      </c>
      <c r="E527" s="24">
        <v>9.86</v>
      </c>
      <c r="F527" s="24">
        <v>30453800</v>
      </c>
      <c r="G527" s="24">
        <v>866237622</v>
      </c>
      <c r="H527" s="1">
        <v>526</v>
      </c>
      <c r="J527" s="9">
        <f t="shared" si="8"/>
        <v>1.4403292181069834E-2</v>
      </c>
    </row>
    <row r="528" spans="1:10" x14ac:dyDescent="0.25">
      <c r="A528" s="5" t="s">
        <v>755</v>
      </c>
      <c r="B528" s="24">
        <v>9.83</v>
      </c>
      <c r="C528" s="24">
        <v>9.85</v>
      </c>
      <c r="D528" s="24">
        <v>9.51</v>
      </c>
      <c r="E528" s="24">
        <v>9.77</v>
      </c>
      <c r="F528" s="24">
        <v>25066600</v>
      </c>
      <c r="G528" s="24">
        <v>858481082</v>
      </c>
      <c r="H528" s="1">
        <v>527</v>
      </c>
      <c r="J528" s="9">
        <f t="shared" si="8"/>
        <v>-6.1037639877925222E-3</v>
      </c>
    </row>
    <row r="529" spans="1:10" x14ac:dyDescent="0.25">
      <c r="A529" s="5" t="s">
        <v>754</v>
      </c>
      <c r="B529" s="24">
        <v>9.7899999999999991</v>
      </c>
      <c r="C529" s="24">
        <v>9.89</v>
      </c>
      <c r="D529" s="24">
        <v>9.44</v>
      </c>
      <c r="E529" s="24">
        <v>9.65</v>
      </c>
      <c r="F529" s="24">
        <v>20085800</v>
      </c>
      <c r="G529" s="24">
        <v>847990590</v>
      </c>
      <c r="H529" s="1">
        <v>528</v>
      </c>
      <c r="J529" s="9">
        <f t="shared" si="8"/>
        <v>-1.4300306435137774E-2</v>
      </c>
    </row>
    <row r="530" spans="1:10" x14ac:dyDescent="0.25">
      <c r="A530" s="5" t="s">
        <v>753</v>
      </c>
      <c r="B530" s="24">
        <v>9.83</v>
      </c>
      <c r="C530" s="24">
        <v>10</v>
      </c>
      <c r="D530" s="24">
        <v>9.6</v>
      </c>
      <c r="E530" s="24">
        <v>9.9</v>
      </c>
      <c r="F530" s="24">
        <v>14837900</v>
      </c>
      <c r="G530" s="24">
        <v>870948977</v>
      </c>
      <c r="H530" s="1">
        <v>529</v>
      </c>
      <c r="J530" s="9">
        <f t="shared" si="8"/>
        <v>7.1210579857579129E-3</v>
      </c>
    </row>
    <row r="531" spans="1:10" x14ac:dyDescent="0.25">
      <c r="A531" s="5" t="s">
        <v>752</v>
      </c>
      <c r="B531" s="24">
        <v>9.8800000000000008</v>
      </c>
      <c r="C531" s="24">
        <v>9.93</v>
      </c>
      <c r="D531" s="24">
        <v>9.58</v>
      </c>
      <c r="E531" s="24">
        <v>9.64</v>
      </c>
      <c r="F531" s="24">
        <v>14937400</v>
      </c>
      <c r="G531" s="24">
        <v>847706513</v>
      </c>
      <c r="H531" s="1">
        <v>530</v>
      </c>
      <c r="J531" s="9">
        <f t="shared" si="8"/>
        <v>-2.4291497975708523E-2</v>
      </c>
    </row>
    <row r="532" spans="1:10" x14ac:dyDescent="0.25">
      <c r="A532" s="5" t="s">
        <v>751</v>
      </c>
      <c r="B532" s="24">
        <v>9.64</v>
      </c>
      <c r="C532" s="24">
        <v>10.61</v>
      </c>
      <c r="D532" s="24">
        <v>9.5399999999999991</v>
      </c>
      <c r="E532" s="24">
        <v>10.3</v>
      </c>
      <c r="F532" s="24">
        <v>18391900</v>
      </c>
      <c r="G532" s="24">
        <v>906597925</v>
      </c>
      <c r="H532" s="1">
        <v>531</v>
      </c>
      <c r="J532" s="9">
        <f t="shared" si="8"/>
        <v>6.8464730290456438E-2</v>
      </c>
    </row>
    <row r="533" spans="1:10" x14ac:dyDescent="0.25">
      <c r="A533" s="5" t="s">
        <v>750</v>
      </c>
      <c r="B533" s="24">
        <v>10.3</v>
      </c>
      <c r="C533" s="24">
        <v>10.52</v>
      </c>
      <c r="D533" s="24">
        <v>9.94</v>
      </c>
      <c r="E533" s="24">
        <v>10.23</v>
      </c>
      <c r="F533" s="24">
        <v>10788200</v>
      </c>
      <c r="G533" s="24">
        <v>900365728</v>
      </c>
      <c r="H533" s="1">
        <v>532</v>
      </c>
      <c r="J533" s="9">
        <f t="shared" si="8"/>
        <v>-6.7961165048543958E-3</v>
      </c>
    </row>
    <row r="534" spans="1:10" x14ac:dyDescent="0.25">
      <c r="A534" s="5" t="s">
        <v>749</v>
      </c>
      <c r="B534" s="24">
        <v>10.24</v>
      </c>
      <c r="C534" s="24">
        <v>10.44</v>
      </c>
      <c r="D534" s="24">
        <v>10.18</v>
      </c>
      <c r="E534" s="24">
        <v>10.4</v>
      </c>
      <c r="F534" s="24">
        <v>8347550</v>
      </c>
      <c r="G534" s="24">
        <v>915611849</v>
      </c>
      <c r="H534" s="1">
        <v>533</v>
      </c>
      <c r="J534" s="9">
        <f t="shared" si="8"/>
        <v>1.5625000000000014E-2</v>
      </c>
    </row>
    <row r="535" spans="1:10" x14ac:dyDescent="0.25">
      <c r="A535" s="5" t="s">
        <v>748</v>
      </c>
      <c r="B535" s="24">
        <v>10.39</v>
      </c>
      <c r="C535" s="24">
        <v>10.76</v>
      </c>
      <c r="D535" s="24">
        <v>10.35</v>
      </c>
      <c r="E535" s="24">
        <v>10.6</v>
      </c>
      <c r="F535" s="24">
        <v>10992800</v>
      </c>
      <c r="G535" s="24">
        <v>933854252</v>
      </c>
      <c r="H535" s="1">
        <v>534</v>
      </c>
      <c r="J535" s="9">
        <f t="shared" si="8"/>
        <v>2.0211742059672671E-2</v>
      </c>
    </row>
    <row r="536" spans="1:10" x14ac:dyDescent="0.25">
      <c r="A536" s="5" t="s">
        <v>747</v>
      </c>
      <c r="B536" s="24">
        <v>10.6</v>
      </c>
      <c r="C536" s="24">
        <v>10.98</v>
      </c>
      <c r="D536" s="24">
        <v>10.58</v>
      </c>
      <c r="E536" s="24">
        <v>10.91</v>
      </c>
      <c r="F536" s="24">
        <v>11937600</v>
      </c>
      <c r="G536" s="24">
        <v>961383820</v>
      </c>
      <c r="H536" s="1">
        <v>535</v>
      </c>
      <c r="J536" s="9">
        <f t="shared" si="8"/>
        <v>2.9245283018867974E-2</v>
      </c>
    </row>
    <row r="537" spans="1:10" x14ac:dyDescent="0.25">
      <c r="A537" s="5" t="s">
        <v>746</v>
      </c>
      <c r="B537" s="24">
        <v>10.91</v>
      </c>
      <c r="C537" s="24">
        <v>10.97</v>
      </c>
      <c r="D537" s="24">
        <v>10.58</v>
      </c>
      <c r="E537" s="24">
        <v>10.7</v>
      </c>
      <c r="F537" s="24">
        <v>8678620</v>
      </c>
      <c r="G537" s="24">
        <v>943567856</v>
      </c>
      <c r="H537" s="1">
        <v>536</v>
      </c>
      <c r="J537" s="9">
        <f t="shared" si="8"/>
        <v>-1.9248395967002827E-2</v>
      </c>
    </row>
    <row r="538" spans="1:10" x14ac:dyDescent="0.25">
      <c r="A538" s="5" t="s">
        <v>745</v>
      </c>
      <c r="B538" s="24">
        <v>10.71</v>
      </c>
      <c r="C538" s="24">
        <v>10.84</v>
      </c>
      <c r="D538" s="24">
        <v>10.67</v>
      </c>
      <c r="E538" s="24">
        <v>10.82</v>
      </c>
      <c r="F538" s="24">
        <v>7267210</v>
      </c>
      <c r="G538" s="24">
        <v>954275900</v>
      </c>
      <c r="H538" s="1">
        <v>537</v>
      </c>
      <c r="J538" s="9">
        <f t="shared" si="8"/>
        <v>1.0270774976657276E-2</v>
      </c>
    </row>
    <row r="539" spans="1:10" x14ac:dyDescent="0.25">
      <c r="A539" s="5" t="s">
        <v>744</v>
      </c>
      <c r="B539" s="24">
        <v>10.73</v>
      </c>
      <c r="C539" s="24">
        <v>10.77</v>
      </c>
      <c r="D539" s="24">
        <v>10.57</v>
      </c>
      <c r="E539" s="24">
        <v>10.63</v>
      </c>
      <c r="F539" s="24">
        <v>8327330</v>
      </c>
      <c r="G539" s="24">
        <v>938004330</v>
      </c>
      <c r="H539" s="1">
        <v>538</v>
      </c>
      <c r="J539" s="9">
        <f t="shared" si="8"/>
        <v>-9.3196644920782515E-3</v>
      </c>
    </row>
    <row r="540" spans="1:10" x14ac:dyDescent="0.25">
      <c r="A540" s="5" t="s">
        <v>743</v>
      </c>
      <c r="B540" s="24">
        <v>10.62</v>
      </c>
      <c r="C540" s="24">
        <v>10.62</v>
      </c>
      <c r="D540" s="24">
        <v>10.48</v>
      </c>
      <c r="E540" s="24">
        <v>10.57</v>
      </c>
      <c r="F540" s="24">
        <v>6751450</v>
      </c>
      <c r="G540" s="24">
        <v>932866678</v>
      </c>
      <c r="H540" s="1">
        <v>539</v>
      </c>
      <c r="J540" s="9">
        <f t="shared" si="8"/>
        <v>-4.7080979284368114E-3</v>
      </c>
    </row>
    <row r="541" spans="1:10" x14ac:dyDescent="0.25">
      <c r="A541" s="5" t="s">
        <v>742</v>
      </c>
      <c r="B541" s="24">
        <v>10.57</v>
      </c>
      <c r="C541" s="24">
        <v>10.67</v>
      </c>
      <c r="D541" s="24">
        <v>10.51</v>
      </c>
      <c r="E541" s="24">
        <v>10.59</v>
      </c>
      <c r="F541" s="24">
        <v>8465020</v>
      </c>
      <c r="G541" s="24">
        <v>934844928</v>
      </c>
      <c r="H541" s="1">
        <v>540</v>
      </c>
      <c r="J541" s="9">
        <f t="shared" si="8"/>
        <v>1.8921475875117856E-3</v>
      </c>
    </row>
    <row r="542" spans="1:10" x14ac:dyDescent="0.25">
      <c r="A542" s="5" t="s">
        <v>741</v>
      </c>
      <c r="B542" s="24">
        <v>10.58</v>
      </c>
      <c r="C542" s="24">
        <v>10.61</v>
      </c>
      <c r="D542" s="24">
        <v>10.44</v>
      </c>
      <c r="E542" s="24">
        <v>10.54</v>
      </c>
      <c r="F542" s="24">
        <v>7189170</v>
      </c>
      <c r="G542" s="24">
        <v>930599699</v>
      </c>
      <c r="H542" s="1">
        <v>541</v>
      </c>
      <c r="J542" s="9">
        <f t="shared" si="8"/>
        <v>-3.7807183364840192E-3</v>
      </c>
    </row>
    <row r="543" spans="1:10" x14ac:dyDescent="0.25">
      <c r="A543" s="5" t="s">
        <v>740</v>
      </c>
      <c r="B543" s="24">
        <v>10.54</v>
      </c>
      <c r="C543" s="24">
        <v>10.58</v>
      </c>
      <c r="D543" s="24">
        <v>10.43</v>
      </c>
      <c r="E543" s="24">
        <v>10.56</v>
      </c>
      <c r="F543" s="24">
        <v>6580700</v>
      </c>
      <c r="G543" s="24">
        <v>933378690</v>
      </c>
      <c r="H543" s="1">
        <v>542</v>
      </c>
      <c r="J543" s="9">
        <f t="shared" si="8"/>
        <v>1.8975332068312477E-3</v>
      </c>
    </row>
    <row r="544" spans="1:10" x14ac:dyDescent="0.25">
      <c r="A544" s="5" t="s">
        <v>739</v>
      </c>
      <c r="B544" s="24">
        <v>10.56</v>
      </c>
      <c r="C544" s="24">
        <v>10.57</v>
      </c>
      <c r="D544" s="24">
        <v>10.45</v>
      </c>
      <c r="E544" s="24">
        <v>10.48</v>
      </c>
      <c r="F544" s="24">
        <v>4689950</v>
      </c>
      <c r="G544" s="24">
        <v>926548657</v>
      </c>
      <c r="H544" s="1">
        <v>543</v>
      </c>
      <c r="J544" s="9">
        <f t="shared" si="8"/>
        <v>-7.575757575757582E-3</v>
      </c>
    </row>
    <row r="545" spans="1:10" x14ac:dyDescent="0.25">
      <c r="A545" s="5" t="s">
        <v>738</v>
      </c>
      <c r="B545" s="24">
        <v>10.49</v>
      </c>
      <c r="C545" s="24">
        <v>10.71</v>
      </c>
      <c r="D545" s="24">
        <v>10.47</v>
      </c>
      <c r="E545" s="24">
        <v>10.57</v>
      </c>
      <c r="F545" s="24">
        <v>8042180</v>
      </c>
      <c r="G545" s="24">
        <v>934593362</v>
      </c>
      <c r="H545" s="1">
        <v>544</v>
      </c>
      <c r="J545" s="9">
        <f t="shared" si="8"/>
        <v>7.6263107721639724E-3</v>
      </c>
    </row>
    <row r="546" spans="1:10" x14ac:dyDescent="0.25">
      <c r="A546" s="5" t="s">
        <v>737</v>
      </c>
      <c r="B546" s="24">
        <v>10.56</v>
      </c>
      <c r="C546" s="24">
        <v>10.75</v>
      </c>
      <c r="D546" s="24">
        <v>10.55</v>
      </c>
      <c r="E546" s="24">
        <v>10.73</v>
      </c>
      <c r="F546" s="24">
        <v>11648700</v>
      </c>
      <c r="G546" s="24">
        <v>948748952</v>
      </c>
      <c r="H546" s="1">
        <v>545</v>
      </c>
      <c r="J546" s="9">
        <f t="shared" si="8"/>
        <v>1.6098484848484841E-2</v>
      </c>
    </row>
    <row r="547" spans="1:10" x14ac:dyDescent="0.25">
      <c r="A547" s="5" t="s">
        <v>736</v>
      </c>
      <c r="B547" s="24">
        <v>10.74</v>
      </c>
      <c r="C547" s="24">
        <v>10.85</v>
      </c>
      <c r="D547" s="24">
        <v>10.56</v>
      </c>
      <c r="E547" s="24">
        <v>10.73</v>
      </c>
      <c r="F547" s="24">
        <v>12852200</v>
      </c>
      <c r="G547" s="24">
        <v>949491718</v>
      </c>
      <c r="H547" s="1">
        <v>546</v>
      </c>
      <c r="J547" s="9">
        <f t="shared" si="8"/>
        <v>-9.3109869646180511E-4</v>
      </c>
    </row>
    <row r="548" spans="1:10" x14ac:dyDescent="0.25">
      <c r="A548" s="5" t="s">
        <v>735</v>
      </c>
      <c r="B548" s="24">
        <v>10.74</v>
      </c>
      <c r="C548" s="24">
        <v>10.89</v>
      </c>
      <c r="D548" s="24">
        <v>10.55</v>
      </c>
      <c r="E548" s="24">
        <v>10.82</v>
      </c>
      <c r="F548" s="24">
        <v>10172500</v>
      </c>
      <c r="G548" s="24">
        <v>957731836</v>
      </c>
      <c r="H548" s="1">
        <v>547</v>
      </c>
      <c r="J548" s="9">
        <f t="shared" si="8"/>
        <v>7.4487895716946065E-3</v>
      </c>
    </row>
    <row r="549" spans="1:10" x14ac:dyDescent="0.25">
      <c r="A549" s="5" t="s">
        <v>734</v>
      </c>
      <c r="B549" s="24">
        <v>10.81</v>
      </c>
      <c r="C549" s="24">
        <v>11.11</v>
      </c>
      <c r="D549" s="24">
        <v>10.76</v>
      </c>
      <c r="E549" s="24">
        <v>11.11</v>
      </c>
      <c r="F549" s="24">
        <v>12897800</v>
      </c>
      <c r="G549" s="24">
        <v>984019776</v>
      </c>
      <c r="H549" s="1">
        <v>548</v>
      </c>
      <c r="J549" s="9">
        <f t="shared" si="8"/>
        <v>2.7752081406105359E-2</v>
      </c>
    </row>
    <row r="550" spans="1:10" x14ac:dyDescent="0.25">
      <c r="A550" s="5" t="s">
        <v>733</v>
      </c>
      <c r="B550" s="24">
        <v>11.13</v>
      </c>
      <c r="C550" s="24">
        <v>11.5</v>
      </c>
      <c r="D550" s="24">
        <v>11.13</v>
      </c>
      <c r="E550" s="24">
        <v>11.43</v>
      </c>
      <c r="F550" s="24">
        <v>14139500</v>
      </c>
      <c r="G550" s="24">
        <v>1012625893</v>
      </c>
      <c r="H550" s="1">
        <v>549</v>
      </c>
      <c r="J550" s="9">
        <f t="shared" si="8"/>
        <v>2.6954177897574025E-2</v>
      </c>
    </row>
    <row r="551" spans="1:10" x14ac:dyDescent="0.25">
      <c r="A551" s="5" t="s">
        <v>732</v>
      </c>
      <c r="B551" s="24">
        <v>11.44</v>
      </c>
      <c r="C551" s="24">
        <v>11.49</v>
      </c>
      <c r="D551" s="24">
        <v>11.32</v>
      </c>
      <c r="E551" s="24">
        <v>11.35</v>
      </c>
      <c r="F551" s="24">
        <v>5942960</v>
      </c>
      <c r="G551" s="24">
        <v>1005855021</v>
      </c>
      <c r="H551" s="1">
        <v>550</v>
      </c>
      <c r="J551" s="9">
        <f t="shared" si="8"/>
        <v>-7.8671328671328557E-3</v>
      </c>
    </row>
    <row r="552" spans="1:10" x14ac:dyDescent="0.25">
      <c r="A552" s="5" t="s">
        <v>731</v>
      </c>
      <c r="B552" s="24">
        <v>11.35</v>
      </c>
      <c r="C552" s="24">
        <v>11.48</v>
      </c>
      <c r="D552" s="24">
        <v>11.34</v>
      </c>
      <c r="E552" s="24">
        <v>11.39</v>
      </c>
      <c r="F552" s="24">
        <v>5695440</v>
      </c>
      <c r="G552" s="24">
        <v>1009440330</v>
      </c>
      <c r="H552" s="1">
        <v>551</v>
      </c>
      <c r="J552" s="9">
        <f t="shared" si="8"/>
        <v>3.5242290748899495E-3</v>
      </c>
    </row>
    <row r="553" spans="1:10" x14ac:dyDescent="0.25">
      <c r="A553" s="5" t="s">
        <v>730</v>
      </c>
      <c r="B553" s="24">
        <v>11.43</v>
      </c>
      <c r="C553" s="24">
        <v>11.61</v>
      </c>
      <c r="D553" s="24">
        <v>11.41</v>
      </c>
      <c r="E553" s="24">
        <v>11.52</v>
      </c>
      <c r="F553" s="24">
        <v>7629640</v>
      </c>
      <c r="G553" s="24">
        <v>1020961130</v>
      </c>
      <c r="H553" s="1">
        <v>552</v>
      </c>
      <c r="J553" s="9">
        <f t="shared" si="8"/>
        <v>7.8740157480314838E-3</v>
      </c>
    </row>
    <row r="554" spans="1:10" x14ac:dyDescent="0.25">
      <c r="A554" s="5" t="s">
        <v>729</v>
      </c>
      <c r="B554" s="24">
        <v>11.54</v>
      </c>
      <c r="C554" s="24">
        <v>11.63</v>
      </c>
      <c r="D554" s="24">
        <v>11.24</v>
      </c>
      <c r="E554" s="24">
        <v>11.43</v>
      </c>
      <c r="F554" s="24">
        <v>9688630</v>
      </c>
      <c r="G554" s="24">
        <v>1013867331</v>
      </c>
      <c r="H554" s="1">
        <v>553</v>
      </c>
      <c r="J554" s="9">
        <f t="shared" si="8"/>
        <v>-9.53206239168106E-3</v>
      </c>
    </row>
    <row r="555" spans="1:10" x14ac:dyDescent="0.25">
      <c r="A555" s="5" t="s">
        <v>728</v>
      </c>
      <c r="B555" s="24">
        <v>11.44</v>
      </c>
      <c r="C555" s="24">
        <v>11.6</v>
      </c>
      <c r="D555" s="24">
        <v>10.67</v>
      </c>
      <c r="E555" s="24">
        <v>11.03</v>
      </c>
      <c r="F555" s="24">
        <v>18400300</v>
      </c>
      <c r="G555" s="24">
        <v>978825690</v>
      </c>
      <c r="H555" s="1">
        <v>554</v>
      </c>
      <c r="J555" s="9">
        <f t="shared" si="8"/>
        <v>-3.5839160839160854E-2</v>
      </c>
    </row>
    <row r="556" spans="1:10" x14ac:dyDescent="0.25">
      <c r="A556" s="5" t="s">
        <v>727</v>
      </c>
      <c r="B556" s="24">
        <v>11.05</v>
      </c>
      <c r="C556" s="24">
        <v>11.34</v>
      </c>
      <c r="D556" s="24">
        <v>10.78</v>
      </c>
      <c r="E556" s="24">
        <v>11.28</v>
      </c>
      <c r="F556" s="24">
        <v>11914200</v>
      </c>
      <c r="G556" s="24">
        <v>1001069228</v>
      </c>
      <c r="H556" s="1">
        <v>555</v>
      </c>
      <c r="J556" s="9">
        <f t="shared" si="8"/>
        <v>2.0814479638008927E-2</v>
      </c>
    </row>
    <row r="557" spans="1:10" x14ac:dyDescent="0.25">
      <c r="A557" s="5" t="s">
        <v>726</v>
      </c>
      <c r="B557" s="24">
        <v>11.29</v>
      </c>
      <c r="C557" s="24">
        <v>11.43</v>
      </c>
      <c r="D557" s="24">
        <v>11.24</v>
      </c>
      <c r="E557" s="24">
        <v>11.35</v>
      </c>
      <c r="F557" s="24">
        <v>7544520</v>
      </c>
      <c r="G557" s="24">
        <v>1007694076</v>
      </c>
      <c r="H557" s="1">
        <v>556</v>
      </c>
      <c r="J557" s="9">
        <f t="shared" si="8"/>
        <v>5.3144375553587694E-3</v>
      </c>
    </row>
    <row r="558" spans="1:10" x14ac:dyDescent="0.25">
      <c r="A558" s="5" t="s">
        <v>725</v>
      </c>
      <c r="B558" s="24">
        <v>11.35</v>
      </c>
      <c r="C558" s="24">
        <v>11.4</v>
      </c>
      <c r="D558" s="24">
        <v>11.3</v>
      </c>
      <c r="E558" s="24">
        <v>11.4</v>
      </c>
      <c r="F558" s="24">
        <v>6264900</v>
      </c>
      <c r="G558" s="24">
        <v>1012466457</v>
      </c>
      <c r="H558" s="1">
        <v>557</v>
      </c>
      <c r="J558" s="9">
        <f t="shared" si="8"/>
        <v>4.4052863436123977E-3</v>
      </c>
    </row>
    <row r="559" spans="1:10" x14ac:dyDescent="0.25">
      <c r="A559" s="5" t="s">
        <v>724</v>
      </c>
      <c r="B559" s="24">
        <v>11.38</v>
      </c>
      <c r="C559" s="24">
        <v>11.39</v>
      </c>
      <c r="D559" s="24">
        <v>11.17</v>
      </c>
      <c r="E559" s="24">
        <v>11.27</v>
      </c>
      <c r="F559" s="24">
        <v>7216520</v>
      </c>
      <c r="G559" s="24">
        <v>1001304093</v>
      </c>
      <c r="H559" s="1">
        <v>558</v>
      </c>
      <c r="J559" s="9">
        <f t="shared" si="8"/>
        <v>-9.6660808435853427E-3</v>
      </c>
    </row>
    <row r="560" spans="1:10" x14ac:dyDescent="0.25">
      <c r="A560" s="5" t="s">
        <v>723</v>
      </c>
      <c r="B560" s="24">
        <v>11.29</v>
      </c>
      <c r="C560" s="24">
        <v>13.33</v>
      </c>
      <c r="D560" s="24">
        <v>11.29</v>
      </c>
      <c r="E560" s="24">
        <v>13.03</v>
      </c>
      <c r="F560" s="24">
        <v>42911500</v>
      </c>
      <c r="G560" s="24">
        <v>1157709435</v>
      </c>
      <c r="H560" s="1">
        <v>559</v>
      </c>
      <c r="J560" s="9">
        <f t="shared" si="8"/>
        <v>0.15411868910540305</v>
      </c>
    </row>
    <row r="561" spans="1:10" x14ac:dyDescent="0.25">
      <c r="A561" s="5" t="s">
        <v>722</v>
      </c>
      <c r="B561" s="24">
        <v>13.04</v>
      </c>
      <c r="C561" s="24">
        <v>13.04</v>
      </c>
      <c r="D561" s="24">
        <v>12.64</v>
      </c>
      <c r="E561" s="24">
        <v>12.92</v>
      </c>
      <c r="F561" s="24">
        <v>18464700</v>
      </c>
      <c r="G561" s="24">
        <v>1148742628</v>
      </c>
      <c r="H561" s="1">
        <v>560</v>
      </c>
      <c r="J561" s="9">
        <f t="shared" si="8"/>
        <v>-9.2024539877300013E-3</v>
      </c>
    </row>
    <row r="562" spans="1:10" x14ac:dyDescent="0.25">
      <c r="A562" s="5" t="s">
        <v>721</v>
      </c>
      <c r="B562" s="24">
        <v>12.92</v>
      </c>
      <c r="C562" s="24">
        <v>12.92</v>
      </c>
      <c r="D562" s="24">
        <v>12.54</v>
      </c>
      <c r="E562" s="24">
        <v>12.9</v>
      </c>
      <c r="F562" s="24">
        <v>38002600</v>
      </c>
      <c r="G562" s="24">
        <v>1147726668</v>
      </c>
      <c r="H562" s="1">
        <v>561</v>
      </c>
      <c r="J562" s="9">
        <f t="shared" si="8"/>
        <v>-1.5479876160990381E-3</v>
      </c>
    </row>
    <row r="563" spans="1:10" x14ac:dyDescent="0.25">
      <c r="A563" s="5" t="s">
        <v>720</v>
      </c>
      <c r="B563" s="24">
        <v>12.9</v>
      </c>
      <c r="C563" s="24">
        <v>12.91</v>
      </c>
      <c r="D563" s="24">
        <v>12.66</v>
      </c>
      <c r="E563" s="24">
        <v>12.68</v>
      </c>
      <c r="F563" s="24">
        <v>11636500</v>
      </c>
      <c r="G563" s="24">
        <v>1127915204</v>
      </c>
      <c r="H563" s="1">
        <v>562</v>
      </c>
      <c r="J563" s="9">
        <f t="shared" si="8"/>
        <v>-1.7054263565891521E-2</v>
      </c>
    </row>
    <row r="564" spans="1:10" x14ac:dyDescent="0.25">
      <c r="A564" s="5" t="s">
        <v>719</v>
      </c>
      <c r="B564" s="24">
        <v>12.71</v>
      </c>
      <c r="C564" s="24">
        <v>12.83</v>
      </c>
      <c r="D564" s="24">
        <v>12.68</v>
      </c>
      <c r="E564" s="24">
        <v>12.81</v>
      </c>
      <c r="F564" s="24">
        <v>9370010</v>
      </c>
      <c r="G564" s="24">
        <v>1140211197</v>
      </c>
      <c r="H564" s="1">
        <v>563</v>
      </c>
      <c r="J564" s="9">
        <f t="shared" si="8"/>
        <v>7.8678206136899801E-3</v>
      </c>
    </row>
    <row r="565" spans="1:10" x14ac:dyDescent="0.25">
      <c r="A565" s="5" t="s">
        <v>718</v>
      </c>
      <c r="B565" s="24">
        <v>12.82</v>
      </c>
      <c r="C565" s="24">
        <v>12.87</v>
      </c>
      <c r="D565" s="24">
        <v>12.71</v>
      </c>
      <c r="E565" s="24">
        <v>12.76</v>
      </c>
      <c r="F565" s="24">
        <v>7799740</v>
      </c>
      <c r="G565" s="24">
        <v>1136008890</v>
      </c>
      <c r="H565" s="1">
        <v>564</v>
      </c>
      <c r="J565" s="9">
        <f t="shared" si="8"/>
        <v>-4.6801872074883379E-3</v>
      </c>
    </row>
    <row r="566" spans="1:10" x14ac:dyDescent="0.25">
      <c r="A566" s="5" t="s">
        <v>717</v>
      </c>
      <c r="B566" s="24">
        <v>12.77</v>
      </c>
      <c r="C566" s="24">
        <v>12.9</v>
      </c>
      <c r="D566" s="24">
        <v>12.43</v>
      </c>
      <c r="E566" s="24">
        <v>12.43</v>
      </c>
      <c r="F566" s="24">
        <v>12994400</v>
      </c>
      <c r="G566" s="24">
        <v>1107158285</v>
      </c>
      <c r="H566" s="1">
        <v>565</v>
      </c>
      <c r="J566" s="9">
        <f t="shared" si="8"/>
        <v>-2.662490211433045E-2</v>
      </c>
    </row>
    <row r="567" spans="1:10" x14ac:dyDescent="0.25">
      <c r="A567" s="5" t="s">
        <v>716</v>
      </c>
      <c r="B567" s="24">
        <v>12.34</v>
      </c>
      <c r="C567" s="24">
        <v>12.77</v>
      </c>
      <c r="D567" s="24">
        <v>12.21</v>
      </c>
      <c r="E567" s="24">
        <v>12.67</v>
      </c>
      <c r="F567" s="24">
        <v>15183300</v>
      </c>
      <c r="G567" s="24">
        <v>1128781640</v>
      </c>
      <c r="H567" s="1">
        <v>566</v>
      </c>
      <c r="J567" s="9">
        <f t="shared" si="8"/>
        <v>2.6742301458670993E-2</v>
      </c>
    </row>
    <row r="568" spans="1:10" x14ac:dyDescent="0.25">
      <c r="A568" s="5" t="s">
        <v>715</v>
      </c>
      <c r="B568" s="24">
        <v>12.69</v>
      </c>
      <c r="C568" s="24">
        <v>12.76</v>
      </c>
      <c r="D568" s="24">
        <v>12.55</v>
      </c>
      <c r="E568" s="24">
        <v>12.6</v>
      </c>
      <c r="F568" s="24">
        <v>10360900</v>
      </c>
      <c r="G568" s="24">
        <v>1123050433</v>
      </c>
      <c r="H568" s="1">
        <v>567</v>
      </c>
      <c r="J568" s="9">
        <f t="shared" si="8"/>
        <v>-7.0921985815602731E-3</v>
      </c>
    </row>
    <row r="569" spans="1:10" x14ac:dyDescent="0.25">
      <c r="A569" s="5" t="s">
        <v>714</v>
      </c>
      <c r="B569" s="24">
        <v>12.6</v>
      </c>
      <c r="C569" s="24">
        <v>13.21</v>
      </c>
      <c r="D569" s="24">
        <v>12.56</v>
      </c>
      <c r="E569" s="24">
        <v>13.12</v>
      </c>
      <c r="F569" s="24">
        <v>14522300</v>
      </c>
      <c r="G569" s="24">
        <v>1169783161</v>
      </c>
      <c r="H569" s="1">
        <v>568</v>
      </c>
      <c r="J569" s="9">
        <f t="shared" si="8"/>
        <v>4.1269841269841234E-2</v>
      </c>
    </row>
    <row r="570" spans="1:10" x14ac:dyDescent="0.25">
      <c r="A570" s="5" t="s">
        <v>713</v>
      </c>
      <c r="B570" s="24">
        <v>13.13</v>
      </c>
      <c r="C570" s="24">
        <v>13.23</v>
      </c>
      <c r="D570" s="24">
        <v>12.88</v>
      </c>
      <c r="E570" s="24">
        <v>13.07</v>
      </c>
      <c r="F570" s="24">
        <v>19574400</v>
      </c>
      <c r="G570" s="24">
        <v>1165715765</v>
      </c>
      <c r="H570" s="1">
        <v>569</v>
      </c>
      <c r="J570" s="9">
        <f t="shared" si="8"/>
        <v>-4.5696877380046073E-3</v>
      </c>
    </row>
    <row r="571" spans="1:10" x14ac:dyDescent="0.25">
      <c r="A571" s="5" t="s">
        <v>712</v>
      </c>
      <c r="B571" s="24">
        <v>13.06</v>
      </c>
      <c r="C571" s="24">
        <v>13.72</v>
      </c>
      <c r="D571" s="24">
        <v>12.98</v>
      </c>
      <c r="E571" s="24">
        <v>13.55</v>
      </c>
      <c r="F571" s="24">
        <v>18533900</v>
      </c>
      <c r="G571" s="24">
        <v>1208911983</v>
      </c>
      <c r="H571" s="1">
        <v>570</v>
      </c>
      <c r="J571" s="9">
        <f t="shared" si="8"/>
        <v>3.7519142419601852E-2</v>
      </c>
    </row>
    <row r="572" spans="1:10" x14ac:dyDescent="0.25">
      <c r="A572" s="5" t="s">
        <v>711</v>
      </c>
      <c r="B572" s="24">
        <v>13.52</v>
      </c>
      <c r="C572" s="24">
        <v>14.54</v>
      </c>
      <c r="D572" s="24">
        <v>13.4</v>
      </c>
      <c r="E572" s="24">
        <v>14.52</v>
      </c>
      <c r="F572" s="24">
        <v>20307500</v>
      </c>
      <c r="G572" s="24">
        <v>1296040794</v>
      </c>
      <c r="H572" s="1">
        <v>571</v>
      </c>
      <c r="J572" s="9">
        <f t="shared" si="8"/>
        <v>7.3964497041420121E-2</v>
      </c>
    </row>
    <row r="573" spans="1:10" x14ac:dyDescent="0.25">
      <c r="A573" s="5" t="s">
        <v>710</v>
      </c>
      <c r="B573" s="24">
        <v>14.51</v>
      </c>
      <c r="C573" s="24">
        <v>15.68</v>
      </c>
      <c r="D573" s="24">
        <v>14.27</v>
      </c>
      <c r="E573" s="24">
        <v>15.4</v>
      </c>
      <c r="F573" s="24">
        <v>31667000</v>
      </c>
      <c r="G573" s="24">
        <v>1374757041</v>
      </c>
      <c r="H573" s="1">
        <v>572</v>
      </c>
      <c r="J573" s="9">
        <f t="shared" si="8"/>
        <v>6.1337008959338427E-2</v>
      </c>
    </row>
    <row r="574" spans="1:10" x14ac:dyDescent="0.25">
      <c r="A574" s="5" t="s">
        <v>709</v>
      </c>
      <c r="B574" s="24">
        <v>15.45</v>
      </c>
      <c r="C574" s="24">
        <v>16.059999999999999</v>
      </c>
      <c r="D574" s="24">
        <v>15.12</v>
      </c>
      <c r="E574" s="24">
        <v>15.82</v>
      </c>
      <c r="F574" s="24">
        <v>65478900</v>
      </c>
      <c r="G574" s="24">
        <v>1412825288</v>
      </c>
      <c r="H574" s="1">
        <v>573</v>
      </c>
      <c r="J574" s="9">
        <f t="shared" si="8"/>
        <v>2.3948220064724985E-2</v>
      </c>
    </row>
    <row r="575" spans="1:10" x14ac:dyDescent="0.25">
      <c r="A575" s="5" t="s">
        <v>708</v>
      </c>
      <c r="B575" s="24">
        <v>15.85</v>
      </c>
      <c r="C575" s="24">
        <v>17.37</v>
      </c>
      <c r="D575" s="24">
        <v>15.56</v>
      </c>
      <c r="E575" s="24">
        <v>17.350000000000001</v>
      </c>
      <c r="F575" s="24">
        <v>44927500</v>
      </c>
      <c r="G575" s="24">
        <v>1550251865</v>
      </c>
      <c r="H575" s="1">
        <v>574</v>
      </c>
      <c r="J575" s="9">
        <f t="shared" si="8"/>
        <v>9.4637223974763526E-2</v>
      </c>
    </row>
    <row r="576" spans="1:10" x14ac:dyDescent="0.25">
      <c r="A576" s="5" t="s">
        <v>707</v>
      </c>
      <c r="B576" s="24">
        <v>17.36</v>
      </c>
      <c r="C576" s="24">
        <v>19.350000000000001</v>
      </c>
      <c r="D576" s="24">
        <v>16.95</v>
      </c>
      <c r="E576" s="24">
        <v>19.03</v>
      </c>
      <c r="F576" s="24">
        <v>83627104</v>
      </c>
      <c r="G576" s="24">
        <v>1701011948</v>
      </c>
      <c r="H576" s="1">
        <v>575</v>
      </c>
      <c r="J576" s="9">
        <f t="shared" si="8"/>
        <v>9.6198156682027747E-2</v>
      </c>
    </row>
    <row r="577" spans="1:10" x14ac:dyDescent="0.25">
      <c r="A577" s="5" t="s">
        <v>706</v>
      </c>
      <c r="B577" s="24">
        <v>19.04</v>
      </c>
      <c r="C577" s="24">
        <v>20.67</v>
      </c>
      <c r="D577" s="24">
        <v>18.41</v>
      </c>
      <c r="E577" s="24">
        <v>19.46</v>
      </c>
      <c r="F577" s="24">
        <v>95863400</v>
      </c>
      <c r="G577" s="24">
        <v>1739949803</v>
      </c>
      <c r="H577" s="1">
        <v>576</v>
      </c>
      <c r="J577" s="9">
        <f t="shared" si="8"/>
        <v>2.2058823529411856E-2</v>
      </c>
    </row>
    <row r="578" spans="1:10" x14ac:dyDescent="0.25">
      <c r="A578" s="5" t="s">
        <v>705</v>
      </c>
      <c r="B578" s="24">
        <v>19.52</v>
      </c>
      <c r="C578" s="24">
        <v>20.059999999999999</v>
      </c>
      <c r="D578" s="24">
        <v>18.62</v>
      </c>
      <c r="E578" s="24">
        <v>18.62</v>
      </c>
      <c r="F578" s="24">
        <v>27341900</v>
      </c>
      <c r="G578" s="24">
        <v>1665411583</v>
      </c>
      <c r="H578" s="1">
        <v>577</v>
      </c>
      <c r="J578" s="9">
        <f t="shared" si="8"/>
        <v>-4.6106557377049107E-2</v>
      </c>
    </row>
    <row r="579" spans="1:10" x14ac:dyDescent="0.25">
      <c r="A579" s="5" t="s">
        <v>704</v>
      </c>
      <c r="B579" s="24">
        <v>18.5</v>
      </c>
      <c r="C579" s="24">
        <v>19.420000000000002</v>
      </c>
      <c r="D579" s="24">
        <v>18.23</v>
      </c>
      <c r="E579" s="24">
        <v>19.3</v>
      </c>
      <c r="F579" s="24">
        <v>26816300</v>
      </c>
      <c r="G579" s="24">
        <v>1727148626</v>
      </c>
      <c r="H579" s="1">
        <v>578</v>
      </c>
      <c r="J579" s="9">
        <f t="shared" si="8"/>
        <v>4.324324324324328E-2</v>
      </c>
    </row>
    <row r="580" spans="1:10" x14ac:dyDescent="0.25">
      <c r="A580" s="5" t="s">
        <v>703</v>
      </c>
      <c r="B580" s="24">
        <v>19.28</v>
      </c>
      <c r="C580" s="24">
        <v>20.100000000000001</v>
      </c>
      <c r="D580" s="24">
        <v>19.11</v>
      </c>
      <c r="E580" s="24">
        <v>19.61</v>
      </c>
      <c r="F580" s="24">
        <v>32432700</v>
      </c>
      <c r="G580" s="24">
        <v>1754907794</v>
      </c>
      <c r="H580" s="1">
        <v>579</v>
      </c>
      <c r="J580" s="9">
        <f t="shared" ref="J580:J643" si="9">(E580-B580)/B580</f>
        <v>1.7116182572614019E-2</v>
      </c>
    </row>
    <row r="581" spans="1:10" x14ac:dyDescent="0.25">
      <c r="A581" s="5" t="s">
        <v>702</v>
      </c>
      <c r="B581" s="24">
        <v>19.579999999999998</v>
      </c>
      <c r="C581" s="24">
        <v>19.63</v>
      </c>
      <c r="D581" s="24">
        <v>18.64</v>
      </c>
      <c r="E581" s="24">
        <v>18.89</v>
      </c>
      <c r="F581" s="24">
        <v>37972200</v>
      </c>
      <c r="G581" s="24">
        <v>1691307055</v>
      </c>
      <c r="H581" s="1">
        <v>580</v>
      </c>
      <c r="J581" s="9">
        <f t="shared" si="9"/>
        <v>-3.5240040858018275E-2</v>
      </c>
    </row>
    <row r="582" spans="1:10" x14ac:dyDescent="0.25">
      <c r="A582" s="5" t="s">
        <v>701</v>
      </c>
      <c r="B582" s="24">
        <v>18.88</v>
      </c>
      <c r="C582" s="24">
        <v>18.88</v>
      </c>
      <c r="D582" s="24">
        <v>16.649999999999999</v>
      </c>
      <c r="E582" s="24">
        <v>16.649999999999999</v>
      </c>
      <c r="F582" s="24">
        <v>44304600</v>
      </c>
      <c r="G582" s="24">
        <v>1491498830</v>
      </c>
      <c r="H582" s="1">
        <v>581</v>
      </c>
      <c r="J582" s="9">
        <f t="shared" si="9"/>
        <v>-0.11811440677966105</v>
      </c>
    </row>
    <row r="583" spans="1:10" x14ac:dyDescent="0.25">
      <c r="A583" s="5" t="s">
        <v>700</v>
      </c>
      <c r="B583" s="24">
        <v>16.64</v>
      </c>
      <c r="C583" s="24">
        <v>17.87</v>
      </c>
      <c r="D583" s="24">
        <v>16.37</v>
      </c>
      <c r="E583" s="24">
        <v>17.75</v>
      </c>
      <c r="F583" s="24">
        <v>31418400</v>
      </c>
      <c r="G583" s="24">
        <v>1590879625</v>
      </c>
      <c r="H583" s="1">
        <v>582</v>
      </c>
      <c r="J583" s="9">
        <f t="shared" si="9"/>
        <v>6.6706730769230727E-2</v>
      </c>
    </row>
    <row r="584" spans="1:10" x14ac:dyDescent="0.25">
      <c r="A584" s="5" t="s">
        <v>699</v>
      </c>
      <c r="B584" s="24">
        <v>17.739999999999998</v>
      </c>
      <c r="C584" s="24">
        <v>19.66</v>
      </c>
      <c r="D584" s="24">
        <v>17.68</v>
      </c>
      <c r="E584" s="24">
        <v>19.329999999999998</v>
      </c>
      <c r="F584" s="24">
        <v>87506800</v>
      </c>
      <c r="G584" s="24">
        <v>1732837145</v>
      </c>
      <c r="H584" s="1">
        <v>583</v>
      </c>
      <c r="J584" s="9">
        <f t="shared" si="9"/>
        <v>8.9627959413754232E-2</v>
      </c>
    </row>
    <row r="585" spans="1:10" x14ac:dyDescent="0.25">
      <c r="A585" s="5" t="s">
        <v>698</v>
      </c>
      <c r="B585" s="24">
        <v>19.37</v>
      </c>
      <c r="C585" s="24">
        <v>21.59</v>
      </c>
      <c r="D585" s="24">
        <v>19.010000000000002</v>
      </c>
      <c r="E585" s="24">
        <v>21.47</v>
      </c>
      <c r="F585" s="24">
        <v>69150096</v>
      </c>
      <c r="G585" s="24">
        <v>1925342939</v>
      </c>
      <c r="H585" s="1">
        <v>584</v>
      </c>
      <c r="J585" s="9">
        <f t="shared" si="9"/>
        <v>0.10841507485802776</v>
      </c>
    </row>
    <row r="586" spans="1:10" x14ac:dyDescent="0.25">
      <c r="A586" s="5" t="s">
        <v>697</v>
      </c>
      <c r="B586" s="24">
        <v>21.46</v>
      </c>
      <c r="C586" s="24">
        <v>23.44</v>
      </c>
      <c r="D586" s="24">
        <v>21.38</v>
      </c>
      <c r="E586" s="24">
        <v>23.44</v>
      </c>
      <c r="F586" s="24">
        <v>74628896</v>
      </c>
      <c r="G586" s="24">
        <v>2102276260</v>
      </c>
      <c r="H586" s="1">
        <v>585</v>
      </c>
      <c r="J586" s="9">
        <f t="shared" si="9"/>
        <v>9.2264678471575046E-2</v>
      </c>
    </row>
    <row r="587" spans="1:10" x14ac:dyDescent="0.25">
      <c r="A587" s="5" t="s">
        <v>696</v>
      </c>
      <c r="B587" s="24">
        <v>23.5</v>
      </c>
      <c r="C587" s="24">
        <v>30.6</v>
      </c>
      <c r="D587" s="24">
        <v>23.5</v>
      </c>
      <c r="E587" s="24">
        <v>28.59</v>
      </c>
      <c r="F587" s="24">
        <v>255488000</v>
      </c>
      <c r="G587" s="24">
        <v>2565583285</v>
      </c>
      <c r="H587" s="1">
        <v>586</v>
      </c>
      <c r="J587" s="9">
        <f t="shared" si="9"/>
        <v>0.21659574468085105</v>
      </c>
    </row>
    <row r="588" spans="1:10" x14ac:dyDescent="0.25">
      <c r="A588" s="5" t="s">
        <v>695</v>
      </c>
      <c r="B588" s="24">
        <v>28.57</v>
      </c>
      <c r="C588" s="24">
        <v>29.93</v>
      </c>
      <c r="D588" s="24">
        <v>27.32</v>
      </c>
      <c r="E588" s="24">
        <v>28.65</v>
      </c>
      <c r="F588" s="24">
        <v>101797000</v>
      </c>
      <c r="G588" s="24">
        <v>2572014998</v>
      </c>
      <c r="H588" s="1">
        <v>587</v>
      </c>
      <c r="J588" s="9">
        <f t="shared" si="9"/>
        <v>2.8001400070002901E-3</v>
      </c>
    </row>
    <row r="589" spans="1:10" x14ac:dyDescent="0.25">
      <c r="A589" s="5" t="s">
        <v>694</v>
      </c>
      <c r="B589" s="24">
        <v>28.65</v>
      </c>
      <c r="C589" s="24">
        <v>35.06</v>
      </c>
      <c r="D589" s="24">
        <v>28.43</v>
      </c>
      <c r="E589" s="24">
        <v>35.06</v>
      </c>
      <c r="F589" s="24">
        <v>170344000</v>
      </c>
      <c r="G589" s="24">
        <v>3147689118</v>
      </c>
      <c r="H589" s="1">
        <v>588</v>
      </c>
      <c r="J589" s="9">
        <f t="shared" si="9"/>
        <v>0.22373472949389195</v>
      </c>
    </row>
    <row r="590" spans="1:10" x14ac:dyDescent="0.25">
      <c r="A590" s="5" t="s">
        <v>693</v>
      </c>
      <c r="B590" s="24">
        <v>35.36</v>
      </c>
      <c r="C590" s="24">
        <v>47.17</v>
      </c>
      <c r="D590" s="24">
        <v>35.36</v>
      </c>
      <c r="E590" s="24">
        <v>46.35</v>
      </c>
      <c r="F590" s="24">
        <v>454417984</v>
      </c>
      <c r="G590" s="24">
        <v>4162873752</v>
      </c>
      <c r="H590" s="1">
        <v>589</v>
      </c>
      <c r="J590" s="9">
        <f t="shared" si="9"/>
        <v>0.31080316742081454</v>
      </c>
    </row>
    <row r="591" spans="1:10" x14ac:dyDescent="0.25">
      <c r="A591" s="5" t="s">
        <v>692</v>
      </c>
      <c r="B591" s="24">
        <v>45.93</v>
      </c>
      <c r="C591" s="24">
        <v>55.11</v>
      </c>
      <c r="D591" s="24">
        <v>38.21</v>
      </c>
      <c r="E591" s="24">
        <v>46.83</v>
      </c>
      <c r="F591" s="24">
        <v>497534016</v>
      </c>
      <c r="G591" s="24">
        <v>4207676009</v>
      </c>
      <c r="H591" s="1">
        <v>590</v>
      </c>
      <c r="J591" s="9">
        <f t="shared" si="9"/>
        <v>1.9595035924232496E-2</v>
      </c>
    </row>
    <row r="592" spans="1:10" x14ac:dyDescent="0.25">
      <c r="A592" s="5" t="s">
        <v>691</v>
      </c>
      <c r="B592" s="24">
        <v>46.87</v>
      </c>
      <c r="C592" s="24">
        <v>46.87</v>
      </c>
      <c r="D592" s="24">
        <v>31.7</v>
      </c>
      <c r="E592" s="24">
        <v>34.159999999999997</v>
      </c>
      <c r="F592" s="24">
        <v>262180000</v>
      </c>
      <c r="G592" s="24">
        <v>3070500515</v>
      </c>
      <c r="H592" s="1">
        <v>591</v>
      </c>
      <c r="J592" s="9">
        <f t="shared" si="9"/>
        <v>-0.27117559206315345</v>
      </c>
    </row>
    <row r="593" spans="1:10" x14ac:dyDescent="0.25">
      <c r="A593" s="5" t="s">
        <v>690</v>
      </c>
      <c r="B593" s="24">
        <v>35.53</v>
      </c>
      <c r="C593" s="24">
        <v>47</v>
      </c>
      <c r="D593" s="24">
        <v>35.340000000000003</v>
      </c>
      <c r="E593" s="24">
        <v>44.74</v>
      </c>
      <c r="F593" s="24">
        <v>239430000</v>
      </c>
      <c r="G593" s="24">
        <v>4022867100</v>
      </c>
      <c r="H593" s="1">
        <v>592</v>
      </c>
      <c r="J593" s="9">
        <f t="shared" si="9"/>
        <v>0.25921756262313539</v>
      </c>
    </row>
    <row r="594" spans="1:10" x14ac:dyDescent="0.25">
      <c r="A594" s="5" t="s">
        <v>689</v>
      </c>
      <c r="B594" s="24">
        <v>44.83</v>
      </c>
      <c r="C594" s="24">
        <v>46.23</v>
      </c>
      <c r="D594" s="24">
        <v>42.44</v>
      </c>
      <c r="E594" s="24">
        <v>43.39</v>
      </c>
      <c r="F594" s="24">
        <v>154700992</v>
      </c>
      <c r="G594" s="24">
        <v>3902862599</v>
      </c>
      <c r="H594" s="1">
        <v>593</v>
      </c>
      <c r="J594" s="9">
        <f t="shared" si="9"/>
        <v>-3.2121347312067762E-2</v>
      </c>
    </row>
    <row r="595" spans="1:10" x14ac:dyDescent="0.25">
      <c r="A595" s="5" t="s">
        <v>688</v>
      </c>
      <c r="B595" s="24">
        <v>43.51</v>
      </c>
      <c r="C595" s="24">
        <v>44.26</v>
      </c>
      <c r="D595" s="24">
        <v>42.37</v>
      </c>
      <c r="E595" s="24">
        <v>43.15</v>
      </c>
      <c r="F595" s="24">
        <v>91265400</v>
      </c>
      <c r="G595" s="24">
        <v>3882154700</v>
      </c>
      <c r="H595" s="1">
        <v>594</v>
      </c>
      <c r="J595" s="9">
        <f t="shared" si="9"/>
        <v>-8.2739600091932767E-3</v>
      </c>
    </row>
    <row r="596" spans="1:10" x14ac:dyDescent="0.25">
      <c r="A596" s="5" t="s">
        <v>687</v>
      </c>
      <c r="B596" s="24">
        <v>43.12</v>
      </c>
      <c r="C596" s="24">
        <v>43.52</v>
      </c>
      <c r="D596" s="24">
        <v>39.69</v>
      </c>
      <c r="E596" s="24">
        <v>42.34</v>
      </c>
      <c r="F596" s="24">
        <v>113952000</v>
      </c>
      <c r="G596" s="24">
        <v>3811229796</v>
      </c>
      <c r="H596" s="1">
        <v>595</v>
      </c>
      <c r="J596" s="9">
        <f t="shared" si="9"/>
        <v>-1.8089053803339382E-2</v>
      </c>
    </row>
    <row r="597" spans="1:10" x14ac:dyDescent="0.25">
      <c r="A597" s="5" t="s">
        <v>686</v>
      </c>
      <c r="B597" s="24">
        <v>42.57</v>
      </c>
      <c r="C597" s="24">
        <v>44.75</v>
      </c>
      <c r="D597" s="24">
        <v>41.3</v>
      </c>
      <c r="E597" s="24">
        <v>43.68</v>
      </c>
      <c r="F597" s="24">
        <v>100724000</v>
      </c>
      <c r="G597" s="24">
        <v>3932863932</v>
      </c>
      <c r="H597" s="1">
        <v>596</v>
      </c>
      <c r="J597" s="9">
        <f t="shared" si="9"/>
        <v>2.6074700493305132E-2</v>
      </c>
    </row>
    <row r="598" spans="1:10" x14ac:dyDescent="0.25">
      <c r="A598" s="5" t="s">
        <v>685</v>
      </c>
      <c r="B598" s="24">
        <v>43.64</v>
      </c>
      <c r="C598" s="24">
        <v>54.14</v>
      </c>
      <c r="D598" s="24">
        <v>43.21</v>
      </c>
      <c r="E598" s="24">
        <v>53.11</v>
      </c>
      <c r="F598" s="24">
        <v>297046016</v>
      </c>
      <c r="G598" s="24">
        <v>4783511280</v>
      </c>
      <c r="H598" s="1">
        <v>597</v>
      </c>
      <c r="J598" s="9">
        <f t="shared" si="9"/>
        <v>0.2170027497708524</v>
      </c>
    </row>
    <row r="599" spans="1:10" x14ac:dyDescent="0.25">
      <c r="A599" s="5" t="s">
        <v>684</v>
      </c>
      <c r="B599" s="24">
        <v>53.58</v>
      </c>
      <c r="C599" s="24">
        <v>53.58</v>
      </c>
      <c r="D599" s="24">
        <v>48.31</v>
      </c>
      <c r="E599" s="24">
        <v>51.25</v>
      </c>
      <c r="F599" s="24">
        <v>223059008</v>
      </c>
      <c r="G599" s="24">
        <v>4617794703</v>
      </c>
      <c r="H599" s="1">
        <v>598</v>
      </c>
      <c r="J599" s="9">
        <f t="shared" si="9"/>
        <v>-4.3486375513251185E-2</v>
      </c>
    </row>
    <row r="600" spans="1:10" x14ac:dyDescent="0.25">
      <c r="A600" s="5" t="s">
        <v>683</v>
      </c>
      <c r="B600" s="24">
        <v>50.77</v>
      </c>
      <c r="C600" s="24">
        <v>51.8</v>
      </c>
      <c r="D600" s="24">
        <v>49.28</v>
      </c>
      <c r="E600" s="24">
        <v>50.52</v>
      </c>
      <c r="F600" s="24">
        <v>106859000</v>
      </c>
      <c r="G600" s="24">
        <v>4553738462</v>
      </c>
      <c r="H600" s="1">
        <v>599</v>
      </c>
      <c r="J600" s="9">
        <f t="shared" si="9"/>
        <v>-4.924167815639157E-3</v>
      </c>
    </row>
    <row r="601" spans="1:10" x14ac:dyDescent="0.25">
      <c r="A601" s="5" t="s">
        <v>682</v>
      </c>
      <c r="B601" s="24">
        <v>51.31</v>
      </c>
      <c r="C601" s="24">
        <v>52.46</v>
      </c>
      <c r="D601" s="24">
        <v>48.93</v>
      </c>
      <c r="E601" s="24">
        <v>49.67</v>
      </c>
      <c r="F601" s="24">
        <v>118978000</v>
      </c>
      <c r="G601" s="24">
        <v>4478238274</v>
      </c>
      <c r="H601" s="1">
        <v>600</v>
      </c>
      <c r="J601" s="9">
        <f t="shared" si="9"/>
        <v>-3.196258039368545E-2</v>
      </c>
    </row>
    <row r="602" spans="1:10" x14ac:dyDescent="0.25">
      <c r="A602" s="5" t="s">
        <v>681</v>
      </c>
      <c r="B602" s="24">
        <v>49.71</v>
      </c>
      <c r="C602" s="24">
        <v>50.96</v>
      </c>
      <c r="D602" s="24">
        <v>49.15</v>
      </c>
      <c r="E602" s="24">
        <v>50.77</v>
      </c>
      <c r="F602" s="24">
        <v>97745296</v>
      </c>
      <c r="G602" s="24">
        <v>4579693493</v>
      </c>
      <c r="H602" s="1">
        <v>601</v>
      </c>
      <c r="J602" s="9">
        <f t="shared" si="9"/>
        <v>2.1323677328505375E-2</v>
      </c>
    </row>
    <row r="603" spans="1:10" x14ac:dyDescent="0.25">
      <c r="A603" s="5" t="s">
        <v>680</v>
      </c>
      <c r="B603" s="24">
        <v>50.57</v>
      </c>
      <c r="C603" s="24">
        <v>53.87</v>
      </c>
      <c r="D603" s="24">
        <v>50.55</v>
      </c>
      <c r="E603" s="24">
        <v>53.13</v>
      </c>
      <c r="F603" s="24">
        <v>144998000</v>
      </c>
      <c r="G603" s="24">
        <v>4793424049</v>
      </c>
      <c r="H603" s="1">
        <v>602</v>
      </c>
      <c r="J603" s="9">
        <f t="shared" si="9"/>
        <v>5.062289895194784E-2</v>
      </c>
    </row>
    <row r="604" spans="1:10" x14ac:dyDescent="0.25">
      <c r="A604" s="5" t="s">
        <v>679</v>
      </c>
      <c r="B604" s="24">
        <v>53.12</v>
      </c>
      <c r="C604" s="24">
        <v>53.31</v>
      </c>
      <c r="D604" s="24">
        <v>51.87</v>
      </c>
      <c r="E604" s="24">
        <v>52.21</v>
      </c>
      <c r="F604" s="24">
        <v>86885696</v>
      </c>
      <c r="G604" s="24">
        <v>4711996588</v>
      </c>
      <c r="H604" s="1">
        <v>603</v>
      </c>
      <c r="J604" s="9">
        <f t="shared" si="9"/>
        <v>-1.7131024096385478E-2</v>
      </c>
    </row>
    <row r="605" spans="1:10" x14ac:dyDescent="0.25">
      <c r="A605" s="5" t="s">
        <v>678</v>
      </c>
      <c r="B605" s="24">
        <v>51.75</v>
      </c>
      <c r="C605" s="24">
        <v>51.77</v>
      </c>
      <c r="D605" s="24">
        <v>47.38</v>
      </c>
      <c r="E605" s="24">
        <v>50.04</v>
      </c>
      <c r="F605" s="24">
        <v>151416000</v>
      </c>
      <c r="G605" s="24">
        <v>4517835716</v>
      </c>
      <c r="H605" s="1">
        <v>604</v>
      </c>
      <c r="J605" s="9">
        <f t="shared" si="9"/>
        <v>-3.3043478260869584E-2</v>
      </c>
    </row>
    <row r="606" spans="1:10" x14ac:dyDescent="0.25">
      <c r="A606" s="5" t="s">
        <v>677</v>
      </c>
      <c r="B606" s="24">
        <v>50.03</v>
      </c>
      <c r="C606" s="24">
        <v>51.93</v>
      </c>
      <c r="D606" s="24">
        <v>48.88</v>
      </c>
      <c r="E606" s="24">
        <v>50.7</v>
      </c>
      <c r="F606" s="24">
        <v>92461904</v>
      </c>
      <c r="G606" s="24">
        <v>4579187936</v>
      </c>
      <c r="H606" s="1">
        <v>605</v>
      </c>
      <c r="J606" s="9">
        <f t="shared" si="9"/>
        <v>1.3391964821107369E-2</v>
      </c>
    </row>
    <row r="607" spans="1:10" x14ac:dyDescent="0.25">
      <c r="A607" s="5" t="s">
        <v>676</v>
      </c>
      <c r="B607" s="24">
        <v>50.74</v>
      </c>
      <c r="C607" s="24">
        <v>51.27</v>
      </c>
      <c r="D607" s="24">
        <v>45.43</v>
      </c>
      <c r="E607" s="24">
        <v>48.75</v>
      </c>
      <c r="F607" s="24">
        <v>134604000</v>
      </c>
      <c r="G607" s="24">
        <v>4404475423</v>
      </c>
      <c r="H607" s="1">
        <v>606</v>
      </c>
      <c r="J607" s="9">
        <f t="shared" si="9"/>
        <v>-3.9219550650374496E-2</v>
      </c>
    </row>
    <row r="608" spans="1:10" x14ac:dyDescent="0.25">
      <c r="A608" s="5" t="s">
        <v>675</v>
      </c>
      <c r="B608" s="24">
        <v>48.82</v>
      </c>
      <c r="C608" s="24">
        <v>48.82</v>
      </c>
      <c r="D608" s="24">
        <v>43.41</v>
      </c>
      <c r="E608" s="24">
        <v>44.36</v>
      </c>
      <c r="F608" s="24">
        <v>190512992</v>
      </c>
      <c r="G608" s="24">
        <v>4009009196</v>
      </c>
      <c r="H608" s="1">
        <v>607</v>
      </c>
      <c r="J608" s="9">
        <f t="shared" si="9"/>
        <v>-9.135600163867269E-2</v>
      </c>
    </row>
    <row r="609" spans="1:10" x14ac:dyDescent="0.25">
      <c r="A609" s="5" t="s">
        <v>674</v>
      </c>
      <c r="B609" s="24">
        <v>43.92</v>
      </c>
      <c r="C609" s="24">
        <v>45.74</v>
      </c>
      <c r="D609" s="24">
        <v>41.72</v>
      </c>
      <c r="E609" s="24">
        <v>44.64</v>
      </c>
      <c r="F609" s="24">
        <v>157568000</v>
      </c>
      <c r="G609" s="24">
        <v>4036201194</v>
      </c>
      <c r="H609" s="1">
        <v>608</v>
      </c>
      <c r="J609" s="9">
        <f t="shared" si="9"/>
        <v>1.6393442622950793E-2</v>
      </c>
    </row>
    <row r="610" spans="1:10" x14ac:dyDescent="0.25">
      <c r="A610" s="5" t="s">
        <v>673</v>
      </c>
      <c r="B610" s="24">
        <v>44.66</v>
      </c>
      <c r="C610" s="24">
        <v>47.84</v>
      </c>
      <c r="D610" s="24">
        <v>44.54</v>
      </c>
      <c r="E610" s="24">
        <v>45.3</v>
      </c>
      <c r="F610" s="24">
        <v>119733000</v>
      </c>
      <c r="G610" s="24">
        <v>4097477788</v>
      </c>
      <c r="H610" s="1">
        <v>609</v>
      </c>
      <c r="J610" s="9">
        <f t="shared" si="9"/>
        <v>1.4330497089117792E-2</v>
      </c>
    </row>
    <row r="611" spans="1:10" x14ac:dyDescent="0.25">
      <c r="A611" s="5" t="s">
        <v>672</v>
      </c>
      <c r="B611" s="24">
        <v>45.22</v>
      </c>
      <c r="C611" s="24">
        <v>45.64</v>
      </c>
      <c r="D611" s="24">
        <v>40.9</v>
      </c>
      <c r="E611" s="24">
        <v>43.24</v>
      </c>
      <c r="F611" s="24">
        <v>147120000</v>
      </c>
      <c r="G611" s="24">
        <v>3912317959</v>
      </c>
      <c r="H611" s="1">
        <v>610</v>
      </c>
      <c r="J611" s="9">
        <f t="shared" si="9"/>
        <v>-4.378593542680223E-2</v>
      </c>
    </row>
    <row r="612" spans="1:10" x14ac:dyDescent="0.25">
      <c r="A612" s="5" t="s">
        <v>671</v>
      </c>
      <c r="B612" s="24">
        <v>42.87</v>
      </c>
      <c r="C612" s="24">
        <v>44.04</v>
      </c>
      <c r="D612" s="24">
        <v>41.65</v>
      </c>
      <c r="E612" s="24">
        <v>42.16</v>
      </c>
      <c r="F612" s="24">
        <v>81474704</v>
      </c>
      <c r="G612" s="24">
        <v>3815963046</v>
      </c>
      <c r="H612" s="1">
        <v>611</v>
      </c>
      <c r="J612" s="9">
        <f t="shared" si="9"/>
        <v>-1.6561698157219522E-2</v>
      </c>
    </row>
    <row r="613" spans="1:10" x14ac:dyDescent="0.25">
      <c r="A613" s="5" t="s">
        <v>670</v>
      </c>
      <c r="B613" s="24">
        <v>41.8</v>
      </c>
      <c r="C613" s="24">
        <v>45.21</v>
      </c>
      <c r="D613" s="24">
        <v>41.73</v>
      </c>
      <c r="E613" s="24">
        <v>44.31</v>
      </c>
      <c r="F613" s="24">
        <v>74138800</v>
      </c>
      <c r="G613" s="24">
        <v>4011422381</v>
      </c>
      <c r="H613" s="1">
        <v>612</v>
      </c>
      <c r="J613" s="9">
        <f t="shared" si="9"/>
        <v>6.004784688995228E-2</v>
      </c>
    </row>
    <row r="614" spans="1:10" x14ac:dyDescent="0.25">
      <c r="A614" s="5" t="s">
        <v>669</v>
      </c>
      <c r="B614" s="24">
        <v>44.28</v>
      </c>
      <c r="C614" s="24">
        <v>44.49</v>
      </c>
      <c r="D614" s="24">
        <v>42.89</v>
      </c>
      <c r="E614" s="24">
        <v>43.27</v>
      </c>
      <c r="F614" s="24">
        <v>55143000</v>
      </c>
      <c r="G614" s="24">
        <v>3918563431</v>
      </c>
      <c r="H614" s="1">
        <v>613</v>
      </c>
      <c r="J614" s="9">
        <f t="shared" si="9"/>
        <v>-2.2809394760614228E-2</v>
      </c>
    </row>
    <row r="615" spans="1:10" x14ac:dyDescent="0.25">
      <c r="A615" s="5" t="s">
        <v>668</v>
      </c>
      <c r="B615" s="24">
        <v>43.28</v>
      </c>
      <c r="C615" s="24">
        <v>44.14</v>
      </c>
      <c r="D615" s="24">
        <v>42.42</v>
      </c>
      <c r="E615" s="24">
        <v>43.44</v>
      </c>
      <c r="F615" s="24">
        <v>44061500</v>
      </c>
      <c r="G615" s="24">
        <v>3935103268</v>
      </c>
      <c r="H615" s="1">
        <v>614</v>
      </c>
      <c r="J615" s="9">
        <f t="shared" si="9"/>
        <v>3.6968576709795883E-3</v>
      </c>
    </row>
    <row r="616" spans="1:10" x14ac:dyDescent="0.25">
      <c r="A616" s="5" t="s">
        <v>667</v>
      </c>
      <c r="B616" s="24">
        <v>43.5</v>
      </c>
      <c r="C616" s="24">
        <v>44.25</v>
      </c>
      <c r="D616" s="24">
        <v>43.3</v>
      </c>
      <c r="E616" s="24">
        <v>43.41</v>
      </c>
      <c r="F616" s="24">
        <v>38303300</v>
      </c>
      <c r="G616" s="24">
        <v>3933886291</v>
      </c>
      <c r="H616" s="1">
        <v>615</v>
      </c>
      <c r="J616" s="9">
        <f t="shared" si="9"/>
        <v>-2.0689655172414579E-3</v>
      </c>
    </row>
    <row r="617" spans="1:10" x14ac:dyDescent="0.25">
      <c r="A617" s="5" t="s">
        <v>666</v>
      </c>
      <c r="B617" s="24">
        <v>43.46</v>
      </c>
      <c r="C617" s="24">
        <v>47.23</v>
      </c>
      <c r="D617" s="24">
        <v>43.11</v>
      </c>
      <c r="E617" s="24">
        <v>46.29</v>
      </c>
      <c r="F617" s="24">
        <v>88045696</v>
      </c>
      <c r="G617" s="24">
        <v>4196302994</v>
      </c>
      <c r="H617" s="1">
        <v>616</v>
      </c>
      <c r="J617" s="9">
        <f t="shared" si="9"/>
        <v>6.5117349286700377E-2</v>
      </c>
    </row>
    <row r="618" spans="1:10" x14ac:dyDescent="0.25">
      <c r="A618" s="5" t="s">
        <v>665</v>
      </c>
      <c r="B618" s="24">
        <v>46.31</v>
      </c>
      <c r="C618" s="24">
        <v>50.91</v>
      </c>
      <c r="D618" s="24">
        <v>46.31</v>
      </c>
      <c r="E618" s="24">
        <v>50.22</v>
      </c>
      <c r="F618" s="24">
        <v>157200000</v>
      </c>
      <c r="G618" s="24">
        <v>4554299452</v>
      </c>
      <c r="H618" s="1">
        <v>617</v>
      </c>
      <c r="J618" s="9">
        <f t="shared" si="9"/>
        <v>8.443100842150715E-2</v>
      </c>
    </row>
    <row r="619" spans="1:10" x14ac:dyDescent="0.25">
      <c r="A619" s="5" t="s">
        <v>664</v>
      </c>
      <c r="B619" s="24">
        <v>49.97</v>
      </c>
      <c r="C619" s="24">
        <v>50.05</v>
      </c>
      <c r="D619" s="24">
        <v>46.76</v>
      </c>
      <c r="E619" s="24">
        <v>47.57</v>
      </c>
      <c r="F619" s="24">
        <v>91674400</v>
      </c>
      <c r="G619" s="24">
        <v>4315878957</v>
      </c>
      <c r="H619" s="1">
        <v>618</v>
      </c>
      <c r="J619" s="9">
        <f t="shared" si="9"/>
        <v>-4.8028817290374198E-2</v>
      </c>
    </row>
    <row r="620" spans="1:10" x14ac:dyDescent="0.25">
      <c r="A620" s="5" t="s">
        <v>663</v>
      </c>
      <c r="B620" s="24">
        <v>47.65</v>
      </c>
      <c r="C620" s="24">
        <v>49.57</v>
      </c>
      <c r="D620" s="24">
        <v>47.18</v>
      </c>
      <c r="E620" s="24">
        <v>49.1</v>
      </c>
      <c r="F620" s="24">
        <v>66207800</v>
      </c>
      <c r="G620" s="24">
        <v>4455916490</v>
      </c>
      <c r="H620" s="1">
        <v>619</v>
      </c>
      <c r="J620" s="9">
        <f t="shared" si="9"/>
        <v>3.0430220356768161E-2</v>
      </c>
    </row>
    <row r="621" spans="1:10" x14ac:dyDescent="0.25">
      <c r="A621" s="5" t="s">
        <v>662</v>
      </c>
      <c r="B621" s="24">
        <v>49.04</v>
      </c>
      <c r="C621" s="24">
        <v>49.14</v>
      </c>
      <c r="D621" s="24">
        <v>48.19</v>
      </c>
      <c r="E621" s="24">
        <v>48.72</v>
      </c>
      <c r="F621" s="24">
        <v>31343800</v>
      </c>
      <c r="G621" s="24">
        <v>4422644315</v>
      </c>
      <c r="H621" s="1">
        <v>620</v>
      </c>
      <c r="J621" s="9">
        <f t="shared" si="9"/>
        <v>-6.5252854812398097E-3</v>
      </c>
    </row>
    <row r="622" spans="1:10" x14ac:dyDescent="0.25">
      <c r="A622" s="5" t="s">
        <v>661</v>
      </c>
      <c r="B622" s="24">
        <v>48.66</v>
      </c>
      <c r="C622" s="24">
        <v>48.75</v>
      </c>
      <c r="D622" s="24">
        <v>48.05</v>
      </c>
      <c r="E622" s="24">
        <v>48.3</v>
      </c>
      <c r="F622" s="24">
        <v>44013300</v>
      </c>
      <c r="G622" s="24">
        <v>4386552041</v>
      </c>
      <c r="H622" s="1">
        <v>621</v>
      </c>
      <c r="J622" s="9">
        <f t="shared" si="9"/>
        <v>-7.3982737361282256E-3</v>
      </c>
    </row>
    <row r="623" spans="1:10" x14ac:dyDescent="0.25">
      <c r="A623" s="5" t="s">
        <v>660</v>
      </c>
      <c r="B623" s="24">
        <v>48.32</v>
      </c>
      <c r="C623" s="24">
        <v>51.03</v>
      </c>
      <c r="D623" s="24">
        <v>48.3</v>
      </c>
      <c r="E623" s="24">
        <v>50.71</v>
      </c>
      <c r="F623" s="24">
        <v>78748496</v>
      </c>
      <c r="G623" s="24">
        <v>4606307174</v>
      </c>
      <c r="H623" s="1">
        <v>622</v>
      </c>
      <c r="J623" s="9">
        <f t="shared" si="9"/>
        <v>4.9461920529801334E-2</v>
      </c>
    </row>
    <row r="624" spans="1:10" x14ac:dyDescent="0.25">
      <c r="A624" s="5" t="s">
        <v>659</v>
      </c>
      <c r="B624" s="24">
        <v>50.73</v>
      </c>
      <c r="C624" s="24">
        <v>50.95</v>
      </c>
      <c r="D624" s="24">
        <v>47.26</v>
      </c>
      <c r="E624" s="24">
        <v>48.31</v>
      </c>
      <c r="F624" s="24">
        <v>76281000</v>
      </c>
      <c r="G624" s="24">
        <v>4389519738</v>
      </c>
      <c r="H624" s="1">
        <v>623</v>
      </c>
      <c r="J624" s="9">
        <f t="shared" si="9"/>
        <v>-4.7703528484131577E-2</v>
      </c>
    </row>
    <row r="625" spans="1:10" x14ac:dyDescent="0.25">
      <c r="A625" s="5" t="s">
        <v>658</v>
      </c>
      <c r="B625" s="24">
        <v>48.13</v>
      </c>
      <c r="C625" s="24">
        <v>49.99</v>
      </c>
      <c r="D625" s="24">
        <v>48.13</v>
      </c>
      <c r="E625" s="24">
        <v>49.67</v>
      </c>
      <c r="F625" s="24">
        <v>79600896</v>
      </c>
      <c r="G625" s="24">
        <v>4515241563</v>
      </c>
      <c r="H625" s="1">
        <v>624</v>
      </c>
      <c r="J625" s="9">
        <f t="shared" si="9"/>
        <v>3.1996675670060232E-2</v>
      </c>
    </row>
    <row r="626" spans="1:10" x14ac:dyDescent="0.25">
      <c r="A626" s="5" t="s">
        <v>657</v>
      </c>
      <c r="B626" s="24">
        <v>49.64</v>
      </c>
      <c r="C626" s="24">
        <v>49.66</v>
      </c>
      <c r="D626" s="24">
        <v>48.14</v>
      </c>
      <c r="E626" s="24">
        <v>48.22</v>
      </c>
      <c r="F626" s="24">
        <v>45048300</v>
      </c>
      <c r="G626" s="24">
        <v>4385105012</v>
      </c>
      <c r="H626" s="1">
        <v>625</v>
      </c>
      <c r="J626" s="9">
        <f t="shared" si="9"/>
        <v>-2.8605962933118487E-2</v>
      </c>
    </row>
    <row r="627" spans="1:10" x14ac:dyDescent="0.25">
      <c r="A627" s="5" t="s">
        <v>656</v>
      </c>
      <c r="B627" s="24">
        <v>48.18</v>
      </c>
      <c r="C627" s="24">
        <v>48.74</v>
      </c>
      <c r="D627" s="24">
        <v>48.17</v>
      </c>
      <c r="E627" s="24">
        <v>48.55</v>
      </c>
      <c r="F627" s="24">
        <v>37357600</v>
      </c>
      <c r="G627" s="24">
        <v>4416442028</v>
      </c>
      <c r="H627" s="1">
        <v>626</v>
      </c>
      <c r="J627" s="9">
        <f t="shared" si="9"/>
        <v>7.6795350767952979E-3</v>
      </c>
    </row>
    <row r="628" spans="1:10" x14ac:dyDescent="0.25">
      <c r="A628" s="5" t="s">
        <v>655</v>
      </c>
      <c r="B628" s="24">
        <v>48.59</v>
      </c>
      <c r="C628" s="24">
        <v>48.89</v>
      </c>
      <c r="D628" s="24">
        <v>48.17</v>
      </c>
      <c r="E628" s="24">
        <v>48.49</v>
      </c>
      <c r="F628" s="24">
        <v>36234000</v>
      </c>
      <c r="G628" s="24">
        <v>4412126295</v>
      </c>
      <c r="H628" s="1">
        <v>627</v>
      </c>
      <c r="J628" s="9">
        <f t="shared" si="9"/>
        <v>-2.0580366330520974E-3</v>
      </c>
    </row>
    <row r="629" spans="1:10" x14ac:dyDescent="0.25">
      <c r="A629" s="5" t="s">
        <v>654</v>
      </c>
      <c r="B629" s="24">
        <v>48.87</v>
      </c>
      <c r="C629" s="24">
        <v>50.18</v>
      </c>
      <c r="D629" s="24">
        <v>48.87</v>
      </c>
      <c r="E629" s="24">
        <v>50.03</v>
      </c>
      <c r="F629" s="24">
        <v>55580600</v>
      </c>
      <c r="G629" s="24">
        <v>4553943109</v>
      </c>
      <c r="H629" s="1">
        <v>628</v>
      </c>
      <c r="J629" s="9">
        <f t="shared" si="9"/>
        <v>2.3736443625946464E-2</v>
      </c>
    </row>
    <row r="630" spans="1:10" x14ac:dyDescent="0.25">
      <c r="A630" s="5" t="s">
        <v>653</v>
      </c>
      <c r="B630" s="24">
        <v>50.07</v>
      </c>
      <c r="C630" s="24">
        <v>50.3</v>
      </c>
      <c r="D630" s="24">
        <v>49.81</v>
      </c>
      <c r="E630" s="24">
        <v>49.89</v>
      </c>
      <c r="F630" s="24">
        <v>38264600</v>
      </c>
      <c r="G630" s="24">
        <v>4542708761</v>
      </c>
      <c r="H630" s="1">
        <v>629</v>
      </c>
      <c r="J630" s="9">
        <f t="shared" si="9"/>
        <v>-3.5949670461354047E-3</v>
      </c>
    </row>
    <row r="631" spans="1:10" x14ac:dyDescent="0.25">
      <c r="A631" s="5" t="s">
        <v>652</v>
      </c>
      <c r="B631" s="24">
        <v>49.91</v>
      </c>
      <c r="C631" s="24">
        <v>53.44</v>
      </c>
      <c r="D631" s="24">
        <v>49.91</v>
      </c>
      <c r="E631" s="24">
        <v>52.72</v>
      </c>
      <c r="F631" s="24">
        <v>104884000</v>
      </c>
      <c r="G631" s="24">
        <v>4801851008</v>
      </c>
      <c r="H631" s="1">
        <v>630</v>
      </c>
      <c r="J631" s="9">
        <f t="shared" si="9"/>
        <v>5.630134241634948E-2</v>
      </c>
    </row>
    <row r="632" spans="1:10" x14ac:dyDescent="0.25">
      <c r="A632" s="5" t="s">
        <v>651</v>
      </c>
      <c r="B632" s="24">
        <v>52.81</v>
      </c>
      <c r="C632" s="24">
        <v>62.17</v>
      </c>
      <c r="D632" s="24">
        <v>52.29</v>
      </c>
      <c r="E632" s="24">
        <v>62.17</v>
      </c>
      <c r="F632" s="24">
        <v>246775008</v>
      </c>
      <c r="G632" s="24">
        <v>5664157655</v>
      </c>
      <c r="H632" s="1">
        <v>631</v>
      </c>
      <c r="J632" s="9">
        <f t="shared" si="9"/>
        <v>0.177239159250142</v>
      </c>
    </row>
    <row r="633" spans="1:10" x14ac:dyDescent="0.25">
      <c r="A633" s="5" t="s">
        <v>650</v>
      </c>
      <c r="B633" s="24">
        <v>62.23</v>
      </c>
      <c r="C633" s="24">
        <v>70.849999999999994</v>
      </c>
      <c r="D633" s="24">
        <v>62.13</v>
      </c>
      <c r="E633" s="24">
        <v>70.16</v>
      </c>
      <c r="F633" s="24">
        <v>346545984</v>
      </c>
      <c r="G633" s="24">
        <v>6394355247</v>
      </c>
      <c r="H633" s="1">
        <v>632</v>
      </c>
      <c r="J633" s="9">
        <f t="shared" si="9"/>
        <v>0.1274304997589587</v>
      </c>
    </row>
    <row r="634" spans="1:10" x14ac:dyDescent="0.25">
      <c r="A634" s="5" t="s">
        <v>649</v>
      </c>
      <c r="B634" s="24">
        <v>71.39</v>
      </c>
      <c r="C634" s="24">
        <v>71.900000000000006</v>
      </c>
      <c r="D634" s="24">
        <v>66.78</v>
      </c>
      <c r="E634" s="24">
        <v>68.38</v>
      </c>
      <c r="F634" s="24">
        <v>165448000</v>
      </c>
      <c r="G634" s="24">
        <v>6233911088</v>
      </c>
      <c r="H634" s="1">
        <v>633</v>
      </c>
      <c r="J634" s="9">
        <f t="shared" si="9"/>
        <v>-4.2162767894663188E-2</v>
      </c>
    </row>
    <row r="635" spans="1:10" x14ac:dyDescent="0.25">
      <c r="A635" s="5" t="s">
        <v>648</v>
      </c>
      <c r="B635" s="24">
        <v>68.540000000000006</v>
      </c>
      <c r="C635" s="24">
        <v>79.02</v>
      </c>
      <c r="D635" s="24">
        <v>68.349999999999994</v>
      </c>
      <c r="E635" s="24">
        <v>79.02</v>
      </c>
      <c r="F635" s="24">
        <v>229944992</v>
      </c>
      <c r="G635" s="24">
        <v>7206669917</v>
      </c>
      <c r="H635" s="1">
        <v>634</v>
      </c>
      <c r="J635" s="9">
        <f t="shared" si="9"/>
        <v>0.15290341406477953</v>
      </c>
    </row>
    <row r="636" spans="1:10" x14ac:dyDescent="0.25">
      <c r="A636" s="5" t="s">
        <v>647</v>
      </c>
      <c r="B636" s="24">
        <v>79.319999999999993</v>
      </c>
      <c r="C636" s="24">
        <v>82.52</v>
      </c>
      <c r="D636" s="24">
        <v>73.09</v>
      </c>
      <c r="E636" s="24">
        <v>76.3</v>
      </c>
      <c r="F636" s="24">
        <v>376841984</v>
      </c>
      <c r="G636" s="24">
        <v>6960466482</v>
      </c>
      <c r="H636" s="1">
        <v>635</v>
      </c>
      <c r="J636" s="9">
        <f t="shared" si="9"/>
        <v>-3.8073625819465412E-2</v>
      </c>
    </row>
    <row r="637" spans="1:10" x14ac:dyDescent="0.25">
      <c r="A637" s="5" t="s">
        <v>646</v>
      </c>
      <c r="B637" s="24">
        <v>76.650000000000006</v>
      </c>
      <c r="C637" s="24">
        <v>79.349999999999994</v>
      </c>
      <c r="D637" s="24">
        <v>74.38</v>
      </c>
      <c r="E637" s="24">
        <v>77.260000000000005</v>
      </c>
      <c r="F637" s="24">
        <v>193772992</v>
      </c>
      <c r="G637" s="24">
        <v>7050941746</v>
      </c>
      <c r="H637" s="1">
        <v>636</v>
      </c>
      <c r="J637" s="9">
        <f t="shared" si="9"/>
        <v>7.9582517938682241E-3</v>
      </c>
    </row>
    <row r="638" spans="1:10" x14ac:dyDescent="0.25">
      <c r="A638" s="5" t="s">
        <v>645</v>
      </c>
      <c r="B638" s="24">
        <v>77.25</v>
      </c>
      <c r="C638" s="24">
        <v>80.099999999999994</v>
      </c>
      <c r="D638" s="24">
        <v>75.760000000000005</v>
      </c>
      <c r="E638" s="24">
        <v>79.72</v>
      </c>
      <c r="F638" s="24">
        <v>141922000</v>
      </c>
      <c r="G638" s="24">
        <v>7277279246</v>
      </c>
      <c r="H638" s="1">
        <v>637</v>
      </c>
      <c r="J638" s="9">
        <f t="shared" si="9"/>
        <v>3.1974110032362446E-2</v>
      </c>
    </row>
    <row r="639" spans="1:10" x14ac:dyDescent="0.25">
      <c r="A639" s="5" t="s">
        <v>644</v>
      </c>
      <c r="B639" s="24">
        <v>79.72</v>
      </c>
      <c r="C639" s="24">
        <v>97.56</v>
      </c>
      <c r="D639" s="24">
        <v>79.430000000000007</v>
      </c>
      <c r="E639" s="24">
        <v>96.98</v>
      </c>
      <c r="F639" s="24">
        <v>366847008</v>
      </c>
      <c r="G639" s="24">
        <v>8856050446</v>
      </c>
      <c r="H639" s="1">
        <v>638</v>
      </c>
      <c r="J639" s="9">
        <f t="shared" si="9"/>
        <v>0.21650777722027101</v>
      </c>
    </row>
    <row r="640" spans="1:10" x14ac:dyDescent="0.25">
      <c r="A640" s="5" t="s">
        <v>643</v>
      </c>
      <c r="B640" s="24">
        <v>96.73</v>
      </c>
      <c r="C640" s="24">
        <v>103.23</v>
      </c>
      <c r="D640" s="24">
        <v>92.22</v>
      </c>
      <c r="E640" s="24">
        <v>94.4</v>
      </c>
      <c r="F640" s="24">
        <v>331928000</v>
      </c>
      <c r="G640" s="24">
        <v>8622992171</v>
      </c>
      <c r="H640" s="1">
        <v>639</v>
      </c>
      <c r="J640" s="9">
        <f t="shared" si="9"/>
        <v>-2.4087666701126831E-2</v>
      </c>
    </row>
    <row r="641" spans="1:10" x14ac:dyDescent="0.25">
      <c r="A641" s="5" t="s">
        <v>642</v>
      </c>
      <c r="B641" s="24">
        <v>94.91</v>
      </c>
      <c r="C641" s="24">
        <v>97.88</v>
      </c>
      <c r="D641" s="24">
        <v>90.95</v>
      </c>
      <c r="E641" s="24">
        <v>97.81</v>
      </c>
      <c r="F641" s="24">
        <v>151462000</v>
      </c>
      <c r="G641" s="24">
        <v>8937843151</v>
      </c>
      <c r="H641" s="1">
        <v>640</v>
      </c>
      <c r="J641" s="9">
        <f t="shared" si="9"/>
        <v>3.055526288062381E-2</v>
      </c>
    </row>
    <row r="642" spans="1:10" x14ac:dyDescent="0.25">
      <c r="A642" s="5" t="s">
        <v>641</v>
      </c>
      <c r="B642" s="24">
        <v>97.87</v>
      </c>
      <c r="C642" s="24">
        <v>98.24</v>
      </c>
      <c r="D642" s="24">
        <v>89.87</v>
      </c>
      <c r="E642" s="24">
        <v>94.01</v>
      </c>
      <c r="F642" s="24">
        <v>183295008</v>
      </c>
      <c r="G642" s="24">
        <v>8592854298</v>
      </c>
      <c r="H642" s="1">
        <v>641</v>
      </c>
      <c r="J642" s="9">
        <f t="shared" si="9"/>
        <v>-3.9440073566976597E-2</v>
      </c>
    </row>
    <row r="643" spans="1:10" x14ac:dyDescent="0.25">
      <c r="A643" s="5" t="s">
        <v>640</v>
      </c>
      <c r="B643" s="24">
        <v>93.75</v>
      </c>
      <c r="C643" s="24">
        <v>95.14</v>
      </c>
      <c r="D643" s="24">
        <v>89.51</v>
      </c>
      <c r="E643" s="24">
        <v>91.42</v>
      </c>
      <c r="F643" s="24">
        <v>231344000</v>
      </c>
      <c r="G643" s="24">
        <v>8359085414</v>
      </c>
      <c r="H643" s="1">
        <v>642</v>
      </c>
      <c r="J643" s="9">
        <f t="shared" si="9"/>
        <v>-2.4853333333333314E-2</v>
      </c>
    </row>
    <row r="644" spans="1:10" x14ac:dyDescent="0.25">
      <c r="A644" s="5" t="s">
        <v>639</v>
      </c>
      <c r="B644" s="24">
        <v>91.23</v>
      </c>
      <c r="C644" s="24">
        <v>93.06</v>
      </c>
      <c r="D644" s="24">
        <v>80.39</v>
      </c>
      <c r="E644" s="24">
        <v>91.16</v>
      </c>
      <c r="F644" s="24">
        <v>363433984</v>
      </c>
      <c r="G644" s="24">
        <v>8338258352</v>
      </c>
      <c r="H644" s="1">
        <v>643</v>
      </c>
      <c r="J644" s="9">
        <f t="shared" ref="J644:J707" si="10">(E644-B644)/B644</f>
        <v>-7.6729146114224908E-4</v>
      </c>
    </row>
    <row r="645" spans="1:10" x14ac:dyDescent="0.25">
      <c r="A645" s="5" t="s">
        <v>638</v>
      </c>
      <c r="B645" s="24">
        <v>91.15</v>
      </c>
      <c r="C645" s="24">
        <v>92.85</v>
      </c>
      <c r="D645" s="24">
        <v>85.29</v>
      </c>
      <c r="E645" s="24">
        <v>89.52</v>
      </c>
      <c r="F645" s="24">
        <v>145602000</v>
      </c>
      <c r="G645" s="24">
        <v>8191083680</v>
      </c>
      <c r="H645" s="1">
        <v>644</v>
      </c>
      <c r="J645" s="9">
        <f t="shared" si="10"/>
        <v>-1.7882611080636417E-2</v>
      </c>
    </row>
    <row r="646" spans="1:10" x14ac:dyDescent="0.25">
      <c r="A646" s="5" t="s">
        <v>637</v>
      </c>
      <c r="B646" s="24">
        <v>89.77</v>
      </c>
      <c r="C646" s="24">
        <v>102.55</v>
      </c>
      <c r="D646" s="24">
        <v>88.48</v>
      </c>
      <c r="E646" s="24">
        <v>89.88</v>
      </c>
      <c r="F646" s="24">
        <v>132722000</v>
      </c>
      <c r="G646" s="24">
        <v>8226220249</v>
      </c>
      <c r="H646" s="1">
        <v>645</v>
      </c>
      <c r="J646" s="9">
        <f t="shared" si="10"/>
        <v>1.2253536816308282E-3</v>
      </c>
    </row>
    <row r="647" spans="1:10" x14ac:dyDescent="0.25">
      <c r="A647" s="5" t="s">
        <v>636</v>
      </c>
      <c r="B647" s="24">
        <v>89.43</v>
      </c>
      <c r="C647" s="24">
        <v>93.12</v>
      </c>
      <c r="D647" s="24">
        <v>88.66</v>
      </c>
      <c r="E647" s="24">
        <v>88.66</v>
      </c>
      <c r="F647" s="24">
        <v>145824992</v>
      </c>
      <c r="G647" s="24">
        <v>8116816184</v>
      </c>
      <c r="H647" s="1">
        <v>646</v>
      </c>
      <c r="J647" s="9">
        <f t="shared" si="10"/>
        <v>-8.6100861008611227E-3</v>
      </c>
    </row>
    <row r="648" spans="1:10" x14ac:dyDescent="0.25">
      <c r="A648" s="5" t="s">
        <v>635</v>
      </c>
      <c r="B648" s="24">
        <v>88.69</v>
      </c>
      <c r="C648" s="24">
        <v>93.81</v>
      </c>
      <c r="D648" s="24">
        <v>86.66</v>
      </c>
      <c r="E648" s="24">
        <v>90.84</v>
      </c>
      <c r="F648" s="24">
        <v>88742200</v>
      </c>
      <c r="G648" s="24">
        <v>8319066651</v>
      </c>
      <c r="H648" s="1">
        <v>647</v>
      </c>
      <c r="J648" s="9">
        <f t="shared" si="10"/>
        <v>2.4241740895253192E-2</v>
      </c>
    </row>
    <row r="649" spans="1:10" x14ac:dyDescent="0.25">
      <c r="A649" s="5" t="s">
        <v>634</v>
      </c>
      <c r="B649" s="24">
        <v>90.87</v>
      </c>
      <c r="C649" s="24">
        <v>91.25</v>
      </c>
      <c r="D649" s="24">
        <v>89.61</v>
      </c>
      <c r="E649" s="24">
        <v>90.79</v>
      </c>
      <c r="F649" s="24">
        <v>66046600</v>
      </c>
      <c r="G649" s="24">
        <v>8317148601</v>
      </c>
      <c r="H649" s="1">
        <v>648</v>
      </c>
      <c r="J649" s="9">
        <f t="shared" si="10"/>
        <v>-8.803785627819774E-4</v>
      </c>
    </row>
    <row r="650" spans="1:10" x14ac:dyDescent="0.25">
      <c r="A650" s="5" t="s">
        <v>633</v>
      </c>
      <c r="B650" s="24">
        <v>90.78</v>
      </c>
      <c r="C650" s="24">
        <v>95.43</v>
      </c>
      <c r="D650" s="24">
        <v>86.83</v>
      </c>
      <c r="E650" s="24">
        <v>92.41</v>
      </c>
      <c r="F650" s="24">
        <v>170999008</v>
      </c>
      <c r="G650" s="24">
        <v>8468960166</v>
      </c>
      <c r="H650" s="1">
        <v>649</v>
      </c>
      <c r="J650" s="9">
        <f t="shared" si="10"/>
        <v>1.7955496805463707E-2</v>
      </c>
    </row>
    <row r="651" spans="1:10" x14ac:dyDescent="0.25">
      <c r="A651" s="5" t="s">
        <v>632</v>
      </c>
      <c r="B651" s="24">
        <v>92.39</v>
      </c>
      <c r="C651" s="24">
        <v>93.56</v>
      </c>
      <c r="D651" s="24">
        <v>89.12</v>
      </c>
      <c r="E651" s="24">
        <v>89.44</v>
      </c>
      <c r="F651" s="24">
        <v>152284992</v>
      </c>
      <c r="G651" s="24">
        <v>8198722531</v>
      </c>
      <c r="H651" s="1">
        <v>650</v>
      </c>
      <c r="J651" s="9">
        <f t="shared" si="10"/>
        <v>-3.1929862539235881E-2</v>
      </c>
    </row>
    <row r="652" spans="1:10" x14ac:dyDescent="0.25">
      <c r="A652" s="5" t="s">
        <v>631</v>
      </c>
      <c r="B652" s="24">
        <v>89.25</v>
      </c>
      <c r="C652" s="24">
        <v>91.27</v>
      </c>
      <c r="D652" s="24">
        <v>84.43</v>
      </c>
      <c r="E652" s="24">
        <v>89.86</v>
      </c>
      <c r="F652" s="24">
        <v>183031008</v>
      </c>
      <c r="G652" s="24">
        <v>8239948169</v>
      </c>
      <c r="H652" s="1">
        <v>651</v>
      </c>
      <c r="J652" s="9">
        <f t="shared" si="10"/>
        <v>6.8347338935574164E-3</v>
      </c>
    </row>
    <row r="653" spans="1:10" x14ac:dyDescent="0.25">
      <c r="A653" s="5" t="s">
        <v>630</v>
      </c>
      <c r="B653" s="24">
        <v>89.84</v>
      </c>
      <c r="C653" s="24">
        <v>97.37</v>
      </c>
      <c r="D653" s="24">
        <v>89.84</v>
      </c>
      <c r="E653" s="24">
        <v>96.91</v>
      </c>
      <c r="F653" s="24">
        <v>196236992</v>
      </c>
      <c r="G653" s="24">
        <v>8888797357</v>
      </c>
      <c r="H653" s="1">
        <v>652</v>
      </c>
      <c r="J653" s="9">
        <f t="shared" si="10"/>
        <v>7.8695458593054241E-2</v>
      </c>
    </row>
    <row r="654" spans="1:10" x14ac:dyDescent="0.25">
      <c r="A654" s="5" t="s">
        <v>629</v>
      </c>
      <c r="B654" s="24">
        <v>97.05</v>
      </c>
      <c r="C654" s="24">
        <v>133.56</v>
      </c>
      <c r="D654" s="24">
        <v>97.05</v>
      </c>
      <c r="E654" s="24">
        <v>129.53</v>
      </c>
      <c r="F654" s="24">
        <v>626945024</v>
      </c>
      <c r="G654" s="24">
        <v>11884632930</v>
      </c>
      <c r="H654" s="1">
        <v>653</v>
      </c>
      <c r="J654" s="9">
        <f t="shared" si="10"/>
        <v>0.3346728490468831</v>
      </c>
    </row>
    <row r="655" spans="1:10" x14ac:dyDescent="0.25">
      <c r="A655" s="5" t="s">
        <v>628</v>
      </c>
      <c r="B655" s="24">
        <v>129.22</v>
      </c>
      <c r="C655" s="24">
        <v>133.63999999999999</v>
      </c>
      <c r="D655" s="24">
        <v>124.7</v>
      </c>
      <c r="E655" s="24">
        <v>126.52</v>
      </c>
      <c r="F655" s="24">
        <v>331455008</v>
      </c>
      <c r="G655" s="24">
        <v>11612447946</v>
      </c>
      <c r="H655" s="1">
        <v>654</v>
      </c>
      <c r="J655" s="9">
        <f t="shared" si="10"/>
        <v>-2.0894598359387114E-2</v>
      </c>
    </row>
    <row r="656" spans="1:10" x14ac:dyDescent="0.25">
      <c r="A656" s="5" t="s">
        <v>627</v>
      </c>
      <c r="B656" s="24">
        <v>127.54</v>
      </c>
      <c r="C656" s="24">
        <v>159.03</v>
      </c>
      <c r="D656" s="24">
        <v>125.89</v>
      </c>
      <c r="E656" s="24">
        <v>157.94</v>
      </c>
      <c r="F656" s="24">
        <v>570361024</v>
      </c>
      <c r="G656" s="24">
        <v>14500421529</v>
      </c>
      <c r="H656" s="1">
        <v>655</v>
      </c>
      <c r="J656" s="9">
        <f t="shared" si="10"/>
        <v>0.23835659400972237</v>
      </c>
    </row>
    <row r="657" spans="1:10" x14ac:dyDescent="0.25">
      <c r="A657" s="5" t="s">
        <v>626</v>
      </c>
      <c r="B657" s="24">
        <v>158.16999999999999</v>
      </c>
      <c r="C657" s="24">
        <v>201.75</v>
      </c>
      <c r="D657" s="24">
        <v>152.47</v>
      </c>
      <c r="E657" s="24">
        <v>174.26</v>
      </c>
      <c r="F657" s="24">
        <v>1188909952</v>
      </c>
      <c r="G657" s="24">
        <v>16004156112</v>
      </c>
      <c r="H657" s="1">
        <v>656</v>
      </c>
      <c r="J657" s="9">
        <f t="shared" si="10"/>
        <v>0.10172599102231779</v>
      </c>
    </row>
    <row r="658" spans="1:10" x14ac:dyDescent="0.25">
      <c r="A658" s="5" t="s">
        <v>625</v>
      </c>
      <c r="B658" s="24">
        <v>170.82</v>
      </c>
      <c r="C658" s="24">
        <v>183.55</v>
      </c>
      <c r="D658" s="24">
        <v>169.93</v>
      </c>
      <c r="E658" s="24">
        <v>181.95</v>
      </c>
      <c r="F658" s="24">
        <v>530708992</v>
      </c>
      <c r="G658" s="24">
        <v>16715702521</v>
      </c>
      <c r="H658" s="1">
        <v>657</v>
      </c>
      <c r="J658" s="9">
        <f t="shared" si="10"/>
        <v>6.5156304882332261E-2</v>
      </c>
    </row>
    <row r="659" spans="1:10" x14ac:dyDescent="0.25">
      <c r="A659" s="5" t="s">
        <v>624</v>
      </c>
      <c r="B659" s="24">
        <v>182.65</v>
      </c>
      <c r="C659" s="24">
        <v>228.37</v>
      </c>
      <c r="D659" s="24">
        <v>182.45</v>
      </c>
      <c r="E659" s="24">
        <v>190.05</v>
      </c>
      <c r="F659" s="24">
        <v>561014016</v>
      </c>
      <c r="G659" s="24">
        <v>17464735543</v>
      </c>
      <c r="H659" s="1">
        <v>658</v>
      </c>
      <c r="J659" s="9">
        <f t="shared" si="10"/>
        <v>4.051464549685193E-2</v>
      </c>
    </row>
    <row r="660" spans="1:10" x14ac:dyDescent="0.25">
      <c r="A660" s="5" t="s">
        <v>623</v>
      </c>
      <c r="B660" s="24">
        <v>189.85</v>
      </c>
      <c r="C660" s="24">
        <v>210.98</v>
      </c>
      <c r="D660" s="24">
        <v>170.51</v>
      </c>
      <c r="E660" s="24">
        <v>174.45</v>
      </c>
      <c r="F660" s="24">
        <v>943636992</v>
      </c>
      <c r="G660" s="24">
        <v>16036165877</v>
      </c>
      <c r="H660" s="1">
        <v>659</v>
      </c>
      <c r="J660" s="9">
        <f t="shared" si="10"/>
        <v>-8.1116671056096948E-2</v>
      </c>
    </row>
    <row r="661" spans="1:10" x14ac:dyDescent="0.25">
      <c r="A661" s="5" t="s">
        <v>622</v>
      </c>
      <c r="B661" s="24">
        <v>175.22</v>
      </c>
      <c r="C661" s="24">
        <v>193.69</v>
      </c>
      <c r="D661" s="24">
        <v>150.28</v>
      </c>
      <c r="E661" s="24">
        <v>160.4</v>
      </c>
      <c r="F661" s="24">
        <v>792457984</v>
      </c>
      <c r="G661" s="24">
        <v>14749889600</v>
      </c>
      <c r="H661" s="1">
        <v>660</v>
      </c>
      <c r="J661" s="9">
        <f t="shared" si="10"/>
        <v>-8.4579385914849869E-2</v>
      </c>
    </row>
    <row r="662" spans="1:10" x14ac:dyDescent="0.25">
      <c r="A662" s="5" t="s">
        <v>621</v>
      </c>
      <c r="B662" s="24">
        <v>159.82</v>
      </c>
      <c r="C662" s="24">
        <v>166.95</v>
      </c>
      <c r="D662" s="24">
        <v>120.44</v>
      </c>
      <c r="E662" s="24">
        <v>157.76</v>
      </c>
      <c r="F662" s="24">
        <v>1217059968</v>
      </c>
      <c r="G662" s="24">
        <v>14511207045</v>
      </c>
      <c r="H662" s="1">
        <v>661</v>
      </c>
      <c r="J662" s="9">
        <f t="shared" si="10"/>
        <v>-1.2889500688274323E-2</v>
      </c>
    </row>
    <row r="663" spans="1:10" x14ac:dyDescent="0.25">
      <c r="A663" s="5" t="s">
        <v>620</v>
      </c>
      <c r="B663" s="24">
        <v>158.82</v>
      </c>
      <c r="C663" s="24">
        <v>179.93</v>
      </c>
      <c r="D663" s="24">
        <v>157.6</v>
      </c>
      <c r="E663" s="24">
        <v>170.51</v>
      </c>
      <c r="F663" s="24">
        <v>717971008</v>
      </c>
      <c r="G663" s="24">
        <v>15689192548</v>
      </c>
      <c r="H663" s="1">
        <v>662</v>
      </c>
      <c r="J663" s="9">
        <f t="shared" si="10"/>
        <v>7.3605339377912096E-2</v>
      </c>
    </row>
    <row r="664" spans="1:10" x14ac:dyDescent="0.25">
      <c r="A664" s="5" t="s">
        <v>619</v>
      </c>
      <c r="B664" s="24">
        <v>170.13</v>
      </c>
      <c r="C664" s="24">
        <v>197.13</v>
      </c>
      <c r="D664" s="24">
        <v>164.53</v>
      </c>
      <c r="E664" s="24">
        <v>194.91</v>
      </c>
      <c r="F664" s="24">
        <v>718828032</v>
      </c>
      <c r="G664" s="24">
        <v>17939882189</v>
      </c>
      <c r="H664" s="1">
        <v>663</v>
      </c>
      <c r="J664" s="9">
        <f t="shared" si="10"/>
        <v>0.14565332392876038</v>
      </c>
    </row>
    <row r="665" spans="1:10" x14ac:dyDescent="0.25">
      <c r="A665" s="5" t="s">
        <v>618</v>
      </c>
      <c r="B665" s="24">
        <v>195.61</v>
      </c>
      <c r="C665" s="24">
        <v>233.71</v>
      </c>
      <c r="D665" s="24">
        <v>189.29</v>
      </c>
      <c r="E665" s="24">
        <v>231.91</v>
      </c>
      <c r="F665" s="24">
        <v>1586669952</v>
      </c>
      <c r="G665" s="24">
        <v>21352550184</v>
      </c>
      <c r="H665" s="1">
        <v>664</v>
      </c>
      <c r="J665" s="9">
        <f t="shared" si="10"/>
        <v>0.18557333469659004</v>
      </c>
    </row>
    <row r="666" spans="1:10" x14ac:dyDescent="0.25">
      <c r="A666" s="5" t="s">
        <v>617</v>
      </c>
      <c r="B666" s="24">
        <v>231.58</v>
      </c>
      <c r="C666" s="24">
        <v>236.96</v>
      </c>
      <c r="D666" s="24">
        <v>215.57</v>
      </c>
      <c r="E666" s="24">
        <v>230.67</v>
      </c>
      <c r="F666" s="24">
        <v>1271600000</v>
      </c>
      <c r="G666" s="24">
        <v>21244817139</v>
      </c>
      <c r="H666" s="1">
        <v>665</v>
      </c>
      <c r="J666" s="9">
        <f t="shared" si="10"/>
        <v>-3.9295275930565027E-3</v>
      </c>
    </row>
    <row r="667" spans="1:10" x14ac:dyDescent="0.25">
      <c r="A667" s="5" t="s">
        <v>616</v>
      </c>
      <c r="B667" s="24">
        <v>230.89</v>
      </c>
      <c r="C667" s="24">
        <v>236.22</v>
      </c>
      <c r="D667" s="24">
        <v>214.48</v>
      </c>
      <c r="E667" s="24">
        <v>222.24</v>
      </c>
      <c r="F667" s="24">
        <v>812924032</v>
      </c>
      <c r="G667" s="24">
        <v>20474652879</v>
      </c>
      <c r="H667" s="1">
        <v>666</v>
      </c>
      <c r="J667" s="9">
        <f t="shared" si="10"/>
        <v>-3.7463727316037844E-2</v>
      </c>
    </row>
    <row r="668" spans="1:10" x14ac:dyDescent="0.25">
      <c r="A668" s="5" t="s">
        <v>615</v>
      </c>
      <c r="B668" s="24">
        <v>222.29</v>
      </c>
      <c r="C668" s="24">
        <v>229.41</v>
      </c>
      <c r="D668" s="24">
        <v>219.58</v>
      </c>
      <c r="E668" s="24">
        <v>223.77</v>
      </c>
      <c r="F668" s="24">
        <v>469532000</v>
      </c>
      <c r="G668" s="24">
        <v>20622162299</v>
      </c>
      <c r="H668" s="1">
        <v>667</v>
      </c>
      <c r="J668" s="9">
        <f t="shared" si="10"/>
        <v>6.657969319357678E-3</v>
      </c>
    </row>
    <row r="669" spans="1:10" x14ac:dyDescent="0.25">
      <c r="A669" s="5" t="s">
        <v>614</v>
      </c>
      <c r="B669" s="24">
        <v>223.46</v>
      </c>
      <c r="C669" s="24">
        <v>225.97</v>
      </c>
      <c r="D669" s="24">
        <v>219.42</v>
      </c>
      <c r="E669" s="24">
        <v>224.38</v>
      </c>
      <c r="F669" s="24">
        <v>427896000</v>
      </c>
      <c r="G669" s="24">
        <v>20683715605</v>
      </c>
      <c r="H669" s="1">
        <v>668</v>
      </c>
      <c r="J669" s="9">
        <f t="shared" si="10"/>
        <v>4.1170679316208155E-3</v>
      </c>
    </row>
    <row r="670" spans="1:10" x14ac:dyDescent="0.25">
      <c r="A670" s="5" t="s">
        <v>613</v>
      </c>
      <c r="B670" s="24">
        <v>224.12</v>
      </c>
      <c r="C670" s="24">
        <v>250.41</v>
      </c>
      <c r="D670" s="24">
        <v>223.98</v>
      </c>
      <c r="E670" s="24">
        <v>245.33</v>
      </c>
      <c r="F670" s="24">
        <v>753820032</v>
      </c>
      <c r="G670" s="24">
        <v>22622207553</v>
      </c>
      <c r="H670" s="1">
        <v>669</v>
      </c>
      <c r="J670" s="9">
        <f t="shared" si="10"/>
        <v>9.4636801713367871E-2</v>
      </c>
    </row>
    <row r="671" spans="1:10" x14ac:dyDescent="0.25">
      <c r="A671" s="5" t="s">
        <v>612</v>
      </c>
      <c r="B671" s="24">
        <v>245.26</v>
      </c>
      <c r="C671" s="24">
        <v>249.47</v>
      </c>
      <c r="D671" s="24">
        <v>243.05</v>
      </c>
      <c r="E671" s="24">
        <v>248.46</v>
      </c>
      <c r="F671" s="24">
        <v>435660000</v>
      </c>
      <c r="G671" s="24">
        <v>22917910489</v>
      </c>
      <c r="H671" s="1">
        <v>670</v>
      </c>
      <c r="J671" s="9">
        <f t="shared" si="10"/>
        <v>1.3047378292424435E-2</v>
      </c>
    </row>
    <row r="672" spans="1:10" x14ac:dyDescent="0.25">
      <c r="A672" s="5" t="s">
        <v>611</v>
      </c>
      <c r="B672" s="24">
        <v>248.6</v>
      </c>
      <c r="C672" s="24">
        <v>267.51</v>
      </c>
      <c r="D672" s="24">
        <v>246.84</v>
      </c>
      <c r="E672" s="24">
        <v>264.47000000000003</v>
      </c>
      <c r="F672" s="24">
        <v>741553024</v>
      </c>
      <c r="G672" s="24">
        <v>24401181121</v>
      </c>
      <c r="H672" s="1">
        <v>671</v>
      </c>
      <c r="J672" s="9">
        <f t="shared" si="10"/>
        <v>6.3837489943684766E-2</v>
      </c>
    </row>
    <row r="673" spans="1:10" x14ac:dyDescent="0.25">
      <c r="A673" s="5" t="s">
        <v>610</v>
      </c>
      <c r="B673" s="24">
        <v>264.26</v>
      </c>
      <c r="C673" s="24">
        <v>264.67</v>
      </c>
      <c r="D673" s="24">
        <v>254.04</v>
      </c>
      <c r="E673" s="24">
        <v>258.07</v>
      </c>
      <c r="F673" s="24">
        <v>461648992</v>
      </c>
      <c r="G673" s="24">
        <v>23818300202</v>
      </c>
      <c r="H673" s="1">
        <v>672</v>
      </c>
      <c r="J673" s="9">
        <f t="shared" si="10"/>
        <v>-2.3423900703852259E-2</v>
      </c>
    </row>
    <row r="674" spans="1:10" x14ac:dyDescent="0.25">
      <c r="A674" s="5" t="s">
        <v>609</v>
      </c>
      <c r="B674" s="24">
        <v>257.99</v>
      </c>
      <c r="C674" s="24">
        <v>262.25</v>
      </c>
      <c r="D674" s="24">
        <v>253.98</v>
      </c>
      <c r="E674" s="24">
        <v>261.67</v>
      </c>
      <c r="F674" s="24">
        <v>385494016</v>
      </c>
      <c r="G674" s="24">
        <v>24157329921</v>
      </c>
      <c r="H674" s="1">
        <v>673</v>
      </c>
      <c r="J674" s="9">
        <f t="shared" si="10"/>
        <v>1.4264118764293215E-2</v>
      </c>
    </row>
    <row r="675" spans="1:10" x14ac:dyDescent="0.25">
      <c r="A675" s="5" t="s">
        <v>608</v>
      </c>
      <c r="B675" s="24">
        <v>261.75</v>
      </c>
      <c r="C675" s="24">
        <v>282.76</v>
      </c>
      <c r="D675" s="24">
        <v>261.75</v>
      </c>
      <c r="E675" s="24">
        <v>281.74</v>
      </c>
      <c r="F675" s="24">
        <v>557985984</v>
      </c>
      <c r="G675" s="24">
        <v>26018098658</v>
      </c>
      <c r="H675" s="1">
        <v>674</v>
      </c>
      <c r="J675" s="9">
        <f t="shared" si="10"/>
        <v>7.6370582617000984E-2</v>
      </c>
    </row>
    <row r="676" spans="1:10" x14ac:dyDescent="0.25">
      <c r="A676" s="5" t="s">
        <v>607</v>
      </c>
      <c r="B676" s="24">
        <v>282.01</v>
      </c>
      <c r="C676" s="24">
        <v>350.26</v>
      </c>
      <c r="D676" s="24">
        <v>282.01</v>
      </c>
      <c r="E676" s="24">
        <v>337.67</v>
      </c>
      <c r="F676" s="24">
        <v>1611629952</v>
      </c>
      <c r="G676" s="24">
        <v>31192780483</v>
      </c>
      <c r="H676" s="1">
        <v>675</v>
      </c>
      <c r="J676" s="9">
        <f t="shared" si="10"/>
        <v>0.1973688876280984</v>
      </c>
    </row>
    <row r="677" spans="1:10" x14ac:dyDescent="0.25">
      <c r="A677" s="5" t="s">
        <v>606</v>
      </c>
      <c r="B677" s="24">
        <v>338.79</v>
      </c>
      <c r="C677" s="24">
        <v>353.01</v>
      </c>
      <c r="D677" s="24">
        <v>318.17</v>
      </c>
      <c r="E677" s="24">
        <v>340.61</v>
      </c>
      <c r="F677" s="24">
        <v>1373219968</v>
      </c>
      <c r="G677" s="24">
        <v>31473965821</v>
      </c>
      <c r="H677" s="1">
        <v>676</v>
      </c>
      <c r="J677" s="9">
        <f t="shared" si="10"/>
        <v>5.3720593878213438E-3</v>
      </c>
    </row>
    <row r="678" spans="1:10" x14ac:dyDescent="0.25">
      <c r="A678" s="5" t="s">
        <v>605</v>
      </c>
      <c r="B678" s="24">
        <v>341.16</v>
      </c>
      <c r="C678" s="24">
        <v>414.76</v>
      </c>
      <c r="D678" s="24">
        <v>341.16</v>
      </c>
      <c r="E678" s="24">
        <v>401.49</v>
      </c>
      <c r="F678" s="24">
        <v>2882650112</v>
      </c>
      <c r="G678" s="24">
        <v>37110948644</v>
      </c>
      <c r="H678" s="1">
        <v>677</v>
      </c>
      <c r="J678" s="9">
        <f t="shared" si="10"/>
        <v>0.17683784734435448</v>
      </c>
    </row>
    <row r="679" spans="1:10" x14ac:dyDescent="0.25">
      <c r="A679" s="5" t="s">
        <v>604</v>
      </c>
      <c r="B679" s="24">
        <v>395.69</v>
      </c>
      <c r="C679" s="24">
        <v>411.18</v>
      </c>
      <c r="D679" s="24">
        <v>370.06</v>
      </c>
      <c r="E679" s="24">
        <v>397.54</v>
      </c>
      <c r="F679" s="24">
        <v>1717379968</v>
      </c>
      <c r="G679" s="24">
        <v>36756801123</v>
      </c>
      <c r="H679" s="1">
        <v>678</v>
      </c>
      <c r="J679" s="9">
        <f t="shared" si="10"/>
        <v>4.6753771892138361E-3</v>
      </c>
    </row>
    <row r="680" spans="1:10" x14ac:dyDescent="0.25">
      <c r="A680" s="5" t="s">
        <v>603</v>
      </c>
      <c r="B680" s="24">
        <v>397.59</v>
      </c>
      <c r="C680" s="24">
        <v>399.32</v>
      </c>
      <c r="D680" s="24">
        <v>342.21</v>
      </c>
      <c r="E680" s="24">
        <v>359.05</v>
      </c>
      <c r="F680" s="24">
        <v>1272579968</v>
      </c>
      <c r="G680" s="24">
        <v>33208658542</v>
      </c>
      <c r="H680" s="1">
        <v>679</v>
      </c>
      <c r="J680" s="9">
        <f t="shared" si="10"/>
        <v>-9.6934027515782506E-2</v>
      </c>
    </row>
    <row r="681" spans="1:10" x14ac:dyDescent="0.25">
      <c r="A681" s="5" t="s">
        <v>602</v>
      </c>
      <c r="B681" s="24">
        <v>358.51</v>
      </c>
      <c r="C681" s="24">
        <v>364.44</v>
      </c>
      <c r="D681" s="24">
        <v>300.7</v>
      </c>
      <c r="E681" s="24">
        <v>361.93</v>
      </c>
      <c r="F681" s="24">
        <v>2463450112</v>
      </c>
      <c r="G681" s="24">
        <v>33485258152</v>
      </c>
      <c r="H681" s="1">
        <v>680</v>
      </c>
      <c r="J681" s="9">
        <f t="shared" si="10"/>
        <v>9.5394828596134448E-3</v>
      </c>
    </row>
    <row r="682" spans="1:10" x14ac:dyDescent="0.25">
      <c r="A682" s="5" t="s">
        <v>601</v>
      </c>
      <c r="B682" s="24">
        <v>361.18</v>
      </c>
      <c r="C682" s="24">
        <v>373.05</v>
      </c>
      <c r="D682" s="24">
        <v>341.42</v>
      </c>
      <c r="E682" s="24">
        <v>370.23</v>
      </c>
      <c r="F682" s="24">
        <v>1096280064</v>
      </c>
      <c r="G682" s="24">
        <v>34263095462</v>
      </c>
      <c r="H682" s="1">
        <v>681</v>
      </c>
      <c r="J682" s="9">
        <f t="shared" si="10"/>
        <v>2.5056758403012379E-2</v>
      </c>
    </row>
    <row r="683" spans="1:10" x14ac:dyDescent="0.25">
      <c r="A683" s="5" t="s">
        <v>600</v>
      </c>
      <c r="B683" s="24">
        <v>369.88</v>
      </c>
      <c r="C683" s="24">
        <v>379.41</v>
      </c>
      <c r="D683" s="24">
        <v>364</v>
      </c>
      <c r="E683" s="24">
        <v>379.41</v>
      </c>
      <c r="F683" s="24">
        <v>904652992</v>
      </c>
      <c r="G683" s="24">
        <v>35124053707</v>
      </c>
      <c r="H683" s="1">
        <v>682</v>
      </c>
      <c r="J683" s="9">
        <f t="shared" si="10"/>
        <v>2.5765113009624824E-2</v>
      </c>
    </row>
    <row r="684" spans="1:10" x14ac:dyDescent="0.25">
      <c r="A684" s="5" t="s">
        <v>599</v>
      </c>
      <c r="B684" s="24">
        <v>379.52</v>
      </c>
      <c r="C684" s="24">
        <v>390.58</v>
      </c>
      <c r="D684" s="24">
        <v>368.84</v>
      </c>
      <c r="E684" s="24">
        <v>371.46</v>
      </c>
      <c r="F684" s="24">
        <v>904702976</v>
      </c>
      <c r="G684" s="24">
        <v>34398150201</v>
      </c>
      <c r="H684" s="1">
        <v>683</v>
      </c>
      <c r="J684" s="9">
        <f t="shared" si="10"/>
        <v>-2.1237352445193935E-2</v>
      </c>
    </row>
    <row r="685" spans="1:10" x14ac:dyDescent="0.25">
      <c r="A685" s="5" t="s">
        <v>598</v>
      </c>
      <c r="B685" s="24">
        <v>371.86</v>
      </c>
      <c r="C685" s="24">
        <v>377.11</v>
      </c>
      <c r="D685" s="24">
        <v>369.76</v>
      </c>
      <c r="E685" s="24">
        <v>370.06</v>
      </c>
      <c r="F685" s="24">
        <v>685171968</v>
      </c>
      <c r="G685" s="24">
        <v>34278915230</v>
      </c>
      <c r="H685" s="1">
        <v>684</v>
      </c>
      <c r="J685" s="9">
        <f t="shared" si="10"/>
        <v>-4.840531382778495E-3</v>
      </c>
    </row>
    <row r="686" spans="1:10" x14ac:dyDescent="0.25">
      <c r="A686" s="5" t="s">
        <v>597</v>
      </c>
      <c r="B686" s="24">
        <v>370.33</v>
      </c>
      <c r="C686" s="24">
        <v>377.97</v>
      </c>
      <c r="D686" s="24">
        <v>350.94</v>
      </c>
      <c r="E686" s="24">
        <v>359.01</v>
      </c>
      <c r="F686" s="24">
        <v>1020390016</v>
      </c>
      <c r="G686" s="24">
        <v>33260958885</v>
      </c>
      <c r="H686" s="1">
        <v>685</v>
      </c>
      <c r="J686" s="9">
        <f t="shared" si="10"/>
        <v>-3.0567331839170452E-2</v>
      </c>
    </row>
    <row r="687" spans="1:10" x14ac:dyDescent="0.25">
      <c r="A687" s="5" t="s">
        <v>596</v>
      </c>
      <c r="B687" s="24">
        <v>359.54</v>
      </c>
      <c r="C687" s="24">
        <v>361.34</v>
      </c>
      <c r="D687" s="24">
        <v>319.48</v>
      </c>
      <c r="E687" s="24">
        <v>336.87</v>
      </c>
      <c r="F687" s="24">
        <v>1420130048</v>
      </c>
      <c r="G687" s="24">
        <v>31222823000</v>
      </c>
      <c r="H687" s="1">
        <v>686</v>
      </c>
      <c r="J687" s="9">
        <f t="shared" si="10"/>
        <v>-6.305278967569676E-2</v>
      </c>
    </row>
    <row r="688" spans="1:10" x14ac:dyDescent="0.25">
      <c r="A688" s="5" t="s">
        <v>595</v>
      </c>
      <c r="B688" s="24">
        <v>337.73</v>
      </c>
      <c r="C688" s="24">
        <v>342.03</v>
      </c>
      <c r="D688" s="24">
        <v>330.62</v>
      </c>
      <c r="E688" s="24">
        <v>336.37</v>
      </c>
      <c r="F688" s="24">
        <v>925766976</v>
      </c>
      <c r="G688" s="24">
        <v>31185326164</v>
      </c>
      <c r="H688" s="1">
        <v>687</v>
      </c>
      <c r="J688" s="9">
        <f t="shared" si="10"/>
        <v>-4.0268853818139156E-3</v>
      </c>
    </row>
    <row r="689" spans="1:10" x14ac:dyDescent="0.25">
      <c r="A689" s="5" t="s">
        <v>594</v>
      </c>
      <c r="B689" s="24">
        <v>336.48</v>
      </c>
      <c r="C689" s="24">
        <v>348.01</v>
      </c>
      <c r="D689" s="24">
        <v>334.99</v>
      </c>
      <c r="E689" s="24">
        <v>341.74</v>
      </c>
      <c r="F689" s="24">
        <v>593206976</v>
      </c>
      <c r="G689" s="24">
        <v>31691908924</v>
      </c>
      <c r="H689" s="1">
        <v>688</v>
      </c>
      <c r="J689" s="9">
        <f t="shared" si="10"/>
        <v>1.563242986210173E-2</v>
      </c>
    </row>
    <row r="690" spans="1:10" x14ac:dyDescent="0.25">
      <c r="A690" s="5" t="s">
        <v>593</v>
      </c>
      <c r="B690" s="24">
        <v>341.63</v>
      </c>
      <c r="C690" s="24">
        <v>343.62</v>
      </c>
      <c r="D690" s="24">
        <v>322.08999999999997</v>
      </c>
      <c r="E690" s="24">
        <v>323.7</v>
      </c>
      <c r="F690" s="24">
        <v>673585024</v>
      </c>
      <c r="G690" s="24">
        <v>30027238696</v>
      </c>
      <c r="H690" s="1">
        <v>689</v>
      </c>
      <c r="J690" s="9">
        <f t="shared" si="10"/>
        <v>-5.2483681175540808E-2</v>
      </c>
    </row>
    <row r="691" spans="1:10" x14ac:dyDescent="0.25">
      <c r="A691" s="5" t="s">
        <v>592</v>
      </c>
      <c r="B691" s="24">
        <v>323.47000000000003</v>
      </c>
      <c r="C691" s="24">
        <v>332.79</v>
      </c>
      <c r="D691" s="24">
        <v>284.64999999999998</v>
      </c>
      <c r="E691" s="24">
        <v>303.25</v>
      </c>
      <c r="F691" s="24">
        <v>1186880000</v>
      </c>
      <c r="G691" s="24">
        <v>28138409364</v>
      </c>
      <c r="H691" s="1">
        <v>690</v>
      </c>
      <c r="J691" s="9">
        <f t="shared" si="10"/>
        <v>-6.2509660864995292E-2</v>
      </c>
    </row>
    <row r="692" spans="1:10" x14ac:dyDescent="0.25">
      <c r="A692" s="5" t="s">
        <v>591</v>
      </c>
      <c r="B692" s="24">
        <v>302.95</v>
      </c>
      <c r="C692" s="24">
        <v>311.45999999999998</v>
      </c>
      <c r="D692" s="24">
        <v>238.65</v>
      </c>
      <c r="E692" s="24">
        <v>272.69</v>
      </c>
      <c r="F692" s="24">
        <v>2081810048</v>
      </c>
      <c r="G692" s="24">
        <v>25309759968</v>
      </c>
      <c r="H692" s="1">
        <v>691</v>
      </c>
      <c r="J692" s="9">
        <f t="shared" si="10"/>
        <v>-9.9884469384386831E-2</v>
      </c>
    </row>
    <row r="693" spans="1:10" x14ac:dyDescent="0.25">
      <c r="A693" s="5" t="s">
        <v>590</v>
      </c>
      <c r="B693" s="24">
        <v>272.69</v>
      </c>
      <c r="C693" s="24">
        <v>293.08999999999997</v>
      </c>
      <c r="D693" s="24">
        <v>227.14</v>
      </c>
      <c r="E693" s="24">
        <v>293.08999999999997</v>
      </c>
      <c r="F693" s="24">
        <v>1973869952</v>
      </c>
      <c r="G693" s="24">
        <v>27211279055</v>
      </c>
      <c r="H693" s="1">
        <v>692</v>
      </c>
      <c r="J693" s="9">
        <f t="shared" si="10"/>
        <v>7.4810224063955322E-2</v>
      </c>
    </row>
    <row r="694" spans="1:10" x14ac:dyDescent="0.25">
      <c r="A694" s="5" t="s">
        <v>589</v>
      </c>
      <c r="B694" s="24">
        <v>293.04000000000002</v>
      </c>
      <c r="C694" s="24">
        <v>333.1</v>
      </c>
      <c r="D694" s="24">
        <v>276.41000000000003</v>
      </c>
      <c r="E694" s="24">
        <v>327.93</v>
      </c>
      <c r="F694" s="24">
        <v>2056550016</v>
      </c>
      <c r="G694" s="24">
        <v>30454577323</v>
      </c>
      <c r="H694" s="1">
        <v>693</v>
      </c>
      <c r="J694" s="9">
        <f t="shared" si="10"/>
        <v>0.11906224406224401</v>
      </c>
    </row>
    <row r="695" spans="1:10" x14ac:dyDescent="0.25">
      <c r="A695" s="5" t="s">
        <v>588</v>
      </c>
      <c r="B695" s="24">
        <v>328.37</v>
      </c>
      <c r="C695" s="24">
        <v>330.71</v>
      </c>
      <c r="D695" s="24">
        <v>297.37</v>
      </c>
      <c r="E695" s="24">
        <v>302.88</v>
      </c>
      <c r="F695" s="24">
        <v>1508579968</v>
      </c>
      <c r="G695" s="24">
        <v>28136918558</v>
      </c>
      <c r="H695" s="1">
        <v>694</v>
      </c>
      <c r="J695" s="9">
        <f t="shared" si="10"/>
        <v>-7.7625848889971705E-2</v>
      </c>
    </row>
    <row r="696" spans="1:10" x14ac:dyDescent="0.25">
      <c r="A696" s="5" t="s">
        <v>587</v>
      </c>
      <c r="B696" s="24">
        <v>303.14999999999998</v>
      </c>
      <c r="C696" s="24">
        <v>315.17</v>
      </c>
      <c r="D696" s="24">
        <v>288.44</v>
      </c>
      <c r="E696" s="24">
        <v>294.92</v>
      </c>
      <c r="F696" s="24">
        <v>1011800000</v>
      </c>
      <c r="G696" s="24">
        <v>27404731861</v>
      </c>
      <c r="H696" s="1">
        <v>695</v>
      </c>
      <c r="J696" s="9">
        <f t="shared" si="10"/>
        <v>-2.7148276430809706E-2</v>
      </c>
    </row>
    <row r="697" spans="1:10" x14ac:dyDescent="0.25">
      <c r="A697" s="5" t="s">
        <v>586</v>
      </c>
      <c r="B697" s="24">
        <v>293.35000000000002</v>
      </c>
      <c r="C697" s="24">
        <v>293.75</v>
      </c>
      <c r="D697" s="24">
        <v>268.62</v>
      </c>
      <c r="E697" s="24">
        <v>274.60000000000002</v>
      </c>
      <c r="F697" s="24">
        <v>1089200000</v>
      </c>
      <c r="G697" s="24">
        <v>25524313603</v>
      </c>
      <c r="H697" s="1">
        <v>696</v>
      </c>
      <c r="J697" s="9">
        <f t="shared" si="10"/>
        <v>-6.3916822907789328E-2</v>
      </c>
    </row>
    <row r="698" spans="1:10" x14ac:dyDescent="0.25">
      <c r="A698" s="5" t="s">
        <v>585</v>
      </c>
      <c r="B698" s="24">
        <v>275.12</v>
      </c>
      <c r="C698" s="24">
        <v>295.51</v>
      </c>
      <c r="D698" s="24">
        <v>262.52</v>
      </c>
      <c r="E698" s="24">
        <v>287.99</v>
      </c>
      <c r="F698" s="24">
        <v>1123330048</v>
      </c>
      <c r="G698" s="24">
        <v>26776243984</v>
      </c>
      <c r="H698" s="1">
        <v>697</v>
      </c>
      <c r="J698" s="9">
        <f t="shared" si="10"/>
        <v>4.6779587089270151E-2</v>
      </c>
    </row>
    <row r="699" spans="1:10" x14ac:dyDescent="0.25">
      <c r="A699" s="5" t="s">
        <v>584</v>
      </c>
      <c r="B699" s="24">
        <v>288.41000000000003</v>
      </c>
      <c r="C699" s="24">
        <v>291.10000000000002</v>
      </c>
      <c r="D699" s="24">
        <v>281.18</v>
      </c>
      <c r="E699" s="24">
        <v>282.89999999999998</v>
      </c>
      <c r="F699" s="24">
        <v>851408000</v>
      </c>
      <c r="G699" s="24">
        <v>26310761677</v>
      </c>
      <c r="H699" s="1">
        <v>698</v>
      </c>
      <c r="J699" s="9">
        <f t="shared" si="10"/>
        <v>-1.9104746714746532E-2</v>
      </c>
    </row>
    <row r="700" spans="1:10" x14ac:dyDescent="0.25">
      <c r="A700" s="5" t="s">
        <v>583</v>
      </c>
      <c r="B700" s="24">
        <v>282.19</v>
      </c>
      <c r="C700" s="24">
        <v>287.39</v>
      </c>
      <c r="D700" s="24">
        <v>273.11</v>
      </c>
      <c r="E700" s="24">
        <v>273.3</v>
      </c>
      <c r="F700" s="24">
        <v>687691008</v>
      </c>
      <c r="G700" s="24">
        <v>25425860777</v>
      </c>
      <c r="H700" s="1">
        <v>699</v>
      </c>
      <c r="J700" s="9">
        <f t="shared" si="10"/>
        <v>-3.1503596867358825E-2</v>
      </c>
    </row>
    <row r="701" spans="1:10" x14ac:dyDescent="0.25">
      <c r="A701" s="5" t="s">
        <v>582</v>
      </c>
      <c r="B701" s="24">
        <v>273.10000000000002</v>
      </c>
      <c r="C701" s="24">
        <v>275.13</v>
      </c>
      <c r="D701" s="24">
        <v>261.45</v>
      </c>
      <c r="E701" s="24">
        <v>268.77</v>
      </c>
      <c r="F701" s="24">
        <v>790256000</v>
      </c>
      <c r="G701" s="24">
        <v>25011710285</v>
      </c>
      <c r="H701" s="1">
        <v>700</v>
      </c>
      <c r="J701" s="9">
        <f t="shared" si="10"/>
        <v>-1.5854998169168952E-2</v>
      </c>
    </row>
    <row r="702" spans="1:10" x14ac:dyDescent="0.25">
      <c r="A702" s="5" t="s">
        <v>581</v>
      </c>
      <c r="B702" s="24">
        <v>268.86</v>
      </c>
      <c r="C702" s="24">
        <v>278.48</v>
      </c>
      <c r="D702" s="24">
        <v>265.51</v>
      </c>
      <c r="E702" s="24">
        <v>270.55</v>
      </c>
      <c r="F702" s="24">
        <v>623080000</v>
      </c>
      <c r="G702" s="24">
        <v>25179348911</v>
      </c>
      <c r="H702" s="1">
        <v>701</v>
      </c>
      <c r="J702" s="9">
        <f t="shared" si="10"/>
        <v>6.2857993007513118E-3</v>
      </c>
    </row>
    <row r="703" spans="1:10" x14ac:dyDescent="0.25">
      <c r="A703" s="5" t="s">
        <v>580</v>
      </c>
      <c r="B703" s="24">
        <v>270.35000000000002</v>
      </c>
      <c r="C703" s="24">
        <v>273.94</v>
      </c>
      <c r="D703" s="24">
        <v>244.17</v>
      </c>
      <c r="E703" s="24">
        <v>245.99</v>
      </c>
      <c r="F703" s="24">
        <v>687251968</v>
      </c>
      <c r="G703" s="24">
        <v>22900134646</v>
      </c>
      <c r="H703" s="1">
        <v>702</v>
      </c>
      <c r="J703" s="9">
        <f t="shared" si="10"/>
        <v>-9.0105418901424122E-2</v>
      </c>
    </row>
    <row r="704" spans="1:10" x14ac:dyDescent="0.25">
      <c r="A704" s="5" t="s">
        <v>579</v>
      </c>
      <c r="B704" s="24">
        <v>245.89</v>
      </c>
      <c r="C704" s="24">
        <v>273.48</v>
      </c>
      <c r="D704" s="24">
        <v>236.55</v>
      </c>
      <c r="E704" s="24">
        <v>251.7</v>
      </c>
      <c r="F704" s="24">
        <v>754958016</v>
      </c>
      <c r="G704" s="24">
        <v>23443013086</v>
      </c>
      <c r="H704" s="1">
        <v>703</v>
      </c>
      <c r="J704" s="9">
        <f t="shared" si="10"/>
        <v>2.3628451746716021E-2</v>
      </c>
    </row>
    <row r="705" spans="1:10" x14ac:dyDescent="0.25">
      <c r="A705" s="5" t="s">
        <v>578</v>
      </c>
      <c r="B705" s="24">
        <v>251.82</v>
      </c>
      <c r="C705" s="24">
        <v>255.1</v>
      </c>
      <c r="D705" s="24">
        <v>242.14</v>
      </c>
      <c r="E705" s="24">
        <v>242.14</v>
      </c>
      <c r="F705" s="24">
        <v>505118016</v>
      </c>
      <c r="G705" s="24">
        <v>22559120946</v>
      </c>
      <c r="H705" s="1">
        <v>704</v>
      </c>
      <c r="J705" s="9">
        <f t="shared" si="10"/>
        <v>-3.8440155666746113E-2</v>
      </c>
    </row>
    <row r="706" spans="1:10" x14ac:dyDescent="0.25">
      <c r="A706" s="5" t="s">
        <v>577</v>
      </c>
      <c r="B706" s="24">
        <v>243.01</v>
      </c>
      <c r="C706" s="24">
        <v>243.07</v>
      </c>
      <c r="D706" s="24">
        <v>196.96</v>
      </c>
      <c r="E706" s="24">
        <v>215.36</v>
      </c>
      <c r="F706" s="24">
        <v>937219008</v>
      </c>
      <c r="G706" s="24">
        <v>20069373698</v>
      </c>
      <c r="H706" s="1">
        <v>705</v>
      </c>
      <c r="J706" s="9">
        <f t="shared" si="10"/>
        <v>-0.11378132587136323</v>
      </c>
    </row>
    <row r="707" spans="1:10" x14ac:dyDescent="0.25">
      <c r="A707" s="5" t="s">
        <v>576</v>
      </c>
      <c r="B707" s="24">
        <v>211.52</v>
      </c>
      <c r="C707" s="24">
        <v>220.29</v>
      </c>
      <c r="D707" s="24">
        <v>183.39</v>
      </c>
      <c r="E707" s="24">
        <v>197.4</v>
      </c>
      <c r="F707" s="24">
        <v>1440950016</v>
      </c>
      <c r="G707" s="24">
        <v>18401040701</v>
      </c>
      <c r="H707" s="1">
        <v>706</v>
      </c>
      <c r="J707" s="9">
        <f t="shared" si="10"/>
        <v>-6.6754916792738289E-2</v>
      </c>
    </row>
    <row r="708" spans="1:10" x14ac:dyDescent="0.25">
      <c r="A708" s="5" t="s">
        <v>575</v>
      </c>
      <c r="B708" s="24">
        <v>197.15</v>
      </c>
      <c r="C708" s="24">
        <v>230.77</v>
      </c>
      <c r="D708" s="24">
        <v>189.59</v>
      </c>
      <c r="E708" s="24">
        <v>230.77</v>
      </c>
      <c r="F708" s="24">
        <v>1241190016</v>
      </c>
      <c r="G708" s="24">
        <v>21517152174</v>
      </c>
      <c r="H708" s="1">
        <v>707</v>
      </c>
      <c r="J708" s="9">
        <f t="shared" ref="J708:J771" si="11">(E708-B708)/B708</f>
        <v>0.17053005325893991</v>
      </c>
    </row>
    <row r="709" spans="1:10" x14ac:dyDescent="0.25">
      <c r="A709" s="5" t="s">
        <v>574</v>
      </c>
      <c r="B709" s="24">
        <v>231.81</v>
      </c>
      <c r="C709" s="24">
        <v>231.81</v>
      </c>
      <c r="D709" s="24">
        <v>200.07</v>
      </c>
      <c r="E709" s="24">
        <v>209.73</v>
      </c>
      <c r="F709" s="24">
        <v>828489024</v>
      </c>
      <c r="G709" s="24">
        <v>19560300930</v>
      </c>
      <c r="H709" s="1">
        <v>708</v>
      </c>
      <c r="J709" s="9">
        <f t="shared" si="11"/>
        <v>-9.5250420603080158E-2</v>
      </c>
    </row>
    <row r="710" spans="1:10" x14ac:dyDescent="0.25">
      <c r="A710" s="5" t="s">
        <v>573</v>
      </c>
      <c r="B710" s="24">
        <v>209.53</v>
      </c>
      <c r="C710" s="24">
        <v>211.1</v>
      </c>
      <c r="D710" s="24">
        <v>187.37</v>
      </c>
      <c r="E710" s="24">
        <v>199.66</v>
      </c>
      <c r="F710" s="24">
        <v>749382016</v>
      </c>
      <c r="G710" s="24">
        <v>18625794688</v>
      </c>
      <c r="H710" s="1">
        <v>709</v>
      </c>
      <c r="J710" s="9">
        <f t="shared" si="11"/>
        <v>-4.7105426430582756E-2</v>
      </c>
    </row>
    <row r="711" spans="1:10" x14ac:dyDescent="0.25">
      <c r="A711" s="5" t="s">
        <v>572</v>
      </c>
      <c r="B711" s="24">
        <v>199.71</v>
      </c>
      <c r="C711" s="24">
        <v>200.16</v>
      </c>
      <c r="D711" s="24">
        <v>170.65</v>
      </c>
      <c r="E711" s="24">
        <v>170.65</v>
      </c>
      <c r="F711" s="24">
        <v>810451968</v>
      </c>
      <c r="G711" s="24">
        <v>15923953593</v>
      </c>
      <c r="H711" s="1">
        <v>710</v>
      </c>
      <c r="J711" s="9">
        <f t="shared" si="11"/>
        <v>-0.14551099093685846</v>
      </c>
    </row>
    <row r="712" spans="1:10" x14ac:dyDescent="0.25">
      <c r="A712" s="5" t="s">
        <v>571</v>
      </c>
      <c r="B712" s="24">
        <v>169.57</v>
      </c>
      <c r="C712" s="24">
        <v>172.01</v>
      </c>
      <c r="D712" s="24">
        <v>133.72</v>
      </c>
      <c r="E712" s="24">
        <v>157.36000000000001</v>
      </c>
      <c r="F712" s="24">
        <v>1516889984</v>
      </c>
      <c r="G712" s="24">
        <v>14687441605</v>
      </c>
      <c r="H712" s="1">
        <v>711</v>
      </c>
      <c r="J712" s="9">
        <f t="shared" si="11"/>
        <v>-7.2005661378781505E-2</v>
      </c>
    </row>
    <row r="713" spans="1:10" x14ac:dyDescent="0.25">
      <c r="A713" s="5" t="s">
        <v>570</v>
      </c>
      <c r="B713" s="24">
        <v>159.99</v>
      </c>
      <c r="C713" s="24">
        <v>194.75</v>
      </c>
      <c r="D713" s="24">
        <v>158.04</v>
      </c>
      <c r="E713" s="24">
        <v>193.42</v>
      </c>
      <c r="F713" s="24">
        <v>1669500032</v>
      </c>
      <c r="G713" s="24">
        <v>18057735704</v>
      </c>
      <c r="H713" s="1">
        <v>712</v>
      </c>
      <c r="J713" s="9">
        <f t="shared" si="11"/>
        <v>0.20895055940996299</v>
      </c>
    </row>
    <row r="714" spans="1:10" x14ac:dyDescent="0.25">
      <c r="A714" s="5" t="s">
        <v>569</v>
      </c>
      <c r="B714" s="24">
        <v>195.03</v>
      </c>
      <c r="C714" s="24">
        <v>267.99</v>
      </c>
      <c r="D714" s="24">
        <v>182.06</v>
      </c>
      <c r="E714" s="24">
        <v>234.39</v>
      </c>
      <c r="F714" s="24">
        <v>2709260032</v>
      </c>
      <c r="G714" s="24">
        <v>21887962776</v>
      </c>
      <c r="H714" s="1">
        <v>713</v>
      </c>
      <c r="J714" s="9">
        <f t="shared" si="11"/>
        <v>0.20181510536840477</v>
      </c>
    </row>
    <row r="715" spans="1:10" x14ac:dyDescent="0.25">
      <c r="A715" s="5" t="s">
        <v>568</v>
      </c>
      <c r="B715" s="24">
        <v>234.94</v>
      </c>
      <c r="C715" s="24">
        <v>245.65</v>
      </c>
      <c r="D715" s="24">
        <v>191.74</v>
      </c>
      <c r="E715" s="24">
        <v>199.7</v>
      </c>
      <c r="F715" s="24">
        <v>2328790016</v>
      </c>
      <c r="G715" s="24">
        <v>18653610729</v>
      </c>
      <c r="H715" s="1">
        <v>714</v>
      </c>
      <c r="J715" s="9">
        <f t="shared" si="11"/>
        <v>-0.14999574359410917</v>
      </c>
    </row>
    <row r="716" spans="1:10" x14ac:dyDescent="0.25">
      <c r="A716" s="5" t="s">
        <v>567</v>
      </c>
      <c r="B716" s="24">
        <v>205.42</v>
      </c>
      <c r="C716" s="24">
        <v>233.9</v>
      </c>
      <c r="D716" s="24">
        <v>203.22</v>
      </c>
      <c r="E716" s="24">
        <v>227.26</v>
      </c>
      <c r="F716" s="24">
        <v>2224999936</v>
      </c>
      <c r="G716" s="24">
        <v>21233651866</v>
      </c>
      <c r="H716" s="1">
        <v>715</v>
      </c>
      <c r="J716" s="9">
        <f t="shared" si="11"/>
        <v>0.10631876156167853</v>
      </c>
    </row>
    <row r="717" spans="1:10" x14ac:dyDescent="0.25">
      <c r="A717" s="5" t="s">
        <v>566</v>
      </c>
      <c r="B717" s="24">
        <v>226.06</v>
      </c>
      <c r="C717" s="24">
        <v>235.12</v>
      </c>
      <c r="D717" s="24">
        <v>213.01</v>
      </c>
      <c r="E717" s="24">
        <v>218.3</v>
      </c>
      <c r="F717" s="24">
        <v>1006129984</v>
      </c>
      <c r="G717" s="24">
        <v>20401709506</v>
      </c>
      <c r="H717" s="1">
        <v>716</v>
      </c>
      <c r="J717" s="9">
        <f t="shared" si="11"/>
        <v>-3.432716977793502E-2</v>
      </c>
    </row>
    <row r="718" spans="1:10" x14ac:dyDescent="0.25">
      <c r="A718" s="5" t="s">
        <v>565</v>
      </c>
      <c r="B718" s="24">
        <v>217.86</v>
      </c>
      <c r="C718" s="24">
        <v>232.7</v>
      </c>
      <c r="D718" s="24">
        <v>216.87</v>
      </c>
      <c r="E718" s="24">
        <v>229.48</v>
      </c>
      <c r="F718" s="24">
        <v>618259968</v>
      </c>
      <c r="G718" s="24">
        <v>21451273566</v>
      </c>
      <c r="H718" s="1">
        <v>717</v>
      </c>
      <c r="J718" s="9">
        <f t="shared" si="11"/>
        <v>5.3337005416322296E-2</v>
      </c>
    </row>
    <row r="719" spans="1:10" x14ac:dyDescent="0.25">
      <c r="A719" s="5" t="s">
        <v>564</v>
      </c>
      <c r="B719" s="24">
        <v>229.12</v>
      </c>
      <c r="C719" s="24">
        <v>231.68</v>
      </c>
      <c r="D719" s="24">
        <v>217.72</v>
      </c>
      <c r="E719" s="24">
        <v>225.95</v>
      </c>
      <c r="F719" s="24">
        <v>649614976</v>
      </c>
      <c r="G719" s="24">
        <v>21127295409</v>
      </c>
      <c r="H719" s="1">
        <v>718</v>
      </c>
      <c r="J719" s="9">
        <f t="shared" si="11"/>
        <v>-1.3835544692737499E-2</v>
      </c>
    </row>
    <row r="720" spans="1:10" x14ac:dyDescent="0.25">
      <c r="A720" s="5" t="s">
        <v>563</v>
      </c>
      <c r="B720" s="24">
        <v>226.29</v>
      </c>
      <c r="C720" s="24">
        <v>227.54</v>
      </c>
      <c r="D720" s="24">
        <v>222.45</v>
      </c>
      <c r="E720" s="24">
        <v>224.71</v>
      </c>
      <c r="F720" s="24">
        <v>431691008</v>
      </c>
      <c r="G720" s="24">
        <v>21016755177</v>
      </c>
      <c r="H720" s="1">
        <v>719</v>
      </c>
      <c r="J720" s="9">
        <f t="shared" si="11"/>
        <v>-6.9821909938573698E-3</v>
      </c>
    </row>
    <row r="721" spans="1:10" x14ac:dyDescent="0.25">
      <c r="A721" s="5" t="s">
        <v>562</v>
      </c>
      <c r="B721" s="24">
        <v>224.37</v>
      </c>
      <c r="C721" s="24">
        <v>225.32</v>
      </c>
      <c r="D721" s="24">
        <v>195.85</v>
      </c>
      <c r="E721" s="24">
        <v>206.71</v>
      </c>
      <c r="F721" s="24">
        <v>1095760000</v>
      </c>
      <c r="G721" s="24">
        <v>19338262506</v>
      </c>
      <c r="H721" s="1">
        <v>720</v>
      </c>
      <c r="J721" s="9">
        <f t="shared" si="11"/>
        <v>-7.8709274858492648E-2</v>
      </c>
    </row>
    <row r="722" spans="1:10" x14ac:dyDescent="0.25">
      <c r="A722" s="5" t="s">
        <v>561</v>
      </c>
      <c r="B722" s="24">
        <v>207.09</v>
      </c>
      <c r="C722" s="24">
        <v>210.77</v>
      </c>
      <c r="D722" s="24">
        <v>194.78</v>
      </c>
      <c r="E722" s="24">
        <v>203.95</v>
      </c>
      <c r="F722" s="24">
        <v>717692032</v>
      </c>
      <c r="G722" s="24">
        <v>19085332800</v>
      </c>
      <c r="H722" s="1">
        <v>721</v>
      </c>
      <c r="J722" s="9">
        <f t="shared" si="11"/>
        <v>-1.5162489738760996E-2</v>
      </c>
    </row>
    <row r="723" spans="1:10" x14ac:dyDescent="0.25">
      <c r="A723" s="5" t="s">
        <v>560</v>
      </c>
      <c r="B723" s="24">
        <v>204.86</v>
      </c>
      <c r="C723" s="24">
        <v>206.44</v>
      </c>
      <c r="D723" s="24">
        <v>201.26</v>
      </c>
      <c r="E723" s="24">
        <v>204.32</v>
      </c>
      <c r="F723" s="24">
        <v>393283008</v>
      </c>
      <c r="G723" s="24">
        <v>19124468250</v>
      </c>
      <c r="H723" s="1">
        <v>722</v>
      </c>
      <c r="J723" s="9">
        <f t="shared" si="11"/>
        <v>-2.6359465000489134E-3</v>
      </c>
    </row>
    <row r="724" spans="1:10" x14ac:dyDescent="0.25">
      <c r="A724" s="5" t="s">
        <v>559</v>
      </c>
      <c r="B724" s="24">
        <v>204.32</v>
      </c>
      <c r="C724" s="24">
        <v>204.9</v>
      </c>
      <c r="D724" s="24">
        <v>192.3</v>
      </c>
      <c r="E724" s="24">
        <v>193.12</v>
      </c>
      <c r="F724" s="24">
        <v>562571008</v>
      </c>
      <c r="G724" s="24">
        <v>18081289103</v>
      </c>
      <c r="H724" s="1">
        <v>723</v>
      </c>
      <c r="J724" s="9">
        <f t="shared" si="11"/>
        <v>-5.4815974941268546E-2</v>
      </c>
    </row>
    <row r="725" spans="1:10" x14ac:dyDescent="0.25">
      <c r="A725" s="5" t="s">
        <v>558</v>
      </c>
      <c r="B725" s="24">
        <v>193.34</v>
      </c>
      <c r="C725" s="24">
        <v>208.68</v>
      </c>
      <c r="D725" s="24">
        <v>179.65</v>
      </c>
      <c r="E725" s="24">
        <v>205.79</v>
      </c>
      <c r="F725" s="24">
        <v>824355008</v>
      </c>
      <c r="G725" s="24">
        <v>19272280500</v>
      </c>
      <c r="H725" s="1">
        <v>724</v>
      </c>
      <c r="J725" s="9">
        <f t="shared" si="11"/>
        <v>6.4394331229957524E-2</v>
      </c>
    </row>
    <row r="726" spans="1:10" x14ac:dyDescent="0.25">
      <c r="A726" s="5" t="s">
        <v>557</v>
      </c>
      <c r="B726" s="24">
        <v>206.74</v>
      </c>
      <c r="C726" s="24">
        <v>208.54</v>
      </c>
      <c r="D726" s="24">
        <v>196.15</v>
      </c>
      <c r="E726" s="24">
        <v>197.98</v>
      </c>
      <c r="F726" s="24">
        <v>596233984</v>
      </c>
      <c r="G726" s="24">
        <v>18545669554</v>
      </c>
      <c r="H726" s="1">
        <v>725</v>
      </c>
      <c r="J726" s="9">
        <f t="shared" si="11"/>
        <v>-4.2372061526555184E-2</v>
      </c>
    </row>
    <row r="727" spans="1:10" x14ac:dyDescent="0.25">
      <c r="A727" s="5" t="s">
        <v>556</v>
      </c>
      <c r="B727" s="24">
        <v>197.4</v>
      </c>
      <c r="C727" s="24">
        <v>203.87</v>
      </c>
      <c r="D727" s="24">
        <v>193.41</v>
      </c>
      <c r="E727" s="24">
        <v>203.87</v>
      </c>
      <c r="F727" s="24">
        <v>569414016</v>
      </c>
      <c r="G727" s="24">
        <v>19102596755</v>
      </c>
      <c r="H727" s="1">
        <v>726</v>
      </c>
      <c r="J727" s="9">
        <f t="shared" si="11"/>
        <v>3.2776089159067878E-2</v>
      </c>
    </row>
    <row r="728" spans="1:10" x14ac:dyDescent="0.25">
      <c r="A728" s="5" t="s">
        <v>555</v>
      </c>
      <c r="B728" s="24">
        <v>204.69</v>
      </c>
      <c r="C728" s="24">
        <v>227.74</v>
      </c>
      <c r="D728" s="24">
        <v>204.69</v>
      </c>
      <c r="E728" s="24">
        <v>226.77</v>
      </c>
      <c r="F728" s="24">
        <v>1585330048</v>
      </c>
      <c r="G728" s="24">
        <v>21252988047</v>
      </c>
      <c r="H728" s="1">
        <v>727</v>
      </c>
      <c r="J728" s="9">
        <f t="shared" si="11"/>
        <v>0.10787043822365534</v>
      </c>
    </row>
    <row r="729" spans="1:10" x14ac:dyDescent="0.25">
      <c r="A729" s="5" t="s">
        <v>554</v>
      </c>
      <c r="B729" s="24">
        <v>227.01</v>
      </c>
      <c r="C729" s="24">
        <v>229.51</v>
      </c>
      <c r="D729" s="24">
        <v>218.12</v>
      </c>
      <c r="E729" s="24">
        <v>219.95</v>
      </c>
      <c r="F729" s="24">
        <v>632606016</v>
      </c>
      <c r="G729" s="24">
        <v>20618746852</v>
      </c>
      <c r="H729" s="1">
        <v>728</v>
      </c>
      <c r="J729" s="9">
        <f t="shared" si="11"/>
        <v>-3.1099951543984858E-2</v>
      </c>
    </row>
    <row r="730" spans="1:10" x14ac:dyDescent="0.25">
      <c r="A730" s="5" t="s">
        <v>553</v>
      </c>
      <c r="B730" s="24">
        <v>220.18</v>
      </c>
      <c r="C730" s="24">
        <v>228.29</v>
      </c>
      <c r="D730" s="24">
        <v>219.89</v>
      </c>
      <c r="E730" s="24">
        <v>225.34</v>
      </c>
      <c r="F730" s="24">
        <v>557217024</v>
      </c>
      <c r="G730" s="24">
        <v>21128736918</v>
      </c>
      <c r="H730" s="1">
        <v>729</v>
      </c>
      <c r="J730" s="9">
        <f t="shared" si="11"/>
        <v>2.3435371060041767E-2</v>
      </c>
    </row>
    <row r="731" spans="1:10" x14ac:dyDescent="0.25">
      <c r="A731" s="5" t="s">
        <v>552</v>
      </c>
      <c r="B731" s="24">
        <v>225.31</v>
      </c>
      <c r="C731" s="24">
        <v>227.62</v>
      </c>
      <c r="D731" s="24">
        <v>222.06</v>
      </c>
      <c r="E731" s="24">
        <v>223.07</v>
      </c>
      <c r="F731" s="24">
        <v>539782976</v>
      </c>
      <c r="G731" s="24">
        <v>20920682038</v>
      </c>
      <c r="H731" s="1">
        <v>730</v>
      </c>
      <c r="J731" s="9">
        <f t="shared" si="11"/>
        <v>-9.9418578846922415E-3</v>
      </c>
    </row>
    <row r="732" spans="1:10" x14ac:dyDescent="0.25">
      <c r="A732" s="5" t="s">
        <v>551</v>
      </c>
      <c r="B732" s="24">
        <v>222.85</v>
      </c>
      <c r="C732" s="24">
        <v>256.51</v>
      </c>
      <c r="D732" s="24">
        <v>221.95</v>
      </c>
      <c r="E732" s="24">
        <v>256.51</v>
      </c>
      <c r="F732" s="24">
        <v>1332999936</v>
      </c>
      <c r="G732" s="24">
        <v>24061766194</v>
      </c>
      <c r="H732" s="1">
        <v>731</v>
      </c>
      <c r="J732" s="9">
        <f t="shared" si="11"/>
        <v>0.15104330266995736</v>
      </c>
    </row>
    <row r="733" spans="1:10" x14ac:dyDescent="0.25">
      <c r="A733" s="5" t="s">
        <v>550</v>
      </c>
      <c r="B733" s="24">
        <v>256.42</v>
      </c>
      <c r="C733" s="24">
        <v>271.05</v>
      </c>
      <c r="D733" s="24">
        <v>252.85</v>
      </c>
      <c r="E733" s="24">
        <v>261.57</v>
      </c>
      <c r="F733" s="24">
        <v>1482979968</v>
      </c>
      <c r="G733" s="24">
        <v>24541904159</v>
      </c>
      <c r="H733" s="1">
        <v>732</v>
      </c>
      <c r="J733" s="9">
        <f t="shared" si="11"/>
        <v>2.0084236799001547E-2</v>
      </c>
    </row>
    <row r="734" spans="1:10" x14ac:dyDescent="0.25">
      <c r="A734" s="5" t="s">
        <v>549</v>
      </c>
      <c r="B734" s="24">
        <v>261.24</v>
      </c>
      <c r="C734" s="24">
        <v>271.95999999999998</v>
      </c>
      <c r="D734" s="24">
        <v>256.69</v>
      </c>
      <c r="E734" s="24">
        <v>269.18</v>
      </c>
      <c r="F734" s="24">
        <v>935726976</v>
      </c>
      <c r="G734" s="24">
        <v>25262099071</v>
      </c>
      <c r="H734" s="1">
        <v>733</v>
      </c>
      <c r="J734" s="9">
        <f t="shared" si="11"/>
        <v>3.0393507885469292E-2</v>
      </c>
    </row>
    <row r="735" spans="1:10" x14ac:dyDescent="0.25">
      <c r="A735" s="5" t="s">
        <v>548</v>
      </c>
      <c r="B735" s="24">
        <v>269.10000000000002</v>
      </c>
      <c r="C735" s="24">
        <v>298.91000000000003</v>
      </c>
      <c r="D735" s="24">
        <v>266.8</v>
      </c>
      <c r="E735" s="24">
        <v>296.77</v>
      </c>
      <c r="F735" s="24">
        <v>1502409984</v>
      </c>
      <c r="G735" s="24">
        <v>27857712299</v>
      </c>
      <c r="H735" s="1">
        <v>734</v>
      </c>
      <c r="J735" s="9">
        <f t="shared" si="11"/>
        <v>0.10282422891118527</v>
      </c>
    </row>
    <row r="736" spans="1:10" x14ac:dyDescent="0.25">
      <c r="A736" s="5" t="s">
        <v>547</v>
      </c>
      <c r="B736" s="24">
        <v>297.63</v>
      </c>
      <c r="C736" s="24">
        <v>318.72000000000003</v>
      </c>
      <c r="D736" s="24">
        <v>276.69</v>
      </c>
      <c r="E736" s="24">
        <v>296.02999999999997</v>
      </c>
      <c r="F736" s="24">
        <v>2638579968</v>
      </c>
      <c r="G736" s="24">
        <v>27794475648</v>
      </c>
      <c r="H736" s="1">
        <v>735</v>
      </c>
      <c r="J736" s="9">
        <f t="shared" si="11"/>
        <v>-5.3758021704802027E-3</v>
      </c>
    </row>
    <row r="737" spans="1:10" x14ac:dyDescent="0.25">
      <c r="A737" s="5" t="s">
        <v>546</v>
      </c>
      <c r="B737" s="24">
        <v>296.95999999999998</v>
      </c>
      <c r="C737" s="24">
        <v>306.58999999999997</v>
      </c>
      <c r="D737" s="24">
        <v>289.93</v>
      </c>
      <c r="E737" s="24">
        <v>295.89</v>
      </c>
      <c r="F737" s="24">
        <v>1076819968</v>
      </c>
      <c r="G737" s="24">
        <v>27788165832</v>
      </c>
      <c r="H737" s="1">
        <v>736</v>
      </c>
      <c r="J737" s="9">
        <f t="shared" si="11"/>
        <v>-3.6031788793103223E-3</v>
      </c>
    </row>
    <row r="738" spans="1:10" x14ac:dyDescent="0.25">
      <c r="A738" s="5" t="s">
        <v>545</v>
      </c>
      <c r="B738" s="24">
        <v>294.49</v>
      </c>
      <c r="C738" s="24">
        <v>309.20999999999998</v>
      </c>
      <c r="D738" s="24">
        <v>294.49</v>
      </c>
      <c r="E738" s="24">
        <v>308.86</v>
      </c>
      <c r="F738" s="24">
        <v>953576000</v>
      </c>
      <c r="G738" s="24">
        <v>29013166489</v>
      </c>
      <c r="H738" s="1">
        <v>737</v>
      </c>
      <c r="J738" s="9">
        <f t="shared" si="11"/>
        <v>4.8796223980440777E-2</v>
      </c>
    </row>
    <row r="739" spans="1:10" x14ac:dyDescent="0.25">
      <c r="A739" s="5" t="s">
        <v>544</v>
      </c>
      <c r="B739" s="24">
        <v>308.70999999999998</v>
      </c>
      <c r="C739" s="24">
        <v>317.56</v>
      </c>
      <c r="D739" s="24">
        <v>307.89999999999998</v>
      </c>
      <c r="E739" s="24">
        <v>310.60000000000002</v>
      </c>
      <c r="F739" s="24">
        <v>1111650048</v>
      </c>
      <c r="G739" s="24">
        <v>29183139234</v>
      </c>
      <c r="H739" s="1">
        <v>738</v>
      </c>
      <c r="J739" s="9">
        <f t="shared" si="11"/>
        <v>6.1222506559555677E-3</v>
      </c>
    </row>
    <row r="740" spans="1:10" x14ac:dyDescent="0.25">
      <c r="A740" s="5" t="s">
        <v>543</v>
      </c>
      <c r="B740" s="24">
        <v>310.37</v>
      </c>
      <c r="C740" s="24">
        <v>310.82</v>
      </c>
      <c r="D740" s="24">
        <v>289.31</v>
      </c>
      <c r="E740" s="24">
        <v>298.06</v>
      </c>
      <c r="F740" s="24">
        <v>1369369984</v>
      </c>
      <c r="G740" s="24">
        <v>28011760531</v>
      </c>
      <c r="H740" s="1">
        <v>739</v>
      </c>
      <c r="J740" s="9">
        <f t="shared" si="11"/>
        <v>-3.966233849921063E-2</v>
      </c>
    </row>
    <row r="741" spans="1:10" x14ac:dyDescent="0.25">
      <c r="A741" s="5" t="s">
        <v>542</v>
      </c>
      <c r="B741" s="24">
        <v>298.02999999999997</v>
      </c>
      <c r="C741" s="24">
        <v>306.81</v>
      </c>
      <c r="D741" s="24">
        <v>296.41000000000003</v>
      </c>
      <c r="E741" s="24">
        <v>300.10000000000002</v>
      </c>
      <c r="F741" s="24">
        <v>864390976</v>
      </c>
      <c r="G741" s="24">
        <v>28209451117</v>
      </c>
      <c r="H741" s="1">
        <v>740</v>
      </c>
      <c r="J741" s="9">
        <f t="shared" si="11"/>
        <v>6.945609502399256E-3</v>
      </c>
    </row>
    <row r="742" spans="1:10" x14ac:dyDescent="0.25">
      <c r="A742" s="5" t="s">
        <v>541</v>
      </c>
      <c r="B742" s="24">
        <v>299.95</v>
      </c>
      <c r="C742" s="24">
        <v>300.41000000000003</v>
      </c>
      <c r="D742" s="24">
        <v>279.33</v>
      </c>
      <c r="E742" s="24">
        <v>289.82</v>
      </c>
      <c r="F742" s="24">
        <v>1051800000</v>
      </c>
      <c r="G742" s="24">
        <v>27249639651</v>
      </c>
      <c r="H742" s="1">
        <v>741</v>
      </c>
      <c r="J742" s="9">
        <f t="shared" si="11"/>
        <v>-3.3772295382563745E-2</v>
      </c>
    </row>
    <row r="743" spans="1:10" x14ac:dyDescent="0.25">
      <c r="A743" s="5" t="s">
        <v>540</v>
      </c>
      <c r="B743" s="24">
        <v>289.82</v>
      </c>
      <c r="C743" s="24">
        <v>303.41000000000003</v>
      </c>
      <c r="D743" s="24">
        <v>285.39</v>
      </c>
      <c r="E743" s="24">
        <v>302.27</v>
      </c>
      <c r="F743" s="24">
        <v>967643008</v>
      </c>
      <c r="G743" s="24">
        <v>28426961863</v>
      </c>
      <c r="H743" s="1">
        <v>742</v>
      </c>
      <c r="J743" s="9">
        <f t="shared" si="11"/>
        <v>4.2957697881443616E-2</v>
      </c>
    </row>
    <row r="744" spans="1:10" x14ac:dyDescent="0.25">
      <c r="A744" s="5" t="s">
        <v>539</v>
      </c>
      <c r="B744" s="24">
        <v>302.8</v>
      </c>
      <c r="C744" s="24">
        <v>311.02999999999997</v>
      </c>
      <c r="D744" s="24">
        <v>300.25</v>
      </c>
      <c r="E744" s="24">
        <v>301.45999999999998</v>
      </c>
      <c r="F744" s="24">
        <v>909494016</v>
      </c>
      <c r="G744" s="24">
        <v>28357573570</v>
      </c>
      <c r="H744" s="1">
        <v>743</v>
      </c>
      <c r="J744" s="9">
        <f t="shared" si="11"/>
        <v>-4.4253632760899329E-3</v>
      </c>
    </row>
    <row r="745" spans="1:10" x14ac:dyDescent="0.25">
      <c r="A745" s="5" t="s">
        <v>538</v>
      </c>
      <c r="B745" s="24">
        <v>301.7</v>
      </c>
      <c r="C745" s="24">
        <v>307.95999999999998</v>
      </c>
      <c r="D745" s="24">
        <v>292.5</v>
      </c>
      <c r="E745" s="24">
        <v>295.58999999999997</v>
      </c>
      <c r="F745" s="24">
        <v>936160000</v>
      </c>
      <c r="G745" s="24">
        <v>27812276026</v>
      </c>
      <c r="H745" s="1">
        <v>744</v>
      </c>
      <c r="J745" s="9">
        <f t="shared" si="11"/>
        <v>-2.0251905866755102E-2</v>
      </c>
    </row>
    <row r="746" spans="1:10" x14ac:dyDescent="0.25">
      <c r="A746" s="5" t="s">
        <v>537</v>
      </c>
      <c r="B746" s="24">
        <v>296.18</v>
      </c>
      <c r="C746" s="24">
        <v>301.67</v>
      </c>
      <c r="D746" s="24">
        <v>286.18</v>
      </c>
      <c r="E746" s="24">
        <v>297.47000000000003</v>
      </c>
      <c r="F746" s="24">
        <v>860201984</v>
      </c>
      <c r="G746" s="24">
        <v>27995885731</v>
      </c>
      <c r="H746" s="1">
        <v>745</v>
      </c>
      <c r="J746" s="9">
        <f t="shared" si="11"/>
        <v>4.3554595178608296E-3</v>
      </c>
    </row>
    <row r="747" spans="1:10" x14ac:dyDescent="0.25">
      <c r="A747" s="5" t="s">
        <v>536</v>
      </c>
      <c r="B747" s="24">
        <v>296.64</v>
      </c>
      <c r="C747" s="24">
        <v>301.43</v>
      </c>
      <c r="D747" s="24">
        <v>291.58</v>
      </c>
      <c r="E747" s="24">
        <v>301.43</v>
      </c>
      <c r="F747" s="24">
        <v>571947008</v>
      </c>
      <c r="G747" s="24">
        <v>28375046491</v>
      </c>
      <c r="H747" s="1">
        <v>746</v>
      </c>
      <c r="J747" s="9">
        <f t="shared" si="11"/>
        <v>1.6147518878101473E-2</v>
      </c>
    </row>
    <row r="748" spans="1:10" x14ac:dyDescent="0.25">
      <c r="A748" s="5" t="s">
        <v>535</v>
      </c>
      <c r="B748" s="24">
        <v>300.48</v>
      </c>
      <c r="C748" s="24">
        <v>347.05</v>
      </c>
      <c r="D748" s="24">
        <v>297.23</v>
      </c>
      <c r="E748" s="24">
        <v>321.58999999999997</v>
      </c>
      <c r="F748" s="24">
        <v>2448969984</v>
      </c>
      <c r="G748" s="24">
        <v>30280406340</v>
      </c>
      <c r="H748" s="1">
        <v>747</v>
      </c>
      <c r="J748" s="9">
        <f t="shared" si="11"/>
        <v>7.0254259850905068E-2</v>
      </c>
    </row>
    <row r="749" spans="1:10" x14ac:dyDescent="0.25">
      <c r="A749" s="5" t="s">
        <v>534</v>
      </c>
      <c r="B749" s="24">
        <v>321.05</v>
      </c>
      <c r="C749" s="24">
        <v>327.36</v>
      </c>
      <c r="D749" s="24">
        <v>297.91000000000003</v>
      </c>
      <c r="E749" s="24">
        <v>314.79000000000002</v>
      </c>
      <c r="F749" s="24">
        <v>1336400000</v>
      </c>
      <c r="G749" s="24">
        <v>29646659314</v>
      </c>
      <c r="H749" s="1">
        <v>748</v>
      </c>
      <c r="J749" s="9">
        <f t="shared" si="11"/>
        <v>-1.9498520479676033E-2</v>
      </c>
    </row>
    <row r="750" spans="1:10" x14ac:dyDescent="0.25">
      <c r="A750" s="5" t="s">
        <v>533</v>
      </c>
      <c r="B750" s="24">
        <v>315.27</v>
      </c>
      <c r="C750" s="24">
        <v>324.20999999999998</v>
      </c>
      <c r="D750" s="24">
        <v>314.54000000000002</v>
      </c>
      <c r="E750" s="24">
        <v>317.52</v>
      </c>
      <c r="F750" s="24">
        <v>811990016</v>
      </c>
      <c r="G750" s="24">
        <v>29911326162</v>
      </c>
      <c r="H750" s="1">
        <v>749</v>
      </c>
      <c r="J750" s="9">
        <f t="shared" si="11"/>
        <v>7.1367399371966888E-3</v>
      </c>
    </row>
    <row r="751" spans="1:10" x14ac:dyDescent="0.25">
      <c r="A751" s="5" t="s">
        <v>532</v>
      </c>
      <c r="B751" s="24">
        <v>317.45</v>
      </c>
      <c r="C751" s="24">
        <v>327.96</v>
      </c>
      <c r="D751" s="24">
        <v>317.08</v>
      </c>
      <c r="E751" s="24">
        <v>325.61</v>
      </c>
      <c r="F751" s="24">
        <v>697665024</v>
      </c>
      <c r="G751" s="24">
        <v>30680964300</v>
      </c>
      <c r="H751" s="1">
        <v>750</v>
      </c>
      <c r="J751" s="9">
        <f t="shared" si="11"/>
        <v>2.5704835407150812E-2</v>
      </c>
    </row>
    <row r="752" spans="1:10" x14ac:dyDescent="0.25">
      <c r="A752" s="5" t="s">
        <v>531</v>
      </c>
      <c r="B752" s="24">
        <v>326.11</v>
      </c>
      <c r="C752" s="24">
        <v>336.4</v>
      </c>
      <c r="D752" s="24">
        <v>325.8</v>
      </c>
      <c r="E752" s="24">
        <v>331.92</v>
      </c>
      <c r="F752" s="24">
        <v>760329024</v>
      </c>
      <c r="G752" s="24">
        <v>31281210162</v>
      </c>
      <c r="H752" s="1">
        <v>751</v>
      </c>
      <c r="J752" s="9">
        <f t="shared" si="11"/>
        <v>1.7816074330747299E-2</v>
      </c>
    </row>
    <row r="753" spans="1:10" x14ac:dyDescent="0.25">
      <c r="A753" s="5" t="s">
        <v>530</v>
      </c>
      <c r="B753" s="24">
        <v>331.99</v>
      </c>
      <c r="C753" s="24">
        <v>334.98</v>
      </c>
      <c r="D753" s="24">
        <v>327.92</v>
      </c>
      <c r="E753" s="24">
        <v>333.88</v>
      </c>
      <c r="F753" s="24">
        <v>514180992</v>
      </c>
      <c r="G753" s="24">
        <v>31472781162</v>
      </c>
      <c r="H753" s="1">
        <v>752</v>
      </c>
      <c r="J753" s="9">
        <f t="shared" si="11"/>
        <v>5.6929425585107571E-3</v>
      </c>
    </row>
    <row r="754" spans="1:10" x14ac:dyDescent="0.25">
      <c r="A754" s="5" t="s">
        <v>529</v>
      </c>
      <c r="B754" s="24">
        <v>334.36</v>
      </c>
      <c r="C754" s="24">
        <v>347.89</v>
      </c>
      <c r="D754" s="24">
        <v>334.36</v>
      </c>
      <c r="E754" s="24">
        <v>347.89</v>
      </c>
      <c r="F754" s="24">
        <v>633369984</v>
      </c>
      <c r="G754" s="24">
        <v>32799991739</v>
      </c>
      <c r="H754" s="1">
        <v>753</v>
      </c>
      <c r="J754" s="9">
        <f t="shared" si="11"/>
        <v>4.0465366670654299E-2</v>
      </c>
    </row>
    <row r="755" spans="1:10" x14ac:dyDescent="0.25">
      <c r="A755" s="5" t="s">
        <v>528</v>
      </c>
      <c r="B755" s="24">
        <v>350.04</v>
      </c>
      <c r="C755" s="24">
        <v>352.05</v>
      </c>
      <c r="D755" s="24">
        <v>338.41</v>
      </c>
      <c r="E755" s="24">
        <v>347.75</v>
      </c>
      <c r="F755" s="24">
        <v>854318976</v>
      </c>
      <c r="G755" s="24">
        <v>32792635350</v>
      </c>
      <c r="H755" s="1">
        <v>754</v>
      </c>
      <c r="J755" s="9">
        <f t="shared" si="11"/>
        <v>-6.5421094732031207E-3</v>
      </c>
    </row>
    <row r="756" spans="1:10" x14ac:dyDescent="0.25">
      <c r="A756" s="5" t="s">
        <v>527</v>
      </c>
      <c r="B756" s="24">
        <v>347.96</v>
      </c>
      <c r="C756" s="24">
        <v>373.76</v>
      </c>
      <c r="D756" s="24">
        <v>347.79</v>
      </c>
      <c r="E756" s="24">
        <v>370.67</v>
      </c>
      <c r="F756" s="24">
        <v>1220029952</v>
      </c>
      <c r="G756" s="24">
        <v>34961063278</v>
      </c>
      <c r="H756" s="1">
        <v>755</v>
      </c>
      <c r="J756" s="9">
        <f t="shared" si="11"/>
        <v>6.5266122542821117E-2</v>
      </c>
    </row>
    <row r="757" spans="1:10" x14ac:dyDescent="0.25">
      <c r="A757" s="5" t="s">
        <v>526</v>
      </c>
      <c r="B757" s="24">
        <v>369.47</v>
      </c>
      <c r="C757" s="24">
        <v>388.75</v>
      </c>
      <c r="D757" s="24">
        <v>361.97</v>
      </c>
      <c r="E757" s="24">
        <v>378.48</v>
      </c>
      <c r="F757" s="24">
        <v>1333319936</v>
      </c>
      <c r="G757" s="24">
        <v>35705639885</v>
      </c>
      <c r="H757" s="1">
        <v>756</v>
      </c>
      <c r="J757" s="9">
        <f t="shared" si="11"/>
        <v>2.43862830541045E-2</v>
      </c>
    </row>
    <row r="758" spans="1:10" x14ac:dyDescent="0.25">
      <c r="A758" s="5" t="s">
        <v>525</v>
      </c>
      <c r="B758" s="24">
        <v>378.44</v>
      </c>
      <c r="C758" s="24">
        <v>386.14</v>
      </c>
      <c r="D758" s="24">
        <v>376.35</v>
      </c>
      <c r="E758" s="24">
        <v>383.04</v>
      </c>
      <c r="F758" s="24">
        <v>706254016</v>
      </c>
      <c r="G758" s="24">
        <v>36142706814</v>
      </c>
      <c r="H758" s="1">
        <v>757</v>
      </c>
      <c r="J758" s="9">
        <f t="shared" si="11"/>
        <v>1.2155163301976595E-2</v>
      </c>
    </row>
    <row r="759" spans="1:10" x14ac:dyDescent="0.25">
      <c r="A759" s="5" t="s">
        <v>524</v>
      </c>
      <c r="B759" s="24">
        <v>383.47</v>
      </c>
      <c r="C759" s="24">
        <v>390.04</v>
      </c>
      <c r="D759" s="24">
        <v>383.47</v>
      </c>
      <c r="E759" s="24">
        <v>387.74</v>
      </c>
      <c r="F759" s="24">
        <v>874222016</v>
      </c>
      <c r="G759" s="24">
        <v>36593410761</v>
      </c>
      <c r="H759" s="1">
        <v>758</v>
      </c>
      <c r="J759" s="9">
        <f t="shared" si="11"/>
        <v>1.1135160507992754E-2</v>
      </c>
    </row>
    <row r="760" spans="1:10" x14ac:dyDescent="0.25">
      <c r="A760" s="5" t="s">
        <v>523</v>
      </c>
      <c r="B760" s="24">
        <v>387.82</v>
      </c>
      <c r="C760" s="24">
        <v>389.35</v>
      </c>
      <c r="D760" s="24">
        <v>328.1</v>
      </c>
      <c r="E760" s="24">
        <v>348.98</v>
      </c>
      <c r="F760" s="24">
        <v>1483600000</v>
      </c>
      <c r="G760" s="24">
        <v>32942250738</v>
      </c>
      <c r="H760" s="1">
        <v>759</v>
      </c>
      <c r="J760" s="9">
        <f t="shared" si="11"/>
        <v>-0.10014955391676544</v>
      </c>
    </row>
    <row r="761" spans="1:10" x14ac:dyDescent="0.25">
      <c r="A761" s="5" t="s">
        <v>522</v>
      </c>
      <c r="B761" s="24">
        <v>350.23</v>
      </c>
      <c r="C761" s="24">
        <v>366.49</v>
      </c>
      <c r="D761" s="24">
        <v>332.23</v>
      </c>
      <c r="E761" s="24">
        <v>347.48</v>
      </c>
      <c r="F761" s="24">
        <v>986265984</v>
      </c>
      <c r="G761" s="24">
        <v>32807142041</v>
      </c>
      <c r="H761" s="1">
        <v>760</v>
      </c>
      <c r="J761" s="9">
        <f t="shared" si="11"/>
        <v>-7.8519829826114267E-3</v>
      </c>
    </row>
    <row r="762" spans="1:10" x14ac:dyDescent="0.25">
      <c r="A762" s="5" t="s">
        <v>521</v>
      </c>
      <c r="B762" s="24">
        <v>347.13</v>
      </c>
      <c r="C762" s="24">
        <v>347.13</v>
      </c>
      <c r="D762" s="24">
        <v>279.94</v>
      </c>
      <c r="E762" s="24">
        <v>295.17</v>
      </c>
      <c r="F762" s="24">
        <v>1801689984</v>
      </c>
      <c r="G762" s="24">
        <v>27873682151</v>
      </c>
      <c r="H762" s="1">
        <v>761</v>
      </c>
      <c r="J762" s="9">
        <f t="shared" si="11"/>
        <v>-0.14968455621813148</v>
      </c>
    </row>
    <row r="763" spans="1:10" x14ac:dyDescent="0.25">
      <c r="A763" s="5" t="s">
        <v>520</v>
      </c>
      <c r="B763" s="24">
        <v>297.57</v>
      </c>
      <c r="C763" s="24">
        <v>318.57</v>
      </c>
      <c r="D763" s="24">
        <v>268.29000000000002</v>
      </c>
      <c r="E763" s="24">
        <v>312.99</v>
      </c>
      <c r="F763" s="24">
        <v>1551049984</v>
      </c>
      <c r="G763" s="24">
        <v>29562162666</v>
      </c>
      <c r="H763" s="1">
        <v>762</v>
      </c>
      <c r="J763" s="9">
        <f t="shared" si="11"/>
        <v>5.1819739893134445E-2</v>
      </c>
    </row>
    <row r="764" spans="1:10" x14ac:dyDescent="0.25">
      <c r="A764" s="5" t="s">
        <v>519</v>
      </c>
      <c r="B764" s="24">
        <v>313.8</v>
      </c>
      <c r="C764" s="24">
        <v>334.66</v>
      </c>
      <c r="D764" s="24">
        <v>313.49</v>
      </c>
      <c r="E764" s="24">
        <v>334.34</v>
      </c>
      <c r="F764" s="24">
        <v>1058830016</v>
      </c>
      <c r="G764" s="24">
        <v>31584914370</v>
      </c>
      <c r="H764" s="1">
        <v>763</v>
      </c>
      <c r="J764" s="9">
        <f t="shared" si="11"/>
        <v>6.5455704270235698E-2</v>
      </c>
    </row>
    <row r="765" spans="1:10" x14ac:dyDescent="0.25">
      <c r="A765" s="5" t="s">
        <v>518</v>
      </c>
      <c r="B765" s="24">
        <v>333.52</v>
      </c>
      <c r="C765" s="24">
        <v>333.52</v>
      </c>
      <c r="D765" s="24">
        <v>319.94</v>
      </c>
      <c r="E765" s="24">
        <v>329.43</v>
      </c>
      <c r="F765" s="24">
        <v>718624000</v>
      </c>
      <c r="G765" s="24">
        <v>31127463390</v>
      </c>
      <c r="H765" s="1">
        <v>764</v>
      </c>
      <c r="J765" s="9">
        <f t="shared" si="11"/>
        <v>-1.2263132645718324E-2</v>
      </c>
    </row>
    <row r="766" spans="1:10" x14ac:dyDescent="0.25">
      <c r="A766" s="5" t="s">
        <v>517</v>
      </c>
      <c r="B766" s="24">
        <v>329.64</v>
      </c>
      <c r="C766" s="24">
        <v>329.64</v>
      </c>
      <c r="D766" s="24">
        <v>285.16000000000003</v>
      </c>
      <c r="E766" s="24">
        <v>296.5</v>
      </c>
      <c r="F766" s="24">
        <v>1098780032</v>
      </c>
      <c r="G766" s="24">
        <v>28021550341</v>
      </c>
      <c r="H766" s="1">
        <v>765</v>
      </c>
      <c r="J766" s="9">
        <f t="shared" si="11"/>
        <v>-0.10053391578691903</v>
      </c>
    </row>
    <row r="767" spans="1:10" x14ac:dyDescent="0.25">
      <c r="A767" s="5" t="s">
        <v>516</v>
      </c>
      <c r="B767" s="24">
        <v>296.17</v>
      </c>
      <c r="C767" s="24">
        <v>299.89</v>
      </c>
      <c r="D767" s="24">
        <v>287.22000000000003</v>
      </c>
      <c r="E767" s="24">
        <v>294.39999999999998</v>
      </c>
      <c r="F767" s="24">
        <v>528620992</v>
      </c>
      <c r="G767" s="24">
        <v>27829435118</v>
      </c>
      <c r="H767" s="1">
        <v>766</v>
      </c>
      <c r="J767" s="9">
        <f t="shared" si="11"/>
        <v>-5.9762973967655017E-3</v>
      </c>
    </row>
    <row r="768" spans="1:10" x14ac:dyDescent="0.25">
      <c r="A768" s="5" t="s">
        <v>515</v>
      </c>
      <c r="B768" s="24">
        <v>294.06</v>
      </c>
      <c r="C768" s="24">
        <v>294.76</v>
      </c>
      <c r="D768" s="24">
        <v>268.97000000000003</v>
      </c>
      <c r="E768" s="24">
        <v>288.75</v>
      </c>
      <c r="F768" s="24">
        <v>698326016</v>
      </c>
      <c r="G768" s="24">
        <v>27300089799</v>
      </c>
      <c r="H768" s="1">
        <v>767</v>
      </c>
      <c r="J768" s="9">
        <f t="shared" si="11"/>
        <v>-1.8057539277698438E-2</v>
      </c>
    </row>
    <row r="769" spans="1:10" x14ac:dyDescent="0.25">
      <c r="A769" s="5" t="s">
        <v>514</v>
      </c>
      <c r="B769" s="24">
        <v>289.74</v>
      </c>
      <c r="C769" s="24">
        <v>300.69</v>
      </c>
      <c r="D769" s="24">
        <v>286.68</v>
      </c>
      <c r="E769" s="24">
        <v>294.52999999999997</v>
      </c>
      <c r="F769" s="24">
        <v>571307008</v>
      </c>
      <c r="G769" s="24">
        <v>27852586150</v>
      </c>
      <c r="H769" s="1">
        <v>768</v>
      </c>
      <c r="J769" s="9">
        <f t="shared" si="11"/>
        <v>1.6532063229101827E-2</v>
      </c>
    </row>
    <row r="770" spans="1:10" x14ac:dyDescent="0.25">
      <c r="A770" s="5" t="s">
        <v>513</v>
      </c>
      <c r="B770" s="24">
        <v>294.63</v>
      </c>
      <c r="C770" s="24">
        <v>311.2</v>
      </c>
      <c r="D770" s="24">
        <v>287.23</v>
      </c>
      <c r="E770" s="24">
        <v>291.45999999999998</v>
      </c>
      <c r="F770" s="24">
        <v>753144000</v>
      </c>
      <c r="G770" s="24">
        <v>27568017613</v>
      </c>
      <c r="H770" s="1">
        <v>769</v>
      </c>
      <c r="J770" s="9">
        <f t="shared" si="11"/>
        <v>-1.0759257373655146E-2</v>
      </c>
    </row>
    <row r="771" spans="1:10" x14ac:dyDescent="0.25">
      <c r="A771" s="5" t="s">
        <v>512</v>
      </c>
      <c r="B771" s="24">
        <v>291.12</v>
      </c>
      <c r="C771" s="24">
        <v>291.12</v>
      </c>
      <c r="D771" s="24">
        <v>260.61</v>
      </c>
      <c r="E771" s="24">
        <v>277.11</v>
      </c>
      <c r="F771" s="24">
        <v>921692032</v>
      </c>
      <c r="G771" s="24">
        <v>26215830135</v>
      </c>
      <c r="H771" s="1">
        <v>770</v>
      </c>
      <c r="J771" s="9">
        <f t="shared" si="11"/>
        <v>-4.8124484748557267E-2</v>
      </c>
    </row>
    <row r="772" spans="1:10" x14ac:dyDescent="0.25">
      <c r="A772" s="5" t="s">
        <v>511</v>
      </c>
      <c r="B772" s="24">
        <v>276.58999999999997</v>
      </c>
      <c r="C772" s="24">
        <v>280.83999999999997</v>
      </c>
      <c r="D772" s="24">
        <v>213.91</v>
      </c>
      <c r="E772" s="24">
        <v>213.91</v>
      </c>
      <c r="F772" s="24">
        <v>1184589952</v>
      </c>
      <c r="G772" s="24">
        <v>20240633669</v>
      </c>
      <c r="H772" s="1">
        <v>771</v>
      </c>
      <c r="J772" s="9">
        <f t="shared" ref="J772:J835" si="12">(E772-B772)/B772</f>
        <v>-0.22661701435337497</v>
      </c>
    </row>
    <row r="773" spans="1:10" x14ac:dyDescent="0.25">
      <c r="A773" s="5" t="s">
        <v>510</v>
      </c>
      <c r="B773" s="24">
        <v>215.22</v>
      </c>
      <c r="C773" s="24">
        <v>258.64999999999998</v>
      </c>
      <c r="D773" s="24">
        <v>195.04</v>
      </c>
      <c r="E773" s="24">
        <v>250.46</v>
      </c>
      <c r="F773" s="24">
        <v>1935699968</v>
      </c>
      <c r="G773" s="24">
        <v>23704566170</v>
      </c>
      <c r="H773" s="1">
        <v>772</v>
      </c>
      <c r="J773" s="9">
        <f t="shared" si="12"/>
        <v>0.16373942942105757</v>
      </c>
    </row>
    <row r="774" spans="1:10" x14ac:dyDescent="0.25">
      <c r="A774" s="5" t="s">
        <v>509</v>
      </c>
      <c r="B774" s="24">
        <v>250.87</v>
      </c>
      <c r="C774" s="24">
        <v>262.58999999999997</v>
      </c>
      <c r="D774" s="24">
        <v>238.22</v>
      </c>
      <c r="E774" s="24">
        <v>246.52</v>
      </c>
      <c r="F774" s="24">
        <v>711737024</v>
      </c>
      <c r="G774" s="24">
        <v>23336257868</v>
      </c>
      <c r="H774" s="1">
        <v>773</v>
      </c>
      <c r="J774" s="9">
        <f t="shared" si="12"/>
        <v>-1.7339657990194102E-2</v>
      </c>
    </row>
    <row r="775" spans="1:10" x14ac:dyDescent="0.25">
      <c r="A775" s="5" t="s">
        <v>508</v>
      </c>
      <c r="B775" s="24">
        <v>245.85</v>
      </c>
      <c r="C775" s="24">
        <v>257</v>
      </c>
      <c r="D775" s="24">
        <v>235.24</v>
      </c>
      <c r="E775" s="24">
        <v>251.75</v>
      </c>
      <c r="F775" s="24">
        <v>427452000</v>
      </c>
      <c r="G775" s="24">
        <v>23835888183</v>
      </c>
      <c r="H775" s="1">
        <v>774</v>
      </c>
      <c r="J775" s="9">
        <f t="shared" si="12"/>
        <v>2.3998372991661607E-2</v>
      </c>
    </row>
    <row r="776" spans="1:10" x14ac:dyDescent="0.25">
      <c r="A776" s="5" t="s">
        <v>507</v>
      </c>
      <c r="B776" s="24">
        <v>252.23</v>
      </c>
      <c r="C776" s="24">
        <v>293.5</v>
      </c>
      <c r="D776" s="24">
        <v>252.23</v>
      </c>
      <c r="E776" s="24">
        <v>293.5</v>
      </c>
      <c r="F776" s="24">
        <v>1127750016</v>
      </c>
      <c r="G776" s="24">
        <v>27794233413</v>
      </c>
      <c r="H776" s="1">
        <v>775</v>
      </c>
      <c r="J776" s="9">
        <f t="shared" si="12"/>
        <v>0.16362050509455661</v>
      </c>
    </row>
    <row r="777" spans="1:10" x14ac:dyDescent="0.25">
      <c r="A777" s="5" t="s">
        <v>506</v>
      </c>
      <c r="B777" s="24">
        <v>293.66000000000003</v>
      </c>
      <c r="C777" s="24">
        <v>295.77</v>
      </c>
      <c r="D777" s="24">
        <v>274.48</v>
      </c>
      <c r="E777" s="24">
        <v>282.8</v>
      </c>
      <c r="F777" s="24">
        <v>646908992</v>
      </c>
      <c r="G777" s="24">
        <v>26787085258</v>
      </c>
      <c r="H777" s="1">
        <v>776</v>
      </c>
      <c r="J777" s="9">
        <f t="shared" si="12"/>
        <v>-3.698154328134582E-2</v>
      </c>
    </row>
    <row r="778" spans="1:10" x14ac:dyDescent="0.25">
      <c r="A778" s="5" t="s">
        <v>505</v>
      </c>
      <c r="B778" s="24">
        <v>282.02</v>
      </c>
      <c r="C778" s="24">
        <v>290.89</v>
      </c>
      <c r="D778" s="24">
        <v>278.05</v>
      </c>
      <c r="E778" s="24">
        <v>283.74</v>
      </c>
      <c r="F778" s="24">
        <v>421404000</v>
      </c>
      <c r="G778" s="24">
        <v>26881372918</v>
      </c>
      <c r="H778" s="1">
        <v>777</v>
      </c>
      <c r="J778" s="9">
        <f t="shared" si="12"/>
        <v>6.0988582370045648E-3</v>
      </c>
    </row>
    <row r="779" spans="1:10" x14ac:dyDescent="0.25">
      <c r="A779" s="5" t="s">
        <v>504</v>
      </c>
      <c r="B779" s="24">
        <v>283.26</v>
      </c>
      <c r="C779" s="24">
        <v>286.61</v>
      </c>
      <c r="D779" s="24">
        <v>255.02</v>
      </c>
      <c r="E779" s="24">
        <v>258.58</v>
      </c>
      <c r="F779" s="24">
        <v>601265984</v>
      </c>
      <c r="G779" s="24">
        <v>24502550354</v>
      </c>
      <c r="H779" s="1">
        <v>778</v>
      </c>
      <c r="J779" s="9">
        <f t="shared" si="12"/>
        <v>-8.71284332415449E-2</v>
      </c>
    </row>
    <row r="780" spans="1:10" x14ac:dyDescent="0.25">
      <c r="A780" s="5" t="s">
        <v>503</v>
      </c>
      <c r="B780" s="24">
        <v>258.11</v>
      </c>
      <c r="C780" s="24">
        <v>270.54000000000002</v>
      </c>
      <c r="D780" s="24">
        <v>256.22000000000003</v>
      </c>
      <c r="E780" s="24">
        <v>264.31</v>
      </c>
      <c r="F780" s="24">
        <v>430080992</v>
      </c>
      <c r="G780" s="24">
        <v>25049676632</v>
      </c>
      <c r="H780" s="1">
        <v>779</v>
      </c>
      <c r="J780" s="9">
        <f t="shared" si="12"/>
        <v>2.4020766339932543E-2</v>
      </c>
    </row>
    <row r="781" spans="1:10" x14ac:dyDescent="0.25">
      <c r="A781" s="5" t="s">
        <v>502</v>
      </c>
      <c r="B781" s="24">
        <v>264.60000000000002</v>
      </c>
      <c r="C781" s="24">
        <v>286.17</v>
      </c>
      <c r="D781" s="24">
        <v>261.12</v>
      </c>
      <c r="E781" s="24">
        <v>286.17</v>
      </c>
      <c r="F781" s="24">
        <v>450934016</v>
      </c>
      <c r="G781" s="24">
        <v>27125537826</v>
      </c>
      <c r="H781" s="1">
        <v>780</v>
      </c>
      <c r="J781" s="9">
        <f t="shared" si="12"/>
        <v>8.1519274376417206E-2</v>
      </c>
    </row>
    <row r="782" spans="1:10" x14ac:dyDescent="0.25">
      <c r="A782" s="5" t="s">
        <v>501</v>
      </c>
      <c r="B782" s="24">
        <v>286.20999999999998</v>
      </c>
      <c r="C782" s="24">
        <v>292.95</v>
      </c>
      <c r="D782" s="24">
        <v>278.13</v>
      </c>
      <c r="E782" s="24">
        <v>282.48</v>
      </c>
      <c r="F782" s="24">
        <v>571411008</v>
      </c>
      <c r="G782" s="24">
        <v>26780610986</v>
      </c>
      <c r="H782" s="1">
        <v>781</v>
      </c>
      <c r="J782" s="9">
        <f t="shared" si="12"/>
        <v>-1.3032388805422459E-2</v>
      </c>
    </row>
    <row r="783" spans="1:10" x14ac:dyDescent="0.25">
      <c r="A783" s="5" t="s">
        <v>500</v>
      </c>
      <c r="B783" s="24">
        <v>282.22000000000003</v>
      </c>
      <c r="C783" s="24">
        <v>293.52</v>
      </c>
      <c r="D783" s="24">
        <v>281.88</v>
      </c>
      <c r="E783" s="24">
        <v>292.33</v>
      </c>
      <c r="F783" s="24">
        <v>483160992</v>
      </c>
      <c r="G783" s="24">
        <v>27718684465</v>
      </c>
      <c r="H783" s="1">
        <v>782</v>
      </c>
      <c r="J783" s="9">
        <f t="shared" si="12"/>
        <v>3.5823116717454313E-2</v>
      </c>
    </row>
    <row r="784" spans="1:10" x14ac:dyDescent="0.25">
      <c r="A784" s="5" t="s">
        <v>499</v>
      </c>
      <c r="B784" s="24">
        <v>292.35000000000002</v>
      </c>
      <c r="C784" s="24">
        <v>293.75</v>
      </c>
      <c r="D784" s="24">
        <v>287.02</v>
      </c>
      <c r="E784" s="24">
        <v>287.44</v>
      </c>
      <c r="F784" s="24">
        <v>345800992</v>
      </c>
      <c r="G784" s="24">
        <v>27259015800</v>
      </c>
      <c r="H784" s="1">
        <v>783</v>
      </c>
      <c r="J784" s="9">
        <f t="shared" si="12"/>
        <v>-1.6794937574824781E-2</v>
      </c>
    </row>
    <row r="785" spans="1:10" x14ac:dyDescent="0.25">
      <c r="A785" s="5" t="s">
        <v>498</v>
      </c>
      <c r="B785" s="24">
        <v>287.02</v>
      </c>
      <c r="C785" s="24">
        <v>308.02</v>
      </c>
      <c r="D785" s="24">
        <v>286.82</v>
      </c>
      <c r="E785" s="24">
        <v>306.47000000000003</v>
      </c>
      <c r="F785" s="24">
        <v>550243968</v>
      </c>
      <c r="G785" s="24">
        <v>29068342956</v>
      </c>
      <c r="H785" s="1">
        <v>784</v>
      </c>
      <c r="J785" s="9">
        <f t="shared" si="12"/>
        <v>6.7765312521775645E-2</v>
      </c>
    </row>
    <row r="786" spans="1:10" x14ac:dyDescent="0.25">
      <c r="A786" s="5" t="s">
        <v>497</v>
      </c>
      <c r="B786" s="24">
        <v>306.47000000000003</v>
      </c>
      <c r="C786" s="24">
        <v>307.2</v>
      </c>
      <c r="D786" s="24">
        <v>295.47000000000003</v>
      </c>
      <c r="E786" s="24">
        <v>299.14999999999998</v>
      </c>
      <c r="F786" s="24">
        <v>501894016</v>
      </c>
      <c r="G786" s="24">
        <v>28379292201</v>
      </c>
      <c r="H786" s="1">
        <v>785</v>
      </c>
      <c r="J786" s="9">
        <f t="shared" si="12"/>
        <v>-2.3884882696512056E-2</v>
      </c>
    </row>
    <row r="787" spans="1:10" x14ac:dyDescent="0.25">
      <c r="A787" s="5" t="s">
        <v>496</v>
      </c>
      <c r="B787" s="24">
        <v>299.12</v>
      </c>
      <c r="C787" s="24">
        <v>299.92</v>
      </c>
      <c r="D787" s="24">
        <v>279.77</v>
      </c>
      <c r="E787" s="24">
        <v>291.47000000000003</v>
      </c>
      <c r="F787" s="24">
        <v>541374976</v>
      </c>
      <c r="G787" s="24">
        <v>27654290280</v>
      </c>
      <c r="H787" s="1">
        <v>786</v>
      </c>
      <c r="J787" s="9">
        <f t="shared" si="12"/>
        <v>-2.5575020058839184E-2</v>
      </c>
    </row>
    <row r="788" spans="1:10" x14ac:dyDescent="0.25">
      <c r="A788" s="5" t="s">
        <v>495</v>
      </c>
      <c r="B788" s="24">
        <v>291.48</v>
      </c>
      <c r="C788" s="24">
        <v>303.95999999999998</v>
      </c>
      <c r="D788" s="24">
        <v>291.11</v>
      </c>
      <c r="E788" s="24">
        <v>301.45999999999998</v>
      </c>
      <c r="F788" s="24">
        <v>332439008</v>
      </c>
      <c r="G788" s="24">
        <v>28607406298</v>
      </c>
      <c r="H788" s="1">
        <v>787</v>
      </c>
      <c r="J788" s="9">
        <f t="shared" si="12"/>
        <v>3.423905585288857E-2</v>
      </c>
    </row>
    <row r="789" spans="1:10" x14ac:dyDescent="0.25">
      <c r="A789" s="5" t="s">
        <v>494</v>
      </c>
      <c r="B789" s="24">
        <v>301.55</v>
      </c>
      <c r="C789" s="24">
        <v>303.19</v>
      </c>
      <c r="D789" s="24">
        <v>295.06</v>
      </c>
      <c r="E789" s="24">
        <v>302.33999999999997</v>
      </c>
      <c r="F789" s="24">
        <v>306184992</v>
      </c>
      <c r="G789" s="24">
        <v>28694730559</v>
      </c>
      <c r="H789" s="1">
        <v>788</v>
      </c>
      <c r="J789" s="9">
        <f t="shared" si="12"/>
        <v>2.6197977118221309E-3</v>
      </c>
    </row>
    <row r="790" spans="1:10" x14ac:dyDescent="0.25">
      <c r="A790" s="5" t="s">
        <v>493</v>
      </c>
      <c r="B790" s="24">
        <v>302.48</v>
      </c>
      <c r="C790" s="24">
        <v>302.92</v>
      </c>
      <c r="D790" s="24">
        <v>294.58</v>
      </c>
      <c r="E790" s="24">
        <v>297.48</v>
      </c>
      <c r="F790" s="24">
        <v>339443008</v>
      </c>
      <c r="G790" s="24">
        <v>28237763674</v>
      </c>
      <c r="H790" s="1">
        <v>789</v>
      </c>
      <c r="J790" s="9">
        <f t="shared" si="12"/>
        <v>-1.6530018513620733E-2</v>
      </c>
    </row>
    <row r="791" spans="1:10" x14ac:dyDescent="0.25">
      <c r="A791" s="5" t="s">
        <v>492</v>
      </c>
      <c r="B791" s="24">
        <v>297.48</v>
      </c>
      <c r="C791" s="24">
        <v>300.11</v>
      </c>
      <c r="D791" s="24">
        <v>288.13</v>
      </c>
      <c r="E791" s="24">
        <v>292.45999999999998</v>
      </c>
      <c r="F791" s="24">
        <v>321680000</v>
      </c>
      <c r="G791" s="24">
        <v>27766443809</v>
      </c>
      <c r="H791" s="1">
        <v>790</v>
      </c>
      <c r="J791" s="9">
        <f t="shared" si="12"/>
        <v>-1.6875084039263272E-2</v>
      </c>
    </row>
    <row r="792" spans="1:10" x14ac:dyDescent="0.25">
      <c r="A792" s="5" t="s">
        <v>491</v>
      </c>
      <c r="B792" s="24">
        <v>292.75</v>
      </c>
      <c r="C792" s="24">
        <v>299.39</v>
      </c>
      <c r="D792" s="24">
        <v>290.89</v>
      </c>
      <c r="E792" s="24">
        <v>292.66000000000003</v>
      </c>
      <c r="F792" s="24">
        <v>257906000</v>
      </c>
      <c r="G792" s="24">
        <v>27789444567</v>
      </c>
      <c r="H792" s="1">
        <v>791</v>
      </c>
      <c r="J792" s="9">
        <f t="shared" si="12"/>
        <v>-3.0742954739530314E-4</v>
      </c>
    </row>
    <row r="793" spans="1:10" x14ac:dyDescent="0.25">
      <c r="A793" s="5" t="s">
        <v>490</v>
      </c>
      <c r="B793" s="24">
        <v>292.77</v>
      </c>
      <c r="C793" s="24">
        <v>298.04000000000002</v>
      </c>
      <c r="D793" s="24">
        <v>288.83999999999997</v>
      </c>
      <c r="E793" s="24">
        <v>295.86</v>
      </c>
      <c r="F793" s="24">
        <v>253747008</v>
      </c>
      <c r="G793" s="24">
        <v>28098336333</v>
      </c>
      <c r="H793" s="1">
        <v>792</v>
      </c>
      <c r="J793" s="9">
        <f t="shared" si="12"/>
        <v>1.0554360077876941E-2</v>
      </c>
    </row>
    <row r="794" spans="1:10" x14ac:dyDescent="0.25">
      <c r="A794" s="5" t="s">
        <v>489</v>
      </c>
      <c r="B794" s="24">
        <v>295.14999999999998</v>
      </c>
      <c r="C794" s="24">
        <v>308.83999999999997</v>
      </c>
      <c r="D794" s="24">
        <v>294.95</v>
      </c>
      <c r="E794" s="24">
        <v>308.58999999999997</v>
      </c>
      <c r="F794" s="24">
        <v>318664000</v>
      </c>
      <c r="G794" s="24">
        <v>29311483315</v>
      </c>
      <c r="H794" s="1">
        <v>793</v>
      </c>
      <c r="J794" s="9">
        <f t="shared" si="12"/>
        <v>4.5536168050143988E-2</v>
      </c>
    </row>
    <row r="795" spans="1:10" x14ac:dyDescent="0.25">
      <c r="A795" s="5" t="s">
        <v>488</v>
      </c>
      <c r="B795" s="24">
        <v>308.89</v>
      </c>
      <c r="C795" s="24">
        <v>313.13</v>
      </c>
      <c r="D795" s="24">
        <v>304.98</v>
      </c>
      <c r="E795" s="24">
        <v>311.12</v>
      </c>
      <c r="F795" s="24">
        <v>342204992</v>
      </c>
      <c r="G795" s="24">
        <v>29557048403</v>
      </c>
      <c r="H795" s="1">
        <v>794</v>
      </c>
      <c r="J795" s="9">
        <f t="shared" si="12"/>
        <v>7.2193984913723926E-3</v>
      </c>
    </row>
    <row r="796" spans="1:10" x14ac:dyDescent="0.25">
      <c r="A796" s="5" t="s">
        <v>487</v>
      </c>
      <c r="B796" s="24">
        <v>311.06</v>
      </c>
      <c r="C796" s="24">
        <v>312.54000000000002</v>
      </c>
      <c r="D796" s="24">
        <v>308.02999999999997</v>
      </c>
      <c r="E796" s="24">
        <v>308.61</v>
      </c>
      <c r="F796" s="24">
        <v>293167008</v>
      </c>
      <c r="G796" s="24">
        <v>29322710612</v>
      </c>
      <c r="H796" s="1">
        <v>795</v>
      </c>
      <c r="J796" s="9">
        <f t="shared" si="12"/>
        <v>-7.8762939625795295E-3</v>
      </c>
    </row>
    <row r="797" spans="1:10" x14ac:dyDescent="0.25">
      <c r="A797" s="5" t="s">
        <v>486</v>
      </c>
      <c r="B797" s="24">
        <v>308.67</v>
      </c>
      <c r="C797" s="24">
        <v>309.31</v>
      </c>
      <c r="D797" s="24">
        <v>288.18</v>
      </c>
      <c r="E797" s="24">
        <v>297.39</v>
      </c>
      <c r="F797" s="24">
        <v>559467008</v>
      </c>
      <c r="G797" s="24">
        <v>28261533648</v>
      </c>
      <c r="H797" s="1">
        <v>796</v>
      </c>
      <c r="J797" s="9">
        <f t="shared" si="12"/>
        <v>-3.6543881815531247E-2</v>
      </c>
    </row>
    <row r="798" spans="1:10" x14ac:dyDescent="0.25">
      <c r="A798" s="5" t="s">
        <v>485</v>
      </c>
      <c r="B798" s="24">
        <v>297.60000000000002</v>
      </c>
      <c r="C798" s="24">
        <v>306.14999999999998</v>
      </c>
      <c r="D798" s="24">
        <v>293.17</v>
      </c>
      <c r="E798" s="24">
        <v>299.87</v>
      </c>
      <c r="F798" s="24">
        <v>359705984</v>
      </c>
      <c r="G798" s="24">
        <v>28501667385</v>
      </c>
      <c r="H798" s="1">
        <v>797</v>
      </c>
      <c r="J798" s="9">
        <f t="shared" si="12"/>
        <v>7.627688172042949E-3</v>
      </c>
    </row>
    <row r="799" spans="1:10" x14ac:dyDescent="0.25">
      <c r="A799" s="5" t="s">
        <v>484</v>
      </c>
      <c r="B799" s="24">
        <v>301.18</v>
      </c>
      <c r="C799" s="24">
        <v>304.39</v>
      </c>
      <c r="D799" s="24">
        <v>299.10000000000002</v>
      </c>
      <c r="E799" s="24">
        <v>303.45999999999998</v>
      </c>
      <c r="F799" s="24">
        <v>264146000</v>
      </c>
      <c r="G799" s="24">
        <v>28847211568</v>
      </c>
      <c r="H799" s="1">
        <v>798</v>
      </c>
      <c r="J799" s="9">
        <f t="shared" si="12"/>
        <v>7.5702237864399115E-3</v>
      </c>
    </row>
    <row r="800" spans="1:10" x14ac:dyDescent="0.25">
      <c r="A800" s="5" t="s">
        <v>483</v>
      </c>
      <c r="B800" s="24">
        <v>303.5</v>
      </c>
      <c r="C800" s="24">
        <v>309.14999999999998</v>
      </c>
      <c r="D800" s="24">
        <v>303.29000000000002</v>
      </c>
      <c r="E800" s="24">
        <v>304.14</v>
      </c>
      <c r="F800" s="24">
        <v>527556992</v>
      </c>
      <c r="G800" s="24">
        <v>28916525240</v>
      </c>
      <c r="H800" s="1">
        <v>799</v>
      </c>
      <c r="J800" s="9">
        <f t="shared" si="12"/>
        <v>2.1087314662273028E-3</v>
      </c>
    </row>
    <row r="801" spans="1:10" x14ac:dyDescent="0.25">
      <c r="A801" s="5" t="s">
        <v>482</v>
      </c>
      <c r="B801" s="24">
        <v>304.08</v>
      </c>
      <c r="C801" s="24">
        <v>348.6</v>
      </c>
      <c r="D801" s="24">
        <v>299.66000000000003</v>
      </c>
      <c r="E801" s="24">
        <v>338.76</v>
      </c>
      <c r="F801" s="24">
        <v>1304359936</v>
      </c>
      <c r="G801" s="24">
        <v>32213441854</v>
      </c>
      <c r="H801" s="1">
        <v>800</v>
      </c>
      <c r="J801" s="9">
        <f t="shared" si="12"/>
        <v>0.11404893449092347</v>
      </c>
    </row>
    <row r="802" spans="1:10" x14ac:dyDescent="0.25">
      <c r="A802" s="5" t="s">
        <v>481</v>
      </c>
      <c r="B802" s="24">
        <v>338.85</v>
      </c>
      <c r="C802" s="24">
        <v>347.98</v>
      </c>
      <c r="D802" s="24">
        <v>334.7</v>
      </c>
      <c r="E802" s="24">
        <v>339.63</v>
      </c>
      <c r="F802" s="24">
        <v>516561984</v>
      </c>
      <c r="G802" s="24">
        <v>32301459659</v>
      </c>
      <c r="H802" s="1">
        <v>801</v>
      </c>
      <c r="J802" s="9">
        <f t="shared" si="12"/>
        <v>2.3019034971225399E-3</v>
      </c>
    </row>
    <row r="803" spans="1:10" x14ac:dyDescent="0.25">
      <c r="A803" s="5" t="s">
        <v>480</v>
      </c>
      <c r="B803" s="24">
        <v>339.53</v>
      </c>
      <c r="C803" s="24">
        <v>342.72</v>
      </c>
      <c r="D803" s="24">
        <v>320.43</v>
      </c>
      <c r="E803" s="24">
        <v>336.6</v>
      </c>
      <c r="F803" s="24">
        <v>635406976</v>
      </c>
      <c r="G803" s="24">
        <v>32018244067</v>
      </c>
      <c r="H803" s="1">
        <v>802</v>
      </c>
      <c r="J803" s="9">
        <f t="shared" si="12"/>
        <v>-8.6295761788353024E-3</v>
      </c>
    </row>
    <row r="804" spans="1:10" x14ac:dyDescent="0.25">
      <c r="A804" s="5" t="s">
        <v>479</v>
      </c>
      <c r="B804" s="24">
        <v>336.71</v>
      </c>
      <c r="C804" s="24">
        <v>349.35</v>
      </c>
      <c r="D804" s="24">
        <v>332.04</v>
      </c>
      <c r="E804" s="24">
        <v>333.38</v>
      </c>
      <c r="F804" s="24">
        <v>692884992</v>
      </c>
      <c r="G804" s="24">
        <v>31718200756</v>
      </c>
      <c r="H804" s="1">
        <v>803</v>
      </c>
      <c r="J804" s="9">
        <f t="shared" si="12"/>
        <v>-9.8898161622760963E-3</v>
      </c>
    </row>
    <row r="805" spans="1:10" x14ac:dyDescent="0.25">
      <c r="A805" s="5" t="s">
        <v>478</v>
      </c>
      <c r="B805" s="24">
        <v>333.48</v>
      </c>
      <c r="C805" s="24">
        <v>333.48</v>
      </c>
      <c r="D805" s="24">
        <v>311.79000000000002</v>
      </c>
      <c r="E805" s="24">
        <v>317.08</v>
      </c>
      <c r="F805" s="24">
        <v>509924000</v>
      </c>
      <c r="G805" s="24">
        <v>30173609812</v>
      </c>
      <c r="H805" s="1">
        <v>804</v>
      </c>
      <c r="J805" s="9">
        <f t="shared" si="12"/>
        <v>-4.9178361520930892E-2</v>
      </c>
    </row>
    <row r="806" spans="1:10" x14ac:dyDescent="0.25">
      <c r="A806" s="5" t="s">
        <v>477</v>
      </c>
      <c r="B806" s="24">
        <v>316.94</v>
      </c>
      <c r="C806" s="24">
        <v>317.24</v>
      </c>
      <c r="D806" s="24">
        <v>290.64</v>
      </c>
      <c r="E806" s="24">
        <v>314.32</v>
      </c>
      <c r="F806" s="24">
        <v>606113984</v>
      </c>
      <c r="G806" s="24">
        <v>29917084625</v>
      </c>
      <c r="H806" s="1">
        <v>805</v>
      </c>
      <c r="J806" s="9">
        <f t="shared" si="12"/>
        <v>-8.266548873603851E-3</v>
      </c>
    </row>
    <row r="807" spans="1:10" x14ac:dyDescent="0.25">
      <c r="A807" s="5" t="s">
        <v>476</v>
      </c>
      <c r="B807" s="24">
        <v>314.54000000000002</v>
      </c>
      <c r="C807" s="24">
        <v>316.70999999999998</v>
      </c>
      <c r="D807" s="24">
        <v>305.83</v>
      </c>
      <c r="E807" s="24">
        <v>308.08999999999997</v>
      </c>
      <c r="F807" s="24">
        <v>349830016</v>
      </c>
      <c r="G807" s="24">
        <v>29330304837</v>
      </c>
      <c r="H807" s="1">
        <v>806</v>
      </c>
      <c r="J807" s="9">
        <f t="shared" si="12"/>
        <v>-2.0506135944554096E-2</v>
      </c>
    </row>
    <row r="808" spans="1:10" x14ac:dyDescent="0.25">
      <c r="A808" s="5" t="s">
        <v>475</v>
      </c>
      <c r="B808" s="24">
        <v>308.05</v>
      </c>
      <c r="C808" s="24">
        <v>311.44</v>
      </c>
      <c r="D808" s="24">
        <v>303.49</v>
      </c>
      <c r="E808" s="24">
        <v>304.01</v>
      </c>
      <c r="F808" s="24">
        <v>396672992</v>
      </c>
      <c r="G808" s="24">
        <v>28947916800</v>
      </c>
      <c r="H808" s="1">
        <v>807</v>
      </c>
      <c r="J808" s="9">
        <f t="shared" si="12"/>
        <v>-1.3114754098360722E-2</v>
      </c>
    </row>
    <row r="809" spans="1:10" x14ac:dyDescent="0.25">
      <c r="A809" s="5" t="s">
        <v>474</v>
      </c>
      <c r="B809" s="24">
        <v>303.57</v>
      </c>
      <c r="C809" s="24">
        <v>303.93</v>
      </c>
      <c r="D809" s="24">
        <v>291.77</v>
      </c>
      <c r="E809" s="24">
        <v>300.19</v>
      </c>
      <c r="F809" s="24">
        <v>408014016</v>
      </c>
      <c r="G809" s="24">
        <v>28590314194</v>
      </c>
      <c r="H809" s="1">
        <v>808</v>
      </c>
      <c r="J809" s="9">
        <f t="shared" si="12"/>
        <v>-1.1134170043153129E-2</v>
      </c>
    </row>
    <row r="810" spans="1:10" x14ac:dyDescent="0.25">
      <c r="A810" s="5" t="s">
        <v>473</v>
      </c>
      <c r="B810" s="24">
        <v>300.55</v>
      </c>
      <c r="C810" s="24">
        <v>305.5</v>
      </c>
      <c r="D810" s="24">
        <v>292.81</v>
      </c>
      <c r="E810" s="24">
        <v>295.45</v>
      </c>
      <c r="F810" s="24">
        <v>327387008</v>
      </c>
      <c r="G810" s="24">
        <v>28144794782</v>
      </c>
      <c r="H810" s="1">
        <v>809</v>
      </c>
      <c r="J810" s="9">
        <f t="shared" si="12"/>
        <v>-1.6968890367659365E-2</v>
      </c>
    </row>
    <row r="811" spans="1:10" x14ac:dyDescent="0.25">
      <c r="A811" s="5" t="s">
        <v>472</v>
      </c>
      <c r="B811" s="24">
        <v>295.10000000000002</v>
      </c>
      <c r="C811" s="24">
        <v>295.75</v>
      </c>
      <c r="D811" s="24">
        <v>277.58</v>
      </c>
      <c r="E811" s="24">
        <v>286.95</v>
      </c>
      <c r="F811" s="24">
        <v>482336000</v>
      </c>
      <c r="G811" s="24">
        <v>27341319876</v>
      </c>
      <c r="H811" s="1">
        <v>810</v>
      </c>
      <c r="J811" s="9">
        <f t="shared" si="12"/>
        <v>-2.7617756692646673E-2</v>
      </c>
    </row>
    <row r="812" spans="1:10" x14ac:dyDescent="0.25">
      <c r="A812" s="5" t="s">
        <v>471</v>
      </c>
      <c r="B812" s="24">
        <v>287.12</v>
      </c>
      <c r="C812" s="24">
        <v>311.95999999999998</v>
      </c>
      <c r="D812" s="24">
        <v>282.66000000000003</v>
      </c>
      <c r="E812" s="24">
        <v>298.33</v>
      </c>
      <c r="F812" s="24">
        <v>684281024</v>
      </c>
      <c r="G812" s="24">
        <v>28431576038</v>
      </c>
      <c r="H812" s="1">
        <v>811</v>
      </c>
      <c r="J812" s="9">
        <f t="shared" si="12"/>
        <v>3.904290888826964E-2</v>
      </c>
    </row>
    <row r="813" spans="1:10" x14ac:dyDescent="0.25">
      <c r="A813" s="5" t="s">
        <v>470</v>
      </c>
      <c r="B813" s="24">
        <v>298.44</v>
      </c>
      <c r="C813" s="24">
        <v>301.85000000000002</v>
      </c>
      <c r="D813" s="24">
        <v>290.72000000000003</v>
      </c>
      <c r="E813" s="24">
        <v>297.92</v>
      </c>
      <c r="F813" s="24">
        <v>325040000</v>
      </c>
      <c r="G813" s="24">
        <v>28399185652</v>
      </c>
      <c r="H813" s="1">
        <v>812</v>
      </c>
      <c r="J813" s="9">
        <f t="shared" si="12"/>
        <v>-1.7423937809944439E-3</v>
      </c>
    </row>
    <row r="814" spans="1:10" x14ac:dyDescent="0.25">
      <c r="A814" s="5" t="s">
        <v>469</v>
      </c>
      <c r="B814" s="24">
        <v>298.02</v>
      </c>
      <c r="C814" s="24">
        <v>301.07</v>
      </c>
      <c r="D814" s="24">
        <v>295.22000000000003</v>
      </c>
      <c r="E814" s="24">
        <v>296.52999999999997</v>
      </c>
      <c r="F814" s="24">
        <v>270272992</v>
      </c>
      <c r="G814" s="24">
        <v>28271925666</v>
      </c>
      <c r="H814" s="1">
        <v>813</v>
      </c>
      <c r="J814" s="9">
        <f t="shared" si="12"/>
        <v>-4.9996644520502289E-3</v>
      </c>
    </row>
    <row r="815" spans="1:10" x14ac:dyDescent="0.25">
      <c r="A815" s="5" t="s">
        <v>468</v>
      </c>
      <c r="B815" s="24">
        <v>296.51</v>
      </c>
      <c r="C815" s="24">
        <v>299.26</v>
      </c>
      <c r="D815" s="24">
        <v>294.06</v>
      </c>
      <c r="E815" s="24">
        <v>297.42</v>
      </c>
      <c r="F815" s="24">
        <v>257168992</v>
      </c>
      <c r="G815" s="24">
        <v>28363439564</v>
      </c>
      <c r="H815" s="1">
        <v>814</v>
      </c>
      <c r="J815" s="9">
        <f t="shared" si="12"/>
        <v>3.0690364574551452E-3</v>
      </c>
    </row>
    <row r="816" spans="1:10" x14ac:dyDescent="0.25">
      <c r="A816" s="5" t="s">
        <v>467</v>
      </c>
      <c r="B816" s="24">
        <v>297.92</v>
      </c>
      <c r="C816" s="24">
        <v>300.36</v>
      </c>
      <c r="D816" s="24">
        <v>293.58</v>
      </c>
      <c r="E816" s="24">
        <v>296.3</v>
      </c>
      <c r="F816" s="24">
        <v>264424000</v>
      </c>
      <c r="G816" s="24">
        <v>28262202960</v>
      </c>
      <c r="H816" s="1">
        <v>815</v>
      </c>
      <c r="J816" s="9">
        <f t="shared" si="12"/>
        <v>-5.4377013963480278E-3</v>
      </c>
    </row>
    <row r="817" spans="1:10" x14ac:dyDescent="0.25">
      <c r="A817" s="5" t="s">
        <v>466</v>
      </c>
      <c r="B817" s="24">
        <v>296.38</v>
      </c>
      <c r="C817" s="24">
        <v>313.76</v>
      </c>
      <c r="D817" s="24">
        <v>296.38</v>
      </c>
      <c r="E817" s="24">
        <v>305.08999999999997</v>
      </c>
      <c r="F817" s="24">
        <v>551752000</v>
      </c>
      <c r="G817" s="24">
        <v>29106827254</v>
      </c>
      <c r="H817" s="1">
        <v>816</v>
      </c>
      <c r="J817" s="9">
        <f t="shared" si="12"/>
        <v>2.9387947904716848E-2</v>
      </c>
    </row>
    <row r="818" spans="1:10" x14ac:dyDescent="0.25">
      <c r="A818" s="5" t="s">
        <v>465</v>
      </c>
      <c r="B818" s="24">
        <v>304.77999999999997</v>
      </c>
      <c r="C818" s="24">
        <v>310.5</v>
      </c>
      <c r="D818" s="24">
        <v>304.35000000000002</v>
      </c>
      <c r="E818" s="24">
        <v>307.75</v>
      </c>
      <c r="F818" s="24">
        <v>331441984</v>
      </c>
      <c r="G818" s="24">
        <v>29367079933</v>
      </c>
      <c r="H818" s="1">
        <v>817</v>
      </c>
      <c r="J818" s="9">
        <f t="shared" si="12"/>
        <v>9.7447339064243958E-3</v>
      </c>
    </row>
    <row r="819" spans="1:10" x14ac:dyDescent="0.25">
      <c r="A819" s="5" t="s">
        <v>464</v>
      </c>
      <c r="B819" s="24">
        <v>307.38</v>
      </c>
      <c r="C819" s="24">
        <v>310.55</v>
      </c>
      <c r="D819" s="24">
        <v>305.88</v>
      </c>
      <c r="E819" s="24">
        <v>305.88</v>
      </c>
      <c r="F819" s="24">
        <v>369583008</v>
      </c>
      <c r="G819" s="24">
        <v>29194751985</v>
      </c>
      <c r="H819" s="1">
        <v>818</v>
      </c>
      <c r="J819" s="9">
        <f t="shared" si="12"/>
        <v>-4.8799531524497362E-3</v>
      </c>
    </row>
    <row r="820" spans="1:10" x14ac:dyDescent="0.25">
      <c r="A820" s="5" t="s">
        <v>463</v>
      </c>
      <c r="B820" s="24">
        <v>305.76</v>
      </c>
      <c r="C820" s="24">
        <v>306.39999999999998</v>
      </c>
      <c r="D820" s="24">
        <v>290.58</v>
      </c>
      <c r="E820" s="24">
        <v>291.69</v>
      </c>
      <c r="F820" s="24">
        <v>553864000</v>
      </c>
      <c r="G820" s="24">
        <v>27846764494</v>
      </c>
      <c r="H820" s="1">
        <v>819</v>
      </c>
      <c r="J820" s="9">
        <f t="shared" si="12"/>
        <v>-4.6016483516483499E-2</v>
      </c>
    </row>
    <row r="821" spans="1:10" x14ac:dyDescent="0.25">
      <c r="A821" s="5" t="s">
        <v>462</v>
      </c>
      <c r="B821" s="24">
        <v>290.73</v>
      </c>
      <c r="C821" s="24">
        <v>293.91000000000003</v>
      </c>
      <c r="D821" s="24">
        <v>281.17</v>
      </c>
      <c r="E821" s="24">
        <v>287.43</v>
      </c>
      <c r="F821" s="24">
        <v>904900992</v>
      </c>
      <c r="G821" s="24">
        <v>27445442368</v>
      </c>
      <c r="H821" s="1">
        <v>820</v>
      </c>
      <c r="J821" s="9">
        <f t="shared" si="12"/>
        <v>-1.1350737797956905E-2</v>
      </c>
    </row>
    <row r="822" spans="1:10" x14ac:dyDescent="0.25">
      <c r="A822" s="5" t="s">
        <v>461</v>
      </c>
      <c r="B822" s="24">
        <v>288.5</v>
      </c>
      <c r="C822" s="24">
        <v>308.31</v>
      </c>
      <c r="D822" s="24">
        <v>287.69</v>
      </c>
      <c r="E822" s="24">
        <v>305.70999999999998</v>
      </c>
      <c r="F822" s="24">
        <v>646339968</v>
      </c>
      <c r="G822" s="24">
        <v>29197317355</v>
      </c>
      <c r="H822" s="1">
        <v>821</v>
      </c>
      <c r="J822" s="9">
        <f t="shared" si="12"/>
        <v>5.9653379549393343E-2</v>
      </c>
    </row>
    <row r="823" spans="1:10" x14ac:dyDescent="0.25">
      <c r="A823" s="5" t="s">
        <v>460</v>
      </c>
      <c r="B823" s="24">
        <v>305.48</v>
      </c>
      <c r="C823" s="24">
        <v>305.48</v>
      </c>
      <c r="D823" s="24">
        <v>295.8</v>
      </c>
      <c r="E823" s="24">
        <v>300.47000000000003</v>
      </c>
      <c r="F823" s="24">
        <v>416479008</v>
      </c>
      <c r="G823" s="24">
        <v>28702737365</v>
      </c>
      <c r="H823" s="1">
        <v>822</v>
      </c>
      <c r="J823" s="9">
        <f t="shared" si="12"/>
        <v>-1.6400419012701291E-2</v>
      </c>
    </row>
    <row r="824" spans="1:10" x14ac:dyDescent="0.25">
      <c r="A824" s="5" t="s">
        <v>459</v>
      </c>
      <c r="B824" s="24">
        <v>300.04000000000002</v>
      </c>
      <c r="C824" s="24">
        <v>301.37</v>
      </c>
      <c r="D824" s="24">
        <v>295.12</v>
      </c>
      <c r="E824" s="24">
        <v>296.26</v>
      </c>
      <c r="F824" s="24">
        <v>337657984</v>
      </c>
      <c r="G824" s="24">
        <v>28307052341</v>
      </c>
      <c r="H824" s="1">
        <v>823</v>
      </c>
      <c r="J824" s="9">
        <f t="shared" si="12"/>
        <v>-1.2598320223970234E-2</v>
      </c>
    </row>
    <row r="825" spans="1:10" x14ac:dyDescent="0.25">
      <c r="A825" s="5" t="s">
        <v>458</v>
      </c>
      <c r="B825" s="24">
        <v>296.43</v>
      </c>
      <c r="C825" s="24">
        <v>305.42</v>
      </c>
      <c r="D825" s="24">
        <v>293.72000000000003</v>
      </c>
      <c r="E825" s="24">
        <v>298.89</v>
      </c>
      <c r="F825" s="24">
        <v>579358976</v>
      </c>
      <c r="G825" s="24">
        <v>28564296472</v>
      </c>
      <c r="H825" s="1">
        <v>824</v>
      </c>
      <c r="J825" s="9">
        <f t="shared" si="12"/>
        <v>8.2987551867219223E-3</v>
      </c>
    </row>
    <row r="826" spans="1:10" x14ac:dyDescent="0.25">
      <c r="A826" s="5" t="s">
        <v>457</v>
      </c>
      <c r="B826" s="24">
        <v>298.57</v>
      </c>
      <c r="C826" s="24">
        <v>304.83999999999997</v>
      </c>
      <c r="D826" s="24">
        <v>290.77</v>
      </c>
      <c r="E826" s="24">
        <v>294.66000000000003</v>
      </c>
      <c r="F826" s="24">
        <v>540766016</v>
      </c>
      <c r="G826" s="24">
        <v>28165778801</v>
      </c>
      <c r="H826" s="1">
        <v>825</v>
      </c>
      <c r="J826" s="9">
        <f t="shared" si="12"/>
        <v>-1.3095756439025918E-2</v>
      </c>
    </row>
    <row r="827" spans="1:10" x14ac:dyDescent="0.25">
      <c r="A827" s="5" t="s">
        <v>456</v>
      </c>
      <c r="B827" s="24">
        <v>294.27</v>
      </c>
      <c r="C827" s="24">
        <v>318.7</v>
      </c>
      <c r="D827" s="24">
        <v>293.10000000000002</v>
      </c>
      <c r="E827" s="24">
        <v>309.07</v>
      </c>
      <c r="F827" s="24">
        <v>967955968</v>
      </c>
      <c r="G827" s="24">
        <v>29549552409</v>
      </c>
      <c r="H827" s="1">
        <v>826</v>
      </c>
      <c r="J827" s="9">
        <f t="shared" si="12"/>
        <v>5.0293947735073272E-2</v>
      </c>
    </row>
    <row r="828" spans="1:10" x14ac:dyDescent="0.25">
      <c r="A828" s="5" t="s">
        <v>455</v>
      </c>
      <c r="B828" s="24">
        <v>308.64</v>
      </c>
      <c r="C828" s="24">
        <v>329.45</v>
      </c>
      <c r="D828" s="24">
        <v>307.06</v>
      </c>
      <c r="E828" s="24">
        <v>320.88</v>
      </c>
      <c r="F828" s="24">
        <v>893249984</v>
      </c>
      <c r="G828" s="24">
        <v>30685584327</v>
      </c>
      <c r="H828" s="1">
        <v>827</v>
      </c>
      <c r="J828" s="9">
        <f t="shared" si="12"/>
        <v>3.9657853810264418E-2</v>
      </c>
    </row>
    <row r="829" spans="1:10" x14ac:dyDescent="0.25">
      <c r="A829" s="5" t="s">
        <v>454</v>
      </c>
      <c r="B829" s="24">
        <v>320.67</v>
      </c>
      <c r="C829" s="24">
        <v>324.72000000000003</v>
      </c>
      <c r="D829" s="24">
        <v>294.54000000000002</v>
      </c>
      <c r="E829" s="24">
        <v>299.25</v>
      </c>
      <c r="F829" s="24">
        <v>885985984</v>
      </c>
      <c r="G829" s="24">
        <v>28623188738</v>
      </c>
      <c r="H829" s="1">
        <v>828</v>
      </c>
      <c r="J829" s="9">
        <f t="shared" si="12"/>
        <v>-6.6797642436149357E-2</v>
      </c>
    </row>
    <row r="830" spans="1:10" x14ac:dyDescent="0.25">
      <c r="A830" s="5" t="s">
        <v>453</v>
      </c>
      <c r="B830" s="24">
        <v>298.58999999999997</v>
      </c>
      <c r="C830" s="24">
        <v>319.45</v>
      </c>
      <c r="D830" s="24">
        <v>298.19</v>
      </c>
      <c r="E830" s="24">
        <v>314.68</v>
      </c>
      <c r="F830" s="24">
        <v>842300992</v>
      </c>
      <c r="G830" s="24">
        <v>30105285828</v>
      </c>
      <c r="H830" s="1">
        <v>829</v>
      </c>
      <c r="J830" s="9">
        <f t="shared" si="12"/>
        <v>5.3886600355001951E-2</v>
      </c>
    </row>
    <row r="831" spans="1:10" x14ac:dyDescent="0.25">
      <c r="A831" s="5" t="s">
        <v>452</v>
      </c>
      <c r="B831" s="24">
        <v>314.69</v>
      </c>
      <c r="C831" s="24">
        <v>319.14999999999998</v>
      </c>
      <c r="D831" s="24">
        <v>298.51</v>
      </c>
      <c r="E831" s="24">
        <v>307.91000000000003</v>
      </c>
      <c r="F831" s="24">
        <v>1613479936</v>
      </c>
      <c r="G831" s="24">
        <v>29463540579</v>
      </c>
      <c r="H831" s="1">
        <v>830</v>
      </c>
      <c r="J831" s="9">
        <f t="shared" si="12"/>
        <v>-2.154501255203525E-2</v>
      </c>
    </row>
    <row r="832" spans="1:10" x14ac:dyDescent="0.25">
      <c r="A832" s="5" t="s">
        <v>451</v>
      </c>
      <c r="B832" s="24">
        <v>307.02</v>
      </c>
      <c r="C832" s="24">
        <v>328.42</v>
      </c>
      <c r="D832" s="24">
        <v>307.02</v>
      </c>
      <c r="E832" s="24">
        <v>316.72000000000003</v>
      </c>
      <c r="F832" s="24">
        <v>1041889984</v>
      </c>
      <c r="G832" s="24">
        <v>30312834756</v>
      </c>
      <c r="H832" s="1">
        <v>831</v>
      </c>
      <c r="J832" s="9">
        <f t="shared" si="12"/>
        <v>3.1594032962022171E-2</v>
      </c>
    </row>
    <row r="833" spans="1:10" x14ac:dyDescent="0.25">
      <c r="A833" s="5" t="s">
        <v>450</v>
      </c>
      <c r="B833" s="24">
        <v>316.76</v>
      </c>
      <c r="C833" s="24">
        <v>340.18</v>
      </c>
      <c r="D833" s="24">
        <v>316.76</v>
      </c>
      <c r="E833" s="24">
        <v>337.63</v>
      </c>
      <c r="F833" s="24">
        <v>1069680000</v>
      </c>
      <c r="G833" s="24">
        <v>32321383639</v>
      </c>
      <c r="H833" s="1">
        <v>832</v>
      </c>
      <c r="J833" s="9">
        <f t="shared" si="12"/>
        <v>6.5885844172243982E-2</v>
      </c>
    </row>
    <row r="834" spans="1:10" x14ac:dyDescent="0.25">
      <c r="A834" s="5" t="s">
        <v>449</v>
      </c>
      <c r="B834" s="24">
        <v>337.96</v>
      </c>
      <c r="C834" s="24">
        <v>340.91</v>
      </c>
      <c r="D834" s="24">
        <v>329.81</v>
      </c>
      <c r="E834" s="24">
        <v>333.36</v>
      </c>
      <c r="F834" s="24">
        <v>722665984</v>
      </c>
      <c r="G834" s="24">
        <v>31919060540</v>
      </c>
      <c r="H834" s="1">
        <v>833</v>
      </c>
      <c r="J834" s="9">
        <f t="shared" si="12"/>
        <v>-1.3611078234110445E-2</v>
      </c>
    </row>
    <row r="835" spans="1:10" x14ac:dyDescent="0.25">
      <c r="A835" s="5" t="s">
        <v>448</v>
      </c>
      <c r="B835" s="24">
        <v>333.44</v>
      </c>
      <c r="C835" s="24">
        <v>336.16</v>
      </c>
      <c r="D835" s="24">
        <v>323.61</v>
      </c>
      <c r="E835" s="24">
        <v>330.92</v>
      </c>
      <c r="F835" s="24">
        <v>797254016</v>
      </c>
      <c r="G835" s="24">
        <v>31692795453</v>
      </c>
      <c r="H835" s="1">
        <v>834</v>
      </c>
      <c r="J835" s="9">
        <f t="shared" si="12"/>
        <v>-7.5575815738962984E-3</v>
      </c>
    </row>
    <row r="836" spans="1:10" x14ac:dyDescent="0.25">
      <c r="A836" s="5" t="s">
        <v>447</v>
      </c>
      <c r="B836" s="24">
        <v>330.17</v>
      </c>
      <c r="C836" s="24">
        <v>334.96</v>
      </c>
      <c r="D836" s="24">
        <v>327.52</v>
      </c>
      <c r="E836" s="24">
        <v>332.39</v>
      </c>
      <c r="F836" s="24">
        <v>621732992</v>
      </c>
      <c r="G836" s="24">
        <v>31840349187</v>
      </c>
      <c r="H836" s="1">
        <v>835</v>
      </c>
      <c r="J836" s="9">
        <f t="shared" ref="J836:J899" si="13">(E836-B836)/B836</f>
        <v>6.7238089469060496E-3</v>
      </c>
    </row>
    <row r="837" spans="1:10" x14ac:dyDescent="0.25">
      <c r="A837" s="5" t="s">
        <v>446</v>
      </c>
      <c r="B837" s="24">
        <v>331.98</v>
      </c>
      <c r="C837" s="24">
        <v>349.62</v>
      </c>
      <c r="D837" s="24">
        <v>327.69</v>
      </c>
      <c r="E837" s="24">
        <v>347.61</v>
      </c>
      <c r="F837" s="24">
        <v>649638976</v>
      </c>
      <c r="G837" s="24">
        <v>33305160559</v>
      </c>
      <c r="H837" s="1">
        <v>836</v>
      </c>
      <c r="J837" s="9">
        <f t="shared" si="13"/>
        <v>4.7081149466835337E-2</v>
      </c>
    </row>
    <row r="838" spans="1:10" x14ac:dyDescent="0.25">
      <c r="A838" s="5" t="s">
        <v>445</v>
      </c>
      <c r="B838" s="24">
        <v>347.4</v>
      </c>
      <c r="C838" s="24">
        <v>371.29</v>
      </c>
      <c r="D838" s="24">
        <v>344.74</v>
      </c>
      <c r="E838" s="24">
        <v>354.39</v>
      </c>
      <c r="F838" s="24">
        <v>1181529984</v>
      </c>
      <c r="G838" s="24">
        <v>33961430090</v>
      </c>
      <c r="H838" s="1">
        <v>837</v>
      </c>
      <c r="J838" s="9">
        <f t="shared" si="13"/>
        <v>2.012089810017274E-2</v>
      </c>
    </row>
    <row r="839" spans="1:10" x14ac:dyDescent="0.25">
      <c r="A839" s="5" t="s">
        <v>444</v>
      </c>
      <c r="B839" s="24">
        <v>354.09</v>
      </c>
      <c r="C839" s="24">
        <v>372.14</v>
      </c>
      <c r="D839" s="24">
        <v>353.29</v>
      </c>
      <c r="E839" s="24">
        <v>366.73</v>
      </c>
      <c r="F839" s="24">
        <v>807027008</v>
      </c>
      <c r="G839" s="24">
        <v>35151847933</v>
      </c>
      <c r="H839" s="1">
        <v>838</v>
      </c>
      <c r="J839" s="9">
        <f t="shared" si="13"/>
        <v>3.5697139145415134E-2</v>
      </c>
    </row>
    <row r="840" spans="1:10" x14ac:dyDescent="0.25">
      <c r="A840" s="5" t="s">
        <v>443</v>
      </c>
      <c r="B840" s="24">
        <v>367.44</v>
      </c>
      <c r="C840" s="24">
        <v>372.47</v>
      </c>
      <c r="D840" s="24">
        <v>350.69</v>
      </c>
      <c r="E840" s="24">
        <v>360.4</v>
      </c>
      <c r="F840" s="24">
        <v>949912000</v>
      </c>
      <c r="G840" s="24">
        <v>34552559750</v>
      </c>
      <c r="H840" s="1">
        <v>839</v>
      </c>
      <c r="J840" s="9">
        <f t="shared" si="13"/>
        <v>-1.9159590681471862E-2</v>
      </c>
    </row>
    <row r="841" spans="1:10" x14ac:dyDescent="0.25">
      <c r="A841" s="5" t="s">
        <v>442</v>
      </c>
      <c r="B841" s="24">
        <v>360.31</v>
      </c>
      <c r="C841" s="24">
        <v>381.42</v>
      </c>
      <c r="D841" s="24">
        <v>360.15</v>
      </c>
      <c r="E841" s="24">
        <v>380.65</v>
      </c>
      <c r="F841" s="24">
        <v>800819008</v>
      </c>
      <c r="G841" s="24">
        <v>36501878925</v>
      </c>
      <c r="H841" s="1">
        <v>840</v>
      </c>
      <c r="J841" s="9">
        <f t="shared" si="13"/>
        <v>5.6451389081624087E-2</v>
      </c>
    </row>
    <row r="842" spans="1:10" x14ac:dyDescent="0.25">
      <c r="A842" s="5" t="s">
        <v>441</v>
      </c>
      <c r="B842" s="24">
        <v>381.44</v>
      </c>
      <c r="C842" s="24">
        <v>425.55</v>
      </c>
      <c r="D842" s="24">
        <v>376.09</v>
      </c>
      <c r="E842" s="24">
        <v>410.17</v>
      </c>
      <c r="F842" s="24">
        <v>1845680000</v>
      </c>
      <c r="G842" s="24">
        <v>39340408036</v>
      </c>
      <c r="H842" s="1">
        <v>841</v>
      </c>
      <c r="J842" s="9">
        <f t="shared" si="13"/>
        <v>7.5319840604026897E-2</v>
      </c>
    </row>
    <row r="843" spans="1:10" x14ac:dyDescent="0.25">
      <c r="A843" s="5" t="s">
        <v>440</v>
      </c>
      <c r="B843" s="24">
        <v>412.5</v>
      </c>
      <c r="C843" s="24">
        <v>480.97</v>
      </c>
      <c r="D843" s="24">
        <v>402.76</v>
      </c>
      <c r="E843" s="24">
        <v>474.91</v>
      </c>
      <c r="F843" s="24">
        <v>2292829952</v>
      </c>
      <c r="G843" s="24">
        <v>45560021462</v>
      </c>
      <c r="H843" s="1">
        <v>842</v>
      </c>
      <c r="J843" s="9">
        <f t="shared" si="13"/>
        <v>0.15129696969696976</v>
      </c>
    </row>
    <row r="844" spans="1:10" x14ac:dyDescent="0.25">
      <c r="A844" s="5" t="s">
        <v>439</v>
      </c>
      <c r="B844" s="24">
        <v>475.68</v>
      </c>
      <c r="C844" s="24">
        <v>485.19</v>
      </c>
      <c r="D844" s="24">
        <v>461.05</v>
      </c>
      <c r="E844" s="24">
        <v>466.28</v>
      </c>
      <c r="F844" s="24">
        <v>1422080000</v>
      </c>
      <c r="G844" s="24">
        <v>44741093552</v>
      </c>
      <c r="H844" s="1">
        <v>843</v>
      </c>
      <c r="J844" s="9">
        <f t="shared" si="13"/>
        <v>-1.9761183989236535E-2</v>
      </c>
    </row>
    <row r="845" spans="1:10" x14ac:dyDescent="0.25">
      <c r="A845" s="5" t="s">
        <v>438</v>
      </c>
      <c r="B845" s="24">
        <v>465.97</v>
      </c>
      <c r="C845" s="24">
        <v>472.72</v>
      </c>
      <c r="D845" s="24">
        <v>451.61</v>
      </c>
      <c r="E845" s="24">
        <v>471.33</v>
      </c>
      <c r="F845" s="24">
        <v>1197779968</v>
      </c>
      <c r="G845" s="24">
        <v>45235644662</v>
      </c>
      <c r="H845" s="1">
        <v>844</v>
      </c>
      <c r="J845" s="9">
        <f t="shared" si="13"/>
        <v>1.1502886451917412E-2</v>
      </c>
    </row>
    <row r="846" spans="1:10" x14ac:dyDescent="0.25">
      <c r="A846" s="5" t="s">
        <v>437</v>
      </c>
      <c r="B846" s="24">
        <v>471.53</v>
      </c>
      <c r="C846" s="24">
        <v>493.4</v>
      </c>
      <c r="D846" s="24">
        <v>468.48</v>
      </c>
      <c r="E846" s="24">
        <v>480.36</v>
      </c>
      <c r="F846" s="24">
        <v>1396480000</v>
      </c>
      <c r="G846" s="24">
        <v>46111561438</v>
      </c>
      <c r="H846" s="1">
        <v>845</v>
      </c>
      <c r="J846" s="9">
        <f t="shared" si="13"/>
        <v>1.8726274044069395E-2</v>
      </c>
    </row>
    <row r="847" spans="1:10" x14ac:dyDescent="0.25">
      <c r="A847" s="5" t="s">
        <v>436</v>
      </c>
      <c r="B847" s="24">
        <v>480.52</v>
      </c>
      <c r="C847" s="24">
        <v>482.48</v>
      </c>
      <c r="D847" s="24">
        <v>466.35</v>
      </c>
      <c r="E847" s="24">
        <v>472.9</v>
      </c>
      <c r="F847" s="24">
        <v>1346499968</v>
      </c>
      <c r="G847" s="24">
        <v>45405717909</v>
      </c>
      <c r="H847" s="1">
        <v>846</v>
      </c>
      <c r="J847" s="9">
        <f t="shared" si="13"/>
        <v>-1.5857820694247907E-2</v>
      </c>
    </row>
    <row r="848" spans="1:10" x14ac:dyDescent="0.25">
      <c r="A848" s="5" t="s">
        <v>435</v>
      </c>
      <c r="B848" s="24">
        <v>473.28</v>
      </c>
      <c r="C848" s="24">
        <v>522.30999999999995</v>
      </c>
      <c r="D848" s="24">
        <v>425.07</v>
      </c>
      <c r="E848" s="24">
        <v>427.52</v>
      </c>
      <c r="F848" s="24">
        <v>2675940096</v>
      </c>
      <c r="G848" s="24">
        <v>41057383009</v>
      </c>
      <c r="H848" s="1">
        <v>847</v>
      </c>
      <c r="J848" s="9">
        <f t="shared" si="13"/>
        <v>-9.6686950642325881E-2</v>
      </c>
    </row>
    <row r="849" spans="1:10" x14ac:dyDescent="0.25">
      <c r="A849" s="5" t="s">
        <v>434</v>
      </c>
      <c r="B849" s="24">
        <v>431.21</v>
      </c>
      <c r="C849" s="24">
        <v>465.5</v>
      </c>
      <c r="D849" s="24">
        <v>401.24</v>
      </c>
      <c r="E849" s="24">
        <v>447.11</v>
      </c>
      <c r="F849" s="24">
        <v>1903040000</v>
      </c>
      <c r="G849" s="24">
        <v>42947937239</v>
      </c>
      <c r="H849" s="1">
        <v>848</v>
      </c>
      <c r="J849" s="9">
        <f t="shared" si="13"/>
        <v>3.6872985320377624E-2</v>
      </c>
    </row>
    <row r="850" spans="1:10" x14ac:dyDescent="0.25">
      <c r="A850" s="5" t="s">
        <v>433</v>
      </c>
      <c r="B850" s="24">
        <v>445.21</v>
      </c>
      <c r="C850" s="24">
        <v>472.61</v>
      </c>
      <c r="D850" s="24">
        <v>428.31</v>
      </c>
      <c r="E850" s="24">
        <v>466.54</v>
      </c>
      <c r="F850" s="24">
        <v>1247879936</v>
      </c>
      <c r="G850" s="24">
        <v>44823457369</v>
      </c>
      <c r="H850" s="1">
        <v>849</v>
      </c>
      <c r="J850" s="9">
        <f t="shared" si="13"/>
        <v>4.7909975067945559E-2</v>
      </c>
    </row>
    <row r="851" spans="1:10" x14ac:dyDescent="0.25">
      <c r="A851" s="5" t="s">
        <v>432</v>
      </c>
      <c r="B851" s="24">
        <v>466.85</v>
      </c>
      <c r="C851" s="24">
        <v>476.24</v>
      </c>
      <c r="D851" s="24">
        <v>456.65</v>
      </c>
      <c r="E851" s="24">
        <v>463.45</v>
      </c>
      <c r="F851" s="24">
        <v>943649984</v>
      </c>
      <c r="G851" s="24">
        <v>44535863933</v>
      </c>
      <c r="H851" s="1">
        <v>850</v>
      </c>
      <c r="J851" s="9">
        <f t="shared" si="13"/>
        <v>-7.282853164828176E-3</v>
      </c>
    </row>
    <row r="852" spans="1:10" x14ac:dyDescent="0.25">
      <c r="A852" s="5" t="s">
        <v>431</v>
      </c>
      <c r="B852" s="24">
        <v>463.7</v>
      </c>
      <c r="C852" s="24">
        <v>482.81</v>
      </c>
      <c r="D852" s="24">
        <v>451.85</v>
      </c>
      <c r="E852" s="24">
        <v>465.85</v>
      </c>
      <c r="F852" s="24">
        <v>990556992</v>
      </c>
      <c r="G852" s="24">
        <v>44776362724</v>
      </c>
      <c r="H852" s="1">
        <v>851</v>
      </c>
      <c r="J852" s="9">
        <f t="shared" si="13"/>
        <v>4.6366185033427524E-3</v>
      </c>
    </row>
    <row r="853" spans="1:10" x14ac:dyDescent="0.25">
      <c r="A853" s="5" t="s">
        <v>430</v>
      </c>
      <c r="B853" s="24">
        <v>466.05</v>
      </c>
      <c r="C853" s="24">
        <v>474.78</v>
      </c>
      <c r="D853" s="24">
        <v>453.31</v>
      </c>
      <c r="E853" s="24">
        <v>470.2</v>
      </c>
      <c r="F853" s="24">
        <v>1005550016</v>
      </c>
      <c r="G853" s="24">
        <v>45204145125</v>
      </c>
      <c r="H853" s="1">
        <v>852</v>
      </c>
      <c r="J853" s="9">
        <f t="shared" si="13"/>
        <v>8.9046239673854239E-3</v>
      </c>
    </row>
    <row r="854" spans="1:10" x14ac:dyDescent="0.25">
      <c r="A854" s="5" t="s">
        <v>429</v>
      </c>
      <c r="B854" s="24">
        <v>470.29</v>
      </c>
      <c r="C854" s="24">
        <v>473.56</v>
      </c>
      <c r="D854" s="24">
        <v>457.66</v>
      </c>
      <c r="E854" s="24">
        <v>463.28</v>
      </c>
      <c r="F854" s="24">
        <v>1216720000</v>
      </c>
      <c r="G854" s="24">
        <v>44548159326</v>
      </c>
      <c r="H854" s="1">
        <v>853</v>
      </c>
      <c r="J854" s="9">
        <f t="shared" si="13"/>
        <v>-1.4905696485147562E-2</v>
      </c>
    </row>
    <row r="855" spans="1:10" x14ac:dyDescent="0.25">
      <c r="A855" s="5" t="s">
        <v>428</v>
      </c>
      <c r="B855" s="24">
        <v>462.6</v>
      </c>
      <c r="C855" s="24">
        <v>462.71</v>
      </c>
      <c r="D855" s="24">
        <v>420.21</v>
      </c>
      <c r="E855" s="24">
        <v>428.59</v>
      </c>
      <c r="F855" s="24">
        <v>1998259968</v>
      </c>
      <c r="G855" s="24">
        <v>41220997942</v>
      </c>
      <c r="H855" s="1">
        <v>854</v>
      </c>
      <c r="J855" s="9">
        <f t="shared" si="13"/>
        <v>-7.3519239083441518E-2</v>
      </c>
    </row>
    <row r="856" spans="1:10" x14ac:dyDescent="0.25">
      <c r="A856" s="5" t="s">
        <v>427</v>
      </c>
      <c r="B856" s="24">
        <v>426.37</v>
      </c>
      <c r="C856" s="24">
        <v>441.4</v>
      </c>
      <c r="D856" s="24">
        <v>414.41</v>
      </c>
      <c r="E856" s="24">
        <v>434.41</v>
      </c>
      <c r="F856" s="24">
        <v>2129570048</v>
      </c>
      <c r="G856" s="24">
        <v>41789848007</v>
      </c>
      <c r="H856" s="1">
        <v>855</v>
      </c>
      <c r="J856" s="9">
        <f t="shared" si="13"/>
        <v>1.8856861411450196E-2</v>
      </c>
    </row>
    <row r="857" spans="1:10" x14ac:dyDescent="0.25">
      <c r="A857" s="5" t="s">
        <v>426</v>
      </c>
      <c r="B857" s="24">
        <v>434.99</v>
      </c>
      <c r="C857" s="24">
        <v>466.06</v>
      </c>
      <c r="D857" s="24">
        <v>422.37</v>
      </c>
      <c r="E857" s="24">
        <v>456.03</v>
      </c>
      <c r="F857" s="24">
        <v>2336379904</v>
      </c>
      <c r="G857" s="24">
        <v>43879256076</v>
      </c>
      <c r="H857" s="1">
        <v>856</v>
      </c>
      <c r="J857" s="9">
        <f t="shared" si="13"/>
        <v>4.8368928021333739E-2</v>
      </c>
    </row>
    <row r="858" spans="1:10" x14ac:dyDescent="0.25">
      <c r="A858" s="5" t="s">
        <v>425</v>
      </c>
      <c r="B858" s="24">
        <v>457.34</v>
      </c>
      <c r="C858" s="24">
        <v>504.15</v>
      </c>
      <c r="D858" s="24">
        <v>456.25</v>
      </c>
      <c r="E858" s="24">
        <v>473.5</v>
      </c>
      <c r="F858" s="24">
        <v>2003849984</v>
      </c>
      <c r="G858" s="24">
        <v>45570080683</v>
      </c>
      <c r="H858" s="1">
        <v>857</v>
      </c>
      <c r="J858" s="9">
        <f t="shared" si="13"/>
        <v>3.533476188393761E-2</v>
      </c>
    </row>
    <row r="859" spans="1:10" x14ac:dyDescent="0.25">
      <c r="A859" s="5" t="s">
        <v>424</v>
      </c>
      <c r="B859" s="24">
        <v>472.79</v>
      </c>
      <c r="C859" s="24">
        <v>472.79</v>
      </c>
      <c r="D859" s="24">
        <v>429.51</v>
      </c>
      <c r="E859" s="24">
        <v>441.72</v>
      </c>
      <c r="F859" s="24">
        <v>1404179968</v>
      </c>
      <c r="G859" s="24">
        <v>42520479602</v>
      </c>
      <c r="H859" s="1">
        <v>858</v>
      </c>
      <c r="J859" s="9">
        <f t="shared" si="13"/>
        <v>-6.5716279955159773E-2</v>
      </c>
    </row>
    <row r="860" spans="1:10" x14ac:dyDescent="0.25">
      <c r="A860" s="5" t="s">
        <v>423</v>
      </c>
      <c r="B860" s="24">
        <v>440.36</v>
      </c>
      <c r="C860" s="24">
        <v>516.97</v>
      </c>
      <c r="D860" s="24">
        <v>439.1</v>
      </c>
      <c r="E860" s="24">
        <v>515.14</v>
      </c>
      <c r="F860" s="24">
        <v>1771440000</v>
      </c>
      <c r="G860" s="24">
        <v>49597927198</v>
      </c>
      <c r="H860" s="1">
        <v>859</v>
      </c>
      <c r="J860" s="9">
        <f t="shared" si="13"/>
        <v>0.16981560541375232</v>
      </c>
    </row>
    <row r="861" spans="1:10" x14ac:dyDescent="0.25">
      <c r="A861" s="5" t="s">
        <v>422</v>
      </c>
      <c r="B861" s="24">
        <v>522.29</v>
      </c>
      <c r="C861" s="24">
        <v>657.32</v>
      </c>
      <c r="D861" s="24">
        <v>504.49</v>
      </c>
      <c r="E861" s="24">
        <v>651.42999999999995</v>
      </c>
      <c r="F861" s="24">
        <v>5179829760</v>
      </c>
      <c r="G861" s="24">
        <v>62733982232</v>
      </c>
      <c r="H861" s="1">
        <v>860</v>
      </c>
      <c r="J861" s="9">
        <f t="shared" si="13"/>
        <v>0.2472572708648452</v>
      </c>
    </row>
    <row r="862" spans="1:10" x14ac:dyDescent="0.25">
      <c r="A862" s="5" t="s">
        <v>421</v>
      </c>
      <c r="B862" s="24">
        <v>644.91</v>
      </c>
      <c r="C862" s="24">
        <v>747.99</v>
      </c>
      <c r="D862" s="24">
        <v>597.79999999999995</v>
      </c>
      <c r="E862" s="24">
        <v>702.77</v>
      </c>
      <c r="F862" s="24">
        <v>4524539904</v>
      </c>
      <c r="G862" s="24">
        <v>67692231422</v>
      </c>
      <c r="H862" s="1">
        <v>861</v>
      </c>
      <c r="J862" s="9">
        <f t="shared" si="13"/>
        <v>8.9717945139631911E-2</v>
      </c>
    </row>
    <row r="863" spans="1:10" x14ac:dyDescent="0.25">
      <c r="A863" s="5" t="s">
        <v>420</v>
      </c>
      <c r="B863" s="24">
        <v>700.59</v>
      </c>
      <c r="C863" s="24">
        <v>753.12</v>
      </c>
      <c r="D863" s="24">
        <v>664.99</v>
      </c>
      <c r="E863" s="24">
        <v>695.82</v>
      </c>
      <c r="F863" s="24">
        <v>3821580032</v>
      </c>
      <c r="G863" s="24">
        <v>67036917107</v>
      </c>
      <c r="H863" s="1">
        <v>862</v>
      </c>
      <c r="J863" s="9">
        <f t="shared" si="13"/>
        <v>-6.8085470817453595E-3</v>
      </c>
    </row>
    <row r="864" spans="1:10" x14ac:dyDescent="0.25">
      <c r="A864" s="5" t="s">
        <v>419</v>
      </c>
      <c r="B864" s="24">
        <v>696.38</v>
      </c>
      <c r="C864" s="24">
        <v>697.13</v>
      </c>
      <c r="D864" s="24">
        <v>621.05999999999995</v>
      </c>
      <c r="E864" s="24">
        <v>684.45</v>
      </c>
      <c r="F864" s="24">
        <v>2758710016</v>
      </c>
      <c r="G864" s="24">
        <v>65956174321</v>
      </c>
      <c r="H864" s="1">
        <v>863</v>
      </c>
      <c r="J864" s="9">
        <f t="shared" si="13"/>
        <v>-1.7131451219161879E-2</v>
      </c>
    </row>
    <row r="865" spans="1:10" x14ac:dyDescent="0.25">
      <c r="A865" s="5" t="s">
        <v>418</v>
      </c>
      <c r="B865" s="24">
        <v>686.19</v>
      </c>
      <c r="C865" s="24">
        <v>718.39</v>
      </c>
      <c r="D865" s="24">
        <v>680.79</v>
      </c>
      <c r="E865" s="24">
        <v>696.21</v>
      </c>
      <c r="F865" s="24">
        <v>2165690112</v>
      </c>
      <c r="G865" s="24">
        <v>67103695920</v>
      </c>
      <c r="H865" s="1">
        <v>864</v>
      </c>
      <c r="J865" s="9">
        <f t="shared" si="13"/>
        <v>1.460236960608575E-2</v>
      </c>
    </row>
    <row r="866" spans="1:10" x14ac:dyDescent="0.25">
      <c r="A866" s="5" t="s">
        <v>417</v>
      </c>
      <c r="B866" s="24">
        <v>696.24</v>
      </c>
      <c r="C866" s="24">
        <v>735.83</v>
      </c>
      <c r="D866" s="24">
        <v>696.24</v>
      </c>
      <c r="E866" s="24">
        <v>719.97</v>
      </c>
      <c r="F866" s="24">
        <v>2147389952</v>
      </c>
      <c r="G866" s="24">
        <v>69409025338</v>
      </c>
      <c r="H866" s="1">
        <v>865</v>
      </c>
      <c r="J866" s="9">
        <f t="shared" si="13"/>
        <v>3.4083074801792512E-2</v>
      </c>
    </row>
    <row r="867" spans="1:10" x14ac:dyDescent="0.25">
      <c r="A867" s="5" t="s">
        <v>416</v>
      </c>
      <c r="B867" s="24">
        <v>721.73</v>
      </c>
      <c r="C867" s="24">
        <v>803.93</v>
      </c>
      <c r="D867" s="24">
        <v>689.23</v>
      </c>
      <c r="E867" s="24">
        <v>794.65</v>
      </c>
      <c r="F867" s="24">
        <v>3249230080</v>
      </c>
      <c r="G867" s="24">
        <v>76623897492</v>
      </c>
      <c r="H867" s="1">
        <v>866</v>
      </c>
      <c r="J867" s="9">
        <f t="shared" si="13"/>
        <v>0.10103501309353907</v>
      </c>
    </row>
    <row r="868" spans="1:10" x14ac:dyDescent="0.25">
      <c r="A868" s="5" t="s">
        <v>415</v>
      </c>
      <c r="B868" s="24">
        <v>793.9</v>
      </c>
      <c r="C868" s="24">
        <v>881.94</v>
      </c>
      <c r="D868" s="24">
        <v>785.34</v>
      </c>
      <c r="E868" s="24">
        <v>826.82</v>
      </c>
      <c r="F868" s="24">
        <v>4096549888</v>
      </c>
      <c r="G868" s="24">
        <v>79743740362</v>
      </c>
      <c r="H868" s="1">
        <v>867</v>
      </c>
      <c r="J868" s="9">
        <f t="shared" si="13"/>
        <v>4.1466179619599537E-2</v>
      </c>
    </row>
    <row r="869" spans="1:10" x14ac:dyDescent="0.25">
      <c r="A869" s="5" t="s">
        <v>414</v>
      </c>
      <c r="B869" s="24">
        <v>827.52</v>
      </c>
      <c r="C869" s="24">
        <v>845.06</v>
      </c>
      <c r="D869" s="24">
        <v>756</v>
      </c>
      <c r="E869" s="24">
        <v>819.09</v>
      </c>
      <c r="F869" s="24">
        <v>3969939968</v>
      </c>
      <c r="G869" s="24">
        <v>79014430828</v>
      </c>
      <c r="H869" s="1">
        <v>868</v>
      </c>
      <c r="J869" s="9">
        <f t="shared" si="13"/>
        <v>-1.0187064965197156E-2</v>
      </c>
    </row>
    <row r="870" spans="1:10" x14ac:dyDescent="0.25">
      <c r="A870" s="5" t="s">
        <v>413</v>
      </c>
      <c r="B870" s="24">
        <v>820.24</v>
      </c>
      <c r="C870" s="24">
        <v>880.54</v>
      </c>
      <c r="D870" s="24">
        <v>792.69</v>
      </c>
      <c r="E870" s="24">
        <v>821.06</v>
      </c>
      <c r="F870" s="24">
        <v>3569060096</v>
      </c>
      <c r="G870" s="24">
        <v>79221896341</v>
      </c>
      <c r="H870" s="1">
        <v>869</v>
      </c>
      <c r="J870" s="9">
        <f t="shared" si="13"/>
        <v>9.9970740271132399E-4</v>
      </c>
    </row>
    <row r="871" spans="1:10" x14ac:dyDescent="0.25">
      <c r="A871" s="5" t="s">
        <v>412</v>
      </c>
      <c r="B871" s="24">
        <v>822.64</v>
      </c>
      <c r="C871" s="24">
        <v>827.68</v>
      </c>
      <c r="D871" s="24">
        <v>543.76</v>
      </c>
      <c r="E871" s="24">
        <v>674.86</v>
      </c>
      <c r="F871" s="24">
        <v>4977710080</v>
      </c>
      <c r="G871" s="24">
        <v>65129109277</v>
      </c>
      <c r="H871" s="1">
        <v>870</v>
      </c>
      <c r="J871" s="9">
        <f t="shared" si="13"/>
        <v>-0.1796411553048721</v>
      </c>
    </row>
    <row r="872" spans="1:10" x14ac:dyDescent="0.25">
      <c r="A872" s="5" t="s">
        <v>411</v>
      </c>
      <c r="B872" s="24">
        <v>681.32</v>
      </c>
      <c r="C872" s="24">
        <v>763.9</v>
      </c>
      <c r="D872" s="24">
        <v>679.73</v>
      </c>
      <c r="E872" s="24">
        <v>719.39</v>
      </c>
      <c r="F872" s="24">
        <v>2480339968</v>
      </c>
      <c r="G872" s="24">
        <v>69441297649</v>
      </c>
      <c r="H872" s="1">
        <v>871</v>
      </c>
      <c r="J872" s="9">
        <f t="shared" si="13"/>
        <v>5.5876827335172803E-2</v>
      </c>
    </row>
    <row r="873" spans="1:10" x14ac:dyDescent="0.25">
      <c r="A873" s="5" t="s">
        <v>410</v>
      </c>
      <c r="B873" s="24">
        <v>721.77</v>
      </c>
      <c r="C873" s="24">
        <v>721.77</v>
      </c>
      <c r="D873" s="24">
        <v>614.91999999999996</v>
      </c>
      <c r="E873" s="24">
        <v>694.15</v>
      </c>
      <c r="F873" s="24">
        <v>2300549888</v>
      </c>
      <c r="G873" s="24">
        <v>67019237420</v>
      </c>
      <c r="H873" s="1">
        <v>872</v>
      </c>
      <c r="J873" s="9">
        <f t="shared" si="13"/>
        <v>-3.8267037976086569E-2</v>
      </c>
    </row>
    <row r="874" spans="1:10" x14ac:dyDescent="0.25">
      <c r="A874" s="5" t="s">
        <v>409</v>
      </c>
      <c r="B874" s="24">
        <v>698.87</v>
      </c>
      <c r="C874" s="24">
        <v>782.52</v>
      </c>
      <c r="D874" s="24">
        <v>698.87</v>
      </c>
      <c r="E874" s="24">
        <v>765.83</v>
      </c>
      <c r="F874" s="24">
        <v>2491760128</v>
      </c>
      <c r="G874" s="24">
        <v>73955757349</v>
      </c>
      <c r="H874" s="1">
        <v>873</v>
      </c>
      <c r="J874" s="9">
        <f t="shared" si="13"/>
        <v>9.5811810494083355E-2</v>
      </c>
    </row>
    <row r="875" spans="1:10" x14ac:dyDescent="0.25">
      <c r="A875" s="5" t="s">
        <v>408</v>
      </c>
      <c r="B875" s="24">
        <v>763.37</v>
      </c>
      <c r="C875" s="24">
        <v>786.79</v>
      </c>
      <c r="D875" s="24">
        <v>760.93</v>
      </c>
      <c r="E875" s="24">
        <v>773.84</v>
      </c>
      <c r="F875" s="24">
        <v>2201159936</v>
      </c>
      <c r="G875" s="24">
        <v>74744613931</v>
      </c>
      <c r="H875" s="1">
        <v>874</v>
      </c>
      <c r="J875" s="9">
        <f t="shared" si="13"/>
        <v>1.3715498382173818E-2</v>
      </c>
    </row>
    <row r="876" spans="1:10" x14ac:dyDescent="0.25">
      <c r="A876" s="5" t="s">
        <v>407</v>
      </c>
      <c r="B876" s="24">
        <v>774.97</v>
      </c>
      <c r="C876" s="24">
        <v>789.25</v>
      </c>
      <c r="D876" s="24">
        <v>738.41</v>
      </c>
      <c r="E876" s="24">
        <v>762.84</v>
      </c>
      <c r="F876" s="24">
        <v>2100029952</v>
      </c>
      <c r="G876" s="24">
        <v>73698377070</v>
      </c>
      <c r="H876" s="1">
        <v>875</v>
      </c>
      <c r="J876" s="9">
        <f t="shared" si="13"/>
        <v>-1.5652218795566275E-2</v>
      </c>
    </row>
    <row r="877" spans="1:10" x14ac:dyDescent="0.25">
      <c r="A877" s="5" t="s">
        <v>406</v>
      </c>
      <c r="B877" s="24">
        <v>762.21</v>
      </c>
      <c r="C877" s="24">
        <v>763.32</v>
      </c>
      <c r="D877" s="24">
        <v>701.19</v>
      </c>
      <c r="E877" s="24">
        <v>737.02</v>
      </c>
      <c r="F877" s="24">
        <v>2389149952</v>
      </c>
      <c r="G877" s="24">
        <v>71219054808</v>
      </c>
      <c r="H877" s="1">
        <v>876</v>
      </c>
      <c r="J877" s="9">
        <f t="shared" si="13"/>
        <v>-3.3048634890647008E-2</v>
      </c>
    </row>
    <row r="878" spans="1:10" x14ac:dyDescent="0.25">
      <c r="A878" s="5" t="s">
        <v>405</v>
      </c>
      <c r="B878" s="24">
        <v>740.39</v>
      </c>
      <c r="C878" s="24">
        <v>770.12</v>
      </c>
      <c r="D878" s="24">
        <v>729.61</v>
      </c>
      <c r="E878" s="24">
        <v>753.59</v>
      </c>
      <c r="F878" s="24">
        <v>2648969984</v>
      </c>
      <c r="G878" s="24">
        <v>72835328712</v>
      </c>
      <c r="H878" s="1">
        <v>877</v>
      </c>
      <c r="J878" s="9">
        <f t="shared" si="13"/>
        <v>1.7828441767176819E-2</v>
      </c>
    </row>
    <row r="879" spans="1:10" x14ac:dyDescent="0.25">
      <c r="A879" s="5" t="s">
        <v>404</v>
      </c>
      <c r="B879" s="24">
        <v>753.82</v>
      </c>
      <c r="C879" s="24">
        <v>753.82</v>
      </c>
      <c r="D879" s="24">
        <v>685.23</v>
      </c>
      <c r="E879" s="24">
        <v>717.26</v>
      </c>
      <c r="F879" s="24">
        <v>3187780096</v>
      </c>
      <c r="G879" s="24">
        <v>69338470696</v>
      </c>
      <c r="H879" s="1">
        <v>878</v>
      </c>
      <c r="J879" s="9">
        <f t="shared" si="13"/>
        <v>-4.8499641824308264E-2</v>
      </c>
    </row>
    <row r="880" spans="1:10" x14ac:dyDescent="0.25">
      <c r="A880" s="5" t="s">
        <v>403</v>
      </c>
      <c r="B880" s="24">
        <v>712.21</v>
      </c>
      <c r="C880" s="24">
        <v>760.35</v>
      </c>
      <c r="D880" s="24">
        <v>710.12</v>
      </c>
      <c r="E880" s="24">
        <v>756.73</v>
      </c>
      <c r="F880" s="24">
        <v>2554269952</v>
      </c>
      <c r="G880" s="24">
        <v>73170170967</v>
      </c>
      <c r="H880" s="1">
        <v>879</v>
      </c>
      <c r="J880" s="9">
        <f t="shared" si="13"/>
        <v>6.2509653051768407E-2</v>
      </c>
    </row>
    <row r="881" spans="1:10" x14ac:dyDescent="0.25">
      <c r="A881" s="5" t="s">
        <v>402</v>
      </c>
      <c r="B881" s="24">
        <v>755.76</v>
      </c>
      <c r="C881" s="24">
        <v>782.53</v>
      </c>
      <c r="D881" s="24">
        <v>742</v>
      </c>
      <c r="E881" s="24">
        <v>772.64</v>
      </c>
      <c r="F881" s="24">
        <v>2595760128</v>
      </c>
      <c r="G881" s="24">
        <v>74724233458</v>
      </c>
      <c r="H881" s="1">
        <v>880</v>
      </c>
      <c r="J881" s="9">
        <f t="shared" si="13"/>
        <v>2.2335132846406262E-2</v>
      </c>
    </row>
    <row r="882" spans="1:10" x14ac:dyDescent="0.25">
      <c r="A882" s="5" t="s">
        <v>401</v>
      </c>
      <c r="B882" s="24">
        <v>772.35</v>
      </c>
      <c r="C882" s="24">
        <v>914.83</v>
      </c>
      <c r="D882" s="24">
        <v>772.35</v>
      </c>
      <c r="E882" s="24">
        <v>884.44</v>
      </c>
      <c r="F882" s="24">
        <v>5783349760</v>
      </c>
      <c r="G882" s="24">
        <v>85552984077</v>
      </c>
      <c r="H882" s="1">
        <v>881</v>
      </c>
      <c r="J882" s="9">
        <f t="shared" si="13"/>
        <v>0.14512850391661816</v>
      </c>
    </row>
    <row r="883" spans="1:10" x14ac:dyDescent="0.25">
      <c r="A883" s="5" t="s">
        <v>400</v>
      </c>
      <c r="B883" s="24">
        <v>886</v>
      </c>
      <c r="C883" s="24">
        <v>974.47</v>
      </c>
      <c r="D883" s="24">
        <v>868.45</v>
      </c>
      <c r="E883" s="24">
        <v>962.72</v>
      </c>
      <c r="F883" s="24">
        <v>5093159936</v>
      </c>
      <c r="G883" s="24">
        <v>93146829617</v>
      </c>
      <c r="H883" s="1">
        <v>882</v>
      </c>
      <c r="J883" s="9">
        <f t="shared" si="13"/>
        <v>8.6591422121896189E-2</v>
      </c>
    </row>
    <row r="884" spans="1:10" x14ac:dyDescent="0.25">
      <c r="A884" s="5" t="s">
        <v>399</v>
      </c>
      <c r="B884" s="24">
        <v>961.71</v>
      </c>
      <c r="C884" s="24">
        <v>1045.08</v>
      </c>
      <c r="D884" s="24">
        <v>946.09</v>
      </c>
      <c r="E884" s="24">
        <v>980.92</v>
      </c>
      <c r="F884" s="24">
        <v>6502859776</v>
      </c>
      <c r="G884" s="24">
        <v>94924308783</v>
      </c>
      <c r="H884" s="1">
        <v>883</v>
      </c>
      <c r="J884" s="9">
        <f t="shared" si="13"/>
        <v>1.9974836489170252E-2</v>
      </c>
    </row>
    <row r="885" spans="1:10" x14ac:dyDescent="0.25">
      <c r="A885" s="5" t="s">
        <v>398</v>
      </c>
      <c r="B885" s="24">
        <v>975.75</v>
      </c>
      <c r="C885" s="24">
        <v>1075.3900000000001</v>
      </c>
      <c r="D885" s="24">
        <v>956.33</v>
      </c>
      <c r="E885" s="24">
        <v>997.72</v>
      </c>
      <c r="F885" s="24">
        <v>6683149824</v>
      </c>
      <c r="G885" s="24">
        <v>96574936368</v>
      </c>
      <c r="H885" s="1">
        <v>884</v>
      </c>
      <c r="J885" s="9">
        <f t="shared" si="13"/>
        <v>2.2516013323084835E-2</v>
      </c>
    </row>
    <row r="886" spans="1:10" x14ac:dyDescent="0.25">
      <c r="A886" s="5" t="s">
        <v>397</v>
      </c>
      <c r="B886" s="24">
        <v>995.15</v>
      </c>
      <c r="C886" s="24">
        <v>1060.71</v>
      </c>
      <c r="D886" s="24">
        <v>994.62</v>
      </c>
      <c r="E886" s="24">
        <v>1041.68</v>
      </c>
      <c r="F886" s="24">
        <v>4662219776</v>
      </c>
      <c r="G886" s="24">
        <v>100852102738</v>
      </c>
      <c r="H886" s="1">
        <v>885</v>
      </c>
      <c r="J886" s="9">
        <f t="shared" si="13"/>
        <v>4.6756770336130321E-2</v>
      </c>
    </row>
    <row r="887" spans="1:10" x14ac:dyDescent="0.25">
      <c r="A887" s="5" t="s">
        <v>396</v>
      </c>
      <c r="B887" s="24">
        <v>1043.01</v>
      </c>
      <c r="C887" s="24">
        <v>1153.17</v>
      </c>
      <c r="D887" s="24">
        <v>1043.01</v>
      </c>
      <c r="E887" s="24">
        <v>1153.17</v>
      </c>
      <c r="F887" s="24">
        <v>5569880064</v>
      </c>
      <c r="G887" s="24">
        <v>111670667774</v>
      </c>
      <c r="H887" s="1">
        <v>886</v>
      </c>
      <c r="J887" s="9">
        <f t="shared" si="13"/>
        <v>0.10561739580636818</v>
      </c>
    </row>
    <row r="888" spans="1:10" x14ac:dyDescent="0.25">
      <c r="A888" s="5" t="s">
        <v>395</v>
      </c>
      <c r="B888" s="24">
        <v>1158.26</v>
      </c>
      <c r="C888" s="24">
        <v>1266.93</v>
      </c>
      <c r="D888" s="24">
        <v>1016.05</v>
      </c>
      <c r="E888" s="24">
        <v>1148.53</v>
      </c>
      <c r="F888" s="24">
        <v>8450970112</v>
      </c>
      <c r="G888" s="24">
        <v>111244629093</v>
      </c>
      <c r="H888" s="1">
        <v>887</v>
      </c>
      <c r="J888" s="9">
        <f t="shared" si="13"/>
        <v>-8.4005318322311218E-3</v>
      </c>
    </row>
    <row r="889" spans="1:10" x14ac:dyDescent="0.25">
      <c r="A889" s="5" t="s">
        <v>394</v>
      </c>
      <c r="B889" s="24">
        <v>1146</v>
      </c>
      <c r="C889" s="24">
        <v>1320.98</v>
      </c>
      <c r="D889" s="24">
        <v>1145.49</v>
      </c>
      <c r="E889" s="24">
        <v>1299.74</v>
      </c>
      <c r="F889" s="24">
        <v>7965459968</v>
      </c>
      <c r="G889" s="24">
        <v>125917925182</v>
      </c>
      <c r="H889" s="1">
        <v>888</v>
      </c>
      <c r="J889" s="9">
        <f t="shared" si="13"/>
        <v>0.13415357766143107</v>
      </c>
    </row>
    <row r="890" spans="1:10" x14ac:dyDescent="0.25">
      <c r="A890" s="5" t="s">
        <v>393</v>
      </c>
      <c r="B890" s="24">
        <v>1300.3399999999999</v>
      </c>
      <c r="C890" s="24">
        <v>1417.38</v>
      </c>
      <c r="D890" s="24">
        <v>1226.5999999999999</v>
      </c>
      <c r="E890" s="24">
        <v>1255.82</v>
      </c>
      <c r="F890" s="24">
        <v>9214950400</v>
      </c>
      <c r="G890" s="24">
        <v>121689425203</v>
      </c>
      <c r="H890" s="1">
        <v>889</v>
      </c>
      <c r="J890" s="9">
        <f t="shared" si="13"/>
        <v>-3.4237199501668786E-2</v>
      </c>
    </row>
    <row r="891" spans="1:10" x14ac:dyDescent="0.25">
      <c r="A891" s="5" t="s">
        <v>392</v>
      </c>
      <c r="B891" s="24">
        <v>1268.0899999999999</v>
      </c>
      <c r="C891" s="24">
        <v>1337.3</v>
      </c>
      <c r="D891" s="24">
        <v>1135.17</v>
      </c>
      <c r="E891" s="24">
        <v>1154.93</v>
      </c>
      <c r="F891" s="24">
        <v>7235899904</v>
      </c>
      <c r="G891" s="24">
        <v>111937424561</v>
      </c>
      <c r="H891" s="1">
        <v>890</v>
      </c>
      <c r="J891" s="9">
        <f t="shared" si="13"/>
        <v>-8.9236568382370221E-2</v>
      </c>
    </row>
    <row r="892" spans="1:10" x14ac:dyDescent="0.25">
      <c r="A892" s="5" t="s">
        <v>391</v>
      </c>
      <c r="B892" s="24">
        <v>1158.29</v>
      </c>
      <c r="C892" s="24">
        <v>1296.04</v>
      </c>
      <c r="D892" s="24">
        <v>1120.0899999999999</v>
      </c>
      <c r="E892" s="24">
        <v>1273.2</v>
      </c>
      <c r="F892" s="24">
        <v>5222300160</v>
      </c>
      <c r="G892" s="24">
        <v>123426938667</v>
      </c>
      <c r="H892" s="1">
        <v>891</v>
      </c>
      <c r="J892" s="9">
        <f t="shared" si="13"/>
        <v>9.9206589023474331E-2</v>
      </c>
    </row>
    <row r="893" spans="1:10" x14ac:dyDescent="0.25">
      <c r="A893" s="5" t="s">
        <v>390</v>
      </c>
      <c r="B893" s="24">
        <v>1270.47</v>
      </c>
      <c r="C893" s="24">
        <v>1432.88</v>
      </c>
      <c r="D893" s="24">
        <v>1270.47</v>
      </c>
      <c r="E893" s="24">
        <v>1396.42</v>
      </c>
      <c r="F893" s="24">
        <v>5746760192</v>
      </c>
      <c r="G893" s="24">
        <v>135400735922</v>
      </c>
      <c r="H893" s="1">
        <v>892</v>
      </c>
      <c r="J893" s="9">
        <f t="shared" si="13"/>
        <v>9.9136540020622319E-2</v>
      </c>
    </row>
    <row r="894" spans="1:10" x14ac:dyDescent="0.25">
      <c r="A894" s="5" t="s">
        <v>389</v>
      </c>
      <c r="B894" s="24">
        <v>1397.48</v>
      </c>
      <c r="C894" s="24">
        <v>1400.56</v>
      </c>
      <c r="D894" s="24">
        <v>1286.21</v>
      </c>
      <c r="E894" s="24">
        <v>1366.77</v>
      </c>
      <c r="F894" s="24">
        <v>4841630208</v>
      </c>
      <c r="G894" s="24">
        <v>132554906162</v>
      </c>
      <c r="H894" s="1">
        <v>893</v>
      </c>
      <c r="J894" s="9">
        <f t="shared" si="13"/>
        <v>-2.1975269771302656E-2</v>
      </c>
    </row>
    <row r="895" spans="1:10" x14ac:dyDescent="0.25">
      <c r="A895" s="5" t="s">
        <v>388</v>
      </c>
      <c r="B895" s="24">
        <v>1365.21</v>
      </c>
      <c r="C895" s="24">
        <v>1390.59</v>
      </c>
      <c r="D895" s="24">
        <v>1290.5999999999999</v>
      </c>
      <c r="E895" s="24">
        <v>1291.92</v>
      </c>
      <c r="F895" s="24">
        <v>4781100032</v>
      </c>
      <c r="G895" s="24">
        <v>125319766537</v>
      </c>
      <c r="H895" s="1">
        <v>894</v>
      </c>
      <c r="J895" s="9">
        <f t="shared" si="13"/>
        <v>-5.3684048607906446E-2</v>
      </c>
    </row>
    <row r="896" spans="1:10" x14ac:dyDescent="0.25">
      <c r="A896" s="5" t="s">
        <v>387</v>
      </c>
      <c r="B896" s="24">
        <v>1292.6300000000001</v>
      </c>
      <c r="C896" s="24">
        <v>1292.6300000000001</v>
      </c>
      <c r="D896" s="24">
        <v>875.54</v>
      </c>
      <c r="E896" s="24">
        <v>1053.69</v>
      </c>
      <c r="F896" s="24">
        <v>8405139968</v>
      </c>
      <c r="G896" s="24">
        <v>102231295311</v>
      </c>
      <c r="H896" s="1">
        <v>895</v>
      </c>
      <c r="J896" s="9">
        <f t="shared" si="13"/>
        <v>-0.18484794566117144</v>
      </c>
    </row>
    <row r="897" spans="1:10" x14ac:dyDescent="0.25">
      <c r="A897" s="5" t="s">
        <v>386</v>
      </c>
      <c r="B897" s="24">
        <v>1061.3399999999999</v>
      </c>
      <c r="C897" s="24">
        <v>1090.23</v>
      </c>
      <c r="D897" s="24">
        <v>780.92</v>
      </c>
      <c r="E897" s="24">
        <v>1014.25</v>
      </c>
      <c r="F897" s="24">
        <v>8545160192</v>
      </c>
      <c r="G897" s="24">
        <v>98429091487</v>
      </c>
      <c r="H897" s="1">
        <v>896</v>
      </c>
      <c r="J897" s="9">
        <f t="shared" si="13"/>
        <v>-4.4368439896734245E-2</v>
      </c>
    </row>
    <row r="898" spans="1:10" x14ac:dyDescent="0.25">
      <c r="A898" s="5" t="s">
        <v>385</v>
      </c>
      <c r="B898" s="24">
        <v>1016.44</v>
      </c>
      <c r="C898" s="24">
        <v>1100.31</v>
      </c>
      <c r="D898" s="24">
        <v>967.76</v>
      </c>
      <c r="E898" s="24">
        <v>1036.28</v>
      </c>
      <c r="F898" s="24">
        <v>5938319872</v>
      </c>
      <c r="G898" s="24">
        <v>100588318055</v>
      </c>
      <c r="H898" s="1">
        <v>897</v>
      </c>
      <c r="J898" s="9">
        <f t="shared" si="13"/>
        <v>1.9519105899020027E-2</v>
      </c>
    </row>
    <row r="899" spans="1:10" x14ac:dyDescent="0.25">
      <c r="A899" s="5" t="s">
        <v>384</v>
      </c>
      <c r="B899" s="24">
        <v>1028.82</v>
      </c>
      <c r="C899" s="24">
        <v>1093.22</v>
      </c>
      <c r="D899" s="24">
        <v>1003.71</v>
      </c>
      <c r="E899" s="24">
        <v>1039.0999999999999</v>
      </c>
      <c r="F899" s="24">
        <v>4084450048</v>
      </c>
      <c r="G899" s="24">
        <v>100883462786</v>
      </c>
      <c r="H899" s="1">
        <v>898</v>
      </c>
      <c r="J899" s="9">
        <f t="shared" si="13"/>
        <v>9.9920297039326356E-3</v>
      </c>
    </row>
    <row r="900" spans="1:10" x14ac:dyDescent="0.25">
      <c r="A900" s="5" t="s">
        <v>383</v>
      </c>
      <c r="B900" s="24">
        <v>1044.95</v>
      </c>
      <c r="C900" s="24">
        <v>1167.1099999999999</v>
      </c>
      <c r="D900" s="24">
        <v>1044.95</v>
      </c>
      <c r="E900" s="24">
        <v>1155.1500000000001</v>
      </c>
      <c r="F900" s="24">
        <v>3975190016</v>
      </c>
      <c r="G900" s="24">
        <v>112174461242</v>
      </c>
      <c r="H900" s="1">
        <v>899</v>
      </c>
      <c r="J900" s="9">
        <f t="shared" ref="J900:J963" si="14">(E900-B900)/B900</f>
        <v>0.10545959136800807</v>
      </c>
    </row>
    <row r="901" spans="1:10" x14ac:dyDescent="0.25">
      <c r="A901" s="5" t="s">
        <v>382</v>
      </c>
      <c r="B901" s="24">
        <v>1155.68</v>
      </c>
      <c r="C901" s="24">
        <v>1155.68</v>
      </c>
      <c r="D901" s="24">
        <v>1021.5</v>
      </c>
      <c r="E901" s="24">
        <v>1049.58</v>
      </c>
      <c r="F901" s="24">
        <v>3378089984</v>
      </c>
      <c r="G901" s="24">
        <v>101943726022</v>
      </c>
      <c r="H901" s="1">
        <v>900</v>
      </c>
      <c r="J901" s="9">
        <f t="shared" si="14"/>
        <v>-9.1807420739305118E-2</v>
      </c>
    </row>
    <row r="902" spans="1:10" x14ac:dyDescent="0.25">
      <c r="A902" s="5" t="s">
        <v>381</v>
      </c>
      <c r="B902" s="24">
        <v>1055.3499999999999</v>
      </c>
      <c r="C902" s="24">
        <v>1089.0999999999999</v>
      </c>
      <c r="D902" s="24">
        <v>930.74</v>
      </c>
      <c r="E902" s="24">
        <v>1003.26</v>
      </c>
      <c r="F902" s="24">
        <v>3810099968</v>
      </c>
      <c r="G902" s="24">
        <v>97465684890</v>
      </c>
      <c r="H902" s="1">
        <v>901</v>
      </c>
      <c r="J902" s="9">
        <f t="shared" si="14"/>
        <v>-4.9358032880087103E-2</v>
      </c>
    </row>
    <row r="903" spans="1:10" x14ac:dyDescent="0.25">
      <c r="A903" s="5" t="s">
        <v>380</v>
      </c>
      <c r="B903" s="24">
        <v>1004.17</v>
      </c>
      <c r="C903" s="24">
        <v>1023.23</v>
      </c>
      <c r="D903" s="24">
        <v>920.54</v>
      </c>
      <c r="E903" s="24">
        <v>986.23</v>
      </c>
      <c r="F903" s="24">
        <v>3556699904</v>
      </c>
      <c r="G903" s="24">
        <v>95831359552</v>
      </c>
      <c r="H903" s="1">
        <v>902</v>
      </c>
      <c r="J903" s="9">
        <f t="shared" si="14"/>
        <v>-1.7865500861407872E-2</v>
      </c>
    </row>
    <row r="904" spans="1:10" x14ac:dyDescent="0.25">
      <c r="A904" s="5" t="s">
        <v>379</v>
      </c>
      <c r="B904" s="24">
        <v>987.48</v>
      </c>
      <c r="C904" s="24">
        <v>1062.44</v>
      </c>
      <c r="D904" s="24">
        <v>965.81</v>
      </c>
      <c r="E904" s="24">
        <v>1058.78</v>
      </c>
      <c r="F904" s="24">
        <v>3944039936</v>
      </c>
      <c r="G904" s="24">
        <v>102902843882</v>
      </c>
      <c r="H904" s="1">
        <v>903</v>
      </c>
      <c r="J904" s="9">
        <f t="shared" si="14"/>
        <v>7.2203994004941818E-2</v>
      </c>
    </row>
    <row r="905" spans="1:10" x14ac:dyDescent="0.25">
      <c r="A905" s="5" t="s">
        <v>378</v>
      </c>
      <c r="B905" s="24">
        <v>1063.22</v>
      </c>
      <c r="C905" s="24">
        <v>1104.6600000000001</v>
      </c>
      <c r="D905" s="24">
        <v>1034.74</v>
      </c>
      <c r="E905" s="24">
        <v>1056.03</v>
      </c>
      <c r="F905" s="24">
        <v>4050190080</v>
      </c>
      <c r="G905" s="24">
        <v>102657059605</v>
      </c>
      <c r="H905" s="1">
        <v>904</v>
      </c>
      <c r="J905" s="9">
        <f t="shared" si="14"/>
        <v>-6.7624762513873466E-3</v>
      </c>
    </row>
    <row r="906" spans="1:10" x14ac:dyDescent="0.25">
      <c r="A906" s="5" t="s">
        <v>377</v>
      </c>
      <c r="B906" s="24">
        <v>1052.7</v>
      </c>
      <c r="C906" s="24">
        <v>1080.5999999999999</v>
      </c>
      <c r="D906" s="24">
        <v>996.78</v>
      </c>
      <c r="E906" s="24">
        <v>1055.17</v>
      </c>
      <c r="F906" s="24">
        <v>3617690112</v>
      </c>
      <c r="G906" s="24">
        <v>102595008990</v>
      </c>
      <c r="H906" s="1">
        <v>905</v>
      </c>
      <c r="J906" s="9">
        <f t="shared" si="14"/>
        <v>2.346347487413344E-3</v>
      </c>
    </row>
    <row r="907" spans="1:10" x14ac:dyDescent="0.25">
      <c r="A907" s="5" t="s">
        <v>376</v>
      </c>
      <c r="B907" s="24">
        <v>1055.75</v>
      </c>
      <c r="C907" s="24">
        <v>1121.98</v>
      </c>
      <c r="D907" s="24">
        <v>1042.1199999999999</v>
      </c>
      <c r="E907" s="24">
        <v>1107.07</v>
      </c>
      <c r="F907" s="24">
        <v>3002870016</v>
      </c>
      <c r="G907" s="24">
        <v>107663911307</v>
      </c>
      <c r="H907" s="1">
        <v>906</v>
      </c>
      <c r="J907" s="9">
        <f t="shared" si="14"/>
        <v>4.8609992896045402E-2</v>
      </c>
    </row>
    <row r="908" spans="1:10" x14ac:dyDescent="0.25">
      <c r="A908" s="5" t="s">
        <v>375</v>
      </c>
      <c r="B908" s="24">
        <v>1111.78</v>
      </c>
      <c r="C908" s="24">
        <v>1257.77</v>
      </c>
      <c r="D908" s="24">
        <v>1111.78</v>
      </c>
      <c r="E908" s="24">
        <v>1246.01</v>
      </c>
      <c r="F908" s="24">
        <v>5372329984</v>
      </c>
      <c r="G908" s="24">
        <v>121201618306</v>
      </c>
      <c r="H908" s="1">
        <v>907</v>
      </c>
      <c r="J908" s="9">
        <f t="shared" si="14"/>
        <v>0.12073431794059977</v>
      </c>
    </row>
    <row r="909" spans="1:10" x14ac:dyDescent="0.25">
      <c r="A909" s="5" t="s">
        <v>374</v>
      </c>
      <c r="B909" s="24">
        <v>1246.7</v>
      </c>
      <c r="C909" s="24">
        <v>1256.7</v>
      </c>
      <c r="D909" s="24">
        <v>1169.08</v>
      </c>
      <c r="E909" s="24">
        <v>1182.3599999999999</v>
      </c>
      <c r="F909" s="24">
        <v>3715079936</v>
      </c>
      <c r="G909" s="24">
        <v>115034583684</v>
      </c>
      <c r="H909" s="1">
        <v>908</v>
      </c>
      <c r="J909" s="9">
        <f t="shared" si="14"/>
        <v>-5.1608245768829823E-2</v>
      </c>
    </row>
    <row r="910" spans="1:10" x14ac:dyDescent="0.25">
      <c r="A910" s="5" t="s">
        <v>373</v>
      </c>
      <c r="B910" s="24">
        <v>1184.1300000000001</v>
      </c>
      <c r="C910" s="24">
        <v>1184.6300000000001</v>
      </c>
      <c r="D910" s="24">
        <v>1058.97</v>
      </c>
      <c r="E910" s="24">
        <v>1071.1300000000001</v>
      </c>
      <c r="F910" s="24">
        <v>4107859968</v>
      </c>
      <c r="G910" s="24">
        <v>104234481555</v>
      </c>
      <c r="H910" s="1">
        <v>909</v>
      </c>
      <c r="J910" s="9">
        <f t="shared" si="14"/>
        <v>-9.5428711374595687E-2</v>
      </c>
    </row>
    <row r="911" spans="1:10" x14ac:dyDescent="0.25">
      <c r="A911" s="5" t="s">
        <v>372</v>
      </c>
      <c r="B911" s="24">
        <v>1071.0899999999999</v>
      </c>
      <c r="C911" s="24">
        <v>1128.6600000000001</v>
      </c>
      <c r="D911" s="24">
        <v>1034.5</v>
      </c>
      <c r="E911" s="24">
        <v>1118.31</v>
      </c>
      <c r="F911" s="24">
        <v>3757560064</v>
      </c>
      <c r="G911" s="24">
        <v>108848638400</v>
      </c>
      <c r="H911" s="1">
        <v>910</v>
      </c>
      <c r="J911" s="9">
        <f t="shared" si="14"/>
        <v>4.4085931154244772E-2</v>
      </c>
    </row>
    <row r="912" spans="1:10" x14ac:dyDescent="0.25">
      <c r="A912" s="5" t="s">
        <v>371</v>
      </c>
      <c r="B912" s="24">
        <v>1119.3699999999999</v>
      </c>
      <c r="C912" s="24">
        <v>1161.3499999999999</v>
      </c>
      <c r="D912" s="24">
        <v>984.82</v>
      </c>
      <c r="E912" s="24">
        <v>1036.79</v>
      </c>
      <c r="F912" s="24">
        <v>5261680128</v>
      </c>
      <c r="G912" s="24">
        <v>100935354837</v>
      </c>
      <c r="H912" s="1">
        <v>911</v>
      </c>
      <c r="J912" s="9">
        <f t="shared" si="14"/>
        <v>-7.3773640529940884E-2</v>
      </c>
    </row>
    <row r="913" spans="1:10" x14ac:dyDescent="0.25">
      <c r="A913" s="5" t="s">
        <v>370</v>
      </c>
      <c r="B913" s="24">
        <v>1035.77</v>
      </c>
      <c r="C913" s="24">
        <v>1035.77</v>
      </c>
      <c r="D913" s="24">
        <v>757.98</v>
      </c>
      <c r="E913" s="24">
        <v>915.78</v>
      </c>
      <c r="F913" s="24">
        <v>6713290240</v>
      </c>
      <c r="G913" s="24">
        <v>89173962074</v>
      </c>
      <c r="H913" s="1">
        <v>912</v>
      </c>
      <c r="J913" s="9">
        <f t="shared" si="14"/>
        <v>-0.11584618206744741</v>
      </c>
    </row>
    <row r="914" spans="1:10" x14ac:dyDescent="0.25">
      <c r="A914" s="5" t="s">
        <v>369</v>
      </c>
      <c r="B914" s="24">
        <v>919.21</v>
      </c>
      <c r="C914" s="24">
        <v>991.94</v>
      </c>
      <c r="D914" s="24">
        <v>847.69</v>
      </c>
      <c r="E914" s="24">
        <v>964.02</v>
      </c>
      <c r="F914" s="24">
        <v>3243480064</v>
      </c>
      <c r="G914" s="24">
        <v>93890299032</v>
      </c>
      <c r="H914" s="1">
        <v>913</v>
      </c>
      <c r="J914" s="9">
        <f t="shared" si="14"/>
        <v>4.8748381762600435E-2</v>
      </c>
    </row>
    <row r="915" spans="1:10" x14ac:dyDescent="0.25">
      <c r="A915" s="5" t="s">
        <v>368</v>
      </c>
      <c r="B915" s="24">
        <v>964.67</v>
      </c>
      <c r="C915" s="24">
        <v>969.03</v>
      </c>
      <c r="D915" s="24">
        <v>805.06</v>
      </c>
      <c r="E915" s="24">
        <v>834.68</v>
      </c>
      <c r="F915" s="24">
        <v>2997090048</v>
      </c>
      <c r="G915" s="24">
        <v>81310521832</v>
      </c>
      <c r="H915" s="1">
        <v>914</v>
      </c>
      <c r="J915" s="9">
        <f t="shared" si="14"/>
        <v>-0.13475074377766491</v>
      </c>
    </row>
    <row r="916" spans="1:10" x14ac:dyDescent="0.25">
      <c r="A916" s="5" t="s">
        <v>367</v>
      </c>
      <c r="B916" s="24">
        <v>834.96</v>
      </c>
      <c r="C916" s="24">
        <v>856.65</v>
      </c>
      <c r="D916" s="24">
        <v>644.6</v>
      </c>
      <c r="E916" s="24">
        <v>697.95</v>
      </c>
      <c r="F916" s="24">
        <v>4269530112</v>
      </c>
      <c r="G916" s="24">
        <v>68005284183</v>
      </c>
      <c r="H916" s="1">
        <v>915</v>
      </c>
      <c r="J916" s="9">
        <f t="shared" si="14"/>
        <v>-0.16409169301523424</v>
      </c>
    </row>
    <row r="917" spans="1:10" x14ac:dyDescent="0.25">
      <c r="A917" s="5" t="s">
        <v>366</v>
      </c>
      <c r="B917" s="24">
        <v>707.74</v>
      </c>
      <c r="C917" s="24">
        <v>796.44</v>
      </c>
      <c r="D917" s="24">
        <v>574.41999999999996</v>
      </c>
      <c r="E917" s="24">
        <v>793.12</v>
      </c>
      <c r="F917" s="24">
        <v>6518269952</v>
      </c>
      <c r="G917" s="24">
        <v>77294507868</v>
      </c>
      <c r="H917" s="1">
        <v>916</v>
      </c>
      <c r="J917" s="9">
        <f t="shared" si="14"/>
        <v>0.12063752225393505</v>
      </c>
    </row>
    <row r="918" spans="1:10" x14ac:dyDescent="0.25">
      <c r="A918" s="5" t="s">
        <v>365</v>
      </c>
      <c r="B918" s="24">
        <v>790.43</v>
      </c>
      <c r="C918" s="24">
        <v>851.2</v>
      </c>
      <c r="D918" s="24">
        <v>723.43</v>
      </c>
      <c r="E918" s="24">
        <v>757.07</v>
      </c>
      <c r="F918" s="24">
        <v>3896179968</v>
      </c>
      <c r="G918" s="24">
        <v>73796288509</v>
      </c>
      <c r="H918" s="1">
        <v>917</v>
      </c>
      <c r="J918" s="9">
        <f t="shared" si="14"/>
        <v>-4.2204875827081337E-2</v>
      </c>
    </row>
    <row r="919" spans="1:10" x14ac:dyDescent="0.25">
      <c r="A919" s="5" t="s">
        <v>364</v>
      </c>
      <c r="B919" s="24">
        <v>755.84</v>
      </c>
      <c r="C919" s="24">
        <v>845.09</v>
      </c>
      <c r="D919" s="24">
        <v>755.84</v>
      </c>
      <c r="E919" s="24">
        <v>817.81</v>
      </c>
      <c r="F919" s="24">
        <v>3708189952</v>
      </c>
      <c r="G919" s="24">
        <v>79733609806</v>
      </c>
      <c r="H919" s="1">
        <v>918</v>
      </c>
      <c r="J919" s="9">
        <f t="shared" si="14"/>
        <v>8.1988251481794977E-2</v>
      </c>
    </row>
    <row r="920" spans="1:10" x14ac:dyDescent="0.25">
      <c r="A920" s="5" t="s">
        <v>363</v>
      </c>
      <c r="B920" s="24">
        <v>818.48</v>
      </c>
      <c r="C920" s="24">
        <v>884</v>
      </c>
      <c r="D920" s="24">
        <v>788.83</v>
      </c>
      <c r="E920" s="24">
        <v>883.86</v>
      </c>
      <c r="F920" s="24">
        <v>2495820032</v>
      </c>
      <c r="G920" s="24">
        <v>86191922699</v>
      </c>
      <c r="H920" s="1">
        <v>919</v>
      </c>
      <c r="J920" s="9">
        <f t="shared" si="14"/>
        <v>7.9879777147883871E-2</v>
      </c>
    </row>
    <row r="921" spans="1:10" x14ac:dyDescent="0.25">
      <c r="A921" s="5" t="s">
        <v>362</v>
      </c>
      <c r="B921" s="24">
        <v>882.47</v>
      </c>
      <c r="C921" s="24">
        <v>917.4</v>
      </c>
      <c r="D921" s="24">
        <v>825.58</v>
      </c>
      <c r="E921" s="24">
        <v>860.41</v>
      </c>
      <c r="F921" s="24">
        <v>2930530048</v>
      </c>
      <c r="G921" s="24">
        <v>83922989198</v>
      </c>
      <c r="H921" s="1">
        <v>920</v>
      </c>
      <c r="J921" s="9">
        <f t="shared" si="14"/>
        <v>-2.4998016929754053E-2</v>
      </c>
    </row>
    <row r="922" spans="1:10" x14ac:dyDescent="0.25">
      <c r="A922" s="5" t="s">
        <v>361</v>
      </c>
      <c r="B922" s="24">
        <v>859.29</v>
      </c>
      <c r="C922" s="24">
        <v>859.29</v>
      </c>
      <c r="D922" s="24">
        <v>788.22</v>
      </c>
      <c r="E922" s="24">
        <v>814.66</v>
      </c>
      <c r="F922" s="24">
        <v>2486650112</v>
      </c>
      <c r="G922" s="24">
        <v>79476512347</v>
      </c>
      <c r="H922" s="1">
        <v>921</v>
      </c>
      <c r="J922" s="9">
        <f t="shared" si="14"/>
        <v>-5.193822807201294E-2</v>
      </c>
    </row>
    <row r="923" spans="1:10" x14ac:dyDescent="0.25">
      <c r="A923" s="5" t="s">
        <v>360</v>
      </c>
      <c r="B923" s="24">
        <v>817.51</v>
      </c>
      <c r="C923" s="24">
        <v>875.94</v>
      </c>
      <c r="D923" s="24">
        <v>817.51</v>
      </c>
      <c r="E923" s="24">
        <v>868.71</v>
      </c>
      <c r="F923" s="24">
        <v>2243450112</v>
      </c>
      <c r="G923" s="24">
        <v>84767037716</v>
      </c>
      <c r="H923" s="1">
        <v>922</v>
      </c>
      <c r="J923" s="9">
        <f t="shared" si="14"/>
        <v>6.2629203312497758E-2</v>
      </c>
    </row>
    <row r="924" spans="1:10" x14ac:dyDescent="0.25">
      <c r="A924" s="5" t="s">
        <v>359</v>
      </c>
      <c r="B924" s="24">
        <v>869.29</v>
      </c>
      <c r="C924" s="24">
        <v>870.71</v>
      </c>
      <c r="D924" s="24">
        <v>828.84</v>
      </c>
      <c r="E924" s="24">
        <v>845.26</v>
      </c>
      <c r="F924" s="24">
        <v>2081170048</v>
      </c>
      <c r="G924" s="24">
        <v>82496189206</v>
      </c>
      <c r="H924" s="1">
        <v>923</v>
      </c>
      <c r="J924" s="9">
        <f t="shared" si="14"/>
        <v>-2.7643249088336427E-2</v>
      </c>
    </row>
    <row r="925" spans="1:10" x14ac:dyDescent="0.25">
      <c r="A925" s="5" t="s">
        <v>358</v>
      </c>
      <c r="B925" s="24">
        <v>844.28</v>
      </c>
      <c r="C925" s="24">
        <v>926.43</v>
      </c>
      <c r="D925" s="24">
        <v>844.28</v>
      </c>
      <c r="E925" s="24">
        <v>923.56</v>
      </c>
      <c r="F925" s="24">
        <v>2818370048</v>
      </c>
      <c r="G925" s="24">
        <v>90157005929</v>
      </c>
      <c r="H925" s="1">
        <v>924</v>
      </c>
      <c r="J925" s="9">
        <f t="shared" si="14"/>
        <v>9.3902496802008781E-2</v>
      </c>
    </row>
    <row r="926" spans="1:10" x14ac:dyDescent="0.25">
      <c r="A926" s="5" t="s">
        <v>357</v>
      </c>
      <c r="B926" s="24">
        <v>923.73</v>
      </c>
      <c r="C926" s="24">
        <v>951.95</v>
      </c>
      <c r="D926" s="24">
        <v>911.11</v>
      </c>
      <c r="E926" s="24">
        <v>936.98</v>
      </c>
      <c r="F926" s="24">
        <v>2900100096</v>
      </c>
      <c r="G926" s="24">
        <v>91485862822</v>
      </c>
      <c r="H926" s="1">
        <v>925</v>
      </c>
      <c r="J926" s="9">
        <f t="shared" si="14"/>
        <v>1.4344018273737998E-2</v>
      </c>
    </row>
    <row r="927" spans="1:10" x14ac:dyDescent="0.25">
      <c r="A927" s="5" t="s">
        <v>356</v>
      </c>
      <c r="B927" s="24">
        <v>934.79</v>
      </c>
      <c r="C927" s="24">
        <v>950.01</v>
      </c>
      <c r="D927" s="24">
        <v>917.85</v>
      </c>
      <c r="E927" s="24">
        <v>944.21</v>
      </c>
      <c r="F927" s="24">
        <v>2369449984</v>
      </c>
      <c r="G927" s="24">
        <v>92211437654</v>
      </c>
      <c r="H927" s="1">
        <v>926</v>
      </c>
      <c r="J927" s="9">
        <f t="shared" si="14"/>
        <v>1.0077129622696085E-2</v>
      </c>
    </row>
    <row r="928" spans="1:10" x14ac:dyDescent="0.25">
      <c r="A928" s="5" t="s">
        <v>355</v>
      </c>
      <c r="B928" s="24">
        <v>944.75</v>
      </c>
      <c r="C928" s="24">
        <v>976.59</v>
      </c>
      <c r="D928" s="24">
        <v>940.75</v>
      </c>
      <c r="E928" s="24">
        <v>974.11</v>
      </c>
      <c r="F928" s="24">
        <v>2525720064</v>
      </c>
      <c r="G928" s="24">
        <v>95151956513</v>
      </c>
      <c r="H928" s="1">
        <v>927</v>
      </c>
      <c r="J928" s="9">
        <f t="shared" si="14"/>
        <v>3.1077004498544603E-2</v>
      </c>
    </row>
    <row r="929" spans="1:10" x14ac:dyDescent="0.25">
      <c r="A929" s="5" t="s">
        <v>354</v>
      </c>
      <c r="B929" s="24">
        <v>973.35</v>
      </c>
      <c r="C929" s="24">
        <v>982.93</v>
      </c>
      <c r="D929" s="24">
        <v>915.45</v>
      </c>
      <c r="E929" s="24">
        <v>923.92</v>
      </c>
      <c r="F929" s="24">
        <v>2567290112</v>
      </c>
      <c r="G929" s="24">
        <v>90267805476</v>
      </c>
      <c r="H929" s="1">
        <v>928</v>
      </c>
      <c r="J929" s="9">
        <f t="shared" si="14"/>
        <v>-5.0783376996969297E-2</v>
      </c>
    </row>
    <row r="930" spans="1:10" x14ac:dyDescent="0.25">
      <c r="A930" s="5" t="s">
        <v>353</v>
      </c>
      <c r="B930" s="24">
        <v>921.67</v>
      </c>
      <c r="C930" s="24">
        <v>957.78</v>
      </c>
      <c r="D930" s="24">
        <v>921.55</v>
      </c>
      <c r="E930" s="24">
        <v>943.86</v>
      </c>
      <c r="F930" s="24">
        <v>2169019904</v>
      </c>
      <c r="G930" s="24">
        <v>92235641556</v>
      </c>
      <c r="H930" s="1">
        <v>929</v>
      </c>
      <c r="J930" s="9">
        <f t="shared" si="14"/>
        <v>2.4075862293445653E-2</v>
      </c>
    </row>
    <row r="931" spans="1:10" x14ac:dyDescent="0.25">
      <c r="A931" s="5" t="s">
        <v>352</v>
      </c>
      <c r="B931" s="24">
        <v>943.57</v>
      </c>
      <c r="C931" s="24">
        <v>965.27</v>
      </c>
      <c r="D931" s="24">
        <v>892.95</v>
      </c>
      <c r="E931" s="24">
        <v>895.37</v>
      </c>
      <c r="F931" s="24">
        <v>2545260032</v>
      </c>
      <c r="G931" s="24">
        <v>87514997546</v>
      </c>
      <c r="H931" s="1">
        <v>930</v>
      </c>
      <c r="J931" s="9">
        <f t="shared" si="14"/>
        <v>-5.1082590586813956E-2</v>
      </c>
    </row>
    <row r="932" spans="1:10" x14ac:dyDescent="0.25">
      <c r="A932" s="5" t="s">
        <v>351</v>
      </c>
      <c r="B932" s="24">
        <v>894.14</v>
      </c>
      <c r="C932" s="24">
        <v>912.38</v>
      </c>
      <c r="D932" s="24">
        <v>830.56</v>
      </c>
      <c r="E932" s="24">
        <v>849.97</v>
      </c>
      <c r="F932" s="24">
        <v>2531729920</v>
      </c>
      <c r="G932" s="24">
        <v>83095081059</v>
      </c>
      <c r="H932" s="1">
        <v>931</v>
      </c>
      <c r="J932" s="9">
        <f t="shared" si="14"/>
        <v>-4.9399422909164069E-2</v>
      </c>
    </row>
    <row r="933" spans="1:10" x14ac:dyDescent="0.25">
      <c r="A933" s="5" t="s">
        <v>350</v>
      </c>
      <c r="B933" s="24">
        <v>849.26</v>
      </c>
      <c r="C933" s="24">
        <v>875.93</v>
      </c>
      <c r="D933" s="24">
        <v>802.67</v>
      </c>
      <c r="E933" s="24">
        <v>812.84</v>
      </c>
      <c r="F933" s="24">
        <v>2150370048</v>
      </c>
      <c r="G933" s="24">
        <v>79482140044</v>
      </c>
      <c r="H933" s="1">
        <v>932</v>
      </c>
      <c r="J933" s="9">
        <f t="shared" si="14"/>
        <v>-4.288439347196378E-2</v>
      </c>
    </row>
    <row r="934" spans="1:10" x14ac:dyDescent="0.25">
      <c r="A934" s="5" t="s">
        <v>349</v>
      </c>
      <c r="B934" s="24">
        <v>811.59</v>
      </c>
      <c r="C934" s="24">
        <v>886.32</v>
      </c>
      <c r="D934" s="24">
        <v>794.79</v>
      </c>
      <c r="E934" s="24">
        <v>864.19</v>
      </c>
      <c r="F934" s="24">
        <v>2334820096</v>
      </c>
      <c r="G934" s="24">
        <v>84520567485</v>
      </c>
      <c r="H934" s="1">
        <v>933</v>
      </c>
      <c r="J934" s="9">
        <f t="shared" si="14"/>
        <v>6.4811049914365648E-2</v>
      </c>
    </row>
    <row r="935" spans="1:10" x14ac:dyDescent="0.25">
      <c r="A935" s="5" t="s">
        <v>348</v>
      </c>
      <c r="B935" s="24">
        <v>861.59</v>
      </c>
      <c r="C935" s="24">
        <v>879.53</v>
      </c>
      <c r="D935" s="24">
        <v>818.55</v>
      </c>
      <c r="E935" s="24">
        <v>840.52</v>
      </c>
      <c r="F935" s="24">
        <v>1926579968</v>
      </c>
      <c r="G935" s="24">
        <v>82222377928</v>
      </c>
      <c r="H935" s="1">
        <v>934</v>
      </c>
      <c r="J935" s="9">
        <f t="shared" si="14"/>
        <v>-2.4454787079701539E-2</v>
      </c>
    </row>
    <row r="936" spans="1:10" x14ac:dyDescent="0.25">
      <c r="A936" s="5" t="s">
        <v>347</v>
      </c>
      <c r="B936" s="24">
        <v>839.46</v>
      </c>
      <c r="C936" s="24">
        <v>853.15</v>
      </c>
      <c r="D936" s="24">
        <v>822.38</v>
      </c>
      <c r="E936" s="24">
        <v>844.81</v>
      </c>
      <c r="F936" s="24">
        <v>1646960000</v>
      </c>
      <c r="G936" s="24">
        <v>82659602549</v>
      </c>
      <c r="H936" s="1">
        <v>935</v>
      </c>
      <c r="J936" s="9">
        <f t="shared" si="14"/>
        <v>6.3731446406021831E-3</v>
      </c>
    </row>
    <row r="937" spans="1:10" x14ac:dyDescent="0.25">
      <c r="A937" s="5" t="s">
        <v>346</v>
      </c>
      <c r="B937" s="24">
        <v>845.28</v>
      </c>
      <c r="C937" s="24">
        <v>880.39</v>
      </c>
      <c r="D937" s="24">
        <v>842.32</v>
      </c>
      <c r="E937" s="24">
        <v>869.32</v>
      </c>
      <c r="F937" s="24">
        <v>2044480000</v>
      </c>
      <c r="G937" s="24">
        <v>85074973200</v>
      </c>
      <c r="H937" s="1">
        <v>936</v>
      </c>
      <c r="J937" s="9">
        <f t="shared" si="14"/>
        <v>2.844028014385775E-2</v>
      </c>
    </row>
    <row r="938" spans="1:10" x14ac:dyDescent="0.25">
      <c r="A938" s="5" t="s">
        <v>345</v>
      </c>
      <c r="B938" s="24">
        <v>870.36</v>
      </c>
      <c r="C938" s="24">
        <v>896.26</v>
      </c>
      <c r="D938" s="24">
        <v>867.1</v>
      </c>
      <c r="E938" s="24">
        <v>878.27</v>
      </c>
      <c r="F938" s="24">
        <v>2053980032</v>
      </c>
      <c r="G938" s="24">
        <v>85968788108</v>
      </c>
      <c r="H938" s="1">
        <v>937</v>
      </c>
      <c r="J938" s="9">
        <f t="shared" si="14"/>
        <v>9.0881933912403696E-3</v>
      </c>
    </row>
    <row r="939" spans="1:10" x14ac:dyDescent="0.25">
      <c r="A939" s="5" t="s">
        <v>344</v>
      </c>
      <c r="B939" s="24">
        <v>877.93</v>
      </c>
      <c r="C939" s="24">
        <v>890.11</v>
      </c>
      <c r="D939" s="24">
        <v>855.12</v>
      </c>
      <c r="E939" s="24">
        <v>855.2</v>
      </c>
      <c r="F939" s="24">
        <v>1963980032</v>
      </c>
      <c r="G939" s="24">
        <v>83728564149</v>
      </c>
      <c r="H939" s="1">
        <v>938</v>
      </c>
      <c r="J939" s="9">
        <f t="shared" si="14"/>
        <v>-2.5890446846559414E-2</v>
      </c>
    </row>
    <row r="940" spans="1:10" x14ac:dyDescent="0.25">
      <c r="A940" s="5" t="s">
        <v>343</v>
      </c>
      <c r="B940" s="24">
        <v>856.01</v>
      </c>
      <c r="C940" s="24">
        <v>880.3</v>
      </c>
      <c r="D940" s="24">
        <v>851.92</v>
      </c>
      <c r="E940" s="24">
        <v>872.2</v>
      </c>
      <c r="F940" s="24">
        <v>1868519936</v>
      </c>
      <c r="G940" s="24">
        <v>85410827047</v>
      </c>
      <c r="H940" s="1">
        <v>939</v>
      </c>
      <c r="J940" s="9">
        <f t="shared" si="14"/>
        <v>1.8913330451747121E-2</v>
      </c>
    </row>
    <row r="941" spans="1:10" x14ac:dyDescent="0.25">
      <c r="A941" s="5" t="s">
        <v>342</v>
      </c>
      <c r="B941" s="24">
        <v>871.76</v>
      </c>
      <c r="C941" s="24">
        <v>876.38</v>
      </c>
      <c r="D941" s="24">
        <v>852.42</v>
      </c>
      <c r="E941" s="24">
        <v>856.85</v>
      </c>
      <c r="F941" s="24">
        <v>1894419968</v>
      </c>
      <c r="G941" s="24">
        <v>83925690001</v>
      </c>
      <c r="H941" s="1">
        <v>940</v>
      </c>
      <c r="J941" s="9">
        <f t="shared" si="14"/>
        <v>-1.7103331192071174E-2</v>
      </c>
    </row>
    <row r="942" spans="1:10" x14ac:dyDescent="0.25">
      <c r="A942" s="5" t="s">
        <v>341</v>
      </c>
      <c r="B942" s="24">
        <v>856.71</v>
      </c>
      <c r="C942" s="24">
        <v>868.45</v>
      </c>
      <c r="D942" s="24">
        <v>855.21</v>
      </c>
      <c r="E942" s="24">
        <v>857.22</v>
      </c>
      <c r="F942" s="24">
        <v>1699369984</v>
      </c>
      <c r="G942" s="24">
        <v>83979651073</v>
      </c>
      <c r="H942" s="1">
        <v>941</v>
      </c>
      <c r="J942" s="9">
        <f t="shared" si="14"/>
        <v>5.9530062681653173E-4</v>
      </c>
    </row>
    <row r="943" spans="1:10" x14ac:dyDescent="0.25">
      <c r="A943" s="5" t="s">
        <v>340</v>
      </c>
      <c r="B943" s="24">
        <v>856.19</v>
      </c>
      <c r="C943" s="24">
        <v>867.95</v>
      </c>
      <c r="D943" s="24">
        <v>840.28</v>
      </c>
      <c r="E943" s="24">
        <v>866.68</v>
      </c>
      <c r="F943" s="24">
        <v>1697939968</v>
      </c>
      <c r="G943" s="24">
        <v>84923240778</v>
      </c>
      <c r="H943" s="1">
        <v>942</v>
      </c>
      <c r="J943" s="9">
        <f t="shared" si="14"/>
        <v>1.2251953421553503E-2</v>
      </c>
    </row>
    <row r="944" spans="1:10" x14ac:dyDescent="0.25">
      <c r="A944" s="5" t="s">
        <v>339</v>
      </c>
      <c r="B944" s="24">
        <v>866.85</v>
      </c>
      <c r="C944" s="24">
        <v>869.92</v>
      </c>
      <c r="D944" s="24">
        <v>853.52</v>
      </c>
      <c r="E944" s="24">
        <v>853.68</v>
      </c>
      <c r="F944" s="24">
        <v>1898489984</v>
      </c>
      <c r="G944" s="24">
        <v>83667342992</v>
      </c>
      <c r="H944" s="1">
        <v>943</v>
      </c>
      <c r="J944" s="9">
        <f t="shared" si="14"/>
        <v>-1.51929399550096E-2</v>
      </c>
    </row>
    <row r="945" spans="1:10" x14ac:dyDescent="0.25">
      <c r="A945" s="5" t="s">
        <v>338</v>
      </c>
      <c r="B945" s="24">
        <v>853.82</v>
      </c>
      <c r="C945" s="24">
        <v>853.82</v>
      </c>
      <c r="D945" s="24">
        <v>809.93</v>
      </c>
      <c r="E945" s="24">
        <v>816.95</v>
      </c>
      <c r="F945" s="24">
        <v>1943069952</v>
      </c>
      <c r="G945" s="24">
        <v>80083929891</v>
      </c>
      <c r="H945" s="1">
        <v>944</v>
      </c>
      <c r="J945" s="9">
        <f t="shared" si="14"/>
        <v>-4.3182403785341175E-2</v>
      </c>
    </row>
    <row r="946" spans="1:10" x14ac:dyDescent="0.25">
      <c r="A946" s="5" t="s">
        <v>337</v>
      </c>
      <c r="B946" s="24">
        <v>816.27</v>
      </c>
      <c r="C946" s="24">
        <v>825.61</v>
      </c>
      <c r="D946" s="24">
        <v>726.55</v>
      </c>
      <c r="E946" s="24">
        <v>752.83</v>
      </c>
      <c r="F946" s="24">
        <v>2175419904</v>
      </c>
      <c r="G946" s="24">
        <v>73813918307</v>
      </c>
      <c r="H946" s="1">
        <v>945</v>
      </c>
      <c r="J946" s="9">
        <f t="shared" si="14"/>
        <v>-7.771938206720809E-2</v>
      </c>
    </row>
    <row r="947" spans="1:10" x14ac:dyDescent="0.25">
      <c r="A947" s="5" t="s">
        <v>336</v>
      </c>
      <c r="B947" s="24">
        <v>752.57</v>
      </c>
      <c r="C947" s="24">
        <v>773.77</v>
      </c>
      <c r="D947" s="24">
        <v>696.17</v>
      </c>
      <c r="E947" s="24">
        <v>704.6</v>
      </c>
      <c r="F947" s="24">
        <v>1891640064</v>
      </c>
      <c r="G947" s="24">
        <v>69098851661</v>
      </c>
      <c r="H947" s="1">
        <v>946</v>
      </c>
      <c r="J947" s="9">
        <f t="shared" si="14"/>
        <v>-6.374157885645193E-2</v>
      </c>
    </row>
    <row r="948" spans="1:10" x14ac:dyDescent="0.25">
      <c r="A948" s="5" t="s">
        <v>335</v>
      </c>
      <c r="B948" s="24">
        <v>702.2</v>
      </c>
      <c r="C948" s="24">
        <v>729.16</v>
      </c>
      <c r="D948" s="24">
        <v>648.11</v>
      </c>
      <c r="E948" s="24">
        <v>728.92</v>
      </c>
      <c r="F948" s="24">
        <v>2233019904</v>
      </c>
      <c r="G948" s="24">
        <v>71498733754</v>
      </c>
      <c r="H948" s="1">
        <v>947</v>
      </c>
      <c r="J948" s="9">
        <f t="shared" si="14"/>
        <v>3.8051837083451882E-2</v>
      </c>
    </row>
    <row r="949" spans="1:10" x14ac:dyDescent="0.25">
      <c r="A949" s="5" t="s">
        <v>334</v>
      </c>
      <c r="B949" s="24">
        <v>730.16</v>
      </c>
      <c r="C949" s="24">
        <v>748.03</v>
      </c>
      <c r="D949" s="24">
        <v>682.7</v>
      </c>
      <c r="E949" s="24">
        <v>686.89</v>
      </c>
      <c r="F949" s="24">
        <v>1532960000</v>
      </c>
      <c r="G949" s="24">
        <v>67390487259</v>
      </c>
      <c r="H949" s="1">
        <v>948</v>
      </c>
      <c r="J949" s="9">
        <f t="shared" si="14"/>
        <v>-5.9260983893941029E-2</v>
      </c>
    </row>
    <row r="950" spans="1:10" x14ac:dyDescent="0.25">
      <c r="A950" s="5" t="s">
        <v>333</v>
      </c>
      <c r="B950" s="24">
        <v>685.31</v>
      </c>
      <c r="C950" s="24">
        <v>735.83</v>
      </c>
      <c r="D950" s="24">
        <v>668.12</v>
      </c>
      <c r="E950" s="24">
        <v>723.34</v>
      </c>
      <c r="F950" s="24">
        <v>1562680064</v>
      </c>
      <c r="G950" s="24">
        <v>70981343639</v>
      </c>
      <c r="H950" s="1">
        <v>949</v>
      </c>
      <c r="J950" s="9">
        <f t="shared" si="14"/>
        <v>5.5493134493878812E-2</v>
      </c>
    </row>
    <row r="951" spans="1:10" x14ac:dyDescent="0.25">
      <c r="A951" s="5" t="s">
        <v>332</v>
      </c>
      <c r="B951" s="24">
        <v>724.41</v>
      </c>
      <c r="C951" s="24">
        <v>742.51</v>
      </c>
      <c r="D951" s="24">
        <v>683.27</v>
      </c>
      <c r="E951" s="24">
        <v>699.83</v>
      </c>
      <c r="F951" s="24">
        <v>1764999936</v>
      </c>
      <c r="G951" s="24">
        <v>68688764839</v>
      </c>
      <c r="H951" s="1">
        <v>950</v>
      </c>
      <c r="J951" s="9">
        <f t="shared" si="14"/>
        <v>-3.3931061139409906E-2</v>
      </c>
    </row>
    <row r="952" spans="1:10" x14ac:dyDescent="0.25">
      <c r="A952" s="5" t="s">
        <v>331</v>
      </c>
      <c r="B952" s="24">
        <v>698.15</v>
      </c>
      <c r="C952" s="24">
        <v>713.73</v>
      </c>
      <c r="D952" s="24">
        <v>682.35</v>
      </c>
      <c r="E952" s="24">
        <v>690.83</v>
      </c>
      <c r="F952" s="24">
        <v>1425959936</v>
      </c>
      <c r="G952" s="24">
        <v>67819092121</v>
      </c>
      <c r="H952" s="1">
        <v>951</v>
      </c>
      <c r="J952" s="9">
        <f t="shared" si="14"/>
        <v>-1.048485282532398E-2</v>
      </c>
    </row>
    <row r="953" spans="1:10" x14ac:dyDescent="0.25">
      <c r="A953" s="5" t="s">
        <v>330</v>
      </c>
      <c r="B953" s="24">
        <v>691.22</v>
      </c>
      <c r="C953" s="24">
        <v>702.78</v>
      </c>
      <c r="D953" s="24">
        <v>594.1</v>
      </c>
      <c r="E953" s="24">
        <v>614.29</v>
      </c>
      <c r="F953" s="24">
        <v>1810560000</v>
      </c>
      <c r="G953" s="24">
        <v>60318025226</v>
      </c>
      <c r="H953" s="1">
        <v>952</v>
      </c>
      <c r="J953" s="9">
        <f t="shared" si="14"/>
        <v>-0.11129596944532864</v>
      </c>
    </row>
    <row r="954" spans="1:10" x14ac:dyDescent="0.25">
      <c r="A954" s="5" t="s">
        <v>329</v>
      </c>
      <c r="B954" s="24">
        <v>614.84</v>
      </c>
      <c r="C954" s="24">
        <v>620.62</v>
      </c>
      <c r="D954" s="24">
        <v>579.51</v>
      </c>
      <c r="E954" s="24">
        <v>611.29999999999995</v>
      </c>
      <c r="F954" s="24">
        <v>1770460032</v>
      </c>
      <c r="G954" s="24">
        <v>60037233577</v>
      </c>
      <c r="H954" s="1">
        <v>953</v>
      </c>
      <c r="J954" s="9">
        <f t="shared" si="14"/>
        <v>-5.7575954719928388E-3</v>
      </c>
    </row>
    <row r="955" spans="1:10" x14ac:dyDescent="0.25">
      <c r="A955" s="5" t="s">
        <v>328</v>
      </c>
      <c r="B955" s="24">
        <v>611.78</v>
      </c>
      <c r="C955" s="24">
        <v>623.16999999999996</v>
      </c>
      <c r="D955" s="24">
        <v>587.86</v>
      </c>
      <c r="E955" s="24">
        <v>601.66999999999996</v>
      </c>
      <c r="F955" s="24">
        <v>1417350016</v>
      </c>
      <c r="G955" s="24">
        <v>59103031871</v>
      </c>
      <c r="H955" s="1">
        <v>954</v>
      </c>
      <c r="J955" s="9">
        <f t="shared" si="14"/>
        <v>-1.6525548399751566E-2</v>
      </c>
    </row>
    <row r="956" spans="1:10" x14ac:dyDescent="0.25">
      <c r="A956" s="5" t="s">
        <v>327</v>
      </c>
      <c r="B956" s="24">
        <v>601.67999999999995</v>
      </c>
      <c r="C956" s="24">
        <v>609.15</v>
      </c>
      <c r="D956" s="24">
        <v>549.1</v>
      </c>
      <c r="E956" s="24">
        <v>552.78</v>
      </c>
      <c r="F956" s="24">
        <v>1267810048</v>
      </c>
      <c r="G956" s="24">
        <v>54312035489</v>
      </c>
      <c r="H956" s="1">
        <v>955</v>
      </c>
      <c r="J956" s="9">
        <f t="shared" si="14"/>
        <v>-8.127243717590743E-2</v>
      </c>
    </row>
    <row r="957" spans="1:10" x14ac:dyDescent="0.25">
      <c r="A957" s="5" t="s">
        <v>326</v>
      </c>
      <c r="B957" s="24">
        <v>551.64</v>
      </c>
      <c r="C957" s="24">
        <v>551.64</v>
      </c>
      <c r="D957" s="24">
        <v>460.09</v>
      </c>
      <c r="E957" s="24">
        <v>538.64</v>
      </c>
      <c r="F957" s="24">
        <v>2685499904</v>
      </c>
      <c r="G957" s="24">
        <v>52934184182</v>
      </c>
      <c r="H957" s="1">
        <v>956</v>
      </c>
      <c r="J957" s="9">
        <f t="shared" si="14"/>
        <v>-2.3566093829308968E-2</v>
      </c>
    </row>
    <row r="958" spans="1:10" x14ac:dyDescent="0.25">
      <c r="A958" s="5" t="s">
        <v>325</v>
      </c>
      <c r="B958" s="24">
        <v>546.63</v>
      </c>
      <c r="C958" s="24">
        <v>558.1</v>
      </c>
      <c r="D958" s="24">
        <v>519.12</v>
      </c>
      <c r="E958" s="24">
        <v>556.73</v>
      </c>
      <c r="F958" s="24">
        <v>2046790016</v>
      </c>
      <c r="G958" s="24">
        <v>54722473140</v>
      </c>
      <c r="H958" s="1">
        <v>957</v>
      </c>
      <c r="J958" s="9">
        <f t="shared" si="14"/>
        <v>1.8476849056948984E-2</v>
      </c>
    </row>
    <row r="959" spans="1:10" x14ac:dyDescent="0.25">
      <c r="A959" s="5" t="s">
        <v>324</v>
      </c>
      <c r="B959" s="24">
        <v>556.72</v>
      </c>
      <c r="C959" s="24">
        <v>567.09</v>
      </c>
      <c r="D959" s="24">
        <v>521.20000000000005</v>
      </c>
      <c r="E959" s="24">
        <v>557.16999999999996</v>
      </c>
      <c r="F959" s="24">
        <v>1833680000</v>
      </c>
      <c r="G959" s="24">
        <v>54777982164</v>
      </c>
      <c r="H959" s="1">
        <v>958</v>
      </c>
      <c r="J959" s="9">
        <f t="shared" si="14"/>
        <v>8.0830579106181159E-4</v>
      </c>
    </row>
    <row r="960" spans="1:10" x14ac:dyDescent="0.25">
      <c r="A960" s="5" t="s">
        <v>323</v>
      </c>
      <c r="B960" s="24">
        <v>559.1</v>
      </c>
      <c r="C960" s="24">
        <v>589.61</v>
      </c>
      <c r="D960" s="24">
        <v>550.57000000000005</v>
      </c>
      <c r="E960" s="24">
        <v>561.73</v>
      </c>
      <c r="F960" s="24">
        <v>1781270016</v>
      </c>
      <c r="G960" s="24">
        <v>55237391316</v>
      </c>
      <c r="H960" s="1">
        <v>959</v>
      </c>
      <c r="J960" s="9">
        <f t="shared" si="14"/>
        <v>4.7039885530316501E-3</v>
      </c>
    </row>
    <row r="961" spans="1:10" x14ac:dyDescent="0.25">
      <c r="A961" s="5" t="s">
        <v>322</v>
      </c>
      <c r="B961" s="24">
        <v>562.1</v>
      </c>
      <c r="C961" s="24">
        <v>577.57000000000005</v>
      </c>
      <c r="D961" s="24">
        <v>523.09</v>
      </c>
      <c r="E961" s="24">
        <v>539.70000000000005</v>
      </c>
      <c r="F961" s="24">
        <v>1523459968</v>
      </c>
      <c r="G961" s="24">
        <v>53082150649</v>
      </c>
      <c r="H961" s="1">
        <v>960</v>
      </c>
      <c r="J961" s="9">
        <f t="shared" si="14"/>
        <v>-3.9850560398505562E-2</v>
      </c>
    </row>
    <row r="962" spans="1:10" x14ac:dyDescent="0.25">
      <c r="A962" s="5" t="s">
        <v>321</v>
      </c>
      <c r="B962" s="24">
        <v>539.86</v>
      </c>
      <c r="C962" s="24">
        <v>540.49</v>
      </c>
      <c r="D962" s="24">
        <v>512.13</v>
      </c>
      <c r="E962" s="24">
        <v>539.62</v>
      </c>
      <c r="F962" s="24">
        <v>1596349952</v>
      </c>
      <c r="G962" s="24">
        <v>53084905906</v>
      </c>
      <c r="H962" s="1">
        <v>961</v>
      </c>
      <c r="J962" s="9">
        <f t="shared" si="14"/>
        <v>-4.4455970066315171E-4</v>
      </c>
    </row>
    <row r="963" spans="1:10" x14ac:dyDescent="0.25">
      <c r="A963" s="5" t="s">
        <v>320</v>
      </c>
      <c r="B963" s="24">
        <v>542.57000000000005</v>
      </c>
      <c r="C963" s="24">
        <v>545.38</v>
      </c>
      <c r="D963" s="24">
        <v>526.08000000000004</v>
      </c>
      <c r="E963" s="24">
        <v>526.44000000000005</v>
      </c>
      <c r="F963" s="24">
        <v>1300009984</v>
      </c>
      <c r="G963" s="24">
        <v>51799123912</v>
      </c>
      <c r="H963" s="1">
        <v>962</v>
      </c>
      <c r="J963" s="9">
        <f t="shared" si="14"/>
        <v>-2.9728882909117706E-2</v>
      </c>
    </row>
    <row r="964" spans="1:10" x14ac:dyDescent="0.25">
      <c r="A964" s="5" t="s">
        <v>319</v>
      </c>
      <c r="B964" s="24">
        <v>522.70000000000005</v>
      </c>
      <c r="C964" s="24">
        <v>535.82000000000005</v>
      </c>
      <c r="D964" s="24">
        <v>515.66</v>
      </c>
      <c r="E964" s="24">
        <v>524.29</v>
      </c>
      <c r="F964" s="24">
        <v>1151170048</v>
      </c>
      <c r="G964" s="24">
        <v>51598047955</v>
      </c>
      <c r="H964" s="1">
        <v>963</v>
      </c>
      <c r="J964" s="9">
        <f t="shared" ref="J964:J1027" si="15">(E964-B964)/B964</f>
        <v>3.0418978381479204E-3</v>
      </c>
    </row>
    <row r="965" spans="1:10" x14ac:dyDescent="0.25">
      <c r="A965" s="5" t="s">
        <v>318</v>
      </c>
      <c r="B965" s="24">
        <v>524.29</v>
      </c>
      <c r="C965" s="24">
        <v>526.38</v>
      </c>
      <c r="D965" s="24">
        <v>470.44</v>
      </c>
      <c r="E965" s="24">
        <v>489.95</v>
      </c>
      <c r="F965" s="24">
        <v>1638880000</v>
      </c>
      <c r="G965" s="24">
        <v>48228842327</v>
      </c>
      <c r="H965" s="1">
        <v>964</v>
      </c>
      <c r="J965" s="9">
        <f t="shared" si="15"/>
        <v>-6.5498102195349864E-2</v>
      </c>
    </row>
    <row r="966" spans="1:10" x14ac:dyDescent="0.25">
      <c r="A966" s="5" t="s">
        <v>317</v>
      </c>
      <c r="B966" s="24">
        <v>489.59</v>
      </c>
      <c r="C966" s="24">
        <v>491.46</v>
      </c>
      <c r="D966" s="24">
        <v>449.97</v>
      </c>
      <c r="E966" s="24">
        <v>450.12</v>
      </c>
      <c r="F966" s="24">
        <v>1617939968</v>
      </c>
      <c r="G966" s="24">
        <v>44316774118</v>
      </c>
      <c r="H966" s="1">
        <v>965</v>
      </c>
      <c r="J966" s="9">
        <f t="shared" si="15"/>
        <v>-8.0618476684572754E-2</v>
      </c>
    </row>
    <row r="967" spans="1:10" x14ac:dyDescent="0.25">
      <c r="A967" s="5" t="s">
        <v>316</v>
      </c>
      <c r="B967" s="24">
        <v>450.29</v>
      </c>
      <c r="C967" s="24">
        <v>466.21</v>
      </c>
      <c r="D967" s="24">
        <v>444.86</v>
      </c>
      <c r="E967" s="24">
        <v>446.28</v>
      </c>
      <c r="F967" s="24">
        <v>1514179968</v>
      </c>
      <c r="G967" s="24">
        <v>43948072321</v>
      </c>
      <c r="H967" s="1">
        <v>966</v>
      </c>
      <c r="J967" s="9">
        <f t="shared" si="15"/>
        <v>-8.9053720935398251E-3</v>
      </c>
    </row>
    <row r="968" spans="1:10" x14ac:dyDescent="0.25">
      <c r="A968" s="5" t="s">
        <v>315</v>
      </c>
      <c r="B968" s="24">
        <v>448.08</v>
      </c>
      <c r="C968" s="24">
        <v>450.81</v>
      </c>
      <c r="D968" s="24">
        <v>385.81</v>
      </c>
      <c r="E968" s="24">
        <v>385.97</v>
      </c>
      <c r="F968" s="24">
        <v>1970230016</v>
      </c>
      <c r="G968" s="24">
        <v>38016727209</v>
      </c>
      <c r="H968" s="1">
        <v>967</v>
      </c>
      <c r="J968" s="9">
        <f t="shared" si="15"/>
        <v>-0.13861364042135324</v>
      </c>
    </row>
    <row r="969" spans="1:10" x14ac:dyDescent="0.25">
      <c r="A969" s="5" t="s">
        <v>314</v>
      </c>
      <c r="B969" s="24">
        <v>385.9</v>
      </c>
      <c r="C969" s="24">
        <v>409.93</v>
      </c>
      <c r="D969" s="24">
        <v>368.63</v>
      </c>
      <c r="E969" s="24">
        <v>394.64</v>
      </c>
      <c r="F969" s="24">
        <v>1878130048</v>
      </c>
      <c r="G969" s="24">
        <v>38879465944</v>
      </c>
      <c r="H969" s="1">
        <v>968</v>
      </c>
      <c r="J969" s="9">
        <f t="shared" si="15"/>
        <v>2.2648354495983441E-2</v>
      </c>
    </row>
    <row r="970" spans="1:10" x14ac:dyDescent="0.25">
      <c r="A970" s="5" t="s">
        <v>313</v>
      </c>
      <c r="B970" s="24">
        <v>395</v>
      </c>
      <c r="C970" s="24">
        <v>418.47</v>
      </c>
      <c r="D970" s="24">
        <v>392.95</v>
      </c>
      <c r="E970" s="24">
        <v>396.46</v>
      </c>
      <c r="F970" s="24">
        <v>1323920000</v>
      </c>
      <c r="G970" s="24">
        <v>39066085342</v>
      </c>
      <c r="H970" s="1">
        <v>969</v>
      </c>
      <c r="J970" s="9">
        <f t="shared" si="15"/>
        <v>3.696202531645518E-3</v>
      </c>
    </row>
    <row r="971" spans="1:10" x14ac:dyDescent="0.25">
      <c r="A971" s="5" t="s">
        <v>312</v>
      </c>
      <c r="B971" s="24">
        <v>397.25</v>
      </c>
      <c r="C971" s="24">
        <v>400.53</v>
      </c>
      <c r="D971" s="24">
        <v>363.8</v>
      </c>
      <c r="E971" s="24">
        <v>379.61</v>
      </c>
      <c r="F971" s="24">
        <v>1256930048</v>
      </c>
      <c r="G971" s="24">
        <v>37413407420</v>
      </c>
      <c r="H971" s="1">
        <v>970</v>
      </c>
      <c r="J971" s="9">
        <f t="shared" si="15"/>
        <v>-4.44052863436123E-2</v>
      </c>
    </row>
    <row r="972" spans="1:10" x14ac:dyDescent="0.25">
      <c r="A972" s="5" t="s">
        <v>311</v>
      </c>
      <c r="B972" s="24">
        <v>379.7</v>
      </c>
      <c r="C972" s="24">
        <v>395.17</v>
      </c>
      <c r="D972" s="24">
        <v>377.59</v>
      </c>
      <c r="E972" s="24">
        <v>386.42</v>
      </c>
      <c r="F972" s="24">
        <v>1102259968</v>
      </c>
      <c r="G972" s="24">
        <v>38093277842</v>
      </c>
      <c r="H972" s="1">
        <v>971</v>
      </c>
      <c r="J972" s="9">
        <f t="shared" si="15"/>
        <v>1.7698182775875763E-2</v>
      </c>
    </row>
    <row r="973" spans="1:10" x14ac:dyDescent="0.25">
      <c r="A973" s="5" t="s">
        <v>310</v>
      </c>
      <c r="B973" s="24">
        <v>387.31</v>
      </c>
      <c r="C973" s="24">
        <v>418.97</v>
      </c>
      <c r="D973" s="24">
        <v>383.53</v>
      </c>
      <c r="E973" s="24">
        <v>416.89</v>
      </c>
      <c r="F973" s="24">
        <v>1363399936</v>
      </c>
      <c r="G973" s="24">
        <v>41105280498</v>
      </c>
      <c r="H973" s="1">
        <v>972</v>
      </c>
      <c r="J973" s="9">
        <f t="shared" si="15"/>
        <v>7.6372931243706546E-2</v>
      </c>
    </row>
    <row r="974" spans="1:10" x14ac:dyDescent="0.25">
      <c r="A974" s="5" t="s">
        <v>309</v>
      </c>
      <c r="B974" s="24">
        <v>416.48</v>
      </c>
      <c r="C974" s="24">
        <v>417.47</v>
      </c>
      <c r="D974" s="24">
        <v>375.31</v>
      </c>
      <c r="E974" s="24">
        <v>380.54</v>
      </c>
      <c r="F974" s="24">
        <v>1287730048</v>
      </c>
      <c r="G974" s="24">
        <v>37528933631</v>
      </c>
      <c r="H974" s="1">
        <v>973</v>
      </c>
      <c r="J974" s="9">
        <f t="shared" si="15"/>
        <v>-8.6294660007683432E-2</v>
      </c>
    </row>
    <row r="975" spans="1:10" x14ac:dyDescent="0.25">
      <c r="A975" s="5" t="s">
        <v>308</v>
      </c>
      <c r="B975" s="24">
        <v>379.95</v>
      </c>
      <c r="C975" s="24">
        <v>387.72</v>
      </c>
      <c r="D975" s="24">
        <v>369.82</v>
      </c>
      <c r="E975" s="24">
        <v>383.23</v>
      </c>
      <c r="F975" s="24">
        <v>1210680064</v>
      </c>
      <c r="G975" s="24">
        <v>37802008408</v>
      </c>
      <c r="H975" s="1">
        <v>974</v>
      </c>
      <c r="J975" s="9">
        <f t="shared" si="15"/>
        <v>8.6327148308988806E-3</v>
      </c>
    </row>
    <row r="976" spans="1:10" x14ac:dyDescent="0.25">
      <c r="A976" s="5" t="s">
        <v>307</v>
      </c>
      <c r="B976" s="24">
        <v>382.73</v>
      </c>
      <c r="C976" s="24">
        <v>385.2</v>
      </c>
      <c r="D976" s="24">
        <v>366.91</v>
      </c>
      <c r="E976" s="24">
        <v>370.29</v>
      </c>
      <c r="F976" s="24">
        <v>967105984</v>
      </c>
      <c r="G976" s="24">
        <v>36532478896</v>
      </c>
      <c r="H976" s="1">
        <v>975</v>
      </c>
      <c r="J976" s="9">
        <f t="shared" si="15"/>
        <v>-3.2503331330180539E-2</v>
      </c>
    </row>
    <row r="977" spans="1:10" x14ac:dyDescent="0.25">
      <c r="A977" s="5" t="s">
        <v>306</v>
      </c>
      <c r="B977" s="24">
        <v>370.38</v>
      </c>
      <c r="C977" s="24">
        <v>393.06</v>
      </c>
      <c r="D977" s="24">
        <v>369.94</v>
      </c>
      <c r="E977" s="24">
        <v>385.31</v>
      </c>
      <c r="F977" s="24">
        <v>951475008</v>
      </c>
      <c r="G977" s="24">
        <v>38023057371</v>
      </c>
      <c r="H977" s="1">
        <v>976</v>
      </c>
      <c r="J977" s="9">
        <f t="shared" si="15"/>
        <v>4.0309951941249547E-2</v>
      </c>
    </row>
    <row r="978" spans="1:10" x14ac:dyDescent="0.25">
      <c r="A978" s="5" t="s">
        <v>305</v>
      </c>
      <c r="B978" s="24">
        <v>385.74</v>
      </c>
      <c r="C978" s="24">
        <v>402.59</v>
      </c>
      <c r="D978" s="24">
        <v>385.6</v>
      </c>
      <c r="E978" s="24">
        <v>400.51</v>
      </c>
      <c r="F978" s="24">
        <v>948488000</v>
      </c>
      <c r="G978" s="24">
        <v>39530560784</v>
      </c>
      <c r="H978" s="1">
        <v>977</v>
      </c>
      <c r="J978" s="9">
        <f t="shared" si="15"/>
        <v>3.8290039923264324E-2</v>
      </c>
    </row>
    <row r="979" spans="1:10" x14ac:dyDescent="0.25">
      <c r="A979" s="5" t="s">
        <v>304</v>
      </c>
      <c r="B979" s="24">
        <v>400.86</v>
      </c>
      <c r="C979" s="24">
        <v>429.25</v>
      </c>
      <c r="D979" s="24">
        <v>390.61</v>
      </c>
      <c r="E979" s="24">
        <v>398.53</v>
      </c>
      <c r="F979" s="24">
        <v>1478390016</v>
      </c>
      <c r="G979" s="24">
        <v>39343018191</v>
      </c>
      <c r="H979" s="1">
        <v>978</v>
      </c>
      <c r="J979" s="9">
        <f t="shared" si="15"/>
        <v>-5.8125031182957665E-3</v>
      </c>
    </row>
    <row r="980" spans="1:10" x14ac:dyDescent="0.25">
      <c r="A980" s="5" t="s">
        <v>303</v>
      </c>
      <c r="B980" s="24">
        <v>399.41</v>
      </c>
      <c r="C980" s="24">
        <v>415.89</v>
      </c>
      <c r="D980" s="24">
        <v>393.88</v>
      </c>
      <c r="E980" s="24">
        <v>414.24</v>
      </c>
      <c r="F980" s="24">
        <v>1196000000</v>
      </c>
      <c r="G980" s="24">
        <v>40903130396</v>
      </c>
      <c r="H980" s="1">
        <v>979</v>
      </c>
      <c r="J980" s="9">
        <f t="shared" si="15"/>
        <v>3.7129766405447996E-2</v>
      </c>
    </row>
    <row r="981" spans="1:10" x14ac:dyDescent="0.25">
      <c r="A981" s="5" t="s">
        <v>302</v>
      </c>
      <c r="B981" s="24">
        <v>415.02</v>
      </c>
      <c r="C981" s="24">
        <v>430.54</v>
      </c>
      <c r="D981" s="24">
        <v>412.47</v>
      </c>
      <c r="E981" s="24">
        <v>430.54</v>
      </c>
      <c r="F981" s="24">
        <v>1439040000</v>
      </c>
      <c r="G981" s="24">
        <v>42521044920</v>
      </c>
      <c r="H981" s="1">
        <v>980</v>
      </c>
      <c r="J981" s="9">
        <f t="shared" si="15"/>
        <v>3.7395788154787814E-2</v>
      </c>
    </row>
    <row r="982" spans="1:10" x14ac:dyDescent="0.25">
      <c r="A982" s="5" t="s">
        <v>301</v>
      </c>
      <c r="B982" s="24">
        <v>430.16</v>
      </c>
      <c r="C982" s="24">
        <v>493.06</v>
      </c>
      <c r="D982" s="24">
        <v>417.41</v>
      </c>
      <c r="E982" s="24">
        <v>492.94</v>
      </c>
      <c r="F982" s="24">
        <v>2519360000</v>
      </c>
      <c r="G982" s="24">
        <v>48693844481</v>
      </c>
      <c r="H982" s="1">
        <v>981</v>
      </c>
      <c r="J982" s="9">
        <f t="shared" si="15"/>
        <v>0.14594569462525564</v>
      </c>
    </row>
    <row r="983" spans="1:10" x14ac:dyDescent="0.25">
      <c r="A983" s="5" t="s">
        <v>300</v>
      </c>
      <c r="B983" s="24">
        <v>493.16</v>
      </c>
      <c r="C983" s="24">
        <v>526.47</v>
      </c>
      <c r="D983" s="24">
        <v>482.66</v>
      </c>
      <c r="E983" s="24">
        <v>492.73</v>
      </c>
      <c r="F983" s="24">
        <v>2419249920</v>
      </c>
      <c r="G983" s="24">
        <v>48683660481</v>
      </c>
      <c r="H983" s="1">
        <v>982</v>
      </c>
      <c r="J983" s="9">
        <f t="shared" si="15"/>
        <v>-8.719279746938251E-4</v>
      </c>
    </row>
    <row r="984" spans="1:10" x14ac:dyDescent="0.25">
      <c r="A984" s="5" t="s">
        <v>299</v>
      </c>
      <c r="B984" s="24">
        <v>492.58</v>
      </c>
      <c r="C984" s="24">
        <v>512.02</v>
      </c>
      <c r="D984" s="24">
        <v>488.28</v>
      </c>
      <c r="E984" s="24">
        <v>501.48</v>
      </c>
      <c r="F984" s="24">
        <v>1519079936</v>
      </c>
      <c r="G984" s="24">
        <v>49557725333</v>
      </c>
      <c r="H984" s="1">
        <v>983</v>
      </c>
      <c r="J984" s="9">
        <f t="shared" si="15"/>
        <v>1.8068131065004739E-2</v>
      </c>
    </row>
    <row r="985" spans="1:10" x14ac:dyDescent="0.25">
      <c r="A985" s="5" t="s">
        <v>298</v>
      </c>
      <c r="B985" s="24">
        <v>502.88</v>
      </c>
      <c r="C985" s="24">
        <v>531.70000000000005</v>
      </c>
      <c r="D985" s="24">
        <v>502.88</v>
      </c>
      <c r="E985" s="24">
        <v>531.70000000000005</v>
      </c>
      <c r="F985" s="24">
        <v>1726089984</v>
      </c>
      <c r="G985" s="24">
        <v>52555419462</v>
      </c>
      <c r="H985" s="1">
        <v>984</v>
      </c>
      <c r="J985" s="9">
        <f t="shared" si="15"/>
        <v>5.7309895004772612E-2</v>
      </c>
    </row>
    <row r="986" spans="1:10" x14ac:dyDescent="0.25">
      <c r="A986" s="5" t="s">
        <v>297</v>
      </c>
      <c r="B986" s="24">
        <v>532.07000000000005</v>
      </c>
      <c r="C986" s="24">
        <v>534.20000000000005</v>
      </c>
      <c r="D986" s="24">
        <v>500.25</v>
      </c>
      <c r="E986" s="24">
        <v>511.15</v>
      </c>
      <c r="F986" s="24">
        <v>1758979968</v>
      </c>
      <c r="G986" s="24">
        <v>50534185799</v>
      </c>
      <c r="H986" s="1">
        <v>985</v>
      </c>
      <c r="J986" s="9">
        <f t="shared" si="15"/>
        <v>-3.9318134831883157E-2</v>
      </c>
    </row>
    <row r="987" spans="1:10" x14ac:dyDescent="0.25">
      <c r="A987" s="5" t="s">
        <v>296</v>
      </c>
      <c r="B987" s="24">
        <v>511.14</v>
      </c>
      <c r="C987" s="24">
        <v>518.03</v>
      </c>
      <c r="D987" s="24">
        <v>502.56</v>
      </c>
      <c r="E987" s="24">
        <v>502.89</v>
      </c>
      <c r="F987" s="24">
        <v>1760359936</v>
      </c>
      <c r="G987" s="24">
        <v>49728519115</v>
      </c>
      <c r="H987" s="1">
        <v>986</v>
      </c>
      <c r="J987" s="9">
        <f t="shared" si="15"/>
        <v>-1.6140392064796338E-2</v>
      </c>
    </row>
    <row r="988" spans="1:10" x14ac:dyDescent="0.25">
      <c r="A988" s="5" t="s">
        <v>295</v>
      </c>
      <c r="B988" s="24">
        <v>503.31</v>
      </c>
      <c r="C988" s="24">
        <v>525.09</v>
      </c>
      <c r="D988" s="24">
        <v>503.05</v>
      </c>
      <c r="E988" s="24">
        <v>524.79</v>
      </c>
      <c r="F988" s="24">
        <v>1762940032</v>
      </c>
      <c r="G988" s="24">
        <v>51904227886</v>
      </c>
      <c r="H988" s="1">
        <v>987</v>
      </c>
      <c r="J988" s="9">
        <f t="shared" si="15"/>
        <v>4.2677475114740342E-2</v>
      </c>
    </row>
    <row r="989" spans="1:10" x14ac:dyDescent="0.25">
      <c r="A989" s="5" t="s">
        <v>294</v>
      </c>
      <c r="B989" s="24">
        <v>524.04</v>
      </c>
      <c r="C989" s="24">
        <v>567.89</v>
      </c>
      <c r="D989" s="24">
        <v>523.26</v>
      </c>
      <c r="E989" s="24">
        <v>567.89</v>
      </c>
      <c r="F989" s="24">
        <v>2256869888</v>
      </c>
      <c r="G989" s="24">
        <v>56178772001</v>
      </c>
      <c r="H989" s="1">
        <v>988</v>
      </c>
      <c r="J989" s="9">
        <f t="shared" si="15"/>
        <v>8.367681856346848E-2</v>
      </c>
    </row>
    <row r="990" spans="1:10" x14ac:dyDescent="0.25">
      <c r="A990" s="5" t="s">
        <v>293</v>
      </c>
      <c r="B990" s="24">
        <v>567.99</v>
      </c>
      <c r="C990" s="24">
        <v>618.72</v>
      </c>
      <c r="D990" s="24">
        <v>560.28</v>
      </c>
      <c r="E990" s="24">
        <v>615.72</v>
      </c>
      <c r="F990" s="24">
        <v>2849469952</v>
      </c>
      <c r="G990" s="24">
        <v>60922818296</v>
      </c>
      <c r="H990" s="1">
        <v>989</v>
      </c>
      <c r="J990" s="9">
        <f t="shared" si="15"/>
        <v>8.4033169598056331E-2</v>
      </c>
    </row>
    <row r="991" spans="1:10" x14ac:dyDescent="0.25">
      <c r="A991" s="5" t="s">
        <v>292</v>
      </c>
      <c r="B991" s="24">
        <v>616</v>
      </c>
      <c r="C991" s="24">
        <v>621.89</v>
      </c>
      <c r="D991" s="24">
        <v>578.54999999999995</v>
      </c>
      <c r="E991" s="24">
        <v>605.4</v>
      </c>
      <c r="F991" s="24">
        <v>2612460032</v>
      </c>
      <c r="G991" s="24">
        <v>59913832194</v>
      </c>
      <c r="H991" s="1">
        <v>990</v>
      </c>
      <c r="J991" s="9">
        <f t="shared" si="15"/>
        <v>-1.7207792207792245E-2</v>
      </c>
    </row>
    <row r="992" spans="1:10" x14ac:dyDescent="0.25">
      <c r="A992" s="5" t="s">
        <v>291</v>
      </c>
      <c r="B992" s="24">
        <v>606.12</v>
      </c>
      <c r="C992" s="24">
        <v>640.77</v>
      </c>
      <c r="D992" s="24">
        <v>593.87</v>
      </c>
      <c r="E992" s="24">
        <v>621.86</v>
      </c>
      <c r="F992" s="24">
        <v>2426269952</v>
      </c>
      <c r="G992" s="24">
        <v>61556034015</v>
      </c>
      <c r="H992" s="1">
        <v>991</v>
      </c>
      <c r="J992" s="9">
        <f t="shared" si="15"/>
        <v>2.5968455091401058E-2</v>
      </c>
    </row>
    <row r="993" spans="1:10" x14ac:dyDescent="0.25">
      <c r="A993" s="5" t="s">
        <v>290</v>
      </c>
      <c r="B993" s="24">
        <v>621.20000000000005</v>
      </c>
      <c r="C993" s="24">
        <v>646.70000000000005</v>
      </c>
      <c r="D993" s="24">
        <v>621.03</v>
      </c>
      <c r="E993" s="24">
        <v>642.54999999999995</v>
      </c>
      <c r="F993" s="24">
        <v>2386830080</v>
      </c>
      <c r="G993" s="24">
        <v>63617020167</v>
      </c>
      <c r="H993" s="1">
        <v>992</v>
      </c>
      <c r="J993" s="9">
        <f t="shared" si="15"/>
        <v>3.4368963296844669E-2</v>
      </c>
    </row>
    <row r="994" spans="1:10" x14ac:dyDescent="0.25">
      <c r="A994" s="5" t="s">
        <v>289</v>
      </c>
      <c r="B994" s="24">
        <v>643.4</v>
      </c>
      <c r="C994" s="24">
        <v>708.88</v>
      </c>
      <c r="D994" s="24">
        <v>643.4</v>
      </c>
      <c r="E994" s="24">
        <v>708.16</v>
      </c>
      <c r="F994" s="24">
        <v>3581860096</v>
      </c>
      <c r="G994" s="24">
        <v>70127342534</v>
      </c>
      <c r="H994" s="1">
        <v>993</v>
      </c>
      <c r="J994" s="9">
        <f t="shared" si="15"/>
        <v>0.10065278209511967</v>
      </c>
    </row>
    <row r="995" spans="1:10" x14ac:dyDescent="0.25">
      <c r="A995" s="5" t="s">
        <v>288</v>
      </c>
      <c r="B995" s="24">
        <v>707.06</v>
      </c>
      <c r="C995" s="24">
        <v>707.06</v>
      </c>
      <c r="D995" s="24">
        <v>600.21</v>
      </c>
      <c r="E995" s="24">
        <v>615.41999999999996</v>
      </c>
      <c r="F995" s="24">
        <v>4216140032</v>
      </c>
      <c r="G995" s="24">
        <v>60955966711</v>
      </c>
      <c r="H995" s="1">
        <v>994</v>
      </c>
      <c r="J995" s="9">
        <f t="shared" si="15"/>
        <v>-0.12960710547902582</v>
      </c>
    </row>
    <row r="996" spans="1:10" x14ac:dyDescent="0.25">
      <c r="A996" s="5" t="s">
        <v>287</v>
      </c>
      <c r="B996" s="24">
        <v>618.08000000000004</v>
      </c>
      <c r="C996" s="24">
        <v>663.18</v>
      </c>
      <c r="D996" s="24">
        <v>604.01</v>
      </c>
      <c r="E996" s="24">
        <v>662.81</v>
      </c>
      <c r="F996" s="24">
        <v>2984009984</v>
      </c>
      <c r="G996" s="24">
        <v>65663946135</v>
      </c>
      <c r="H996" s="1">
        <v>995</v>
      </c>
      <c r="J996" s="9">
        <f t="shared" si="15"/>
        <v>7.2369272586072841E-2</v>
      </c>
    </row>
    <row r="997" spans="1:10" x14ac:dyDescent="0.25">
      <c r="A997" s="5" t="s">
        <v>286</v>
      </c>
      <c r="B997" s="24">
        <v>662.11</v>
      </c>
      <c r="C997" s="24">
        <v>684.87</v>
      </c>
      <c r="D997" s="24">
        <v>647.03</v>
      </c>
      <c r="E997" s="24">
        <v>647.03</v>
      </c>
      <c r="F997" s="24">
        <v>2598129920</v>
      </c>
      <c r="G997" s="24">
        <v>64114105428</v>
      </c>
      <c r="H997" s="1">
        <v>996</v>
      </c>
      <c r="J997" s="9">
        <f t="shared" si="15"/>
        <v>-2.2775671716180151E-2</v>
      </c>
    </row>
    <row r="998" spans="1:10" x14ac:dyDescent="0.25">
      <c r="A998" s="5" t="s">
        <v>285</v>
      </c>
      <c r="B998" s="24">
        <v>644.65</v>
      </c>
      <c r="C998" s="24">
        <v>691.44</v>
      </c>
      <c r="D998" s="24">
        <v>644.65</v>
      </c>
      <c r="E998" s="24">
        <v>683.68</v>
      </c>
      <c r="F998" s="24">
        <v>2496659968</v>
      </c>
      <c r="G998" s="24">
        <v>67759208004</v>
      </c>
      <c r="H998" s="1">
        <v>997</v>
      </c>
      <c r="J998" s="9">
        <f t="shared" si="15"/>
        <v>6.0544481501589968E-2</v>
      </c>
    </row>
    <row r="999" spans="1:10" x14ac:dyDescent="0.25">
      <c r="A999" s="5" t="s">
        <v>284</v>
      </c>
      <c r="B999" s="24">
        <v>683.91</v>
      </c>
      <c r="C999" s="24">
        <v>697.76</v>
      </c>
      <c r="D999" s="24">
        <v>670.51</v>
      </c>
      <c r="E999" s="24">
        <v>688.88</v>
      </c>
      <c r="F999" s="24">
        <v>2740559872</v>
      </c>
      <c r="G999" s="24">
        <v>68289153706</v>
      </c>
      <c r="H999" s="1">
        <v>998</v>
      </c>
      <c r="J999" s="9">
        <f t="shared" si="15"/>
        <v>7.2670380605635645E-3</v>
      </c>
    </row>
    <row r="1000" spans="1:10" x14ac:dyDescent="0.25">
      <c r="A1000" s="5" t="s">
        <v>283</v>
      </c>
      <c r="B1000" s="24">
        <v>689.76</v>
      </c>
      <c r="C1000" s="24">
        <v>694.44</v>
      </c>
      <c r="D1000" s="24">
        <v>666.12</v>
      </c>
      <c r="E1000" s="24">
        <v>669.92</v>
      </c>
      <c r="F1000" s="24">
        <v>2853100032</v>
      </c>
      <c r="G1000" s="24">
        <v>66423712256</v>
      </c>
      <c r="H1000" s="1">
        <v>999</v>
      </c>
      <c r="J1000" s="9">
        <f t="shared" si="15"/>
        <v>-2.8763627928554907E-2</v>
      </c>
    </row>
    <row r="1001" spans="1:10" x14ac:dyDescent="0.25">
      <c r="A1001" s="5" t="s">
        <v>282</v>
      </c>
      <c r="B1001" s="24">
        <v>670.46</v>
      </c>
      <c r="C1001" s="24">
        <v>674.4</v>
      </c>
      <c r="D1001" s="24">
        <v>637.54</v>
      </c>
      <c r="E1001" s="24">
        <v>673.61</v>
      </c>
      <c r="F1001" s="24">
        <v>2678960128</v>
      </c>
      <c r="G1001" s="24">
        <v>66803233984</v>
      </c>
      <c r="H1001" s="1">
        <v>1000</v>
      </c>
      <c r="J1001" s="9">
        <f t="shared" si="15"/>
        <v>4.6982668615577023E-3</v>
      </c>
    </row>
    <row r="1002" spans="1:10" x14ac:dyDescent="0.25">
      <c r="A1002" s="5" t="s">
        <v>281</v>
      </c>
      <c r="B1002" s="24">
        <v>674.08</v>
      </c>
      <c r="C1002" s="24">
        <v>688.84</v>
      </c>
      <c r="D1002" s="24">
        <v>667.42</v>
      </c>
      <c r="E1002" s="24">
        <v>687.15</v>
      </c>
      <c r="F1002" s="24">
        <v>2822269952</v>
      </c>
      <c r="G1002" s="24">
        <v>68159979253</v>
      </c>
      <c r="H1002" s="1">
        <v>1001</v>
      </c>
      <c r="J1002" s="9">
        <f t="shared" si="15"/>
        <v>1.9389389983384665E-2</v>
      </c>
    </row>
    <row r="1003" spans="1:10" x14ac:dyDescent="0.25">
      <c r="A1003" s="5" t="s">
        <v>280</v>
      </c>
      <c r="B1003" s="24">
        <v>686.59</v>
      </c>
      <c r="C1003" s="24">
        <v>784.34</v>
      </c>
      <c r="D1003" s="24">
        <v>686.59</v>
      </c>
      <c r="E1003" s="24">
        <v>779.54</v>
      </c>
      <c r="F1003" s="24">
        <v>4210939904</v>
      </c>
      <c r="G1003" s="24">
        <v>77340839220</v>
      </c>
      <c r="H1003" s="1">
        <v>1002</v>
      </c>
      <c r="J1003" s="9">
        <f t="shared" si="15"/>
        <v>0.13537919282249949</v>
      </c>
    </row>
    <row r="1004" spans="1:10" x14ac:dyDescent="0.25">
      <c r="A1004" s="5" t="s">
        <v>279</v>
      </c>
      <c r="B1004" s="24">
        <v>776.78</v>
      </c>
      <c r="C1004" s="24">
        <v>803.75</v>
      </c>
      <c r="D1004" s="24">
        <v>762.63</v>
      </c>
      <c r="E1004" s="24">
        <v>785.62</v>
      </c>
      <c r="F1004" s="24">
        <v>3533410048</v>
      </c>
      <c r="G1004" s="24">
        <v>77960306236</v>
      </c>
      <c r="H1004" s="1">
        <v>1003</v>
      </c>
      <c r="J1004" s="9">
        <f t="shared" si="15"/>
        <v>1.1380313602307001E-2</v>
      </c>
    </row>
    <row r="1005" spans="1:10" x14ac:dyDescent="0.25">
      <c r="A1005" s="5" t="s">
        <v>278</v>
      </c>
      <c r="B1005" s="24">
        <v>784.58</v>
      </c>
      <c r="C1005" s="24">
        <v>827.46</v>
      </c>
      <c r="D1005" s="24">
        <v>784.24</v>
      </c>
      <c r="E1005" s="24">
        <v>816.12</v>
      </c>
      <c r="F1005" s="24">
        <v>3035040000</v>
      </c>
      <c r="G1005" s="24">
        <v>81003446783</v>
      </c>
      <c r="H1005" s="1">
        <v>1004</v>
      </c>
      <c r="J1005" s="9">
        <f t="shared" si="15"/>
        <v>4.0199852150194962E-2</v>
      </c>
    </row>
    <row r="1006" spans="1:10" x14ac:dyDescent="0.25">
      <c r="A1006" s="5" t="s">
        <v>277</v>
      </c>
      <c r="B1006" s="24">
        <v>816.09</v>
      </c>
      <c r="C1006" s="24">
        <v>835.06</v>
      </c>
      <c r="D1006" s="24">
        <v>764.88</v>
      </c>
      <c r="E1006" s="24">
        <v>792.31</v>
      </c>
      <c r="F1006" s="24">
        <v>3105570048</v>
      </c>
      <c r="G1006" s="24">
        <v>78656662788</v>
      </c>
      <c r="H1006" s="1">
        <v>1005</v>
      </c>
      <c r="J1006" s="9">
        <f t="shared" si="15"/>
        <v>-2.9138943008736887E-2</v>
      </c>
    </row>
    <row r="1007" spans="1:10" x14ac:dyDescent="0.25">
      <c r="A1007" s="5" t="s">
        <v>276</v>
      </c>
      <c r="B1007" s="24">
        <v>793.34</v>
      </c>
      <c r="C1007" s="24">
        <v>795.76</v>
      </c>
      <c r="D1007" s="24">
        <v>710.18</v>
      </c>
      <c r="E1007" s="24">
        <v>753.72</v>
      </c>
      <c r="F1007" s="24">
        <v>4316120064</v>
      </c>
      <c r="G1007" s="24">
        <v>74841655792</v>
      </c>
      <c r="H1007" s="1">
        <v>1006</v>
      </c>
      <c r="J1007" s="9">
        <f t="shared" si="15"/>
        <v>-4.9940756800363029E-2</v>
      </c>
    </row>
    <row r="1008" spans="1:10" x14ac:dyDescent="0.25">
      <c r="A1008" s="5" t="s">
        <v>275</v>
      </c>
      <c r="B1008" s="24">
        <v>755.01</v>
      </c>
      <c r="C1008" s="24">
        <v>774.25</v>
      </c>
      <c r="D1008" s="24">
        <v>728.13</v>
      </c>
      <c r="E1008" s="24">
        <v>752.86</v>
      </c>
      <c r="F1008" s="24">
        <v>2920489984</v>
      </c>
      <c r="G1008" s="24">
        <v>74770813968</v>
      </c>
      <c r="H1008" s="1">
        <v>1007</v>
      </c>
      <c r="J1008" s="9">
        <f t="shared" si="15"/>
        <v>-2.8476444020608697E-3</v>
      </c>
    </row>
    <row r="1009" spans="1:10" x14ac:dyDescent="0.25">
      <c r="A1009" s="5" t="s">
        <v>274</v>
      </c>
      <c r="B1009" s="24">
        <v>752.9</v>
      </c>
      <c r="C1009" s="24">
        <v>759.53</v>
      </c>
      <c r="D1009" s="24">
        <v>718.47</v>
      </c>
      <c r="E1009" s="24">
        <v>752.28</v>
      </c>
      <c r="F1009" s="24">
        <v>2877870080</v>
      </c>
      <c r="G1009" s="24">
        <v>74728439730</v>
      </c>
      <c r="H1009" s="1">
        <v>1008</v>
      </c>
      <c r="J1009" s="9">
        <f t="shared" si="15"/>
        <v>-8.234825342010952E-4</v>
      </c>
    </row>
    <row r="1010" spans="1:10" x14ac:dyDescent="0.25">
      <c r="A1010" s="5" t="s">
        <v>273</v>
      </c>
      <c r="B1010" s="24">
        <v>752.58</v>
      </c>
      <c r="C1010" s="24">
        <v>766.75</v>
      </c>
      <c r="D1010" s="24">
        <v>726.66</v>
      </c>
      <c r="E1010" s="24">
        <v>727.28</v>
      </c>
      <c r="F1010" s="24">
        <v>2748950016</v>
      </c>
      <c r="G1010" s="24">
        <v>72260117775</v>
      </c>
      <c r="H1010" s="1">
        <v>1009</v>
      </c>
      <c r="J1010" s="9">
        <f t="shared" si="15"/>
        <v>-3.3617688484945209E-2</v>
      </c>
    </row>
    <row r="1011" spans="1:10" x14ac:dyDescent="0.25">
      <c r="A1011" s="5" t="s">
        <v>272</v>
      </c>
      <c r="B1011" s="24">
        <v>727.01</v>
      </c>
      <c r="C1011" s="24">
        <v>736.98</v>
      </c>
      <c r="D1011" s="24">
        <v>669.83</v>
      </c>
      <c r="E1011" s="24">
        <v>679.59</v>
      </c>
      <c r="F1011" s="24">
        <v>3290080000</v>
      </c>
      <c r="G1011" s="24">
        <v>67535702572</v>
      </c>
      <c r="H1011" s="1">
        <v>1010</v>
      </c>
      <c r="J1011" s="9">
        <f t="shared" si="15"/>
        <v>-6.5226062915228075E-2</v>
      </c>
    </row>
    <row r="1012" spans="1:10" x14ac:dyDescent="0.25">
      <c r="A1012" s="5" t="s">
        <v>271</v>
      </c>
      <c r="B1012" s="24">
        <v>679.88</v>
      </c>
      <c r="C1012" s="24">
        <v>691.41</v>
      </c>
      <c r="D1012" s="24">
        <v>644.07000000000005</v>
      </c>
      <c r="E1012" s="24">
        <v>686.05</v>
      </c>
      <c r="F1012" s="24">
        <v>2668480000</v>
      </c>
      <c r="G1012" s="24">
        <v>68192028458</v>
      </c>
      <c r="H1012" s="1">
        <v>1011</v>
      </c>
      <c r="J1012" s="9">
        <f t="shared" si="15"/>
        <v>9.0751309054538428E-3</v>
      </c>
    </row>
    <row r="1013" spans="1:10" x14ac:dyDescent="0.25">
      <c r="A1013" s="5" t="s">
        <v>270</v>
      </c>
      <c r="B1013" s="24">
        <v>687.17</v>
      </c>
      <c r="C1013" s="24">
        <v>741.31</v>
      </c>
      <c r="D1013" s="24">
        <v>675.32</v>
      </c>
      <c r="E1013" s="24">
        <v>733.5</v>
      </c>
      <c r="F1013" s="24">
        <v>2362500096</v>
      </c>
      <c r="G1013" s="24">
        <v>72923278119</v>
      </c>
      <c r="H1013" s="1">
        <v>1012</v>
      </c>
      <c r="J1013" s="9">
        <f t="shared" si="15"/>
        <v>6.742145320663015E-2</v>
      </c>
    </row>
    <row r="1014" spans="1:10" x14ac:dyDescent="0.25">
      <c r="A1014" s="5" t="s">
        <v>269</v>
      </c>
      <c r="B1014" s="24">
        <v>732.73</v>
      </c>
      <c r="C1014" s="24">
        <v>742.17</v>
      </c>
      <c r="D1014" s="24">
        <v>695.79</v>
      </c>
      <c r="E1014" s="24">
        <v>730.55</v>
      </c>
      <c r="F1014" s="24">
        <v>3005110016</v>
      </c>
      <c r="G1014" s="24">
        <v>72645181706</v>
      </c>
      <c r="H1014" s="1">
        <v>1013</v>
      </c>
      <c r="J1014" s="9">
        <f t="shared" si="15"/>
        <v>-2.9751750303659789E-3</v>
      </c>
    </row>
    <row r="1015" spans="1:10" x14ac:dyDescent="0.25">
      <c r="A1015" s="5" t="s">
        <v>268</v>
      </c>
      <c r="B1015" s="24">
        <v>731.14</v>
      </c>
      <c r="C1015" s="24">
        <v>739.05</v>
      </c>
      <c r="D1015" s="24">
        <v>700.99</v>
      </c>
      <c r="E1015" s="24">
        <v>708.87</v>
      </c>
      <c r="F1015" s="24">
        <v>2523069952</v>
      </c>
      <c r="G1015" s="24">
        <v>70504110201</v>
      </c>
      <c r="H1015" s="1">
        <v>1014</v>
      </c>
      <c r="J1015" s="9">
        <f t="shared" si="15"/>
        <v>-3.0459282763902921E-2</v>
      </c>
    </row>
    <row r="1016" spans="1:10" x14ac:dyDescent="0.25">
      <c r="A1016" s="5" t="s">
        <v>267</v>
      </c>
      <c r="B1016" s="24">
        <v>708.09</v>
      </c>
      <c r="C1016" s="24">
        <v>710.2</v>
      </c>
      <c r="D1016" s="24">
        <v>682.54</v>
      </c>
      <c r="E1016" s="24">
        <v>707.05</v>
      </c>
      <c r="F1016" s="24">
        <v>2476130048</v>
      </c>
      <c r="G1016" s="24">
        <v>70337446111</v>
      </c>
      <c r="H1016" s="1">
        <v>1015</v>
      </c>
      <c r="J1016" s="9">
        <f t="shared" si="15"/>
        <v>-1.4687398494542744E-3</v>
      </c>
    </row>
    <row r="1017" spans="1:10" x14ac:dyDescent="0.25">
      <c r="A1017" s="5" t="s">
        <v>266</v>
      </c>
      <c r="B1017" s="24">
        <v>708.72</v>
      </c>
      <c r="C1017" s="24">
        <v>718.83</v>
      </c>
      <c r="D1017" s="24">
        <v>668.83</v>
      </c>
      <c r="E1017" s="24">
        <v>672.66</v>
      </c>
      <c r="F1017" s="24">
        <v>2350619904</v>
      </c>
      <c r="G1017" s="24">
        <v>66929938612</v>
      </c>
      <c r="H1017" s="1">
        <v>1016</v>
      </c>
      <c r="J1017" s="9">
        <f t="shared" si="15"/>
        <v>-5.0880460548594728E-2</v>
      </c>
    </row>
    <row r="1018" spans="1:10" x14ac:dyDescent="0.25">
      <c r="A1018" s="5" t="s">
        <v>265</v>
      </c>
      <c r="B1018" s="24">
        <v>672.1</v>
      </c>
      <c r="C1018" s="24">
        <v>695.03</v>
      </c>
      <c r="D1018" s="24">
        <v>663.81</v>
      </c>
      <c r="E1018" s="24">
        <v>694.37</v>
      </c>
      <c r="F1018" s="24">
        <v>2305740032</v>
      </c>
      <c r="G1018" s="24">
        <v>69104455849</v>
      </c>
      <c r="H1018" s="1">
        <v>1017</v>
      </c>
      <c r="J1018" s="9">
        <f t="shared" si="15"/>
        <v>3.3134950156226722E-2</v>
      </c>
    </row>
    <row r="1019" spans="1:10" x14ac:dyDescent="0.25">
      <c r="A1019" s="5" t="s">
        <v>264</v>
      </c>
      <c r="B1019" s="24">
        <v>695.07</v>
      </c>
      <c r="C1019" s="24">
        <v>715.58</v>
      </c>
      <c r="D1019" s="24">
        <v>686.79</v>
      </c>
      <c r="E1019" s="24">
        <v>696.53</v>
      </c>
      <c r="F1019" s="24">
        <v>2021549952</v>
      </c>
      <c r="G1019" s="24">
        <v>69334147807</v>
      </c>
      <c r="H1019" s="1">
        <v>1018</v>
      </c>
      <c r="J1019" s="9">
        <f t="shared" si="15"/>
        <v>2.1005078625173329E-3</v>
      </c>
    </row>
    <row r="1020" spans="1:10" x14ac:dyDescent="0.25">
      <c r="A1020" s="5" t="s">
        <v>263</v>
      </c>
      <c r="B1020" s="24">
        <v>697.92</v>
      </c>
      <c r="C1020" s="24">
        <v>723.75</v>
      </c>
      <c r="D1020" s="24">
        <v>692.67</v>
      </c>
      <c r="E1020" s="24">
        <v>715.37</v>
      </c>
      <c r="F1020" s="24">
        <v>2156910080</v>
      </c>
      <c r="G1020" s="24">
        <v>71224213260</v>
      </c>
      <c r="H1020" s="1">
        <v>1019</v>
      </c>
      <c r="J1020" s="9">
        <f t="shared" si="15"/>
        <v>2.5002865657955134E-2</v>
      </c>
    </row>
    <row r="1021" spans="1:10" x14ac:dyDescent="0.25">
      <c r="A1021" s="5" t="s">
        <v>262</v>
      </c>
      <c r="B1021" s="24">
        <v>717.19</v>
      </c>
      <c r="C1021" s="24">
        <v>719.28</v>
      </c>
      <c r="D1021" s="24">
        <v>692.49</v>
      </c>
      <c r="E1021" s="24">
        <v>699.22</v>
      </c>
      <c r="F1021" s="24">
        <v>2005170048</v>
      </c>
      <c r="G1021" s="24">
        <v>69631032596</v>
      </c>
      <c r="H1021" s="1">
        <v>1020</v>
      </c>
      <c r="J1021" s="9">
        <f t="shared" si="15"/>
        <v>-2.5056121808725757E-2</v>
      </c>
    </row>
    <row r="1022" spans="1:10" x14ac:dyDescent="0.25">
      <c r="A1022" s="5" t="s">
        <v>261</v>
      </c>
      <c r="B1022" s="24">
        <v>700.18</v>
      </c>
      <c r="C1022" s="24">
        <v>700.98</v>
      </c>
      <c r="D1022" s="24">
        <v>644.03</v>
      </c>
      <c r="E1022" s="24">
        <v>647.74</v>
      </c>
      <c r="F1022" s="24">
        <v>2230469888</v>
      </c>
      <c r="G1022" s="24">
        <v>64517663406</v>
      </c>
      <c r="H1022" s="1">
        <v>1021</v>
      </c>
      <c r="J1022" s="9">
        <f t="shared" si="15"/>
        <v>-7.4895026993058847E-2</v>
      </c>
    </row>
    <row r="1023" spans="1:10" x14ac:dyDescent="0.25">
      <c r="A1023" s="5" t="s">
        <v>260</v>
      </c>
      <c r="B1023" s="24">
        <v>646.66999999999996</v>
      </c>
      <c r="C1023" s="24">
        <v>651.64</v>
      </c>
      <c r="D1023" s="24">
        <v>572.95000000000005</v>
      </c>
      <c r="E1023" s="24">
        <v>583.59</v>
      </c>
      <c r="F1023" s="24">
        <v>2995429888</v>
      </c>
      <c r="G1023" s="24">
        <v>58139666822</v>
      </c>
      <c r="H1023" s="1">
        <v>1022</v>
      </c>
      <c r="J1023" s="9">
        <f t="shared" si="15"/>
        <v>-9.7545888938716699E-2</v>
      </c>
    </row>
    <row r="1024" spans="1:10" x14ac:dyDescent="0.25">
      <c r="A1024" s="5" t="s">
        <v>259</v>
      </c>
      <c r="B1024" s="24">
        <v>584.54</v>
      </c>
      <c r="C1024" s="24">
        <v>610.82000000000005</v>
      </c>
      <c r="D1024" s="24">
        <v>557.21</v>
      </c>
      <c r="E1024" s="24">
        <v>601.76</v>
      </c>
      <c r="F1024" s="24">
        <v>2791099904</v>
      </c>
      <c r="G1024" s="24">
        <v>59962094302</v>
      </c>
      <c r="H1024" s="1">
        <v>1023</v>
      </c>
      <c r="J1024" s="9">
        <f t="shared" si="15"/>
        <v>2.9459061826393452E-2</v>
      </c>
    </row>
    <row r="1025" spans="1:10" x14ac:dyDescent="0.25">
      <c r="A1025" s="5" t="s">
        <v>258</v>
      </c>
      <c r="B1025" s="24">
        <v>602.14</v>
      </c>
      <c r="C1025" s="24">
        <v>617.19000000000005</v>
      </c>
      <c r="D1025" s="24">
        <v>575.62</v>
      </c>
      <c r="E1025" s="24">
        <v>586.73</v>
      </c>
      <c r="F1025" s="24">
        <v>2110919936</v>
      </c>
      <c r="G1025" s="24">
        <v>58477440268</v>
      </c>
      <c r="H1025" s="1">
        <v>1024</v>
      </c>
      <c r="J1025" s="9">
        <f t="shared" si="15"/>
        <v>-2.5592055003819659E-2</v>
      </c>
    </row>
    <row r="1026" spans="1:10" x14ac:dyDescent="0.25">
      <c r="A1026" s="5" t="s">
        <v>257</v>
      </c>
      <c r="B1026" s="24">
        <v>587.42999999999995</v>
      </c>
      <c r="C1026" s="24">
        <v>606.16999999999996</v>
      </c>
      <c r="D1026" s="24">
        <v>583.51</v>
      </c>
      <c r="E1026" s="24">
        <v>587.28</v>
      </c>
      <c r="F1026" s="24">
        <v>1694300032</v>
      </c>
      <c r="G1026" s="24">
        <v>58544016481</v>
      </c>
      <c r="H1026" s="1">
        <v>1025</v>
      </c>
      <c r="J1026" s="9">
        <f t="shared" si="15"/>
        <v>-2.5534957356617344E-4</v>
      </c>
    </row>
    <row r="1027" spans="1:10" x14ac:dyDescent="0.25">
      <c r="A1027" s="5" t="s">
        <v>256</v>
      </c>
      <c r="B1027" s="24">
        <v>588.52</v>
      </c>
      <c r="C1027" s="24">
        <v>590.33000000000004</v>
      </c>
      <c r="D1027" s="24">
        <v>562.87</v>
      </c>
      <c r="E1027" s="24">
        <v>572.66999999999996</v>
      </c>
      <c r="F1027" s="24">
        <v>1788790016</v>
      </c>
      <c r="G1027" s="24">
        <v>57099072056</v>
      </c>
      <c r="H1027" s="1">
        <v>1026</v>
      </c>
      <c r="J1027" s="9">
        <f t="shared" si="15"/>
        <v>-2.6931964928974417E-2</v>
      </c>
    </row>
    <row r="1028" spans="1:10" x14ac:dyDescent="0.25">
      <c r="A1028" s="5" t="s">
        <v>255</v>
      </c>
      <c r="B1028" s="24">
        <v>573.04</v>
      </c>
      <c r="C1028" s="24">
        <v>576.04999999999995</v>
      </c>
      <c r="D1028" s="24">
        <v>512.54999999999995</v>
      </c>
      <c r="E1028" s="24">
        <v>516.04</v>
      </c>
      <c r="F1028" s="24">
        <v>2356900096</v>
      </c>
      <c r="G1028" s="24">
        <v>51463146627</v>
      </c>
      <c r="H1028" s="1">
        <v>1027</v>
      </c>
      <c r="J1028" s="9">
        <f t="shared" ref="J1028:J1091" si="16">(E1028-B1028)/B1028</f>
        <v>-9.9469496021220169E-2</v>
      </c>
    </row>
    <row r="1029" spans="1:10" x14ac:dyDescent="0.25">
      <c r="A1029" s="5" t="s">
        <v>254</v>
      </c>
      <c r="B1029" s="24">
        <v>516.15</v>
      </c>
      <c r="C1029" s="24">
        <v>572.26</v>
      </c>
      <c r="D1029" s="24">
        <v>516.15</v>
      </c>
      <c r="E1029" s="24">
        <v>565.39</v>
      </c>
      <c r="F1029" s="24">
        <v>2330820096</v>
      </c>
      <c r="G1029" s="24">
        <v>56396587656</v>
      </c>
      <c r="H1029" s="1">
        <v>1028</v>
      </c>
      <c r="J1029" s="9">
        <f t="shared" si="16"/>
        <v>9.5398624430882512E-2</v>
      </c>
    </row>
    <row r="1030" spans="1:10" x14ac:dyDescent="0.25">
      <c r="A1030" s="5" t="s">
        <v>253</v>
      </c>
      <c r="B1030" s="24">
        <v>566.83000000000004</v>
      </c>
      <c r="C1030" s="24">
        <v>583.14</v>
      </c>
      <c r="D1030" s="24">
        <v>545.42999999999995</v>
      </c>
      <c r="E1030" s="24">
        <v>559.59</v>
      </c>
      <c r="F1030" s="24">
        <v>2053970048</v>
      </c>
      <c r="G1030" s="24">
        <v>55829809817</v>
      </c>
      <c r="H1030" s="1">
        <v>1029</v>
      </c>
      <c r="J1030" s="9">
        <f t="shared" si="16"/>
        <v>-1.2772789019635532E-2</v>
      </c>
    </row>
    <row r="1031" spans="1:10" x14ac:dyDescent="0.25">
      <c r="A1031" s="5" t="s">
        <v>252</v>
      </c>
      <c r="B1031" s="24">
        <v>558.5</v>
      </c>
      <c r="C1031" s="24">
        <v>585.54</v>
      </c>
      <c r="D1031" s="24">
        <v>557.07000000000005</v>
      </c>
      <c r="E1031" s="24">
        <v>577.65</v>
      </c>
      <c r="F1031" s="24">
        <v>1985040000</v>
      </c>
      <c r="G1031" s="24">
        <v>57643138807</v>
      </c>
      <c r="H1031" s="1">
        <v>1030</v>
      </c>
      <c r="J1031" s="9">
        <f t="shared" si="16"/>
        <v>3.4288272157564866E-2</v>
      </c>
    </row>
    <row r="1032" spans="1:10" x14ac:dyDescent="0.25">
      <c r="A1032" s="5" t="s">
        <v>251</v>
      </c>
      <c r="B1032" s="24">
        <v>578.66999999999996</v>
      </c>
      <c r="C1032" s="24">
        <v>589.09</v>
      </c>
      <c r="D1032" s="24">
        <v>567.66</v>
      </c>
      <c r="E1032" s="24">
        <v>580.04</v>
      </c>
      <c r="F1032" s="24">
        <v>1945890048</v>
      </c>
      <c r="G1032" s="24">
        <v>57894350583</v>
      </c>
      <c r="H1032" s="1">
        <v>1031</v>
      </c>
      <c r="J1032" s="9">
        <f t="shared" si="16"/>
        <v>2.3674978830767186E-3</v>
      </c>
    </row>
    <row r="1033" spans="1:10" x14ac:dyDescent="0.25">
      <c r="A1033" s="5" t="s">
        <v>250</v>
      </c>
      <c r="B1033" s="24">
        <v>580.42999999999995</v>
      </c>
      <c r="C1033" s="24">
        <v>597.08000000000004</v>
      </c>
      <c r="D1033" s="24">
        <v>577.32000000000005</v>
      </c>
      <c r="E1033" s="24">
        <v>591.80999999999995</v>
      </c>
      <c r="F1033" s="24">
        <v>1880390016</v>
      </c>
      <c r="G1033" s="24">
        <v>59080880117</v>
      </c>
      <c r="H1033" s="1">
        <v>1032</v>
      </c>
      <c r="J1033" s="9">
        <f t="shared" si="16"/>
        <v>1.9606154058198225E-2</v>
      </c>
    </row>
    <row r="1034" spans="1:10" x14ac:dyDescent="0.25">
      <c r="A1034" s="5" t="s">
        <v>249</v>
      </c>
      <c r="B1034" s="24">
        <v>591.26</v>
      </c>
      <c r="C1034" s="24">
        <v>624.51</v>
      </c>
      <c r="D1034" s="24">
        <v>591.26</v>
      </c>
      <c r="E1034" s="24">
        <v>618.33000000000004</v>
      </c>
      <c r="F1034" s="24">
        <v>1832550016</v>
      </c>
      <c r="G1034" s="24">
        <v>61740821846</v>
      </c>
      <c r="H1034" s="1">
        <v>1033</v>
      </c>
      <c r="J1034" s="9">
        <f t="shared" si="16"/>
        <v>4.5783580827385671E-2</v>
      </c>
    </row>
    <row r="1035" spans="1:10" x14ac:dyDescent="0.25">
      <c r="A1035" s="5" t="s">
        <v>248</v>
      </c>
      <c r="B1035" s="24">
        <v>619.44000000000005</v>
      </c>
      <c r="C1035" s="24">
        <v>623.42999999999995</v>
      </c>
      <c r="D1035" s="24">
        <v>583.75</v>
      </c>
      <c r="E1035" s="24">
        <v>592.98</v>
      </c>
      <c r="F1035" s="24">
        <v>1903430016</v>
      </c>
      <c r="G1035" s="24">
        <v>59222873880</v>
      </c>
      <c r="H1035" s="1">
        <v>1034</v>
      </c>
      <c r="J1035" s="9">
        <f t="shared" si="16"/>
        <v>-4.2716001549786962E-2</v>
      </c>
    </row>
    <row r="1036" spans="1:10" x14ac:dyDescent="0.25">
      <c r="A1036" s="5" t="s">
        <v>247</v>
      </c>
      <c r="B1036" s="24">
        <v>593.41</v>
      </c>
      <c r="C1036" s="24">
        <v>611.33000000000004</v>
      </c>
      <c r="D1036" s="24">
        <v>580.98</v>
      </c>
      <c r="E1036" s="24">
        <v>609.29999999999995</v>
      </c>
      <c r="F1036" s="24">
        <v>1844269952</v>
      </c>
      <c r="G1036" s="24">
        <v>60864980395</v>
      </c>
      <c r="H1036" s="1">
        <v>1035</v>
      </c>
      <c r="J1036" s="9">
        <f t="shared" si="16"/>
        <v>2.6777438870258317E-2</v>
      </c>
    </row>
    <row r="1037" spans="1:10" x14ac:dyDescent="0.25">
      <c r="A1037" s="5" t="s">
        <v>246</v>
      </c>
      <c r="B1037" s="24">
        <v>610.26</v>
      </c>
      <c r="C1037" s="24">
        <v>611.64</v>
      </c>
      <c r="D1037" s="24">
        <v>596.4</v>
      </c>
      <c r="E1037" s="24">
        <v>607.12</v>
      </c>
      <c r="F1037" s="24">
        <v>1756530048</v>
      </c>
      <c r="G1037" s="24">
        <v>60659842641</v>
      </c>
      <c r="H1037" s="1">
        <v>1036</v>
      </c>
      <c r="J1037" s="9">
        <f t="shared" si="16"/>
        <v>-5.1453478845082199E-3</v>
      </c>
    </row>
    <row r="1038" spans="1:10" x14ac:dyDescent="0.25">
      <c r="A1038" s="5" t="s">
        <v>245</v>
      </c>
      <c r="B1038" s="24">
        <v>607.69000000000005</v>
      </c>
      <c r="C1038" s="24">
        <v>616.14</v>
      </c>
      <c r="D1038" s="24">
        <v>601.69000000000005</v>
      </c>
      <c r="E1038" s="24">
        <v>605.19000000000005</v>
      </c>
      <c r="F1038" s="24">
        <v>1880140032</v>
      </c>
      <c r="G1038" s="24">
        <v>60478879395</v>
      </c>
      <c r="H1038" s="1">
        <v>1037</v>
      </c>
      <c r="J1038" s="9">
        <f t="shared" si="16"/>
        <v>-4.1139396731886321E-3</v>
      </c>
    </row>
    <row r="1039" spans="1:10" x14ac:dyDescent="0.25">
      <c r="A1039" s="5" t="s">
        <v>244</v>
      </c>
      <c r="B1039" s="24">
        <v>605.44000000000005</v>
      </c>
      <c r="C1039" s="24">
        <v>608.80999999999995</v>
      </c>
      <c r="D1039" s="24">
        <v>595.59</v>
      </c>
      <c r="E1039" s="24">
        <v>601.08000000000004</v>
      </c>
      <c r="F1039" s="24">
        <v>1637779968</v>
      </c>
      <c r="G1039" s="24">
        <v>60080608858</v>
      </c>
      <c r="H1039" s="1">
        <v>1038</v>
      </c>
      <c r="J1039" s="9">
        <f t="shared" si="16"/>
        <v>-7.2013742071881824E-3</v>
      </c>
    </row>
    <row r="1040" spans="1:10" x14ac:dyDescent="0.25">
      <c r="A1040" s="5" t="s">
        <v>243</v>
      </c>
      <c r="B1040" s="24">
        <v>600.91</v>
      </c>
      <c r="C1040" s="24">
        <v>608.58000000000004</v>
      </c>
      <c r="D1040" s="24">
        <v>597.55999999999995</v>
      </c>
      <c r="E1040" s="24">
        <v>597.55999999999995</v>
      </c>
      <c r="F1040" s="24">
        <v>1519309952</v>
      </c>
      <c r="G1040" s="24">
        <v>59741701633</v>
      </c>
      <c r="H1040" s="1">
        <v>1039</v>
      </c>
      <c r="J1040" s="9">
        <f t="shared" si="16"/>
        <v>-5.5748781015460269E-3</v>
      </c>
    </row>
    <row r="1041" spans="1:10" x14ac:dyDescent="0.25">
      <c r="A1041" s="5" t="s">
        <v>242</v>
      </c>
      <c r="B1041" s="24">
        <v>594.34</v>
      </c>
      <c r="C1041" s="24">
        <v>594.34</v>
      </c>
      <c r="D1041" s="24">
        <v>511.89</v>
      </c>
      <c r="E1041" s="24">
        <v>526.48</v>
      </c>
      <c r="F1041" s="24">
        <v>2234880000</v>
      </c>
      <c r="G1041" s="24">
        <v>52645885461</v>
      </c>
      <c r="H1041" s="1">
        <v>1040</v>
      </c>
      <c r="J1041" s="9">
        <f t="shared" si="16"/>
        <v>-0.11417707036376487</v>
      </c>
    </row>
    <row r="1042" spans="1:10" x14ac:dyDescent="0.25">
      <c r="A1042" s="5" t="s">
        <v>241</v>
      </c>
      <c r="B1042" s="24">
        <v>524.86</v>
      </c>
      <c r="C1042" s="24">
        <v>536.86</v>
      </c>
      <c r="D1042" s="24">
        <v>515.27</v>
      </c>
      <c r="E1042" s="24">
        <v>533.28</v>
      </c>
      <c r="F1042" s="24">
        <v>1982119936</v>
      </c>
      <c r="G1042" s="24">
        <v>53337466294</v>
      </c>
      <c r="H1042" s="1">
        <v>1041</v>
      </c>
      <c r="J1042" s="9">
        <f t="shared" si="16"/>
        <v>1.6042373204282968E-2</v>
      </c>
    </row>
    <row r="1043" spans="1:10" x14ac:dyDescent="0.25">
      <c r="A1043" s="5" t="s">
        <v>240</v>
      </c>
      <c r="B1043" s="24">
        <v>532.71</v>
      </c>
      <c r="C1043" s="24">
        <v>538.96</v>
      </c>
      <c r="D1043" s="24">
        <v>491.23</v>
      </c>
      <c r="E1043" s="24">
        <v>496.84</v>
      </c>
      <c r="F1043" s="24">
        <v>1932760064</v>
      </c>
      <c r="G1043" s="24">
        <v>49702985162</v>
      </c>
      <c r="H1043" s="1">
        <v>1042</v>
      </c>
      <c r="J1043" s="9">
        <f t="shared" si="16"/>
        <v>-6.7334947720148031E-2</v>
      </c>
    </row>
    <row r="1044" spans="1:10" x14ac:dyDescent="0.25">
      <c r="A1044" s="5" t="s">
        <v>239</v>
      </c>
      <c r="B1044" s="24">
        <v>498.02</v>
      </c>
      <c r="C1044" s="24">
        <v>501.9</v>
      </c>
      <c r="D1044" s="24">
        <v>459</v>
      </c>
      <c r="E1044" s="24">
        <v>477.49</v>
      </c>
      <c r="F1044" s="24">
        <v>2080130048</v>
      </c>
      <c r="G1044" s="24">
        <v>47777150787</v>
      </c>
      <c r="H1044" s="1">
        <v>1043</v>
      </c>
      <c r="J1044" s="9">
        <f t="shared" si="16"/>
        <v>-4.1223244046423788E-2</v>
      </c>
    </row>
    <row r="1045" spans="1:10" x14ac:dyDescent="0.25">
      <c r="A1045" s="5" t="s">
        <v>238</v>
      </c>
      <c r="B1045" s="24">
        <v>478.38</v>
      </c>
      <c r="C1045" s="24">
        <v>523.54</v>
      </c>
      <c r="D1045" s="24">
        <v>467.47</v>
      </c>
      <c r="E1045" s="24">
        <v>519.74</v>
      </c>
      <c r="F1045" s="24">
        <v>2458650112</v>
      </c>
      <c r="G1045" s="24">
        <v>52015066663</v>
      </c>
      <c r="H1045" s="1">
        <v>1044</v>
      </c>
      <c r="J1045" s="9">
        <f t="shared" si="16"/>
        <v>8.6458463982607994E-2</v>
      </c>
    </row>
    <row r="1046" spans="1:10" x14ac:dyDescent="0.25">
      <c r="A1046" s="5" t="s">
        <v>237</v>
      </c>
      <c r="B1046" s="24">
        <v>520.48</v>
      </c>
      <c r="C1046" s="24">
        <v>521.29999999999995</v>
      </c>
      <c r="D1046" s="24">
        <v>487.47</v>
      </c>
      <c r="E1046" s="24">
        <v>491</v>
      </c>
      <c r="F1046" s="24">
        <v>1808269952</v>
      </c>
      <c r="G1046" s="24">
        <v>49149084090</v>
      </c>
      <c r="H1046" s="1">
        <v>1045</v>
      </c>
      <c r="J1046" s="9">
        <f t="shared" si="16"/>
        <v>-5.6640024592683712E-2</v>
      </c>
    </row>
    <row r="1047" spans="1:10" x14ac:dyDescent="0.25">
      <c r="A1047" s="5" t="s">
        <v>236</v>
      </c>
      <c r="B1047" s="24">
        <v>490.41</v>
      </c>
      <c r="C1047" s="24">
        <v>503.22</v>
      </c>
      <c r="D1047" s="24">
        <v>488.85</v>
      </c>
      <c r="E1047" s="24">
        <v>499.64</v>
      </c>
      <c r="F1047" s="24">
        <v>1314109952</v>
      </c>
      <c r="G1047" s="24">
        <v>50024018701</v>
      </c>
      <c r="H1047" s="1">
        <v>1046</v>
      </c>
      <c r="J1047" s="9">
        <f t="shared" si="16"/>
        <v>1.8820986521481946E-2</v>
      </c>
    </row>
    <row r="1048" spans="1:10" x14ac:dyDescent="0.25">
      <c r="A1048" s="5" t="s">
        <v>235</v>
      </c>
      <c r="B1048" s="24">
        <v>499.46</v>
      </c>
      <c r="C1048" s="24">
        <v>507.64</v>
      </c>
      <c r="D1048" s="24">
        <v>498.65</v>
      </c>
      <c r="E1048" s="24">
        <v>500.45</v>
      </c>
      <c r="F1048" s="24">
        <v>1264870016</v>
      </c>
      <c r="G1048" s="24">
        <v>50114921288</v>
      </c>
      <c r="H1048" s="1">
        <v>1047</v>
      </c>
      <c r="J1048" s="9">
        <f t="shared" si="16"/>
        <v>1.9821407119689446E-3</v>
      </c>
    </row>
    <row r="1049" spans="1:10" x14ac:dyDescent="0.25">
      <c r="A1049" s="5" t="s">
        <v>234</v>
      </c>
      <c r="B1049" s="24">
        <v>499.38</v>
      </c>
      <c r="C1049" s="24">
        <v>521.79999999999995</v>
      </c>
      <c r="D1049" s="24">
        <v>494.07</v>
      </c>
      <c r="E1049" s="24">
        <v>518.89</v>
      </c>
      <c r="F1049" s="24">
        <v>1513869952</v>
      </c>
      <c r="G1049" s="24">
        <v>51972519171</v>
      </c>
      <c r="H1049" s="1">
        <v>1048</v>
      </c>
      <c r="J1049" s="9">
        <f t="shared" si="16"/>
        <v>3.9068444871640816E-2</v>
      </c>
    </row>
    <row r="1050" spans="1:10" x14ac:dyDescent="0.25">
      <c r="A1050" s="5" t="s">
        <v>233</v>
      </c>
      <c r="B1050" s="24">
        <v>519.02</v>
      </c>
      <c r="C1050" s="24">
        <v>542.35</v>
      </c>
      <c r="D1050" s="24">
        <v>516.30999999999995</v>
      </c>
      <c r="E1050" s="24">
        <v>537.96</v>
      </c>
      <c r="F1050" s="24">
        <v>1726569984</v>
      </c>
      <c r="G1050" s="24">
        <v>53893191559</v>
      </c>
      <c r="H1050" s="1">
        <v>1049</v>
      </c>
      <c r="J1050" s="9">
        <f t="shared" si="16"/>
        <v>3.6491850025047311E-2</v>
      </c>
    </row>
    <row r="1051" spans="1:10" x14ac:dyDescent="0.25">
      <c r="A1051" s="5" t="s">
        <v>232</v>
      </c>
      <c r="B1051" s="24">
        <v>538.51</v>
      </c>
      <c r="C1051" s="24">
        <v>541.02</v>
      </c>
      <c r="D1051" s="24">
        <v>519.37</v>
      </c>
      <c r="E1051" s="24">
        <v>536.27</v>
      </c>
      <c r="F1051" s="24">
        <v>1596290048</v>
      </c>
      <c r="G1051" s="24">
        <v>53735032875</v>
      </c>
      <c r="H1051" s="1">
        <v>1050</v>
      </c>
      <c r="J1051" s="9">
        <f t="shared" si="16"/>
        <v>-4.1596256336929845E-3</v>
      </c>
    </row>
    <row r="1052" spans="1:10" x14ac:dyDescent="0.25">
      <c r="A1052" s="5" t="s">
        <v>231</v>
      </c>
      <c r="B1052" s="24">
        <v>536.45000000000005</v>
      </c>
      <c r="C1052" s="24">
        <v>543.72</v>
      </c>
      <c r="D1052" s="24">
        <v>524.26</v>
      </c>
      <c r="E1052" s="24">
        <v>527.37</v>
      </c>
      <c r="F1052" s="24">
        <v>1462070016</v>
      </c>
      <c r="G1052" s="24">
        <v>52853921455</v>
      </c>
      <c r="H1052" s="1">
        <v>1051</v>
      </c>
      <c r="J1052" s="9">
        <f t="shared" si="16"/>
        <v>-1.6926088172243527E-2</v>
      </c>
    </row>
    <row r="1053" spans="1:10" x14ac:dyDescent="0.25">
      <c r="A1053" s="5" t="s">
        <v>230</v>
      </c>
      <c r="B1053" s="24">
        <v>527.19000000000005</v>
      </c>
      <c r="C1053" s="24">
        <v>527.19000000000005</v>
      </c>
      <c r="D1053" s="24">
        <v>456.88</v>
      </c>
      <c r="E1053" s="24">
        <v>465.82</v>
      </c>
      <c r="F1053" s="24">
        <v>2226030080</v>
      </c>
      <c r="G1053" s="24">
        <v>46694859628</v>
      </c>
      <c r="H1053" s="1">
        <v>1052</v>
      </c>
      <c r="J1053" s="9">
        <f t="shared" si="16"/>
        <v>-0.11640964358201039</v>
      </c>
    </row>
    <row r="1054" spans="1:10" x14ac:dyDescent="0.25">
      <c r="A1054" s="5" t="s">
        <v>229</v>
      </c>
      <c r="B1054" s="24">
        <v>466.27</v>
      </c>
      <c r="C1054" s="24">
        <v>479.13</v>
      </c>
      <c r="D1054" s="24">
        <v>462.39</v>
      </c>
      <c r="E1054" s="24">
        <v>474.52</v>
      </c>
      <c r="F1054" s="24">
        <v>1651379968</v>
      </c>
      <c r="G1054" s="24">
        <v>47577076102</v>
      </c>
      <c r="H1054" s="1">
        <v>1053</v>
      </c>
      <c r="J1054" s="9">
        <f t="shared" si="16"/>
        <v>1.7693610997919662E-2</v>
      </c>
    </row>
    <row r="1055" spans="1:10" x14ac:dyDescent="0.25">
      <c r="A1055" s="5" t="s">
        <v>228</v>
      </c>
      <c r="B1055" s="24">
        <v>474.77</v>
      </c>
      <c r="C1055" s="24">
        <v>475.36</v>
      </c>
      <c r="D1055" s="24">
        <v>426.47</v>
      </c>
      <c r="E1055" s="24">
        <v>457.67</v>
      </c>
      <c r="F1055" s="24">
        <v>2490579968</v>
      </c>
      <c r="G1055" s="24">
        <v>45897156207</v>
      </c>
      <c r="H1055" s="1">
        <v>1054</v>
      </c>
      <c r="J1055" s="9">
        <f t="shared" si="16"/>
        <v>-3.6017440023590301E-2</v>
      </c>
    </row>
    <row r="1056" spans="1:10" x14ac:dyDescent="0.25">
      <c r="A1056" s="5" t="s">
        <v>227</v>
      </c>
      <c r="B1056" s="24">
        <v>455.94</v>
      </c>
      <c r="C1056" s="24">
        <v>470.34</v>
      </c>
      <c r="D1056" s="24">
        <v>448.9</v>
      </c>
      <c r="E1056" s="24">
        <v>460.31</v>
      </c>
      <c r="F1056" s="24">
        <v>4007950080</v>
      </c>
      <c r="G1056" s="24">
        <v>46171165114</v>
      </c>
      <c r="H1056" s="1">
        <v>1055</v>
      </c>
      <c r="J1056" s="9">
        <f t="shared" si="16"/>
        <v>9.5845944641838945E-3</v>
      </c>
    </row>
    <row r="1057" spans="1:10" x14ac:dyDescent="0.25">
      <c r="A1057" s="5" t="s">
        <v>226</v>
      </c>
      <c r="B1057" s="24">
        <v>460.73</v>
      </c>
      <c r="C1057" s="24">
        <v>461.21</v>
      </c>
      <c r="D1057" s="24">
        <v>432.77</v>
      </c>
      <c r="E1057" s="24">
        <v>432.77</v>
      </c>
      <c r="F1057" s="24">
        <v>1356560000</v>
      </c>
      <c r="G1057" s="24">
        <v>43417898248</v>
      </c>
      <c r="H1057" s="1">
        <v>1056</v>
      </c>
      <c r="J1057" s="9">
        <f t="shared" si="16"/>
        <v>-6.068630217263915E-2</v>
      </c>
    </row>
    <row r="1058" spans="1:10" x14ac:dyDescent="0.25">
      <c r="A1058" s="5" t="s">
        <v>225</v>
      </c>
      <c r="B1058" s="24">
        <v>432.24</v>
      </c>
      <c r="C1058" s="24">
        <v>444.24</v>
      </c>
      <c r="D1058" s="24">
        <v>424.84</v>
      </c>
      <c r="E1058" s="24">
        <v>442.36</v>
      </c>
      <c r="F1058" s="24">
        <v>1368940032</v>
      </c>
      <c r="G1058" s="24">
        <v>44389430889</v>
      </c>
      <c r="H1058" s="1">
        <v>1057</v>
      </c>
      <c r="J1058" s="9">
        <f t="shared" si="16"/>
        <v>2.3412918748843246E-2</v>
      </c>
    </row>
    <row r="1059" spans="1:10" x14ac:dyDescent="0.25">
      <c r="A1059" s="5" t="s">
        <v>224</v>
      </c>
      <c r="B1059" s="24">
        <v>442.29</v>
      </c>
      <c r="C1059" s="24">
        <v>443.62</v>
      </c>
      <c r="D1059" s="24">
        <v>419.68</v>
      </c>
      <c r="E1059" s="24">
        <v>422.36</v>
      </c>
      <c r="F1059" s="24">
        <v>1360790016</v>
      </c>
      <c r="G1059" s="24">
        <v>42391125054</v>
      </c>
      <c r="H1059" s="1">
        <v>1058</v>
      </c>
      <c r="J1059" s="9">
        <f t="shared" si="16"/>
        <v>-4.5060932872097503E-2</v>
      </c>
    </row>
    <row r="1060" spans="1:10" x14ac:dyDescent="0.25">
      <c r="A1060" s="5" t="s">
        <v>223</v>
      </c>
      <c r="B1060" s="24">
        <v>422.59</v>
      </c>
      <c r="C1060" s="24">
        <v>441.79</v>
      </c>
      <c r="D1060" s="24">
        <v>407.95</v>
      </c>
      <c r="E1060" s="24">
        <v>436.01</v>
      </c>
      <c r="F1060" s="24">
        <v>1564499968</v>
      </c>
      <c r="G1060" s="24">
        <v>43769409548</v>
      </c>
      <c r="H1060" s="1">
        <v>1059</v>
      </c>
      <c r="J1060" s="9">
        <f t="shared" si="16"/>
        <v>3.1756548900825902E-2</v>
      </c>
    </row>
    <row r="1061" spans="1:10" x14ac:dyDescent="0.25">
      <c r="A1061" s="5" t="s">
        <v>222</v>
      </c>
      <c r="B1061" s="24">
        <v>436.21</v>
      </c>
      <c r="C1061" s="24">
        <v>458.8</v>
      </c>
      <c r="D1061" s="24">
        <v>436.21</v>
      </c>
      <c r="E1061" s="24">
        <v>455.18</v>
      </c>
      <c r="F1061" s="24">
        <v>1475939968</v>
      </c>
      <c r="G1061" s="24">
        <v>45703302056</v>
      </c>
      <c r="H1061" s="1">
        <v>1060</v>
      </c>
      <c r="J1061" s="9">
        <f t="shared" si="16"/>
        <v>4.3488228146993484E-2</v>
      </c>
    </row>
    <row r="1062" spans="1:10" x14ac:dyDescent="0.25">
      <c r="A1062" s="5" t="s">
        <v>221</v>
      </c>
      <c r="B1062" s="24">
        <v>455.24</v>
      </c>
      <c r="C1062" s="24">
        <v>457.14</v>
      </c>
      <c r="D1062" s="24">
        <v>446.39</v>
      </c>
      <c r="E1062" s="24">
        <v>453.92</v>
      </c>
      <c r="F1062" s="24">
        <v>1511730048</v>
      </c>
      <c r="G1062" s="24">
        <v>45585861718</v>
      </c>
      <c r="H1062" s="1">
        <v>1061</v>
      </c>
      <c r="J1062" s="9">
        <f t="shared" si="16"/>
        <v>-2.899569457868362E-3</v>
      </c>
    </row>
    <row r="1063" spans="1:10" x14ac:dyDescent="0.25">
      <c r="A1063" s="5" t="s">
        <v>220</v>
      </c>
      <c r="B1063" s="24">
        <v>453.82</v>
      </c>
      <c r="C1063" s="24">
        <v>479.13</v>
      </c>
      <c r="D1063" s="24">
        <v>447.11</v>
      </c>
      <c r="E1063" s="24">
        <v>475.35</v>
      </c>
      <c r="F1063" s="24">
        <v>1625789952</v>
      </c>
      <c r="G1063" s="24">
        <v>47747743959</v>
      </c>
      <c r="H1063" s="1">
        <v>1062</v>
      </c>
      <c r="J1063" s="9">
        <f t="shared" si="16"/>
        <v>4.7441716980300627E-2</v>
      </c>
    </row>
    <row r="1064" spans="1:10" x14ac:dyDescent="0.25">
      <c r="A1064" s="5" t="s">
        <v>219</v>
      </c>
      <c r="B1064" s="24">
        <v>475.39</v>
      </c>
      <c r="C1064" s="24">
        <v>483.85</v>
      </c>
      <c r="D1064" s="24">
        <v>462.58</v>
      </c>
      <c r="E1064" s="24">
        <v>464.2</v>
      </c>
      <c r="F1064" s="24">
        <v>1683939968</v>
      </c>
      <c r="G1064" s="24">
        <v>46637067239</v>
      </c>
      <c r="H1064" s="1">
        <v>1063</v>
      </c>
      <c r="J1064" s="9">
        <f t="shared" si="16"/>
        <v>-2.3538568333368388E-2</v>
      </c>
    </row>
    <row r="1065" spans="1:10" x14ac:dyDescent="0.25">
      <c r="A1065" s="5" t="s">
        <v>218</v>
      </c>
      <c r="B1065" s="24">
        <v>464.15</v>
      </c>
      <c r="C1065" s="24">
        <v>481.44</v>
      </c>
      <c r="D1065" s="24">
        <v>455.18</v>
      </c>
      <c r="E1065" s="24">
        <v>467.32</v>
      </c>
      <c r="F1065" s="24">
        <v>1549769984</v>
      </c>
      <c r="G1065" s="24">
        <v>46960391871</v>
      </c>
      <c r="H1065" s="1">
        <v>1064</v>
      </c>
      <c r="J1065" s="9">
        <f t="shared" si="16"/>
        <v>6.8296886782290558E-3</v>
      </c>
    </row>
    <row r="1066" spans="1:10" x14ac:dyDescent="0.25">
      <c r="A1066" s="5" t="s">
        <v>217</v>
      </c>
      <c r="B1066" s="24">
        <v>467.29</v>
      </c>
      <c r="C1066" s="24">
        <v>483.23</v>
      </c>
      <c r="D1066" s="24">
        <v>464.63</v>
      </c>
      <c r="E1066" s="24">
        <v>474.41</v>
      </c>
      <c r="F1066" s="24">
        <v>1828610048</v>
      </c>
      <c r="G1066" s="24">
        <v>47682968020</v>
      </c>
      <c r="H1066" s="1">
        <v>1065</v>
      </c>
      <c r="J1066" s="9">
        <f t="shared" si="16"/>
        <v>1.5236790857925495E-2</v>
      </c>
    </row>
    <row r="1067" spans="1:10" x14ac:dyDescent="0.25">
      <c r="A1067" s="5" t="s">
        <v>216</v>
      </c>
      <c r="B1067" s="24">
        <v>474.36</v>
      </c>
      <c r="C1067" s="24">
        <v>479.65</v>
      </c>
      <c r="D1067" s="24">
        <v>457.61</v>
      </c>
      <c r="E1067" s="24">
        <v>474.01</v>
      </c>
      <c r="F1067" s="24">
        <v>1627609984</v>
      </c>
      <c r="G1067" s="24">
        <v>47652424064</v>
      </c>
      <c r="H1067" s="1">
        <v>1066</v>
      </c>
      <c r="J1067" s="9">
        <f t="shared" si="16"/>
        <v>-7.3783624251628035E-4</v>
      </c>
    </row>
    <row r="1068" spans="1:10" x14ac:dyDescent="0.25">
      <c r="A1068" s="5" t="s">
        <v>215</v>
      </c>
      <c r="B1068" s="24">
        <v>474.06</v>
      </c>
      <c r="C1068" s="24">
        <v>491.66</v>
      </c>
      <c r="D1068" s="24">
        <v>466.84</v>
      </c>
      <c r="E1068" s="24">
        <v>491.66</v>
      </c>
      <c r="F1068" s="24">
        <v>1358360064</v>
      </c>
      <c r="G1068" s="24">
        <v>49436674025</v>
      </c>
      <c r="H1068" s="1">
        <v>1067</v>
      </c>
      <c r="J1068" s="9">
        <f t="shared" si="16"/>
        <v>3.7126102181158548E-2</v>
      </c>
    </row>
    <row r="1069" spans="1:10" x14ac:dyDescent="0.25">
      <c r="A1069" s="5" t="s">
        <v>214</v>
      </c>
      <c r="B1069" s="24">
        <v>492.07</v>
      </c>
      <c r="C1069" s="24">
        <v>503.2</v>
      </c>
      <c r="D1069" s="24">
        <v>488.42</v>
      </c>
      <c r="E1069" s="24">
        <v>489.12</v>
      </c>
      <c r="F1069" s="24">
        <v>1344560000</v>
      </c>
      <c r="G1069" s="24">
        <v>49191161178</v>
      </c>
      <c r="H1069" s="1">
        <v>1068</v>
      </c>
      <c r="J1069" s="9">
        <f t="shared" si="16"/>
        <v>-5.9950820005283574E-3</v>
      </c>
    </row>
    <row r="1070" spans="1:10" x14ac:dyDescent="0.25">
      <c r="A1070" s="5" t="s">
        <v>213</v>
      </c>
      <c r="B1070" s="24">
        <v>488.88</v>
      </c>
      <c r="C1070" s="24">
        <v>490.85</v>
      </c>
      <c r="D1070" s="24">
        <v>475.17</v>
      </c>
      <c r="E1070" s="24">
        <v>476.68</v>
      </c>
      <c r="F1070" s="24">
        <v>1533799936</v>
      </c>
      <c r="G1070" s="24">
        <v>47950212027</v>
      </c>
      <c r="H1070" s="1">
        <v>1069</v>
      </c>
      <c r="J1070" s="9">
        <f t="shared" si="16"/>
        <v>-2.4954999181803283E-2</v>
      </c>
    </row>
    <row r="1071" spans="1:10" x14ac:dyDescent="0.25">
      <c r="A1071" s="5" t="s">
        <v>212</v>
      </c>
      <c r="B1071" s="24">
        <v>476.16</v>
      </c>
      <c r="C1071" s="24">
        <v>478.32</v>
      </c>
      <c r="D1071" s="24">
        <v>433.96</v>
      </c>
      <c r="E1071" s="24">
        <v>434.42</v>
      </c>
      <c r="F1071" s="24">
        <v>1789069952</v>
      </c>
      <c r="G1071" s="24">
        <v>43708241775</v>
      </c>
      <c r="H1071" s="1">
        <v>1070</v>
      </c>
      <c r="J1071" s="9">
        <f t="shared" si="16"/>
        <v>-8.7659610215053779E-2</v>
      </c>
    </row>
    <row r="1072" spans="1:10" x14ac:dyDescent="0.25">
      <c r="A1072" s="5" t="s">
        <v>211</v>
      </c>
      <c r="B1072" s="24">
        <v>434.52</v>
      </c>
      <c r="C1072" s="24">
        <v>447.32</v>
      </c>
      <c r="D1072" s="24">
        <v>429.51</v>
      </c>
      <c r="E1072" s="24">
        <v>446.52</v>
      </c>
      <c r="F1072" s="24">
        <v>1422470016</v>
      </c>
      <c r="G1072" s="24">
        <v>44934271235</v>
      </c>
      <c r="H1072" s="1">
        <v>1071</v>
      </c>
      <c r="J1072" s="9">
        <f t="shared" si="16"/>
        <v>2.7616680475006906E-2</v>
      </c>
    </row>
    <row r="1073" spans="1:10" x14ac:dyDescent="0.25">
      <c r="A1073" s="5" t="s">
        <v>210</v>
      </c>
      <c r="B1073" s="24">
        <v>446.5</v>
      </c>
      <c r="C1073" s="24">
        <v>446.5</v>
      </c>
      <c r="D1073" s="24">
        <v>422.81</v>
      </c>
      <c r="E1073" s="24">
        <v>430.07</v>
      </c>
      <c r="F1073" s="24">
        <v>1495440000</v>
      </c>
      <c r="G1073" s="24">
        <v>43288294177</v>
      </c>
      <c r="H1073" s="1">
        <v>1072</v>
      </c>
      <c r="J1073" s="9">
        <f t="shared" si="16"/>
        <v>-3.6797312430011213E-2</v>
      </c>
    </row>
    <row r="1074" spans="1:10" x14ac:dyDescent="0.25">
      <c r="A1074" s="5" t="s">
        <v>209</v>
      </c>
      <c r="B1074" s="24">
        <v>430.74</v>
      </c>
      <c r="C1074" s="24">
        <v>442.36</v>
      </c>
      <c r="D1074" s="24">
        <v>430.74</v>
      </c>
      <c r="E1074" s="24">
        <v>434.03</v>
      </c>
      <c r="F1074" s="24">
        <v>1489670016</v>
      </c>
      <c r="G1074" s="24">
        <v>43694988769</v>
      </c>
      <c r="H1074" s="1">
        <v>1073</v>
      </c>
      <c r="J1074" s="9">
        <f t="shared" si="16"/>
        <v>7.6380182940984434E-3</v>
      </c>
    </row>
    <row r="1075" spans="1:10" x14ac:dyDescent="0.25">
      <c r="A1075" s="5" t="s">
        <v>208</v>
      </c>
      <c r="B1075" s="24">
        <v>434.51</v>
      </c>
      <c r="C1075" s="24">
        <v>439.43</v>
      </c>
      <c r="D1075" s="24">
        <v>431.47</v>
      </c>
      <c r="E1075" s="24">
        <v>436.09</v>
      </c>
      <c r="F1075" s="24">
        <v>1235820032</v>
      </c>
      <c r="G1075" s="24">
        <v>43911193561</v>
      </c>
      <c r="H1075" s="1">
        <v>1074</v>
      </c>
      <c r="J1075" s="9">
        <f t="shared" si="16"/>
        <v>3.636279947527063E-3</v>
      </c>
    </row>
    <row r="1076" spans="1:10" x14ac:dyDescent="0.25">
      <c r="A1076" s="5" t="s">
        <v>207</v>
      </c>
      <c r="B1076" s="24">
        <v>435.88</v>
      </c>
      <c r="C1076" s="24">
        <v>454</v>
      </c>
      <c r="D1076" s="24">
        <v>433.92</v>
      </c>
      <c r="E1076" s="24">
        <v>449.85</v>
      </c>
      <c r="F1076" s="24">
        <v>1350160000</v>
      </c>
      <c r="G1076" s="24">
        <v>45306414380</v>
      </c>
      <c r="H1076" s="1">
        <v>1075</v>
      </c>
      <c r="J1076" s="9">
        <f t="shared" si="16"/>
        <v>3.2050105533633175E-2</v>
      </c>
    </row>
    <row r="1077" spans="1:10" x14ac:dyDescent="0.25">
      <c r="A1077" s="5" t="s">
        <v>206</v>
      </c>
      <c r="B1077" s="24">
        <v>450.42</v>
      </c>
      <c r="C1077" s="24">
        <v>480.66</v>
      </c>
      <c r="D1077" s="24">
        <v>446.8</v>
      </c>
      <c r="E1077" s="24">
        <v>480.66</v>
      </c>
      <c r="F1077" s="24">
        <v>1858680064</v>
      </c>
      <c r="G1077" s="24">
        <v>48419026521</v>
      </c>
      <c r="H1077" s="1">
        <v>1076</v>
      </c>
      <c r="J1077" s="9">
        <f t="shared" si="16"/>
        <v>6.7137338484081543E-2</v>
      </c>
    </row>
    <row r="1078" spans="1:10" x14ac:dyDescent="0.25">
      <c r="A1078" s="5" t="s">
        <v>205</v>
      </c>
      <c r="B1078" s="24">
        <v>480.08</v>
      </c>
      <c r="C1078" s="24">
        <v>508.78</v>
      </c>
      <c r="D1078" s="24">
        <v>468.92</v>
      </c>
      <c r="E1078" s="24">
        <v>501</v>
      </c>
      <c r="F1078" s="24">
        <v>2288100096</v>
      </c>
      <c r="G1078" s="24">
        <v>50478766285</v>
      </c>
      <c r="H1078" s="1">
        <v>1077</v>
      </c>
      <c r="J1078" s="9">
        <f t="shared" si="16"/>
        <v>4.3576070654890886E-2</v>
      </c>
    </row>
    <row r="1079" spans="1:10" x14ac:dyDescent="0.25">
      <c r="A1079" s="5" t="s">
        <v>204</v>
      </c>
      <c r="B1079" s="24">
        <v>500.84</v>
      </c>
      <c r="C1079" s="24">
        <v>513.42999999999995</v>
      </c>
      <c r="D1079" s="24">
        <v>474.36</v>
      </c>
      <c r="E1079" s="24">
        <v>480.51</v>
      </c>
      <c r="F1079" s="24">
        <v>2371559936</v>
      </c>
      <c r="G1079" s="24">
        <v>48424155624</v>
      </c>
      <c r="H1079" s="1">
        <v>1078</v>
      </c>
      <c r="J1079" s="9">
        <f t="shared" si="16"/>
        <v>-4.0591805766312564E-2</v>
      </c>
    </row>
    <row r="1080" spans="1:10" x14ac:dyDescent="0.25">
      <c r="A1080" s="5" t="s">
        <v>203</v>
      </c>
      <c r="B1080" s="24">
        <v>480.63</v>
      </c>
      <c r="C1080" s="24">
        <v>483.24</v>
      </c>
      <c r="D1080" s="24">
        <v>465.14</v>
      </c>
      <c r="E1080" s="24">
        <v>469.62</v>
      </c>
      <c r="F1080" s="24">
        <v>2068739968</v>
      </c>
      <c r="G1080" s="24">
        <v>47335899963</v>
      </c>
      <c r="H1080" s="1">
        <v>1079</v>
      </c>
      <c r="J1080" s="9">
        <f t="shared" si="16"/>
        <v>-2.2907433992884321E-2</v>
      </c>
    </row>
    <row r="1081" spans="1:10" x14ac:dyDescent="0.25">
      <c r="A1081" s="5" t="s">
        <v>202</v>
      </c>
      <c r="B1081" s="24">
        <v>469.31</v>
      </c>
      <c r="C1081" s="24">
        <v>469.31</v>
      </c>
      <c r="D1081" s="24">
        <v>443.69</v>
      </c>
      <c r="E1081" s="24">
        <v>450.7</v>
      </c>
      <c r="F1081" s="24">
        <v>1821350016</v>
      </c>
      <c r="G1081" s="24">
        <v>45437819522</v>
      </c>
      <c r="H1081" s="1">
        <v>1080</v>
      </c>
      <c r="J1081" s="9">
        <f t="shared" si="16"/>
        <v>-3.9653960069037555E-2</v>
      </c>
    </row>
    <row r="1082" spans="1:10" x14ac:dyDescent="0.25">
      <c r="A1082" s="5" t="s">
        <v>201</v>
      </c>
      <c r="B1082" s="24">
        <v>450.68</v>
      </c>
      <c r="C1082" s="24">
        <v>468.08</v>
      </c>
      <c r="D1082" s="24">
        <v>445.78</v>
      </c>
      <c r="E1082" s="24">
        <v>462.44</v>
      </c>
      <c r="F1082" s="24">
        <v>1504310016</v>
      </c>
      <c r="G1082" s="24">
        <v>46630720739</v>
      </c>
      <c r="H1082" s="1">
        <v>1081</v>
      </c>
      <c r="J1082" s="9">
        <f t="shared" si="16"/>
        <v>2.6093902547261894E-2</v>
      </c>
    </row>
    <row r="1083" spans="1:10" x14ac:dyDescent="0.25">
      <c r="A1083" s="5" t="s">
        <v>200</v>
      </c>
      <c r="B1083" s="24">
        <v>462.44</v>
      </c>
      <c r="C1083" s="24">
        <v>470.9</v>
      </c>
      <c r="D1083" s="24">
        <v>458.12</v>
      </c>
      <c r="E1083" s="24">
        <v>459.66</v>
      </c>
      <c r="F1083" s="24">
        <v>1338589952</v>
      </c>
      <c r="G1083" s="24">
        <v>46360029757</v>
      </c>
      <c r="H1083" s="1">
        <v>1082</v>
      </c>
      <c r="J1083" s="9">
        <f t="shared" si="16"/>
        <v>-6.0115906928465803E-3</v>
      </c>
    </row>
    <row r="1084" spans="1:10" x14ac:dyDescent="0.25">
      <c r="A1084" s="5" t="s">
        <v>199</v>
      </c>
      <c r="B1084" s="24">
        <v>459.44</v>
      </c>
      <c r="C1084" s="24">
        <v>469.77</v>
      </c>
      <c r="D1084" s="24">
        <v>449.73</v>
      </c>
      <c r="E1084" s="24">
        <v>450.85</v>
      </c>
      <c r="F1084" s="24">
        <v>1596999936</v>
      </c>
      <c r="G1084" s="24">
        <v>45481301491</v>
      </c>
      <c r="H1084" s="1">
        <v>1083</v>
      </c>
      <c r="J1084" s="9">
        <f t="shared" si="16"/>
        <v>-1.8696674212084222E-2</v>
      </c>
    </row>
    <row r="1085" spans="1:10" x14ac:dyDescent="0.25">
      <c r="A1085" s="5" t="s">
        <v>198</v>
      </c>
      <c r="B1085" s="24">
        <v>451.14</v>
      </c>
      <c r="C1085" s="24">
        <v>481.14</v>
      </c>
      <c r="D1085" s="24">
        <v>450.57</v>
      </c>
      <c r="E1085" s="24">
        <v>479.37</v>
      </c>
      <c r="F1085" s="24">
        <v>2287520000</v>
      </c>
      <c r="G1085" s="24">
        <v>48368209917</v>
      </c>
      <c r="H1085" s="1">
        <v>1084</v>
      </c>
      <c r="J1085" s="9">
        <f t="shared" si="16"/>
        <v>6.257481048011708E-2</v>
      </c>
    </row>
    <row r="1086" spans="1:10" x14ac:dyDescent="0.25">
      <c r="A1086" s="5" t="s">
        <v>197</v>
      </c>
      <c r="B1086" s="24">
        <v>479.91</v>
      </c>
      <c r="C1086" s="24">
        <v>482.87</v>
      </c>
      <c r="D1086" s="24">
        <v>466.47</v>
      </c>
      <c r="E1086" s="24">
        <v>472.49</v>
      </c>
      <c r="F1086" s="24">
        <v>1930780032</v>
      </c>
      <c r="G1086" s="24">
        <v>47683830874</v>
      </c>
      <c r="H1086" s="1">
        <v>1085</v>
      </c>
      <c r="J1086" s="9">
        <f t="shared" si="16"/>
        <v>-1.5461232314392314E-2</v>
      </c>
    </row>
    <row r="1087" spans="1:10" x14ac:dyDescent="0.25">
      <c r="A1087" s="5" t="s">
        <v>196</v>
      </c>
      <c r="B1087" s="24">
        <v>472.33</v>
      </c>
      <c r="C1087" s="24">
        <v>483.7</v>
      </c>
      <c r="D1087" s="24">
        <v>461.42</v>
      </c>
      <c r="E1087" s="24">
        <v>464.04</v>
      </c>
      <c r="F1087" s="24">
        <v>1621560064</v>
      </c>
      <c r="G1087" s="24">
        <v>46839932193</v>
      </c>
      <c r="H1087" s="1">
        <v>1086</v>
      </c>
      <c r="J1087" s="9">
        <f t="shared" si="16"/>
        <v>-1.7551288294201012E-2</v>
      </c>
    </row>
    <row r="1088" spans="1:10" x14ac:dyDescent="0.25">
      <c r="A1088" s="5" t="s">
        <v>195</v>
      </c>
      <c r="B1088" s="24">
        <v>464.01</v>
      </c>
      <c r="C1088" s="24">
        <v>473.22</v>
      </c>
      <c r="D1088" s="24">
        <v>458.29</v>
      </c>
      <c r="E1088" s="24">
        <v>469.67</v>
      </c>
      <c r="F1088" s="24">
        <v>1734259968</v>
      </c>
      <c r="G1088" s="24">
        <v>47417755376</v>
      </c>
      <c r="H1088" s="1">
        <v>1087</v>
      </c>
      <c r="J1088" s="9">
        <f t="shared" si="16"/>
        <v>1.2198012973858377E-2</v>
      </c>
    </row>
    <row r="1089" spans="1:10" x14ac:dyDescent="0.25">
      <c r="A1089" s="5" t="s">
        <v>194</v>
      </c>
      <c r="B1089" s="24">
        <v>469.68</v>
      </c>
      <c r="C1089" s="24">
        <v>471.59</v>
      </c>
      <c r="D1089" s="24">
        <v>462.99</v>
      </c>
      <c r="E1089" s="24">
        <v>466.9</v>
      </c>
      <c r="F1089" s="24">
        <v>1531890048</v>
      </c>
      <c r="G1089" s="24">
        <v>47147853886</v>
      </c>
      <c r="H1089" s="1">
        <v>1088</v>
      </c>
      <c r="J1089" s="9">
        <f t="shared" si="16"/>
        <v>-5.9189235223982917E-3</v>
      </c>
    </row>
    <row r="1090" spans="1:10" x14ac:dyDescent="0.25">
      <c r="A1090" s="5" t="s">
        <v>193</v>
      </c>
      <c r="B1090" s="24">
        <v>466.92</v>
      </c>
      <c r="C1090" s="24">
        <v>470.36</v>
      </c>
      <c r="D1090" s="24">
        <v>462.71</v>
      </c>
      <c r="E1090" s="24">
        <v>466.67</v>
      </c>
      <c r="F1090" s="24">
        <v>1631910016</v>
      </c>
      <c r="G1090" s="24">
        <v>47133881666</v>
      </c>
      <c r="H1090" s="1">
        <v>1089</v>
      </c>
      <c r="J1090" s="9">
        <f t="shared" si="16"/>
        <v>-5.3542362717381986E-4</v>
      </c>
    </row>
    <row r="1091" spans="1:10" x14ac:dyDescent="0.25">
      <c r="A1091" s="5" t="s">
        <v>192</v>
      </c>
      <c r="B1091" s="24">
        <v>466.83</v>
      </c>
      <c r="C1091" s="24">
        <v>467.95</v>
      </c>
      <c r="D1091" s="24">
        <v>448.64</v>
      </c>
      <c r="E1091" s="24">
        <v>457.08</v>
      </c>
      <c r="F1091" s="24">
        <v>2141590000</v>
      </c>
      <c r="G1091" s="24">
        <v>46175217427</v>
      </c>
      <c r="H1091" s="1">
        <v>1090</v>
      </c>
      <c r="J1091" s="9">
        <f t="shared" si="16"/>
        <v>-2.0885547201336677E-2</v>
      </c>
    </row>
    <row r="1092" spans="1:10" x14ac:dyDescent="0.25">
      <c r="A1092" s="5" t="s">
        <v>191</v>
      </c>
      <c r="B1092" s="24">
        <v>457.25</v>
      </c>
      <c r="C1092" s="24">
        <v>457.25</v>
      </c>
      <c r="D1092" s="24">
        <v>430.44</v>
      </c>
      <c r="E1092" s="24">
        <v>433.87</v>
      </c>
      <c r="F1092" s="24">
        <v>1820680000</v>
      </c>
      <c r="G1092" s="24">
        <v>43839034237</v>
      </c>
      <c r="H1092" s="1">
        <v>1091</v>
      </c>
      <c r="J1092" s="9">
        <f t="shared" ref="J1092:J1155" si="17">(E1092-B1092)/B1092</f>
        <v>-5.1131765992345535E-2</v>
      </c>
    </row>
    <row r="1093" spans="1:10" x14ac:dyDescent="0.25">
      <c r="A1093" s="5" t="s">
        <v>190</v>
      </c>
      <c r="B1093" s="24">
        <v>433.87</v>
      </c>
      <c r="C1093" s="24">
        <v>435.46</v>
      </c>
      <c r="D1093" s="24">
        <v>410.46</v>
      </c>
      <c r="E1093" s="24">
        <v>420.75</v>
      </c>
      <c r="F1093" s="24">
        <v>1888060000</v>
      </c>
      <c r="G1093" s="24">
        <v>42521937218</v>
      </c>
      <c r="H1093" s="1">
        <v>1092</v>
      </c>
      <c r="J1093" s="9">
        <f t="shared" si="17"/>
        <v>-3.0239472653098863E-2</v>
      </c>
    </row>
    <row r="1094" spans="1:10" x14ac:dyDescent="0.25">
      <c r="A1094" s="5" t="s">
        <v>189</v>
      </c>
      <c r="B1094" s="24">
        <v>420.81</v>
      </c>
      <c r="C1094" s="24">
        <v>425.03</v>
      </c>
      <c r="D1094" s="24">
        <v>410.31</v>
      </c>
      <c r="E1094" s="24">
        <v>412.62</v>
      </c>
      <c r="F1094" s="24">
        <v>1569300000</v>
      </c>
      <c r="G1094" s="24">
        <v>41709183608</v>
      </c>
      <c r="H1094" s="1">
        <v>1093</v>
      </c>
      <c r="J1094" s="9">
        <f t="shared" si="17"/>
        <v>-1.946246524559777E-2</v>
      </c>
    </row>
    <row r="1095" spans="1:10" x14ac:dyDescent="0.25">
      <c r="A1095" s="5" t="s">
        <v>188</v>
      </c>
      <c r="B1095" s="24">
        <v>412.57</v>
      </c>
      <c r="C1095" s="24">
        <v>420.55</v>
      </c>
      <c r="D1095" s="24">
        <v>399.91</v>
      </c>
      <c r="E1095" s="24">
        <v>418.26</v>
      </c>
      <c r="F1095" s="24">
        <v>1722340000</v>
      </c>
      <c r="G1095" s="24">
        <v>42287977978</v>
      </c>
      <c r="H1095" s="1">
        <v>1094</v>
      </c>
      <c r="J1095" s="9">
        <f t="shared" si="17"/>
        <v>1.3791599001381579E-2</v>
      </c>
    </row>
    <row r="1096" spans="1:10" x14ac:dyDescent="0.25">
      <c r="A1096" s="5" t="s">
        <v>187</v>
      </c>
      <c r="B1096" s="24">
        <v>418.24</v>
      </c>
      <c r="C1096" s="24">
        <v>420.19</v>
      </c>
      <c r="D1096" s="24">
        <v>403.78</v>
      </c>
      <c r="E1096" s="24">
        <v>407.25</v>
      </c>
      <c r="F1096" s="24">
        <v>1466540000</v>
      </c>
      <c r="G1096" s="24">
        <v>41183215694</v>
      </c>
      <c r="H1096" s="1">
        <v>1095</v>
      </c>
      <c r="J1096" s="9">
        <f t="shared" si="17"/>
        <v>-2.6276778882938046E-2</v>
      </c>
    </row>
    <row r="1097" spans="1:10" x14ac:dyDescent="0.25">
      <c r="A1097" s="5" t="s">
        <v>186</v>
      </c>
      <c r="B1097" s="24">
        <v>407.35</v>
      </c>
      <c r="C1097" s="24">
        <v>413.72</v>
      </c>
      <c r="D1097" s="24">
        <v>402.43</v>
      </c>
      <c r="E1097" s="24">
        <v>410.52</v>
      </c>
      <c r="F1097" s="24">
        <v>1396820000</v>
      </c>
      <c r="G1097" s="24">
        <v>41521715110</v>
      </c>
      <c r="H1097" s="1">
        <v>1096</v>
      </c>
      <c r="J1097" s="9">
        <f t="shared" si="17"/>
        <v>7.7820056462500524E-3</v>
      </c>
    </row>
    <row r="1098" spans="1:10" x14ac:dyDescent="0.25">
      <c r="A1098" s="5" t="s">
        <v>185</v>
      </c>
      <c r="B1098" s="24">
        <v>410.57</v>
      </c>
      <c r="C1098" s="24">
        <v>414.54</v>
      </c>
      <c r="D1098" s="24">
        <v>403.32</v>
      </c>
      <c r="E1098" s="24">
        <v>406.66</v>
      </c>
      <c r="F1098" s="24">
        <v>1384880000</v>
      </c>
      <c r="G1098" s="24">
        <v>41139790462</v>
      </c>
      <c r="H1098" s="1">
        <v>1097</v>
      </c>
      <c r="J1098" s="9">
        <f t="shared" si="17"/>
        <v>-9.5233455927124927E-3</v>
      </c>
    </row>
    <row r="1099" spans="1:10" x14ac:dyDescent="0.25">
      <c r="A1099" s="5" t="s">
        <v>184</v>
      </c>
      <c r="B1099" s="24">
        <v>406.8</v>
      </c>
      <c r="C1099" s="24">
        <v>411.41</v>
      </c>
      <c r="D1099" s="24">
        <v>376.08</v>
      </c>
      <c r="E1099" s="24">
        <v>380.22</v>
      </c>
      <c r="F1099" s="24">
        <v>1828350000</v>
      </c>
      <c r="G1099" s="24">
        <v>38472420233</v>
      </c>
      <c r="H1099" s="1">
        <v>1098</v>
      </c>
      <c r="J1099" s="9">
        <f t="shared" si="17"/>
        <v>-6.5339233038348044E-2</v>
      </c>
    </row>
    <row r="1100" spans="1:10" x14ac:dyDescent="0.25">
      <c r="A1100" s="5" t="s">
        <v>183</v>
      </c>
      <c r="B1100" s="24">
        <v>379.89</v>
      </c>
      <c r="C1100" s="24">
        <v>380.67</v>
      </c>
      <c r="D1100" s="24">
        <v>353.73</v>
      </c>
      <c r="E1100" s="24">
        <v>356.61</v>
      </c>
      <c r="F1100" s="24">
        <v>2016080000</v>
      </c>
      <c r="G1100" s="24">
        <v>36091566801</v>
      </c>
      <c r="H1100" s="1">
        <v>1099</v>
      </c>
      <c r="J1100" s="9">
        <f t="shared" si="17"/>
        <v>-6.1280897101792554E-2</v>
      </c>
    </row>
    <row r="1101" spans="1:10" x14ac:dyDescent="0.25">
      <c r="A1101" s="5" t="s">
        <v>182</v>
      </c>
      <c r="B1101" s="24">
        <v>356.97</v>
      </c>
      <c r="C1101" s="24">
        <v>370.95</v>
      </c>
      <c r="D1101" s="24">
        <v>353.61</v>
      </c>
      <c r="E1101" s="24">
        <v>365.59</v>
      </c>
      <c r="F1101" s="24">
        <v>1616610000</v>
      </c>
      <c r="G1101" s="24">
        <v>37007391031</v>
      </c>
      <c r="H1101" s="1">
        <v>1100</v>
      </c>
      <c r="J1101" s="9">
        <f t="shared" si="17"/>
        <v>2.4147687480740532E-2</v>
      </c>
    </row>
    <row r="1102" spans="1:10" x14ac:dyDescent="0.25">
      <c r="A1102" s="5" t="s">
        <v>181</v>
      </c>
      <c r="B1102" s="24">
        <v>365.78</v>
      </c>
      <c r="C1102" s="24">
        <v>367.05</v>
      </c>
      <c r="D1102" s="24">
        <v>329.59</v>
      </c>
      <c r="E1102" s="24">
        <v>334.18</v>
      </c>
      <c r="F1102" s="24">
        <v>1699400000</v>
      </c>
      <c r="G1102" s="24">
        <v>33834485092</v>
      </c>
      <c r="H1102" s="1">
        <v>1101</v>
      </c>
      <c r="J1102" s="9">
        <f t="shared" si="17"/>
        <v>-8.6390726666302056E-2</v>
      </c>
    </row>
    <row r="1103" spans="1:10" x14ac:dyDescent="0.25">
      <c r="A1103" s="5" t="s">
        <v>180</v>
      </c>
      <c r="B1103" s="24">
        <v>334.26</v>
      </c>
      <c r="C1103" s="24">
        <v>334.26</v>
      </c>
      <c r="D1103" s="24">
        <v>308.49</v>
      </c>
      <c r="E1103" s="24">
        <v>322.11</v>
      </c>
      <c r="F1103" s="24">
        <v>1790370000</v>
      </c>
      <c r="G1103" s="24">
        <v>32619681420</v>
      </c>
      <c r="H1103" s="1">
        <v>1102</v>
      </c>
      <c r="J1103" s="9">
        <f t="shared" si="17"/>
        <v>-3.6348949919224487E-2</v>
      </c>
    </row>
    <row r="1104" spans="1:10" x14ac:dyDescent="0.25">
      <c r="A1104" s="5" t="s">
        <v>179</v>
      </c>
      <c r="B1104" s="24">
        <v>320.82</v>
      </c>
      <c r="C1104" s="24">
        <v>328.59</v>
      </c>
      <c r="D1104" s="24">
        <v>318.60000000000002</v>
      </c>
      <c r="E1104" s="24">
        <v>319.57</v>
      </c>
      <c r="F1104" s="24">
        <v>1625420000</v>
      </c>
      <c r="G1104" s="24">
        <v>32368768332</v>
      </c>
      <c r="H1104" s="1">
        <v>1103</v>
      </c>
      <c r="J1104" s="9">
        <f t="shared" si="17"/>
        <v>-3.8962658188392246E-3</v>
      </c>
    </row>
    <row r="1105" spans="1:10" x14ac:dyDescent="0.25">
      <c r="A1105" s="5" t="s">
        <v>178</v>
      </c>
      <c r="B1105" s="24">
        <v>320.20999999999998</v>
      </c>
      <c r="C1105" s="24">
        <v>323.55</v>
      </c>
      <c r="D1105" s="24">
        <v>284.93</v>
      </c>
      <c r="E1105" s="24">
        <v>286.5</v>
      </c>
      <c r="F1105" s="24">
        <v>1751190000</v>
      </c>
      <c r="G1105" s="24">
        <v>29024490503</v>
      </c>
      <c r="H1105" s="1">
        <v>1104</v>
      </c>
      <c r="J1105" s="9">
        <f t="shared" si="17"/>
        <v>-0.1052746635020767</v>
      </c>
    </row>
    <row r="1106" spans="1:10" x14ac:dyDescent="0.25">
      <c r="A1106" s="5" t="s">
        <v>177</v>
      </c>
      <c r="B1106" s="24">
        <v>286.37</v>
      </c>
      <c r="C1106" s="24">
        <v>286.37</v>
      </c>
      <c r="D1106" s="24">
        <v>254.65</v>
      </c>
      <c r="E1106" s="24">
        <v>278.93</v>
      </c>
      <c r="F1106" s="24">
        <v>2137850000</v>
      </c>
      <c r="G1106" s="24">
        <v>28263969132</v>
      </c>
      <c r="H1106" s="1">
        <v>1105</v>
      </c>
      <c r="J1106" s="9">
        <f t="shared" si="17"/>
        <v>-2.5980375039284832E-2</v>
      </c>
    </row>
    <row r="1107" spans="1:10" x14ac:dyDescent="0.25">
      <c r="A1107" s="5" t="s">
        <v>176</v>
      </c>
      <c r="B1107" s="24">
        <v>280.39</v>
      </c>
      <c r="C1107" s="24">
        <v>303.58999999999997</v>
      </c>
      <c r="D1107" s="24">
        <v>280.12</v>
      </c>
      <c r="E1107" s="24">
        <v>282.36</v>
      </c>
      <c r="F1107" s="24">
        <v>1878150000</v>
      </c>
      <c r="G1107" s="24">
        <v>28617473116</v>
      </c>
      <c r="H1107" s="1">
        <v>1106</v>
      </c>
      <c r="J1107" s="9">
        <f t="shared" si="17"/>
        <v>7.0259281714755428E-3</v>
      </c>
    </row>
    <row r="1108" spans="1:10" x14ac:dyDescent="0.25">
      <c r="A1108" s="5" t="s">
        <v>175</v>
      </c>
      <c r="B1108" s="24">
        <v>282.74</v>
      </c>
      <c r="C1108" s="24">
        <v>298.48</v>
      </c>
      <c r="D1108" s="24">
        <v>280.93</v>
      </c>
      <c r="E1108" s="24">
        <v>288.05</v>
      </c>
      <c r="F1108" s="24">
        <v>1552970000</v>
      </c>
      <c r="G1108" s="24">
        <v>29199228646</v>
      </c>
      <c r="H1108" s="1">
        <v>1107</v>
      </c>
      <c r="J1108" s="9">
        <f t="shared" si="17"/>
        <v>1.8780505057650144E-2</v>
      </c>
    </row>
    <row r="1109" spans="1:10" x14ac:dyDescent="0.25">
      <c r="A1109" s="5" t="s">
        <v>174</v>
      </c>
      <c r="B1109" s="24">
        <v>287.68</v>
      </c>
      <c r="C1109" s="24">
        <v>316.17</v>
      </c>
      <c r="D1109" s="24">
        <v>287.35000000000002</v>
      </c>
      <c r="E1109" s="24">
        <v>315.73</v>
      </c>
      <c r="F1109" s="24">
        <v>1995460000</v>
      </c>
      <c r="G1109" s="24">
        <v>32011921283</v>
      </c>
      <c r="H1109" s="1">
        <v>1108</v>
      </c>
      <c r="J1109" s="9">
        <f t="shared" si="17"/>
        <v>9.7504171301446091E-2</v>
      </c>
    </row>
    <row r="1110" spans="1:10" x14ac:dyDescent="0.25">
      <c r="A1110" s="5" t="s">
        <v>173</v>
      </c>
      <c r="B1110" s="24">
        <v>316.79000000000002</v>
      </c>
      <c r="C1110" s="24">
        <v>320.45</v>
      </c>
      <c r="D1110" s="24">
        <v>286.55</v>
      </c>
      <c r="E1110" s="24">
        <v>295.81</v>
      </c>
      <c r="F1110" s="24">
        <v>1764020000</v>
      </c>
      <c r="G1110" s="24">
        <v>29998584852</v>
      </c>
      <c r="H1110" s="1">
        <v>1109</v>
      </c>
      <c r="J1110" s="9">
        <f t="shared" si="17"/>
        <v>-6.622683796837027E-2</v>
      </c>
    </row>
    <row r="1111" spans="1:10" x14ac:dyDescent="0.25">
      <c r="A1111" s="5" t="s">
        <v>172</v>
      </c>
      <c r="B1111" s="24">
        <v>295.67</v>
      </c>
      <c r="C1111" s="24">
        <v>307.10000000000002</v>
      </c>
      <c r="D1111" s="24">
        <v>291.33</v>
      </c>
      <c r="E1111" s="24">
        <v>300.83</v>
      </c>
      <c r="F1111" s="24">
        <v>1447910000</v>
      </c>
      <c r="G1111" s="24">
        <v>30514025774</v>
      </c>
      <c r="H1111" s="1">
        <v>1110</v>
      </c>
      <c r="J1111" s="9">
        <f t="shared" si="17"/>
        <v>1.7451888930226159E-2</v>
      </c>
    </row>
    <row r="1112" spans="1:10" x14ac:dyDescent="0.25">
      <c r="A1112" s="5" t="s">
        <v>171</v>
      </c>
      <c r="B1112" s="24">
        <v>301.38</v>
      </c>
      <c r="C1112" s="24">
        <v>304.37</v>
      </c>
      <c r="D1112" s="24">
        <v>273.51</v>
      </c>
      <c r="E1112" s="24">
        <v>274.32</v>
      </c>
      <c r="F1112" s="24">
        <v>1413790000</v>
      </c>
      <c r="G1112" s="24">
        <v>27829775231</v>
      </c>
      <c r="H1112" s="1">
        <v>1111</v>
      </c>
      <c r="J1112" s="9">
        <f t="shared" si="17"/>
        <v>-8.9786979892494539E-2</v>
      </c>
    </row>
    <row r="1113" spans="1:10" x14ac:dyDescent="0.25">
      <c r="A1113" s="5" t="s">
        <v>170</v>
      </c>
      <c r="B1113" s="24">
        <v>273.33</v>
      </c>
      <c r="C1113" s="24">
        <v>285.97000000000003</v>
      </c>
      <c r="D1113" s="24">
        <v>273.33</v>
      </c>
      <c r="E1113" s="24">
        <v>281.94</v>
      </c>
      <c r="F1113" s="24">
        <v>1164120000</v>
      </c>
      <c r="G1113" s="24">
        <v>28609531323</v>
      </c>
      <c r="H1113" s="1">
        <v>1112</v>
      </c>
      <c r="J1113" s="9">
        <f t="shared" si="17"/>
        <v>3.1500384151026281E-2</v>
      </c>
    </row>
    <row r="1114" spans="1:10" x14ac:dyDescent="0.25">
      <c r="A1114" s="5" t="s">
        <v>169</v>
      </c>
      <c r="B1114" s="24">
        <v>281.97000000000003</v>
      </c>
      <c r="C1114" s="24">
        <v>297.49</v>
      </c>
      <c r="D1114" s="24">
        <v>265</v>
      </c>
      <c r="E1114" s="24">
        <v>271.33999999999997</v>
      </c>
      <c r="F1114" s="24">
        <v>1507660000</v>
      </c>
      <c r="G1114" s="24">
        <v>27539119679</v>
      </c>
      <c r="H1114" s="1">
        <v>1113</v>
      </c>
      <c r="J1114" s="9">
        <f t="shared" si="17"/>
        <v>-3.769904599780137E-2</v>
      </c>
    </row>
    <row r="1115" spans="1:10" x14ac:dyDescent="0.25">
      <c r="A1115" s="5" t="s">
        <v>168</v>
      </c>
      <c r="B1115" s="24">
        <v>271.75</v>
      </c>
      <c r="C1115" s="24">
        <v>279.55</v>
      </c>
      <c r="D1115" s="24">
        <v>271.08999999999997</v>
      </c>
      <c r="E1115" s="24">
        <v>277.10000000000002</v>
      </c>
      <c r="F1115" s="24">
        <v>1271160000</v>
      </c>
      <c r="G1115" s="24">
        <v>28129662664</v>
      </c>
      <c r="H1115" s="1">
        <v>1114</v>
      </c>
      <c r="J1115" s="9">
        <f t="shared" si="17"/>
        <v>1.9687212511499623E-2</v>
      </c>
    </row>
    <row r="1116" spans="1:10" x14ac:dyDescent="0.25">
      <c r="A1116" s="5" t="s">
        <v>167</v>
      </c>
      <c r="B1116" s="24">
        <v>278.11</v>
      </c>
      <c r="C1116" s="24">
        <v>283.3</v>
      </c>
      <c r="D1116" s="24">
        <v>273.86</v>
      </c>
      <c r="E1116" s="24">
        <v>282.97000000000003</v>
      </c>
      <c r="F1116" s="24">
        <v>1450170000</v>
      </c>
      <c r="G1116" s="24">
        <v>28730705349</v>
      </c>
      <c r="H1116" s="1">
        <v>1115</v>
      </c>
      <c r="J1116" s="9">
        <f t="shared" si="17"/>
        <v>1.7475099780662376E-2</v>
      </c>
    </row>
    <row r="1117" spans="1:10" x14ac:dyDescent="0.25">
      <c r="A1117" s="5" t="s">
        <v>166</v>
      </c>
      <c r="B1117" s="24">
        <v>283.27999999999997</v>
      </c>
      <c r="C1117" s="24">
        <v>283.52</v>
      </c>
      <c r="D1117" s="24">
        <v>278.47000000000003</v>
      </c>
      <c r="E1117" s="24">
        <v>279.64999999999998</v>
      </c>
      <c r="F1117" s="24">
        <v>1208360000</v>
      </c>
      <c r="G1117" s="24">
        <v>28399212923</v>
      </c>
      <c r="H1117" s="1">
        <v>1116</v>
      </c>
      <c r="J1117" s="9">
        <f t="shared" si="17"/>
        <v>-1.2814176786218568E-2</v>
      </c>
    </row>
    <row r="1118" spans="1:10" x14ac:dyDescent="0.25">
      <c r="A1118" s="5" t="s">
        <v>165</v>
      </c>
      <c r="B1118" s="24">
        <v>279.52999999999997</v>
      </c>
      <c r="C1118" s="24">
        <v>279.52999999999997</v>
      </c>
      <c r="D1118" s="24">
        <v>272.44</v>
      </c>
      <c r="E1118" s="24">
        <v>275.2</v>
      </c>
      <c r="F1118" s="24">
        <v>1206650000</v>
      </c>
      <c r="G1118" s="24">
        <v>27953028997</v>
      </c>
      <c r="H1118" s="1">
        <v>1117</v>
      </c>
      <c r="J1118" s="9">
        <f t="shared" si="17"/>
        <v>-1.5490287267913943E-2</v>
      </c>
    </row>
    <row r="1119" spans="1:10" x14ac:dyDescent="0.25">
      <c r="A1119" s="5" t="s">
        <v>164</v>
      </c>
      <c r="B1119" s="24">
        <v>275.35000000000002</v>
      </c>
      <c r="C1119" s="24">
        <v>285.60000000000002</v>
      </c>
      <c r="D1119" s="24">
        <v>273.64999999999998</v>
      </c>
      <c r="E1119" s="24">
        <v>285.60000000000002</v>
      </c>
      <c r="F1119" s="24">
        <v>1406790000</v>
      </c>
      <c r="G1119" s="24">
        <v>29015874948</v>
      </c>
      <c r="H1119" s="1">
        <v>1118</v>
      </c>
      <c r="J1119" s="9">
        <f t="shared" si="17"/>
        <v>3.722534955511167E-2</v>
      </c>
    </row>
    <row r="1120" spans="1:10" x14ac:dyDescent="0.25">
      <c r="A1120" s="5" t="s">
        <v>163</v>
      </c>
      <c r="B1120" s="24">
        <v>286.64999999999998</v>
      </c>
      <c r="C1120" s="24">
        <v>297.39999999999998</v>
      </c>
      <c r="D1120" s="24">
        <v>283.57</v>
      </c>
      <c r="E1120" s="24">
        <v>296.5</v>
      </c>
      <c r="F1120" s="24">
        <v>1513350000</v>
      </c>
      <c r="G1120" s="24">
        <v>30128902937</v>
      </c>
      <c r="H1120" s="1">
        <v>1119</v>
      </c>
      <c r="J1120" s="9">
        <f t="shared" si="17"/>
        <v>3.4362462933891585E-2</v>
      </c>
    </row>
    <row r="1121" spans="1:10" x14ac:dyDescent="0.25">
      <c r="A1121" s="5" t="s">
        <v>162</v>
      </c>
      <c r="B1121" s="24">
        <v>296.16000000000003</v>
      </c>
      <c r="C1121" s="24">
        <v>297.07</v>
      </c>
      <c r="D1121" s="24">
        <v>287.29000000000002</v>
      </c>
      <c r="E1121" s="24">
        <v>289.31</v>
      </c>
      <c r="F1121" s="24">
        <v>1474460000</v>
      </c>
      <c r="G1121" s="24">
        <v>29404459725</v>
      </c>
      <c r="H1121" s="1">
        <v>1120</v>
      </c>
      <c r="J1121" s="9">
        <f t="shared" si="17"/>
        <v>-2.3129389519178898E-2</v>
      </c>
    </row>
    <row r="1122" spans="1:10" x14ac:dyDescent="0.25">
      <c r="A1122" s="5" t="s">
        <v>161</v>
      </c>
      <c r="B1122" s="24">
        <v>289.75</v>
      </c>
      <c r="C1122" s="24">
        <v>291.24</v>
      </c>
      <c r="D1122" s="24">
        <v>275.20999999999998</v>
      </c>
      <c r="E1122" s="24">
        <v>284.11</v>
      </c>
      <c r="F1122" s="24">
        <v>1513100000</v>
      </c>
      <c r="G1122" s="24">
        <v>28881058148</v>
      </c>
      <c r="H1122" s="1">
        <v>1121</v>
      </c>
      <c r="J1122" s="9">
        <f t="shared" si="17"/>
        <v>-1.946505608282998E-2</v>
      </c>
    </row>
    <row r="1123" spans="1:10" x14ac:dyDescent="0.25">
      <c r="A1123" s="5" t="s">
        <v>160</v>
      </c>
      <c r="B1123" s="24">
        <v>284.12</v>
      </c>
      <c r="C1123" s="24">
        <v>284.55</v>
      </c>
      <c r="D1123" s="24">
        <v>278.51</v>
      </c>
      <c r="E1123" s="24">
        <v>283</v>
      </c>
      <c r="F1123" s="24">
        <v>1411910000</v>
      </c>
      <c r="G1123" s="24">
        <v>28774922508</v>
      </c>
      <c r="H1123" s="1">
        <v>1122</v>
      </c>
      <c r="J1123" s="9">
        <f t="shared" si="17"/>
        <v>-3.9419963395748436E-3</v>
      </c>
    </row>
    <row r="1124" spans="1:10" x14ac:dyDescent="0.25">
      <c r="A1124" s="5" t="s">
        <v>159</v>
      </c>
      <c r="B1124" s="24">
        <v>283.5</v>
      </c>
      <c r="C1124" s="24">
        <v>301.14</v>
      </c>
      <c r="D1124" s="24">
        <v>283.5</v>
      </c>
      <c r="E1124" s="24">
        <v>295.33999999999997</v>
      </c>
      <c r="F1124" s="24">
        <v>1546630000</v>
      </c>
      <c r="G1124" s="24">
        <v>30035327410</v>
      </c>
      <c r="H1124" s="1">
        <v>1123</v>
      </c>
      <c r="J1124" s="9">
        <f t="shared" si="17"/>
        <v>4.1763668430335008E-2</v>
      </c>
    </row>
    <row r="1125" spans="1:10" x14ac:dyDescent="0.25">
      <c r="A1125" s="5" t="s">
        <v>158</v>
      </c>
      <c r="B1125" s="24">
        <v>295.45</v>
      </c>
      <c r="C1125" s="24">
        <v>298.69</v>
      </c>
      <c r="D1125" s="24">
        <v>290.93</v>
      </c>
      <c r="E1125" s="24">
        <v>294.37</v>
      </c>
      <c r="F1125" s="24">
        <v>1321050000</v>
      </c>
      <c r="G1125" s="24">
        <v>29942718225</v>
      </c>
      <c r="H1125" s="1">
        <v>1124</v>
      </c>
      <c r="J1125" s="9">
        <f t="shared" si="17"/>
        <v>-3.6554408529361451E-3</v>
      </c>
    </row>
    <row r="1126" spans="1:10" x14ac:dyDescent="0.25">
      <c r="A1126" s="5" t="s">
        <v>157</v>
      </c>
      <c r="B1126" s="24">
        <v>295.18</v>
      </c>
      <c r="C1126" s="24">
        <v>295.58999999999997</v>
      </c>
      <c r="D1126" s="24">
        <v>287.43</v>
      </c>
      <c r="E1126" s="24">
        <v>289.26</v>
      </c>
      <c r="F1126" s="24">
        <v>1394490000</v>
      </c>
      <c r="G1126" s="24">
        <v>29428616901</v>
      </c>
      <c r="H1126" s="1">
        <v>1125</v>
      </c>
      <c r="J1126" s="9">
        <f t="shared" si="17"/>
        <v>-2.0055559319737164E-2</v>
      </c>
    </row>
    <row r="1127" spans="1:10" x14ac:dyDescent="0.25">
      <c r="A1127" s="5" t="s">
        <v>156</v>
      </c>
      <c r="B1127" s="24">
        <v>289.3</v>
      </c>
      <c r="C1127" s="24">
        <v>291.58</v>
      </c>
      <c r="D1127" s="24">
        <v>284.26</v>
      </c>
      <c r="E1127" s="24">
        <v>285.72000000000003</v>
      </c>
      <c r="F1127" s="24">
        <v>1554870000</v>
      </c>
      <c r="G1127" s="24">
        <v>29074743101</v>
      </c>
      <c r="H1127" s="1">
        <v>1126</v>
      </c>
      <c r="J1127" s="9">
        <f t="shared" si="17"/>
        <v>-1.2374697545800152E-2</v>
      </c>
    </row>
    <row r="1128" spans="1:10" x14ac:dyDescent="0.25">
      <c r="A1128" s="5" t="s">
        <v>155</v>
      </c>
      <c r="B1128" s="24">
        <v>286.05</v>
      </c>
      <c r="C1128" s="24">
        <v>288.16000000000003</v>
      </c>
      <c r="D1128" s="24">
        <v>232.33</v>
      </c>
      <c r="E1128" s="24">
        <v>232.33</v>
      </c>
      <c r="F1128" s="24">
        <v>2390390000</v>
      </c>
      <c r="G1128" s="24">
        <v>23646371777</v>
      </c>
      <c r="H1128" s="1">
        <v>1127</v>
      </c>
      <c r="J1128" s="9">
        <f t="shared" si="17"/>
        <v>-0.18779933578045796</v>
      </c>
    </row>
    <row r="1129" spans="1:10" x14ac:dyDescent="0.25">
      <c r="A1129" s="5" t="s">
        <v>154</v>
      </c>
      <c r="B1129" s="24">
        <v>231.65</v>
      </c>
      <c r="C1129" s="24">
        <v>231.76</v>
      </c>
      <c r="D1129" s="24">
        <v>218.12</v>
      </c>
      <c r="E1129" s="24">
        <v>230.22</v>
      </c>
      <c r="F1129" s="24">
        <v>2097310000</v>
      </c>
      <c r="G1129" s="24">
        <v>23435751842</v>
      </c>
      <c r="H1129" s="1">
        <v>1128</v>
      </c>
      <c r="J1129" s="9">
        <f t="shared" si="17"/>
        <v>-6.1731059788474284E-3</v>
      </c>
    </row>
    <row r="1130" spans="1:10" x14ac:dyDescent="0.25">
      <c r="A1130" s="5" t="s">
        <v>153</v>
      </c>
      <c r="B1130" s="24">
        <v>229.54</v>
      </c>
      <c r="C1130" s="24">
        <v>233.9</v>
      </c>
      <c r="D1130" s="24">
        <v>217.08</v>
      </c>
      <c r="E1130" s="24">
        <v>217.2</v>
      </c>
      <c r="F1130" s="24">
        <v>1678260000</v>
      </c>
      <c r="G1130" s="24">
        <v>22115522904</v>
      </c>
      <c r="H1130" s="1">
        <v>1129</v>
      </c>
      <c r="J1130" s="9">
        <f t="shared" si="17"/>
        <v>-5.375969329964278E-2</v>
      </c>
    </row>
    <row r="1131" spans="1:10" x14ac:dyDescent="0.25">
      <c r="A1131" s="5" t="s">
        <v>152</v>
      </c>
      <c r="B1131" s="24">
        <v>217.91</v>
      </c>
      <c r="C1131" s="24">
        <v>220.37</v>
      </c>
      <c r="D1131" s="24">
        <v>193.26</v>
      </c>
      <c r="E1131" s="24">
        <v>197.95</v>
      </c>
      <c r="F1131" s="24">
        <v>1517200000</v>
      </c>
      <c r="G1131" s="24">
        <v>20159309964</v>
      </c>
      <c r="H1131" s="1">
        <v>1130</v>
      </c>
      <c r="J1131" s="9">
        <f t="shared" si="17"/>
        <v>-9.1597448487907893E-2</v>
      </c>
    </row>
    <row r="1132" spans="1:10" x14ac:dyDescent="0.25">
      <c r="A1132" s="5" t="s">
        <v>151</v>
      </c>
      <c r="B1132" s="24">
        <v>198.39</v>
      </c>
      <c r="C1132" s="24">
        <v>207.67</v>
      </c>
      <c r="D1132" s="24">
        <v>188.31</v>
      </c>
      <c r="E1132" s="24">
        <v>196.92</v>
      </c>
      <c r="F1132" s="24">
        <v>1585980000</v>
      </c>
      <c r="G1132" s="24">
        <v>20058708800</v>
      </c>
      <c r="H1132" s="1">
        <v>1131</v>
      </c>
      <c r="J1132" s="9">
        <f t="shared" si="17"/>
        <v>-7.4096476636927215E-3</v>
      </c>
    </row>
    <row r="1133" spans="1:10" x14ac:dyDescent="0.25">
      <c r="A1133" s="5" t="s">
        <v>150</v>
      </c>
      <c r="B1133" s="24">
        <v>197.85</v>
      </c>
      <c r="C1133" s="24">
        <v>201.88</v>
      </c>
      <c r="D1133" s="24">
        <v>189.58</v>
      </c>
      <c r="E1133" s="24">
        <v>197.08</v>
      </c>
      <c r="F1133" s="24">
        <v>1502960000</v>
      </c>
      <c r="G1133" s="24">
        <v>20078523984</v>
      </c>
      <c r="H1133" s="1">
        <v>1132</v>
      </c>
      <c r="J1133" s="9">
        <f t="shared" si="17"/>
        <v>-3.8918372504421622E-3</v>
      </c>
    </row>
    <row r="1134" spans="1:10" x14ac:dyDescent="0.25">
      <c r="A1134" s="5" t="s">
        <v>149</v>
      </c>
      <c r="B1134" s="24">
        <v>198.18</v>
      </c>
      <c r="C1134" s="24">
        <v>198.51</v>
      </c>
      <c r="D1134" s="24">
        <v>180.6</v>
      </c>
      <c r="E1134" s="24">
        <v>185.07</v>
      </c>
      <c r="F1134" s="24">
        <v>1568900000</v>
      </c>
      <c r="G1134" s="24">
        <v>18858381966</v>
      </c>
      <c r="H1134" s="1">
        <v>1133</v>
      </c>
      <c r="J1134" s="9">
        <f t="shared" si="17"/>
        <v>-6.6151983045716081E-2</v>
      </c>
    </row>
    <row r="1135" spans="1:10" x14ac:dyDescent="0.25">
      <c r="A1135" s="5" t="s">
        <v>148</v>
      </c>
      <c r="B1135" s="24">
        <v>185.42</v>
      </c>
      <c r="C1135" s="24">
        <v>185.59</v>
      </c>
      <c r="D1135" s="24">
        <v>170.26</v>
      </c>
      <c r="E1135" s="24">
        <v>183.33</v>
      </c>
      <c r="F1135" s="24">
        <v>1874850000</v>
      </c>
      <c r="G1135" s="24">
        <v>18685319378</v>
      </c>
      <c r="H1135" s="1">
        <v>1134</v>
      </c>
      <c r="J1135" s="9">
        <f t="shared" si="17"/>
        <v>-1.1271707474921665E-2</v>
      </c>
    </row>
    <row r="1136" spans="1:10" x14ac:dyDescent="0.25">
      <c r="A1136" s="5" t="s">
        <v>147</v>
      </c>
      <c r="B1136" s="24">
        <v>183.68</v>
      </c>
      <c r="C1136" s="24">
        <v>214</v>
      </c>
      <c r="D1136" s="24">
        <v>183.68</v>
      </c>
      <c r="E1136" s="24">
        <v>211.35</v>
      </c>
      <c r="F1136" s="24">
        <v>2330720000</v>
      </c>
      <c r="G1136" s="24">
        <v>21545775837</v>
      </c>
      <c r="H1136" s="1">
        <v>1135</v>
      </c>
      <c r="J1136" s="9">
        <f t="shared" si="17"/>
        <v>0.15064242160278737</v>
      </c>
    </row>
    <row r="1137" spans="1:10" x14ac:dyDescent="0.25">
      <c r="A1137" s="5" t="s">
        <v>146</v>
      </c>
      <c r="B1137" s="24">
        <v>212.67</v>
      </c>
      <c r="C1137" s="24">
        <v>222.79</v>
      </c>
      <c r="D1137" s="24">
        <v>204.87</v>
      </c>
      <c r="E1137" s="24">
        <v>211.75</v>
      </c>
      <c r="F1137" s="24">
        <v>2232190000</v>
      </c>
      <c r="G1137" s="24">
        <v>21590366996</v>
      </c>
      <c r="H1137" s="1">
        <v>1136</v>
      </c>
      <c r="J1137" s="9">
        <f t="shared" si="17"/>
        <v>-4.3259510039027017E-3</v>
      </c>
    </row>
    <row r="1138" spans="1:10" x14ac:dyDescent="0.25">
      <c r="A1138" s="5" t="s">
        <v>145</v>
      </c>
      <c r="B1138" s="24">
        <v>209.81</v>
      </c>
      <c r="C1138" s="24">
        <v>226.6</v>
      </c>
      <c r="D1138" s="24">
        <v>209.61</v>
      </c>
      <c r="E1138" s="24">
        <v>223.07</v>
      </c>
      <c r="F1138" s="24">
        <v>1670490000</v>
      </c>
      <c r="G1138" s="24">
        <v>22749647321</v>
      </c>
      <c r="H1138" s="1">
        <v>1137</v>
      </c>
      <c r="J1138" s="9">
        <f t="shared" si="17"/>
        <v>6.3200038129736388E-2</v>
      </c>
    </row>
    <row r="1139" spans="1:10" x14ac:dyDescent="0.25">
      <c r="A1139" s="5" t="s">
        <v>144</v>
      </c>
      <c r="B1139" s="24">
        <v>222.8</v>
      </c>
      <c r="C1139" s="24">
        <v>222.8</v>
      </c>
      <c r="D1139" s="24">
        <v>211.12</v>
      </c>
      <c r="E1139" s="24">
        <v>220.59</v>
      </c>
      <c r="F1139" s="24">
        <v>1502260000</v>
      </c>
      <c r="G1139" s="24">
        <v>22500748646</v>
      </c>
      <c r="H1139" s="1">
        <v>1138</v>
      </c>
      <c r="J1139" s="9">
        <f t="shared" si="17"/>
        <v>-9.9192100538599993E-3</v>
      </c>
    </row>
    <row r="1140" spans="1:10" x14ac:dyDescent="0.25">
      <c r="A1140" s="5" t="s">
        <v>143</v>
      </c>
      <c r="B1140" s="24">
        <v>221.58</v>
      </c>
      <c r="C1140" s="24">
        <v>224.26</v>
      </c>
      <c r="D1140" s="24">
        <v>195.31</v>
      </c>
      <c r="E1140" s="24">
        <v>197.88</v>
      </c>
      <c r="F1140" s="24">
        <v>2019910000</v>
      </c>
      <c r="G1140" s="24">
        <v>20187902505</v>
      </c>
      <c r="H1140" s="1">
        <v>1139</v>
      </c>
      <c r="J1140" s="9">
        <f t="shared" si="17"/>
        <v>-0.10695911183319801</v>
      </c>
    </row>
    <row r="1141" spans="1:10" x14ac:dyDescent="0.25">
      <c r="A1141" s="5" t="s">
        <v>142</v>
      </c>
      <c r="B1141" s="24">
        <v>197.1</v>
      </c>
      <c r="C1141" s="24">
        <v>213.36</v>
      </c>
      <c r="D1141" s="24">
        <v>195.93</v>
      </c>
      <c r="E1141" s="24">
        <v>209.98</v>
      </c>
      <c r="F1141" s="24">
        <v>1800640000</v>
      </c>
      <c r="G1141" s="24">
        <v>21426628309</v>
      </c>
      <c r="H1141" s="1">
        <v>1140</v>
      </c>
      <c r="J1141" s="9">
        <f t="shared" si="17"/>
        <v>6.5347539320142034E-2</v>
      </c>
    </row>
    <row r="1142" spans="1:10" x14ac:dyDescent="0.25">
      <c r="A1142" s="5" t="s">
        <v>141</v>
      </c>
      <c r="B1142" s="24">
        <v>209.47</v>
      </c>
      <c r="C1142" s="24">
        <v>213.87</v>
      </c>
      <c r="D1142" s="24">
        <v>201.66</v>
      </c>
      <c r="E1142" s="24">
        <v>209.97</v>
      </c>
      <c r="F1142" s="24">
        <v>1733330000</v>
      </c>
      <c r="G1142" s="24">
        <v>21430323331</v>
      </c>
      <c r="H1142" s="1">
        <v>1141</v>
      </c>
      <c r="J1142" s="9">
        <f t="shared" si="17"/>
        <v>2.3869766553683107E-3</v>
      </c>
    </row>
    <row r="1143" spans="1:10" x14ac:dyDescent="0.25">
      <c r="A1143" s="5" t="s">
        <v>140</v>
      </c>
      <c r="B1143" s="24">
        <v>210.29</v>
      </c>
      <c r="C1143" s="24">
        <v>224.82</v>
      </c>
      <c r="D1143" s="24">
        <v>207.79</v>
      </c>
      <c r="E1143" s="24">
        <v>224.59</v>
      </c>
      <c r="F1143" s="24">
        <v>1782070000</v>
      </c>
      <c r="G1143" s="24">
        <v>22927300808</v>
      </c>
      <c r="H1143" s="1">
        <v>1142</v>
      </c>
      <c r="J1143" s="9">
        <f t="shared" si="17"/>
        <v>6.8001331494602746E-2</v>
      </c>
    </row>
    <row r="1144" spans="1:10" x14ac:dyDescent="0.25">
      <c r="A1144" s="5" t="s">
        <v>139</v>
      </c>
      <c r="B1144" s="24">
        <v>225.25</v>
      </c>
      <c r="C1144" s="24">
        <v>248.39</v>
      </c>
      <c r="D1144" s="24">
        <v>221.57</v>
      </c>
      <c r="E1144" s="24">
        <v>246.58</v>
      </c>
      <c r="F1144" s="24">
        <v>2836200000</v>
      </c>
      <c r="G1144" s="24">
        <v>25177561991</v>
      </c>
      <c r="H1144" s="1">
        <v>1143</v>
      </c>
      <c r="J1144" s="9">
        <f t="shared" si="17"/>
        <v>9.4694783573806937E-2</v>
      </c>
    </row>
    <row r="1145" spans="1:10" x14ac:dyDescent="0.25">
      <c r="A1145" s="5" t="s">
        <v>138</v>
      </c>
      <c r="B1145" s="24">
        <v>247.34</v>
      </c>
      <c r="C1145" s="24">
        <v>251.2</v>
      </c>
      <c r="D1145" s="24">
        <v>233.81</v>
      </c>
      <c r="E1145" s="24">
        <v>240.48</v>
      </c>
      <c r="F1145" s="24">
        <v>1921820000</v>
      </c>
      <c r="G1145" s="24">
        <v>24559189741</v>
      </c>
      <c r="H1145" s="1">
        <v>1144</v>
      </c>
      <c r="J1145" s="9">
        <f t="shared" si="17"/>
        <v>-2.7735101479744537E-2</v>
      </c>
    </row>
    <row r="1146" spans="1:10" x14ac:dyDescent="0.25">
      <c r="A1146" s="5" t="s">
        <v>137</v>
      </c>
      <c r="B1146" s="24">
        <v>240.99</v>
      </c>
      <c r="C1146" s="24">
        <v>247.46</v>
      </c>
      <c r="D1146" s="24">
        <v>237.86</v>
      </c>
      <c r="E1146" s="24">
        <v>244.33</v>
      </c>
      <c r="F1146" s="24">
        <v>1693470000</v>
      </c>
      <c r="G1146" s="24">
        <v>24957339670</v>
      </c>
      <c r="H1146" s="1">
        <v>1145</v>
      </c>
      <c r="J1146" s="9">
        <f t="shared" si="17"/>
        <v>1.3859496244657469E-2</v>
      </c>
    </row>
    <row r="1147" spans="1:10" x14ac:dyDescent="0.25">
      <c r="A1147" s="5" t="s">
        <v>136</v>
      </c>
      <c r="B1147" s="24">
        <v>244.84</v>
      </c>
      <c r="C1147" s="24">
        <v>245.11</v>
      </c>
      <c r="D1147" s="24">
        <v>227.49</v>
      </c>
      <c r="E1147" s="24">
        <v>228.73</v>
      </c>
      <c r="F1147" s="24">
        <v>1748740000</v>
      </c>
      <c r="G1147" s="24">
        <v>23368514475</v>
      </c>
      <c r="H1147" s="1">
        <v>1146</v>
      </c>
      <c r="J1147" s="9">
        <f t="shared" si="17"/>
        <v>-6.5798072210423192E-2</v>
      </c>
    </row>
    <row r="1148" spans="1:10" x14ac:dyDescent="0.25">
      <c r="A1148" s="5" t="s">
        <v>135</v>
      </c>
      <c r="B1148" s="24">
        <v>228.33</v>
      </c>
      <c r="C1148" s="24">
        <v>228.33</v>
      </c>
      <c r="D1148" s="24">
        <v>206.49</v>
      </c>
      <c r="E1148" s="24">
        <v>218.51</v>
      </c>
      <c r="F1148" s="24">
        <v>2120360000</v>
      </c>
      <c r="G1148" s="24">
        <v>22328327983</v>
      </c>
      <c r="H1148" s="1">
        <v>1147</v>
      </c>
      <c r="J1148" s="9">
        <f t="shared" si="17"/>
        <v>-4.3007927123023787E-2</v>
      </c>
    </row>
    <row r="1149" spans="1:10" x14ac:dyDescent="0.25">
      <c r="A1149" s="5" t="s">
        <v>134</v>
      </c>
      <c r="B1149" s="24">
        <v>218.65</v>
      </c>
      <c r="C1149" s="24">
        <v>221.44</v>
      </c>
      <c r="D1149" s="24">
        <v>209.11</v>
      </c>
      <c r="E1149" s="24">
        <v>215.85</v>
      </c>
      <c r="F1149" s="24">
        <v>1756100000</v>
      </c>
      <c r="G1149" s="24">
        <v>22061164303</v>
      </c>
      <c r="H1149" s="1">
        <v>1148</v>
      </c>
      <c r="J1149" s="9">
        <f t="shared" si="17"/>
        <v>-1.2805854104733644E-2</v>
      </c>
    </row>
    <row r="1150" spans="1:10" x14ac:dyDescent="0.25">
      <c r="A1150" s="5" t="s">
        <v>133</v>
      </c>
      <c r="B1150" s="24">
        <v>215.44</v>
      </c>
      <c r="C1150" s="24">
        <v>230.61</v>
      </c>
      <c r="D1150" s="24">
        <v>212.65</v>
      </c>
      <c r="E1150" s="24">
        <v>228.49</v>
      </c>
      <c r="F1150" s="24">
        <v>2030320000</v>
      </c>
      <c r="G1150" s="24">
        <v>23358464739</v>
      </c>
      <c r="H1150" s="1">
        <v>1149</v>
      </c>
      <c r="J1150" s="9">
        <f t="shared" si="17"/>
        <v>6.0573709617526977E-2</v>
      </c>
    </row>
    <row r="1151" spans="1:10" x14ac:dyDescent="0.25">
      <c r="A1151" s="5" t="s">
        <v>132</v>
      </c>
      <c r="B1151" s="24">
        <v>229.04</v>
      </c>
      <c r="C1151" s="24">
        <v>231.75</v>
      </c>
      <c r="D1151" s="24">
        <v>218.67</v>
      </c>
      <c r="E1151" s="24">
        <v>222.4</v>
      </c>
      <c r="F1151" s="24">
        <v>2018120000</v>
      </c>
      <c r="G1151" s="24">
        <v>22740233568</v>
      </c>
      <c r="H1151" s="1">
        <v>1150</v>
      </c>
      <c r="J1151" s="9">
        <f t="shared" si="17"/>
        <v>-2.8990569332867564E-2</v>
      </c>
    </row>
    <row r="1152" spans="1:10" x14ac:dyDescent="0.25">
      <c r="A1152" s="5" t="s">
        <v>131</v>
      </c>
      <c r="B1152" s="24">
        <v>221.71</v>
      </c>
      <c r="C1152" s="24">
        <v>234.01</v>
      </c>
      <c r="D1152" s="24">
        <v>216.08</v>
      </c>
      <c r="E1152" s="24">
        <v>231.64</v>
      </c>
      <c r="F1152" s="24">
        <v>2208720000</v>
      </c>
      <c r="G1152" s="24">
        <v>23688983896</v>
      </c>
      <c r="H1152" s="1">
        <v>1151</v>
      </c>
      <c r="J1152" s="9">
        <f t="shared" si="17"/>
        <v>4.4788236886022181E-2</v>
      </c>
    </row>
    <row r="1153" spans="1:10" x14ac:dyDescent="0.25">
      <c r="A1153" s="5" t="s">
        <v>130</v>
      </c>
      <c r="B1153" s="24">
        <v>231.33</v>
      </c>
      <c r="C1153" s="24">
        <v>236.99</v>
      </c>
      <c r="D1153" s="24">
        <v>228.45</v>
      </c>
      <c r="E1153" s="24">
        <v>232.85</v>
      </c>
      <c r="F1153" s="24">
        <v>1765560000</v>
      </c>
      <c r="G1153" s="24">
        <v>23817805502</v>
      </c>
      <c r="H1153" s="1">
        <v>1152</v>
      </c>
      <c r="J1153" s="9">
        <f t="shared" si="17"/>
        <v>6.570699865992226E-3</v>
      </c>
    </row>
    <row r="1154" spans="1:10" x14ac:dyDescent="0.25">
      <c r="A1154" s="5" t="s">
        <v>129</v>
      </c>
      <c r="B1154" s="24">
        <v>233.22</v>
      </c>
      <c r="C1154" s="24">
        <v>234.15</v>
      </c>
      <c r="D1154" s="24">
        <v>226.95</v>
      </c>
      <c r="E1154" s="24">
        <v>230.77</v>
      </c>
      <c r="F1154" s="24">
        <v>1597500000</v>
      </c>
      <c r="G1154" s="24">
        <v>23609728018</v>
      </c>
      <c r="H1154" s="1">
        <v>1153</v>
      </c>
      <c r="J1154" s="9">
        <f t="shared" si="17"/>
        <v>-1.0505102478346576E-2</v>
      </c>
    </row>
    <row r="1155" spans="1:10" x14ac:dyDescent="0.25">
      <c r="A1155" s="5" t="s">
        <v>128</v>
      </c>
      <c r="B1155" s="24">
        <v>231.1</v>
      </c>
      <c r="C1155" s="24">
        <v>231.17</v>
      </c>
      <c r="D1155" s="24">
        <v>225.84</v>
      </c>
      <c r="E1155" s="24">
        <v>227.18</v>
      </c>
      <c r="F1155" s="24">
        <v>1542080000</v>
      </c>
      <c r="G1155" s="24">
        <v>23247403474</v>
      </c>
      <c r="H1155" s="1">
        <v>1154</v>
      </c>
      <c r="J1155" s="9">
        <f t="shared" si="17"/>
        <v>-1.6962353959324914E-2</v>
      </c>
    </row>
    <row r="1156" spans="1:10" x14ac:dyDescent="0.25">
      <c r="A1156" s="5" t="s">
        <v>127</v>
      </c>
      <c r="B1156" s="24">
        <v>226.41</v>
      </c>
      <c r="C1156" s="24">
        <v>226.46</v>
      </c>
      <c r="D1156" s="24">
        <v>213.97</v>
      </c>
      <c r="E1156" s="24">
        <v>220.49</v>
      </c>
      <c r="F1156" s="24">
        <v>1683930000</v>
      </c>
      <c r="G1156" s="24">
        <v>22567089086</v>
      </c>
      <c r="H1156" s="1">
        <v>1155</v>
      </c>
      <c r="J1156" s="9">
        <f t="shared" ref="J1156:J1219" si="18">(E1156-B1156)/B1156</f>
        <v>-2.614725497990366E-2</v>
      </c>
    </row>
    <row r="1157" spans="1:10" x14ac:dyDescent="0.25">
      <c r="A1157" s="5" t="s">
        <v>126</v>
      </c>
      <c r="B1157" s="24">
        <v>220.45</v>
      </c>
      <c r="C1157" s="24">
        <v>226.15</v>
      </c>
      <c r="D1157" s="24">
        <v>220.09</v>
      </c>
      <c r="E1157" s="24">
        <v>222.22</v>
      </c>
      <c r="F1157" s="24">
        <v>1479500000</v>
      </c>
      <c r="G1157" s="24">
        <v>22748580859</v>
      </c>
      <c r="H1157" s="1">
        <v>1156</v>
      </c>
      <c r="J1157" s="9">
        <f t="shared" si="18"/>
        <v>8.029031526423272E-3</v>
      </c>
    </row>
    <row r="1158" spans="1:10" x14ac:dyDescent="0.25">
      <c r="A1158" s="5" t="s">
        <v>125</v>
      </c>
      <c r="B1158" s="24">
        <v>222.27</v>
      </c>
      <c r="C1158" s="24">
        <v>228.32</v>
      </c>
      <c r="D1158" s="24">
        <v>220.96</v>
      </c>
      <c r="E1158" s="24">
        <v>227.6</v>
      </c>
      <c r="F1158" s="24">
        <v>1547330000</v>
      </c>
      <c r="G1158" s="24">
        <v>23304234601</v>
      </c>
      <c r="H1158" s="1">
        <v>1157</v>
      </c>
      <c r="J1158" s="9">
        <f t="shared" si="18"/>
        <v>2.3979844333468232E-2</v>
      </c>
    </row>
    <row r="1159" spans="1:10" x14ac:dyDescent="0.25">
      <c r="A1159" s="5" t="s">
        <v>124</v>
      </c>
      <c r="B1159" s="24">
        <v>227.55</v>
      </c>
      <c r="C1159" s="24">
        <v>227.93</v>
      </c>
      <c r="D1159" s="24">
        <v>224.25</v>
      </c>
      <c r="E1159" s="24">
        <v>225.12</v>
      </c>
      <c r="F1159" s="24">
        <v>1505070000</v>
      </c>
      <c r="G1159" s="24">
        <v>23054817089</v>
      </c>
      <c r="H1159" s="1">
        <v>1158</v>
      </c>
      <c r="J1159" s="9">
        <f t="shared" si="18"/>
        <v>-1.067897165458144E-2</v>
      </c>
    </row>
    <row r="1160" spans="1:10" x14ac:dyDescent="0.25">
      <c r="A1160" s="5" t="s">
        <v>123</v>
      </c>
      <c r="B1160" s="24">
        <v>225.44</v>
      </c>
      <c r="C1160" s="24">
        <v>226.37</v>
      </c>
      <c r="D1160" s="24">
        <v>223</v>
      </c>
      <c r="E1160" s="24">
        <v>226.12</v>
      </c>
      <c r="F1160" s="24">
        <v>1470480000</v>
      </c>
      <c r="G1160" s="24">
        <v>23161767973</v>
      </c>
      <c r="H1160" s="1">
        <v>1159</v>
      </c>
      <c r="J1160" s="9">
        <f t="shared" si="18"/>
        <v>3.0163236337828552E-3</v>
      </c>
    </row>
    <row r="1161" spans="1:10" x14ac:dyDescent="0.25">
      <c r="A1161" s="5" t="s">
        <v>122</v>
      </c>
      <c r="B1161" s="24">
        <v>226.51</v>
      </c>
      <c r="C1161" s="24">
        <v>230.77</v>
      </c>
      <c r="D1161" s="24">
        <v>224.56</v>
      </c>
      <c r="E1161" s="24">
        <v>229.26</v>
      </c>
      <c r="F1161" s="24">
        <v>1470740000</v>
      </c>
      <c r="G1161" s="24">
        <v>23487673000</v>
      </c>
      <c r="H1161" s="1">
        <v>1160</v>
      </c>
      <c r="J1161" s="9">
        <f t="shared" si="18"/>
        <v>1.2140744337998322E-2</v>
      </c>
    </row>
    <row r="1162" spans="1:10" x14ac:dyDescent="0.25">
      <c r="A1162" s="5" t="s">
        <v>121</v>
      </c>
      <c r="B1162" s="24">
        <v>229.71</v>
      </c>
      <c r="C1162" s="24">
        <v>230.16</v>
      </c>
      <c r="D1162" s="24">
        <v>226.4</v>
      </c>
      <c r="E1162" s="24">
        <v>227.98</v>
      </c>
      <c r="F1162" s="24">
        <v>1405130000</v>
      </c>
      <c r="G1162" s="24">
        <v>23361891401</v>
      </c>
      <c r="H1162" s="1">
        <v>1161</v>
      </c>
      <c r="J1162" s="9">
        <f t="shared" si="18"/>
        <v>-7.5312350354795965E-3</v>
      </c>
    </row>
    <row r="1163" spans="1:10" x14ac:dyDescent="0.25">
      <c r="A1163" s="5" t="s">
        <v>120</v>
      </c>
      <c r="B1163" s="24">
        <v>227.62</v>
      </c>
      <c r="C1163" s="24">
        <v>227.71</v>
      </c>
      <c r="D1163" s="24">
        <v>224.5</v>
      </c>
      <c r="E1163" s="24">
        <v>225.77</v>
      </c>
      <c r="F1163" s="24">
        <v>1384040000</v>
      </c>
      <c r="G1163" s="24">
        <v>23139713070</v>
      </c>
      <c r="H1163" s="1">
        <v>1162</v>
      </c>
      <c r="J1163" s="9">
        <f t="shared" si="18"/>
        <v>-8.1275810561461832E-3</v>
      </c>
    </row>
    <row r="1164" spans="1:10" x14ac:dyDescent="0.25">
      <c r="A1164" s="5" t="s">
        <v>119</v>
      </c>
      <c r="B1164" s="24">
        <v>225.61</v>
      </c>
      <c r="C1164" s="24">
        <v>225.61</v>
      </c>
      <c r="D1164" s="24">
        <v>189.28</v>
      </c>
      <c r="E1164" s="24">
        <v>189.5</v>
      </c>
      <c r="F1164" s="24">
        <v>2167620000</v>
      </c>
      <c r="G1164" s="24">
        <v>19426181717</v>
      </c>
      <c r="H1164" s="1">
        <v>1163</v>
      </c>
      <c r="J1164" s="9">
        <f t="shared" si="18"/>
        <v>-0.16005496210274373</v>
      </c>
    </row>
    <row r="1165" spans="1:10" x14ac:dyDescent="0.25">
      <c r="A1165" s="5" t="s">
        <v>118</v>
      </c>
      <c r="B1165" s="24">
        <v>188.71</v>
      </c>
      <c r="C1165" s="24">
        <v>199.4</v>
      </c>
      <c r="D1165" s="24">
        <v>188.71</v>
      </c>
      <c r="E1165" s="24">
        <v>196.73</v>
      </c>
      <c r="F1165" s="24">
        <v>1487900000</v>
      </c>
      <c r="G1165" s="24">
        <v>20171157774</v>
      </c>
      <c r="H1165" s="1">
        <v>1164</v>
      </c>
      <c r="J1165" s="9">
        <f t="shared" si="18"/>
        <v>4.2499072651157765E-2</v>
      </c>
    </row>
    <row r="1166" spans="1:10" x14ac:dyDescent="0.25">
      <c r="A1166" s="5" t="s">
        <v>117</v>
      </c>
      <c r="B1166" s="24">
        <v>196.36</v>
      </c>
      <c r="C1166" s="24">
        <v>201.28</v>
      </c>
      <c r="D1166" s="24">
        <v>196.36</v>
      </c>
      <c r="E1166" s="24">
        <v>199.84</v>
      </c>
      <c r="F1166" s="24">
        <v>1167610000</v>
      </c>
      <c r="G1166" s="24">
        <v>20494529773</v>
      </c>
      <c r="H1166" s="1">
        <v>1165</v>
      </c>
      <c r="J1166" s="9">
        <f t="shared" si="18"/>
        <v>1.7722550417600274E-2</v>
      </c>
    </row>
    <row r="1167" spans="1:10" x14ac:dyDescent="0.25">
      <c r="A1167" s="5" t="s">
        <v>116</v>
      </c>
      <c r="B1167" s="24">
        <v>199.69</v>
      </c>
      <c r="C1167" s="24">
        <v>201.83</v>
      </c>
      <c r="D1167" s="24">
        <v>195.24</v>
      </c>
      <c r="E1167" s="24">
        <v>195.72</v>
      </c>
      <c r="F1167" s="24">
        <v>1169260000</v>
      </c>
      <c r="G1167" s="24">
        <v>20075397007</v>
      </c>
      <c r="H1167" s="1">
        <v>1166</v>
      </c>
      <c r="J1167" s="9">
        <f t="shared" si="18"/>
        <v>-1.9880815263658664E-2</v>
      </c>
    </row>
    <row r="1168" spans="1:10" x14ac:dyDescent="0.25">
      <c r="A1168" s="5" t="s">
        <v>115</v>
      </c>
      <c r="B1168" s="24">
        <v>195.27</v>
      </c>
      <c r="C1168" s="24">
        <v>222.12</v>
      </c>
      <c r="D1168" s="24">
        <v>194.16</v>
      </c>
      <c r="E1168" s="24">
        <v>209.7</v>
      </c>
      <c r="F1168" s="24">
        <v>2865830000</v>
      </c>
      <c r="G1168" s="24">
        <v>21514574462</v>
      </c>
      <c r="H1168" s="1">
        <v>1167</v>
      </c>
      <c r="J1168" s="9">
        <f t="shared" si="18"/>
        <v>7.3897680135197305E-2</v>
      </c>
    </row>
    <row r="1169" spans="1:10" x14ac:dyDescent="0.25">
      <c r="A1169" s="5" t="s">
        <v>114</v>
      </c>
      <c r="B1169" s="24">
        <v>209.63</v>
      </c>
      <c r="C1169" s="24">
        <v>212.17</v>
      </c>
      <c r="D1169" s="24">
        <v>207.98</v>
      </c>
      <c r="E1169" s="24">
        <v>210.12</v>
      </c>
      <c r="F1169" s="24">
        <v>1532280000</v>
      </c>
      <c r="G1169" s="24">
        <v>21561538445</v>
      </c>
      <c r="H1169" s="1">
        <v>1168</v>
      </c>
      <c r="J1169" s="9">
        <f t="shared" si="18"/>
        <v>2.3374517006154133E-3</v>
      </c>
    </row>
    <row r="1170" spans="1:10" x14ac:dyDescent="0.25">
      <c r="A1170" s="5" t="s">
        <v>113</v>
      </c>
      <c r="B1170" s="24">
        <v>210.22</v>
      </c>
      <c r="C1170" s="24">
        <v>211.13</v>
      </c>
      <c r="D1170" s="24">
        <v>205.93</v>
      </c>
      <c r="E1170" s="24">
        <v>207.08</v>
      </c>
      <c r="F1170" s="24">
        <v>1444130000</v>
      </c>
      <c r="G1170" s="24">
        <v>21254117736</v>
      </c>
      <c r="H1170" s="1">
        <v>1169</v>
      </c>
      <c r="J1170" s="9">
        <f t="shared" si="18"/>
        <v>-1.4936732946437001E-2</v>
      </c>
    </row>
    <row r="1171" spans="1:10" x14ac:dyDescent="0.25">
      <c r="A1171" s="5" t="s">
        <v>112</v>
      </c>
      <c r="B1171" s="24">
        <v>207.4</v>
      </c>
      <c r="C1171" s="24">
        <v>208.47</v>
      </c>
      <c r="D1171" s="24">
        <v>201.74</v>
      </c>
      <c r="E1171" s="24">
        <v>203.35</v>
      </c>
      <c r="F1171" s="24">
        <v>1365860000</v>
      </c>
      <c r="G1171" s="24">
        <v>20875341345</v>
      </c>
      <c r="H1171" s="1">
        <v>1170</v>
      </c>
      <c r="J1171" s="9">
        <f t="shared" si="18"/>
        <v>-1.9527483124397355E-2</v>
      </c>
    </row>
    <row r="1172" spans="1:10" x14ac:dyDescent="0.25">
      <c r="A1172" s="5" t="s">
        <v>111</v>
      </c>
      <c r="B1172" s="24">
        <v>203.26</v>
      </c>
      <c r="C1172" s="24">
        <v>204.66</v>
      </c>
      <c r="D1172" s="24">
        <v>201.84</v>
      </c>
      <c r="E1172" s="24">
        <v>203.73</v>
      </c>
      <c r="F1172" s="24">
        <v>1264480000</v>
      </c>
      <c r="G1172" s="24">
        <v>20917973393</v>
      </c>
      <c r="H1172" s="1">
        <v>1171</v>
      </c>
      <c r="J1172" s="9">
        <f t="shared" si="18"/>
        <v>2.3123093574731815E-3</v>
      </c>
    </row>
    <row r="1173" spans="1:10" x14ac:dyDescent="0.25">
      <c r="A1173" s="5" t="s">
        <v>110</v>
      </c>
      <c r="B1173" s="24">
        <v>203.52</v>
      </c>
      <c r="C1173" s="24">
        <v>206.22</v>
      </c>
      <c r="D1173" s="24">
        <v>203.09</v>
      </c>
      <c r="E1173" s="24">
        <v>205.43</v>
      </c>
      <c r="F1173" s="24">
        <v>1238780000</v>
      </c>
      <c r="G1173" s="24">
        <v>21097037289</v>
      </c>
      <c r="H1173" s="1">
        <v>1172</v>
      </c>
      <c r="J1173" s="9">
        <f t="shared" si="18"/>
        <v>9.3848270440251395E-3</v>
      </c>
    </row>
    <row r="1174" spans="1:10" x14ac:dyDescent="0.25">
      <c r="A1174" s="5" t="s">
        <v>109</v>
      </c>
      <c r="B1174" s="24">
        <v>205.39</v>
      </c>
      <c r="C1174" s="24">
        <v>208.16</v>
      </c>
      <c r="D1174" s="24">
        <v>204.62</v>
      </c>
      <c r="E1174" s="24">
        <v>205.14</v>
      </c>
      <c r="F1174" s="24">
        <v>1190300000</v>
      </c>
      <c r="G1174" s="24">
        <v>21071630786</v>
      </c>
      <c r="H1174" s="1">
        <v>1173</v>
      </c>
      <c r="J1174" s="9">
        <f t="shared" si="18"/>
        <v>-1.2171965528993622E-3</v>
      </c>
    </row>
    <row r="1175" spans="1:10" x14ac:dyDescent="0.25">
      <c r="A1175" s="5" t="s">
        <v>108</v>
      </c>
      <c r="B1175" s="24">
        <v>205.17</v>
      </c>
      <c r="C1175" s="24">
        <v>206.93</v>
      </c>
      <c r="D1175" s="24">
        <v>203.38</v>
      </c>
      <c r="E1175" s="24">
        <v>204.04</v>
      </c>
      <c r="F1175" s="24">
        <v>1328980000</v>
      </c>
      <c r="G1175" s="24">
        <v>20962977292</v>
      </c>
      <c r="H1175" s="1">
        <v>1174</v>
      </c>
      <c r="J1175" s="9">
        <f t="shared" si="18"/>
        <v>-5.5076278208314837E-3</v>
      </c>
    </row>
    <row r="1176" spans="1:10" x14ac:dyDescent="0.25">
      <c r="A1176" s="5" t="s">
        <v>107</v>
      </c>
      <c r="B1176" s="24">
        <v>204.02</v>
      </c>
      <c r="C1176" s="24">
        <v>205.15</v>
      </c>
      <c r="D1176" s="24">
        <v>201.91</v>
      </c>
      <c r="E1176" s="24">
        <v>204.34</v>
      </c>
      <c r="F1176" s="24">
        <v>1237490000</v>
      </c>
      <c r="G1176" s="24">
        <v>20997181867</v>
      </c>
      <c r="H1176" s="1">
        <v>1175</v>
      </c>
      <c r="J1176" s="9">
        <f t="shared" si="18"/>
        <v>1.5684736790510399E-3</v>
      </c>
    </row>
    <row r="1177" spans="1:10" x14ac:dyDescent="0.25">
      <c r="A1177" s="5" t="s">
        <v>106</v>
      </c>
      <c r="B1177" s="24">
        <v>204.13</v>
      </c>
      <c r="C1177" s="24">
        <v>205.58</v>
      </c>
      <c r="D1177" s="24">
        <v>203.35</v>
      </c>
      <c r="E1177" s="24">
        <v>203.85</v>
      </c>
      <c r="F1177" s="24">
        <v>1102220000</v>
      </c>
      <c r="G1177" s="24">
        <v>20951603018</v>
      </c>
      <c r="H1177" s="1">
        <v>1176</v>
      </c>
      <c r="J1177" s="9">
        <f t="shared" si="18"/>
        <v>-1.3716749130456138E-3</v>
      </c>
    </row>
    <row r="1178" spans="1:10" x14ac:dyDescent="0.25">
      <c r="A1178" s="5" t="s">
        <v>105</v>
      </c>
      <c r="B1178" s="24">
        <v>203.87</v>
      </c>
      <c r="C1178" s="24">
        <v>204.13</v>
      </c>
      <c r="D1178" s="24">
        <v>201.82</v>
      </c>
      <c r="E1178" s="24">
        <v>202.72</v>
      </c>
      <c r="F1178" s="24">
        <v>1102900000</v>
      </c>
      <c r="G1178" s="24">
        <v>20839259066</v>
      </c>
      <c r="H1178" s="1">
        <v>1177</v>
      </c>
      <c r="J1178" s="9">
        <f t="shared" si="18"/>
        <v>-5.6408495609947791E-3</v>
      </c>
    </row>
    <row r="1179" spans="1:10" x14ac:dyDescent="0.25">
      <c r="A1179" s="5" t="s">
        <v>104</v>
      </c>
      <c r="B1179" s="24">
        <v>202.34</v>
      </c>
      <c r="C1179" s="24">
        <v>204.78</v>
      </c>
      <c r="D1179" s="24">
        <v>201.55</v>
      </c>
      <c r="E1179" s="24">
        <v>203.33</v>
      </c>
      <c r="F1179" s="24">
        <v>1161310000</v>
      </c>
      <c r="G1179" s="24">
        <v>20906130835</v>
      </c>
      <c r="H1179" s="1">
        <v>1178</v>
      </c>
      <c r="J1179" s="9">
        <f t="shared" si="18"/>
        <v>4.8927547692004004E-3</v>
      </c>
    </row>
    <row r="1180" spans="1:10" x14ac:dyDescent="0.25">
      <c r="A1180" s="5" t="s">
        <v>95</v>
      </c>
      <c r="B1180" s="24">
        <v>203.36</v>
      </c>
      <c r="C1180" s="24">
        <v>206.08</v>
      </c>
      <c r="D1180" s="24">
        <v>203.13</v>
      </c>
      <c r="E1180" s="24">
        <v>204.21</v>
      </c>
      <c r="F1180" s="24">
        <v>1084810000</v>
      </c>
      <c r="G1180" s="24">
        <v>21000852987</v>
      </c>
      <c r="H1180" s="1">
        <v>1179</v>
      </c>
      <c r="J1180" s="9">
        <f t="shared" si="18"/>
        <v>4.1797797010227882E-3</v>
      </c>
    </row>
    <row r="1181" spans="1:10" x14ac:dyDescent="0.25">
      <c r="A1181" s="5" t="s">
        <v>94</v>
      </c>
      <c r="B1181" s="24">
        <v>204.51</v>
      </c>
      <c r="C1181" s="24">
        <v>205.92</v>
      </c>
      <c r="D1181" s="24">
        <v>203.52</v>
      </c>
      <c r="E1181" s="24">
        <v>205.37</v>
      </c>
      <c r="F1181" s="24">
        <v>1139140000</v>
      </c>
      <c r="G1181" s="24">
        <v>21123907349</v>
      </c>
      <c r="H1181" s="1">
        <v>1180</v>
      </c>
      <c r="J1181" s="9">
        <f t="shared" si="18"/>
        <v>4.205173341156979E-3</v>
      </c>
    </row>
    <row r="1182" spans="1:10" x14ac:dyDescent="0.25">
      <c r="A1182" s="5" t="s">
        <v>93</v>
      </c>
      <c r="B1182" s="24">
        <v>205.17</v>
      </c>
      <c r="C1182" s="24">
        <v>205.6</v>
      </c>
      <c r="D1182" s="24">
        <v>195.73</v>
      </c>
      <c r="E1182" s="24">
        <v>197.25</v>
      </c>
      <c r="F1182" s="24">
        <v>1517230000</v>
      </c>
      <c r="G1182" s="24">
        <v>20292811278</v>
      </c>
      <c r="H1182" s="1">
        <v>1181</v>
      </c>
      <c r="J1182" s="9">
        <f t="shared" si="18"/>
        <v>-3.8602134815031379E-2</v>
      </c>
    </row>
    <row r="1183" spans="1:10" x14ac:dyDescent="0.25">
      <c r="A1183" s="5" t="s">
        <v>92</v>
      </c>
      <c r="B1183" s="24">
        <v>197.2</v>
      </c>
      <c r="C1183" s="24">
        <v>198.12</v>
      </c>
      <c r="D1183" s="24">
        <v>196.35</v>
      </c>
      <c r="E1183" s="24">
        <v>197.56</v>
      </c>
      <c r="F1183" s="24">
        <v>1363500000</v>
      </c>
      <c r="G1183" s="24">
        <v>20328580026</v>
      </c>
      <c r="H1183" s="1">
        <v>1182</v>
      </c>
      <c r="J1183" s="9">
        <f t="shared" si="18"/>
        <v>1.8255578093306982E-3</v>
      </c>
    </row>
    <row r="1184" spans="1:10" x14ac:dyDescent="0.25">
      <c r="A1184" s="5" t="s">
        <v>91</v>
      </c>
      <c r="B1184" s="24">
        <v>197.65</v>
      </c>
      <c r="C1184" s="24">
        <v>198.34</v>
      </c>
      <c r="D1184" s="24">
        <v>196.53</v>
      </c>
      <c r="E1184" s="24">
        <v>197.38</v>
      </c>
      <c r="F1184" s="24">
        <v>1442380000</v>
      </c>
      <c r="G1184" s="24">
        <v>20314628127</v>
      </c>
      <c r="H1184" s="1">
        <v>1183</v>
      </c>
      <c r="J1184" s="9">
        <f t="shared" si="18"/>
        <v>-1.3660511004301048E-3</v>
      </c>
    </row>
    <row r="1185" spans="1:10" x14ac:dyDescent="0.25">
      <c r="A1185" s="5" t="s">
        <v>90</v>
      </c>
      <c r="B1185" s="24">
        <v>197.54</v>
      </c>
      <c r="C1185" s="24">
        <v>203.75</v>
      </c>
      <c r="D1185" s="24">
        <v>197.33</v>
      </c>
      <c r="E1185" s="24">
        <v>198.87</v>
      </c>
      <c r="F1185" s="24">
        <v>1336700000</v>
      </c>
      <c r="G1185" s="24">
        <v>20472105764</v>
      </c>
      <c r="H1185" s="1">
        <v>1184</v>
      </c>
      <c r="J1185" s="9">
        <f t="shared" si="18"/>
        <v>6.732813607370723E-3</v>
      </c>
    </row>
    <row r="1186" spans="1:10" x14ac:dyDescent="0.25">
      <c r="A1186" s="5" t="s">
        <v>89</v>
      </c>
      <c r="B1186" s="24">
        <v>198.98</v>
      </c>
      <c r="C1186" s="24">
        <v>201.27</v>
      </c>
      <c r="D1186" s="24">
        <v>198.76</v>
      </c>
      <c r="E1186" s="24">
        <v>200.64</v>
      </c>
      <c r="F1186" s="24">
        <v>1451870000</v>
      </c>
      <c r="G1186" s="24">
        <v>20657629735</v>
      </c>
      <c r="H1186" s="1">
        <v>1185</v>
      </c>
      <c r="J1186" s="9">
        <f t="shared" si="18"/>
        <v>8.3425469896471847E-3</v>
      </c>
    </row>
    <row r="1187" spans="1:10" x14ac:dyDescent="0.25">
      <c r="A1187" s="5" t="s">
        <v>88</v>
      </c>
      <c r="B1187" s="24">
        <v>200.74</v>
      </c>
      <c r="C1187" s="24">
        <v>200.74</v>
      </c>
      <c r="D1187" s="24">
        <v>199.53</v>
      </c>
      <c r="E1187" s="24">
        <v>200.19</v>
      </c>
      <c r="F1187" s="24">
        <v>1307150000</v>
      </c>
      <c r="G1187" s="24">
        <v>20615439151</v>
      </c>
      <c r="H1187" s="1">
        <v>1186</v>
      </c>
      <c r="J1187" s="9">
        <f t="shared" si="18"/>
        <v>-2.739862508717801E-3</v>
      </c>
    </row>
    <row r="1188" spans="1:10" x14ac:dyDescent="0.25">
      <c r="A1188" s="5" t="s">
        <v>87</v>
      </c>
      <c r="B1188" s="24">
        <v>200.16</v>
      </c>
      <c r="C1188" s="24">
        <v>211.27</v>
      </c>
      <c r="D1188" s="24">
        <v>198.99</v>
      </c>
      <c r="E1188" s="24">
        <v>207.49</v>
      </c>
      <c r="F1188" s="24">
        <v>1749300000</v>
      </c>
      <c r="G1188" s="24">
        <v>21371416840</v>
      </c>
      <c r="H1188" s="1">
        <v>1187</v>
      </c>
      <c r="J1188" s="9">
        <f t="shared" si="18"/>
        <v>3.6620703437250261E-2</v>
      </c>
    </row>
    <row r="1189" spans="1:10" x14ac:dyDescent="0.25">
      <c r="A1189" s="5" t="s">
        <v>86</v>
      </c>
      <c r="B1189" s="24">
        <v>207.1</v>
      </c>
      <c r="C1189" s="24">
        <v>210.82</v>
      </c>
      <c r="D1189" s="24">
        <v>206.57</v>
      </c>
      <c r="E1189" s="24">
        <v>209.09</v>
      </c>
      <c r="F1189" s="24">
        <v>1613510000</v>
      </c>
      <c r="G1189" s="24">
        <v>21540996877</v>
      </c>
      <c r="H1189" s="1">
        <v>1188</v>
      </c>
      <c r="J1189" s="9">
        <f t="shared" si="18"/>
        <v>9.6088845968131786E-3</v>
      </c>
    </row>
    <row r="1190" spans="1:10" x14ac:dyDescent="0.25">
      <c r="A1190" s="5" t="s">
        <v>85</v>
      </c>
      <c r="B1190" s="24">
        <v>209.47</v>
      </c>
      <c r="C1190" s="24">
        <v>218.45</v>
      </c>
      <c r="D1190" s="24">
        <v>207.89</v>
      </c>
      <c r="E1190" s="24">
        <v>218.45</v>
      </c>
      <c r="F1190" s="24">
        <v>1856940000</v>
      </c>
      <c r="G1190" s="24">
        <v>22445690692</v>
      </c>
      <c r="H1190" s="1">
        <v>1189</v>
      </c>
      <c r="J1190" s="9">
        <f t="shared" si="18"/>
        <v>4.2870100730414806E-2</v>
      </c>
    </row>
    <row r="1191" spans="1:10" x14ac:dyDescent="0.25">
      <c r="A1191" s="5" t="s">
        <v>84</v>
      </c>
      <c r="B1191" s="24">
        <v>218.9</v>
      </c>
      <c r="C1191" s="24">
        <v>221.65</v>
      </c>
      <c r="D1191" s="24">
        <v>216.8</v>
      </c>
      <c r="E1191" s="24">
        <v>217.18</v>
      </c>
      <c r="F1191" s="24">
        <v>1927830000</v>
      </c>
      <c r="G1191" s="24">
        <v>22383497662</v>
      </c>
      <c r="H1191" s="1">
        <v>1190</v>
      </c>
      <c r="J1191" s="9">
        <f t="shared" si="18"/>
        <v>-7.8574691640018214E-3</v>
      </c>
    </row>
    <row r="1192" spans="1:10" x14ac:dyDescent="0.25">
      <c r="A1192" s="5" t="s">
        <v>83</v>
      </c>
      <c r="B1192" s="24">
        <v>217.33</v>
      </c>
      <c r="C1192" s="24">
        <v>218.34</v>
      </c>
      <c r="D1192" s="24">
        <v>212.2</v>
      </c>
      <c r="E1192" s="24">
        <v>212.23</v>
      </c>
      <c r="F1192" s="24">
        <v>1769080000</v>
      </c>
      <c r="G1192" s="24">
        <v>21877424057</v>
      </c>
      <c r="H1192" s="1">
        <v>1191</v>
      </c>
      <c r="J1192" s="9">
        <f t="shared" si="18"/>
        <v>-2.3466617586159401E-2</v>
      </c>
    </row>
    <row r="1193" spans="1:10" x14ac:dyDescent="0.25">
      <c r="A1193" s="5" t="s">
        <v>82</v>
      </c>
      <c r="B1193" s="24">
        <v>211.99</v>
      </c>
      <c r="C1193" s="24">
        <v>213.32</v>
      </c>
      <c r="D1193" s="24">
        <v>209.52</v>
      </c>
      <c r="E1193" s="24">
        <v>210.07</v>
      </c>
      <c r="F1193" s="24">
        <v>1554750000</v>
      </c>
      <c r="G1193" s="24">
        <v>21659329261</v>
      </c>
      <c r="H1193" s="1">
        <v>1192</v>
      </c>
      <c r="J1193" s="9">
        <f t="shared" si="18"/>
        <v>-9.0570309920280003E-3</v>
      </c>
    </row>
    <row r="1194" spans="1:10" x14ac:dyDescent="0.25">
      <c r="A1194" s="5" t="s">
        <v>81</v>
      </c>
      <c r="B1194" s="24">
        <v>209.98</v>
      </c>
      <c r="C1194" s="24">
        <v>213.86</v>
      </c>
      <c r="D1194" s="24">
        <v>209.81</v>
      </c>
      <c r="E1194" s="24">
        <v>212.53</v>
      </c>
      <c r="F1194" s="24">
        <v>1377760000</v>
      </c>
      <c r="G1194" s="24">
        <v>21917195708</v>
      </c>
      <c r="H1194" s="1">
        <v>1193</v>
      </c>
      <c r="J1194" s="9">
        <f t="shared" si="18"/>
        <v>1.2144013715592017E-2</v>
      </c>
    </row>
    <row r="1195" spans="1:10" x14ac:dyDescent="0.25">
      <c r="A1195" s="5" t="s">
        <v>80</v>
      </c>
      <c r="B1195" s="24">
        <v>212.48</v>
      </c>
      <c r="C1195" s="24">
        <v>213</v>
      </c>
      <c r="D1195" s="24">
        <v>208.87</v>
      </c>
      <c r="E1195" s="24">
        <v>211.34</v>
      </c>
      <c r="F1195" s="24">
        <v>1501600000</v>
      </c>
      <c r="G1195" s="24">
        <v>21798464881</v>
      </c>
      <c r="H1195" s="1">
        <v>1194</v>
      </c>
      <c r="J1195" s="9">
        <f t="shared" si="18"/>
        <v>-5.3652108433734297E-3</v>
      </c>
    </row>
    <row r="1196" spans="1:10" x14ac:dyDescent="0.25">
      <c r="A1196" s="5" t="s">
        <v>79</v>
      </c>
      <c r="B1196" s="24">
        <v>211.51</v>
      </c>
      <c r="C1196" s="24">
        <v>212.62</v>
      </c>
      <c r="D1196" s="24">
        <v>208.92</v>
      </c>
      <c r="E1196" s="24">
        <v>210.42</v>
      </c>
      <c r="F1196" s="24">
        <v>1452380000</v>
      </c>
      <c r="G1196" s="24">
        <v>21707637540</v>
      </c>
      <c r="H1196" s="1">
        <v>1195</v>
      </c>
      <c r="J1196" s="9">
        <f t="shared" si="18"/>
        <v>-5.1534206420500378E-3</v>
      </c>
    </row>
    <row r="1197" spans="1:10" x14ac:dyDescent="0.25">
      <c r="A1197" s="5" t="s">
        <v>78</v>
      </c>
      <c r="B1197" s="24">
        <v>210.15</v>
      </c>
      <c r="C1197" s="24">
        <v>210.52</v>
      </c>
      <c r="D1197" s="24">
        <v>206.14</v>
      </c>
      <c r="E1197" s="24">
        <v>206.83</v>
      </c>
      <c r="F1197" s="24">
        <v>1610260000</v>
      </c>
      <c r="G1197" s="24">
        <v>21341261802</v>
      </c>
      <c r="H1197" s="1">
        <v>1196</v>
      </c>
      <c r="J1197" s="9">
        <f t="shared" si="18"/>
        <v>-1.5798239352843173E-2</v>
      </c>
    </row>
    <row r="1198" spans="1:10" x14ac:dyDescent="0.25">
      <c r="A1198" s="5" t="s">
        <v>77</v>
      </c>
      <c r="B1198" s="24">
        <v>206.53</v>
      </c>
      <c r="C1198" s="24">
        <v>207.05</v>
      </c>
      <c r="D1198" s="24">
        <v>174.08</v>
      </c>
      <c r="E1198" s="24">
        <v>181.4</v>
      </c>
      <c r="F1198" s="24">
        <v>2595330000</v>
      </c>
      <c r="G1198" s="24">
        <v>18721032761</v>
      </c>
      <c r="H1198" s="1">
        <v>1197</v>
      </c>
      <c r="J1198" s="9">
        <f t="shared" si="18"/>
        <v>-0.12167723817363092</v>
      </c>
    </row>
    <row r="1199" spans="1:10" x14ac:dyDescent="0.25">
      <c r="A1199" s="5" t="s">
        <v>76</v>
      </c>
      <c r="B1199" s="24">
        <v>181.9</v>
      </c>
      <c r="C1199" s="24">
        <v>184.25</v>
      </c>
      <c r="D1199" s="24">
        <v>170.19</v>
      </c>
      <c r="E1199" s="24">
        <v>180.81</v>
      </c>
      <c r="F1199" s="24">
        <v>2638410000</v>
      </c>
      <c r="G1199" s="24">
        <v>18663659629</v>
      </c>
      <c r="H1199" s="1">
        <v>1198</v>
      </c>
      <c r="J1199" s="9">
        <f t="shared" si="18"/>
        <v>-5.9923034634414701E-3</v>
      </c>
    </row>
    <row r="1200" spans="1:10" x14ac:dyDescent="0.25">
      <c r="A1200" s="5" t="s">
        <v>75</v>
      </c>
      <c r="B1200" s="24">
        <v>180.87</v>
      </c>
      <c r="C1200" s="24">
        <v>181.35</v>
      </c>
      <c r="D1200" s="24">
        <v>173.13</v>
      </c>
      <c r="E1200" s="24">
        <v>175.18</v>
      </c>
      <c r="F1200" s="24">
        <v>2015330000</v>
      </c>
      <c r="G1200" s="24">
        <v>18086156169</v>
      </c>
      <c r="H1200" s="1">
        <v>1199</v>
      </c>
      <c r="J1200" s="9">
        <f t="shared" si="18"/>
        <v>-3.1459058992646637E-2</v>
      </c>
    </row>
    <row r="1201" spans="1:10" x14ac:dyDescent="0.25">
      <c r="A1201" s="5" t="s">
        <v>74</v>
      </c>
      <c r="B1201" s="24">
        <v>175.36</v>
      </c>
      <c r="C1201" s="24">
        <v>175.85</v>
      </c>
      <c r="D1201" s="24">
        <v>172.87</v>
      </c>
      <c r="E1201" s="24">
        <v>174</v>
      </c>
      <c r="F1201" s="24">
        <v>1832800000</v>
      </c>
      <c r="G1201" s="24">
        <v>17968221715</v>
      </c>
      <c r="H1201" s="1">
        <v>1200</v>
      </c>
      <c r="J1201" s="9">
        <f t="shared" si="18"/>
        <v>-7.7554744525548218E-3</v>
      </c>
    </row>
    <row r="1202" spans="1:10" x14ac:dyDescent="0.25">
      <c r="A1202" s="5" t="s">
        <v>73</v>
      </c>
      <c r="B1202" s="24">
        <v>174.18</v>
      </c>
      <c r="C1202" s="24">
        <v>179.15</v>
      </c>
      <c r="D1202" s="24">
        <v>174.18</v>
      </c>
      <c r="E1202" s="24">
        <v>177.07</v>
      </c>
      <c r="F1202" s="24">
        <v>1810920000</v>
      </c>
      <c r="G1202" s="24">
        <v>18288411984</v>
      </c>
      <c r="H1202" s="1">
        <v>1201</v>
      </c>
      <c r="J1202" s="9">
        <f t="shared" si="18"/>
        <v>1.6592031232058709E-2</v>
      </c>
    </row>
    <row r="1203" spans="1:10" x14ac:dyDescent="0.25">
      <c r="A1203" s="5" t="s">
        <v>72</v>
      </c>
      <c r="B1203" s="24">
        <v>177.18</v>
      </c>
      <c r="C1203" s="24">
        <v>177.18</v>
      </c>
      <c r="D1203" s="24">
        <v>147.85</v>
      </c>
      <c r="E1203" s="24">
        <v>149.18</v>
      </c>
      <c r="F1203" s="24">
        <v>2745160000</v>
      </c>
      <c r="G1203" s="24">
        <v>15410551811</v>
      </c>
      <c r="H1203" s="1">
        <v>1202</v>
      </c>
      <c r="J1203" s="9">
        <f t="shared" si="18"/>
        <v>-0.15803138051698837</v>
      </c>
    </row>
    <row r="1204" spans="1:10" x14ac:dyDescent="0.25">
      <c r="A1204" s="5" t="s">
        <v>71</v>
      </c>
      <c r="B1204" s="24">
        <v>148.81</v>
      </c>
      <c r="C1204" s="24">
        <v>151.25</v>
      </c>
      <c r="D1204" s="24">
        <v>126.36</v>
      </c>
      <c r="E1204" s="24">
        <v>130.34</v>
      </c>
      <c r="F1204" s="24">
        <v>3134410000</v>
      </c>
      <c r="G1204" s="24">
        <v>13467303239</v>
      </c>
      <c r="H1204" s="1">
        <v>1203</v>
      </c>
      <c r="J1204" s="9">
        <f t="shared" si="18"/>
        <v>-0.12411800282239095</v>
      </c>
    </row>
    <row r="1205" spans="1:10" x14ac:dyDescent="0.25">
      <c r="A1205" s="5" t="s">
        <v>70</v>
      </c>
      <c r="B1205" s="24">
        <v>131.13999999999999</v>
      </c>
      <c r="C1205" s="24">
        <v>138.88999999999999</v>
      </c>
      <c r="D1205" s="24">
        <v>125.76</v>
      </c>
      <c r="E1205" s="24">
        <v>136.69999999999999</v>
      </c>
      <c r="F1205" s="24">
        <v>2685930000</v>
      </c>
      <c r="G1205" s="24">
        <v>14127420909</v>
      </c>
      <c r="H1205" s="1">
        <v>1204</v>
      </c>
      <c r="J1205" s="9">
        <f t="shared" si="18"/>
        <v>4.2397437852676551E-2</v>
      </c>
    </row>
    <row r="1206" spans="1:10" x14ac:dyDescent="0.25">
      <c r="A1206" s="5" t="s">
        <v>69</v>
      </c>
      <c r="B1206" s="24">
        <v>136.81</v>
      </c>
      <c r="C1206" s="24">
        <v>137.74</v>
      </c>
      <c r="D1206" s="24">
        <v>126.71</v>
      </c>
      <c r="E1206" s="24">
        <v>126.71</v>
      </c>
      <c r="F1206" s="24">
        <v>1792150000</v>
      </c>
      <c r="G1206" s="24">
        <v>13097009562</v>
      </c>
      <c r="H1206" s="1">
        <v>1205</v>
      </c>
      <c r="J1206" s="9">
        <f t="shared" si="18"/>
        <v>-7.3825012791462669E-2</v>
      </c>
    </row>
    <row r="1207" spans="1:10" x14ac:dyDescent="0.25">
      <c r="A1207" s="5" t="s">
        <v>68</v>
      </c>
      <c r="B1207" s="24">
        <v>126.42</v>
      </c>
      <c r="C1207" s="24">
        <v>127.03</v>
      </c>
      <c r="D1207" s="24">
        <v>119.56</v>
      </c>
      <c r="E1207" s="24">
        <v>123.3</v>
      </c>
      <c r="F1207" s="24">
        <v>1998010000</v>
      </c>
      <c r="G1207" s="24">
        <v>12747016419</v>
      </c>
      <c r="H1207" s="1">
        <v>1206</v>
      </c>
      <c r="J1207" s="9">
        <f t="shared" si="18"/>
        <v>-2.4679639297579534E-2</v>
      </c>
    </row>
    <row r="1208" spans="1:10" x14ac:dyDescent="0.25">
      <c r="A1208" s="5" t="s">
        <v>67</v>
      </c>
      <c r="B1208" s="24">
        <v>123.3</v>
      </c>
      <c r="C1208" s="24">
        <v>126.79</v>
      </c>
      <c r="D1208" s="24">
        <v>110.83</v>
      </c>
      <c r="E1208" s="24">
        <v>113.49</v>
      </c>
      <c r="F1208" s="24">
        <v>1800960000</v>
      </c>
      <c r="G1208" s="24">
        <v>11735901799</v>
      </c>
      <c r="H1208" s="1">
        <v>1207</v>
      </c>
      <c r="J1208" s="9">
        <f t="shared" si="18"/>
        <v>-7.9562043795620457E-2</v>
      </c>
    </row>
    <row r="1209" spans="1:10" x14ac:dyDescent="0.25">
      <c r="A1209" s="5" t="s">
        <v>66</v>
      </c>
      <c r="B1209" s="24">
        <v>113.13</v>
      </c>
      <c r="C1209" s="24">
        <v>118.88</v>
      </c>
      <c r="D1209" s="24">
        <v>101.77</v>
      </c>
      <c r="E1209" s="24">
        <v>116.45</v>
      </c>
      <c r="F1209" s="24">
        <v>2466750000</v>
      </c>
      <c r="G1209" s="24">
        <v>12043900588</v>
      </c>
      <c r="H1209" s="1">
        <v>1208</v>
      </c>
      <c r="J1209" s="9">
        <f t="shared" si="18"/>
        <v>2.9346769203571179E-2</v>
      </c>
    </row>
    <row r="1210" spans="1:10" x14ac:dyDescent="0.25">
      <c r="A1210" s="5" t="s">
        <v>65</v>
      </c>
      <c r="B1210" s="24">
        <v>116.34</v>
      </c>
      <c r="C1210" s="24">
        <v>118.2</v>
      </c>
      <c r="D1210" s="24">
        <v>104.89</v>
      </c>
      <c r="E1210" s="24">
        <v>108.34</v>
      </c>
      <c r="F1210" s="24">
        <v>2139490000</v>
      </c>
      <c r="G1210" s="24">
        <v>11206775318</v>
      </c>
      <c r="H1210" s="1">
        <v>1209</v>
      </c>
      <c r="J1210" s="9">
        <f t="shared" si="18"/>
        <v>-6.8763967680935192E-2</v>
      </c>
    </row>
    <row r="1211" spans="1:10" x14ac:dyDescent="0.25">
      <c r="A1211" s="5" t="s">
        <v>64</v>
      </c>
      <c r="B1211" s="24">
        <v>107.91</v>
      </c>
      <c r="C1211" s="24">
        <v>111.84</v>
      </c>
      <c r="D1211" s="24">
        <v>102.45</v>
      </c>
      <c r="E1211" s="24">
        <v>110.01</v>
      </c>
      <c r="F1211" s="24">
        <v>2320010000</v>
      </c>
      <c r="G1211" s="24">
        <v>11382216773</v>
      </c>
      <c r="H1211" s="1">
        <v>1210</v>
      </c>
      <c r="J1211" s="9">
        <f t="shared" si="18"/>
        <v>1.9460661662496603E-2</v>
      </c>
    </row>
    <row r="1212" spans="1:10" x14ac:dyDescent="0.25">
      <c r="A1212" s="5" t="s">
        <v>63</v>
      </c>
      <c r="B1212" s="24">
        <v>110.2</v>
      </c>
      <c r="C1212" s="24">
        <v>126.05</v>
      </c>
      <c r="D1212" s="24">
        <v>110.2</v>
      </c>
      <c r="E1212" s="24">
        <v>122.44</v>
      </c>
      <c r="F1212" s="24">
        <v>2673470000</v>
      </c>
      <c r="G1212" s="24">
        <v>12670491119</v>
      </c>
      <c r="H1212" s="1">
        <v>1211</v>
      </c>
      <c r="J1212" s="9">
        <f t="shared" si="18"/>
        <v>0.111070780399274</v>
      </c>
    </row>
    <row r="1213" spans="1:10" x14ac:dyDescent="0.25">
      <c r="A1213" s="5" t="s">
        <v>62</v>
      </c>
      <c r="B1213" s="24">
        <v>122.72</v>
      </c>
      <c r="C1213" s="24">
        <v>123.23</v>
      </c>
      <c r="D1213" s="24">
        <v>115.3</v>
      </c>
      <c r="E1213" s="24">
        <v>117.54</v>
      </c>
      <c r="F1213" s="24">
        <v>2196099151</v>
      </c>
      <c r="G1213" s="24">
        <v>12166285642</v>
      </c>
      <c r="H1213" s="1">
        <v>1212</v>
      </c>
      <c r="J1213" s="9">
        <f t="shared" si="18"/>
        <v>-4.2209908735332403E-2</v>
      </c>
    </row>
    <row r="1214" spans="1:10" x14ac:dyDescent="0.25">
      <c r="A1214" s="5" t="s">
        <v>61</v>
      </c>
      <c r="B1214" s="24">
        <v>117.73</v>
      </c>
      <c r="C1214" s="24">
        <v>119.42</v>
      </c>
      <c r="D1214" s="24">
        <v>111.74</v>
      </c>
      <c r="E1214" s="24">
        <v>113.17</v>
      </c>
      <c r="F1214" s="24">
        <v>2020748396</v>
      </c>
      <c r="G1214" s="24">
        <v>11716096076</v>
      </c>
      <c r="H1214" s="1">
        <v>1213</v>
      </c>
      <c r="J1214" s="9">
        <f t="shared" si="18"/>
        <v>-3.8732693451116983E-2</v>
      </c>
    </row>
    <row r="1215" spans="1:10" x14ac:dyDescent="0.25">
      <c r="A1215" s="5" t="s">
        <v>60</v>
      </c>
      <c r="B1215" s="24">
        <v>113.4</v>
      </c>
      <c r="C1215" s="24">
        <v>120.84</v>
      </c>
      <c r="D1215" s="24">
        <v>111.62</v>
      </c>
      <c r="E1215" s="24">
        <v>118.64</v>
      </c>
      <c r="F1215" s="24">
        <v>2131475768</v>
      </c>
      <c r="G1215" s="24">
        <v>12284117522</v>
      </c>
      <c r="H1215" s="1">
        <v>1214</v>
      </c>
      <c r="J1215" s="9">
        <f t="shared" si="18"/>
        <v>4.6208112874779494E-2</v>
      </c>
    </row>
    <row r="1216" spans="1:10" x14ac:dyDescent="0.25">
      <c r="A1216" s="5" t="s">
        <v>59</v>
      </c>
      <c r="B1216" s="24">
        <v>118.27</v>
      </c>
      <c r="C1216" s="24">
        <v>120.56</v>
      </c>
      <c r="D1216" s="24">
        <v>116.09</v>
      </c>
      <c r="E1216" s="24">
        <v>116.39</v>
      </c>
      <c r="F1216" s="24">
        <v>1856199149</v>
      </c>
      <c r="G1216" s="24">
        <v>12053770487</v>
      </c>
      <c r="H1216" s="1">
        <v>1215</v>
      </c>
      <c r="J1216" s="9">
        <f t="shared" si="18"/>
        <v>-1.5895831571827137E-2</v>
      </c>
    </row>
    <row r="1217" spans="1:10" x14ac:dyDescent="0.25">
      <c r="A1217" s="5" t="s">
        <v>58</v>
      </c>
      <c r="B1217" s="24">
        <v>116.38</v>
      </c>
      <c r="C1217" s="24">
        <v>116.62</v>
      </c>
      <c r="D1217" s="24">
        <v>107.42</v>
      </c>
      <c r="E1217" s="24">
        <v>108.93</v>
      </c>
      <c r="F1217" s="24">
        <v>1772756193</v>
      </c>
      <c r="G1217" s="24">
        <v>11282911404</v>
      </c>
      <c r="H1217" s="1">
        <v>1216</v>
      </c>
      <c r="J1217" s="9">
        <f t="shared" si="18"/>
        <v>-6.4014435470011941E-2</v>
      </c>
    </row>
    <row r="1218" spans="1:10" x14ac:dyDescent="0.25">
      <c r="A1218" s="5" t="s">
        <v>57</v>
      </c>
      <c r="B1218" s="24">
        <v>108.8</v>
      </c>
      <c r="C1218" s="24">
        <v>113.14</v>
      </c>
      <c r="D1218" s="24">
        <v>107.4</v>
      </c>
      <c r="E1218" s="24">
        <v>110.21</v>
      </c>
      <c r="F1218" s="24">
        <v>1748116495</v>
      </c>
      <c r="G1218" s="24">
        <v>11418617063</v>
      </c>
      <c r="H1218" s="1">
        <v>1217</v>
      </c>
      <c r="J1218" s="9">
        <f t="shared" si="18"/>
        <v>1.2959558823529381E-2</v>
      </c>
    </row>
    <row r="1219" spans="1:10" x14ac:dyDescent="0.25">
      <c r="A1219" s="5" t="s">
        <v>56</v>
      </c>
      <c r="B1219" s="24">
        <v>110.34</v>
      </c>
      <c r="C1219" s="24">
        <v>110.6</v>
      </c>
      <c r="D1219" s="24">
        <v>102.48</v>
      </c>
      <c r="E1219" s="24">
        <v>102.48</v>
      </c>
      <c r="F1219" s="24">
        <v>1990157607</v>
      </c>
      <c r="G1219" s="24">
        <v>10618884099</v>
      </c>
      <c r="H1219" s="1">
        <v>1218</v>
      </c>
      <c r="J1219" s="9">
        <f t="shared" si="18"/>
        <v>-7.1234366503534527E-2</v>
      </c>
    </row>
    <row r="1220" spans="1:10" x14ac:dyDescent="0.25">
      <c r="A1220" s="5" t="s">
        <v>55</v>
      </c>
      <c r="B1220" s="24">
        <v>102.45</v>
      </c>
      <c r="C1220" s="24">
        <v>104.1</v>
      </c>
      <c r="D1220" s="24">
        <v>91.76</v>
      </c>
      <c r="E1220" s="24">
        <v>91.76</v>
      </c>
      <c r="F1220" s="24">
        <v>2310716932</v>
      </c>
      <c r="G1220" s="24">
        <v>9510417097</v>
      </c>
      <c r="H1220" s="1">
        <v>1219</v>
      </c>
      <c r="J1220" s="9">
        <f t="shared" ref="J1220:J1271" si="19">(E1220-B1220)/B1220</f>
        <v>-0.10434358223523668</v>
      </c>
    </row>
    <row r="1221" spans="1:10" x14ac:dyDescent="0.25">
      <c r="A1221" s="5" t="s">
        <v>54</v>
      </c>
      <c r="B1221" s="24">
        <v>91.65</v>
      </c>
      <c r="C1221" s="24">
        <v>96.09</v>
      </c>
      <c r="D1221" s="24">
        <v>83.47</v>
      </c>
      <c r="E1221" s="24">
        <v>93.29</v>
      </c>
      <c r="F1221" s="24">
        <v>2554304530</v>
      </c>
      <c r="G1221" s="24">
        <v>9671177427</v>
      </c>
      <c r="H1221" s="1">
        <v>1220</v>
      </c>
      <c r="J1221" s="9">
        <f t="shared" si="19"/>
        <v>1.7894162575013643E-2</v>
      </c>
    </row>
    <row r="1222" spans="1:10" x14ac:dyDescent="0.25">
      <c r="A1222" s="5" t="s">
        <v>53</v>
      </c>
      <c r="B1222" s="24">
        <v>93.41</v>
      </c>
      <c r="C1222" s="24">
        <v>97.06</v>
      </c>
      <c r="D1222" s="24">
        <v>86.83</v>
      </c>
      <c r="E1222" s="24">
        <v>92.16</v>
      </c>
      <c r="F1222" s="24">
        <v>1855759401</v>
      </c>
      <c r="G1222" s="24">
        <v>9555327946</v>
      </c>
      <c r="H1222" s="1">
        <v>1221</v>
      </c>
      <c r="J1222" s="9">
        <f t="shared" si="19"/>
        <v>-1.3381864896692004E-2</v>
      </c>
    </row>
    <row r="1223" spans="1:10" x14ac:dyDescent="0.25">
      <c r="A1223" s="5" t="s">
        <v>52</v>
      </c>
      <c r="B1223" s="24">
        <v>92.04</v>
      </c>
      <c r="C1223" s="24">
        <v>98.9</v>
      </c>
      <c r="D1223" s="24">
        <v>91.03</v>
      </c>
      <c r="E1223" s="24">
        <v>95.14</v>
      </c>
      <c r="F1223" s="24">
        <v>1875567180</v>
      </c>
      <c r="G1223" s="24">
        <v>9866414732</v>
      </c>
      <c r="H1223" s="1">
        <v>1222</v>
      </c>
      <c r="J1223" s="9">
        <f t="shared" si="19"/>
        <v>3.3681008257279377E-2</v>
      </c>
    </row>
    <row r="1224" spans="1:10" x14ac:dyDescent="0.25">
      <c r="A1224" s="5" t="s">
        <v>51</v>
      </c>
      <c r="B1224" s="24">
        <v>94.99</v>
      </c>
      <c r="C1224" s="24">
        <v>96.26</v>
      </c>
      <c r="D1224" s="24">
        <v>90.65</v>
      </c>
      <c r="E1224" s="24">
        <v>91.69</v>
      </c>
      <c r="F1224" s="24">
        <v>1756437577</v>
      </c>
      <c r="G1224" s="24">
        <v>9509816315</v>
      </c>
      <c r="H1224" s="1">
        <v>1223</v>
      </c>
      <c r="J1224" s="9">
        <f t="shared" si="19"/>
        <v>-3.4740498999894696E-2</v>
      </c>
    </row>
    <row r="1225" spans="1:10" x14ac:dyDescent="0.25">
      <c r="A1225" s="5" t="s">
        <v>50</v>
      </c>
      <c r="B1225" s="24">
        <v>91.58</v>
      </c>
      <c r="C1225" s="24">
        <v>92.78</v>
      </c>
      <c r="D1225" s="24">
        <v>87.69</v>
      </c>
      <c r="E1225" s="24">
        <v>88.95</v>
      </c>
      <c r="F1225" s="24">
        <v>1707497898</v>
      </c>
      <c r="G1225" s="24">
        <v>9227301064</v>
      </c>
      <c r="H1225" s="1">
        <v>1224</v>
      </c>
      <c r="J1225" s="9">
        <f t="shared" si="19"/>
        <v>-2.8718060711945791E-2</v>
      </c>
    </row>
    <row r="1226" spans="1:10" x14ac:dyDescent="0.25">
      <c r="A1226" s="5" t="s">
        <v>49</v>
      </c>
      <c r="B1226" s="24">
        <v>88.61</v>
      </c>
      <c r="C1226" s="24">
        <v>92.24</v>
      </c>
      <c r="D1226" s="24">
        <v>88.26</v>
      </c>
      <c r="E1226" s="24">
        <v>90.59</v>
      </c>
      <c r="F1226" s="24">
        <v>1533050103</v>
      </c>
      <c r="G1226" s="24">
        <v>9400044026</v>
      </c>
      <c r="H1226" s="1">
        <v>1225</v>
      </c>
      <c r="J1226" s="9">
        <f t="shared" si="19"/>
        <v>2.2345107775646134E-2</v>
      </c>
    </row>
    <row r="1227" spans="1:10" x14ac:dyDescent="0.25">
      <c r="A1227" s="5" t="s">
        <v>48</v>
      </c>
      <c r="B1227" s="24">
        <v>90.66</v>
      </c>
      <c r="C1227" s="24">
        <v>91.11</v>
      </c>
      <c r="D1227" s="24">
        <v>85.52</v>
      </c>
      <c r="E1227" s="24">
        <v>86.54</v>
      </c>
      <c r="F1227" s="24">
        <v>1754475622</v>
      </c>
      <c r="G1227" s="24">
        <v>8981108543</v>
      </c>
      <c r="H1227" s="1">
        <v>1226</v>
      </c>
      <c r="J1227" s="9">
        <f t="shared" si="19"/>
        <v>-4.5444517979263077E-2</v>
      </c>
    </row>
    <row r="1228" spans="1:10" x14ac:dyDescent="0.25">
      <c r="A1228" s="5" t="s">
        <v>47</v>
      </c>
      <c r="B1228" s="24">
        <v>86.63</v>
      </c>
      <c r="C1228" s="24">
        <v>87.14</v>
      </c>
      <c r="D1228" s="24">
        <v>83.23</v>
      </c>
      <c r="E1228" s="24">
        <v>84.31</v>
      </c>
      <c r="F1228" s="24">
        <v>1651491877</v>
      </c>
      <c r="G1228" s="24">
        <v>8751209554</v>
      </c>
      <c r="H1228" s="1">
        <v>1227</v>
      </c>
      <c r="J1228" s="9">
        <f t="shared" si="19"/>
        <v>-2.6780561006579631E-2</v>
      </c>
    </row>
    <row r="1229" spans="1:10" x14ac:dyDescent="0.25">
      <c r="A1229" s="5" t="s">
        <v>46</v>
      </c>
      <c r="B1229" s="24">
        <v>84.28</v>
      </c>
      <c r="C1229" s="24">
        <v>85.34</v>
      </c>
      <c r="D1229" s="24">
        <v>82.83</v>
      </c>
      <c r="E1229" s="24">
        <v>84.44</v>
      </c>
      <c r="F1229" s="24">
        <v>1496176898</v>
      </c>
      <c r="G1229" s="24">
        <v>8766638124</v>
      </c>
      <c r="H1229" s="1">
        <v>1228</v>
      </c>
      <c r="J1229" s="9">
        <f t="shared" si="19"/>
        <v>1.8984337921214593E-3</v>
      </c>
    </row>
    <row r="1230" spans="1:10" x14ac:dyDescent="0.25">
      <c r="A1230" s="5" t="s">
        <v>45</v>
      </c>
      <c r="B1230" s="24">
        <v>84.47</v>
      </c>
      <c r="C1230" s="24">
        <v>87.57</v>
      </c>
      <c r="D1230" s="24">
        <v>84.47</v>
      </c>
      <c r="E1230" s="24">
        <v>85.26</v>
      </c>
      <c r="F1230" s="24">
        <v>1565817037</v>
      </c>
      <c r="G1230" s="24">
        <v>8853567311</v>
      </c>
      <c r="H1230" s="1">
        <v>1229</v>
      </c>
      <c r="J1230" s="9">
        <f t="shared" si="19"/>
        <v>9.3524328163845892E-3</v>
      </c>
    </row>
    <row r="1231" spans="1:10" x14ac:dyDescent="0.25">
      <c r="A1231" s="5" t="s">
        <v>44</v>
      </c>
      <c r="B1231" s="24">
        <v>85.38</v>
      </c>
      <c r="C1231" s="24">
        <v>96.81</v>
      </c>
      <c r="D1231" s="24">
        <v>85.38</v>
      </c>
      <c r="E1231" s="24">
        <v>95.13</v>
      </c>
      <c r="F1231" s="24">
        <v>2101453024</v>
      </c>
      <c r="G1231" s="24">
        <v>9880456239</v>
      </c>
      <c r="H1231" s="1">
        <v>1230</v>
      </c>
      <c r="J1231" s="9">
        <f t="shared" si="19"/>
        <v>0.11419536191145468</v>
      </c>
    </row>
    <row r="1232" spans="1:10" x14ac:dyDescent="0.25">
      <c r="A1232" s="5" t="s">
        <v>43</v>
      </c>
      <c r="B1232" s="24">
        <v>95.11</v>
      </c>
      <c r="C1232" s="24">
        <v>101.32</v>
      </c>
      <c r="D1232" s="24">
        <v>92.97</v>
      </c>
      <c r="E1232" s="24">
        <v>101.11</v>
      </c>
      <c r="F1232" s="24">
        <v>2277514076</v>
      </c>
      <c r="G1232" s="24">
        <v>10503295749</v>
      </c>
      <c r="H1232" s="1">
        <v>1231</v>
      </c>
      <c r="J1232" s="9">
        <f t="shared" si="19"/>
        <v>6.3084849122069186E-2</v>
      </c>
    </row>
    <row r="1233" spans="1:10" x14ac:dyDescent="0.25">
      <c r="A1233" s="5" t="s">
        <v>42</v>
      </c>
      <c r="B1233" s="24">
        <v>101.68</v>
      </c>
      <c r="C1233" s="24">
        <v>108.55</v>
      </c>
      <c r="D1233" s="24">
        <v>100.69</v>
      </c>
      <c r="E1233" s="24">
        <v>101.27</v>
      </c>
      <c r="F1233" s="24">
        <v>2456482115</v>
      </c>
      <c r="G1233" s="24">
        <v>10521416481</v>
      </c>
      <c r="H1233" s="1">
        <v>1232</v>
      </c>
      <c r="J1233" s="9">
        <f t="shared" si="19"/>
        <v>-4.0322580645162347E-3</v>
      </c>
    </row>
    <row r="1234" spans="1:10" x14ac:dyDescent="0.25">
      <c r="A1234" s="5" t="s">
        <v>41</v>
      </c>
      <c r="B1234" s="24">
        <v>101.09</v>
      </c>
      <c r="C1234" s="24">
        <v>117.17</v>
      </c>
      <c r="D1234" s="24">
        <v>100.64</v>
      </c>
      <c r="E1234" s="24">
        <v>116.22</v>
      </c>
      <c r="F1234" s="24">
        <v>3063842618</v>
      </c>
      <c r="G1234" s="24">
        <v>12076674311</v>
      </c>
      <c r="H1234" s="1">
        <v>1233</v>
      </c>
      <c r="J1234" s="9">
        <f t="shared" si="19"/>
        <v>0.14966861212780685</v>
      </c>
    </row>
    <row r="1235" spans="1:10" x14ac:dyDescent="0.25">
      <c r="A1235" s="5" t="s">
        <v>40</v>
      </c>
      <c r="B1235" s="24">
        <v>115.84</v>
      </c>
      <c r="C1235" s="24">
        <v>119.09</v>
      </c>
      <c r="D1235" s="24">
        <v>107.58</v>
      </c>
      <c r="E1235" s="24">
        <v>109.5</v>
      </c>
      <c r="F1235" s="24">
        <v>2632539990</v>
      </c>
      <c r="G1235" s="24">
        <v>11380357569</v>
      </c>
      <c r="H1235" s="1">
        <v>1234</v>
      </c>
      <c r="J1235" s="9">
        <f t="shared" si="19"/>
        <v>-5.4730662983425445E-2</v>
      </c>
    </row>
    <row r="1236" spans="1:10" x14ac:dyDescent="0.25">
      <c r="A1236" s="5" t="s">
        <v>39</v>
      </c>
      <c r="B1236" s="24">
        <v>109.46</v>
      </c>
      <c r="C1236" s="24">
        <v>116.76</v>
      </c>
      <c r="D1236" s="24">
        <v>107.5</v>
      </c>
      <c r="E1236" s="24">
        <v>116.76</v>
      </c>
      <c r="F1236" s="24">
        <v>2338772939</v>
      </c>
      <c r="G1236" s="24">
        <v>12137481655</v>
      </c>
      <c r="H1236" s="1">
        <v>1235</v>
      </c>
      <c r="J1236" s="9">
        <f t="shared" si="19"/>
        <v>6.66910286862782E-2</v>
      </c>
    </row>
    <row r="1237" spans="1:10" x14ac:dyDescent="0.25">
      <c r="A1237" s="5" t="s">
        <v>38</v>
      </c>
      <c r="B1237" s="24">
        <v>117.27</v>
      </c>
      <c r="C1237" s="24">
        <v>133.08000000000001</v>
      </c>
      <c r="D1237" s="24">
        <v>117.27</v>
      </c>
      <c r="E1237" s="24">
        <v>130.77000000000001</v>
      </c>
      <c r="F1237" s="24">
        <v>3579715061</v>
      </c>
      <c r="G1237" s="24">
        <v>13595887732</v>
      </c>
      <c r="H1237" s="1">
        <v>1236</v>
      </c>
      <c r="J1237" s="9">
        <f t="shared" si="19"/>
        <v>0.11511895625479675</v>
      </c>
    </row>
    <row r="1238" spans="1:10" x14ac:dyDescent="0.25">
      <c r="A1238" s="5" t="s">
        <v>37</v>
      </c>
      <c r="B1238" s="24">
        <v>130.63999999999999</v>
      </c>
      <c r="C1238" s="24">
        <v>157.66999999999999</v>
      </c>
      <c r="D1238" s="24">
        <v>130.63999999999999</v>
      </c>
      <c r="E1238" s="24">
        <v>140.24</v>
      </c>
      <c r="F1238" s="24">
        <v>4370343387</v>
      </c>
      <c r="G1238" s="24">
        <v>14583457940</v>
      </c>
      <c r="H1238" s="1">
        <v>1237</v>
      </c>
      <c r="J1238" s="9">
        <f t="shared" si="19"/>
        <v>7.3484384568279423E-2</v>
      </c>
    </row>
    <row r="1239" spans="1:10" x14ac:dyDescent="0.25">
      <c r="A1239" s="5" t="s">
        <v>36</v>
      </c>
      <c r="B1239" s="24">
        <v>141</v>
      </c>
      <c r="C1239" s="24">
        <v>141</v>
      </c>
      <c r="D1239" s="24">
        <v>125.11</v>
      </c>
      <c r="E1239" s="24">
        <v>129.84</v>
      </c>
      <c r="F1239" s="24">
        <v>3298280609</v>
      </c>
      <c r="G1239" s="24">
        <v>13505089290</v>
      </c>
      <c r="H1239" s="1">
        <v>1238</v>
      </c>
      <c r="J1239" s="9">
        <f t="shared" si="19"/>
        <v>-7.9148936170212736E-2</v>
      </c>
    </row>
    <row r="1240" spans="1:10" x14ac:dyDescent="0.25">
      <c r="A1240" s="5" t="s">
        <v>35</v>
      </c>
      <c r="B1240" s="24">
        <v>129.88999999999999</v>
      </c>
      <c r="C1240" s="24">
        <v>136.68</v>
      </c>
      <c r="D1240" s="24">
        <v>126.29</v>
      </c>
      <c r="E1240" s="24">
        <v>131.87</v>
      </c>
      <c r="F1240" s="24">
        <v>2720469126</v>
      </c>
      <c r="G1240" s="24">
        <v>13717858346</v>
      </c>
      <c r="H1240" s="1">
        <v>1239</v>
      </c>
      <c r="J1240" s="9">
        <f t="shared" si="19"/>
        <v>1.5243667718839159E-2</v>
      </c>
    </row>
    <row r="1241" spans="1:10" x14ac:dyDescent="0.25">
      <c r="A1241" s="5" t="s">
        <v>34</v>
      </c>
      <c r="B1241" s="24">
        <v>131.91999999999999</v>
      </c>
      <c r="C1241" s="24">
        <v>132.68</v>
      </c>
      <c r="D1241" s="24">
        <v>115.65</v>
      </c>
      <c r="E1241" s="24">
        <v>116.58</v>
      </c>
      <c r="F1241" s="24">
        <v>2612804378</v>
      </c>
      <c r="G1241" s="24">
        <v>12129493222</v>
      </c>
      <c r="H1241" s="1">
        <v>1240</v>
      </c>
      <c r="J1241" s="9">
        <f t="shared" si="19"/>
        <v>-0.11628259551243171</v>
      </c>
    </row>
    <row r="1242" spans="1:10" x14ac:dyDescent="0.25">
      <c r="A1242" s="5" t="s">
        <v>33</v>
      </c>
      <c r="B1242" s="24">
        <v>116.9</v>
      </c>
      <c r="C1242" s="24">
        <v>137.65</v>
      </c>
      <c r="D1242" s="24">
        <v>115.69</v>
      </c>
      <c r="E1242" s="24">
        <v>137.65</v>
      </c>
      <c r="F1242" s="24">
        <v>3130201009</v>
      </c>
      <c r="G1242" s="24">
        <v>14324511544</v>
      </c>
      <c r="H1242" s="1">
        <v>1241</v>
      </c>
      <c r="J1242" s="9">
        <f t="shared" si="19"/>
        <v>0.17750213857998287</v>
      </c>
    </row>
    <row r="1243" spans="1:10" x14ac:dyDescent="0.25">
      <c r="A1243" s="5" t="s">
        <v>32</v>
      </c>
      <c r="B1243" s="24">
        <v>138.47</v>
      </c>
      <c r="C1243" s="24">
        <v>147.03</v>
      </c>
      <c r="D1243" s="24">
        <v>134.57</v>
      </c>
      <c r="E1243" s="24">
        <v>138.02000000000001</v>
      </c>
      <c r="F1243" s="24">
        <v>3169029972</v>
      </c>
      <c r="G1243" s="24">
        <v>14365797196</v>
      </c>
      <c r="H1243" s="1">
        <v>1242</v>
      </c>
      <c r="J1243" s="9">
        <f t="shared" si="19"/>
        <v>-3.2498014010254109E-3</v>
      </c>
    </row>
    <row r="1244" spans="1:10" x14ac:dyDescent="0.25">
      <c r="A1244" s="5" t="s">
        <v>31</v>
      </c>
      <c r="B1244" s="24">
        <v>137.63</v>
      </c>
      <c r="C1244" s="24">
        <v>140.69</v>
      </c>
      <c r="D1244" s="24">
        <v>133.97999999999999</v>
      </c>
      <c r="E1244" s="24">
        <v>139.86000000000001</v>
      </c>
      <c r="F1244" s="24">
        <v>2660086834</v>
      </c>
      <c r="G1244" s="24">
        <v>14560066114</v>
      </c>
      <c r="H1244" s="1">
        <v>1243</v>
      </c>
      <c r="J1244" s="9">
        <f t="shared" si="19"/>
        <v>1.6202862747947529E-2</v>
      </c>
    </row>
    <row r="1245" spans="1:10" x14ac:dyDescent="0.25">
      <c r="A1245" s="5" t="s">
        <v>30</v>
      </c>
      <c r="B1245" s="24">
        <v>140.03</v>
      </c>
      <c r="C1245" s="24">
        <v>140.18</v>
      </c>
      <c r="D1245" s="24">
        <v>132.52000000000001</v>
      </c>
      <c r="E1245" s="24">
        <v>133.37</v>
      </c>
      <c r="F1245" s="24">
        <v>2358360234</v>
      </c>
      <c r="G1245" s="24">
        <v>13886837730</v>
      </c>
      <c r="H1245" s="1">
        <v>1244</v>
      </c>
      <c r="J1245" s="9">
        <f t="shared" si="19"/>
        <v>-4.7561236877811872E-2</v>
      </c>
    </row>
    <row r="1246" spans="1:10" x14ac:dyDescent="0.25">
      <c r="A1246" s="5" t="s">
        <v>29</v>
      </c>
      <c r="B1246" s="24">
        <v>133.41999999999999</v>
      </c>
      <c r="C1246" s="24">
        <v>141.4</v>
      </c>
      <c r="D1246" s="24">
        <v>132.65</v>
      </c>
      <c r="E1246" s="24">
        <v>140.82</v>
      </c>
      <c r="F1246" s="24">
        <v>2258709868</v>
      </c>
      <c r="G1246" s="24">
        <v>14665318370</v>
      </c>
      <c r="H1246" s="1">
        <v>1245</v>
      </c>
      <c r="J1246" s="9">
        <f t="shared" si="19"/>
        <v>5.5463948433518262E-2</v>
      </c>
    </row>
    <row r="1247" spans="1:10" x14ac:dyDescent="0.25">
      <c r="A1247" s="5" t="s">
        <v>28</v>
      </c>
      <c r="B1247" s="24">
        <v>141.52000000000001</v>
      </c>
      <c r="C1247" s="24">
        <v>156.93</v>
      </c>
      <c r="D1247" s="24">
        <v>140.65</v>
      </c>
      <c r="E1247" s="24">
        <v>155.05000000000001</v>
      </c>
      <c r="F1247" s="24">
        <v>3328240369</v>
      </c>
      <c r="G1247" s="24">
        <v>16150049902</v>
      </c>
      <c r="H1247" s="1">
        <v>1246</v>
      </c>
      <c r="J1247" s="9">
        <f t="shared" si="19"/>
        <v>9.5604861503674393E-2</v>
      </c>
    </row>
    <row r="1248" spans="1:10" x14ac:dyDescent="0.25">
      <c r="A1248" s="5" t="s">
        <v>27</v>
      </c>
      <c r="B1248" s="24">
        <v>155.19999999999999</v>
      </c>
      <c r="C1248" s="24">
        <v>155.86000000000001</v>
      </c>
      <c r="D1248" s="24">
        <v>147.19999999999999</v>
      </c>
      <c r="E1248" s="24">
        <v>149.13999999999999</v>
      </c>
      <c r="F1248" s="24">
        <v>2676164880</v>
      </c>
      <c r="G1248" s="24">
        <v>15536849936</v>
      </c>
      <c r="H1248" s="1">
        <v>1247</v>
      </c>
      <c r="J1248" s="9">
        <f t="shared" si="19"/>
        <v>-3.904639175257734E-2</v>
      </c>
    </row>
    <row r="1249" spans="1:10" x14ac:dyDescent="0.25">
      <c r="A1249" s="5" t="s">
        <v>26</v>
      </c>
      <c r="B1249" s="24">
        <v>148.91</v>
      </c>
      <c r="C1249" s="24">
        <v>156.88</v>
      </c>
      <c r="D1249" s="24">
        <v>147.91</v>
      </c>
      <c r="E1249" s="24">
        <v>154.58000000000001</v>
      </c>
      <c r="F1249" s="24">
        <v>3126192535</v>
      </c>
      <c r="G1249" s="24">
        <v>16107068093</v>
      </c>
      <c r="H1249" s="1">
        <v>1248</v>
      </c>
      <c r="J1249" s="9">
        <f t="shared" si="19"/>
        <v>3.8076690618494502E-2</v>
      </c>
    </row>
    <row r="1250" spans="1:10" x14ac:dyDescent="0.25">
      <c r="A1250" s="5" t="s">
        <v>25</v>
      </c>
      <c r="B1250" s="24">
        <v>154.34</v>
      </c>
      <c r="C1250" s="24">
        <v>160.82</v>
      </c>
      <c r="D1250" s="24">
        <v>154.34</v>
      </c>
      <c r="E1250" s="24">
        <v>155.63999999999999</v>
      </c>
      <c r="F1250" s="24">
        <v>3338211928</v>
      </c>
      <c r="G1250" s="24">
        <v>16219974745</v>
      </c>
      <c r="H1250" s="1">
        <v>1249</v>
      </c>
      <c r="J1250" s="9">
        <f t="shared" si="19"/>
        <v>8.4229622910456329E-3</v>
      </c>
    </row>
    <row r="1251" spans="1:10" x14ac:dyDescent="0.25">
      <c r="A1251" s="5" t="s">
        <v>24</v>
      </c>
      <c r="B1251" s="24">
        <v>155.80000000000001</v>
      </c>
      <c r="C1251" s="24">
        <v>159.37</v>
      </c>
      <c r="D1251" s="24">
        <v>152.09</v>
      </c>
      <c r="E1251" s="24">
        <v>157.75</v>
      </c>
      <c r="F1251" s="24">
        <v>3231294371</v>
      </c>
      <c r="G1251" s="24">
        <v>16442429109</v>
      </c>
      <c r="H1251" s="1">
        <v>1250</v>
      </c>
      <c r="J1251" s="9">
        <f t="shared" si="19"/>
        <v>1.2516046213093636E-2</v>
      </c>
    </row>
    <row r="1252" spans="1:10" x14ac:dyDescent="0.25">
      <c r="A1252" s="5" t="s">
        <v>23</v>
      </c>
      <c r="B1252" s="24">
        <v>157.81</v>
      </c>
      <c r="C1252" s="24">
        <v>158.44999999999999</v>
      </c>
      <c r="D1252" s="24">
        <v>151.15</v>
      </c>
      <c r="E1252" s="24">
        <v>151.69999999999999</v>
      </c>
      <c r="F1252" s="24">
        <v>2712108388</v>
      </c>
      <c r="G1252" s="24">
        <v>15814868678</v>
      </c>
      <c r="H1252" s="1">
        <v>1251</v>
      </c>
      <c r="J1252" s="9">
        <f t="shared" si="19"/>
        <v>-3.8717445028832224E-2</v>
      </c>
    </row>
    <row r="1253" spans="1:10" x14ac:dyDescent="0.25">
      <c r="A1253" s="5" t="s">
        <v>22</v>
      </c>
      <c r="B1253" s="24">
        <v>151.97</v>
      </c>
      <c r="C1253" s="24">
        <v>153.63</v>
      </c>
      <c r="D1253" s="24">
        <v>148.66999999999999</v>
      </c>
      <c r="E1253" s="24">
        <v>150.36000000000001</v>
      </c>
      <c r="F1253" s="24">
        <v>2459808140</v>
      </c>
      <c r="G1253" s="24">
        <v>15677889902</v>
      </c>
      <c r="H1253" s="1">
        <v>1252</v>
      </c>
      <c r="J1253" s="9">
        <f t="shared" si="19"/>
        <v>-1.059419622293864E-2</v>
      </c>
    </row>
    <row r="1254" spans="1:10" x14ac:dyDescent="0.25">
      <c r="A1254" s="5" t="s">
        <v>21</v>
      </c>
      <c r="B1254" s="24">
        <v>150.55000000000001</v>
      </c>
      <c r="C1254" s="24">
        <v>153.62</v>
      </c>
      <c r="D1254" s="24">
        <v>150.29</v>
      </c>
      <c r="E1254" s="24">
        <v>150.80000000000001</v>
      </c>
      <c r="F1254" s="24">
        <v>2369241197</v>
      </c>
      <c r="G1254" s="24">
        <v>15726845712</v>
      </c>
      <c r="H1254" s="1">
        <v>1253</v>
      </c>
      <c r="J1254" s="9">
        <f t="shared" si="19"/>
        <v>1.6605778811026237E-3</v>
      </c>
    </row>
    <row r="1255" spans="1:10" x14ac:dyDescent="0.25">
      <c r="A1255" s="5" t="s">
        <v>20</v>
      </c>
      <c r="B1255" s="24">
        <v>150.84</v>
      </c>
      <c r="C1255" s="24">
        <v>152.15</v>
      </c>
      <c r="D1255" s="24">
        <v>126.53</v>
      </c>
      <c r="E1255" s="24">
        <v>128.63</v>
      </c>
      <c r="F1255" s="24">
        <v>3397734456</v>
      </c>
      <c r="G1255" s="24">
        <v>13416263931</v>
      </c>
      <c r="H1255" s="1">
        <v>1254</v>
      </c>
      <c r="J1255" s="9">
        <f t="shared" si="19"/>
        <v>-0.1472421108459295</v>
      </c>
    </row>
    <row r="1256" spans="1:10" x14ac:dyDescent="0.25">
      <c r="A1256" s="5" t="s">
        <v>19</v>
      </c>
      <c r="B1256" s="24">
        <v>127.81</v>
      </c>
      <c r="C1256" s="24">
        <v>130.16999999999999</v>
      </c>
      <c r="D1256" s="24">
        <v>125.24</v>
      </c>
      <c r="E1256" s="24">
        <v>127.55</v>
      </c>
      <c r="F1256" s="24">
        <v>2667585234</v>
      </c>
      <c r="G1256" s="24">
        <v>13306214134</v>
      </c>
      <c r="H1256" s="1">
        <v>1255</v>
      </c>
      <c r="J1256" s="9">
        <f t="shared" si="19"/>
        <v>-2.0342696189656921E-3</v>
      </c>
    </row>
    <row r="1257" spans="1:10" x14ac:dyDescent="0.25">
      <c r="A1257" s="5" t="s">
        <v>18</v>
      </c>
      <c r="B1257" s="24">
        <v>127.53</v>
      </c>
      <c r="C1257" s="24">
        <v>128.66999999999999</v>
      </c>
      <c r="D1257" s="24">
        <v>125.45</v>
      </c>
      <c r="E1257" s="24">
        <v>125.97</v>
      </c>
      <c r="F1257" s="24">
        <v>2212109224</v>
      </c>
      <c r="G1257" s="24">
        <v>13143426380</v>
      </c>
      <c r="H1257" s="1">
        <v>1256</v>
      </c>
      <c r="J1257" s="9">
        <f t="shared" si="19"/>
        <v>-1.223241590214069E-2</v>
      </c>
    </row>
    <row r="1258" spans="1:10" x14ac:dyDescent="0.25">
      <c r="A1258" s="5" t="s">
        <v>17</v>
      </c>
      <c r="B1258" s="24">
        <v>125.91</v>
      </c>
      <c r="C1258" s="24">
        <v>126.27</v>
      </c>
      <c r="D1258" s="24">
        <v>116.09</v>
      </c>
      <c r="E1258" s="24">
        <v>116.9</v>
      </c>
      <c r="F1258" s="24">
        <v>2268263944</v>
      </c>
      <c r="G1258" s="24">
        <v>12199288487</v>
      </c>
      <c r="H1258" s="1">
        <v>1257</v>
      </c>
      <c r="J1258" s="9">
        <f t="shared" si="19"/>
        <v>-7.155905011516156E-2</v>
      </c>
    </row>
    <row r="1259" spans="1:10" x14ac:dyDescent="0.25">
      <c r="A1259" s="5" t="s">
        <v>16</v>
      </c>
      <c r="B1259" s="24">
        <v>116.98</v>
      </c>
      <c r="C1259" s="24">
        <v>130.86000000000001</v>
      </c>
      <c r="D1259" s="24">
        <v>116.97</v>
      </c>
      <c r="E1259" s="24">
        <v>129.07</v>
      </c>
      <c r="F1259" s="24">
        <v>2798085735</v>
      </c>
      <c r="G1259" s="24">
        <v>13471754802</v>
      </c>
      <c r="H1259" s="1">
        <v>1258</v>
      </c>
      <c r="J1259" s="9">
        <f t="shared" si="19"/>
        <v>0.10335100017096931</v>
      </c>
    </row>
    <row r="1260" spans="1:10" x14ac:dyDescent="0.25">
      <c r="A1260" s="5" t="s">
        <v>15</v>
      </c>
      <c r="B1260" s="24">
        <v>129.16999999999999</v>
      </c>
      <c r="C1260" s="24">
        <v>130.74</v>
      </c>
      <c r="D1260" s="24">
        <v>120.31</v>
      </c>
      <c r="E1260" s="24">
        <v>122.03</v>
      </c>
      <c r="F1260" s="24">
        <v>2735449164</v>
      </c>
      <c r="G1260" s="24">
        <v>12739543688</v>
      </c>
      <c r="H1260" s="1">
        <v>1259</v>
      </c>
      <c r="J1260" s="9">
        <f t="shared" si="19"/>
        <v>-5.5275992877603056E-2</v>
      </c>
    </row>
    <row r="1261" spans="1:10" x14ac:dyDescent="0.25">
      <c r="A1261" s="5" t="s">
        <v>14</v>
      </c>
      <c r="B1261" s="24">
        <v>121.81</v>
      </c>
      <c r="C1261" s="24">
        <v>127.12</v>
      </c>
      <c r="D1261" s="24">
        <v>121.44</v>
      </c>
      <c r="E1261" s="24">
        <v>123.55</v>
      </c>
      <c r="F1261" s="24">
        <v>2746469340</v>
      </c>
      <c r="G1261" s="24">
        <v>12899812275</v>
      </c>
      <c r="H1261" s="1">
        <v>1260</v>
      </c>
      <c r="J1261" s="9">
        <f t="shared" si="19"/>
        <v>1.4284541499055864E-2</v>
      </c>
    </row>
    <row r="1262" spans="1:10" x14ac:dyDescent="0.25">
      <c r="A1262" s="5" t="s">
        <v>13</v>
      </c>
      <c r="B1262" s="24">
        <v>123.57</v>
      </c>
      <c r="C1262" s="24">
        <v>124.27</v>
      </c>
      <c r="D1262" s="24">
        <v>120.82</v>
      </c>
      <c r="E1262" s="24">
        <v>123.74</v>
      </c>
      <c r="F1262" s="24">
        <v>2594091285</v>
      </c>
      <c r="G1262" s="24">
        <v>12922347330</v>
      </c>
      <c r="H1262" s="1">
        <v>1261</v>
      </c>
      <c r="J1262" s="9">
        <f t="shared" si="19"/>
        <v>1.3757384478433415E-3</v>
      </c>
    </row>
    <row r="1263" spans="1:10" x14ac:dyDescent="0.25">
      <c r="A1263" s="5" t="s">
        <v>12</v>
      </c>
      <c r="B1263" s="24">
        <v>123.65</v>
      </c>
      <c r="C1263" s="24">
        <v>123.84</v>
      </c>
      <c r="D1263" s="24">
        <v>120.24</v>
      </c>
      <c r="E1263" s="24">
        <v>121.01</v>
      </c>
      <c r="F1263" s="24">
        <v>2305389800</v>
      </c>
      <c r="G1263" s="24">
        <v>12639234713</v>
      </c>
      <c r="H1263" s="1">
        <v>1262</v>
      </c>
      <c r="J1263" s="9">
        <f t="shared" si="19"/>
        <v>-2.1350586332389815E-2</v>
      </c>
    </row>
    <row r="1264" spans="1:10" x14ac:dyDescent="0.25">
      <c r="A1264" s="5" t="s">
        <v>11</v>
      </c>
      <c r="B1264" s="24">
        <v>121.61</v>
      </c>
      <c r="C1264" s="24">
        <v>125.9</v>
      </c>
      <c r="D1264" s="24">
        <v>121.16</v>
      </c>
      <c r="E1264" s="24">
        <v>124.52</v>
      </c>
      <c r="F1264" s="24">
        <v>3048261797</v>
      </c>
      <c r="G1264" s="24">
        <v>13007954846</v>
      </c>
      <c r="H1264" s="1">
        <v>1263</v>
      </c>
      <c r="J1264" s="9">
        <f t="shared" si="19"/>
        <v>2.3928953211084587E-2</v>
      </c>
    </row>
    <row r="1265" spans="1:10" x14ac:dyDescent="0.25">
      <c r="A1265" s="5" t="s">
        <v>10</v>
      </c>
      <c r="B1265" s="24">
        <v>124.63</v>
      </c>
      <c r="C1265" s="24">
        <v>125.07</v>
      </c>
      <c r="D1265" s="24">
        <v>118.7</v>
      </c>
      <c r="E1265" s="24">
        <v>119.47</v>
      </c>
      <c r="F1265" s="24">
        <v>2964108269</v>
      </c>
      <c r="G1265" s="24">
        <v>12483136112</v>
      </c>
      <c r="H1265" s="1">
        <v>1264</v>
      </c>
      <c r="J1265" s="9">
        <f t="shared" si="19"/>
        <v>-4.1402551552595659E-2</v>
      </c>
    </row>
    <row r="1266" spans="1:10" x14ac:dyDescent="0.25">
      <c r="A1266" s="5" t="s">
        <v>9</v>
      </c>
      <c r="B1266" s="24">
        <v>119.64</v>
      </c>
      <c r="C1266" s="24">
        <v>119.72</v>
      </c>
      <c r="D1266" s="24">
        <v>116.16</v>
      </c>
      <c r="E1266" s="24">
        <v>117.16</v>
      </c>
      <c r="F1266" s="24">
        <v>2421720343</v>
      </c>
      <c r="G1266" s="24">
        <v>12242940197</v>
      </c>
      <c r="H1266" s="1">
        <v>1265</v>
      </c>
      <c r="J1266" s="9">
        <f t="shared" si="19"/>
        <v>-2.0728853226345736E-2</v>
      </c>
    </row>
    <row r="1267" spans="1:10" x14ac:dyDescent="0.25">
      <c r="A1267" s="5" t="s">
        <v>8</v>
      </c>
      <c r="B1267" s="24">
        <v>117.11</v>
      </c>
      <c r="C1267" s="24">
        <v>119.66</v>
      </c>
      <c r="D1267" s="24">
        <v>114.68</v>
      </c>
      <c r="E1267" s="24">
        <v>118.75</v>
      </c>
      <c r="F1267" s="24">
        <v>2552507405</v>
      </c>
      <c r="G1267" s="24">
        <v>12410972241</v>
      </c>
      <c r="H1267" s="1">
        <v>1266</v>
      </c>
      <c r="J1267" s="9">
        <f t="shared" si="19"/>
        <v>1.4003927931005043E-2</v>
      </c>
    </row>
    <row r="1268" spans="1:10" x14ac:dyDescent="0.25">
      <c r="A1268" s="5" t="s">
        <v>7</v>
      </c>
      <c r="B1268" s="24">
        <v>118.71</v>
      </c>
      <c r="C1268" s="24">
        <v>119.42</v>
      </c>
      <c r="D1268" s="24">
        <v>116.38</v>
      </c>
      <c r="E1268" s="24">
        <v>117.45</v>
      </c>
      <c r="F1268" s="24">
        <v>2556952198</v>
      </c>
      <c r="G1268" s="24">
        <v>12277481872</v>
      </c>
      <c r="H1268" s="1">
        <v>1267</v>
      </c>
      <c r="J1268" s="9">
        <f t="shared" si="19"/>
        <v>-1.0614101592115163E-2</v>
      </c>
    </row>
    <row r="1269" spans="1:10" x14ac:dyDescent="0.25">
      <c r="A1269" s="5" t="s">
        <v>6</v>
      </c>
      <c r="B1269" s="24">
        <v>117.46</v>
      </c>
      <c r="C1269" s="24">
        <v>118.03</v>
      </c>
      <c r="D1269" s="24">
        <v>116.01</v>
      </c>
      <c r="E1269" s="24">
        <v>117.36</v>
      </c>
      <c r="F1269" s="24">
        <v>2520843420</v>
      </c>
      <c r="G1269" s="24">
        <v>12269992351</v>
      </c>
      <c r="H1269" s="1">
        <v>1268</v>
      </c>
      <c r="J1269" s="9">
        <f t="shared" si="19"/>
        <v>-8.5135365230712E-4</v>
      </c>
    </row>
    <row r="1270" spans="1:10" x14ac:dyDescent="0.25">
      <c r="A1270" s="5" t="s">
        <v>5</v>
      </c>
      <c r="B1270" s="24">
        <v>117.59</v>
      </c>
      <c r="C1270" s="24">
        <v>117.8</v>
      </c>
      <c r="D1270" s="24">
        <v>115.83</v>
      </c>
      <c r="E1270" s="24">
        <v>116.38</v>
      </c>
      <c r="F1270" s="24">
        <v>2606881898</v>
      </c>
      <c r="G1270" s="24">
        <v>12168932300</v>
      </c>
      <c r="H1270" s="1">
        <v>1269</v>
      </c>
      <c r="J1270" s="9">
        <f t="shared" si="19"/>
        <v>-1.0289990645463118E-2</v>
      </c>
    </row>
    <row r="1271" spans="1:10" x14ac:dyDescent="0.25">
      <c r="A1271" s="5" t="s">
        <v>103</v>
      </c>
      <c r="B1271" s="24">
        <v>116.37</v>
      </c>
      <c r="C1271" s="24">
        <v>118.08</v>
      </c>
      <c r="D1271" s="24">
        <v>115.98</v>
      </c>
      <c r="E1271" s="24">
        <v>116.49</v>
      </c>
      <c r="F1271" s="24">
        <v>2412181169</v>
      </c>
      <c r="G1271" s="24">
        <v>12182338148</v>
      </c>
      <c r="H1271" s="1">
        <v>1270</v>
      </c>
      <c r="J1271" s="9">
        <f t="shared" si="19"/>
        <v>1.0311936065995561E-3</v>
      </c>
    </row>
  </sheetData>
  <sortState ref="A3:H1272">
    <sortCondition ref="H3:H12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2:J1714"/>
  <sheetViews>
    <sheetView topLeftCell="A1437" workbookViewId="0">
      <selection activeCell="B223" sqref="B1:G1048576"/>
    </sheetView>
  </sheetViews>
  <sheetFormatPr defaultRowHeight="15" x14ac:dyDescent="0.25"/>
  <cols>
    <col min="1" max="1" width="12.140625" bestFit="1" customWidth="1"/>
    <col min="2" max="2" width="9.42578125" style="24" bestFit="1" customWidth="1"/>
    <col min="3" max="5" width="9.5703125" style="24" bestFit="1" customWidth="1"/>
    <col min="6" max="6" width="17" style="24" bestFit="1" customWidth="1"/>
    <col min="7" max="7" width="18.5703125" style="24" bestFit="1" customWidth="1"/>
  </cols>
  <sheetData>
    <row r="2" spans="1:10" x14ac:dyDescent="0.2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25">
      <c r="A3" t="s">
        <v>1725</v>
      </c>
      <c r="B3" s="24">
        <v>2.4700000000000002</v>
      </c>
      <c r="C3" s="24">
        <v>2.65</v>
      </c>
      <c r="D3" s="24">
        <v>1.23</v>
      </c>
      <c r="E3" s="24">
        <v>1.6</v>
      </c>
      <c r="F3" s="24">
        <v>246540</v>
      </c>
      <c r="G3" s="24">
        <v>1382563</v>
      </c>
      <c r="H3">
        <v>2</v>
      </c>
      <c r="J3" s="9">
        <f>(E3-B3)/B3</f>
        <v>-0.35222672064777327</v>
      </c>
    </row>
    <row r="4" spans="1:10" x14ac:dyDescent="0.25">
      <c r="A4" t="s">
        <v>1724</v>
      </c>
      <c r="B4" s="24">
        <v>1.59</v>
      </c>
      <c r="C4" s="24">
        <v>2.19</v>
      </c>
      <c r="D4" s="24">
        <v>1.36</v>
      </c>
      <c r="E4" s="24">
        <v>2.1</v>
      </c>
      <c r="F4" s="24">
        <v>132918</v>
      </c>
      <c r="G4" s="24">
        <v>1855608</v>
      </c>
      <c r="H4">
        <v>3</v>
      </c>
      <c r="J4" s="9">
        <f t="shared" ref="J4:J67" si="0">(E4-B4)/B4</f>
        <v>0.32075471698113206</v>
      </c>
    </row>
    <row r="5" spans="1:10" x14ac:dyDescent="0.25">
      <c r="A5" t="s">
        <v>1723</v>
      </c>
      <c r="B5" s="24">
        <v>2.0499999999999998</v>
      </c>
      <c r="C5" s="24">
        <v>3.43</v>
      </c>
      <c r="D5" s="24">
        <v>2.0499999999999998</v>
      </c>
      <c r="E5" s="24">
        <v>2.96</v>
      </c>
      <c r="F5" s="24">
        <v>266852</v>
      </c>
      <c r="G5" s="24">
        <v>2692180</v>
      </c>
      <c r="H5">
        <v>4</v>
      </c>
      <c r="J5" s="9">
        <f t="shared" si="0"/>
        <v>0.44390243902439036</v>
      </c>
    </row>
    <row r="6" spans="1:10" x14ac:dyDescent="0.25">
      <c r="A6" t="s">
        <v>1722</v>
      </c>
      <c r="B6" s="24">
        <v>2.92</v>
      </c>
      <c r="C6" s="24">
        <v>4.01</v>
      </c>
      <c r="D6" s="24">
        <v>2.62</v>
      </c>
      <c r="E6" s="24">
        <v>3.7</v>
      </c>
      <c r="F6" s="24">
        <v>248028</v>
      </c>
      <c r="G6" s="24">
        <v>3456658</v>
      </c>
      <c r="H6">
        <v>5</v>
      </c>
      <c r="J6" s="9">
        <f t="shared" si="0"/>
        <v>0.26712328767123295</v>
      </c>
    </row>
    <row r="7" spans="1:10" x14ac:dyDescent="0.25">
      <c r="A7" t="s">
        <v>1721</v>
      </c>
      <c r="B7" s="24">
        <v>4.04</v>
      </c>
      <c r="C7" s="24">
        <v>4.04</v>
      </c>
      <c r="D7" s="24">
        <v>2.8</v>
      </c>
      <c r="E7" s="24">
        <v>3.14</v>
      </c>
      <c r="F7" s="24">
        <v>283545</v>
      </c>
      <c r="G7" s="24">
        <v>2993339</v>
      </c>
      <c r="H7">
        <v>6</v>
      </c>
      <c r="J7" s="9">
        <f t="shared" si="0"/>
        <v>-0.22277227722772275</v>
      </c>
    </row>
    <row r="8" spans="1:10" x14ac:dyDescent="0.25">
      <c r="A8" t="s">
        <v>1720</v>
      </c>
      <c r="B8" s="24">
        <v>3.22</v>
      </c>
      <c r="C8" s="24">
        <v>3.76</v>
      </c>
      <c r="D8" s="24">
        <v>2.31</v>
      </c>
      <c r="E8" s="24">
        <v>3.02</v>
      </c>
      <c r="F8" s="24">
        <v>220148</v>
      </c>
      <c r="G8" s="24">
        <v>2946133</v>
      </c>
      <c r="H8">
        <v>7</v>
      </c>
      <c r="J8" s="9">
        <f t="shared" si="0"/>
        <v>-6.211180124223608E-2</v>
      </c>
    </row>
    <row r="9" spans="1:10" x14ac:dyDescent="0.25">
      <c r="A9" t="s">
        <v>1719</v>
      </c>
      <c r="B9" s="24">
        <v>3.03</v>
      </c>
      <c r="C9" s="24">
        <v>3.03</v>
      </c>
      <c r="D9" s="24">
        <v>2.0699999999999998</v>
      </c>
      <c r="E9" s="24">
        <v>2.21</v>
      </c>
      <c r="F9" s="24">
        <v>97603</v>
      </c>
      <c r="G9" s="24">
        <v>2199816</v>
      </c>
      <c r="H9">
        <v>8</v>
      </c>
      <c r="J9" s="9">
        <f t="shared" si="0"/>
        <v>-0.27062706270627057</v>
      </c>
    </row>
    <row r="10" spans="1:10" x14ac:dyDescent="0.25">
      <c r="A10" t="s">
        <v>1718</v>
      </c>
      <c r="B10" s="24">
        <v>2.2400000000000002</v>
      </c>
      <c r="C10" s="24">
        <v>2.85</v>
      </c>
      <c r="D10" s="24">
        <v>1.91</v>
      </c>
      <c r="E10" s="24">
        <v>2.27</v>
      </c>
      <c r="F10" s="24">
        <v>177716</v>
      </c>
      <c r="G10" s="24">
        <v>2315318</v>
      </c>
      <c r="H10">
        <v>9</v>
      </c>
      <c r="J10" s="9">
        <f t="shared" si="0"/>
        <v>1.3392857142857054E-2</v>
      </c>
    </row>
    <row r="11" spans="1:10" x14ac:dyDescent="0.25">
      <c r="A11" t="s">
        <v>1717</v>
      </c>
      <c r="B11" s="24">
        <v>2.21</v>
      </c>
      <c r="C11" s="24">
        <v>2.4900000000000002</v>
      </c>
      <c r="D11" s="24">
        <v>1.68</v>
      </c>
      <c r="E11" s="24">
        <v>1.68</v>
      </c>
      <c r="F11" s="24">
        <v>109157</v>
      </c>
      <c r="G11" s="24">
        <v>1742652</v>
      </c>
      <c r="H11">
        <v>10</v>
      </c>
      <c r="J11" s="9">
        <f t="shared" si="0"/>
        <v>-0.23981900452488689</v>
      </c>
    </row>
    <row r="12" spans="1:10" x14ac:dyDescent="0.25">
      <c r="A12" t="s">
        <v>1716</v>
      </c>
      <c r="B12" s="24">
        <v>1.68</v>
      </c>
      <c r="C12" s="24">
        <v>1.87</v>
      </c>
      <c r="D12" s="24">
        <v>1.08</v>
      </c>
      <c r="E12" s="24">
        <v>1.57</v>
      </c>
      <c r="F12" s="24">
        <v>119296</v>
      </c>
      <c r="G12" s="24">
        <v>1667566</v>
      </c>
      <c r="H12">
        <v>11</v>
      </c>
      <c r="J12" s="9">
        <f t="shared" si="0"/>
        <v>-6.547619047619041E-2</v>
      </c>
    </row>
    <row r="13" spans="1:10" x14ac:dyDescent="0.25">
      <c r="A13" t="s">
        <v>1715</v>
      </c>
      <c r="B13" s="24">
        <v>1.58</v>
      </c>
      <c r="C13" s="24">
        <v>2.2799999999999998</v>
      </c>
      <c r="D13" s="24">
        <v>1.41</v>
      </c>
      <c r="E13" s="24">
        <v>1.94</v>
      </c>
      <c r="F13" s="24">
        <v>117399</v>
      </c>
      <c r="G13" s="24">
        <v>2113585</v>
      </c>
      <c r="H13">
        <v>12</v>
      </c>
      <c r="J13" s="9">
        <f t="shared" si="0"/>
        <v>0.22784810126582269</v>
      </c>
    </row>
    <row r="14" spans="1:10" x14ac:dyDescent="0.25">
      <c r="A14" t="s">
        <v>1714</v>
      </c>
      <c r="B14" s="24">
        <v>1.94</v>
      </c>
      <c r="C14" s="24">
        <v>2.57</v>
      </c>
      <c r="D14" s="24">
        <v>1.54</v>
      </c>
      <c r="E14" s="24">
        <v>1.74</v>
      </c>
      <c r="F14" s="24">
        <v>130602</v>
      </c>
      <c r="G14" s="24">
        <v>1934459</v>
      </c>
      <c r="H14">
        <v>13</v>
      </c>
      <c r="J14" s="9">
        <f t="shared" si="0"/>
        <v>-0.10309278350515462</v>
      </c>
    </row>
    <row r="15" spans="1:10" x14ac:dyDescent="0.25">
      <c r="A15" t="s">
        <v>1713</v>
      </c>
      <c r="B15" s="24">
        <v>1.76</v>
      </c>
      <c r="C15" s="24">
        <v>1.94</v>
      </c>
      <c r="D15" s="24">
        <v>1.6</v>
      </c>
      <c r="E15" s="24">
        <v>1.73</v>
      </c>
      <c r="F15" s="24">
        <v>47672</v>
      </c>
      <c r="G15" s="24">
        <v>1964407</v>
      </c>
      <c r="H15">
        <v>14</v>
      </c>
      <c r="J15" s="9">
        <f t="shared" si="0"/>
        <v>-1.7045454545454562E-2</v>
      </c>
    </row>
    <row r="16" spans="1:10" x14ac:dyDescent="0.25">
      <c r="A16" t="s">
        <v>1712</v>
      </c>
      <c r="B16" s="24">
        <v>1.73</v>
      </c>
      <c r="C16" s="24">
        <v>2.1</v>
      </c>
      <c r="D16" s="24">
        <v>1.65</v>
      </c>
      <c r="E16" s="24">
        <v>1.93</v>
      </c>
      <c r="F16" s="24">
        <v>91332</v>
      </c>
      <c r="G16" s="24">
        <v>2238383</v>
      </c>
      <c r="H16">
        <v>15</v>
      </c>
      <c r="J16" s="9">
        <f t="shared" si="0"/>
        <v>0.11560693641618494</v>
      </c>
    </row>
    <row r="17" spans="1:10" x14ac:dyDescent="0.25">
      <c r="A17" t="s">
        <v>1711</v>
      </c>
      <c r="B17" s="24">
        <v>1.93</v>
      </c>
      <c r="C17" s="24">
        <v>1.99</v>
      </c>
      <c r="D17" s="24">
        <v>1.71</v>
      </c>
      <c r="E17" s="24">
        <v>1.81</v>
      </c>
      <c r="F17" s="24">
        <v>51886</v>
      </c>
      <c r="G17" s="24">
        <v>2136583</v>
      </c>
      <c r="H17">
        <v>16</v>
      </c>
      <c r="J17" s="9">
        <f t="shared" si="0"/>
        <v>-6.2176165803108752E-2</v>
      </c>
    </row>
    <row r="18" spans="1:10" x14ac:dyDescent="0.25">
      <c r="F18" s="24">
        <f>(F17+F19)/2</f>
        <v>76260.5</v>
      </c>
      <c r="J18" s="9" t="e">
        <f t="shared" si="0"/>
        <v>#DIV/0!</v>
      </c>
    </row>
    <row r="19" spans="1:10" x14ac:dyDescent="0.25">
      <c r="A19" t="s">
        <v>1710</v>
      </c>
      <c r="B19" s="24">
        <v>1.46</v>
      </c>
      <c r="C19" s="24">
        <v>1.51</v>
      </c>
      <c r="D19" s="24">
        <v>1.17</v>
      </c>
      <c r="E19" s="24">
        <v>1.24</v>
      </c>
      <c r="F19" s="24">
        <v>100635</v>
      </c>
      <c r="G19" s="24">
        <v>1524539</v>
      </c>
      <c r="H19">
        <v>17</v>
      </c>
      <c r="J19" s="9">
        <f t="shared" si="0"/>
        <v>-0.15068493150684931</v>
      </c>
    </row>
    <row r="20" spans="1:10" x14ac:dyDescent="0.25">
      <c r="A20" t="s">
        <v>1709</v>
      </c>
      <c r="B20" s="24">
        <v>1.24</v>
      </c>
      <c r="C20" s="24">
        <v>1.69</v>
      </c>
      <c r="D20" s="24">
        <v>1.21</v>
      </c>
      <c r="E20" s="24">
        <v>1.36</v>
      </c>
      <c r="F20" s="24">
        <v>44187</v>
      </c>
      <c r="G20" s="24">
        <v>1702750</v>
      </c>
      <c r="H20">
        <v>18</v>
      </c>
      <c r="J20" s="9">
        <f t="shared" si="0"/>
        <v>9.6774193548387177E-2</v>
      </c>
    </row>
    <row r="21" spans="1:10" x14ac:dyDescent="0.25">
      <c r="A21" t="s">
        <v>1708</v>
      </c>
      <c r="B21" s="24">
        <v>1.36</v>
      </c>
      <c r="C21" s="24">
        <v>1.44</v>
      </c>
      <c r="D21" s="24">
        <v>1.24</v>
      </c>
      <c r="E21" s="24">
        <v>1.34</v>
      </c>
      <c r="F21" s="24">
        <v>40634</v>
      </c>
      <c r="G21" s="24">
        <v>1701813</v>
      </c>
      <c r="H21">
        <v>19</v>
      </c>
      <c r="J21" s="9">
        <f t="shared" si="0"/>
        <v>-1.4705882352941188E-2</v>
      </c>
    </row>
    <row r="22" spans="1:10" x14ac:dyDescent="0.25">
      <c r="A22" t="s">
        <v>1707</v>
      </c>
      <c r="B22" s="24">
        <v>1.33</v>
      </c>
      <c r="C22" s="24">
        <v>1.64</v>
      </c>
      <c r="D22" s="24">
        <v>1.27</v>
      </c>
      <c r="E22" s="24">
        <v>1.52</v>
      </c>
      <c r="F22" s="24">
        <v>56500</v>
      </c>
      <c r="G22" s="24">
        <v>1976719</v>
      </c>
      <c r="H22">
        <v>20</v>
      </c>
      <c r="J22" s="9">
        <f t="shared" si="0"/>
        <v>0.14285714285714282</v>
      </c>
    </row>
    <row r="23" spans="1:10" x14ac:dyDescent="0.25">
      <c r="A23" t="s">
        <v>1706</v>
      </c>
      <c r="B23" s="24">
        <v>1.48</v>
      </c>
      <c r="C23" s="24">
        <v>2.39</v>
      </c>
      <c r="D23" s="24">
        <v>1.31</v>
      </c>
      <c r="E23" s="24">
        <v>1.73</v>
      </c>
      <c r="F23" s="24">
        <v>182599</v>
      </c>
      <c r="G23" s="24">
        <v>2281224</v>
      </c>
      <c r="H23">
        <v>21</v>
      </c>
      <c r="J23" s="9">
        <f t="shared" si="0"/>
        <v>0.16891891891891891</v>
      </c>
    </row>
    <row r="24" spans="1:10" x14ac:dyDescent="0.25">
      <c r="A24" t="s">
        <v>1705</v>
      </c>
      <c r="B24" s="24">
        <v>1.72</v>
      </c>
      <c r="C24" s="24">
        <v>2.17</v>
      </c>
      <c r="D24" s="24">
        <v>1.53</v>
      </c>
      <c r="E24" s="24">
        <v>1.62</v>
      </c>
      <c r="F24" s="24">
        <v>85735</v>
      </c>
      <c r="G24" s="24">
        <v>2177571</v>
      </c>
      <c r="H24">
        <v>22</v>
      </c>
      <c r="J24" s="9">
        <f t="shared" si="0"/>
        <v>-5.8139534883720853E-2</v>
      </c>
    </row>
    <row r="25" spans="1:10" x14ac:dyDescent="0.25">
      <c r="A25" t="s">
        <v>1704</v>
      </c>
      <c r="B25" s="24">
        <v>1.62</v>
      </c>
      <c r="C25" s="24">
        <v>2.17</v>
      </c>
      <c r="D25" s="24">
        <v>1.53</v>
      </c>
      <c r="E25" s="24">
        <v>1.74</v>
      </c>
      <c r="F25" s="24">
        <v>108619</v>
      </c>
      <c r="G25" s="24">
        <v>2371184</v>
      </c>
      <c r="H25">
        <v>23</v>
      </c>
      <c r="J25" s="9">
        <f t="shared" si="0"/>
        <v>7.4074074074074001E-2</v>
      </c>
    </row>
    <row r="26" spans="1:10" x14ac:dyDescent="0.25">
      <c r="A26" t="s">
        <v>1703</v>
      </c>
      <c r="B26" s="24">
        <v>1.65</v>
      </c>
      <c r="C26" s="24">
        <v>1.96</v>
      </c>
      <c r="D26" s="24">
        <v>1.62</v>
      </c>
      <c r="E26" s="24">
        <v>1.92</v>
      </c>
      <c r="F26" s="24">
        <v>84237</v>
      </c>
      <c r="G26" s="24">
        <v>2674777</v>
      </c>
      <c r="H26">
        <v>24</v>
      </c>
      <c r="J26" s="9">
        <f t="shared" si="0"/>
        <v>0.16363636363636366</v>
      </c>
    </row>
    <row r="27" spans="1:10" x14ac:dyDescent="0.25">
      <c r="A27" t="s">
        <v>1702</v>
      </c>
      <c r="B27" s="24">
        <v>1.93</v>
      </c>
      <c r="C27" s="24">
        <v>2.82</v>
      </c>
      <c r="D27" s="24">
        <v>1.88</v>
      </c>
      <c r="E27" s="24">
        <v>2.34</v>
      </c>
      <c r="F27" s="24">
        <v>276919</v>
      </c>
      <c r="G27" s="24">
        <v>3312123</v>
      </c>
      <c r="H27">
        <v>25</v>
      </c>
      <c r="J27" s="9">
        <f t="shared" si="0"/>
        <v>0.21243523316062174</v>
      </c>
    </row>
    <row r="28" spans="1:10" x14ac:dyDescent="0.25">
      <c r="A28" t="s">
        <v>1701</v>
      </c>
      <c r="B28" s="24">
        <v>2.3199999999999998</v>
      </c>
      <c r="C28" s="24">
        <v>2.75</v>
      </c>
      <c r="D28" s="24">
        <v>2.25</v>
      </c>
      <c r="E28" s="24">
        <v>2.69</v>
      </c>
      <c r="F28" s="24">
        <v>150652</v>
      </c>
      <c r="G28" s="24">
        <v>3863688</v>
      </c>
      <c r="H28">
        <v>26</v>
      </c>
      <c r="J28" s="9">
        <f t="shared" si="0"/>
        <v>0.15948275862068972</v>
      </c>
    </row>
    <row r="29" spans="1:10" x14ac:dyDescent="0.25">
      <c r="A29" t="s">
        <v>1700</v>
      </c>
      <c r="B29" s="24">
        <v>2.72</v>
      </c>
      <c r="C29" s="24">
        <v>3.55</v>
      </c>
      <c r="D29" s="24">
        <v>2.62</v>
      </c>
      <c r="E29" s="24">
        <v>3.18</v>
      </c>
      <c r="F29" s="24">
        <v>438776</v>
      </c>
      <c r="G29" s="24">
        <v>4648756</v>
      </c>
      <c r="H29">
        <v>27</v>
      </c>
      <c r="J29" s="9">
        <f t="shared" si="0"/>
        <v>0.16911764705882351</v>
      </c>
    </row>
    <row r="30" spans="1:10" x14ac:dyDescent="0.25">
      <c r="A30" t="s">
        <v>1699</v>
      </c>
      <c r="B30" s="24">
        <v>3.15</v>
      </c>
      <c r="C30" s="24">
        <v>3.31</v>
      </c>
      <c r="D30" s="24">
        <v>2.72</v>
      </c>
      <c r="E30" s="24">
        <v>2.82</v>
      </c>
      <c r="F30" s="24">
        <v>228445</v>
      </c>
      <c r="G30" s="24">
        <v>4180469</v>
      </c>
      <c r="H30">
        <v>28</v>
      </c>
      <c r="J30" s="9">
        <f t="shared" si="0"/>
        <v>-0.10476190476190479</v>
      </c>
    </row>
    <row r="31" spans="1:10" x14ac:dyDescent="0.25">
      <c r="A31" t="s">
        <v>1698</v>
      </c>
      <c r="B31" s="24">
        <v>2.9</v>
      </c>
      <c r="C31" s="24">
        <v>2.98</v>
      </c>
      <c r="D31" s="24">
        <v>2.46</v>
      </c>
      <c r="E31" s="24">
        <v>2.79</v>
      </c>
      <c r="F31" s="24">
        <v>183102</v>
      </c>
      <c r="G31" s="24">
        <v>4201540</v>
      </c>
      <c r="H31">
        <v>29</v>
      </c>
      <c r="J31" s="9">
        <f t="shared" si="0"/>
        <v>-3.7931034482758579E-2</v>
      </c>
    </row>
    <row r="32" spans="1:10" x14ac:dyDescent="0.25">
      <c r="A32" t="s">
        <v>1697</v>
      </c>
      <c r="B32" s="24">
        <v>2.78</v>
      </c>
      <c r="C32" s="24">
        <v>3.52</v>
      </c>
      <c r="D32" s="24">
        <v>2.68</v>
      </c>
      <c r="E32" s="24">
        <v>3.13</v>
      </c>
      <c r="F32" s="24">
        <v>283962</v>
      </c>
      <c r="G32" s="24">
        <v>4792101</v>
      </c>
      <c r="H32">
        <v>30</v>
      </c>
      <c r="J32" s="9">
        <f t="shared" si="0"/>
        <v>0.12589928057553962</v>
      </c>
    </row>
    <row r="33" spans="1:10" x14ac:dyDescent="0.25">
      <c r="A33" t="s">
        <v>1696</v>
      </c>
      <c r="B33" s="24">
        <v>3.17</v>
      </c>
      <c r="C33" s="24">
        <v>4.59</v>
      </c>
      <c r="D33" s="24">
        <v>3.12</v>
      </c>
      <c r="E33" s="24">
        <v>4.5599999999999996</v>
      </c>
      <c r="F33" s="24">
        <v>543764</v>
      </c>
      <c r="G33" s="24">
        <v>7084429</v>
      </c>
      <c r="H33">
        <v>31</v>
      </c>
      <c r="J33" s="9">
        <f t="shared" si="0"/>
        <v>0.43848580441640367</v>
      </c>
    </row>
    <row r="34" spans="1:10" x14ac:dyDescent="0.25">
      <c r="A34" t="s">
        <v>1695</v>
      </c>
      <c r="B34" s="24">
        <v>4.33</v>
      </c>
      <c r="C34" s="24">
        <v>5.85</v>
      </c>
      <c r="D34" s="24">
        <v>4.1399999999999997</v>
      </c>
      <c r="E34" s="24">
        <v>5.01</v>
      </c>
      <c r="F34" s="24">
        <v>723077</v>
      </c>
      <c r="G34" s="24">
        <v>7903316</v>
      </c>
      <c r="H34">
        <v>32</v>
      </c>
      <c r="J34" s="9">
        <f t="shared" si="0"/>
        <v>0.15704387990762117</v>
      </c>
    </row>
    <row r="35" spans="1:10" x14ac:dyDescent="0.25">
      <c r="A35" t="s">
        <v>1694</v>
      </c>
      <c r="B35" s="24">
        <v>4.9800000000000004</v>
      </c>
      <c r="C35" s="24">
        <v>5.21</v>
      </c>
      <c r="D35" s="24">
        <v>4.0199999999999996</v>
      </c>
      <c r="E35" s="24">
        <v>4.3499999999999996</v>
      </c>
      <c r="F35" s="24">
        <v>491984</v>
      </c>
      <c r="G35" s="24">
        <v>6961750</v>
      </c>
      <c r="H35">
        <v>33</v>
      </c>
      <c r="J35" s="9">
        <f t="shared" si="0"/>
        <v>-0.1265060240963857</v>
      </c>
    </row>
    <row r="36" spans="1:10" x14ac:dyDescent="0.25">
      <c r="A36" t="s">
        <v>1693</v>
      </c>
      <c r="B36" s="24">
        <v>4.28</v>
      </c>
      <c r="C36" s="24">
        <v>4.82</v>
      </c>
      <c r="D36" s="24">
        <v>3.77</v>
      </c>
      <c r="E36" s="24">
        <v>3.98</v>
      </c>
      <c r="F36" s="24">
        <v>433301</v>
      </c>
      <c r="G36" s="24">
        <v>6465327</v>
      </c>
      <c r="H36">
        <v>34</v>
      </c>
      <c r="J36" s="9">
        <f t="shared" si="0"/>
        <v>-7.0093457943925297E-2</v>
      </c>
    </row>
    <row r="37" spans="1:10" x14ac:dyDescent="0.25">
      <c r="A37" t="s">
        <v>1692</v>
      </c>
      <c r="B37" s="24">
        <v>3.93</v>
      </c>
      <c r="C37" s="24">
        <v>4.07</v>
      </c>
      <c r="D37" s="24">
        <v>2.96</v>
      </c>
      <c r="E37" s="24">
        <v>3.28</v>
      </c>
      <c r="F37" s="24">
        <v>150995</v>
      </c>
      <c r="G37" s="24">
        <v>5397287</v>
      </c>
      <c r="H37">
        <v>35</v>
      </c>
      <c r="J37" s="9">
        <f t="shared" si="0"/>
        <v>-0.1653944020356235</v>
      </c>
    </row>
    <row r="38" spans="1:10" x14ac:dyDescent="0.25">
      <c r="A38" t="s">
        <v>1691</v>
      </c>
      <c r="B38" s="24">
        <v>3.23</v>
      </c>
      <c r="C38" s="24">
        <v>3.39</v>
      </c>
      <c r="D38" s="24">
        <v>2.63</v>
      </c>
      <c r="E38" s="24">
        <v>3.39</v>
      </c>
      <c r="F38" s="24">
        <v>217183</v>
      </c>
      <c r="G38" s="24">
        <v>5647799</v>
      </c>
      <c r="H38">
        <v>36</v>
      </c>
      <c r="J38" s="9">
        <f t="shared" si="0"/>
        <v>4.9535603715170323E-2</v>
      </c>
    </row>
    <row r="39" spans="1:10" x14ac:dyDescent="0.25">
      <c r="A39" t="s">
        <v>1690</v>
      </c>
      <c r="B39" s="24">
        <v>3.28</v>
      </c>
      <c r="C39" s="24">
        <v>3.38</v>
      </c>
      <c r="D39" s="24">
        <v>2.8</v>
      </c>
      <c r="E39" s="24">
        <v>2.89</v>
      </c>
      <c r="F39" s="24">
        <v>117740</v>
      </c>
      <c r="G39" s="24">
        <v>4896391</v>
      </c>
      <c r="H39">
        <v>37</v>
      </c>
      <c r="J39" s="9">
        <f t="shared" si="0"/>
        <v>-0.11890243902439016</v>
      </c>
    </row>
    <row r="40" spans="1:10" x14ac:dyDescent="0.25">
      <c r="A40" t="s">
        <v>1689</v>
      </c>
      <c r="B40" s="24">
        <v>2.98</v>
      </c>
      <c r="C40" s="24">
        <v>3</v>
      </c>
      <c r="D40" s="24">
        <v>2.0699999999999998</v>
      </c>
      <c r="E40" s="24">
        <v>2.2000000000000002</v>
      </c>
      <c r="F40" s="24">
        <v>250643</v>
      </c>
      <c r="G40" s="24">
        <v>3771736</v>
      </c>
      <c r="H40">
        <v>38</v>
      </c>
      <c r="J40" s="9">
        <f t="shared" si="0"/>
        <v>-0.26174496644295298</v>
      </c>
    </row>
    <row r="41" spans="1:10" x14ac:dyDescent="0.25">
      <c r="A41" t="s">
        <v>1688</v>
      </c>
      <c r="B41" s="24">
        <v>2.3199999999999998</v>
      </c>
      <c r="C41" s="24">
        <v>2.9</v>
      </c>
      <c r="D41" s="24">
        <v>2.25</v>
      </c>
      <c r="E41" s="24">
        <v>2.5499999999999998</v>
      </c>
      <c r="F41" s="24">
        <v>184970</v>
      </c>
      <c r="G41" s="24">
        <v>4437897</v>
      </c>
      <c r="H41">
        <v>39</v>
      </c>
      <c r="J41" s="9">
        <f t="shared" si="0"/>
        <v>9.9137931034482762E-2</v>
      </c>
    </row>
    <row r="42" spans="1:10" x14ac:dyDescent="0.25">
      <c r="A42" t="s">
        <v>1687</v>
      </c>
      <c r="B42" s="24">
        <v>2.5499999999999998</v>
      </c>
      <c r="C42" s="24">
        <v>2.76</v>
      </c>
      <c r="D42" s="24">
        <v>2.2599999999999998</v>
      </c>
      <c r="E42" s="24">
        <v>2.54</v>
      </c>
      <c r="F42" s="24">
        <v>138511</v>
      </c>
      <c r="G42" s="24">
        <v>4480587</v>
      </c>
      <c r="H42">
        <v>40</v>
      </c>
      <c r="J42" s="9">
        <f t="shared" si="0"/>
        <v>-3.9215686274508971E-3</v>
      </c>
    </row>
    <row r="43" spans="1:10" x14ac:dyDescent="0.25">
      <c r="A43" t="s">
        <v>1686</v>
      </c>
      <c r="B43" s="24">
        <v>2.5499999999999998</v>
      </c>
      <c r="C43" s="24">
        <v>2.7</v>
      </c>
      <c r="D43" s="24">
        <v>2.44</v>
      </c>
      <c r="E43" s="24">
        <v>2.5</v>
      </c>
      <c r="F43" s="24">
        <v>124575</v>
      </c>
      <c r="G43" s="24">
        <v>4468632</v>
      </c>
      <c r="H43">
        <v>41</v>
      </c>
      <c r="J43" s="9">
        <f t="shared" si="0"/>
        <v>-1.9607843137254832E-2</v>
      </c>
    </row>
    <row r="44" spans="1:10" x14ac:dyDescent="0.25">
      <c r="A44" t="s">
        <v>1685</v>
      </c>
      <c r="B44" s="24">
        <v>2.5099999999999998</v>
      </c>
      <c r="C44" s="24">
        <v>2.65</v>
      </c>
      <c r="D44" s="24">
        <v>2.34</v>
      </c>
      <c r="E44" s="24">
        <v>2.35</v>
      </c>
      <c r="F44" s="24">
        <v>98540</v>
      </c>
      <c r="G44" s="24">
        <v>4239457</v>
      </c>
      <c r="H44">
        <v>42</v>
      </c>
      <c r="J44" s="9">
        <f t="shared" si="0"/>
        <v>-6.3745019920318613E-2</v>
      </c>
    </row>
    <row r="45" spans="1:10" x14ac:dyDescent="0.25">
      <c r="A45" t="s">
        <v>1684</v>
      </c>
      <c r="B45" s="24">
        <v>2.34</v>
      </c>
      <c r="C45" s="24">
        <v>2.54</v>
      </c>
      <c r="D45" s="24">
        <v>2.2599999999999998</v>
      </c>
      <c r="E45" s="24">
        <v>2.31</v>
      </c>
      <c r="F45" s="24">
        <v>101095</v>
      </c>
      <c r="G45" s="24">
        <v>4230609</v>
      </c>
      <c r="H45">
        <v>43</v>
      </c>
      <c r="J45" s="9">
        <f t="shared" si="0"/>
        <v>-1.2820512820512739E-2</v>
      </c>
    </row>
    <row r="46" spans="1:10" x14ac:dyDescent="0.25">
      <c r="A46" t="s">
        <v>1683</v>
      </c>
      <c r="B46" s="24">
        <v>2.31</v>
      </c>
      <c r="C46" s="24">
        <v>2.82</v>
      </c>
      <c r="D46" s="24">
        <v>2.23</v>
      </c>
      <c r="E46" s="24">
        <v>2.64</v>
      </c>
      <c r="F46" s="24">
        <v>168532</v>
      </c>
      <c r="G46" s="24">
        <v>4897315</v>
      </c>
      <c r="H46">
        <v>44</v>
      </c>
      <c r="J46" s="9">
        <f t="shared" si="0"/>
        <v>0.14285714285714288</v>
      </c>
    </row>
    <row r="47" spans="1:10" x14ac:dyDescent="0.25">
      <c r="A47" t="s">
        <v>1682</v>
      </c>
      <c r="B47" s="24">
        <v>2.64</v>
      </c>
      <c r="C47" s="24">
        <v>3</v>
      </c>
      <c r="D47" s="24">
        <v>2.54</v>
      </c>
      <c r="E47" s="24">
        <v>2.64</v>
      </c>
      <c r="F47" s="24">
        <v>148555</v>
      </c>
      <c r="G47" s="24">
        <v>4959604</v>
      </c>
      <c r="H47">
        <v>45</v>
      </c>
      <c r="J47" s="9">
        <f t="shared" si="0"/>
        <v>0</v>
      </c>
    </row>
    <row r="48" spans="1:10" x14ac:dyDescent="0.25">
      <c r="A48" t="s">
        <v>1681</v>
      </c>
      <c r="B48" s="24">
        <v>2.64</v>
      </c>
      <c r="C48" s="24">
        <v>2.64</v>
      </c>
      <c r="D48" s="24">
        <v>2.44</v>
      </c>
      <c r="E48" s="24">
        <v>2.4700000000000002</v>
      </c>
      <c r="F48" s="24">
        <v>68525</v>
      </c>
      <c r="G48" s="24">
        <v>4689117</v>
      </c>
      <c r="H48">
        <v>46</v>
      </c>
      <c r="J48" s="9">
        <f t="shared" si="0"/>
        <v>-6.4393939393939365E-2</v>
      </c>
    </row>
    <row r="49" spans="1:10" x14ac:dyDescent="0.25">
      <c r="A49" t="s">
        <v>1680</v>
      </c>
      <c r="B49" s="24">
        <v>2.4700000000000002</v>
      </c>
      <c r="C49" s="24">
        <v>2.48</v>
      </c>
      <c r="D49" s="24">
        <v>2.29</v>
      </c>
      <c r="E49" s="24">
        <v>2.4</v>
      </c>
      <c r="F49" s="24">
        <v>77663</v>
      </c>
      <c r="G49" s="24">
        <v>4605920</v>
      </c>
      <c r="H49">
        <v>47</v>
      </c>
      <c r="J49" s="9">
        <f t="shared" si="0"/>
        <v>-2.834008097166003E-2</v>
      </c>
    </row>
    <row r="50" spans="1:10" x14ac:dyDescent="0.25">
      <c r="A50" t="s">
        <v>1679</v>
      </c>
      <c r="B50" s="24">
        <v>2.4</v>
      </c>
      <c r="C50" s="24">
        <v>2.4</v>
      </c>
      <c r="D50" s="24">
        <v>1.95</v>
      </c>
      <c r="E50" s="24">
        <v>1.99</v>
      </c>
      <c r="F50" s="24">
        <v>111370</v>
      </c>
      <c r="G50" s="24">
        <v>3865612</v>
      </c>
      <c r="H50">
        <v>48</v>
      </c>
      <c r="J50" s="9">
        <f t="shared" si="0"/>
        <v>-0.17083333333333331</v>
      </c>
    </row>
    <row r="51" spans="1:10" x14ac:dyDescent="0.25">
      <c r="A51" t="s">
        <v>1678</v>
      </c>
      <c r="B51" s="24">
        <v>1.98</v>
      </c>
      <c r="C51" s="24">
        <v>2.36</v>
      </c>
      <c r="D51" s="24">
        <v>1.97</v>
      </c>
      <c r="E51" s="24">
        <v>2.35</v>
      </c>
      <c r="F51" s="24">
        <v>94993</v>
      </c>
      <c r="G51" s="24">
        <v>4618190</v>
      </c>
      <c r="H51">
        <v>49</v>
      </c>
      <c r="J51" s="9">
        <f t="shared" si="0"/>
        <v>0.18686868686868693</v>
      </c>
    </row>
    <row r="52" spans="1:10" x14ac:dyDescent="0.25">
      <c r="A52" t="s">
        <v>1677</v>
      </c>
      <c r="B52" s="24">
        <v>2.2999999999999998</v>
      </c>
      <c r="C52" s="24">
        <v>2.31</v>
      </c>
      <c r="D52" s="24">
        <v>1.99</v>
      </c>
      <c r="E52" s="24">
        <v>2.0099999999999998</v>
      </c>
      <c r="F52" s="24">
        <v>69554</v>
      </c>
      <c r="G52" s="24">
        <v>3993540</v>
      </c>
      <c r="H52">
        <v>50</v>
      </c>
      <c r="J52" s="9">
        <f t="shared" si="0"/>
        <v>-0.12608695652173915</v>
      </c>
    </row>
    <row r="53" spans="1:10" x14ac:dyDescent="0.25">
      <c r="A53" t="s">
        <v>1676</v>
      </c>
      <c r="B53" s="24">
        <v>2.0299999999999998</v>
      </c>
      <c r="C53" s="24">
        <v>2.09</v>
      </c>
      <c r="D53" s="24">
        <v>1.86</v>
      </c>
      <c r="E53" s="24">
        <v>1.89</v>
      </c>
      <c r="F53" s="24">
        <v>89099</v>
      </c>
      <c r="G53" s="24">
        <v>3804552</v>
      </c>
      <c r="H53">
        <v>51</v>
      </c>
      <c r="J53" s="9">
        <f t="shared" si="0"/>
        <v>-6.8965517241379268E-2</v>
      </c>
    </row>
    <row r="54" spans="1:10" x14ac:dyDescent="0.25">
      <c r="A54" t="s">
        <v>1675</v>
      </c>
      <c r="B54" s="24">
        <v>1.86</v>
      </c>
      <c r="C54" s="24">
        <v>1.92</v>
      </c>
      <c r="D54" s="24">
        <v>1.72</v>
      </c>
      <c r="E54" s="24">
        <v>1.79</v>
      </c>
      <c r="F54" s="24">
        <v>116666</v>
      </c>
      <c r="G54" s="24">
        <v>3648753</v>
      </c>
      <c r="H54">
        <v>52</v>
      </c>
      <c r="J54" s="9">
        <f t="shared" si="0"/>
        <v>-3.7634408602150567E-2</v>
      </c>
    </row>
    <row r="55" spans="1:10" x14ac:dyDescent="0.25">
      <c r="A55" t="s">
        <v>1674</v>
      </c>
      <c r="B55" s="24">
        <v>1.79</v>
      </c>
      <c r="C55" s="24">
        <v>1.94</v>
      </c>
      <c r="D55" s="24">
        <v>1.72</v>
      </c>
      <c r="E55" s="24">
        <v>1.73</v>
      </c>
      <c r="F55" s="24">
        <v>65375</v>
      </c>
      <c r="G55" s="24">
        <v>3559242</v>
      </c>
      <c r="H55">
        <v>53</v>
      </c>
      <c r="J55" s="9">
        <f t="shared" si="0"/>
        <v>-3.3519553072625725E-2</v>
      </c>
    </row>
    <row r="56" spans="1:10" x14ac:dyDescent="0.25">
      <c r="A56" t="s">
        <v>1673</v>
      </c>
      <c r="B56" s="24">
        <v>1.73</v>
      </c>
      <c r="C56" s="24">
        <v>1.97</v>
      </c>
      <c r="D56" s="24">
        <v>1.46</v>
      </c>
      <c r="E56" s="24">
        <v>1.79</v>
      </c>
      <c r="F56" s="24">
        <v>122049</v>
      </c>
      <c r="G56" s="24">
        <v>3716083</v>
      </c>
      <c r="H56">
        <v>54</v>
      </c>
      <c r="J56" s="9">
        <f t="shared" si="0"/>
        <v>3.4682080924855523E-2</v>
      </c>
    </row>
    <row r="57" spans="1:10" x14ac:dyDescent="0.25">
      <c r="A57" t="s">
        <v>1672</v>
      </c>
      <c r="B57" s="24">
        <v>1.79</v>
      </c>
      <c r="C57" s="24">
        <v>1.99</v>
      </c>
      <c r="D57" s="24">
        <v>1.62</v>
      </c>
      <c r="E57" s="24">
        <v>1.97</v>
      </c>
      <c r="F57" s="24">
        <v>100284</v>
      </c>
      <c r="G57" s="24">
        <v>4138484</v>
      </c>
      <c r="H57">
        <v>55</v>
      </c>
      <c r="J57" s="9">
        <f t="shared" si="0"/>
        <v>0.10055865921787706</v>
      </c>
    </row>
    <row r="58" spans="1:10" x14ac:dyDescent="0.25">
      <c r="A58" t="s">
        <v>1671</v>
      </c>
      <c r="B58" s="24">
        <v>1.95</v>
      </c>
      <c r="C58" s="24">
        <v>2.2000000000000002</v>
      </c>
      <c r="D58" s="24">
        <v>1.79</v>
      </c>
      <c r="E58" s="24">
        <v>2.11</v>
      </c>
      <c r="F58" s="24">
        <v>136205</v>
      </c>
      <c r="G58" s="24">
        <v>4482636</v>
      </c>
      <c r="H58">
        <v>56</v>
      </c>
      <c r="J58" s="9">
        <f t="shared" si="0"/>
        <v>8.205128205128201E-2</v>
      </c>
    </row>
    <row r="59" spans="1:10" x14ac:dyDescent="0.25">
      <c r="A59" t="s">
        <v>1670</v>
      </c>
      <c r="B59" s="24">
        <v>2.16</v>
      </c>
      <c r="C59" s="24">
        <v>2.93</v>
      </c>
      <c r="D59" s="24">
        <v>2.0499999999999998</v>
      </c>
      <c r="E59" s="24">
        <v>2.71</v>
      </c>
      <c r="F59" s="24">
        <v>353430</v>
      </c>
      <c r="G59" s="24">
        <v>5805942</v>
      </c>
      <c r="H59">
        <v>57</v>
      </c>
      <c r="J59" s="9">
        <f t="shared" si="0"/>
        <v>0.25462962962962954</v>
      </c>
    </row>
    <row r="60" spans="1:10" x14ac:dyDescent="0.25">
      <c r="A60" t="s">
        <v>1669</v>
      </c>
      <c r="B60" s="24">
        <v>2.71</v>
      </c>
      <c r="C60" s="24">
        <v>3.58</v>
      </c>
      <c r="D60" s="24">
        <v>2.64</v>
      </c>
      <c r="E60" s="24">
        <v>2.98</v>
      </c>
      <c r="F60" s="24">
        <v>503684</v>
      </c>
      <c r="G60" s="24">
        <v>6458303</v>
      </c>
      <c r="H60">
        <v>58</v>
      </c>
      <c r="J60" s="9">
        <f t="shared" si="0"/>
        <v>9.963099630996311E-2</v>
      </c>
    </row>
    <row r="61" spans="1:10" x14ac:dyDescent="0.25">
      <c r="A61" t="s">
        <v>1668</v>
      </c>
      <c r="B61" s="24">
        <v>3.03</v>
      </c>
      <c r="C61" s="24">
        <v>3.29</v>
      </c>
      <c r="D61" s="24">
        <v>2.46</v>
      </c>
      <c r="E61" s="24">
        <v>2.62</v>
      </c>
      <c r="F61" s="24">
        <v>348336</v>
      </c>
      <c r="G61" s="24">
        <v>5750090</v>
      </c>
      <c r="H61">
        <v>59</v>
      </c>
      <c r="J61" s="9">
        <f t="shared" si="0"/>
        <v>-0.13531353135313523</v>
      </c>
    </row>
    <row r="62" spans="1:10" x14ac:dyDescent="0.25">
      <c r="A62" t="s">
        <v>1667</v>
      </c>
      <c r="B62" s="24">
        <v>2.59</v>
      </c>
      <c r="C62" s="24">
        <v>3.07</v>
      </c>
      <c r="D62" s="24">
        <v>2.54</v>
      </c>
      <c r="E62" s="24">
        <v>2.88</v>
      </c>
      <c r="F62" s="24">
        <v>169471</v>
      </c>
      <c r="G62" s="24">
        <v>6371127</v>
      </c>
      <c r="H62">
        <v>60</v>
      </c>
      <c r="J62" s="9">
        <f t="shared" si="0"/>
        <v>0.111969111969112</v>
      </c>
    </row>
    <row r="63" spans="1:10" x14ac:dyDescent="0.25">
      <c r="A63" t="s">
        <v>1666</v>
      </c>
      <c r="B63" s="24">
        <v>2.88</v>
      </c>
      <c r="C63" s="24">
        <v>2.93</v>
      </c>
      <c r="D63" s="24">
        <v>2.58</v>
      </c>
      <c r="E63" s="24">
        <v>2.63</v>
      </c>
      <c r="F63" s="24">
        <v>116853</v>
      </c>
      <c r="G63" s="24">
        <v>5885039</v>
      </c>
      <c r="H63">
        <v>61</v>
      </c>
      <c r="J63" s="9">
        <f t="shared" si="0"/>
        <v>-8.6805555555555552E-2</v>
      </c>
    </row>
    <row r="64" spans="1:10" x14ac:dyDescent="0.25">
      <c r="A64" t="s">
        <v>1665</v>
      </c>
      <c r="B64" s="24">
        <v>2.67</v>
      </c>
      <c r="C64" s="24">
        <v>3.14</v>
      </c>
      <c r="D64" s="24">
        <v>2.65</v>
      </c>
      <c r="E64" s="24">
        <v>3.09</v>
      </c>
      <c r="F64" s="24">
        <v>243140</v>
      </c>
      <c r="G64" s="24">
        <v>6965026</v>
      </c>
      <c r="H64">
        <v>62</v>
      </c>
      <c r="J64" s="9">
        <f t="shared" si="0"/>
        <v>0.15730337078651682</v>
      </c>
    </row>
    <row r="65" spans="1:10" x14ac:dyDescent="0.25">
      <c r="A65" t="s">
        <v>1664</v>
      </c>
      <c r="B65" s="24">
        <v>3.09</v>
      </c>
      <c r="C65" s="24">
        <v>3.32</v>
      </c>
      <c r="D65" s="24">
        <v>3.01</v>
      </c>
      <c r="E65" s="24">
        <v>3.2</v>
      </c>
      <c r="F65" s="24">
        <v>262049</v>
      </c>
      <c r="G65" s="24">
        <v>7297673</v>
      </c>
      <c r="H65">
        <v>63</v>
      </c>
      <c r="J65" s="9">
        <f t="shared" si="0"/>
        <v>3.5598705501618227E-2</v>
      </c>
    </row>
    <row r="66" spans="1:10" x14ac:dyDescent="0.25">
      <c r="A66" t="s">
        <v>1663</v>
      </c>
      <c r="B66" s="24">
        <v>3.2</v>
      </c>
      <c r="C66" s="24">
        <v>3.24</v>
      </c>
      <c r="D66" s="24">
        <v>2.84</v>
      </c>
      <c r="E66" s="24">
        <v>2.91</v>
      </c>
      <c r="F66" s="24">
        <v>274946</v>
      </c>
      <c r="G66" s="24">
        <v>6710389</v>
      </c>
      <c r="H66">
        <v>64</v>
      </c>
      <c r="J66" s="9">
        <f t="shared" si="0"/>
        <v>-9.0625000000000011E-2</v>
      </c>
    </row>
    <row r="67" spans="1:10" x14ac:dyDescent="0.25">
      <c r="A67" t="s">
        <v>1662</v>
      </c>
      <c r="B67" s="24">
        <v>2.92</v>
      </c>
      <c r="C67" s="24">
        <v>2.97</v>
      </c>
      <c r="D67" s="24">
        <v>2.2799999999999998</v>
      </c>
      <c r="E67" s="24">
        <v>2.36</v>
      </c>
      <c r="F67" s="24">
        <v>292547</v>
      </c>
      <c r="G67" s="24">
        <v>5492442</v>
      </c>
      <c r="H67">
        <v>65</v>
      </c>
      <c r="J67" s="9">
        <f t="shared" si="0"/>
        <v>-0.19178082191780824</v>
      </c>
    </row>
    <row r="68" spans="1:10" x14ac:dyDescent="0.25">
      <c r="A68" t="s">
        <v>1661</v>
      </c>
      <c r="B68" s="24">
        <v>2.37</v>
      </c>
      <c r="C68" s="24">
        <v>2.71</v>
      </c>
      <c r="D68" s="24">
        <v>2.31</v>
      </c>
      <c r="E68" s="24">
        <v>2.71</v>
      </c>
      <c r="F68" s="24">
        <v>182887</v>
      </c>
      <c r="G68" s="24">
        <v>6370454</v>
      </c>
      <c r="H68">
        <v>66</v>
      </c>
      <c r="J68" s="9">
        <f t="shared" ref="J68:J131" si="1">(E68-B68)/B68</f>
        <v>0.14345991561181429</v>
      </c>
    </row>
    <row r="69" spans="1:10" x14ac:dyDescent="0.25">
      <c r="A69" t="s">
        <v>1660</v>
      </c>
      <c r="B69" s="24">
        <v>2.7</v>
      </c>
      <c r="C69" s="24">
        <v>2.77</v>
      </c>
      <c r="D69" s="24">
        <v>2.5099999999999998</v>
      </c>
      <c r="E69" s="24">
        <v>2.62</v>
      </c>
      <c r="F69" s="24">
        <v>125320</v>
      </c>
      <c r="G69" s="24">
        <v>6212268</v>
      </c>
      <c r="H69">
        <v>67</v>
      </c>
      <c r="J69" s="9">
        <f t="shared" si="1"/>
        <v>-2.9629629629629655E-2</v>
      </c>
    </row>
    <row r="70" spans="1:10" x14ac:dyDescent="0.25">
      <c r="A70" t="s">
        <v>1659</v>
      </c>
      <c r="B70" s="24">
        <v>2.62</v>
      </c>
      <c r="C70" s="24">
        <v>2.65</v>
      </c>
      <c r="D70" s="24">
        <v>2.4500000000000002</v>
      </c>
      <c r="E70" s="24">
        <v>2.5499999999999998</v>
      </c>
      <c r="F70" s="24">
        <v>111827</v>
      </c>
      <c r="G70" s="24">
        <v>6098665</v>
      </c>
      <c r="H70">
        <v>68</v>
      </c>
      <c r="J70" s="9">
        <f t="shared" si="1"/>
        <v>-2.6717557251908504E-2</v>
      </c>
    </row>
    <row r="71" spans="1:10" x14ac:dyDescent="0.25">
      <c r="A71" t="s">
        <v>1658</v>
      </c>
      <c r="B71" s="24">
        <v>2.5499999999999998</v>
      </c>
      <c r="C71" s="24">
        <v>2.7</v>
      </c>
      <c r="D71" s="24">
        <v>2.42</v>
      </c>
      <c r="E71" s="24">
        <v>2.7</v>
      </c>
      <c r="F71" s="24">
        <v>141903</v>
      </c>
      <c r="G71" s="24">
        <v>6505516</v>
      </c>
      <c r="H71">
        <v>69</v>
      </c>
      <c r="J71" s="9">
        <f t="shared" si="1"/>
        <v>5.8823529411764851E-2</v>
      </c>
    </row>
    <row r="72" spans="1:10" x14ac:dyDescent="0.25">
      <c r="A72" t="s">
        <v>1657</v>
      </c>
      <c r="B72" s="24">
        <v>2.7</v>
      </c>
      <c r="C72" s="24">
        <v>2.8</v>
      </c>
      <c r="D72" s="24">
        <v>2.56</v>
      </c>
      <c r="E72" s="24">
        <v>2.62</v>
      </c>
      <c r="F72" s="24">
        <v>272756</v>
      </c>
      <c r="G72" s="24">
        <v>6371660</v>
      </c>
      <c r="H72">
        <v>70</v>
      </c>
      <c r="J72" s="9">
        <f t="shared" si="1"/>
        <v>-2.9629629629629655E-2</v>
      </c>
    </row>
    <row r="73" spans="1:10" x14ac:dyDescent="0.25">
      <c r="A73" t="s">
        <v>1656</v>
      </c>
      <c r="B73" s="24">
        <v>2.62</v>
      </c>
      <c r="C73" s="24">
        <v>2.63</v>
      </c>
      <c r="D73" s="24">
        <v>2.5</v>
      </c>
      <c r="E73" s="24">
        <v>2.54</v>
      </c>
      <c r="F73" s="24">
        <v>79830</v>
      </c>
      <c r="G73" s="24">
        <v>6232374</v>
      </c>
      <c r="H73">
        <v>71</v>
      </c>
      <c r="J73" s="9">
        <f t="shared" si="1"/>
        <v>-3.0534351145038195E-2</v>
      </c>
    </row>
    <row r="74" spans="1:10" x14ac:dyDescent="0.25">
      <c r="A74" t="s">
        <v>1655</v>
      </c>
      <c r="B74" s="24">
        <v>2.52</v>
      </c>
      <c r="C74" s="24">
        <v>2.64</v>
      </c>
      <c r="D74" s="24">
        <v>2.4900000000000002</v>
      </c>
      <c r="E74" s="24">
        <v>2.5499999999999998</v>
      </c>
      <c r="F74" s="24">
        <v>111065</v>
      </c>
      <c r="G74" s="24">
        <v>6324974</v>
      </c>
      <c r="H74">
        <v>72</v>
      </c>
      <c r="J74" s="9">
        <f t="shared" si="1"/>
        <v>1.1904761904761828E-2</v>
      </c>
    </row>
    <row r="75" spans="1:10" x14ac:dyDescent="0.25">
      <c r="A75" t="s">
        <v>1654</v>
      </c>
      <c r="B75" s="24">
        <v>2.57</v>
      </c>
      <c r="C75" s="24">
        <v>2.67</v>
      </c>
      <c r="D75" s="24">
        <v>2.4900000000000002</v>
      </c>
      <c r="E75" s="24">
        <v>2.67</v>
      </c>
      <c r="F75" s="24">
        <v>145177</v>
      </c>
      <c r="G75" s="24">
        <v>6670823</v>
      </c>
      <c r="H75">
        <v>73</v>
      </c>
      <c r="J75" s="9">
        <f t="shared" si="1"/>
        <v>3.8910505836575911E-2</v>
      </c>
    </row>
    <row r="76" spans="1:10" x14ac:dyDescent="0.25">
      <c r="A76" t="s">
        <v>1653</v>
      </c>
      <c r="B76" s="24">
        <v>2.67</v>
      </c>
      <c r="C76" s="24">
        <v>2.73</v>
      </c>
      <c r="D76" s="24">
        <v>2.5</v>
      </c>
      <c r="E76" s="24">
        <v>2.5</v>
      </c>
      <c r="F76" s="24">
        <v>101031</v>
      </c>
      <c r="G76" s="24">
        <v>6299821</v>
      </c>
      <c r="H76">
        <v>74</v>
      </c>
      <c r="J76" s="9">
        <f t="shared" si="1"/>
        <v>-6.3670411985018702E-2</v>
      </c>
    </row>
    <row r="77" spans="1:10" x14ac:dyDescent="0.25">
      <c r="A77" t="s">
        <v>1652</v>
      </c>
      <c r="B77" s="24">
        <v>2.5</v>
      </c>
      <c r="C77" s="24">
        <v>2.5</v>
      </c>
      <c r="D77" s="24">
        <v>2.25</v>
      </c>
      <c r="E77" s="24">
        <v>2.36</v>
      </c>
      <c r="F77" s="24">
        <v>144327</v>
      </c>
      <c r="G77" s="24">
        <v>6005348</v>
      </c>
      <c r="H77">
        <v>75</v>
      </c>
      <c r="J77" s="9">
        <f t="shared" si="1"/>
        <v>-5.600000000000005E-2</v>
      </c>
    </row>
    <row r="78" spans="1:10" x14ac:dyDescent="0.25">
      <c r="A78" t="s">
        <v>1651</v>
      </c>
      <c r="B78" s="24">
        <v>2.36</v>
      </c>
      <c r="C78" s="24">
        <v>37.78</v>
      </c>
      <c r="D78" s="24">
        <v>1.99</v>
      </c>
      <c r="E78" s="24">
        <v>2.0099999999999998</v>
      </c>
      <c r="F78" s="24">
        <v>234647</v>
      </c>
      <c r="G78" s="24">
        <v>5144309</v>
      </c>
      <c r="H78">
        <v>76</v>
      </c>
      <c r="J78" s="9">
        <f t="shared" si="1"/>
        <v>-0.14830508474576276</v>
      </c>
    </row>
    <row r="79" spans="1:10" x14ac:dyDescent="0.25">
      <c r="A79" t="s">
        <v>1650</v>
      </c>
      <c r="B79" s="24">
        <v>2.0099999999999998</v>
      </c>
      <c r="C79" s="24">
        <v>2.2000000000000002</v>
      </c>
      <c r="D79" s="24">
        <v>1.98</v>
      </c>
      <c r="E79" s="24">
        <v>2.15</v>
      </c>
      <c r="F79" s="24">
        <v>94391</v>
      </c>
      <c r="G79" s="24">
        <v>5571028</v>
      </c>
      <c r="H79">
        <v>77</v>
      </c>
      <c r="J79" s="9">
        <f t="shared" si="1"/>
        <v>6.965174129353241E-2</v>
      </c>
    </row>
    <row r="80" spans="1:10" x14ac:dyDescent="0.25">
      <c r="A80" t="s">
        <v>1649</v>
      </c>
      <c r="B80" s="24">
        <v>2.2000000000000002</v>
      </c>
      <c r="C80" s="24">
        <v>2.2799999999999998</v>
      </c>
      <c r="D80" s="24">
        <v>2.13</v>
      </c>
      <c r="E80" s="24">
        <v>2.19</v>
      </c>
      <c r="F80" s="24">
        <v>76411</v>
      </c>
      <c r="G80" s="24">
        <v>5713761</v>
      </c>
      <c r="H80">
        <v>78</v>
      </c>
      <c r="J80" s="9">
        <f t="shared" si="1"/>
        <v>-4.5454545454546502E-3</v>
      </c>
    </row>
    <row r="81" spans="1:10" x14ac:dyDescent="0.25">
      <c r="A81" t="s">
        <v>1648</v>
      </c>
      <c r="B81" s="24">
        <v>2.19</v>
      </c>
      <c r="C81" s="24">
        <v>2.2400000000000002</v>
      </c>
      <c r="D81" s="24">
        <v>2.1</v>
      </c>
      <c r="E81" s="24">
        <v>2.14</v>
      </c>
      <c r="F81" s="24">
        <v>88304</v>
      </c>
      <c r="G81" s="24">
        <v>5632412</v>
      </c>
      <c r="H81">
        <v>79</v>
      </c>
      <c r="J81" s="9">
        <f t="shared" si="1"/>
        <v>-2.2831050228310421E-2</v>
      </c>
    </row>
    <row r="82" spans="1:10" x14ac:dyDescent="0.25">
      <c r="A82" t="s">
        <v>1647</v>
      </c>
      <c r="B82" s="24">
        <v>2.14</v>
      </c>
      <c r="C82" s="24">
        <v>2.21</v>
      </c>
      <c r="D82" s="24">
        <v>2.11</v>
      </c>
      <c r="E82" s="24">
        <v>2.1800000000000002</v>
      </c>
      <c r="F82" s="24">
        <v>87502</v>
      </c>
      <c r="G82" s="24">
        <v>5778158</v>
      </c>
      <c r="H82">
        <v>80</v>
      </c>
      <c r="J82" s="9">
        <f t="shared" si="1"/>
        <v>1.8691588785046745E-2</v>
      </c>
    </row>
    <row r="83" spans="1:10" x14ac:dyDescent="0.25">
      <c r="A83" t="s">
        <v>1646</v>
      </c>
      <c r="B83" s="24">
        <v>2.17</v>
      </c>
      <c r="C83" s="24">
        <v>2.1800000000000002</v>
      </c>
      <c r="D83" s="24">
        <v>2.08</v>
      </c>
      <c r="E83" s="24">
        <v>2.1</v>
      </c>
      <c r="F83" s="24">
        <v>72351</v>
      </c>
      <c r="G83" s="24">
        <v>5621495</v>
      </c>
      <c r="H83">
        <v>81</v>
      </c>
      <c r="J83" s="9">
        <f t="shared" si="1"/>
        <v>-3.2258064516128962E-2</v>
      </c>
    </row>
    <row r="84" spans="1:10" x14ac:dyDescent="0.25">
      <c r="A84" t="s">
        <v>1645</v>
      </c>
      <c r="B84" s="24">
        <v>2.0499999999999998</v>
      </c>
      <c r="C84" s="24">
        <v>2.12</v>
      </c>
      <c r="D84" s="24">
        <v>1.99</v>
      </c>
      <c r="E84" s="24">
        <v>2.06</v>
      </c>
      <c r="F84" s="24">
        <v>80847</v>
      </c>
      <c r="G84" s="24">
        <v>5538113</v>
      </c>
      <c r="H84">
        <v>82</v>
      </c>
      <c r="J84" s="9">
        <f t="shared" si="1"/>
        <v>4.8780487804879176E-3</v>
      </c>
    </row>
    <row r="85" spans="1:10" x14ac:dyDescent="0.25">
      <c r="A85" t="s">
        <v>1644</v>
      </c>
      <c r="B85" s="24">
        <v>2.04</v>
      </c>
      <c r="C85" s="24">
        <v>2.17</v>
      </c>
      <c r="D85" s="24">
        <v>1.93</v>
      </c>
      <c r="E85" s="24">
        <v>2.08</v>
      </c>
      <c r="F85" s="24">
        <v>132234</v>
      </c>
      <c r="G85" s="24">
        <v>5648054</v>
      </c>
      <c r="H85">
        <v>83</v>
      </c>
      <c r="J85" s="9">
        <f t="shared" si="1"/>
        <v>1.9607843137254919E-2</v>
      </c>
    </row>
    <row r="86" spans="1:10" x14ac:dyDescent="0.25">
      <c r="A86" t="s">
        <v>1643</v>
      </c>
      <c r="B86" s="24">
        <v>2.08</v>
      </c>
      <c r="C86" s="24">
        <v>2.1</v>
      </c>
      <c r="D86" s="24">
        <v>1.97</v>
      </c>
      <c r="E86" s="24">
        <v>2</v>
      </c>
      <c r="F86" s="24">
        <v>114580</v>
      </c>
      <c r="G86" s="24">
        <v>5464534</v>
      </c>
      <c r="H86">
        <v>84</v>
      </c>
      <c r="J86" s="9">
        <f t="shared" si="1"/>
        <v>-3.8461538461538491E-2</v>
      </c>
    </row>
    <row r="87" spans="1:10" x14ac:dyDescent="0.25">
      <c r="A87" t="s">
        <v>1642</v>
      </c>
      <c r="B87" s="24">
        <v>2</v>
      </c>
      <c r="C87" s="24">
        <v>2.04</v>
      </c>
      <c r="D87" s="24">
        <v>1.83</v>
      </c>
      <c r="E87" s="24">
        <v>1.9</v>
      </c>
      <c r="F87" s="24">
        <v>89506</v>
      </c>
      <c r="G87" s="24">
        <v>5239571</v>
      </c>
      <c r="H87">
        <v>85</v>
      </c>
      <c r="J87" s="9">
        <f t="shared" si="1"/>
        <v>-5.0000000000000044E-2</v>
      </c>
    </row>
    <row r="88" spans="1:10" x14ac:dyDescent="0.25">
      <c r="A88" t="s">
        <v>1641</v>
      </c>
      <c r="B88" s="24">
        <v>1.91</v>
      </c>
      <c r="C88" s="24">
        <v>1.92</v>
      </c>
      <c r="D88" s="24">
        <v>1.69</v>
      </c>
      <c r="E88" s="24">
        <v>1.76</v>
      </c>
      <c r="F88" s="24">
        <v>99815</v>
      </c>
      <c r="G88" s="24">
        <v>4882408</v>
      </c>
      <c r="H88">
        <v>86</v>
      </c>
      <c r="J88" s="9">
        <f t="shared" si="1"/>
        <v>-7.8534031413612523E-2</v>
      </c>
    </row>
    <row r="89" spans="1:10" x14ac:dyDescent="0.25">
      <c r="A89" t="s">
        <v>1640</v>
      </c>
      <c r="B89" s="24">
        <v>1.78</v>
      </c>
      <c r="C89" s="24">
        <v>1.8</v>
      </c>
      <c r="D89" s="24">
        <v>1.52</v>
      </c>
      <c r="E89" s="24">
        <v>1.59</v>
      </c>
      <c r="F89" s="24">
        <v>182760</v>
      </c>
      <c r="G89" s="24">
        <v>4406305</v>
      </c>
      <c r="H89">
        <v>87</v>
      </c>
      <c r="J89" s="9">
        <f t="shared" si="1"/>
        <v>-0.10674157303370783</v>
      </c>
    </row>
    <row r="90" spans="1:10" x14ac:dyDescent="0.25">
      <c r="A90" t="s">
        <v>1639</v>
      </c>
      <c r="B90" s="24">
        <v>1.59</v>
      </c>
      <c r="C90" s="24">
        <v>1.61</v>
      </c>
      <c r="D90" s="24">
        <v>1.49</v>
      </c>
      <c r="E90" s="24">
        <v>1.6</v>
      </c>
      <c r="F90" s="24">
        <v>82703</v>
      </c>
      <c r="G90" s="24">
        <v>4447134</v>
      </c>
      <c r="H90">
        <v>88</v>
      </c>
      <c r="J90" s="9">
        <f t="shared" si="1"/>
        <v>6.2893081761006345E-3</v>
      </c>
    </row>
    <row r="91" spans="1:10" x14ac:dyDescent="0.25">
      <c r="A91" t="s">
        <v>1638</v>
      </c>
      <c r="B91" s="24">
        <v>1.6</v>
      </c>
      <c r="C91" s="24">
        <v>1.65</v>
      </c>
      <c r="D91" s="24">
        <v>1.42</v>
      </c>
      <c r="E91" s="24">
        <v>1.46</v>
      </c>
      <c r="F91" s="24">
        <v>72244</v>
      </c>
      <c r="G91" s="24">
        <v>4042619</v>
      </c>
      <c r="H91">
        <v>89</v>
      </c>
      <c r="J91" s="9">
        <f t="shared" si="1"/>
        <v>-8.7500000000000078E-2</v>
      </c>
    </row>
    <row r="92" spans="1:10" x14ac:dyDescent="0.25">
      <c r="A92" t="s">
        <v>1637</v>
      </c>
      <c r="B92" s="24">
        <v>1.47</v>
      </c>
      <c r="C92" s="24">
        <v>1.65</v>
      </c>
      <c r="D92" s="24">
        <v>1.34</v>
      </c>
      <c r="E92" s="24">
        <v>1.45</v>
      </c>
      <c r="F92" s="24">
        <v>108222</v>
      </c>
      <c r="G92" s="24">
        <v>4013357</v>
      </c>
      <c r="H92">
        <v>90</v>
      </c>
      <c r="J92" s="9">
        <f t="shared" si="1"/>
        <v>-1.360544217687076E-2</v>
      </c>
    </row>
    <row r="93" spans="1:10" x14ac:dyDescent="0.25">
      <c r="A93" t="s">
        <v>1636</v>
      </c>
      <c r="B93" s="24">
        <v>1.45</v>
      </c>
      <c r="C93" s="24">
        <v>1.65</v>
      </c>
      <c r="D93" s="24">
        <v>1.39</v>
      </c>
      <c r="E93" s="24">
        <v>1.65</v>
      </c>
      <c r="F93" s="24">
        <v>98273</v>
      </c>
      <c r="G93" s="24">
        <v>4773158</v>
      </c>
      <c r="H93">
        <v>91</v>
      </c>
      <c r="J93" s="9">
        <f t="shared" si="1"/>
        <v>0.13793103448275859</v>
      </c>
    </row>
    <row r="94" spans="1:10" x14ac:dyDescent="0.25">
      <c r="A94" t="s">
        <v>1635</v>
      </c>
      <c r="B94" s="24">
        <v>1.66</v>
      </c>
      <c r="C94" s="24">
        <v>1.96</v>
      </c>
      <c r="D94" s="24">
        <v>1.61</v>
      </c>
      <c r="E94" s="24">
        <v>1.83</v>
      </c>
      <c r="F94" s="24">
        <v>286655</v>
      </c>
      <c r="G94" s="24">
        <v>5326797</v>
      </c>
      <c r="H94">
        <v>92</v>
      </c>
      <c r="J94" s="9">
        <f t="shared" si="1"/>
        <v>0.10240963855421696</v>
      </c>
    </row>
    <row r="95" spans="1:10" x14ac:dyDescent="0.25">
      <c r="A95" t="s">
        <v>1634</v>
      </c>
      <c r="B95" s="24">
        <v>1.84</v>
      </c>
      <c r="C95" s="24">
        <v>1.9</v>
      </c>
      <c r="D95" s="24">
        <v>1.78</v>
      </c>
      <c r="E95" s="24">
        <v>1.82</v>
      </c>
      <c r="F95" s="24">
        <v>141302</v>
      </c>
      <c r="G95" s="24">
        <v>5317373</v>
      </c>
      <c r="H95">
        <v>93</v>
      </c>
      <c r="J95" s="9">
        <f t="shared" si="1"/>
        <v>-1.0869565217391313E-2</v>
      </c>
    </row>
    <row r="96" spans="1:10" x14ac:dyDescent="0.25">
      <c r="A96" t="s">
        <v>1633</v>
      </c>
      <c r="B96" s="24">
        <v>1.82</v>
      </c>
      <c r="C96" s="24">
        <v>1.9</v>
      </c>
      <c r="D96" s="24">
        <v>1.75</v>
      </c>
      <c r="E96" s="24">
        <v>1.78</v>
      </c>
      <c r="F96" s="24">
        <v>118268</v>
      </c>
      <c r="G96" s="24">
        <v>5256862</v>
      </c>
      <c r="H96">
        <v>94</v>
      </c>
      <c r="J96" s="9">
        <f t="shared" si="1"/>
        <v>-2.1978021978021997E-2</v>
      </c>
    </row>
    <row r="97" spans="1:10" x14ac:dyDescent="0.25">
      <c r="A97" t="s">
        <v>1632</v>
      </c>
      <c r="B97" s="24">
        <v>1.78</v>
      </c>
      <c r="C97" s="24">
        <v>1.86</v>
      </c>
      <c r="D97" s="24">
        <v>1.73</v>
      </c>
      <c r="E97" s="24">
        <v>1.81</v>
      </c>
      <c r="F97" s="24">
        <v>81316</v>
      </c>
      <c r="G97" s="24">
        <v>5388456</v>
      </c>
      <c r="H97">
        <v>95</v>
      </c>
      <c r="J97" s="9">
        <f t="shared" si="1"/>
        <v>1.6853932584269676E-2</v>
      </c>
    </row>
    <row r="98" spans="1:10" x14ac:dyDescent="0.25">
      <c r="A98" t="s">
        <v>1631</v>
      </c>
      <c r="B98" s="24">
        <v>1.81</v>
      </c>
      <c r="C98" s="24">
        <v>1.97</v>
      </c>
      <c r="D98" s="24">
        <v>1.81</v>
      </c>
      <c r="E98" s="24">
        <v>1.95</v>
      </c>
      <c r="F98" s="24">
        <v>113086</v>
      </c>
      <c r="G98" s="24">
        <v>5825920</v>
      </c>
      <c r="H98">
        <v>96</v>
      </c>
      <c r="J98" s="9">
        <f t="shared" si="1"/>
        <v>7.7348066298342483E-2</v>
      </c>
    </row>
    <row r="99" spans="1:10" x14ac:dyDescent="0.25">
      <c r="A99" t="s">
        <v>1630</v>
      </c>
      <c r="B99" s="24">
        <v>1.95</v>
      </c>
      <c r="C99" s="24">
        <v>2.08</v>
      </c>
      <c r="D99" s="24">
        <v>1.89</v>
      </c>
      <c r="E99" s="24">
        <v>2.0499999999999998</v>
      </c>
      <c r="F99" s="24">
        <v>179315</v>
      </c>
      <c r="G99" s="24">
        <v>6173347</v>
      </c>
      <c r="H99">
        <v>97</v>
      </c>
      <c r="J99" s="9">
        <f t="shared" si="1"/>
        <v>5.1282051282051218E-2</v>
      </c>
    </row>
    <row r="100" spans="1:10" x14ac:dyDescent="0.25">
      <c r="A100" t="s">
        <v>1629</v>
      </c>
      <c r="B100" s="24">
        <v>2.09</v>
      </c>
      <c r="C100" s="24">
        <v>2.1</v>
      </c>
      <c r="D100" s="24">
        <v>1.9</v>
      </c>
      <c r="E100" s="24">
        <v>2.0099999999999998</v>
      </c>
      <c r="F100" s="24">
        <v>191411</v>
      </c>
      <c r="G100" s="24">
        <v>6111238</v>
      </c>
      <c r="H100">
        <v>98</v>
      </c>
      <c r="J100" s="9">
        <f t="shared" si="1"/>
        <v>-3.8277511961722521E-2</v>
      </c>
    </row>
    <row r="101" spans="1:10" x14ac:dyDescent="0.25">
      <c r="A101" t="s">
        <v>1628</v>
      </c>
      <c r="B101" s="24">
        <v>2.0099999999999998</v>
      </c>
      <c r="C101" s="24">
        <v>2.04</v>
      </c>
      <c r="D101" s="24">
        <v>1.94</v>
      </c>
      <c r="E101" s="24">
        <v>2.0099999999999998</v>
      </c>
      <c r="F101" s="24">
        <v>125364</v>
      </c>
      <c r="G101" s="24">
        <v>6142537</v>
      </c>
      <c r="H101">
        <v>99</v>
      </c>
      <c r="J101" s="9">
        <f t="shared" si="1"/>
        <v>0</v>
      </c>
    </row>
    <row r="102" spans="1:10" x14ac:dyDescent="0.25">
      <c r="A102" t="s">
        <v>1627</v>
      </c>
      <c r="B102" s="24">
        <v>2</v>
      </c>
      <c r="C102" s="24">
        <v>2.2400000000000002</v>
      </c>
      <c r="D102" s="24">
        <v>2</v>
      </c>
      <c r="E102" s="24">
        <v>2.21</v>
      </c>
      <c r="F102" s="24">
        <v>246829</v>
      </c>
      <c r="G102" s="24">
        <v>6799561</v>
      </c>
      <c r="H102">
        <v>100</v>
      </c>
      <c r="J102" s="9">
        <f t="shared" si="1"/>
        <v>0.10499999999999998</v>
      </c>
    </row>
    <row r="103" spans="1:10" x14ac:dyDescent="0.25">
      <c r="A103" t="s">
        <v>1626</v>
      </c>
      <c r="B103" s="24">
        <v>2.1800000000000002</v>
      </c>
      <c r="C103" s="24">
        <v>2.2799999999999998</v>
      </c>
      <c r="D103" s="24">
        <v>2.14</v>
      </c>
      <c r="E103" s="24">
        <v>2.21</v>
      </c>
      <c r="F103" s="24">
        <v>219724</v>
      </c>
      <c r="G103" s="24">
        <v>6839124</v>
      </c>
      <c r="H103">
        <v>101</v>
      </c>
      <c r="J103" s="9">
        <f t="shared" si="1"/>
        <v>1.3761467889908166E-2</v>
      </c>
    </row>
    <row r="104" spans="1:10" x14ac:dyDescent="0.25">
      <c r="A104" t="s">
        <v>1625</v>
      </c>
      <c r="B104" s="24">
        <v>2.21</v>
      </c>
      <c r="C104" s="24">
        <v>2.4900000000000002</v>
      </c>
      <c r="D104" s="24">
        <v>2.19</v>
      </c>
      <c r="E104" s="24">
        <v>2.44</v>
      </c>
      <c r="F104" s="24">
        <v>270668</v>
      </c>
      <c r="G104" s="24">
        <v>7622035</v>
      </c>
      <c r="H104">
        <v>102</v>
      </c>
      <c r="J104" s="9">
        <f t="shared" si="1"/>
        <v>0.10407239819004524</v>
      </c>
    </row>
    <row r="105" spans="1:10" x14ac:dyDescent="0.25">
      <c r="A105" t="s">
        <v>1624</v>
      </c>
      <c r="B105" s="24">
        <v>2.4300000000000002</v>
      </c>
      <c r="C105" s="24">
        <v>2.56</v>
      </c>
      <c r="D105" s="24">
        <v>2.1</v>
      </c>
      <c r="E105" s="24">
        <v>2.17</v>
      </c>
      <c r="F105" s="24">
        <v>308396</v>
      </c>
      <c r="G105" s="24">
        <v>6814766</v>
      </c>
      <c r="H105">
        <v>103</v>
      </c>
      <c r="J105" s="9">
        <f t="shared" si="1"/>
        <v>-0.10699588477366263</v>
      </c>
    </row>
    <row r="106" spans="1:10" x14ac:dyDescent="0.25">
      <c r="A106" t="s">
        <v>1623</v>
      </c>
      <c r="B106" s="24">
        <v>2.17</v>
      </c>
      <c r="C106" s="24">
        <v>2.2799999999999998</v>
      </c>
      <c r="D106" s="24">
        <v>1.97</v>
      </c>
      <c r="E106" s="24">
        <v>2.04</v>
      </c>
      <c r="F106" s="24">
        <v>268279</v>
      </c>
      <c r="G106" s="24">
        <v>6443261</v>
      </c>
      <c r="H106">
        <v>104</v>
      </c>
      <c r="J106" s="9">
        <f t="shared" si="1"/>
        <v>-5.9907834101382444E-2</v>
      </c>
    </row>
    <row r="107" spans="1:10" x14ac:dyDescent="0.25">
      <c r="A107" t="s">
        <v>1622</v>
      </c>
      <c r="B107" s="24">
        <v>2.0499999999999998</v>
      </c>
      <c r="C107" s="24">
        <v>2.0699999999999998</v>
      </c>
      <c r="D107" s="24">
        <v>1.89</v>
      </c>
      <c r="E107" s="24">
        <v>1.96</v>
      </c>
      <c r="F107" s="24">
        <v>218797</v>
      </c>
      <c r="G107" s="24">
        <v>6222440</v>
      </c>
      <c r="H107">
        <v>105</v>
      </c>
      <c r="J107" s="9">
        <f t="shared" si="1"/>
        <v>-4.3902439024390179E-2</v>
      </c>
    </row>
    <row r="108" spans="1:10" x14ac:dyDescent="0.25">
      <c r="A108" t="s">
        <v>1621</v>
      </c>
      <c r="B108" s="24">
        <v>1.95</v>
      </c>
      <c r="C108" s="24">
        <v>2.09</v>
      </c>
      <c r="D108" s="24">
        <v>1.9</v>
      </c>
      <c r="E108" s="24">
        <v>2.0299999999999998</v>
      </c>
      <c r="F108" s="24">
        <v>153437</v>
      </c>
      <c r="G108" s="24">
        <v>6505176</v>
      </c>
      <c r="H108">
        <v>106</v>
      </c>
      <c r="J108" s="9">
        <f t="shared" si="1"/>
        <v>4.1025641025640949E-2</v>
      </c>
    </row>
    <row r="109" spans="1:10" x14ac:dyDescent="0.25">
      <c r="A109" t="s">
        <v>1620</v>
      </c>
      <c r="B109" s="24">
        <v>2.0299999999999998</v>
      </c>
      <c r="C109" s="24">
        <v>2.16</v>
      </c>
      <c r="D109" s="24">
        <v>1.88</v>
      </c>
      <c r="E109" s="24">
        <v>2.0499999999999998</v>
      </c>
      <c r="F109" s="24">
        <v>186620</v>
      </c>
      <c r="G109" s="24">
        <v>6595445</v>
      </c>
      <c r="H109">
        <v>107</v>
      </c>
      <c r="J109" s="9">
        <f t="shared" si="1"/>
        <v>9.8522167487684834E-3</v>
      </c>
    </row>
    <row r="110" spans="1:10" x14ac:dyDescent="0.25">
      <c r="A110" t="s">
        <v>1619</v>
      </c>
      <c r="B110" s="24">
        <v>2.0499999999999998</v>
      </c>
      <c r="C110" s="24">
        <v>2.11</v>
      </c>
      <c r="D110" s="24">
        <v>1.86</v>
      </c>
      <c r="E110" s="24">
        <v>1.98</v>
      </c>
      <c r="F110" s="24">
        <v>168193</v>
      </c>
      <c r="G110" s="24">
        <v>6410296</v>
      </c>
      <c r="H110">
        <v>108</v>
      </c>
      <c r="J110" s="9">
        <f t="shared" si="1"/>
        <v>-3.414634146341456E-2</v>
      </c>
    </row>
    <row r="111" spans="1:10" x14ac:dyDescent="0.25">
      <c r="A111" t="s">
        <v>1618</v>
      </c>
      <c r="B111" s="24">
        <v>1.98</v>
      </c>
      <c r="C111" s="24">
        <v>2</v>
      </c>
      <c r="D111" s="24">
        <v>1.9</v>
      </c>
      <c r="E111" s="24">
        <v>1.95</v>
      </c>
      <c r="F111" s="24">
        <v>120274</v>
      </c>
      <c r="G111" s="24">
        <v>6354885</v>
      </c>
      <c r="H111">
        <v>109</v>
      </c>
      <c r="J111" s="9">
        <f t="shared" si="1"/>
        <v>-1.5151515151515166E-2</v>
      </c>
    </row>
    <row r="112" spans="1:10" x14ac:dyDescent="0.25">
      <c r="A112" t="s">
        <v>1617</v>
      </c>
      <c r="B112" s="24">
        <v>1.94</v>
      </c>
      <c r="C112" s="24">
        <v>1.97</v>
      </c>
      <c r="D112" s="24">
        <v>1.84</v>
      </c>
      <c r="E112" s="24">
        <v>1.88</v>
      </c>
      <c r="F112" s="24">
        <v>151671</v>
      </c>
      <c r="G112" s="24">
        <v>6163731</v>
      </c>
      <c r="H112">
        <v>110</v>
      </c>
      <c r="J112" s="9">
        <f t="shared" si="1"/>
        <v>-3.0927835051546421E-2</v>
      </c>
    </row>
    <row r="113" spans="1:10" x14ac:dyDescent="0.25">
      <c r="A113" t="s">
        <v>1616</v>
      </c>
      <c r="B113" s="24">
        <v>1.88</v>
      </c>
      <c r="C113" s="24">
        <v>1.92</v>
      </c>
      <c r="D113" s="24">
        <v>1.79</v>
      </c>
      <c r="E113" s="24">
        <v>1.87</v>
      </c>
      <c r="F113" s="24">
        <v>158829</v>
      </c>
      <c r="G113" s="24">
        <v>6192641</v>
      </c>
      <c r="H113">
        <v>111</v>
      </c>
      <c r="J113" s="9">
        <f t="shared" si="1"/>
        <v>-5.3191489361700999E-3</v>
      </c>
    </row>
    <row r="114" spans="1:10" x14ac:dyDescent="0.25">
      <c r="A114" t="s">
        <v>1615</v>
      </c>
      <c r="B114" s="24">
        <v>1.88</v>
      </c>
      <c r="C114" s="24">
        <v>1.89</v>
      </c>
      <c r="D114" s="24">
        <v>1.75</v>
      </c>
      <c r="E114" s="24">
        <v>1.77</v>
      </c>
      <c r="F114" s="24">
        <v>129058</v>
      </c>
      <c r="G114" s="24">
        <v>5875316</v>
      </c>
      <c r="H114">
        <v>112</v>
      </c>
      <c r="J114" s="9">
        <f t="shared" si="1"/>
        <v>-5.8510638297872279E-2</v>
      </c>
    </row>
    <row r="115" spans="1:10" x14ac:dyDescent="0.25">
      <c r="A115" t="s">
        <v>1614</v>
      </c>
      <c r="B115" s="24">
        <v>1.77</v>
      </c>
      <c r="C115" s="24">
        <v>2.08</v>
      </c>
      <c r="D115" s="24">
        <v>1.76</v>
      </c>
      <c r="E115" s="24">
        <v>1.97</v>
      </c>
      <c r="F115" s="24">
        <v>280005</v>
      </c>
      <c r="G115" s="24">
        <v>6580230</v>
      </c>
      <c r="H115">
        <v>113</v>
      </c>
      <c r="J115" s="9">
        <f t="shared" si="1"/>
        <v>0.11299435028248585</v>
      </c>
    </row>
    <row r="116" spans="1:10" x14ac:dyDescent="0.25">
      <c r="A116" t="s">
        <v>1613</v>
      </c>
      <c r="B116" s="24">
        <v>1.97</v>
      </c>
      <c r="C116" s="24">
        <v>2.0699999999999998</v>
      </c>
      <c r="D116" s="24">
        <v>1.92</v>
      </c>
      <c r="E116" s="24">
        <v>1.94</v>
      </c>
      <c r="F116" s="24">
        <v>173065</v>
      </c>
      <c r="G116" s="24">
        <v>6542356</v>
      </c>
      <c r="H116">
        <v>114</v>
      </c>
      <c r="J116" s="9">
        <f t="shared" si="1"/>
        <v>-1.5228426395939101E-2</v>
      </c>
    </row>
    <row r="117" spans="1:10" x14ac:dyDescent="0.25">
      <c r="A117" t="s">
        <v>1612</v>
      </c>
      <c r="B117" s="24">
        <v>1.94</v>
      </c>
      <c r="C117" s="24">
        <v>2</v>
      </c>
      <c r="D117" s="24">
        <v>1.82</v>
      </c>
      <c r="E117" s="24">
        <v>1.88</v>
      </c>
      <c r="F117" s="24">
        <v>166282</v>
      </c>
      <c r="G117" s="24">
        <v>6360671</v>
      </c>
      <c r="H117">
        <v>115</v>
      </c>
      <c r="J117" s="9">
        <f t="shared" si="1"/>
        <v>-3.0927835051546421E-2</v>
      </c>
    </row>
    <row r="118" spans="1:10" x14ac:dyDescent="0.25">
      <c r="A118" t="s">
        <v>1611</v>
      </c>
      <c r="B118" s="24">
        <v>1.88</v>
      </c>
      <c r="C118" s="24">
        <v>1.89</v>
      </c>
      <c r="D118" s="24">
        <v>1.79</v>
      </c>
      <c r="E118" s="24">
        <v>1.85</v>
      </c>
      <c r="F118" s="24">
        <v>156820</v>
      </c>
      <c r="G118" s="24">
        <v>6308176</v>
      </c>
      <c r="H118">
        <v>116</v>
      </c>
      <c r="J118" s="9">
        <f t="shared" si="1"/>
        <v>-1.5957446808510536E-2</v>
      </c>
    </row>
    <row r="119" spans="1:10" x14ac:dyDescent="0.25">
      <c r="A119" t="s">
        <v>1610</v>
      </c>
      <c r="B119" s="24">
        <v>1.85</v>
      </c>
      <c r="C119" s="24">
        <v>1.89</v>
      </c>
      <c r="D119" s="24">
        <v>1.79</v>
      </c>
      <c r="E119" s="24">
        <v>1.82</v>
      </c>
      <c r="F119" s="24">
        <v>123269</v>
      </c>
      <c r="G119" s="24">
        <v>6242057</v>
      </c>
      <c r="H119">
        <v>117</v>
      </c>
      <c r="J119" s="9">
        <f t="shared" si="1"/>
        <v>-1.6216216216216231E-2</v>
      </c>
    </row>
    <row r="120" spans="1:10" x14ac:dyDescent="0.25">
      <c r="A120" t="s">
        <v>1609</v>
      </c>
      <c r="B120" s="24">
        <v>1.82</v>
      </c>
      <c r="C120" s="24">
        <v>1.91</v>
      </c>
      <c r="D120" s="24">
        <v>1.81</v>
      </c>
      <c r="E120" s="24">
        <v>1.9</v>
      </c>
      <c r="F120" s="24">
        <v>132403</v>
      </c>
      <c r="G120" s="24">
        <v>6542367</v>
      </c>
      <c r="H120">
        <v>118</v>
      </c>
      <c r="J120" s="9">
        <f t="shared" si="1"/>
        <v>4.3956043956043869E-2</v>
      </c>
    </row>
    <row r="121" spans="1:10" x14ac:dyDescent="0.25">
      <c r="A121" t="s">
        <v>1608</v>
      </c>
      <c r="B121" s="24">
        <v>1.9</v>
      </c>
      <c r="C121" s="24">
        <v>1.91</v>
      </c>
      <c r="D121" s="24">
        <v>1.83</v>
      </c>
      <c r="E121" s="24">
        <v>1.84</v>
      </c>
      <c r="F121" s="24">
        <v>149855</v>
      </c>
      <c r="G121" s="24">
        <v>6398311</v>
      </c>
      <c r="H121">
        <v>119</v>
      </c>
      <c r="J121" s="9">
        <f t="shared" si="1"/>
        <v>-3.1578947368420963E-2</v>
      </c>
    </row>
    <row r="122" spans="1:10" x14ac:dyDescent="0.25">
      <c r="A122" t="s">
        <v>1607</v>
      </c>
      <c r="B122" s="24">
        <v>1.84</v>
      </c>
      <c r="C122" s="24">
        <v>1.9</v>
      </c>
      <c r="D122" s="24">
        <v>1.65</v>
      </c>
      <c r="E122" s="24">
        <v>1.77</v>
      </c>
      <c r="F122" s="24">
        <v>291633</v>
      </c>
      <c r="G122" s="24">
        <v>6168741</v>
      </c>
      <c r="H122">
        <v>120</v>
      </c>
      <c r="J122" s="9">
        <f t="shared" si="1"/>
        <v>-3.8043478260869595E-2</v>
      </c>
    </row>
    <row r="123" spans="1:10" x14ac:dyDescent="0.25">
      <c r="A123" t="s">
        <v>1606</v>
      </c>
      <c r="B123" s="24">
        <v>1.74</v>
      </c>
      <c r="C123" s="24">
        <v>1.74</v>
      </c>
      <c r="D123" s="24">
        <v>1.5</v>
      </c>
      <c r="E123" s="24">
        <v>1.57</v>
      </c>
      <c r="F123" s="24">
        <v>253082</v>
      </c>
      <c r="G123" s="24">
        <v>5509216</v>
      </c>
      <c r="H123">
        <v>121</v>
      </c>
      <c r="J123" s="9">
        <f t="shared" si="1"/>
        <v>-9.770114942528732E-2</v>
      </c>
    </row>
    <row r="124" spans="1:10" x14ac:dyDescent="0.25">
      <c r="A124" t="s">
        <v>1605</v>
      </c>
      <c r="B124" s="24">
        <v>1.57</v>
      </c>
      <c r="C124" s="24">
        <v>1.59</v>
      </c>
      <c r="D124" s="24">
        <v>1.38</v>
      </c>
      <c r="E124" s="24">
        <v>1.45</v>
      </c>
      <c r="F124" s="24">
        <v>171739</v>
      </c>
      <c r="G124" s="24">
        <v>5135864</v>
      </c>
      <c r="H124">
        <v>122</v>
      </c>
      <c r="J124" s="9">
        <f t="shared" si="1"/>
        <v>-7.6433121019108347E-2</v>
      </c>
    </row>
    <row r="125" spans="1:10" x14ac:dyDescent="0.25">
      <c r="A125" t="s">
        <v>1604</v>
      </c>
      <c r="B125" s="24">
        <v>1.44</v>
      </c>
      <c r="C125" s="24">
        <v>1.57</v>
      </c>
      <c r="D125" s="24">
        <v>1.17</v>
      </c>
      <c r="E125" s="24">
        <v>1.27</v>
      </c>
      <c r="F125" s="24">
        <v>362626</v>
      </c>
      <c r="G125" s="24">
        <v>4515326</v>
      </c>
      <c r="H125">
        <v>123</v>
      </c>
      <c r="J125" s="9">
        <f t="shared" si="1"/>
        <v>-0.11805555555555551</v>
      </c>
    </row>
    <row r="126" spans="1:10" x14ac:dyDescent="0.25">
      <c r="A126" t="s">
        <v>1603</v>
      </c>
      <c r="B126" s="24">
        <v>1.27</v>
      </c>
      <c r="C126" s="24">
        <v>1.41</v>
      </c>
      <c r="D126" s="24">
        <v>1.17</v>
      </c>
      <c r="E126" s="24">
        <v>1.27</v>
      </c>
      <c r="F126" s="24">
        <v>239591</v>
      </c>
      <c r="G126" s="24">
        <v>4550686</v>
      </c>
      <c r="H126">
        <v>124</v>
      </c>
      <c r="J126" s="9">
        <f t="shared" si="1"/>
        <v>0</v>
      </c>
    </row>
    <row r="127" spans="1:10" x14ac:dyDescent="0.25">
      <c r="A127" t="s">
        <v>1602</v>
      </c>
      <c r="B127" s="24">
        <v>1.27</v>
      </c>
      <c r="C127" s="24">
        <v>1.34</v>
      </c>
      <c r="D127" s="24">
        <v>1.21</v>
      </c>
      <c r="E127" s="24">
        <v>1.26</v>
      </c>
      <c r="F127" s="24">
        <v>137822</v>
      </c>
      <c r="G127" s="24">
        <v>4529752</v>
      </c>
      <c r="H127">
        <v>125</v>
      </c>
      <c r="J127" s="9">
        <f t="shared" si="1"/>
        <v>-7.8740157480315029E-3</v>
      </c>
    </row>
    <row r="128" spans="1:10" x14ac:dyDescent="0.25">
      <c r="A128" t="s">
        <v>1601</v>
      </c>
      <c r="B128" s="24">
        <v>1.26</v>
      </c>
      <c r="C128" s="24">
        <v>1.5</v>
      </c>
      <c r="D128" s="24">
        <v>1.23</v>
      </c>
      <c r="E128" s="24">
        <v>1.47</v>
      </c>
      <c r="F128" s="24">
        <v>205229</v>
      </c>
      <c r="G128" s="24">
        <v>5293283</v>
      </c>
      <c r="H128">
        <v>126</v>
      </c>
      <c r="J128" s="9">
        <f t="shared" si="1"/>
        <v>0.16666666666666663</v>
      </c>
    </row>
    <row r="129" spans="1:10" x14ac:dyDescent="0.25">
      <c r="A129" t="s">
        <v>1600</v>
      </c>
      <c r="B129" s="24">
        <v>1.46</v>
      </c>
      <c r="C129" s="24">
        <v>1.56</v>
      </c>
      <c r="D129" s="24">
        <v>1.45</v>
      </c>
      <c r="E129" s="24">
        <v>1.51</v>
      </c>
      <c r="F129" s="24">
        <v>122748</v>
      </c>
      <c r="G129" s="24">
        <v>5467366</v>
      </c>
      <c r="H129">
        <v>127</v>
      </c>
      <c r="J129" s="9">
        <f t="shared" si="1"/>
        <v>3.4246575342465786E-2</v>
      </c>
    </row>
    <row r="130" spans="1:10" x14ac:dyDescent="0.25">
      <c r="A130" t="s">
        <v>1599</v>
      </c>
      <c r="B130" s="24">
        <v>1.5</v>
      </c>
      <c r="C130" s="24">
        <v>1.51</v>
      </c>
      <c r="D130" s="24">
        <v>1.39</v>
      </c>
      <c r="E130" s="24">
        <v>1.4</v>
      </c>
      <c r="F130" s="24">
        <v>126179</v>
      </c>
      <c r="G130" s="24">
        <v>5100759</v>
      </c>
      <c r="H130">
        <v>128</v>
      </c>
      <c r="J130" s="9">
        <f t="shared" si="1"/>
        <v>-6.6666666666666721E-2</v>
      </c>
    </row>
    <row r="131" spans="1:10" x14ac:dyDescent="0.25">
      <c r="A131" t="s">
        <v>1598</v>
      </c>
      <c r="B131" s="24">
        <v>1.4</v>
      </c>
      <c r="C131" s="24">
        <v>1.46</v>
      </c>
      <c r="D131" s="24">
        <v>1.32</v>
      </c>
      <c r="E131" s="24">
        <v>1.39</v>
      </c>
      <c r="F131" s="24">
        <v>81632</v>
      </c>
      <c r="G131" s="24">
        <v>5091837</v>
      </c>
      <c r="H131">
        <v>129</v>
      </c>
      <c r="J131" s="9">
        <f t="shared" si="1"/>
        <v>-7.1428571428571496E-3</v>
      </c>
    </row>
    <row r="132" spans="1:10" x14ac:dyDescent="0.25">
      <c r="A132" t="s">
        <v>1597</v>
      </c>
      <c r="B132" s="24">
        <v>1.38</v>
      </c>
      <c r="C132" s="24">
        <v>1.39</v>
      </c>
      <c r="D132" s="24">
        <v>1.28</v>
      </c>
      <c r="E132" s="24">
        <v>1.31</v>
      </c>
      <c r="F132" s="24">
        <v>95657</v>
      </c>
      <c r="G132" s="24">
        <v>4823060</v>
      </c>
      <c r="H132">
        <v>130</v>
      </c>
      <c r="J132" s="9">
        <f t="shared" ref="J132:J195" si="2">(E132-B132)/B132</f>
        <v>-5.0724637681159306E-2</v>
      </c>
    </row>
    <row r="133" spans="1:10" x14ac:dyDescent="0.25">
      <c r="A133" t="s">
        <v>1596</v>
      </c>
      <c r="B133" s="24">
        <v>1.31</v>
      </c>
      <c r="C133" s="24">
        <v>1.37</v>
      </c>
      <c r="D133" s="24">
        <v>1.21</v>
      </c>
      <c r="E133" s="24">
        <v>1.22</v>
      </c>
      <c r="F133" s="24">
        <v>84413</v>
      </c>
      <c r="G133" s="24">
        <v>4528356</v>
      </c>
      <c r="H133">
        <v>131</v>
      </c>
      <c r="J133" s="9">
        <f t="shared" si="2"/>
        <v>-6.8702290076335937E-2</v>
      </c>
    </row>
    <row r="134" spans="1:10" x14ac:dyDescent="0.25">
      <c r="A134" t="s">
        <v>1595</v>
      </c>
      <c r="B134" s="24">
        <v>1.22</v>
      </c>
      <c r="C134" s="24">
        <v>1.23</v>
      </c>
      <c r="D134" s="24">
        <v>1.1399999999999999</v>
      </c>
      <c r="E134" s="24">
        <v>1.1499999999999999</v>
      </c>
      <c r="F134" s="24">
        <v>83902</v>
      </c>
      <c r="G134" s="24">
        <v>4289440</v>
      </c>
      <c r="H134">
        <v>132</v>
      </c>
      <c r="J134" s="9">
        <f t="shared" si="2"/>
        <v>-5.7377049180327919E-2</v>
      </c>
    </row>
    <row r="135" spans="1:10" x14ac:dyDescent="0.25">
      <c r="A135" t="s">
        <v>1594</v>
      </c>
      <c r="B135" s="24">
        <v>1.1599999999999999</v>
      </c>
      <c r="C135" s="24">
        <v>1.25</v>
      </c>
      <c r="D135" s="24">
        <v>1.1399999999999999</v>
      </c>
      <c r="E135" s="24">
        <v>1.22</v>
      </c>
      <c r="F135" s="24">
        <v>82094</v>
      </c>
      <c r="G135" s="24">
        <v>4578165</v>
      </c>
      <c r="H135">
        <v>133</v>
      </c>
      <c r="J135" s="9">
        <f t="shared" si="2"/>
        <v>5.1724137931034531E-2</v>
      </c>
    </row>
    <row r="136" spans="1:10" x14ac:dyDescent="0.25">
      <c r="A136" t="s">
        <v>1593</v>
      </c>
      <c r="B136" s="24">
        <v>1.21</v>
      </c>
      <c r="C136" s="24">
        <v>1.22</v>
      </c>
      <c r="D136" s="24">
        <v>1.17</v>
      </c>
      <c r="E136" s="24">
        <v>1.2</v>
      </c>
      <c r="F136" s="24">
        <v>65140</v>
      </c>
      <c r="G136" s="24">
        <v>4526496</v>
      </c>
      <c r="H136">
        <v>134</v>
      </c>
      <c r="J136" s="9">
        <f t="shared" si="2"/>
        <v>-8.2644628099173625E-3</v>
      </c>
    </row>
    <row r="137" spans="1:10" x14ac:dyDescent="0.25">
      <c r="A137" t="s">
        <v>1592</v>
      </c>
      <c r="B137" s="24">
        <v>1.22</v>
      </c>
      <c r="C137" s="24">
        <v>1.22</v>
      </c>
      <c r="D137" s="24">
        <v>1.18</v>
      </c>
      <c r="E137" s="24">
        <v>1.19</v>
      </c>
      <c r="F137" s="24">
        <v>61824</v>
      </c>
      <c r="G137" s="24">
        <v>4510961</v>
      </c>
      <c r="H137">
        <v>135</v>
      </c>
      <c r="J137" s="9">
        <f t="shared" si="2"/>
        <v>-2.4590163934426253E-2</v>
      </c>
    </row>
    <row r="138" spans="1:10" x14ac:dyDescent="0.25">
      <c r="A138" t="s">
        <v>1591</v>
      </c>
      <c r="B138" s="24">
        <v>1.18</v>
      </c>
      <c r="C138" s="24">
        <v>1.18</v>
      </c>
      <c r="D138" s="24">
        <v>1.07</v>
      </c>
      <c r="E138" s="24">
        <v>1.1000000000000001</v>
      </c>
      <c r="F138" s="24">
        <v>113844</v>
      </c>
      <c r="G138" s="24">
        <v>4198178</v>
      </c>
      <c r="H138">
        <v>136</v>
      </c>
      <c r="J138" s="9">
        <f t="shared" si="2"/>
        <v>-6.77966101694914E-2</v>
      </c>
    </row>
    <row r="139" spans="1:10" x14ac:dyDescent="0.25">
      <c r="A139" t="s">
        <v>1590</v>
      </c>
      <c r="B139" s="24">
        <v>1.0900000000000001</v>
      </c>
      <c r="C139" s="24">
        <v>1.1299999999999999</v>
      </c>
      <c r="D139" s="24">
        <v>0.96640899999999996</v>
      </c>
      <c r="E139" s="24">
        <v>0.97762800000000005</v>
      </c>
      <c r="F139" s="24">
        <v>65894</v>
      </c>
      <c r="G139" s="24">
        <v>3747385</v>
      </c>
      <c r="H139">
        <v>137</v>
      </c>
      <c r="J139" s="9">
        <f t="shared" si="2"/>
        <v>-0.10309357798165139</v>
      </c>
    </row>
    <row r="140" spans="1:10" x14ac:dyDescent="0.25">
      <c r="A140" t="s">
        <v>1589</v>
      </c>
      <c r="B140" s="24">
        <v>0.97711700000000001</v>
      </c>
      <c r="C140" s="24">
        <v>1.01</v>
      </c>
      <c r="D140" s="24">
        <v>0.78676800000000002</v>
      </c>
      <c r="E140" s="24">
        <v>0.87950300000000003</v>
      </c>
      <c r="F140" s="24">
        <v>86073</v>
      </c>
      <c r="G140" s="24">
        <v>3388833</v>
      </c>
      <c r="H140">
        <v>138</v>
      </c>
      <c r="J140" s="9">
        <f t="shared" si="2"/>
        <v>-9.9900011974001043E-2</v>
      </c>
    </row>
    <row r="141" spans="1:10" x14ac:dyDescent="0.25">
      <c r="A141" t="s">
        <v>1588</v>
      </c>
      <c r="B141" s="24">
        <v>0.87867899999999999</v>
      </c>
      <c r="C141" s="24">
        <v>0.99653000000000003</v>
      </c>
      <c r="D141" s="24">
        <v>0.80544499999999997</v>
      </c>
      <c r="E141" s="24">
        <v>0.97970299999999999</v>
      </c>
      <c r="F141" s="24">
        <v>65377</v>
      </c>
      <c r="G141" s="24">
        <v>3794550</v>
      </c>
      <c r="H141">
        <v>139</v>
      </c>
      <c r="J141" s="9">
        <f t="shared" si="2"/>
        <v>0.11497258953497239</v>
      </c>
    </row>
    <row r="142" spans="1:10" x14ac:dyDescent="0.25">
      <c r="A142" t="s">
        <v>1587</v>
      </c>
      <c r="B142" s="24">
        <v>0.98049299999999995</v>
      </c>
      <c r="C142" s="24">
        <v>1.01</v>
      </c>
      <c r="D142" s="24">
        <v>0.90068999999999999</v>
      </c>
      <c r="E142" s="24">
        <v>1</v>
      </c>
      <c r="F142" s="24">
        <v>68252</v>
      </c>
      <c r="G142" s="24">
        <v>3910828</v>
      </c>
      <c r="H142">
        <v>140</v>
      </c>
      <c r="J142" s="9">
        <f t="shared" si="2"/>
        <v>1.9895093590673318E-2</v>
      </c>
    </row>
    <row r="143" spans="1:10" x14ac:dyDescent="0.25">
      <c r="A143" t="s">
        <v>1586</v>
      </c>
      <c r="B143" s="24">
        <v>1</v>
      </c>
      <c r="C143" s="24">
        <v>1.1100000000000001</v>
      </c>
      <c r="D143" s="24">
        <v>0.94908400000000004</v>
      </c>
      <c r="E143" s="24">
        <v>1.0900000000000001</v>
      </c>
      <c r="F143" s="24">
        <v>116352</v>
      </c>
      <c r="G143" s="24">
        <v>4258277</v>
      </c>
      <c r="H143">
        <v>141</v>
      </c>
      <c r="J143" s="9">
        <f t="shared" si="2"/>
        <v>9.000000000000008E-2</v>
      </c>
    </row>
    <row r="144" spans="1:10" x14ac:dyDescent="0.25">
      <c r="A144" t="s">
        <v>1585</v>
      </c>
      <c r="B144" s="24">
        <v>1.0900000000000001</v>
      </c>
      <c r="C144" s="24">
        <v>1.1599999999999999</v>
      </c>
      <c r="D144" s="24">
        <v>1.05</v>
      </c>
      <c r="E144" s="24">
        <v>1.1100000000000001</v>
      </c>
      <c r="F144" s="24">
        <v>66785</v>
      </c>
      <c r="G144" s="24">
        <v>4346737</v>
      </c>
      <c r="H144">
        <v>142</v>
      </c>
      <c r="J144" s="9">
        <f t="shared" si="2"/>
        <v>1.8348623853211024E-2</v>
      </c>
    </row>
    <row r="145" spans="1:10" x14ac:dyDescent="0.25">
      <c r="A145" t="s">
        <v>1584</v>
      </c>
      <c r="B145" s="24">
        <v>1.1000000000000001</v>
      </c>
      <c r="C145" s="24">
        <v>1.1499999999999999</v>
      </c>
      <c r="D145" s="24">
        <v>1.04</v>
      </c>
      <c r="E145" s="24">
        <v>1.1399999999999999</v>
      </c>
      <c r="F145" s="24">
        <v>121420</v>
      </c>
      <c r="G145" s="24">
        <v>4508428</v>
      </c>
      <c r="H145">
        <v>143</v>
      </c>
      <c r="J145" s="9">
        <f t="shared" si="2"/>
        <v>3.6363636363636188E-2</v>
      </c>
    </row>
    <row r="146" spans="1:10" x14ac:dyDescent="0.25">
      <c r="A146" t="s">
        <v>1583</v>
      </c>
      <c r="B146" s="24">
        <v>1.1399999999999999</v>
      </c>
      <c r="C146" s="24">
        <v>1.1499999999999999</v>
      </c>
      <c r="D146" s="24">
        <v>1.06</v>
      </c>
      <c r="E146" s="24">
        <v>1.08</v>
      </c>
      <c r="F146" s="24">
        <v>81876</v>
      </c>
      <c r="G146" s="24">
        <v>4277277</v>
      </c>
      <c r="H146">
        <v>144</v>
      </c>
      <c r="J146" s="9">
        <f t="shared" si="2"/>
        <v>-5.2631578947368279E-2</v>
      </c>
    </row>
    <row r="147" spans="1:10" x14ac:dyDescent="0.25">
      <c r="A147" t="s">
        <v>1582</v>
      </c>
      <c r="B147" s="24">
        <v>1.08</v>
      </c>
      <c r="C147" s="24">
        <v>1.1000000000000001</v>
      </c>
      <c r="D147" s="24">
        <v>1.04</v>
      </c>
      <c r="E147" s="24">
        <v>1.0900000000000001</v>
      </c>
      <c r="F147" s="24">
        <v>58972</v>
      </c>
      <c r="G147" s="24">
        <v>4331218</v>
      </c>
      <c r="H147">
        <v>145</v>
      </c>
      <c r="J147" s="9">
        <f t="shared" si="2"/>
        <v>9.2592592592592674E-3</v>
      </c>
    </row>
    <row r="148" spans="1:10" x14ac:dyDescent="0.25">
      <c r="A148" t="s">
        <v>1581</v>
      </c>
      <c r="B148" s="24">
        <v>1.08</v>
      </c>
      <c r="C148" s="24">
        <v>1.1299999999999999</v>
      </c>
      <c r="D148" s="24">
        <v>1.02</v>
      </c>
      <c r="E148" s="24">
        <v>1.1000000000000001</v>
      </c>
      <c r="F148" s="24">
        <v>92059</v>
      </c>
      <c r="G148" s="24">
        <v>4426440</v>
      </c>
      <c r="H148">
        <v>146</v>
      </c>
      <c r="J148" s="9">
        <f t="shared" si="2"/>
        <v>1.8518518518518535E-2</v>
      </c>
    </row>
    <row r="149" spans="1:10" x14ac:dyDescent="0.25">
      <c r="A149" t="s">
        <v>1580</v>
      </c>
      <c r="B149" s="24">
        <v>1.1000000000000001</v>
      </c>
      <c r="C149" s="24">
        <v>1.1599999999999999</v>
      </c>
      <c r="D149" s="24">
        <v>1.07</v>
      </c>
      <c r="E149" s="24">
        <v>1.07</v>
      </c>
      <c r="F149" s="24">
        <v>63787</v>
      </c>
      <c r="G149" s="24">
        <v>4331020</v>
      </c>
      <c r="H149">
        <v>147</v>
      </c>
      <c r="J149" s="9">
        <f t="shared" si="2"/>
        <v>-2.7272727272727296E-2</v>
      </c>
    </row>
    <row r="150" spans="1:10" x14ac:dyDescent="0.25">
      <c r="A150" t="s">
        <v>1579</v>
      </c>
      <c r="B150" s="24">
        <v>1.08</v>
      </c>
      <c r="C150" s="24">
        <v>1.08</v>
      </c>
      <c r="D150" s="24">
        <v>0.91100300000000001</v>
      </c>
      <c r="E150" s="24">
        <v>0.990811</v>
      </c>
      <c r="F150" s="24">
        <v>104550</v>
      </c>
      <c r="G150" s="24">
        <v>4013397</v>
      </c>
      <c r="H150">
        <v>148</v>
      </c>
      <c r="J150" s="9">
        <f t="shared" si="2"/>
        <v>-8.2582407407407465E-2</v>
      </c>
    </row>
    <row r="151" spans="1:10" x14ac:dyDescent="0.25">
      <c r="A151" t="s">
        <v>1578</v>
      </c>
      <c r="B151" s="24">
        <v>0.986954</v>
      </c>
      <c r="C151" s="24">
        <v>1.03</v>
      </c>
      <c r="D151" s="24">
        <v>0.91834000000000005</v>
      </c>
      <c r="E151" s="24">
        <v>0.99945799999999996</v>
      </c>
      <c r="F151" s="24">
        <v>59154</v>
      </c>
      <c r="G151" s="24">
        <v>4067599</v>
      </c>
      <c r="H151">
        <v>149</v>
      </c>
      <c r="J151" s="9">
        <f t="shared" si="2"/>
        <v>1.2669283472177995E-2</v>
      </c>
    </row>
    <row r="152" spans="1:10" x14ac:dyDescent="0.25">
      <c r="A152" t="s">
        <v>1577</v>
      </c>
      <c r="B152" s="24">
        <v>0.99871799999999999</v>
      </c>
      <c r="C152" s="24">
        <v>0.99871799999999999</v>
      </c>
      <c r="D152" s="24">
        <v>0.91885700000000003</v>
      </c>
      <c r="E152" s="24">
        <v>0.97319800000000001</v>
      </c>
      <c r="F152" s="24">
        <v>63034</v>
      </c>
      <c r="G152" s="24">
        <v>3979924</v>
      </c>
      <c r="H152">
        <v>150</v>
      </c>
      <c r="J152" s="9">
        <f t="shared" si="2"/>
        <v>-2.5552758636572071E-2</v>
      </c>
    </row>
    <row r="153" spans="1:10" x14ac:dyDescent="0.25">
      <c r="A153" t="s">
        <v>1576</v>
      </c>
      <c r="B153" s="24">
        <v>0.973584</v>
      </c>
      <c r="C153" s="24">
        <v>1</v>
      </c>
      <c r="D153" s="24">
        <v>0.94810799999999995</v>
      </c>
      <c r="E153" s="24">
        <v>0.96582999999999997</v>
      </c>
      <c r="F153" s="24">
        <v>60842</v>
      </c>
      <c r="G153" s="24">
        <v>3969072</v>
      </c>
      <c r="H153">
        <v>151</v>
      </c>
      <c r="J153" s="9">
        <f t="shared" si="2"/>
        <v>-7.9643872536936094E-3</v>
      </c>
    </row>
    <row r="154" spans="1:10" x14ac:dyDescent="0.25">
      <c r="A154" t="s">
        <v>1575</v>
      </c>
      <c r="B154" s="24">
        <v>0.96556799999999998</v>
      </c>
      <c r="C154" s="24">
        <v>1.01</v>
      </c>
      <c r="D154" s="24">
        <v>0.95888200000000001</v>
      </c>
      <c r="E154" s="24">
        <v>0.99443599999999999</v>
      </c>
      <c r="F154" s="24">
        <v>47858</v>
      </c>
      <c r="G154" s="24">
        <v>4105863</v>
      </c>
      <c r="H154">
        <v>152</v>
      </c>
      <c r="J154" s="9">
        <f t="shared" si="2"/>
        <v>2.9897428249486317E-2</v>
      </c>
    </row>
    <row r="155" spans="1:10" x14ac:dyDescent="0.25">
      <c r="A155" t="s">
        <v>1574</v>
      </c>
      <c r="B155" s="24">
        <v>0.99567600000000001</v>
      </c>
      <c r="C155" s="24">
        <v>1.01</v>
      </c>
      <c r="D155" s="24">
        <v>0.91682399999999997</v>
      </c>
      <c r="E155" s="24">
        <v>0.95039399999999996</v>
      </c>
      <c r="F155" s="24">
        <v>86281</v>
      </c>
      <c r="G155" s="24">
        <v>3942141</v>
      </c>
      <c r="H155">
        <v>153</v>
      </c>
      <c r="J155" s="9">
        <f t="shared" si="2"/>
        <v>-4.5478649681221645E-2</v>
      </c>
    </row>
    <row r="156" spans="1:10" x14ac:dyDescent="0.25">
      <c r="A156" t="s">
        <v>1573</v>
      </c>
      <c r="B156" s="24">
        <v>0.95206100000000005</v>
      </c>
      <c r="C156" s="24">
        <v>0.979182</v>
      </c>
      <c r="D156" s="24">
        <v>0.93297600000000003</v>
      </c>
      <c r="E156" s="24">
        <v>0.95778300000000005</v>
      </c>
      <c r="F156" s="24">
        <v>50963</v>
      </c>
      <c r="G156" s="24">
        <v>3990938</v>
      </c>
      <c r="H156">
        <v>154</v>
      </c>
      <c r="J156" s="9">
        <f t="shared" si="2"/>
        <v>6.0101190995114854E-3</v>
      </c>
    </row>
    <row r="157" spans="1:10" x14ac:dyDescent="0.25">
      <c r="A157" t="s">
        <v>1572</v>
      </c>
      <c r="B157" s="24">
        <v>0.95690900000000001</v>
      </c>
      <c r="C157" s="24">
        <v>0.99210200000000004</v>
      </c>
      <c r="D157" s="24">
        <v>0.942747</v>
      </c>
      <c r="E157" s="24">
        <v>0.946716</v>
      </c>
      <c r="F157" s="24">
        <v>63727</v>
      </c>
      <c r="G157" s="24">
        <v>3963252</v>
      </c>
      <c r="H157">
        <v>155</v>
      </c>
      <c r="J157" s="9">
        <f t="shared" si="2"/>
        <v>-1.0652005572107701E-2</v>
      </c>
    </row>
    <row r="158" spans="1:10" x14ac:dyDescent="0.25">
      <c r="A158" t="s">
        <v>1571</v>
      </c>
      <c r="B158" s="24">
        <v>0.942326</v>
      </c>
      <c r="C158" s="24">
        <v>0.94619299999999995</v>
      </c>
      <c r="D158" s="24">
        <v>0.72504199999999996</v>
      </c>
      <c r="E158" s="24">
        <v>0.86549600000000004</v>
      </c>
      <c r="F158" s="24">
        <v>97124</v>
      </c>
      <c r="G158" s="24">
        <v>3640395</v>
      </c>
      <c r="H158">
        <v>156</v>
      </c>
      <c r="J158" s="9">
        <f t="shared" si="2"/>
        <v>-8.1532293495032451E-2</v>
      </c>
    </row>
    <row r="159" spans="1:10" x14ac:dyDescent="0.25">
      <c r="A159" t="s">
        <v>1570</v>
      </c>
      <c r="B159" s="24">
        <v>0.84207500000000002</v>
      </c>
      <c r="C159" s="24">
        <v>0.85996799999999995</v>
      </c>
      <c r="D159" s="24">
        <v>0.744815</v>
      </c>
      <c r="E159" s="24">
        <v>0.76215699999999997</v>
      </c>
      <c r="F159" s="24">
        <v>52867</v>
      </c>
      <c r="G159" s="24">
        <v>3220890</v>
      </c>
      <c r="H159">
        <v>157</v>
      </c>
      <c r="J159" s="9">
        <f t="shared" si="2"/>
        <v>-9.4906035685657503E-2</v>
      </c>
    </row>
    <row r="160" spans="1:10" x14ac:dyDescent="0.25">
      <c r="A160" t="s">
        <v>1569</v>
      </c>
      <c r="B160" s="24">
        <v>0.763826</v>
      </c>
      <c r="C160" s="24">
        <v>0.77130799999999999</v>
      </c>
      <c r="D160" s="24">
        <v>0.67176499999999995</v>
      </c>
      <c r="E160" s="24">
        <v>0.73980199999999996</v>
      </c>
      <c r="F160" s="24">
        <v>54596</v>
      </c>
      <c r="G160" s="24">
        <v>3140366</v>
      </c>
      <c r="H160">
        <v>158</v>
      </c>
      <c r="J160" s="9">
        <f t="shared" si="2"/>
        <v>-3.1452189372972436E-2</v>
      </c>
    </row>
    <row r="161" spans="1:10" x14ac:dyDescent="0.25">
      <c r="A161" t="s">
        <v>1568</v>
      </c>
      <c r="B161" s="24">
        <v>0.74026000000000003</v>
      </c>
      <c r="C161" s="24">
        <v>0.75317000000000001</v>
      </c>
      <c r="D161" s="24">
        <v>0.685867</v>
      </c>
      <c r="E161" s="24">
        <v>0.69440199999999996</v>
      </c>
      <c r="F161" s="24">
        <v>37577</v>
      </c>
      <c r="G161" s="24">
        <v>2960783</v>
      </c>
      <c r="H161">
        <v>159</v>
      </c>
      <c r="J161" s="9">
        <f t="shared" si="2"/>
        <v>-6.1948504579472166E-2</v>
      </c>
    </row>
    <row r="162" spans="1:10" x14ac:dyDescent="0.25">
      <c r="A162" t="s">
        <v>1567</v>
      </c>
      <c r="B162" s="24">
        <v>0.69762299999999999</v>
      </c>
      <c r="C162" s="24">
        <v>0.77452200000000004</v>
      </c>
      <c r="D162" s="24">
        <v>0.60349399999999997</v>
      </c>
      <c r="E162" s="24">
        <v>0.722831</v>
      </c>
      <c r="F162" s="24">
        <v>141319</v>
      </c>
      <c r="G162" s="24">
        <v>3092662</v>
      </c>
      <c r="H162">
        <v>160</v>
      </c>
      <c r="J162" s="9">
        <f t="shared" si="2"/>
        <v>3.6134129752029405E-2</v>
      </c>
    </row>
    <row r="163" spans="1:10" x14ac:dyDescent="0.25">
      <c r="A163" t="s">
        <v>1566</v>
      </c>
      <c r="B163" s="24">
        <v>0.70497500000000002</v>
      </c>
      <c r="C163" s="24">
        <v>0.72983900000000002</v>
      </c>
      <c r="D163" s="24">
        <v>0.60461600000000004</v>
      </c>
      <c r="E163" s="24">
        <v>0.68925700000000001</v>
      </c>
      <c r="F163" s="24">
        <v>82389</v>
      </c>
      <c r="G163" s="24">
        <v>2964700</v>
      </c>
      <c r="H163">
        <v>161</v>
      </c>
      <c r="J163" s="9">
        <f t="shared" si="2"/>
        <v>-2.2295826093123881E-2</v>
      </c>
    </row>
    <row r="164" spans="1:10" x14ac:dyDescent="0.25">
      <c r="A164" t="s">
        <v>1565</v>
      </c>
      <c r="B164" s="24">
        <v>0.68777500000000003</v>
      </c>
      <c r="C164" s="24">
        <v>0.69924600000000003</v>
      </c>
      <c r="D164" s="24">
        <v>0.62176799999999999</v>
      </c>
      <c r="E164" s="24">
        <v>0.63305999999999996</v>
      </c>
      <c r="F164" s="24">
        <v>23967</v>
      </c>
      <c r="G164" s="24">
        <v>2735479</v>
      </c>
      <c r="H164">
        <v>162</v>
      </c>
      <c r="J164" s="9">
        <f t="shared" si="2"/>
        <v>-7.955363309221776E-2</v>
      </c>
    </row>
    <row r="165" spans="1:10" x14ac:dyDescent="0.25">
      <c r="A165" t="s">
        <v>1564</v>
      </c>
      <c r="B165" s="24">
        <v>0.63204700000000003</v>
      </c>
      <c r="C165" s="24">
        <v>0.66441499999999998</v>
      </c>
      <c r="D165" s="24">
        <v>0.59030700000000003</v>
      </c>
      <c r="E165" s="24">
        <v>0.61406400000000005</v>
      </c>
      <c r="F165" s="24">
        <v>48427</v>
      </c>
      <c r="G165" s="24">
        <v>2665311</v>
      </c>
      <c r="H165">
        <v>163</v>
      </c>
      <c r="J165" s="9">
        <f t="shared" si="2"/>
        <v>-2.8451998031791891E-2</v>
      </c>
    </row>
    <row r="166" spans="1:10" x14ac:dyDescent="0.25">
      <c r="A166" t="s">
        <v>1563</v>
      </c>
      <c r="B166" s="24">
        <v>0.61368999999999996</v>
      </c>
      <c r="C166" s="24">
        <v>0.64011399999999996</v>
      </c>
      <c r="D166" s="24">
        <v>0.59831400000000001</v>
      </c>
      <c r="E166" s="24">
        <v>0.60721800000000004</v>
      </c>
      <c r="F166" s="24">
        <v>37303</v>
      </c>
      <c r="G166" s="24">
        <v>2647634</v>
      </c>
      <c r="H166">
        <v>164</v>
      </c>
      <c r="J166" s="9">
        <f t="shared" si="2"/>
        <v>-1.0546041160846556E-2</v>
      </c>
    </row>
    <row r="167" spans="1:10" x14ac:dyDescent="0.25">
      <c r="A167" t="s">
        <v>1562</v>
      </c>
      <c r="B167" s="24">
        <v>0.60712299999999997</v>
      </c>
      <c r="C167" s="24">
        <v>0.63822699999999999</v>
      </c>
      <c r="D167" s="24">
        <v>0.57145400000000002</v>
      </c>
      <c r="E167" s="24">
        <v>0.58583200000000002</v>
      </c>
      <c r="F167" s="24">
        <v>33872</v>
      </c>
      <c r="G167" s="24">
        <v>2565702</v>
      </c>
      <c r="H167">
        <v>165</v>
      </c>
      <c r="J167" s="9">
        <f t="shared" si="2"/>
        <v>-3.506867636376805E-2</v>
      </c>
    </row>
    <row r="168" spans="1:10" x14ac:dyDescent="0.25">
      <c r="A168" t="s">
        <v>1561</v>
      </c>
      <c r="B168" s="24">
        <v>0.58641699999999997</v>
      </c>
      <c r="C168" s="24">
        <v>0.58641699999999997</v>
      </c>
      <c r="D168" s="24">
        <v>0.56182100000000001</v>
      </c>
      <c r="E168" s="24">
        <v>0.57949399999999995</v>
      </c>
      <c r="F168" s="24">
        <v>26877</v>
      </c>
      <c r="G168" s="24">
        <v>2548848</v>
      </c>
      <c r="H168">
        <v>166</v>
      </c>
      <c r="J168" s="9">
        <f t="shared" si="2"/>
        <v>-1.1805592266254241E-2</v>
      </c>
    </row>
    <row r="169" spans="1:10" x14ac:dyDescent="0.25">
      <c r="A169" t="s">
        <v>1560</v>
      </c>
      <c r="B169" s="24">
        <v>0.57792500000000002</v>
      </c>
      <c r="C169" s="24">
        <v>0.59926000000000001</v>
      </c>
      <c r="D169" s="24">
        <v>0.55117799999999995</v>
      </c>
      <c r="E169" s="24">
        <v>0.57632300000000003</v>
      </c>
      <c r="F169" s="24">
        <v>40900</v>
      </c>
      <c r="G169" s="24">
        <v>2545525</v>
      </c>
      <c r="H169">
        <v>167</v>
      </c>
      <c r="J169" s="9">
        <f t="shared" si="2"/>
        <v>-2.7719859843405152E-3</v>
      </c>
    </row>
    <row r="170" spans="1:10" x14ac:dyDescent="0.25">
      <c r="A170" t="s">
        <v>1559</v>
      </c>
      <c r="B170" s="24">
        <v>0.57582800000000001</v>
      </c>
      <c r="C170" s="24">
        <v>0.58273699999999995</v>
      </c>
      <c r="D170" s="24">
        <v>0.54574800000000001</v>
      </c>
      <c r="E170" s="24">
        <v>0.54763499999999998</v>
      </c>
      <c r="F170" s="24">
        <v>42253</v>
      </c>
      <c r="G170" s="24">
        <v>2429485</v>
      </c>
      <c r="H170">
        <v>168</v>
      </c>
      <c r="J170" s="9">
        <f t="shared" si="2"/>
        <v>-4.8960800794681784E-2</v>
      </c>
    </row>
    <row r="171" spans="1:10" x14ac:dyDescent="0.25">
      <c r="A171" t="s">
        <v>1558</v>
      </c>
      <c r="B171" s="24">
        <v>0.54794200000000004</v>
      </c>
      <c r="C171" s="24">
        <v>0.58464400000000005</v>
      </c>
      <c r="D171" s="24">
        <v>0.54794200000000004</v>
      </c>
      <c r="E171" s="24">
        <v>0.57198199999999999</v>
      </c>
      <c r="F171" s="24">
        <v>25458</v>
      </c>
      <c r="G171" s="24">
        <v>2545309</v>
      </c>
      <c r="H171">
        <v>169</v>
      </c>
      <c r="J171" s="9">
        <f t="shared" si="2"/>
        <v>4.3873256658551359E-2</v>
      </c>
    </row>
    <row r="172" spans="1:10" x14ac:dyDescent="0.25">
      <c r="A172" t="s">
        <v>1557</v>
      </c>
      <c r="B172" s="24">
        <v>0.57083399999999995</v>
      </c>
      <c r="C172" s="24">
        <v>0.59707500000000002</v>
      </c>
      <c r="D172" s="24">
        <v>0.55680700000000005</v>
      </c>
      <c r="E172" s="24">
        <v>0.59590299999999996</v>
      </c>
      <c r="F172" s="24">
        <v>28528</v>
      </c>
      <c r="G172" s="24">
        <v>2651757</v>
      </c>
      <c r="H172">
        <v>170</v>
      </c>
      <c r="J172" s="9">
        <f t="shared" si="2"/>
        <v>4.3916445061086079E-2</v>
      </c>
    </row>
    <row r="173" spans="1:10" x14ac:dyDescent="0.25">
      <c r="A173" t="s">
        <v>1556</v>
      </c>
      <c r="B173" s="24">
        <v>0.59027799999999997</v>
      </c>
      <c r="C173" s="24">
        <v>0.61948499999999995</v>
      </c>
      <c r="D173" s="24">
        <v>0.57832300000000003</v>
      </c>
      <c r="E173" s="24">
        <v>0.61629500000000004</v>
      </c>
      <c r="F173" s="24">
        <v>29987</v>
      </c>
      <c r="G173" s="24">
        <v>2769965</v>
      </c>
      <c r="H173">
        <v>171</v>
      </c>
      <c r="J173" s="9">
        <f t="shared" si="2"/>
        <v>4.4075842230271278E-2</v>
      </c>
    </row>
    <row r="174" spans="1:10" x14ac:dyDescent="0.25">
      <c r="A174" t="s">
        <v>1555</v>
      </c>
      <c r="B174" s="24">
        <v>0.61983500000000002</v>
      </c>
      <c r="C174" s="24">
        <v>0.658196</v>
      </c>
      <c r="D174" s="24">
        <v>0.59366799999999997</v>
      </c>
      <c r="E174" s="24">
        <v>0.64387700000000003</v>
      </c>
      <c r="F174" s="24">
        <v>40713</v>
      </c>
      <c r="G174" s="24">
        <v>2904958</v>
      </c>
      <c r="H174">
        <v>172</v>
      </c>
      <c r="J174" s="9">
        <f t="shared" si="2"/>
        <v>3.878774189905379E-2</v>
      </c>
    </row>
    <row r="175" spans="1:10" x14ac:dyDescent="0.25">
      <c r="A175" t="s">
        <v>1554</v>
      </c>
      <c r="B175" s="24">
        <v>0.643598</v>
      </c>
      <c r="C175" s="24">
        <v>0.72136900000000004</v>
      </c>
      <c r="D175" s="24">
        <v>0.63406799999999996</v>
      </c>
      <c r="E175" s="24">
        <v>0.72136900000000004</v>
      </c>
      <c r="F175" s="24">
        <v>44247</v>
      </c>
      <c r="G175" s="24">
        <v>3268074</v>
      </c>
      <c r="H175">
        <v>173</v>
      </c>
      <c r="J175" s="9">
        <f t="shared" si="2"/>
        <v>0.12083785219966506</v>
      </c>
    </row>
    <row r="176" spans="1:10" x14ac:dyDescent="0.25">
      <c r="A176" t="s">
        <v>1553</v>
      </c>
      <c r="B176" s="24">
        <v>0.71667000000000003</v>
      </c>
      <c r="C176" s="24">
        <v>0.76247600000000004</v>
      </c>
      <c r="D176" s="24">
        <v>0.69291999999999998</v>
      </c>
      <c r="E176" s="24">
        <v>0.73569700000000005</v>
      </c>
      <c r="F176" s="24">
        <v>67836</v>
      </c>
      <c r="G176" s="24">
        <v>3347478</v>
      </c>
      <c r="H176">
        <v>174</v>
      </c>
      <c r="J176" s="9">
        <f t="shared" si="2"/>
        <v>2.6549178841028667E-2</v>
      </c>
    </row>
    <row r="177" spans="1:10" x14ac:dyDescent="0.25">
      <c r="A177" t="s">
        <v>1552</v>
      </c>
      <c r="B177" s="24">
        <v>0.734491</v>
      </c>
      <c r="C177" s="24">
        <v>0.74663599999999997</v>
      </c>
      <c r="D177" s="24">
        <v>0.69196100000000005</v>
      </c>
      <c r="E177" s="24">
        <v>0.71795500000000001</v>
      </c>
      <c r="F177" s="24">
        <v>30147</v>
      </c>
      <c r="G177" s="24">
        <v>3279833</v>
      </c>
      <c r="H177">
        <v>175</v>
      </c>
      <c r="J177" s="9">
        <f t="shared" si="2"/>
        <v>-2.2513550200070519E-2</v>
      </c>
    </row>
    <row r="178" spans="1:10" x14ac:dyDescent="0.25">
      <c r="A178" t="s">
        <v>1551</v>
      </c>
      <c r="B178" s="24">
        <v>0.71854200000000001</v>
      </c>
      <c r="C178" s="24">
        <v>0.76382499999999998</v>
      </c>
      <c r="D178" s="24">
        <v>0.69515800000000005</v>
      </c>
      <c r="E178" s="24">
        <v>0.73231999999999997</v>
      </c>
      <c r="F178" s="24">
        <v>75047</v>
      </c>
      <c r="G178" s="24">
        <v>3359471</v>
      </c>
      <c r="H178">
        <v>176</v>
      </c>
      <c r="J178" s="9">
        <f t="shared" si="2"/>
        <v>1.9174940365350886E-2</v>
      </c>
    </row>
    <row r="179" spans="1:10" x14ac:dyDescent="0.25">
      <c r="A179" t="s">
        <v>1550</v>
      </c>
      <c r="B179" s="24">
        <v>0.73567400000000005</v>
      </c>
      <c r="C179" s="24">
        <v>0.77350399999999997</v>
      </c>
      <c r="D179" s="24">
        <v>0.66538799999999998</v>
      </c>
      <c r="E179" s="24">
        <v>0.70452999999999999</v>
      </c>
      <c r="F179" s="24">
        <v>41143</v>
      </c>
      <c r="G179" s="24">
        <v>3245009</v>
      </c>
      <c r="H179">
        <v>177</v>
      </c>
      <c r="J179" s="9">
        <f t="shared" si="2"/>
        <v>-4.2333968578473699E-2</v>
      </c>
    </row>
    <row r="180" spans="1:10" x14ac:dyDescent="0.25">
      <c r="A180" t="s">
        <v>1549</v>
      </c>
      <c r="B180" s="24">
        <v>0.70066499999999998</v>
      </c>
      <c r="C180" s="24">
        <v>0.70187500000000003</v>
      </c>
      <c r="D180" s="24">
        <v>0.64325200000000005</v>
      </c>
      <c r="E180" s="24">
        <v>0.68922499999999998</v>
      </c>
      <c r="F180" s="24">
        <v>65338</v>
      </c>
      <c r="G180" s="24">
        <v>3188265</v>
      </c>
      <c r="H180">
        <v>178</v>
      </c>
      <c r="J180" s="9">
        <f t="shared" si="2"/>
        <v>-1.632734616400135E-2</v>
      </c>
    </row>
    <row r="181" spans="1:10" x14ac:dyDescent="0.25">
      <c r="A181" t="s">
        <v>1548</v>
      </c>
      <c r="B181" s="24">
        <v>0.69230700000000001</v>
      </c>
      <c r="C181" s="24">
        <v>0.70540599999999998</v>
      </c>
      <c r="D181" s="24">
        <v>0.62589499999999998</v>
      </c>
      <c r="E181" s="24">
        <v>0.64114499999999996</v>
      </c>
      <c r="F181" s="24">
        <v>31336</v>
      </c>
      <c r="G181" s="24">
        <v>2977698</v>
      </c>
      <c r="H181">
        <v>179</v>
      </c>
      <c r="J181" s="9">
        <f t="shared" si="2"/>
        <v>-7.3900740567407294E-2</v>
      </c>
    </row>
    <row r="182" spans="1:10" x14ac:dyDescent="0.25">
      <c r="A182" t="s">
        <v>1547</v>
      </c>
      <c r="B182" s="24">
        <v>0.63888199999999995</v>
      </c>
      <c r="C182" s="24">
        <v>0.65767699999999996</v>
      </c>
      <c r="D182" s="24">
        <v>0.62627200000000005</v>
      </c>
      <c r="E182" s="24">
        <v>0.65453099999999997</v>
      </c>
      <c r="F182" s="24">
        <v>27107</v>
      </c>
      <c r="G182" s="24">
        <v>3051899</v>
      </c>
      <c r="H182">
        <v>180</v>
      </c>
      <c r="J182" s="9">
        <f t="shared" si="2"/>
        <v>2.4494351069524616E-2</v>
      </c>
    </row>
    <row r="183" spans="1:10" x14ac:dyDescent="0.25">
      <c r="A183" t="s">
        <v>1546</v>
      </c>
      <c r="B183" s="24">
        <v>0.65192899999999998</v>
      </c>
      <c r="C183" s="24">
        <v>0.676593</v>
      </c>
      <c r="D183" s="24">
        <v>0.55625100000000005</v>
      </c>
      <c r="E183" s="24">
        <v>0.58477999999999997</v>
      </c>
      <c r="F183" s="24">
        <v>152764</v>
      </c>
      <c r="G183" s="24">
        <v>2737847</v>
      </c>
      <c r="H183">
        <v>181</v>
      </c>
      <c r="J183" s="9">
        <f t="shared" si="2"/>
        <v>-0.10300048011363203</v>
      </c>
    </row>
    <row r="184" spans="1:10" x14ac:dyDescent="0.25">
      <c r="A184" t="s">
        <v>1545</v>
      </c>
      <c r="B184" s="24">
        <v>0.58613300000000002</v>
      </c>
      <c r="C184" s="24">
        <v>0.60333899999999996</v>
      </c>
      <c r="D184" s="24">
        <v>0.52615800000000001</v>
      </c>
      <c r="E184" s="24">
        <v>0.59907299999999997</v>
      </c>
      <c r="F184" s="24">
        <v>49912</v>
      </c>
      <c r="G184" s="24">
        <v>2815942</v>
      </c>
      <c r="H184">
        <v>182</v>
      </c>
      <c r="J184" s="9">
        <f t="shared" si="2"/>
        <v>2.2076900635179988E-2</v>
      </c>
    </row>
    <row r="185" spans="1:10" x14ac:dyDescent="0.25">
      <c r="A185" t="s">
        <v>1544</v>
      </c>
      <c r="B185" s="24">
        <v>0.59699500000000005</v>
      </c>
      <c r="C185" s="24">
        <v>0.60258199999999995</v>
      </c>
      <c r="D185" s="24">
        <v>0.55435199999999996</v>
      </c>
      <c r="E185" s="24">
        <v>0.55900300000000003</v>
      </c>
      <c r="F185" s="24">
        <v>25761</v>
      </c>
      <c r="G185" s="24">
        <v>2637944</v>
      </c>
      <c r="H185">
        <v>183</v>
      </c>
      <c r="J185" s="9">
        <f t="shared" si="2"/>
        <v>-6.3638723942411615E-2</v>
      </c>
    </row>
    <row r="186" spans="1:10" x14ac:dyDescent="0.25">
      <c r="A186" t="s">
        <v>1543</v>
      </c>
      <c r="B186" s="24">
        <v>0.558639</v>
      </c>
      <c r="C186" s="24">
        <v>0.56922499999999998</v>
      </c>
      <c r="D186" s="24">
        <v>0.51446899999999995</v>
      </c>
      <c r="E186" s="24">
        <v>0.52517100000000005</v>
      </c>
      <c r="F186" s="24">
        <v>23232</v>
      </c>
      <c r="G186" s="24">
        <v>2488039</v>
      </c>
      <c r="H186">
        <v>184</v>
      </c>
      <c r="J186" s="9">
        <f t="shared" si="2"/>
        <v>-5.990988813885164E-2</v>
      </c>
    </row>
    <row r="187" spans="1:10" x14ac:dyDescent="0.25">
      <c r="A187" t="s">
        <v>1542</v>
      </c>
      <c r="B187" s="24">
        <v>0.51699499999999998</v>
      </c>
      <c r="C187" s="24">
        <v>0.56325000000000003</v>
      </c>
      <c r="D187" s="24">
        <v>0.50009099999999995</v>
      </c>
      <c r="E187" s="24">
        <v>0.53249000000000002</v>
      </c>
      <c r="F187" s="24">
        <v>34458</v>
      </c>
      <c r="G187" s="24">
        <v>2532840</v>
      </c>
      <c r="H187">
        <v>185</v>
      </c>
      <c r="J187" s="9">
        <f t="shared" si="2"/>
        <v>2.9971276317952857E-2</v>
      </c>
    </row>
    <row r="188" spans="1:10" x14ac:dyDescent="0.25">
      <c r="A188" t="s">
        <v>1541</v>
      </c>
      <c r="B188" s="24">
        <v>0.53366199999999997</v>
      </c>
      <c r="C188" s="24">
        <v>0.557867</v>
      </c>
      <c r="D188" s="24">
        <v>0.52543099999999998</v>
      </c>
      <c r="E188" s="24">
        <v>0.534829</v>
      </c>
      <c r="F188" s="24">
        <v>26877</v>
      </c>
      <c r="G188" s="24">
        <v>2553678</v>
      </c>
      <c r="H188">
        <v>186</v>
      </c>
      <c r="J188" s="9">
        <f t="shared" si="2"/>
        <v>2.1867773984282734E-3</v>
      </c>
    </row>
    <row r="189" spans="1:10" x14ac:dyDescent="0.25">
      <c r="A189" t="s">
        <v>1540</v>
      </c>
      <c r="B189" s="24">
        <v>0.53566100000000005</v>
      </c>
      <c r="C189" s="24">
        <v>0.54235500000000003</v>
      </c>
      <c r="D189" s="24">
        <v>0.51538600000000001</v>
      </c>
      <c r="E189" s="24">
        <v>0.52689699999999995</v>
      </c>
      <c r="F189" s="24">
        <v>31247</v>
      </c>
      <c r="G189" s="24">
        <v>2525805</v>
      </c>
      <c r="H189">
        <v>187</v>
      </c>
      <c r="J189" s="9">
        <f t="shared" si="2"/>
        <v>-1.636109405015505E-2</v>
      </c>
    </row>
    <row r="190" spans="1:10" x14ac:dyDescent="0.25">
      <c r="A190" t="s">
        <v>1539</v>
      </c>
      <c r="B190" s="24">
        <v>0.52605000000000002</v>
      </c>
      <c r="C190" s="24">
        <v>0.55348299999999995</v>
      </c>
      <c r="D190" s="24">
        <v>0.52588299999999999</v>
      </c>
      <c r="E190" s="24">
        <v>0.53173999999999999</v>
      </c>
      <c r="F190" s="24">
        <v>29694</v>
      </c>
      <c r="G190" s="24">
        <v>2558718</v>
      </c>
      <c r="H190">
        <v>188</v>
      </c>
      <c r="J190" s="9">
        <f t="shared" si="2"/>
        <v>1.081646231346825E-2</v>
      </c>
    </row>
    <row r="191" spans="1:10" x14ac:dyDescent="0.25">
      <c r="A191" t="s">
        <v>1538</v>
      </c>
      <c r="B191" s="24">
        <v>0.53160200000000002</v>
      </c>
      <c r="C191" s="24">
        <v>0.64042600000000005</v>
      </c>
      <c r="D191" s="24">
        <v>0.53088999999999997</v>
      </c>
      <c r="E191" s="24">
        <v>0.59547099999999997</v>
      </c>
      <c r="F191" s="24">
        <v>84303</v>
      </c>
      <c r="G191" s="24">
        <v>2876754</v>
      </c>
      <c r="H191">
        <v>189</v>
      </c>
      <c r="J191" s="9">
        <f t="shared" si="2"/>
        <v>0.12014439373817246</v>
      </c>
    </row>
    <row r="192" spans="1:10" x14ac:dyDescent="0.25">
      <c r="A192" t="s">
        <v>1537</v>
      </c>
      <c r="B192" s="24">
        <v>0.58257000000000003</v>
      </c>
      <c r="C192" s="24">
        <v>0.62419199999999997</v>
      </c>
      <c r="D192" s="24">
        <v>0.55151499999999998</v>
      </c>
      <c r="E192" s="24">
        <v>0.56274100000000005</v>
      </c>
      <c r="F192" s="24">
        <v>29237</v>
      </c>
      <c r="G192" s="24">
        <v>2728858</v>
      </c>
      <c r="H192">
        <v>190</v>
      </c>
      <c r="J192" s="9">
        <f t="shared" si="2"/>
        <v>-3.4037111420086828E-2</v>
      </c>
    </row>
    <row r="193" spans="1:10" x14ac:dyDescent="0.25">
      <c r="A193" t="s">
        <v>1536</v>
      </c>
      <c r="B193" s="24">
        <v>0.56061300000000003</v>
      </c>
      <c r="C193" s="24">
        <v>0.56966799999999995</v>
      </c>
      <c r="D193" s="24">
        <v>0.55350100000000002</v>
      </c>
      <c r="E193" s="24">
        <v>0.55754000000000004</v>
      </c>
      <c r="F193" s="24">
        <v>10861</v>
      </c>
      <c r="G193" s="24">
        <v>2713983</v>
      </c>
      <c r="H193">
        <v>191</v>
      </c>
      <c r="J193" s="9">
        <f t="shared" si="2"/>
        <v>-5.4814997154899944E-3</v>
      </c>
    </row>
    <row r="194" spans="1:10" x14ac:dyDescent="0.25">
      <c r="A194" t="s">
        <v>1535</v>
      </c>
      <c r="B194" s="24">
        <v>0.55709699999999995</v>
      </c>
      <c r="C194" s="24">
        <v>0.57500600000000002</v>
      </c>
      <c r="D194" s="24">
        <v>0.53466400000000003</v>
      </c>
      <c r="E194" s="24">
        <v>0.56476099999999996</v>
      </c>
      <c r="F194" s="24">
        <v>17670</v>
      </c>
      <c r="G194" s="24">
        <v>2759676</v>
      </c>
      <c r="H194">
        <v>192</v>
      </c>
      <c r="J194" s="9">
        <f t="shared" si="2"/>
        <v>1.3757029745268786E-2</v>
      </c>
    </row>
    <row r="195" spans="1:10" x14ac:dyDescent="0.25">
      <c r="A195" t="s">
        <v>1534</v>
      </c>
      <c r="B195" s="24">
        <v>0.56432000000000004</v>
      </c>
      <c r="C195" s="24">
        <v>0.58671899999999999</v>
      </c>
      <c r="D195" s="24">
        <v>0.55999299999999996</v>
      </c>
      <c r="E195" s="24">
        <v>0.56571099999999996</v>
      </c>
      <c r="F195" s="24">
        <v>17081</v>
      </c>
      <c r="G195" s="24">
        <v>2767536</v>
      </c>
      <c r="H195">
        <v>193</v>
      </c>
      <c r="J195" s="9">
        <f t="shared" si="2"/>
        <v>2.4649135242414233E-3</v>
      </c>
    </row>
    <row r="196" spans="1:10" x14ac:dyDescent="0.25">
      <c r="A196" t="s">
        <v>1533</v>
      </c>
      <c r="B196" s="24">
        <v>0.57138599999999995</v>
      </c>
      <c r="C196" s="24">
        <v>0.58077500000000004</v>
      </c>
      <c r="D196" s="24">
        <v>0.56288400000000005</v>
      </c>
      <c r="E196" s="24">
        <v>0.56755199999999995</v>
      </c>
      <c r="F196" s="24">
        <v>14933</v>
      </c>
      <c r="G196" s="24">
        <v>2776543</v>
      </c>
      <c r="H196">
        <v>194</v>
      </c>
      <c r="J196" s="9">
        <f t="shared" ref="J196:J259" si="3">(E196-B196)/B196</f>
        <v>-6.7099998949921849E-3</v>
      </c>
    </row>
    <row r="197" spans="1:10" x14ac:dyDescent="0.25">
      <c r="A197" t="s">
        <v>1532</v>
      </c>
      <c r="B197" s="24">
        <v>0.56786400000000004</v>
      </c>
      <c r="C197" s="24">
        <v>0.57793399999999995</v>
      </c>
      <c r="D197" s="24">
        <v>0.47004099999999999</v>
      </c>
      <c r="E197" s="24">
        <v>0.47449999999999998</v>
      </c>
      <c r="F197" s="24">
        <v>78718</v>
      </c>
      <c r="G197" s="24">
        <v>2344415</v>
      </c>
      <c r="H197">
        <v>195</v>
      </c>
      <c r="J197" s="9">
        <f t="shared" si="3"/>
        <v>-0.16441260583520007</v>
      </c>
    </row>
    <row r="198" spans="1:10" x14ac:dyDescent="0.25">
      <c r="A198" t="s">
        <v>1531</v>
      </c>
      <c r="B198" s="24">
        <v>0.47369600000000001</v>
      </c>
      <c r="C198" s="24">
        <v>0.55277799999999999</v>
      </c>
      <c r="D198" s="24">
        <v>0.46947699999999998</v>
      </c>
      <c r="E198" s="24">
        <v>0.52740900000000002</v>
      </c>
      <c r="F198" s="24">
        <v>21322</v>
      </c>
      <c r="G198" s="24">
        <v>2615755</v>
      </c>
      <c r="H198">
        <v>196</v>
      </c>
      <c r="J198" s="9">
        <f t="shared" si="3"/>
        <v>0.11339128892792004</v>
      </c>
    </row>
    <row r="199" spans="1:10" x14ac:dyDescent="0.25">
      <c r="A199" t="s">
        <v>1530</v>
      </c>
      <c r="B199" s="24">
        <v>0.52812199999999998</v>
      </c>
      <c r="C199" s="24">
        <v>0.52812199999999998</v>
      </c>
      <c r="D199" s="24">
        <v>0.48466999999999999</v>
      </c>
      <c r="E199" s="24">
        <v>0.50756599999999996</v>
      </c>
      <c r="F199" s="24">
        <v>26153</v>
      </c>
      <c r="G199" s="24">
        <v>2526707</v>
      </c>
      <c r="H199">
        <v>197</v>
      </c>
      <c r="J199" s="9">
        <f t="shared" si="3"/>
        <v>-3.8922824650364916E-2</v>
      </c>
    </row>
    <row r="200" spans="1:10" x14ac:dyDescent="0.25">
      <c r="A200" t="s">
        <v>1529</v>
      </c>
      <c r="B200" s="24">
        <v>0.50887400000000005</v>
      </c>
      <c r="C200" s="24">
        <v>0.51718600000000003</v>
      </c>
      <c r="D200" s="24">
        <v>0.45381300000000002</v>
      </c>
      <c r="E200" s="24">
        <v>0.45646799999999998</v>
      </c>
      <c r="F200" s="24">
        <v>18052</v>
      </c>
      <c r="G200" s="24">
        <v>2280733</v>
      </c>
      <c r="H200">
        <v>198</v>
      </c>
      <c r="J200" s="9">
        <f t="shared" si="3"/>
        <v>-0.10298423578331779</v>
      </c>
    </row>
    <row r="201" spans="1:10" x14ac:dyDescent="0.25">
      <c r="A201" t="s">
        <v>1528</v>
      </c>
      <c r="B201" s="24">
        <v>0.455063</v>
      </c>
      <c r="C201" s="24">
        <v>0.48044300000000001</v>
      </c>
      <c r="D201" s="24">
        <v>0.407362</v>
      </c>
      <c r="E201" s="24">
        <v>0.42889300000000002</v>
      </c>
      <c r="F201" s="24">
        <v>45855</v>
      </c>
      <c r="G201" s="24">
        <v>2151033</v>
      </c>
      <c r="H201">
        <v>199</v>
      </c>
      <c r="J201" s="9">
        <f t="shared" si="3"/>
        <v>-5.7508520798219082E-2</v>
      </c>
    </row>
    <row r="202" spans="1:10" x14ac:dyDescent="0.25">
      <c r="A202" t="s">
        <v>1527</v>
      </c>
      <c r="B202" s="24">
        <v>0.42746699999999999</v>
      </c>
      <c r="C202" s="24">
        <v>0.44894000000000001</v>
      </c>
      <c r="D202" s="24">
        <v>0.42284899999999997</v>
      </c>
      <c r="E202" s="24">
        <v>0.44370300000000001</v>
      </c>
      <c r="F202" s="24">
        <v>18704</v>
      </c>
      <c r="G202" s="24">
        <v>2233474</v>
      </c>
      <c r="H202">
        <v>200</v>
      </c>
      <c r="J202" s="9">
        <f t="shared" si="3"/>
        <v>3.7981879302963803E-2</v>
      </c>
    </row>
    <row r="203" spans="1:10" x14ac:dyDescent="0.25">
      <c r="A203" t="s">
        <v>1526</v>
      </c>
      <c r="B203" s="24">
        <v>0.44345099999999998</v>
      </c>
      <c r="C203" s="24">
        <v>0.48066300000000001</v>
      </c>
      <c r="D203" s="24">
        <v>0.44345099999999998</v>
      </c>
      <c r="E203" s="24">
        <v>0.47055599999999997</v>
      </c>
      <c r="F203" s="24">
        <v>21888</v>
      </c>
      <c r="G203" s="24">
        <v>2377440</v>
      </c>
      <c r="H203">
        <v>201</v>
      </c>
      <c r="J203" s="9">
        <f t="shared" si="3"/>
        <v>6.1122874906133919E-2</v>
      </c>
    </row>
    <row r="204" spans="1:10" x14ac:dyDescent="0.25">
      <c r="A204" t="s">
        <v>1525</v>
      </c>
      <c r="B204" s="24">
        <v>0.470613</v>
      </c>
      <c r="C204" s="24">
        <v>0.49737799999999999</v>
      </c>
      <c r="D204" s="24">
        <v>0.44347900000000001</v>
      </c>
      <c r="E204" s="24">
        <v>0.44834400000000002</v>
      </c>
      <c r="F204" s="24">
        <v>36453</v>
      </c>
      <c r="G204" s="24">
        <v>2268106</v>
      </c>
      <c r="H204">
        <v>202</v>
      </c>
      <c r="J204" s="9">
        <f t="shared" si="3"/>
        <v>-4.7319134830529505E-2</v>
      </c>
    </row>
    <row r="205" spans="1:10" x14ac:dyDescent="0.25">
      <c r="A205" t="s">
        <v>1524</v>
      </c>
      <c r="B205" s="24">
        <v>0.44830900000000001</v>
      </c>
      <c r="C205" s="24">
        <v>0.44952500000000001</v>
      </c>
      <c r="D205" s="24">
        <v>0.38046000000000002</v>
      </c>
      <c r="E205" s="24">
        <v>0.38960800000000001</v>
      </c>
      <c r="F205" s="24">
        <v>28887</v>
      </c>
      <c r="G205" s="24">
        <v>1970969</v>
      </c>
      <c r="H205">
        <v>203</v>
      </c>
      <c r="J205" s="9">
        <f t="shared" si="3"/>
        <v>-0.13093870522340617</v>
      </c>
    </row>
    <row r="206" spans="1:10" x14ac:dyDescent="0.25">
      <c r="A206" t="s">
        <v>1523</v>
      </c>
      <c r="B206" s="24">
        <v>0.391179</v>
      </c>
      <c r="C206" s="24">
        <v>0.41991899999999999</v>
      </c>
      <c r="D206" s="24">
        <v>0.36898500000000001</v>
      </c>
      <c r="E206" s="24">
        <v>0.38965899999999998</v>
      </c>
      <c r="F206" s="24">
        <v>18125</v>
      </c>
      <c r="G206" s="24">
        <v>1971227</v>
      </c>
      <c r="H206">
        <v>204</v>
      </c>
      <c r="J206" s="9">
        <f t="shared" si="3"/>
        <v>-3.8856891602054846E-3</v>
      </c>
    </row>
    <row r="207" spans="1:10" x14ac:dyDescent="0.25">
      <c r="A207" t="s">
        <v>1522</v>
      </c>
      <c r="B207" s="24">
        <v>0.38738</v>
      </c>
      <c r="C207" s="24">
        <v>0.40722399999999997</v>
      </c>
      <c r="D207" s="24">
        <v>0.37675500000000001</v>
      </c>
      <c r="E207" s="24">
        <v>0.39848800000000001</v>
      </c>
      <c r="F207" s="24">
        <v>22967</v>
      </c>
      <c r="G207" s="24">
        <v>2015891</v>
      </c>
      <c r="H207">
        <v>205</v>
      </c>
      <c r="J207" s="9">
        <f t="shared" si="3"/>
        <v>2.8674686354483985E-2</v>
      </c>
    </row>
    <row r="208" spans="1:10" x14ac:dyDescent="0.25">
      <c r="A208" t="s">
        <v>1521</v>
      </c>
      <c r="B208" s="24">
        <v>0.39379900000000001</v>
      </c>
      <c r="C208" s="24">
        <v>0.39786300000000002</v>
      </c>
      <c r="D208" s="24">
        <v>0.372755</v>
      </c>
      <c r="E208" s="24">
        <v>0.37573299999999998</v>
      </c>
      <c r="F208" s="24">
        <v>16404</v>
      </c>
      <c r="G208" s="24">
        <v>1900777</v>
      </c>
      <c r="H208">
        <v>206</v>
      </c>
      <c r="J208" s="9">
        <f t="shared" si="3"/>
        <v>-4.5876195724214704E-2</v>
      </c>
    </row>
    <row r="209" spans="1:10" x14ac:dyDescent="0.25">
      <c r="A209" t="s">
        <v>1520</v>
      </c>
      <c r="B209" s="24">
        <v>0.37552600000000003</v>
      </c>
      <c r="C209" s="24">
        <v>0.38470599999999999</v>
      </c>
      <c r="D209" s="24">
        <v>0.36859900000000001</v>
      </c>
      <c r="E209" s="24">
        <v>0.37596099999999999</v>
      </c>
      <c r="F209" s="24">
        <v>17428</v>
      </c>
      <c r="G209" s="24">
        <v>1901931</v>
      </c>
      <c r="H209">
        <v>207</v>
      </c>
      <c r="J209" s="9">
        <f t="shared" si="3"/>
        <v>1.1583751857393713E-3</v>
      </c>
    </row>
    <row r="210" spans="1:10" x14ac:dyDescent="0.25">
      <c r="A210" t="s">
        <v>1519</v>
      </c>
      <c r="B210" s="24">
        <v>0.37525399999999998</v>
      </c>
      <c r="C210" s="24">
        <v>0.41132400000000002</v>
      </c>
      <c r="D210" s="24">
        <v>0.37084600000000001</v>
      </c>
      <c r="E210" s="24">
        <v>0.38350600000000001</v>
      </c>
      <c r="F210" s="24">
        <v>13827</v>
      </c>
      <c r="G210" s="24">
        <v>1940100</v>
      </c>
      <c r="H210">
        <v>208</v>
      </c>
      <c r="J210" s="9">
        <f t="shared" si="3"/>
        <v>2.1990438476338792E-2</v>
      </c>
    </row>
    <row r="211" spans="1:10" x14ac:dyDescent="0.25">
      <c r="A211" t="s">
        <v>1518</v>
      </c>
      <c r="B211" s="24">
        <v>0.38683800000000002</v>
      </c>
      <c r="C211" s="24">
        <v>0.40634300000000001</v>
      </c>
      <c r="D211" s="24">
        <v>0.37704399999999999</v>
      </c>
      <c r="E211" s="24">
        <v>0.38289699999999999</v>
      </c>
      <c r="F211" s="24">
        <v>23998</v>
      </c>
      <c r="G211" s="24">
        <v>1937019</v>
      </c>
      <c r="H211">
        <v>209</v>
      </c>
      <c r="J211" s="9">
        <f t="shared" si="3"/>
        <v>-1.0187727162274719E-2</v>
      </c>
    </row>
    <row r="212" spans="1:10" x14ac:dyDescent="0.25">
      <c r="A212" t="s">
        <v>1517</v>
      </c>
      <c r="B212" s="24">
        <v>0.38326300000000002</v>
      </c>
      <c r="C212" s="24">
        <v>0.39198300000000003</v>
      </c>
      <c r="D212" s="24">
        <v>0.33444499999999999</v>
      </c>
      <c r="E212" s="24">
        <v>0.33785700000000002</v>
      </c>
      <c r="F212" s="24">
        <v>41022</v>
      </c>
      <c r="G212" s="24">
        <v>1709168</v>
      </c>
      <c r="H212">
        <v>210</v>
      </c>
      <c r="J212" s="9">
        <f t="shared" si="3"/>
        <v>-0.11847217185066129</v>
      </c>
    </row>
    <row r="213" spans="1:10" x14ac:dyDescent="0.25">
      <c r="A213" t="s">
        <v>1516</v>
      </c>
      <c r="B213" s="24">
        <v>0.347026</v>
      </c>
      <c r="C213" s="24">
        <v>0.34917799999999999</v>
      </c>
      <c r="D213" s="24">
        <v>0.29985899999999999</v>
      </c>
      <c r="E213" s="24">
        <v>0.33831899999999998</v>
      </c>
      <c r="F213" s="24">
        <v>33392</v>
      </c>
      <c r="G213" s="24">
        <v>1711505</v>
      </c>
      <c r="H213">
        <v>211</v>
      </c>
      <c r="J213" s="9">
        <f t="shared" si="3"/>
        <v>-2.5090339052405354E-2</v>
      </c>
    </row>
    <row r="214" spans="1:10" x14ac:dyDescent="0.25">
      <c r="A214" t="s">
        <v>1515</v>
      </c>
      <c r="B214" s="24">
        <v>0.33817700000000001</v>
      </c>
      <c r="C214" s="24">
        <v>0.35261999999999999</v>
      </c>
      <c r="D214" s="24">
        <v>0.30490400000000001</v>
      </c>
      <c r="E214" s="24">
        <v>0.31638300000000003</v>
      </c>
      <c r="F214" s="24">
        <v>17760</v>
      </c>
      <c r="G214" s="24">
        <v>1600535</v>
      </c>
      <c r="H214">
        <v>212</v>
      </c>
      <c r="J214" s="9">
        <f t="shared" si="3"/>
        <v>-6.4445541831644318E-2</v>
      </c>
    </row>
    <row r="215" spans="1:10" x14ac:dyDescent="0.25">
      <c r="A215" t="s">
        <v>1514</v>
      </c>
      <c r="B215" s="24">
        <v>0.31616699999999998</v>
      </c>
      <c r="C215" s="24">
        <v>0.34468500000000002</v>
      </c>
      <c r="D215" s="24">
        <v>0.30423499999999998</v>
      </c>
      <c r="E215" s="24">
        <v>0.319859</v>
      </c>
      <c r="F215" s="24">
        <v>16495</v>
      </c>
      <c r="G215" s="24">
        <v>1685116</v>
      </c>
      <c r="H215">
        <v>213</v>
      </c>
      <c r="J215" s="9">
        <f t="shared" si="3"/>
        <v>1.1677373033871431E-2</v>
      </c>
    </row>
    <row r="216" spans="1:10" x14ac:dyDescent="0.25">
      <c r="A216" t="s">
        <v>1513</v>
      </c>
      <c r="B216" s="24">
        <v>0.31968200000000002</v>
      </c>
      <c r="C216" s="24">
        <v>0.341609</v>
      </c>
      <c r="D216" s="24">
        <v>0.31254900000000002</v>
      </c>
      <c r="E216" s="24">
        <v>0.33909899999999998</v>
      </c>
      <c r="F216" s="24">
        <v>12708</v>
      </c>
      <c r="G216" s="24">
        <v>1792361</v>
      </c>
      <c r="H216">
        <v>214</v>
      </c>
      <c r="J216" s="9">
        <f t="shared" si="3"/>
        <v>6.0738483868344045E-2</v>
      </c>
    </row>
    <row r="217" spans="1:10" x14ac:dyDescent="0.25">
      <c r="A217" t="s">
        <v>1512</v>
      </c>
      <c r="B217" s="24">
        <v>0.33895799999999998</v>
      </c>
      <c r="C217" s="24">
        <v>0.35630800000000001</v>
      </c>
      <c r="D217" s="24">
        <v>0.32078400000000001</v>
      </c>
      <c r="E217" s="24">
        <v>0.343806</v>
      </c>
      <c r="F217" s="24">
        <v>24432</v>
      </c>
      <c r="G217" s="24">
        <v>1823475</v>
      </c>
      <c r="H217">
        <v>215</v>
      </c>
      <c r="J217" s="9">
        <f t="shared" si="3"/>
        <v>1.430265696634987E-2</v>
      </c>
    </row>
    <row r="218" spans="1:10" x14ac:dyDescent="0.25">
      <c r="A218" t="s">
        <v>1511</v>
      </c>
      <c r="B218" s="24">
        <v>0.34389599999999998</v>
      </c>
      <c r="C218" s="24">
        <v>0.36170400000000003</v>
      </c>
      <c r="D218" s="24">
        <v>0.330488</v>
      </c>
      <c r="E218" s="24">
        <v>0.34479900000000002</v>
      </c>
      <c r="F218" s="24">
        <v>19493</v>
      </c>
      <c r="G218" s="24">
        <v>1834842</v>
      </c>
      <c r="H218">
        <v>216</v>
      </c>
      <c r="J218" s="9">
        <f t="shared" si="3"/>
        <v>2.6257938446508327E-3</v>
      </c>
    </row>
    <row r="219" spans="1:10" x14ac:dyDescent="0.25">
      <c r="A219" t="s">
        <v>1510</v>
      </c>
      <c r="B219" s="24">
        <v>0.34517500000000001</v>
      </c>
      <c r="C219" s="24">
        <v>0.38136300000000001</v>
      </c>
      <c r="D219" s="24">
        <v>0.33488899999999999</v>
      </c>
      <c r="E219" s="24">
        <v>0.38109300000000002</v>
      </c>
      <c r="F219" s="24">
        <v>25039</v>
      </c>
      <c r="G219" s="24">
        <v>2035000</v>
      </c>
      <c r="H219">
        <v>217</v>
      </c>
      <c r="J219" s="9">
        <f t="shared" si="3"/>
        <v>0.10405736220757587</v>
      </c>
    </row>
    <row r="220" spans="1:10" x14ac:dyDescent="0.25">
      <c r="A220" t="s">
        <v>1509</v>
      </c>
      <c r="B220" s="24">
        <v>0.38324200000000003</v>
      </c>
      <c r="C220" s="24">
        <v>0.45813700000000002</v>
      </c>
      <c r="D220" s="24">
        <v>0.37832199999999999</v>
      </c>
      <c r="E220" s="24">
        <v>0.425367</v>
      </c>
      <c r="F220" s="24">
        <v>64963</v>
      </c>
      <c r="G220" s="24">
        <v>2278741</v>
      </c>
      <c r="H220">
        <v>218</v>
      </c>
      <c r="J220" s="9">
        <f t="shared" si="3"/>
        <v>0.10991749338538043</v>
      </c>
    </row>
    <row r="221" spans="1:10" x14ac:dyDescent="0.25">
      <c r="A221" t="s">
        <v>1508</v>
      </c>
      <c r="B221" s="24">
        <v>0.42290899999999998</v>
      </c>
      <c r="C221" s="24">
        <v>0.45560400000000001</v>
      </c>
      <c r="D221" s="24">
        <v>0.39946500000000001</v>
      </c>
      <c r="E221" s="24">
        <v>0.45242700000000002</v>
      </c>
      <c r="F221" s="24">
        <v>53937</v>
      </c>
      <c r="G221" s="24">
        <v>2431838</v>
      </c>
      <c r="H221">
        <v>219</v>
      </c>
      <c r="J221" s="9">
        <f t="shared" si="3"/>
        <v>6.9797521452605746E-2</v>
      </c>
    </row>
    <row r="222" spans="1:10" x14ac:dyDescent="0.25">
      <c r="A222" t="s">
        <v>1507</v>
      </c>
      <c r="B222" s="24">
        <v>0.45617099999999999</v>
      </c>
      <c r="C222" s="24">
        <v>0.45863599999999999</v>
      </c>
      <c r="D222" s="24">
        <v>0.42816100000000001</v>
      </c>
      <c r="E222" s="24">
        <v>0.43369999999999997</v>
      </c>
      <c r="F222" s="24">
        <v>35090</v>
      </c>
      <c r="G222" s="24">
        <v>2334597</v>
      </c>
      <c r="H222">
        <v>220</v>
      </c>
      <c r="J222" s="9">
        <f t="shared" si="3"/>
        <v>-4.9260036258332994E-2</v>
      </c>
    </row>
    <row r="223" spans="1:10" x14ac:dyDescent="0.25">
      <c r="A223" t="s">
        <v>1506</v>
      </c>
      <c r="B223" s="24">
        <v>0.43291299999999999</v>
      </c>
      <c r="C223" s="24">
        <v>0.53768099999999996</v>
      </c>
      <c r="D223" s="24">
        <v>0.40989999999999999</v>
      </c>
      <c r="E223" s="24">
        <v>0.51057300000000005</v>
      </c>
      <c r="F223" s="24">
        <v>98086</v>
      </c>
      <c r="G223" s="24">
        <v>2762745</v>
      </c>
      <c r="H223">
        <v>221</v>
      </c>
      <c r="J223" s="9">
        <f t="shared" si="3"/>
        <v>0.17938939232594092</v>
      </c>
    </row>
    <row r="224" spans="1:10" x14ac:dyDescent="0.25">
      <c r="A224" t="s">
        <v>1505</v>
      </c>
      <c r="B224" s="24">
        <v>0.50964600000000004</v>
      </c>
      <c r="C224" s="24">
        <v>0.61102900000000004</v>
      </c>
      <c r="D224" s="24">
        <v>0.48219299999999998</v>
      </c>
      <c r="E224" s="24">
        <v>0.56387200000000004</v>
      </c>
      <c r="F224" s="24">
        <v>117333</v>
      </c>
      <c r="G224" s="24">
        <v>3061323</v>
      </c>
      <c r="H224">
        <v>222</v>
      </c>
      <c r="J224" s="9">
        <f t="shared" si="3"/>
        <v>0.10639934385828594</v>
      </c>
    </row>
    <row r="225" spans="1:10" x14ac:dyDescent="0.25">
      <c r="A225" t="s">
        <v>1504</v>
      </c>
      <c r="B225" s="24">
        <v>0.56468099999999999</v>
      </c>
      <c r="C225" s="24">
        <v>0.57239300000000004</v>
      </c>
      <c r="D225" s="24">
        <v>0.48779899999999998</v>
      </c>
      <c r="E225" s="24">
        <v>0.48779899999999998</v>
      </c>
      <c r="F225" s="24">
        <v>72362</v>
      </c>
      <c r="G225" s="24">
        <v>2656824</v>
      </c>
      <c r="H225">
        <v>223</v>
      </c>
      <c r="J225" s="9">
        <f t="shared" si="3"/>
        <v>-0.13615120749591364</v>
      </c>
    </row>
    <row r="226" spans="1:10" x14ac:dyDescent="0.25">
      <c r="A226" t="s">
        <v>1503</v>
      </c>
      <c r="B226" s="24">
        <v>0.490338</v>
      </c>
      <c r="C226" s="24">
        <v>0.53035699999999997</v>
      </c>
      <c r="D226" s="24">
        <v>0.45633899999999999</v>
      </c>
      <c r="E226" s="24">
        <v>0.48904599999999998</v>
      </c>
      <c r="F226" s="24">
        <v>57426</v>
      </c>
      <c r="G226" s="24">
        <v>2672366</v>
      </c>
      <c r="H226">
        <v>224</v>
      </c>
      <c r="J226" s="9">
        <f t="shared" si="3"/>
        <v>-2.6349171387900091E-3</v>
      </c>
    </row>
    <row r="227" spans="1:10" x14ac:dyDescent="0.25">
      <c r="A227" t="s">
        <v>1502</v>
      </c>
      <c r="B227" s="24">
        <v>0.48660799999999998</v>
      </c>
      <c r="C227" s="24">
        <v>0.48841699999999999</v>
      </c>
      <c r="D227" s="24">
        <v>0.42443500000000001</v>
      </c>
      <c r="E227" s="24">
        <v>0.43465999999999999</v>
      </c>
      <c r="F227" s="24">
        <v>37598</v>
      </c>
      <c r="G227" s="24">
        <v>2382827</v>
      </c>
      <c r="H227">
        <v>225</v>
      </c>
      <c r="J227" s="9">
        <f t="shared" si="3"/>
        <v>-0.10675533488968532</v>
      </c>
    </row>
    <row r="228" spans="1:10" x14ac:dyDescent="0.25">
      <c r="A228" t="s">
        <v>1501</v>
      </c>
      <c r="B228" s="24">
        <v>0.43624099999999999</v>
      </c>
      <c r="C228" s="24">
        <v>0.46729999999999999</v>
      </c>
      <c r="D228" s="24">
        <v>0.41936099999999998</v>
      </c>
      <c r="E228" s="24">
        <v>0.46576000000000001</v>
      </c>
      <c r="F228" s="24">
        <v>25000</v>
      </c>
      <c r="G228" s="24">
        <v>2561247</v>
      </c>
      <c r="H228">
        <v>226</v>
      </c>
      <c r="J228" s="9">
        <f t="shared" si="3"/>
        <v>6.7666725502646519E-2</v>
      </c>
    </row>
    <row r="229" spans="1:10" x14ac:dyDescent="0.25">
      <c r="A229" t="s">
        <v>1500</v>
      </c>
      <c r="B229" s="24">
        <v>0.47327200000000003</v>
      </c>
      <c r="C229" s="24">
        <v>0.48803800000000003</v>
      </c>
      <c r="D229" s="24">
        <v>0.43414399999999997</v>
      </c>
      <c r="E229" s="24">
        <v>0.45913700000000002</v>
      </c>
      <c r="F229" s="24">
        <v>34884</v>
      </c>
      <c r="G229" s="24">
        <v>2525172</v>
      </c>
      <c r="H229">
        <v>227</v>
      </c>
      <c r="J229" s="9">
        <f t="shared" si="3"/>
        <v>-2.986654608766208E-2</v>
      </c>
    </row>
    <row r="230" spans="1:10" x14ac:dyDescent="0.25">
      <c r="A230" t="s">
        <v>1499</v>
      </c>
      <c r="B230" s="24">
        <v>0.459173</v>
      </c>
      <c r="C230" s="24">
        <v>0.490255</v>
      </c>
      <c r="D230" s="24">
        <v>0.45160099999999997</v>
      </c>
      <c r="E230" s="24">
        <v>0.46117200000000003</v>
      </c>
      <c r="F230" s="24">
        <v>42366</v>
      </c>
      <c r="G230" s="24">
        <v>2552051</v>
      </c>
      <c r="H230">
        <v>228</v>
      </c>
      <c r="J230" s="9">
        <f t="shared" si="3"/>
        <v>4.3534789719779443E-3</v>
      </c>
    </row>
    <row r="231" spans="1:10" x14ac:dyDescent="0.25">
      <c r="A231" t="s">
        <v>1498</v>
      </c>
      <c r="B231" s="24">
        <v>0.46661799999999998</v>
      </c>
      <c r="C231" s="24">
        <v>0.46778999999999998</v>
      </c>
      <c r="D231" s="24">
        <v>0.39809499999999998</v>
      </c>
      <c r="E231" s="24">
        <v>0.41723399999999999</v>
      </c>
      <c r="F231" s="24">
        <v>29438</v>
      </c>
      <c r="G231" s="24">
        <v>2316421</v>
      </c>
      <c r="H231">
        <v>229</v>
      </c>
      <c r="J231" s="9">
        <f t="shared" si="3"/>
        <v>-0.1058338941060996</v>
      </c>
    </row>
    <row r="232" spans="1:10" x14ac:dyDescent="0.25">
      <c r="A232" t="s">
        <v>1497</v>
      </c>
      <c r="B232" s="24">
        <v>0.41137600000000002</v>
      </c>
      <c r="C232" s="24">
        <v>0.44728899999999999</v>
      </c>
      <c r="D232" s="24">
        <v>0.39302399999999998</v>
      </c>
      <c r="E232" s="24">
        <v>0.42141200000000001</v>
      </c>
      <c r="F232" s="24">
        <v>35008</v>
      </c>
      <c r="G232" s="24">
        <v>2346913</v>
      </c>
      <c r="H232">
        <v>230</v>
      </c>
      <c r="J232" s="9">
        <f t="shared" si="3"/>
        <v>2.4396172844307857E-2</v>
      </c>
    </row>
    <row r="233" spans="1:10" x14ac:dyDescent="0.25">
      <c r="A233" t="s">
        <v>1496</v>
      </c>
      <c r="B233" s="24">
        <v>0.42161999999999999</v>
      </c>
      <c r="C233" s="24">
        <v>0.47728700000000002</v>
      </c>
      <c r="D233" s="24">
        <v>0.40964400000000001</v>
      </c>
      <c r="E233" s="24">
        <v>0.46160899999999999</v>
      </c>
      <c r="F233" s="24">
        <v>34747</v>
      </c>
      <c r="G233" s="24">
        <v>2578185</v>
      </c>
      <c r="H233">
        <v>231</v>
      </c>
      <c r="J233" s="9">
        <f t="shared" si="3"/>
        <v>9.4846069920781734E-2</v>
      </c>
    </row>
    <row r="234" spans="1:10" x14ac:dyDescent="0.25">
      <c r="A234" t="s">
        <v>1495</v>
      </c>
      <c r="B234" s="24">
        <v>0.46161400000000002</v>
      </c>
      <c r="C234" s="24">
        <v>0.47744300000000001</v>
      </c>
      <c r="D234" s="24">
        <v>0.44640200000000002</v>
      </c>
      <c r="E234" s="24">
        <v>0.46360699999999999</v>
      </c>
      <c r="F234" s="24">
        <v>21150</v>
      </c>
      <c r="G234" s="24">
        <v>2597527</v>
      </c>
      <c r="H234">
        <v>232</v>
      </c>
      <c r="J234" s="9">
        <f t="shared" si="3"/>
        <v>4.3174600423729935E-3</v>
      </c>
    </row>
    <row r="235" spans="1:10" x14ac:dyDescent="0.25">
      <c r="A235" t="s">
        <v>1494</v>
      </c>
      <c r="B235" s="24">
        <v>0.47208699999999998</v>
      </c>
      <c r="C235" s="24">
        <v>0.47208699999999998</v>
      </c>
      <c r="D235" s="24">
        <v>0.42912600000000001</v>
      </c>
      <c r="E235" s="24">
        <v>0.42917499999999997</v>
      </c>
      <c r="F235" s="24">
        <v>18235</v>
      </c>
      <c r="G235" s="24">
        <v>2412051</v>
      </c>
      <c r="H235">
        <v>233</v>
      </c>
      <c r="J235" s="9">
        <f t="shared" si="3"/>
        <v>-9.0898499640956032E-2</v>
      </c>
    </row>
    <row r="236" spans="1:10" x14ac:dyDescent="0.25">
      <c r="A236" t="s">
        <v>1493</v>
      </c>
      <c r="B236" s="24">
        <v>0.42842599999999997</v>
      </c>
      <c r="C236" s="24">
        <v>0.44148599999999999</v>
      </c>
      <c r="D236" s="24">
        <v>0.41326200000000002</v>
      </c>
      <c r="E236" s="24">
        <v>0.43180099999999999</v>
      </c>
      <c r="F236" s="24">
        <v>15357</v>
      </c>
      <c r="G236" s="24">
        <v>2433376</v>
      </c>
      <c r="H236">
        <v>234</v>
      </c>
      <c r="J236" s="9">
        <f t="shared" si="3"/>
        <v>7.8776731570913468E-3</v>
      </c>
    </row>
    <row r="237" spans="1:10" x14ac:dyDescent="0.25">
      <c r="A237" t="s">
        <v>1492</v>
      </c>
      <c r="B237" s="24">
        <v>0.42596600000000001</v>
      </c>
      <c r="C237" s="24">
        <v>0.430232</v>
      </c>
      <c r="D237" s="24">
        <v>0.370869</v>
      </c>
      <c r="E237" s="24">
        <v>0.41921599999999998</v>
      </c>
      <c r="F237" s="24">
        <v>23213</v>
      </c>
      <c r="G237" s="24">
        <v>2370858</v>
      </c>
      <c r="H237">
        <v>235</v>
      </c>
      <c r="J237" s="9">
        <f t="shared" si="3"/>
        <v>-1.5846335153509982E-2</v>
      </c>
    </row>
    <row r="238" spans="1:10" x14ac:dyDescent="0.25">
      <c r="A238" t="s">
        <v>1491</v>
      </c>
      <c r="B238" s="24">
        <v>0.41894300000000001</v>
      </c>
      <c r="C238" s="24">
        <v>0.41952800000000001</v>
      </c>
      <c r="D238" s="24">
        <v>0.372444</v>
      </c>
      <c r="E238" s="24">
        <v>0.37874799999999997</v>
      </c>
      <c r="F238" s="24">
        <v>12932</v>
      </c>
      <c r="G238" s="24">
        <v>2148505</v>
      </c>
      <c r="H238">
        <v>236</v>
      </c>
      <c r="J238" s="9">
        <f t="shared" si="3"/>
        <v>-9.5943839615413154E-2</v>
      </c>
    </row>
    <row r="239" spans="1:10" x14ac:dyDescent="0.25">
      <c r="A239" t="s">
        <v>1490</v>
      </c>
      <c r="B239" s="24">
        <v>0.37887300000000002</v>
      </c>
      <c r="C239" s="24">
        <v>0.38503700000000002</v>
      </c>
      <c r="D239" s="24">
        <v>0.36025299999999999</v>
      </c>
      <c r="E239" s="24">
        <v>0.36431599999999997</v>
      </c>
      <c r="F239" s="24">
        <v>12038</v>
      </c>
      <c r="G239" s="24">
        <v>2072979</v>
      </c>
      <c r="H239">
        <v>237</v>
      </c>
      <c r="J239" s="9">
        <f t="shared" si="3"/>
        <v>-3.8421845842802317E-2</v>
      </c>
    </row>
    <row r="240" spans="1:10" x14ac:dyDescent="0.25">
      <c r="A240" t="s">
        <v>1489</v>
      </c>
      <c r="B240" s="24">
        <v>0.363763</v>
      </c>
      <c r="C240" s="24">
        <v>0.365199</v>
      </c>
      <c r="D240" s="24">
        <v>0.29735400000000001</v>
      </c>
      <c r="E240" s="24">
        <v>0.309479</v>
      </c>
      <c r="F240" s="24">
        <v>15632</v>
      </c>
      <c r="G240" s="24">
        <v>1766268</v>
      </c>
      <c r="H240">
        <v>238</v>
      </c>
      <c r="J240" s="9">
        <f t="shared" si="3"/>
        <v>-0.14922903098995774</v>
      </c>
    </row>
    <row r="241" spans="1:10" x14ac:dyDescent="0.25">
      <c r="A241" t="s">
        <v>1488</v>
      </c>
      <c r="B241" s="24">
        <v>0.30040899999999998</v>
      </c>
      <c r="C241" s="24">
        <v>0.30472199999999999</v>
      </c>
      <c r="D241" s="24">
        <v>0.21296699999999999</v>
      </c>
      <c r="E241" s="24">
        <v>0.223522</v>
      </c>
      <c r="F241" s="24">
        <v>20845</v>
      </c>
      <c r="G241" s="24">
        <v>1279606</v>
      </c>
      <c r="H241">
        <v>239</v>
      </c>
      <c r="J241" s="9">
        <f t="shared" si="3"/>
        <v>-0.25594106701197361</v>
      </c>
    </row>
    <row r="242" spans="1:10" x14ac:dyDescent="0.25">
      <c r="A242" t="s">
        <v>1487</v>
      </c>
      <c r="B242" s="24">
        <v>0.22012100000000001</v>
      </c>
      <c r="C242" s="24">
        <v>0.27371299999999998</v>
      </c>
      <c r="D242" s="24">
        <v>0.22012100000000001</v>
      </c>
      <c r="E242" s="24">
        <v>0.261714</v>
      </c>
      <c r="F242" s="24">
        <v>14019</v>
      </c>
      <c r="G242" s="24">
        <v>1502880</v>
      </c>
      <c r="H242">
        <v>240</v>
      </c>
      <c r="J242" s="9">
        <f t="shared" si="3"/>
        <v>0.18895516556802844</v>
      </c>
    </row>
    <row r="243" spans="1:10" x14ac:dyDescent="0.25">
      <c r="A243" t="s">
        <v>1486</v>
      </c>
      <c r="B243" s="24">
        <v>0.26053799999999999</v>
      </c>
      <c r="C243" s="24">
        <v>0.28214099999999998</v>
      </c>
      <c r="D243" s="24">
        <v>0.247618</v>
      </c>
      <c r="E243" s="24">
        <v>0.278449</v>
      </c>
      <c r="F243" s="24">
        <v>14483</v>
      </c>
      <c r="G243" s="24">
        <v>1603777</v>
      </c>
      <c r="H243">
        <v>241</v>
      </c>
      <c r="J243" s="9">
        <f t="shared" si="3"/>
        <v>6.8746209765945893E-2</v>
      </c>
    </row>
    <row r="244" spans="1:10" x14ac:dyDescent="0.25">
      <c r="A244" t="s">
        <v>1485</v>
      </c>
      <c r="B244" s="24">
        <v>0.282024</v>
      </c>
      <c r="C244" s="24">
        <v>0.28454800000000002</v>
      </c>
      <c r="D244" s="24">
        <v>0.23652100000000001</v>
      </c>
      <c r="E244" s="24">
        <v>0.248057</v>
      </c>
      <c r="F244" s="24">
        <v>12834</v>
      </c>
      <c r="G244" s="24">
        <v>1432863</v>
      </c>
      <c r="H244">
        <v>242</v>
      </c>
      <c r="J244" s="9">
        <f t="shared" si="3"/>
        <v>-0.120440104388279</v>
      </c>
    </row>
    <row r="245" spans="1:10" x14ac:dyDescent="0.25">
      <c r="A245" t="s">
        <v>1484</v>
      </c>
      <c r="B245" s="24">
        <v>0.24873000000000001</v>
      </c>
      <c r="C245" s="24">
        <v>0.26978099999999999</v>
      </c>
      <c r="D245" s="24">
        <v>0.23275100000000001</v>
      </c>
      <c r="E245" s="24">
        <v>0.258656</v>
      </c>
      <c r="F245" s="24">
        <v>11861</v>
      </c>
      <c r="G245" s="24">
        <v>1498599</v>
      </c>
      <c r="H245">
        <v>243</v>
      </c>
      <c r="J245" s="9">
        <f t="shared" si="3"/>
        <v>3.9906726168938166E-2</v>
      </c>
    </row>
    <row r="246" spans="1:10" x14ac:dyDescent="0.25">
      <c r="A246" t="s">
        <v>1483</v>
      </c>
      <c r="B246" s="24">
        <v>0.25570300000000001</v>
      </c>
      <c r="C246" s="24">
        <v>0.26484000000000002</v>
      </c>
      <c r="D246" s="24">
        <v>0.23771100000000001</v>
      </c>
      <c r="E246" s="24">
        <v>0.25418099999999999</v>
      </c>
      <c r="F246" s="24">
        <v>17060</v>
      </c>
      <c r="G246" s="24">
        <v>1477115</v>
      </c>
      <c r="H246">
        <v>244</v>
      </c>
      <c r="J246" s="9">
        <f t="shared" si="3"/>
        <v>-5.9522180029175382E-3</v>
      </c>
    </row>
    <row r="247" spans="1:10" x14ac:dyDescent="0.25">
      <c r="A247" t="s">
        <v>1482</v>
      </c>
      <c r="B247" s="24">
        <v>0.25376500000000002</v>
      </c>
      <c r="C247" s="24">
        <v>0.25465599999999999</v>
      </c>
      <c r="D247" s="24">
        <v>0.230319</v>
      </c>
      <c r="E247" s="24">
        <v>0.23622299999999999</v>
      </c>
      <c r="F247" s="24">
        <v>8074</v>
      </c>
      <c r="G247" s="24">
        <v>1376789</v>
      </c>
      <c r="H247">
        <v>245</v>
      </c>
      <c r="J247" s="9">
        <f t="shared" si="3"/>
        <v>-6.9126948160699975E-2</v>
      </c>
    </row>
    <row r="248" spans="1:10" x14ac:dyDescent="0.25">
      <c r="A248" t="s">
        <v>1481</v>
      </c>
      <c r="B248" s="24">
        <v>0.24065600000000001</v>
      </c>
      <c r="C248" s="24">
        <v>0.26247199999999998</v>
      </c>
      <c r="D248" s="24">
        <v>0.232988</v>
      </c>
      <c r="E248" s="24">
        <v>0.261268</v>
      </c>
      <c r="F248" s="24">
        <v>10021</v>
      </c>
      <c r="G248" s="24">
        <v>1527284</v>
      </c>
      <c r="H248">
        <v>246</v>
      </c>
      <c r="J248" s="9">
        <f t="shared" si="3"/>
        <v>8.5649225450435434E-2</v>
      </c>
    </row>
    <row r="249" spans="1:10" x14ac:dyDescent="0.25">
      <c r="A249" t="s">
        <v>1480</v>
      </c>
      <c r="B249" s="24">
        <v>0.26150800000000002</v>
      </c>
      <c r="C249" s="24">
        <v>0.287439</v>
      </c>
      <c r="D249" s="24">
        <v>0.25722099999999998</v>
      </c>
      <c r="E249" s="24">
        <v>0.27344200000000002</v>
      </c>
      <c r="F249" s="24">
        <v>15643</v>
      </c>
      <c r="G249" s="24">
        <v>1603014</v>
      </c>
      <c r="H249">
        <v>247</v>
      </c>
      <c r="J249" s="9">
        <f t="shared" si="3"/>
        <v>4.563531517200238E-2</v>
      </c>
    </row>
    <row r="250" spans="1:10" x14ac:dyDescent="0.25">
      <c r="A250" t="s">
        <v>1479</v>
      </c>
      <c r="B250" s="24">
        <v>0.27399299999999999</v>
      </c>
      <c r="C250" s="24">
        <v>0.289574</v>
      </c>
      <c r="D250" s="24">
        <v>0.25546400000000002</v>
      </c>
      <c r="E250" s="24">
        <v>0.28314099999999998</v>
      </c>
      <c r="F250" s="24">
        <v>12269</v>
      </c>
      <c r="G250" s="24">
        <v>1664759</v>
      </c>
      <c r="H250">
        <v>248</v>
      </c>
      <c r="J250" s="9">
        <f t="shared" si="3"/>
        <v>3.3387714284671473E-2</v>
      </c>
    </row>
    <row r="251" spans="1:10" x14ac:dyDescent="0.25">
      <c r="A251" t="s">
        <v>1478</v>
      </c>
      <c r="B251" s="24">
        <v>0.279997</v>
      </c>
      <c r="C251" s="24">
        <v>0.30649100000000001</v>
      </c>
      <c r="D251" s="24">
        <v>0.26645200000000002</v>
      </c>
      <c r="E251" s="24">
        <v>0.298369</v>
      </c>
      <c r="F251" s="24">
        <v>16130</v>
      </c>
      <c r="G251" s="24">
        <v>1759524</v>
      </c>
      <c r="H251">
        <v>249</v>
      </c>
      <c r="J251" s="9">
        <f t="shared" si="3"/>
        <v>6.5614988732022123E-2</v>
      </c>
    </row>
    <row r="252" spans="1:10" x14ac:dyDescent="0.25">
      <c r="A252" t="s">
        <v>1477</v>
      </c>
      <c r="B252" s="24">
        <v>0.29711500000000002</v>
      </c>
      <c r="C252" s="24">
        <v>0.33284000000000002</v>
      </c>
      <c r="D252" s="24">
        <v>0.29525800000000002</v>
      </c>
      <c r="E252" s="24">
        <v>0.31022699999999997</v>
      </c>
      <c r="F252" s="24">
        <v>24533</v>
      </c>
      <c r="G252" s="24">
        <v>1834772</v>
      </c>
      <c r="H252">
        <v>250</v>
      </c>
      <c r="J252" s="9">
        <f t="shared" si="3"/>
        <v>4.4131060363832041E-2</v>
      </c>
    </row>
    <row r="253" spans="1:10" x14ac:dyDescent="0.25">
      <c r="A253" t="s">
        <v>1476</v>
      </c>
      <c r="B253" s="24">
        <v>0.31581799999999999</v>
      </c>
      <c r="C253" s="24">
        <v>0.362985</v>
      </c>
      <c r="D253" s="24">
        <v>0.29982300000000001</v>
      </c>
      <c r="E253" s="24">
        <v>0.31707800000000003</v>
      </c>
      <c r="F253" s="24">
        <v>29144</v>
      </c>
      <c r="G253" s="24">
        <v>1880561</v>
      </c>
      <c r="H253">
        <v>251</v>
      </c>
      <c r="J253" s="9">
        <f t="shared" si="3"/>
        <v>3.9896396025560256E-3</v>
      </c>
    </row>
    <row r="254" spans="1:10" x14ac:dyDescent="0.25">
      <c r="A254" t="s">
        <v>1475</v>
      </c>
      <c r="B254" s="24">
        <v>0.31653999999999999</v>
      </c>
      <c r="C254" s="24">
        <v>0.33059300000000003</v>
      </c>
      <c r="D254" s="24">
        <v>0.288746</v>
      </c>
      <c r="E254" s="24">
        <v>0.32037100000000002</v>
      </c>
      <c r="F254" s="24">
        <v>17844</v>
      </c>
      <c r="G254" s="24">
        <v>1905485</v>
      </c>
      <c r="H254">
        <v>252</v>
      </c>
      <c r="J254" s="9">
        <f t="shared" si="3"/>
        <v>1.2102735831174667E-2</v>
      </c>
    </row>
    <row r="255" spans="1:10" x14ac:dyDescent="0.25">
      <c r="A255" t="s">
        <v>1474</v>
      </c>
      <c r="B255" s="24">
        <v>0.31901800000000002</v>
      </c>
      <c r="C255" s="24">
        <v>0.33009500000000003</v>
      </c>
      <c r="D255" s="24">
        <v>0.276252</v>
      </c>
      <c r="E255" s="24">
        <v>0.29097899999999999</v>
      </c>
      <c r="F255" s="24">
        <v>16093</v>
      </c>
      <c r="G255" s="24">
        <v>1735334</v>
      </c>
      <c r="H255">
        <v>253</v>
      </c>
      <c r="J255" s="9">
        <f t="shared" si="3"/>
        <v>-8.7891592323944209E-2</v>
      </c>
    </row>
    <row r="256" spans="1:10" x14ac:dyDescent="0.25">
      <c r="A256" t="s">
        <v>1473</v>
      </c>
      <c r="B256" s="24">
        <v>0.29027599999999998</v>
      </c>
      <c r="C256" s="24">
        <v>0.31833099999999998</v>
      </c>
      <c r="D256" s="24">
        <v>0.280945</v>
      </c>
      <c r="E256" s="24">
        <v>0.30991099999999999</v>
      </c>
      <c r="F256" s="24">
        <v>27625</v>
      </c>
      <c r="G256" s="24">
        <v>1854002</v>
      </c>
      <c r="H256">
        <v>254</v>
      </c>
      <c r="J256" s="9">
        <f t="shared" si="3"/>
        <v>6.7642519533134035E-2</v>
      </c>
    </row>
    <row r="257" spans="1:10" x14ac:dyDescent="0.25">
      <c r="A257" t="s">
        <v>1472</v>
      </c>
      <c r="B257" s="24">
        <v>0.30613899999999999</v>
      </c>
      <c r="C257" s="24">
        <v>0.32114399999999999</v>
      </c>
      <c r="D257" s="24">
        <v>0.28675499999999998</v>
      </c>
      <c r="E257" s="24">
        <v>0.294018</v>
      </c>
      <c r="F257" s="24">
        <v>21911</v>
      </c>
      <c r="G257" s="24">
        <v>1764001</v>
      </c>
      <c r="H257">
        <v>255</v>
      </c>
      <c r="J257" s="9">
        <f t="shared" si="3"/>
        <v>-3.9593125998321002E-2</v>
      </c>
    </row>
    <row r="258" spans="1:10" x14ac:dyDescent="0.25">
      <c r="A258" t="s">
        <v>1471</v>
      </c>
      <c r="B258" s="24">
        <v>0.29404200000000003</v>
      </c>
      <c r="C258" s="24">
        <v>0.30237599999999998</v>
      </c>
      <c r="D258" s="24">
        <v>0.279501</v>
      </c>
      <c r="E258" s="24">
        <v>0.28436299999999998</v>
      </c>
      <c r="F258" s="24">
        <v>10211</v>
      </c>
      <c r="G258" s="24">
        <v>1710802</v>
      </c>
      <c r="H258">
        <v>256</v>
      </c>
      <c r="J258" s="9">
        <f t="shared" si="3"/>
        <v>-3.2917066269444663E-2</v>
      </c>
    </row>
    <row r="259" spans="1:10" x14ac:dyDescent="0.25">
      <c r="A259" t="s">
        <v>1470</v>
      </c>
      <c r="B259" s="24">
        <v>0.28360999999999997</v>
      </c>
      <c r="C259" s="24">
        <v>0.31115100000000001</v>
      </c>
      <c r="D259" s="24">
        <v>0.27270299999999997</v>
      </c>
      <c r="E259" s="24">
        <v>0.299954</v>
      </c>
      <c r="F259" s="24">
        <v>17051</v>
      </c>
      <c r="G259" s="24">
        <v>1809689</v>
      </c>
      <c r="H259">
        <v>257</v>
      </c>
      <c r="J259" s="9">
        <f t="shared" si="3"/>
        <v>5.7628433412080064E-2</v>
      </c>
    </row>
    <row r="260" spans="1:10" x14ac:dyDescent="0.25">
      <c r="A260" t="s">
        <v>1469</v>
      </c>
      <c r="B260" s="24">
        <v>0.30081000000000002</v>
      </c>
      <c r="C260" s="24">
        <v>0.305869</v>
      </c>
      <c r="D260" s="24">
        <v>0.28394399999999997</v>
      </c>
      <c r="E260" s="24">
        <v>0.30124200000000001</v>
      </c>
      <c r="F260" s="24">
        <v>16725</v>
      </c>
      <c r="G260" s="24">
        <v>1822558</v>
      </c>
      <c r="H260">
        <v>258</v>
      </c>
      <c r="J260" s="9">
        <f t="shared" ref="J260:J323" si="4">(E260-B260)/B260</f>
        <v>1.4361224693327612E-3</v>
      </c>
    </row>
    <row r="261" spans="1:10" x14ac:dyDescent="0.25">
      <c r="A261" t="s">
        <v>1468</v>
      </c>
      <c r="B261" s="24">
        <v>0.30096200000000001</v>
      </c>
      <c r="C261" s="24">
        <v>0.307398</v>
      </c>
      <c r="D261" s="24">
        <v>0.27577699999999999</v>
      </c>
      <c r="E261" s="24">
        <v>0.28873399999999999</v>
      </c>
      <c r="F261" s="24">
        <v>11397</v>
      </c>
      <c r="G261" s="24">
        <v>1751752</v>
      </c>
      <c r="H261">
        <v>259</v>
      </c>
      <c r="J261" s="9">
        <f t="shared" si="4"/>
        <v>-4.0629714050278827E-2</v>
      </c>
    </row>
    <row r="262" spans="1:10" x14ac:dyDescent="0.25">
      <c r="A262" t="s">
        <v>1467</v>
      </c>
      <c r="B262" s="24">
        <v>0.28905399999999998</v>
      </c>
      <c r="C262" s="24">
        <v>0.29624099999999998</v>
      </c>
      <c r="D262" s="24">
        <v>0.26513100000000001</v>
      </c>
      <c r="E262" s="24">
        <v>0.28948600000000002</v>
      </c>
      <c r="F262" s="24">
        <v>19736</v>
      </c>
      <c r="G262" s="24">
        <v>1761171</v>
      </c>
      <c r="H262">
        <v>260</v>
      </c>
      <c r="J262" s="9">
        <f t="shared" si="4"/>
        <v>1.4945304337599325E-3</v>
      </c>
    </row>
    <row r="263" spans="1:10" x14ac:dyDescent="0.25">
      <c r="A263" t="s">
        <v>1466</v>
      </c>
      <c r="B263" s="24">
        <v>0.28948600000000002</v>
      </c>
      <c r="C263" s="24">
        <v>0.29808800000000002</v>
      </c>
      <c r="D263" s="24">
        <v>0.266988</v>
      </c>
      <c r="E263" s="24">
        <v>0.27227299999999999</v>
      </c>
      <c r="F263" s="24">
        <v>13746</v>
      </c>
      <c r="G263" s="24">
        <v>1661116</v>
      </c>
      <c r="H263">
        <v>261</v>
      </c>
      <c r="J263" s="9">
        <f t="shared" si="4"/>
        <v>-5.9460561132490111E-2</v>
      </c>
    </row>
    <row r="264" spans="1:10" x14ac:dyDescent="0.25">
      <c r="A264" t="s">
        <v>1465</v>
      </c>
      <c r="B264" s="24">
        <v>0.27232699999999999</v>
      </c>
      <c r="C264" s="24">
        <v>0.281941</v>
      </c>
      <c r="D264" s="24">
        <v>0.26246900000000001</v>
      </c>
      <c r="E264" s="24">
        <v>0.27077200000000001</v>
      </c>
      <c r="F264" s="24">
        <v>14473</v>
      </c>
      <c r="G264" s="24">
        <v>1656495</v>
      </c>
      <c r="H264">
        <v>262</v>
      </c>
      <c r="J264" s="9">
        <f t="shared" si="4"/>
        <v>-5.710047112478649E-3</v>
      </c>
    </row>
    <row r="265" spans="1:10" x14ac:dyDescent="0.25">
      <c r="A265" t="s">
        <v>1464</v>
      </c>
      <c r="B265" s="24">
        <v>0.27083099999999999</v>
      </c>
      <c r="C265" s="24">
        <v>0.28433799999999998</v>
      </c>
      <c r="D265" s="24">
        <v>0.26414799999999999</v>
      </c>
      <c r="E265" s="24">
        <v>0.275702</v>
      </c>
      <c r="F265" s="24">
        <v>12075</v>
      </c>
      <c r="G265" s="24">
        <v>1691471</v>
      </c>
      <c r="H265">
        <v>263</v>
      </c>
      <c r="J265" s="9">
        <f t="shared" si="4"/>
        <v>1.7985385720246258E-2</v>
      </c>
    </row>
    <row r="266" spans="1:10" x14ac:dyDescent="0.25">
      <c r="A266" t="s">
        <v>1463</v>
      </c>
      <c r="B266" s="24">
        <v>0.27545900000000001</v>
      </c>
      <c r="C266" s="24">
        <v>0.27979799999999999</v>
      </c>
      <c r="D266" s="24">
        <v>0.255687</v>
      </c>
      <c r="E266" s="24">
        <v>0.26503399999999999</v>
      </c>
      <c r="F266" s="24">
        <v>11615</v>
      </c>
      <c r="G266" s="24">
        <v>1630418</v>
      </c>
      <c r="H266">
        <v>264</v>
      </c>
      <c r="J266" s="9">
        <f t="shared" si="4"/>
        <v>-3.7845922623693608E-2</v>
      </c>
    </row>
    <row r="267" spans="1:10" x14ac:dyDescent="0.25">
      <c r="A267" t="s">
        <v>1462</v>
      </c>
      <c r="B267" s="24">
        <v>0.258768</v>
      </c>
      <c r="C267" s="24">
        <v>0.26525599999999999</v>
      </c>
      <c r="D267" s="24">
        <v>0.24736</v>
      </c>
      <c r="E267" s="24">
        <v>0.25173800000000002</v>
      </c>
      <c r="F267" s="24">
        <v>12603</v>
      </c>
      <c r="G267" s="24">
        <v>1552764</v>
      </c>
      <c r="H267">
        <v>265</v>
      </c>
      <c r="J267" s="9">
        <f t="shared" si="4"/>
        <v>-2.7167192233970124E-2</v>
      </c>
    </row>
    <row r="268" spans="1:10" x14ac:dyDescent="0.25">
      <c r="A268" t="s">
        <v>1461</v>
      </c>
      <c r="B268" s="24">
        <v>0.25289699999999998</v>
      </c>
      <c r="C268" s="24">
        <v>0.25493199999999999</v>
      </c>
      <c r="D268" s="24">
        <v>0.237397</v>
      </c>
      <c r="E268" s="24">
        <v>0.24471899999999999</v>
      </c>
      <c r="F268" s="24">
        <v>14973</v>
      </c>
      <c r="G268" s="24">
        <v>1513561</v>
      </c>
      <c r="H268">
        <v>266</v>
      </c>
      <c r="J268" s="9">
        <f t="shared" si="4"/>
        <v>-3.2337275649770424E-2</v>
      </c>
    </row>
    <row r="269" spans="1:10" x14ac:dyDescent="0.25">
      <c r="A269" t="s">
        <v>1460</v>
      </c>
      <c r="B269" s="24">
        <v>0.244507</v>
      </c>
      <c r="C269" s="24">
        <v>0.25175700000000001</v>
      </c>
      <c r="D269" s="24">
        <v>0.22828699999999999</v>
      </c>
      <c r="E269" s="24">
        <v>0.23149700000000001</v>
      </c>
      <c r="F269" s="24">
        <v>23085</v>
      </c>
      <c r="G269" s="24">
        <v>1435719</v>
      </c>
      <c r="H269">
        <v>267</v>
      </c>
      <c r="J269" s="9">
        <f t="shared" si="4"/>
        <v>-5.3209110577611247E-2</v>
      </c>
    </row>
    <row r="270" spans="1:10" x14ac:dyDescent="0.25">
      <c r="A270" t="s">
        <v>1459</v>
      </c>
      <c r="B270" s="24">
        <v>0.23486899999999999</v>
      </c>
      <c r="C270" s="24">
        <v>0.25584699999999999</v>
      </c>
      <c r="D270" s="24">
        <v>0.22426599999999999</v>
      </c>
      <c r="E270" s="24">
        <v>0.24674099999999999</v>
      </c>
      <c r="F270" s="24">
        <v>25486</v>
      </c>
      <c r="G270" s="24">
        <v>1534325</v>
      </c>
      <c r="H270">
        <v>268</v>
      </c>
      <c r="J270" s="9">
        <f t="shared" si="4"/>
        <v>5.0547326381940545E-2</v>
      </c>
    </row>
    <row r="271" spans="1:10" x14ac:dyDescent="0.25">
      <c r="A271" t="s">
        <v>1458</v>
      </c>
      <c r="B271" s="24">
        <v>0.25000899999999998</v>
      </c>
      <c r="C271" s="24">
        <v>0.26440399999999997</v>
      </c>
      <c r="D271" s="24">
        <v>0.23755899999999999</v>
      </c>
      <c r="E271" s="24">
        <v>0.25564100000000001</v>
      </c>
      <c r="F271" s="24">
        <v>12966</v>
      </c>
      <c r="G271" s="24">
        <v>1593932</v>
      </c>
      <c r="H271">
        <v>269</v>
      </c>
      <c r="J271" s="9">
        <f t="shared" si="4"/>
        <v>2.2527189021195344E-2</v>
      </c>
    </row>
    <row r="272" spans="1:10" x14ac:dyDescent="0.25">
      <c r="A272" t="s">
        <v>1457</v>
      </c>
      <c r="B272" s="24">
        <v>0.25524200000000002</v>
      </c>
      <c r="C272" s="24">
        <v>0.28216000000000002</v>
      </c>
      <c r="D272" s="24">
        <v>0.25212200000000001</v>
      </c>
      <c r="E272" s="24">
        <v>0.28032200000000002</v>
      </c>
      <c r="F272" s="24">
        <v>19546</v>
      </c>
      <c r="G272" s="24">
        <v>1752528</v>
      </c>
      <c r="H272">
        <v>270</v>
      </c>
      <c r="J272" s="9">
        <f t="shared" si="4"/>
        <v>9.8259690803237668E-2</v>
      </c>
    </row>
    <row r="273" spans="1:10" x14ac:dyDescent="0.25">
      <c r="A273" t="s">
        <v>1456</v>
      </c>
      <c r="B273" s="24">
        <v>0.279862</v>
      </c>
      <c r="C273" s="24">
        <v>0.28084999999999999</v>
      </c>
      <c r="D273" s="24">
        <v>0.24244399999999999</v>
      </c>
      <c r="E273" s="24">
        <v>0.25137999999999999</v>
      </c>
      <c r="F273" s="24">
        <v>13141</v>
      </c>
      <c r="G273" s="24">
        <v>1575834</v>
      </c>
      <c r="H273">
        <v>271</v>
      </c>
      <c r="J273" s="9">
        <f t="shared" si="4"/>
        <v>-0.10177158742523103</v>
      </c>
    </row>
    <row r="274" spans="1:10" x14ac:dyDescent="0.25">
      <c r="A274" t="s">
        <v>1455</v>
      </c>
      <c r="B274" s="24">
        <v>0.252583</v>
      </c>
      <c r="C274" s="24">
        <v>0.25681500000000002</v>
      </c>
      <c r="D274" s="24">
        <v>0.24161199999999999</v>
      </c>
      <c r="E274" s="24">
        <v>0.25103900000000001</v>
      </c>
      <c r="F274" s="24">
        <v>8801</v>
      </c>
      <c r="G274" s="24">
        <v>1577644</v>
      </c>
      <c r="H274">
        <v>272</v>
      </c>
      <c r="J274" s="9">
        <f t="shared" si="4"/>
        <v>-6.1128421152650408E-3</v>
      </c>
    </row>
    <row r="275" spans="1:10" x14ac:dyDescent="0.25">
      <c r="A275" t="s">
        <v>1454</v>
      </c>
      <c r="B275" s="24">
        <v>0.25100800000000001</v>
      </c>
      <c r="C275" s="24">
        <v>0.25933499999999998</v>
      </c>
      <c r="D275" s="24">
        <v>0.24520500000000001</v>
      </c>
      <c r="E275" s="24">
        <v>0.25323099999999998</v>
      </c>
      <c r="F275" s="24">
        <v>16775</v>
      </c>
      <c r="G275" s="24">
        <v>1595663</v>
      </c>
      <c r="H275">
        <v>273</v>
      </c>
      <c r="J275" s="9">
        <f t="shared" si="4"/>
        <v>8.8562914329422763E-3</v>
      </c>
    </row>
    <row r="276" spans="1:10" x14ac:dyDescent="0.25">
      <c r="A276" t="s">
        <v>1453</v>
      </c>
      <c r="B276" s="24">
        <v>0.25363200000000002</v>
      </c>
      <c r="C276" s="24">
        <v>0.25574000000000002</v>
      </c>
      <c r="D276" s="24">
        <v>0.232431</v>
      </c>
      <c r="E276" s="24">
        <v>0.24850700000000001</v>
      </c>
      <c r="F276" s="24">
        <v>33558</v>
      </c>
      <c r="G276" s="24">
        <v>1570046</v>
      </c>
      <c r="H276">
        <v>274</v>
      </c>
      <c r="J276" s="9">
        <f t="shared" si="4"/>
        <v>-2.0206440827655887E-2</v>
      </c>
    </row>
    <row r="277" spans="1:10" x14ac:dyDescent="0.25">
      <c r="A277" t="s">
        <v>1452</v>
      </c>
      <c r="B277" s="24">
        <v>0.249056</v>
      </c>
      <c r="C277" s="24">
        <v>0.30280400000000002</v>
      </c>
      <c r="D277" s="24">
        <v>0.24541099999999999</v>
      </c>
      <c r="E277" s="24">
        <v>0.28279100000000001</v>
      </c>
      <c r="F277" s="24">
        <v>35329</v>
      </c>
      <c r="G277" s="24">
        <v>1791437</v>
      </c>
      <c r="H277">
        <v>275</v>
      </c>
      <c r="J277" s="9">
        <f t="shared" si="4"/>
        <v>0.13545146473082365</v>
      </c>
    </row>
    <row r="278" spans="1:10" x14ac:dyDescent="0.25">
      <c r="A278" t="s">
        <v>1451</v>
      </c>
      <c r="B278" s="24">
        <v>0.28464400000000001</v>
      </c>
      <c r="C278" s="24">
        <v>0.30734</v>
      </c>
      <c r="D278" s="24">
        <v>0.27635799999999999</v>
      </c>
      <c r="E278" s="24">
        <v>0.30567299999999997</v>
      </c>
      <c r="F278" s="24">
        <v>23536</v>
      </c>
      <c r="G278" s="24">
        <v>1941308</v>
      </c>
      <c r="H278">
        <v>276</v>
      </c>
      <c r="J278" s="9">
        <f t="shared" si="4"/>
        <v>7.3878247916695811E-2</v>
      </c>
    </row>
    <row r="279" spans="1:10" x14ac:dyDescent="0.25">
      <c r="A279" t="s">
        <v>1450</v>
      </c>
      <c r="B279" s="24">
        <v>0.30539100000000002</v>
      </c>
      <c r="C279" s="24">
        <v>0.31754900000000003</v>
      </c>
      <c r="D279" s="24">
        <v>0.29458899999999999</v>
      </c>
      <c r="E279" s="24">
        <v>0.30255700000000002</v>
      </c>
      <c r="F279" s="24">
        <v>14275</v>
      </c>
      <c r="G279" s="24">
        <v>1926491</v>
      </c>
      <c r="H279">
        <v>277</v>
      </c>
      <c r="J279" s="9">
        <f t="shared" si="4"/>
        <v>-9.2799067425038823E-3</v>
      </c>
    </row>
    <row r="280" spans="1:10" x14ac:dyDescent="0.25">
      <c r="A280" t="s">
        <v>1449</v>
      </c>
      <c r="B280" s="24">
        <v>0.30275000000000002</v>
      </c>
      <c r="C280" s="24">
        <v>0.313139</v>
      </c>
      <c r="D280" s="24">
        <v>0.262125</v>
      </c>
      <c r="E280" s="24">
        <v>0.313139</v>
      </c>
      <c r="F280" s="24">
        <v>28371</v>
      </c>
      <c r="G280" s="24">
        <v>1999133</v>
      </c>
      <c r="H280">
        <v>278</v>
      </c>
      <c r="J280" s="9">
        <f t="shared" si="4"/>
        <v>3.4315441783649814E-2</v>
      </c>
    </row>
    <row r="281" spans="1:10" x14ac:dyDescent="0.25">
      <c r="A281" t="s">
        <v>1448</v>
      </c>
      <c r="B281" s="24">
        <v>0.31420700000000001</v>
      </c>
      <c r="C281" s="24">
        <v>0.35587400000000002</v>
      </c>
      <c r="D281" s="24">
        <v>0.30199199999999998</v>
      </c>
      <c r="E281" s="24">
        <v>0.33788699999999999</v>
      </c>
      <c r="F281" s="24">
        <v>82507</v>
      </c>
      <c r="G281" s="24">
        <v>2162912</v>
      </c>
      <c r="H281">
        <v>279</v>
      </c>
      <c r="J281" s="9">
        <f t="shared" si="4"/>
        <v>7.5364329884439168E-2</v>
      </c>
    </row>
    <row r="282" spans="1:10" x14ac:dyDescent="0.25">
      <c r="A282" t="s">
        <v>1447</v>
      </c>
      <c r="B282" s="24">
        <v>0.38486399999999998</v>
      </c>
      <c r="C282" s="24">
        <v>0.39416800000000002</v>
      </c>
      <c r="D282" s="24">
        <v>0.33761000000000002</v>
      </c>
      <c r="E282" s="24">
        <v>0.34026699999999999</v>
      </c>
      <c r="F282" s="24">
        <v>77991</v>
      </c>
      <c r="G282" s="24">
        <v>2183628</v>
      </c>
      <c r="H282">
        <v>280</v>
      </c>
      <c r="J282" s="9">
        <f t="shared" si="4"/>
        <v>-0.11587729691527397</v>
      </c>
    </row>
    <row r="283" spans="1:10" x14ac:dyDescent="0.25">
      <c r="A283" t="s">
        <v>1446</v>
      </c>
      <c r="B283" s="24">
        <v>0.33504800000000001</v>
      </c>
      <c r="C283" s="24">
        <v>0.37174499999999999</v>
      </c>
      <c r="D283" s="24">
        <v>0.32119500000000001</v>
      </c>
      <c r="E283" s="24">
        <v>0.36524299999999998</v>
      </c>
      <c r="F283" s="24">
        <v>33340</v>
      </c>
      <c r="G283" s="24">
        <v>2349848</v>
      </c>
      <c r="H283">
        <v>281</v>
      </c>
      <c r="J283" s="9">
        <f t="shared" si="4"/>
        <v>9.0121415438981792E-2</v>
      </c>
    </row>
    <row r="284" spans="1:10" x14ac:dyDescent="0.25">
      <c r="A284" t="s">
        <v>1445</v>
      </c>
      <c r="B284" s="24">
        <v>0.36529899999999998</v>
      </c>
      <c r="C284" s="24">
        <v>0.37107299999999999</v>
      </c>
      <c r="D284" s="24">
        <v>0.34068300000000001</v>
      </c>
      <c r="E284" s="24">
        <v>0.35772100000000001</v>
      </c>
      <c r="F284" s="24">
        <v>31163</v>
      </c>
      <c r="G284" s="24">
        <v>2307212</v>
      </c>
      <c r="H284">
        <v>282</v>
      </c>
      <c r="J284" s="9">
        <f t="shared" si="4"/>
        <v>-2.0744650272790162E-2</v>
      </c>
    </row>
    <row r="285" spans="1:10" x14ac:dyDescent="0.25">
      <c r="A285" t="s">
        <v>1444</v>
      </c>
      <c r="B285" s="24">
        <v>0.35752099999999998</v>
      </c>
      <c r="C285" s="24">
        <v>0.398922</v>
      </c>
      <c r="D285" s="24">
        <v>0.35478799999999999</v>
      </c>
      <c r="E285" s="24">
        <v>0.38100800000000001</v>
      </c>
      <c r="F285" s="24">
        <v>36994</v>
      </c>
      <c r="G285" s="24">
        <v>2463496</v>
      </c>
      <c r="H285">
        <v>283</v>
      </c>
      <c r="J285" s="9">
        <f t="shared" si="4"/>
        <v>6.5694043147115938E-2</v>
      </c>
    </row>
    <row r="286" spans="1:10" x14ac:dyDescent="0.25">
      <c r="A286" t="s">
        <v>1443</v>
      </c>
      <c r="B286" s="24">
        <v>0.38554899999999998</v>
      </c>
      <c r="C286" s="24">
        <v>0.43740600000000002</v>
      </c>
      <c r="D286" s="24">
        <v>0.37974200000000002</v>
      </c>
      <c r="E286" s="24">
        <v>0.42722700000000002</v>
      </c>
      <c r="F286" s="24">
        <v>68062</v>
      </c>
      <c r="G286" s="24">
        <v>2769375</v>
      </c>
      <c r="H286">
        <v>284</v>
      </c>
      <c r="J286" s="9">
        <f t="shared" si="4"/>
        <v>0.10810039709608908</v>
      </c>
    </row>
    <row r="287" spans="1:10" x14ac:dyDescent="0.25">
      <c r="A287" t="s">
        <v>1442</v>
      </c>
      <c r="B287" s="24">
        <v>0.427313</v>
      </c>
      <c r="C287" s="24">
        <v>0.42836200000000002</v>
      </c>
      <c r="D287" s="24">
        <v>0.39717200000000003</v>
      </c>
      <c r="E287" s="24">
        <v>0.42602800000000002</v>
      </c>
      <c r="F287" s="24">
        <v>23255</v>
      </c>
      <c r="G287" s="24">
        <v>2768487</v>
      </c>
      <c r="H287">
        <v>285</v>
      </c>
      <c r="J287" s="9">
        <f t="shared" si="4"/>
        <v>-3.0071633673676686E-3</v>
      </c>
    </row>
    <row r="288" spans="1:10" x14ac:dyDescent="0.25">
      <c r="A288" t="s">
        <v>1441</v>
      </c>
      <c r="B288" s="24">
        <v>0.42572700000000002</v>
      </c>
      <c r="C288" s="24">
        <v>0.43174600000000002</v>
      </c>
      <c r="D288" s="24">
        <v>0.38415700000000003</v>
      </c>
      <c r="E288" s="24">
        <v>0.42843399999999998</v>
      </c>
      <c r="F288" s="24">
        <v>67915</v>
      </c>
      <c r="G288" s="24">
        <v>2791266</v>
      </c>
      <c r="H288">
        <v>286</v>
      </c>
      <c r="J288" s="9">
        <f t="shared" si="4"/>
        <v>6.3585349296614007E-3</v>
      </c>
    </row>
    <row r="289" spans="1:10" x14ac:dyDescent="0.25">
      <c r="A289" t="s">
        <v>1440</v>
      </c>
      <c r="B289" s="24">
        <v>0.42869499999999999</v>
      </c>
      <c r="C289" s="24">
        <v>0.42869499999999999</v>
      </c>
      <c r="D289" s="24">
        <v>0.38947399999999999</v>
      </c>
      <c r="E289" s="24">
        <v>0.415078</v>
      </c>
      <c r="F289" s="24">
        <v>23029</v>
      </c>
      <c r="G289" s="24">
        <v>2710931</v>
      </c>
      <c r="H289">
        <v>287</v>
      </c>
      <c r="J289" s="9">
        <f t="shared" si="4"/>
        <v>-3.1763841425722229E-2</v>
      </c>
    </row>
    <row r="290" spans="1:10" x14ac:dyDescent="0.25">
      <c r="A290" t="s">
        <v>1439</v>
      </c>
      <c r="B290" s="24">
        <v>0.41536699999999999</v>
      </c>
      <c r="C290" s="24">
        <v>0.42319600000000002</v>
      </c>
      <c r="D290" s="24">
        <v>0.39081500000000002</v>
      </c>
      <c r="E290" s="24">
        <v>0.41315099999999999</v>
      </c>
      <c r="F290" s="24">
        <v>21345</v>
      </c>
      <c r="G290" s="24">
        <v>2705064</v>
      </c>
      <c r="H290">
        <v>288</v>
      </c>
      <c r="J290" s="9">
        <f t="shared" si="4"/>
        <v>-5.3350410600745742E-3</v>
      </c>
    </row>
    <row r="291" spans="1:10" x14ac:dyDescent="0.25">
      <c r="A291" t="s">
        <v>1438</v>
      </c>
      <c r="B291" s="24">
        <v>0.413275</v>
      </c>
      <c r="C291" s="24">
        <v>0.47947699999999999</v>
      </c>
      <c r="D291" s="24">
        <v>0.40810099999999999</v>
      </c>
      <c r="E291" s="24">
        <v>0.46962599999999999</v>
      </c>
      <c r="F291" s="24">
        <v>45238</v>
      </c>
      <c r="G291" s="24">
        <v>3082050</v>
      </c>
      <c r="H291">
        <v>289</v>
      </c>
      <c r="J291" s="9">
        <f t="shared" si="4"/>
        <v>0.13635230778537288</v>
      </c>
    </row>
    <row r="292" spans="1:10" x14ac:dyDescent="0.25">
      <c r="A292" t="s">
        <v>1437</v>
      </c>
      <c r="B292" s="24">
        <v>0.472445</v>
      </c>
      <c r="C292" s="24">
        <v>0.51968700000000001</v>
      </c>
      <c r="D292" s="24">
        <v>0.45286100000000001</v>
      </c>
      <c r="E292" s="24">
        <v>0.486039</v>
      </c>
      <c r="F292" s="24">
        <v>77668</v>
      </c>
      <c r="G292" s="24">
        <v>3198173</v>
      </c>
      <c r="H292">
        <v>290</v>
      </c>
      <c r="J292" s="9">
        <f t="shared" si="4"/>
        <v>2.8773719692239297E-2</v>
      </c>
    </row>
    <row r="293" spans="1:10" x14ac:dyDescent="0.25">
      <c r="A293" t="s">
        <v>1436</v>
      </c>
      <c r="B293" s="24">
        <v>0.48615399999999998</v>
      </c>
      <c r="C293" s="24">
        <v>0.498645</v>
      </c>
      <c r="D293" s="24">
        <v>0.45486100000000002</v>
      </c>
      <c r="E293" s="24">
        <v>0.45732099999999998</v>
      </c>
      <c r="F293" s="24">
        <v>25259</v>
      </c>
      <c r="G293" s="24">
        <v>3016766</v>
      </c>
      <c r="H293">
        <v>291</v>
      </c>
      <c r="J293" s="9">
        <f t="shared" si="4"/>
        <v>-5.9308367307478696E-2</v>
      </c>
    </row>
    <row r="294" spans="1:10" x14ac:dyDescent="0.25">
      <c r="A294" t="s">
        <v>1435</v>
      </c>
      <c r="B294" s="24">
        <v>0.46556999999999998</v>
      </c>
      <c r="C294" s="24">
        <v>0.50377799999999995</v>
      </c>
      <c r="D294" s="24">
        <v>0.452096</v>
      </c>
      <c r="E294" s="24">
        <v>0.48406199999999999</v>
      </c>
      <c r="F294" s="24">
        <v>39107</v>
      </c>
      <c r="G294" s="24">
        <v>3200805</v>
      </c>
      <c r="H294">
        <v>292</v>
      </c>
      <c r="J294" s="9">
        <f t="shared" si="4"/>
        <v>3.9719054062761792E-2</v>
      </c>
    </row>
    <row r="295" spans="1:10" x14ac:dyDescent="0.25">
      <c r="A295" t="s">
        <v>1434</v>
      </c>
      <c r="B295" s="24">
        <v>0.48953099999999999</v>
      </c>
      <c r="C295" s="24">
        <v>0.67726200000000003</v>
      </c>
      <c r="D295" s="24">
        <v>0.46420699999999998</v>
      </c>
      <c r="E295" s="24">
        <v>0.63488999999999995</v>
      </c>
      <c r="F295" s="24">
        <v>110877</v>
      </c>
      <c r="G295" s="24">
        <v>4208460</v>
      </c>
      <c r="H295">
        <v>293</v>
      </c>
      <c r="J295" s="9">
        <f t="shared" si="4"/>
        <v>0.29693522984244097</v>
      </c>
    </row>
    <row r="296" spans="1:10" x14ac:dyDescent="0.25">
      <c r="A296" t="s">
        <v>1433</v>
      </c>
      <c r="B296" s="24">
        <v>0.64822800000000003</v>
      </c>
      <c r="C296" s="24">
        <v>0.829071</v>
      </c>
      <c r="D296" s="24">
        <v>0.58330099999999996</v>
      </c>
      <c r="E296" s="24">
        <v>0.79184299999999996</v>
      </c>
      <c r="F296" s="24">
        <v>182299</v>
      </c>
      <c r="G296" s="24">
        <v>5261461</v>
      </c>
      <c r="H296">
        <v>294</v>
      </c>
      <c r="J296" s="9">
        <f t="shared" si="4"/>
        <v>0.22155013359496956</v>
      </c>
    </row>
    <row r="297" spans="1:10" x14ac:dyDescent="0.25">
      <c r="A297" t="s">
        <v>1432</v>
      </c>
      <c r="B297" s="24">
        <v>0.79215899999999995</v>
      </c>
      <c r="C297" s="24">
        <v>0.80477799999999999</v>
      </c>
      <c r="D297" s="24">
        <v>0.65661000000000003</v>
      </c>
      <c r="E297" s="24">
        <v>0.71578200000000003</v>
      </c>
      <c r="F297" s="24">
        <v>95830</v>
      </c>
      <c r="G297" s="24">
        <v>4767963</v>
      </c>
      <c r="H297">
        <v>295</v>
      </c>
      <c r="J297" s="9">
        <f t="shared" si="4"/>
        <v>-9.6416249768038892E-2</v>
      </c>
    </row>
    <row r="298" spans="1:10" x14ac:dyDescent="0.25">
      <c r="A298" t="s">
        <v>1431</v>
      </c>
      <c r="B298" s="24">
        <v>0.71548999999999996</v>
      </c>
      <c r="C298" s="24">
        <v>0.71548999999999996</v>
      </c>
      <c r="D298" s="24">
        <v>0.64988100000000004</v>
      </c>
      <c r="E298" s="24">
        <v>0.68460799999999999</v>
      </c>
      <c r="F298" s="24">
        <v>62621</v>
      </c>
      <c r="G298" s="24">
        <v>4571258</v>
      </c>
      <c r="H298">
        <v>296</v>
      </c>
      <c r="J298" s="9">
        <f t="shared" si="4"/>
        <v>-4.3162028819410427E-2</v>
      </c>
    </row>
    <row r="299" spans="1:10" x14ac:dyDescent="0.25">
      <c r="A299" t="s">
        <v>1430</v>
      </c>
      <c r="B299" s="24">
        <v>0.678898</v>
      </c>
      <c r="C299" s="24">
        <v>0.68768499999999999</v>
      </c>
      <c r="D299" s="24">
        <v>0.63297499999999995</v>
      </c>
      <c r="E299" s="24">
        <v>0.64482200000000001</v>
      </c>
      <c r="F299" s="24">
        <v>56953</v>
      </c>
      <c r="G299" s="24">
        <v>4316199</v>
      </c>
      <c r="H299">
        <v>297</v>
      </c>
      <c r="J299" s="9">
        <f t="shared" si="4"/>
        <v>-5.0193107064684231E-2</v>
      </c>
    </row>
    <row r="300" spans="1:10" x14ac:dyDescent="0.25">
      <c r="A300" t="s">
        <v>1429</v>
      </c>
      <c r="B300" s="24">
        <v>0.63349100000000003</v>
      </c>
      <c r="C300" s="24">
        <v>0.72498700000000005</v>
      </c>
      <c r="D300" s="24">
        <v>0.58847300000000002</v>
      </c>
      <c r="E300" s="24">
        <v>0.67616699999999996</v>
      </c>
      <c r="F300" s="24">
        <v>83441</v>
      </c>
      <c r="G300" s="24">
        <v>4536672</v>
      </c>
      <c r="H300">
        <v>298</v>
      </c>
      <c r="J300" s="9">
        <f t="shared" si="4"/>
        <v>6.7366387209920789E-2</v>
      </c>
    </row>
    <row r="301" spans="1:10" x14ac:dyDescent="0.25">
      <c r="A301" t="s">
        <v>1428</v>
      </c>
      <c r="B301" s="24">
        <v>0.67456099999999997</v>
      </c>
      <c r="C301" s="24">
        <v>0.79240900000000003</v>
      </c>
      <c r="D301" s="24">
        <v>0.66861400000000004</v>
      </c>
      <c r="E301" s="24">
        <v>0.69425000000000003</v>
      </c>
      <c r="F301" s="24">
        <v>70322</v>
      </c>
      <c r="G301" s="24">
        <v>4669044</v>
      </c>
      <c r="H301">
        <v>299</v>
      </c>
      <c r="J301" s="9">
        <f t="shared" si="4"/>
        <v>2.9187871815892216E-2</v>
      </c>
    </row>
    <row r="302" spans="1:10" x14ac:dyDescent="0.25">
      <c r="A302" t="s">
        <v>1427</v>
      </c>
      <c r="B302" s="24">
        <v>0.69519900000000001</v>
      </c>
      <c r="C302" s="24">
        <v>0.85091499999999998</v>
      </c>
      <c r="D302" s="24">
        <v>0.68781199999999998</v>
      </c>
      <c r="E302" s="24">
        <v>0.80594299999999996</v>
      </c>
      <c r="F302" s="24">
        <v>110309</v>
      </c>
      <c r="G302" s="24">
        <v>5433310</v>
      </c>
      <c r="H302">
        <v>300</v>
      </c>
      <c r="J302" s="9">
        <f t="shared" si="4"/>
        <v>0.1592982728686318</v>
      </c>
    </row>
    <row r="303" spans="1:10" x14ac:dyDescent="0.25">
      <c r="A303" t="s">
        <v>1426</v>
      </c>
      <c r="B303" s="24">
        <v>0.80674599999999996</v>
      </c>
      <c r="C303" s="24">
        <v>0.82072999999999996</v>
      </c>
      <c r="D303" s="24">
        <v>0.74069300000000005</v>
      </c>
      <c r="E303" s="24">
        <v>0.75222100000000003</v>
      </c>
      <c r="F303" s="24">
        <v>61111</v>
      </c>
      <c r="G303" s="24">
        <v>5083062</v>
      </c>
      <c r="H303">
        <v>301</v>
      </c>
      <c r="J303" s="9">
        <f t="shared" si="4"/>
        <v>-6.7586328286722133E-2</v>
      </c>
    </row>
    <row r="304" spans="1:10" x14ac:dyDescent="0.25">
      <c r="A304" t="s">
        <v>1425</v>
      </c>
      <c r="B304" s="24">
        <v>0.75267300000000004</v>
      </c>
      <c r="C304" s="24">
        <v>0.75267300000000004</v>
      </c>
      <c r="D304" s="24">
        <v>0.61634</v>
      </c>
      <c r="E304" s="24">
        <v>0.63802899999999996</v>
      </c>
      <c r="F304" s="24">
        <v>51858</v>
      </c>
      <c r="G304" s="24">
        <v>4321547</v>
      </c>
      <c r="H304">
        <v>302</v>
      </c>
      <c r="J304" s="9">
        <f t="shared" si="4"/>
        <v>-0.1523158131087472</v>
      </c>
    </row>
    <row r="305" spans="1:10" x14ac:dyDescent="0.25">
      <c r="A305" t="s">
        <v>1424</v>
      </c>
      <c r="B305" s="24">
        <v>0.64690599999999998</v>
      </c>
      <c r="C305" s="24">
        <v>0.68636699999999995</v>
      </c>
      <c r="D305" s="24">
        <v>0.61313099999999998</v>
      </c>
      <c r="E305" s="24">
        <v>0.67738200000000004</v>
      </c>
      <c r="F305" s="24">
        <v>52047</v>
      </c>
      <c r="G305" s="24">
        <v>4598905</v>
      </c>
      <c r="H305">
        <v>303</v>
      </c>
      <c r="J305" s="9">
        <f t="shared" si="4"/>
        <v>4.7110399347045875E-2</v>
      </c>
    </row>
    <row r="306" spans="1:10" x14ac:dyDescent="0.25">
      <c r="A306" t="s">
        <v>1423</v>
      </c>
      <c r="B306" s="24">
        <v>0.66717899999999997</v>
      </c>
      <c r="C306" s="24">
        <v>0.68150299999999997</v>
      </c>
      <c r="D306" s="24">
        <v>0.61541699999999999</v>
      </c>
      <c r="E306" s="24">
        <v>0.633158</v>
      </c>
      <c r="F306" s="24">
        <v>28023</v>
      </c>
      <c r="G306" s="24">
        <v>4308405</v>
      </c>
      <c r="H306">
        <v>304</v>
      </c>
      <c r="J306" s="9">
        <f t="shared" si="4"/>
        <v>-5.0992312407914471E-2</v>
      </c>
    </row>
    <row r="307" spans="1:10" x14ac:dyDescent="0.25">
      <c r="A307" t="s">
        <v>1422</v>
      </c>
      <c r="B307" s="24">
        <v>0.642876</v>
      </c>
      <c r="C307" s="24">
        <v>0.74637699999999996</v>
      </c>
      <c r="D307" s="24">
        <v>0.62861800000000001</v>
      </c>
      <c r="E307" s="24">
        <v>0.74322200000000005</v>
      </c>
      <c r="F307" s="24">
        <v>61605</v>
      </c>
      <c r="G307" s="24">
        <v>5069525</v>
      </c>
      <c r="H307">
        <v>305</v>
      </c>
      <c r="J307" s="9">
        <f t="shared" si="4"/>
        <v>0.15608919916126912</v>
      </c>
    </row>
    <row r="308" spans="1:10" x14ac:dyDescent="0.25">
      <c r="A308" t="s">
        <v>1421</v>
      </c>
      <c r="B308" s="24">
        <v>0.74324100000000004</v>
      </c>
      <c r="C308" s="24">
        <v>0.80609799999999998</v>
      </c>
      <c r="D308" s="24">
        <v>0.73067499999999996</v>
      </c>
      <c r="E308" s="24">
        <v>0.77734700000000001</v>
      </c>
      <c r="F308" s="24">
        <v>108985</v>
      </c>
      <c r="G308" s="24">
        <v>5313919</v>
      </c>
      <c r="H308">
        <v>306</v>
      </c>
      <c r="J308" s="9">
        <f t="shared" si="4"/>
        <v>4.5888211226237478E-2</v>
      </c>
    </row>
    <row r="309" spans="1:10" x14ac:dyDescent="0.25">
      <c r="A309" t="s">
        <v>1420</v>
      </c>
      <c r="B309" s="24">
        <v>0.77531399999999995</v>
      </c>
      <c r="C309" s="24">
        <v>0.78554199999999996</v>
      </c>
      <c r="D309" s="24">
        <v>0.73909800000000003</v>
      </c>
      <c r="E309" s="24">
        <v>0.76635299999999995</v>
      </c>
      <c r="F309" s="24">
        <v>45634</v>
      </c>
      <c r="G309" s="24">
        <v>5251199</v>
      </c>
      <c r="H309">
        <v>307</v>
      </c>
      <c r="J309" s="9">
        <f t="shared" si="4"/>
        <v>-1.1557897832362111E-2</v>
      </c>
    </row>
    <row r="310" spans="1:10" x14ac:dyDescent="0.25">
      <c r="A310" t="s">
        <v>1419</v>
      </c>
      <c r="B310" s="24">
        <v>0.76693699999999998</v>
      </c>
      <c r="C310" s="24">
        <v>0.77726499999999998</v>
      </c>
      <c r="D310" s="24">
        <v>0.67708299999999999</v>
      </c>
      <c r="E310" s="24">
        <v>0.71185200000000004</v>
      </c>
      <c r="F310" s="24">
        <v>52144</v>
      </c>
      <c r="G310" s="24">
        <v>4889065</v>
      </c>
      <c r="H310">
        <v>308</v>
      </c>
      <c r="J310" s="9">
        <f t="shared" si="4"/>
        <v>-7.1824673995386765E-2</v>
      </c>
    </row>
    <row r="311" spans="1:10" x14ac:dyDescent="0.25">
      <c r="A311" t="s">
        <v>1418</v>
      </c>
      <c r="B311" s="24">
        <v>0.70642700000000003</v>
      </c>
      <c r="C311" s="24">
        <v>0.77791200000000005</v>
      </c>
      <c r="D311" s="24">
        <v>0.66581199999999996</v>
      </c>
      <c r="E311" s="24">
        <v>0.76749699999999998</v>
      </c>
      <c r="F311" s="24">
        <v>98536</v>
      </c>
      <c r="G311" s="24">
        <v>5283377</v>
      </c>
      <c r="H311">
        <v>309</v>
      </c>
      <c r="J311" s="9">
        <f t="shared" si="4"/>
        <v>8.6449130624961887E-2</v>
      </c>
    </row>
    <row r="312" spans="1:10" x14ac:dyDescent="0.25">
      <c r="A312" t="s">
        <v>1417</v>
      </c>
      <c r="B312" s="24">
        <v>0.76781100000000002</v>
      </c>
      <c r="C312" s="24">
        <v>0.77878599999999998</v>
      </c>
      <c r="D312" s="24">
        <v>0.73711899999999997</v>
      </c>
      <c r="E312" s="24">
        <v>0.74632799999999999</v>
      </c>
      <c r="F312" s="24">
        <v>44427</v>
      </c>
      <c r="G312" s="24">
        <v>5149571</v>
      </c>
      <c r="H312">
        <v>310</v>
      </c>
      <c r="J312" s="9">
        <f t="shared" si="4"/>
        <v>-2.7979541840374818E-2</v>
      </c>
    </row>
    <row r="313" spans="1:10" x14ac:dyDescent="0.25">
      <c r="A313" t="s">
        <v>1416</v>
      </c>
      <c r="B313" s="24">
        <v>0.74440099999999998</v>
      </c>
      <c r="C313" s="24">
        <v>0.79910000000000003</v>
      </c>
      <c r="D313" s="24">
        <v>0.73302400000000001</v>
      </c>
      <c r="E313" s="24">
        <v>0.77771400000000002</v>
      </c>
      <c r="F313" s="24">
        <v>42036</v>
      </c>
      <c r="G313" s="24">
        <v>5378290</v>
      </c>
      <c r="H313">
        <v>311</v>
      </c>
      <c r="J313" s="9">
        <f t="shared" si="4"/>
        <v>4.4751417582727639E-2</v>
      </c>
    </row>
    <row r="314" spans="1:10" x14ac:dyDescent="0.25">
      <c r="A314" t="s">
        <v>1415</v>
      </c>
      <c r="B314" s="24">
        <v>0.77933600000000003</v>
      </c>
      <c r="C314" s="24">
        <v>0.852626</v>
      </c>
      <c r="D314" s="24">
        <v>0.76533200000000001</v>
      </c>
      <c r="E314" s="24">
        <v>0.79541700000000004</v>
      </c>
      <c r="F314" s="24">
        <v>74210</v>
      </c>
      <c r="G314" s="24">
        <v>5513282</v>
      </c>
      <c r="H314">
        <v>312</v>
      </c>
      <c r="J314" s="9">
        <f t="shared" si="4"/>
        <v>2.0634232218196016E-2</v>
      </c>
    </row>
    <row r="315" spans="1:10" x14ac:dyDescent="0.25">
      <c r="A315" t="s">
        <v>1414</v>
      </c>
      <c r="B315" s="24">
        <v>0.80660500000000002</v>
      </c>
      <c r="C315" s="24">
        <v>0.81770100000000001</v>
      </c>
      <c r="D315" s="24">
        <v>0.70129399999999997</v>
      </c>
      <c r="E315" s="24">
        <v>0.71215300000000004</v>
      </c>
      <c r="F315" s="24">
        <v>58609</v>
      </c>
      <c r="G315" s="24">
        <v>4947462</v>
      </c>
      <c r="H315">
        <v>313</v>
      </c>
      <c r="J315" s="9">
        <f t="shared" si="4"/>
        <v>-0.11709820792085343</v>
      </c>
    </row>
    <row r="316" spans="1:10" x14ac:dyDescent="0.25">
      <c r="A316" t="s">
        <v>1413</v>
      </c>
      <c r="B316" s="24">
        <v>0.71882100000000004</v>
      </c>
      <c r="C316" s="24">
        <v>0.890235</v>
      </c>
      <c r="D316" s="24">
        <v>0.71482000000000001</v>
      </c>
      <c r="E316" s="24">
        <v>0.85318799999999995</v>
      </c>
      <c r="F316" s="24">
        <v>108069</v>
      </c>
      <c r="G316" s="24">
        <v>5940530</v>
      </c>
      <c r="H316">
        <v>314</v>
      </c>
      <c r="J316" s="9">
        <f t="shared" si="4"/>
        <v>0.18692692617494466</v>
      </c>
    </row>
    <row r="317" spans="1:10" x14ac:dyDescent="0.25">
      <c r="A317" t="s">
        <v>1412</v>
      </c>
      <c r="B317" s="24">
        <v>0.87055899999999997</v>
      </c>
      <c r="C317" s="24">
        <v>1.02</v>
      </c>
      <c r="D317" s="24">
        <v>0.84887599999999996</v>
      </c>
      <c r="E317" s="24">
        <v>0.90705899999999995</v>
      </c>
      <c r="F317" s="24">
        <v>216122</v>
      </c>
      <c r="G317" s="24">
        <v>6330413</v>
      </c>
      <c r="H317">
        <v>315</v>
      </c>
      <c r="J317" s="9">
        <f t="shared" si="4"/>
        <v>4.1927083632470608E-2</v>
      </c>
    </row>
    <row r="318" spans="1:10" x14ac:dyDescent="0.25">
      <c r="A318" t="s">
        <v>1411</v>
      </c>
      <c r="B318" s="24">
        <v>0.907474</v>
      </c>
      <c r="C318" s="24">
        <v>1.05</v>
      </c>
      <c r="D318" s="24">
        <v>0.907474</v>
      </c>
      <c r="E318" s="24">
        <v>1.01</v>
      </c>
      <c r="F318" s="24">
        <v>119203</v>
      </c>
      <c r="G318" s="24">
        <v>7042515</v>
      </c>
      <c r="H318">
        <v>316</v>
      </c>
      <c r="J318" s="9">
        <f t="shared" si="4"/>
        <v>0.1129795454194831</v>
      </c>
    </row>
    <row r="319" spans="1:10" x14ac:dyDescent="0.25">
      <c r="A319" t="s">
        <v>1410</v>
      </c>
      <c r="B319" s="24">
        <v>1.01</v>
      </c>
      <c r="C319" s="24">
        <v>1.03</v>
      </c>
      <c r="D319" s="24">
        <v>0.91826799999999997</v>
      </c>
      <c r="E319" s="24">
        <v>0.96926000000000001</v>
      </c>
      <c r="F319" s="24">
        <v>88831</v>
      </c>
      <c r="G319" s="24">
        <v>6794628</v>
      </c>
      <c r="H319">
        <v>317</v>
      </c>
      <c r="J319" s="9">
        <f t="shared" si="4"/>
        <v>-4.0336633663366338E-2</v>
      </c>
    </row>
    <row r="320" spans="1:10" x14ac:dyDescent="0.25">
      <c r="A320" t="s">
        <v>1409</v>
      </c>
      <c r="B320" s="24">
        <v>0.97770800000000002</v>
      </c>
      <c r="C320" s="24">
        <v>1.02</v>
      </c>
      <c r="D320" s="24">
        <v>0.878714</v>
      </c>
      <c r="E320" s="24">
        <v>0.95224500000000001</v>
      </c>
      <c r="F320" s="24">
        <v>139293</v>
      </c>
      <c r="G320" s="24">
        <v>6690478</v>
      </c>
      <c r="H320">
        <v>318</v>
      </c>
      <c r="J320" s="9">
        <f t="shared" si="4"/>
        <v>-2.604356310882187E-2</v>
      </c>
    </row>
    <row r="321" spans="1:10" x14ac:dyDescent="0.25">
      <c r="A321" t="s">
        <v>1408</v>
      </c>
      <c r="B321" s="24">
        <v>0.94024300000000005</v>
      </c>
      <c r="C321" s="24">
        <v>0.99130399999999996</v>
      </c>
      <c r="D321" s="24">
        <v>0.71498499999999998</v>
      </c>
      <c r="E321" s="24">
        <v>0.85929</v>
      </c>
      <c r="F321" s="24">
        <v>128977</v>
      </c>
      <c r="G321" s="24">
        <v>6050772</v>
      </c>
      <c r="H321">
        <v>319</v>
      </c>
      <c r="J321" s="9">
        <f t="shared" si="4"/>
        <v>-8.6097955528517678E-2</v>
      </c>
    </row>
    <row r="322" spans="1:10" x14ac:dyDescent="0.25">
      <c r="A322" t="s">
        <v>1407</v>
      </c>
      <c r="B322" s="24">
        <v>0.85736900000000005</v>
      </c>
      <c r="C322" s="24">
        <v>0.919018</v>
      </c>
      <c r="D322" s="24">
        <v>0.72706000000000004</v>
      </c>
      <c r="E322" s="24">
        <v>0.88373100000000004</v>
      </c>
      <c r="F322" s="24">
        <v>143439</v>
      </c>
      <c r="G322" s="24">
        <v>6236430</v>
      </c>
      <c r="H322">
        <v>320</v>
      </c>
      <c r="J322" s="9">
        <f t="shared" si="4"/>
        <v>3.0747554436887727E-2</v>
      </c>
    </row>
    <row r="323" spans="1:10" x14ac:dyDescent="0.25">
      <c r="A323" t="s">
        <v>1406</v>
      </c>
      <c r="B323" s="24">
        <v>0.87768500000000005</v>
      </c>
      <c r="C323" s="24">
        <v>0.91422700000000001</v>
      </c>
      <c r="D323" s="24">
        <v>0.76297199999999998</v>
      </c>
      <c r="E323" s="24">
        <v>0.78946300000000003</v>
      </c>
      <c r="F323" s="24">
        <v>38051</v>
      </c>
      <c r="G323" s="24">
        <v>5583121</v>
      </c>
      <c r="H323">
        <v>321</v>
      </c>
      <c r="J323" s="9">
        <f t="shared" si="4"/>
        <v>-0.10051670018286744</v>
      </c>
    </row>
    <row r="324" spans="1:10" x14ac:dyDescent="0.25">
      <c r="A324" t="s">
        <v>1405</v>
      </c>
      <c r="B324" s="24">
        <v>0.788578</v>
      </c>
      <c r="C324" s="24">
        <v>0.83330199999999999</v>
      </c>
      <c r="D324" s="24">
        <v>0.715785</v>
      </c>
      <c r="E324" s="24">
        <v>0.83330199999999999</v>
      </c>
      <c r="F324" s="24">
        <v>95347</v>
      </c>
      <c r="G324" s="24">
        <v>5906321</v>
      </c>
      <c r="H324">
        <v>322</v>
      </c>
      <c r="J324" s="9">
        <f t="shared" ref="J324:J387" si="5">(E324-B324)/B324</f>
        <v>5.6714744768431261E-2</v>
      </c>
    </row>
    <row r="325" spans="1:10" x14ac:dyDescent="0.25">
      <c r="A325" t="s">
        <v>1404</v>
      </c>
      <c r="B325" s="24">
        <v>0.818747</v>
      </c>
      <c r="C325" s="24">
        <v>0.84353500000000003</v>
      </c>
      <c r="D325" s="24">
        <v>0.724638</v>
      </c>
      <c r="E325" s="24">
        <v>0.75519199999999997</v>
      </c>
      <c r="F325" s="24">
        <v>33421</v>
      </c>
      <c r="G325" s="24">
        <v>5364424</v>
      </c>
      <c r="H325">
        <v>323</v>
      </c>
      <c r="J325" s="9">
        <f t="shared" si="5"/>
        <v>-7.7624711907341368E-2</v>
      </c>
    </row>
    <row r="326" spans="1:10" x14ac:dyDescent="0.25">
      <c r="A326" t="s">
        <v>1403</v>
      </c>
      <c r="B326" s="24">
        <v>0.75532500000000002</v>
      </c>
      <c r="C326" s="24">
        <v>0.76290899999999995</v>
      </c>
      <c r="D326" s="24">
        <v>0.69928299999999999</v>
      </c>
      <c r="E326" s="24">
        <v>0.75820699999999996</v>
      </c>
      <c r="F326" s="24">
        <v>24374</v>
      </c>
      <c r="G326" s="24">
        <v>5397262</v>
      </c>
      <c r="H326">
        <v>324</v>
      </c>
      <c r="J326" s="9">
        <f t="shared" si="5"/>
        <v>3.8155760765232714E-3</v>
      </c>
    </row>
    <row r="327" spans="1:10" x14ac:dyDescent="0.25">
      <c r="A327" t="s">
        <v>1402</v>
      </c>
      <c r="B327" s="24">
        <v>0.75948099999999996</v>
      </c>
      <c r="C327" s="24">
        <v>0.86414000000000002</v>
      </c>
      <c r="D327" s="24">
        <v>0.72407200000000005</v>
      </c>
      <c r="E327" s="24">
        <v>0.80038100000000001</v>
      </c>
      <c r="F327" s="24">
        <v>67091</v>
      </c>
      <c r="G327" s="24">
        <v>5709978</v>
      </c>
      <c r="H327">
        <v>325</v>
      </c>
      <c r="J327" s="9">
        <f t="shared" si="5"/>
        <v>5.3852565106961264E-2</v>
      </c>
    </row>
    <row r="328" spans="1:10" x14ac:dyDescent="0.25">
      <c r="A328" t="s">
        <v>1401</v>
      </c>
      <c r="B328" s="24">
        <v>0.80452900000000005</v>
      </c>
      <c r="C328" s="24">
        <v>0.85540700000000003</v>
      </c>
      <c r="D328" s="24">
        <v>0.78558099999999997</v>
      </c>
      <c r="E328" s="24">
        <v>0.82720700000000003</v>
      </c>
      <c r="F328" s="24">
        <v>45289</v>
      </c>
      <c r="G328" s="24">
        <v>5914170</v>
      </c>
      <c r="H328">
        <v>326</v>
      </c>
      <c r="J328" s="9">
        <f t="shared" si="5"/>
        <v>2.8187921131494296E-2</v>
      </c>
    </row>
    <row r="329" spans="1:10" x14ac:dyDescent="0.25">
      <c r="A329" t="s">
        <v>1400</v>
      </c>
      <c r="B329" s="24">
        <v>0.82684299999999999</v>
      </c>
      <c r="C329" s="24">
        <v>0.83129299999999995</v>
      </c>
      <c r="D329" s="24">
        <v>0.79595800000000005</v>
      </c>
      <c r="E329" s="24">
        <v>0.80013500000000004</v>
      </c>
      <c r="F329" s="24">
        <v>22665</v>
      </c>
      <c r="G329" s="24">
        <v>5733147</v>
      </c>
      <c r="H329">
        <v>327</v>
      </c>
      <c r="J329" s="9">
        <f t="shared" si="5"/>
        <v>-3.2301174467220445E-2</v>
      </c>
    </row>
    <row r="330" spans="1:10" x14ac:dyDescent="0.25">
      <c r="A330" t="s">
        <v>1399</v>
      </c>
      <c r="B330" s="24">
        <v>0.80040500000000003</v>
      </c>
      <c r="C330" s="24">
        <v>0.80107300000000004</v>
      </c>
      <c r="D330" s="24">
        <v>0.67592300000000005</v>
      </c>
      <c r="E330" s="24">
        <v>0.69174100000000005</v>
      </c>
      <c r="F330" s="24">
        <v>66159</v>
      </c>
      <c r="G330" s="24">
        <v>4966924</v>
      </c>
      <c r="H330">
        <v>328</v>
      </c>
      <c r="J330" s="9">
        <f t="shared" si="5"/>
        <v>-0.13576127085662881</v>
      </c>
    </row>
    <row r="331" spans="1:10" x14ac:dyDescent="0.25">
      <c r="A331" t="s">
        <v>1398</v>
      </c>
      <c r="B331" s="24">
        <v>0.69781499999999996</v>
      </c>
      <c r="C331" s="24">
        <v>0.70049499999999998</v>
      </c>
      <c r="D331" s="24">
        <v>0.64304099999999997</v>
      </c>
      <c r="E331" s="24">
        <v>0.65693400000000002</v>
      </c>
      <c r="F331" s="24">
        <v>37452</v>
      </c>
      <c r="G331" s="24">
        <v>4727007</v>
      </c>
      <c r="H331">
        <v>329</v>
      </c>
      <c r="J331" s="9">
        <f t="shared" si="5"/>
        <v>-5.8584295264504128E-2</v>
      </c>
    </row>
    <row r="332" spans="1:10" x14ac:dyDescent="0.25">
      <c r="A332" t="s">
        <v>1397</v>
      </c>
      <c r="B332" s="24">
        <v>0.65659000000000001</v>
      </c>
      <c r="C332" s="24">
        <v>0.690585</v>
      </c>
      <c r="D332" s="24">
        <v>0.65110800000000002</v>
      </c>
      <c r="E332" s="24">
        <v>0.67330699999999999</v>
      </c>
      <c r="F332" s="24">
        <v>21974</v>
      </c>
      <c r="G332" s="24">
        <v>4855067</v>
      </c>
      <c r="H332">
        <v>330</v>
      </c>
      <c r="J332" s="9">
        <f t="shared" si="5"/>
        <v>2.5460332932271252E-2</v>
      </c>
    </row>
    <row r="333" spans="1:10" x14ac:dyDescent="0.25">
      <c r="A333" t="s">
        <v>1396</v>
      </c>
      <c r="B333" s="24">
        <v>0.67303500000000005</v>
      </c>
      <c r="C333" s="24">
        <v>0.68764599999999998</v>
      </c>
      <c r="D333" s="24">
        <v>0.65290400000000004</v>
      </c>
      <c r="E333" s="24">
        <v>0.67859899999999995</v>
      </c>
      <c r="F333" s="24">
        <v>42962</v>
      </c>
      <c r="G333" s="24">
        <v>4904048</v>
      </c>
      <c r="H333">
        <v>331</v>
      </c>
      <c r="J333" s="9">
        <f t="shared" si="5"/>
        <v>8.2670292035331022E-3</v>
      </c>
    </row>
    <row r="334" spans="1:10" x14ac:dyDescent="0.25">
      <c r="A334" t="s">
        <v>1395</v>
      </c>
      <c r="B334" s="24">
        <v>0.67846200000000001</v>
      </c>
      <c r="C334" s="24">
        <v>0.68436699999999995</v>
      </c>
      <c r="D334" s="24">
        <v>0.63105800000000001</v>
      </c>
      <c r="E334" s="24">
        <v>0.658304</v>
      </c>
      <c r="F334" s="24">
        <v>27205</v>
      </c>
      <c r="G334" s="24">
        <v>4767333</v>
      </c>
      <c r="H334">
        <v>332</v>
      </c>
      <c r="J334" s="9">
        <f t="shared" si="5"/>
        <v>-2.9711317656700018E-2</v>
      </c>
    </row>
    <row r="335" spans="1:10" x14ac:dyDescent="0.25">
      <c r="A335" t="s">
        <v>1394</v>
      </c>
      <c r="B335" s="24">
        <v>0.65811900000000001</v>
      </c>
      <c r="C335" s="24">
        <v>0.72037300000000004</v>
      </c>
      <c r="D335" s="24">
        <v>0.654586</v>
      </c>
      <c r="E335" s="24">
        <v>0.694249</v>
      </c>
      <c r="F335" s="24">
        <v>39375</v>
      </c>
      <c r="G335" s="24">
        <v>5037856</v>
      </c>
      <c r="H335">
        <v>333</v>
      </c>
      <c r="J335" s="9">
        <f t="shared" si="5"/>
        <v>5.4898886067717229E-2</v>
      </c>
    </row>
    <row r="336" spans="1:10" x14ac:dyDescent="0.25">
      <c r="A336" t="s">
        <v>1393</v>
      </c>
      <c r="B336" s="24">
        <v>0.69230999999999998</v>
      </c>
      <c r="C336" s="24">
        <v>0.69610499999999997</v>
      </c>
      <c r="D336" s="24">
        <v>0.66220900000000005</v>
      </c>
      <c r="E336" s="24">
        <v>0.66220900000000005</v>
      </c>
      <c r="F336" s="24">
        <v>15323</v>
      </c>
      <c r="G336" s="24">
        <v>4814726</v>
      </c>
      <c r="H336">
        <v>334</v>
      </c>
      <c r="J336" s="9">
        <f t="shared" si="5"/>
        <v>-4.3479077291964485E-2</v>
      </c>
    </row>
    <row r="337" spans="1:10" x14ac:dyDescent="0.25">
      <c r="A337" t="s">
        <v>1392</v>
      </c>
      <c r="B337" s="24">
        <v>0.66242900000000005</v>
      </c>
      <c r="C337" s="24">
        <v>0.68435000000000001</v>
      </c>
      <c r="D337" s="24">
        <v>0.64985499999999996</v>
      </c>
      <c r="E337" s="24">
        <v>0.67894200000000005</v>
      </c>
      <c r="F337" s="24">
        <v>28005</v>
      </c>
      <c r="G337" s="24">
        <v>4947552</v>
      </c>
      <c r="H337">
        <v>335</v>
      </c>
      <c r="J337" s="9">
        <f t="shared" si="5"/>
        <v>2.4927954543052914E-2</v>
      </c>
    </row>
    <row r="338" spans="1:10" x14ac:dyDescent="0.25">
      <c r="A338" t="s">
        <v>1391</v>
      </c>
      <c r="B338" s="24">
        <v>0.68176000000000003</v>
      </c>
      <c r="C338" s="24">
        <v>0.68176000000000003</v>
      </c>
      <c r="D338" s="24">
        <v>0.58336699999999997</v>
      </c>
      <c r="E338" s="24">
        <v>0.63272499999999998</v>
      </c>
      <c r="F338" s="24">
        <v>101360</v>
      </c>
      <c r="G338" s="24">
        <v>4620623</v>
      </c>
      <c r="H338">
        <v>336</v>
      </c>
      <c r="J338" s="9">
        <f t="shared" si="5"/>
        <v>-7.1924137526402324E-2</v>
      </c>
    </row>
    <row r="339" spans="1:10" x14ac:dyDescent="0.25">
      <c r="A339" t="s">
        <v>1390</v>
      </c>
      <c r="B339" s="24">
        <v>0.63182300000000002</v>
      </c>
      <c r="C339" s="24">
        <v>0.63360399999999995</v>
      </c>
      <c r="D339" s="24">
        <v>0.57579199999999997</v>
      </c>
      <c r="E339" s="24">
        <v>0.57633100000000004</v>
      </c>
      <c r="F339" s="24">
        <v>29956</v>
      </c>
      <c r="G339" s="24">
        <v>4217359</v>
      </c>
      <c r="H339">
        <v>337</v>
      </c>
      <c r="J339" s="9">
        <f t="shared" si="5"/>
        <v>-8.7828394977707336E-2</v>
      </c>
    </row>
    <row r="340" spans="1:10" x14ac:dyDescent="0.25">
      <c r="A340" t="s">
        <v>1389</v>
      </c>
      <c r="B340" s="24">
        <v>0.57686999999999999</v>
      </c>
      <c r="C340" s="24">
        <v>0.61402199999999996</v>
      </c>
      <c r="D340" s="24">
        <v>0.55623500000000003</v>
      </c>
      <c r="E340" s="24">
        <v>0.60323300000000002</v>
      </c>
      <c r="F340" s="24">
        <v>45474</v>
      </c>
      <c r="G340" s="24">
        <v>4423454</v>
      </c>
      <c r="H340">
        <v>338</v>
      </c>
      <c r="J340" s="9">
        <f t="shared" si="5"/>
        <v>4.5700071073205444E-2</v>
      </c>
    </row>
    <row r="341" spans="1:10" x14ac:dyDescent="0.25">
      <c r="A341" t="s">
        <v>1388</v>
      </c>
      <c r="B341" s="24">
        <v>0.59675699999999998</v>
      </c>
      <c r="C341" s="24">
        <v>0.60509000000000002</v>
      </c>
      <c r="D341" s="24">
        <v>0.56803000000000003</v>
      </c>
      <c r="E341" s="24">
        <v>0.56993700000000003</v>
      </c>
      <c r="F341" s="24">
        <v>18883</v>
      </c>
      <c r="G341" s="24">
        <v>4188000</v>
      </c>
      <c r="H341">
        <v>339</v>
      </c>
      <c r="J341" s="9">
        <f t="shared" si="5"/>
        <v>-4.4942916463485062E-2</v>
      </c>
    </row>
    <row r="342" spans="1:10" x14ac:dyDescent="0.25">
      <c r="A342" t="s">
        <v>1387</v>
      </c>
      <c r="B342" s="24">
        <v>0.57238199999999995</v>
      </c>
      <c r="C342" s="24">
        <v>0.58543800000000001</v>
      </c>
      <c r="D342" s="24">
        <v>0.51430500000000001</v>
      </c>
      <c r="E342" s="24">
        <v>0.56474000000000002</v>
      </c>
      <c r="F342" s="24">
        <v>77248</v>
      </c>
      <c r="G342" s="24">
        <v>4158351</v>
      </c>
      <c r="H342">
        <v>340</v>
      </c>
      <c r="J342" s="9">
        <f t="shared" si="5"/>
        <v>-1.3351223483617457E-2</v>
      </c>
    </row>
    <row r="343" spans="1:10" x14ac:dyDescent="0.25">
      <c r="A343" t="s">
        <v>1386</v>
      </c>
      <c r="B343" s="24">
        <v>0.56368099999999999</v>
      </c>
      <c r="C343" s="24">
        <v>0.56748799999999999</v>
      </c>
      <c r="D343" s="24">
        <v>0.531613</v>
      </c>
      <c r="E343" s="24">
        <v>0.55638500000000002</v>
      </c>
      <c r="F343" s="24">
        <v>19954</v>
      </c>
      <c r="G343" s="24">
        <v>4105181</v>
      </c>
      <c r="H343">
        <v>341</v>
      </c>
      <c r="J343" s="9">
        <f t="shared" si="5"/>
        <v>-1.2943491088044424E-2</v>
      </c>
    </row>
    <row r="344" spans="1:10" x14ac:dyDescent="0.25">
      <c r="A344" t="s">
        <v>1385</v>
      </c>
      <c r="B344" s="24">
        <v>0.55647599999999997</v>
      </c>
      <c r="C344" s="24">
        <v>0.57314600000000004</v>
      </c>
      <c r="D344" s="24">
        <v>0.52984100000000001</v>
      </c>
      <c r="E344" s="24">
        <v>0.56608800000000004</v>
      </c>
      <c r="F344" s="24">
        <v>26268</v>
      </c>
      <c r="G344" s="24">
        <v>4185268</v>
      </c>
      <c r="H344">
        <v>342</v>
      </c>
      <c r="J344" s="9">
        <f t="shared" si="5"/>
        <v>1.7272982123218369E-2</v>
      </c>
    </row>
    <row r="345" spans="1:10" x14ac:dyDescent="0.25">
      <c r="A345" t="s">
        <v>1384</v>
      </c>
      <c r="B345" s="24">
        <v>0.56609799999999999</v>
      </c>
      <c r="C345" s="24">
        <v>0.57298700000000002</v>
      </c>
      <c r="D345" s="24">
        <v>0.445988</v>
      </c>
      <c r="E345" s="24">
        <v>0.47931000000000001</v>
      </c>
      <c r="F345" s="24">
        <v>97890</v>
      </c>
      <c r="G345" s="24">
        <v>3550884</v>
      </c>
      <c r="H345">
        <v>343</v>
      </c>
      <c r="J345" s="9">
        <f t="shared" si="5"/>
        <v>-0.15330914435309784</v>
      </c>
    </row>
    <row r="346" spans="1:10" x14ac:dyDescent="0.25">
      <c r="A346" t="s">
        <v>1383</v>
      </c>
      <c r="B346" s="24">
        <v>0.48451300000000003</v>
      </c>
      <c r="C346" s="24">
        <v>0.502058</v>
      </c>
      <c r="D346" s="24">
        <v>0.447521</v>
      </c>
      <c r="E346" s="24">
        <v>0.49152600000000002</v>
      </c>
      <c r="F346" s="24">
        <v>29029</v>
      </c>
      <c r="G346" s="24">
        <v>3648523</v>
      </c>
      <c r="H346">
        <v>344</v>
      </c>
      <c r="J346" s="9">
        <f t="shared" si="5"/>
        <v>1.4474327830212999E-2</v>
      </c>
    </row>
    <row r="347" spans="1:10" x14ac:dyDescent="0.25">
      <c r="A347" t="s">
        <v>1382</v>
      </c>
      <c r="B347" s="24">
        <v>0.49243999999999999</v>
      </c>
      <c r="C347" s="24">
        <v>0.52661999999999998</v>
      </c>
      <c r="D347" s="24">
        <v>0.46253100000000003</v>
      </c>
      <c r="E347" s="24">
        <v>0.50117900000000004</v>
      </c>
      <c r="F347" s="24">
        <v>29589</v>
      </c>
      <c r="G347" s="24">
        <v>3721181</v>
      </c>
      <c r="H347">
        <v>345</v>
      </c>
      <c r="J347" s="9">
        <f t="shared" si="5"/>
        <v>1.7746324425310805E-2</v>
      </c>
    </row>
    <row r="348" spans="1:10" x14ac:dyDescent="0.25">
      <c r="A348" t="s">
        <v>1381</v>
      </c>
      <c r="B348" s="24">
        <v>0.50292499999999996</v>
      </c>
      <c r="C348" s="24">
        <v>0.52751999999999999</v>
      </c>
      <c r="D348" s="24">
        <v>0.49279499999999998</v>
      </c>
      <c r="E348" s="24">
        <v>0.499998</v>
      </c>
      <c r="F348" s="24">
        <v>13570</v>
      </c>
      <c r="G348" s="24">
        <v>3712413</v>
      </c>
      <c r="H348">
        <v>346</v>
      </c>
      <c r="J348" s="9">
        <f t="shared" si="5"/>
        <v>-5.8199532733508134E-3</v>
      </c>
    </row>
    <row r="349" spans="1:10" x14ac:dyDescent="0.25">
      <c r="A349" t="s">
        <v>1380</v>
      </c>
      <c r="B349" s="24">
        <v>0.50016700000000003</v>
      </c>
      <c r="C349" s="24">
        <v>0.50948499999999997</v>
      </c>
      <c r="D349" s="24">
        <v>0.48457699999999998</v>
      </c>
      <c r="E349" s="24">
        <v>0.49757699999999999</v>
      </c>
      <c r="F349" s="24">
        <v>12363</v>
      </c>
      <c r="G349" s="24">
        <v>3694437</v>
      </c>
      <c r="H349">
        <v>347</v>
      </c>
      <c r="J349" s="9">
        <f t="shared" si="5"/>
        <v>-5.1782704576672119E-3</v>
      </c>
    </row>
    <row r="350" spans="1:10" x14ac:dyDescent="0.25">
      <c r="A350" t="s">
        <v>1379</v>
      </c>
      <c r="B350" s="24">
        <v>0.49505500000000002</v>
      </c>
      <c r="C350" s="24">
        <v>0.51332199999999994</v>
      </c>
      <c r="D350" s="24">
        <v>0.49190299999999998</v>
      </c>
      <c r="E350" s="24">
        <v>0.49907899999999999</v>
      </c>
      <c r="F350" s="24">
        <v>13646</v>
      </c>
      <c r="G350" s="24">
        <v>3705589</v>
      </c>
      <c r="H350">
        <v>348</v>
      </c>
      <c r="J350" s="9">
        <f t="shared" si="5"/>
        <v>8.1283897748734412E-3</v>
      </c>
    </row>
    <row r="351" spans="1:10" x14ac:dyDescent="0.25">
      <c r="A351" t="s">
        <v>1378</v>
      </c>
      <c r="B351" s="24">
        <v>0.498803</v>
      </c>
      <c r="C351" s="24">
        <v>0.50392199999999998</v>
      </c>
      <c r="D351" s="24">
        <v>0.46732099999999999</v>
      </c>
      <c r="E351" s="24">
        <v>0.467889</v>
      </c>
      <c r="F351" s="24">
        <v>19414</v>
      </c>
      <c r="G351" s="24">
        <v>3474008</v>
      </c>
      <c r="H351">
        <v>349</v>
      </c>
      <c r="J351" s="9">
        <f t="shared" si="5"/>
        <v>-6.1976371433211101E-2</v>
      </c>
    </row>
    <row r="352" spans="1:10" x14ac:dyDescent="0.25">
      <c r="A352" t="s">
        <v>1377</v>
      </c>
      <c r="B352" s="24">
        <v>0.46826800000000002</v>
      </c>
      <c r="C352" s="24">
        <v>0.482659</v>
      </c>
      <c r="D352" s="24">
        <v>0.44759300000000002</v>
      </c>
      <c r="E352" s="24">
        <v>0.47116599999999997</v>
      </c>
      <c r="F352" s="24">
        <v>22379</v>
      </c>
      <c r="G352" s="24">
        <v>3498339</v>
      </c>
      <c r="H352">
        <v>350</v>
      </c>
      <c r="J352" s="9">
        <f t="shared" si="5"/>
        <v>6.188763699419896E-3</v>
      </c>
    </row>
    <row r="353" spans="1:10" x14ac:dyDescent="0.25">
      <c r="A353" t="s">
        <v>1376</v>
      </c>
      <c r="B353" s="24">
        <v>0.47126299999999999</v>
      </c>
      <c r="C353" s="24">
        <v>0.48091499999999998</v>
      </c>
      <c r="D353" s="24">
        <v>0.44502199999999997</v>
      </c>
      <c r="E353" s="24">
        <v>0.45825700000000003</v>
      </c>
      <c r="F353" s="24">
        <v>29928</v>
      </c>
      <c r="G353" s="24">
        <v>3402492</v>
      </c>
      <c r="H353">
        <v>351</v>
      </c>
      <c r="J353" s="9">
        <f t="shared" si="5"/>
        <v>-2.7598177663003379E-2</v>
      </c>
    </row>
    <row r="354" spans="1:10" x14ac:dyDescent="0.25">
      <c r="A354" t="s">
        <v>1375</v>
      </c>
      <c r="B354" s="24">
        <v>0.45892100000000002</v>
      </c>
      <c r="C354" s="24">
        <v>0.48649300000000001</v>
      </c>
      <c r="D354" s="24">
        <v>0.45522200000000002</v>
      </c>
      <c r="E354" s="24">
        <v>0.47393400000000002</v>
      </c>
      <c r="F354" s="24">
        <v>29403</v>
      </c>
      <c r="G354" s="24">
        <v>3518891</v>
      </c>
      <c r="H354">
        <v>352</v>
      </c>
      <c r="J354" s="9">
        <f t="shared" si="5"/>
        <v>3.2713691463236584E-2</v>
      </c>
    </row>
    <row r="355" spans="1:10" x14ac:dyDescent="0.25">
      <c r="A355" t="s">
        <v>1374</v>
      </c>
      <c r="B355" s="24">
        <v>0.47425699999999998</v>
      </c>
      <c r="C355" s="24">
        <v>0.49991600000000003</v>
      </c>
      <c r="D355" s="24">
        <v>0.47174100000000002</v>
      </c>
      <c r="E355" s="24">
        <v>0.490568</v>
      </c>
      <c r="F355" s="24">
        <v>13967</v>
      </c>
      <c r="G355" s="24">
        <v>3707683</v>
      </c>
      <c r="H355">
        <v>353</v>
      </c>
      <c r="J355" s="9">
        <f t="shared" si="5"/>
        <v>3.4392744861963073E-2</v>
      </c>
    </row>
    <row r="356" spans="1:10" x14ac:dyDescent="0.25">
      <c r="A356" t="s">
        <v>1373</v>
      </c>
      <c r="B356" s="24">
        <v>0.49109999999999998</v>
      </c>
      <c r="C356" s="24">
        <v>0.53769900000000004</v>
      </c>
      <c r="D356" s="24">
        <v>0.47965200000000002</v>
      </c>
      <c r="E356" s="24">
        <v>0.51369299999999996</v>
      </c>
      <c r="F356" s="24">
        <v>33579</v>
      </c>
      <c r="G356" s="24">
        <v>3890002</v>
      </c>
      <c r="H356">
        <v>354</v>
      </c>
      <c r="J356" s="9">
        <f t="shared" si="5"/>
        <v>4.6004886988393355E-2</v>
      </c>
    </row>
    <row r="357" spans="1:10" x14ac:dyDescent="0.25">
      <c r="A357" t="s">
        <v>1372</v>
      </c>
      <c r="B357" s="24">
        <v>0.51507000000000003</v>
      </c>
      <c r="C357" s="24">
        <v>0.57401599999999997</v>
      </c>
      <c r="D357" s="24">
        <v>0.498172</v>
      </c>
      <c r="E357" s="24">
        <v>0.56510300000000002</v>
      </c>
      <c r="F357" s="24">
        <v>25842</v>
      </c>
      <c r="G357" s="24">
        <v>4287549</v>
      </c>
      <c r="H357">
        <v>355</v>
      </c>
      <c r="J357" s="9">
        <f t="shared" si="5"/>
        <v>9.713825305298307E-2</v>
      </c>
    </row>
    <row r="358" spans="1:10" x14ac:dyDescent="0.25">
      <c r="A358" t="s">
        <v>1371</v>
      </c>
      <c r="B358" s="24">
        <v>0.56112799999999996</v>
      </c>
      <c r="C358" s="24">
        <v>0.56720999999999999</v>
      </c>
      <c r="D358" s="24">
        <v>0.49546099999999998</v>
      </c>
      <c r="E358" s="24">
        <v>0.51134199999999996</v>
      </c>
      <c r="F358" s="24">
        <v>40270</v>
      </c>
      <c r="G358" s="24">
        <v>3887419</v>
      </c>
      <c r="H358">
        <v>356</v>
      </c>
      <c r="J358" s="9">
        <f t="shared" si="5"/>
        <v>-8.8724854222209548E-2</v>
      </c>
    </row>
    <row r="359" spans="1:10" x14ac:dyDescent="0.25">
      <c r="A359" t="s">
        <v>1370</v>
      </c>
      <c r="B359" s="24">
        <v>0.51302199999999998</v>
      </c>
      <c r="C359" s="24">
        <v>0.51542600000000005</v>
      </c>
      <c r="D359" s="24">
        <v>0.477435</v>
      </c>
      <c r="E359" s="24">
        <v>0.47761199999999998</v>
      </c>
      <c r="F359" s="24">
        <v>27612</v>
      </c>
      <c r="G359" s="24">
        <v>3637815</v>
      </c>
      <c r="H359">
        <v>357</v>
      </c>
      <c r="J359" s="9">
        <f t="shared" si="5"/>
        <v>-6.9022381106463263E-2</v>
      </c>
    </row>
    <row r="360" spans="1:10" x14ac:dyDescent="0.25">
      <c r="A360" t="s">
        <v>1369</v>
      </c>
      <c r="B360" s="24">
        <v>0.47674299999999997</v>
      </c>
      <c r="C360" s="24">
        <v>0.52320599999999995</v>
      </c>
      <c r="D360" s="24">
        <v>0.47537099999999999</v>
      </c>
      <c r="E360" s="24">
        <v>0.483207</v>
      </c>
      <c r="F360" s="24">
        <v>22340</v>
      </c>
      <c r="G360" s="24">
        <v>3687637</v>
      </c>
      <c r="H360">
        <v>358</v>
      </c>
      <c r="J360" s="9">
        <f t="shared" si="5"/>
        <v>1.3558667877661603E-2</v>
      </c>
    </row>
    <row r="361" spans="1:10" x14ac:dyDescent="0.25">
      <c r="A361" t="s">
        <v>1368</v>
      </c>
      <c r="B361" s="24">
        <v>0.4829</v>
      </c>
      <c r="C361" s="24">
        <v>0.51170400000000005</v>
      </c>
      <c r="D361" s="24">
        <v>0.475443</v>
      </c>
      <c r="E361" s="24">
        <v>0.49554799999999999</v>
      </c>
      <c r="F361" s="24">
        <v>24386</v>
      </c>
      <c r="G361" s="24">
        <v>3789156</v>
      </c>
      <c r="H361">
        <v>359</v>
      </c>
      <c r="J361" s="9">
        <f t="shared" si="5"/>
        <v>2.6191758127976791E-2</v>
      </c>
    </row>
    <row r="362" spans="1:10" x14ac:dyDescent="0.25">
      <c r="A362" t="s">
        <v>1367</v>
      </c>
      <c r="B362" s="24">
        <v>0.49587799999999999</v>
      </c>
      <c r="C362" s="24">
        <v>0.56936799999999999</v>
      </c>
      <c r="D362" s="24">
        <v>0.49575599999999997</v>
      </c>
      <c r="E362" s="24">
        <v>0.54496500000000003</v>
      </c>
      <c r="F362" s="24">
        <v>36937</v>
      </c>
      <c r="G362" s="24">
        <v>4175328</v>
      </c>
      <c r="H362">
        <v>360</v>
      </c>
      <c r="J362" s="9">
        <f t="shared" si="5"/>
        <v>9.8990074171469697E-2</v>
      </c>
    </row>
    <row r="363" spans="1:10" x14ac:dyDescent="0.25">
      <c r="A363" t="s">
        <v>1366</v>
      </c>
      <c r="B363" s="24">
        <v>0.54656099999999996</v>
      </c>
      <c r="C363" s="24">
        <v>0.623946</v>
      </c>
      <c r="D363" s="24">
        <v>0.53467799999999999</v>
      </c>
      <c r="E363" s="24">
        <v>0.59567300000000001</v>
      </c>
      <c r="F363" s="24">
        <v>48492</v>
      </c>
      <c r="G363" s="24">
        <v>4572611</v>
      </c>
      <c r="H363">
        <v>361</v>
      </c>
      <c r="J363" s="9">
        <f t="shared" si="5"/>
        <v>8.9856392973519966E-2</v>
      </c>
    </row>
    <row r="364" spans="1:10" x14ac:dyDescent="0.25">
      <c r="A364" t="s">
        <v>1365</v>
      </c>
      <c r="B364" s="24">
        <v>0.597889</v>
      </c>
      <c r="C364" s="24">
        <v>0.62482400000000005</v>
      </c>
      <c r="D364" s="24">
        <v>0.54636200000000001</v>
      </c>
      <c r="E364" s="24">
        <v>0.55721600000000004</v>
      </c>
      <c r="F364" s="24">
        <v>38552</v>
      </c>
      <c r="G364" s="24">
        <v>4285731</v>
      </c>
      <c r="H364">
        <v>362</v>
      </c>
      <c r="J364" s="9">
        <f t="shared" si="5"/>
        <v>-6.8027677378242377E-2</v>
      </c>
    </row>
    <row r="365" spans="1:10" x14ac:dyDescent="0.25">
      <c r="A365" t="s">
        <v>1364</v>
      </c>
      <c r="B365" s="24">
        <v>0.55893300000000001</v>
      </c>
      <c r="C365" s="24">
        <v>0.59770100000000004</v>
      </c>
      <c r="D365" s="24">
        <v>0.51715900000000004</v>
      </c>
      <c r="E365" s="24">
        <v>0.53577300000000005</v>
      </c>
      <c r="F365" s="24">
        <v>66440</v>
      </c>
      <c r="G365" s="24">
        <v>4128488</v>
      </c>
      <c r="H365">
        <v>363</v>
      </c>
      <c r="J365" s="9">
        <f t="shared" si="5"/>
        <v>-4.1436093413700671E-2</v>
      </c>
    </row>
    <row r="366" spans="1:10" x14ac:dyDescent="0.25">
      <c r="A366" t="s">
        <v>1363</v>
      </c>
      <c r="B366" s="24">
        <v>0.53498199999999996</v>
      </c>
      <c r="C366" s="24">
        <v>0.55037400000000003</v>
      </c>
      <c r="D366" s="24">
        <v>0.495834</v>
      </c>
      <c r="E366" s="24">
        <v>0.51466000000000001</v>
      </c>
      <c r="F366" s="24">
        <v>64157</v>
      </c>
      <c r="G366" s="24">
        <v>3973480</v>
      </c>
      <c r="H366">
        <v>364</v>
      </c>
      <c r="J366" s="9">
        <f t="shared" si="5"/>
        <v>-3.7986324773543696E-2</v>
      </c>
    </row>
    <row r="367" spans="1:10" x14ac:dyDescent="0.25">
      <c r="A367" t="s">
        <v>1362</v>
      </c>
      <c r="B367" s="24">
        <v>0.51493999999999995</v>
      </c>
      <c r="C367" s="24">
        <v>0.55288899999999996</v>
      </c>
      <c r="D367" s="24">
        <v>0.49291699999999999</v>
      </c>
      <c r="E367" s="24">
        <v>0.49291699999999999</v>
      </c>
      <c r="F367" s="24">
        <v>62290</v>
      </c>
      <c r="G367" s="24">
        <v>3812694</v>
      </c>
      <c r="H367">
        <v>365</v>
      </c>
      <c r="J367" s="9">
        <f t="shared" si="5"/>
        <v>-4.2768089486153654E-2</v>
      </c>
    </row>
    <row r="368" spans="1:10" x14ac:dyDescent="0.25">
      <c r="A368" t="s">
        <v>1361</v>
      </c>
      <c r="B368" s="24">
        <v>0.51271100000000003</v>
      </c>
      <c r="C368" s="24">
        <v>0.53578300000000001</v>
      </c>
      <c r="D368" s="24">
        <v>0.44091599999999997</v>
      </c>
      <c r="E368" s="24">
        <v>0.46295599999999998</v>
      </c>
      <c r="F368" s="24">
        <v>110387</v>
      </c>
      <c r="G368" s="24">
        <v>3587695</v>
      </c>
      <c r="H368">
        <v>366</v>
      </c>
      <c r="J368" s="9">
        <f t="shared" si="5"/>
        <v>-9.7042973526996784E-2</v>
      </c>
    </row>
    <row r="369" spans="1:10" x14ac:dyDescent="0.25">
      <c r="A369" t="s">
        <v>1360</v>
      </c>
      <c r="B369" s="24">
        <v>0.46715699999999999</v>
      </c>
      <c r="C369" s="24">
        <v>0.47735499999999997</v>
      </c>
      <c r="D369" s="24">
        <v>0.421431</v>
      </c>
      <c r="E369" s="24">
        <v>0.46076400000000001</v>
      </c>
      <c r="F369" s="24">
        <v>52852</v>
      </c>
      <c r="G369" s="24">
        <v>3577555</v>
      </c>
      <c r="H369">
        <v>367</v>
      </c>
      <c r="J369" s="9">
        <f t="shared" si="5"/>
        <v>-1.368490678722567E-2</v>
      </c>
    </row>
    <row r="370" spans="1:10" x14ac:dyDescent="0.25">
      <c r="A370" t="s">
        <v>1359</v>
      </c>
      <c r="B370" s="24">
        <v>0.45893</v>
      </c>
      <c r="C370" s="24">
        <v>0.49195499999999998</v>
      </c>
      <c r="D370" s="24">
        <v>0.45841599999999999</v>
      </c>
      <c r="E370" s="24">
        <v>0.47098699999999999</v>
      </c>
      <c r="F370" s="24">
        <v>28017</v>
      </c>
      <c r="G370" s="24">
        <v>3663614</v>
      </c>
      <c r="H370">
        <v>368</v>
      </c>
      <c r="J370" s="9">
        <f t="shared" si="5"/>
        <v>2.627198047632533E-2</v>
      </c>
    </row>
    <row r="371" spans="1:10" x14ac:dyDescent="0.25">
      <c r="A371" t="s">
        <v>1358</v>
      </c>
      <c r="B371" s="24">
        <v>0.470752</v>
      </c>
      <c r="C371" s="24">
        <v>0.483848</v>
      </c>
      <c r="D371" s="24">
        <v>0.46790199999999998</v>
      </c>
      <c r="E371" s="24">
        <v>0.479603</v>
      </c>
      <c r="F371" s="24">
        <v>12799</v>
      </c>
      <c r="G371" s="24">
        <v>3737639</v>
      </c>
      <c r="H371">
        <v>369</v>
      </c>
      <c r="J371" s="9">
        <f t="shared" si="5"/>
        <v>1.8801831962477054E-2</v>
      </c>
    </row>
    <row r="372" spans="1:10" x14ac:dyDescent="0.25">
      <c r="A372" t="s">
        <v>1357</v>
      </c>
      <c r="B372" s="24">
        <v>0.47944900000000001</v>
      </c>
      <c r="C372" s="24">
        <v>0.483379</v>
      </c>
      <c r="D372" s="24">
        <v>0.46172000000000002</v>
      </c>
      <c r="E372" s="24">
        <v>0.46360600000000002</v>
      </c>
      <c r="F372" s="24">
        <v>28042</v>
      </c>
      <c r="G372" s="24">
        <v>3619400</v>
      </c>
      <c r="H372">
        <v>370</v>
      </c>
      <c r="J372" s="9">
        <f t="shared" si="5"/>
        <v>-3.3044181967216528E-2</v>
      </c>
    </row>
    <row r="373" spans="1:10" x14ac:dyDescent="0.25">
      <c r="A373" t="s">
        <v>1356</v>
      </c>
      <c r="B373" s="24">
        <v>0.46367000000000003</v>
      </c>
      <c r="C373" s="24">
        <v>0.47053</v>
      </c>
      <c r="D373" s="24">
        <v>0.434143</v>
      </c>
      <c r="E373" s="24">
        <v>0.44688299999999997</v>
      </c>
      <c r="F373" s="24">
        <v>32411</v>
      </c>
      <c r="G373" s="24">
        <v>3495629</v>
      </c>
      <c r="H373">
        <v>371</v>
      </c>
      <c r="J373" s="9">
        <f t="shared" si="5"/>
        <v>-3.620462829167307E-2</v>
      </c>
    </row>
    <row r="374" spans="1:10" x14ac:dyDescent="0.25">
      <c r="A374" t="s">
        <v>1355</v>
      </c>
      <c r="B374" s="24">
        <v>0.44814500000000002</v>
      </c>
      <c r="C374" s="24">
        <v>0.44814500000000002</v>
      </c>
      <c r="D374" s="24">
        <v>0.41516199999999998</v>
      </c>
      <c r="E374" s="24">
        <v>0.42197099999999998</v>
      </c>
      <c r="F374" s="24">
        <v>44220</v>
      </c>
      <c r="G374" s="24">
        <v>3306767</v>
      </c>
      <c r="H374">
        <v>372</v>
      </c>
      <c r="J374" s="9">
        <f t="shared" si="5"/>
        <v>-5.8405203672918432E-2</v>
      </c>
    </row>
    <row r="375" spans="1:10" x14ac:dyDescent="0.25">
      <c r="A375" t="s">
        <v>1354</v>
      </c>
      <c r="B375" s="24">
        <v>0.42593500000000001</v>
      </c>
      <c r="C375" s="24">
        <v>0.45336300000000002</v>
      </c>
      <c r="D375" s="24">
        <v>0.42128399999999999</v>
      </c>
      <c r="E375" s="24">
        <v>0.443637</v>
      </c>
      <c r="F375" s="24">
        <v>29630</v>
      </c>
      <c r="G375" s="24">
        <v>3482980</v>
      </c>
      <c r="H375">
        <v>373</v>
      </c>
      <c r="J375" s="9">
        <f t="shared" si="5"/>
        <v>4.1560331975536165E-2</v>
      </c>
    </row>
    <row r="376" spans="1:10" x14ac:dyDescent="0.25">
      <c r="A376" t="s">
        <v>1353</v>
      </c>
      <c r="B376" s="24">
        <v>0.44439299999999998</v>
      </c>
      <c r="C376" s="24">
        <v>0.46019500000000002</v>
      </c>
      <c r="D376" s="24">
        <v>0.43970799999999999</v>
      </c>
      <c r="E376" s="24">
        <v>0.43987199999999999</v>
      </c>
      <c r="F376" s="24">
        <v>29580</v>
      </c>
      <c r="G376" s="24">
        <v>3459317</v>
      </c>
      <c r="H376">
        <v>374</v>
      </c>
      <c r="J376" s="9">
        <f t="shared" si="5"/>
        <v>-1.0173427574241712E-2</v>
      </c>
    </row>
    <row r="377" spans="1:10" x14ac:dyDescent="0.25">
      <c r="A377" t="s">
        <v>1352</v>
      </c>
      <c r="B377" s="24">
        <v>0.441193</v>
      </c>
      <c r="C377" s="24">
        <v>0.44765899999999997</v>
      </c>
      <c r="D377" s="24">
        <v>0.42938300000000001</v>
      </c>
      <c r="E377" s="24">
        <v>0.44510699999999997</v>
      </c>
      <c r="F377" s="24">
        <v>16705</v>
      </c>
      <c r="G377" s="24">
        <v>3507154</v>
      </c>
      <c r="H377">
        <v>375</v>
      </c>
      <c r="J377" s="9">
        <f t="shared" si="5"/>
        <v>8.8714009515109549E-3</v>
      </c>
    </row>
    <row r="378" spans="1:10" x14ac:dyDescent="0.25">
      <c r="A378" t="s">
        <v>1351</v>
      </c>
      <c r="B378" s="24">
        <v>0.446073</v>
      </c>
      <c r="C378" s="24">
        <v>0.48262100000000002</v>
      </c>
      <c r="D378" s="24">
        <v>0.44206899999999999</v>
      </c>
      <c r="E378" s="24">
        <v>0.45088899999999998</v>
      </c>
      <c r="F378" s="24">
        <v>44096</v>
      </c>
      <c r="G378" s="24">
        <v>3559305</v>
      </c>
      <c r="H378">
        <v>376</v>
      </c>
      <c r="J378" s="9">
        <f t="shared" si="5"/>
        <v>1.0796439147852452E-2</v>
      </c>
    </row>
    <row r="379" spans="1:10" x14ac:dyDescent="0.25">
      <c r="A379" t="s">
        <v>1350</v>
      </c>
      <c r="B379" s="24">
        <v>0.45122400000000001</v>
      </c>
      <c r="C379" s="24">
        <v>0.46743600000000002</v>
      </c>
      <c r="D379" s="24">
        <v>0.44699</v>
      </c>
      <c r="E379" s="24">
        <v>0.45161899999999999</v>
      </c>
      <c r="F379" s="24">
        <v>21924</v>
      </c>
      <c r="G379" s="24">
        <v>3571320</v>
      </c>
      <c r="H379">
        <v>377</v>
      </c>
      <c r="J379" s="9">
        <f t="shared" si="5"/>
        <v>8.7539669875711106E-4</v>
      </c>
    </row>
    <row r="380" spans="1:10" x14ac:dyDescent="0.25">
      <c r="A380" t="s">
        <v>1349</v>
      </c>
      <c r="B380" s="24">
        <v>0.45476899999999998</v>
      </c>
      <c r="C380" s="24">
        <v>0.465194</v>
      </c>
      <c r="D380" s="24">
        <v>0.44320100000000001</v>
      </c>
      <c r="E380" s="24">
        <v>0.45553900000000003</v>
      </c>
      <c r="F380" s="24">
        <v>42022</v>
      </c>
      <c r="G380" s="24">
        <v>3609144</v>
      </c>
      <c r="H380">
        <v>378</v>
      </c>
      <c r="J380" s="9">
        <f t="shared" si="5"/>
        <v>1.6931673003218084E-3</v>
      </c>
    </row>
    <row r="381" spans="1:10" x14ac:dyDescent="0.25">
      <c r="A381" t="s">
        <v>1348</v>
      </c>
      <c r="B381" s="24">
        <v>0.45450600000000002</v>
      </c>
      <c r="C381" s="24">
        <v>0.468198</v>
      </c>
      <c r="D381" s="24">
        <v>0.45235300000000001</v>
      </c>
      <c r="E381" s="24">
        <v>0.45347599999999999</v>
      </c>
      <c r="F381" s="24">
        <v>20468</v>
      </c>
      <c r="G381" s="24">
        <v>3599412</v>
      </c>
      <c r="H381">
        <v>379</v>
      </c>
      <c r="J381" s="9">
        <f t="shared" si="5"/>
        <v>-2.2661967058741376E-3</v>
      </c>
    </row>
    <row r="382" spans="1:10" x14ac:dyDescent="0.25">
      <c r="A382" t="s">
        <v>1347</v>
      </c>
      <c r="B382" s="24">
        <v>0.45363599999999998</v>
      </c>
      <c r="C382" s="24">
        <v>0.48431400000000002</v>
      </c>
      <c r="D382" s="24">
        <v>0.45185799999999998</v>
      </c>
      <c r="E382" s="24">
        <v>0.47649399999999997</v>
      </c>
      <c r="F382" s="24">
        <v>27086</v>
      </c>
      <c r="G382" s="24">
        <v>3788613</v>
      </c>
      <c r="H382">
        <v>380</v>
      </c>
      <c r="J382" s="9">
        <f t="shared" si="5"/>
        <v>5.0388417145023741E-2</v>
      </c>
    </row>
    <row r="383" spans="1:10" x14ac:dyDescent="0.25">
      <c r="A383" t="s">
        <v>1346</v>
      </c>
      <c r="B383" s="24">
        <v>0.47649900000000001</v>
      </c>
      <c r="C383" s="24">
        <v>0.50512599999999996</v>
      </c>
      <c r="D383" s="24">
        <v>0.46960299999999999</v>
      </c>
      <c r="E383" s="24">
        <v>0.498892</v>
      </c>
      <c r="F383" s="24">
        <v>33178</v>
      </c>
      <c r="G383" s="24">
        <v>3974149</v>
      </c>
      <c r="H383">
        <v>381</v>
      </c>
      <c r="J383" s="9">
        <f t="shared" si="5"/>
        <v>4.6994852035366276E-2</v>
      </c>
    </row>
    <row r="384" spans="1:10" x14ac:dyDescent="0.25">
      <c r="A384" t="s">
        <v>1345</v>
      </c>
      <c r="B384" s="24">
        <v>0.504834</v>
      </c>
      <c r="C384" s="24">
        <v>0.53151300000000001</v>
      </c>
      <c r="D384" s="24">
        <v>0.494784</v>
      </c>
      <c r="E384" s="24">
        <v>0.52642800000000001</v>
      </c>
      <c r="F384" s="24">
        <v>61552</v>
      </c>
      <c r="G384" s="24">
        <v>4201332</v>
      </c>
      <c r="H384">
        <v>382</v>
      </c>
      <c r="J384" s="9">
        <f t="shared" si="5"/>
        <v>4.2774456554035591E-2</v>
      </c>
    </row>
    <row r="385" spans="1:10" x14ac:dyDescent="0.25">
      <c r="A385" t="s">
        <v>1344</v>
      </c>
      <c r="B385" s="24">
        <v>0.52647200000000005</v>
      </c>
      <c r="C385" s="24">
        <v>0.53433299999999995</v>
      </c>
      <c r="D385" s="24">
        <v>0.49541800000000003</v>
      </c>
      <c r="E385" s="24">
        <v>0.51793299999999998</v>
      </c>
      <c r="F385" s="24">
        <v>60901</v>
      </c>
      <c r="G385" s="24">
        <v>4140602</v>
      </c>
      <c r="H385">
        <v>383</v>
      </c>
      <c r="J385" s="9">
        <f t="shared" si="5"/>
        <v>-1.6219286115880947E-2</v>
      </c>
    </row>
    <row r="386" spans="1:10" x14ac:dyDescent="0.25">
      <c r="A386" t="s">
        <v>1343</v>
      </c>
      <c r="B386" s="24">
        <v>0.51577399999999995</v>
      </c>
      <c r="C386" s="24">
        <v>0.55264800000000003</v>
      </c>
      <c r="D386" s="24">
        <v>0.50476600000000005</v>
      </c>
      <c r="E386" s="24">
        <v>0.54295599999999999</v>
      </c>
      <c r="F386" s="24">
        <v>60437</v>
      </c>
      <c r="G386" s="24">
        <v>4348359</v>
      </c>
      <c r="H386">
        <v>384</v>
      </c>
      <c r="J386" s="9">
        <f t="shared" si="5"/>
        <v>5.2701376959676222E-2</v>
      </c>
    </row>
    <row r="387" spans="1:10" x14ac:dyDescent="0.25">
      <c r="A387" t="s">
        <v>1342</v>
      </c>
      <c r="B387" s="24">
        <v>0.54349099999999995</v>
      </c>
      <c r="C387" s="24">
        <v>0.54805899999999996</v>
      </c>
      <c r="D387" s="24">
        <v>0.452515</v>
      </c>
      <c r="E387" s="24">
        <v>0.49599100000000002</v>
      </c>
      <c r="F387" s="24">
        <v>84617</v>
      </c>
      <c r="G387" s="24">
        <v>3979226</v>
      </c>
      <c r="H387">
        <v>385</v>
      </c>
      <c r="J387" s="9">
        <f t="shared" si="5"/>
        <v>-8.7397951392019252E-2</v>
      </c>
    </row>
    <row r="388" spans="1:10" x14ac:dyDescent="0.25">
      <c r="A388" t="s">
        <v>1341</v>
      </c>
      <c r="B388" s="24">
        <v>0.49394300000000002</v>
      </c>
      <c r="C388" s="24">
        <v>0.49746499999999999</v>
      </c>
      <c r="D388" s="24">
        <v>0.47394199999999997</v>
      </c>
      <c r="E388" s="24">
        <v>0.479738</v>
      </c>
      <c r="F388" s="24">
        <v>18563</v>
      </c>
      <c r="G388" s="24">
        <v>3852650</v>
      </c>
      <c r="H388">
        <v>386</v>
      </c>
      <c r="J388" s="9">
        <f t="shared" ref="J388:J451" si="6">(E388-B388)/B388</f>
        <v>-2.8758379003245359E-2</v>
      </c>
    </row>
    <row r="389" spans="1:10" x14ac:dyDescent="0.25">
      <c r="A389" t="s">
        <v>1340</v>
      </c>
      <c r="B389" s="24">
        <v>0.47959600000000002</v>
      </c>
      <c r="C389" s="24">
        <v>0.49113499999999999</v>
      </c>
      <c r="D389" s="24">
        <v>0.45841100000000001</v>
      </c>
      <c r="E389" s="24">
        <v>0.46285199999999999</v>
      </c>
      <c r="F389" s="24">
        <v>39601</v>
      </c>
      <c r="G389" s="24">
        <v>3726366</v>
      </c>
      <c r="H389">
        <v>387</v>
      </c>
      <c r="J389" s="9">
        <f t="shared" si="6"/>
        <v>-3.4912718204488852E-2</v>
      </c>
    </row>
    <row r="390" spans="1:10" x14ac:dyDescent="0.25">
      <c r="A390" t="s">
        <v>1339</v>
      </c>
      <c r="B390" s="24">
        <v>0.461866</v>
      </c>
      <c r="C390" s="24">
        <v>0.496143</v>
      </c>
      <c r="D390" s="24">
        <v>0.45647500000000002</v>
      </c>
      <c r="E390" s="24">
        <v>0.470966</v>
      </c>
      <c r="F390" s="24">
        <v>37697</v>
      </c>
      <c r="G390" s="24">
        <v>3798375</v>
      </c>
      <c r="H390">
        <v>388</v>
      </c>
      <c r="J390" s="9">
        <f t="shared" si="6"/>
        <v>1.970268432835497E-2</v>
      </c>
    </row>
    <row r="391" spans="1:10" x14ac:dyDescent="0.25">
      <c r="A391" t="s">
        <v>1338</v>
      </c>
      <c r="B391" s="24">
        <v>0.47076600000000002</v>
      </c>
      <c r="C391" s="24">
        <v>0.48971399999999998</v>
      </c>
      <c r="D391" s="24">
        <v>0.45958500000000002</v>
      </c>
      <c r="E391" s="24">
        <v>0.48947200000000002</v>
      </c>
      <c r="F391" s="24">
        <v>38193</v>
      </c>
      <c r="G391" s="24">
        <v>3954648</v>
      </c>
      <c r="H391">
        <v>389</v>
      </c>
      <c r="J391" s="9">
        <f t="shared" si="6"/>
        <v>3.9735240013085059E-2</v>
      </c>
    </row>
    <row r="392" spans="1:10" x14ac:dyDescent="0.25">
      <c r="A392" t="s">
        <v>1337</v>
      </c>
      <c r="B392" s="24">
        <v>0.48789100000000002</v>
      </c>
      <c r="C392" s="24">
        <v>0.49688199999999999</v>
      </c>
      <c r="D392" s="24">
        <v>0.474605</v>
      </c>
      <c r="E392" s="24">
        <v>0.49497000000000002</v>
      </c>
      <c r="F392" s="24">
        <v>25286</v>
      </c>
      <c r="G392" s="24">
        <v>4006123</v>
      </c>
      <c r="H392">
        <v>390</v>
      </c>
      <c r="J392" s="9">
        <f t="shared" si="6"/>
        <v>1.4509388367483724E-2</v>
      </c>
    </row>
    <row r="393" spans="1:10" x14ac:dyDescent="0.25">
      <c r="A393" t="s">
        <v>1336</v>
      </c>
      <c r="B393" s="24">
        <v>0.49517800000000001</v>
      </c>
      <c r="C393" s="24">
        <v>0.51544000000000001</v>
      </c>
      <c r="D393" s="24">
        <v>0.49320599999999998</v>
      </c>
      <c r="E393" s="24">
        <v>0.50822400000000001</v>
      </c>
      <c r="F393" s="24">
        <v>27100</v>
      </c>
      <c r="G393" s="24">
        <v>4120235</v>
      </c>
      <c r="H393">
        <v>391</v>
      </c>
      <c r="J393" s="9">
        <f t="shared" si="6"/>
        <v>2.6346081611057039E-2</v>
      </c>
    </row>
    <row r="394" spans="1:10" x14ac:dyDescent="0.25">
      <c r="A394" t="s">
        <v>1335</v>
      </c>
      <c r="B394" s="24">
        <v>0.50513399999999997</v>
      </c>
      <c r="C394" s="24">
        <v>0.51585899999999996</v>
      </c>
      <c r="D394" s="24">
        <v>0.48990600000000001</v>
      </c>
      <c r="E394" s="24">
        <v>0.50608600000000004</v>
      </c>
      <c r="F394" s="24">
        <v>47599</v>
      </c>
      <c r="G394" s="24">
        <v>4110202</v>
      </c>
      <c r="H394">
        <v>392</v>
      </c>
      <c r="J394" s="9">
        <f t="shared" si="6"/>
        <v>1.884648429921692E-3</v>
      </c>
    </row>
    <row r="395" spans="1:10" x14ac:dyDescent="0.25">
      <c r="A395" t="s">
        <v>1334</v>
      </c>
      <c r="B395" s="24">
        <v>0.50771699999999997</v>
      </c>
      <c r="C395" s="24">
        <v>0.52366100000000004</v>
      </c>
      <c r="D395" s="24">
        <v>0.49357800000000002</v>
      </c>
      <c r="E395" s="24">
        <v>0.50334000000000001</v>
      </c>
      <c r="F395" s="24">
        <v>35110</v>
      </c>
      <c r="G395" s="24">
        <v>4095163</v>
      </c>
      <c r="H395">
        <v>393</v>
      </c>
      <c r="J395" s="9">
        <f t="shared" si="6"/>
        <v>-8.6209443449795156E-3</v>
      </c>
    </row>
    <row r="396" spans="1:10" x14ac:dyDescent="0.25">
      <c r="A396" t="s">
        <v>1333</v>
      </c>
      <c r="B396" s="24">
        <v>0.50298600000000004</v>
      </c>
      <c r="C396" s="24">
        <v>0.50623700000000005</v>
      </c>
      <c r="D396" s="24">
        <v>0.48854999999999998</v>
      </c>
      <c r="E396" s="24">
        <v>0.50387999999999999</v>
      </c>
      <c r="F396" s="24">
        <v>18521</v>
      </c>
      <c r="G396" s="24">
        <v>4106381</v>
      </c>
      <c r="H396">
        <v>394</v>
      </c>
      <c r="J396" s="9">
        <f t="shared" si="6"/>
        <v>1.7773854540682054E-3</v>
      </c>
    </row>
    <row r="397" spans="1:10" x14ac:dyDescent="0.25">
      <c r="A397" t="s">
        <v>1332</v>
      </c>
      <c r="B397" s="24">
        <v>0.50397199999999998</v>
      </c>
      <c r="C397" s="24">
        <v>0.53911500000000001</v>
      </c>
      <c r="D397" s="24">
        <v>0.49582700000000002</v>
      </c>
      <c r="E397" s="24">
        <v>0.51179600000000003</v>
      </c>
      <c r="F397" s="24">
        <v>36206</v>
      </c>
      <c r="G397" s="24">
        <v>4178381</v>
      </c>
      <c r="H397">
        <v>395</v>
      </c>
      <c r="J397" s="9">
        <f t="shared" si="6"/>
        <v>1.5524672005587718E-2</v>
      </c>
    </row>
    <row r="398" spans="1:10" x14ac:dyDescent="0.25">
      <c r="A398" t="s">
        <v>1331</v>
      </c>
      <c r="B398" s="24">
        <v>0.51418799999999998</v>
      </c>
      <c r="C398" s="24">
        <v>0.546906</v>
      </c>
      <c r="D398" s="24">
        <v>0.50383800000000001</v>
      </c>
      <c r="E398" s="24">
        <v>0.53798000000000001</v>
      </c>
      <c r="F398" s="24">
        <v>46906</v>
      </c>
      <c r="G398" s="24">
        <v>4399723</v>
      </c>
      <c r="H398">
        <v>396</v>
      </c>
      <c r="J398" s="9">
        <f t="shared" si="6"/>
        <v>4.6271013714828113E-2</v>
      </c>
    </row>
    <row r="399" spans="1:10" x14ac:dyDescent="0.25">
      <c r="A399" t="s">
        <v>1330</v>
      </c>
      <c r="B399" s="24">
        <v>0.53755399999999998</v>
      </c>
      <c r="C399" s="24">
        <v>0.54297399999999996</v>
      </c>
      <c r="D399" s="24">
        <v>0.52018799999999998</v>
      </c>
      <c r="E399" s="24">
        <v>0.52327400000000002</v>
      </c>
      <c r="F399" s="24">
        <v>20026</v>
      </c>
      <c r="G399" s="24">
        <v>4286720</v>
      </c>
      <c r="H399">
        <v>397</v>
      </c>
      <c r="J399" s="9">
        <f t="shared" si="6"/>
        <v>-2.6564773027453911E-2</v>
      </c>
    </row>
    <row r="400" spans="1:10" x14ac:dyDescent="0.25">
      <c r="A400" t="s">
        <v>1329</v>
      </c>
      <c r="B400" s="24">
        <v>0.52618600000000004</v>
      </c>
      <c r="C400" s="24">
        <v>0.54094200000000003</v>
      </c>
      <c r="D400" s="24">
        <v>0.519536</v>
      </c>
      <c r="E400" s="24">
        <v>0.54059900000000005</v>
      </c>
      <c r="F400" s="24">
        <v>24145</v>
      </c>
      <c r="G400" s="24">
        <v>4436155</v>
      </c>
      <c r="H400">
        <v>398</v>
      </c>
      <c r="J400" s="9">
        <f t="shared" si="6"/>
        <v>2.739145473273711E-2</v>
      </c>
    </row>
    <row r="401" spans="1:10" x14ac:dyDescent="0.25">
      <c r="A401" t="s">
        <v>1328</v>
      </c>
      <c r="B401" s="24">
        <v>0.54058300000000004</v>
      </c>
      <c r="C401" s="24">
        <v>0.54127999999999998</v>
      </c>
      <c r="D401" s="24">
        <v>0.51808399999999999</v>
      </c>
      <c r="E401" s="24">
        <v>0.52692099999999997</v>
      </c>
      <c r="F401" s="24">
        <v>34151</v>
      </c>
      <c r="G401" s="24">
        <v>4331058</v>
      </c>
      <c r="H401">
        <v>399</v>
      </c>
      <c r="J401" s="9">
        <f t="shared" si="6"/>
        <v>-2.5272714828250355E-2</v>
      </c>
    </row>
    <row r="402" spans="1:10" x14ac:dyDescent="0.25">
      <c r="A402" t="s">
        <v>1327</v>
      </c>
      <c r="B402" s="24">
        <v>0.52694799999999997</v>
      </c>
      <c r="C402" s="24">
        <v>0.53112300000000001</v>
      </c>
      <c r="D402" s="24">
        <v>0.50225399999999998</v>
      </c>
      <c r="E402" s="24">
        <v>0.50650600000000001</v>
      </c>
      <c r="F402" s="24">
        <v>30722</v>
      </c>
      <c r="G402" s="24">
        <v>4170298</v>
      </c>
      <c r="H402">
        <v>400</v>
      </c>
      <c r="J402" s="9">
        <f t="shared" si="6"/>
        <v>-3.8793201606230523E-2</v>
      </c>
    </row>
    <row r="403" spans="1:10" x14ac:dyDescent="0.25">
      <c r="A403" t="s">
        <v>1326</v>
      </c>
      <c r="B403" s="24">
        <v>0.50939299999999998</v>
      </c>
      <c r="C403" s="24">
        <v>0.51754199999999995</v>
      </c>
      <c r="D403" s="24">
        <v>0.49770399999999998</v>
      </c>
      <c r="E403" s="24">
        <v>0.50367799999999996</v>
      </c>
      <c r="F403" s="24">
        <v>20286</v>
      </c>
      <c r="G403" s="24">
        <v>4154150</v>
      </c>
      <c r="H403">
        <v>401</v>
      </c>
      <c r="J403" s="9">
        <f t="shared" si="6"/>
        <v>-1.1219235442968446E-2</v>
      </c>
    </row>
    <row r="404" spans="1:10" x14ac:dyDescent="0.25">
      <c r="A404" t="s">
        <v>1325</v>
      </c>
      <c r="B404" s="24">
        <v>0.50359100000000001</v>
      </c>
      <c r="C404" s="24">
        <v>0.50359100000000001</v>
      </c>
      <c r="D404" s="24">
        <v>0.47783900000000001</v>
      </c>
      <c r="E404" s="24">
        <v>0.48424699999999998</v>
      </c>
      <c r="F404" s="24">
        <v>27929</v>
      </c>
      <c r="G404" s="24">
        <v>4000611</v>
      </c>
      <c r="H404">
        <v>402</v>
      </c>
      <c r="J404" s="9">
        <f t="shared" si="6"/>
        <v>-3.8412124124537622E-2</v>
      </c>
    </row>
    <row r="405" spans="1:10" x14ac:dyDescent="0.25">
      <c r="A405" t="s">
        <v>1324</v>
      </c>
      <c r="B405" s="24">
        <v>0.48332199999999997</v>
      </c>
      <c r="C405" s="24">
        <v>0.503799</v>
      </c>
      <c r="D405" s="24">
        <v>0.47546300000000002</v>
      </c>
      <c r="E405" s="24">
        <v>0.49195100000000003</v>
      </c>
      <c r="F405" s="24">
        <v>25068</v>
      </c>
      <c r="G405" s="24">
        <v>4071271</v>
      </c>
      <c r="H405">
        <v>403</v>
      </c>
      <c r="J405" s="9">
        <f t="shared" si="6"/>
        <v>1.7853522082586875E-2</v>
      </c>
    </row>
    <row r="406" spans="1:10" x14ac:dyDescent="0.25">
      <c r="A406" t="s">
        <v>1323</v>
      </c>
      <c r="B406" s="24">
        <v>0.48991800000000002</v>
      </c>
      <c r="C406" s="24">
        <v>0.49629600000000001</v>
      </c>
      <c r="D406" s="24">
        <v>0.44669599999999998</v>
      </c>
      <c r="E406" s="24">
        <v>0.470636</v>
      </c>
      <c r="F406" s="24">
        <v>35450</v>
      </c>
      <c r="G406" s="24">
        <v>3901196</v>
      </c>
      <c r="H406">
        <v>404</v>
      </c>
      <c r="J406" s="9">
        <f t="shared" si="6"/>
        <v>-3.9357606783176E-2</v>
      </c>
    </row>
    <row r="407" spans="1:10" x14ac:dyDescent="0.25">
      <c r="A407" t="s">
        <v>1322</v>
      </c>
      <c r="B407" s="24">
        <v>0.46970600000000001</v>
      </c>
      <c r="C407" s="24">
        <v>0.50661599999999996</v>
      </c>
      <c r="D407" s="24">
        <v>0.45402900000000002</v>
      </c>
      <c r="E407" s="24">
        <v>0.49344700000000002</v>
      </c>
      <c r="F407" s="24">
        <v>38116</v>
      </c>
      <c r="G407" s="24">
        <v>4097277</v>
      </c>
      <c r="H407">
        <v>405</v>
      </c>
      <c r="J407" s="9">
        <f t="shared" si="6"/>
        <v>5.0544383082183349E-2</v>
      </c>
    </row>
    <row r="408" spans="1:10" x14ac:dyDescent="0.25">
      <c r="A408" t="s">
        <v>1321</v>
      </c>
      <c r="B408" s="24">
        <v>0.49351699999999998</v>
      </c>
      <c r="C408" s="24">
        <v>0.50795199999999996</v>
      </c>
      <c r="D408" s="24">
        <v>0.48221999999999998</v>
      </c>
      <c r="E408" s="24">
        <v>0.50026599999999999</v>
      </c>
      <c r="F408" s="24">
        <v>20586</v>
      </c>
      <c r="G408" s="24">
        <v>4160615</v>
      </c>
      <c r="H408">
        <v>406</v>
      </c>
      <c r="J408" s="9">
        <f t="shared" si="6"/>
        <v>1.3675314122917762E-2</v>
      </c>
    </row>
    <row r="409" spans="1:10" x14ac:dyDescent="0.25">
      <c r="A409" t="s">
        <v>1320</v>
      </c>
      <c r="B409" s="24">
        <v>0.49934400000000001</v>
      </c>
      <c r="C409" s="24">
        <v>0.50762399999999996</v>
      </c>
      <c r="D409" s="24">
        <v>0.485761</v>
      </c>
      <c r="E409" s="24">
        <v>0.49884800000000001</v>
      </c>
      <c r="F409" s="24">
        <v>16986</v>
      </c>
      <c r="G409" s="24">
        <v>4155697</v>
      </c>
      <c r="H409">
        <v>407</v>
      </c>
      <c r="J409" s="9">
        <f t="shared" si="6"/>
        <v>-9.9330321381652011E-4</v>
      </c>
    </row>
    <row r="410" spans="1:10" x14ac:dyDescent="0.25">
      <c r="A410" t="s">
        <v>1319</v>
      </c>
      <c r="B410" s="24">
        <v>0.498977</v>
      </c>
      <c r="C410" s="24">
        <v>0.506656</v>
      </c>
      <c r="D410" s="24">
        <v>0.47301700000000002</v>
      </c>
      <c r="E410" s="24">
        <v>0.49260500000000002</v>
      </c>
      <c r="F410" s="24">
        <v>23017</v>
      </c>
      <c r="G410" s="24">
        <v>4110425</v>
      </c>
      <c r="H410">
        <v>408</v>
      </c>
      <c r="J410" s="9">
        <f t="shared" si="6"/>
        <v>-1.2770127681235786E-2</v>
      </c>
    </row>
    <row r="411" spans="1:10" x14ac:dyDescent="0.25">
      <c r="A411" t="s">
        <v>1318</v>
      </c>
      <c r="B411" s="24">
        <v>0.492674</v>
      </c>
      <c r="C411" s="24">
        <v>0.49911</v>
      </c>
      <c r="D411" s="24">
        <v>0.483622</v>
      </c>
      <c r="E411" s="24">
        <v>0.49119600000000002</v>
      </c>
      <c r="F411" s="24">
        <v>19161</v>
      </c>
      <c r="G411" s="24">
        <v>4105424</v>
      </c>
      <c r="H411">
        <v>409</v>
      </c>
      <c r="J411" s="9">
        <f t="shared" si="6"/>
        <v>-2.9999553457255293E-3</v>
      </c>
    </row>
    <row r="412" spans="1:10" x14ac:dyDescent="0.25">
      <c r="A412" t="s">
        <v>1317</v>
      </c>
      <c r="B412" s="24">
        <v>0.49227199999999999</v>
      </c>
      <c r="C412" s="24">
        <v>0.50858199999999998</v>
      </c>
      <c r="D412" s="24">
        <v>0.48724499999999998</v>
      </c>
      <c r="E412" s="24">
        <v>0.50736099999999995</v>
      </c>
      <c r="F412" s="24">
        <v>9823</v>
      </c>
      <c r="G412" s="24">
        <v>4247501</v>
      </c>
      <c r="H412">
        <v>410</v>
      </c>
      <c r="J412" s="9">
        <f t="shared" si="6"/>
        <v>3.0651753502128832E-2</v>
      </c>
    </row>
    <row r="413" spans="1:10" x14ac:dyDescent="0.25">
      <c r="A413" t="s">
        <v>1316</v>
      </c>
      <c r="B413" s="24">
        <v>0.50699899999999998</v>
      </c>
      <c r="C413" s="24">
        <v>0.52807400000000004</v>
      </c>
      <c r="D413" s="24">
        <v>0.49939800000000001</v>
      </c>
      <c r="E413" s="24">
        <v>0.52196900000000002</v>
      </c>
      <c r="F413" s="24">
        <v>21263</v>
      </c>
      <c r="G413" s="24">
        <v>4376931</v>
      </c>
      <c r="H413">
        <v>411</v>
      </c>
      <c r="J413" s="9">
        <f t="shared" si="6"/>
        <v>2.9526685456973366E-2</v>
      </c>
    </row>
    <row r="414" spans="1:10" x14ac:dyDescent="0.25">
      <c r="A414" t="s">
        <v>1315</v>
      </c>
      <c r="B414" s="24">
        <v>0.52217800000000003</v>
      </c>
      <c r="C414" s="24">
        <v>0.52466100000000004</v>
      </c>
      <c r="D414" s="24">
        <v>0.49770700000000001</v>
      </c>
      <c r="E414" s="24">
        <v>0.50550700000000004</v>
      </c>
      <c r="F414" s="24">
        <v>33776</v>
      </c>
      <c r="G414" s="24">
        <v>4245815</v>
      </c>
      <c r="H414">
        <v>412</v>
      </c>
      <c r="J414" s="9">
        <f t="shared" si="6"/>
        <v>-3.1925895001321369E-2</v>
      </c>
    </row>
    <row r="415" spans="1:10" x14ac:dyDescent="0.25">
      <c r="A415" t="s">
        <v>1314</v>
      </c>
      <c r="B415" s="24">
        <v>0.50722900000000004</v>
      </c>
      <c r="C415" s="24">
        <v>0.51346000000000003</v>
      </c>
      <c r="D415" s="24">
        <v>0.494695</v>
      </c>
      <c r="E415" s="24">
        <v>0.51237600000000005</v>
      </c>
      <c r="F415" s="24">
        <v>15739</v>
      </c>
      <c r="G415" s="24">
        <v>4310328</v>
      </c>
      <c r="H415">
        <v>413</v>
      </c>
      <c r="J415" s="9">
        <f t="shared" si="6"/>
        <v>1.0147290474322274E-2</v>
      </c>
    </row>
    <row r="416" spans="1:10" x14ac:dyDescent="0.25">
      <c r="A416" t="s">
        <v>1313</v>
      </c>
      <c r="B416" s="24">
        <v>0.51141000000000003</v>
      </c>
      <c r="C416" s="24">
        <v>0.52320900000000004</v>
      </c>
      <c r="D416" s="24">
        <v>0.50164600000000004</v>
      </c>
      <c r="E416" s="24">
        <v>0.51398999999999995</v>
      </c>
      <c r="F416" s="24">
        <v>19413</v>
      </c>
      <c r="G416" s="24">
        <v>4331131</v>
      </c>
      <c r="H416">
        <v>414</v>
      </c>
      <c r="J416" s="9">
        <f t="shared" si="6"/>
        <v>5.0448759312487351E-3</v>
      </c>
    </row>
    <row r="417" spans="1:10" x14ac:dyDescent="0.25">
      <c r="A417" t="s">
        <v>1312</v>
      </c>
      <c r="B417" s="24">
        <v>0.514289</v>
      </c>
      <c r="C417" s="24">
        <v>0.51623799999999997</v>
      </c>
      <c r="D417" s="24">
        <v>0.48239100000000001</v>
      </c>
      <c r="E417" s="24">
        <v>0.497226</v>
      </c>
      <c r="F417" s="24">
        <v>32530</v>
      </c>
      <c r="G417" s="24">
        <v>4191960</v>
      </c>
      <c r="H417">
        <v>415</v>
      </c>
      <c r="J417" s="9">
        <f t="shared" si="6"/>
        <v>-3.3177843585999303E-2</v>
      </c>
    </row>
    <row r="418" spans="1:10" x14ac:dyDescent="0.25">
      <c r="A418" t="s">
        <v>1311</v>
      </c>
      <c r="B418" s="24">
        <v>0.48630000000000001</v>
      </c>
      <c r="C418" s="24">
        <v>0.55535500000000004</v>
      </c>
      <c r="D418" s="24">
        <v>0.48488599999999998</v>
      </c>
      <c r="E418" s="24">
        <v>0.52087600000000001</v>
      </c>
      <c r="F418" s="24">
        <v>31812</v>
      </c>
      <c r="G418" s="24">
        <v>4391346</v>
      </c>
      <c r="H418">
        <v>416</v>
      </c>
      <c r="J418" s="9">
        <f t="shared" si="6"/>
        <v>7.110014394406744E-2</v>
      </c>
    </row>
    <row r="419" spans="1:10" x14ac:dyDescent="0.25">
      <c r="A419" t="s">
        <v>1310</v>
      </c>
      <c r="B419" s="24">
        <v>0.520567</v>
      </c>
      <c r="C419" s="24">
        <v>0.54801299999999997</v>
      </c>
      <c r="D419" s="24">
        <v>0.51722800000000002</v>
      </c>
      <c r="E419" s="24">
        <v>0.53917499999999996</v>
      </c>
      <c r="F419" s="24">
        <v>18728</v>
      </c>
      <c r="G419" s="24">
        <v>4545619</v>
      </c>
      <c r="H419">
        <v>417</v>
      </c>
      <c r="J419" s="9">
        <f t="shared" si="6"/>
        <v>3.5745638889902662E-2</v>
      </c>
    </row>
    <row r="420" spans="1:10" x14ac:dyDescent="0.25">
      <c r="A420" t="s">
        <v>1309</v>
      </c>
      <c r="B420" s="24">
        <v>0.53913500000000003</v>
      </c>
      <c r="C420" s="24">
        <v>0.64576</v>
      </c>
      <c r="D420" s="24">
        <v>0.53913500000000003</v>
      </c>
      <c r="E420" s="24">
        <v>0.62809400000000004</v>
      </c>
      <c r="F420" s="24">
        <v>66012</v>
      </c>
      <c r="G420" s="24">
        <v>5295268</v>
      </c>
      <c r="H420">
        <v>418</v>
      </c>
      <c r="J420" s="9">
        <f t="shared" si="6"/>
        <v>0.16500319956968107</v>
      </c>
    </row>
    <row r="421" spans="1:10" x14ac:dyDescent="0.25">
      <c r="A421" t="s">
        <v>1308</v>
      </c>
      <c r="B421" s="24">
        <v>0.63149299999999997</v>
      </c>
      <c r="C421" s="24">
        <v>0.63516099999999998</v>
      </c>
      <c r="D421" s="24">
        <v>0.545211</v>
      </c>
      <c r="E421" s="24">
        <v>0.57213199999999997</v>
      </c>
      <c r="F421" s="24">
        <v>17500</v>
      </c>
      <c r="G421" s="24">
        <v>4823469</v>
      </c>
      <c r="H421">
        <v>419</v>
      </c>
      <c r="J421" s="9">
        <f t="shared" si="6"/>
        <v>-9.4001041975128777E-2</v>
      </c>
    </row>
    <row r="422" spans="1:10" x14ac:dyDescent="0.25">
      <c r="A422" t="s">
        <v>1307</v>
      </c>
      <c r="B422" s="24">
        <v>0.57164899999999996</v>
      </c>
      <c r="C422" s="24">
        <v>0.58157199999999998</v>
      </c>
      <c r="D422" s="24">
        <v>0.55045100000000002</v>
      </c>
      <c r="E422" s="24">
        <v>0.57003300000000001</v>
      </c>
      <c r="F422" s="24">
        <v>13521</v>
      </c>
      <c r="G422" s="24">
        <v>4849876</v>
      </c>
      <c r="H422">
        <v>420</v>
      </c>
      <c r="J422" s="9">
        <f t="shared" si="6"/>
        <v>-2.8269095196527079E-3</v>
      </c>
    </row>
    <row r="423" spans="1:10" x14ac:dyDescent="0.25">
      <c r="A423" t="s">
        <v>1306</v>
      </c>
      <c r="B423" s="24">
        <v>0.56298700000000002</v>
      </c>
      <c r="C423" s="24">
        <v>0.57786800000000005</v>
      </c>
      <c r="D423" s="24">
        <v>0.54047100000000003</v>
      </c>
      <c r="E423" s="24">
        <v>0.54185499999999998</v>
      </c>
      <c r="F423" s="24">
        <v>20021</v>
      </c>
      <c r="G423" s="24">
        <v>4617565</v>
      </c>
      <c r="H423">
        <v>421</v>
      </c>
      <c r="J423" s="9">
        <f t="shared" si="6"/>
        <v>-3.7535502595974754E-2</v>
      </c>
    </row>
    <row r="424" spans="1:10" x14ac:dyDescent="0.25">
      <c r="A424" t="s">
        <v>1305</v>
      </c>
      <c r="B424" s="24">
        <v>0.541435</v>
      </c>
      <c r="C424" s="24">
        <v>0.55858099999999999</v>
      </c>
      <c r="D424" s="24">
        <v>0.51470499999999997</v>
      </c>
      <c r="E424" s="24">
        <v>0.53632500000000005</v>
      </c>
      <c r="F424" s="24">
        <v>13229</v>
      </c>
      <c r="G424" s="24">
        <v>4577835</v>
      </c>
      <c r="H424">
        <v>422</v>
      </c>
      <c r="J424" s="9">
        <f t="shared" si="6"/>
        <v>-9.4378826636622084E-3</v>
      </c>
    </row>
    <row r="425" spans="1:10" x14ac:dyDescent="0.25">
      <c r="A425" t="s">
        <v>1304</v>
      </c>
      <c r="B425" s="24">
        <v>0.53634300000000001</v>
      </c>
      <c r="C425" s="24">
        <v>0.53795599999999999</v>
      </c>
      <c r="D425" s="24">
        <v>0.50739800000000002</v>
      </c>
      <c r="E425" s="24">
        <v>0.53518200000000005</v>
      </c>
      <c r="F425" s="24">
        <v>10526</v>
      </c>
      <c r="G425" s="24">
        <v>4574933</v>
      </c>
      <c r="H425">
        <v>423</v>
      </c>
      <c r="J425" s="9">
        <f t="shared" si="6"/>
        <v>-2.1646595555455512E-3</v>
      </c>
    </row>
    <row r="426" spans="1:10" x14ac:dyDescent="0.25">
      <c r="A426" t="s">
        <v>1303</v>
      </c>
      <c r="B426" s="24">
        <v>0.53524899999999997</v>
      </c>
      <c r="C426" s="24">
        <v>0.54680499999999999</v>
      </c>
      <c r="D426" s="24">
        <v>0.51634999999999998</v>
      </c>
      <c r="E426" s="24">
        <v>0.52359500000000003</v>
      </c>
      <c r="F426" s="24">
        <v>15685</v>
      </c>
      <c r="G426" s="24">
        <v>4482826</v>
      </c>
      <c r="H426">
        <v>424</v>
      </c>
      <c r="J426" s="9">
        <f t="shared" si="6"/>
        <v>-2.1773043947769997E-2</v>
      </c>
    </row>
    <row r="427" spans="1:10" x14ac:dyDescent="0.25">
      <c r="A427" t="s">
        <v>1302</v>
      </c>
      <c r="B427" s="24">
        <v>0.52809200000000001</v>
      </c>
      <c r="C427" s="24">
        <v>0.542489</v>
      </c>
      <c r="D427" s="24">
        <v>0.51607999999999998</v>
      </c>
      <c r="E427" s="24">
        <v>0.53798900000000005</v>
      </c>
      <c r="F427" s="24">
        <v>15024</v>
      </c>
      <c r="G427" s="24">
        <v>4613332</v>
      </c>
      <c r="H427">
        <v>425</v>
      </c>
      <c r="J427" s="9">
        <f t="shared" si="6"/>
        <v>1.8741052695363771E-2</v>
      </c>
    </row>
    <row r="428" spans="1:10" x14ac:dyDescent="0.25">
      <c r="A428" t="s">
        <v>1301</v>
      </c>
      <c r="B428" s="24">
        <v>0.538906</v>
      </c>
      <c r="C428" s="24">
        <v>0.547709</v>
      </c>
      <c r="D428" s="24">
        <v>0.52983599999999997</v>
      </c>
      <c r="E428" s="24">
        <v>0.547709</v>
      </c>
      <c r="F428" s="24">
        <v>22420</v>
      </c>
      <c r="G428" s="24">
        <v>4704107</v>
      </c>
      <c r="H428">
        <v>426</v>
      </c>
      <c r="J428" s="9">
        <f t="shared" si="6"/>
        <v>1.6334945240914011E-2</v>
      </c>
    </row>
    <row r="429" spans="1:10" x14ac:dyDescent="0.25">
      <c r="A429" t="s">
        <v>1300</v>
      </c>
      <c r="B429" s="24">
        <v>0.549014</v>
      </c>
      <c r="C429" s="24">
        <v>0.59773200000000004</v>
      </c>
      <c r="D429" s="24">
        <v>0.54603900000000005</v>
      </c>
      <c r="E429" s="24">
        <v>0.58757800000000004</v>
      </c>
      <c r="F429" s="24">
        <v>44363</v>
      </c>
      <c r="G429" s="24">
        <v>5054355</v>
      </c>
      <c r="H429">
        <v>427</v>
      </c>
      <c r="J429" s="9">
        <f t="shared" si="6"/>
        <v>7.0242288903379593E-2</v>
      </c>
    </row>
    <row r="430" spans="1:10" x14ac:dyDescent="0.25">
      <c r="A430" t="s">
        <v>1299</v>
      </c>
      <c r="B430" s="24">
        <v>0.586897</v>
      </c>
      <c r="C430" s="24">
        <v>0.59009400000000001</v>
      </c>
      <c r="D430" s="24">
        <v>0.55476999999999999</v>
      </c>
      <c r="E430" s="24">
        <v>0.57342000000000004</v>
      </c>
      <c r="F430" s="24">
        <v>28612</v>
      </c>
      <c r="G430" s="24">
        <v>4940560</v>
      </c>
      <c r="H430">
        <v>428</v>
      </c>
      <c r="J430" s="9">
        <f t="shared" si="6"/>
        <v>-2.2963143447657701E-2</v>
      </c>
    </row>
    <row r="431" spans="1:10" x14ac:dyDescent="0.25">
      <c r="A431" t="s">
        <v>1298</v>
      </c>
      <c r="B431" s="24">
        <v>0.57329799999999997</v>
      </c>
      <c r="C431" s="24">
        <v>0.58895299999999995</v>
      </c>
      <c r="D431" s="24">
        <v>0.55837199999999998</v>
      </c>
      <c r="E431" s="24">
        <v>0.57033500000000004</v>
      </c>
      <c r="F431" s="24">
        <v>36815</v>
      </c>
      <c r="G431" s="24">
        <v>4921642</v>
      </c>
      <c r="H431">
        <v>429</v>
      </c>
      <c r="J431" s="9">
        <f t="shared" si="6"/>
        <v>-5.1683417698996648E-3</v>
      </c>
    </row>
    <row r="432" spans="1:10" x14ac:dyDescent="0.25">
      <c r="A432" t="s">
        <v>1297</v>
      </c>
      <c r="B432" s="24">
        <v>0.566469</v>
      </c>
      <c r="C432" s="24">
        <v>0.58413999999999999</v>
      </c>
      <c r="D432" s="24">
        <v>0.56019200000000002</v>
      </c>
      <c r="E432" s="24">
        <v>0.57601599999999997</v>
      </c>
      <c r="F432" s="24">
        <v>17108</v>
      </c>
      <c r="G432" s="24">
        <v>4978586</v>
      </c>
      <c r="H432">
        <v>430</v>
      </c>
      <c r="J432" s="9">
        <f t="shared" si="6"/>
        <v>1.6853525965233707E-2</v>
      </c>
    </row>
    <row r="433" spans="1:10" x14ac:dyDescent="0.25">
      <c r="A433" t="s">
        <v>1296</v>
      </c>
      <c r="B433" s="24">
        <v>0.57594299999999998</v>
      </c>
      <c r="C433" s="24">
        <v>0.585839</v>
      </c>
      <c r="D433" s="24">
        <v>0.56210800000000005</v>
      </c>
      <c r="E433" s="24">
        <v>0.56600300000000003</v>
      </c>
      <c r="F433" s="24">
        <v>28011</v>
      </c>
      <c r="G433" s="24">
        <v>4899300</v>
      </c>
      <c r="H433">
        <v>431</v>
      </c>
      <c r="J433" s="9">
        <f t="shared" si="6"/>
        <v>-1.7258652331914703E-2</v>
      </c>
    </row>
    <row r="434" spans="1:10" x14ac:dyDescent="0.25">
      <c r="A434" t="s">
        <v>1295</v>
      </c>
      <c r="B434" s="24">
        <v>0.56939899999999999</v>
      </c>
      <c r="C434" s="24">
        <v>0.60253100000000004</v>
      </c>
      <c r="D434" s="24">
        <v>0.55562900000000004</v>
      </c>
      <c r="E434" s="24">
        <v>0.58472299999999999</v>
      </c>
      <c r="F434" s="24">
        <v>19209</v>
      </c>
      <c r="G434" s="24">
        <v>5069282</v>
      </c>
      <c r="H434">
        <v>432</v>
      </c>
      <c r="J434" s="9">
        <f t="shared" si="6"/>
        <v>2.6912586780096216E-2</v>
      </c>
    </row>
    <row r="435" spans="1:10" x14ac:dyDescent="0.25">
      <c r="A435" t="s">
        <v>1294</v>
      </c>
      <c r="B435" s="24">
        <v>0.58072100000000004</v>
      </c>
      <c r="C435" s="24">
        <v>0.61129</v>
      </c>
      <c r="D435" s="24">
        <v>0.57617499999999999</v>
      </c>
      <c r="E435" s="24">
        <v>0.59604999999999997</v>
      </c>
      <c r="F435" s="24">
        <v>18318</v>
      </c>
      <c r="G435" s="24">
        <v>5175467</v>
      </c>
      <c r="H435">
        <v>433</v>
      </c>
      <c r="J435" s="9">
        <f t="shared" si="6"/>
        <v>2.639649676867192E-2</v>
      </c>
    </row>
    <row r="436" spans="1:10" x14ac:dyDescent="0.25">
      <c r="A436" t="s">
        <v>1293</v>
      </c>
      <c r="B436" s="24">
        <v>0.59600799999999998</v>
      </c>
      <c r="C436" s="24">
        <v>0.61743499999999996</v>
      </c>
      <c r="D436" s="24">
        <v>0.58874599999999999</v>
      </c>
      <c r="E436" s="24">
        <v>0.61501499999999998</v>
      </c>
      <c r="F436" s="24">
        <v>31583</v>
      </c>
      <c r="G436" s="24">
        <v>5348125</v>
      </c>
      <c r="H436">
        <v>434</v>
      </c>
      <c r="J436" s="9">
        <f t="shared" si="6"/>
        <v>3.1890511536757891E-2</v>
      </c>
    </row>
    <row r="437" spans="1:10" x14ac:dyDescent="0.25">
      <c r="A437" t="s">
        <v>1292</v>
      </c>
      <c r="B437" s="24">
        <v>0.61612999999999996</v>
      </c>
      <c r="C437" s="24">
        <v>0.61626400000000003</v>
      </c>
      <c r="D437" s="24">
        <v>0.58536600000000005</v>
      </c>
      <c r="E437" s="24">
        <v>0.58996700000000002</v>
      </c>
      <c r="F437" s="24">
        <v>23624</v>
      </c>
      <c r="G437" s="24">
        <v>5138263</v>
      </c>
      <c r="H437">
        <v>435</v>
      </c>
      <c r="J437" s="9">
        <f t="shared" si="6"/>
        <v>-4.2463441156898603E-2</v>
      </c>
    </row>
    <row r="438" spans="1:10" x14ac:dyDescent="0.25">
      <c r="A438" t="s">
        <v>1291</v>
      </c>
      <c r="B438" s="24">
        <v>0.58992</v>
      </c>
      <c r="C438" s="24">
        <v>0.58992</v>
      </c>
      <c r="D438" s="24">
        <v>0.57127600000000001</v>
      </c>
      <c r="E438" s="24">
        <v>0.58322799999999997</v>
      </c>
      <c r="F438" s="24">
        <v>18356</v>
      </c>
      <c r="G438" s="24">
        <v>5086778</v>
      </c>
      <c r="H438">
        <v>436</v>
      </c>
      <c r="J438" s="9">
        <f t="shared" si="6"/>
        <v>-1.1343911038784973E-2</v>
      </c>
    </row>
    <row r="439" spans="1:10" x14ac:dyDescent="0.25">
      <c r="A439" t="s">
        <v>1290</v>
      </c>
      <c r="B439" s="24">
        <v>0.58294999999999997</v>
      </c>
      <c r="C439" s="24">
        <v>0.58346200000000004</v>
      </c>
      <c r="D439" s="24">
        <v>0.56496100000000005</v>
      </c>
      <c r="E439" s="24">
        <v>0.57495600000000002</v>
      </c>
      <c r="F439" s="24">
        <v>17852</v>
      </c>
      <c r="G439" s="24">
        <v>5022617</v>
      </c>
      <c r="H439">
        <v>437</v>
      </c>
      <c r="J439" s="9">
        <f t="shared" si="6"/>
        <v>-1.3713011407496261E-2</v>
      </c>
    </row>
    <row r="440" spans="1:10" x14ac:dyDescent="0.25">
      <c r="A440" t="s">
        <v>1289</v>
      </c>
      <c r="B440" s="24">
        <v>0.57442800000000005</v>
      </c>
      <c r="C440" s="24">
        <v>0.59186700000000003</v>
      </c>
      <c r="D440" s="24">
        <v>0.56070200000000003</v>
      </c>
      <c r="E440" s="24">
        <v>0.58874099999999996</v>
      </c>
      <c r="F440" s="24">
        <v>47982</v>
      </c>
      <c r="G440" s="24">
        <v>5150911</v>
      </c>
      <c r="H440">
        <v>438</v>
      </c>
      <c r="J440" s="9">
        <f t="shared" si="6"/>
        <v>2.4916960872380711E-2</v>
      </c>
    </row>
    <row r="441" spans="1:10" x14ac:dyDescent="0.25">
      <c r="A441" t="s">
        <v>1288</v>
      </c>
      <c r="B441" s="24">
        <v>0.58859499999999998</v>
      </c>
      <c r="C441" s="24">
        <v>0.62490400000000002</v>
      </c>
      <c r="D441" s="24">
        <v>0.57162299999999999</v>
      </c>
      <c r="E441" s="24">
        <v>0.62490400000000002</v>
      </c>
      <c r="F441" s="24">
        <v>58236</v>
      </c>
      <c r="G441" s="24">
        <v>5475627</v>
      </c>
      <c r="H441">
        <v>439</v>
      </c>
      <c r="J441" s="9">
        <f t="shared" si="6"/>
        <v>6.168757804602492E-2</v>
      </c>
    </row>
    <row r="442" spans="1:10" x14ac:dyDescent="0.25">
      <c r="A442" t="s">
        <v>1287</v>
      </c>
      <c r="B442" s="24">
        <v>0.62587999999999999</v>
      </c>
      <c r="C442" s="24">
        <v>0.62644</v>
      </c>
      <c r="D442" s="24">
        <v>0.59434100000000001</v>
      </c>
      <c r="E442" s="24">
        <v>0.59581799999999996</v>
      </c>
      <c r="F442" s="24">
        <v>41078</v>
      </c>
      <c r="G442" s="24">
        <v>5228556</v>
      </c>
      <c r="H442">
        <v>440</v>
      </c>
      <c r="J442" s="9">
        <f t="shared" si="6"/>
        <v>-4.8031571547261509E-2</v>
      </c>
    </row>
    <row r="443" spans="1:10" x14ac:dyDescent="0.25">
      <c r="A443" t="s">
        <v>1286</v>
      </c>
      <c r="B443" s="24">
        <v>0.59502600000000005</v>
      </c>
      <c r="C443" s="24">
        <v>0.62008200000000002</v>
      </c>
      <c r="D443" s="24">
        <v>0.58555000000000001</v>
      </c>
      <c r="E443" s="24">
        <v>0.61840600000000001</v>
      </c>
      <c r="F443" s="24">
        <v>23130</v>
      </c>
      <c r="G443" s="24">
        <v>5434814</v>
      </c>
      <c r="H443">
        <v>441</v>
      </c>
      <c r="J443" s="9">
        <f t="shared" si="6"/>
        <v>3.9292400668206016E-2</v>
      </c>
    </row>
    <row r="444" spans="1:10" x14ac:dyDescent="0.25">
      <c r="A444" t="s">
        <v>1285</v>
      </c>
      <c r="B444" s="24">
        <v>0.61745000000000005</v>
      </c>
      <c r="C444" s="24">
        <v>0.62262799999999996</v>
      </c>
      <c r="D444" s="24">
        <v>0.59703899999999999</v>
      </c>
      <c r="E444" s="24">
        <v>0.61861600000000005</v>
      </c>
      <c r="F444" s="24">
        <v>31532</v>
      </c>
      <c r="G444" s="24">
        <v>5444680</v>
      </c>
      <c r="H444">
        <v>442</v>
      </c>
      <c r="J444" s="9">
        <f t="shared" si="6"/>
        <v>1.8884120171673824E-3</v>
      </c>
    </row>
    <row r="445" spans="1:10" x14ac:dyDescent="0.25">
      <c r="A445" t="s">
        <v>1284</v>
      </c>
      <c r="B445" s="24">
        <v>0.61541100000000004</v>
      </c>
      <c r="C445" s="24">
        <v>0.74653999999999998</v>
      </c>
      <c r="D445" s="24">
        <v>0.61541100000000004</v>
      </c>
      <c r="E445" s="24">
        <v>0.72910200000000003</v>
      </c>
      <c r="F445" s="24">
        <v>179684</v>
      </c>
      <c r="G445" s="24">
        <v>6426472</v>
      </c>
      <c r="H445">
        <v>443</v>
      </c>
      <c r="J445" s="9">
        <f t="shared" si="6"/>
        <v>0.18473995427446044</v>
      </c>
    </row>
    <row r="446" spans="1:10" x14ac:dyDescent="0.25">
      <c r="A446" t="s">
        <v>1280</v>
      </c>
      <c r="B446" s="24">
        <v>0.72899800000000003</v>
      </c>
      <c r="C446" s="24">
        <v>0.75060400000000005</v>
      </c>
      <c r="D446" s="24">
        <v>0.67917899999999998</v>
      </c>
      <c r="E446" s="24">
        <v>0.74229199999999995</v>
      </c>
      <c r="F446" s="24">
        <v>128615</v>
      </c>
      <c r="G446" s="24">
        <v>6552539</v>
      </c>
      <c r="H446">
        <v>444</v>
      </c>
      <c r="J446" s="9">
        <f t="shared" si="6"/>
        <v>1.8235989673496933E-2</v>
      </c>
    </row>
    <row r="447" spans="1:10" x14ac:dyDescent="0.25">
      <c r="A447" t="s">
        <v>1279</v>
      </c>
      <c r="B447" s="24">
        <v>0.74289799999999995</v>
      </c>
      <c r="C447" s="24">
        <v>0.74451299999999998</v>
      </c>
      <c r="D447" s="24">
        <v>0.67577500000000001</v>
      </c>
      <c r="E447" s="24">
        <v>0.67604600000000004</v>
      </c>
      <c r="F447" s="24">
        <v>58680</v>
      </c>
      <c r="G447" s="24">
        <v>5976609</v>
      </c>
      <c r="H447">
        <v>445</v>
      </c>
      <c r="J447" s="9">
        <f t="shared" si="6"/>
        <v>-8.9988127576060131E-2</v>
      </c>
    </row>
    <row r="448" spans="1:10" x14ac:dyDescent="0.25">
      <c r="A448" t="s">
        <v>1278</v>
      </c>
      <c r="B448" s="24">
        <v>0.67606900000000003</v>
      </c>
      <c r="C448" s="24">
        <v>0.69601199999999996</v>
      </c>
      <c r="D448" s="24">
        <v>0.63300000000000001</v>
      </c>
      <c r="E448" s="24">
        <v>0.67473899999999998</v>
      </c>
      <c r="F448" s="24">
        <v>101826</v>
      </c>
      <c r="G448" s="24">
        <v>5973861</v>
      </c>
      <c r="H448">
        <v>446</v>
      </c>
      <c r="J448" s="9">
        <f t="shared" si="6"/>
        <v>-1.9672548216233157E-3</v>
      </c>
    </row>
    <row r="449" spans="1:10" x14ac:dyDescent="0.25">
      <c r="A449" t="s">
        <v>1277</v>
      </c>
      <c r="B449" s="24">
        <v>0.68673700000000004</v>
      </c>
      <c r="C449" s="24">
        <v>0.69847599999999999</v>
      </c>
      <c r="D449" s="24">
        <v>0.65626200000000001</v>
      </c>
      <c r="E449" s="24">
        <v>0.65657600000000005</v>
      </c>
      <c r="F449" s="24">
        <v>33307</v>
      </c>
      <c r="G449" s="24">
        <v>5821546</v>
      </c>
      <c r="H449">
        <v>447</v>
      </c>
      <c r="J449" s="9">
        <f t="shared" si="6"/>
        <v>-4.3919287878765804E-2</v>
      </c>
    </row>
    <row r="450" spans="1:10" x14ac:dyDescent="0.25">
      <c r="A450" t="s">
        <v>1276</v>
      </c>
      <c r="B450" s="24">
        <v>0.65674699999999997</v>
      </c>
      <c r="C450" s="24">
        <v>0.65747800000000001</v>
      </c>
      <c r="D450" s="24">
        <v>0.59913899999999998</v>
      </c>
      <c r="E450" s="24">
        <v>0.60358199999999995</v>
      </c>
      <c r="F450" s="24">
        <v>69221</v>
      </c>
      <c r="G450" s="24">
        <v>5359598</v>
      </c>
      <c r="H450">
        <v>448</v>
      </c>
      <c r="J450" s="9">
        <f t="shared" si="6"/>
        <v>-8.0952025665895724E-2</v>
      </c>
    </row>
    <row r="451" spans="1:10" x14ac:dyDescent="0.25">
      <c r="A451" t="s">
        <v>1275</v>
      </c>
      <c r="B451" s="24">
        <v>0.60378299999999996</v>
      </c>
      <c r="C451" s="24">
        <v>0.65103699999999998</v>
      </c>
      <c r="D451" s="24">
        <v>0.60216800000000004</v>
      </c>
      <c r="E451" s="24">
        <v>0.622923</v>
      </c>
      <c r="F451" s="24">
        <v>51925</v>
      </c>
      <c r="G451" s="24">
        <v>5539465</v>
      </c>
      <c r="H451">
        <v>449</v>
      </c>
      <c r="J451" s="9">
        <f t="shared" si="6"/>
        <v>3.1700130676087346E-2</v>
      </c>
    </row>
    <row r="452" spans="1:10" x14ac:dyDescent="0.25">
      <c r="A452" t="s">
        <v>1274</v>
      </c>
      <c r="B452" s="24">
        <v>0.61562600000000001</v>
      </c>
      <c r="C452" s="24">
        <v>0.63465099999999997</v>
      </c>
      <c r="D452" s="24">
        <v>0.56424399999999997</v>
      </c>
      <c r="E452" s="24">
        <v>0.57585500000000001</v>
      </c>
      <c r="F452" s="24">
        <v>51260</v>
      </c>
      <c r="G452" s="24">
        <v>5128841</v>
      </c>
      <c r="H452">
        <v>450</v>
      </c>
      <c r="J452" s="9">
        <f t="shared" ref="J452:J515" si="7">(E452-B452)/B452</f>
        <v>-6.4602534655781266E-2</v>
      </c>
    </row>
    <row r="453" spans="1:10" x14ac:dyDescent="0.25">
      <c r="A453" t="s">
        <v>1273</v>
      </c>
      <c r="B453" s="24">
        <v>0.57599199999999995</v>
      </c>
      <c r="C453" s="24">
        <v>0.61471799999999999</v>
      </c>
      <c r="D453" s="24">
        <v>0.55507700000000004</v>
      </c>
      <c r="E453" s="24">
        <v>0.60990599999999995</v>
      </c>
      <c r="F453" s="24">
        <v>49540</v>
      </c>
      <c r="G453" s="24">
        <v>5439868</v>
      </c>
      <c r="H453">
        <v>451</v>
      </c>
      <c r="J453" s="9">
        <f t="shared" si="7"/>
        <v>5.8879289990138757E-2</v>
      </c>
    </row>
    <row r="454" spans="1:10" x14ac:dyDescent="0.25">
      <c r="A454" t="s">
        <v>1272</v>
      </c>
      <c r="B454" s="24">
        <v>0.61145400000000005</v>
      </c>
      <c r="C454" s="24">
        <v>0.63482700000000003</v>
      </c>
      <c r="D454" s="24">
        <v>0.60594400000000004</v>
      </c>
      <c r="E454" s="24">
        <v>0.613236</v>
      </c>
      <c r="F454" s="24">
        <v>49051</v>
      </c>
      <c r="G454" s="24">
        <v>5477389</v>
      </c>
      <c r="H454">
        <v>452</v>
      </c>
      <c r="J454" s="9">
        <f t="shared" si="7"/>
        <v>2.9143647764180956E-3</v>
      </c>
    </row>
    <row r="455" spans="1:10" x14ac:dyDescent="0.25">
      <c r="A455" t="s">
        <v>1271</v>
      </c>
      <c r="B455" s="24">
        <v>0.61336800000000002</v>
      </c>
      <c r="C455" s="24">
        <v>0.67472100000000002</v>
      </c>
      <c r="D455" s="24">
        <v>0.61152899999999999</v>
      </c>
      <c r="E455" s="24">
        <v>0.62016700000000002</v>
      </c>
      <c r="F455" s="24">
        <v>64263</v>
      </c>
      <c r="G455" s="24">
        <v>5547215</v>
      </c>
      <c r="H455">
        <v>453</v>
      </c>
      <c r="J455" s="9">
        <f t="shared" si="7"/>
        <v>1.1084699560459625E-2</v>
      </c>
    </row>
    <row r="456" spans="1:10" x14ac:dyDescent="0.25">
      <c r="A456" t="s">
        <v>1270</v>
      </c>
      <c r="B456" s="24">
        <v>0.61990199999999995</v>
      </c>
      <c r="C456" s="24">
        <v>0.62648800000000004</v>
      </c>
      <c r="D456" s="24">
        <v>0.58621299999999998</v>
      </c>
      <c r="E456" s="24">
        <v>0.61012200000000005</v>
      </c>
      <c r="F456" s="24">
        <v>45312</v>
      </c>
      <c r="G456" s="24">
        <v>5465293</v>
      </c>
      <c r="H456">
        <v>454</v>
      </c>
      <c r="J456" s="9">
        <f t="shared" si="7"/>
        <v>-1.5776687282828415E-2</v>
      </c>
    </row>
    <row r="457" spans="1:10" x14ac:dyDescent="0.25">
      <c r="A457" t="s">
        <v>1269</v>
      </c>
      <c r="B457" s="24">
        <v>0.61030300000000004</v>
      </c>
      <c r="C457" s="24">
        <v>0.620896</v>
      </c>
      <c r="D457" s="24">
        <v>0.493284</v>
      </c>
      <c r="E457" s="24">
        <v>0.493284</v>
      </c>
      <c r="F457" s="24">
        <v>32718</v>
      </c>
      <c r="G457" s="24">
        <v>4425165</v>
      </c>
      <c r="H457">
        <v>455</v>
      </c>
      <c r="J457" s="9">
        <f t="shared" si="7"/>
        <v>-0.19173918528992981</v>
      </c>
    </row>
    <row r="458" spans="1:10" x14ac:dyDescent="0.25">
      <c r="A458" t="s">
        <v>1268</v>
      </c>
      <c r="B458" s="24">
        <v>0.488089</v>
      </c>
      <c r="C458" s="24">
        <v>0.54577200000000003</v>
      </c>
      <c r="D458" s="24">
        <v>0.488089</v>
      </c>
      <c r="E458" s="24">
        <v>0.53410100000000005</v>
      </c>
      <c r="F458" s="24">
        <v>35406</v>
      </c>
      <c r="G458" s="24">
        <v>4798089</v>
      </c>
      <c r="H458">
        <v>456</v>
      </c>
      <c r="J458" s="9">
        <f t="shared" si="7"/>
        <v>9.4269692617535025E-2</v>
      </c>
    </row>
    <row r="459" spans="1:10" x14ac:dyDescent="0.25">
      <c r="A459" t="s">
        <v>1267</v>
      </c>
      <c r="B459" s="24">
        <v>0.54112899999999997</v>
      </c>
      <c r="C459" s="24">
        <v>0.61761299999999997</v>
      </c>
      <c r="D459" s="24">
        <v>0.53501500000000002</v>
      </c>
      <c r="E459" s="24">
        <v>0.59779700000000002</v>
      </c>
      <c r="F459" s="24">
        <v>69637</v>
      </c>
      <c r="G459" s="24">
        <v>5377714</v>
      </c>
      <c r="H459">
        <v>457</v>
      </c>
      <c r="J459" s="9">
        <f t="shared" si="7"/>
        <v>0.1047217946182889</v>
      </c>
    </row>
    <row r="460" spans="1:10" x14ac:dyDescent="0.25">
      <c r="A460" t="s">
        <v>1266</v>
      </c>
      <c r="B460" s="24">
        <v>0.59862000000000004</v>
      </c>
      <c r="C460" s="24">
        <v>0.61301499999999998</v>
      </c>
      <c r="D460" s="24">
        <v>0.56698499999999996</v>
      </c>
      <c r="E460" s="24">
        <v>0.56830700000000001</v>
      </c>
      <c r="F460" s="24">
        <v>40345</v>
      </c>
      <c r="G460" s="24">
        <v>5120254</v>
      </c>
      <c r="H460">
        <v>458</v>
      </c>
      <c r="J460" s="9">
        <f t="shared" si="7"/>
        <v>-5.0638134375730899E-2</v>
      </c>
    </row>
    <row r="461" spans="1:10" x14ac:dyDescent="0.25">
      <c r="A461" t="s">
        <v>1265</v>
      </c>
      <c r="B461" s="24">
        <v>0.567801</v>
      </c>
      <c r="C461" s="24">
        <v>0.57330999999999999</v>
      </c>
      <c r="D461" s="24">
        <v>0.53686</v>
      </c>
      <c r="E461" s="24">
        <v>0.55308400000000002</v>
      </c>
      <c r="F461" s="24">
        <v>22258</v>
      </c>
      <c r="G461" s="24">
        <v>4990100</v>
      </c>
      <c r="H461">
        <v>459</v>
      </c>
      <c r="J461" s="9">
        <f t="shared" si="7"/>
        <v>-2.5919292146368147E-2</v>
      </c>
    </row>
    <row r="462" spans="1:10" x14ac:dyDescent="0.25">
      <c r="A462" t="s">
        <v>1264</v>
      </c>
      <c r="B462" s="24">
        <v>0.55286100000000005</v>
      </c>
      <c r="C462" s="24">
        <v>0.55604399999999998</v>
      </c>
      <c r="D462" s="24">
        <v>0.512382</v>
      </c>
      <c r="E462" s="24">
        <v>0.54458499999999999</v>
      </c>
      <c r="F462" s="24">
        <v>31062</v>
      </c>
      <c r="G462" s="24">
        <v>4920218</v>
      </c>
      <c r="H462">
        <v>460</v>
      </c>
      <c r="J462" s="9">
        <f t="shared" si="7"/>
        <v>-1.4969404606221202E-2</v>
      </c>
    </row>
    <row r="463" spans="1:10" x14ac:dyDescent="0.25">
      <c r="A463" t="s">
        <v>1263</v>
      </c>
      <c r="B463" s="24">
        <v>0.54248600000000002</v>
      </c>
      <c r="C463" s="24">
        <v>0.55326399999999998</v>
      </c>
      <c r="D463" s="24">
        <v>0.433056</v>
      </c>
      <c r="E463" s="24">
        <v>0.43487100000000001</v>
      </c>
      <c r="F463" s="24">
        <v>77454</v>
      </c>
      <c r="G463" s="24">
        <v>3934629</v>
      </c>
      <c r="H463">
        <v>461</v>
      </c>
      <c r="J463" s="9">
        <f t="shared" si="7"/>
        <v>-0.1983737829179002</v>
      </c>
    </row>
    <row r="464" spans="1:10" x14ac:dyDescent="0.25">
      <c r="A464" t="s">
        <v>1262</v>
      </c>
      <c r="B464" s="24">
        <v>0.43304300000000001</v>
      </c>
      <c r="C464" s="24">
        <v>0.49515500000000001</v>
      </c>
      <c r="D464" s="24">
        <v>0.41388900000000001</v>
      </c>
      <c r="E464" s="24">
        <v>0.490286</v>
      </c>
      <c r="F464" s="24">
        <v>32249</v>
      </c>
      <c r="G464" s="24">
        <v>4442130</v>
      </c>
      <c r="H464">
        <v>462</v>
      </c>
      <c r="J464" s="9">
        <f t="shared" si="7"/>
        <v>0.13218779659294802</v>
      </c>
    </row>
    <row r="465" spans="1:10" x14ac:dyDescent="0.25">
      <c r="A465" t="s">
        <v>1261</v>
      </c>
      <c r="B465" s="24">
        <v>0.49008400000000002</v>
      </c>
      <c r="C465" s="24">
        <v>0.51965600000000001</v>
      </c>
      <c r="D465" s="24">
        <v>0.48204200000000003</v>
      </c>
      <c r="E465" s="24">
        <v>0.49667899999999998</v>
      </c>
      <c r="F465" s="24">
        <v>18296</v>
      </c>
      <c r="G465" s="24">
        <v>4506524</v>
      </c>
      <c r="H465">
        <v>463</v>
      </c>
      <c r="J465" s="9">
        <f t="shared" si="7"/>
        <v>1.3456876780306971E-2</v>
      </c>
    </row>
    <row r="466" spans="1:10" x14ac:dyDescent="0.25">
      <c r="A466" t="s">
        <v>1260</v>
      </c>
      <c r="B466" s="24">
        <v>0.49599399999999999</v>
      </c>
      <c r="C466" s="24">
        <v>0.49953799999999998</v>
      </c>
      <c r="D466" s="24">
        <v>0.45914100000000002</v>
      </c>
      <c r="E466" s="24">
        <v>0.46547500000000003</v>
      </c>
      <c r="F466" s="24">
        <v>22233</v>
      </c>
      <c r="G466" s="24">
        <v>4229317</v>
      </c>
      <c r="H466">
        <v>464</v>
      </c>
      <c r="J466" s="9">
        <f t="shared" si="7"/>
        <v>-6.1530986261930515E-2</v>
      </c>
    </row>
    <row r="467" spans="1:10" x14ac:dyDescent="0.25">
      <c r="A467" t="s">
        <v>1259</v>
      </c>
      <c r="B467" s="24">
        <v>0.46528599999999998</v>
      </c>
      <c r="C467" s="24">
        <v>0.48953600000000003</v>
      </c>
      <c r="D467" s="24">
        <v>0.45072499999999999</v>
      </c>
      <c r="E467" s="24">
        <v>0.48162700000000003</v>
      </c>
      <c r="F467" s="24">
        <v>24895</v>
      </c>
      <c r="G467" s="24">
        <v>4382127</v>
      </c>
      <c r="H467">
        <v>465</v>
      </c>
      <c r="J467" s="9">
        <f t="shared" si="7"/>
        <v>3.512033458990825E-2</v>
      </c>
    </row>
    <row r="468" spans="1:10" x14ac:dyDescent="0.25">
      <c r="A468" t="s">
        <v>1258</v>
      </c>
      <c r="B468" s="24">
        <v>0.47675400000000001</v>
      </c>
      <c r="C468" s="24">
        <v>0.48744199999999999</v>
      </c>
      <c r="D468" s="24">
        <v>0.46289999999999998</v>
      </c>
      <c r="E468" s="24">
        <v>0.47654999999999997</v>
      </c>
      <c r="F468" s="24">
        <v>30004</v>
      </c>
      <c r="G468" s="24">
        <v>4342013</v>
      </c>
      <c r="H468">
        <v>466</v>
      </c>
      <c r="J468" s="9">
        <f t="shared" si="7"/>
        <v>-4.2789363067753493E-4</v>
      </c>
    </row>
    <row r="469" spans="1:10" x14ac:dyDescent="0.25">
      <c r="A469" t="s">
        <v>1257</v>
      </c>
      <c r="B469" s="24">
        <v>0.476522</v>
      </c>
      <c r="C469" s="24">
        <v>0.48105900000000001</v>
      </c>
      <c r="D469" s="24">
        <v>0.45537899999999998</v>
      </c>
      <c r="E469" s="24">
        <v>0.459009</v>
      </c>
      <c r="F469" s="24">
        <v>19851</v>
      </c>
      <c r="G469" s="24">
        <v>4188083</v>
      </c>
      <c r="H469">
        <v>467</v>
      </c>
      <c r="J469" s="9">
        <f t="shared" si="7"/>
        <v>-3.6751713457091176E-2</v>
      </c>
    </row>
    <row r="470" spans="1:10" x14ac:dyDescent="0.25">
      <c r="A470" t="s">
        <v>1256</v>
      </c>
      <c r="B470" s="24">
        <v>0.46586300000000003</v>
      </c>
      <c r="C470" s="24">
        <v>0.48000500000000001</v>
      </c>
      <c r="D470" s="24">
        <v>0.45694299999999999</v>
      </c>
      <c r="E470" s="24">
        <v>0.46723799999999999</v>
      </c>
      <c r="F470" s="24">
        <v>20464</v>
      </c>
      <c r="G470" s="24">
        <v>4269083</v>
      </c>
      <c r="H470">
        <v>468</v>
      </c>
      <c r="J470" s="9">
        <f t="shared" si="7"/>
        <v>2.9515114958688702E-3</v>
      </c>
    </row>
    <row r="471" spans="1:10" x14ac:dyDescent="0.25">
      <c r="A471" t="s">
        <v>1255</v>
      </c>
      <c r="B471" s="24">
        <v>0.46726099999999998</v>
      </c>
      <c r="C471" s="24">
        <v>0.470225</v>
      </c>
      <c r="D471" s="24">
        <v>0.45577600000000001</v>
      </c>
      <c r="E471" s="24">
        <v>0.45851700000000001</v>
      </c>
      <c r="F471" s="24">
        <v>13804</v>
      </c>
      <c r="G471" s="24">
        <v>4195019</v>
      </c>
      <c r="H471">
        <v>469</v>
      </c>
      <c r="J471" s="9">
        <f t="shared" si="7"/>
        <v>-1.8713310120039923E-2</v>
      </c>
    </row>
    <row r="472" spans="1:10" x14ac:dyDescent="0.25">
      <c r="A472" t="s">
        <v>1254</v>
      </c>
      <c r="B472" s="24">
        <v>0.457513</v>
      </c>
      <c r="C472" s="24">
        <v>0.47272599999999998</v>
      </c>
      <c r="D472" s="24">
        <v>0.45345999999999997</v>
      </c>
      <c r="E472" s="24">
        <v>0.46808300000000003</v>
      </c>
      <c r="F472" s="24">
        <v>17633</v>
      </c>
      <c r="G472" s="24">
        <v>4288598</v>
      </c>
      <c r="H472">
        <v>470</v>
      </c>
      <c r="J472" s="9">
        <f t="shared" si="7"/>
        <v>2.310316865313122E-2</v>
      </c>
    </row>
    <row r="473" spans="1:10" x14ac:dyDescent="0.25">
      <c r="A473" t="s">
        <v>1253</v>
      </c>
      <c r="B473" s="24">
        <v>0.46859800000000001</v>
      </c>
      <c r="C473" s="24">
        <v>0.47462399999999999</v>
      </c>
      <c r="D473" s="24">
        <v>0.45867599999999997</v>
      </c>
      <c r="E473" s="24">
        <v>0.45928999999999998</v>
      </c>
      <c r="F473" s="24">
        <v>26802</v>
      </c>
      <c r="G473" s="24">
        <v>4213780</v>
      </c>
      <c r="H473">
        <v>471</v>
      </c>
      <c r="J473" s="9">
        <f t="shared" si="7"/>
        <v>-1.9863507740109941E-2</v>
      </c>
    </row>
    <row r="474" spans="1:10" x14ac:dyDescent="0.25">
      <c r="A474" t="s">
        <v>1252</v>
      </c>
      <c r="B474" s="24">
        <v>0.45960499999999999</v>
      </c>
      <c r="C474" s="24">
        <v>0.47442000000000001</v>
      </c>
      <c r="D474" s="24">
        <v>0.45511699999999999</v>
      </c>
      <c r="E474" s="24">
        <v>0.46787400000000001</v>
      </c>
      <c r="F474" s="24">
        <v>19213</v>
      </c>
      <c r="G474" s="24">
        <v>4298383</v>
      </c>
      <c r="H474">
        <v>472</v>
      </c>
      <c r="J474" s="9">
        <f t="shared" si="7"/>
        <v>1.7991536210441632E-2</v>
      </c>
    </row>
    <row r="475" spans="1:10" x14ac:dyDescent="0.25">
      <c r="A475" t="s">
        <v>1251</v>
      </c>
      <c r="B475" s="24">
        <v>0.47090300000000002</v>
      </c>
      <c r="C475" s="24">
        <v>0.48294799999999999</v>
      </c>
      <c r="D475" s="24">
        <v>0.46535799999999999</v>
      </c>
      <c r="E475" s="24">
        <v>0.48159400000000002</v>
      </c>
      <c r="F475" s="24">
        <v>25003</v>
      </c>
      <c r="G475" s="24">
        <v>4430400</v>
      </c>
      <c r="H475">
        <v>473</v>
      </c>
      <c r="J475" s="9">
        <f t="shared" si="7"/>
        <v>2.2703189404187286E-2</v>
      </c>
    </row>
    <row r="476" spans="1:10" x14ac:dyDescent="0.25">
      <c r="A476" t="s">
        <v>1250</v>
      </c>
      <c r="B476" s="24">
        <v>0.481595</v>
      </c>
      <c r="C476" s="24">
        <v>0.50706200000000001</v>
      </c>
      <c r="D476" s="24">
        <v>0.47894999999999999</v>
      </c>
      <c r="E476" s="24">
        <v>0.50511099999999998</v>
      </c>
      <c r="F476" s="24">
        <v>20838</v>
      </c>
      <c r="G476" s="24">
        <v>4653004</v>
      </c>
      <c r="H476">
        <v>474</v>
      </c>
      <c r="J476" s="9">
        <f t="shared" si="7"/>
        <v>4.8829410604345938E-2</v>
      </c>
    </row>
    <row r="477" spans="1:10" x14ac:dyDescent="0.25">
      <c r="A477" t="s">
        <v>1249</v>
      </c>
      <c r="B477" s="24">
        <v>0.50512500000000005</v>
      </c>
      <c r="C477" s="24">
        <v>0.50874299999999995</v>
      </c>
      <c r="D477" s="24">
        <v>0.49137199999999998</v>
      </c>
      <c r="E477" s="24">
        <v>0.49945200000000001</v>
      </c>
      <c r="F477" s="24">
        <v>14904</v>
      </c>
      <c r="G477" s="24">
        <v>4607173</v>
      </c>
      <c r="H477">
        <v>475</v>
      </c>
      <c r="J477" s="9">
        <f t="shared" si="7"/>
        <v>-1.1230883444691985E-2</v>
      </c>
    </row>
    <row r="478" spans="1:10" x14ac:dyDescent="0.25">
      <c r="A478" t="s">
        <v>1248</v>
      </c>
      <c r="B478" s="24">
        <v>0.49869599999999997</v>
      </c>
      <c r="C478" s="24">
        <v>0.51996900000000001</v>
      </c>
      <c r="D478" s="24">
        <v>0.49626900000000002</v>
      </c>
      <c r="E478" s="24">
        <v>0.51740200000000003</v>
      </c>
      <c r="F478" s="24">
        <v>23332</v>
      </c>
      <c r="G478" s="24">
        <v>4779418</v>
      </c>
      <c r="H478">
        <v>476</v>
      </c>
      <c r="J478" s="9">
        <f t="shared" si="7"/>
        <v>3.7509825625230718E-2</v>
      </c>
    </row>
    <row r="479" spans="1:10" x14ac:dyDescent="0.25">
      <c r="A479" t="s">
        <v>1247</v>
      </c>
      <c r="B479" s="24">
        <v>0.51712199999999997</v>
      </c>
      <c r="C479" s="24">
        <v>0.53212999999999999</v>
      </c>
      <c r="D479" s="24">
        <v>0.495952</v>
      </c>
      <c r="E479" s="24">
        <v>0.50601099999999999</v>
      </c>
      <c r="F479" s="24">
        <v>46479</v>
      </c>
      <c r="G479" s="24">
        <v>4680469</v>
      </c>
      <c r="H479">
        <v>477</v>
      </c>
      <c r="J479" s="9">
        <f t="shared" si="7"/>
        <v>-2.1486225687555319E-2</v>
      </c>
    </row>
    <row r="480" spans="1:10" x14ac:dyDescent="0.25">
      <c r="A480" t="s">
        <v>1246</v>
      </c>
      <c r="B480" s="24">
        <v>0.50626300000000002</v>
      </c>
      <c r="C480" s="24">
        <v>0.51727500000000004</v>
      </c>
      <c r="D480" s="24">
        <v>0.49215700000000001</v>
      </c>
      <c r="E480" s="24">
        <v>0.49724699999999999</v>
      </c>
      <c r="F480" s="24">
        <v>19215</v>
      </c>
      <c r="G480" s="24">
        <v>4605665</v>
      </c>
      <c r="H480">
        <v>478</v>
      </c>
      <c r="J480" s="9">
        <f t="shared" si="7"/>
        <v>-1.780892540043421E-2</v>
      </c>
    </row>
    <row r="481" spans="1:10" x14ac:dyDescent="0.25">
      <c r="A481" t="s">
        <v>1245</v>
      </c>
      <c r="B481" s="24">
        <v>0.49715900000000002</v>
      </c>
      <c r="C481" s="24">
        <v>0.50605900000000004</v>
      </c>
      <c r="D481" s="24">
        <v>0.48967100000000002</v>
      </c>
      <c r="E481" s="24">
        <v>0.49532500000000002</v>
      </c>
      <c r="F481" s="24">
        <v>25292</v>
      </c>
      <c r="G481" s="24">
        <v>4594039</v>
      </c>
      <c r="H481">
        <v>479</v>
      </c>
      <c r="J481" s="9">
        <f t="shared" si="7"/>
        <v>-3.6889606745528136E-3</v>
      </c>
    </row>
    <row r="482" spans="1:10" x14ac:dyDescent="0.25">
      <c r="A482" t="s">
        <v>1244</v>
      </c>
      <c r="B482" s="24">
        <v>0.495145</v>
      </c>
      <c r="C482" s="24">
        <v>0.495145</v>
      </c>
      <c r="D482" s="24">
        <v>0.45955499999999999</v>
      </c>
      <c r="E482" s="24">
        <v>0.46547300000000003</v>
      </c>
      <c r="F482" s="24">
        <v>21998</v>
      </c>
      <c r="G482" s="24">
        <v>4323006</v>
      </c>
      <c r="H482">
        <v>480</v>
      </c>
      <c r="J482" s="9">
        <f t="shared" si="7"/>
        <v>-5.9925880297690526E-2</v>
      </c>
    </row>
    <row r="483" spans="1:10" x14ac:dyDescent="0.25">
      <c r="A483" t="s">
        <v>1243</v>
      </c>
      <c r="B483" s="24">
        <v>0.46489200000000003</v>
      </c>
      <c r="C483" s="24">
        <v>0.47697699999999998</v>
      </c>
      <c r="D483" s="24">
        <v>0.45127499999999998</v>
      </c>
      <c r="E483" s="24">
        <v>0.46286500000000003</v>
      </c>
      <c r="F483" s="24">
        <v>18133</v>
      </c>
      <c r="G483" s="24">
        <v>4304320</v>
      </c>
      <c r="H483">
        <v>481</v>
      </c>
      <c r="J483" s="9">
        <f t="shared" si="7"/>
        <v>-4.3601524655188751E-3</v>
      </c>
    </row>
    <row r="484" spans="1:10" x14ac:dyDescent="0.25">
      <c r="A484" t="s">
        <v>1242</v>
      </c>
      <c r="B484" s="24">
        <v>0.45857500000000001</v>
      </c>
      <c r="C484" s="24">
        <v>0.50692400000000004</v>
      </c>
      <c r="D484" s="24">
        <v>0.45197999999999999</v>
      </c>
      <c r="E484" s="24">
        <v>0.48228900000000002</v>
      </c>
      <c r="F484" s="24">
        <v>61609</v>
      </c>
      <c r="G484" s="24">
        <v>4491010</v>
      </c>
      <c r="H484">
        <v>482</v>
      </c>
      <c r="J484" s="9">
        <f t="shared" si="7"/>
        <v>5.1712369841356402E-2</v>
      </c>
    </row>
    <row r="485" spans="1:10" x14ac:dyDescent="0.25">
      <c r="A485" t="s">
        <v>1241</v>
      </c>
      <c r="B485" s="24">
        <v>0.483566</v>
      </c>
      <c r="C485" s="24">
        <v>0.569801</v>
      </c>
      <c r="D485" s="24">
        <v>0.47881299999999999</v>
      </c>
      <c r="E485" s="24">
        <v>0.50237900000000002</v>
      </c>
      <c r="F485" s="24">
        <v>40322</v>
      </c>
      <c r="G485" s="24">
        <v>4684298</v>
      </c>
      <c r="H485">
        <v>483</v>
      </c>
      <c r="J485" s="9">
        <f t="shared" si="7"/>
        <v>3.8904720348411644E-2</v>
      </c>
    </row>
    <row r="486" spans="1:10" x14ac:dyDescent="0.25">
      <c r="A486" t="s">
        <v>1240</v>
      </c>
      <c r="B486" s="24">
        <v>0.50221300000000002</v>
      </c>
      <c r="C486" s="24">
        <v>0.51092199999999999</v>
      </c>
      <c r="D486" s="24">
        <v>0.478238</v>
      </c>
      <c r="E486" s="24">
        <v>0.50997400000000004</v>
      </c>
      <c r="F486" s="24">
        <v>42561</v>
      </c>
      <c r="G486" s="24">
        <v>4761478</v>
      </c>
      <c r="H486">
        <v>484</v>
      </c>
      <c r="J486" s="9">
        <f t="shared" si="7"/>
        <v>1.54536023559725E-2</v>
      </c>
    </row>
    <row r="487" spans="1:10" x14ac:dyDescent="0.25">
      <c r="A487" t="s">
        <v>1239</v>
      </c>
      <c r="B487" s="24">
        <v>0.510042</v>
      </c>
      <c r="C487" s="24">
        <v>0.52125699999999997</v>
      </c>
      <c r="D487" s="24">
        <v>0.478933</v>
      </c>
      <c r="E487" s="24">
        <v>0.494782</v>
      </c>
      <c r="F487" s="24">
        <v>63098</v>
      </c>
      <c r="G487" s="24">
        <v>4625733</v>
      </c>
      <c r="H487">
        <v>485</v>
      </c>
      <c r="J487" s="9">
        <f t="shared" si="7"/>
        <v>-2.9919104701181462E-2</v>
      </c>
    </row>
    <row r="488" spans="1:10" x14ac:dyDescent="0.25">
      <c r="A488" t="s">
        <v>1238</v>
      </c>
      <c r="B488" s="24">
        <v>0.49486999999999998</v>
      </c>
      <c r="C488" s="24">
        <v>0.50458000000000003</v>
      </c>
      <c r="D488" s="24">
        <v>0.48200900000000002</v>
      </c>
      <c r="E488" s="24">
        <v>0.50044</v>
      </c>
      <c r="F488" s="24">
        <v>12727</v>
      </c>
      <c r="G488" s="24">
        <v>4684715</v>
      </c>
      <c r="H488">
        <v>486</v>
      </c>
      <c r="J488" s="9">
        <f t="shared" si="7"/>
        <v>1.1255481237496756E-2</v>
      </c>
    </row>
    <row r="489" spans="1:10" x14ac:dyDescent="0.25">
      <c r="A489" t="s">
        <v>1237</v>
      </c>
      <c r="B489" s="24">
        <v>0.498444</v>
      </c>
      <c r="C489" s="24">
        <v>0.50308900000000001</v>
      </c>
      <c r="D489" s="24">
        <v>0.49118099999999998</v>
      </c>
      <c r="E489" s="24">
        <v>0.49641800000000003</v>
      </c>
      <c r="F489" s="24">
        <v>13090</v>
      </c>
      <c r="G489" s="24">
        <v>4653175</v>
      </c>
      <c r="H489">
        <v>487</v>
      </c>
      <c r="J489" s="9">
        <f t="shared" si="7"/>
        <v>-4.0646491882738531E-3</v>
      </c>
    </row>
    <row r="490" spans="1:10" x14ac:dyDescent="0.25">
      <c r="A490" t="s">
        <v>1236</v>
      </c>
      <c r="B490" s="24">
        <v>0.498473</v>
      </c>
      <c r="C490" s="24">
        <v>0.50224599999999997</v>
      </c>
      <c r="D490" s="24">
        <v>0.479377</v>
      </c>
      <c r="E490" s="24">
        <v>0.48597099999999999</v>
      </c>
      <c r="F490" s="24">
        <v>23345</v>
      </c>
      <c r="G490" s="24">
        <v>4561464</v>
      </c>
      <c r="H490">
        <v>488</v>
      </c>
      <c r="J490" s="9">
        <f t="shared" si="7"/>
        <v>-2.5080596140613459E-2</v>
      </c>
    </row>
    <row r="491" spans="1:10" x14ac:dyDescent="0.25">
      <c r="A491" t="s">
        <v>1235</v>
      </c>
      <c r="B491" s="24">
        <v>0.48810799999999999</v>
      </c>
      <c r="C491" s="24">
        <v>0.49370900000000001</v>
      </c>
      <c r="D491" s="24">
        <v>0.47856799999999999</v>
      </c>
      <c r="E491" s="24">
        <v>0.48045199999999999</v>
      </c>
      <c r="F491" s="24">
        <v>10323</v>
      </c>
      <c r="G491" s="24">
        <v>4515485</v>
      </c>
      <c r="H491">
        <v>489</v>
      </c>
      <c r="J491" s="9">
        <f t="shared" si="7"/>
        <v>-1.568505330787448E-2</v>
      </c>
    </row>
    <row r="492" spans="1:10" x14ac:dyDescent="0.25">
      <c r="A492" t="s">
        <v>1234</v>
      </c>
      <c r="B492" s="24">
        <v>0.48100599999999999</v>
      </c>
      <c r="C492" s="24">
        <v>0.48163299999999998</v>
      </c>
      <c r="D492" s="24">
        <v>0.45921000000000001</v>
      </c>
      <c r="E492" s="24">
        <v>0.471829</v>
      </c>
      <c r="F492" s="24">
        <v>20004</v>
      </c>
      <c r="G492" s="24">
        <v>4440191</v>
      </c>
      <c r="H492">
        <v>490</v>
      </c>
      <c r="J492" s="9">
        <f t="shared" si="7"/>
        <v>-1.9078764090260811E-2</v>
      </c>
    </row>
    <row r="493" spans="1:10" x14ac:dyDescent="0.25">
      <c r="A493" t="s">
        <v>1233</v>
      </c>
      <c r="B493" s="24">
        <v>0.467306</v>
      </c>
      <c r="C493" s="24">
        <v>0.47622799999999998</v>
      </c>
      <c r="D493" s="24">
        <v>0.45202199999999998</v>
      </c>
      <c r="E493" s="24">
        <v>0.46460600000000002</v>
      </c>
      <c r="F493" s="24">
        <v>26708</v>
      </c>
      <c r="G493" s="24">
        <v>4377950</v>
      </c>
      <c r="H493">
        <v>491</v>
      </c>
      <c r="J493" s="9">
        <f t="shared" si="7"/>
        <v>-5.7777987014931975E-3</v>
      </c>
    </row>
    <row r="494" spans="1:10" x14ac:dyDescent="0.25">
      <c r="A494" t="s">
        <v>1232</v>
      </c>
      <c r="B494" s="24">
        <v>0.464555</v>
      </c>
      <c r="C494" s="24">
        <v>0.470385</v>
      </c>
      <c r="D494" s="24">
        <v>0.45659899999999998</v>
      </c>
      <c r="E494" s="24">
        <v>0.46867799999999998</v>
      </c>
      <c r="F494" s="24">
        <v>16085</v>
      </c>
      <c r="G494" s="24">
        <v>4421949</v>
      </c>
      <c r="H494">
        <v>492</v>
      </c>
      <c r="J494" s="9">
        <f t="shared" si="7"/>
        <v>8.8751600994499847E-3</v>
      </c>
    </row>
    <row r="495" spans="1:10" x14ac:dyDescent="0.25">
      <c r="A495" t="s">
        <v>1231</v>
      </c>
      <c r="B495" s="24">
        <v>0.47027099999999999</v>
      </c>
      <c r="C495" s="24">
        <v>0.47633700000000001</v>
      </c>
      <c r="D495" s="24">
        <v>0.44282300000000002</v>
      </c>
      <c r="E495" s="24">
        <v>0.451515</v>
      </c>
      <c r="F495" s="24">
        <v>72674</v>
      </c>
      <c r="G495" s="24">
        <v>4265432</v>
      </c>
      <c r="H495">
        <v>493</v>
      </c>
      <c r="J495" s="9">
        <f t="shared" si="7"/>
        <v>-3.9883386387848697E-2</v>
      </c>
    </row>
    <row r="496" spans="1:10" x14ac:dyDescent="0.25">
      <c r="A496" t="s">
        <v>1230</v>
      </c>
      <c r="B496" s="24">
        <v>0.45360699999999998</v>
      </c>
      <c r="C496" s="24">
        <v>0.468061</v>
      </c>
      <c r="D496" s="24">
        <v>0.441743</v>
      </c>
      <c r="E496" s="24">
        <v>0.44510499999999997</v>
      </c>
      <c r="F496" s="24">
        <v>39062</v>
      </c>
      <c r="G496" s="24">
        <v>4210461</v>
      </c>
      <c r="H496">
        <v>494</v>
      </c>
      <c r="J496" s="9">
        <f t="shared" si="7"/>
        <v>-1.874309699806222E-2</v>
      </c>
    </row>
    <row r="497" spans="1:10" x14ac:dyDescent="0.25">
      <c r="A497" t="s">
        <v>1229</v>
      </c>
      <c r="B497" s="24">
        <v>0.44503999999999999</v>
      </c>
      <c r="C497" s="24">
        <v>0.45179900000000001</v>
      </c>
      <c r="D497" s="24">
        <v>0.43645299999999998</v>
      </c>
      <c r="E497" s="24">
        <v>0.43770999999999999</v>
      </c>
      <c r="F497" s="24">
        <v>15986</v>
      </c>
      <c r="G497" s="24">
        <v>4145902</v>
      </c>
      <c r="H497">
        <v>495</v>
      </c>
      <c r="J497" s="9">
        <f t="shared" si="7"/>
        <v>-1.6470429624303441E-2</v>
      </c>
    </row>
    <row r="498" spans="1:10" x14ac:dyDescent="0.25">
      <c r="A498" t="s">
        <v>1228</v>
      </c>
      <c r="B498" s="24">
        <v>0.44090600000000002</v>
      </c>
      <c r="C498" s="24">
        <v>0.45424599999999998</v>
      </c>
      <c r="D498" s="24">
        <v>0.43644699999999997</v>
      </c>
      <c r="E498" s="24">
        <v>0.44899800000000001</v>
      </c>
      <c r="F498" s="24">
        <v>22851</v>
      </c>
      <c r="G498" s="24">
        <v>4258244</v>
      </c>
      <c r="H498">
        <v>496</v>
      </c>
      <c r="J498" s="9">
        <f t="shared" si="7"/>
        <v>1.8353118351757489E-2</v>
      </c>
    </row>
    <row r="499" spans="1:10" x14ac:dyDescent="0.25">
      <c r="A499" t="s">
        <v>1227</v>
      </c>
      <c r="B499" s="24">
        <v>0.44909700000000002</v>
      </c>
      <c r="C499" s="24">
        <v>0.45018399999999997</v>
      </c>
      <c r="D499" s="24">
        <v>0.43041099999999999</v>
      </c>
      <c r="E499" s="24">
        <v>0.43581700000000001</v>
      </c>
      <c r="F499" s="24">
        <v>18912</v>
      </c>
      <c r="G499" s="24">
        <v>4138597</v>
      </c>
      <c r="H499">
        <v>497</v>
      </c>
      <c r="J499" s="9">
        <f t="shared" si="7"/>
        <v>-2.9570449145730239E-2</v>
      </c>
    </row>
    <row r="500" spans="1:10" x14ac:dyDescent="0.25">
      <c r="A500" t="s">
        <v>1226</v>
      </c>
      <c r="B500" s="24">
        <v>0.43749500000000002</v>
      </c>
      <c r="C500" s="24">
        <v>0.43778499999999998</v>
      </c>
      <c r="D500" s="24">
        <v>0.35044500000000001</v>
      </c>
      <c r="E500" s="24">
        <v>0.39988200000000002</v>
      </c>
      <c r="F500" s="24">
        <v>91652</v>
      </c>
      <c r="G500" s="24">
        <v>3802283</v>
      </c>
      <c r="H500">
        <v>498</v>
      </c>
      <c r="J500" s="9">
        <f t="shared" si="7"/>
        <v>-8.5973553983474116E-2</v>
      </c>
    </row>
    <row r="501" spans="1:10" x14ac:dyDescent="0.25">
      <c r="A501" t="s">
        <v>1225</v>
      </c>
      <c r="B501" s="24">
        <v>0.40104400000000001</v>
      </c>
      <c r="C501" s="24">
        <v>0.429373</v>
      </c>
      <c r="D501" s="24">
        <v>0.39439400000000002</v>
      </c>
      <c r="E501" s="24">
        <v>0.404696</v>
      </c>
      <c r="F501" s="24">
        <v>27172</v>
      </c>
      <c r="G501" s="24">
        <v>3852804</v>
      </c>
      <c r="H501">
        <v>499</v>
      </c>
      <c r="J501" s="9">
        <f t="shared" si="7"/>
        <v>9.1062327325679687E-3</v>
      </c>
    </row>
    <row r="502" spans="1:10" x14ac:dyDescent="0.25">
      <c r="A502" t="s">
        <v>1224</v>
      </c>
      <c r="B502" s="24">
        <v>0.40527299999999999</v>
      </c>
      <c r="C502" s="24">
        <v>0.41498000000000002</v>
      </c>
      <c r="D502" s="24">
        <v>0.39469500000000002</v>
      </c>
      <c r="E502" s="24">
        <v>0.40989700000000001</v>
      </c>
      <c r="F502" s="24">
        <v>24588</v>
      </c>
      <c r="G502" s="24">
        <v>3907245</v>
      </c>
      <c r="H502">
        <v>500</v>
      </c>
      <c r="J502" s="9">
        <f t="shared" si="7"/>
        <v>1.1409593039753493E-2</v>
      </c>
    </row>
    <row r="503" spans="1:10" x14ac:dyDescent="0.25">
      <c r="A503" t="s">
        <v>1223</v>
      </c>
      <c r="B503" s="24">
        <v>0.40937699999999999</v>
      </c>
      <c r="C503" s="24">
        <v>0.41607300000000003</v>
      </c>
      <c r="D503" s="24">
        <v>0.404727</v>
      </c>
      <c r="E503" s="24">
        <v>0.40992800000000001</v>
      </c>
      <c r="F503" s="24">
        <v>15752</v>
      </c>
      <c r="G503" s="24">
        <v>3912440</v>
      </c>
      <c r="H503">
        <v>501</v>
      </c>
      <c r="J503" s="9">
        <f t="shared" si="7"/>
        <v>1.3459476228513661E-3</v>
      </c>
    </row>
    <row r="504" spans="1:10" x14ac:dyDescent="0.25">
      <c r="A504" t="s">
        <v>1222</v>
      </c>
      <c r="B504" s="24">
        <v>0.40975</v>
      </c>
      <c r="C504" s="24">
        <v>0.41079500000000002</v>
      </c>
      <c r="D504" s="24">
        <v>0.39925899999999998</v>
      </c>
      <c r="E504" s="24">
        <v>0.400312</v>
      </c>
      <c r="F504" s="24">
        <v>7905</v>
      </c>
      <c r="G504" s="24">
        <v>3825369</v>
      </c>
      <c r="H504">
        <v>502</v>
      </c>
      <c r="J504" s="9">
        <f t="shared" si="7"/>
        <v>-2.3033557046979871E-2</v>
      </c>
    </row>
    <row r="505" spans="1:10" x14ac:dyDescent="0.25">
      <c r="A505" t="s">
        <v>1221</v>
      </c>
      <c r="B505" s="24">
        <v>0.40023199999999998</v>
      </c>
      <c r="C505" s="24">
        <v>0.42854300000000001</v>
      </c>
      <c r="D505" s="24">
        <v>0.38225500000000001</v>
      </c>
      <c r="E505" s="24">
        <v>0.41615099999999999</v>
      </c>
      <c r="F505" s="24">
        <v>17443</v>
      </c>
      <c r="G505" s="24">
        <v>3981750</v>
      </c>
      <c r="H505">
        <v>503</v>
      </c>
      <c r="J505" s="9">
        <f t="shared" si="7"/>
        <v>3.9774430830118578E-2</v>
      </c>
    </row>
    <row r="506" spans="1:10" x14ac:dyDescent="0.25">
      <c r="A506" t="s">
        <v>1220</v>
      </c>
      <c r="B506" s="24">
        <v>0.41512700000000002</v>
      </c>
      <c r="C506" s="24">
        <v>0.426898</v>
      </c>
      <c r="D506" s="24">
        <v>0.40762999999999999</v>
      </c>
      <c r="E506" s="24">
        <v>0.41137800000000002</v>
      </c>
      <c r="F506" s="24">
        <v>13031</v>
      </c>
      <c r="G506" s="24">
        <v>3941107</v>
      </c>
      <c r="H506">
        <v>504</v>
      </c>
      <c r="J506" s="9">
        <f t="shared" si="7"/>
        <v>-9.030971244944324E-3</v>
      </c>
    </row>
    <row r="507" spans="1:10" x14ac:dyDescent="0.25">
      <c r="A507" t="s">
        <v>1219</v>
      </c>
      <c r="B507" s="24">
        <v>0.41081200000000001</v>
      </c>
      <c r="C507" s="24">
        <v>0.41750100000000001</v>
      </c>
      <c r="D507" s="24">
        <v>0.39251200000000003</v>
      </c>
      <c r="E507" s="24">
        <v>0.39318599999999998</v>
      </c>
      <c r="F507" s="24">
        <v>19953</v>
      </c>
      <c r="G507" s="24">
        <v>3771563</v>
      </c>
      <c r="H507">
        <v>505</v>
      </c>
      <c r="J507" s="9">
        <f t="shared" si="7"/>
        <v>-4.2905270537374834E-2</v>
      </c>
    </row>
    <row r="508" spans="1:10" x14ac:dyDescent="0.25">
      <c r="A508" t="s">
        <v>1218</v>
      </c>
      <c r="B508" s="24">
        <v>0.39337</v>
      </c>
      <c r="C508" s="24">
        <v>0.41067700000000001</v>
      </c>
      <c r="D508" s="24">
        <v>0.387575</v>
      </c>
      <c r="E508" s="24">
        <v>0.38787199999999999</v>
      </c>
      <c r="F508" s="24">
        <v>28191</v>
      </c>
      <c r="G508" s="24">
        <v>3725520</v>
      </c>
      <c r="H508">
        <v>506</v>
      </c>
      <c r="J508" s="9">
        <f t="shared" si="7"/>
        <v>-1.3976663192414274E-2</v>
      </c>
    </row>
    <row r="509" spans="1:10" x14ac:dyDescent="0.25">
      <c r="A509" t="s">
        <v>1217</v>
      </c>
      <c r="B509" s="24">
        <v>0.38952100000000001</v>
      </c>
      <c r="C509" s="24">
        <v>0.40061000000000002</v>
      </c>
      <c r="D509" s="24">
        <v>0.37977100000000003</v>
      </c>
      <c r="E509" s="24">
        <v>0.39732899999999999</v>
      </c>
      <c r="F509" s="24">
        <v>20221</v>
      </c>
      <c r="G509" s="24">
        <v>3821003</v>
      </c>
      <c r="H509">
        <v>507</v>
      </c>
      <c r="J509" s="9">
        <f t="shared" si="7"/>
        <v>2.004513235486657E-2</v>
      </c>
    </row>
    <row r="510" spans="1:10" x14ac:dyDescent="0.25">
      <c r="A510" t="s">
        <v>1216</v>
      </c>
      <c r="B510" s="24">
        <v>0.39455200000000001</v>
      </c>
      <c r="C510" s="24">
        <v>0.39455200000000001</v>
      </c>
      <c r="D510" s="24">
        <v>0.38423200000000002</v>
      </c>
      <c r="E510" s="24">
        <v>0.38778899999999999</v>
      </c>
      <c r="F510" s="24">
        <v>12722</v>
      </c>
      <c r="G510" s="24">
        <v>3733991</v>
      </c>
      <c r="H510">
        <v>508</v>
      </c>
      <c r="J510" s="9">
        <f t="shared" si="7"/>
        <v>-1.7140959873476802E-2</v>
      </c>
    </row>
    <row r="511" spans="1:10" x14ac:dyDescent="0.25">
      <c r="A511" t="s">
        <v>1215</v>
      </c>
      <c r="B511" s="24">
        <v>0.38773600000000003</v>
      </c>
      <c r="C511" s="24">
        <v>0.39601999999999998</v>
      </c>
      <c r="D511" s="24">
        <v>0.37697999999999998</v>
      </c>
      <c r="E511" s="24">
        <v>0.38072400000000001</v>
      </c>
      <c r="F511" s="24">
        <v>33411</v>
      </c>
      <c r="G511" s="24">
        <v>3670204</v>
      </c>
      <c r="H511">
        <v>509</v>
      </c>
      <c r="J511" s="9">
        <f t="shared" si="7"/>
        <v>-1.8084469845461908E-2</v>
      </c>
    </row>
    <row r="512" spans="1:10" x14ac:dyDescent="0.25">
      <c r="A512" t="s">
        <v>1214</v>
      </c>
      <c r="B512" s="24">
        <v>0.38035000000000002</v>
      </c>
      <c r="C512" s="24">
        <v>0.40280100000000002</v>
      </c>
      <c r="D512" s="24">
        <v>0.379191</v>
      </c>
      <c r="E512" s="24">
        <v>0.39531699999999997</v>
      </c>
      <c r="F512" s="24">
        <v>17245</v>
      </c>
      <c r="G512" s="24">
        <v>3815774</v>
      </c>
      <c r="H512">
        <v>510</v>
      </c>
      <c r="J512" s="9">
        <f t="shared" si="7"/>
        <v>3.9350598133298151E-2</v>
      </c>
    </row>
    <row r="513" spans="1:10" x14ac:dyDescent="0.25">
      <c r="A513" t="s">
        <v>1213</v>
      </c>
      <c r="B513" s="24">
        <v>0.39650999999999997</v>
      </c>
      <c r="C513" s="24">
        <v>0.39650999999999997</v>
      </c>
      <c r="D513" s="24">
        <v>0.382108</v>
      </c>
      <c r="E513" s="24">
        <v>0.388015</v>
      </c>
      <c r="F513" s="24">
        <v>20881</v>
      </c>
      <c r="G513" s="24">
        <v>3750010</v>
      </c>
      <c r="H513">
        <v>511</v>
      </c>
      <c r="J513" s="9">
        <f t="shared" si="7"/>
        <v>-2.142442813548202E-2</v>
      </c>
    </row>
    <row r="514" spans="1:10" x14ac:dyDescent="0.25">
      <c r="A514" t="s">
        <v>1212</v>
      </c>
      <c r="B514" s="24">
        <v>0.38855099999999998</v>
      </c>
      <c r="C514" s="24">
        <v>0.396034</v>
      </c>
      <c r="D514" s="24">
        <v>0.38239899999999999</v>
      </c>
      <c r="E514" s="24">
        <v>0.384266</v>
      </c>
      <c r="F514" s="24">
        <v>20717</v>
      </c>
      <c r="G514" s="24">
        <v>3718321</v>
      </c>
      <c r="H514">
        <v>512</v>
      </c>
      <c r="J514" s="9">
        <f t="shared" si="7"/>
        <v>-1.1028153318354562E-2</v>
      </c>
    </row>
    <row r="515" spans="1:10" x14ac:dyDescent="0.25">
      <c r="A515" t="s">
        <v>1211</v>
      </c>
      <c r="B515" s="24">
        <v>0.383465</v>
      </c>
      <c r="C515" s="24">
        <v>0.40324900000000002</v>
      </c>
      <c r="D515" s="24">
        <v>0.38284899999999999</v>
      </c>
      <c r="E515" s="24">
        <v>0.39084099999999999</v>
      </c>
      <c r="F515" s="24">
        <v>26749</v>
      </c>
      <c r="G515" s="24">
        <v>3786529</v>
      </c>
      <c r="H515">
        <v>513</v>
      </c>
      <c r="J515" s="9">
        <f t="shared" si="7"/>
        <v>1.923513228065141E-2</v>
      </c>
    </row>
    <row r="516" spans="1:10" x14ac:dyDescent="0.25">
      <c r="A516" t="s">
        <v>1210</v>
      </c>
      <c r="B516" s="24">
        <v>0.39351700000000001</v>
      </c>
      <c r="C516" s="24">
        <v>0.41183999999999998</v>
      </c>
      <c r="D516" s="24">
        <v>0.37964199999999998</v>
      </c>
      <c r="E516" s="24">
        <v>0.41151100000000002</v>
      </c>
      <c r="F516" s="24">
        <v>35622</v>
      </c>
      <c r="G516" s="24">
        <v>3991678</v>
      </c>
      <c r="H516">
        <v>514</v>
      </c>
      <c r="J516" s="9">
        <f t="shared" ref="J516:J579" si="8">(E516-B516)/B516</f>
        <v>4.5726105860737935E-2</v>
      </c>
    </row>
    <row r="517" spans="1:10" x14ac:dyDescent="0.25">
      <c r="A517" t="s">
        <v>1209</v>
      </c>
      <c r="B517" s="24">
        <v>0.4123</v>
      </c>
      <c r="C517" s="24">
        <v>0.43635800000000002</v>
      </c>
      <c r="D517" s="24">
        <v>0.410916</v>
      </c>
      <c r="E517" s="24">
        <v>0.42694199999999999</v>
      </c>
      <c r="F517" s="24">
        <v>25424</v>
      </c>
      <c r="G517" s="24">
        <v>4146395</v>
      </c>
      <c r="H517">
        <v>515</v>
      </c>
      <c r="J517" s="9">
        <f t="shared" si="8"/>
        <v>3.551297598835796E-2</v>
      </c>
    </row>
    <row r="518" spans="1:10" x14ac:dyDescent="0.25">
      <c r="A518" t="s">
        <v>1208</v>
      </c>
      <c r="B518" s="24">
        <v>0.42610399999999998</v>
      </c>
      <c r="C518" s="24">
        <v>0.42775600000000003</v>
      </c>
      <c r="D518" s="24">
        <v>0.40655799999999997</v>
      </c>
      <c r="E518" s="24">
        <v>0.40979700000000002</v>
      </c>
      <c r="F518" s="24">
        <v>10726</v>
      </c>
      <c r="G518" s="24">
        <v>3984856</v>
      </c>
      <c r="H518">
        <v>516</v>
      </c>
      <c r="J518" s="9">
        <f t="shared" si="8"/>
        <v>-3.826999981225232E-2</v>
      </c>
    </row>
    <row r="519" spans="1:10" x14ac:dyDescent="0.25">
      <c r="A519" t="s">
        <v>1207</v>
      </c>
      <c r="B519" s="24">
        <v>0.40981499999999998</v>
      </c>
      <c r="C519" s="24">
        <v>0.41474899999999998</v>
      </c>
      <c r="D519" s="24">
        <v>0.38350099999999998</v>
      </c>
      <c r="E519" s="24">
        <v>0.40321200000000001</v>
      </c>
      <c r="F519" s="24">
        <v>30649</v>
      </c>
      <c r="G519" s="24">
        <v>3925482</v>
      </c>
      <c r="H519">
        <v>517</v>
      </c>
      <c r="J519" s="9">
        <f t="shared" si="8"/>
        <v>-1.6112148164415578E-2</v>
      </c>
    </row>
    <row r="520" spans="1:10" x14ac:dyDescent="0.25">
      <c r="A520" t="s">
        <v>1206</v>
      </c>
      <c r="B520" s="24">
        <v>0.397011</v>
      </c>
      <c r="C520" s="24">
        <v>0.40025500000000003</v>
      </c>
      <c r="D520" s="24">
        <v>0.37677699999999997</v>
      </c>
      <c r="E520" s="24">
        <v>0.399646</v>
      </c>
      <c r="F520" s="24">
        <v>36344</v>
      </c>
      <c r="G520" s="24">
        <v>3895403</v>
      </c>
      <c r="H520">
        <v>518</v>
      </c>
      <c r="J520" s="9">
        <f t="shared" si="8"/>
        <v>6.6370956976003143E-3</v>
      </c>
    </row>
    <row r="521" spans="1:10" x14ac:dyDescent="0.25">
      <c r="A521" t="s">
        <v>1205</v>
      </c>
      <c r="B521" s="24">
        <v>0.40086899999999998</v>
      </c>
      <c r="C521" s="24">
        <v>0.40086899999999998</v>
      </c>
      <c r="D521" s="24">
        <v>0.38196000000000002</v>
      </c>
      <c r="E521" s="24">
        <v>0.39459699999999998</v>
      </c>
      <c r="F521" s="24">
        <v>21249</v>
      </c>
      <c r="G521" s="24">
        <v>3851044</v>
      </c>
      <c r="H521">
        <v>519</v>
      </c>
      <c r="J521" s="9">
        <f t="shared" si="8"/>
        <v>-1.564600904534898E-2</v>
      </c>
    </row>
    <row r="522" spans="1:10" x14ac:dyDescent="0.25">
      <c r="A522" t="s">
        <v>1204</v>
      </c>
      <c r="B522" s="24">
        <v>0.394789</v>
      </c>
      <c r="C522" s="24">
        <v>0.403582</v>
      </c>
      <c r="D522" s="24">
        <v>0.38438800000000001</v>
      </c>
      <c r="E522" s="24">
        <v>0.40323599999999998</v>
      </c>
      <c r="F522" s="24">
        <v>14927</v>
      </c>
      <c r="G522" s="24">
        <v>3939930</v>
      </c>
      <c r="H522">
        <v>520</v>
      </c>
      <c r="J522" s="9">
        <f t="shared" si="8"/>
        <v>2.1396239510219336E-2</v>
      </c>
    </row>
    <row r="523" spans="1:10" x14ac:dyDescent="0.25">
      <c r="A523" t="s">
        <v>1203</v>
      </c>
      <c r="B523" s="24">
        <v>0.40345199999999998</v>
      </c>
      <c r="C523" s="24">
        <v>0.40541500000000003</v>
      </c>
      <c r="D523" s="24">
        <v>0.39097900000000002</v>
      </c>
      <c r="E523" s="24">
        <v>0.39392199999999999</v>
      </c>
      <c r="F523" s="24">
        <v>23478</v>
      </c>
      <c r="G523" s="24">
        <v>3853773</v>
      </c>
      <c r="H523">
        <v>521</v>
      </c>
      <c r="J523" s="9">
        <f t="shared" si="8"/>
        <v>-2.3621149479987665E-2</v>
      </c>
    </row>
    <row r="524" spans="1:10" x14ac:dyDescent="0.25">
      <c r="A524" t="s">
        <v>1202</v>
      </c>
      <c r="B524" s="24">
        <v>0.39192199999999999</v>
      </c>
      <c r="C524" s="24">
        <v>0.39809299999999997</v>
      </c>
      <c r="D524" s="24">
        <v>0.38040499999999999</v>
      </c>
      <c r="E524" s="24">
        <v>0.39580799999999999</v>
      </c>
      <c r="F524" s="24">
        <v>21783</v>
      </c>
      <c r="G524" s="24">
        <v>3876808</v>
      </c>
      <c r="H524">
        <v>522</v>
      </c>
      <c r="J524" s="9">
        <f t="shared" si="8"/>
        <v>9.9152382361796503E-3</v>
      </c>
    </row>
    <row r="525" spans="1:10" x14ac:dyDescent="0.25">
      <c r="A525" t="s">
        <v>1201</v>
      </c>
      <c r="B525" s="24">
        <v>0.39566000000000001</v>
      </c>
      <c r="C525" s="24">
        <v>0.42433799999999999</v>
      </c>
      <c r="D525" s="24">
        <v>0.38567699999999999</v>
      </c>
      <c r="E525" s="24">
        <v>0.40706700000000001</v>
      </c>
      <c r="F525" s="24">
        <v>28219</v>
      </c>
      <c r="G525" s="24">
        <v>3991878</v>
      </c>
      <c r="H525">
        <v>523</v>
      </c>
      <c r="J525" s="9">
        <f t="shared" si="8"/>
        <v>2.8830308851033715E-2</v>
      </c>
    </row>
    <row r="526" spans="1:10" x14ac:dyDescent="0.25">
      <c r="A526" t="s">
        <v>1200</v>
      </c>
      <c r="B526" s="24">
        <v>0.407862</v>
      </c>
      <c r="C526" s="24">
        <v>0.40964899999999999</v>
      </c>
      <c r="D526" s="24">
        <v>0.37731300000000001</v>
      </c>
      <c r="E526" s="24">
        <v>0.38796000000000003</v>
      </c>
      <c r="F526" s="24">
        <v>20914</v>
      </c>
      <c r="G526" s="24">
        <v>3808996</v>
      </c>
      <c r="H526">
        <v>524</v>
      </c>
      <c r="J526" s="9">
        <f t="shared" si="8"/>
        <v>-4.879591626579572E-2</v>
      </c>
    </row>
    <row r="527" spans="1:10" x14ac:dyDescent="0.25">
      <c r="A527" t="s">
        <v>1199</v>
      </c>
      <c r="B527" s="24">
        <v>0.39094200000000001</v>
      </c>
      <c r="C527" s="24">
        <v>0.41228799999999999</v>
      </c>
      <c r="D527" s="24">
        <v>0.38361299999999998</v>
      </c>
      <c r="E527" s="24">
        <v>0.40957399999999999</v>
      </c>
      <c r="F527" s="24">
        <v>23061</v>
      </c>
      <c r="G527" s="24">
        <v>4026108</v>
      </c>
      <c r="H527">
        <v>525</v>
      </c>
      <c r="J527" s="9">
        <f t="shared" si="8"/>
        <v>4.765924357065749E-2</v>
      </c>
    </row>
    <row r="528" spans="1:10" x14ac:dyDescent="0.25">
      <c r="A528" t="s">
        <v>1198</v>
      </c>
      <c r="B528" s="24">
        <v>0.41077000000000002</v>
      </c>
      <c r="C528" s="24">
        <v>0.44925700000000002</v>
      </c>
      <c r="D528" s="24">
        <v>0.40103299999999997</v>
      </c>
      <c r="E528" s="24">
        <v>0.44882899999999998</v>
      </c>
      <c r="F528" s="24">
        <v>41102</v>
      </c>
      <c r="G528" s="24">
        <v>4417000</v>
      </c>
      <c r="H528">
        <v>526</v>
      </c>
      <c r="J528" s="9">
        <f t="shared" si="8"/>
        <v>9.2652822747522831E-2</v>
      </c>
    </row>
    <row r="529" spans="1:10" x14ac:dyDescent="0.25">
      <c r="A529" t="s">
        <v>1197</v>
      </c>
      <c r="B529" s="24">
        <v>0.447411</v>
      </c>
      <c r="C529" s="24">
        <v>0.46105400000000002</v>
      </c>
      <c r="D529" s="24">
        <v>0.42197299999999999</v>
      </c>
      <c r="E529" s="24">
        <v>0.44710299999999997</v>
      </c>
      <c r="F529" s="24">
        <v>45553</v>
      </c>
      <c r="G529" s="24">
        <v>4405323</v>
      </c>
      <c r="H529">
        <v>527</v>
      </c>
      <c r="J529" s="9">
        <f t="shared" si="8"/>
        <v>-6.8840506827062917E-4</v>
      </c>
    </row>
    <row r="530" spans="1:10" x14ac:dyDescent="0.25">
      <c r="A530" t="s">
        <v>1196</v>
      </c>
      <c r="B530" s="24">
        <v>0.44758700000000001</v>
      </c>
      <c r="C530" s="24">
        <v>0.47609400000000002</v>
      </c>
      <c r="D530" s="24">
        <v>0.389679</v>
      </c>
      <c r="E530" s="24">
        <v>0.45644200000000001</v>
      </c>
      <c r="F530" s="24">
        <v>66360</v>
      </c>
      <c r="G530" s="24">
        <v>4502577</v>
      </c>
      <c r="H530">
        <v>528</v>
      </c>
      <c r="J530" s="9">
        <f t="shared" si="8"/>
        <v>1.9783863248932613E-2</v>
      </c>
    </row>
    <row r="531" spans="1:10" x14ac:dyDescent="0.25">
      <c r="A531" t="s">
        <v>1195</v>
      </c>
      <c r="B531" s="24">
        <v>0.45247399999999999</v>
      </c>
      <c r="C531" s="24">
        <v>0.45988299999999999</v>
      </c>
      <c r="D531" s="24">
        <v>0.39749200000000001</v>
      </c>
      <c r="E531" s="24">
        <v>0.40453800000000001</v>
      </c>
      <c r="F531" s="24">
        <v>19924</v>
      </c>
      <c r="G531" s="24">
        <v>3995340</v>
      </c>
      <c r="H531">
        <v>529</v>
      </c>
      <c r="J531" s="9">
        <f t="shared" si="8"/>
        <v>-0.10594199887728352</v>
      </c>
    </row>
    <row r="532" spans="1:10" x14ac:dyDescent="0.25">
      <c r="A532" t="s">
        <v>1194</v>
      </c>
      <c r="B532" s="24">
        <v>0.402422</v>
      </c>
      <c r="C532" s="24">
        <v>0.43497400000000003</v>
      </c>
      <c r="D532" s="24">
        <v>0.402422</v>
      </c>
      <c r="E532" s="24">
        <v>0.42350500000000002</v>
      </c>
      <c r="F532" s="24">
        <v>27614</v>
      </c>
      <c r="G532" s="24">
        <v>4187534</v>
      </c>
      <c r="H532">
        <v>530</v>
      </c>
      <c r="J532" s="9">
        <f t="shared" si="8"/>
        <v>5.2390276873530817E-2</v>
      </c>
    </row>
    <row r="533" spans="1:10" x14ac:dyDescent="0.25">
      <c r="A533" t="s">
        <v>1193</v>
      </c>
      <c r="B533" s="24">
        <v>0.42320000000000002</v>
      </c>
      <c r="C533" s="24">
        <v>0.44586599999999998</v>
      </c>
      <c r="D533" s="24">
        <v>0.40886899999999998</v>
      </c>
      <c r="E533" s="24">
        <v>0.442886</v>
      </c>
      <c r="F533" s="24">
        <v>45683</v>
      </c>
      <c r="G533" s="24">
        <v>4384132</v>
      </c>
      <c r="H533">
        <v>531</v>
      </c>
      <c r="J533" s="9">
        <f t="shared" si="8"/>
        <v>4.6517013232514129E-2</v>
      </c>
    </row>
    <row r="534" spans="1:10" x14ac:dyDescent="0.25">
      <c r="A534" t="s">
        <v>1192</v>
      </c>
      <c r="B534" s="24">
        <v>0.44303799999999999</v>
      </c>
      <c r="C534" s="24">
        <v>0.473188</v>
      </c>
      <c r="D534" s="24">
        <v>0.41806300000000002</v>
      </c>
      <c r="E534" s="24">
        <v>0.44270700000000002</v>
      </c>
      <c r="F534" s="24">
        <v>71241</v>
      </c>
      <c r="G534" s="24">
        <v>4387387</v>
      </c>
      <c r="H534">
        <v>532</v>
      </c>
      <c r="J534" s="9">
        <f t="shared" si="8"/>
        <v>-7.4711424302197603E-4</v>
      </c>
    </row>
    <row r="535" spans="1:10" x14ac:dyDescent="0.25">
      <c r="A535" t="s">
        <v>1191</v>
      </c>
      <c r="B535" s="24">
        <v>0.44685399999999997</v>
      </c>
      <c r="C535" s="24">
        <v>0.577542</v>
      </c>
      <c r="D535" s="24">
        <v>0.44255800000000001</v>
      </c>
      <c r="E535" s="24">
        <v>0.50586900000000001</v>
      </c>
      <c r="F535" s="24">
        <v>81510</v>
      </c>
      <c r="G535" s="24">
        <v>5019286</v>
      </c>
      <c r="H535">
        <v>533</v>
      </c>
      <c r="J535" s="9">
        <f t="shared" si="8"/>
        <v>0.13206774472198982</v>
      </c>
    </row>
    <row r="536" spans="1:10" x14ac:dyDescent="0.25">
      <c r="A536" t="s">
        <v>1190</v>
      </c>
      <c r="B536" s="24">
        <v>0.502058</v>
      </c>
      <c r="C536" s="24">
        <v>0.51252299999999995</v>
      </c>
      <c r="D536" s="24">
        <v>0.42448000000000002</v>
      </c>
      <c r="E536" s="24">
        <v>0.43253000000000003</v>
      </c>
      <c r="F536" s="24">
        <v>18894</v>
      </c>
      <c r="G536" s="24">
        <v>4296813</v>
      </c>
      <c r="H536">
        <v>534</v>
      </c>
      <c r="J536" s="9">
        <f t="shared" si="8"/>
        <v>-0.13848599165833425</v>
      </c>
    </row>
    <row r="537" spans="1:10" x14ac:dyDescent="0.25">
      <c r="A537" t="s">
        <v>1189</v>
      </c>
      <c r="B537" s="24">
        <v>0.43411100000000002</v>
      </c>
      <c r="C537" s="24">
        <v>0.46032200000000001</v>
      </c>
      <c r="D537" s="24">
        <v>0.400474</v>
      </c>
      <c r="E537" s="24">
        <v>0.439195</v>
      </c>
      <c r="F537" s="24">
        <v>17578</v>
      </c>
      <c r="G537" s="24">
        <v>4368037</v>
      </c>
      <c r="H537">
        <v>535</v>
      </c>
      <c r="J537" s="9">
        <f t="shared" si="8"/>
        <v>1.1711290430327674E-2</v>
      </c>
    </row>
    <row r="538" spans="1:10" x14ac:dyDescent="0.25">
      <c r="A538" t="s">
        <v>1188</v>
      </c>
      <c r="B538" s="24">
        <v>0.43990400000000002</v>
      </c>
      <c r="C538" s="24">
        <v>0.46234399999999998</v>
      </c>
      <c r="D538" s="24">
        <v>0.43536000000000002</v>
      </c>
      <c r="E538" s="24">
        <v>0.45263799999999998</v>
      </c>
      <c r="F538" s="24">
        <v>15748</v>
      </c>
      <c r="G538" s="24">
        <v>4506939</v>
      </c>
      <c r="H538">
        <v>536</v>
      </c>
      <c r="J538" s="9">
        <f t="shared" si="8"/>
        <v>2.8947224849057901E-2</v>
      </c>
    </row>
    <row r="539" spans="1:10" x14ac:dyDescent="0.25">
      <c r="A539" t="s">
        <v>1187</v>
      </c>
      <c r="B539" s="24">
        <v>0.45209899999999997</v>
      </c>
      <c r="C539" s="24">
        <v>0.55904699999999996</v>
      </c>
      <c r="D539" s="24">
        <v>0.44068499999999999</v>
      </c>
      <c r="E539" s="24">
        <v>0.49765399999999999</v>
      </c>
      <c r="F539" s="24">
        <v>50506</v>
      </c>
      <c r="G539" s="24">
        <v>4960733</v>
      </c>
      <c r="H539">
        <v>537</v>
      </c>
      <c r="J539" s="9">
        <f t="shared" si="8"/>
        <v>0.10076332838603938</v>
      </c>
    </row>
    <row r="540" spans="1:10" x14ac:dyDescent="0.25">
      <c r="A540" t="s">
        <v>1186</v>
      </c>
      <c r="B540" s="24">
        <v>0.49906</v>
      </c>
      <c r="C540" s="24">
        <v>0.50304099999999996</v>
      </c>
      <c r="D540" s="24">
        <v>0.46394600000000003</v>
      </c>
      <c r="E540" s="24">
        <v>0.47277599999999997</v>
      </c>
      <c r="F540" s="24">
        <v>33642</v>
      </c>
      <c r="G540" s="24">
        <v>4717923</v>
      </c>
      <c r="H540">
        <v>538</v>
      </c>
      <c r="J540" s="9">
        <f t="shared" si="8"/>
        <v>-5.2667013986294295E-2</v>
      </c>
    </row>
    <row r="541" spans="1:10" x14ac:dyDescent="0.25">
      <c r="A541" t="s">
        <v>1185</v>
      </c>
      <c r="B541" s="24">
        <v>0.47143600000000002</v>
      </c>
      <c r="C541" s="24">
        <v>0.503834</v>
      </c>
      <c r="D541" s="24">
        <v>0.448403</v>
      </c>
      <c r="E541" s="24">
        <v>0.46095399999999997</v>
      </c>
      <c r="F541" s="24">
        <v>30024</v>
      </c>
      <c r="G541" s="24">
        <v>4605360</v>
      </c>
      <c r="H541">
        <v>539</v>
      </c>
      <c r="J541" s="9">
        <f t="shared" si="8"/>
        <v>-2.2234195097531894E-2</v>
      </c>
    </row>
    <row r="542" spans="1:10" x14ac:dyDescent="0.25">
      <c r="A542" t="s">
        <v>1184</v>
      </c>
      <c r="B542" s="24">
        <v>0.45757399999999998</v>
      </c>
      <c r="C542" s="24">
        <v>0.46421299999999999</v>
      </c>
      <c r="D542" s="24">
        <v>0.41136</v>
      </c>
      <c r="E542" s="24">
        <v>0.450299</v>
      </c>
      <c r="F542" s="24">
        <v>39549</v>
      </c>
      <c r="G542" s="24">
        <v>4503994</v>
      </c>
      <c r="H542">
        <v>540</v>
      </c>
      <c r="J542" s="9">
        <f t="shared" si="8"/>
        <v>-1.5899067691783134E-2</v>
      </c>
    </row>
    <row r="543" spans="1:10" x14ac:dyDescent="0.25">
      <c r="A543" t="s">
        <v>1183</v>
      </c>
      <c r="B543" s="24">
        <v>0.45058700000000002</v>
      </c>
      <c r="C543" s="24">
        <v>0.46422099999999999</v>
      </c>
      <c r="D543" s="24">
        <v>0.41231299999999999</v>
      </c>
      <c r="E543" s="24">
        <v>0.44327499999999997</v>
      </c>
      <c r="F543" s="24">
        <v>46397</v>
      </c>
      <c r="G543" s="24">
        <v>4438853</v>
      </c>
      <c r="H543">
        <v>541</v>
      </c>
      <c r="J543" s="9">
        <f t="shared" si="8"/>
        <v>-1.622772072873838E-2</v>
      </c>
    </row>
    <row r="544" spans="1:10" x14ac:dyDescent="0.25">
      <c r="A544" t="s">
        <v>1182</v>
      </c>
      <c r="B544" s="24">
        <v>0.442413</v>
      </c>
      <c r="C544" s="24">
        <v>0.46620499999999998</v>
      </c>
      <c r="D544" s="24">
        <v>0.42007800000000001</v>
      </c>
      <c r="E544" s="24">
        <v>0.45261899999999999</v>
      </c>
      <c r="F544" s="24">
        <v>25508</v>
      </c>
      <c r="G544" s="24">
        <v>4537446</v>
      </c>
      <c r="H544">
        <v>542</v>
      </c>
      <c r="J544" s="9">
        <f t="shared" si="8"/>
        <v>2.3068942368330028E-2</v>
      </c>
    </row>
    <row r="545" spans="1:10" x14ac:dyDescent="0.25">
      <c r="A545" t="s">
        <v>1181</v>
      </c>
      <c r="B545" s="24">
        <v>0.449764</v>
      </c>
      <c r="C545" s="24">
        <v>0.45795400000000003</v>
      </c>
      <c r="D545" s="24">
        <v>0.41886000000000001</v>
      </c>
      <c r="E545" s="24">
        <v>0.42485299999999998</v>
      </c>
      <c r="F545" s="24">
        <v>22033</v>
      </c>
      <c r="G545" s="24">
        <v>4263832</v>
      </c>
      <c r="H545">
        <v>543</v>
      </c>
      <c r="J545" s="9">
        <f t="shared" si="8"/>
        <v>-5.5386825090491941E-2</v>
      </c>
    </row>
    <row r="546" spans="1:10" x14ac:dyDescent="0.25">
      <c r="A546" t="s">
        <v>1180</v>
      </c>
      <c r="B546" s="24">
        <v>0.42515500000000001</v>
      </c>
      <c r="C546" s="24">
        <v>0.43818299999999999</v>
      </c>
      <c r="D546" s="24">
        <v>0.406889</v>
      </c>
      <c r="E546" s="24">
        <v>0.43081000000000003</v>
      </c>
      <c r="F546" s="24">
        <v>23747</v>
      </c>
      <c r="G546" s="24">
        <v>4328674</v>
      </c>
      <c r="H546">
        <v>544</v>
      </c>
      <c r="J546" s="9">
        <f t="shared" si="8"/>
        <v>1.3301031388552461E-2</v>
      </c>
    </row>
    <row r="547" spans="1:10" x14ac:dyDescent="0.25">
      <c r="A547" t="s">
        <v>1179</v>
      </c>
      <c r="B547" s="24">
        <v>0.43065700000000001</v>
      </c>
      <c r="C547" s="24">
        <v>0.44097999999999998</v>
      </c>
      <c r="D547" s="24">
        <v>0.41487299999999999</v>
      </c>
      <c r="E547" s="24">
        <v>0.43595400000000001</v>
      </c>
      <c r="F547" s="24">
        <v>15841</v>
      </c>
      <c r="G547" s="24">
        <v>4385252</v>
      </c>
      <c r="H547">
        <v>545</v>
      </c>
      <c r="J547" s="9">
        <f t="shared" si="8"/>
        <v>1.2299811683079564E-2</v>
      </c>
    </row>
    <row r="548" spans="1:10" x14ac:dyDescent="0.25">
      <c r="A548" t="s">
        <v>1178</v>
      </c>
      <c r="B548" s="24">
        <v>0.43607899999999999</v>
      </c>
      <c r="C548" s="24">
        <v>0.448905</v>
      </c>
      <c r="D548" s="24">
        <v>0.42157099999999997</v>
      </c>
      <c r="E548" s="24">
        <v>0.42899900000000002</v>
      </c>
      <c r="F548" s="24">
        <v>11601</v>
      </c>
      <c r="G548" s="24">
        <v>4320482</v>
      </c>
      <c r="H548">
        <v>546</v>
      </c>
      <c r="J548" s="9">
        <f t="shared" si="8"/>
        <v>-1.6235590340282324E-2</v>
      </c>
    </row>
    <row r="549" spans="1:10" x14ac:dyDescent="0.25">
      <c r="A549" t="s">
        <v>1177</v>
      </c>
      <c r="B549" s="24">
        <v>0.43235000000000001</v>
      </c>
      <c r="C549" s="24">
        <v>0.433141</v>
      </c>
      <c r="D549" s="24">
        <v>0.408752</v>
      </c>
      <c r="E549" s="24">
        <v>0.41556700000000002</v>
      </c>
      <c r="F549" s="24">
        <v>19508</v>
      </c>
      <c r="G549" s="24">
        <v>4189718</v>
      </c>
      <c r="H549">
        <v>547</v>
      </c>
      <c r="J549" s="9">
        <f t="shared" si="8"/>
        <v>-3.8818087197872074E-2</v>
      </c>
    </row>
    <row r="550" spans="1:10" x14ac:dyDescent="0.25">
      <c r="A550" t="s">
        <v>1176</v>
      </c>
      <c r="B550" s="24">
        <v>0.41576200000000002</v>
      </c>
      <c r="C550" s="24">
        <v>0.42025099999999999</v>
      </c>
      <c r="D550" s="24">
        <v>0.39515600000000001</v>
      </c>
      <c r="E550" s="24">
        <v>0.40705200000000002</v>
      </c>
      <c r="F550" s="24">
        <v>23986</v>
      </c>
      <c r="G550" s="24">
        <v>4108433</v>
      </c>
      <c r="H550">
        <v>548</v>
      </c>
      <c r="J550" s="9">
        <f t="shared" si="8"/>
        <v>-2.0949485522967454E-2</v>
      </c>
    </row>
    <row r="551" spans="1:10" x14ac:dyDescent="0.25">
      <c r="A551" t="s">
        <v>1175</v>
      </c>
      <c r="B551" s="24">
        <v>0.40369500000000003</v>
      </c>
      <c r="C551" s="24">
        <v>0.406138</v>
      </c>
      <c r="D551" s="24">
        <v>0.37931500000000001</v>
      </c>
      <c r="E551" s="24">
        <v>0.389316</v>
      </c>
      <c r="F551" s="24">
        <v>9764</v>
      </c>
      <c r="G551" s="24">
        <v>3933837</v>
      </c>
      <c r="H551">
        <v>549</v>
      </c>
      <c r="J551" s="9">
        <f t="shared" si="8"/>
        <v>-3.5618474343254262E-2</v>
      </c>
    </row>
    <row r="552" spans="1:10" x14ac:dyDescent="0.25">
      <c r="A552" t="s">
        <v>1174</v>
      </c>
      <c r="B552" s="24">
        <v>0.39044899999999999</v>
      </c>
      <c r="C552" s="24">
        <v>0.40898899999999999</v>
      </c>
      <c r="D552" s="24">
        <v>0.37567800000000001</v>
      </c>
      <c r="E552" s="24">
        <v>0.39190599999999998</v>
      </c>
      <c r="F552" s="24">
        <v>29577</v>
      </c>
      <c r="G552" s="24">
        <v>3964345</v>
      </c>
      <c r="H552">
        <v>550</v>
      </c>
      <c r="J552" s="9">
        <f t="shared" si="8"/>
        <v>3.7316013102863272E-3</v>
      </c>
    </row>
    <row r="553" spans="1:10" x14ac:dyDescent="0.25">
      <c r="A553" t="s">
        <v>1173</v>
      </c>
      <c r="B553" s="24">
        <v>0.39116099999999998</v>
      </c>
      <c r="C553" s="24">
        <v>0.39694499999999999</v>
      </c>
      <c r="D553" s="24">
        <v>0.37865500000000002</v>
      </c>
      <c r="E553" s="24">
        <v>0.39582400000000001</v>
      </c>
      <c r="F553" s="24">
        <v>8345</v>
      </c>
      <c r="G553" s="24">
        <v>4008336</v>
      </c>
      <c r="H553">
        <v>551</v>
      </c>
      <c r="J553" s="9">
        <f t="shared" si="8"/>
        <v>1.1920922586863282E-2</v>
      </c>
    </row>
    <row r="554" spans="1:10" x14ac:dyDescent="0.25">
      <c r="A554" t="s">
        <v>1172</v>
      </c>
      <c r="B554" s="24">
        <v>0.39620699999999998</v>
      </c>
      <c r="C554" s="24">
        <v>0.39620699999999998</v>
      </c>
      <c r="D554" s="24">
        <v>0.377029</v>
      </c>
      <c r="E554" s="24">
        <v>0.39111299999999999</v>
      </c>
      <c r="F554" s="24">
        <v>7900</v>
      </c>
      <c r="G554" s="24">
        <v>3965120</v>
      </c>
      <c r="H554">
        <v>552</v>
      </c>
      <c r="J554" s="9">
        <f t="shared" si="8"/>
        <v>-1.2856915703155138E-2</v>
      </c>
    </row>
    <row r="555" spans="1:10" x14ac:dyDescent="0.25">
      <c r="A555" t="s">
        <v>1171</v>
      </c>
      <c r="B555" s="24">
        <v>0.39097199999999999</v>
      </c>
      <c r="C555" s="24">
        <v>0.398646</v>
      </c>
      <c r="D555" s="24">
        <v>0.37485099999999999</v>
      </c>
      <c r="E555" s="24">
        <v>0.39014799999999999</v>
      </c>
      <c r="F555" s="24">
        <v>13449</v>
      </c>
      <c r="G555" s="24">
        <v>3959606</v>
      </c>
      <c r="H555">
        <v>553</v>
      </c>
      <c r="J555" s="9">
        <f t="shared" si="8"/>
        <v>-2.1075678053671144E-3</v>
      </c>
    </row>
    <row r="556" spans="1:10" x14ac:dyDescent="0.25">
      <c r="A556" t="s">
        <v>1170</v>
      </c>
      <c r="B556" s="24">
        <v>0.39161200000000002</v>
      </c>
      <c r="C556" s="24">
        <v>0.39493200000000001</v>
      </c>
      <c r="D556" s="24">
        <v>0.37190800000000002</v>
      </c>
      <c r="E556" s="24">
        <v>0.38768399999999997</v>
      </c>
      <c r="F556" s="24">
        <v>18839</v>
      </c>
      <c r="G556" s="24">
        <v>3939240</v>
      </c>
      <c r="H556">
        <v>554</v>
      </c>
      <c r="J556" s="9">
        <f t="shared" si="8"/>
        <v>-1.0030336149045593E-2</v>
      </c>
    </row>
    <row r="557" spans="1:10" x14ac:dyDescent="0.25">
      <c r="A557" t="s">
        <v>1169</v>
      </c>
      <c r="B557" s="24">
        <v>0.38713599999999998</v>
      </c>
      <c r="C557" s="24">
        <v>0.42103600000000002</v>
      </c>
      <c r="D557" s="24">
        <v>0.37518400000000002</v>
      </c>
      <c r="E557" s="24">
        <v>0.40466299999999999</v>
      </c>
      <c r="F557" s="24">
        <v>29751</v>
      </c>
      <c r="G557" s="24">
        <v>4115964</v>
      </c>
      <c r="H557">
        <v>555</v>
      </c>
      <c r="J557" s="9">
        <f t="shared" si="8"/>
        <v>4.5273495619110635E-2</v>
      </c>
    </row>
    <row r="558" spans="1:10" x14ac:dyDescent="0.25">
      <c r="A558" t="s">
        <v>1168</v>
      </c>
      <c r="B558" s="24">
        <v>0.40107900000000002</v>
      </c>
      <c r="C558" s="24">
        <v>0.41084500000000002</v>
      </c>
      <c r="D558" s="24">
        <v>0.37090299999999998</v>
      </c>
      <c r="E558" s="24">
        <v>0.386268</v>
      </c>
      <c r="F558" s="24">
        <v>30668</v>
      </c>
      <c r="G558" s="24">
        <v>3933307</v>
      </c>
      <c r="H558">
        <v>556</v>
      </c>
      <c r="J558" s="9">
        <f t="shared" si="8"/>
        <v>-3.6927887024750777E-2</v>
      </c>
    </row>
    <row r="559" spans="1:10" x14ac:dyDescent="0.25">
      <c r="A559" t="s">
        <v>1167</v>
      </c>
      <c r="B559" s="24">
        <v>0.38595299999999999</v>
      </c>
      <c r="C559" s="24">
        <v>0.39676400000000001</v>
      </c>
      <c r="D559" s="24">
        <v>0.379471</v>
      </c>
      <c r="E559" s="24">
        <v>0.39204</v>
      </c>
      <c r="F559" s="24">
        <v>14046</v>
      </c>
      <c r="G559" s="24">
        <v>3996561</v>
      </c>
      <c r="H559">
        <v>557</v>
      </c>
      <c r="J559" s="9">
        <f t="shared" si="8"/>
        <v>1.5771350397587296E-2</v>
      </c>
    </row>
    <row r="560" spans="1:10" x14ac:dyDescent="0.25">
      <c r="A560" t="s">
        <v>1166</v>
      </c>
      <c r="B560" s="24">
        <v>0.39253700000000002</v>
      </c>
      <c r="C560" s="24">
        <v>0.40776699999999999</v>
      </c>
      <c r="D560" s="24">
        <v>0.38338100000000003</v>
      </c>
      <c r="E560" s="24">
        <v>0.40114699999999998</v>
      </c>
      <c r="F560" s="24">
        <v>14276</v>
      </c>
      <c r="G560" s="24">
        <v>4093867</v>
      </c>
      <c r="H560">
        <v>558</v>
      </c>
      <c r="J560" s="9">
        <f t="shared" si="8"/>
        <v>2.1934238046349645E-2</v>
      </c>
    </row>
    <row r="561" spans="1:10" x14ac:dyDescent="0.25">
      <c r="A561" t="s">
        <v>1165</v>
      </c>
      <c r="B561" s="24">
        <v>0.40133099999999999</v>
      </c>
      <c r="C561" s="24">
        <v>0.42803799999999997</v>
      </c>
      <c r="D561" s="24">
        <v>0.37493100000000001</v>
      </c>
      <c r="E561" s="24">
        <v>0.39522499999999999</v>
      </c>
      <c r="F561" s="24">
        <v>30652</v>
      </c>
      <c r="G561" s="24">
        <v>4037887</v>
      </c>
      <c r="H561">
        <v>559</v>
      </c>
      <c r="J561" s="9">
        <f t="shared" si="8"/>
        <v>-1.5214374169949495E-2</v>
      </c>
    </row>
    <row r="562" spans="1:10" x14ac:dyDescent="0.25">
      <c r="A562" t="s">
        <v>1164</v>
      </c>
      <c r="B562" s="24">
        <v>0.39314100000000002</v>
      </c>
      <c r="C562" s="24">
        <v>0.414991</v>
      </c>
      <c r="D562" s="24">
        <v>0.36340800000000001</v>
      </c>
      <c r="E562" s="24">
        <v>0.37602799999999997</v>
      </c>
      <c r="F562" s="24">
        <v>20746</v>
      </c>
      <c r="G562" s="24">
        <v>3845797</v>
      </c>
      <c r="H562">
        <v>560</v>
      </c>
      <c r="J562" s="9">
        <f t="shared" si="8"/>
        <v>-4.3528912018843222E-2</v>
      </c>
    </row>
    <row r="563" spans="1:10" x14ac:dyDescent="0.25">
      <c r="A563" t="s">
        <v>1163</v>
      </c>
      <c r="B563" s="24">
        <v>0.376133</v>
      </c>
      <c r="C563" s="24">
        <v>0.387212</v>
      </c>
      <c r="D563" s="24">
        <v>0.36059099999999999</v>
      </c>
      <c r="E563" s="24">
        <v>0.36868800000000002</v>
      </c>
      <c r="F563" s="24">
        <v>15544</v>
      </c>
      <c r="G563" s="24">
        <v>3774835</v>
      </c>
      <c r="H563">
        <v>561</v>
      </c>
      <c r="J563" s="9">
        <f t="shared" si="8"/>
        <v>-1.9793530479909976E-2</v>
      </c>
    </row>
    <row r="564" spans="1:10" x14ac:dyDescent="0.25">
      <c r="A564" t="s">
        <v>1162</v>
      </c>
      <c r="B564" s="24">
        <v>0.36882500000000001</v>
      </c>
      <c r="C564" s="24">
        <v>0.38966600000000001</v>
      </c>
      <c r="D564" s="24">
        <v>0.36263600000000001</v>
      </c>
      <c r="E564" s="24">
        <v>0.36689100000000002</v>
      </c>
      <c r="F564" s="24">
        <v>19257</v>
      </c>
      <c r="G564" s="24">
        <v>3760527</v>
      </c>
      <c r="H564">
        <v>562</v>
      </c>
      <c r="J564" s="9">
        <f t="shared" si="8"/>
        <v>-5.2436792516776009E-3</v>
      </c>
    </row>
    <row r="565" spans="1:10" x14ac:dyDescent="0.25">
      <c r="A565" t="s">
        <v>1161</v>
      </c>
      <c r="B565" s="24">
        <v>0.37054500000000001</v>
      </c>
      <c r="C565" s="24">
        <v>0.38590799999999997</v>
      </c>
      <c r="D565" s="24">
        <v>0.36146400000000001</v>
      </c>
      <c r="E565" s="24">
        <v>0.370805</v>
      </c>
      <c r="F565" s="24">
        <v>22222</v>
      </c>
      <c r="G565" s="24">
        <v>3804717</v>
      </c>
      <c r="H565">
        <v>563</v>
      </c>
      <c r="J565" s="9">
        <f t="shared" si="8"/>
        <v>7.0166916298960308E-4</v>
      </c>
    </row>
    <row r="566" spans="1:10" x14ac:dyDescent="0.25">
      <c r="A566" t="s">
        <v>1160</v>
      </c>
      <c r="B566" s="24">
        <v>0.371867</v>
      </c>
      <c r="C566" s="24">
        <v>0.46108300000000002</v>
      </c>
      <c r="D566" s="24">
        <v>0.36779699999999999</v>
      </c>
      <c r="E566" s="24">
        <v>0.45130399999999998</v>
      </c>
      <c r="F566" s="24">
        <v>61840</v>
      </c>
      <c r="G566" s="24">
        <v>4635969</v>
      </c>
      <c r="H566">
        <v>564</v>
      </c>
      <c r="J566" s="9">
        <f t="shared" si="8"/>
        <v>0.21361669629195379</v>
      </c>
    </row>
    <row r="567" spans="1:10" x14ac:dyDescent="0.25">
      <c r="A567" t="s">
        <v>1159</v>
      </c>
      <c r="B567" s="24">
        <v>0.44137599999999999</v>
      </c>
      <c r="C567" s="24">
        <v>0.47220600000000001</v>
      </c>
      <c r="D567" s="24">
        <v>0.42356899999999997</v>
      </c>
      <c r="E567" s="24">
        <v>0.43994699999999998</v>
      </c>
      <c r="F567" s="24">
        <v>43779</v>
      </c>
      <c r="G567" s="24">
        <v>4524155</v>
      </c>
      <c r="H567">
        <v>565</v>
      </c>
      <c r="J567" s="9">
        <f t="shared" si="8"/>
        <v>-3.2376024070180833E-3</v>
      </c>
    </row>
    <row r="568" spans="1:10" x14ac:dyDescent="0.25">
      <c r="A568" t="s">
        <v>1158</v>
      </c>
      <c r="B568" s="24">
        <v>0.42833100000000002</v>
      </c>
      <c r="C568" s="24">
        <v>0.44800699999999999</v>
      </c>
      <c r="D568" s="24">
        <v>0.41397800000000001</v>
      </c>
      <c r="E568" s="24">
        <v>0.42129499999999998</v>
      </c>
      <c r="F568" s="24">
        <v>29885</v>
      </c>
      <c r="G568" s="24">
        <v>4336737</v>
      </c>
      <c r="H568">
        <v>566</v>
      </c>
      <c r="J568" s="9">
        <f t="shared" si="8"/>
        <v>-1.6426548627113242E-2</v>
      </c>
    </row>
    <row r="569" spans="1:10" x14ac:dyDescent="0.25">
      <c r="A569" t="s">
        <v>1157</v>
      </c>
      <c r="B569" s="24">
        <v>0.42114099999999999</v>
      </c>
      <c r="C569" s="24">
        <v>0.43381900000000001</v>
      </c>
      <c r="D569" s="24">
        <v>0.39530700000000002</v>
      </c>
      <c r="E569" s="24">
        <v>0.42936000000000002</v>
      </c>
      <c r="F569" s="24">
        <v>40491</v>
      </c>
      <c r="G569" s="24">
        <v>4424621</v>
      </c>
      <c r="H569">
        <v>567</v>
      </c>
      <c r="J569" s="9">
        <f t="shared" si="8"/>
        <v>1.9516029073398295E-2</v>
      </c>
    </row>
    <row r="570" spans="1:10" x14ac:dyDescent="0.25">
      <c r="A570" t="s">
        <v>1156</v>
      </c>
      <c r="B570" s="24">
        <v>0.43195</v>
      </c>
      <c r="C570" s="24">
        <v>0.46533799999999997</v>
      </c>
      <c r="D570" s="24">
        <v>0.42580499999999999</v>
      </c>
      <c r="E570" s="24">
        <v>0.452073</v>
      </c>
      <c r="F570" s="24">
        <v>35438</v>
      </c>
      <c r="G570" s="24">
        <v>4663802</v>
      </c>
      <c r="H570">
        <v>568</v>
      </c>
      <c r="J570" s="9">
        <f t="shared" si="8"/>
        <v>4.6586410464174097E-2</v>
      </c>
    </row>
    <row r="571" spans="1:10" x14ac:dyDescent="0.25">
      <c r="A571" t="s">
        <v>1155</v>
      </c>
      <c r="B571" s="24">
        <v>0.45066899999999999</v>
      </c>
      <c r="C571" s="24">
        <v>0.45612200000000003</v>
      </c>
      <c r="D571" s="24">
        <v>0.41631200000000002</v>
      </c>
      <c r="E571" s="24">
        <v>0.43143399999999998</v>
      </c>
      <c r="F571" s="24">
        <v>22548</v>
      </c>
      <c r="G571" s="24">
        <v>4455358</v>
      </c>
      <c r="H571">
        <v>569</v>
      </c>
      <c r="J571" s="9">
        <f t="shared" si="8"/>
        <v>-4.2680992036283845E-2</v>
      </c>
    </row>
    <row r="572" spans="1:10" x14ac:dyDescent="0.25">
      <c r="A572" t="s">
        <v>1154</v>
      </c>
      <c r="B572" s="24">
        <v>0.43074099999999999</v>
      </c>
      <c r="C572" s="24">
        <v>0.46526499999999998</v>
      </c>
      <c r="D572" s="24">
        <v>0.43074099999999999</v>
      </c>
      <c r="E572" s="24">
        <v>0.45829399999999998</v>
      </c>
      <c r="F572" s="24">
        <v>19202</v>
      </c>
      <c r="G572" s="24">
        <v>4737756</v>
      </c>
      <c r="H572">
        <v>570</v>
      </c>
      <c r="J572" s="9">
        <f t="shared" si="8"/>
        <v>6.3966513519725293E-2</v>
      </c>
    </row>
    <row r="573" spans="1:10" x14ac:dyDescent="0.25">
      <c r="A573" t="s">
        <v>1153</v>
      </c>
      <c r="B573" s="24">
        <v>0.45958199999999999</v>
      </c>
      <c r="C573" s="24">
        <v>0.48115200000000002</v>
      </c>
      <c r="D573" s="24">
        <v>0.42419200000000001</v>
      </c>
      <c r="E573" s="24">
        <v>0.45532600000000001</v>
      </c>
      <c r="F573" s="24">
        <v>17071</v>
      </c>
      <c r="G573" s="24">
        <v>4711879</v>
      </c>
      <c r="H573">
        <v>571</v>
      </c>
      <c r="J573" s="9">
        <f t="shared" si="8"/>
        <v>-9.2605889699770277E-3</v>
      </c>
    </row>
    <row r="574" spans="1:10" x14ac:dyDescent="0.25">
      <c r="A574" t="s">
        <v>1152</v>
      </c>
      <c r="B574" s="24">
        <v>0.45554499999999998</v>
      </c>
      <c r="C574" s="24">
        <v>0.46972199999999997</v>
      </c>
      <c r="D574" s="24">
        <v>0.44562499999999999</v>
      </c>
      <c r="E574" s="24">
        <v>0.465171</v>
      </c>
      <c r="F574" s="24">
        <v>28983</v>
      </c>
      <c r="G574" s="24">
        <v>4818949</v>
      </c>
      <c r="H574">
        <v>572</v>
      </c>
      <c r="J574" s="9">
        <f t="shared" si="8"/>
        <v>2.1130733516996177E-2</v>
      </c>
    </row>
    <row r="575" spans="1:10" x14ac:dyDescent="0.25">
      <c r="A575" t="s">
        <v>1151</v>
      </c>
      <c r="B575" s="24">
        <v>0.47401399999999999</v>
      </c>
      <c r="C575" s="24">
        <v>0.56451600000000002</v>
      </c>
      <c r="D575" s="24">
        <v>0.463613</v>
      </c>
      <c r="E575" s="24">
        <v>0.53476100000000004</v>
      </c>
      <c r="F575" s="24">
        <v>98330</v>
      </c>
      <c r="G575" s="24">
        <v>5545444</v>
      </c>
      <c r="H575">
        <v>573</v>
      </c>
      <c r="J575" s="9">
        <f t="shared" si="8"/>
        <v>0.12815444269578546</v>
      </c>
    </row>
    <row r="576" spans="1:10" x14ac:dyDescent="0.25">
      <c r="A576" t="s">
        <v>1150</v>
      </c>
      <c r="B576" s="24">
        <v>0.536327</v>
      </c>
      <c r="C576" s="24">
        <v>0.56147100000000005</v>
      </c>
      <c r="D576" s="24">
        <v>0.52132000000000001</v>
      </c>
      <c r="E576" s="24">
        <v>0.55635800000000002</v>
      </c>
      <c r="F576" s="24">
        <v>38572</v>
      </c>
      <c r="G576" s="24">
        <v>5775325</v>
      </c>
      <c r="H576">
        <v>574</v>
      </c>
      <c r="J576" s="9">
        <f t="shared" si="8"/>
        <v>3.7348483294706442E-2</v>
      </c>
    </row>
    <row r="577" spans="1:10" x14ac:dyDescent="0.25">
      <c r="A577" t="s">
        <v>1149</v>
      </c>
      <c r="B577" s="24">
        <v>0.55580499999999999</v>
      </c>
      <c r="C577" s="24">
        <v>0.55690700000000004</v>
      </c>
      <c r="D577" s="24">
        <v>0.51500000000000001</v>
      </c>
      <c r="E577" s="24">
        <v>0.51899300000000004</v>
      </c>
      <c r="F577" s="24">
        <v>27338</v>
      </c>
      <c r="G577" s="24">
        <v>5393565</v>
      </c>
      <c r="H577">
        <v>575</v>
      </c>
      <c r="J577" s="9">
        <f t="shared" si="8"/>
        <v>-6.6231861894009508E-2</v>
      </c>
    </row>
    <row r="578" spans="1:10" x14ac:dyDescent="0.25">
      <c r="A578" t="s">
        <v>1148</v>
      </c>
      <c r="B578" s="24">
        <v>0.51907999999999999</v>
      </c>
      <c r="C578" s="24">
        <v>0.53279299999999996</v>
      </c>
      <c r="D578" s="24">
        <v>0.495784</v>
      </c>
      <c r="E578" s="24">
        <v>0.50123099999999998</v>
      </c>
      <c r="F578" s="24">
        <v>19565</v>
      </c>
      <c r="G578" s="24">
        <v>5214015</v>
      </c>
      <c r="H578">
        <v>576</v>
      </c>
      <c r="J578" s="9">
        <f t="shared" si="8"/>
        <v>-3.4385836479926032E-2</v>
      </c>
    </row>
    <row r="579" spans="1:10" x14ac:dyDescent="0.25">
      <c r="A579" t="s">
        <v>1147</v>
      </c>
      <c r="B579" s="24">
        <v>0.50097599999999998</v>
      </c>
      <c r="C579" s="24">
        <v>0.51088299999999998</v>
      </c>
      <c r="D579" s="24">
        <v>0.49179699999999998</v>
      </c>
      <c r="E579" s="24">
        <v>0.49943799999999999</v>
      </c>
      <c r="F579" s="24">
        <v>18904</v>
      </c>
      <c r="G579" s="24">
        <v>5201183</v>
      </c>
      <c r="H579">
        <v>577</v>
      </c>
      <c r="J579" s="9">
        <f t="shared" si="8"/>
        <v>-3.0700073456612371E-3</v>
      </c>
    </row>
    <row r="580" spans="1:10" x14ac:dyDescent="0.25">
      <c r="A580" t="s">
        <v>1146</v>
      </c>
      <c r="B580" s="24">
        <v>0.49937700000000002</v>
      </c>
      <c r="C580" s="24">
        <v>0.50067399999999995</v>
      </c>
      <c r="D580" s="24">
        <v>0.46980499999999997</v>
      </c>
      <c r="E580" s="24">
        <v>0.47101300000000001</v>
      </c>
      <c r="F580" s="24">
        <v>23387</v>
      </c>
      <c r="G580" s="24">
        <v>4910319</v>
      </c>
      <c r="H580">
        <v>578</v>
      </c>
      <c r="J580" s="9">
        <f t="shared" ref="J580:J643" si="9">(E580-B580)/B580</f>
        <v>-5.6798771269001173E-2</v>
      </c>
    </row>
    <row r="581" spans="1:10" x14ac:dyDescent="0.25">
      <c r="A581" t="s">
        <v>1145</v>
      </c>
      <c r="B581" s="24">
        <v>0.47298600000000002</v>
      </c>
      <c r="C581" s="24">
        <v>0.51449999999999996</v>
      </c>
      <c r="D581" s="24">
        <v>0.453287</v>
      </c>
      <c r="E581" s="24">
        <v>0.50745600000000002</v>
      </c>
      <c r="F581" s="24">
        <v>43384</v>
      </c>
      <c r="G581" s="24">
        <v>5295518</v>
      </c>
      <c r="H581">
        <v>579</v>
      </c>
      <c r="J581" s="9">
        <f t="shared" si="9"/>
        <v>7.2877421319024235E-2</v>
      </c>
    </row>
    <row r="582" spans="1:10" x14ac:dyDescent="0.25">
      <c r="A582" t="s">
        <v>1144</v>
      </c>
      <c r="B582" s="24">
        <v>0.50521400000000005</v>
      </c>
      <c r="C582" s="24">
        <v>0.51502400000000004</v>
      </c>
      <c r="D582" s="24">
        <v>0.45085199999999997</v>
      </c>
      <c r="E582" s="24">
        <v>0.48874499999999999</v>
      </c>
      <c r="F582" s="24">
        <v>56810</v>
      </c>
      <c r="G582" s="24">
        <v>5105701</v>
      </c>
      <c r="H582">
        <v>580</v>
      </c>
      <c r="J582" s="9">
        <f t="shared" si="9"/>
        <v>-3.2598067353636413E-2</v>
      </c>
    </row>
    <row r="583" spans="1:10" x14ac:dyDescent="0.25">
      <c r="A583" t="s">
        <v>1143</v>
      </c>
      <c r="B583" s="24">
        <v>0.488346</v>
      </c>
      <c r="C583" s="24">
        <v>0.507606</v>
      </c>
      <c r="D583" s="24">
        <v>0.45708500000000002</v>
      </c>
      <c r="E583" s="24">
        <v>0.480099</v>
      </c>
      <c r="F583" s="24">
        <v>25924</v>
      </c>
      <c r="G583" s="24">
        <v>5020438</v>
      </c>
      <c r="H583">
        <v>581</v>
      </c>
      <c r="J583" s="9">
        <f t="shared" si="9"/>
        <v>-1.68876165669423E-2</v>
      </c>
    </row>
    <row r="584" spans="1:10" x14ac:dyDescent="0.25">
      <c r="A584" t="s">
        <v>1142</v>
      </c>
      <c r="B584" s="24">
        <v>0.47889300000000001</v>
      </c>
      <c r="C584" s="24">
        <v>0.499558</v>
      </c>
      <c r="D584" s="24">
        <v>0.46713100000000002</v>
      </c>
      <c r="E584" s="24">
        <v>0.48224400000000001</v>
      </c>
      <c r="F584" s="24">
        <v>36501</v>
      </c>
      <c r="G584" s="24">
        <v>5048074</v>
      </c>
      <c r="H584">
        <v>582</v>
      </c>
      <c r="J584" s="9">
        <f t="shared" si="9"/>
        <v>6.9973877254417846E-3</v>
      </c>
    </row>
    <row r="585" spans="1:10" x14ac:dyDescent="0.25">
      <c r="A585" t="s">
        <v>1141</v>
      </c>
      <c r="B585" s="24">
        <v>0.48093599999999997</v>
      </c>
      <c r="C585" s="24">
        <v>0.49370399999999998</v>
      </c>
      <c r="D585" s="24">
        <v>0.47443400000000002</v>
      </c>
      <c r="E585" s="24">
        <v>0.49005799999999999</v>
      </c>
      <c r="F585" s="24">
        <v>23611</v>
      </c>
      <c r="G585" s="24">
        <v>5135086</v>
      </c>
      <c r="H585">
        <v>583</v>
      </c>
      <c r="J585" s="9">
        <f t="shared" si="9"/>
        <v>1.8967180664371183E-2</v>
      </c>
    </row>
    <row r="586" spans="1:10" x14ac:dyDescent="0.25">
      <c r="A586" t="s">
        <v>1140</v>
      </c>
      <c r="B586" s="24">
        <v>0.48953200000000002</v>
      </c>
      <c r="C586" s="24">
        <v>0.49653700000000001</v>
      </c>
      <c r="D586" s="24">
        <v>0.482095</v>
      </c>
      <c r="E586" s="24">
        <v>0.48416300000000001</v>
      </c>
      <c r="F586" s="24">
        <v>9978</v>
      </c>
      <c r="G586" s="24">
        <v>5078775</v>
      </c>
      <c r="H586">
        <v>584</v>
      </c>
      <c r="J586" s="9">
        <f t="shared" si="9"/>
        <v>-1.096761805152679E-2</v>
      </c>
    </row>
    <row r="587" spans="1:10" x14ac:dyDescent="0.25">
      <c r="A587" t="s">
        <v>1139</v>
      </c>
      <c r="B587" s="24">
        <v>0.48890800000000001</v>
      </c>
      <c r="C587" s="24">
        <v>0.49468499999999999</v>
      </c>
      <c r="D587" s="24">
        <v>0.43631799999999998</v>
      </c>
      <c r="E587" s="24">
        <v>0.446716</v>
      </c>
      <c r="F587" s="24">
        <v>16968</v>
      </c>
      <c r="G587" s="24">
        <v>4690758</v>
      </c>
      <c r="H587">
        <v>585</v>
      </c>
      <c r="J587" s="9">
        <f t="shared" si="9"/>
        <v>-8.6298444697161858E-2</v>
      </c>
    </row>
    <row r="588" spans="1:10" x14ac:dyDescent="0.25">
      <c r="A588" t="s">
        <v>1138</v>
      </c>
      <c r="B588" s="24">
        <v>0.44890600000000003</v>
      </c>
      <c r="C588" s="24">
        <v>0.46639999999999998</v>
      </c>
      <c r="D588" s="24">
        <v>0.44098599999999999</v>
      </c>
      <c r="E588" s="24">
        <v>0.45155400000000001</v>
      </c>
      <c r="F588" s="24">
        <v>16567</v>
      </c>
      <c r="G588" s="24">
        <v>4746216</v>
      </c>
      <c r="H588">
        <v>586</v>
      </c>
      <c r="J588" s="9">
        <f t="shared" si="9"/>
        <v>5.8987850463125546E-3</v>
      </c>
    </row>
    <row r="589" spans="1:10" x14ac:dyDescent="0.25">
      <c r="A589" t="s">
        <v>1137</v>
      </c>
      <c r="B589" s="24">
        <v>0.452179</v>
      </c>
      <c r="C589" s="24">
        <v>0.45989000000000002</v>
      </c>
      <c r="D589" s="24">
        <v>0.443942</v>
      </c>
      <c r="E589" s="24">
        <v>0.44692799999999999</v>
      </c>
      <c r="F589" s="24">
        <v>14727</v>
      </c>
      <c r="G589" s="24">
        <v>4702274</v>
      </c>
      <c r="H589">
        <v>587</v>
      </c>
      <c r="J589" s="9">
        <f t="shared" si="9"/>
        <v>-1.1612657819138009E-2</v>
      </c>
    </row>
    <row r="590" spans="1:10" x14ac:dyDescent="0.25">
      <c r="A590" t="s">
        <v>1136</v>
      </c>
      <c r="B590" s="24">
        <v>0.44672400000000001</v>
      </c>
      <c r="C590" s="24">
        <v>0.47028599999999998</v>
      </c>
      <c r="D590" s="24">
        <v>0.441525</v>
      </c>
      <c r="E590" s="24">
        <v>0.45616000000000001</v>
      </c>
      <c r="F590" s="24">
        <v>14980</v>
      </c>
      <c r="G590" s="24">
        <v>4804219</v>
      </c>
      <c r="H590">
        <v>588</v>
      </c>
      <c r="J590" s="9">
        <f t="shared" si="9"/>
        <v>2.1122661867282705E-2</v>
      </c>
    </row>
    <row r="591" spans="1:10" x14ac:dyDescent="0.25">
      <c r="A591" t="s">
        <v>1135</v>
      </c>
      <c r="B591" s="24">
        <v>0.45635100000000001</v>
      </c>
      <c r="C591" s="24">
        <v>0.47140100000000001</v>
      </c>
      <c r="D591" s="24">
        <v>0.43764500000000001</v>
      </c>
      <c r="E591" s="24">
        <v>0.44102799999999998</v>
      </c>
      <c r="F591" s="24">
        <v>34389</v>
      </c>
      <c r="G591" s="24">
        <v>4649703</v>
      </c>
      <c r="H591">
        <v>589</v>
      </c>
      <c r="J591" s="9">
        <f t="shared" si="9"/>
        <v>-3.3577224548647928E-2</v>
      </c>
    </row>
    <row r="592" spans="1:10" x14ac:dyDescent="0.25">
      <c r="A592" t="s">
        <v>1134</v>
      </c>
      <c r="B592" s="24">
        <v>0.44144299999999997</v>
      </c>
      <c r="C592" s="24">
        <v>0.47352699999999998</v>
      </c>
      <c r="D592" s="24">
        <v>0.43893900000000002</v>
      </c>
      <c r="E592" s="24">
        <v>0.47040199999999999</v>
      </c>
      <c r="F592" s="24">
        <v>27510</v>
      </c>
      <c r="G592" s="24">
        <v>4964416</v>
      </c>
      <c r="H592">
        <v>590</v>
      </c>
      <c r="J592" s="9">
        <f t="shared" si="9"/>
        <v>6.560076838912389E-2</v>
      </c>
    </row>
    <row r="593" spans="1:10" x14ac:dyDescent="0.25">
      <c r="A593" t="s">
        <v>1133</v>
      </c>
      <c r="B593" s="24">
        <v>0.47070699999999999</v>
      </c>
      <c r="C593" s="24">
        <v>0.55679299999999998</v>
      </c>
      <c r="D593" s="24">
        <v>0.465202</v>
      </c>
      <c r="E593" s="24">
        <v>0.497867</v>
      </c>
      <c r="F593" s="24">
        <v>88914</v>
      </c>
      <c r="G593" s="24">
        <v>5259519</v>
      </c>
      <c r="H593">
        <v>591</v>
      </c>
      <c r="J593" s="9">
        <f t="shared" si="9"/>
        <v>5.770043785199714E-2</v>
      </c>
    </row>
    <row r="594" spans="1:10" x14ac:dyDescent="0.25">
      <c r="A594" t="s">
        <v>1132</v>
      </c>
      <c r="B594" s="24">
        <v>0.49830200000000002</v>
      </c>
      <c r="C594" s="24">
        <v>0.56437300000000001</v>
      </c>
      <c r="D594" s="24">
        <v>0.49830200000000002</v>
      </c>
      <c r="E594" s="24">
        <v>0.53266800000000003</v>
      </c>
      <c r="F594" s="24">
        <v>64901</v>
      </c>
      <c r="G594" s="24">
        <v>5632822</v>
      </c>
      <c r="H594">
        <v>592</v>
      </c>
      <c r="J594" s="9">
        <f t="shared" si="9"/>
        <v>6.8966209246601476E-2</v>
      </c>
    </row>
    <row r="595" spans="1:10" x14ac:dyDescent="0.25">
      <c r="A595" t="s">
        <v>1131</v>
      </c>
      <c r="B595" s="24">
        <v>0.53284200000000004</v>
      </c>
      <c r="C595" s="24">
        <v>0.54058899999999999</v>
      </c>
      <c r="D595" s="24">
        <v>0.49085499999999999</v>
      </c>
      <c r="E595" s="24">
        <v>0.50031199999999998</v>
      </c>
      <c r="F595" s="24">
        <v>43237</v>
      </c>
      <c r="G595" s="24">
        <v>5295954</v>
      </c>
      <c r="H595">
        <v>593</v>
      </c>
      <c r="J595" s="9">
        <f t="shared" si="9"/>
        <v>-6.1049992305411464E-2</v>
      </c>
    </row>
    <row r="596" spans="1:10" x14ac:dyDescent="0.25">
      <c r="A596" t="s">
        <v>1130</v>
      </c>
      <c r="B596" s="24">
        <v>0.50615399999999999</v>
      </c>
      <c r="C596" s="24">
        <v>0.52855099999999999</v>
      </c>
      <c r="D596" s="24">
        <v>0.49898900000000002</v>
      </c>
      <c r="E596" s="24">
        <v>0.51738799999999996</v>
      </c>
      <c r="F596" s="24">
        <v>29381</v>
      </c>
      <c r="G596" s="24">
        <v>5482173</v>
      </c>
      <c r="H596">
        <v>594</v>
      </c>
      <c r="J596" s="9">
        <f t="shared" si="9"/>
        <v>2.219482608059991E-2</v>
      </c>
    </row>
    <row r="597" spans="1:10" x14ac:dyDescent="0.25">
      <c r="A597" t="s">
        <v>1129</v>
      </c>
      <c r="B597" s="24">
        <v>0.51741700000000002</v>
      </c>
      <c r="C597" s="24">
        <v>0.54245900000000002</v>
      </c>
      <c r="D597" s="24">
        <v>0.49478800000000001</v>
      </c>
      <c r="E597" s="24">
        <v>0.49927199999999999</v>
      </c>
      <c r="F597" s="24">
        <v>30449</v>
      </c>
      <c r="G597" s="24">
        <v>5295557</v>
      </c>
      <c r="H597">
        <v>595</v>
      </c>
      <c r="J597" s="9">
        <f t="shared" si="9"/>
        <v>-3.5068426433611619E-2</v>
      </c>
    </row>
    <row r="598" spans="1:10" x14ac:dyDescent="0.25">
      <c r="A598" t="s">
        <v>1128</v>
      </c>
      <c r="B598" s="24">
        <v>0.49922</v>
      </c>
      <c r="C598" s="24">
        <v>0.51675599999999999</v>
      </c>
      <c r="D598" s="24">
        <v>0.49552000000000002</v>
      </c>
      <c r="E598" s="24">
        <v>0.50505299999999997</v>
      </c>
      <c r="F598" s="24">
        <v>19057</v>
      </c>
      <c r="G598" s="24">
        <v>5362087</v>
      </c>
      <c r="H598">
        <v>596</v>
      </c>
      <c r="J598" s="9">
        <f t="shared" si="9"/>
        <v>1.1684227394735743E-2</v>
      </c>
    </row>
    <row r="599" spans="1:10" x14ac:dyDescent="0.25">
      <c r="A599" t="s">
        <v>1127</v>
      </c>
      <c r="B599" s="24">
        <v>0.50314800000000004</v>
      </c>
      <c r="C599" s="24">
        <v>0.51968199999999998</v>
      </c>
      <c r="D599" s="24">
        <v>0.47861399999999998</v>
      </c>
      <c r="E599" s="24">
        <v>0.49252899999999999</v>
      </c>
      <c r="F599" s="24">
        <v>47307</v>
      </c>
      <c r="G599" s="24">
        <v>5234416</v>
      </c>
      <c r="H599">
        <v>597</v>
      </c>
      <c r="J599" s="9">
        <f t="shared" si="9"/>
        <v>-2.1105122150937784E-2</v>
      </c>
    </row>
    <row r="600" spans="1:10" x14ac:dyDescent="0.25">
      <c r="A600" t="s">
        <v>1126</v>
      </c>
      <c r="B600" s="24">
        <v>0.49015399999999998</v>
      </c>
      <c r="C600" s="24">
        <v>0.505359</v>
      </c>
      <c r="D600" s="24">
        <v>0.484898</v>
      </c>
      <c r="E600" s="24">
        <v>0.48841699999999999</v>
      </c>
      <c r="F600" s="24">
        <v>19424</v>
      </c>
      <c r="G600" s="24">
        <v>5195781</v>
      </c>
      <c r="H600">
        <v>598</v>
      </c>
      <c r="J600" s="9">
        <f t="shared" si="9"/>
        <v>-3.5437841984355704E-3</v>
      </c>
    </row>
    <row r="601" spans="1:10" x14ac:dyDescent="0.25">
      <c r="A601" t="s">
        <v>1125</v>
      </c>
      <c r="B601" s="24">
        <v>0.48516599999999999</v>
      </c>
      <c r="C601" s="24">
        <v>0.51336999999999999</v>
      </c>
      <c r="D601" s="24">
        <v>0.48501899999999998</v>
      </c>
      <c r="E601" s="24">
        <v>0.49013499999999999</v>
      </c>
      <c r="F601" s="24">
        <v>29526</v>
      </c>
      <c r="G601" s="24">
        <v>5219392</v>
      </c>
      <c r="H601">
        <v>599</v>
      </c>
      <c r="J601" s="9">
        <f t="shared" si="9"/>
        <v>1.024185536496787E-2</v>
      </c>
    </row>
    <row r="602" spans="1:10" x14ac:dyDescent="0.25">
      <c r="A602" t="s">
        <v>1124</v>
      </c>
      <c r="B602" s="24">
        <v>0.489759</v>
      </c>
      <c r="C602" s="24">
        <v>0.52341899999999997</v>
      </c>
      <c r="D602" s="24">
        <v>0.47783700000000001</v>
      </c>
      <c r="E602" s="24">
        <v>0.48857800000000001</v>
      </c>
      <c r="F602" s="24">
        <v>31087</v>
      </c>
      <c r="G602" s="24">
        <v>5207954</v>
      </c>
      <c r="H602">
        <v>600</v>
      </c>
      <c r="J602" s="9">
        <f t="shared" si="9"/>
        <v>-2.4113900918614822E-3</v>
      </c>
    </row>
    <row r="603" spans="1:10" x14ac:dyDescent="0.25">
      <c r="A603" t="s">
        <v>1123</v>
      </c>
      <c r="B603" s="24">
        <v>0.491365</v>
      </c>
      <c r="C603" s="24">
        <v>0.497664</v>
      </c>
      <c r="D603" s="24">
        <v>0.47599000000000002</v>
      </c>
      <c r="E603" s="24">
        <v>0.48204900000000001</v>
      </c>
      <c r="F603" s="24">
        <v>22051</v>
      </c>
      <c r="G603" s="24">
        <v>5143220</v>
      </c>
      <c r="H603">
        <v>601</v>
      </c>
      <c r="J603" s="9">
        <f t="shared" si="9"/>
        <v>-1.8959429344784409E-2</v>
      </c>
    </row>
    <row r="604" spans="1:10" x14ac:dyDescent="0.25">
      <c r="A604" t="s">
        <v>1122</v>
      </c>
      <c r="B604" s="24">
        <v>0.48136699999999999</v>
      </c>
      <c r="C604" s="24">
        <v>0.50804099999999996</v>
      </c>
      <c r="D604" s="24">
        <v>0.47078500000000001</v>
      </c>
      <c r="E604" s="24">
        <v>0.49011300000000002</v>
      </c>
      <c r="F604" s="24">
        <v>51116</v>
      </c>
      <c r="G604" s="24">
        <v>5234551</v>
      </c>
      <c r="H604">
        <v>602</v>
      </c>
      <c r="J604" s="9">
        <f t="shared" si="9"/>
        <v>1.8169089281151452E-2</v>
      </c>
    </row>
    <row r="605" spans="1:10" x14ac:dyDescent="0.25">
      <c r="A605" t="s">
        <v>1121</v>
      </c>
      <c r="B605" s="24">
        <v>0.48582199999999998</v>
      </c>
      <c r="C605" s="24">
        <v>0.489039</v>
      </c>
      <c r="D605" s="24">
        <v>0.456484</v>
      </c>
      <c r="E605" s="24">
        <v>0.48430200000000001</v>
      </c>
      <c r="F605" s="24">
        <v>43051</v>
      </c>
      <c r="G605" s="24">
        <v>5177490</v>
      </c>
      <c r="H605">
        <v>603</v>
      </c>
      <c r="J605" s="9">
        <f t="shared" si="9"/>
        <v>-3.1287179254952759E-3</v>
      </c>
    </row>
    <row r="606" spans="1:10" x14ac:dyDescent="0.25">
      <c r="A606" t="s">
        <v>1120</v>
      </c>
      <c r="B606" s="24">
        <v>0.48514400000000002</v>
      </c>
      <c r="C606" s="24">
        <v>0.49679200000000001</v>
      </c>
      <c r="D606" s="24">
        <v>0.47378599999999998</v>
      </c>
      <c r="E606" s="24">
        <v>0.486483</v>
      </c>
      <c r="F606" s="24">
        <v>34524</v>
      </c>
      <c r="G606" s="24">
        <v>5205994</v>
      </c>
      <c r="H606">
        <v>604</v>
      </c>
      <c r="J606" s="9">
        <f t="shared" si="9"/>
        <v>2.7600052767837572E-3</v>
      </c>
    </row>
    <row r="607" spans="1:10" x14ac:dyDescent="0.25">
      <c r="A607" t="s">
        <v>1119</v>
      </c>
      <c r="B607" s="24">
        <v>0.48567300000000002</v>
      </c>
      <c r="C607" s="24">
        <v>0.48976399999999998</v>
      </c>
      <c r="D607" s="24">
        <v>0.428456</v>
      </c>
      <c r="E607" s="24">
        <v>0.428456</v>
      </c>
      <c r="F607" s="24">
        <v>43534</v>
      </c>
      <c r="G607" s="24">
        <v>4589356</v>
      </c>
      <c r="H607">
        <v>605</v>
      </c>
      <c r="J607" s="9">
        <f t="shared" si="9"/>
        <v>-0.1178097197085282</v>
      </c>
    </row>
    <row r="608" spans="1:10" x14ac:dyDescent="0.25">
      <c r="A608" t="s">
        <v>1118</v>
      </c>
      <c r="B608" s="24">
        <v>0.42696899999999999</v>
      </c>
      <c r="C608" s="24">
        <v>0.50110600000000005</v>
      </c>
      <c r="D608" s="24">
        <v>0.42661399999999999</v>
      </c>
      <c r="E608" s="24">
        <v>0.496668</v>
      </c>
      <c r="F608" s="24">
        <v>38893</v>
      </c>
      <c r="G608" s="24">
        <v>5325148</v>
      </c>
      <c r="H608">
        <v>606</v>
      </c>
      <c r="J608" s="9">
        <f t="shared" si="9"/>
        <v>0.16324135944295726</v>
      </c>
    </row>
    <row r="609" spans="1:10" x14ac:dyDescent="0.25">
      <c r="A609" t="s">
        <v>1117</v>
      </c>
      <c r="B609" s="24">
        <v>0.499139</v>
      </c>
      <c r="C609" s="24">
        <v>0.50904000000000005</v>
      </c>
      <c r="D609" s="24">
        <v>0.43554500000000002</v>
      </c>
      <c r="E609" s="24">
        <v>0.45077400000000001</v>
      </c>
      <c r="F609" s="24">
        <v>61136</v>
      </c>
      <c r="G609" s="24">
        <v>4837868</v>
      </c>
      <c r="H609">
        <v>607</v>
      </c>
      <c r="J609" s="9">
        <f t="shared" si="9"/>
        <v>-9.6896856386697872E-2</v>
      </c>
    </row>
    <row r="610" spans="1:10" x14ac:dyDescent="0.25">
      <c r="A610" t="s">
        <v>1116</v>
      </c>
      <c r="B610" s="24">
        <v>0.44701299999999999</v>
      </c>
      <c r="C610" s="24">
        <v>0.50807899999999995</v>
      </c>
      <c r="D610" s="24">
        <v>0.44403900000000002</v>
      </c>
      <c r="E610" s="24">
        <v>0.50234599999999996</v>
      </c>
      <c r="F610" s="24">
        <v>65860</v>
      </c>
      <c r="G610" s="24">
        <v>5396486</v>
      </c>
      <c r="H610">
        <v>608</v>
      </c>
      <c r="J610" s="9">
        <f t="shared" si="9"/>
        <v>0.12378387205741212</v>
      </c>
    </row>
    <row r="611" spans="1:10" x14ac:dyDescent="0.25">
      <c r="A611" t="s">
        <v>1115</v>
      </c>
      <c r="B611" s="24">
        <v>0.50523399999999996</v>
      </c>
      <c r="C611" s="24">
        <v>0.54758899999999999</v>
      </c>
      <c r="D611" s="24">
        <v>0.49994100000000002</v>
      </c>
      <c r="E611" s="24">
        <v>0.54590399999999994</v>
      </c>
      <c r="F611" s="24">
        <v>91400</v>
      </c>
      <c r="G611" s="24">
        <v>5869861</v>
      </c>
      <c r="H611">
        <v>609</v>
      </c>
      <c r="J611" s="9">
        <f t="shared" si="9"/>
        <v>8.0497353701453167E-2</v>
      </c>
    </row>
    <row r="612" spans="1:10" x14ac:dyDescent="0.25">
      <c r="A612" t="s">
        <v>1114</v>
      </c>
      <c r="B612" s="24">
        <v>0.543377</v>
      </c>
      <c r="C612" s="24">
        <v>0.57226699999999997</v>
      </c>
      <c r="D612" s="24">
        <v>0.51512500000000006</v>
      </c>
      <c r="E612" s="24">
        <v>0.53509499999999999</v>
      </c>
      <c r="F612" s="24">
        <v>120678</v>
      </c>
      <c r="G612" s="24">
        <v>5759459</v>
      </c>
      <c r="H612">
        <v>610</v>
      </c>
      <c r="J612" s="9">
        <f t="shared" si="9"/>
        <v>-1.5241719837240096E-2</v>
      </c>
    </row>
    <row r="613" spans="1:10" x14ac:dyDescent="0.25">
      <c r="A613" t="s">
        <v>1113</v>
      </c>
      <c r="B613" s="24">
        <v>0.53167200000000003</v>
      </c>
      <c r="C613" s="24">
        <v>0.57238999999999995</v>
      </c>
      <c r="D613" s="24">
        <v>0.51933700000000005</v>
      </c>
      <c r="E613" s="24">
        <v>0.54936200000000002</v>
      </c>
      <c r="F613" s="24">
        <v>65915</v>
      </c>
      <c r="G613" s="24">
        <v>5918575</v>
      </c>
      <c r="H613">
        <v>611</v>
      </c>
      <c r="J613" s="9">
        <f t="shared" si="9"/>
        <v>3.3272393505770444E-2</v>
      </c>
    </row>
    <row r="614" spans="1:10" x14ac:dyDescent="0.25">
      <c r="A614" t="s">
        <v>1112</v>
      </c>
      <c r="B614" s="24">
        <v>0.55175399999999997</v>
      </c>
      <c r="C614" s="24">
        <v>0.55505000000000004</v>
      </c>
      <c r="D614" s="24">
        <v>0.511548</v>
      </c>
      <c r="E614" s="24">
        <v>0.536995</v>
      </c>
      <c r="F614" s="24">
        <v>66462</v>
      </c>
      <c r="G614" s="24">
        <v>5790808</v>
      </c>
      <c r="H614">
        <v>612</v>
      </c>
      <c r="J614" s="9">
        <f t="shared" si="9"/>
        <v>-2.6749239697401318E-2</v>
      </c>
    </row>
    <row r="615" spans="1:10" x14ac:dyDescent="0.25">
      <c r="A615" t="s">
        <v>1111</v>
      </c>
      <c r="B615" s="24">
        <v>0.53667299999999996</v>
      </c>
      <c r="C615" s="24">
        <v>0.64998500000000003</v>
      </c>
      <c r="D615" s="24">
        <v>0.51536899999999997</v>
      </c>
      <c r="E615" s="24">
        <v>0.61602000000000001</v>
      </c>
      <c r="F615" s="24">
        <v>187212</v>
      </c>
      <c r="G615" s="24">
        <v>6649563</v>
      </c>
      <c r="H615">
        <v>613</v>
      </c>
      <c r="J615" s="9">
        <f t="shared" si="9"/>
        <v>0.14784980798363262</v>
      </c>
    </row>
    <row r="616" spans="1:10" x14ac:dyDescent="0.25">
      <c r="A616" t="s">
        <v>1110</v>
      </c>
      <c r="B616" s="24">
        <v>0.61640700000000004</v>
      </c>
      <c r="C616" s="24">
        <v>0.65188900000000005</v>
      </c>
      <c r="D616" s="24">
        <v>0.59043100000000004</v>
      </c>
      <c r="E616" s="24">
        <v>0.62204999999999999</v>
      </c>
      <c r="F616" s="24">
        <v>145260</v>
      </c>
      <c r="G616" s="24">
        <v>6721419</v>
      </c>
      <c r="H616">
        <v>614</v>
      </c>
      <c r="J616" s="9">
        <f t="shared" si="9"/>
        <v>9.1546656673268684E-3</v>
      </c>
    </row>
    <row r="617" spans="1:10" x14ac:dyDescent="0.25">
      <c r="A617" t="s">
        <v>1109</v>
      </c>
      <c r="B617" s="24">
        <v>0.626776</v>
      </c>
      <c r="C617" s="24">
        <v>0.626776</v>
      </c>
      <c r="D617" s="24">
        <v>0.56354599999999999</v>
      </c>
      <c r="E617" s="24">
        <v>0.58135400000000004</v>
      </c>
      <c r="F617" s="24">
        <v>74134</v>
      </c>
      <c r="G617" s="24">
        <v>6287478</v>
      </c>
      <c r="H617">
        <v>615</v>
      </c>
      <c r="J617" s="9">
        <f t="shared" si="9"/>
        <v>-7.2469271318620951E-2</v>
      </c>
    </row>
    <row r="618" spans="1:10" x14ac:dyDescent="0.25">
      <c r="A618" t="s">
        <v>1108</v>
      </c>
      <c r="B618" s="24">
        <v>0.58286800000000005</v>
      </c>
      <c r="C618" s="24">
        <v>0.64497499999999997</v>
      </c>
      <c r="D618" s="24">
        <v>0.57378799999999996</v>
      </c>
      <c r="E618" s="24">
        <v>0.584982</v>
      </c>
      <c r="F618" s="24">
        <v>85768</v>
      </c>
      <c r="G618" s="24">
        <v>6332872</v>
      </c>
      <c r="H618">
        <v>616</v>
      </c>
      <c r="J618" s="9">
        <f t="shared" si="9"/>
        <v>3.6268932245378869E-3</v>
      </c>
    </row>
    <row r="619" spans="1:10" x14ac:dyDescent="0.25">
      <c r="A619" t="s">
        <v>1107</v>
      </c>
      <c r="B619" s="24">
        <v>0.58465500000000004</v>
      </c>
      <c r="C619" s="24">
        <v>0.62201899999999999</v>
      </c>
      <c r="D619" s="24">
        <v>0.56562500000000004</v>
      </c>
      <c r="E619" s="24">
        <v>0.61087000000000002</v>
      </c>
      <c r="F619" s="24">
        <v>122466</v>
      </c>
      <c r="G619" s="24">
        <v>6619617</v>
      </c>
      <c r="H619">
        <v>617</v>
      </c>
      <c r="J619" s="9">
        <f t="shared" si="9"/>
        <v>4.4838408976233826E-2</v>
      </c>
    </row>
    <row r="620" spans="1:10" x14ac:dyDescent="0.25">
      <c r="A620" t="s">
        <v>1106</v>
      </c>
      <c r="B620" s="24">
        <v>0.610622</v>
      </c>
      <c r="C620" s="24">
        <v>0.62740200000000002</v>
      </c>
      <c r="D620" s="24">
        <v>0.55923500000000004</v>
      </c>
      <c r="E620" s="24">
        <v>0.56312899999999999</v>
      </c>
      <c r="F620" s="24">
        <v>50054</v>
      </c>
      <c r="G620" s="24">
        <v>6107679</v>
      </c>
      <c r="H620">
        <v>618</v>
      </c>
      <c r="J620" s="9">
        <f t="shared" si="9"/>
        <v>-7.7778068919888255E-2</v>
      </c>
    </row>
    <row r="621" spans="1:10" x14ac:dyDescent="0.25">
      <c r="A621" t="s">
        <v>1105</v>
      </c>
      <c r="B621" s="24">
        <v>0.56496900000000005</v>
      </c>
      <c r="C621" s="24">
        <v>0.56496900000000005</v>
      </c>
      <c r="D621" s="24">
        <v>0.48485899999999998</v>
      </c>
      <c r="E621" s="24">
        <v>0.51824999999999999</v>
      </c>
      <c r="F621" s="24">
        <v>82072</v>
      </c>
      <c r="G621" s="24">
        <v>5626447</v>
      </c>
      <c r="H621">
        <v>619</v>
      </c>
      <c r="J621" s="9">
        <f t="shared" si="9"/>
        <v>-8.2693032715069434E-2</v>
      </c>
    </row>
    <row r="622" spans="1:10" x14ac:dyDescent="0.25">
      <c r="A622" t="s">
        <v>1104</v>
      </c>
      <c r="B622" s="24">
        <v>0.51605400000000001</v>
      </c>
      <c r="C622" s="24">
        <v>0.52252900000000002</v>
      </c>
      <c r="D622" s="24">
        <v>0.48791200000000001</v>
      </c>
      <c r="E622" s="24">
        <v>0.51152799999999998</v>
      </c>
      <c r="F622" s="24">
        <v>40357</v>
      </c>
      <c r="G622" s="24">
        <v>5558428</v>
      </c>
      <c r="H622">
        <v>620</v>
      </c>
      <c r="J622" s="9">
        <f t="shared" si="9"/>
        <v>-8.7703999968996079E-3</v>
      </c>
    </row>
    <row r="623" spans="1:10" x14ac:dyDescent="0.25">
      <c r="A623" t="s">
        <v>1103</v>
      </c>
      <c r="B623" s="24">
        <v>0.51187099999999996</v>
      </c>
      <c r="C623" s="24">
        <v>0.51885599999999998</v>
      </c>
      <c r="D623" s="24">
        <v>0.48237799999999997</v>
      </c>
      <c r="E623" s="24">
        <v>0.483429</v>
      </c>
      <c r="F623" s="24">
        <v>43787</v>
      </c>
      <c r="G623" s="24">
        <v>5258186</v>
      </c>
      <c r="H623">
        <v>621</v>
      </c>
      <c r="J623" s="9">
        <f t="shared" si="9"/>
        <v>-5.5564780970205327E-2</v>
      </c>
    </row>
    <row r="624" spans="1:10" x14ac:dyDescent="0.25">
      <c r="A624" t="s">
        <v>1102</v>
      </c>
      <c r="B624" s="24">
        <v>0.48653200000000002</v>
      </c>
      <c r="C624" s="24">
        <v>0.50878900000000005</v>
      </c>
      <c r="D624" s="24">
        <v>0.48303800000000002</v>
      </c>
      <c r="E624" s="24">
        <v>0.49796200000000002</v>
      </c>
      <c r="F624" s="24">
        <v>42354</v>
      </c>
      <c r="G624" s="24">
        <v>5421156</v>
      </c>
      <c r="H624">
        <v>622</v>
      </c>
      <c r="J624" s="9">
        <f t="shared" si="9"/>
        <v>2.3492802117846299E-2</v>
      </c>
    </row>
    <row r="625" spans="1:10" x14ac:dyDescent="0.25">
      <c r="A625" t="s">
        <v>1101</v>
      </c>
      <c r="B625" s="24">
        <v>0.50327599999999995</v>
      </c>
      <c r="C625" s="24">
        <v>0.50789099999999998</v>
      </c>
      <c r="D625" s="24">
        <v>0.49111399999999999</v>
      </c>
      <c r="E625" s="24">
        <v>0.50103699999999995</v>
      </c>
      <c r="F625" s="24">
        <v>20583</v>
      </c>
      <c r="G625" s="24">
        <v>5459611</v>
      </c>
      <c r="H625">
        <v>623</v>
      </c>
      <c r="J625" s="9">
        <f t="shared" si="9"/>
        <v>-4.4488511274131714E-3</v>
      </c>
    </row>
    <row r="626" spans="1:10" x14ac:dyDescent="0.25">
      <c r="A626" t="s">
        <v>1100</v>
      </c>
      <c r="B626" s="24">
        <v>0.50123600000000001</v>
      </c>
      <c r="C626" s="24">
        <v>0.50153999999999999</v>
      </c>
      <c r="D626" s="24">
        <v>0.48679899999999998</v>
      </c>
      <c r="E626" s="24">
        <v>0.49197400000000002</v>
      </c>
      <c r="F626" s="24">
        <v>26092</v>
      </c>
      <c r="G626" s="24">
        <v>5365835</v>
      </c>
      <c r="H626">
        <v>624</v>
      </c>
      <c r="J626" s="9">
        <f t="shared" si="9"/>
        <v>-1.8478321589031899E-2</v>
      </c>
    </row>
    <row r="627" spans="1:10" x14ac:dyDescent="0.25">
      <c r="A627" t="s">
        <v>1099</v>
      </c>
      <c r="B627" s="24">
        <v>0.49489100000000003</v>
      </c>
      <c r="C627" s="24">
        <v>0.518876</v>
      </c>
      <c r="D627" s="24">
        <v>0.49194500000000002</v>
      </c>
      <c r="E627" s="24">
        <v>0.50716399999999995</v>
      </c>
      <c r="F627" s="24">
        <v>31220</v>
      </c>
      <c r="G627" s="24">
        <v>5536865</v>
      </c>
      <c r="H627">
        <v>625</v>
      </c>
      <c r="J627" s="9">
        <f t="shared" si="9"/>
        <v>2.4799400271978925E-2</v>
      </c>
    </row>
    <row r="628" spans="1:10" x14ac:dyDescent="0.25">
      <c r="A628" t="s">
        <v>1098</v>
      </c>
      <c r="B628" s="24">
        <v>0.50671699999999997</v>
      </c>
      <c r="C628" s="24">
        <v>0.51312500000000005</v>
      </c>
      <c r="D628" s="24">
        <v>0.48488599999999998</v>
      </c>
      <c r="E628" s="24">
        <v>0.49635200000000002</v>
      </c>
      <c r="F628" s="24">
        <v>49762</v>
      </c>
      <c r="G628" s="24">
        <v>5423685</v>
      </c>
      <c r="H628">
        <v>626</v>
      </c>
      <c r="J628" s="9">
        <f t="shared" si="9"/>
        <v>-2.0455204778998846E-2</v>
      </c>
    </row>
    <row r="629" spans="1:10" x14ac:dyDescent="0.25">
      <c r="A629" t="s">
        <v>1097</v>
      </c>
      <c r="B629" s="24">
        <v>0.49365999999999999</v>
      </c>
      <c r="C629" s="24">
        <v>0.49488300000000002</v>
      </c>
      <c r="D629" s="24">
        <v>0.46967399999999998</v>
      </c>
      <c r="E629" s="24">
        <v>0.48042099999999999</v>
      </c>
      <c r="F629" s="24">
        <v>35794</v>
      </c>
      <c r="G629" s="24">
        <v>5254308</v>
      </c>
      <c r="H629">
        <v>627</v>
      </c>
      <c r="J629" s="9">
        <f t="shared" si="9"/>
        <v>-2.6818052910910346E-2</v>
      </c>
    </row>
    <row r="630" spans="1:10" x14ac:dyDescent="0.25">
      <c r="A630" t="s">
        <v>1096</v>
      </c>
      <c r="B630" s="24">
        <v>0.48419400000000001</v>
      </c>
      <c r="C630" s="24">
        <v>0.50428600000000001</v>
      </c>
      <c r="D630" s="24">
        <v>0.47162399999999999</v>
      </c>
      <c r="E630" s="24">
        <v>0.47940700000000003</v>
      </c>
      <c r="F630" s="24">
        <v>53520</v>
      </c>
      <c r="G630" s="24">
        <v>5248075</v>
      </c>
      <c r="H630">
        <v>628</v>
      </c>
      <c r="J630" s="9">
        <f t="shared" si="9"/>
        <v>-9.8865330838465281E-3</v>
      </c>
    </row>
    <row r="631" spans="1:10" x14ac:dyDescent="0.25">
      <c r="A631" t="s">
        <v>1095</v>
      </c>
      <c r="B631" s="24">
        <v>0.478246</v>
      </c>
      <c r="C631" s="24">
        <v>0.50267600000000001</v>
      </c>
      <c r="D631" s="24">
        <v>0.478246</v>
      </c>
      <c r="E631" s="24">
        <v>0.48163600000000001</v>
      </c>
      <c r="F631" s="24">
        <v>30834</v>
      </c>
      <c r="G631" s="24">
        <v>5277389</v>
      </c>
      <c r="H631">
        <v>629</v>
      </c>
      <c r="J631" s="9">
        <f t="shared" si="9"/>
        <v>7.0884022030503219E-3</v>
      </c>
    </row>
    <row r="632" spans="1:10" x14ac:dyDescent="0.25">
      <c r="A632" t="s">
        <v>1094</v>
      </c>
      <c r="B632" s="24">
        <v>0.48163800000000001</v>
      </c>
      <c r="C632" s="24">
        <v>0.48441299999999998</v>
      </c>
      <c r="D632" s="24">
        <v>0.46391300000000002</v>
      </c>
      <c r="E632" s="24">
        <v>0.46484999999999999</v>
      </c>
      <c r="F632" s="24">
        <v>39705</v>
      </c>
      <c r="G632" s="24">
        <v>5098211</v>
      </c>
      <c r="H632">
        <v>630</v>
      </c>
      <c r="J632" s="9">
        <f t="shared" si="9"/>
        <v>-3.4856053716691843E-2</v>
      </c>
    </row>
    <row r="633" spans="1:10" x14ac:dyDescent="0.25">
      <c r="A633" t="s">
        <v>1093</v>
      </c>
      <c r="B633" s="24">
        <v>0.46479700000000002</v>
      </c>
      <c r="C633" s="24">
        <v>0.48399199999999998</v>
      </c>
      <c r="D633" s="24">
        <v>0.45657199999999998</v>
      </c>
      <c r="E633" s="24">
        <v>0.48042400000000002</v>
      </c>
      <c r="F633" s="24">
        <v>52572</v>
      </c>
      <c r="G633" s="24">
        <v>5274146</v>
      </c>
      <c r="H633">
        <v>631</v>
      </c>
      <c r="J633" s="9">
        <f t="shared" si="9"/>
        <v>3.3621129224155923E-2</v>
      </c>
    </row>
    <row r="634" spans="1:10" x14ac:dyDescent="0.25">
      <c r="A634" t="s">
        <v>1092</v>
      </c>
      <c r="B634" s="24">
        <v>0.47919499999999998</v>
      </c>
      <c r="C634" s="24">
        <v>0.59565599999999996</v>
      </c>
      <c r="D634" s="24">
        <v>0.47721200000000003</v>
      </c>
      <c r="E634" s="24">
        <v>0.51638099999999998</v>
      </c>
      <c r="F634" s="24">
        <v>227183</v>
      </c>
      <c r="G634" s="24">
        <v>5673663</v>
      </c>
      <c r="H634">
        <v>632</v>
      </c>
      <c r="J634" s="9">
        <f t="shared" si="9"/>
        <v>7.7600976637903149E-2</v>
      </c>
    </row>
    <row r="635" spans="1:10" x14ac:dyDescent="0.25">
      <c r="A635" t="s">
        <v>1091</v>
      </c>
      <c r="B635" s="24">
        <v>0.51775300000000002</v>
      </c>
      <c r="C635" s="24">
        <v>0.61773800000000001</v>
      </c>
      <c r="D635" s="24">
        <v>0.51016700000000004</v>
      </c>
      <c r="E635" s="24">
        <v>0.61249900000000002</v>
      </c>
      <c r="F635" s="24">
        <v>173507</v>
      </c>
      <c r="G635" s="24">
        <v>6736203</v>
      </c>
      <c r="H635">
        <v>633</v>
      </c>
      <c r="J635" s="9">
        <f t="shared" si="9"/>
        <v>0.18299459394730691</v>
      </c>
    </row>
    <row r="636" spans="1:10" x14ac:dyDescent="0.25">
      <c r="A636" t="s">
        <v>1090</v>
      </c>
      <c r="B636" s="24">
        <v>0.60533000000000003</v>
      </c>
      <c r="C636" s="24">
        <v>0.90380700000000003</v>
      </c>
      <c r="D636" s="24">
        <v>0.603464</v>
      </c>
      <c r="E636" s="24">
        <v>0.804311</v>
      </c>
      <c r="F636" s="24">
        <v>1044850</v>
      </c>
      <c r="G636" s="24">
        <v>8853759</v>
      </c>
      <c r="H636">
        <v>634</v>
      </c>
      <c r="J636" s="9">
        <f t="shared" si="9"/>
        <v>0.32871491583103424</v>
      </c>
    </row>
    <row r="637" spans="1:10" x14ac:dyDescent="0.25">
      <c r="A637" t="s">
        <v>1089</v>
      </c>
      <c r="B637" s="24">
        <v>0.80515199999999998</v>
      </c>
      <c r="C637" s="24">
        <v>0.85259700000000005</v>
      </c>
      <c r="D637" s="24">
        <v>0.68017399999999995</v>
      </c>
      <c r="E637" s="24">
        <v>0.84640300000000002</v>
      </c>
      <c r="F637" s="24">
        <v>564309</v>
      </c>
      <c r="G637" s="24">
        <v>9325708</v>
      </c>
      <c r="H637">
        <v>635</v>
      </c>
      <c r="J637" s="9">
        <f t="shared" si="9"/>
        <v>5.1233804300306079E-2</v>
      </c>
    </row>
    <row r="638" spans="1:10" x14ac:dyDescent="0.25">
      <c r="A638" t="s">
        <v>1088</v>
      </c>
      <c r="B638" s="24">
        <v>0.82670200000000005</v>
      </c>
      <c r="C638" s="24">
        <v>0.85161200000000004</v>
      </c>
      <c r="D638" s="24">
        <v>0.73817299999999997</v>
      </c>
      <c r="E638" s="24">
        <v>0.79164699999999999</v>
      </c>
      <c r="F638" s="24">
        <v>450366</v>
      </c>
      <c r="G638" s="24">
        <v>8730510</v>
      </c>
      <c r="H638">
        <v>636</v>
      </c>
      <c r="J638" s="9">
        <f t="shared" si="9"/>
        <v>-4.240342953083464E-2</v>
      </c>
    </row>
    <row r="639" spans="1:10" x14ac:dyDescent="0.25">
      <c r="A639" t="s">
        <v>1087</v>
      </c>
      <c r="B639" s="24">
        <v>0.79186900000000005</v>
      </c>
      <c r="C639" s="24">
        <v>1</v>
      </c>
      <c r="D639" s="24">
        <v>0.77079799999999998</v>
      </c>
      <c r="E639" s="24">
        <v>0.93574400000000002</v>
      </c>
      <c r="F639" s="24">
        <v>846371</v>
      </c>
      <c r="G639" s="24">
        <v>10328773</v>
      </c>
      <c r="H639">
        <v>637</v>
      </c>
      <c r="J639" s="9">
        <f t="shared" si="9"/>
        <v>0.18169040586258581</v>
      </c>
    </row>
    <row r="640" spans="1:10" x14ac:dyDescent="0.25">
      <c r="A640" t="s">
        <v>1086</v>
      </c>
      <c r="B640" s="24">
        <v>0.95201800000000003</v>
      </c>
      <c r="C640" s="24">
        <v>0.95426100000000003</v>
      </c>
      <c r="D640" s="24">
        <v>0.71190500000000001</v>
      </c>
      <c r="E640" s="24">
        <v>0.73315600000000003</v>
      </c>
      <c r="F640" s="24">
        <v>623116</v>
      </c>
      <c r="G640" s="24">
        <v>8100208</v>
      </c>
      <c r="H640">
        <v>638</v>
      </c>
      <c r="J640" s="9">
        <f t="shared" si="9"/>
        <v>-0.22989271211258611</v>
      </c>
    </row>
    <row r="641" spans="1:10" x14ac:dyDescent="0.25">
      <c r="A641" t="s">
        <v>1085</v>
      </c>
      <c r="B641" s="24">
        <v>0.73211499999999996</v>
      </c>
      <c r="C641" s="24">
        <v>0.79362900000000003</v>
      </c>
      <c r="D641" s="24">
        <v>0.69341399999999997</v>
      </c>
      <c r="E641" s="24">
        <v>0.77453300000000003</v>
      </c>
      <c r="F641" s="24">
        <v>220495</v>
      </c>
      <c r="G641" s="24">
        <v>8564980</v>
      </c>
      <c r="H641">
        <v>639</v>
      </c>
      <c r="J641" s="9">
        <f t="shared" si="9"/>
        <v>5.793898499552675E-2</v>
      </c>
    </row>
    <row r="642" spans="1:10" x14ac:dyDescent="0.25">
      <c r="A642" t="s">
        <v>1084</v>
      </c>
      <c r="B642" s="24">
        <v>0.77491500000000002</v>
      </c>
      <c r="C642" s="24">
        <v>0.85219</v>
      </c>
      <c r="D642" s="24">
        <v>0.73172300000000001</v>
      </c>
      <c r="E642" s="24">
        <v>0.81908800000000004</v>
      </c>
      <c r="F642" s="24">
        <v>199937</v>
      </c>
      <c r="G642" s="24">
        <v>9065944</v>
      </c>
      <c r="H642">
        <v>640</v>
      </c>
      <c r="J642" s="9">
        <f t="shared" si="9"/>
        <v>5.700367137040839E-2</v>
      </c>
    </row>
    <row r="643" spans="1:10" x14ac:dyDescent="0.25">
      <c r="A643" t="s">
        <v>1083</v>
      </c>
      <c r="B643" s="24">
        <v>0.828511</v>
      </c>
      <c r="C643" s="24">
        <v>0.883552</v>
      </c>
      <c r="D643" s="24">
        <v>0.78891199999999995</v>
      </c>
      <c r="E643" s="24">
        <v>0.824465</v>
      </c>
      <c r="F643" s="24">
        <v>308919</v>
      </c>
      <c r="G643" s="24">
        <v>9133024</v>
      </c>
      <c r="H643">
        <v>641</v>
      </c>
      <c r="J643" s="9">
        <f t="shared" si="9"/>
        <v>-4.8834596040366321E-3</v>
      </c>
    </row>
    <row r="644" spans="1:10" x14ac:dyDescent="0.25">
      <c r="A644" t="s">
        <v>1082</v>
      </c>
      <c r="B644" s="24">
        <v>0.82227899999999998</v>
      </c>
      <c r="C644" s="24">
        <v>0.83147899999999997</v>
      </c>
      <c r="D644" s="24">
        <v>0.73907299999999998</v>
      </c>
      <c r="E644" s="24">
        <v>0.78214799999999995</v>
      </c>
      <c r="F644" s="24">
        <v>180109</v>
      </c>
      <c r="G644" s="24">
        <v>8672484</v>
      </c>
      <c r="H644">
        <v>642</v>
      </c>
      <c r="J644" s="9">
        <f t="shared" ref="J644:J707" si="10">(E644-B644)/B644</f>
        <v>-4.8804602817291973E-2</v>
      </c>
    </row>
    <row r="645" spans="1:10" x14ac:dyDescent="0.25">
      <c r="A645" t="s">
        <v>1081</v>
      </c>
      <c r="B645" s="24">
        <v>0.77964</v>
      </c>
      <c r="C645" s="24">
        <v>0.82647099999999996</v>
      </c>
      <c r="D645" s="24">
        <v>0.75778100000000004</v>
      </c>
      <c r="E645" s="24">
        <v>0.77803</v>
      </c>
      <c r="F645" s="24">
        <v>131583</v>
      </c>
      <c r="G645" s="24">
        <v>8634670</v>
      </c>
      <c r="H645">
        <v>643</v>
      </c>
      <c r="J645" s="9">
        <f t="shared" si="10"/>
        <v>-2.0650556667179726E-3</v>
      </c>
    </row>
    <row r="646" spans="1:10" x14ac:dyDescent="0.25">
      <c r="A646" t="s">
        <v>1080</v>
      </c>
      <c r="B646" s="24">
        <v>0.78022800000000003</v>
      </c>
      <c r="C646" s="24">
        <v>0.79441700000000004</v>
      </c>
      <c r="D646" s="24">
        <v>0.73361399999999999</v>
      </c>
      <c r="E646" s="24">
        <v>0.75652799999999998</v>
      </c>
      <c r="F646" s="24">
        <v>81027</v>
      </c>
      <c r="G646" s="24">
        <v>8403524</v>
      </c>
      <c r="H646">
        <v>644</v>
      </c>
      <c r="J646" s="9">
        <f t="shared" si="10"/>
        <v>-3.0375736323228663E-2</v>
      </c>
    </row>
    <row r="647" spans="1:10" x14ac:dyDescent="0.25">
      <c r="A647" t="s">
        <v>1079</v>
      </c>
      <c r="B647" s="24">
        <v>0.75731800000000005</v>
      </c>
      <c r="C647" s="24">
        <v>0.80176700000000001</v>
      </c>
      <c r="D647" s="24">
        <v>0.74624999999999997</v>
      </c>
      <c r="E647" s="24">
        <v>0.80125100000000005</v>
      </c>
      <c r="F647" s="24">
        <v>121771</v>
      </c>
      <c r="G647" s="24">
        <v>8908056</v>
      </c>
      <c r="H647">
        <v>645</v>
      </c>
      <c r="J647" s="9">
        <f t="shared" si="10"/>
        <v>5.8011297763951204E-2</v>
      </c>
    </row>
    <row r="648" spans="1:10" x14ac:dyDescent="0.25">
      <c r="A648" t="s">
        <v>1078</v>
      </c>
      <c r="B648" s="24">
        <v>0.80646300000000004</v>
      </c>
      <c r="C648" s="24">
        <v>0.88714400000000004</v>
      </c>
      <c r="D648" s="24">
        <v>0.78457900000000003</v>
      </c>
      <c r="E648" s="24">
        <v>0.806427</v>
      </c>
      <c r="F648" s="24">
        <v>234953</v>
      </c>
      <c r="G648" s="24">
        <v>8973620</v>
      </c>
      <c r="H648">
        <v>646</v>
      </c>
      <c r="J648" s="9">
        <f t="shared" si="10"/>
        <v>-4.4639369692144591E-5</v>
      </c>
    </row>
    <row r="649" spans="1:10" x14ac:dyDescent="0.25">
      <c r="A649" t="s">
        <v>1077</v>
      </c>
      <c r="B649" s="24">
        <v>0.80619300000000005</v>
      </c>
      <c r="C649" s="24">
        <v>0.824461</v>
      </c>
      <c r="D649" s="24">
        <v>0.79131600000000002</v>
      </c>
      <c r="E649" s="24">
        <v>0.81359499999999996</v>
      </c>
      <c r="F649" s="24">
        <v>75396</v>
      </c>
      <c r="G649" s="24">
        <v>9061182</v>
      </c>
      <c r="H649">
        <v>647</v>
      </c>
      <c r="J649" s="9">
        <f t="shared" si="10"/>
        <v>9.1814242991441353E-3</v>
      </c>
    </row>
    <row r="650" spans="1:10" x14ac:dyDescent="0.25">
      <c r="A650" t="s">
        <v>1076</v>
      </c>
      <c r="B650" s="24">
        <v>0.82038699999999998</v>
      </c>
      <c r="C650" s="24">
        <v>0.85969399999999996</v>
      </c>
      <c r="D650" s="24">
        <v>0.80660100000000001</v>
      </c>
      <c r="E650" s="24">
        <v>0.82969999999999999</v>
      </c>
      <c r="F650" s="24">
        <v>101882</v>
      </c>
      <c r="G650" s="24">
        <v>9248687</v>
      </c>
      <c r="H650">
        <v>648</v>
      </c>
      <c r="J650" s="9">
        <f t="shared" si="10"/>
        <v>1.135195950203991E-2</v>
      </c>
    </row>
    <row r="651" spans="1:10" x14ac:dyDescent="0.25">
      <c r="A651" t="s">
        <v>1075</v>
      </c>
      <c r="B651" s="24">
        <v>0.82883799999999996</v>
      </c>
      <c r="C651" s="24">
        <v>0.88892800000000005</v>
      </c>
      <c r="D651" s="24">
        <v>0.80311699999999997</v>
      </c>
      <c r="E651" s="24">
        <v>0.87048499999999995</v>
      </c>
      <c r="F651" s="24">
        <v>145400</v>
      </c>
      <c r="G651" s="24">
        <v>9711958</v>
      </c>
      <c r="H651">
        <v>649</v>
      </c>
      <c r="J651" s="9">
        <f t="shared" si="10"/>
        <v>5.0247454870553702E-2</v>
      </c>
    </row>
    <row r="652" spans="1:10" x14ac:dyDescent="0.25">
      <c r="A652" t="s">
        <v>1074</v>
      </c>
      <c r="B652" s="24">
        <v>0.87027100000000002</v>
      </c>
      <c r="C652" s="24">
        <v>0.89050499999999999</v>
      </c>
      <c r="D652" s="24">
        <v>0.848024</v>
      </c>
      <c r="E652" s="24">
        <v>0.87050300000000003</v>
      </c>
      <c r="F652" s="24">
        <v>136190</v>
      </c>
      <c r="G652" s="24">
        <v>9720575</v>
      </c>
      <c r="H652">
        <v>650</v>
      </c>
      <c r="J652" s="9">
        <f t="shared" si="10"/>
        <v>2.6658362739883322E-4</v>
      </c>
    </row>
    <row r="653" spans="1:10" x14ac:dyDescent="0.25">
      <c r="A653" t="s">
        <v>1073</v>
      </c>
      <c r="B653" s="24">
        <v>0.87002699999999999</v>
      </c>
      <c r="C653" s="24">
        <v>0.889621</v>
      </c>
      <c r="D653" s="24">
        <v>0.81953200000000004</v>
      </c>
      <c r="E653" s="24">
        <v>0.84799599999999997</v>
      </c>
      <c r="F653" s="24">
        <v>204620</v>
      </c>
      <c r="G653" s="24">
        <v>9477377</v>
      </c>
      <c r="H653">
        <v>651</v>
      </c>
      <c r="J653" s="9">
        <f t="shared" si="10"/>
        <v>-2.5322202644285779E-2</v>
      </c>
    </row>
    <row r="654" spans="1:10" x14ac:dyDescent="0.25">
      <c r="A654" t="s">
        <v>1072</v>
      </c>
      <c r="B654" s="24">
        <v>0.84639600000000004</v>
      </c>
      <c r="C654" s="24">
        <v>0.86952399999999996</v>
      </c>
      <c r="D654" s="24">
        <v>0.82066899999999998</v>
      </c>
      <c r="E654" s="24">
        <v>0.82763299999999995</v>
      </c>
      <c r="F654" s="24">
        <v>127689</v>
      </c>
      <c r="G654" s="24">
        <v>9257927</v>
      </c>
      <c r="H654">
        <v>652</v>
      </c>
      <c r="J654" s="9">
        <f t="shared" si="10"/>
        <v>-2.2168110435304613E-2</v>
      </c>
    </row>
    <row r="655" spans="1:10" x14ac:dyDescent="0.25">
      <c r="A655" t="s">
        <v>1071</v>
      </c>
      <c r="B655" s="24">
        <v>0.82384500000000005</v>
      </c>
      <c r="C655" s="24">
        <v>1.1399999999999999</v>
      </c>
      <c r="D655" s="24">
        <v>0.81796999999999997</v>
      </c>
      <c r="E655" s="24">
        <v>1.0900000000000001</v>
      </c>
      <c r="F655" s="24">
        <v>782236</v>
      </c>
      <c r="G655" s="24">
        <v>12203965</v>
      </c>
      <c r="H655">
        <v>653</v>
      </c>
      <c r="J655" s="9">
        <f t="shared" si="10"/>
        <v>0.32306441138806452</v>
      </c>
    </row>
    <row r="656" spans="1:10" x14ac:dyDescent="0.25">
      <c r="A656" t="s">
        <v>1070</v>
      </c>
      <c r="B656" s="24">
        <v>1.0900000000000001</v>
      </c>
      <c r="C656" s="24">
        <v>1.25</v>
      </c>
      <c r="D656" s="24">
        <v>1.04</v>
      </c>
      <c r="E656" s="24">
        <v>1.1000000000000001</v>
      </c>
      <c r="F656" s="24">
        <v>822636</v>
      </c>
      <c r="G656" s="24">
        <v>12318679</v>
      </c>
      <c r="H656">
        <v>654</v>
      </c>
      <c r="J656" s="9">
        <f t="shared" si="10"/>
        <v>9.174311926605512E-3</v>
      </c>
    </row>
    <row r="657" spans="1:10" x14ac:dyDescent="0.25">
      <c r="A657" t="s">
        <v>1069</v>
      </c>
      <c r="B657" s="24">
        <v>1.1000000000000001</v>
      </c>
      <c r="C657" s="24">
        <v>1.37</v>
      </c>
      <c r="D657" s="24">
        <v>1.1000000000000001</v>
      </c>
      <c r="E657" s="24">
        <v>1.2</v>
      </c>
      <c r="F657" s="24">
        <v>1150340</v>
      </c>
      <c r="G657" s="24">
        <v>13477915</v>
      </c>
      <c r="H657">
        <v>655</v>
      </c>
      <c r="J657" s="9">
        <f t="shared" si="10"/>
        <v>9.0909090909090787E-2</v>
      </c>
    </row>
    <row r="658" spans="1:10" x14ac:dyDescent="0.25">
      <c r="A658" t="s">
        <v>1068</v>
      </c>
      <c r="B658" s="24">
        <v>1.2</v>
      </c>
      <c r="C658" s="24">
        <v>1.26</v>
      </c>
      <c r="D658" s="24">
        <v>1.05</v>
      </c>
      <c r="E658" s="24">
        <v>1.2</v>
      </c>
      <c r="F658" s="24">
        <v>912620</v>
      </c>
      <c r="G658" s="24">
        <v>13502761</v>
      </c>
      <c r="H658">
        <v>656</v>
      </c>
      <c r="J658" s="9">
        <f t="shared" si="10"/>
        <v>0</v>
      </c>
    </row>
    <row r="659" spans="1:10" x14ac:dyDescent="0.25">
      <c r="A659" t="s">
        <v>1067</v>
      </c>
      <c r="B659" s="24">
        <v>1.21</v>
      </c>
      <c r="C659" s="24">
        <v>1.22</v>
      </c>
      <c r="D659" s="24">
        <v>0.99992000000000003</v>
      </c>
      <c r="E659" s="24">
        <v>1.07</v>
      </c>
      <c r="F659" s="24">
        <v>514730</v>
      </c>
      <c r="G659" s="24">
        <v>12035421</v>
      </c>
      <c r="H659">
        <v>657</v>
      </c>
      <c r="J659" s="9">
        <f t="shared" si="10"/>
        <v>-0.1157024793388429</v>
      </c>
    </row>
    <row r="660" spans="1:10" x14ac:dyDescent="0.25">
      <c r="A660" t="s">
        <v>1066</v>
      </c>
      <c r="B660" s="24">
        <v>1.08</v>
      </c>
      <c r="C660" s="24">
        <v>1.19</v>
      </c>
      <c r="D660" s="24">
        <v>1.02</v>
      </c>
      <c r="E660" s="24">
        <v>1.19</v>
      </c>
      <c r="F660" s="24">
        <v>339627</v>
      </c>
      <c r="G660" s="24">
        <v>13342281</v>
      </c>
      <c r="H660">
        <v>658</v>
      </c>
      <c r="J660" s="9">
        <f t="shared" si="10"/>
        <v>0.10185185185185174</v>
      </c>
    </row>
    <row r="661" spans="1:10" x14ac:dyDescent="0.25">
      <c r="A661" t="s">
        <v>1065</v>
      </c>
      <c r="B661" s="24">
        <v>1.19</v>
      </c>
      <c r="C661" s="24">
        <v>1.32</v>
      </c>
      <c r="D661" s="24">
        <v>1.1000000000000001</v>
      </c>
      <c r="E661" s="24">
        <v>1.24</v>
      </c>
      <c r="F661" s="24">
        <v>826080</v>
      </c>
      <c r="G661" s="24">
        <v>13982079</v>
      </c>
      <c r="H661">
        <v>659</v>
      </c>
      <c r="J661" s="9">
        <f t="shared" si="10"/>
        <v>4.2016806722689114E-2</v>
      </c>
    </row>
    <row r="662" spans="1:10" x14ac:dyDescent="0.25">
      <c r="A662" t="s">
        <v>1064</v>
      </c>
      <c r="B662" s="24">
        <v>1.25</v>
      </c>
      <c r="C662" s="24">
        <v>1.31</v>
      </c>
      <c r="D662" s="24">
        <v>1.07</v>
      </c>
      <c r="E662" s="24">
        <v>1.0900000000000001</v>
      </c>
      <c r="F662" s="24">
        <v>437740</v>
      </c>
      <c r="G662" s="24">
        <v>12332206</v>
      </c>
      <c r="H662">
        <v>660</v>
      </c>
      <c r="J662" s="9">
        <f t="shared" si="10"/>
        <v>-0.12799999999999995</v>
      </c>
    </row>
    <row r="663" spans="1:10" x14ac:dyDescent="0.25">
      <c r="A663" t="s">
        <v>1063</v>
      </c>
      <c r="B663" s="24">
        <v>1.1000000000000001</v>
      </c>
      <c r="C663" s="24">
        <v>1.1399999999999999</v>
      </c>
      <c r="D663" s="24">
        <v>1.08</v>
      </c>
      <c r="E663" s="24">
        <v>1.1000000000000001</v>
      </c>
      <c r="F663" s="24">
        <v>134947</v>
      </c>
      <c r="G663" s="24">
        <v>12371309</v>
      </c>
      <c r="H663">
        <v>661</v>
      </c>
      <c r="J663" s="9">
        <f t="shared" si="10"/>
        <v>0</v>
      </c>
    </row>
    <row r="664" spans="1:10" x14ac:dyDescent="0.25">
      <c r="A664" t="s">
        <v>1062</v>
      </c>
      <c r="B664" s="24">
        <v>1.1000000000000001</v>
      </c>
      <c r="C664" s="24">
        <v>1.19</v>
      </c>
      <c r="D664" s="24">
        <v>1.06</v>
      </c>
      <c r="E664" s="24">
        <v>1.1499999999999999</v>
      </c>
      <c r="F664" s="24">
        <v>332215</v>
      </c>
      <c r="G664" s="24">
        <v>13027227</v>
      </c>
      <c r="H664">
        <v>662</v>
      </c>
      <c r="J664" s="9">
        <f t="shared" si="10"/>
        <v>4.5454545454545289E-2</v>
      </c>
    </row>
    <row r="665" spans="1:10" x14ac:dyDescent="0.25">
      <c r="A665" t="s">
        <v>1061</v>
      </c>
      <c r="B665" s="24">
        <v>1.1499999999999999</v>
      </c>
      <c r="C665" s="24">
        <v>1.25</v>
      </c>
      <c r="D665" s="24">
        <v>1.1299999999999999</v>
      </c>
      <c r="E665" s="24">
        <v>1.24</v>
      </c>
      <c r="F665" s="24">
        <v>276132</v>
      </c>
      <c r="G665" s="24">
        <v>14056376</v>
      </c>
      <c r="H665">
        <v>663</v>
      </c>
      <c r="J665" s="9">
        <f t="shared" si="10"/>
        <v>7.8260869565217467E-2</v>
      </c>
    </row>
    <row r="666" spans="1:10" x14ac:dyDescent="0.25">
      <c r="A666" t="s">
        <v>1060</v>
      </c>
      <c r="B666" s="24">
        <v>1.24</v>
      </c>
      <c r="C666" s="24">
        <v>1.24</v>
      </c>
      <c r="D666" s="24">
        <v>1.1100000000000001</v>
      </c>
      <c r="E666" s="24">
        <v>1.1200000000000001</v>
      </c>
      <c r="F666" s="24">
        <v>195842</v>
      </c>
      <c r="G666" s="24">
        <v>12615871</v>
      </c>
      <c r="H666">
        <v>664</v>
      </c>
      <c r="J666" s="9">
        <f t="shared" si="10"/>
        <v>-9.6774193548387011E-2</v>
      </c>
    </row>
    <row r="667" spans="1:10" x14ac:dyDescent="0.25">
      <c r="A667" t="s">
        <v>1059</v>
      </c>
      <c r="B667" s="24">
        <v>1.1200000000000001</v>
      </c>
      <c r="C667" s="24">
        <v>1.18</v>
      </c>
      <c r="D667" s="24">
        <v>1.1000000000000001</v>
      </c>
      <c r="E667" s="24">
        <v>1.1399999999999999</v>
      </c>
      <c r="F667" s="24">
        <v>221688</v>
      </c>
      <c r="G667" s="24">
        <v>12938314</v>
      </c>
      <c r="H667">
        <v>665</v>
      </c>
      <c r="J667" s="9">
        <f t="shared" si="10"/>
        <v>1.7857142857142672E-2</v>
      </c>
    </row>
    <row r="668" spans="1:10" x14ac:dyDescent="0.25">
      <c r="A668" t="s">
        <v>1058</v>
      </c>
      <c r="B668" s="24">
        <v>1.1399999999999999</v>
      </c>
      <c r="C668" s="24">
        <v>1.2</v>
      </c>
      <c r="D668" s="24">
        <v>1.1200000000000001</v>
      </c>
      <c r="E668" s="24">
        <v>1.1499999999999999</v>
      </c>
      <c r="F668" s="24">
        <v>156281</v>
      </c>
      <c r="G668" s="24">
        <v>12988018</v>
      </c>
      <c r="H668">
        <v>666</v>
      </c>
      <c r="J668" s="9">
        <f t="shared" si="10"/>
        <v>8.7719298245614117E-3</v>
      </c>
    </row>
    <row r="669" spans="1:10" x14ac:dyDescent="0.25">
      <c r="A669" t="s">
        <v>1057</v>
      </c>
      <c r="B669" s="24">
        <v>1.1499999999999999</v>
      </c>
      <c r="C669" s="24">
        <v>1.34</v>
      </c>
      <c r="D669" s="24">
        <v>1.05</v>
      </c>
      <c r="E669" s="24">
        <v>1.3</v>
      </c>
      <c r="F669" s="24">
        <v>510610</v>
      </c>
      <c r="G669" s="24">
        <v>14744641</v>
      </c>
      <c r="H669">
        <v>667</v>
      </c>
      <c r="J669" s="9">
        <f t="shared" si="10"/>
        <v>0.13043478260869579</v>
      </c>
    </row>
    <row r="670" spans="1:10" x14ac:dyDescent="0.25">
      <c r="A670" t="s">
        <v>1056</v>
      </c>
      <c r="B670" s="24">
        <v>1.31</v>
      </c>
      <c r="C670" s="24">
        <v>1.33</v>
      </c>
      <c r="D670" s="24">
        <v>1.1100000000000001</v>
      </c>
      <c r="E670" s="24">
        <v>1.1499999999999999</v>
      </c>
      <c r="F670" s="24">
        <v>408786</v>
      </c>
      <c r="G670" s="24">
        <v>13003364</v>
      </c>
      <c r="H670">
        <v>668</v>
      </c>
      <c r="J670" s="9">
        <f t="shared" si="10"/>
        <v>-0.12213740458015278</v>
      </c>
    </row>
    <row r="671" spans="1:10" x14ac:dyDescent="0.25">
      <c r="A671" t="s">
        <v>1055</v>
      </c>
      <c r="B671" s="24">
        <v>1.1499999999999999</v>
      </c>
      <c r="C671" s="24">
        <v>1.26</v>
      </c>
      <c r="D671" s="24">
        <v>1.1299999999999999</v>
      </c>
      <c r="E671" s="24">
        <v>1.21</v>
      </c>
      <c r="F671" s="24">
        <v>273033</v>
      </c>
      <c r="G671" s="24">
        <v>13702761</v>
      </c>
      <c r="H671">
        <v>669</v>
      </c>
      <c r="J671" s="9">
        <f t="shared" si="10"/>
        <v>5.2173913043478314E-2</v>
      </c>
    </row>
    <row r="672" spans="1:10" x14ac:dyDescent="0.25">
      <c r="A672" t="s">
        <v>1054</v>
      </c>
      <c r="B672" s="24">
        <v>1.2</v>
      </c>
      <c r="C672" s="24">
        <v>1.53</v>
      </c>
      <c r="D672" s="24">
        <v>1.2</v>
      </c>
      <c r="E672" s="24">
        <v>1.52</v>
      </c>
      <c r="F672" s="24">
        <v>979776</v>
      </c>
      <c r="G672" s="24">
        <v>17198499</v>
      </c>
      <c r="H672">
        <v>670</v>
      </c>
      <c r="J672" s="9">
        <f t="shared" si="10"/>
        <v>0.26666666666666672</v>
      </c>
    </row>
    <row r="673" spans="1:10" x14ac:dyDescent="0.25">
      <c r="A673" t="s">
        <v>1053</v>
      </c>
      <c r="B673" s="24">
        <v>1.52</v>
      </c>
      <c r="C673" s="24">
        <v>1.54</v>
      </c>
      <c r="D673" s="24">
        <v>1.36</v>
      </c>
      <c r="E673" s="24">
        <v>1.49</v>
      </c>
      <c r="F673" s="24">
        <v>819654</v>
      </c>
      <c r="G673" s="24">
        <v>16910372</v>
      </c>
      <c r="H673">
        <v>671</v>
      </c>
      <c r="J673" s="9">
        <f t="shared" si="10"/>
        <v>-1.9736842105263174E-2</v>
      </c>
    </row>
    <row r="674" spans="1:10" x14ac:dyDescent="0.25">
      <c r="A674" t="s">
        <v>1052</v>
      </c>
      <c r="B674" s="24">
        <v>1.48</v>
      </c>
      <c r="C674" s="24">
        <v>1.53</v>
      </c>
      <c r="D674" s="24">
        <v>1.34</v>
      </c>
      <c r="E674" s="24">
        <v>1.39</v>
      </c>
      <c r="F674" s="24">
        <v>601296</v>
      </c>
      <c r="G674" s="24">
        <v>15792372</v>
      </c>
      <c r="H674">
        <v>672</v>
      </c>
      <c r="J674" s="9">
        <f t="shared" si="10"/>
        <v>-6.0810810810810863E-2</v>
      </c>
    </row>
    <row r="675" spans="1:10" x14ac:dyDescent="0.25">
      <c r="A675" t="s">
        <v>1051</v>
      </c>
      <c r="B675" s="24">
        <v>1.35</v>
      </c>
      <c r="C675" s="24">
        <v>1.46</v>
      </c>
      <c r="D675" s="24">
        <v>1.34</v>
      </c>
      <c r="E675" s="24">
        <v>1.45</v>
      </c>
      <c r="F675" s="24">
        <v>439967</v>
      </c>
      <c r="G675" s="24">
        <v>16568557</v>
      </c>
      <c r="H675">
        <v>673</v>
      </c>
      <c r="J675" s="9">
        <f t="shared" si="10"/>
        <v>7.4074074074073973E-2</v>
      </c>
    </row>
    <row r="676" spans="1:10" x14ac:dyDescent="0.25">
      <c r="A676" t="s">
        <v>1050</v>
      </c>
      <c r="B676" s="24">
        <v>1.45</v>
      </c>
      <c r="C676" s="24">
        <v>1.73</v>
      </c>
      <c r="D676" s="24">
        <v>1.39</v>
      </c>
      <c r="E676" s="24">
        <v>1.7</v>
      </c>
      <c r="F676" s="24">
        <v>1231660</v>
      </c>
      <c r="G676" s="24">
        <v>19397090</v>
      </c>
      <c r="H676">
        <v>674</v>
      </c>
      <c r="J676" s="9">
        <f t="shared" si="10"/>
        <v>0.17241379310344829</v>
      </c>
    </row>
    <row r="677" spans="1:10" x14ac:dyDescent="0.25">
      <c r="A677" t="s">
        <v>1049</v>
      </c>
      <c r="B677" s="24">
        <v>1.69</v>
      </c>
      <c r="C677" s="24">
        <v>1.75</v>
      </c>
      <c r="D677" s="24">
        <v>1.58</v>
      </c>
      <c r="E677" s="24">
        <v>1.6</v>
      </c>
      <c r="F677" s="24">
        <v>742739</v>
      </c>
      <c r="G677" s="24">
        <v>18283977</v>
      </c>
      <c r="H677">
        <v>675</v>
      </c>
      <c r="J677" s="9">
        <f t="shared" si="10"/>
        <v>-5.3254437869822403E-2</v>
      </c>
    </row>
    <row r="678" spans="1:10" x14ac:dyDescent="0.25">
      <c r="A678" t="s">
        <v>1048</v>
      </c>
      <c r="B678" s="24">
        <v>1.6</v>
      </c>
      <c r="C678" s="24">
        <v>1.73</v>
      </c>
      <c r="D678" s="24">
        <v>1.58</v>
      </c>
      <c r="E678" s="24">
        <v>1.7</v>
      </c>
      <c r="F678" s="24">
        <v>505566</v>
      </c>
      <c r="G678" s="24">
        <v>19390392</v>
      </c>
      <c r="H678">
        <v>676</v>
      </c>
      <c r="J678" s="9">
        <f t="shared" si="10"/>
        <v>6.2499999999999917E-2</v>
      </c>
    </row>
    <row r="679" spans="1:10" x14ac:dyDescent="0.25">
      <c r="A679" t="s">
        <v>1047</v>
      </c>
      <c r="B679" s="24">
        <v>1.69</v>
      </c>
      <c r="C679" s="24">
        <v>1.72</v>
      </c>
      <c r="D679" s="24">
        <v>1.43</v>
      </c>
      <c r="E679" s="24">
        <v>1.53</v>
      </c>
      <c r="F679" s="24">
        <v>981701</v>
      </c>
      <c r="G679" s="24">
        <v>17496542</v>
      </c>
      <c r="H679">
        <v>677</v>
      </c>
      <c r="J679" s="9">
        <f t="shared" si="10"/>
        <v>-9.4674556213017708E-2</v>
      </c>
    </row>
    <row r="680" spans="1:10" x14ac:dyDescent="0.25">
      <c r="A680" t="s">
        <v>1046</v>
      </c>
      <c r="B680" s="24">
        <v>1.53</v>
      </c>
      <c r="C680" s="24">
        <v>1.56</v>
      </c>
      <c r="D680" s="24">
        <v>1.4</v>
      </c>
      <c r="E680" s="24">
        <v>1.49</v>
      </c>
      <c r="F680" s="24">
        <v>591183</v>
      </c>
      <c r="G680" s="24">
        <v>17038007</v>
      </c>
      <c r="H680">
        <v>678</v>
      </c>
      <c r="J680" s="9">
        <f t="shared" si="10"/>
        <v>-2.6143790849673224E-2</v>
      </c>
    </row>
    <row r="681" spans="1:10" x14ac:dyDescent="0.25">
      <c r="A681" t="s">
        <v>1045</v>
      </c>
      <c r="B681" s="24">
        <v>1.49</v>
      </c>
      <c r="C681" s="24">
        <v>1.53</v>
      </c>
      <c r="D681" s="24">
        <v>1.46</v>
      </c>
      <c r="E681" s="24">
        <v>1.49</v>
      </c>
      <c r="F681" s="24">
        <v>324528</v>
      </c>
      <c r="G681" s="24">
        <v>17071270</v>
      </c>
      <c r="H681">
        <v>679</v>
      </c>
      <c r="J681" s="9">
        <f t="shared" si="10"/>
        <v>0</v>
      </c>
    </row>
    <row r="682" spans="1:10" x14ac:dyDescent="0.25">
      <c r="A682" t="s">
        <v>1044</v>
      </c>
      <c r="B682" s="24">
        <v>1.48</v>
      </c>
      <c r="C682" s="24">
        <v>1.52</v>
      </c>
      <c r="D682" s="24">
        <v>1.41</v>
      </c>
      <c r="E682" s="24">
        <v>1.45</v>
      </c>
      <c r="F682" s="24">
        <v>324062</v>
      </c>
      <c r="G682" s="24">
        <v>16564877</v>
      </c>
      <c r="H682">
        <v>680</v>
      </c>
      <c r="J682" s="9">
        <f t="shared" si="10"/>
        <v>-2.0270270270270289E-2</v>
      </c>
    </row>
    <row r="683" spans="1:10" x14ac:dyDescent="0.25">
      <c r="A683" t="s">
        <v>1043</v>
      </c>
      <c r="B683" s="24">
        <v>1.44</v>
      </c>
      <c r="C683" s="24">
        <v>1.46</v>
      </c>
      <c r="D683" s="24">
        <v>1.39</v>
      </c>
      <c r="E683" s="24">
        <v>1.4</v>
      </c>
      <c r="F683" s="24">
        <v>197875</v>
      </c>
      <c r="G683" s="24">
        <v>16060917</v>
      </c>
      <c r="H683">
        <v>681</v>
      </c>
      <c r="J683" s="9">
        <f t="shared" si="10"/>
        <v>-2.7777777777777804E-2</v>
      </c>
    </row>
    <row r="684" spans="1:10" x14ac:dyDescent="0.25">
      <c r="A684" t="s">
        <v>1042</v>
      </c>
      <c r="B684" s="24">
        <v>1.41</v>
      </c>
      <c r="C684" s="24">
        <v>1.48</v>
      </c>
      <c r="D684" s="24">
        <v>1.41</v>
      </c>
      <c r="E684" s="24">
        <v>1.46</v>
      </c>
      <c r="F684" s="24">
        <v>353597</v>
      </c>
      <c r="G684" s="24">
        <v>16772176</v>
      </c>
      <c r="H684">
        <v>682</v>
      </c>
      <c r="J684" s="9">
        <f t="shared" si="10"/>
        <v>3.5460992907801449E-2</v>
      </c>
    </row>
    <row r="685" spans="1:10" x14ac:dyDescent="0.25">
      <c r="A685" t="s">
        <v>1041</v>
      </c>
      <c r="B685" s="24">
        <v>1.46</v>
      </c>
      <c r="C685" s="24">
        <v>1.57</v>
      </c>
      <c r="D685" s="24">
        <v>1.46</v>
      </c>
      <c r="E685" s="24">
        <v>1.55</v>
      </c>
      <c r="F685" s="24">
        <v>438901</v>
      </c>
      <c r="G685" s="24">
        <v>17786511</v>
      </c>
      <c r="H685">
        <v>683</v>
      </c>
      <c r="J685" s="9">
        <f t="shared" si="10"/>
        <v>6.1643835616438415E-2</v>
      </c>
    </row>
    <row r="686" spans="1:10" x14ac:dyDescent="0.25">
      <c r="A686" t="s">
        <v>1040</v>
      </c>
      <c r="B686" s="24">
        <v>1.53</v>
      </c>
      <c r="C686" s="24">
        <v>1.58</v>
      </c>
      <c r="D686" s="24">
        <v>1.48</v>
      </c>
      <c r="E686" s="24">
        <v>1.54</v>
      </c>
      <c r="F686" s="24">
        <v>255047</v>
      </c>
      <c r="G686" s="24">
        <v>17739543</v>
      </c>
      <c r="H686">
        <v>684</v>
      </c>
      <c r="J686" s="9">
        <f t="shared" si="10"/>
        <v>6.5359477124183061E-3</v>
      </c>
    </row>
    <row r="687" spans="1:10" x14ac:dyDescent="0.25">
      <c r="A687" t="s">
        <v>1039</v>
      </c>
      <c r="B687" s="24">
        <v>1.55</v>
      </c>
      <c r="C687" s="24">
        <v>1.6</v>
      </c>
      <c r="D687" s="24">
        <v>1.5</v>
      </c>
      <c r="E687" s="24">
        <v>1.6</v>
      </c>
      <c r="F687" s="24">
        <v>296207</v>
      </c>
      <c r="G687" s="24">
        <v>18369070</v>
      </c>
      <c r="H687">
        <v>685</v>
      </c>
      <c r="J687" s="9">
        <f t="shared" si="10"/>
        <v>3.2258064516129059E-2</v>
      </c>
    </row>
    <row r="688" spans="1:10" x14ac:dyDescent="0.25">
      <c r="A688" t="s">
        <v>1038</v>
      </c>
      <c r="B688" s="24">
        <v>1.58</v>
      </c>
      <c r="C688" s="24">
        <v>1.58</v>
      </c>
      <c r="D688" s="24">
        <v>1.45</v>
      </c>
      <c r="E688" s="24">
        <v>1.52</v>
      </c>
      <c r="F688" s="24">
        <v>404485</v>
      </c>
      <c r="G688" s="24">
        <v>17517529</v>
      </c>
      <c r="H688">
        <v>686</v>
      </c>
      <c r="J688" s="9">
        <f t="shared" si="10"/>
        <v>-3.7974683544303826E-2</v>
      </c>
    </row>
    <row r="689" spans="1:10" x14ac:dyDescent="0.25">
      <c r="A689" t="s">
        <v>1037</v>
      </c>
      <c r="B689" s="24">
        <v>1.52</v>
      </c>
      <c r="C689" s="24">
        <v>1.57</v>
      </c>
      <c r="D689" s="24">
        <v>1.46</v>
      </c>
      <c r="E689" s="24">
        <v>1.51</v>
      </c>
      <c r="F689" s="24">
        <v>253803</v>
      </c>
      <c r="G689" s="24">
        <v>17424152</v>
      </c>
      <c r="H689">
        <v>687</v>
      </c>
      <c r="J689" s="9">
        <f t="shared" si="10"/>
        <v>-6.5789473684210583E-3</v>
      </c>
    </row>
    <row r="690" spans="1:10" x14ac:dyDescent="0.25">
      <c r="A690" t="s">
        <v>1036</v>
      </c>
      <c r="B690" s="24">
        <v>1.51</v>
      </c>
      <c r="C690" s="24">
        <v>1.57</v>
      </c>
      <c r="D690" s="24">
        <v>1.5</v>
      </c>
      <c r="E690" s="24">
        <v>1.5</v>
      </c>
      <c r="F690" s="24">
        <v>293003</v>
      </c>
      <c r="G690" s="24">
        <v>17301746</v>
      </c>
      <c r="H690">
        <v>688</v>
      </c>
      <c r="J690" s="9">
        <f t="shared" si="10"/>
        <v>-6.6225165562913968E-3</v>
      </c>
    </row>
    <row r="691" spans="1:10" x14ac:dyDescent="0.25">
      <c r="A691" t="s">
        <v>1035</v>
      </c>
      <c r="B691" s="24">
        <v>1.51</v>
      </c>
      <c r="C691" s="24">
        <v>1.54</v>
      </c>
      <c r="D691" s="24">
        <v>1.1399999999999999</v>
      </c>
      <c r="E691" s="24">
        <v>1.24</v>
      </c>
      <c r="F691" s="24">
        <v>535958</v>
      </c>
      <c r="G691" s="24">
        <v>14289614</v>
      </c>
      <c r="H691">
        <v>689</v>
      </c>
      <c r="J691" s="9">
        <f t="shared" si="10"/>
        <v>-0.17880794701986755</v>
      </c>
    </row>
    <row r="692" spans="1:10" x14ac:dyDescent="0.25">
      <c r="A692" t="s">
        <v>1034</v>
      </c>
      <c r="B692" s="24">
        <v>1.26</v>
      </c>
      <c r="C692" s="24">
        <v>1.37</v>
      </c>
      <c r="D692" s="24">
        <v>1.1299999999999999</v>
      </c>
      <c r="E692" s="24">
        <v>1.1299999999999999</v>
      </c>
      <c r="F692" s="24">
        <v>937009</v>
      </c>
      <c r="G692" s="24">
        <v>13044937</v>
      </c>
      <c r="H692">
        <v>690</v>
      </c>
      <c r="J692" s="9">
        <f t="shared" si="10"/>
        <v>-0.10317460317460327</v>
      </c>
    </row>
    <row r="693" spans="1:10" x14ac:dyDescent="0.25">
      <c r="A693" t="s">
        <v>1033</v>
      </c>
      <c r="B693" s="24">
        <v>1.1399999999999999</v>
      </c>
      <c r="C693" s="24">
        <v>1.17</v>
      </c>
      <c r="D693" s="24">
        <v>0.92174400000000001</v>
      </c>
      <c r="E693" s="24">
        <v>1.1000000000000001</v>
      </c>
      <c r="F693" s="24">
        <v>1270300</v>
      </c>
      <c r="G693" s="24">
        <v>12669253</v>
      </c>
      <c r="H693">
        <v>691</v>
      </c>
      <c r="J693" s="9">
        <f t="shared" si="10"/>
        <v>-3.5087719298245452E-2</v>
      </c>
    </row>
    <row r="694" spans="1:10" x14ac:dyDescent="0.25">
      <c r="A694" t="s">
        <v>1032</v>
      </c>
      <c r="B694" s="24">
        <v>1.1200000000000001</v>
      </c>
      <c r="C694" s="24">
        <v>1.1299999999999999</v>
      </c>
      <c r="D694" s="24">
        <v>0.98604599999999998</v>
      </c>
      <c r="E694" s="24">
        <v>1.02</v>
      </c>
      <c r="F694" s="24">
        <v>307904</v>
      </c>
      <c r="G694" s="24">
        <v>11829577</v>
      </c>
      <c r="H694">
        <v>692</v>
      </c>
      <c r="J694" s="9">
        <f t="shared" si="10"/>
        <v>-8.9285714285714357E-2</v>
      </c>
    </row>
    <row r="695" spans="1:10" x14ac:dyDescent="0.25">
      <c r="A695" t="s">
        <v>1031</v>
      </c>
      <c r="B695" s="24">
        <v>1.02</v>
      </c>
      <c r="C695" s="24">
        <v>1.03</v>
      </c>
      <c r="D695" s="24">
        <v>0.87567799999999996</v>
      </c>
      <c r="E695" s="24">
        <v>0.955986</v>
      </c>
      <c r="F695" s="24">
        <v>607158</v>
      </c>
      <c r="G695" s="24">
        <v>11070082</v>
      </c>
      <c r="H695">
        <v>693</v>
      </c>
      <c r="J695" s="9">
        <f t="shared" si="10"/>
        <v>-6.2758823529411784E-2</v>
      </c>
    </row>
    <row r="696" spans="1:10" x14ac:dyDescent="0.25">
      <c r="A696" t="s">
        <v>1030</v>
      </c>
      <c r="B696" s="24">
        <v>0.94454199999999999</v>
      </c>
      <c r="C696" s="24">
        <v>1.07</v>
      </c>
      <c r="D696" s="24">
        <v>0.92215499999999995</v>
      </c>
      <c r="E696" s="24">
        <v>1.03</v>
      </c>
      <c r="F696" s="24">
        <v>411783</v>
      </c>
      <c r="G696" s="24">
        <v>11940434</v>
      </c>
      <c r="H696">
        <v>694</v>
      </c>
      <c r="J696" s="9">
        <f t="shared" si="10"/>
        <v>9.0475595579656634E-2</v>
      </c>
    </row>
    <row r="697" spans="1:10" x14ac:dyDescent="0.25">
      <c r="A697" t="s">
        <v>1029</v>
      </c>
      <c r="B697" s="24">
        <v>1.03</v>
      </c>
      <c r="C697" s="24">
        <v>1.06</v>
      </c>
      <c r="D697" s="24">
        <v>0.97616800000000004</v>
      </c>
      <c r="E697" s="24">
        <v>1.01</v>
      </c>
      <c r="F697" s="24">
        <v>199039</v>
      </c>
      <c r="G697" s="24">
        <v>11673041</v>
      </c>
      <c r="H697">
        <v>695</v>
      </c>
      <c r="J697" s="9">
        <f t="shared" si="10"/>
        <v>-1.9417475728155355E-2</v>
      </c>
    </row>
    <row r="698" spans="1:10" x14ac:dyDescent="0.25">
      <c r="A698" t="s">
        <v>1028</v>
      </c>
      <c r="B698" s="24">
        <v>1.01</v>
      </c>
      <c r="C698" s="24">
        <v>1.02</v>
      </c>
      <c r="D698" s="24">
        <v>0.95430599999999999</v>
      </c>
      <c r="E698" s="24">
        <v>0.99014500000000005</v>
      </c>
      <c r="F698" s="24">
        <v>366008</v>
      </c>
      <c r="G698" s="24">
        <v>11493120</v>
      </c>
      <c r="H698">
        <v>696</v>
      </c>
      <c r="J698" s="9">
        <f t="shared" si="10"/>
        <v>-1.9658415841584113E-2</v>
      </c>
    </row>
    <row r="699" spans="1:10" x14ac:dyDescent="0.25">
      <c r="A699" t="s">
        <v>1027</v>
      </c>
      <c r="B699" s="24">
        <v>0.99049600000000004</v>
      </c>
      <c r="C699" s="24">
        <v>0.99739900000000004</v>
      </c>
      <c r="D699" s="24">
        <v>0.94742999999999999</v>
      </c>
      <c r="E699" s="24">
        <v>0.97798300000000005</v>
      </c>
      <c r="F699" s="24">
        <v>111910</v>
      </c>
      <c r="G699" s="24">
        <v>11361445</v>
      </c>
      <c r="H699">
        <v>697</v>
      </c>
      <c r="J699" s="9">
        <f t="shared" si="10"/>
        <v>-1.2633064646399376E-2</v>
      </c>
    </row>
    <row r="700" spans="1:10" x14ac:dyDescent="0.25">
      <c r="A700" t="s">
        <v>1026</v>
      </c>
      <c r="B700" s="24">
        <v>0.97834200000000004</v>
      </c>
      <c r="C700" s="24">
        <v>1.08</v>
      </c>
      <c r="D700" s="24">
        <v>0.96981399999999995</v>
      </c>
      <c r="E700" s="24">
        <v>1.04</v>
      </c>
      <c r="F700" s="24">
        <v>306365</v>
      </c>
      <c r="G700" s="24">
        <v>12045719</v>
      </c>
      <c r="H700">
        <v>698</v>
      </c>
      <c r="J700" s="9">
        <f t="shared" si="10"/>
        <v>6.3022951074368658E-2</v>
      </c>
    </row>
    <row r="701" spans="1:10" x14ac:dyDescent="0.25">
      <c r="A701" t="s">
        <v>1025</v>
      </c>
      <c r="B701" s="24">
        <v>1.04</v>
      </c>
      <c r="C701" s="24">
        <v>1.1200000000000001</v>
      </c>
      <c r="D701" s="24">
        <v>1.02</v>
      </c>
      <c r="E701" s="24">
        <v>1.1100000000000001</v>
      </c>
      <c r="F701" s="24">
        <v>294792</v>
      </c>
      <c r="G701" s="24">
        <v>12964628</v>
      </c>
      <c r="H701">
        <v>699</v>
      </c>
      <c r="J701" s="9">
        <f t="shared" si="10"/>
        <v>6.730769230769236E-2</v>
      </c>
    </row>
    <row r="702" spans="1:10" x14ac:dyDescent="0.25">
      <c r="A702" t="s">
        <v>1024</v>
      </c>
      <c r="B702" s="24">
        <v>1.1100000000000001</v>
      </c>
      <c r="C702" s="24">
        <v>1.1599999999999999</v>
      </c>
      <c r="D702" s="24">
        <v>1.1000000000000001</v>
      </c>
      <c r="E702" s="24">
        <v>1.1100000000000001</v>
      </c>
      <c r="F702" s="24">
        <v>279257</v>
      </c>
      <c r="G702" s="24">
        <v>12940277</v>
      </c>
      <c r="H702">
        <v>700</v>
      </c>
      <c r="J702" s="9">
        <f t="shared" si="10"/>
        <v>0</v>
      </c>
    </row>
    <row r="703" spans="1:10" x14ac:dyDescent="0.25">
      <c r="A703" t="s">
        <v>1023</v>
      </c>
      <c r="B703" s="24">
        <v>1.1100000000000001</v>
      </c>
      <c r="C703" s="24">
        <v>1.1200000000000001</v>
      </c>
      <c r="D703" s="24">
        <v>1</v>
      </c>
      <c r="E703" s="24">
        <v>1.06</v>
      </c>
      <c r="F703" s="24">
        <v>317076</v>
      </c>
      <c r="G703" s="24">
        <v>12380443</v>
      </c>
      <c r="H703">
        <v>701</v>
      </c>
      <c r="J703" s="9">
        <f t="shared" si="10"/>
        <v>-4.5045045045045085E-2</v>
      </c>
    </row>
    <row r="704" spans="1:10" x14ac:dyDescent="0.25">
      <c r="A704" t="s">
        <v>1022</v>
      </c>
      <c r="B704" s="24">
        <v>1.06</v>
      </c>
      <c r="C704" s="24">
        <v>1.07</v>
      </c>
      <c r="D704" s="24">
        <v>0.946187</v>
      </c>
      <c r="E704" s="24">
        <v>0.97723300000000002</v>
      </c>
      <c r="F704" s="24">
        <v>217840</v>
      </c>
      <c r="G704" s="24">
        <v>11398883</v>
      </c>
      <c r="H704">
        <v>702</v>
      </c>
      <c r="J704" s="9">
        <f t="shared" si="10"/>
        <v>-7.808207547169814E-2</v>
      </c>
    </row>
    <row r="705" spans="1:10" x14ac:dyDescent="0.25">
      <c r="A705" t="s">
        <v>1021</v>
      </c>
      <c r="B705" s="24">
        <v>0.96843000000000001</v>
      </c>
      <c r="C705" s="24">
        <v>1.01</v>
      </c>
      <c r="D705" s="24">
        <v>0.95104900000000003</v>
      </c>
      <c r="E705" s="24">
        <v>0.98042899999999999</v>
      </c>
      <c r="F705" s="24">
        <v>142996</v>
      </c>
      <c r="G705" s="24">
        <v>11445414</v>
      </c>
      <c r="H705">
        <v>703</v>
      </c>
      <c r="J705" s="9">
        <f t="shared" si="10"/>
        <v>1.2390157264851338E-2</v>
      </c>
    </row>
    <row r="706" spans="1:10" x14ac:dyDescent="0.25">
      <c r="A706" t="s">
        <v>1020</v>
      </c>
      <c r="B706" s="24">
        <v>0.97776399999999997</v>
      </c>
      <c r="C706" s="24">
        <v>1.05</v>
      </c>
      <c r="D706" s="24">
        <v>0.97776399999999997</v>
      </c>
      <c r="E706" s="24">
        <v>1.04</v>
      </c>
      <c r="F706" s="24">
        <v>111624</v>
      </c>
      <c r="G706" s="24">
        <v>12110945</v>
      </c>
      <c r="H706">
        <v>704</v>
      </c>
      <c r="J706" s="9">
        <f t="shared" si="10"/>
        <v>6.3651351450861426E-2</v>
      </c>
    </row>
    <row r="707" spans="1:10" x14ac:dyDescent="0.25">
      <c r="A707" t="s">
        <v>1019</v>
      </c>
      <c r="B707" s="24">
        <v>1.03</v>
      </c>
      <c r="C707" s="24">
        <v>1.04</v>
      </c>
      <c r="D707" s="24">
        <v>0.98725700000000005</v>
      </c>
      <c r="E707" s="24">
        <v>1.01</v>
      </c>
      <c r="F707" s="24">
        <v>117386</v>
      </c>
      <c r="G707" s="24">
        <v>11862893</v>
      </c>
      <c r="H707">
        <v>705</v>
      </c>
      <c r="J707" s="9">
        <f t="shared" si="10"/>
        <v>-1.9417475728155355E-2</v>
      </c>
    </row>
    <row r="708" spans="1:10" x14ac:dyDescent="0.25">
      <c r="A708" t="s">
        <v>1018</v>
      </c>
      <c r="B708" s="24">
        <v>1.02</v>
      </c>
      <c r="C708" s="24">
        <v>1.04</v>
      </c>
      <c r="D708" s="24">
        <v>0.94268700000000005</v>
      </c>
      <c r="E708" s="24">
        <v>0.95336200000000004</v>
      </c>
      <c r="F708" s="24">
        <v>209133</v>
      </c>
      <c r="G708" s="24">
        <v>11155589</v>
      </c>
      <c r="H708">
        <v>706</v>
      </c>
      <c r="J708" s="9">
        <f t="shared" ref="J708:J771" si="11">(E708-B708)/B708</f>
        <v>-6.5331372549019578E-2</v>
      </c>
    </row>
    <row r="709" spans="1:10" x14ac:dyDescent="0.25">
      <c r="A709" t="s">
        <v>1017</v>
      </c>
      <c r="B709" s="24">
        <v>0.96227799999999997</v>
      </c>
      <c r="C709" s="24">
        <v>0.99510100000000001</v>
      </c>
      <c r="D709" s="24">
        <v>0.84477000000000002</v>
      </c>
      <c r="E709" s="24">
        <v>0.88429500000000005</v>
      </c>
      <c r="F709" s="24">
        <v>339835</v>
      </c>
      <c r="G709" s="24">
        <v>10355361</v>
      </c>
      <c r="H709">
        <v>707</v>
      </c>
      <c r="J709" s="9">
        <f t="shared" si="11"/>
        <v>-8.1039990522489253E-2</v>
      </c>
    </row>
    <row r="710" spans="1:10" x14ac:dyDescent="0.25">
      <c r="A710" t="s">
        <v>1016</v>
      </c>
      <c r="B710" s="24">
        <v>0.89400900000000005</v>
      </c>
      <c r="C710" s="24">
        <v>0.97624</v>
      </c>
      <c r="D710" s="24">
        <v>0.86076200000000003</v>
      </c>
      <c r="E710" s="24">
        <v>0.94153100000000001</v>
      </c>
      <c r="F710" s="24">
        <v>300067</v>
      </c>
      <c r="G710" s="24">
        <v>11033892</v>
      </c>
      <c r="H710">
        <v>708</v>
      </c>
      <c r="J710" s="9">
        <f t="shared" si="11"/>
        <v>5.3156064424407304E-2</v>
      </c>
    </row>
    <row r="711" spans="1:10" x14ac:dyDescent="0.25">
      <c r="A711" t="s">
        <v>1015</v>
      </c>
      <c r="B711" s="24">
        <v>0.94345900000000005</v>
      </c>
      <c r="C711" s="24">
        <v>0.95341399999999998</v>
      </c>
      <c r="D711" s="24">
        <v>0.88232500000000003</v>
      </c>
      <c r="E711" s="24">
        <v>0.90479399999999999</v>
      </c>
      <c r="F711" s="24">
        <v>98147</v>
      </c>
      <c r="G711" s="24">
        <v>10611896</v>
      </c>
      <c r="H711">
        <v>709</v>
      </c>
      <c r="J711" s="9">
        <f t="shared" si="11"/>
        <v>-4.0982173046205571E-2</v>
      </c>
    </row>
    <row r="712" spans="1:10" x14ac:dyDescent="0.25">
      <c r="A712" t="s">
        <v>1014</v>
      </c>
      <c r="B712" s="24">
        <v>0.90468700000000002</v>
      </c>
      <c r="C712" s="24">
        <v>0.93412200000000001</v>
      </c>
      <c r="D712" s="24">
        <v>0.872672</v>
      </c>
      <c r="E712" s="24">
        <v>0.88368400000000003</v>
      </c>
      <c r="F712" s="24">
        <v>101368</v>
      </c>
      <c r="G712" s="24">
        <v>10372786</v>
      </c>
      <c r="H712">
        <v>710</v>
      </c>
      <c r="J712" s="9">
        <f t="shared" si="11"/>
        <v>-2.3215764126156332E-2</v>
      </c>
    </row>
    <row r="713" spans="1:10" x14ac:dyDescent="0.25">
      <c r="A713" t="s">
        <v>1013</v>
      </c>
      <c r="B713" s="24">
        <v>0.88346400000000003</v>
      </c>
      <c r="C713" s="24">
        <v>0.970719</v>
      </c>
      <c r="D713" s="24">
        <v>0.88346400000000003</v>
      </c>
      <c r="E713" s="24">
        <v>0.91653700000000005</v>
      </c>
      <c r="F713" s="24">
        <v>127183</v>
      </c>
      <c r="G713" s="24">
        <v>10767277</v>
      </c>
      <c r="H713">
        <v>711</v>
      </c>
      <c r="J713" s="9">
        <f t="shared" si="11"/>
        <v>3.7435594432823543E-2</v>
      </c>
    </row>
    <row r="714" spans="1:10" x14ac:dyDescent="0.25">
      <c r="A714" t="s">
        <v>1012</v>
      </c>
      <c r="B714" s="24">
        <v>0.916798</v>
      </c>
      <c r="C714" s="24">
        <v>0.94589699999999999</v>
      </c>
      <c r="D714" s="24">
        <v>0.89497599999999999</v>
      </c>
      <c r="E714" s="24">
        <v>0.91429300000000002</v>
      </c>
      <c r="F714" s="24">
        <v>64193</v>
      </c>
      <c r="G714" s="24">
        <v>10748807</v>
      </c>
      <c r="H714">
        <v>712</v>
      </c>
      <c r="J714" s="9">
        <f t="shared" si="11"/>
        <v>-2.7323358035248545E-3</v>
      </c>
    </row>
    <row r="715" spans="1:10" x14ac:dyDescent="0.25">
      <c r="A715" t="s">
        <v>1011</v>
      </c>
      <c r="B715" s="24">
        <v>0.91120900000000005</v>
      </c>
      <c r="C715" s="24">
        <v>1</v>
      </c>
      <c r="D715" s="24">
        <v>0.89571900000000004</v>
      </c>
      <c r="E715" s="24">
        <v>0.964395</v>
      </c>
      <c r="F715" s="24">
        <v>212997</v>
      </c>
      <c r="G715" s="24">
        <v>11346828</v>
      </c>
      <c r="H715">
        <v>713</v>
      </c>
      <c r="J715" s="9">
        <f t="shared" si="11"/>
        <v>5.8368606982591206E-2</v>
      </c>
    </row>
    <row r="716" spans="1:10" x14ac:dyDescent="0.25">
      <c r="A716" t="s">
        <v>1010</v>
      </c>
      <c r="B716" s="24">
        <v>0.96372199999999997</v>
      </c>
      <c r="C716" s="24">
        <v>0.97747899999999999</v>
      </c>
      <c r="D716" s="24">
        <v>0.90823699999999996</v>
      </c>
      <c r="E716" s="24">
        <v>0.90823699999999996</v>
      </c>
      <c r="F716" s="24">
        <v>103842</v>
      </c>
      <c r="G716" s="24">
        <v>10694149</v>
      </c>
      <c r="H716">
        <v>714</v>
      </c>
      <c r="J716" s="9">
        <f t="shared" si="11"/>
        <v>-5.7573657133488713E-2</v>
      </c>
    </row>
    <row r="717" spans="1:10" x14ac:dyDescent="0.25">
      <c r="A717" t="s">
        <v>1009</v>
      </c>
      <c r="B717" s="24">
        <v>0.91747999999999996</v>
      </c>
      <c r="C717" s="24">
        <v>0.95057499999999995</v>
      </c>
      <c r="D717" s="24">
        <v>0.89984399999999998</v>
      </c>
      <c r="E717" s="24">
        <v>0.91645500000000002</v>
      </c>
      <c r="F717" s="24">
        <v>102053</v>
      </c>
      <c r="G717" s="24">
        <v>10799862</v>
      </c>
      <c r="H717">
        <v>715</v>
      </c>
      <c r="J717" s="9">
        <f t="shared" si="11"/>
        <v>-1.117190565461855E-3</v>
      </c>
    </row>
    <row r="718" spans="1:10" x14ac:dyDescent="0.25">
      <c r="A718" t="s">
        <v>1008</v>
      </c>
      <c r="B718" s="24">
        <v>0.91644800000000004</v>
      </c>
      <c r="C718" s="24">
        <v>0.92219799999999996</v>
      </c>
      <c r="D718" s="24">
        <v>0.87948000000000004</v>
      </c>
      <c r="E718" s="24">
        <v>0.90684100000000001</v>
      </c>
      <c r="F718" s="24">
        <v>76568</v>
      </c>
      <c r="G718" s="24">
        <v>10694798</v>
      </c>
      <c r="H718">
        <v>716</v>
      </c>
      <c r="J718" s="9">
        <f t="shared" si="11"/>
        <v>-1.0482864275987325E-2</v>
      </c>
    </row>
    <row r="719" spans="1:10" x14ac:dyDescent="0.25">
      <c r="A719" t="s">
        <v>1007</v>
      </c>
      <c r="B719" s="24">
        <v>0.90699399999999997</v>
      </c>
      <c r="C719" s="24">
        <v>0.91905000000000003</v>
      </c>
      <c r="D719" s="24">
        <v>0.86838300000000002</v>
      </c>
      <c r="E719" s="24">
        <v>0.87746599999999997</v>
      </c>
      <c r="F719" s="24">
        <v>71046</v>
      </c>
      <c r="G719" s="24">
        <v>10355907</v>
      </c>
      <c r="H719">
        <v>717</v>
      </c>
      <c r="J719" s="9">
        <f t="shared" si="11"/>
        <v>-3.255589342377127E-2</v>
      </c>
    </row>
    <row r="720" spans="1:10" x14ac:dyDescent="0.25">
      <c r="A720" t="s">
        <v>1006</v>
      </c>
      <c r="B720" s="24">
        <v>0.87703600000000004</v>
      </c>
      <c r="C720" s="24">
        <v>0.88458300000000001</v>
      </c>
      <c r="D720" s="24">
        <v>0.83236900000000003</v>
      </c>
      <c r="E720" s="24">
        <v>0.88005800000000001</v>
      </c>
      <c r="F720" s="24">
        <v>110546</v>
      </c>
      <c r="G720" s="24">
        <v>10394913</v>
      </c>
      <c r="H720">
        <v>718</v>
      </c>
      <c r="J720" s="9">
        <f t="shared" si="11"/>
        <v>3.4456966418709941E-3</v>
      </c>
    </row>
    <row r="721" spans="1:10" x14ac:dyDescent="0.25">
      <c r="A721" t="s">
        <v>1005</v>
      </c>
      <c r="B721" s="24">
        <v>0.88050300000000004</v>
      </c>
      <c r="C721" s="24">
        <v>0.89797700000000003</v>
      </c>
      <c r="D721" s="24">
        <v>0.83534600000000003</v>
      </c>
      <c r="E721" s="24">
        <v>0.85058599999999995</v>
      </c>
      <c r="F721" s="24">
        <v>76975</v>
      </c>
      <c r="G721" s="24">
        <v>10054557</v>
      </c>
      <c r="H721">
        <v>719</v>
      </c>
      <c r="J721" s="9">
        <f t="shared" si="11"/>
        <v>-3.3977169867678E-2</v>
      </c>
    </row>
    <row r="722" spans="1:10" x14ac:dyDescent="0.25">
      <c r="A722" t="s">
        <v>1004</v>
      </c>
      <c r="B722" s="24">
        <v>0.84872199999999998</v>
      </c>
      <c r="C722" s="24">
        <v>0.86702800000000002</v>
      </c>
      <c r="D722" s="24">
        <v>0.81421500000000002</v>
      </c>
      <c r="E722" s="24">
        <v>0.82539300000000004</v>
      </c>
      <c r="F722" s="24">
        <v>91542</v>
      </c>
      <c r="G722" s="24">
        <v>9763949</v>
      </c>
      <c r="H722">
        <v>720</v>
      </c>
      <c r="J722" s="9">
        <f t="shared" si="11"/>
        <v>-2.748721018189694E-2</v>
      </c>
    </row>
    <row r="723" spans="1:10" x14ac:dyDescent="0.25">
      <c r="A723" t="s">
        <v>1003</v>
      </c>
      <c r="B723" s="24">
        <v>0.82595099999999999</v>
      </c>
      <c r="C723" s="24">
        <v>0.87561800000000001</v>
      </c>
      <c r="D723" s="24">
        <v>0.81214500000000001</v>
      </c>
      <c r="E723" s="24">
        <v>0.82946299999999995</v>
      </c>
      <c r="F723" s="24">
        <v>134752</v>
      </c>
      <c r="G723" s="24">
        <v>9819711</v>
      </c>
      <c r="H723">
        <v>721</v>
      </c>
      <c r="J723" s="9">
        <f t="shared" si="11"/>
        <v>4.2520682219646926E-3</v>
      </c>
    </row>
    <row r="724" spans="1:10" x14ac:dyDescent="0.25">
      <c r="A724" t="s">
        <v>1002</v>
      </c>
      <c r="B724" s="24">
        <v>0.82883399999999996</v>
      </c>
      <c r="C724" s="24">
        <v>0.86936100000000005</v>
      </c>
      <c r="D724" s="24">
        <v>0.82738999999999996</v>
      </c>
      <c r="E724" s="24">
        <v>0.85970999999999997</v>
      </c>
      <c r="F724" s="24">
        <v>51107</v>
      </c>
      <c r="G724" s="24">
        <v>10185384</v>
      </c>
      <c r="H724">
        <v>722</v>
      </c>
      <c r="J724" s="9">
        <f t="shared" si="11"/>
        <v>3.7252332795228014E-2</v>
      </c>
    </row>
    <row r="725" spans="1:10" x14ac:dyDescent="0.25">
      <c r="A725" t="s">
        <v>1001</v>
      </c>
      <c r="B725" s="24">
        <v>0.85985400000000001</v>
      </c>
      <c r="C725" s="24">
        <v>0.88707400000000003</v>
      </c>
      <c r="D725" s="24">
        <v>0.844275</v>
      </c>
      <c r="E725" s="24">
        <v>0.875668</v>
      </c>
      <c r="F725" s="24">
        <v>88976</v>
      </c>
      <c r="G725" s="24">
        <v>10380284</v>
      </c>
      <c r="H725">
        <v>723</v>
      </c>
      <c r="J725" s="9">
        <f t="shared" si="11"/>
        <v>1.8391494369974431E-2</v>
      </c>
    </row>
    <row r="726" spans="1:10" x14ac:dyDescent="0.25">
      <c r="A726" t="s">
        <v>1000</v>
      </c>
      <c r="B726" s="24">
        <v>0.87573900000000005</v>
      </c>
      <c r="C726" s="24">
        <v>0.883328</v>
      </c>
      <c r="D726" s="24">
        <v>0.84177900000000005</v>
      </c>
      <c r="E726" s="24">
        <v>0.84776300000000004</v>
      </c>
      <c r="F726" s="24">
        <v>66386</v>
      </c>
      <c r="G726" s="24">
        <v>10049494</v>
      </c>
      <c r="H726">
        <v>724</v>
      </c>
      <c r="J726" s="9">
        <f t="shared" si="11"/>
        <v>-3.1945591095063709E-2</v>
      </c>
    </row>
    <row r="727" spans="1:10" x14ac:dyDescent="0.25">
      <c r="A727" t="s">
        <v>999</v>
      </c>
      <c r="B727" s="24">
        <v>0.84793799999999997</v>
      </c>
      <c r="C727" s="24">
        <v>0.85967700000000002</v>
      </c>
      <c r="D727" s="24">
        <v>0.82466300000000003</v>
      </c>
      <c r="E727" s="24">
        <v>0.83889499999999995</v>
      </c>
      <c r="F727" s="24">
        <v>27725</v>
      </c>
      <c r="G727" s="24">
        <v>9944372</v>
      </c>
      <c r="H727">
        <v>725</v>
      </c>
      <c r="J727" s="9">
        <f t="shared" si="11"/>
        <v>-1.0664694824385774E-2</v>
      </c>
    </row>
    <row r="728" spans="1:10" x14ac:dyDescent="0.25">
      <c r="A728" t="s">
        <v>998</v>
      </c>
      <c r="B728" s="24">
        <v>0.83864399999999995</v>
      </c>
      <c r="C728" s="24">
        <v>0.85690299999999997</v>
      </c>
      <c r="D728" s="24">
        <v>0.80674000000000001</v>
      </c>
      <c r="E728" s="24">
        <v>0.82382299999999997</v>
      </c>
      <c r="F728" s="24">
        <v>56531</v>
      </c>
      <c r="G728" s="24">
        <v>9765706</v>
      </c>
      <c r="H728">
        <v>726</v>
      </c>
      <c r="J728" s="9">
        <f t="shared" si="11"/>
        <v>-1.7672576206352129E-2</v>
      </c>
    </row>
    <row r="729" spans="1:10" x14ac:dyDescent="0.25">
      <c r="A729" t="s">
        <v>997</v>
      </c>
      <c r="B729" s="24">
        <v>0.82641200000000004</v>
      </c>
      <c r="C729" s="24">
        <v>0.85033899999999996</v>
      </c>
      <c r="D729" s="24">
        <v>0.80607300000000004</v>
      </c>
      <c r="E729" s="24">
        <v>0.81835599999999997</v>
      </c>
      <c r="F729" s="24">
        <v>107300</v>
      </c>
      <c r="G729" s="24">
        <v>9700900</v>
      </c>
      <c r="H729">
        <v>727</v>
      </c>
      <c r="J729" s="9">
        <f t="shared" si="11"/>
        <v>-9.7481643538574747E-3</v>
      </c>
    </row>
    <row r="730" spans="1:10" x14ac:dyDescent="0.25">
      <c r="A730" t="s">
        <v>996</v>
      </c>
      <c r="B730" s="24">
        <v>0.81831799999999999</v>
      </c>
      <c r="C730" s="24">
        <v>0.85399999999999998</v>
      </c>
      <c r="D730" s="24">
        <v>0.806392</v>
      </c>
      <c r="E730" s="24">
        <v>0.81334300000000004</v>
      </c>
      <c r="F730" s="24">
        <v>125123</v>
      </c>
      <c r="G730" s="24">
        <v>9641475</v>
      </c>
      <c r="H730">
        <v>728</v>
      </c>
      <c r="J730" s="9">
        <f t="shared" si="11"/>
        <v>-6.0795436492903148E-3</v>
      </c>
    </row>
    <row r="731" spans="1:10" x14ac:dyDescent="0.25">
      <c r="A731" t="s">
        <v>995</v>
      </c>
      <c r="B731" s="24">
        <v>0.81309900000000002</v>
      </c>
      <c r="C731" s="24">
        <v>0.87820600000000004</v>
      </c>
      <c r="D731" s="24">
        <v>0.80062699999999998</v>
      </c>
      <c r="E731" s="24">
        <v>0.84054200000000001</v>
      </c>
      <c r="F731" s="24">
        <v>214210</v>
      </c>
      <c r="G731" s="24">
        <v>9963896</v>
      </c>
      <c r="H731">
        <v>729</v>
      </c>
      <c r="J731" s="9">
        <f t="shared" si="11"/>
        <v>3.3751117637581644E-2</v>
      </c>
    </row>
    <row r="732" spans="1:10" x14ac:dyDescent="0.25">
      <c r="A732" t="s">
        <v>994</v>
      </c>
      <c r="B732" s="24">
        <v>0.84046699999999996</v>
      </c>
      <c r="C732" s="24">
        <v>0.868031</v>
      </c>
      <c r="D732" s="24">
        <v>0.82880299999999996</v>
      </c>
      <c r="E732" s="24">
        <v>0.85359499999999999</v>
      </c>
      <c r="F732" s="24">
        <v>139069</v>
      </c>
      <c r="G732" s="24">
        <v>10118628</v>
      </c>
      <c r="H732">
        <v>730</v>
      </c>
      <c r="J732" s="9">
        <f t="shared" si="11"/>
        <v>1.5619887514917337E-2</v>
      </c>
    </row>
    <row r="733" spans="1:10" x14ac:dyDescent="0.25">
      <c r="A733" t="s">
        <v>993</v>
      </c>
      <c r="B733" s="24">
        <v>0.85878100000000002</v>
      </c>
      <c r="C733" s="24">
        <v>0.98640899999999998</v>
      </c>
      <c r="D733" s="24">
        <v>0.852128</v>
      </c>
      <c r="E733" s="24">
        <v>0.942222</v>
      </c>
      <c r="F733" s="24">
        <v>314964</v>
      </c>
      <c r="G733" s="24">
        <v>11169224</v>
      </c>
      <c r="H733">
        <v>731</v>
      </c>
      <c r="J733" s="9">
        <f t="shared" si="11"/>
        <v>9.7162140289549934E-2</v>
      </c>
    </row>
    <row r="734" spans="1:10" x14ac:dyDescent="0.25">
      <c r="A734" t="s">
        <v>992</v>
      </c>
      <c r="B734" s="24">
        <v>0.94043399999999999</v>
      </c>
      <c r="C734" s="24">
        <v>1</v>
      </c>
      <c r="D734" s="24">
        <v>0.93430199999999997</v>
      </c>
      <c r="E734" s="24">
        <v>0.97543299999999999</v>
      </c>
      <c r="F734" s="24">
        <v>115767</v>
      </c>
      <c r="G734" s="24">
        <v>11562911</v>
      </c>
      <c r="H734">
        <v>732</v>
      </c>
      <c r="J734" s="9">
        <f t="shared" si="11"/>
        <v>3.721579611115719E-2</v>
      </c>
    </row>
    <row r="735" spans="1:10" x14ac:dyDescent="0.25">
      <c r="A735" t="s">
        <v>991</v>
      </c>
      <c r="B735" s="24">
        <v>0.97533700000000001</v>
      </c>
      <c r="C735" s="24">
        <v>0.98572499999999996</v>
      </c>
      <c r="D735" s="24">
        <v>0.920184</v>
      </c>
      <c r="E735" s="24">
        <v>0.93876400000000004</v>
      </c>
      <c r="F735" s="24">
        <v>194865</v>
      </c>
      <c r="G735" s="24">
        <v>11128232</v>
      </c>
      <c r="H735">
        <v>733</v>
      </c>
      <c r="J735" s="9">
        <f t="shared" si="11"/>
        <v>-3.7497808449797318E-2</v>
      </c>
    </row>
    <row r="736" spans="1:10" x14ac:dyDescent="0.25">
      <c r="A736" t="s">
        <v>990</v>
      </c>
      <c r="B736" s="24">
        <v>0.93851899999999999</v>
      </c>
      <c r="C736" s="24">
        <v>0.95965999999999996</v>
      </c>
      <c r="D736" s="24">
        <v>0.90473199999999998</v>
      </c>
      <c r="E736" s="24">
        <v>0.91473000000000004</v>
      </c>
      <c r="F736" s="24">
        <v>120334</v>
      </c>
      <c r="G736" s="24">
        <v>10935896</v>
      </c>
      <c r="H736">
        <v>734</v>
      </c>
      <c r="J736" s="9">
        <f t="shared" si="11"/>
        <v>-2.5347382418469896E-2</v>
      </c>
    </row>
    <row r="737" spans="1:10" x14ac:dyDescent="0.25">
      <c r="A737" t="s">
        <v>989</v>
      </c>
      <c r="B737" s="24">
        <v>0.91447100000000003</v>
      </c>
      <c r="C737" s="24">
        <v>0.99203200000000002</v>
      </c>
      <c r="D737" s="24">
        <v>0.90112700000000001</v>
      </c>
      <c r="E737" s="24">
        <v>0.90112700000000001</v>
      </c>
      <c r="F737" s="24">
        <v>220308</v>
      </c>
      <c r="G737" s="24">
        <v>10781217</v>
      </c>
      <c r="H737">
        <v>735</v>
      </c>
      <c r="J737" s="9">
        <f t="shared" si="11"/>
        <v>-1.459204283131999E-2</v>
      </c>
    </row>
    <row r="738" spans="1:10" x14ac:dyDescent="0.25">
      <c r="A738" t="s">
        <v>988</v>
      </c>
      <c r="B738" s="24">
        <v>0.89923900000000001</v>
      </c>
      <c r="C738" s="24">
        <v>0.91808699999999999</v>
      </c>
      <c r="D738" s="24">
        <v>0.86499700000000002</v>
      </c>
      <c r="E738" s="24">
        <v>0.86588699999999996</v>
      </c>
      <c r="F738" s="24">
        <v>87610</v>
      </c>
      <c r="G738" s="24">
        <v>10367069</v>
      </c>
      <c r="H738">
        <v>736</v>
      </c>
      <c r="J738" s="9">
        <f t="shared" si="11"/>
        <v>-3.7089138705060663E-2</v>
      </c>
    </row>
    <row r="739" spans="1:10" x14ac:dyDescent="0.25">
      <c r="A739" t="s">
        <v>987</v>
      </c>
      <c r="B739" s="24">
        <v>0.86586700000000005</v>
      </c>
      <c r="C739" s="24">
        <v>0.90905999999999998</v>
      </c>
      <c r="D739" s="24">
        <v>0.84243900000000005</v>
      </c>
      <c r="E739" s="24">
        <v>0.86017500000000002</v>
      </c>
      <c r="F739" s="24">
        <v>100025</v>
      </c>
      <c r="G739" s="24">
        <v>10306524</v>
      </c>
      <c r="H739">
        <v>737</v>
      </c>
      <c r="J739" s="9">
        <f t="shared" si="11"/>
        <v>-6.5737578635056311E-3</v>
      </c>
    </row>
    <row r="740" spans="1:10" x14ac:dyDescent="0.25">
      <c r="A740" t="s">
        <v>986</v>
      </c>
      <c r="B740" s="24">
        <v>0.86018899999999998</v>
      </c>
      <c r="C740" s="24">
        <v>0.87444299999999997</v>
      </c>
      <c r="D740" s="24">
        <v>0.83059499999999997</v>
      </c>
      <c r="E740" s="24">
        <v>0.85909100000000005</v>
      </c>
      <c r="F740" s="24">
        <v>151612</v>
      </c>
      <c r="G740" s="24">
        <v>10300513</v>
      </c>
      <c r="H740">
        <v>738</v>
      </c>
      <c r="J740" s="9">
        <f t="shared" si="11"/>
        <v>-1.2764636608930506E-3</v>
      </c>
    </row>
    <row r="741" spans="1:10" x14ac:dyDescent="0.25">
      <c r="A741" t="s">
        <v>985</v>
      </c>
      <c r="B741" s="24">
        <v>0.86186399999999996</v>
      </c>
      <c r="C741" s="24">
        <v>0.92145500000000002</v>
      </c>
      <c r="D741" s="24">
        <v>0.84638199999999997</v>
      </c>
      <c r="E741" s="24">
        <v>0.91973700000000003</v>
      </c>
      <c r="F741" s="24">
        <v>174774</v>
      </c>
      <c r="G741" s="24">
        <v>11036135</v>
      </c>
      <c r="H741">
        <v>739</v>
      </c>
      <c r="J741" s="9">
        <f t="shared" si="11"/>
        <v>6.7148645261897538E-2</v>
      </c>
    </row>
    <row r="742" spans="1:10" x14ac:dyDescent="0.25">
      <c r="A742" t="s">
        <v>984</v>
      </c>
      <c r="B742" s="24">
        <v>0.928311</v>
      </c>
      <c r="C742" s="24">
        <v>0.95675900000000003</v>
      </c>
      <c r="D742" s="24">
        <v>0.85651299999999997</v>
      </c>
      <c r="E742" s="24">
        <v>0.88171900000000003</v>
      </c>
      <c r="F742" s="24">
        <v>188141</v>
      </c>
      <c r="G742" s="24">
        <v>10587887</v>
      </c>
      <c r="H742">
        <v>740</v>
      </c>
      <c r="J742" s="9">
        <f t="shared" si="11"/>
        <v>-5.0190076386038694E-2</v>
      </c>
    </row>
    <row r="743" spans="1:10" x14ac:dyDescent="0.25">
      <c r="A743" t="s">
        <v>983</v>
      </c>
      <c r="B743" s="24">
        <v>0.88052799999999998</v>
      </c>
      <c r="C743" s="24">
        <v>0.91904600000000003</v>
      </c>
      <c r="D743" s="24">
        <v>0.87605900000000003</v>
      </c>
      <c r="E743" s="24">
        <v>0.91053700000000004</v>
      </c>
      <c r="F743" s="24">
        <v>66482</v>
      </c>
      <c r="G743" s="24">
        <v>10941773</v>
      </c>
      <c r="H743">
        <v>741</v>
      </c>
      <c r="J743" s="9">
        <f t="shared" si="11"/>
        <v>3.4080687950865919E-2</v>
      </c>
    </row>
    <row r="744" spans="1:10" x14ac:dyDescent="0.25">
      <c r="A744" t="s">
        <v>982</v>
      </c>
      <c r="B744" s="24">
        <v>0.90972500000000001</v>
      </c>
      <c r="C744" s="24">
        <v>0.96913700000000003</v>
      </c>
      <c r="D744" s="24">
        <v>0.90151300000000001</v>
      </c>
      <c r="E744" s="24">
        <v>0.92874699999999999</v>
      </c>
      <c r="F744" s="24">
        <v>156718</v>
      </c>
      <c r="G744" s="24">
        <v>11169113</v>
      </c>
      <c r="H744">
        <v>742</v>
      </c>
      <c r="J744" s="9">
        <f t="shared" si="11"/>
        <v>2.0909615543158629E-2</v>
      </c>
    </row>
    <row r="745" spans="1:10" x14ac:dyDescent="0.25">
      <c r="A745" t="s">
        <v>981</v>
      </c>
      <c r="B745" s="24">
        <v>0.93416600000000005</v>
      </c>
      <c r="C745" s="24">
        <v>0.95045400000000002</v>
      </c>
      <c r="D745" s="24">
        <v>0.87363500000000005</v>
      </c>
      <c r="E745" s="24">
        <v>0.91487099999999999</v>
      </c>
      <c r="F745" s="24">
        <v>105338</v>
      </c>
      <c r="G745" s="24">
        <v>11009805</v>
      </c>
      <c r="H745">
        <v>743</v>
      </c>
      <c r="J745" s="9">
        <f t="shared" si="11"/>
        <v>-2.0654787264790263E-2</v>
      </c>
    </row>
    <row r="746" spans="1:10" x14ac:dyDescent="0.25">
      <c r="A746" t="s">
        <v>980</v>
      </c>
      <c r="B746" s="24">
        <v>0.91343700000000005</v>
      </c>
      <c r="C746" s="24">
        <v>0.93385200000000002</v>
      </c>
      <c r="D746" s="24">
        <v>0.90730599999999995</v>
      </c>
      <c r="E746" s="24">
        <v>0.92667999999999995</v>
      </c>
      <c r="F746" s="24">
        <v>39987</v>
      </c>
      <c r="G746" s="24">
        <v>11160446</v>
      </c>
      <c r="H746">
        <v>744</v>
      </c>
      <c r="J746" s="9">
        <f t="shared" si="11"/>
        <v>1.449798946177995E-2</v>
      </c>
    </row>
    <row r="747" spans="1:10" x14ac:dyDescent="0.25">
      <c r="A747" t="s">
        <v>979</v>
      </c>
      <c r="B747" s="24">
        <v>0.92658799999999997</v>
      </c>
      <c r="C747" s="24">
        <v>0.95870200000000005</v>
      </c>
      <c r="D747" s="24">
        <v>0.92408100000000004</v>
      </c>
      <c r="E747" s="24">
        <v>0.94520199999999999</v>
      </c>
      <c r="F747" s="24">
        <v>74145</v>
      </c>
      <c r="G747" s="24">
        <v>11392052</v>
      </c>
      <c r="H747">
        <v>745</v>
      </c>
      <c r="J747" s="9">
        <f t="shared" si="11"/>
        <v>2.0088755736098481E-2</v>
      </c>
    </row>
    <row r="748" spans="1:10" x14ac:dyDescent="0.25">
      <c r="A748" t="s">
        <v>978</v>
      </c>
      <c r="B748" s="24">
        <v>0.94091400000000003</v>
      </c>
      <c r="C748" s="24">
        <v>0.99151900000000004</v>
      </c>
      <c r="D748" s="24">
        <v>0.940438</v>
      </c>
      <c r="E748" s="24">
        <v>0.97435300000000002</v>
      </c>
      <c r="F748" s="24">
        <v>91404</v>
      </c>
      <c r="G748" s="24">
        <v>11751515</v>
      </c>
      <c r="H748">
        <v>746</v>
      </c>
      <c r="J748" s="9">
        <f t="shared" si="11"/>
        <v>3.5538848396346523E-2</v>
      </c>
    </row>
    <row r="749" spans="1:10" x14ac:dyDescent="0.25">
      <c r="A749" t="s">
        <v>977</v>
      </c>
      <c r="B749" s="24">
        <v>0.97361500000000001</v>
      </c>
      <c r="C749" s="24">
        <v>1.01</v>
      </c>
      <c r="D749" s="24">
        <v>0.96030199999999999</v>
      </c>
      <c r="E749" s="24">
        <v>1</v>
      </c>
      <c r="F749" s="24">
        <v>87680</v>
      </c>
      <c r="G749" s="24">
        <v>12105466</v>
      </c>
      <c r="H749">
        <v>747</v>
      </c>
      <c r="J749" s="9">
        <f t="shared" si="11"/>
        <v>2.7100034407851144E-2</v>
      </c>
    </row>
    <row r="750" spans="1:10" x14ac:dyDescent="0.25">
      <c r="A750" t="s">
        <v>976</v>
      </c>
      <c r="B750" s="24">
        <v>1.01</v>
      </c>
      <c r="C750" s="24">
        <v>1.05</v>
      </c>
      <c r="D750" s="24">
        <v>0.98716300000000001</v>
      </c>
      <c r="E750" s="24">
        <v>1.01</v>
      </c>
      <c r="F750" s="24">
        <v>89836</v>
      </c>
      <c r="G750" s="24">
        <v>12161414</v>
      </c>
      <c r="H750">
        <v>748</v>
      </c>
      <c r="J750" s="9">
        <f t="shared" si="11"/>
        <v>0</v>
      </c>
    </row>
    <row r="751" spans="1:10" x14ac:dyDescent="0.25">
      <c r="A751" t="s">
        <v>975</v>
      </c>
      <c r="B751" s="24">
        <v>1</v>
      </c>
      <c r="C751" s="24">
        <v>1.01</v>
      </c>
      <c r="D751" s="24">
        <v>0.95877599999999996</v>
      </c>
      <c r="E751" s="24">
        <v>1.01</v>
      </c>
      <c r="F751" s="24">
        <v>86376</v>
      </c>
      <c r="G751" s="24">
        <v>12147512</v>
      </c>
      <c r="H751">
        <v>749</v>
      </c>
      <c r="J751" s="9">
        <f t="shared" si="11"/>
        <v>1.0000000000000009E-2</v>
      </c>
    </row>
    <row r="752" spans="1:10" x14ac:dyDescent="0.25">
      <c r="A752" t="s">
        <v>974</v>
      </c>
      <c r="B752" s="24">
        <v>1.01</v>
      </c>
      <c r="C752" s="24">
        <v>1.02</v>
      </c>
      <c r="D752" s="24">
        <v>0.97148699999999999</v>
      </c>
      <c r="E752" s="24">
        <v>0.99995199999999995</v>
      </c>
      <c r="F752" s="24">
        <v>70837</v>
      </c>
      <c r="G752" s="24">
        <v>12095782</v>
      </c>
      <c r="H752">
        <v>750</v>
      </c>
      <c r="J752" s="9">
        <f t="shared" si="11"/>
        <v>-9.9485148514852056E-3</v>
      </c>
    </row>
    <row r="753" spans="1:10" x14ac:dyDescent="0.25">
      <c r="A753" t="s">
        <v>973</v>
      </c>
      <c r="B753" s="24">
        <v>0.99447200000000002</v>
      </c>
      <c r="C753" s="24">
        <v>1.22</v>
      </c>
      <c r="D753" s="24">
        <v>0.98999499999999996</v>
      </c>
      <c r="E753" s="24">
        <v>1.1100000000000001</v>
      </c>
      <c r="F753" s="24">
        <v>483161</v>
      </c>
      <c r="G753" s="24">
        <v>13495665</v>
      </c>
      <c r="H753">
        <v>751</v>
      </c>
      <c r="J753" s="9">
        <f t="shared" si="11"/>
        <v>0.11617018880370697</v>
      </c>
    </row>
    <row r="754" spans="1:10" x14ac:dyDescent="0.25">
      <c r="A754" t="s">
        <v>972</v>
      </c>
      <c r="B754" s="24">
        <v>1.1100000000000001</v>
      </c>
      <c r="C754" s="24">
        <v>1.19</v>
      </c>
      <c r="D754" s="24">
        <v>1.08</v>
      </c>
      <c r="E754" s="24">
        <v>1.1499999999999999</v>
      </c>
      <c r="F754" s="24">
        <v>267163</v>
      </c>
      <c r="G754" s="24">
        <v>13894661</v>
      </c>
      <c r="H754">
        <v>752</v>
      </c>
      <c r="J754" s="9">
        <f t="shared" si="11"/>
        <v>3.6036036036035862E-2</v>
      </c>
    </row>
    <row r="755" spans="1:10" x14ac:dyDescent="0.25">
      <c r="A755" t="s">
        <v>971</v>
      </c>
      <c r="B755" s="24">
        <v>1.1399999999999999</v>
      </c>
      <c r="C755" s="24">
        <v>1.18</v>
      </c>
      <c r="D755" s="24">
        <v>1.1200000000000001</v>
      </c>
      <c r="E755" s="24">
        <v>1.1399999999999999</v>
      </c>
      <c r="F755" s="24">
        <v>207863</v>
      </c>
      <c r="G755" s="24">
        <v>13835210</v>
      </c>
      <c r="H755">
        <v>753</v>
      </c>
      <c r="J755" s="9">
        <f t="shared" si="11"/>
        <v>0</v>
      </c>
    </row>
    <row r="756" spans="1:10" x14ac:dyDescent="0.25">
      <c r="A756" t="s">
        <v>970</v>
      </c>
      <c r="B756" s="24">
        <v>1.1399999999999999</v>
      </c>
      <c r="C756" s="24">
        <v>1.28</v>
      </c>
      <c r="D756" s="24">
        <v>1.1100000000000001</v>
      </c>
      <c r="E756" s="24">
        <v>1.25</v>
      </c>
      <c r="F756" s="24">
        <v>285841</v>
      </c>
      <c r="G756" s="24">
        <v>15189347</v>
      </c>
      <c r="H756">
        <v>754</v>
      </c>
      <c r="J756" s="9">
        <f t="shared" si="11"/>
        <v>9.649122807017553E-2</v>
      </c>
    </row>
    <row r="757" spans="1:10" x14ac:dyDescent="0.25">
      <c r="A757" t="s">
        <v>969</v>
      </c>
      <c r="B757" s="24">
        <v>1.25</v>
      </c>
      <c r="C757" s="24">
        <v>1.37</v>
      </c>
      <c r="D757" s="24">
        <v>1.25</v>
      </c>
      <c r="E757" s="24">
        <v>1.28</v>
      </c>
      <c r="F757" s="24">
        <v>276844</v>
      </c>
      <c r="G757" s="24">
        <v>15566182</v>
      </c>
      <c r="H757">
        <v>755</v>
      </c>
      <c r="J757" s="9">
        <f t="shared" si="11"/>
        <v>2.4000000000000021E-2</v>
      </c>
    </row>
    <row r="758" spans="1:10" x14ac:dyDescent="0.25">
      <c r="A758" t="s">
        <v>968</v>
      </c>
      <c r="B758" s="24">
        <v>1.28</v>
      </c>
      <c r="C758" s="24">
        <v>1.41</v>
      </c>
      <c r="D758" s="24">
        <v>1.24</v>
      </c>
      <c r="E758" s="24">
        <v>1.39</v>
      </c>
      <c r="F758" s="24">
        <v>268605</v>
      </c>
      <c r="G758" s="24">
        <v>16836738</v>
      </c>
      <c r="H758">
        <v>756</v>
      </c>
      <c r="J758" s="9">
        <f t="shared" si="11"/>
        <v>8.5937499999999903E-2</v>
      </c>
    </row>
    <row r="759" spans="1:10" x14ac:dyDescent="0.25">
      <c r="A759" t="s">
        <v>967</v>
      </c>
      <c r="B759" s="24">
        <v>1.37</v>
      </c>
      <c r="C759" s="24">
        <v>1.5</v>
      </c>
      <c r="D759" s="24">
        <v>1.33</v>
      </c>
      <c r="E759" s="24">
        <v>1.46</v>
      </c>
      <c r="F759" s="24">
        <v>334636</v>
      </c>
      <c r="G759" s="24">
        <v>17803818</v>
      </c>
      <c r="H759">
        <v>757</v>
      </c>
      <c r="J759" s="9">
        <f t="shared" si="11"/>
        <v>6.5693430656934199E-2</v>
      </c>
    </row>
    <row r="760" spans="1:10" x14ac:dyDescent="0.25">
      <c r="A760" t="s">
        <v>966</v>
      </c>
      <c r="B760" s="24">
        <v>1.47</v>
      </c>
      <c r="C760" s="24">
        <v>1.63</v>
      </c>
      <c r="D760" s="24">
        <v>1.43</v>
      </c>
      <c r="E760" s="24">
        <v>1.58</v>
      </c>
      <c r="F760" s="24">
        <v>349747</v>
      </c>
      <c r="G760" s="24">
        <v>19263079</v>
      </c>
      <c r="H760">
        <v>758</v>
      </c>
      <c r="J760" s="9">
        <f t="shared" si="11"/>
        <v>7.4829931972789185E-2</v>
      </c>
    </row>
    <row r="761" spans="1:10" x14ac:dyDescent="0.25">
      <c r="A761" t="s">
        <v>965</v>
      </c>
      <c r="B761" s="24">
        <v>1.57</v>
      </c>
      <c r="C761" s="24">
        <v>1.79</v>
      </c>
      <c r="D761" s="24">
        <v>1.48</v>
      </c>
      <c r="E761" s="24">
        <v>1.75</v>
      </c>
      <c r="F761" s="24">
        <v>643511</v>
      </c>
      <c r="G761" s="24">
        <v>21365342</v>
      </c>
      <c r="H761">
        <v>759</v>
      </c>
      <c r="J761" s="9">
        <f t="shared" si="11"/>
        <v>0.11464968152866238</v>
      </c>
    </row>
    <row r="762" spans="1:10" x14ac:dyDescent="0.25">
      <c r="A762" t="s">
        <v>964</v>
      </c>
      <c r="B762" s="24">
        <v>1.77</v>
      </c>
      <c r="C762" s="24">
        <v>2.34</v>
      </c>
      <c r="D762" s="24">
        <v>1.77</v>
      </c>
      <c r="E762" s="24">
        <v>2.0099999999999998</v>
      </c>
      <c r="F762" s="24">
        <v>2663250</v>
      </c>
      <c r="G762" s="24">
        <v>24518028</v>
      </c>
      <c r="H762">
        <v>760</v>
      </c>
      <c r="J762" s="9">
        <f t="shared" si="11"/>
        <v>0.13559322033898291</v>
      </c>
    </row>
    <row r="763" spans="1:10" x14ac:dyDescent="0.25">
      <c r="A763" t="s">
        <v>963</v>
      </c>
      <c r="B763" s="24">
        <v>2.0299999999999998</v>
      </c>
      <c r="C763" s="24">
        <v>2.06</v>
      </c>
      <c r="D763" s="24">
        <v>1.81</v>
      </c>
      <c r="E763" s="24">
        <v>1.87</v>
      </c>
      <c r="F763" s="24">
        <v>663871</v>
      </c>
      <c r="G763" s="24">
        <v>22802618</v>
      </c>
      <c r="H763">
        <v>761</v>
      </c>
      <c r="J763" s="9">
        <f t="shared" si="11"/>
        <v>-7.8817733990147645E-2</v>
      </c>
    </row>
    <row r="764" spans="1:10" x14ac:dyDescent="0.25">
      <c r="A764" t="s">
        <v>962</v>
      </c>
      <c r="B764" s="24">
        <v>1.86</v>
      </c>
      <c r="C764" s="24">
        <v>1.91</v>
      </c>
      <c r="D764" s="24">
        <v>1.72</v>
      </c>
      <c r="E764" s="24">
        <v>1.83</v>
      </c>
      <c r="F764" s="24">
        <v>570846</v>
      </c>
      <c r="G764" s="24">
        <v>22370400</v>
      </c>
      <c r="H764">
        <v>762</v>
      </c>
      <c r="J764" s="9">
        <f t="shared" si="11"/>
        <v>-1.612903225806453E-2</v>
      </c>
    </row>
    <row r="765" spans="1:10" x14ac:dyDescent="0.25">
      <c r="A765" t="s">
        <v>961</v>
      </c>
      <c r="B765" s="24">
        <v>1.83</v>
      </c>
      <c r="C765" s="24">
        <v>1.87</v>
      </c>
      <c r="D765" s="24">
        <v>1.56</v>
      </c>
      <c r="E765" s="24">
        <v>1.61</v>
      </c>
      <c r="F765" s="24">
        <v>543359</v>
      </c>
      <c r="G765" s="24">
        <v>19638408</v>
      </c>
      <c r="H765">
        <v>763</v>
      </c>
      <c r="J765" s="9">
        <f t="shared" si="11"/>
        <v>-0.12021857923497266</v>
      </c>
    </row>
    <row r="766" spans="1:10" x14ac:dyDescent="0.25">
      <c r="A766" t="s">
        <v>960</v>
      </c>
      <c r="B766" s="24">
        <v>1.61</v>
      </c>
      <c r="C766" s="24">
        <v>1.72</v>
      </c>
      <c r="D766" s="24">
        <v>1.49</v>
      </c>
      <c r="E766" s="24">
        <v>1.5</v>
      </c>
      <c r="F766" s="24">
        <v>376492</v>
      </c>
      <c r="G766" s="24">
        <v>18270422</v>
      </c>
      <c r="H766">
        <v>764</v>
      </c>
      <c r="J766" s="9">
        <f t="shared" si="11"/>
        <v>-6.8322981366459687E-2</v>
      </c>
    </row>
    <row r="767" spans="1:10" x14ac:dyDescent="0.25">
      <c r="A767" t="s">
        <v>959</v>
      </c>
      <c r="B767" s="24">
        <v>1.49</v>
      </c>
      <c r="C767" s="24">
        <v>1.57</v>
      </c>
      <c r="D767" s="24">
        <v>1.4</v>
      </c>
      <c r="E767" s="24">
        <v>1.56</v>
      </c>
      <c r="F767" s="24">
        <v>198638</v>
      </c>
      <c r="G767" s="24">
        <v>19044520</v>
      </c>
      <c r="H767">
        <v>765</v>
      </c>
      <c r="J767" s="9">
        <f t="shared" si="11"/>
        <v>4.6979865771812124E-2</v>
      </c>
    </row>
    <row r="768" spans="1:10" x14ac:dyDescent="0.25">
      <c r="A768" t="s">
        <v>958</v>
      </c>
      <c r="B768" s="24">
        <v>1.56</v>
      </c>
      <c r="C768" s="24">
        <v>1.66</v>
      </c>
      <c r="D768" s="24">
        <v>1.52</v>
      </c>
      <c r="E768" s="24">
        <v>1.59</v>
      </c>
      <c r="F768" s="24">
        <v>241911</v>
      </c>
      <c r="G768" s="24">
        <v>19439561</v>
      </c>
      <c r="H768">
        <v>766</v>
      </c>
      <c r="J768" s="9">
        <f t="shared" si="11"/>
        <v>1.9230769230769246E-2</v>
      </c>
    </row>
    <row r="769" spans="1:10" x14ac:dyDescent="0.25">
      <c r="A769" t="s">
        <v>957</v>
      </c>
      <c r="B769" s="24">
        <v>1.58</v>
      </c>
      <c r="C769" s="24">
        <v>1.65</v>
      </c>
      <c r="D769" s="24">
        <v>1.51</v>
      </c>
      <c r="E769" s="24">
        <v>1.55</v>
      </c>
      <c r="F769" s="24">
        <v>168083</v>
      </c>
      <c r="G769" s="24">
        <v>19012998</v>
      </c>
      <c r="H769">
        <v>767</v>
      </c>
      <c r="J769" s="9">
        <f t="shared" si="11"/>
        <v>-1.8987341772151913E-2</v>
      </c>
    </row>
    <row r="770" spans="1:10" x14ac:dyDescent="0.25">
      <c r="A770" t="s">
        <v>956</v>
      </c>
      <c r="B770" s="24">
        <v>1.56</v>
      </c>
      <c r="C770" s="24">
        <v>1.61</v>
      </c>
      <c r="D770" s="24">
        <v>1.46</v>
      </c>
      <c r="E770" s="24">
        <v>1.48</v>
      </c>
      <c r="F770" s="24">
        <v>75189</v>
      </c>
      <c r="G770" s="24">
        <v>18156660</v>
      </c>
      <c r="H770">
        <v>768</v>
      </c>
      <c r="J770" s="9">
        <f t="shared" si="11"/>
        <v>-5.1282051282051329E-2</v>
      </c>
    </row>
    <row r="771" spans="1:10" x14ac:dyDescent="0.25">
      <c r="A771" t="s">
        <v>955</v>
      </c>
      <c r="B771" s="24">
        <v>1.48</v>
      </c>
      <c r="C771" s="24">
        <v>1.49</v>
      </c>
      <c r="D771" s="24">
        <v>1.38</v>
      </c>
      <c r="E771" s="24">
        <v>1.48</v>
      </c>
      <c r="F771" s="24">
        <v>184373</v>
      </c>
      <c r="G771" s="24">
        <v>18086314</v>
      </c>
      <c r="H771">
        <v>769</v>
      </c>
      <c r="J771" s="9">
        <f t="shared" si="11"/>
        <v>0</v>
      </c>
    </row>
    <row r="772" spans="1:10" x14ac:dyDescent="0.25">
      <c r="A772" t="s">
        <v>954</v>
      </c>
      <c r="B772" s="24">
        <v>1.48</v>
      </c>
      <c r="C772" s="24">
        <v>1.51</v>
      </c>
      <c r="D772" s="24">
        <v>1.43</v>
      </c>
      <c r="E772" s="24">
        <v>1.49</v>
      </c>
      <c r="F772" s="24">
        <v>173566</v>
      </c>
      <c r="G772" s="24">
        <v>18220030</v>
      </c>
      <c r="H772">
        <v>770</v>
      </c>
      <c r="J772" s="9">
        <f t="shared" ref="J772:J835" si="12">(E772-B772)/B772</f>
        <v>6.7567567567567632E-3</v>
      </c>
    </row>
    <row r="773" spans="1:10" x14ac:dyDescent="0.25">
      <c r="A773" t="s">
        <v>953</v>
      </c>
      <c r="B773" s="24">
        <v>1.49</v>
      </c>
      <c r="C773" s="24">
        <v>1.6</v>
      </c>
      <c r="D773" s="24">
        <v>1.46</v>
      </c>
      <c r="E773" s="24">
        <v>1.55</v>
      </c>
      <c r="F773" s="24">
        <v>314944</v>
      </c>
      <c r="G773" s="24">
        <v>18975289</v>
      </c>
      <c r="H773">
        <v>771</v>
      </c>
      <c r="J773" s="9">
        <f t="shared" si="12"/>
        <v>4.0268456375838965E-2</v>
      </c>
    </row>
    <row r="774" spans="1:10" x14ac:dyDescent="0.25">
      <c r="A774" t="s">
        <v>952</v>
      </c>
      <c r="B774" s="24">
        <v>1.54</v>
      </c>
      <c r="C774" s="24">
        <v>1.61</v>
      </c>
      <c r="D774" s="24">
        <v>1.5</v>
      </c>
      <c r="E774" s="24">
        <v>1.61</v>
      </c>
      <c r="F774" s="24">
        <v>232728</v>
      </c>
      <c r="G774" s="24">
        <v>19723891</v>
      </c>
      <c r="H774">
        <v>772</v>
      </c>
      <c r="J774" s="9">
        <f t="shared" si="12"/>
        <v>4.5454545454545491E-2</v>
      </c>
    </row>
    <row r="775" spans="1:10" x14ac:dyDescent="0.25">
      <c r="A775" t="s">
        <v>951</v>
      </c>
      <c r="B775" s="24">
        <v>1.59</v>
      </c>
      <c r="C775" s="24">
        <v>1.7</v>
      </c>
      <c r="D775" s="24">
        <v>1.58</v>
      </c>
      <c r="E775" s="24">
        <v>1.66</v>
      </c>
      <c r="F775" s="24">
        <v>148728</v>
      </c>
      <c r="G775" s="24">
        <v>20397111</v>
      </c>
      <c r="H775">
        <v>773</v>
      </c>
      <c r="J775" s="9">
        <f t="shared" si="12"/>
        <v>4.4025157232704303E-2</v>
      </c>
    </row>
    <row r="776" spans="1:10" x14ac:dyDescent="0.25">
      <c r="A776" t="s">
        <v>950</v>
      </c>
      <c r="B776" s="24">
        <v>1.66</v>
      </c>
      <c r="C776" s="24">
        <v>1.79</v>
      </c>
      <c r="D776" s="24">
        <v>1.64</v>
      </c>
      <c r="E776" s="24">
        <v>1.75</v>
      </c>
      <c r="F776" s="24">
        <v>228270</v>
      </c>
      <c r="G776" s="24">
        <v>21529269</v>
      </c>
      <c r="H776">
        <v>774</v>
      </c>
      <c r="J776" s="9">
        <f t="shared" si="12"/>
        <v>5.4216867469879568E-2</v>
      </c>
    </row>
    <row r="777" spans="1:10" x14ac:dyDescent="0.25">
      <c r="A777" t="s">
        <v>949</v>
      </c>
      <c r="B777" s="24">
        <v>1.75</v>
      </c>
      <c r="C777" s="24">
        <v>1.85</v>
      </c>
      <c r="D777" s="24">
        <v>1.7</v>
      </c>
      <c r="E777" s="24">
        <v>1.7</v>
      </c>
      <c r="F777" s="24">
        <v>326072</v>
      </c>
      <c r="G777" s="24">
        <v>20965148</v>
      </c>
      <c r="H777">
        <v>775</v>
      </c>
      <c r="J777" s="9">
        <f t="shared" si="12"/>
        <v>-2.8571428571428598E-2</v>
      </c>
    </row>
    <row r="778" spans="1:10" x14ac:dyDescent="0.25">
      <c r="A778" t="s">
        <v>948</v>
      </c>
      <c r="B778" s="24">
        <v>1.7</v>
      </c>
      <c r="C778" s="24">
        <v>1.8</v>
      </c>
      <c r="D778" s="24">
        <v>1.66</v>
      </c>
      <c r="E778" s="24">
        <v>1.71</v>
      </c>
      <c r="F778" s="24">
        <v>151474</v>
      </c>
      <c r="G778" s="24">
        <v>21068248</v>
      </c>
      <c r="H778">
        <v>776</v>
      </c>
      <c r="J778" s="9">
        <f t="shared" si="12"/>
        <v>5.8823529411764757E-3</v>
      </c>
    </row>
    <row r="779" spans="1:10" x14ac:dyDescent="0.25">
      <c r="A779" t="s">
        <v>947</v>
      </c>
      <c r="B779" s="24">
        <v>1.71</v>
      </c>
      <c r="C779" s="24">
        <v>1.74</v>
      </c>
      <c r="D779" s="24">
        <v>1.64</v>
      </c>
      <c r="E779" s="24">
        <v>1.73</v>
      </c>
      <c r="F779" s="24">
        <v>154989</v>
      </c>
      <c r="G779" s="24">
        <v>21380086</v>
      </c>
      <c r="H779">
        <v>777</v>
      </c>
      <c r="J779" s="9">
        <f t="shared" si="12"/>
        <v>1.169590643274855E-2</v>
      </c>
    </row>
    <row r="780" spans="1:10" x14ac:dyDescent="0.25">
      <c r="A780" t="s">
        <v>946</v>
      </c>
      <c r="B780" s="24">
        <v>1.73</v>
      </c>
      <c r="C780" s="24">
        <v>1.98</v>
      </c>
      <c r="D780" s="24">
        <v>1.72</v>
      </c>
      <c r="E780" s="24">
        <v>1.94</v>
      </c>
      <c r="F780" s="24">
        <v>510090</v>
      </c>
      <c r="G780" s="24">
        <v>23915430</v>
      </c>
      <c r="H780">
        <v>778</v>
      </c>
      <c r="J780" s="9">
        <f t="shared" si="12"/>
        <v>0.1213872832369942</v>
      </c>
    </row>
    <row r="781" spans="1:10" x14ac:dyDescent="0.25">
      <c r="A781" t="s">
        <v>945</v>
      </c>
      <c r="B781" s="24">
        <v>1.94</v>
      </c>
      <c r="C781" s="24">
        <v>2.11</v>
      </c>
      <c r="D781" s="24">
        <v>1.82</v>
      </c>
      <c r="E781" s="24">
        <v>1.9</v>
      </c>
      <c r="F781" s="24">
        <v>1565910</v>
      </c>
      <c r="G781" s="24">
        <v>23489834</v>
      </c>
      <c r="H781">
        <v>779</v>
      </c>
      <c r="J781" s="9">
        <f t="shared" si="12"/>
        <v>-2.0618556701030948E-2</v>
      </c>
    </row>
    <row r="782" spans="1:10" x14ac:dyDescent="0.25">
      <c r="A782" t="s">
        <v>944</v>
      </c>
      <c r="B782" s="24">
        <v>1.9</v>
      </c>
      <c r="C782" s="24">
        <v>2.02</v>
      </c>
      <c r="D782" s="24">
        <v>1.86</v>
      </c>
      <c r="E782" s="24">
        <v>1.98</v>
      </c>
      <c r="F782" s="24">
        <v>433750</v>
      </c>
      <c r="G782" s="24">
        <v>24474870</v>
      </c>
      <c r="H782">
        <v>780</v>
      </c>
      <c r="J782" s="9">
        <f t="shared" si="12"/>
        <v>4.2105263157894778E-2</v>
      </c>
    </row>
    <row r="783" spans="1:10" x14ac:dyDescent="0.25">
      <c r="A783" t="s">
        <v>943</v>
      </c>
      <c r="B783" s="24">
        <v>1.99</v>
      </c>
      <c r="C783" s="24">
        <v>1.99</v>
      </c>
      <c r="D783" s="24">
        <v>1.84</v>
      </c>
      <c r="E783" s="24">
        <v>1.96</v>
      </c>
      <c r="F783" s="24">
        <v>307833</v>
      </c>
      <c r="G783" s="24">
        <v>24175144</v>
      </c>
      <c r="H783">
        <v>781</v>
      </c>
      <c r="J783" s="9">
        <f t="shared" si="12"/>
        <v>-1.5075376884422124E-2</v>
      </c>
    </row>
    <row r="784" spans="1:10" x14ac:dyDescent="0.25">
      <c r="A784" t="s">
        <v>942</v>
      </c>
      <c r="B784" s="24">
        <v>1.96</v>
      </c>
      <c r="C784" s="24">
        <v>1.96</v>
      </c>
      <c r="D784" s="24">
        <v>1.86</v>
      </c>
      <c r="E784" s="24">
        <v>1.91</v>
      </c>
      <c r="F784" s="24">
        <v>224404</v>
      </c>
      <c r="G784" s="24">
        <v>23664699</v>
      </c>
      <c r="H784">
        <v>782</v>
      </c>
      <c r="J784" s="9">
        <f t="shared" si="12"/>
        <v>-2.5510204081632678E-2</v>
      </c>
    </row>
    <row r="785" spans="1:10" x14ac:dyDescent="0.25">
      <c r="A785" t="s">
        <v>941</v>
      </c>
      <c r="B785" s="24">
        <v>1.91</v>
      </c>
      <c r="C785" s="24">
        <v>2.0299999999999998</v>
      </c>
      <c r="D785" s="24">
        <v>1.89</v>
      </c>
      <c r="E785" s="24">
        <v>1.98</v>
      </c>
      <c r="F785" s="24">
        <v>213005</v>
      </c>
      <c r="G785" s="24">
        <v>24550563</v>
      </c>
      <c r="H785">
        <v>783</v>
      </c>
      <c r="J785" s="9">
        <f t="shared" si="12"/>
        <v>3.6649214659685896E-2</v>
      </c>
    </row>
    <row r="786" spans="1:10" x14ac:dyDescent="0.25">
      <c r="A786" t="s">
        <v>940</v>
      </c>
      <c r="B786" s="24">
        <v>1.98</v>
      </c>
      <c r="C786" s="24">
        <v>2.08</v>
      </c>
      <c r="D786" s="24">
        <v>1.95</v>
      </c>
      <c r="E786" s="24">
        <v>1.99</v>
      </c>
      <c r="F786" s="24">
        <v>347642</v>
      </c>
      <c r="G786" s="24">
        <v>24614945</v>
      </c>
      <c r="H786">
        <v>784</v>
      </c>
      <c r="J786" s="9">
        <f t="shared" si="12"/>
        <v>5.0505050505050553E-3</v>
      </c>
    </row>
    <row r="787" spans="1:10" x14ac:dyDescent="0.25">
      <c r="A787" t="s">
        <v>939</v>
      </c>
      <c r="B787" s="24">
        <v>1.98</v>
      </c>
      <c r="C787" s="24">
        <v>2</v>
      </c>
      <c r="D787" s="24">
        <v>1.9</v>
      </c>
      <c r="E787" s="24">
        <v>1.93</v>
      </c>
      <c r="F787" s="24">
        <v>294296</v>
      </c>
      <c r="G787" s="24">
        <v>23979097</v>
      </c>
      <c r="H787">
        <v>785</v>
      </c>
      <c r="J787" s="9">
        <f t="shared" si="12"/>
        <v>-2.5252525252525276E-2</v>
      </c>
    </row>
    <row r="788" spans="1:10" x14ac:dyDescent="0.25">
      <c r="A788" t="s">
        <v>938</v>
      </c>
      <c r="B788" s="24">
        <v>1.94</v>
      </c>
      <c r="C788" s="24">
        <v>2.0299999999999998</v>
      </c>
      <c r="D788" s="24">
        <v>1.93</v>
      </c>
      <c r="E788" s="24">
        <v>2.0099999999999998</v>
      </c>
      <c r="F788" s="24">
        <v>172552</v>
      </c>
      <c r="G788" s="24">
        <v>24894462</v>
      </c>
      <c r="H788">
        <v>786</v>
      </c>
      <c r="J788" s="9">
        <f t="shared" si="12"/>
        <v>3.6082474226804044E-2</v>
      </c>
    </row>
    <row r="789" spans="1:10" x14ac:dyDescent="0.25">
      <c r="A789" t="s">
        <v>937</v>
      </c>
      <c r="B789" s="24">
        <v>2.0099999999999998</v>
      </c>
      <c r="C789" s="24">
        <v>2.0299999999999998</v>
      </c>
      <c r="D789" s="24">
        <v>1.94</v>
      </c>
      <c r="E789" s="24">
        <v>1.99</v>
      </c>
      <c r="F789" s="24">
        <v>189098</v>
      </c>
      <c r="G789" s="24">
        <v>24717033</v>
      </c>
      <c r="H789">
        <v>787</v>
      </c>
      <c r="J789" s="9">
        <f t="shared" si="12"/>
        <v>-9.9502487562188047E-3</v>
      </c>
    </row>
    <row r="790" spans="1:10" x14ac:dyDescent="0.25">
      <c r="A790" t="s">
        <v>936</v>
      </c>
      <c r="B790" s="24">
        <v>2</v>
      </c>
      <c r="C790" s="24">
        <v>2.02</v>
      </c>
      <c r="D790" s="24">
        <v>1.97</v>
      </c>
      <c r="E790" s="24">
        <v>1.98</v>
      </c>
      <c r="F790" s="24">
        <v>69994</v>
      </c>
      <c r="G790" s="24">
        <v>24618734</v>
      </c>
      <c r="H790">
        <v>788</v>
      </c>
      <c r="J790" s="9">
        <f t="shared" si="12"/>
        <v>-1.0000000000000009E-2</v>
      </c>
    </row>
    <row r="791" spans="1:10" x14ac:dyDescent="0.25">
      <c r="A791" t="s">
        <v>935</v>
      </c>
      <c r="B791" s="24">
        <v>1.98</v>
      </c>
      <c r="C791" s="24">
        <v>2.0099999999999998</v>
      </c>
      <c r="D791" s="24">
        <v>1.95</v>
      </c>
      <c r="E791" s="24">
        <v>1.99</v>
      </c>
      <c r="F791" s="24">
        <v>167463</v>
      </c>
      <c r="G791" s="24">
        <v>24708148</v>
      </c>
      <c r="H791">
        <v>789</v>
      </c>
      <c r="J791" s="9">
        <f t="shared" si="12"/>
        <v>5.0505050505050553E-3</v>
      </c>
    </row>
    <row r="792" spans="1:10" x14ac:dyDescent="0.25">
      <c r="A792" t="s">
        <v>934</v>
      </c>
      <c r="B792" s="24">
        <v>1.99</v>
      </c>
      <c r="C792" s="24">
        <v>2.02</v>
      </c>
      <c r="D792" s="24">
        <v>1.94</v>
      </c>
      <c r="E792" s="24">
        <v>1.95</v>
      </c>
      <c r="F792" s="24">
        <v>108747</v>
      </c>
      <c r="G792" s="24">
        <v>24310012</v>
      </c>
      <c r="H792">
        <v>790</v>
      </c>
      <c r="J792" s="9">
        <f t="shared" si="12"/>
        <v>-2.0100502512562832E-2</v>
      </c>
    </row>
    <row r="793" spans="1:10" x14ac:dyDescent="0.25">
      <c r="A793" t="s">
        <v>933</v>
      </c>
      <c r="B793" s="24">
        <v>1.95</v>
      </c>
      <c r="C793" s="24">
        <v>1.96</v>
      </c>
      <c r="D793" s="24">
        <v>1.85</v>
      </c>
      <c r="E793" s="24">
        <v>1.9</v>
      </c>
      <c r="F793" s="24">
        <v>206251</v>
      </c>
      <c r="G793" s="24">
        <v>23675170</v>
      </c>
      <c r="H793">
        <v>791</v>
      </c>
      <c r="J793" s="9">
        <f t="shared" si="12"/>
        <v>-2.5641025641025664E-2</v>
      </c>
    </row>
    <row r="794" spans="1:10" x14ac:dyDescent="0.25">
      <c r="A794" t="s">
        <v>932</v>
      </c>
      <c r="B794" s="24">
        <v>1.9</v>
      </c>
      <c r="C794" s="24">
        <v>1.93</v>
      </c>
      <c r="D794" s="24">
        <v>1.73</v>
      </c>
      <c r="E794" s="24">
        <v>1.76</v>
      </c>
      <c r="F794" s="24">
        <v>368224</v>
      </c>
      <c r="G794" s="24">
        <v>21951922</v>
      </c>
      <c r="H794">
        <v>792</v>
      </c>
      <c r="J794" s="9">
        <f t="shared" si="12"/>
        <v>-7.3684210526315741E-2</v>
      </c>
    </row>
    <row r="795" spans="1:10" x14ac:dyDescent="0.25">
      <c r="A795" t="s">
        <v>931</v>
      </c>
      <c r="B795" s="24">
        <v>1.77</v>
      </c>
      <c r="C795" s="24">
        <v>1.81</v>
      </c>
      <c r="D795" s="24">
        <v>1.72</v>
      </c>
      <c r="E795" s="24">
        <v>1.74</v>
      </c>
      <c r="F795" s="24">
        <v>143002</v>
      </c>
      <c r="G795" s="24">
        <v>21681371</v>
      </c>
      <c r="H795">
        <v>793</v>
      </c>
      <c r="J795" s="9">
        <f t="shared" si="12"/>
        <v>-1.6949152542372895E-2</v>
      </c>
    </row>
    <row r="796" spans="1:10" x14ac:dyDescent="0.25">
      <c r="A796" t="s">
        <v>930</v>
      </c>
      <c r="B796" s="24">
        <v>1.73</v>
      </c>
      <c r="C796" s="24">
        <v>1.85</v>
      </c>
      <c r="D796" s="24">
        <v>1.72</v>
      </c>
      <c r="E796" s="24">
        <v>1.83</v>
      </c>
      <c r="F796" s="24">
        <v>183573</v>
      </c>
      <c r="G796" s="24">
        <v>22817110</v>
      </c>
      <c r="H796">
        <v>794</v>
      </c>
      <c r="J796" s="9">
        <f t="shared" si="12"/>
        <v>5.780346820809254E-2</v>
      </c>
    </row>
    <row r="797" spans="1:10" x14ac:dyDescent="0.25">
      <c r="A797" t="s">
        <v>929</v>
      </c>
      <c r="B797" s="24">
        <v>1.83</v>
      </c>
      <c r="C797" s="24">
        <v>1.91</v>
      </c>
      <c r="D797" s="24">
        <v>1.81</v>
      </c>
      <c r="E797" s="24">
        <v>1.89</v>
      </c>
      <c r="F797" s="24">
        <v>132721</v>
      </c>
      <c r="G797" s="24">
        <v>23575608</v>
      </c>
      <c r="H797">
        <v>795</v>
      </c>
      <c r="J797" s="9">
        <f t="shared" si="12"/>
        <v>3.2786885245901544E-2</v>
      </c>
    </row>
    <row r="798" spans="1:10" x14ac:dyDescent="0.25">
      <c r="A798" t="s">
        <v>928</v>
      </c>
      <c r="B798" s="24">
        <v>1.9</v>
      </c>
      <c r="C798" s="24">
        <v>1.94</v>
      </c>
      <c r="D798" s="24">
        <v>1.83</v>
      </c>
      <c r="E798" s="24">
        <v>1.88</v>
      </c>
      <c r="F798" s="24">
        <v>161485</v>
      </c>
      <c r="G798" s="24">
        <v>23485867</v>
      </c>
      <c r="H798">
        <v>796</v>
      </c>
      <c r="J798" s="9">
        <f t="shared" si="12"/>
        <v>-1.0526315789473694E-2</v>
      </c>
    </row>
    <row r="799" spans="1:10" x14ac:dyDescent="0.25">
      <c r="A799" t="s">
        <v>927</v>
      </c>
      <c r="B799" s="24">
        <v>1.86</v>
      </c>
      <c r="C799" s="24">
        <v>1.89</v>
      </c>
      <c r="D799" s="24">
        <v>1.82</v>
      </c>
      <c r="E799" s="24">
        <v>1.85</v>
      </c>
      <c r="F799" s="24">
        <v>94316</v>
      </c>
      <c r="G799" s="24">
        <v>23055437</v>
      </c>
      <c r="H799">
        <v>797</v>
      </c>
      <c r="J799" s="9">
        <f t="shared" si="12"/>
        <v>-5.3763440860215101E-3</v>
      </c>
    </row>
    <row r="800" spans="1:10" x14ac:dyDescent="0.25">
      <c r="A800" t="s">
        <v>926</v>
      </c>
      <c r="B800" s="24">
        <v>1.85</v>
      </c>
      <c r="C800" s="24">
        <v>1.86</v>
      </c>
      <c r="D800" s="24">
        <v>1.7</v>
      </c>
      <c r="E800" s="24">
        <v>1.83</v>
      </c>
      <c r="F800" s="24">
        <v>268872</v>
      </c>
      <c r="G800" s="24">
        <v>22824168</v>
      </c>
      <c r="H800">
        <v>798</v>
      </c>
      <c r="J800" s="9">
        <f t="shared" si="12"/>
        <v>-1.081081081081082E-2</v>
      </c>
    </row>
    <row r="801" spans="1:10" x14ac:dyDescent="0.25">
      <c r="A801" t="s">
        <v>925</v>
      </c>
      <c r="B801" s="24">
        <v>1.83</v>
      </c>
      <c r="C801" s="24">
        <v>1.95</v>
      </c>
      <c r="D801" s="24">
        <v>1.76</v>
      </c>
      <c r="E801" s="24">
        <v>1.94</v>
      </c>
      <c r="F801" s="24">
        <v>257870</v>
      </c>
      <c r="G801" s="24">
        <v>24307802</v>
      </c>
      <c r="H801">
        <v>799</v>
      </c>
      <c r="J801" s="9">
        <f t="shared" si="12"/>
        <v>6.0109289617486267E-2</v>
      </c>
    </row>
    <row r="802" spans="1:10" x14ac:dyDescent="0.25">
      <c r="A802" t="s">
        <v>924</v>
      </c>
      <c r="B802" s="24">
        <v>1.94</v>
      </c>
      <c r="C802" s="24">
        <v>1.95</v>
      </c>
      <c r="D802" s="24">
        <v>1.83</v>
      </c>
      <c r="E802" s="24">
        <v>1.85</v>
      </c>
      <c r="F802" s="24">
        <v>190937</v>
      </c>
      <c r="G802" s="24">
        <v>23203727</v>
      </c>
      <c r="H802">
        <v>800</v>
      </c>
      <c r="J802" s="9">
        <f t="shared" si="12"/>
        <v>-4.6391752577319513E-2</v>
      </c>
    </row>
    <row r="803" spans="1:10" x14ac:dyDescent="0.25">
      <c r="A803" t="s">
        <v>923</v>
      </c>
      <c r="B803" s="24">
        <v>1.85</v>
      </c>
      <c r="C803" s="24">
        <v>1.95</v>
      </c>
      <c r="D803" s="24">
        <v>1.82</v>
      </c>
      <c r="E803" s="24">
        <v>1.89</v>
      </c>
      <c r="F803" s="24">
        <v>106495</v>
      </c>
      <c r="G803" s="24">
        <v>23699228</v>
      </c>
      <c r="H803">
        <v>801</v>
      </c>
      <c r="J803" s="9">
        <f t="shared" si="12"/>
        <v>2.1621621621621519E-2</v>
      </c>
    </row>
    <row r="804" spans="1:10" x14ac:dyDescent="0.25">
      <c r="A804" t="s">
        <v>922</v>
      </c>
      <c r="B804" s="24">
        <v>1.91</v>
      </c>
      <c r="C804" s="24">
        <v>1.94</v>
      </c>
      <c r="D804" s="24">
        <v>1.87</v>
      </c>
      <c r="E804" s="24">
        <v>1.91</v>
      </c>
      <c r="F804" s="24">
        <v>71012</v>
      </c>
      <c r="G804" s="24">
        <v>23977950</v>
      </c>
      <c r="H804">
        <v>802</v>
      </c>
      <c r="J804" s="9">
        <f t="shared" si="12"/>
        <v>0</v>
      </c>
    </row>
    <row r="805" spans="1:10" x14ac:dyDescent="0.25">
      <c r="A805" t="s">
        <v>921</v>
      </c>
      <c r="B805" s="24">
        <v>1.91</v>
      </c>
      <c r="C805" s="24">
        <v>1.94</v>
      </c>
      <c r="D805" s="24">
        <v>1.8</v>
      </c>
      <c r="E805" s="24">
        <v>1.82</v>
      </c>
      <c r="F805" s="24">
        <v>147277</v>
      </c>
      <c r="G805" s="24">
        <v>22879579</v>
      </c>
      <c r="H805">
        <v>803</v>
      </c>
      <c r="J805" s="9">
        <f t="shared" si="12"/>
        <v>-4.7120418848167464E-2</v>
      </c>
    </row>
    <row r="806" spans="1:10" x14ac:dyDescent="0.25">
      <c r="A806" t="s">
        <v>920</v>
      </c>
      <c r="B806" s="24">
        <v>1.82</v>
      </c>
      <c r="C806" s="24">
        <v>1.83</v>
      </c>
      <c r="D806" s="24">
        <v>1.69</v>
      </c>
      <c r="E806" s="24">
        <v>1.7</v>
      </c>
      <c r="F806" s="24">
        <v>170108</v>
      </c>
      <c r="G806" s="24">
        <v>21289194</v>
      </c>
      <c r="H806">
        <v>804</v>
      </c>
      <c r="J806" s="9">
        <f t="shared" si="12"/>
        <v>-6.5934065934065991E-2</v>
      </c>
    </row>
    <row r="807" spans="1:10" x14ac:dyDescent="0.25">
      <c r="A807" t="s">
        <v>919</v>
      </c>
      <c r="B807" s="24">
        <v>1.7</v>
      </c>
      <c r="C807" s="24">
        <v>1.74</v>
      </c>
      <c r="D807" s="24">
        <v>1.43</v>
      </c>
      <c r="E807" s="24">
        <v>1.49</v>
      </c>
      <c r="F807" s="24">
        <v>303492</v>
      </c>
      <c r="G807" s="24">
        <v>18651165</v>
      </c>
      <c r="H807">
        <v>805</v>
      </c>
      <c r="J807" s="9">
        <f t="shared" si="12"/>
        <v>-0.12352941176470586</v>
      </c>
    </row>
    <row r="808" spans="1:10" x14ac:dyDescent="0.25">
      <c r="A808" t="s">
        <v>918</v>
      </c>
      <c r="B808" s="24">
        <v>1.49</v>
      </c>
      <c r="C808" s="24">
        <v>1.65</v>
      </c>
      <c r="D808" s="24">
        <v>1.47</v>
      </c>
      <c r="E808" s="24">
        <v>1.57</v>
      </c>
      <c r="F808" s="24">
        <v>190375</v>
      </c>
      <c r="G808" s="24">
        <v>19789822</v>
      </c>
      <c r="H808">
        <v>806</v>
      </c>
      <c r="J808" s="9">
        <f t="shared" si="12"/>
        <v>5.3691275167785282E-2</v>
      </c>
    </row>
    <row r="809" spans="1:10" x14ac:dyDescent="0.25">
      <c r="A809" t="s">
        <v>917</v>
      </c>
      <c r="B809" s="24">
        <v>1.57</v>
      </c>
      <c r="C809" s="24">
        <v>1.9</v>
      </c>
      <c r="D809" s="24">
        <v>1.57</v>
      </c>
      <c r="E809" s="24">
        <v>1.85</v>
      </c>
      <c r="F809" s="24">
        <v>497557</v>
      </c>
      <c r="G809" s="24">
        <v>23252553</v>
      </c>
      <c r="H809">
        <v>807</v>
      </c>
      <c r="J809" s="9">
        <f t="shared" si="12"/>
        <v>0.178343949044586</v>
      </c>
    </row>
    <row r="810" spans="1:10" x14ac:dyDescent="0.25">
      <c r="A810" t="s">
        <v>916</v>
      </c>
      <c r="B810" s="24">
        <v>1.85</v>
      </c>
      <c r="C810" s="24">
        <v>1.86</v>
      </c>
      <c r="D810" s="24">
        <v>1.77</v>
      </c>
      <c r="E810" s="24">
        <v>1.79</v>
      </c>
      <c r="F810" s="24">
        <v>134743</v>
      </c>
      <c r="G810" s="24">
        <v>22555605</v>
      </c>
      <c r="H810">
        <v>808</v>
      </c>
      <c r="J810" s="9">
        <f t="shared" si="12"/>
        <v>-3.2432432432432462E-2</v>
      </c>
    </row>
    <row r="811" spans="1:10" x14ac:dyDescent="0.25">
      <c r="A811" t="s">
        <v>915</v>
      </c>
      <c r="B811" s="24">
        <v>1.79</v>
      </c>
      <c r="C811" s="24">
        <v>1.93</v>
      </c>
      <c r="D811" s="24">
        <v>1.74</v>
      </c>
      <c r="E811" s="24">
        <v>1.88</v>
      </c>
      <c r="F811" s="24">
        <v>268046</v>
      </c>
      <c r="G811" s="24">
        <v>23709864</v>
      </c>
      <c r="H811">
        <v>809</v>
      </c>
      <c r="J811" s="9">
        <f t="shared" si="12"/>
        <v>5.0279329608938467E-2</v>
      </c>
    </row>
    <row r="812" spans="1:10" x14ac:dyDescent="0.25">
      <c r="A812" t="s">
        <v>914</v>
      </c>
      <c r="B812" s="24">
        <v>1.88</v>
      </c>
      <c r="C812" s="24">
        <v>2</v>
      </c>
      <c r="D812" s="24">
        <v>1.8</v>
      </c>
      <c r="E812" s="24">
        <v>1.9</v>
      </c>
      <c r="F812" s="24">
        <v>268531</v>
      </c>
      <c r="G812" s="24">
        <v>23895875</v>
      </c>
      <c r="H812">
        <v>810</v>
      </c>
      <c r="J812" s="9">
        <f t="shared" si="12"/>
        <v>1.0638297872340436E-2</v>
      </c>
    </row>
    <row r="813" spans="1:10" x14ac:dyDescent="0.25">
      <c r="A813" t="s">
        <v>913</v>
      </c>
      <c r="B813" s="24">
        <v>1.9</v>
      </c>
      <c r="C813" s="24">
        <v>1.99</v>
      </c>
      <c r="D813" s="24">
        <v>1.84</v>
      </c>
      <c r="E813" s="24">
        <v>1.9</v>
      </c>
      <c r="F813" s="24">
        <v>199176</v>
      </c>
      <c r="G813" s="24">
        <v>23967213</v>
      </c>
      <c r="H813">
        <v>811</v>
      </c>
      <c r="J813" s="9">
        <f t="shared" si="12"/>
        <v>0</v>
      </c>
    </row>
    <row r="814" spans="1:10" x14ac:dyDescent="0.25">
      <c r="A814" t="s">
        <v>912</v>
      </c>
      <c r="B814" s="24">
        <v>1.9</v>
      </c>
      <c r="C814" s="24">
        <v>2.0499999999999998</v>
      </c>
      <c r="D814" s="24">
        <v>1.89</v>
      </c>
      <c r="E814" s="24">
        <v>2.0499999999999998</v>
      </c>
      <c r="F814" s="24">
        <v>245059</v>
      </c>
      <c r="G814" s="24">
        <v>25843925</v>
      </c>
      <c r="H814">
        <v>812</v>
      </c>
      <c r="J814" s="9">
        <f t="shared" si="12"/>
        <v>7.8947368421052586E-2</v>
      </c>
    </row>
    <row r="815" spans="1:10" x14ac:dyDescent="0.25">
      <c r="A815" t="s">
        <v>911</v>
      </c>
      <c r="B815" s="24">
        <v>2.0499999999999998</v>
      </c>
      <c r="C815" s="24">
        <v>2.0499999999999998</v>
      </c>
      <c r="D815" s="24">
        <v>1.95</v>
      </c>
      <c r="E815" s="24">
        <v>2.0099999999999998</v>
      </c>
      <c r="F815" s="24">
        <v>210706</v>
      </c>
      <c r="G815" s="24">
        <v>25426383</v>
      </c>
      <c r="H815">
        <v>813</v>
      </c>
      <c r="J815" s="9">
        <f t="shared" si="12"/>
        <v>-1.9512195121951237E-2</v>
      </c>
    </row>
    <row r="816" spans="1:10" x14ac:dyDescent="0.25">
      <c r="A816" t="s">
        <v>910</v>
      </c>
      <c r="B816" s="24">
        <v>2.02</v>
      </c>
      <c r="C816" s="24">
        <v>2.0499999999999998</v>
      </c>
      <c r="D816" s="24">
        <v>1.9</v>
      </c>
      <c r="E816" s="24">
        <v>1.98</v>
      </c>
      <c r="F816" s="24">
        <v>129604</v>
      </c>
      <c r="G816" s="24">
        <v>24965156</v>
      </c>
      <c r="H816">
        <v>814</v>
      </c>
      <c r="J816" s="9">
        <f t="shared" si="12"/>
        <v>-1.980198019801982E-2</v>
      </c>
    </row>
    <row r="817" spans="1:10" x14ac:dyDescent="0.25">
      <c r="A817" t="s">
        <v>909</v>
      </c>
      <c r="B817" s="24">
        <v>1.98</v>
      </c>
      <c r="C817" s="24">
        <v>1.99</v>
      </c>
      <c r="D817" s="24">
        <v>1.89</v>
      </c>
      <c r="E817" s="24">
        <v>1.95</v>
      </c>
      <c r="F817" s="24">
        <v>122922</v>
      </c>
      <c r="G817" s="24">
        <v>24631880</v>
      </c>
      <c r="H817">
        <v>815</v>
      </c>
      <c r="J817" s="9">
        <f t="shared" si="12"/>
        <v>-1.5151515151515166E-2</v>
      </c>
    </row>
    <row r="818" spans="1:10" x14ac:dyDescent="0.25">
      <c r="A818" t="s">
        <v>908</v>
      </c>
      <c r="B818" s="24">
        <v>1.95</v>
      </c>
      <c r="C818" s="24">
        <v>2.02</v>
      </c>
      <c r="D818" s="24">
        <v>1.93</v>
      </c>
      <c r="E818" s="24">
        <v>1.98</v>
      </c>
      <c r="F818" s="24">
        <v>123245</v>
      </c>
      <c r="G818" s="24">
        <v>25089295</v>
      </c>
      <c r="H818">
        <v>816</v>
      </c>
      <c r="J818" s="9">
        <f t="shared" si="12"/>
        <v>1.5384615384615399E-2</v>
      </c>
    </row>
    <row r="819" spans="1:10" x14ac:dyDescent="0.25">
      <c r="A819" t="s">
        <v>907</v>
      </c>
      <c r="B819" s="24">
        <v>1.98</v>
      </c>
      <c r="C819" s="24">
        <v>2.09</v>
      </c>
      <c r="D819" s="24">
        <v>1.88</v>
      </c>
      <c r="E819" s="24">
        <v>2.0099999999999998</v>
      </c>
      <c r="F819" s="24">
        <v>396280</v>
      </c>
      <c r="G819" s="24">
        <v>25372377</v>
      </c>
      <c r="H819">
        <v>817</v>
      </c>
      <c r="J819" s="9">
        <f t="shared" si="12"/>
        <v>1.5151515151515053E-2</v>
      </c>
    </row>
    <row r="820" spans="1:10" x14ac:dyDescent="0.25">
      <c r="A820" t="s">
        <v>906</v>
      </c>
      <c r="B820" s="24">
        <v>2.0099999999999998</v>
      </c>
      <c r="C820" s="24">
        <v>2.2000000000000002</v>
      </c>
      <c r="D820" s="24">
        <v>1.98</v>
      </c>
      <c r="E820" s="24">
        <v>2.1800000000000002</v>
      </c>
      <c r="F820" s="24">
        <v>849798</v>
      </c>
      <c r="G820" s="24">
        <v>27610736</v>
      </c>
      <c r="H820">
        <v>818</v>
      </c>
      <c r="J820" s="9">
        <f t="shared" si="12"/>
        <v>8.4577114427860894E-2</v>
      </c>
    </row>
    <row r="821" spans="1:10" x14ac:dyDescent="0.25">
      <c r="A821" t="s">
        <v>905</v>
      </c>
      <c r="B821" s="24">
        <v>2.1800000000000002</v>
      </c>
      <c r="C821" s="24">
        <v>2.27</v>
      </c>
      <c r="D821" s="24">
        <v>2.08</v>
      </c>
      <c r="E821" s="24">
        <v>2.2000000000000002</v>
      </c>
      <c r="F821" s="24">
        <v>760398</v>
      </c>
      <c r="G821" s="24">
        <v>27933355</v>
      </c>
      <c r="H821">
        <v>819</v>
      </c>
      <c r="J821" s="9">
        <f t="shared" si="12"/>
        <v>9.174311926605512E-3</v>
      </c>
    </row>
    <row r="822" spans="1:10" x14ac:dyDescent="0.25">
      <c r="A822" t="s">
        <v>904</v>
      </c>
      <c r="B822" s="24">
        <v>2.2000000000000002</v>
      </c>
      <c r="C822" s="24">
        <v>2.29</v>
      </c>
      <c r="D822" s="24">
        <v>2.13</v>
      </c>
      <c r="E822" s="24">
        <v>2.2400000000000002</v>
      </c>
      <c r="F822" s="24">
        <v>449444</v>
      </c>
      <c r="G822" s="24">
        <v>28370145</v>
      </c>
      <c r="H822">
        <v>820</v>
      </c>
      <c r="J822" s="9">
        <f t="shared" si="12"/>
        <v>1.8181818181818195E-2</v>
      </c>
    </row>
    <row r="823" spans="1:10" x14ac:dyDescent="0.25">
      <c r="A823" t="s">
        <v>903</v>
      </c>
      <c r="B823" s="24">
        <v>2.2400000000000002</v>
      </c>
      <c r="C823" s="24">
        <v>2.2599999999999998</v>
      </c>
      <c r="D823" s="24">
        <v>2.15</v>
      </c>
      <c r="E823" s="24">
        <v>2.19</v>
      </c>
      <c r="F823" s="24">
        <v>381203</v>
      </c>
      <c r="G823" s="24">
        <v>27812081</v>
      </c>
      <c r="H823">
        <v>821</v>
      </c>
      <c r="J823" s="9">
        <f t="shared" si="12"/>
        <v>-2.232142857142869E-2</v>
      </c>
    </row>
    <row r="824" spans="1:10" x14ac:dyDescent="0.25">
      <c r="A824" t="s">
        <v>902</v>
      </c>
      <c r="B824" s="24">
        <v>2.19</v>
      </c>
      <c r="C824" s="24">
        <v>2.34</v>
      </c>
      <c r="D824" s="24">
        <v>2.1800000000000002</v>
      </c>
      <c r="E824" s="24">
        <v>2.2999999999999998</v>
      </c>
      <c r="F824" s="24">
        <v>313760</v>
      </c>
      <c r="G824" s="24">
        <v>29245030</v>
      </c>
      <c r="H824">
        <v>822</v>
      </c>
      <c r="J824" s="9">
        <f t="shared" si="12"/>
        <v>5.0228310502283047E-2</v>
      </c>
    </row>
    <row r="825" spans="1:10" x14ac:dyDescent="0.25">
      <c r="A825" t="s">
        <v>901</v>
      </c>
      <c r="B825" s="24">
        <v>2.2999999999999998</v>
      </c>
      <c r="C825" s="24">
        <v>2.5499999999999998</v>
      </c>
      <c r="D825" s="24">
        <v>2.2799999999999998</v>
      </c>
      <c r="E825" s="24">
        <v>2.44</v>
      </c>
      <c r="F825" s="24">
        <v>1869560</v>
      </c>
      <c r="G825" s="24">
        <v>30969887</v>
      </c>
      <c r="H825">
        <v>823</v>
      </c>
      <c r="J825" s="9">
        <f t="shared" si="12"/>
        <v>6.0869565217391362E-2</v>
      </c>
    </row>
    <row r="826" spans="1:10" x14ac:dyDescent="0.25">
      <c r="A826" t="s">
        <v>900</v>
      </c>
      <c r="B826" s="24">
        <v>2.44</v>
      </c>
      <c r="C826" s="24">
        <v>2.6</v>
      </c>
      <c r="D826" s="24">
        <v>2.4</v>
      </c>
      <c r="E826" s="24">
        <v>2.54</v>
      </c>
      <c r="F826" s="24">
        <v>790717</v>
      </c>
      <c r="G826" s="24">
        <v>32236010</v>
      </c>
      <c r="H826">
        <v>824</v>
      </c>
      <c r="J826" s="9">
        <f t="shared" si="12"/>
        <v>4.0983606557377088E-2</v>
      </c>
    </row>
    <row r="827" spans="1:10" x14ac:dyDescent="0.25">
      <c r="A827" t="s">
        <v>899</v>
      </c>
      <c r="B827" s="24">
        <v>2.5299999999999998</v>
      </c>
      <c r="C827" s="24">
        <v>5.23</v>
      </c>
      <c r="D827" s="24">
        <v>2.5299999999999998</v>
      </c>
      <c r="E827" s="24">
        <v>3.99</v>
      </c>
      <c r="F827" s="24">
        <v>18149400</v>
      </c>
      <c r="G827" s="24">
        <v>50734132</v>
      </c>
      <c r="H827">
        <v>825</v>
      </c>
      <c r="J827" s="9">
        <f t="shared" si="12"/>
        <v>0.57707509881422947</v>
      </c>
    </row>
    <row r="828" spans="1:10" x14ac:dyDescent="0.25">
      <c r="A828" t="s">
        <v>898</v>
      </c>
      <c r="B828" s="24">
        <v>4.03</v>
      </c>
      <c r="C828" s="24">
        <v>5.32</v>
      </c>
      <c r="D828" s="24">
        <v>4</v>
      </c>
      <c r="E828" s="24">
        <v>4.72</v>
      </c>
      <c r="F828" s="24">
        <v>21058200</v>
      </c>
      <c r="G828" s="24">
        <v>60006384</v>
      </c>
      <c r="H828">
        <v>826</v>
      </c>
      <c r="J828" s="9">
        <f t="shared" si="12"/>
        <v>0.17121588089330012</v>
      </c>
    </row>
    <row r="829" spans="1:10" x14ac:dyDescent="0.25">
      <c r="A829" t="s">
        <v>897</v>
      </c>
      <c r="B829" s="24">
        <v>4.66</v>
      </c>
      <c r="C829" s="24">
        <v>5.07</v>
      </c>
      <c r="D829" s="24">
        <v>4.3600000000000003</v>
      </c>
      <c r="E829" s="24">
        <v>4.42</v>
      </c>
      <c r="F829" s="24">
        <v>6796020</v>
      </c>
      <c r="G829" s="24">
        <v>56337880</v>
      </c>
      <c r="H829">
        <v>827</v>
      </c>
      <c r="J829" s="9">
        <f t="shared" si="12"/>
        <v>-5.1502145922746823E-2</v>
      </c>
    </row>
    <row r="830" spans="1:10" x14ac:dyDescent="0.25">
      <c r="A830" t="s">
        <v>896</v>
      </c>
      <c r="B830" s="24">
        <v>4.46</v>
      </c>
      <c r="C830" s="24">
        <v>4.51</v>
      </c>
      <c r="D830" s="24">
        <v>3.73</v>
      </c>
      <c r="E830" s="24">
        <v>4.1500000000000004</v>
      </c>
      <c r="F830" s="24">
        <v>7337870</v>
      </c>
      <c r="G830" s="24">
        <v>52842196</v>
      </c>
      <c r="H830">
        <v>828</v>
      </c>
      <c r="J830" s="9">
        <f t="shared" si="12"/>
        <v>-6.9506726457399012E-2</v>
      </c>
    </row>
    <row r="831" spans="1:10" x14ac:dyDescent="0.25">
      <c r="A831" t="s">
        <v>895</v>
      </c>
      <c r="B831" s="24">
        <v>4.13</v>
      </c>
      <c r="C831" s="24">
        <v>4.62</v>
      </c>
      <c r="D831" s="24">
        <v>4.09</v>
      </c>
      <c r="E831" s="24">
        <v>4.18</v>
      </c>
      <c r="F831" s="24">
        <v>6023340</v>
      </c>
      <c r="G831" s="24">
        <v>53288540</v>
      </c>
      <c r="H831">
        <v>829</v>
      </c>
      <c r="J831" s="9">
        <f t="shared" si="12"/>
        <v>1.2106537530266302E-2</v>
      </c>
    </row>
    <row r="832" spans="1:10" x14ac:dyDescent="0.25">
      <c r="A832" t="s">
        <v>894</v>
      </c>
      <c r="B832" s="24">
        <v>4.25</v>
      </c>
      <c r="C832" s="24">
        <v>5.3</v>
      </c>
      <c r="D832" s="24">
        <v>4.21</v>
      </c>
      <c r="E832" s="24">
        <v>5.3</v>
      </c>
      <c r="F832" s="24">
        <v>8004280</v>
      </c>
      <c r="G832" s="24">
        <v>67637296</v>
      </c>
      <c r="H832">
        <v>830</v>
      </c>
      <c r="J832" s="9">
        <f t="shared" si="12"/>
        <v>0.24705882352941172</v>
      </c>
    </row>
    <row r="833" spans="1:10" x14ac:dyDescent="0.25">
      <c r="A833" t="s">
        <v>893</v>
      </c>
      <c r="B833" s="24">
        <v>5.3</v>
      </c>
      <c r="C833" s="24">
        <v>9.51</v>
      </c>
      <c r="D833" s="24">
        <v>5.09</v>
      </c>
      <c r="E833" s="24">
        <v>9.51</v>
      </c>
      <c r="F833" s="24">
        <v>49325800</v>
      </c>
      <c r="G833" s="24">
        <v>121421771</v>
      </c>
      <c r="H833">
        <v>831</v>
      </c>
      <c r="J833" s="9">
        <f t="shared" si="12"/>
        <v>0.79433962264150948</v>
      </c>
    </row>
    <row r="834" spans="1:10" x14ac:dyDescent="0.25">
      <c r="A834" t="s">
        <v>892</v>
      </c>
      <c r="B834" s="24">
        <v>9.35</v>
      </c>
      <c r="C834" s="24">
        <v>10.69</v>
      </c>
      <c r="D834" s="24">
        <v>8.07</v>
      </c>
      <c r="E834" s="24">
        <v>8.5</v>
      </c>
      <c r="F834" s="24">
        <v>46191400</v>
      </c>
      <c r="G834" s="24">
        <v>108511358</v>
      </c>
      <c r="H834">
        <v>832</v>
      </c>
      <c r="J834" s="9">
        <f t="shared" si="12"/>
        <v>-9.090909090909087E-2</v>
      </c>
    </row>
    <row r="835" spans="1:10" x14ac:dyDescent="0.25">
      <c r="A835" t="s">
        <v>891</v>
      </c>
      <c r="B835" s="24">
        <v>8.49</v>
      </c>
      <c r="C835" s="24">
        <v>9.17</v>
      </c>
      <c r="D835" s="24">
        <v>7.95</v>
      </c>
      <c r="E835" s="24">
        <v>8.49</v>
      </c>
      <c r="F835" s="24">
        <v>15534600</v>
      </c>
      <c r="G835" s="24">
        <v>108522361</v>
      </c>
      <c r="H835">
        <v>833</v>
      </c>
      <c r="J835" s="9">
        <f t="shared" si="12"/>
        <v>0</v>
      </c>
    </row>
    <row r="836" spans="1:10" x14ac:dyDescent="0.25">
      <c r="A836" t="s">
        <v>890</v>
      </c>
      <c r="B836" s="24">
        <v>8.51</v>
      </c>
      <c r="C836" s="24">
        <v>8.86</v>
      </c>
      <c r="D836" s="24">
        <v>7.49</v>
      </c>
      <c r="E836" s="24">
        <v>8.58</v>
      </c>
      <c r="F836" s="24">
        <v>20057400</v>
      </c>
      <c r="G836" s="24">
        <v>109758710</v>
      </c>
      <c r="H836">
        <v>834</v>
      </c>
      <c r="J836" s="9">
        <f t="shared" ref="J836:J899" si="13">(E836-B836)/B836</f>
        <v>8.2256169212691285E-3</v>
      </c>
    </row>
    <row r="837" spans="1:10" x14ac:dyDescent="0.25">
      <c r="A837" t="s">
        <v>889</v>
      </c>
      <c r="B837" s="24">
        <v>8.52</v>
      </c>
      <c r="C837" s="24">
        <v>8.84</v>
      </c>
      <c r="D837" s="24">
        <v>7.85</v>
      </c>
      <c r="E837" s="24">
        <v>8</v>
      </c>
      <c r="F837" s="24">
        <v>12152000</v>
      </c>
      <c r="G837" s="24">
        <v>102420068</v>
      </c>
      <c r="H837">
        <v>835</v>
      </c>
      <c r="J837" s="9">
        <f t="shared" si="13"/>
        <v>-6.1032863849765209E-2</v>
      </c>
    </row>
    <row r="838" spans="1:10" x14ac:dyDescent="0.25">
      <c r="A838" t="s">
        <v>888</v>
      </c>
      <c r="B838" s="24">
        <v>7.97</v>
      </c>
      <c r="C838" s="24">
        <v>10.61</v>
      </c>
      <c r="D838" s="24">
        <v>7.82</v>
      </c>
      <c r="E838" s="24">
        <v>10.210000000000001</v>
      </c>
      <c r="F838" s="24">
        <v>27999500</v>
      </c>
      <c r="G838" s="24">
        <v>130774123</v>
      </c>
      <c r="H838">
        <v>836</v>
      </c>
      <c r="J838" s="9">
        <f t="shared" si="13"/>
        <v>0.28105395232120467</v>
      </c>
    </row>
    <row r="839" spans="1:10" x14ac:dyDescent="0.25">
      <c r="A839" t="s">
        <v>887</v>
      </c>
      <c r="B839" s="24">
        <v>10.19</v>
      </c>
      <c r="C839" s="24">
        <v>15.05</v>
      </c>
      <c r="D839" s="24">
        <v>9.9</v>
      </c>
      <c r="E839" s="24">
        <v>10.59</v>
      </c>
      <c r="F839" s="24">
        <v>66593800</v>
      </c>
      <c r="G839" s="24">
        <v>135682955</v>
      </c>
      <c r="H839">
        <v>837</v>
      </c>
      <c r="J839" s="9">
        <f t="shared" si="13"/>
        <v>3.9254170755642824E-2</v>
      </c>
    </row>
    <row r="840" spans="1:10" x14ac:dyDescent="0.25">
      <c r="A840" t="s">
        <v>886</v>
      </c>
      <c r="B840" s="24">
        <v>11.13</v>
      </c>
      <c r="C840" s="24">
        <v>13.87</v>
      </c>
      <c r="D840" s="24">
        <v>10.41</v>
      </c>
      <c r="E840" s="24">
        <v>13.39</v>
      </c>
      <c r="F840" s="24">
        <v>31169900</v>
      </c>
      <c r="G840" s="24">
        <v>171660818</v>
      </c>
      <c r="H840">
        <v>838</v>
      </c>
      <c r="J840" s="9">
        <f t="shared" si="13"/>
        <v>0.20305480682839169</v>
      </c>
    </row>
    <row r="841" spans="1:10" x14ac:dyDescent="0.25">
      <c r="A841" t="s">
        <v>885</v>
      </c>
      <c r="B841" s="24">
        <v>13.57</v>
      </c>
      <c r="C841" s="24">
        <v>14.26</v>
      </c>
      <c r="D841" s="24">
        <v>12.58</v>
      </c>
      <c r="E841" s="24">
        <v>13.96</v>
      </c>
      <c r="F841" s="24">
        <v>24043200</v>
      </c>
      <c r="G841" s="24">
        <v>179086320</v>
      </c>
      <c r="H841">
        <v>839</v>
      </c>
      <c r="J841" s="9">
        <f t="shared" si="13"/>
        <v>2.8739867354458406E-2</v>
      </c>
    </row>
    <row r="842" spans="1:10" x14ac:dyDescent="0.25">
      <c r="A842" t="s">
        <v>884</v>
      </c>
      <c r="B842" s="24">
        <v>13.84</v>
      </c>
      <c r="C842" s="24">
        <v>14.19</v>
      </c>
      <c r="D842" s="24">
        <v>11.99</v>
      </c>
      <c r="E842" s="24">
        <v>12.46</v>
      </c>
      <c r="F842" s="24">
        <v>25356900</v>
      </c>
      <c r="G842" s="24">
        <v>159864857</v>
      </c>
      <c r="H842">
        <v>840</v>
      </c>
      <c r="J842" s="9">
        <f t="shared" si="13"/>
        <v>-9.971098265895946E-2</v>
      </c>
    </row>
    <row r="843" spans="1:10" x14ac:dyDescent="0.25">
      <c r="A843" t="s">
        <v>883</v>
      </c>
      <c r="B843" s="24">
        <v>12.44</v>
      </c>
      <c r="C843" s="24">
        <v>12.88</v>
      </c>
      <c r="D843" s="24">
        <v>11.1</v>
      </c>
      <c r="E843" s="24">
        <v>11.83</v>
      </c>
      <c r="F843" s="24">
        <v>20446100</v>
      </c>
      <c r="G843" s="24">
        <v>151939022</v>
      </c>
      <c r="H843">
        <v>841</v>
      </c>
      <c r="J843" s="9">
        <f t="shared" si="13"/>
        <v>-4.9035369774919568E-2</v>
      </c>
    </row>
    <row r="844" spans="1:10" x14ac:dyDescent="0.25">
      <c r="A844" t="s">
        <v>882</v>
      </c>
      <c r="B844" s="24">
        <v>11.91</v>
      </c>
      <c r="C844" s="24">
        <v>13</v>
      </c>
      <c r="D844" s="24">
        <v>11.54</v>
      </c>
      <c r="E844" s="24">
        <v>12.74</v>
      </c>
      <c r="F844" s="24">
        <v>18100000</v>
      </c>
      <c r="G844" s="24">
        <v>163765346</v>
      </c>
      <c r="H844">
        <v>842</v>
      </c>
      <c r="J844" s="9">
        <f t="shared" si="13"/>
        <v>6.9689336691855591E-2</v>
      </c>
    </row>
    <row r="845" spans="1:10" x14ac:dyDescent="0.25">
      <c r="A845" t="s">
        <v>881</v>
      </c>
      <c r="B845" s="24">
        <v>12.71</v>
      </c>
      <c r="C845" s="24">
        <v>13.63</v>
      </c>
      <c r="D845" s="24">
        <v>12.08</v>
      </c>
      <c r="E845" s="24">
        <v>12.43</v>
      </c>
      <c r="F845" s="24">
        <v>14523800</v>
      </c>
      <c r="G845" s="24">
        <v>159804772</v>
      </c>
      <c r="H845">
        <v>843</v>
      </c>
      <c r="J845" s="9">
        <f t="shared" si="13"/>
        <v>-2.2029897718332109E-2</v>
      </c>
    </row>
    <row r="846" spans="1:10" x14ac:dyDescent="0.25">
      <c r="A846" t="s">
        <v>880</v>
      </c>
      <c r="B846" s="24">
        <v>12.33</v>
      </c>
      <c r="C846" s="24">
        <v>12.58</v>
      </c>
      <c r="D846" s="24">
        <v>11.98</v>
      </c>
      <c r="E846" s="24">
        <v>12.23</v>
      </c>
      <c r="F846" s="24">
        <v>7990970</v>
      </c>
      <c r="G846" s="24">
        <v>157404893</v>
      </c>
      <c r="H846">
        <v>844</v>
      </c>
      <c r="J846" s="9">
        <f t="shared" si="13"/>
        <v>-8.1103000811029724E-3</v>
      </c>
    </row>
    <row r="847" spans="1:10" x14ac:dyDescent="0.25">
      <c r="A847" t="s">
        <v>879</v>
      </c>
      <c r="B847" s="24">
        <v>12.26</v>
      </c>
      <c r="C847" s="24">
        <v>12.41</v>
      </c>
      <c r="D847" s="24">
        <v>10.53</v>
      </c>
      <c r="E847" s="24">
        <v>10.69</v>
      </c>
      <c r="F847" s="24">
        <v>15781800</v>
      </c>
      <c r="G847" s="24">
        <v>137571401</v>
      </c>
      <c r="H847">
        <v>845</v>
      </c>
      <c r="J847" s="9">
        <f t="shared" si="13"/>
        <v>-0.12805872756933118</v>
      </c>
    </row>
    <row r="848" spans="1:10" x14ac:dyDescent="0.25">
      <c r="A848" t="s">
        <v>878</v>
      </c>
      <c r="B848" s="24">
        <v>10.66</v>
      </c>
      <c r="C848" s="24">
        <v>11.01</v>
      </c>
      <c r="D848" s="24">
        <v>9.9700000000000006</v>
      </c>
      <c r="E848" s="24">
        <v>10.029999999999999</v>
      </c>
      <c r="F848" s="24">
        <v>12411600</v>
      </c>
      <c r="G848" s="24">
        <v>129231621</v>
      </c>
      <c r="H848">
        <v>846</v>
      </c>
      <c r="J848" s="9">
        <f t="shared" si="13"/>
        <v>-5.9099437148217707E-2</v>
      </c>
    </row>
    <row r="849" spans="1:10" x14ac:dyDescent="0.25">
      <c r="A849" t="s">
        <v>877</v>
      </c>
      <c r="B849" s="24">
        <v>10.26</v>
      </c>
      <c r="C849" s="24">
        <v>11.36</v>
      </c>
      <c r="D849" s="24">
        <v>9.85</v>
      </c>
      <c r="E849" s="24">
        <v>10.88</v>
      </c>
      <c r="F849" s="24">
        <v>14308800</v>
      </c>
      <c r="G849" s="24">
        <v>140279597</v>
      </c>
      <c r="H849">
        <v>847</v>
      </c>
      <c r="J849" s="9">
        <f t="shared" si="13"/>
        <v>6.0428849902534214E-2</v>
      </c>
    </row>
    <row r="850" spans="1:10" x14ac:dyDescent="0.25">
      <c r="A850" t="s">
        <v>876</v>
      </c>
      <c r="B850" s="24">
        <v>10.97</v>
      </c>
      <c r="C850" s="24">
        <v>10.97</v>
      </c>
      <c r="D850" s="24">
        <v>10.31</v>
      </c>
      <c r="E850" s="24">
        <v>10.51</v>
      </c>
      <c r="F850" s="24">
        <v>5468580</v>
      </c>
      <c r="G850" s="24">
        <v>135522320</v>
      </c>
      <c r="H850">
        <v>848</v>
      </c>
      <c r="J850" s="9">
        <f t="shared" si="13"/>
        <v>-4.193254329990892E-2</v>
      </c>
    </row>
    <row r="851" spans="1:10" x14ac:dyDescent="0.25">
      <c r="A851" t="s">
        <v>875</v>
      </c>
      <c r="B851" s="24">
        <v>10.53</v>
      </c>
      <c r="C851" s="24">
        <v>10.53</v>
      </c>
      <c r="D851" s="24">
        <v>9.33</v>
      </c>
      <c r="E851" s="24">
        <v>9.41</v>
      </c>
      <c r="F851" s="24">
        <v>7678600</v>
      </c>
      <c r="G851" s="24">
        <v>121476506</v>
      </c>
      <c r="H851">
        <v>849</v>
      </c>
      <c r="J851" s="9">
        <f t="shared" si="13"/>
        <v>-0.10636277302943963</v>
      </c>
    </row>
    <row r="852" spans="1:10" x14ac:dyDescent="0.25">
      <c r="A852" t="s">
        <v>874</v>
      </c>
      <c r="B852" s="24">
        <v>9.5</v>
      </c>
      <c r="C852" s="24">
        <v>9.83</v>
      </c>
      <c r="D852" s="24">
        <v>8.75</v>
      </c>
      <c r="E852" s="24">
        <v>8.91</v>
      </c>
      <c r="F852" s="24">
        <v>7175750</v>
      </c>
      <c r="G852" s="24">
        <v>115059295</v>
      </c>
      <c r="H852">
        <v>850</v>
      </c>
      <c r="J852" s="9">
        <f t="shared" si="13"/>
        <v>-6.2105263157894719E-2</v>
      </c>
    </row>
    <row r="853" spans="1:10" x14ac:dyDescent="0.25">
      <c r="A853" t="s">
        <v>873</v>
      </c>
      <c r="B853" s="24">
        <v>8.8800000000000008</v>
      </c>
      <c r="C853" s="24">
        <v>9.82</v>
      </c>
      <c r="D853" s="24">
        <v>8.82</v>
      </c>
      <c r="E853" s="24">
        <v>9.68</v>
      </c>
      <c r="F853" s="24">
        <v>4720550</v>
      </c>
      <c r="G853" s="24">
        <v>125064287</v>
      </c>
      <c r="H853">
        <v>851</v>
      </c>
      <c r="J853" s="9">
        <f t="shared" si="13"/>
        <v>9.0090090090089961E-2</v>
      </c>
    </row>
    <row r="854" spans="1:10" x14ac:dyDescent="0.25">
      <c r="A854" t="s">
        <v>872</v>
      </c>
      <c r="B854" s="24">
        <v>9.69</v>
      </c>
      <c r="C854" s="24">
        <v>9.7799999999999994</v>
      </c>
      <c r="D854" s="24">
        <v>9.25</v>
      </c>
      <c r="E854" s="24">
        <v>9.4499999999999993</v>
      </c>
      <c r="F854" s="24">
        <v>2709710</v>
      </c>
      <c r="G854" s="24">
        <v>122201474</v>
      </c>
      <c r="H854">
        <v>852</v>
      </c>
      <c r="J854" s="9">
        <f t="shared" si="13"/>
        <v>-2.4767801857585162E-2</v>
      </c>
    </row>
    <row r="855" spans="1:10" x14ac:dyDescent="0.25">
      <c r="A855" t="s">
        <v>871</v>
      </c>
      <c r="B855" s="24">
        <v>9.4499999999999993</v>
      </c>
      <c r="C855" s="24">
        <v>10.85</v>
      </c>
      <c r="D855" s="24">
        <v>9.07</v>
      </c>
      <c r="E855" s="24">
        <v>10.56</v>
      </c>
      <c r="F855" s="24">
        <v>8092940</v>
      </c>
      <c r="G855" s="24">
        <v>136642029</v>
      </c>
      <c r="H855">
        <v>853</v>
      </c>
      <c r="J855" s="9">
        <f t="shared" si="13"/>
        <v>0.1174603174603176</v>
      </c>
    </row>
    <row r="856" spans="1:10" x14ac:dyDescent="0.25">
      <c r="A856" t="s">
        <v>870</v>
      </c>
      <c r="B856" s="24">
        <v>10.54</v>
      </c>
      <c r="C856" s="24">
        <v>11.69</v>
      </c>
      <c r="D856" s="24">
        <v>10.32</v>
      </c>
      <c r="E856" s="24">
        <v>11.15</v>
      </c>
      <c r="F856" s="24">
        <v>11094000</v>
      </c>
      <c r="G856" s="24">
        <v>144258613</v>
      </c>
      <c r="H856">
        <v>854</v>
      </c>
      <c r="J856" s="9">
        <f t="shared" si="13"/>
        <v>5.7874762808349266E-2</v>
      </c>
    </row>
    <row r="857" spans="1:10" x14ac:dyDescent="0.25">
      <c r="A857" t="s">
        <v>869</v>
      </c>
      <c r="B857" s="24">
        <v>11.25</v>
      </c>
      <c r="C857" s="24">
        <v>11.25</v>
      </c>
      <c r="D857" s="24">
        <v>9.7799999999999994</v>
      </c>
      <c r="E857" s="24">
        <v>9.92</v>
      </c>
      <c r="F857" s="24">
        <v>6586410</v>
      </c>
      <c r="G857" s="24">
        <v>128418743</v>
      </c>
      <c r="H857">
        <v>855</v>
      </c>
      <c r="J857" s="9">
        <f t="shared" si="13"/>
        <v>-0.11822222222222223</v>
      </c>
    </row>
    <row r="858" spans="1:10" x14ac:dyDescent="0.25">
      <c r="A858" t="s">
        <v>868</v>
      </c>
      <c r="B858" s="24">
        <v>9.9600000000000009</v>
      </c>
      <c r="C858" s="24">
        <v>10.59</v>
      </c>
      <c r="D858" s="24">
        <v>9.9600000000000009</v>
      </c>
      <c r="E858" s="24">
        <v>10.16</v>
      </c>
      <c r="F858" s="24">
        <v>3966670</v>
      </c>
      <c r="G858" s="24">
        <v>131587814</v>
      </c>
      <c r="H858">
        <v>856</v>
      </c>
      <c r="J858" s="9">
        <f t="shared" si="13"/>
        <v>2.0080321285140489E-2</v>
      </c>
    </row>
    <row r="859" spans="1:10" x14ac:dyDescent="0.25">
      <c r="A859" t="s">
        <v>867</v>
      </c>
      <c r="B859" s="24">
        <v>10.119999999999999</v>
      </c>
      <c r="C859" s="24">
        <v>11.01</v>
      </c>
      <c r="D859" s="24">
        <v>10.029999999999999</v>
      </c>
      <c r="E859" s="24">
        <v>10.77</v>
      </c>
      <c r="F859" s="24">
        <v>3564780</v>
      </c>
      <c r="G859" s="24">
        <v>139610396</v>
      </c>
      <c r="H859">
        <v>857</v>
      </c>
      <c r="J859" s="9">
        <f t="shared" si="13"/>
        <v>6.4229249011857753E-2</v>
      </c>
    </row>
    <row r="860" spans="1:10" x14ac:dyDescent="0.25">
      <c r="A860" t="s">
        <v>866</v>
      </c>
      <c r="B860" s="24">
        <v>10.8</v>
      </c>
      <c r="C860" s="24">
        <v>11.03</v>
      </c>
      <c r="D860" s="24">
        <v>10.63</v>
      </c>
      <c r="E860" s="24">
        <v>10.63</v>
      </c>
      <c r="F860" s="24">
        <v>1720410</v>
      </c>
      <c r="G860" s="24">
        <v>137892129</v>
      </c>
      <c r="H860">
        <v>858</v>
      </c>
      <c r="J860" s="9">
        <f t="shared" si="13"/>
        <v>-1.5740740740740732E-2</v>
      </c>
    </row>
    <row r="861" spans="1:10" x14ac:dyDescent="0.25">
      <c r="A861" t="s">
        <v>865</v>
      </c>
      <c r="B861" s="24">
        <v>10.62</v>
      </c>
      <c r="C861" s="24">
        <v>10.7</v>
      </c>
      <c r="D861" s="24">
        <v>10.19</v>
      </c>
      <c r="E861" s="24">
        <v>10.24</v>
      </c>
      <c r="F861" s="24">
        <v>2085390</v>
      </c>
      <c r="G861" s="24">
        <v>132978253</v>
      </c>
      <c r="H861">
        <v>859</v>
      </c>
      <c r="J861" s="9">
        <f t="shared" si="13"/>
        <v>-3.5781544256120436E-2</v>
      </c>
    </row>
    <row r="862" spans="1:10" x14ac:dyDescent="0.25">
      <c r="A862" t="s">
        <v>864</v>
      </c>
      <c r="B862" s="24">
        <v>10.25</v>
      </c>
      <c r="C862" s="24">
        <v>10.36</v>
      </c>
      <c r="D862" s="24">
        <v>9.14</v>
      </c>
      <c r="E862" s="24">
        <v>9.4</v>
      </c>
      <c r="F862" s="24">
        <v>7477270</v>
      </c>
      <c r="G862" s="24">
        <v>122064001</v>
      </c>
      <c r="H862">
        <v>860</v>
      </c>
      <c r="J862" s="9">
        <f t="shared" si="13"/>
        <v>-8.2926829268292646E-2</v>
      </c>
    </row>
    <row r="863" spans="1:10" x14ac:dyDescent="0.25">
      <c r="A863" t="s">
        <v>863</v>
      </c>
      <c r="B863" s="24">
        <v>9.36</v>
      </c>
      <c r="C863" s="24">
        <v>9.6</v>
      </c>
      <c r="D863" s="24">
        <v>9.18</v>
      </c>
      <c r="E863" s="24">
        <v>9.31</v>
      </c>
      <c r="F863" s="24">
        <v>2349090</v>
      </c>
      <c r="G863" s="24">
        <v>120949767</v>
      </c>
      <c r="H863">
        <v>861</v>
      </c>
      <c r="J863" s="9">
        <f t="shared" si="13"/>
        <v>-5.3418803418802284E-3</v>
      </c>
    </row>
    <row r="864" spans="1:10" x14ac:dyDescent="0.25">
      <c r="A864" t="s">
        <v>862</v>
      </c>
      <c r="B864" s="24">
        <v>9.33</v>
      </c>
      <c r="C864" s="24">
        <v>9.5</v>
      </c>
      <c r="D864" s="24">
        <v>9.19</v>
      </c>
      <c r="E864" s="24">
        <v>9.4</v>
      </c>
      <c r="F864" s="24">
        <v>1900470</v>
      </c>
      <c r="G864" s="24">
        <v>122211948</v>
      </c>
      <c r="H864">
        <v>862</v>
      </c>
      <c r="J864" s="9">
        <f t="shared" si="13"/>
        <v>7.5026795284030313E-3</v>
      </c>
    </row>
    <row r="865" spans="1:10" x14ac:dyDescent="0.25">
      <c r="A865" t="s">
        <v>861</v>
      </c>
      <c r="B865" s="24">
        <v>9.4</v>
      </c>
      <c r="C865" s="24">
        <v>9.41</v>
      </c>
      <c r="D865" s="24">
        <v>8.32</v>
      </c>
      <c r="E865" s="24">
        <v>8.7100000000000009</v>
      </c>
      <c r="F865" s="24">
        <v>5237580</v>
      </c>
      <c r="G865" s="24">
        <v>113302522</v>
      </c>
      <c r="H865">
        <v>863</v>
      </c>
      <c r="J865" s="9">
        <f t="shared" si="13"/>
        <v>-7.3404255319148876E-2</v>
      </c>
    </row>
    <row r="866" spans="1:10" x14ac:dyDescent="0.25">
      <c r="A866" t="s">
        <v>860</v>
      </c>
      <c r="B866" s="24">
        <v>8.65</v>
      </c>
      <c r="C866" s="24">
        <v>8.66</v>
      </c>
      <c r="D866" s="24">
        <v>7.99</v>
      </c>
      <c r="E866" s="24">
        <v>8.41</v>
      </c>
      <c r="F866" s="24">
        <v>5300920</v>
      </c>
      <c r="G866" s="24">
        <v>109506169</v>
      </c>
      <c r="H866">
        <v>864</v>
      </c>
      <c r="J866" s="9">
        <f t="shared" si="13"/>
        <v>-2.7745664739884417E-2</v>
      </c>
    </row>
    <row r="867" spans="1:10" x14ac:dyDescent="0.25">
      <c r="A867" t="s">
        <v>859</v>
      </c>
      <c r="B867" s="24">
        <v>8.42</v>
      </c>
      <c r="C867" s="24">
        <v>8.42</v>
      </c>
      <c r="D867" s="24">
        <v>7.17</v>
      </c>
      <c r="E867" s="24">
        <v>7.36</v>
      </c>
      <c r="F867" s="24">
        <v>8319930</v>
      </c>
      <c r="G867" s="24">
        <v>95841683</v>
      </c>
      <c r="H867">
        <v>865</v>
      </c>
      <c r="J867" s="9">
        <f t="shared" si="13"/>
        <v>-0.1258907363420427</v>
      </c>
    </row>
    <row r="868" spans="1:10" x14ac:dyDescent="0.25">
      <c r="A868" t="s">
        <v>858</v>
      </c>
      <c r="B868" s="24">
        <v>7.33</v>
      </c>
      <c r="C868" s="24">
        <v>8.48</v>
      </c>
      <c r="D868" s="24">
        <v>7.32</v>
      </c>
      <c r="E868" s="24">
        <v>8.3000000000000007</v>
      </c>
      <c r="F868" s="24">
        <v>4709360</v>
      </c>
      <c r="G868" s="24">
        <v>108225500</v>
      </c>
      <c r="H868">
        <v>866</v>
      </c>
      <c r="J868" s="9">
        <f t="shared" si="13"/>
        <v>0.13233287858117335</v>
      </c>
    </row>
    <row r="869" spans="1:10" x14ac:dyDescent="0.25">
      <c r="A869" t="s">
        <v>857</v>
      </c>
      <c r="B869" s="24">
        <v>8.31</v>
      </c>
      <c r="C869" s="24">
        <v>8.5500000000000007</v>
      </c>
      <c r="D869" s="24">
        <v>7.82</v>
      </c>
      <c r="E869" s="24">
        <v>7.95</v>
      </c>
      <c r="F869" s="24">
        <v>3249380</v>
      </c>
      <c r="G869" s="24">
        <v>103649996</v>
      </c>
      <c r="H869">
        <v>867</v>
      </c>
      <c r="J869" s="9">
        <f t="shared" si="13"/>
        <v>-4.3321299638989202E-2</v>
      </c>
    </row>
    <row r="870" spans="1:10" x14ac:dyDescent="0.25">
      <c r="A870" t="s">
        <v>856</v>
      </c>
      <c r="B870" s="24">
        <v>7.95</v>
      </c>
      <c r="C870" s="24">
        <v>8.1199999999999992</v>
      </c>
      <c r="D870" s="24">
        <v>7.45</v>
      </c>
      <c r="E870" s="24">
        <v>7.65</v>
      </c>
      <c r="F870" s="24">
        <v>2425600</v>
      </c>
      <c r="G870" s="24">
        <v>99818155</v>
      </c>
      <c r="H870">
        <v>868</v>
      </c>
      <c r="J870" s="9">
        <f t="shared" si="13"/>
        <v>-3.7735849056603751E-2</v>
      </c>
    </row>
    <row r="871" spans="1:10" x14ac:dyDescent="0.25">
      <c r="A871" t="s">
        <v>855</v>
      </c>
      <c r="B871" s="24">
        <v>7.66</v>
      </c>
      <c r="C871" s="24">
        <v>7.66</v>
      </c>
      <c r="D871" s="24">
        <v>6.13</v>
      </c>
      <c r="E871" s="24">
        <v>6.76</v>
      </c>
      <c r="F871" s="24">
        <v>9101390</v>
      </c>
      <c r="G871" s="24">
        <v>88254377</v>
      </c>
      <c r="H871">
        <v>869</v>
      </c>
      <c r="J871" s="9">
        <f t="shared" si="13"/>
        <v>-0.11749347258485644</v>
      </c>
    </row>
    <row r="872" spans="1:10" x14ac:dyDescent="0.25">
      <c r="A872" t="s">
        <v>854</v>
      </c>
      <c r="B872" s="24">
        <v>6.71</v>
      </c>
      <c r="C872" s="24">
        <v>7.29</v>
      </c>
      <c r="D872" s="24">
        <v>6.37</v>
      </c>
      <c r="E872" s="24">
        <v>7.18</v>
      </c>
      <c r="F872" s="24">
        <v>4738590</v>
      </c>
      <c r="G872" s="24">
        <v>93717481</v>
      </c>
      <c r="H872">
        <v>870</v>
      </c>
      <c r="J872" s="9">
        <f t="shared" si="13"/>
        <v>7.0044709388971643E-2</v>
      </c>
    </row>
    <row r="873" spans="1:10" x14ac:dyDescent="0.25">
      <c r="A873" t="s">
        <v>853</v>
      </c>
      <c r="B873" s="24">
        <v>7.19</v>
      </c>
      <c r="C873" s="24">
        <v>7.67</v>
      </c>
      <c r="D873" s="24">
        <v>6.56</v>
      </c>
      <c r="E873" s="24">
        <v>6.89</v>
      </c>
      <c r="F873" s="24">
        <v>4458730</v>
      </c>
      <c r="G873" s="24">
        <v>90051979</v>
      </c>
      <c r="H873">
        <v>871</v>
      </c>
      <c r="J873" s="9">
        <f t="shared" si="13"/>
        <v>-4.1724617524339459E-2</v>
      </c>
    </row>
    <row r="874" spans="1:10" x14ac:dyDescent="0.25">
      <c r="A874" t="s">
        <v>852</v>
      </c>
      <c r="B874" s="24">
        <v>6.89</v>
      </c>
      <c r="C874" s="24">
        <v>7.18</v>
      </c>
      <c r="D874" s="24">
        <v>6.62</v>
      </c>
      <c r="E874" s="24">
        <v>6.88</v>
      </c>
      <c r="F874" s="24">
        <v>1795650</v>
      </c>
      <c r="G874" s="24">
        <v>89953077</v>
      </c>
      <c r="H874">
        <v>872</v>
      </c>
      <c r="J874" s="9">
        <f t="shared" si="13"/>
        <v>-1.4513788098693451E-3</v>
      </c>
    </row>
    <row r="875" spans="1:10" x14ac:dyDescent="0.25">
      <c r="A875" t="s">
        <v>851</v>
      </c>
      <c r="B875" s="24">
        <v>6.9</v>
      </c>
      <c r="C875" s="24">
        <v>7.69</v>
      </c>
      <c r="D875" s="24">
        <v>6.89</v>
      </c>
      <c r="E875" s="24">
        <v>7.48</v>
      </c>
      <c r="F875" s="24">
        <v>2820040</v>
      </c>
      <c r="G875" s="24">
        <v>97827789</v>
      </c>
      <c r="H875">
        <v>873</v>
      </c>
      <c r="J875" s="9">
        <f t="shared" si="13"/>
        <v>8.4057971014492763E-2</v>
      </c>
    </row>
    <row r="876" spans="1:10" x14ac:dyDescent="0.25">
      <c r="A876" t="s">
        <v>850</v>
      </c>
      <c r="B876" s="24">
        <v>7.56</v>
      </c>
      <c r="C876" s="24">
        <v>7.59</v>
      </c>
      <c r="D876" s="24">
        <v>6.78</v>
      </c>
      <c r="E876" s="24">
        <v>6.94</v>
      </c>
      <c r="F876" s="24">
        <v>3179780</v>
      </c>
      <c r="G876" s="24">
        <v>90827923</v>
      </c>
      <c r="H876">
        <v>874</v>
      </c>
      <c r="J876" s="9">
        <f t="shared" si="13"/>
        <v>-8.2010582010581909E-2</v>
      </c>
    </row>
    <row r="877" spans="1:10" x14ac:dyDescent="0.25">
      <c r="A877" t="s">
        <v>849</v>
      </c>
      <c r="B877" s="24">
        <v>6.92</v>
      </c>
      <c r="C877" s="24">
        <v>7.74</v>
      </c>
      <c r="D877" s="24">
        <v>6.6</v>
      </c>
      <c r="E877" s="24">
        <v>7.28</v>
      </c>
      <c r="F877" s="24">
        <v>5966020</v>
      </c>
      <c r="G877" s="24">
        <v>95321416</v>
      </c>
      <c r="H877">
        <v>875</v>
      </c>
      <c r="J877" s="9">
        <f t="shared" si="13"/>
        <v>5.202312138728328E-2</v>
      </c>
    </row>
    <row r="878" spans="1:10" x14ac:dyDescent="0.25">
      <c r="A878" t="s">
        <v>848</v>
      </c>
      <c r="B878" s="24">
        <v>7.28</v>
      </c>
      <c r="C878" s="24">
        <v>7.62</v>
      </c>
      <c r="D878" s="24">
        <v>7.17</v>
      </c>
      <c r="E878" s="24">
        <v>7.31</v>
      </c>
      <c r="F878" s="24">
        <v>2034800</v>
      </c>
      <c r="G878" s="24">
        <v>95814532</v>
      </c>
      <c r="H878">
        <v>876</v>
      </c>
      <c r="J878" s="9">
        <f t="shared" si="13"/>
        <v>4.1208791208790325E-3</v>
      </c>
    </row>
    <row r="879" spans="1:10" x14ac:dyDescent="0.25">
      <c r="A879" t="s">
        <v>847</v>
      </c>
      <c r="B879" s="24">
        <v>7.28</v>
      </c>
      <c r="C879" s="24">
        <v>7.31</v>
      </c>
      <c r="D879" s="24">
        <v>6.78</v>
      </c>
      <c r="E879" s="24">
        <v>6.91</v>
      </c>
      <c r="F879" s="24">
        <v>2079340</v>
      </c>
      <c r="G879" s="24">
        <v>90666982</v>
      </c>
      <c r="H879">
        <v>877</v>
      </c>
      <c r="J879" s="9">
        <f t="shared" si="13"/>
        <v>-5.0824175824175838E-2</v>
      </c>
    </row>
    <row r="880" spans="1:10" x14ac:dyDescent="0.25">
      <c r="A880" t="s">
        <v>846</v>
      </c>
      <c r="B880" s="24">
        <v>6.94</v>
      </c>
      <c r="C880" s="24">
        <v>7.18</v>
      </c>
      <c r="D880" s="24">
        <v>6.83</v>
      </c>
      <c r="E880" s="24">
        <v>6.92</v>
      </c>
      <c r="F880" s="24">
        <v>1682900</v>
      </c>
      <c r="G880" s="24">
        <v>90845692</v>
      </c>
      <c r="H880">
        <v>878</v>
      </c>
      <c r="J880" s="9">
        <f t="shared" si="13"/>
        <v>-2.8818443804035248E-3</v>
      </c>
    </row>
    <row r="881" spans="1:10" x14ac:dyDescent="0.25">
      <c r="A881" t="s">
        <v>845</v>
      </c>
      <c r="B881" s="24">
        <v>6.92</v>
      </c>
      <c r="C881" s="24">
        <v>6.93</v>
      </c>
      <c r="D881" s="24">
        <v>6.45</v>
      </c>
      <c r="E881" s="24">
        <v>6.56</v>
      </c>
      <c r="F881" s="24">
        <v>1709700</v>
      </c>
      <c r="G881" s="24">
        <v>86161364</v>
      </c>
      <c r="H881">
        <v>879</v>
      </c>
      <c r="J881" s="9">
        <f t="shared" si="13"/>
        <v>-5.202312138728328E-2</v>
      </c>
    </row>
    <row r="882" spans="1:10" x14ac:dyDescent="0.25">
      <c r="A882" t="s">
        <v>844</v>
      </c>
      <c r="B882" s="24">
        <v>6.57</v>
      </c>
      <c r="C882" s="24">
        <v>6.63</v>
      </c>
      <c r="D882" s="24">
        <v>6.12</v>
      </c>
      <c r="E882" s="24">
        <v>6.38</v>
      </c>
      <c r="F882" s="24">
        <v>2548440</v>
      </c>
      <c r="G882" s="24">
        <v>83774544</v>
      </c>
      <c r="H882">
        <v>880</v>
      </c>
      <c r="J882" s="9">
        <f t="shared" si="13"/>
        <v>-2.891933028919336E-2</v>
      </c>
    </row>
    <row r="883" spans="1:10" x14ac:dyDescent="0.25">
      <c r="A883" t="s">
        <v>843</v>
      </c>
      <c r="B883" s="24">
        <v>6.39</v>
      </c>
      <c r="C883" s="24">
        <v>6.41</v>
      </c>
      <c r="D883" s="24">
        <v>5.7</v>
      </c>
      <c r="E883" s="24">
        <v>6.28</v>
      </c>
      <c r="F883" s="24">
        <v>3659990</v>
      </c>
      <c r="G883" s="24">
        <v>82595590</v>
      </c>
      <c r="H883">
        <v>881</v>
      </c>
      <c r="J883" s="9">
        <f t="shared" si="13"/>
        <v>-1.7214397496087549E-2</v>
      </c>
    </row>
    <row r="884" spans="1:10" x14ac:dyDescent="0.25">
      <c r="A884" t="s">
        <v>842</v>
      </c>
      <c r="B884" s="24">
        <v>6.29</v>
      </c>
      <c r="C884" s="24">
        <v>6.79</v>
      </c>
      <c r="D884" s="24">
        <v>6.08</v>
      </c>
      <c r="E884" s="24">
        <v>6.57</v>
      </c>
      <c r="F884" s="24">
        <v>2342430</v>
      </c>
      <c r="G884" s="24">
        <v>86336793</v>
      </c>
      <c r="H884">
        <v>882</v>
      </c>
      <c r="J884" s="9">
        <f t="shared" si="13"/>
        <v>4.4515103338632789E-2</v>
      </c>
    </row>
    <row r="885" spans="1:10" x14ac:dyDescent="0.25">
      <c r="A885" t="s">
        <v>841</v>
      </c>
      <c r="B885" s="24">
        <v>6.57</v>
      </c>
      <c r="C885" s="24">
        <v>7.13</v>
      </c>
      <c r="D885" s="24">
        <v>6.49</v>
      </c>
      <c r="E885" s="24">
        <v>6.62</v>
      </c>
      <c r="F885" s="24">
        <v>2304340</v>
      </c>
      <c r="G885" s="24">
        <v>87090234</v>
      </c>
      <c r="H885">
        <v>883</v>
      </c>
      <c r="J885" s="9">
        <f t="shared" si="13"/>
        <v>7.6103500761034735E-3</v>
      </c>
    </row>
    <row r="886" spans="1:10" x14ac:dyDescent="0.25">
      <c r="A886" t="s">
        <v>840</v>
      </c>
      <c r="B886" s="24">
        <v>6.63</v>
      </c>
      <c r="C886" s="24">
        <v>7.2</v>
      </c>
      <c r="D886" s="24">
        <v>6.48</v>
      </c>
      <c r="E886" s="24">
        <v>6.56</v>
      </c>
      <c r="F886" s="24">
        <v>2510020</v>
      </c>
      <c r="G886" s="24">
        <v>86319939</v>
      </c>
      <c r="H886">
        <v>884</v>
      </c>
      <c r="J886" s="9">
        <f t="shared" si="13"/>
        <v>-1.0558069381598836E-2</v>
      </c>
    </row>
    <row r="887" spans="1:10" x14ac:dyDescent="0.25">
      <c r="A887" t="s">
        <v>839</v>
      </c>
      <c r="B887" s="24">
        <v>6.59</v>
      </c>
      <c r="C887" s="24">
        <v>6.91</v>
      </c>
      <c r="D887" s="24">
        <v>6.43</v>
      </c>
      <c r="E887" s="24">
        <v>6.78</v>
      </c>
      <c r="F887" s="24">
        <v>1960270</v>
      </c>
      <c r="G887" s="24">
        <v>89280696</v>
      </c>
      <c r="H887">
        <v>885</v>
      </c>
      <c r="J887" s="9">
        <f t="shared" si="13"/>
        <v>2.8831562974203397E-2</v>
      </c>
    </row>
    <row r="888" spans="1:10" x14ac:dyDescent="0.25">
      <c r="A888" t="s">
        <v>838</v>
      </c>
      <c r="B888" s="24">
        <v>6.79</v>
      </c>
      <c r="C888" s="24">
        <v>6.81</v>
      </c>
      <c r="D888" s="24">
        <v>6.24</v>
      </c>
      <c r="E888" s="24">
        <v>6.52</v>
      </c>
      <c r="F888" s="24">
        <v>2274680</v>
      </c>
      <c r="G888" s="24">
        <v>85874390</v>
      </c>
      <c r="H888">
        <v>886</v>
      </c>
      <c r="J888" s="9">
        <f t="shared" si="13"/>
        <v>-3.9764359351988285E-2</v>
      </c>
    </row>
    <row r="889" spans="1:10" x14ac:dyDescent="0.25">
      <c r="A889" t="s">
        <v>837</v>
      </c>
      <c r="B889" s="24">
        <v>6.52</v>
      </c>
      <c r="C889" s="24">
        <v>6.69</v>
      </c>
      <c r="D889" s="24">
        <v>6.45</v>
      </c>
      <c r="E889" s="24">
        <v>6.51</v>
      </c>
      <c r="F889" s="24">
        <v>561283</v>
      </c>
      <c r="G889" s="24">
        <v>85905978</v>
      </c>
      <c r="H889">
        <v>887</v>
      </c>
      <c r="J889" s="9">
        <f t="shared" si="13"/>
        <v>-1.5337423312883111E-3</v>
      </c>
    </row>
    <row r="890" spans="1:10" x14ac:dyDescent="0.25">
      <c r="A890" t="s">
        <v>836</v>
      </c>
      <c r="B890" s="24">
        <v>6.51</v>
      </c>
      <c r="C890" s="24">
        <v>6.61</v>
      </c>
      <c r="D890" s="24">
        <v>6.41</v>
      </c>
      <c r="E890" s="24">
        <v>6.42</v>
      </c>
      <c r="F890" s="24">
        <v>628370</v>
      </c>
      <c r="G890" s="24">
        <v>84643998</v>
      </c>
      <c r="H890">
        <v>888</v>
      </c>
      <c r="J890" s="9">
        <f t="shared" si="13"/>
        <v>-1.3824884792626706E-2</v>
      </c>
    </row>
    <row r="891" spans="1:10" x14ac:dyDescent="0.25">
      <c r="A891" t="s">
        <v>835</v>
      </c>
      <c r="B891" s="24">
        <v>6.42</v>
      </c>
      <c r="C891" s="24">
        <v>6.43</v>
      </c>
      <c r="D891" s="24">
        <v>5.77</v>
      </c>
      <c r="E891" s="24">
        <v>6.09</v>
      </c>
      <c r="F891" s="24">
        <v>2973160</v>
      </c>
      <c r="G891" s="24">
        <v>80388162</v>
      </c>
      <c r="H891">
        <v>889</v>
      </c>
      <c r="J891" s="9">
        <f t="shared" si="13"/>
        <v>-5.1401869158878517E-2</v>
      </c>
    </row>
    <row r="892" spans="1:10" x14ac:dyDescent="0.25">
      <c r="A892" t="s">
        <v>834</v>
      </c>
      <c r="B892" s="24">
        <v>6.09</v>
      </c>
      <c r="C892" s="24">
        <v>6.21</v>
      </c>
      <c r="D892" s="24">
        <v>5.82</v>
      </c>
      <c r="E892" s="24">
        <v>6.17</v>
      </c>
      <c r="F892" s="24">
        <v>1630120</v>
      </c>
      <c r="G892" s="24">
        <v>81548938</v>
      </c>
      <c r="H892">
        <v>890</v>
      </c>
      <c r="J892" s="9">
        <f t="shared" si="13"/>
        <v>1.3136288998357976E-2</v>
      </c>
    </row>
    <row r="893" spans="1:10" x14ac:dyDescent="0.25">
      <c r="A893" t="s">
        <v>833</v>
      </c>
      <c r="B893" s="24">
        <v>6.17</v>
      </c>
      <c r="C893" s="24">
        <v>6.38</v>
      </c>
      <c r="D893" s="24">
        <v>5.99</v>
      </c>
      <c r="E893" s="24">
        <v>6.21</v>
      </c>
      <c r="F893" s="24">
        <v>2043670</v>
      </c>
      <c r="G893" s="24">
        <v>82119301</v>
      </c>
      <c r="H893">
        <v>891</v>
      </c>
      <c r="J893" s="9">
        <f t="shared" si="13"/>
        <v>6.4829821717990333E-3</v>
      </c>
    </row>
    <row r="894" spans="1:10" x14ac:dyDescent="0.25">
      <c r="A894" t="s">
        <v>832</v>
      </c>
      <c r="B894" s="24">
        <v>6.22</v>
      </c>
      <c r="C894" s="24">
        <v>6.35</v>
      </c>
      <c r="D894" s="24">
        <v>5.63</v>
      </c>
      <c r="E894" s="24">
        <v>5.73</v>
      </c>
      <c r="F894" s="24">
        <v>3034820</v>
      </c>
      <c r="G894" s="24">
        <v>75698577</v>
      </c>
      <c r="H894">
        <v>892</v>
      </c>
      <c r="J894" s="9">
        <f t="shared" si="13"/>
        <v>-7.8778135048231404E-2</v>
      </c>
    </row>
    <row r="895" spans="1:10" x14ac:dyDescent="0.25">
      <c r="A895" t="s">
        <v>831</v>
      </c>
      <c r="B895" s="24">
        <v>5.72</v>
      </c>
      <c r="C895" s="24">
        <v>5.84</v>
      </c>
      <c r="D895" s="24">
        <v>4.28</v>
      </c>
      <c r="E895" s="24">
        <v>5.14</v>
      </c>
      <c r="F895" s="24">
        <v>10900200</v>
      </c>
      <c r="G895" s="24">
        <v>68041696</v>
      </c>
      <c r="H895">
        <v>893</v>
      </c>
      <c r="J895" s="9">
        <f t="shared" si="13"/>
        <v>-0.10139860139860142</v>
      </c>
    </row>
    <row r="896" spans="1:10" x14ac:dyDescent="0.25">
      <c r="A896" t="s">
        <v>830</v>
      </c>
      <c r="B896" s="24">
        <v>5.14</v>
      </c>
      <c r="C896" s="24">
        <v>5.7</v>
      </c>
      <c r="D896" s="24">
        <v>4.8099999999999996</v>
      </c>
      <c r="E896" s="24">
        <v>5.57</v>
      </c>
      <c r="F896" s="24">
        <v>5648010</v>
      </c>
      <c r="G896" s="24">
        <v>73765455</v>
      </c>
      <c r="H896">
        <v>894</v>
      </c>
      <c r="J896" s="9">
        <f t="shared" si="13"/>
        <v>8.3657587548638251E-2</v>
      </c>
    </row>
    <row r="897" spans="1:10" x14ac:dyDescent="0.25">
      <c r="A897" t="s">
        <v>829</v>
      </c>
      <c r="B897" s="24">
        <v>5.54</v>
      </c>
      <c r="C897" s="24">
        <v>5.61</v>
      </c>
      <c r="D897" s="24">
        <v>4.84</v>
      </c>
      <c r="E897" s="24">
        <v>5.12</v>
      </c>
      <c r="F897" s="24">
        <v>3111700</v>
      </c>
      <c r="G897" s="24">
        <v>67793894</v>
      </c>
      <c r="H897">
        <v>895</v>
      </c>
      <c r="J897" s="9">
        <f t="shared" si="13"/>
        <v>-7.5812274368231028E-2</v>
      </c>
    </row>
    <row r="898" spans="1:10" x14ac:dyDescent="0.25">
      <c r="A898" t="s">
        <v>828</v>
      </c>
      <c r="B898" s="24">
        <v>5.0999999999999996</v>
      </c>
      <c r="C898" s="24">
        <v>5.24</v>
      </c>
      <c r="D898" s="24">
        <v>4.5599999999999996</v>
      </c>
      <c r="E898" s="24">
        <v>4.71</v>
      </c>
      <c r="F898" s="24">
        <v>3841800</v>
      </c>
      <c r="G898" s="24">
        <v>62445241</v>
      </c>
      <c r="H898">
        <v>896</v>
      </c>
      <c r="J898" s="9">
        <f t="shared" si="13"/>
        <v>-7.6470588235294054E-2</v>
      </c>
    </row>
    <row r="899" spans="1:10" x14ac:dyDescent="0.25">
      <c r="A899" t="s">
        <v>827</v>
      </c>
      <c r="B899" s="24">
        <v>4.7300000000000004</v>
      </c>
      <c r="C899" s="24">
        <v>5.01</v>
      </c>
      <c r="D899" s="24">
        <v>4.38</v>
      </c>
      <c r="E899" s="24">
        <v>4.51</v>
      </c>
      <c r="F899" s="24">
        <v>2473050</v>
      </c>
      <c r="G899" s="24">
        <v>59738224</v>
      </c>
      <c r="H899">
        <v>897</v>
      </c>
      <c r="J899" s="9">
        <f t="shared" si="13"/>
        <v>-4.6511627906976875E-2</v>
      </c>
    </row>
    <row r="900" spans="1:10" x14ac:dyDescent="0.25">
      <c r="A900" t="s">
        <v>826</v>
      </c>
      <c r="B900" s="24">
        <v>4.54</v>
      </c>
      <c r="C900" s="24">
        <v>5.27</v>
      </c>
      <c r="D900" s="24">
        <v>4.51</v>
      </c>
      <c r="E900" s="24">
        <v>4.8899999999999997</v>
      </c>
      <c r="F900" s="24">
        <v>4438690</v>
      </c>
      <c r="G900" s="24">
        <v>64853827</v>
      </c>
      <c r="H900">
        <v>898</v>
      </c>
      <c r="J900" s="9">
        <f t="shared" ref="J900:J963" si="14">(E900-B900)/B900</f>
        <v>7.7092511013215778E-2</v>
      </c>
    </row>
    <row r="901" spans="1:10" x14ac:dyDescent="0.25">
      <c r="A901" t="s">
        <v>825</v>
      </c>
      <c r="B901" s="24">
        <v>4.8600000000000003</v>
      </c>
      <c r="C901" s="24">
        <v>5.12</v>
      </c>
      <c r="D901" s="24">
        <v>4.7</v>
      </c>
      <c r="E901" s="24">
        <v>4.8499999999999996</v>
      </c>
      <c r="F901" s="24">
        <v>2611470</v>
      </c>
      <c r="G901" s="24">
        <v>64315854</v>
      </c>
      <c r="H901">
        <v>899</v>
      </c>
      <c r="J901" s="9">
        <f t="shared" si="14"/>
        <v>-2.0576131687244188E-3</v>
      </c>
    </row>
    <row r="902" spans="1:10" x14ac:dyDescent="0.25">
      <c r="A902" t="s">
        <v>824</v>
      </c>
      <c r="B902" s="24">
        <v>4.83</v>
      </c>
      <c r="C902" s="24">
        <v>5.0199999999999996</v>
      </c>
      <c r="D902" s="24">
        <v>4.82</v>
      </c>
      <c r="E902" s="24">
        <v>5.0199999999999996</v>
      </c>
      <c r="F902" s="24">
        <v>602968</v>
      </c>
      <c r="G902" s="24">
        <v>66665440</v>
      </c>
      <c r="H902">
        <v>900</v>
      </c>
      <c r="J902" s="9">
        <f t="shared" si="14"/>
        <v>3.9337474120082712E-2</v>
      </c>
    </row>
    <row r="903" spans="1:10" x14ac:dyDescent="0.25">
      <c r="A903" t="s">
        <v>823</v>
      </c>
      <c r="B903" s="24">
        <v>4.9800000000000004</v>
      </c>
      <c r="C903" s="24">
        <v>5.03</v>
      </c>
      <c r="D903" s="24">
        <v>4.88</v>
      </c>
      <c r="E903" s="24">
        <v>4.97</v>
      </c>
      <c r="F903" s="24">
        <v>666680</v>
      </c>
      <c r="G903" s="24">
        <v>65957149</v>
      </c>
      <c r="H903">
        <v>901</v>
      </c>
      <c r="J903" s="9">
        <f t="shared" si="14"/>
        <v>-2.0080321285141918E-3</v>
      </c>
    </row>
    <row r="904" spans="1:10" x14ac:dyDescent="0.25">
      <c r="A904" t="s">
        <v>822</v>
      </c>
      <c r="B904" s="24">
        <v>4.97</v>
      </c>
      <c r="C904" s="24">
        <v>5.85</v>
      </c>
      <c r="D904" s="24">
        <v>4.92</v>
      </c>
      <c r="E904" s="24">
        <v>5.74</v>
      </c>
      <c r="F904" s="24">
        <v>3690120</v>
      </c>
      <c r="G904" s="24">
        <v>76274004</v>
      </c>
      <c r="H904">
        <v>902</v>
      </c>
      <c r="J904" s="9">
        <f t="shared" si="14"/>
        <v>0.15492957746478883</v>
      </c>
    </row>
    <row r="905" spans="1:10" x14ac:dyDescent="0.25">
      <c r="A905" t="s">
        <v>821</v>
      </c>
      <c r="B905" s="24">
        <v>5.77</v>
      </c>
      <c r="C905" s="24">
        <v>6.82</v>
      </c>
      <c r="D905" s="24">
        <v>5.72</v>
      </c>
      <c r="E905" s="24">
        <v>6.32</v>
      </c>
      <c r="F905" s="24">
        <v>9416390</v>
      </c>
      <c r="G905" s="24">
        <v>83993768</v>
      </c>
      <c r="H905">
        <v>903</v>
      </c>
      <c r="J905" s="9">
        <f t="shared" si="14"/>
        <v>9.5320623916811217E-2</v>
      </c>
    </row>
    <row r="906" spans="1:10" x14ac:dyDescent="0.25">
      <c r="A906" t="s">
        <v>820</v>
      </c>
      <c r="B906" s="24">
        <v>6.31</v>
      </c>
      <c r="C906" s="24">
        <v>6.54</v>
      </c>
      <c r="D906" s="24">
        <v>5.58</v>
      </c>
      <c r="E906" s="24">
        <v>6.19</v>
      </c>
      <c r="F906" s="24">
        <v>8149530</v>
      </c>
      <c r="G906" s="24">
        <v>82325103</v>
      </c>
      <c r="H906">
        <v>904</v>
      </c>
      <c r="J906" s="9">
        <f t="shared" si="14"/>
        <v>-1.9017432646592586E-2</v>
      </c>
    </row>
    <row r="907" spans="1:10" x14ac:dyDescent="0.25">
      <c r="A907" t="s">
        <v>819</v>
      </c>
      <c r="B907" s="24">
        <v>6.19</v>
      </c>
      <c r="C907" s="24">
        <v>6.48</v>
      </c>
      <c r="D907" s="24">
        <v>6.01</v>
      </c>
      <c r="E907" s="24">
        <v>6.1</v>
      </c>
      <c r="F907" s="24">
        <v>3175600</v>
      </c>
      <c r="G907" s="24">
        <v>81232437</v>
      </c>
      <c r="H907">
        <v>905</v>
      </c>
      <c r="J907" s="9">
        <f t="shared" si="14"/>
        <v>-1.4539579967689942E-2</v>
      </c>
    </row>
    <row r="908" spans="1:10" x14ac:dyDescent="0.25">
      <c r="A908" t="s">
        <v>818</v>
      </c>
      <c r="B908" s="24">
        <v>6.15</v>
      </c>
      <c r="C908" s="24">
        <v>6.98</v>
      </c>
      <c r="D908" s="24">
        <v>5.89</v>
      </c>
      <c r="E908" s="24">
        <v>6.78</v>
      </c>
      <c r="F908" s="24">
        <v>4256380</v>
      </c>
      <c r="G908" s="24">
        <v>90306926</v>
      </c>
      <c r="H908">
        <v>906</v>
      </c>
      <c r="J908" s="9">
        <f t="shared" si="14"/>
        <v>0.10243902439024388</v>
      </c>
    </row>
    <row r="909" spans="1:10" x14ac:dyDescent="0.25">
      <c r="A909" t="s">
        <v>817</v>
      </c>
      <c r="B909" s="24">
        <v>6.82</v>
      </c>
      <c r="C909" s="24">
        <v>7.68</v>
      </c>
      <c r="D909" s="24">
        <v>6.63</v>
      </c>
      <c r="E909" s="24">
        <v>7.44</v>
      </c>
      <c r="F909" s="24">
        <v>7239650</v>
      </c>
      <c r="G909" s="24">
        <v>99086582</v>
      </c>
      <c r="H909">
        <v>907</v>
      </c>
      <c r="J909" s="9">
        <f t="shared" si="14"/>
        <v>9.0909090909090925E-2</v>
      </c>
    </row>
    <row r="910" spans="1:10" x14ac:dyDescent="0.25">
      <c r="A910" t="s">
        <v>816</v>
      </c>
      <c r="B910" s="24">
        <v>7.42</v>
      </c>
      <c r="C910" s="24">
        <v>8.11</v>
      </c>
      <c r="D910" s="24">
        <v>6.97</v>
      </c>
      <c r="E910" s="24">
        <v>7.1</v>
      </c>
      <c r="F910" s="24">
        <v>8454760</v>
      </c>
      <c r="G910" s="24">
        <v>94701640</v>
      </c>
      <c r="H910">
        <v>908</v>
      </c>
      <c r="J910" s="9">
        <f t="shared" si="14"/>
        <v>-4.3126684636118635E-2</v>
      </c>
    </row>
    <row r="911" spans="1:10" x14ac:dyDescent="0.25">
      <c r="A911" t="s">
        <v>815</v>
      </c>
      <c r="B911" s="24">
        <v>7.11</v>
      </c>
      <c r="C911" s="24">
        <v>8.1300000000000008</v>
      </c>
      <c r="D911" s="24">
        <v>7.09</v>
      </c>
      <c r="E911" s="24">
        <v>7.71</v>
      </c>
      <c r="F911" s="24">
        <v>5270540</v>
      </c>
      <c r="G911" s="24">
        <v>102875127</v>
      </c>
      <c r="H911">
        <v>909</v>
      </c>
      <c r="J911" s="9">
        <f t="shared" si="14"/>
        <v>8.438818565400838E-2</v>
      </c>
    </row>
    <row r="912" spans="1:10" x14ac:dyDescent="0.25">
      <c r="A912" t="s">
        <v>814</v>
      </c>
      <c r="B912" s="24">
        <v>7.74</v>
      </c>
      <c r="C912" s="24">
        <v>7.92</v>
      </c>
      <c r="D912" s="24">
        <v>7.2</v>
      </c>
      <c r="E912" s="24">
        <v>7.3</v>
      </c>
      <c r="F912" s="24">
        <v>3711090</v>
      </c>
      <c r="G912" s="24">
        <v>97400116</v>
      </c>
      <c r="H912">
        <v>910</v>
      </c>
      <c r="J912" s="9">
        <f t="shared" si="14"/>
        <v>-5.6847545219638293E-2</v>
      </c>
    </row>
    <row r="913" spans="1:10" x14ac:dyDescent="0.25">
      <c r="A913" t="s">
        <v>813</v>
      </c>
      <c r="B913" s="24">
        <v>7.34</v>
      </c>
      <c r="C913" s="24">
        <v>7.47</v>
      </c>
      <c r="D913" s="24">
        <v>6.12</v>
      </c>
      <c r="E913" s="24">
        <v>6.58</v>
      </c>
      <c r="F913" s="24">
        <v>9338200</v>
      </c>
      <c r="G913" s="24">
        <v>87909164</v>
      </c>
      <c r="H913">
        <v>911</v>
      </c>
      <c r="J913" s="9">
        <f t="shared" si="14"/>
        <v>-0.10354223433242504</v>
      </c>
    </row>
    <row r="914" spans="1:10" x14ac:dyDescent="0.25">
      <c r="A914" t="s">
        <v>812</v>
      </c>
      <c r="B914" s="24">
        <v>6.55</v>
      </c>
      <c r="C914" s="24">
        <v>6.97</v>
      </c>
      <c r="D914" s="24">
        <v>6.22</v>
      </c>
      <c r="E914" s="24">
        <v>6.79</v>
      </c>
      <c r="F914" s="24">
        <v>4696950</v>
      </c>
      <c r="G914" s="24">
        <v>90709715</v>
      </c>
      <c r="H914">
        <v>912</v>
      </c>
      <c r="J914" s="9">
        <f t="shared" si="14"/>
        <v>3.6641221374045838E-2</v>
      </c>
    </row>
    <row r="915" spans="1:10" x14ac:dyDescent="0.25">
      <c r="A915" t="s">
        <v>811</v>
      </c>
      <c r="B915" s="24">
        <v>6.77</v>
      </c>
      <c r="C915" s="24">
        <v>7.1</v>
      </c>
      <c r="D915" s="24">
        <v>6.53</v>
      </c>
      <c r="E915" s="24">
        <v>6.72</v>
      </c>
      <c r="F915" s="24">
        <v>3854500</v>
      </c>
      <c r="G915" s="24">
        <v>89838452</v>
      </c>
      <c r="H915">
        <v>913</v>
      </c>
      <c r="J915" s="9">
        <f t="shared" si="14"/>
        <v>-7.3855243722304028E-3</v>
      </c>
    </row>
    <row r="916" spans="1:10" x14ac:dyDescent="0.25">
      <c r="A916" t="s">
        <v>810</v>
      </c>
      <c r="B916" s="24">
        <v>6.72</v>
      </c>
      <c r="C916" s="24">
        <v>6.86</v>
      </c>
      <c r="D916" s="24">
        <v>6.46</v>
      </c>
      <c r="E916" s="24">
        <v>6.55</v>
      </c>
      <c r="F916" s="24">
        <v>2490080</v>
      </c>
      <c r="G916" s="24">
        <v>87643556</v>
      </c>
      <c r="H916">
        <v>914</v>
      </c>
      <c r="J916" s="9">
        <f t="shared" si="14"/>
        <v>-2.5297619047619038E-2</v>
      </c>
    </row>
    <row r="917" spans="1:10" x14ac:dyDescent="0.25">
      <c r="A917" t="s">
        <v>809</v>
      </c>
      <c r="B917" s="24">
        <v>6.56</v>
      </c>
      <c r="C917" s="24">
        <v>6.88</v>
      </c>
      <c r="D917" s="24">
        <v>6.43</v>
      </c>
      <c r="E917" s="24">
        <v>6.58</v>
      </c>
      <c r="F917" s="24">
        <v>3534630</v>
      </c>
      <c r="G917" s="24">
        <v>88107230</v>
      </c>
      <c r="H917">
        <v>915</v>
      </c>
      <c r="J917" s="9">
        <f t="shared" si="14"/>
        <v>3.0487804878049488E-3</v>
      </c>
    </row>
    <row r="918" spans="1:10" x14ac:dyDescent="0.25">
      <c r="A918" t="s">
        <v>808</v>
      </c>
      <c r="B918" s="24">
        <v>6.58</v>
      </c>
      <c r="C918" s="24">
        <v>6.88</v>
      </c>
      <c r="D918" s="24">
        <v>6.56</v>
      </c>
      <c r="E918" s="24">
        <v>6.8</v>
      </c>
      <c r="F918" s="24">
        <v>1586190</v>
      </c>
      <c r="G918" s="24">
        <v>91025266</v>
      </c>
      <c r="H918">
        <v>916</v>
      </c>
      <c r="J918" s="9">
        <f t="shared" si="14"/>
        <v>3.3434650455927015E-2</v>
      </c>
    </row>
    <row r="919" spans="1:10" x14ac:dyDescent="0.25">
      <c r="A919" t="s">
        <v>807</v>
      </c>
      <c r="B919" s="24">
        <v>6.81</v>
      </c>
      <c r="C919" s="24">
        <v>8.24</v>
      </c>
      <c r="D919" s="24">
        <v>6.78</v>
      </c>
      <c r="E919" s="24">
        <v>7.69</v>
      </c>
      <c r="F919" s="24">
        <v>9996320</v>
      </c>
      <c r="G919" s="24">
        <v>102998599</v>
      </c>
      <c r="H919">
        <v>917</v>
      </c>
      <c r="J919" s="9">
        <f t="shared" si="14"/>
        <v>0.12922173274596194</v>
      </c>
    </row>
    <row r="920" spans="1:10" x14ac:dyDescent="0.25">
      <c r="A920" t="s">
        <v>806</v>
      </c>
      <c r="B920" s="24">
        <v>7.66</v>
      </c>
      <c r="C920" s="24">
        <v>8.11</v>
      </c>
      <c r="D920" s="24">
        <v>7.56</v>
      </c>
      <c r="E920" s="24">
        <v>7.91</v>
      </c>
      <c r="F920" s="24">
        <v>4170450</v>
      </c>
      <c r="G920" s="24">
        <v>106072015</v>
      </c>
      <c r="H920">
        <v>918</v>
      </c>
      <c r="J920" s="9">
        <f t="shared" si="14"/>
        <v>3.2637075718015662E-2</v>
      </c>
    </row>
    <row r="921" spans="1:10" x14ac:dyDescent="0.25">
      <c r="A921" t="s">
        <v>805</v>
      </c>
      <c r="B921" s="24">
        <v>7.94</v>
      </c>
      <c r="C921" s="24">
        <v>8.3699999999999992</v>
      </c>
      <c r="D921" s="24">
        <v>7.58</v>
      </c>
      <c r="E921" s="24">
        <v>7.81</v>
      </c>
      <c r="F921" s="24">
        <v>5756150</v>
      </c>
      <c r="G921" s="24">
        <v>104680381</v>
      </c>
      <c r="H921">
        <v>919</v>
      </c>
      <c r="J921" s="9">
        <f t="shared" si="14"/>
        <v>-1.6372795969773396E-2</v>
      </c>
    </row>
    <row r="922" spans="1:10" x14ac:dyDescent="0.25">
      <c r="A922" t="s">
        <v>804</v>
      </c>
      <c r="B922" s="24">
        <v>7.79</v>
      </c>
      <c r="C922" s="24">
        <v>7.8</v>
      </c>
      <c r="D922" s="24">
        <v>7.33</v>
      </c>
      <c r="E922" s="24">
        <v>7.54</v>
      </c>
      <c r="F922" s="24">
        <v>2450680</v>
      </c>
      <c r="G922" s="24">
        <v>101228822</v>
      </c>
      <c r="H922">
        <v>920</v>
      </c>
      <c r="J922" s="9">
        <f t="shared" si="14"/>
        <v>-3.2092426187419767E-2</v>
      </c>
    </row>
    <row r="923" spans="1:10" x14ac:dyDescent="0.25">
      <c r="A923" t="s">
        <v>803</v>
      </c>
      <c r="B923" s="24">
        <v>7.55</v>
      </c>
      <c r="C923" s="24">
        <v>7.81</v>
      </c>
      <c r="D923" s="24">
        <v>7.4</v>
      </c>
      <c r="E923" s="24">
        <v>7.62</v>
      </c>
      <c r="F923" s="24">
        <v>1632680</v>
      </c>
      <c r="G923" s="24">
        <v>102344923</v>
      </c>
      <c r="H923">
        <v>921</v>
      </c>
      <c r="J923" s="9">
        <f t="shared" si="14"/>
        <v>9.2715231788079843E-3</v>
      </c>
    </row>
    <row r="924" spans="1:10" x14ac:dyDescent="0.25">
      <c r="A924" t="s">
        <v>802</v>
      </c>
      <c r="B924" s="24">
        <v>7.63</v>
      </c>
      <c r="C924" s="24">
        <v>8.1199999999999992</v>
      </c>
      <c r="D924" s="24">
        <v>7.59</v>
      </c>
      <c r="E924" s="24">
        <v>7.93</v>
      </c>
      <c r="F924" s="24">
        <v>2604180</v>
      </c>
      <c r="G924" s="24">
        <v>106481831</v>
      </c>
      <c r="H924">
        <v>922</v>
      </c>
      <c r="J924" s="9">
        <f t="shared" si="14"/>
        <v>3.9318479685452143E-2</v>
      </c>
    </row>
    <row r="925" spans="1:10" x14ac:dyDescent="0.25">
      <c r="A925" t="s">
        <v>801</v>
      </c>
      <c r="B925" s="24">
        <v>7.92</v>
      </c>
      <c r="C925" s="24">
        <v>8.08</v>
      </c>
      <c r="D925" s="24">
        <v>7.78</v>
      </c>
      <c r="E925" s="24">
        <v>7.89</v>
      </c>
      <c r="F925" s="24">
        <v>1931140</v>
      </c>
      <c r="G925" s="24">
        <v>106077269</v>
      </c>
      <c r="H925">
        <v>923</v>
      </c>
      <c r="J925" s="9">
        <f t="shared" si="14"/>
        <v>-3.7878787878788192E-3</v>
      </c>
    </row>
    <row r="926" spans="1:10" x14ac:dyDescent="0.25">
      <c r="A926" t="s">
        <v>800</v>
      </c>
      <c r="B926" s="24">
        <v>7.91</v>
      </c>
      <c r="C926" s="24">
        <v>7.99</v>
      </c>
      <c r="D926" s="24">
        <v>7.48</v>
      </c>
      <c r="E926" s="24">
        <v>7.6</v>
      </c>
      <c r="F926" s="24">
        <v>2468920</v>
      </c>
      <c r="G926" s="24">
        <v>102214617</v>
      </c>
      <c r="H926">
        <v>924</v>
      </c>
      <c r="J926" s="9">
        <f t="shared" si="14"/>
        <v>-3.9190897597977309E-2</v>
      </c>
    </row>
    <row r="927" spans="1:10" x14ac:dyDescent="0.25">
      <c r="A927" t="s">
        <v>799</v>
      </c>
      <c r="B927" s="24">
        <v>7.63</v>
      </c>
      <c r="C927" s="24">
        <v>9.31</v>
      </c>
      <c r="D927" s="24">
        <v>7.21</v>
      </c>
      <c r="E927" s="24">
        <v>8.9499999999999993</v>
      </c>
      <c r="F927" s="24">
        <v>11077200</v>
      </c>
      <c r="G927" s="24">
        <v>120350738</v>
      </c>
      <c r="H927">
        <v>925</v>
      </c>
      <c r="J927" s="9">
        <f t="shared" si="14"/>
        <v>0.17300131061598945</v>
      </c>
    </row>
    <row r="928" spans="1:10" x14ac:dyDescent="0.25">
      <c r="A928" t="s">
        <v>798</v>
      </c>
      <c r="B928" s="24">
        <v>8.93</v>
      </c>
      <c r="C928" s="24">
        <v>9.1300000000000008</v>
      </c>
      <c r="D928" s="24">
        <v>8.36</v>
      </c>
      <c r="E928" s="24">
        <v>8.58</v>
      </c>
      <c r="F928" s="24">
        <v>5605070</v>
      </c>
      <c r="G928" s="24">
        <v>115418047</v>
      </c>
      <c r="H928">
        <v>926</v>
      </c>
      <c r="J928" s="9">
        <f t="shared" si="14"/>
        <v>-3.9193729003359427E-2</v>
      </c>
    </row>
    <row r="929" spans="1:10" x14ac:dyDescent="0.25">
      <c r="A929" t="s">
        <v>797</v>
      </c>
      <c r="B929" s="24">
        <v>8.5</v>
      </c>
      <c r="C929" s="24">
        <v>8.5</v>
      </c>
      <c r="D929" s="24">
        <v>7.92</v>
      </c>
      <c r="E929" s="24">
        <v>8.23</v>
      </c>
      <c r="F929" s="24">
        <v>6249910</v>
      </c>
      <c r="G929" s="24">
        <v>110840792</v>
      </c>
      <c r="H929">
        <v>927</v>
      </c>
      <c r="J929" s="9">
        <f t="shared" si="14"/>
        <v>-3.1764705882352889E-2</v>
      </c>
    </row>
    <row r="930" spans="1:10" x14ac:dyDescent="0.25">
      <c r="A930" t="s">
        <v>796</v>
      </c>
      <c r="B930" s="24">
        <v>8.2100000000000009</v>
      </c>
      <c r="C930" s="24">
        <v>8.56</v>
      </c>
      <c r="D930" s="24">
        <v>8.09</v>
      </c>
      <c r="E930" s="24">
        <v>8.27</v>
      </c>
      <c r="F930" s="24">
        <v>2100120</v>
      </c>
      <c r="G930" s="24">
        <v>111437002</v>
      </c>
      <c r="H930">
        <v>928</v>
      </c>
      <c r="J930" s="9">
        <f t="shared" si="14"/>
        <v>7.3081607795369933E-3</v>
      </c>
    </row>
    <row r="931" spans="1:10" x14ac:dyDescent="0.25">
      <c r="A931" t="s">
        <v>795</v>
      </c>
      <c r="B931" s="24">
        <v>8.26</v>
      </c>
      <c r="C931" s="24">
        <v>8.42</v>
      </c>
      <c r="D931" s="24">
        <v>7.8</v>
      </c>
      <c r="E931" s="24">
        <v>7.8</v>
      </c>
      <c r="F931" s="24">
        <v>2491800</v>
      </c>
      <c r="G931" s="24">
        <v>105061317</v>
      </c>
      <c r="H931">
        <v>929</v>
      </c>
      <c r="J931" s="9">
        <f t="shared" si="14"/>
        <v>-5.569007263922518E-2</v>
      </c>
    </row>
    <row r="932" spans="1:10" x14ac:dyDescent="0.25">
      <c r="A932" t="s">
        <v>794</v>
      </c>
      <c r="B932" s="24">
        <v>7.83</v>
      </c>
      <c r="C932" s="24">
        <v>8.15</v>
      </c>
      <c r="D932" s="24">
        <v>7.68</v>
      </c>
      <c r="E932" s="24">
        <v>7.91</v>
      </c>
      <c r="F932" s="24">
        <v>2413870</v>
      </c>
      <c r="G932" s="24">
        <v>106659222</v>
      </c>
      <c r="H932">
        <v>930</v>
      </c>
      <c r="J932" s="9">
        <f t="shared" si="14"/>
        <v>1.0217113665389537E-2</v>
      </c>
    </row>
    <row r="933" spans="1:10" x14ac:dyDescent="0.25">
      <c r="A933" t="s">
        <v>793</v>
      </c>
      <c r="B933" s="24">
        <v>7.91</v>
      </c>
      <c r="C933" s="24">
        <v>7.96</v>
      </c>
      <c r="D933" s="24">
        <v>7.16</v>
      </c>
      <c r="E933" s="24">
        <v>7.54</v>
      </c>
      <c r="F933" s="24">
        <v>3566450</v>
      </c>
      <c r="G933" s="24">
        <v>101766513</v>
      </c>
      <c r="H933">
        <v>931</v>
      </c>
      <c r="J933" s="9">
        <f t="shared" si="14"/>
        <v>-4.6776232616940597E-2</v>
      </c>
    </row>
    <row r="934" spans="1:10" x14ac:dyDescent="0.25">
      <c r="A934" t="s">
        <v>792</v>
      </c>
      <c r="B934" s="24">
        <v>7.54</v>
      </c>
      <c r="C934" s="24">
        <v>8.01</v>
      </c>
      <c r="D934" s="24">
        <v>7.32</v>
      </c>
      <c r="E934" s="24">
        <v>7.89</v>
      </c>
      <c r="F934" s="24">
        <v>1800020</v>
      </c>
      <c r="G934" s="24">
        <v>106409137</v>
      </c>
      <c r="H934">
        <v>932</v>
      </c>
      <c r="J934" s="9">
        <f t="shared" si="14"/>
        <v>4.6419098143236026E-2</v>
      </c>
    </row>
    <row r="935" spans="1:10" x14ac:dyDescent="0.25">
      <c r="A935" t="s">
        <v>791</v>
      </c>
      <c r="B935" s="24">
        <v>7.87</v>
      </c>
      <c r="C935" s="24">
        <v>8.0299999999999994</v>
      </c>
      <c r="D935" s="24">
        <v>7.73</v>
      </c>
      <c r="E935" s="24">
        <v>7.79</v>
      </c>
      <c r="F935" s="24">
        <v>1391520</v>
      </c>
      <c r="G935" s="24">
        <v>105252223</v>
      </c>
      <c r="H935">
        <v>933</v>
      </c>
      <c r="J935" s="9">
        <f t="shared" si="14"/>
        <v>-1.0165184243964431E-2</v>
      </c>
    </row>
    <row r="936" spans="1:10" x14ac:dyDescent="0.25">
      <c r="A936" t="s">
        <v>790</v>
      </c>
      <c r="B936" s="24">
        <v>7.8</v>
      </c>
      <c r="C936" s="24">
        <v>8.07</v>
      </c>
      <c r="D936" s="24">
        <v>7.79</v>
      </c>
      <c r="E936" s="24">
        <v>7.95</v>
      </c>
      <c r="F936" s="24">
        <v>1230840</v>
      </c>
      <c r="G936" s="24">
        <v>107339494</v>
      </c>
      <c r="H936">
        <v>934</v>
      </c>
      <c r="J936" s="9">
        <f t="shared" si="14"/>
        <v>1.9230769230769277E-2</v>
      </c>
    </row>
    <row r="937" spans="1:10" x14ac:dyDescent="0.25">
      <c r="A937" t="s">
        <v>789</v>
      </c>
      <c r="B937" s="24">
        <v>7.95</v>
      </c>
      <c r="C937" s="24">
        <v>8.0299999999999994</v>
      </c>
      <c r="D937" s="24">
        <v>7.67</v>
      </c>
      <c r="E937" s="24">
        <v>7.78</v>
      </c>
      <c r="F937" s="24">
        <v>954105</v>
      </c>
      <c r="G937" s="24">
        <v>105139678</v>
      </c>
      <c r="H937">
        <v>935</v>
      </c>
      <c r="J937" s="9">
        <f t="shared" si="14"/>
        <v>-2.138364779874213E-2</v>
      </c>
    </row>
    <row r="938" spans="1:10" x14ac:dyDescent="0.25">
      <c r="A938" t="s">
        <v>788</v>
      </c>
      <c r="B938" s="24">
        <v>7.77</v>
      </c>
      <c r="C938" s="24">
        <v>8.09</v>
      </c>
      <c r="D938" s="24">
        <v>7.74</v>
      </c>
      <c r="E938" s="24">
        <v>7.91</v>
      </c>
      <c r="F938" s="24">
        <v>1511400</v>
      </c>
      <c r="G938" s="24">
        <v>107014621</v>
      </c>
      <c r="H938">
        <v>936</v>
      </c>
      <c r="J938" s="9">
        <f t="shared" si="14"/>
        <v>1.8018018018018091E-2</v>
      </c>
    </row>
    <row r="939" spans="1:10" x14ac:dyDescent="0.25">
      <c r="A939" t="s">
        <v>787</v>
      </c>
      <c r="B939" s="24">
        <v>7.91</v>
      </c>
      <c r="C939" s="24">
        <v>8.06</v>
      </c>
      <c r="D939" s="24">
        <v>7.83</v>
      </c>
      <c r="E939" s="24">
        <v>8.0500000000000007</v>
      </c>
      <c r="F939" s="24">
        <v>1037600</v>
      </c>
      <c r="G939" s="24">
        <v>108953089</v>
      </c>
      <c r="H939">
        <v>937</v>
      </c>
      <c r="J939" s="9">
        <f t="shared" si="14"/>
        <v>1.769911504424786E-2</v>
      </c>
    </row>
    <row r="940" spans="1:10" x14ac:dyDescent="0.25">
      <c r="A940" t="s">
        <v>786</v>
      </c>
      <c r="B940" s="24">
        <v>8.07</v>
      </c>
      <c r="C940" s="24">
        <v>8.14</v>
      </c>
      <c r="D940" s="24">
        <v>7.97</v>
      </c>
      <c r="E940" s="24">
        <v>8.11</v>
      </c>
      <c r="F940" s="24">
        <v>892392</v>
      </c>
      <c r="G940" s="24">
        <v>109772255</v>
      </c>
      <c r="H940">
        <v>938</v>
      </c>
      <c r="J940" s="9">
        <f t="shared" si="14"/>
        <v>4.9566294919453713E-3</v>
      </c>
    </row>
    <row r="941" spans="1:10" x14ac:dyDescent="0.25">
      <c r="A941" t="s">
        <v>785</v>
      </c>
      <c r="B941" s="24">
        <v>8.23</v>
      </c>
      <c r="C941" s="24">
        <v>8.59</v>
      </c>
      <c r="D941" s="24">
        <v>8.11</v>
      </c>
      <c r="E941" s="24">
        <v>8.41</v>
      </c>
      <c r="F941" s="24">
        <v>3268750</v>
      </c>
      <c r="G941" s="24">
        <v>113916191</v>
      </c>
      <c r="H941">
        <v>939</v>
      </c>
      <c r="J941" s="9">
        <f t="shared" si="14"/>
        <v>2.1871202916160352E-2</v>
      </c>
    </row>
    <row r="942" spans="1:10" x14ac:dyDescent="0.25">
      <c r="A942" t="s">
        <v>784</v>
      </c>
      <c r="B942" s="24">
        <v>8.43</v>
      </c>
      <c r="C942" s="24">
        <v>8.5500000000000007</v>
      </c>
      <c r="D942" s="24">
        <v>8.26</v>
      </c>
      <c r="E942" s="24">
        <v>8.42</v>
      </c>
      <c r="F942" s="24">
        <v>1224190</v>
      </c>
      <c r="G942" s="24">
        <v>114154589</v>
      </c>
      <c r="H942">
        <v>940</v>
      </c>
      <c r="J942" s="9">
        <f t="shared" si="14"/>
        <v>-1.1862396204032962E-3</v>
      </c>
    </row>
    <row r="943" spans="1:10" x14ac:dyDescent="0.25">
      <c r="A943" t="s">
        <v>783</v>
      </c>
      <c r="B943" s="24">
        <v>8.43</v>
      </c>
      <c r="C943" s="24">
        <v>8.5399999999999991</v>
      </c>
      <c r="D943" s="24">
        <v>8.39</v>
      </c>
      <c r="E943" s="24">
        <v>8.51</v>
      </c>
      <c r="F943" s="24">
        <v>960469</v>
      </c>
      <c r="G943" s="24">
        <v>115412358</v>
      </c>
      <c r="H943">
        <v>941</v>
      </c>
      <c r="J943" s="9">
        <f t="shared" si="14"/>
        <v>9.4899169632265811E-3</v>
      </c>
    </row>
    <row r="944" spans="1:10" x14ac:dyDescent="0.25">
      <c r="A944" t="s">
        <v>782</v>
      </c>
      <c r="B944" s="24">
        <v>8.48</v>
      </c>
      <c r="C944" s="24">
        <v>8.5299999999999994</v>
      </c>
      <c r="D944" s="24">
        <v>8.25</v>
      </c>
      <c r="E944" s="24">
        <v>8.32</v>
      </c>
      <c r="F944" s="24">
        <v>1046610</v>
      </c>
      <c r="G944" s="24">
        <v>112956180</v>
      </c>
      <c r="H944">
        <v>942</v>
      </c>
      <c r="J944" s="9">
        <f t="shared" si="14"/>
        <v>-1.8867924528301903E-2</v>
      </c>
    </row>
    <row r="945" spans="1:10" x14ac:dyDescent="0.25">
      <c r="A945" t="s">
        <v>781</v>
      </c>
      <c r="B945" s="24">
        <v>8.33</v>
      </c>
      <c r="C945" s="24">
        <v>8.83</v>
      </c>
      <c r="D945" s="24">
        <v>8.31</v>
      </c>
      <c r="E945" s="24">
        <v>8.61</v>
      </c>
      <c r="F945" s="24">
        <v>2073320</v>
      </c>
      <c r="G945" s="24">
        <v>116895334</v>
      </c>
      <c r="H945">
        <v>943</v>
      </c>
      <c r="J945" s="9">
        <f t="shared" si="14"/>
        <v>3.3613445378151183E-2</v>
      </c>
    </row>
    <row r="946" spans="1:10" x14ac:dyDescent="0.25">
      <c r="A946" t="s">
        <v>780</v>
      </c>
      <c r="B946" s="24">
        <v>8.6</v>
      </c>
      <c r="C946" s="24">
        <v>8.77</v>
      </c>
      <c r="D946" s="24">
        <v>8.39</v>
      </c>
      <c r="E946" s="24">
        <v>8.6300000000000008</v>
      </c>
      <c r="F946" s="24">
        <v>1948360</v>
      </c>
      <c r="G946" s="24">
        <v>117228939</v>
      </c>
      <c r="H946">
        <v>944</v>
      </c>
      <c r="J946" s="9">
        <f t="shared" si="14"/>
        <v>3.488372093023388E-3</v>
      </c>
    </row>
    <row r="947" spans="1:10" x14ac:dyDescent="0.25">
      <c r="A947" t="s">
        <v>779</v>
      </c>
      <c r="B947" s="24">
        <v>8.6300000000000008</v>
      </c>
      <c r="C947" s="24">
        <v>8.6999999999999993</v>
      </c>
      <c r="D947" s="24">
        <v>8.39</v>
      </c>
      <c r="E947" s="24">
        <v>8.43</v>
      </c>
      <c r="F947" s="24">
        <v>2093870</v>
      </c>
      <c r="G947" s="24">
        <v>114527817</v>
      </c>
      <c r="H947">
        <v>945</v>
      </c>
      <c r="J947" s="9">
        <f t="shared" si="14"/>
        <v>-2.3174971031286334E-2</v>
      </c>
    </row>
    <row r="948" spans="1:10" x14ac:dyDescent="0.25">
      <c r="A948" t="s">
        <v>778</v>
      </c>
      <c r="B948" s="24">
        <v>8.4499999999999993</v>
      </c>
      <c r="C948" s="24">
        <v>8.6199999999999992</v>
      </c>
      <c r="D948" s="24">
        <v>8.26</v>
      </c>
      <c r="E948" s="24">
        <v>8.2799999999999994</v>
      </c>
      <c r="F948" s="24">
        <v>2788170</v>
      </c>
      <c r="G948" s="24">
        <v>112560705</v>
      </c>
      <c r="H948">
        <v>946</v>
      </c>
      <c r="J948" s="9">
        <f t="shared" si="14"/>
        <v>-2.0118343195266265E-2</v>
      </c>
    </row>
    <row r="949" spans="1:10" x14ac:dyDescent="0.25">
      <c r="A949" t="s">
        <v>777</v>
      </c>
      <c r="B949" s="24">
        <v>8.3000000000000007</v>
      </c>
      <c r="C949" s="24">
        <v>9.49</v>
      </c>
      <c r="D949" s="24">
        <v>8.3000000000000007</v>
      </c>
      <c r="E949" s="24">
        <v>8.9</v>
      </c>
      <c r="F949" s="24">
        <v>4342540</v>
      </c>
      <c r="G949" s="24">
        <v>121013120</v>
      </c>
      <c r="H949">
        <v>947</v>
      </c>
      <c r="J949" s="9">
        <f t="shared" si="14"/>
        <v>7.2289156626505979E-2</v>
      </c>
    </row>
    <row r="950" spans="1:10" x14ac:dyDescent="0.25">
      <c r="A950" t="s">
        <v>776</v>
      </c>
      <c r="B950" s="24">
        <v>8.89</v>
      </c>
      <c r="C950" s="24">
        <v>9.7899999999999991</v>
      </c>
      <c r="D950" s="24">
        <v>8.89</v>
      </c>
      <c r="E950" s="24">
        <v>9.5500000000000007</v>
      </c>
      <c r="F950" s="24">
        <v>4014090</v>
      </c>
      <c r="G950" s="24">
        <v>129981147</v>
      </c>
      <c r="H950">
        <v>948</v>
      </c>
      <c r="J950" s="9">
        <f t="shared" si="14"/>
        <v>7.4240719910011257E-2</v>
      </c>
    </row>
    <row r="951" spans="1:10" x14ac:dyDescent="0.25">
      <c r="A951" t="s">
        <v>775</v>
      </c>
      <c r="B951" s="24">
        <v>9.61</v>
      </c>
      <c r="C951" s="24">
        <v>9.77</v>
      </c>
      <c r="D951" s="24">
        <v>9.48</v>
      </c>
      <c r="E951" s="24">
        <v>9.65</v>
      </c>
      <c r="F951" s="24">
        <v>1553340</v>
      </c>
      <c r="G951" s="24">
        <v>131445535</v>
      </c>
      <c r="H951">
        <v>949</v>
      </c>
      <c r="J951" s="9">
        <f t="shared" si="14"/>
        <v>4.1623309053070686E-3</v>
      </c>
    </row>
    <row r="952" spans="1:10" x14ac:dyDescent="0.25">
      <c r="A952" t="s">
        <v>774</v>
      </c>
      <c r="B952" s="24">
        <v>9.65</v>
      </c>
      <c r="C952" s="24">
        <v>9.8000000000000007</v>
      </c>
      <c r="D952" s="24">
        <v>9.49</v>
      </c>
      <c r="E952" s="24">
        <v>9.73</v>
      </c>
      <c r="F952" s="24">
        <v>2456860</v>
      </c>
      <c r="G952" s="24">
        <v>132525960</v>
      </c>
      <c r="H952">
        <v>950</v>
      </c>
      <c r="J952" s="9">
        <f t="shared" si="14"/>
        <v>8.2901554404145143E-3</v>
      </c>
    </row>
    <row r="953" spans="1:10" x14ac:dyDescent="0.25">
      <c r="A953" t="s">
        <v>773</v>
      </c>
      <c r="B953" s="24">
        <v>9.7200000000000006</v>
      </c>
      <c r="C953" s="24">
        <v>10.29</v>
      </c>
      <c r="D953" s="24">
        <v>9.6999999999999993</v>
      </c>
      <c r="E953" s="24">
        <v>10.27</v>
      </c>
      <c r="F953" s="24">
        <v>2243850</v>
      </c>
      <c r="G953" s="24">
        <v>139958851</v>
      </c>
      <c r="H953">
        <v>951</v>
      </c>
      <c r="J953" s="9">
        <f t="shared" si="14"/>
        <v>5.6584362139917584E-2</v>
      </c>
    </row>
    <row r="954" spans="1:10" x14ac:dyDescent="0.25">
      <c r="A954" t="s">
        <v>772</v>
      </c>
      <c r="B954" s="24">
        <v>10.27</v>
      </c>
      <c r="C954" s="24">
        <v>13.05</v>
      </c>
      <c r="D954" s="24">
        <v>10.25</v>
      </c>
      <c r="E954" s="24">
        <v>12.69</v>
      </c>
      <c r="F954" s="24">
        <v>10888000</v>
      </c>
      <c r="G954" s="24">
        <v>173002834</v>
      </c>
      <c r="H954">
        <v>952</v>
      </c>
      <c r="J954" s="9">
        <f t="shared" si="14"/>
        <v>0.23563777994157742</v>
      </c>
    </row>
    <row r="955" spans="1:10" x14ac:dyDescent="0.25">
      <c r="A955" t="s">
        <v>771</v>
      </c>
      <c r="B955" s="24">
        <v>12.54</v>
      </c>
      <c r="C955" s="24">
        <v>14.62</v>
      </c>
      <c r="D955" s="24">
        <v>12.2</v>
      </c>
      <c r="E955" s="24">
        <v>14.09</v>
      </c>
      <c r="F955" s="24">
        <v>13579500</v>
      </c>
      <c r="G955" s="24">
        <v>192277016</v>
      </c>
      <c r="H955">
        <v>953</v>
      </c>
      <c r="J955" s="9">
        <f t="shared" si="14"/>
        <v>0.12360446570972894</v>
      </c>
    </row>
    <row r="956" spans="1:10" x14ac:dyDescent="0.25">
      <c r="A956" t="s">
        <v>770</v>
      </c>
      <c r="B956" s="24">
        <v>14.14</v>
      </c>
      <c r="C956" s="24">
        <v>14.17</v>
      </c>
      <c r="D956" s="24">
        <v>12.46</v>
      </c>
      <c r="E956" s="24">
        <v>13.13</v>
      </c>
      <c r="F956" s="24">
        <v>8200850</v>
      </c>
      <c r="G956" s="24">
        <v>179239654</v>
      </c>
      <c r="H956">
        <v>954</v>
      </c>
      <c r="J956" s="9">
        <f t="shared" si="14"/>
        <v>-7.1428571428571411E-2</v>
      </c>
    </row>
    <row r="957" spans="1:10" x14ac:dyDescent="0.25">
      <c r="A957" t="s">
        <v>769</v>
      </c>
      <c r="B957" s="24">
        <v>13.09</v>
      </c>
      <c r="C957" s="24">
        <v>13.28</v>
      </c>
      <c r="D957" s="24">
        <v>12.26</v>
      </c>
      <c r="E957" s="24">
        <v>12.97</v>
      </c>
      <c r="F957" s="24">
        <v>3491280</v>
      </c>
      <c r="G957" s="24">
        <v>177106445</v>
      </c>
      <c r="H957">
        <v>955</v>
      </c>
      <c r="J957" s="9">
        <f t="shared" si="14"/>
        <v>-9.1673032849502838E-3</v>
      </c>
    </row>
    <row r="958" spans="1:10" x14ac:dyDescent="0.25">
      <c r="A958" t="s">
        <v>768</v>
      </c>
      <c r="B958" s="24">
        <v>12.96</v>
      </c>
      <c r="C958" s="24">
        <v>13.88</v>
      </c>
      <c r="D958" s="24">
        <v>12.8</v>
      </c>
      <c r="E958" s="24">
        <v>13.78</v>
      </c>
      <c r="F958" s="24">
        <v>4421340</v>
      </c>
      <c r="G958" s="24">
        <v>188310588</v>
      </c>
      <c r="H958">
        <v>956</v>
      </c>
      <c r="J958" s="9">
        <f t="shared" si="14"/>
        <v>6.3271604938271483E-2</v>
      </c>
    </row>
    <row r="959" spans="1:10" x14ac:dyDescent="0.25">
      <c r="A959" t="s">
        <v>767</v>
      </c>
      <c r="B959" s="24">
        <v>13.79</v>
      </c>
      <c r="C959" s="24">
        <v>14.17</v>
      </c>
      <c r="D959" s="24">
        <v>13.42</v>
      </c>
      <c r="E959" s="24">
        <v>13.97</v>
      </c>
      <c r="F959" s="24">
        <v>3923550</v>
      </c>
      <c r="G959" s="24">
        <v>190983757</v>
      </c>
      <c r="H959">
        <v>957</v>
      </c>
      <c r="J959" s="9">
        <f t="shared" si="14"/>
        <v>1.305293691080504E-2</v>
      </c>
    </row>
    <row r="960" spans="1:10" x14ac:dyDescent="0.25">
      <c r="A960" t="s">
        <v>766</v>
      </c>
      <c r="B960" s="24">
        <v>14.07</v>
      </c>
      <c r="C960" s="24">
        <v>16.47</v>
      </c>
      <c r="D960" s="24">
        <v>13.84</v>
      </c>
      <c r="E960" s="24">
        <v>16.05</v>
      </c>
      <c r="F960" s="24">
        <v>12171300</v>
      </c>
      <c r="G960" s="24">
        <v>219510179</v>
      </c>
      <c r="H960">
        <v>958</v>
      </c>
      <c r="J960" s="9">
        <f t="shared" si="14"/>
        <v>0.14072494669509597</v>
      </c>
    </row>
    <row r="961" spans="1:10" x14ac:dyDescent="0.25">
      <c r="A961" t="s">
        <v>765</v>
      </c>
      <c r="B961" s="24">
        <v>16.07</v>
      </c>
      <c r="C961" s="24">
        <v>17.03</v>
      </c>
      <c r="D961" s="24">
        <v>15</v>
      </c>
      <c r="E961" s="24">
        <v>16.09</v>
      </c>
      <c r="F961" s="24">
        <v>16381900</v>
      </c>
      <c r="G961" s="24">
        <v>220176729</v>
      </c>
      <c r="H961">
        <v>959</v>
      </c>
      <c r="J961" s="9">
        <f t="shared" si="14"/>
        <v>1.2445550715618901E-3</v>
      </c>
    </row>
    <row r="962" spans="1:10" x14ac:dyDescent="0.25">
      <c r="A962" t="s">
        <v>764</v>
      </c>
      <c r="B962" s="24">
        <v>16.14</v>
      </c>
      <c r="C962" s="24">
        <v>18.64</v>
      </c>
      <c r="D962" s="24">
        <v>15.83</v>
      </c>
      <c r="E962" s="24">
        <v>18.53</v>
      </c>
      <c r="F962" s="24">
        <v>10179100</v>
      </c>
      <c r="G962" s="24">
        <v>253510780</v>
      </c>
      <c r="H962">
        <v>960</v>
      </c>
      <c r="J962" s="9">
        <f t="shared" si="14"/>
        <v>0.14807930607187117</v>
      </c>
    </row>
    <row r="963" spans="1:10" x14ac:dyDescent="0.25">
      <c r="A963" t="s">
        <v>763</v>
      </c>
      <c r="B963" s="24">
        <v>18.55</v>
      </c>
      <c r="C963" s="24">
        <v>19.02</v>
      </c>
      <c r="D963" s="24">
        <v>14.86</v>
      </c>
      <c r="E963" s="24">
        <v>16.190000000000001</v>
      </c>
      <c r="F963" s="24">
        <v>8528910</v>
      </c>
      <c r="G963" s="24">
        <v>221498837</v>
      </c>
      <c r="H963">
        <v>961</v>
      </c>
      <c r="J963" s="9">
        <f t="shared" si="14"/>
        <v>-0.12722371967654983</v>
      </c>
    </row>
    <row r="964" spans="1:10" x14ac:dyDescent="0.25">
      <c r="A964" t="s">
        <v>762</v>
      </c>
      <c r="B964" s="24">
        <v>16.190000000000001</v>
      </c>
      <c r="C964" s="24">
        <v>16.93</v>
      </c>
      <c r="D964" s="24">
        <v>13.58</v>
      </c>
      <c r="E964" s="24">
        <v>14.03</v>
      </c>
      <c r="F964" s="24">
        <v>9256850</v>
      </c>
      <c r="G964" s="24">
        <v>191975876</v>
      </c>
      <c r="H964">
        <v>962</v>
      </c>
      <c r="J964" s="9">
        <f t="shared" ref="J964:J1027" si="15">(E964-B964)/B964</f>
        <v>-0.13341568869672649</v>
      </c>
    </row>
    <row r="965" spans="1:10" x14ac:dyDescent="0.25">
      <c r="A965" t="s">
        <v>761</v>
      </c>
      <c r="B965" s="24">
        <v>14.09</v>
      </c>
      <c r="C965" s="24">
        <v>14.17</v>
      </c>
      <c r="D965" s="24">
        <v>12.37</v>
      </c>
      <c r="E965" s="24">
        <v>13.06</v>
      </c>
      <c r="F965" s="24">
        <v>9904390</v>
      </c>
      <c r="G965" s="24">
        <v>178746918</v>
      </c>
      <c r="H965">
        <v>963</v>
      </c>
      <c r="J965" s="9">
        <f t="shared" si="15"/>
        <v>-7.3101490418736648E-2</v>
      </c>
    </row>
    <row r="966" spans="1:10" x14ac:dyDescent="0.25">
      <c r="A966" t="s">
        <v>760</v>
      </c>
      <c r="B966" s="24">
        <v>13.01</v>
      </c>
      <c r="C966" s="24">
        <v>13.91</v>
      </c>
      <c r="D966" s="24">
        <v>12.86</v>
      </c>
      <c r="E966" s="24">
        <v>13.47</v>
      </c>
      <c r="F966" s="24">
        <v>3741330</v>
      </c>
      <c r="G966" s="24">
        <v>184337891</v>
      </c>
      <c r="H966">
        <v>964</v>
      </c>
      <c r="J966" s="9">
        <f t="shared" si="15"/>
        <v>3.5357417371252947E-2</v>
      </c>
    </row>
    <row r="967" spans="1:10" x14ac:dyDescent="0.25">
      <c r="A967" t="s">
        <v>759</v>
      </c>
      <c r="B967" s="24">
        <v>13.51</v>
      </c>
      <c r="C967" s="24">
        <v>13.74</v>
      </c>
      <c r="D967" s="24">
        <v>12.66</v>
      </c>
      <c r="E967" s="24">
        <v>13.74</v>
      </c>
      <c r="F967" s="24">
        <v>4649000</v>
      </c>
      <c r="G967" s="24">
        <v>187954371</v>
      </c>
      <c r="H967">
        <v>965</v>
      </c>
      <c r="J967" s="9">
        <f t="shared" si="15"/>
        <v>1.7024426350851253E-2</v>
      </c>
    </row>
    <row r="968" spans="1:10" x14ac:dyDescent="0.25">
      <c r="A968" t="s">
        <v>758</v>
      </c>
      <c r="B968" s="24">
        <v>13.7</v>
      </c>
      <c r="C968" s="24">
        <v>14.03</v>
      </c>
      <c r="D968" s="24">
        <v>13.34</v>
      </c>
      <c r="E968" s="24">
        <v>13.39</v>
      </c>
      <c r="F968" s="24">
        <v>3943650</v>
      </c>
      <c r="G968" s="24">
        <v>183236390</v>
      </c>
      <c r="H968">
        <v>966</v>
      </c>
      <c r="J968" s="9">
        <f t="shared" si="15"/>
        <v>-2.262773722627728E-2</v>
      </c>
    </row>
    <row r="969" spans="1:10" x14ac:dyDescent="0.25">
      <c r="A969" t="s">
        <v>757</v>
      </c>
      <c r="B969" s="24">
        <v>13.38</v>
      </c>
      <c r="C969" s="24">
        <v>13.6</v>
      </c>
      <c r="D969" s="24">
        <v>11.18</v>
      </c>
      <c r="E969" s="24">
        <v>11.64</v>
      </c>
      <c r="F969" s="24">
        <v>4338380</v>
      </c>
      <c r="G969" s="24">
        <v>159230511</v>
      </c>
      <c r="H969">
        <v>967</v>
      </c>
      <c r="J969" s="9">
        <f t="shared" si="15"/>
        <v>-0.13004484304932737</v>
      </c>
    </row>
    <row r="970" spans="1:10" x14ac:dyDescent="0.25">
      <c r="A970" t="s">
        <v>756</v>
      </c>
      <c r="B970" s="24">
        <v>11.61</v>
      </c>
      <c r="C970" s="24">
        <v>12.19</v>
      </c>
      <c r="D970" s="24">
        <v>11.1</v>
      </c>
      <c r="E970" s="24">
        <v>11.85</v>
      </c>
      <c r="F970" s="24">
        <v>2923060</v>
      </c>
      <c r="G970" s="24">
        <v>162828465</v>
      </c>
      <c r="H970">
        <v>968</v>
      </c>
      <c r="J970" s="9">
        <f t="shared" si="15"/>
        <v>2.0671834625323016E-2</v>
      </c>
    </row>
    <row r="971" spans="1:10" x14ac:dyDescent="0.25">
      <c r="A971" t="s">
        <v>755</v>
      </c>
      <c r="B971" s="24">
        <v>11.84</v>
      </c>
      <c r="C971" s="24">
        <v>11.97</v>
      </c>
      <c r="D971" s="24">
        <v>11.07</v>
      </c>
      <c r="E971" s="24">
        <v>11.27</v>
      </c>
      <c r="F971" s="24">
        <v>6063910</v>
      </c>
      <c r="G971" s="24">
        <v>154892994</v>
      </c>
      <c r="H971">
        <v>969</v>
      </c>
      <c r="J971" s="9">
        <f t="shared" si="15"/>
        <v>-4.8141891891891914E-2</v>
      </c>
    </row>
    <row r="972" spans="1:10" x14ac:dyDescent="0.25">
      <c r="A972" t="s">
        <v>754</v>
      </c>
      <c r="B972" s="24">
        <v>11.28</v>
      </c>
      <c r="C972" s="24">
        <v>11.72</v>
      </c>
      <c r="D972" s="24">
        <v>10.96</v>
      </c>
      <c r="E972" s="24">
        <v>11.09</v>
      </c>
      <c r="F972" s="24">
        <v>3439220</v>
      </c>
      <c r="G972" s="24">
        <v>152474716</v>
      </c>
      <c r="H972">
        <v>970</v>
      </c>
      <c r="J972" s="9">
        <f t="shared" si="15"/>
        <v>-1.6843971631205632E-2</v>
      </c>
    </row>
    <row r="973" spans="1:10" x14ac:dyDescent="0.25">
      <c r="A973" t="s">
        <v>753</v>
      </c>
      <c r="B973" s="24">
        <v>11.07</v>
      </c>
      <c r="C973" s="24">
        <v>11.15</v>
      </c>
      <c r="D973" s="24">
        <v>9.92</v>
      </c>
      <c r="E973" s="24">
        <v>10.76</v>
      </c>
      <c r="F973" s="24">
        <v>7417420</v>
      </c>
      <c r="G973" s="24">
        <v>148071309</v>
      </c>
      <c r="H973">
        <v>971</v>
      </c>
      <c r="J973" s="9">
        <f t="shared" si="15"/>
        <v>-2.8003613369467072E-2</v>
      </c>
    </row>
    <row r="974" spans="1:10" x14ac:dyDescent="0.25">
      <c r="A974" t="s">
        <v>752</v>
      </c>
      <c r="B974" s="24">
        <v>10.77</v>
      </c>
      <c r="C974" s="24">
        <v>10.96</v>
      </c>
      <c r="D974" s="24">
        <v>10.29</v>
      </c>
      <c r="E974" s="24">
        <v>10.64</v>
      </c>
      <c r="F974" s="24">
        <v>3507560</v>
      </c>
      <c r="G974" s="24">
        <v>146457806</v>
      </c>
      <c r="H974">
        <v>972</v>
      </c>
      <c r="J974" s="9">
        <f t="shared" si="15"/>
        <v>-1.2070566388115043E-2</v>
      </c>
    </row>
    <row r="975" spans="1:10" x14ac:dyDescent="0.25">
      <c r="A975" t="s">
        <v>751</v>
      </c>
      <c r="B975" s="24">
        <v>10.69</v>
      </c>
      <c r="C975" s="24">
        <v>12.49</v>
      </c>
      <c r="D975" s="24">
        <v>10.56</v>
      </c>
      <c r="E975" s="24">
        <v>12.39</v>
      </c>
      <c r="F975" s="24">
        <v>4403350</v>
      </c>
      <c r="G975" s="24">
        <v>170625707</v>
      </c>
      <c r="H975">
        <v>973</v>
      </c>
      <c r="J975" s="9">
        <f t="shared" si="15"/>
        <v>0.15902712815715633</v>
      </c>
    </row>
    <row r="976" spans="1:10" x14ac:dyDescent="0.25">
      <c r="A976" t="s">
        <v>750</v>
      </c>
      <c r="B976" s="24">
        <v>12.43</v>
      </c>
      <c r="C976" s="24">
        <v>12.7</v>
      </c>
      <c r="D976" s="24">
        <v>11.57</v>
      </c>
      <c r="E976" s="24">
        <v>12.05</v>
      </c>
      <c r="F976" s="24">
        <v>4232060</v>
      </c>
      <c r="G976" s="24">
        <v>166001058</v>
      </c>
      <c r="H976">
        <v>974</v>
      </c>
      <c r="J976" s="9">
        <f t="shared" si="15"/>
        <v>-3.0571198712791552E-2</v>
      </c>
    </row>
    <row r="977" spans="1:10" x14ac:dyDescent="0.25">
      <c r="A977" t="s">
        <v>749</v>
      </c>
      <c r="B977" s="24">
        <v>12.05</v>
      </c>
      <c r="C977" s="24">
        <v>12.31</v>
      </c>
      <c r="D977" s="24">
        <v>11.68</v>
      </c>
      <c r="E977" s="24">
        <v>12.15</v>
      </c>
      <c r="F977" s="24">
        <v>3546870</v>
      </c>
      <c r="G977" s="24">
        <v>167461924</v>
      </c>
      <c r="H977">
        <v>975</v>
      </c>
      <c r="J977" s="9">
        <f t="shared" si="15"/>
        <v>8.2987551867219622E-3</v>
      </c>
    </row>
    <row r="978" spans="1:10" x14ac:dyDescent="0.25">
      <c r="A978" t="s">
        <v>748</v>
      </c>
      <c r="B978" s="24">
        <v>12.17</v>
      </c>
      <c r="C978" s="24">
        <v>12.17</v>
      </c>
      <c r="D978" s="24">
        <v>11.75</v>
      </c>
      <c r="E978" s="24">
        <v>11.91</v>
      </c>
      <c r="F978" s="24">
        <v>3768400</v>
      </c>
      <c r="G978" s="24">
        <v>164227223</v>
      </c>
      <c r="H978">
        <v>976</v>
      </c>
      <c r="J978" s="9">
        <f t="shared" si="15"/>
        <v>-2.1364009860312227E-2</v>
      </c>
    </row>
    <row r="979" spans="1:10" x14ac:dyDescent="0.25">
      <c r="A979" t="s">
        <v>747</v>
      </c>
      <c r="B979" s="24">
        <v>11.91</v>
      </c>
      <c r="C979" s="24">
        <v>12.18</v>
      </c>
      <c r="D979" s="24">
        <v>11.84</v>
      </c>
      <c r="E979" s="24">
        <v>12.03</v>
      </c>
      <c r="F979" s="24">
        <v>2878010</v>
      </c>
      <c r="G979" s="24">
        <v>165959039</v>
      </c>
      <c r="H979">
        <v>977</v>
      </c>
      <c r="J979" s="9">
        <f t="shared" si="15"/>
        <v>1.0075566750629657E-2</v>
      </c>
    </row>
    <row r="980" spans="1:10" x14ac:dyDescent="0.25">
      <c r="A980" t="s">
        <v>746</v>
      </c>
      <c r="B980" s="24">
        <v>12.01</v>
      </c>
      <c r="C980" s="24">
        <v>12.19</v>
      </c>
      <c r="D980" s="24">
        <v>11.81</v>
      </c>
      <c r="E980" s="24">
        <v>12.18</v>
      </c>
      <c r="F980" s="24">
        <v>2588540</v>
      </c>
      <c r="G980" s="24">
        <v>168170901</v>
      </c>
      <c r="H980">
        <v>978</v>
      </c>
      <c r="J980" s="9">
        <f t="shared" si="15"/>
        <v>1.4154870940882592E-2</v>
      </c>
    </row>
    <row r="981" spans="1:10" x14ac:dyDescent="0.25">
      <c r="A981" t="s">
        <v>745</v>
      </c>
      <c r="B981" s="24">
        <v>12.19</v>
      </c>
      <c r="C981" s="24">
        <v>12.29</v>
      </c>
      <c r="D981" s="24">
        <v>12.05</v>
      </c>
      <c r="E981" s="24">
        <v>12.25</v>
      </c>
      <c r="F981" s="24">
        <v>2414740</v>
      </c>
      <c r="G981" s="24">
        <v>169189842</v>
      </c>
      <c r="H981">
        <v>979</v>
      </c>
      <c r="J981" s="9">
        <f t="shared" si="15"/>
        <v>4.922067268252707E-3</v>
      </c>
    </row>
    <row r="982" spans="1:10" x14ac:dyDescent="0.25">
      <c r="A982" t="s">
        <v>744</v>
      </c>
      <c r="B982" s="24">
        <v>12.25</v>
      </c>
      <c r="C982" s="24">
        <v>12.25</v>
      </c>
      <c r="D982" s="24">
        <v>11.79</v>
      </c>
      <c r="E982" s="24">
        <v>11.81</v>
      </c>
      <c r="F982" s="24">
        <v>3121430</v>
      </c>
      <c r="G982" s="24">
        <v>163226222</v>
      </c>
      <c r="H982">
        <v>980</v>
      </c>
      <c r="J982" s="9">
        <f t="shared" si="15"/>
        <v>-3.5918367346938734E-2</v>
      </c>
    </row>
    <row r="983" spans="1:10" x14ac:dyDescent="0.25">
      <c r="A983" t="s">
        <v>743</v>
      </c>
      <c r="B983" s="24">
        <v>11.81</v>
      </c>
      <c r="C983" s="24">
        <v>11.88</v>
      </c>
      <c r="D983" s="24">
        <v>11.54</v>
      </c>
      <c r="E983" s="24">
        <v>11.83</v>
      </c>
      <c r="F983" s="24">
        <v>1897140</v>
      </c>
      <c r="G983" s="24">
        <v>163509458</v>
      </c>
      <c r="H983">
        <v>981</v>
      </c>
      <c r="J983" s="9">
        <f t="shared" si="15"/>
        <v>1.6934801016087698E-3</v>
      </c>
    </row>
    <row r="984" spans="1:10" x14ac:dyDescent="0.25">
      <c r="A984" t="s">
        <v>742</v>
      </c>
      <c r="B984" s="24">
        <v>11.85</v>
      </c>
      <c r="C984" s="24">
        <v>12.15</v>
      </c>
      <c r="D984" s="24">
        <v>11.73</v>
      </c>
      <c r="E984" s="24">
        <v>11.98</v>
      </c>
      <c r="F984" s="24">
        <v>2172210</v>
      </c>
      <c r="G984" s="24">
        <v>165676959</v>
      </c>
      <c r="H984">
        <v>982</v>
      </c>
      <c r="J984" s="9">
        <f t="shared" si="15"/>
        <v>1.0970464135021164E-2</v>
      </c>
    </row>
    <row r="985" spans="1:10" x14ac:dyDescent="0.25">
      <c r="A985" t="s">
        <v>741</v>
      </c>
      <c r="B985" s="24">
        <v>11.98</v>
      </c>
      <c r="C985" s="24">
        <v>12.24</v>
      </c>
      <c r="D985" s="24">
        <v>11.67</v>
      </c>
      <c r="E985" s="24">
        <v>12.1</v>
      </c>
      <c r="F985" s="24">
        <v>4346850</v>
      </c>
      <c r="G985" s="24">
        <v>167351879</v>
      </c>
      <c r="H985">
        <v>983</v>
      </c>
      <c r="J985" s="9">
        <f t="shared" si="15"/>
        <v>1.0016694490817964E-2</v>
      </c>
    </row>
    <row r="986" spans="1:10" x14ac:dyDescent="0.25">
      <c r="A986" t="s">
        <v>740</v>
      </c>
      <c r="B986" s="24">
        <v>12.12</v>
      </c>
      <c r="C986" s="24">
        <v>13.04</v>
      </c>
      <c r="D986" s="24">
        <v>12.07</v>
      </c>
      <c r="E986" s="24">
        <v>12.85</v>
      </c>
      <c r="F986" s="24">
        <v>6585960</v>
      </c>
      <c r="G986" s="24">
        <v>177825732</v>
      </c>
      <c r="H986">
        <v>984</v>
      </c>
      <c r="J986" s="9">
        <f t="shared" si="15"/>
        <v>6.0231023102310273E-2</v>
      </c>
    </row>
    <row r="987" spans="1:10" x14ac:dyDescent="0.25">
      <c r="A987" t="s">
        <v>739</v>
      </c>
      <c r="B987" s="24">
        <v>12.85</v>
      </c>
      <c r="C987" s="24">
        <v>13.26</v>
      </c>
      <c r="D987" s="24">
        <v>12.55</v>
      </c>
      <c r="E987" s="24">
        <v>12.66</v>
      </c>
      <c r="F987" s="24">
        <v>3027920</v>
      </c>
      <c r="G987" s="24">
        <v>175245621</v>
      </c>
      <c r="H987">
        <v>985</v>
      </c>
      <c r="J987" s="9">
        <f t="shared" si="15"/>
        <v>-1.4785992217898794E-2</v>
      </c>
    </row>
    <row r="988" spans="1:10" x14ac:dyDescent="0.25">
      <c r="A988" t="s">
        <v>738</v>
      </c>
      <c r="B988" s="24">
        <v>12.65</v>
      </c>
      <c r="C988" s="24">
        <v>12.91</v>
      </c>
      <c r="D988" s="24">
        <v>12.64</v>
      </c>
      <c r="E988" s="24">
        <v>12.71</v>
      </c>
      <c r="F988" s="24">
        <v>2171460</v>
      </c>
      <c r="G988" s="24">
        <v>176040455</v>
      </c>
      <c r="H988">
        <v>986</v>
      </c>
      <c r="J988" s="9">
        <f t="shared" si="15"/>
        <v>4.7430830039526086E-3</v>
      </c>
    </row>
    <row r="989" spans="1:10" x14ac:dyDescent="0.25">
      <c r="A989" t="s">
        <v>737</v>
      </c>
      <c r="B989" s="24">
        <v>12.7</v>
      </c>
      <c r="C989" s="24">
        <v>13.26</v>
      </c>
      <c r="D989" s="24">
        <v>12.7</v>
      </c>
      <c r="E989" s="24">
        <v>12.99</v>
      </c>
      <c r="F989" s="24">
        <v>8919760</v>
      </c>
      <c r="G989" s="24">
        <v>179974773</v>
      </c>
      <c r="H989">
        <v>987</v>
      </c>
      <c r="J989" s="9">
        <f t="shared" si="15"/>
        <v>2.2834645669291411E-2</v>
      </c>
    </row>
    <row r="990" spans="1:10" x14ac:dyDescent="0.25">
      <c r="A990" t="s">
        <v>736</v>
      </c>
      <c r="B990" s="24">
        <v>12.97</v>
      </c>
      <c r="C990" s="24">
        <v>13.38</v>
      </c>
      <c r="D990" s="24">
        <v>12.93</v>
      </c>
      <c r="E990" s="24">
        <v>13.27</v>
      </c>
      <c r="F990" s="24">
        <v>2715170</v>
      </c>
      <c r="G990" s="24">
        <v>183950328</v>
      </c>
      <c r="H990">
        <v>988</v>
      </c>
      <c r="J990" s="9">
        <f t="shared" si="15"/>
        <v>2.3130300693908937E-2</v>
      </c>
    </row>
    <row r="991" spans="1:10" x14ac:dyDescent="0.25">
      <c r="A991" t="s">
        <v>735</v>
      </c>
      <c r="B991" s="24">
        <v>13.29</v>
      </c>
      <c r="C991" s="24">
        <v>13.42</v>
      </c>
      <c r="D991" s="24">
        <v>13.05</v>
      </c>
      <c r="E991" s="24">
        <v>13.14</v>
      </c>
      <c r="F991" s="24">
        <v>2841870</v>
      </c>
      <c r="G991" s="24">
        <v>182228687</v>
      </c>
      <c r="H991">
        <v>989</v>
      </c>
      <c r="J991" s="9">
        <f t="shared" si="15"/>
        <v>-1.1286681715575515E-2</v>
      </c>
    </row>
    <row r="992" spans="1:10" x14ac:dyDescent="0.25">
      <c r="A992" t="s">
        <v>734</v>
      </c>
      <c r="B992" s="24">
        <v>13.13</v>
      </c>
      <c r="C992" s="24">
        <v>13.15</v>
      </c>
      <c r="D992" s="24">
        <v>12.15</v>
      </c>
      <c r="E992" s="24">
        <v>12.86</v>
      </c>
      <c r="F992" s="24">
        <v>5732620</v>
      </c>
      <c r="G992" s="24">
        <v>178531790</v>
      </c>
      <c r="H992">
        <v>990</v>
      </c>
      <c r="J992" s="9">
        <f t="shared" si="15"/>
        <v>-2.0563594821020666E-2</v>
      </c>
    </row>
    <row r="993" spans="1:10" x14ac:dyDescent="0.25">
      <c r="A993" t="s">
        <v>733</v>
      </c>
      <c r="B993" s="24">
        <v>12.9</v>
      </c>
      <c r="C993" s="24">
        <v>13.08</v>
      </c>
      <c r="D993" s="24">
        <v>12.47</v>
      </c>
      <c r="E993" s="24">
        <v>12.61</v>
      </c>
      <c r="F993" s="24">
        <v>3475030</v>
      </c>
      <c r="G993" s="24">
        <v>175133573</v>
      </c>
      <c r="H993">
        <v>991</v>
      </c>
      <c r="J993" s="9">
        <f t="shared" si="15"/>
        <v>-2.2480620155038832E-2</v>
      </c>
    </row>
    <row r="994" spans="1:10" x14ac:dyDescent="0.25">
      <c r="A994" t="s">
        <v>732</v>
      </c>
      <c r="B994" s="24">
        <v>12.61</v>
      </c>
      <c r="C994" s="24">
        <v>12.99</v>
      </c>
      <c r="D994" s="24">
        <v>12.61</v>
      </c>
      <c r="E994" s="24">
        <v>12.8</v>
      </c>
      <c r="F994" s="24">
        <v>2054440</v>
      </c>
      <c r="G994" s="24">
        <v>177836562</v>
      </c>
      <c r="H994">
        <v>992</v>
      </c>
      <c r="J994" s="9">
        <f t="shared" si="15"/>
        <v>1.5067406819984242E-2</v>
      </c>
    </row>
    <row r="995" spans="1:10" x14ac:dyDescent="0.25">
      <c r="A995" t="s">
        <v>731</v>
      </c>
      <c r="B995" s="24">
        <v>12.83</v>
      </c>
      <c r="C995" s="24">
        <v>12.92</v>
      </c>
      <c r="D995" s="24">
        <v>12.59</v>
      </c>
      <c r="E995" s="24">
        <v>12.88</v>
      </c>
      <c r="F995" s="24">
        <v>2124790</v>
      </c>
      <c r="G995" s="24">
        <v>179055143</v>
      </c>
      <c r="H995">
        <v>993</v>
      </c>
      <c r="J995" s="9">
        <f t="shared" si="15"/>
        <v>3.8971161340608505E-3</v>
      </c>
    </row>
    <row r="996" spans="1:10" x14ac:dyDescent="0.25">
      <c r="A996" t="s">
        <v>730</v>
      </c>
      <c r="B996" s="24">
        <v>12.91</v>
      </c>
      <c r="C996" s="24">
        <v>13.2</v>
      </c>
      <c r="D996" s="24">
        <v>12.53</v>
      </c>
      <c r="E996" s="24">
        <v>12.65</v>
      </c>
      <c r="F996" s="24">
        <v>3523120</v>
      </c>
      <c r="G996" s="24">
        <v>175877663</v>
      </c>
      <c r="H996">
        <v>994</v>
      </c>
      <c r="J996" s="9">
        <f t="shared" si="15"/>
        <v>-2.0139426800929495E-2</v>
      </c>
    </row>
    <row r="997" spans="1:10" x14ac:dyDescent="0.25">
      <c r="A997" t="s">
        <v>729</v>
      </c>
      <c r="B997" s="24">
        <v>12.67</v>
      </c>
      <c r="C997" s="24">
        <v>12.91</v>
      </c>
      <c r="D997" s="24">
        <v>12.54</v>
      </c>
      <c r="E997" s="24">
        <v>12.8</v>
      </c>
      <c r="F997" s="24">
        <v>2124700</v>
      </c>
      <c r="G997" s="24">
        <v>178088204</v>
      </c>
      <c r="H997">
        <v>995</v>
      </c>
      <c r="J997" s="9">
        <f t="shared" si="15"/>
        <v>1.0260457774269991E-2</v>
      </c>
    </row>
    <row r="998" spans="1:10" x14ac:dyDescent="0.25">
      <c r="A998" t="s">
        <v>728</v>
      </c>
      <c r="B998" s="24">
        <v>12.83</v>
      </c>
      <c r="C998" s="24">
        <v>12.98</v>
      </c>
      <c r="D998" s="24">
        <v>11.83</v>
      </c>
      <c r="E998" s="24">
        <v>12.12</v>
      </c>
      <c r="F998" s="24">
        <v>4268990</v>
      </c>
      <c r="G998" s="24">
        <v>168703123</v>
      </c>
      <c r="H998">
        <v>996</v>
      </c>
      <c r="J998" s="9">
        <f t="shared" si="15"/>
        <v>-5.5339049103663357E-2</v>
      </c>
    </row>
    <row r="999" spans="1:10" x14ac:dyDescent="0.25">
      <c r="A999" t="s">
        <v>727</v>
      </c>
      <c r="B999" s="24">
        <v>12.18</v>
      </c>
      <c r="C999" s="24">
        <v>12.23</v>
      </c>
      <c r="D999" s="24">
        <v>11.73</v>
      </c>
      <c r="E999" s="24">
        <v>11.98</v>
      </c>
      <c r="F999" s="24">
        <v>2472350</v>
      </c>
      <c r="G999" s="24">
        <v>166782972</v>
      </c>
      <c r="H999">
        <v>997</v>
      </c>
      <c r="J999" s="9">
        <f t="shared" si="15"/>
        <v>-1.6420361247947397E-2</v>
      </c>
    </row>
    <row r="1000" spans="1:10" x14ac:dyDescent="0.25">
      <c r="A1000" t="s">
        <v>726</v>
      </c>
      <c r="B1000" s="24">
        <v>11.98</v>
      </c>
      <c r="C1000" s="24">
        <v>12.39</v>
      </c>
      <c r="D1000" s="24">
        <v>11.98</v>
      </c>
      <c r="E1000" s="24">
        <v>12.24</v>
      </c>
      <c r="F1000" s="24">
        <v>2190900</v>
      </c>
      <c r="G1000" s="24">
        <v>170543483</v>
      </c>
      <c r="H1000">
        <v>998</v>
      </c>
      <c r="J1000" s="9">
        <f t="shared" si="15"/>
        <v>2.1702838063439048E-2</v>
      </c>
    </row>
    <row r="1001" spans="1:10" x14ac:dyDescent="0.25">
      <c r="A1001" t="s">
        <v>725</v>
      </c>
      <c r="B1001" s="24">
        <v>12.27</v>
      </c>
      <c r="C1001" s="24">
        <v>12.49</v>
      </c>
      <c r="D1001" s="24">
        <v>12</v>
      </c>
      <c r="E1001" s="24">
        <v>12.33</v>
      </c>
      <c r="F1001" s="24">
        <v>2154250</v>
      </c>
      <c r="G1001" s="24">
        <v>171823003</v>
      </c>
      <c r="H1001">
        <v>999</v>
      </c>
      <c r="J1001" s="9">
        <f t="shared" si="15"/>
        <v>4.8899755501222901E-3</v>
      </c>
    </row>
    <row r="1002" spans="1:10" x14ac:dyDescent="0.25">
      <c r="A1002" t="s">
        <v>724</v>
      </c>
      <c r="B1002" s="24">
        <v>12.31</v>
      </c>
      <c r="C1002" s="24">
        <v>12.36</v>
      </c>
      <c r="D1002" s="24">
        <v>12.09</v>
      </c>
      <c r="E1002" s="24">
        <v>12.2</v>
      </c>
      <c r="F1002" s="24">
        <v>1687590</v>
      </c>
      <c r="G1002" s="24">
        <v>170034391</v>
      </c>
      <c r="H1002">
        <v>1000</v>
      </c>
      <c r="J1002" s="9">
        <f t="shared" si="15"/>
        <v>-8.935824532900179E-3</v>
      </c>
    </row>
    <row r="1003" spans="1:10" x14ac:dyDescent="0.25">
      <c r="A1003" t="s">
        <v>723</v>
      </c>
      <c r="B1003" s="24">
        <v>12.2</v>
      </c>
      <c r="C1003" s="24">
        <v>13.2</v>
      </c>
      <c r="D1003" s="24">
        <v>12.11</v>
      </c>
      <c r="E1003" s="24">
        <v>12.99</v>
      </c>
      <c r="F1003" s="24">
        <v>4166850</v>
      </c>
      <c r="G1003" s="24">
        <v>181211433</v>
      </c>
      <c r="H1003">
        <v>1001</v>
      </c>
      <c r="J1003" s="9">
        <f t="shared" si="15"/>
        <v>6.4754098360655821E-2</v>
      </c>
    </row>
    <row r="1004" spans="1:10" x14ac:dyDescent="0.25">
      <c r="A1004" t="s">
        <v>722</v>
      </c>
      <c r="B1004" s="24">
        <v>13.01</v>
      </c>
      <c r="C1004" s="24">
        <v>13.74</v>
      </c>
      <c r="D1004" s="24">
        <v>12.88</v>
      </c>
      <c r="E1004" s="24">
        <v>13.62</v>
      </c>
      <c r="F1004" s="24">
        <v>4811600</v>
      </c>
      <c r="G1004" s="24">
        <v>189930189</v>
      </c>
      <c r="H1004">
        <v>1002</v>
      </c>
      <c r="J1004" s="9">
        <f t="shared" si="15"/>
        <v>4.6887009992313565E-2</v>
      </c>
    </row>
    <row r="1005" spans="1:10" x14ac:dyDescent="0.25">
      <c r="A1005" t="s">
        <v>721</v>
      </c>
      <c r="B1005" s="24">
        <v>13.62</v>
      </c>
      <c r="C1005" s="24">
        <v>13.62</v>
      </c>
      <c r="D1005" s="24">
        <v>12.91</v>
      </c>
      <c r="E1005" s="24">
        <v>13.1</v>
      </c>
      <c r="F1005" s="24">
        <v>3256190</v>
      </c>
      <c r="G1005" s="24">
        <v>182754278</v>
      </c>
      <c r="H1005">
        <v>1003</v>
      </c>
      <c r="J1005" s="9">
        <f t="shared" si="15"/>
        <v>-3.8179148311306872E-2</v>
      </c>
    </row>
    <row r="1006" spans="1:10" x14ac:dyDescent="0.25">
      <c r="A1006" t="s">
        <v>720</v>
      </c>
      <c r="B1006" s="24">
        <v>13.07</v>
      </c>
      <c r="C1006" s="24">
        <v>13.34</v>
      </c>
      <c r="D1006" s="24">
        <v>13.04</v>
      </c>
      <c r="E1006" s="24">
        <v>13.3</v>
      </c>
      <c r="F1006" s="24">
        <v>1711010</v>
      </c>
      <c r="G1006" s="24">
        <v>185457492</v>
      </c>
      <c r="H1006">
        <v>1004</v>
      </c>
      <c r="J1006" s="9">
        <f t="shared" si="15"/>
        <v>1.7597551644988555E-2</v>
      </c>
    </row>
    <row r="1007" spans="1:10" x14ac:dyDescent="0.25">
      <c r="A1007" t="s">
        <v>719</v>
      </c>
      <c r="B1007" s="24">
        <v>13.41</v>
      </c>
      <c r="C1007" s="24">
        <v>13.57</v>
      </c>
      <c r="D1007" s="24">
        <v>13.09</v>
      </c>
      <c r="E1007" s="24">
        <v>13.36</v>
      </c>
      <c r="F1007" s="24">
        <v>1871110</v>
      </c>
      <c r="G1007" s="24">
        <v>186373906</v>
      </c>
      <c r="H1007">
        <v>1005</v>
      </c>
      <c r="J1007" s="9">
        <f t="shared" si="15"/>
        <v>-3.7285607755406943E-3</v>
      </c>
    </row>
    <row r="1008" spans="1:10" x14ac:dyDescent="0.25">
      <c r="A1008" t="s">
        <v>718</v>
      </c>
      <c r="B1008" s="24">
        <v>13.38</v>
      </c>
      <c r="C1008" s="24">
        <v>13.38</v>
      </c>
      <c r="D1008" s="24">
        <v>12.99</v>
      </c>
      <c r="E1008" s="24">
        <v>12.99</v>
      </c>
      <c r="F1008" s="24">
        <v>1663440</v>
      </c>
      <c r="G1008" s="24">
        <v>181243658</v>
      </c>
      <c r="H1008">
        <v>1006</v>
      </c>
      <c r="J1008" s="9">
        <f t="shared" si="15"/>
        <v>-2.9147982062780312E-2</v>
      </c>
    </row>
    <row r="1009" spans="1:10" x14ac:dyDescent="0.25">
      <c r="A1009" t="s">
        <v>717</v>
      </c>
      <c r="B1009" s="24">
        <v>13.01</v>
      </c>
      <c r="C1009" s="24">
        <v>13.01</v>
      </c>
      <c r="D1009" s="24">
        <v>11.46</v>
      </c>
      <c r="E1009" s="24">
        <v>12.22</v>
      </c>
      <c r="F1009" s="24">
        <v>8429880</v>
      </c>
      <c r="G1009" s="24">
        <v>170457305</v>
      </c>
      <c r="H1009">
        <v>1007</v>
      </c>
      <c r="J1009" s="9">
        <f t="shared" si="15"/>
        <v>-6.0722521137586409E-2</v>
      </c>
    </row>
    <row r="1010" spans="1:10" x14ac:dyDescent="0.25">
      <c r="A1010" t="s">
        <v>716</v>
      </c>
      <c r="B1010" s="24">
        <v>12.12</v>
      </c>
      <c r="C1010" s="24">
        <v>12.42</v>
      </c>
      <c r="D1010" s="24">
        <v>11.92</v>
      </c>
      <c r="E1010" s="24">
        <v>12.34</v>
      </c>
      <c r="F1010" s="24">
        <v>4476160</v>
      </c>
      <c r="G1010" s="24">
        <v>172080907</v>
      </c>
      <c r="H1010">
        <v>1008</v>
      </c>
      <c r="J1010" s="9">
        <f t="shared" si="15"/>
        <v>1.8151815181518205E-2</v>
      </c>
    </row>
    <row r="1011" spans="1:10" x14ac:dyDescent="0.25">
      <c r="A1011" t="s">
        <v>715</v>
      </c>
      <c r="B1011" s="24">
        <v>12.32</v>
      </c>
      <c r="C1011" s="24">
        <v>12.84</v>
      </c>
      <c r="D1011" s="24">
        <v>12.12</v>
      </c>
      <c r="E1011" s="24">
        <v>12.77</v>
      </c>
      <c r="F1011" s="24">
        <v>2486660</v>
      </c>
      <c r="G1011" s="24">
        <v>178657384</v>
      </c>
      <c r="H1011">
        <v>1009</v>
      </c>
      <c r="J1011" s="9">
        <f t="shared" si="15"/>
        <v>3.6525974025973969E-2</v>
      </c>
    </row>
    <row r="1012" spans="1:10" x14ac:dyDescent="0.25">
      <c r="A1012" t="s">
        <v>714</v>
      </c>
      <c r="B1012" s="24">
        <v>12.78</v>
      </c>
      <c r="C1012" s="24">
        <v>12.94</v>
      </c>
      <c r="D1012" s="24">
        <v>12.57</v>
      </c>
      <c r="E1012" s="24">
        <v>12.87</v>
      </c>
      <c r="F1012" s="24">
        <v>2875250</v>
      </c>
      <c r="G1012" s="24">
        <v>180230311</v>
      </c>
      <c r="H1012">
        <v>1010</v>
      </c>
      <c r="J1012" s="9">
        <f t="shared" si="15"/>
        <v>7.0422535211267494E-3</v>
      </c>
    </row>
    <row r="1013" spans="1:10" x14ac:dyDescent="0.25">
      <c r="A1013" t="s">
        <v>713</v>
      </c>
      <c r="B1013" s="24">
        <v>12.89</v>
      </c>
      <c r="C1013" s="24">
        <v>12.97</v>
      </c>
      <c r="D1013" s="24">
        <v>11.35</v>
      </c>
      <c r="E1013" s="24">
        <v>11.92</v>
      </c>
      <c r="F1013" s="24">
        <v>8707610</v>
      </c>
      <c r="G1013" s="24">
        <v>167001154</v>
      </c>
      <c r="H1013">
        <v>1011</v>
      </c>
      <c r="J1013" s="9">
        <f t="shared" si="15"/>
        <v>-7.5252133436772742E-2</v>
      </c>
    </row>
    <row r="1014" spans="1:10" x14ac:dyDescent="0.25">
      <c r="A1014" t="s">
        <v>712</v>
      </c>
      <c r="B1014" s="24">
        <v>11.92</v>
      </c>
      <c r="C1014" s="24">
        <v>12.14</v>
      </c>
      <c r="D1014" s="24">
        <v>11.68</v>
      </c>
      <c r="E1014" s="24">
        <v>11.85</v>
      </c>
      <c r="F1014" s="24">
        <v>3102200</v>
      </c>
      <c r="G1014" s="24">
        <v>166034822</v>
      </c>
      <c r="H1014">
        <v>1012</v>
      </c>
      <c r="J1014" s="9">
        <f t="shared" si="15"/>
        <v>-5.8724832214765337E-3</v>
      </c>
    </row>
    <row r="1015" spans="1:10" x14ac:dyDescent="0.25">
      <c r="A1015" t="s">
        <v>711</v>
      </c>
      <c r="B1015" s="24">
        <v>11.84</v>
      </c>
      <c r="C1015" s="24">
        <v>12.04</v>
      </c>
      <c r="D1015" s="24">
        <v>11.68</v>
      </c>
      <c r="E1015" s="24">
        <v>11.89</v>
      </c>
      <c r="F1015" s="24">
        <v>2039860</v>
      </c>
      <c r="G1015" s="24">
        <v>166672150</v>
      </c>
      <c r="H1015">
        <v>1013</v>
      </c>
      <c r="J1015" s="9">
        <f t="shared" si="15"/>
        <v>4.2229729729730331E-3</v>
      </c>
    </row>
    <row r="1016" spans="1:10" x14ac:dyDescent="0.25">
      <c r="A1016" t="s">
        <v>710</v>
      </c>
      <c r="B1016" s="24">
        <v>11.87</v>
      </c>
      <c r="C1016" s="24">
        <v>12.06</v>
      </c>
      <c r="D1016" s="24">
        <v>11.83</v>
      </c>
      <c r="E1016" s="24">
        <v>11.96</v>
      </c>
      <c r="F1016" s="24">
        <v>1343950</v>
      </c>
      <c r="G1016" s="24">
        <v>167756249</v>
      </c>
      <c r="H1016">
        <v>1014</v>
      </c>
      <c r="J1016" s="9">
        <f t="shared" si="15"/>
        <v>7.5821398483573409E-3</v>
      </c>
    </row>
    <row r="1017" spans="1:10" x14ac:dyDescent="0.25">
      <c r="A1017" t="s">
        <v>709</v>
      </c>
      <c r="B1017" s="24">
        <v>11.99</v>
      </c>
      <c r="C1017" s="24">
        <v>12.32</v>
      </c>
      <c r="D1017" s="24">
        <v>11.51</v>
      </c>
      <c r="E1017" s="24">
        <v>12.28</v>
      </c>
      <c r="F1017" s="24">
        <v>4316810</v>
      </c>
      <c r="G1017" s="24">
        <v>172262143</v>
      </c>
      <c r="H1017">
        <v>1015</v>
      </c>
      <c r="J1017" s="9">
        <f t="shared" si="15"/>
        <v>2.4186822351959895E-2</v>
      </c>
    </row>
    <row r="1018" spans="1:10" x14ac:dyDescent="0.25">
      <c r="A1018" t="s">
        <v>708</v>
      </c>
      <c r="B1018" s="24">
        <v>12.3</v>
      </c>
      <c r="C1018" s="24">
        <v>12.9</v>
      </c>
      <c r="D1018" s="24">
        <v>12.13</v>
      </c>
      <c r="E1018" s="24">
        <v>12.33</v>
      </c>
      <c r="F1018" s="24">
        <v>6449830</v>
      </c>
      <c r="G1018" s="24">
        <v>173097741</v>
      </c>
      <c r="H1018">
        <v>1016</v>
      </c>
      <c r="J1018" s="9">
        <f t="shared" si="15"/>
        <v>2.4390243902438504E-3</v>
      </c>
    </row>
    <row r="1019" spans="1:10" x14ac:dyDescent="0.25">
      <c r="A1019" t="s">
        <v>707</v>
      </c>
      <c r="B1019" s="24">
        <v>12.26</v>
      </c>
      <c r="C1019" s="24">
        <v>13.33</v>
      </c>
      <c r="D1019" s="24">
        <v>12.1</v>
      </c>
      <c r="E1019" s="24">
        <v>13.11</v>
      </c>
      <c r="F1019" s="24">
        <v>7161980</v>
      </c>
      <c r="G1019" s="24">
        <v>184160815</v>
      </c>
      <c r="H1019">
        <v>1017</v>
      </c>
      <c r="J1019" s="9">
        <f t="shared" si="15"/>
        <v>6.9331158238172888E-2</v>
      </c>
    </row>
    <row r="1020" spans="1:10" x14ac:dyDescent="0.25">
      <c r="A1020" t="s">
        <v>706</v>
      </c>
      <c r="B1020" s="24">
        <v>13.1</v>
      </c>
      <c r="C1020" s="24">
        <v>14.61</v>
      </c>
      <c r="D1020" s="24">
        <v>12.86</v>
      </c>
      <c r="E1020" s="24">
        <v>13.91</v>
      </c>
      <c r="F1020" s="24">
        <v>7926590</v>
      </c>
      <c r="G1020" s="24">
        <v>195435669</v>
      </c>
      <c r="H1020">
        <v>1018</v>
      </c>
      <c r="J1020" s="9">
        <f t="shared" si="15"/>
        <v>6.1832061068702329E-2</v>
      </c>
    </row>
    <row r="1021" spans="1:10" x14ac:dyDescent="0.25">
      <c r="A1021" t="s">
        <v>705</v>
      </c>
      <c r="B1021" s="24">
        <v>13.93</v>
      </c>
      <c r="C1021" s="24">
        <v>14.24</v>
      </c>
      <c r="D1021" s="24">
        <v>13.37</v>
      </c>
      <c r="E1021" s="24">
        <v>13.67</v>
      </c>
      <c r="F1021" s="24">
        <v>2239270</v>
      </c>
      <c r="G1021" s="24">
        <v>192174814</v>
      </c>
      <c r="H1021">
        <v>1019</v>
      </c>
      <c r="J1021" s="9">
        <f t="shared" si="15"/>
        <v>-1.8664752333094028E-2</v>
      </c>
    </row>
    <row r="1022" spans="1:10" x14ac:dyDescent="0.25">
      <c r="A1022" t="s">
        <v>704</v>
      </c>
      <c r="B1022" s="24">
        <v>13.67</v>
      </c>
      <c r="C1022" s="24">
        <v>15.42</v>
      </c>
      <c r="D1022" s="24">
        <v>13.66</v>
      </c>
      <c r="E1022" s="24">
        <v>15.18</v>
      </c>
      <c r="F1022" s="24">
        <v>5455280</v>
      </c>
      <c r="G1022" s="24">
        <v>213468083</v>
      </c>
      <c r="H1022">
        <v>1020</v>
      </c>
      <c r="J1022" s="9">
        <f t="shared" si="15"/>
        <v>0.11046086320409655</v>
      </c>
    </row>
    <row r="1023" spans="1:10" x14ac:dyDescent="0.25">
      <c r="A1023" t="s">
        <v>703</v>
      </c>
      <c r="B1023" s="24">
        <v>15.23</v>
      </c>
      <c r="C1023" s="24">
        <v>15.8</v>
      </c>
      <c r="D1023" s="24">
        <v>14.84</v>
      </c>
      <c r="E1023" s="24">
        <v>15.41</v>
      </c>
      <c r="F1023" s="24">
        <v>6913360</v>
      </c>
      <c r="G1023" s="24">
        <v>216816646</v>
      </c>
      <c r="H1023">
        <v>1021</v>
      </c>
      <c r="J1023" s="9">
        <f t="shared" si="15"/>
        <v>1.1818778726198274E-2</v>
      </c>
    </row>
    <row r="1024" spans="1:10" x14ac:dyDescent="0.25">
      <c r="A1024" t="s">
        <v>702</v>
      </c>
      <c r="B1024" s="24">
        <v>15.43</v>
      </c>
      <c r="C1024" s="24">
        <v>15.43</v>
      </c>
      <c r="D1024" s="24">
        <v>13.53</v>
      </c>
      <c r="E1024" s="24">
        <v>13.53</v>
      </c>
      <c r="F1024" s="24">
        <v>5928550</v>
      </c>
      <c r="G1024" s="24">
        <v>190469260</v>
      </c>
      <c r="H1024">
        <v>1022</v>
      </c>
      <c r="J1024" s="9">
        <f t="shared" si="15"/>
        <v>-0.12313674659753729</v>
      </c>
    </row>
    <row r="1025" spans="1:10" x14ac:dyDescent="0.25">
      <c r="A1025" t="s">
        <v>701</v>
      </c>
      <c r="B1025" s="24">
        <v>13.56</v>
      </c>
      <c r="C1025" s="24">
        <v>13.8</v>
      </c>
      <c r="D1025" s="24">
        <v>12.47</v>
      </c>
      <c r="E1025" s="24">
        <v>12.47</v>
      </c>
      <c r="F1025" s="24">
        <v>4244610</v>
      </c>
      <c r="G1025" s="24">
        <v>175598359</v>
      </c>
      <c r="H1025">
        <v>1023</v>
      </c>
      <c r="J1025" s="9">
        <f t="shared" si="15"/>
        <v>-8.0383480825958684E-2</v>
      </c>
    </row>
    <row r="1026" spans="1:10" x14ac:dyDescent="0.25">
      <c r="A1026" t="s">
        <v>700</v>
      </c>
      <c r="B1026" s="24">
        <v>12.46</v>
      </c>
      <c r="C1026" s="24">
        <v>13.53</v>
      </c>
      <c r="D1026" s="24">
        <v>12.39</v>
      </c>
      <c r="E1026" s="24">
        <v>13.03</v>
      </c>
      <c r="F1026" s="24">
        <v>3489930</v>
      </c>
      <c r="G1026" s="24">
        <v>183524505</v>
      </c>
      <c r="H1026">
        <v>1024</v>
      </c>
      <c r="J1026" s="9">
        <f t="shared" si="15"/>
        <v>4.5746388443017531E-2</v>
      </c>
    </row>
    <row r="1027" spans="1:10" x14ac:dyDescent="0.25">
      <c r="A1027" t="s">
        <v>699</v>
      </c>
      <c r="B1027" s="24">
        <v>13.05</v>
      </c>
      <c r="C1027" s="24">
        <v>13.62</v>
      </c>
      <c r="D1027" s="24">
        <v>12.35</v>
      </c>
      <c r="E1027" s="24">
        <v>13.21</v>
      </c>
      <c r="F1027" s="24">
        <v>10802800</v>
      </c>
      <c r="G1027" s="24">
        <v>186205885</v>
      </c>
      <c r="H1027">
        <v>1025</v>
      </c>
      <c r="J1027" s="9">
        <f t="shared" si="15"/>
        <v>1.2260536398467444E-2</v>
      </c>
    </row>
    <row r="1028" spans="1:10" x14ac:dyDescent="0.25">
      <c r="A1028" t="s">
        <v>698</v>
      </c>
      <c r="B1028" s="24">
        <v>13.12</v>
      </c>
      <c r="C1028" s="24">
        <v>14.76</v>
      </c>
      <c r="D1028" s="24">
        <v>13.01</v>
      </c>
      <c r="E1028" s="24">
        <v>14.69</v>
      </c>
      <c r="F1028" s="24">
        <v>6499310</v>
      </c>
      <c r="G1028" s="24">
        <v>207044020</v>
      </c>
      <c r="H1028">
        <v>1026</v>
      </c>
      <c r="J1028" s="9">
        <f t="shared" ref="J1028:J1091" si="16">(E1028-B1028)/B1028</f>
        <v>0.11966463414634149</v>
      </c>
    </row>
    <row r="1029" spans="1:10" x14ac:dyDescent="0.25">
      <c r="A1029" t="s">
        <v>697</v>
      </c>
      <c r="B1029" s="24">
        <v>14.72</v>
      </c>
      <c r="C1029" s="24">
        <v>17.13</v>
      </c>
      <c r="D1029" s="24">
        <v>14.45</v>
      </c>
      <c r="E1029" s="24">
        <v>16.79</v>
      </c>
      <c r="F1029" s="24">
        <v>17931000</v>
      </c>
      <c r="G1029" s="24">
        <v>236820858</v>
      </c>
      <c r="H1029">
        <v>1027</v>
      </c>
      <c r="J1029" s="9">
        <f t="shared" si="16"/>
        <v>0.14062499999999989</v>
      </c>
    </row>
    <row r="1030" spans="1:10" x14ac:dyDescent="0.25">
      <c r="A1030" t="s">
        <v>696</v>
      </c>
      <c r="B1030" s="24">
        <v>16.8</v>
      </c>
      <c r="C1030" s="24">
        <v>19.32</v>
      </c>
      <c r="D1030" s="24">
        <v>16.690000000000001</v>
      </c>
      <c r="E1030" s="24">
        <v>18.13</v>
      </c>
      <c r="F1030" s="24">
        <v>19566500</v>
      </c>
      <c r="G1030" s="24">
        <v>255839816</v>
      </c>
      <c r="H1030">
        <v>1028</v>
      </c>
      <c r="J1030" s="9">
        <f t="shared" si="16"/>
        <v>7.9166666666666566E-2</v>
      </c>
    </row>
    <row r="1031" spans="1:10" x14ac:dyDescent="0.25">
      <c r="A1031" t="s">
        <v>695</v>
      </c>
      <c r="B1031" s="24">
        <v>18.09</v>
      </c>
      <c r="C1031" s="24">
        <v>18.399999999999999</v>
      </c>
      <c r="D1031" s="24">
        <v>17.11</v>
      </c>
      <c r="E1031" s="24">
        <v>17.760000000000002</v>
      </c>
      <c r="F1031" s="24">
        <v>10072300</v>
      </c>
      <c r="G1031" s="24">
        <v>250687310</v>
      </c>
      <c r="H1031">
        <v>1029</v>
      </c>
      <c r="J1031" s="9">
        <f t="shared" si="16"/>
        <v>-1.8242122719734567E-2</v>
      </c>
    </row>
    <row r="1032" spans="1:10" x14ac:dyDescent="0.25">
      <c r="A1032" t="s">
        <v>694</v>
      </c>
      <c r="B1032" s="24">
        <v>17.79</v>
      </c>
      <c r="C1032" s="24">
        <v>19.690000000000001</v>
      </c>
      <c r="D1032" s="24">
        <v>17.350000000000001</v>
      </c>
      <c r="E1032" s="24">
        <v>18.98</v>
      </c>
      <c r="F1032" s="24">
        <v>12265200</v>
      </c>
      <c r="G1032" s="24">
        <v>268074511</v>
      </c>
      <c r="H1032">
        <v>1030</v>
      </c>
      <c r="J1032" s="9">
        <f t="shared" si="16"/>
        <v>6.6891512085441335E-2</v>
      </c>
    </row>
    <row r="1033" spans="1:10" x14ac:dyDescent="0.25">
      <c r="A1033" t="s">
        <v>693</v>
      </c>
      <c r="B1033" s="24">
        <v>19.05</v>
      </c>
      <c r="C1033" s="24">
        <v>22.99</v>
      </c>
      <c r="D1033" s="24">
        <v>18.77</v>
      </c>
      <c r="E1033" s="24">
        <v>22.48</v>
      </c>
      <c r="F1033" s="24">
        <v>31673800</v>
      </c>
      <c r="G1033" s="24">
        <v>317627084</v>
      </c>
      <c r="H1033">
        <v>1031</v>
      </c>
      <c r="J1033" s="9">
        <f t="shared" si="16"/>
        <v>0.18005249343832019</v>
      </c>
    </row>
    <row r="1034" spans="1:10" x14ac:dyDescent="0.25">
      <c r="A1034" t="s">
        <v>692</v>
      </c>
      <c r="B1034" s="24">
        <v>22.57</v>
      </c>
      <c r="C1034" s="24">
        <v>26.21</v>
      </c>
      <c r="D1034" s="24">
        <v>20.16</v>
      </c>
      <c r="E1034" s="24">
        <v>22.35</v>
      </c>
      <c r="F1034" s="24">
        <v>36529400</v>
      </c>
      <c r="G1034" s="24">
        <v>315882927</v>
      </c>
      <c r="H1034">
        <v>1032</v>
      </c>
      <c r="J1034" s="9">
        <f t="shared" si="16"/>
        <v>-9.7474523704031389E-3</v>
      </c>
    </row>
    <row r="1035" spans="1:10" x14ac:dyDescent="0.25">
      <c r="A1035" t="s">
        <v>691</v>
      </c>
      <c r="B1035" s="24">
        <v>22.27</v>
      </c>
      <c r="C1035" s="24">
        <v>22.27</v>
      </c>
      <c r="D1035" s="24">
        <v>18.600000000000001</v>
      </c>
      <c r="E1035" s="24">
        <v>20.07</v>
      </c>
      <c r="F1035" s="24">
        <v>16830500</v>
      </c>
      <c r="G1035" s="24">
        <v>283701922</v>
      </c>
      <c r="H1035">
        <v>1033</v>
      </c>
      <c r="J1035" s="9">
        <f t="shared" si="16"/>
        <v>-9.8787606645711692E-2</v>
      </c>
    </row>
    <row r="1036" spans="1:10" x14ac:dyDescent="0.25">
      <c r="A1036" t="s">
        <v>690</v>
      </c>
      <c r="B1036" s="24">
        <v>20.11</v>
      </c>
      <c r="C1036" s="24">
        <v>24.61</v>
      </c>
      <c r="D1036" s="24">
        <v>20.11</v>
      </c>
      <c r="E1036" s="24">
        <v>23.29</v>
      </c>
      <c r="F1036" s="24">
        <v>22162500</v>
      </c>
      <c r="G1036" s="24">
        <v>329388534</v>
      </c>
      <c r="H1036">
        <v>1034</v>
      </c>
      <c r="J1036" s="9">
        <f t="shared" si="16"/>
        <v>0.15813028344107408</v>
      </c>
    </row>
    <row r="1037" spans="1:10" x14ac:dyDescent="0.25">
      <c r="A1037" t="s">
        <v>689</v>
      </c>
      <c r="B1037" s="24">
        <v>23.3</v>
      </c>
      <c r="C1037" s="24">
        <v>24.82</v>
      </c>
      <c r="D1037" s="24">
        <v>22.44</v>
      </c>
      <c r="E1037" s="24">
        <v>22.51</v>
      </c>
      <c r="F1037" s="24">
        <v>10860900</v>
      </c>
      <c r="G1037" s="24">
        <v>318486609</v>
      </c>
      <c r="H1037">
        <v>1035</v>
      </c>
      <c r="J1037" s="9">
        <f t="shared" si="16"/>
        <v>-3.3905579399141593E-2</v>
      </c>
    </row>
    <row r="1038" spans="1:10" x14ac:dyDescent="0.25">
      <c r="A1038" t="s">
        <v>688</v>
      </c>
      <c r="B1038" s="24">
        <v>22.62</v>
      </c>
      <c r="C1038" s="24">
        <v>23.06</v>
      </c>
      <c r="D1038" s="24">
        <v>20.68</v>
      </c>
      <c r="E1038" s="24">
        <v>21.29</v>
      </c>
      <c r="F1038" s="24">
        <v>18555800</v>
      </c>
      <c r="G1038" s="24">
        <v>301329838</v>
      </c>
      <c r="H1038">
        <v>1036</v>
      </c>
      <c r="J1038" s="9">
        <f t="shared" si="16"/>
        <v>-5.8797524314765773E-2</v>
      </c>
    </row>
    <row r="1039" spans="1:10" x14ac:dyDescent="0.25">
      <c r="A1039" t="s">
        <v>687</v>
      </c>
      <c r="B1039" s="24">
        <v>21.39</v>
      </c>
      <c r="C1039" s="24">
        <v>22.39</v>
      </c>
      <c r="D1039" s="24">
        <v>20.77</v>
      </c>
      <c r="E1039" s="24">
        <v>21.42</v>
      </c>
      <c r="F1039" s="24">
        <v>9699960</v>
      </c>
      <c r="G1039" s="24">
        <v>303345071</v>
      </c>
      <c r="H1039">
        <v>1037</v>
      </c>
      <c r="J1039" s="9">
        <f t="shared" si="16"/>
        <v>1.4025245441795762E-3</v>
      </c>
    </row>
    <row r="1040" spans="1:10" x14ac:dyDescent="0.25">
      <c r="A1040" t="s">
        <v>686</v>
      </c>
      <c r="B1040" s="24">
        <v>21.45</v>
      </c>
      <c r="C1040" s="24">
        <v>22.49</v>
      </c>
      <c r="D1040" s="24">
        <v>20.64</v>
      </c>
      <c r="E1040" s="24">
        <v>21.82</v>
      </c>
      <c r="F1040" s="24">
        <v>7419900</v>
      </c>
      <c r="G1040" s="24">
        <v>309168859</v>
      </c>
      <c r="H1040">
        <v>1038</v>
      </c>
      <c r="J1040" s="9">
        <f t="shared" si="16"/>
        <v>1.7249417249417295E-2</v>
      </c>
    </row>
    <row r="1041" spans="1:10" x14ac:dyDescent="0.25">
      <c r="A1041" t="s">
        <v>685</v>
      </c>
      <c r="B1041" s="24">
        <v>21.85</v>
      </c>
      <c r="C1041" s="24">
        <v>22.28</v>
      </c>
      <c r="D1041" s="24">
        <v>20.86</v>
      </c>
      <c r="E1041" s="24">
        <v>21.1</v>
      </c>
      <c r="F1041" s="24">
        <v>13807600</v>
      </c>
      <c r="G1041" s="24">
        <v>298991627</v>
      </c>
      <c r="H1041">
        <v>1039</v>
      </c>
      <c r="J1041" s="9">
        <f t="shared" si="16"/>
        <v>-3.4324942791762014E-2</v>
      </c>
    </row>
    <row r="1042" spans="1:10" x14ac:dyDescent="0.25">
      <c r="A1042" t="s">
        <v>684</v>
      </c>
      <c r="B1042" s="24">
        <v>21.08</v>
      </c>
      <c r="C1042" s="24">
        <v>21.28</v>
      </c>
      <c r="D1042" s="24">
        <v>19.88</v>
      </c>
      <c r="E1042" s="24">
        <v>20.14</v>
      </c>
      <c r="F1042" s="24">
        <v>10858900</v>
      </c>
      <c r="G1042" s="24">
        <v>285499505</v>
      </c>
      <c r="H1042">
        <v>1040</v>
      </c>
      <c r="J1042" s="9">
        <f t="shared" si="16"/>
        <v>-4.4592030360531207E-2</v>
      </c>
    </row>
    <row r="1043" spans="1:10" x14ac:dyDescent="0.25">
      <c r="A1043" t="s">
        <v>683</v>
      </c>
      <c r="B1043" s="24">
        <v>20.16</v>
      </c>
      <c r="C1043" s="24">
        <v>20.57</v>
      </c>
      <c r="D1043" s="24">
        <v>19.29</v>
      </c>
      <c r="E1043" s="24">
        <v>19.61</v>
      </c>
      <c r="F1043" s="24">
        <v>7408990</v>
      </c>
      <c r="G1043" s="24">
        <v>278198979</v>
      </c>
      <c r="H1043">
        <v>1041</v>
      </c>
      <c r="J1043" s="9">
        <f t="shared" si="16"/>
        <v>-2.7281746031746067E-2</v>
      </c>
    </row>
    <row r="1044" spans="1:10" x14ac:dyDescent="0.25">
      <c r="A1044" t="s">
        <v>682</v>
      </c>
      <c r="B1044" s="24">
        <v>19.75</v>
      </c>
      <c r="C1044" s="24">
        <v>20.100000000000001</v>
      </c>
      <c r="D1044" s="24">
        <v>17.71</v>
      </c>
      <c r="E1044" s="24">
        <v>19.66</v>
      </c>
      <c r="F1044" s="24">
        <v>11887200</v>
      </c>
      <c r="G1044" s="24">
        <v>279018244</v>
      </c>
      <c r="H1044">
        <v>1042</v>
      </c>
      <c r="J1044" s="9">
        <f t="shared" si="16"/>
        <v>-4.5569620253164489E-3</v>
      </c>
    </row>
    <row r="1045" spans="1:10" x14ac:dyDescent="0.25">
      <c r="A1045" t="s">
        <v>681</v>
      </c>
      <c r="B1045" s="24">
        <v>19.489999999999998</v>
      </c>
      <c r="C1045" s="24">
        <v>20.51</v>
      </c>
      <c r="D1045" s="24">
        <v>18.170000000000002</v>
      </c>
      <c r="E1045" s="24">
        <v>19.809999999999999</v>
      </c>
      <c r="F1045" s="24">
        <v>10061200</v>
      </c>
      <c r="G1045" s="24">
        <v>281198558</v>
      </c>
      <c r="H1045">
        <v>1043</v>
      </c>
      <c r="J1045" s="9">
        <f t="shared" si="16"/>
        <v>1.6418676244227826E-2</v>
      </c>
    </row>
    <row r="1046" spans="1:10" x14ac:dyDescent="0.25">
      <c r="A1046" t="s">
        <v>680</v>
      </c>
      <c r="B1046" s="24">
        <v>19.88</v>
      </c>
      <c r="C1046" s="24">
        <v>21.34</v>
      </c>
      <c r="D1046" s="24">
        <v>19.28</v>
      </c>
      <c r="E1046" s="24">
        <v>21.14</v>
      </c>
      <c r="F1046" s="24">
        <v>6704720</v>
      </c>
      <c r="G1046" s="24">
        <v>300320234</v>
      </c>
      <c r="H1046">
        <v>1044</v>
      </c>
      <c r="J1046" s="9">
        <f t="shared" si="16"/>
        <v>6.3380281690140927E-2</v>
      </c>
    </row>
    <row r="1047" spans="1:10" x14ac:dyDescent="0.25">
      <c r="A1047" t="s">
        <v>679</v>
      </c>
      <c r="B1047" s="24">
        <v>21.06</v>
      </c>
      <c r="C1047" s="24">
        <v>21.45</v>
      </c>
      <c r="D1047" s="24">
        <v>20.25</v>
      </c>
      <c r="E1047" s="24">
        <v>20.88</v>
      </c>
      <c r="F1047" s="24">
        <v>5993880</v>
      </c>
      <c r="G1047" s="24">
        <v>296646726</v>
      </c>
      <c r="H1047">
        <v>1045</v>
      </c>
      <c r="J1047" s="9">
        <f t="shared" si="16"/>
        <v>-8.547008547008534E-3</v>
      </c>
    </row>
    <row r="1048" spans="1:10" x14ac:dyDescent="0.25">
      <c r="A1048" t="s">
        <v>678</v>
      </c>
      <c r="B1048" s="24">
        <v>20.8</v>
      </c>
      <c r="C1048" s="24">
        <v>21.2</v>
      </c>
      <c r="D1048" s="24">
        <v>19.84</v>
      </c>
      <c r="E1048" s="24">
        <v>20.54</v>
      </c>
      <c r="F1048" s="24">
        <v>6955980</v>
      </c>
      <c r="G1048" s="24">
        <v>291917309</v>
      </c>
      <c r="H1048">
        <v>1046</v>
      </c>
      <c r="J1048" s="9">
        <f t="shared" si="16"/>
        <v>-1.2500000000000075E-2</v>
      </c>
    </row>
    <row r="1049" spans="1:10" x14ac:dyDescent="0.25">
      <c r="A1049" t="s">
        <v>677</v>
      </c>
      <c r="B1049" s="24">
        <v>20.52</v>
      </c>
      <c r="C1049" s="24">
        <v>21.53</v>
      </c>
      <c r="D1049" s="24">
        <v>19.23</v>
      </c>
      <c r="E1049" s="24">
        <v>21.5</v>
      </c>
      <c r="F1049" s="24">
        <v>7622780</v>
      </c>
      <c r="G1049" s="24">
        <v>305662895</v>
      </c>
      <c r="H1049">
        <v>1047</v>
      </c>
      <c r="J1049" s="9">
        <f t="shared" si="16"/>
        <v>4.7758284600389889E-2</v>
      </c>
    </row>
    <row r="1050" spans="1:10" x14ac:dyDescent="0.25">
      <c r="A1050" t="s">
        <v>676</v>
      </c>
      <c r="B1050" s="24">
        <v>21.42</v>
      </c>
      <c r="C1050" s="24">
        <v>21.5</v>
      </c>
      <c r="D1050" s="24">
        <v>20.02</v>
      </c>
      <c r="E1050" s="24">
        <v>20.14</v>
      </c>
      <c r="F1050" s="24">
        <v>7427960</v>
      </c>
      <c r="G1050" s="24">
        <v>286498173</v>
      </c>
      <c r="H1050">
        <v>1048</v>
      </c>
      <c r="J1050" s="9">
        <f t="shared" si="16"/>
        <v>-5.9757236227824514E-2</v>
      </c>
    </row>
    <row r="1051" spans="1:10" x14ac:dyDescent="0.25">
      <c r="A1051" t="s">
        <v>675</v>
      </c>
      <c r="B1051" s="24">
        <v>20.16</v>
      </c>
      <c r="C1051" s="24">
        <v>21.16</v>
      </c>
      <c r="D1051" s="24">
        <v>19.940000000000001</v>
      </c>
      <c r="E1051" s="24">
        <v>20.329999999999998</v>
      </c>
      <c r="F1051" s="24">
        <v>7080440</v>
      </c>
      <c r="G1051" s="24">
        <v>289302530</v>
      </c>
      <c r="H1051">
        <v>1049</v>
      </c>
      <c r="J1051" s="9">
        <f t="shared" si="16"/>
        <v>8.4325396825395901E-3</v>
      </c>
    </row>
    <row r="1052" spans="1:10" x14ac:dyDescent="0.25">
      <c r="A1052" t="s">
        <v>674</v>
      </c>
      <c r="B1052" s="24">
        <v>20.329999999999998</v>
      </c>
      <c r="C1052" s="24">
        <v>21.51</v>
      </c>
      <c r="D1052" s="24">
        <v>19.87</v>
      </c>
      <c r="E1052" s="24">
        <v>21.35</v>
      </c>
      <c r="F1052" s="24">
        <v>7062530</v>
      </c>
      <c r="G1052" s="24">
        <v>304009618</v>
      </c>
      <c r="H1052">
        <v>1050</v>
      </c>
      <c r="J1052" s="9">
        <f t="shared" si="16"/>
        <v>5.0172159370388748E-2</v>
      </c>
    </row>
    <row r="1053" spans="1:10" x14ac:dyDescent="0.25">
      <c r="A1053" t="s">
        <v>673</v>
      </c>
      <c r="B1053" s="24">
        <v>21.31</v>
      </c>
      <c r="C1053" s="24">
        <v>21.62</v>
      </c>
      <c r="D1053" s="24">
        <v>19.579999999999998</v>
      </c>
      <c r="E1053" s="24">
        <v>19.62</v>
      </c>
      <c r="F1053" s="24">
        <v>9188050</v>
      </c>
      <c r="G1053" s="24">
        <v>279412648</v>
      </c>
      <c r="H1053">
        <v>1051</v>
      </c>
      <c r="J1053" s="9">
        <f t="shared" si="16"/>
        <v>-7.9305490380103136E-2</v>
      </c>
    </row>
    <row r="1054" spans="1:10" x14ac:dyDescent="0.25">
      <c r="A1054" t="s">
        <v>672</v>
      </c>
      <c r="B1054" s="24">
        <v>19.59</v>
      </c>
      <c r="C1054" s="24">
        <v>19.95</v>
      </c>
      <c r="D1054" s="24">
        <v>18.329999999999998</v>
      </c>
      <c r="E1054" s="24">
        <v>19.27</v>
      </c>
      <c r="F1054" s="24">
        <v>11553100</v>
      </c>
      <c r="G1054" s="24">
        <v>274589100</v>
      </c>
      <c r="H1054">
        <v>1052</v>
      </c>
      <c r="J1054" s="9">
        <f t="shared" si="16"/>
        <v>-1.6334864726901495E-2</v>
      </c>
    </row>
    <row r="1055" spans="1:10" x14ac:dyDescent="0.25">
      <c r="A1055" t="s">
        <v>671</v>
      </c>
      <c r="B1055" s="24">
        <v>19.32</v>
      </c>
      <c r="C1055" s="24">
        <v>20.07</v>
      </c>
      <c r="D1055" s="24">
        <v>18.95</v>
      </c>
      <c r="E1055" s="24">
        <v>19.39</v>
      </c>
      <c r="F1055" s="24">
        <v>5499430</v>
      </c>
      <c r="G1055" s="24">
        <v>276344618</v>
      </c>
      <c r="H1055">
        <v>1053</v>
      </c>
      <c r="J1055" s="9">
        <f t="shared" si="16"/>
        <v>3.6231884057971162E-3</v>
      </c>
    </row>
    <row r="1056" spans="1:10" x14ac:dyDescent="0.25">
      <c r="A1056" t="s">
        <v>670</v>
      </c>
      <c r="B1056" s="24">
        <v>19.309999999999999</v>
      </c>
      <c r="C1056" s="24">
        <v>21.46</v>
      </c>
      <c r="D1056" s="24">
        <v>19</v>
      </c>
      <c r="E1056" s="24">
        <v>20.83</v>
      </c>
      <c r="F1056" s="24">
        <v>6218750</v>
      </c>
      <c r="G1056" s="24">
        <v>297056821</v>
      </c>
      <c r="H1056">
        <v>1054</v>
      </c>
      <c r="J1056" s="9">
        <f t="shared" si="16"/>
        <v>7.8715691351631256E-2</v>
      </c>
    </row>
    <row r="1057" spans="1:10" x14ac:dyDescent="0.25">
      <c r="A1057" t="s">
        <v>669</v>
      </c>
      <c r="B1057" s="24">
        <v>20.84</v>
      </c>
      <c r="C1057" s="24">
        <v>21.31</v>
      </c>
      <c r="D1057" s="24">
        <v>19.75</v>
      </c>
      <c r="E1057" s="24">
        <v>20.68</v>
      </c>
      <c r="F1057" s="24">
        <v>5711770</v>
      </c>
      <c r="G1057" s="24">
        <v>294983359</v>
      </c>
      <c r="H1057">
        <v>1055</v>
      </c>
      <c r="J1057" s="9">
        <f t="shared" si="16"/>
        <v>-7.6775431861804289E-3</v>
      </c>
    </row>
    <row r="1058" spans="1:10" x14ac:dyDescent="0.25">
      <c r="A1058" t="s">
        <v>668</v>
      </c>
      <c r="B1058" s="24">
        <v>20.69</v>
      </c>
      <c r="C1058" s="24">
        <v>22.41</v>
      </c>
      <c r="D1058" s="24">
        <v>20.52</v>
      </c>
      <c r="E1058" s="24">
        <v>21.83</v>
      </c>
      <c r="F1058" s="24">
        <v>6591730</v>
      </c>
      <c r="G1058" s="24">
        <v>311544679</v>
      </c>
      <c r="H1058">
        <v>1056</v>
      </c>
      <c r="J1058" s="9">
        <f t="shared" si="16"/>
        <v>5.509908168197182E-2</v>
      </c>
    </row>
    <row r="1059" spans="1:10" x14ac:dyDescent="0.25">
      <c r="A1059" t="s">
        <v>667</v>
      </c>
      <c r="B1059" s="24">
        <v>21.8</v>
      </c>
      <c r="C1059" s="24">
        <v>21.89</v>
      </c>
      <c r="D1059" s="24">
        <v>21.12</v>
      </c>
      <c r="E1059" s="24">
        <v>21.36</v>
      </c>
      <c r="F1059" s="24">
        <v>5356450</v>
      </c>
      <c r="G1059" s="24">
        <v>304913983</v>
      </c>
      <c r="H1059">
        <v>1057</v>
      </c>
      <c r="J1059" s="9">
        <f t="shared" si="16"/>
        <v>-2.0183486238532167E-2</v>
      </c>
    </row>
    <row r="1060" spans="1:10" x14ac:dyDescent="0.25">
      <c r="A1060" t="s">
        <v>666</v>
      </c>
      <c r="B1060" s="24">
        <v>21.32</v>
      </c>
      <c r="C1060" s="24">
        <v>22.11</v>
      </c>
      <c r="D1060" s="24">
        <v>21.25</v>
      </c>
      <c r="E1060" s="24">
        <v>21.76</v>
      </c>
      <c r="F1060" s="24">
        <v>6401630</v>
      </c>
      <c r="G1060" s="24">
        <v>310869650</v>
      </c>
      <c r="H1060">
        <v>1058</v>
      </c>
      <c r="J1060" s="9">
        <f t="shared" si="16"/>
        <v>2.0637898686679233E-2</v>
      </c>
    </row>
    <row r="1061" spans="1:10" x14ac:dyDescent="0.25">
      <c r="A1061" t="s">
        <v>665</v>
      </c>
      <c r="B1061" s="24">
        <v>21.69</v>
      </c>
      <c r="C1061" s="24">
        <v>22.08</v>
      </c>
      <c r="D1061" s="24">
        <v>21.44</v>
      </c>
      <c r="E1061" s="24">
        <v>21.48</v>
      </c>
      <c r="F1061" s="24">
        <v>5980210</v>
      </c>
      <c r="G1061" s="24">
        <v>306933656</v>
      </c>
      <c r="H1061">
        <v>1059</v>
      </c>
      <c r="J1061" s="9">
        <f t="shared" si="16"/>
        <v>-9.6818810511756954E-3</v>
      </c>
    </row>
    <row r="1062" spans="1:10" x14ac:dyDescent="0.25">
      <c r="A1062" t="s">
        <v>664</v>
      </c>
      <c r="B1062" s="24">
        <v>21.47</v>
      </c>
      <c r="C1062" s="24">
        <v>21.8</v>
      </c>
      <c r="D1062" s="24">
        <v>19.670000000000002</v>
      </c>
      <c r="E1062" s="24">
        <v>20.59</v>
      </c>
      <c r="F1062" s="24">
        <v>8949460</v>
      </c>
      <c r="G1062" s="24">
        <v>294347413</v>
      </c>
      <c r="H1062">
        <v>1060</v>
      </c>
      <c r="J1062" s="9">
        <f t="shared" si="16"/>
        <v>-4.0987424312994833E-2</v>
      </c>
    </row>
    <row r="1063" spans="1:10" x14ac:dyDescent="0.25">
      <c r="A1063" t="s">
        <v>663</v>
      </c>
      <c r="B1063" s="24">
        <v>20.43</v>
      </c>
      <c r="C1063" s="24">
        <v>21.19</v>
      </c>
      <c r="D1063" s="24">
        <v>20.25</v>
      </c>
      <c r="E1063" s="24">
        <v>20.71</v>
      </c>
      <c r="F1063" s="24">
        <v>4483370</v>
      </c>
      <c r="G1063" s="24">
        <v>296164666</v>
      </c>
      <c r="H1063">
        <v>1061</v>
      </c>
      <c r="J1063" s="9">
        <f t="shared" si="16"/>
        <v>1.370533529123843E-2</v>
      </c>
    </row>
    <row r="1064" spans="1:10" x14ac:dyDescent="0.25">
      <c r="A1064" t="s">
        <v>662</v>
      </c>
      <c r="B1064" s="24">
        <v>20.71</v>
      </c>
      <c r="C1064" s="24">
        <v>20.82</v>
      </c>
      <c r="D1064" s="24">
        <v>20.25</v>
      </c>
      <c r="E1064" s="24">
        <v>20.46</v>
      </c>
      <c r="F1064" s="24">
        <v>4222960</v>
      </c>
      <c r="G1064" s="24">
        <v>292679417</v>
      </c>
      <c r="H1064">
        <v>1062</v>
      </c>
      <c r="J1064" s="9">
        <f t="shared" si="16"/>
        <v>-1.2071463061323031E-2</v>
      </c>
    </row>
    <row r="1065" spans="1:10" x14ac:dyDescent="0.25">
      <c r="A1065" t="s">
        <v>661</v>
      </c>
      <c r="B1065" s="24">
        <v>20.46</v>
      </c>
      <c r="C1065" s="24">
        <v>20.99</v>
      </c>
      <c r="D1065" s="24">
        <v>20.32</v>
      </c>
      <c r="E1065" s="24">
        <v>20.56</v>
      </c>
      <c r="F1065" s="24">
        <v>6055450</v>
      </c>
      <c r="G1065" s="24">
        <v>294245298</v>
      </c>
      <c r="H1065">
        <v>1063</v>
      </c>
      <c r="J1065" s="9">
        <f t="shared" si="16"/>
        <v>4.887585532746719E-3</v>
      </c>
    </row>
    <row r="1066" spans="1:10" x14ac:dyDescent="0.25">
      <c r="A1066" t="s">
        <v>660</v>
      </c>
      <c r="B1066" s="24">
        <v>20.53</v>
      </c>
      <c r="C1066" s="24">
        <v>21.17</v>
      </c>
      <c r="D1066" s="24">
        <v>20.45</v>
      </c>
      <c r="E1066" s="24">
        <v>21.06</v>
      </c>
      <c r="F1066" s="24">
        <v>4459260</v>
      </c>
      <c r="G1066" s="24">
        <v>301488518</v>
      </c>
      <c r="H1066">
        <v>1064</v>
      </c>
      <c r="J1066" s="9">
        <f t="shared" si="16"/>
        <v>2.5815879201168901E-2</v>
      </c>
    </row>
    <row r="1067" spans="1:10" x14ac:dyDescent="0.25">
      <c r="A1067" t="s">
        <v>659</v>
      </c>
      <c r="B1067" s="24">
        <v>21.07</v>
      </c>
      <c r="C1067" s="24">
        <v>21.12</v>
      </c>
      <c r="D1067" s="24">
        <v>20.23</v>
      </c>
      <c r="E1067" s="24">
        <v>20.39</v>
      </c>
      <c r="F1067" s="24">
        <v>5877830</v>
      </c>
      <c r="G1067" s="24">
        <v>292093431</v>
      </c>
      <c r="H1067">
        <v>1065</v>
      </c>
      <c r="J1067" s="9">
        <f t="shared" si="16"/>
        <v>-3.2273374466065485E-2</v>
      </c>
    </row>
    <row r="1068" spans="1:10" x14ac:dyDescent="0.25">
      <c r="A1068" t="s">
        <v>658</v>
      </c>
      <c r="B1068" s="24">
        <v>20.399999999999999</v>
      </c>
      <c r="C1068" s="24">
        <v>20.9</v>
      </c>
      <c r="D1068" s="24">
        <v>20.239999999999998</v>
      </c>
      <c r="E1068" s="24">
        <v>20.239999999999998</v>
      </c>
      <c r="F1068" s="24">
        <v>6216400</v>
      </c>
      <c r="G1068" s="24">
        <v>290009210</v>
      </c>
      <c r="H1068">
        <v>1066</v>
      </c>
      <c r="J1068" s="9">
        <f t="shared" si="16"/>
        <v>-7.8431372549019676E-3</v>
      </c>
    </row>
    <row r="1069" spans="1:10" x14ac:dyDescent="0.25">
      <c r="A1069" t="s">
        <v>657</v>
      </c>
      <c r="B1069" s="24">
        <v>19.98</v>
      </c>
      <c r="C1069" s="24">
        <v>20.34</v>
      </c>
      <c r="D1069" s="24">
        <v>19.75</v>
      </c>
      <c r="E1069" s="24">
        <v>20.29</v>
      </c>
      <c r="F1069" s="24">
        <v>6704090</v>
      </c>
      <c r="G1069" s="24">
        <v>290863547</v>
      </c>
      <c r="H1069">
        <v>1067</v>
      </c>
      <c r="J1069" s="9">
        <f t="shared" si="16"/>
        <v>1.551551551551545E-2</v>
      </c>
    </row>
    <row r="1070" spans="1:10" x14ac:dyDescent="0.25">
      <c r="A1070" t="s">
        <v>656</v>
      </c>
      <c r="B1070" s="24">
        <v>20.27</v>
      </c>
      <c r="C1070" s="24">
        <v>20.52</v>
      </c>
      <c r="D1070" s="24">
        <v>19.97</v>
      </c>
      <c r="E1070" s="24">
        <v>20.12</v>
      </c>
      <c r="F1070" s="24">
        <v>5266460</v>
      </c>
      <c r="G1070" s="24">
        <v>288536413</v>
      </c>
      <c r="H1070">
        <v>1068</v>
      </c>
      <c r="J1070" s="9">
        <f t="shared" si="16"/>
        <v>-7.4000986679821695E-3</v>
      </c>
    </row>
    <row r="1071" spans="1:10" x14ac:dyDescent="0.25">
      <c r="A1071" t="s">
        <v>655</v>
      </c>
      <c r="B1071" s="24">
        <v>20.12</v>
      </c>
      <c r="C1071" s="24">
        <v>20.170000000000002</v>
      </c>
      <c r="D1071" s="24">
        <v>19.68</v>
      </c>
      <c r="E1071" s="24">
        <v>19.72</v>
      </c>
      <c r="F1071" s="24">
        <v>4155640</v>
      </c>
      <c r="G1071" s="24">
        <v>282854716</v>
      </c>
      <c r="H1071">
        <v>1069</v>
      </c>
      <c r="J1071" s="9">
        <f t="shared" si="16"/>
        <v>-1.9880715705765512E-2</v>
      </c>
    </row>
    <row r="1072" spans="1:10" x14ac:dyDescent="0.25">
      <c r="A1072" t="s">
        <v>654</v>
      </c>
      <c r="B1072" s="24">
        <v>19.73</v>
      </c>
      <c r="C1072" s="24">
        <v>20.11</v>
      </c>
      <c r="D1072" s="24">
        <v>19.510000000000002</v>
      </c>
      <c r="E1072" s="24">
        <v>19.559999999999999</v>
      </c>
      <c r="F1072" s="24">
        <v>4584190</v>
      </c>
      <c r="G1072" s="24">
        <v>280671539</v>
      </c>
      <c r="H1072">
        <v>1070</v>
      </c>
      <c r="J1072" s="9">
        <f t="shared" si="16"/>
        <v>-8.6163203243792043E-3</v>
      </c>
    </row>
    <row r="1073" spans="1:10" x14ac:dyDescent="0.25">
      <c r="A1073" t="s">
        <v>653</v>
      </c>
      <c r="B1073" s="24">
        <v>19.600000000000001</v>
      </c>
      <c r="C1073" s="24">
        <v>20.100000000000001</v>
      </c>
      <c r="D1073" s="24">
        <v>19.36</v>
      </c>
      <c r="E1073" s="24">
        <v>19.649999999999999</v>
      </c>
      <c r="F1073" s="24">
        <v>5148290</v>
      </c>
      <c r="G1073" s="24">
        <v>282133455</v>
      </c>
      <c r="H1073">
        <v>1071</v>
      </c>
      <c r="J1073" s="9">
        <f t="shared" si="16"/>
        <v>2.5510204081631203E-3</v>
      </c>
    </row>
    <row r="1074" spans="1:10" x14ac:dyDescent="0.25">
      <c r="A1074" t="s">
        <v>652</v>
      </c>
      <c r="B1074" s="24">
        <v>19.670000000000002</v>
      </c>
      <c r="C1074" s="24">
        <v>19.93</v>
      </c>
      <c r="D1074" s="24">
        <v>19.239999999999998</v>
      </c>
      <c r="E1074" s="24">
        <v>19.37</v>
      </c>
      <c r="F1074" s="24">
        <v>6027790</v>
      </c>
      <c r="G1074" s="24">
        <v>278211363</v>
      </c>
      <c r="H1074">
        <v>1072</v>
      </c>
      <c r="J1074" s="9">
        <f t="shared" si="16"/>
        <v>-1.5251652262328453E-2</v>
      </c>
    </row>
    <row r="1075" spans="1:10" x14ac:dyDescent="0.25">
      <c r="A1075" t="s">
        <v>651</v>
      </c>
      <c r="B1075" s="24">
        <v>19.43</v>
      </c>
      <c r="C1075" s="24">
        <v>21.83</v>
      </c>
      <c r="D1075" s="24">
        <v>19.27</v>
      </c>
      <c r="E1075" s="24">
        <v>21.21</v>
      </c>
      <c r="F1075" s="24">
        <v>12843800</v>
      </c>
      <c r="G1075" s="24">
        <v>304704038</v>
      </c>
      <c r="H1075">
        <v>1073</v>
      </c>
      <c r="J1075" s="9">
        <f t="shared" si="16"/>
        <v>9.1610910962429293E-2</v>
      </c>
    </row>
    <row r="1076" spans="1:10" x14ac:dyDescent="0.25">
      <c r="A1076" t="s">
        <v>650</v>
      </c>
      <c r="B1076" s="24">
        <v>21.2</v>
      </c>
      <c r="C1076" s="24">
        <v>22.53</v>
      </c>
      <c r="D1076" s="24">
        <v>21.12</v>
      </c>
      <c r="E1076" s="24">
        <v>22.35</v>
      </c>
      <c r="F1076" s="24">
        <v>10457300</v>
      </c>
      <c r="G1076" s="24">
        <v>321215747</v>
      </c>
      <c r="H1076">
        <v>1074</v>
      </c>
      <c r="J1076" s="9">
        <f t="shared" si="16"/>
        <v>5.4245283018868024E-2</v>
      </c>
    </row>
    <row r="1077" spans="1:10" x14ac:dyDescent="0.25">
      <c r="A1077" t="s">
        <v>649</v>
      </c>
      <c r="B1077" s="24">
        <v>22.37</v>
      </c>
      <c r="C1077" s="24">
        <v>23.26</v>
      </c>
      <c r="D1077" s="24">
        <v>22.12</v>
      </c>
      <c r="E1077" s="24">
        <v>22.76</v>
      </c>
      <c r="F1077" s="24">
        <v>10461300</v>
      </c>
      <c r="G1077" s="24">
        <v>327292841</v>
      </c>
      <c r="H1077">
        <v>1075</v>
      </c>
      <c r="J1077" s="9">
        <f t="shared" si="16"/>
        <v>1.7434063477872176E-2</v>
      </c>
    </row>
    <row r="1078" spans="1:10" x14ac:dyDescent="0.25">
      <c r="A1078" t="s">
        <v>648</v>
      </c>
      <c r="B1078" s="24">
        <v>22.74</v>
      </c>
      <c r="C1078" s="24">
        <v>24.2</v>
      </c>
      <c r="D1078" s="24">
        <v>22.72</v>
      </c>
      <c r="E1078" s="24">
        <v>23.72</v>
      </c>
      <c r="F1078" s="24">
        <v>10910000</v>
      </c>
      <c r="G1078" s="24">
        <v>341260182</v>
      </c>
      <c r="H1078">
        <v>1076</v>
      </c>
      <c r="J1078" s="9">
        <f t="shared" si="16"/>
        <v>4.3095866314863701E-2</v>
      </c>
    </row>
    <row r="1079" spans="1:10" x14ac:dyDescent="0.25">
      <c r="A1079" t="s">
        <v>647</v>
      </c>
      <c r="B1079" s="24">
        <v>23.72</v>
      </c>
      <c r="C1079" s="24">
        <v>24.07</v>
      </c>
      <c r="D1079" s="24">
        <v>22.23</v>
      </c>
      <c r="E1079" s="24">
        <v>22.77</v>
      </c>
      <c r="F1079" s="24">
        <v>14214000</v>
      </c>
      <c r="G1079" s="24">
        <v>327623070</v>
      </c>
      <c r="H1079">
        <v>1077</v>
      </c>
      <c r="J1079" s="9">
        <f t="shared" si="16"/>
        <v>-4.0050590219224254E-2</v>
      </c>
    </row>
    <row r="1080" spans="1:10" x14ac:dyDescent="0.25">
      <c r="A1080" t="s">
        <v>646</v>
      </c>
      <c r="B1080" s="24">
        <v>22.77</v>
      </c>
      <c r="C1080" s="24">
        <v>23.2</v>
      </c>
      <c r="D1080" s="24">
        <v>22.06</v>
      </c>
      <c r="E1080" s="24">
        <v>23.04</v>
      </c>
      <c r="F1080" s="24">
        <v>7486110</v>
      </c>
      <c r="G1080" s="24">
        <v>331700454</v>
      </c>
      <c r="H1080">
        <v>1078</v>
      </c>
      <c r="J1080" s="9">
        <f t="shared" si="16"/>
        <v>1.1857707509881405E-2</v>
      </c>
    </row>
    <row r="1081" spans="1:10" x14ac:dyDescent="0.25">
      <c r="A1081" t="s">
        <v>645</v>
      </c>
      <c r="B1081" s="24">
        <v>23.05</v>
      </c>
      <c r="C1081" s="24">
        <v>25.44</v>
      </c>
      <c r="D1081" s="24">
        <v>22.72</v>
      </c>
      <c r="E1081" s="24">
        <v>25.2</v>
      </c>
      <c r="F1081" s="24">
        <v>12602800</v>
      </c>
      <c r="G1081" s="24">
        <v>362904544</v>
      </c>
      <c r="H1081">
        <v>1079</v>
      </c>
      <c r="J1081" s="9">
        <f t="shared" si="16"/>
        <v>9.3275488069414256E-2</v>
      </c>
    </row>
    <row r="1082" spans="1:10" x14ac:dyDescent="0.25">
      <c r="A1082" t="s">
        <v>644</v>
      </c>
      <c r="B1082" s="24">
        <v>25.19</v>
      </c>
      <c r="C1082" s="24">
        <v>26.52</v>
      </c>
      <c r="D1082" s="24">
        <v>24.87</v>
      </c>
      <c r="E1082" s="24">
        <v>25.99</v>
      </c>
      <c r="F1082" s="24">
        <v>13585800</v>
      </c>
      <c r="G1082" s="24">
        <v>374367867</v>
      </c>
      <c r="H1082">
        <v>1080</v>
      </c>
      <c r="J1082" s="9">
        <f t="shared" si="16"/>
        <v>3.1758634378721604E-2</v>
      </c>
    </row>
    <row r="1083" spans="1:10" x14ac:dyDescent="0.25">
      <c r="A1083" t="s">
        <v>643</v>
      </c>
      <c r="B1083" s="24">
        <v>26.11</v>
      </c>
      <c r="C1083" s="24">
        <v>30.83</v>
      </c>
      <c r="D1083" s="24">
        <v>25.93</v>
      </c>
      <c r="E1083" s="24">
        <v>28.45</v>
      </c>
      <c r="F1083" s="24">
        <v>24376200</v>
      </c>
      <c r="G1083" s="24">
        <v>410047922</v>
      </c>
      <c r="H1083">
        <v>1081</v>
      </c>
      <c r="J1083" s="9">
        <f t="shared" si="16"/>
        <v>8.9620834929145923E-2</v>
      </c>
    </row>
    <row r="1084" spans="1:10" x14ac:dyDescent="0.25">
      <c r="A1084" t="s">
        <v>642</v>
      </c>
      <c r="B1084" s="24">
        <v>28.5</v>
      </c>
      <c r="C1084" s="24">
        <v>29.94</v>
      </c>
      <c r="D1084" s="24">
        <v>27.94</v>
      </c>
      <c r="E1084" s="24">
        <v>28.98</v>
      </c>
      <c r="F1084" s="24">
        <v>14355000</v>
      </c>
      <c r="G1084" s="24">
        <v>417758826</v>
      </c>
      <c r="H1084">
        <v>1082</v>
      </c>
      <c r="J1084" s="9">
        <f t="shared" si="16"/>
        <v>1.6842105263157908E-2</v>
      </c>
    </row>
    <row r="1085" spans="1:10" x14ac:dyDescent="0.25">
      <c r="A1085" t="s">
        <v>641</v>
      </c>
      <c r="B1085" s="24">
        <v>28.97</v>
      </c>
      <c r="C1085" s="24">
        <v>34.56</v>
      </c>
      <c r="D1085" s="24">
        <v>28.77</v>
      </c>
      <c r="E1085" s="24">
        <v>32.78</v>
      </c>
      <c r="F1085" s="24">
        <v>31328600</v>
      </c>
      <c r="G1085" s="24">
        <v>472833390</v>
      </c>
      <c r="H1085">
        <v>1083</v>
      </c>
      <c r="J1085" s="9">
        <f t="shared" si="16"/>
        <v>0.1315153607179842</v>
      </c>
    </row>
    <row r="1086" spans="1:10" x14ac:dyDescent="0.25">
      <c r="A1086" t="s">
        <v>640</v>
      </c>
      <c r="B1086" s="24">
        <v>33.450000000000003</v>
      </c>
      <c r="C1086" s="24">
        <v>33.81</v>
      </c>
      <c r="D1086" s="24">
        <v>28.58</v>
      </c>
      <c r="E1086" s="24">
        <v>30.47</v>
      </c>
      <c r="F1086" s="24">
        <v>25549000</v>
      </c>
      <c r="G1086" s="24">
        <v>439616264</v>
      </c>
      <c r="H1086">
        <v>1084</v>
      </c>
      <c r="J1086" s="9">
        <f t="shared" si="16"/>
        <v>-8.9088191330343902E-2</v>
      </c>
    </row>
    <row r="1087" spans="1:10" x14ac:dyDescent="0.25">
      <c r="A1087" t="s">
        <v>639</v>
      </c>
      <c r="B1087" s="24">
        <v>30.48</v>
      </c>
      <c r="C1087" s="24">
        <v>31.61</v>
      </c>
      <c r="D1087" s="24">
        <v>26.61</v>
      </c>
      <c r="E1087" s="24">
        <v>28.66</v>
      </c>
      <c r="F1087" s="24">
        <v>21083700</v>
      </c>
      <c r="G1087" s="24">
        <v>413665609</v>
      </c>
      <c r="H1087">
        <v>1085</v>
      </c>
      <c r="J1087" s="9">
        <f t="shared" si="16"/>
        <v>-5.9711286089238855E-2</v>
      </c>
    </row>
    <row r="1088" spans="1:10" x14ac:dyDescent="0.25">
      <c r="A1088" t="s">
        <v>638</v>
      </c>
      <c r="B1088" s="24">
        <v>28.49</v>
      </c>
      <c r="C1088" s="24">
        <v>30.67</v>
      </c>
      <c r="D1088" s="24">
        <v>28.11</v>
      </c>
      <c r="E1088" s="24">
        <v>29.84</v>
      </c>
      <c r="F1088" s="24">
        <v>12732500</v>
      </c>
      <c r="G1088" s="24">
        <v>430881514</v>
      </c>
      <c r="H1088">
        <v>1086</v>
      </c>
      <c r="J1088" s="9">
        <f t="shared" si="16"/>
        <v>4.7385047385047438E-2</v>
      </c>
    </row>
    <row r="1089" spans="1:10" x14ac:dyDescent="0.25">
      <c r="A1089" t="s">
        <v>637</v>
      </c>
      <c r="B1089" s="24">
        <v>29.94</v>
      </c>
      <c r="C1089" s="24">
        <v>30.03</v>
      </c>
      <c r="D1089" s="24">
        <v>28.73</v>
      </c>
      <c r="E1089" s="24">
        <v>29.51</v>
      </c>
      <c r="F1089" s="24">
        <v>9288200</v>
      </c>
      <c r="G1089" s="24">
        <v>426331513</v>
      </c>
      <c r="H1089">
        <v>1087</v>
      </c>
      <c r="J1089" s="9">
        <f t="shared" si="16"/>
        <v>-1.4362057448229782E-2</v>
      </c>
    </row>
    <row r="1090" spans="1:10" x14ac:dyDescent="0.25">
      <c r="A1090" t="s">
        <v>636</v>
      </c>
      <c r="B1090" s="24">
        <v>29.61</v>
      </c>
      <c r="C1090" s="24">
        <v>30.29</v>
      </c>
      <c r="D1090" s="24">
        <v>28.3</v>
      </c>
      <c r="E1090" s="24">
        <v>28.68</v>
      </c>
      <c r="F1090" s="24">
        <v>8023910</v>
      </c>
      <c r="G1090" s="24">
        <v>414420366</v>
      </c>
      <c r="H1090">
        <v>1088</v>
      </c>
      <c r="J1090" s="9">
        <f t="shared" si="16"/>
        <v>-3.1408308004052678E-2</v>
      </c>
    </row>
    <row r="1091" spans="1:10" x14ac:dyDescent="0.25">
      <c r="A1091" t="s">
        <v>635</v>
      </c>
      <c r="B1091" s="24">
        <v>28.59</v>
      </c>
      <c r="C1091" s="24">
        <v>28.73</v>
      </c>
      <c r="D1091" s="24">
        <v>27.22</v>
      </c>
      <c r="E1091" s="24">
        <v>28.47</v>
      </c>
      <c r="F1091" s="24">
        <v>7213280</v>
      </c>
      <c r="G1091" s="24">
        <v>411569388</v>
      </c>
      <c r="H1091">
        <v>1089</v>
      </c>
      <c r="J1091" s="9">
        <f t="shared" si="16"/>
        <v>-4.1972717733473591E-3</v>
      </c>
    </row>
    <row r="1092" spans="1:10" x14ac:dyDescent="0.25">
      <c r="A1092" t="s">
        <v>634</v>
      </c>
      <c r="B1092" s="24">
        <v>28.51</v>
      </c>
      <c r="C1092" s="24">
        <v>29.16</v>
      </c>
      <c r="D1092" s="24">
        <v>27.79</v>
      </c>
      <c r="E1092" s="24">
        <v>28.53</v>
      </c>
      <c r="F1092" s="24">
        <v>7419170</v>
      </c>
      <c r="G1092" s="24">
        <v>412625005</v>
      </c>
      <c r="H1092">
        <v>1090</v>
      </c>
      <c r="J1092" s="9">
        <f t="shared" ref="J1092:J1155" si="17">(E1092-B1092)/B1092</f>
        <v>7.0150824272183698E-4</v>
      </c>
    </row>
    <row r="1093" spans="1:10" x14ac:dyDescent="0.25">
      <c r="A1093" t="s">
        <v>633</v>
      </c>
      <c r="B1093" s="24">
        <v>28.51</v>
      </c>
      <c r="C1093" s="24">
        <v>28.54</v>
      </c>
      <c r="D1093" s="24">
        <v>27.32</v>
      </c>
      <c r="E1093" s="24">
        <v>27.79</v>
      </c>
      <c r="F1093" s="24">
        <v>8160330</v>
      </c>
      <c r="G1093" s="24">
        <v>402004049</v>
      </c>
      <c r="H1093">
        <v>1091</v>
      </c>
      <c r="J1093" s="9">
        <f t="shared" si="17"/>
        <v>-2.5254296737986754E-2</v>
      </c>
    </row>
    <row r="1094" spans="1:10" x14ac:dyDescent="0.25">
      <c r="A1094" t="s">
        <v>632</v>
      </c>
      <c r="B1094" s="24">
        <v>27.73</v>
      </c>
      <c r="C1094" s="24">
        <v>27.73</v>
      </c>
      <c r="D1094" s="24">
        <v>25.96</v>
      </c>
      <c r="E1094" s="24">
        <v>26.26</v>
      </c>
      <c r="F1094" s="24">
        <v>9801320</v>
      </c>
      <c r="G1094" s="24">
        <v>380095104</v>
      </c>
      <c r="H1094">
        <v>1092</v>
      </c>
      <c r="J1094" s="9">
        <f t="shared" si="17"/>
        <v>-5.3011179228272587E-2</v>
      </c>
    </row>
    <row r="1095" spans="1:10" x14ac:dyDescent="0.25">
      <c r="A1095" t="s">
        <v>631</v>
      </c>
      <c r="B1095" s="24">
        <v>26.37</v>
      </c>
      <c r="C1095" s="24">
        <v>27.97</v>
      </c>
      <c r="D1095" s="24">
        <v>25.28</v>
      </c>
      <c r="E1095" s="24">
        <v>26.93</v>
      </c>
      <c r="F1095" s="24">
        <v>10576800</v>
      </c>
      <c r="G1095" s="24">
        <v>389841118</v>
      </c>
      <c r="H1095">
        <v>1093</v>
      </c>
      <c r="J1095" s="9">
        <f t="shared" si="17"/>
        <v>2.1236253318164533E-2</v>
      </c>
    </row>
    <row r="1096" spans="1:10" x14ac:dyDescent="0.25">
      <c r="A1096" t="s">
        <v>630</v>
      </c>
      <c r="B1096" s="24">
        <v>26.98</v>
      </c>
      <c r="C1096" s="24">
        <v>31.11</v>
      </c>
      <c r="D1096" s="24">
        <v>26.98</v>
      </c>
      <c r="E1096" s="24">
        <v>30.33</v>
      </c>
      <c r="F1096" s="24">
        <v>15586800</v>
      </c>
      <c r="G1096" s="24">
        <v>439295506</v>
      </c>
      <c r="H1096">
        <v>1094</v>
      </c>
      <c r="J1096" s="9">
        <f t="shared" si="17"/>
        <v>0.12416604892512964</v>
      </c>
    </row>
    <row r="1097" spans="1:10" x14ac:dyDescent="0.25">
      <c r="A1097" t="s">
        <v>629</v>
      </c>
      <c r="B1097" s="24">
        <v>30.31</v>
      </c>
      <c r="C1097" s="24">
        <v>31.87</v>
      </c>
      <c r="D1097" s="24">
        <v>30.28</v>
      </c>
      <c r="E1097" s="24">
        <v>31.87</v>
      </c>
      <c r="F1097" s="24">
        <v>10692300</v>
      </c>
      <c r="G1097" s="24">
        <v>461777714</v>
      </c>
      <c r="H1097">
        <v>1095</v>
      </c>
      <c r="J1097" s="9">
        <f t="shared" si="17"/>
        <v>5.1468162322665864E-2</v>
      </c>
    </row>
    <row r="1098" spans="1:10" x14ac:dyDescent="0.25">
      <c r="A1098" t="s">
        <v>628</v>
      </c>
      <c r="B1098" s="24">
        <v>31.82</v>
      </c>
      <c r="C1098" s="24">
        <v>36.78</v>
      </c>
      <c r="D1098" s="24">
        <v>31.27</v>
      </c>
      <c r="E1098" s="24">
        <v>35.1</v>
      </c>
      <c r="F1098" s="24">
        <v>23733000</v>
      </c>
      <c r="G1098" s="24">
        <v>508693126</v>
      </c>
      <c r="H1098">
        <v>1096</v>
      </c>
      <c r="J1098" s="9">
        <f t="shared" si="17"/>
        <v>0.10307982401005661</v>
      </c>
    </row>
    <row r="1099" spans="1:10" x14ac:dyDescent="0.25">
      <c r="A1099" t="s">
        <v>627</v>
      </c>
      <c r="B1099" s="24">
        <v>35.04</v>
      </c>
      <c r="C1099" s="24">
        <v>36.46</v>
      </c>
      <c r="D1099" s="24">
        <v>33.35</v>
      </c>
      <c r="E1099" s="24">
        <v>34.64</v>
      </c>
      <c r="F1099" s="24">
        <v>10952100</v>
      </c>
      <c r="G1099" s="24">
        <v>502280120</v>
      </c>
      <c r="H1099">
        <v>1097</v>
      </c>
      <c r="J1099" s="9">
        <f t="shared" si="17"/>
        <v>-1.1415525114155211E-2</v>
      </c>
    </row>
    <row r="1100" spans="1:10" x14ac:dyDescent="0.25">
      <c r="A1100" t="s">
        <v>626</v>
      </c>
      <c r="B1100" s="24">
        <v>34.799999999999997</v>
      </c>
      <c r="C1100" s="24">
        <v>41.18</v>
      </c>
      <c r="D1100" s="24">
        <v>33.270000000000003</v>
      </c>
      <c r="E1100" s="24">
        <v>36.17</v>
      </c>
      <c r="F1100" s="24">
        <v>28469700</v>
      </c>
      <c r="G1100" s="24">
        <v>524577609</v>
      </c>
      <c r="H1100">
        <v>1098</v>
      </c>
      <c r="J1100" s="9">
        <f t="shared" si="17"/>
        <v>3.9367816091954159E-2</v>
      </c>
    </row>
    <row r="1101" spans="1:10" x14ac:dyDescent="0.25">
      <c r="A1101" t="s">
        <v>625</v>
      </c>
      <c r="B1101" s="24">
        <v>36.31</v>
      </c>
      <c r="C1101" s="24">
        <v>56.84</v>
      </c>
      <c r="D1101" s="24">
        <v>36.299999999999997</v>
      </c>
      <c r="E1101" s="24">
        <v>55.62</v>
      </c>
      <c r="F1101" s="24">
        <v>68629504</v>
      </c>
      <c r="G1101" s="24">
        <v>807099541</v>
      </c>
      <c r="H1101">
        <v>1099</v>
      </c>
      <c r="J1101" s="9">
        <f t="shared" si="17"/>
        <v>0.53180941889286681</v>
      </c>
    </row>
    <row r="1102" spans="1:10" x14ac:dyDescent="0.25">
      <c r="A1102" t="s">
        <v>624</v>
      </c>
      <c r="B1102" s="24">
        <v>56.31</v>
      </c>
      <c r="C1102" s="24">
        <v>58.64</v>
      </c>
      <c r="D1102" s="24">
        <v>44.04</v>
      </c>
      <c r="E1102" s="24">
        <v>45.38</v>
      </c>
      <c r="F1102" s="24">
        <v>95915696</v>
      </c>
      <c r="G1102" s="24">
        <v>658756707</v>
      </c>
      <c r="H1102">
        <v>1100</v>
      </c>
      <c r="J1102" s="9">
        <f t="shared" si="17"/>
        <v>-0.19410406677321967</v>
      </c>
    </row>
    <row r="1103" spans="1:10" x14ac:dyDescent="0.25">
      <c r="A1103" t="s">
        <v>623</v>
      </c>
      <c r="B1103" s="24">
        <v>45.52</v>
      </c>
      <c r="C1103" s="24">
        <v>50.9</v>
      </c>
      <c r="D1103" s="24">
        <v>39.5</v>
      </c>
      <c r="E1103" s="24">
        <v>40.119999999999997</v>
      </c>
      <c r="F1103" s="24">
        <v>52485500</v>
      </c>
      <c r="G1103" s="24">
        <v>582518427</v>
      </c>
      <c r="H1103">
        <v>1101</v>
      </c>
      <c r="J1103" s="9">
        <f t="shared" si="17"/>
        <v>-0.1186291739894553</v>
      </c>
    </row>
    <row r="1104" spans="1:10" x14ac:dyDescent="0.25">
      <c r="A1104" t="s">
        <v>622</v>
      </c>
      <c r="B1104" s="24">
        <v>39.81</v>
      </c>
      <c r="C1104" s="24">
        <v>44.61</v>
      </c>
      <c r="D1104" s="24">
        <v>34.840000000000003</v>
      </c>
      <c r="E1104" s="24">
        <v>38.71</v>
      </c>
      <c r="F1104" s="24">
        <v>24735300</v>
      </c>
      <c r="G1104" s="24">
        <v>562366606</v>
      </c>
      <c r="H1104">
        <v>1102</v>
      </c>
      <c r="J1104" s="9">
        <f t="shared" si="17"/>
        <v>-2.7631248430042738E-2</v>
      </c>
    </row>
    <row r="1105" spans="1:10" x14ac:dyDescent="0.25">
      <c r="A1105" t="s">
        <v>621</v>
      </c>
      <c r="B1105" s="24">
        <v>38.71</v>
      </c>
      <c r="C1105" s="24">
        <v>40.79</v>
      </c>
      <c r="D1105" s="24">
        <v>28.69</v>
      </c>
      <c r="E1105" s="24">
        <v>33.409999999999997</v>
      </c>
      <c r="F1105" s="24">
        <v>20990300</v>
      </c>
      <c r="G1105" s="24">
        <v>485550386</v>
      </c>
      <c r="H1105">
        <v>1103</v>
      </c>
      <c r="J1105" s="9">
        <f t="shared" si="17"/>
        <v>-0.13691552570395257</v>
      </c>
    </row>
    <row r="1106" spans="1:10" x14ac:dyDescent="0.25">
      <c r="A1106" t="s">
        <v>620</v>
      </c>
      <c r="B1106" s="24">
        <v>33.43</v>
      </c>
      <c r="C1106" s="24">
        <v>39.39</v>
      </c>
      <c r="D1106" s="24">
        <v>33.43</v>
      </c>
      <c r="E1106" s="24">
        <v>36.840000000000003</v>
      </c>
      <c r="F1106" s="24">
        <v>19020300</v>
      </c>
      <c r="G1106" s="24">
        <v>535614540</v>
      </c>
      <c r="H1106">
        <v>1104</v>
      </c>
      <c r="J1106" s="9">
        <f t="shared" si="17"/>
        <v>0.10200418785521997</v>
      </c>
    </row>
    <row r="1107" spans="1:10" x14ac:dyDescent="0.25">
      <c r="A1107" t="s">
        <v>619</v>
      </c>
      <c r="B1107" s="24">
        <v>36.76</v>
      </c>
      <c r="C1107" s="24">
        <v>43.81</v>
      </c>
      <c r="D1107" s="24">
        <v>36.06</v>
      </c>
      <c r="E1107" s="24">
        <v>41.21</v>
      </c>
      <c r="F1107" s="24">
        <v>31360800</v>
      </c>
      <c r="G1107" s="24">
        <v>599300706</v>
      </c>
      <c r="H1107">
        <v>1105</v>
      </c>
      <c r="J1107" s="9">
        <f t="shared" si="17"/>
        <v>0.12105549510337331</v>
      </c>
    </row>
    <row r="1108" spans="1:10" x14ac:dyDescent="0.25">
      <c r="A1108" t="s">
        <v>618</v>
      </c>
      <c r="B1108" s="24">
        <v>41.29</v>
      </c>
      <c r="C1108" s="24">
        <v>45.65</v>
      </c>
      <c r="D1108" s="24">
        <v>39.659999999999997</v>
      </c>
      <c r="E1108" s="24">
        <v>39.79</v>
      </c>
      <c r="F1108" s="24">
        <v>23048100</v>
      </c>
      <c r="G1108" s="24">
        <v>578821824</v>
      </c>
      <c r="H1108">
        <v>1106</v>
      </c>
      <c r="J1108" s="9">
        <f t="shared" si="17"/>
        <v>-3.6328408815693873E-2</v>
      </c>
    </row>
    <row r="1109" spans="1:10" x14ac:dyDescent="0.25">
      <c r="A1109" t="s">
        <v>617</v>
      </c>
      <c r="B1109" s="24">
        <v>39.83</v>
      </c>
      <c r="C1109" s="24">
        <v>43.11</v>
      </c>
      <c r="D1109" s="24">
        <v>39.229999999999997</v>
      </c>
      <c r="E1109" s="24">
        <v>41.83</v>
      </c>
      <c r="F1109" s="24">
        <v>15027900</v>
      </c>
      <c r="G1109" s="24">
        <v>608725274</v>
      </c>
      <c r="H1109">
        <v>1107</v>
      </c>
      <c r="J1109" s="9">
        <f t="shared" si="17"/>
        <v>5.0213406979663575E-2</v>
      </c>
    </row>
    <row r="1110" spans="1:10" x14ac:dyDescent="0.25">
      <c r="A1110" t="s">
        <v>616</v>
      </c>
      <c r="B1110" s="24">
        <v>41.84</v>
      </c>
      <c r="C1110" s="24">
        <v>45.52</v>
      </c>
      <c r="D1110" s="24">
        <v>41.84</v>
      </c>
      <c r="E1110" s="24">
        <v>43.7</v>
      </c>
      <c r="F1110" s="24">
        <v>12849800</v>
      </c>
      <c r="G1110" s="24">
        <v>636286277</v>
      </c>
      <c r="H1110">
        <v>1108</v>
      </c>
      <c r="J1110" s="9">
        <f t="shared" si="17"/>
        <v>4.4455066921606098E-2</v>
      </c>
    </row>
    <row r="1111" spans="1:10" x14ac:dyDescent="0.25">
      <c r="A1111" t="s">
        <v>615</v>
      </c>
      <c r="B1111" s="24">
        <v>43.74</v>
      </c>
      <c r="C1111" s="24">
        <v>44.65</v>
      </c>
      <c r="D1111" s="24">
        <v>43</v>
      </c>
      <c r="E1111" s="24">
        <v>44</v>
      </c>
      <c r="F1111" s="24">
        <v>9539580</v>
      </c>
      <c r="G1111" s="24">
        <v>640908998</v>
      </c>
      <c r="H1111">
        <v>1109</v>
      </c>
      <c r="J1111" s="9">
        <f t="shared" si="17"/>
        <v>5.9442158207589852E-3</v>
      </c>
    </row>
    <row r="1112" spans="1:10" x14ac:dyDescent="0.25">
      <c r="A1112" t="s">
        <v>614</v>
      </c>
      <c r="B1112" s="24">
        <v>43.99</v>
      </c>
      <c r="C1112" s="24">
        <v>44.42</v>
      </c>
      <c r="D1112" s="24">
        <v>42.16</v>
      </c>
      <c r="E1112" s="24">
        <v>42.37</v>
      </c>
      <c r="F1112" s="24">
        <v>9819610</v>
      </c>
      <c r="G1112" s="24">
        <v>617326626</v>
      </c>
      <c r="H1112">
        <v>1110</v>
      </c>
      <c r="J1112" s="9">
        <f t="shared" si="17"/>
        <v>-3.6826551488974867E-2</v>
      </c>
    </row>
    <row r="1113" spans="1:10" x14ac:dyDescent="0.25">
      <c r="A1113" t="s">
        <v>613</v>
      </c>
      <c r="B1113" s="24">
        <v>42.34</v>
      </c>
      <c r="C1113" s="24">
        <v>43.42</v>
      </c>
      <c r="D1113" s="24">
        <v>41.7</v>
      </c>
      <c r="E1113" s="24">
        <v>42.9</v>
      </c>
      <c r="F1113" s="24">
        <v>9805040</v>
      </c>
      <c r="G1113" s="24">
        <v>625242551</v>
      </c>
      <c r="H1113">
        <v>1111</v>
      </c>
      <c r="J1113" s="9">
        <f t="shared" si="17"/>
        <v>1.3226263580538383E-2</v>
      </c>
    </row>
    <row r="1114" spans="1:10" x14ac:dyDescent="0.25">
      <c r="A1114" t="s">
        <v>612</v>
      </c>
      <c r="B1114" s="24">
        <v>42.88</v>
      </c>
      <c r="C1114" s="24">
        <v>48.5</v>
      </c>
      <c r="D1114" s="24">
        <v>42.88</v>
      </c>
      <c r="E1114" s="24">
        <v>48.26</v>
      </c>
      <c r="F1114" s="24">
        <v>16780900</v>
      </c>
      <c r="G1114" s="24">
        <v>703701495</v>
      </c>
      <c r="H1114">
        <v>1112</v>
      </c>
      <c r="J1114" s="9">
        <f t="shared" si="17"/>
        <v>0.12546641791044766</v>
      </c>
    </row>
    <row r="1115" spans="1:10" x14ac:dyDescent="0.25">
      <c r="A1115" t="s">
        <v>611</v>
      </c>
      <c r="B1115" s="24">
        <v>48.37</v>
      </c>
      <c r="C1115" s="24">
        <v>55.57</v>
      </c>
      <c r="D1115" s="24">
        <v>47.12</v>
      </c>
      <c r="E1115" s="24">
        <v>55.57</v>
      </c>
      <c r="F1115" s="24">
        <v>34918400</v>
      </c>
      <c r="G1115" s="24">
        <v>810500978</v>
      </c>
      <c r="H1115">
        <v>1113</v>
      </c>
      <c r="J1115" s="9">
        <f t="shared" si="17"/>
        <v>0.14885259458341954</v>
      </c>
    </row>
    <row r="1116" spans="1:10" x14ac:dyDescent="0.25">
      <c r="A1116" t="s">
        <v>610</v>
      </c>
      <c r="B1116" s="24">
        <v>55.29</v>
      </c>
      <c r="C1116" s="24">
        <v>62.38</v>
      </c>
      <c r="D1116" s="24">
        <v>52.06</v>
      </c>
      <c r="E1116" s="24">
        <v>52.54</v>
      </c>
      <c r="F1116" s="24">
        <v>50623800</v>
      </c>
      <c r="G1116" s="24">
        <v>766535450</v>
      </c>
      <c r="H1116">
        <v>1114</v>
      </c>
      <c r="J1116" s="9">
        <f t="shared" si="17"/>
        <v>-4.9737746427925486E-2</v>
      </c>
    </row>
    <row r="1117" spans="1:10" x14ac:dyDescent="0.25">
      <c r="A1117" t="s">
        <v>609</v>
      </c>
      <c r="B1117" s="24">
        <v>52.91</v>
      </c>
      <c r="C1117" s="24">
        <v>56.46</v>
      </c>
      <c r="D1117" s="24">
        <v>51.45</v>
      </c>
      <c r="E1117" s="24">
        <v>56.19</v>
      </c>
      <c r="F1117" s="24">
        <v>14708500</v>
      </c>
      <c r="G1117" s="24">
        <v>820203860</v>
      </c>
      <c r="H1117">
        <v>1115</v>
      </c>
      <c r="J1117" s="9">
        <f t="shared" si="17"/>
        <v>6.1992061992062017E-2</v>
      </c>
    </row>
    <row r="1118" spans="1:10" x14ac:dyDescent="0.25">
      <c r="A1118" t="s">
        <v>608</v>
      </c>
      <c r="B1118" s="24">
        <v>56.13</v>
      </c>
      <c r="C1118" s="24">
        <v>57.23</v>
      </c>
      <c r="D1118" s="24">
        <v>55.29</v>
      </c>
      <c r="E1118" s="24">
        <v>55.62</v>
      </c>
      <c r="F1118" s="24">
        <v>11941600</v>
      </c>
      <c r="G1118" s="24">
        <v>812202157</v>
      </c>
      <c r="H1118">
        <v>1116</v>
      </c>
      <c r="J1118" s="9">
        <f t="shared" si="17"/>
        <v>-9.0860502405131858E-3</v>
      </c>
    </row>
    <row r="1119" spans="1:10" x14ac:dyDescent="0.25">
      <c r="A1119" t="s">
        <v>607</v>
      </c>
      <c r="B1119" s="24">
        <v>55.59</v>
      </c>
      <c r="C1119" s="24">
        <v>56.25</v>
      </c>
      <c r="D1119" s="24">
        <v>51.92</v>
      </c>
      <c r="E1119" s="24">
        <v>52.28</v>
      </c>
      <c r="F1119" s="24">
        <v>14465400</v>
      </c>
      <c r="G1119" s="24">
        <v>763701773</v>
      </c>
      <c r="H1119">
        <v>1117</v>
      </c>
      <c r="J1119" s="9">
        <f t="shared" si="17"/>
        <v>-5.9543083288361255E-2</v>
      </c>
    </row>
    <row r="1120" spans="1:10" x14ac:dyDescent="0.25">
      <c r="A1120" t="s">
        <v>606</v>
      </c>
      <c r="B1120" s="24">
        <v>52.37</v>
      </c>
      <c r="C1120" s="24">
        <v>58.7</v>
      </c>
      <c r="D1120" s="24">
        <v>51.95</v>
      </c>
      <c r="E1120" s="24">
        <v>58.7</v>
      </c>
      <c r="F1120" s="24">
        <v>15485200</v>
      </c>
      <c r="G1120" s="24">
        <v>857729185</v>
      </c>
      <c r="H1120">
        <v>1118</v>
      </c>
      <c r="J1120" s="9">
        <f t="shared" si="17"/>
        <v>0.12087072751575341</v>
      </c>
    </row>
    <row r="1121" spans="1:10" x14ac:dyDescent="0.25">
      <c r="A1121" t="s">
        <v>605</v>
      </c>
      <c r="B1121" s="24">
        <v>59.09</v>
      </c>
      <c r="C1121" s="24">
        <v>59.81</v>
      </c>
      <c r="D1121" s="24">
        <v>45.78</v>
      </c>
      <c r="E1121" s="24">
        <v>50.04</v>
      </c>
      <c r="F1121" s="24">
        <v>25425000</v>
      </c>
      <c r="G1121" s="24">
        <v>731474232</v>
      </c>
      <c r="H1121">
        <v>1119</v>
      </c>
      <c r="J1121" s="9">
        <f t="shared" si="17"/>
        <v>-0.15315620240311395</v>
      </c>
    </row>
    <row r="1122" spans="1:10" x14ac:dyDescent="0.25">
      <c r="A1122" t="s">
        <v>604</v>
      </c>
      <c r="B1122" s="24">
        <v>49.8</v>
      </c>
      <c r="C1122" s="24">
        <v>52.87</v>
      </c>
      <c r="D1122" s="24">
        <v>49.73</v>
      </c>
      <c r="E1122" s="24">
        <v>51.8</v>
      </c>
      <c r="F1122" s="24">
        <v>13362700</v>
      </c>
      <c r="G1122" s="24">
        <v>757541070</v>
      </c>
      <c r="H1122">
        <v>1120</v>
      </c>
      <c r="J1122" s="9">
        <f t="shared" si="17"/>
        <v>4.0160642570281124E-2</v>
      </c>
    </row>
    <row r="1123" spans="1:10" x14ac:dyDescent="0.25">
      <c r="A1123" t="s">
        <v>603</v>
      </c>
      <c r="B1123" s="24">
        <v>51.98</v>
      </c>
      <c r="C1123" s="24">
        <v>53.56</v>
      </c>
      <c r="D1123" s="24">
        <v>44.37</v>
      </c>
      <c r="E1123" s="24">
        <v>46.3</v>
      </c>
      <c r="F1123" s="24">
        <v>12407600</v>
      </c>
      <c r="G1123" s="24">
        <v>677319228</v>
      </c>
      <c r="H1123">
        <v>1121</v>
      </c>
      <c r="J1123" s="9">
        <f t="shared" si="17"/>
        <v>-0.10927279722970373</v>
      </c>
    </row>
    <row r="1124" spans="1:10" x14ac:dyDescent="0.25">
      <c r="A1124" t="s">
        <v>602</v>
      </c>
      <c r="B1124" s="24">
        <v>46.24</v>
      </c>
      <c r="C1124" s="24">
        <v>47.02</v>
      </c>
      <c r="D1124" s="24">
        <v>38.75</v>
      </c>
      <c r="E1124" s="24">
        <v>46.02</v>
      </c>
      <c r="F1124" s="24">
        <v>14252000</v>
      </c>
      <c r="G1124" s="24">
        <v>673474679</v>
      </c>
      <c r="H1124">
        <v>1122</v>
      </c>
      <c r="J1124" s="9">
        <f t="shared" si="17"/>
        <v>-4.7577854671280026E-3</v>
      </c>
    </row>
    <row r="1125" spans="1:10" x14ac:dyDescent="0.25">
      <c r="A1125" t="s">
        <v>601</v>
      </c>
      <c r="B1125" s="24">
        <v>45.97</v>
      </c>
      <c r="C1125" s="24">
        <v>48.24</v>
      </c>
      <c r="D1125" s="24">
        <v>44.17</v>
      </c>
      <c r="E1125" s="24">
        <v>48.11</v>
      </c>
      <c r="F1125" s="24">
        <v>8711820</v>
      </c>
      <c r="G1125" s="24">
        <v>704219195</v>
      </c>
      <c r="H1125">
        <v>1123</v>
      </c>
      <c r="J1125" s="9">
        <f t="shared" si="17"/>
        <v>4.6552099195127268E-2</v>
      </c>
    </row>
    <row r="1126" spans="1:10" x14ac:dyDescent="0.25">
      <c r="A1126" t="s">
        <v>600</v>
      </c>
      <c r="B1126" s="24">
        <v>48.19</v>
      </c>
      <c r="C1126" s="24">
        <v>51.2</v>
      </c>
      <c r="D1126" s="24">
        <v>48.09</v>
      </c>
      <c r="E1126" s="24">
        <v>50.46</v>
      </c>
      <c r="F1126" s="24">
        <v>15646500</v>
      </c>
      <c r="G1126" s="24">
        <v>738921642</v>
      </c>
      <c r="H1126">
        <v>1124</v>
      </c>
      <c r="J1126" s="9">
        <f t="shared" si="17"/>
        <v>4.7105208549491663E-2</v>
      </c>
    </row>
    <row r="1127" spans="1:10" x14ac:dyDescent="0.25">
      <c r="A1127" t="s">
        <v>599</v>
      </c>
      <c r="B1127" s="24">
        <v>50.49</v>
      </c>
      <c r="C1127" s="24">
        <v>51.7</v>
      </c>
      <c r="D1127" s="24">
        <v>48.97</v>
      </c>
      <c r="E1127" s="24">
        <v>49.6</v>
      </c>
      <c r="F1127" s="24">
        <v>10122000</v>
      </c>
      <c r="G1127" s="24">
        <v>726590857</v>
      </c>
      <c r="H1127">
        <v>1125</v>
      </c>
      <c r="J1127" s="9">
        <f t="shared" si="17"/>
        <v>-1.762725292137058E-2</v>
      </c>
    </row>
    <row r="1128" spans="1:10" x14ac:dyDescent="0.25">
      <c r="A1128" t="s">
        <v>598</v>
      </c>
      <c r="B1128" s="24">
        <v>49.62</v>
      </c>
      <c r="C1128" s="24">
        <v>50.67</v>
      </c>
      <c r="D1128" s="24">
        <v>48.52</v>
      </c>
      <c r="E1128" s="24">
        <v>49.09</v>
      </c>
      <c r="F1128" s="24">
        <v>12502400</v>
      </c>
      <c r="G1128" s="24">
        <v>719360620</v>
      </c>
      <c r="H1128">
        <v>1126</v>
      </c>
      <c r="J1128" s="9">
        <f t="shared" si="17"/>
        <v>-1.0681176944780211E-2</v>
      </c>
    </row>
    <row r="1129" spans="1:10" x14ac:dyDescent="0.25">
      <c r="A1129" t="s">
        <v>597</v>
      </c>
      <c r="B1129" s="24">
        <v>49.03</v>
      </c>
      <c r="C1129" s="24">
        <v>50.91</v>
      </c>
      <c r="D1129" s="24">
        <v>47.6</v>
      </c>
      <c r="E1129" s="24">
        <v>48.08</v>
      </c>
      <c r="F1129" s="24">
        <v>15178600</v>
      </c>
      <c r="G1129" s="24">
        <v>704879231</v>
      </c>
      <c r="H1129">
        <v>1127</v>
      </c>
      <c r="J1129" s="9">
        <f t="shared" si="17"/>
        <v>-1.9375892310830162E-2</v>
      </c>
    </row>
    <row r="1130" spans="1:10" x14ac:dyDescent="0.25">
      <c r="A1130" t="s">
        <v>596</v>
      </c>
      <c r="B1130" s="24">
        <v>48.17</v>
      </c>
      <c r="C1130" s="24">
        <v>48.91</v>
      </c>
      <c r="D1130" s="24">
        <v>45.54</v>
      </c>
      <c r="E1130" s="24">
        <v>46.59</v>
      </c>
      <c r="F1130" s="24">
        <v>12133900</v>
      </c>
      <c r="G1130" s="24">
        <v>683194835</v>
      </c>
      <c r="H1130">
        <v>1128</v>
      </c>
      <c r="J1130" s="9">
        <f t="shared" si="17"/>
        <v>-3.2800498235416198E-2</v>
      </c>
    </row>
    <row r="1131" spans="1:10" x14ac:dyDescent="0.25">
      <c r="A1131" t="s">
        <v>595</v>
      </c>
      <c r="B1131" s="24">
        <v>46.8</v>
      </c>
      <c r="C1131" s="24">
        <v>47.8</v>
      </c>
      <c r="D1131" s="24">
        <v>46.64</v>
      </c>
      <c r="E1131" s="24">
        <v>47.28</v>
      </c>
      <c r="F1131" s="24">
        <v>7443100</v>
      </c>
      <c r="G1131" s="24">
        <v>693646937</v>
      </c>
      <c r="H1131">
        <v>1129</v>
      </c>
      <c r="J1131" s="9">
        <f t="shared" si="17"/>
        <v>1.0256410256410341E-2</v>
      </c>
    </row>
    <row r="1132" spans="1:10" x14ac:dyDescent="0.25">
      <c r="A1132" t="s">
        <v>594</v>
      </c>
      <c r="B1132" s="24">
        <v>47.45</v>
      </c>
      <c r="C1132" s="24">
        <v>52.51</v>
      </c>
      <c r="D1132" s="24">
        <v>46.75</v>
      </c>
      <c r="E1132" s="24">
        <v>51.41</v>
      </c>
      <c r="F1132" s="24">
        <v>11033000</v>
      </c>
      <c r="G1132" s="24">
        <v>754439199</v>
      </c>
      <c r="H1132">
        <v>1130</v>
      </c>
      <c r="J1132" s="9">
        <f t="shared" si="17"/>
        <v>8.3456269757639479E-2</v>
      </c>
    </row>
    <row r="1133" spans="1:10" x14ac:dyDescent="0.25">
      <c r="A1133" t="s">
        <v>593</v>
      </c>
      <c r="B1133" s="24">
        <v>51.43</v>
      </c>
      <c r="C1133" s="24">
        <v>51.81</v>
      </c>
      <c r="D1133" s="24">
        <v>47.3</v>
      </c>
      <c r="E1133" s="24">
        <v>48.03</v>
      </c>
      <c r="F1133" s="24">
        <v>7786220</v>
      </c>
      <c r="G1133" s="24">
        <v>705150754</v>
      </c>
      <c r="H1133">
        <v>1131</v>
      </c>
      <c r="J1133" s="9">
        <f t="shared" si="17"/>
        <v>-6.6109274742368246E-2</v>
      </c>
    </row>
    <row r="1134" spans="1:10" x14ac:dyDescent="0.25">
      <c r="A1134" t="s">
        <v>592</v>
      </c>
      <c r="B1134" s="24">
        <v>47.84</v>
      </c>
      <c r="C1134" s="24">
        <v>48.73</v>
      </c>
      <c r="D1134" s="24">
        <v>45.28</v>
      </c>
      <c r="E1134" s="24">
        <v>45.89</v>
      </c>
      <c r="F1134" s="24">
        <v>9156060</v>
      </c>
      <c r="G1134" s="24">
        <v>673946787</v>
      </c>
      <c r="H1134">
        <v>1132</v>
      </c>
      <c r="J1134" s="9">
        <f t="shared" si="17"/>
        <v>-4.0760869565217447E-2</v>
      </c>
    </row>
    <row r="1135" spans="1:10" x14ac:dyDescent="0.25">
      <c r="A1135" t="s">
        <v>591</v>
      </c>
      <c r="B1135" s="24">
        <v>45.9</v>
      </c>
      <c r="C1135" s="24">
        <v>48.2</v>
      </c>
      <c r="D1135" s="24">
        <v>39.39</v>
      </c>
      <c r="E1135" s="24">
        <v>43.49</v>
      </c>
      <c r="F1135" s="24">
        <v>17033600</v>
      </c>
      <c r="G1135" s="24">
        <v>638919627</v>
      </c>
      <c r="H1135">
        <v>1133</v>
      </c>
      <c r="J1135" s="9">
        <f t="shared" si="17"/>
        <v>-5.2505446623093609E-2</v>
      </c>
    </row>
    <row r="1136" spans="1:10" x14ac:dyDescent="0.25">
      <c r="A1136" t="s">
        <v>590</v>
      </c>
      <c r="B1136" s="24">
        <v>43.49</v>
      </c>
      <c r="C1136" s="24">
        <v>44.05</v>
      </c>
      <c r="D1136" s="24">
        <v>38.51</v>
      </c>
      <c r="E1136" s="24">
        <v>43.57</v>
      </c>
      <c r="F1136" s="24">
        <v>12171600</v>
      </c>
      <c r="G1136" s="24">
        <v>640325508</v>
      </c>
      <c r="H1136">
        <v>1134</v>
      </c>
      <c r="J1136" s="9">
        <f t="shared" si="17"/>
        <v>1.8395033340997539E-3</v>
      </c>
    </row>
    <row r="1137" spans="1:10" x14ac:dyDescent="0.25">
      <c r="A1137" t="s">
        <v>589</v>
      </c>
      <c r="B1137" s="24">
        <v>43.8</v>
      </c>
      <c r="C1137" s="24">
        <v>47.41</v>
      </c>
      <c r="D1137" s="24">
        <v>42.29</v>
      </c>
      <c r="E1137" s="24">
        <v>47.32</v>
      </c>
      <c r="F1137" s="24">
        <v>10812600</v>
      </c>
      <c r="G1137" s="24">
        <v>695697569</v>
      </c>
      <c r="H1137">
        <v>1135</v>
      </c>
      <c r="J1137" s="9">
        <f t="shared" si="17"/>
        <v>8.036529680365305E-2</v>
      </c>
    </row>
    <row r="1138" spans="1:10" x14ac:dyDescent="0.25">
      <c r="A1138" t="s">
        <v>588</v>
      </c>
      <c r="B1138" s="24">
        <v>47.04</v>
      </c>
      <c r="C1138" s="24">
        <v>47.91</v>
      </c>
      <c r="D1138" s="24">
        <v>44.67</v>
      </c>
      <c r="E1138" s="24">
        <v>45.02</v>
      </c>
      <c r="F1138" s="24">
        <v>11470500</v>
      </c>
      <c r="G1138" s="24">
        <v>662007277</v>
      </c>
      <c r="H1138">
        <v>1136</v>
      </c>
      <c r="J1138" s="9">
        <f t="shared" si="17"/>
        <v>-4.2942176870748215E-2</v>
      </c>
    </row>
    <row r="1139" spans="1:10" x14ac:dyDescent="0.25">
      <c r="A1139" t="s">
        <v>587</v>
      </c>
      <c r="B1139" s="24">
        <v>45.09</v>
      </c>
      <c r="C1139" s="24">
        <v>45.87</v>
      </c>
      <c r="D1139" s="24">
        <v>43.48</v>
      </c>
      <c r="E1139" s="24">
        <v>43.73</v>
      </c>
      <c r="F1139" s="24">
        <v>11338900</v>
      </c>
      <c r="G1139" s="24">
        <v>643196701</v>
      </c>
      <c r="H1139">
        <v>1137</v>
      </c>
      <c r="J1139" s="9">
        <f t="shared" si="17"/>
        <v>-3.0161898425371623E-2</v>
      </c>
    </row>
    <row r="1140" spans="1:10" x14ac:dyDescent="0.25">
      <c r="A1140" t="s">
        <v>586</v>
      </c>
      <c r="B1140" s="24">
        <v>43.71</v>
      </c>
      <c r="C1140" s="24">
        <v>43.98</v>
      </c>
      <c r="D1140" s="24">
        <v>39.799999999999997</v>
      </c>
      <c r="E1140" s="24">
        <v>40.96</v>
      </c>
      <c r="F1140" s="24">
        <v>10673500</v>
      </c>
      <c r="G1140" s="24">
        <v>602665216</v>
      </c>
      <c r="H1140">
        <v>1138</v>
      </c>
      <c r="J1140" s="9">
        <f t="shared" si="17"/>
        <v>-6.2914664836421871E-2</v>
      </c>
    </row>
    <row r="1141" spans="1:10" x14ac:dyDescent="0.25">
      <c r="A1141" t="s">
        <v>585</v>
      </c>
      <c r="B1141" s="24">
        <v>40.94</v>
      </c>
      <c r="C1141" s="24">
        <v>43</v>
      </c>
      <c r="D1141" s="24">
        <v>40.22</v>
      </c>
      <c r="E1141" s="24">
        <v>42.79</v>
      </c>
      <c r="F1141" s="24">
        <v>12774300</v>
      </c>
      <c r="G1141" s="24">
        <v>629999041</v>
      </c>
      <c r="H1141">
        <v>1139</v>
      </c>
      <c r="J1141" s="9">
        <f t="shared" si="17"/>
        <v>4.5188080117244789E-2</v>
      </c>
    </row>
    <row r="1142" spans="1:10" x14ac:dyDescent="0.25">
      <c r="A1142" t="s">
        <v>584</v>
      </c>
      <c r="B1142" s="24">
        <v>42.51</v>
      </c>
      <c r="C1142" s="24">
        <v>44.14</v>
      </c>
      <c r="D1142" s="24">
        <v>41.82</v>
      </c>
      <c r="E1142" s="24">
        <v>43.63</v>
      </c>
      <c r="F1142" s="24">
        <v>13141000</v>
      </c>
      <c r="G1142" s="24">
        <v>642461138</v>
      </c>
      <c r="H1142">
        <v>1140</v>
      </c>
      <c r="J1142" s="9">
        <f t="shared" si="17"/>
        <v>2.6346741943072325E-2</v>
      </c>
    </row>
    <row r="1143" spans="1:10" x14ac:dyDescent="0.25">
      <c r="A1143" t="s">
        <v>583</v>
      </c>
      <c r="B1143" s="24">
        <v>43.55</v>
      </c>
      <c r="C1143" s="24">
        <v>45.53</v>
      </c>
      <c r="D1143" s="24">
        <v>43.55</v>
      </c>
      <c r="E1143" s="24">
        <v>45.47</v>
      </c>
      <c r="F1143" s="24">
        <v>14850800</v>
      </c>
      <c r="G1143" s="24">
        <v>669788144</v>
      </c>
      <c r="H1143">
        <v>1141</v>
      </c>
      <c r="J1143" s="9">
        <f t="shared" si="17"/>
        <v>4.4087256027554575E-2</v>
      </c>
    </row>
    <row r="1144" spans="1:10" x14ac:dyDescent="0.25">
      <c r="A1144" t="s">
        <v>582</v>
      </c>
      <c r="B1144" s="24">
        <v>45.3</v>
      </c>
      <c r="C1144" s="24">
        <v>46.9</v>
      </c>
      <c r="D1144" s="24">
        <v>44.13</v>
      </c>
      <c r="E1144" s="24">
        <v>45.72</v>
      </c>
      <c r="F1144" s="24">
        <v>15243000</v>
      </c>
      <c r="G1144" s="24">
        <v>673712880</v>
      </c>
      <c r="H1144">
        <v>1142</v>
      </c>
      <c r="J1144" s="9">
        <f t="shared" si="17"/>
        <v>9.271523178807986E-3</v>
      </c>
    </row>
    <row r="1145" spans="1:10" x14ac:dyDescent="0.25">
      <c r="A1145" t="s">
        <v>581</v>
      </c>
      <c r="B1145" s="24">
        <v>45.96</v>
      </c>
      <c r="C1145" s="24">
        <v>50.26</v>
      </c>
      <c r="D1145" s="24">
        <v>45.88</v>
      </c>
      <c r="E1145" s="24">
        <v>50.12</v>
      </c>
      <c r="F1145" s="24">
        <v>23168300</v>
      </c>
      <c r="G1145" s="24">
        <v>738747984</v>
      </c>
      <c r="H1145">
        <v>1143</v>
      </c>
      <c r="J1145" s="9">
        <f t="shared" si="17"/>
        <v>9.05134899912967E-2</v>
      </c>
    </row>
    <row r="1146" spans="1:10" x14ac:dyDescent="0.25">
      <c r="A1146" t="s">
        <v>580</v>
      </c>
      <c r="B1146" s="24">
        <v>50.11</v>
      </c>
      <c r="C1146" s="24">
        <v>50.65</v>
      </c>
      <c r="D1146" s="24">
        <v>43.84</v>
      </c>
      <c r="E1146" s="24">
        <v>44.25</v>
      </c>
      <c r="F1146" s="24">
        <v>20324700</v>
      </c>
      <c r="G1146" s="24">
        <v>652440795</v>
      </c>
      <c r="H1146">
        <v>1144</v>
      </c>
      <c r="J1146" s="9">
        <f t="shared" si="17"/>
        <v>-0.11694272600279385</v>
      </c>
    </row>
    <row r="1147" spans="1:10" x14ac:dyDescent="0.25">
      <c r="A1147" t="s">
        <v>579</v>
      </c>
      <c r="B1147" s="24">
        <v>44.17</v>
      </c>
      <c r="C1147" s="24">
        <v>46.24</v>
      </c>
      <c r="D1147" s="24">
        <v>41.9</v>
      </c>
      <c r="E1147" s="24">
        <v>46.1</v>
      </c>
      <c r="F1147" s="24">
        <v>15801900</v>
      </c>
      <c r="G1147" s="24">
        <v>680032221</v>
      </c>
      <c r="H1147">
        <v>1145</v>
      </c>
      <c r="J1147" s="9">
        <f t="shared" si="17"/>
        <v>4.369481548562372E-2</v>
      </c>
    </row>
    <row r="1148" spans="1:10" x14ac:dyDescent="0.25">
      <c r="A1148" t="s">
        <v>578</v>
      </c>
      <c r="B1148" s="24">
        <v>46.69</v>
      </c>
      <c r="C1148" s="24">
        <v>47</v>
      </c>
      <c r="D1148" s="24">
        <v>44.56</v>
      </c>
      <c r="E1148" s="24">
        <v>44.85</v>
      </c>
      <c r="F1148" s="24">
        <v>12681200</v>
      </c>
      <c r="G1148" s="24">
        <v>661789785</v>
      </c>
      <c r="H1148">
        <v>1146</v>
      </c>
      <c r="J1148" s="9">
        <f t="shared" si="17"/>
        <v>-3.9408866995073816E-2</v>
      </c>
    </row>
    <row r="1149" spans="1:10" x14ac:dyDescent="0.25">
      <c r="A1149" t="s">
        <v>577</v>
      </c>
      <c r="B1149" s="24">
        <v>44.91</v>
      </c>
      <c r="C1149" s="24">
        <v>45.12</v>
      </c>
      <c r="D1149" s="24">
        <v>38.840000000000003</v>
      </c>
      <c r="E1149" s="24">
        <v>40.01</v>
      </c>
      <c r="F1149" s="24">
        <v>14633300</v>
      </c>
      <c r="G1149" s="24">
        <v>590550614</v>
      </c>
      <c r="H1149">
        <v>1147</v>
      </c>
      <c r="J1149" s="9">
        <f t="shared" si="17"/>
        <v>-0.10910710309507902</v>
      </c>
    </row>
    <row r="1150" spans="1:10" x14ac:dyDescent="0.25">
      <c r="A1150" t="s">
        <v>576</v>
      </c>
      <c r="B1150" s="24">
        <v>40.25</v>
      </c>
      <c r="C1150" s="24">
        <v>40.729999999999997</v>
      </c>
      <c r="D1150" s="24">
        <v>35.340000000000003</v>
      </c>
      <c r="E1150" s="24">
        <v>37.14</v>
      </c>
      <c r="F1150" s="24">
        <v>17988200</v>
      </c>
      <c r="G1150" s="24">
        <v>548349075</v>
      </c>
      <c r="H1150">
        <v>1148</v>
      </c>
      <c r="J1150" s="9">
        <f t="shared" si="17"/>
        <v>-7.7267080745341596E-2</v>
      </c>
    </row>
    <row r="1151" spans="1:10" x14ac:dyDescent="0.25">
      <c r="A1151" t="s">
        <v>575</v>
      </c>
      <c r="B1151" s="24">
        <v>36.89</v>
      </c>
      <c r="C1151" s="24">
        <v>40.75</v>
      </c>
      <c r="D1151" s="24">
        <v>35.51</v>
      </c>
      <c r="E1151" s="24">
        <v>40.39</v>
      </c>
      <c r="F1151" s="24">
        <v>15785600</v>
      </c>
      <c r="G1151" s="24">
        <v>596652689</v>
      </c>
      <c r="H1151">
        <v>1149</v>
      </c>
      <c r="J1151" s="9">
        <f t="shared" si="17"/>
        <v>9.4876660341555979E-2</v>
      </c>
    </row>
    <row r="1152" spans="1:10" x14ac:dyDescent="0.25">
      <c r="A1152" t="s">
        <v>574</v>
      </c>
      <c r="B1152" s="24">
        <v>40.43</v>
      </c>
      <c r="C1152" s="24">
        <v>40.74</v>
      </c>
      <c r="D1152" s="24">
        <v>37.200000000000003</v>
      </c>
      <c r="E1152" s="24">
        <v>38.229999999999997</v>
      </c>
      <c r="F1152" s="24">
        <v>9969180</v>
      </c>
      <c r="G1152" s="24">
        <v>564842150</v>
      </c>
      <c r="H1152">
        <v>1150</v>
      </c>
      <c r="J1152" s="9">
        <f t="shared" si="17"/>
        <v>-5.4415038337867989E-2</v>
      </c>
    </row>
    <row r="1153" spans="1:10" x14ac:dyDescent="0.25">
      <c r="A1153" t="s">
        <v>573</v>
      </c>
      <c r="B1153" s="24">
        <v>38.08</v>
      </c>
      <c r="C1153" s="24">
        <v>38.33</v>
      </c>
      <c r="D1153" s="24">
        <v>34.22</v>
      </c>
      <c r="E1153" s="24">
        <v>35.479999999999997</v>
      </c>
      <c r="F1153" s="24">
        <v>9558140</v>
      </c>
      <c r="G1153" s="24">
        <v>524447861</v>
      </c>
      <c r="H1153">
        <v>1151</v>
      </c>
      <c r="J1153" s="9">
        <f t="shared" si="17"/>
        <v>-6.8277310924369783E-2</v>
      </c>
    </row>
    <row r="1154" spans="1:10" x14ac:dyDescent="0.25">
      <c r="A1154" t="s">
        <v>572</v>
      </c>
      <c r="B1154" s="24">
        <v>35.57</v>
      </c>
      <c r="C1154" s="24">
        <v>35.57</v>
      </c>
      <c r="D1154" s="24">
        <v>31.37</v>
      </c>
      <c r="E1154" s="24">
        <v>32.090000000000003</v>
      </c>
      <c r="F1154" s="24">
        <v>9718770</v>
      </c>
      <c r="G1154" s="24">
        <v>474522326</v>
      </c>
      <c r="H1154">
        <v>1152</v>
      </c>
      <c r="J1154" s="9">
        <f t="shared" si="17"/>
        <v>-9.7835254427888582E-2</v>
      </c>
    </row>
    <row r="1155" spans="1:10" x14ac:dyDescent="0.25">
      <c r="A1155" t="s">
        <v>571</v>
      </c>
      <c r="B1155" s="24">
        <v>31.97</v>
      </c>
      <c r="C1155" s="24">
        <v>32.53</v>
      </c>
      <c r="D1155" s="24">
        <v>28.83</v>
      </c>
      <c r="E1155" s="24">
        <v>29.43</v>
      </c>
      <c r="F1155" s="24">
        <v>12434100</v>
      </c>
      <c r="G1155" s="24">
        <v>435296058</v>
      </c>
      <c r="H1155">
        <v>1153</v>
      </c>
      <c r="J1155" s="9">
        <f t="shared" si="17"/>
        <v>-7.9449483891147921E-2</v>
      </c>
    </row>
    <row r="1156" spans="1:10" x14ac:dyDescent="0.25">
      <c r="A1156" t="s">
        <v>570</v>
      </c>
      <c r="B1156" s="24">
        <v>29.47</v>
      </c>
      <c r="C1156" s="24">
        <v>34.979999999999997</v>
      </c>
      <c r="D1156" s="24">
        <v>29.46</v>
      </c>
      <c r="E1156" s="24">
        <v>34.83</v>
      </c>
      <c r="F1156" s="24">
        <v>13708900</v>
      </c>
      <c r="G1156" s="24">
        <v>515366676</v>
      </c>
      <c r="H1156">
        <v>1154</v>
      </c>
      <c r="J1156" s="9">
        <f t="shared" ref="J1156:J1219" si="18">(E1156-B1156)/B1156</f>
        <v>0.18187987784187307</v>
      </c>
    </row>
    <row r="1157" spans="1:10" x14ac:dyDescent="0.25">
      <c r="A1157" t="s">
        <v>569</v>
      </c>
      <c r="B1157" s="24">
        <v>34.89</v>
      </c>
      <c r="C1157" s="24">
        <v>37.92</v>
      </c>
      <c r="D1157" s="24">
        <v>33.380000000000003</v>
      </c>
      <c r="E1157" s="24">
        <v>36.380000000000003</v>
      </c>
      <c r="F1157" s="24">
        <v>9949120</v>
      </c>
      <c r="G1157" s="24">
        <v>538526217</v>
      </c>
      <c r="H1157">
        <v>1155</v>
      </c>
      <c r="J1157" s="9">
        <f t="shared" si="18"/>
        <v>4.2705646316996332E-2</v>
      </c>
    </row>
    <row r="1158" spans="1:10" x14ac:dyDescent="0.25">
      <c r="A1158" t="s">
        <v>568</v>
      </c>
      <c r="B1158" s="24">
        <v>36.47</v>
      </c>
      <c r="C1158" s="24">
        <v>37.590000000000003</v>
      </c>
      <c r="D1158" s="24">
        <v>34.369999999999997</v>
      </c>
      <c r="E1158" s="24">
        <v>35.06</v>
      </c>
      <c r="F1158" s="24">
        <v>6994230</v>
      </c>
      <c r="G1158" s="24">
        <v>519150259</v>
      </c>
      <c r="H1158">
        <v>1156</v>
      </c>
      <c r="J1158" s="9">
        <f t="shared" si="18"/>
        <v>-3.8661913901837035E-2</v>
      </c>
    </row>
    <row r="1159" spans="1:10" x14ac:dyDescent="0.25">
      <c r="A1159" t="s">
        <v>567</v>
      </c>
      <c r="B1159" s="24">
        <v>34.89</v>
      </c>
      <c r="C1159" s="24">
        <v>41.01</v>
      </c>
      <c r="D1159" s="24">
        <v>34.89</v>
      </c>
      <c r="E1159" s="24">
        <v>40.299999999999997</v>
      </c>
      <c r="F1159" s="24">
        <v>14905700</v>
      </c>
      <c r="G1159" s="24">
        <v>596855726</v>
      </c>
      <c r="H1159">
        <v>1157</v>
      </c>
      <c r="J1159" s="9">
        <f t="shared" si="18"/>
        <v>0.15505875609057027</v>
      </c>
    </row>
    <row r="1160" spans="1:10" x14ac:dyDescent="0.25">
      <c r="A1160" t="s">
        <v>566</v>
      </c>
      <c r="B1160" s="24">
        <v>40.549999999999997</v>
      </c>
      <c r="C1160" s="24">
        <v>41.43</v>
      </c>
      <c r="D1160" s="24">
        <v>39.53</v>
      </c>
      <c r="E1160" s="24">
        <v>40.340000000000003</v>
      </c>
      <c r="F1160" s="24">
        <v>9572580</v>
      </c>
      <c r="G1160" s="24">
        <v>597714446</v>
      </c>
      <c r="H1160">
        <v>1158</v>
      </c>
      <c r="J1160" s="9">
        <f t="shared" si="18"/>
        <v>-5.1787916152896121E-3</v>
      </c>
    </row>
    <row r="1161" spans="1:10" x14ac:dyDescent="0.25">
      <c r="A1161" t="s">
        <v>565</v>
      </c>
      <c r="B1161" s="24">
        <v>40.25</v>
      </c>
      <c r="C1161" s="24">
        <v>44.76</v>
      </c>
      <c r="D1161" s="24">
        <v>40.15</v>
      </c>
      <c r="E1161" s="24">
        <v>44.71</v>
      </c>
      <c r="F1161" s="24">
        <v>9028920</v>
      </c>
      <c r="G1161" s="24">
        <v>662604859</v>
      </c>
      <c r="H1161">
        <v>1159</v>
      </c>
      <c r="J1161" s="9">
        <f t="shared" si="18"/>
        <v>0.11080745341614909</v>
      </c>
    </row>
    <row r="1162" spans="1:10" x14ac:dyDescent="0.25">
      <c r="A1162" t="s">
        <v>564</v>
      </c>
      <c r="B1162" s="24">
        <v>44.64</v>
      </c>
      <c r="C1162" s="24">
        <v>44.78</v>
      </c>
      <c r="D1162" s="24">
        <v>41.44</v>
      </c>
      <c r="E1162" s="24">
        <v>42.67</v>
      </c>
      <c r="F1162" s="24">
        <v>8634060</v>
      </c>
      <c r="G1162" s="24">
        <v>632586036</v>
      </c>
      <c r="H1162">
        <v>1160</v>
      </c>
      <c r="J1162" s="9">
        <f t="shared" si="18"/>
        <v>-4.4130824372759829E-2</v>
      </c>
    </row>
    <row r="1163" spans="1:10" x14ac:dyDescent="0.25">
      <c r="A1163" t="s">
        <v>563</v>
      </c>
      <c r="B1163" s="24">
        <v>42.66</v>
      </c>
      <c r="C1163" s="24">
        <v>45.76</v>
      </c>
      <c r="D1163" s="24">
        <v>41.86</v>
      </c>
      <c r="E1163" s="24">
        <v>45.58</v>
      </c>
      <c r="F1163" s="24">
        <v>12102100</v>
      </c>
      <c r="G1163" s="24">
        <v>676020929</v>
      </c>
      <c r="H1163">
        <v>1161</v>
      </c>
      <c r="J1163" s="9">
        <f t="shared" si="18"/>
        <v>6.8448195030473558E-2</v>
      </c>
    </row>
    <row r="1164" spans="1:10" x14ac:dyDescent="0.25">
      <c r="A1164" t="s">
        <v>562</v>
      </c>
      <c r="B1164" s="24">
        <v>45.55</v>
      </c>
      <c r="C1164" s="24">
        <v>45.84</v>
      </c>
      <c r="D1164" s="24">
        <v>38.24</v>
      </c>
      <c r="E1164" s="24">
        <v>40.68</v>
      </c>
      <c r="F1164" s="24">
        <v>12706300</v>
      </c>
      <c r="G1164" s="24">
        <v>603496307</v>
      </c>
      <c r="H1164">
        <v>1162</v>
      </c>
      <c r="J1164" s="9">
        <f t="shared" si="18"/>
        <v>-0.10691547749725572</v>
      </c>
    </row>
    <row r="1165" spans="1:10" x14ac:dyDescent="0.25">
      <c r="A1165" t="s">
        <v>561</v>
      </c>
      <c r="B1165" s="24">
        <v>40.729999999999997</v>
      </c>
      <c r="C1165" s="24">
        <v>46.44</v>
      </c>
      <c r="D1165" s="24">
        <v>38.6</v>
      </c>
      <c r="E1165" s="24">
        <v>45.8</v>
      </c>
      <c r="F1165" s="24">
        <v>26033100</v>
      </c>
      <c r="G1165" s="24">
        <v>679818692</v>
      </c>
      <c r="H1165">
        <v>1163</v>
      </c>
      <c r="J1165" s="9">
        <f t="shared" si="18"/>
        <v>0.12447827154431625</v>
      </c>
    </row>
    <row r="1166" spans="1:10" x14ac:dyDescent="0.25">
      <c r="A1166" t="s">
        <v>560</v>
      </c>
      <c r="B1166" s="24">
        <v>45.92</v>
      </c>
      <c r="C1166" s="24">
        <v>46.74</v>
      </c>
      <c r="D1166" s="24">
        <v>43.93</v>
      </c>
      <c r="E1166" s="24">
        <v>45.24</v>
      </c>
      <c r="F1166" s="24">
        <v>15960700</v>
      </c>
      <c r="G1166" s="24">
        <v>671653796</v>
      </c>
      <c r="H1166">
        <v>1164</v>
      </c>
      <c r="J1166" s="9">
        <f t="shared" si="18"/>
        <v>-1.4808362369337972E-2</v>
      </c>
    </row>
    <row r="1167" spans="1:10" x14ac:dyDescent="0.25">
      <c r="A1167" t="s">
        <v>559</v>
      </c>
      <c r="B1167" s="24">
        <v>45.29</v>
      </c>
      <c r="C1167" s="24">
        <v>45.79</v>
      </c>
      <c r="D1167" s="24">
        <v>42.74</v>
      </c>
      <c r="E1167" s="24">
        <v>43.96</v>
      </c>
      <c r="F1167" s="24">
        <v>18694500</v>
      </c>
      <c r="G1167" s="24">
        <v>652874043</v>
      </c>
      <c r="H1167">
        <v>1165</v>
      </c>
      <c r="J1167" s="9">
        <f t="shared" si="18"/>
        <v>-2.9366306027820675E-2</v>
      </c>
    </row>
    <row r="1168" spans="1:10" x14ac:dyDescent="0.25">
      <c r="A1168" t="s">
        <v>558</v>
      </c>
      <c r="B1168" s="24">
        <v>43.69</v>
      </c>
      <c r="C1168" s="24">
        <v>44.37</v>
      </c>
      <c r="D1168" s="24">
        <v>42.19</v>
      </c>
      <c r="E1168" s="24">
        <v>43.89</v>
      </c>
      <c r="F1168" s="24">
        <v>7053810</v>
      </c>
      <c r="G1168" s="24">
        <v>652094058</v>
      </c>
      <c r="H1168">
        <v>1166</v>
      </c>
      <c r="J1168" s="9">
        <f t="shared" si="18"/>
        <v>4.5777065690089918E-3</v>
      </c>
    </row>
    <row r="1169" spans="1:10" x14ac:dyDescent="0.25">
      <c r="A1169" t="s">
        <v>557</v>
      </c>
      <c r="B1169" s="24">
        <v>43.95</v>
      </c>
      <c r="C1169" s="24">
        <v>43.95</v>
      </c>
      <c r="D1169" s="24">
        <v>39.549999999999997</v>
      </c>
      <c r="E1169" s="24">
        <v>39.619999999999997</v>
      </c>
      <c r="F1169" s="24">
        <v>11709500</v>
      </c>
      <c r="G1169" s="24">
        <v>588802954</v>
      </c>
      <c r="H1169">
        <v>1167</v>
      </c>
      <c r="J1169" s="9">
        <f t="shared" si="18"/>
        <v>-9.852104664391366E-2</v>
      </c>
    </row>
    <row r="1170" spans="1:10" x14ac:dyDescent="0.25">
      <c r="A1170" t="s">
        <v>556</v>
      </c>
      <c r="B1170" s="24">
        <v>39.67</v>
      </c>
      <c r="C1170" s="24">
        <v>40.68</v>
      </c>
      <c r="D1170" s="24">
        <v>38.94</v>
      </c>
      <c r="E1170" s="24">
        <v>39.840000000000003</v>
      </c>
      <c r="F1170" s="24">
        <v>13138500</v>
      </c>
      <c r="G1170" s="24">
        <v>592241210</v>
      </c>
      <c r="H1170">
        <v>1168</v>
      </c>
      <c r="J1170" s="9">
        <f t="shared" si="18"/>
        <v>4.2853541719183692E-3</v>
      </c>
    </row>
    <row r="1171" spans="1:10" x14ac:dyDescent="0.25">
      <c r="A1171" t="s">
        <v>555</v>
      </c>
      <c r="B1171" s="24">
        <v>39.880000000000003</v>
      </c>
      <c r="C1171" s="24">
        <v>45.04</v>
      </c>
      <c r="D1171" s="24">
        <v>39.81</v>
      </c>
      <c r="E1171" s="24">
        <v>44.15</v>
      </c>
      <c r="F1171" s="24">
        <v>17363300</v>
      </c>
      <c r="G1171" s="24">
        <v>656506653</v>
      </c>
      <c r="H1171">
        <v>1169</v>
      </c>
      <c r="J1171" s="9">
        <f t="shared" si="18"/>
        <v>0.10707121364092266</v>
      </c>
    </row>
    <row r="1172" spans="1:10" x14ac:dyDescent="0.25">
      <c r="A1172" t="s">
        <v>554</v>
      </c>
      <c r="B1172" s="24">
        <v>44.08</v>
      </c>
      <c r="C1172" s="24">
        <v>44.78</v>
      </c>
      <c r="D1172" s="24">
        <v>42.78</v>
      </c>
      <c r="E1172" s="24">
        <v>43.63</v>
      </c>
      <c r="F1172" s="24">
        <v>8111580</v>
      </c>
      <c r="G1172" s="24">
        <v>649038678</v>
      </c>
      <c r="H1172">
        <v>1170</v>
      </c>
      <c r="J1172" s="9">
        <f t="shared" si="18"/>
        <v>-1.020871143375671E-2</v>
      </c>
    </row>
    <row r="1173" spans="1:10" x14ac:dyDescent="0.25">
      <c r="A1173" t="s">
        <v>553</v>
      </c>
      <c r="B1173" s="24">
        <v>43.8</v>
      </c>
      <c r="C1173" s="24">
        <v>44.31</v>
      </c>
      <c r="D1173" s="24">
        <v>43.23</v>
      </c>
      <c r="E1173" s="24">
        <v>43.36</v>
      </c>
      <c r="F1173" s="24">
        <v>8262040</v>
      </c>
      <c r="G1173" s="24">
        <v>645176739</v>
      </c>
      <c r="H1173">
        <v>1171</v>
      </c>
      <c r="J1173" s="9">
        <f t="shared" si="18"/>
        <v>-1.004566210045657E-2</v>
      </c>
    </row>
    <row r="1174" spans="1:10" x14ac:dyDescent="0.25">
      <c r="A1174" t="s">
        <v>552</v>
      </c>
      <c r="B1174" s="24">
        <v>43.36</v>
      </c>
      <c r="C1174" s="24">
        <v>45.32</v>
      </c>
      <c r="D1174" s="24">
        <v>42.97</v>
      </c>
      <c r="E1174" s="24">
        <v>45.12</v>
      </c>
      <c r="F1174" s="24">
        <v>7794340</v>
      </c>
      <c r="G1174" s="24">
        <v>671717849</v>
      </c>
      <c r="H1174">
        <v>1172</v>
      </c>
      <c r="J1174" s="9">
        <f t="shared" si="18"/>
        <v>4.0590405904058997E-2</v>
      </c>
    </row>
    <row r="1175" spans="1:10" x14ac:dyDescent="0.25">
      <c r="A1175" t="s">
        <v>551</v>
      </c>
      <c r="B1175" s="24">
        <v>45.18</v>
      </c>
      <c r="C1175" s="24">
        <v>49.49</v>
      </c>
      <c r="D1175" s="24">
        <v>45.18</v>
      </c>
      <c r="E1175" s="24">
        <v>48.58</v>
      </c>
      <c r="F1175" s="24">
        <v>12131400</v>
      </c>
      <c r="G1175" s="24">
        <v>723383192</v>
      </c>
      <c r="H1175">
        <v>1173</v>
      </c>
      <c r="J1175" s="9">
        <f t="shared" si="18"/>
        <v>7.5254537405931798E-2</v>
      </c>
    </row>
    <row r="1176" spans="1:10" x14ac:dyDescent="0.25">
      <c r="A1176" t="s">
        <v>550</v>
      </c>
      <c r="B1176" s="24">
        <v>48.57</v>
      </c>
      <c r="C1176" s="24">
        <v>49.18</v>
      </c>
      <c r="D1176" s="24">
        <v>47.36</v>
      </c>
      <c r="E1176" s="24">
        <v>47.83</v>
      </c>
      <c r="F1176" s="24">
        <v>8254240</v>
      </c>
      <c r="G1176" s="24">
        <v>712456077</v>
      </c>
      <c r="H1176">
        <v>1174</v>
      </c>
      <c r="J1176" s="9">
        <f t="shared" si="18"/>
        <v>-1.5235742227712621E-2</v>
      </c>
    </row>
    <row r="1177" spans="1:10" x14ac:dyDescent="0.25">
      <c r="A1177" t="s">
        <v>549</v>
      </c>
      <c r="B1177" s="24">
        <v>47.67</v>
      </c>
      <c r="C1177" s="24">
        <v>50.21</v>
      </c>
      <c r="D1177" s="24">
        <v>47.24</v>
      </c>
      <c r="E1177" s="24">
        <v>50.21</v>
      </c>
      <c r="F1177" s="24">
        <v>12794900</v>
      </c>
      <c r="G1177" s="24">
        <v>748102867</v>
      </c>
      <c r="H1177">
        <v>1175</v>
      </c>
      <c r="J1177" s="9">
        <f t="shared" si="18"/>
        <v>5.3282987203692032E-2</v>
      </c>
    </row>
    <row r="1178" spans="1:10" x14ac:dyDescent="0.25">
      <c r="A1178" t="s">
        <v>548</v>
      </c>
      <c r="B1178" s="24">
        <v>50.4</v>
      </c>
      <c r="C1178" s="24">
        <v>52.64</v>
      </c>
      <c r="D1178" s="24">
        <v>49.93</v>
      </c>
      <c r="E1178" s="24">
        <v>51.94</v>
      </c>
      <c r="F1178" s="24">
        <v>12471600</v>
      </c>
      <c r="G1178" s="24">
        <v>774225574</v>
      </c>
      <c r="H1178">
        <v>1176</v>
      </c>
      <c r="J1178" s="9">
        <f t="shared" si="18"/>
        <v>3.0555555555555541E-2</v>
      </c>
    </row>
    <row r="1179" spans="1:10" x14ac:dyDescent="0.25">
      <c r="A1179" t="s">
        <v>547</v>
      </c>
      <c r="B1179" s="24">
        <v>51.94</v>
      </c>
      <c r="C1179" s="24">
        <v>53.34</v>
      </c>
      <c r="D1179" s="24">
        <v>49.74</v>
      </c>
      <c r="E1179" s="24">
        <v>50.96</v>
      </c>
      <c r="F1179" s="24">
        <v>11466600</v>
      </c>
      <c r="G1179" s="24">
        <v>759901115</v>
      </c>
      <c r="H1179">
        <v>1177</v>
      </c>
      <c r="J1179" s="9">
        <f t="shared" si="18"/>
        <v>-1.8867924528301827E-2</v>
      </c>
    </row>
    <row r="1180" spans="1:10" x14ac:dyDescent="0.25">
      <c r="A1180" t="s">
        <v>546</v>
      </c>
      <c r="B1180" s="24">
        <v>50.94</v>
      </c>
      <c r="C1180" s="24">
        <v>51.29</v>
      </c>
      <c r="D1180" s="24">
        <v>49.47</v>
      </c>
      <c r="E1180" s="24">
        <v>49.47</v>
      </c>
      <c r="F1180" s="24">
        <v>9147740</v>
      </c>
      <c r="G1180" s="24">
        <v>737919656</v>
      </c>
      <c r="H1180">
        <v>1178</v>
      </c>
      <c r="J1180" s="9">
        <f t="shared" si="18"/>
        <v>-2.8857479387514703E-2</v>
      </c>
    </row>
    <row r="1181" spans="1:10" x14ac:dyDescent="0.25">
      <c r="A1181" t="s">
        <v>545</v>
      </c>
      <c r="B1181" s="24">
        <v>49.31</v>
      </c>
      <c r="C1181" s="24">
        <v>51.56</v>
      </c>
      <c r="D1181" s="24">
        <v>48.93</v>
      </c>
      <c r="E1181" s="24">
        <v>50.65</v>
      </c>
      <c r="F1181" s="24">
        <v>8534390</v>
      </c>
      <c r="G1181" s="24">
        <v>755737819</v>
      </c>
      <c r="H1181">
        <v>1179</v>
      </c>
      <c r="J1181" s="9">
        <f t="shared" si="18"/>
        <v>2.7175015209896496E-2</v>
      </c>
    </row>
    <row r="1182" spans="1:10" x14ac:dyDescent="0.25">
      <c r="A1182" t="s">
        <v>544</v>
      </c>
      <c r="B1182" s="24">
        <v>50.85</v>
      </c>
      <c r="C1182" s="24">
        <v>51.57</v>
      </c>
      <c r="D1182" s="24">
        <v>46.34</v>
      </c>
      <c r="E1182" s="24">
        <v>49.37</v>
      </c>
      <c r="F1182" s="24">
        <v>17349200</v>
      </c>
      <c r="G1182" s="24">
        <v>736819799</v>
      </c>
      <c r="H1182">
        <v>1180</v>
      </c>
      <c r="J1182" s="9">
        <f t="shared" si="18"/>
        <v>-2.910521140609644E-2</v>
      </c>
    </row>
    <row r="1183" spans="1:10" x14ac:dyDescent="0.25">
      <c r="A1183" t="s">
        <v>543</v>
      </c>
      <c r="B1183" s="24">
        <v>49.38</v>
      </c>
      <c r="C1183" s="24">
        <v>50.15</v>
      </c>
      <c r="D1183" s="24">
        <v>45.46</v>
      </c>
      <c r="E1183" s="24">
        <v>47.76</v>
      </c>
      <c r="F1183" s="24">
        <v>19587800</v>
      </c>
      <c r="G1183" s="24">
        <v>713062037</v>
      </c>
      <c r="H1183">
        <v>1181</v>
      </c>
      <c r="J1183" s="9">
        <f t="shared" si="18"/>
        <v>-3.2806804374240675E-2</v>
      </c>
    </row>
    <row r="1184" spans="1:10" x14ac:dyDescent="0.25">
      <c r="A1184" t="s">
        <v>542</v>
      </c>
      <c r="B1184" s="24">
        <v>47.69</v>
      </c>
      <c r="C1184" s="24">
        <v>49.75</v>
      </c>
      <c r="D1184" s="24">
        <v>46.63</v>
      </c>
      <c r="E1184" s="24">
        <v>49.75</v>
      </c>
      <c r="F1184" s="24">
        <v>14023000</v>
      </c>
      <c r="G1184" s="24">
        <v>743073580</v>
      </c>
      <c r="H1184">
        <v>1182</v>
      </c>
      <c r="J1184" s="9">
        <f t="shared" si="18"/>
        <v>4.3195638498637078E-2</v>
      </c>
    </row>
    <row r="1185" spans="1:10" x14ac:dyDescent="0.25">
      <c r="A1185" t="s">
        <v>541</v>
      </c>
      <c r="B1185" s="24">
        <v>49.97</v>
      </c>
      <c r="C1185" s="24">
        <v>50.16</v>
      </c>
      <c r="D1185" s="24">
        <v>45.72</v>
      </c>
      <c r="E1185" s="24">
        <v>48.74</v>
      </c>
      <c r="F1185" s="24">
        <v>13651100</v>
      </c>
      <c r="G1185" s="24">
        <v>728205265</v>
      </c>
      <c r="H1185">
        <v>1183</v>
      </c>
      <c r="J1185" s="9">
        <f t="shared" si="18"/>
        <v>-2.4614768861316728E-2</v>
      </c>
    </row>
    <row r="1186" spans="1:10" x14ac:dyDescent="0.25">
      <c r="A1186" t="s">
        <v>540</v>
      </c>
      <c r="B1186" s="24">
        <v>48.77</v>
      </c>
      <c r="C1186" s="24">
        <v>49.09</v>
      </c>
      <c r="D1186" s="24">
        <v>47.03</v>
      </c>
      <c r="E1186" s="24">
        <v>48.78</v>
      </c>
      <c r="F1186" s="24">
        <v>12423400</v>
      </c>
      <c r="G1186" s="24">
        <v>729040486</v>
      </c>
      <c r="H1186">
        <v>1184</v>
      </c>
      <c r="J1186" s="9">
        <f t="shared" si="18"/>
        <v>2.0504408447812199E-4</v>
      </c>
    </row>
    <row r="1187" spans="1:10" x14ac:dyDescent="0.25">
      <c r="A1187" t="s">
        <v>539</v>
      </c>
      <c r="B1187" s="24">
        <v>48.82</v>
      </c>
      <c r="C1187" s="24">
        <v>49.46</v>
      </c>
      <c r="D1187" s="24">
        <v>47.05</v>
      </c>
      <c r="E1187" s="24">
        <v>47.45</v>
      </c>
      <c r="F1187" s="24">
        <v>11176000</v>
      </c>
      <c r="G1187" s="24">
        <v>709324398</v>
      </c>
      <c r="H1187">
        <v>1185</v>
      </c>
      <c r="J1187" s="9">
        <f t="shared" si="18"/>
        <v>-2.8062269561655008E-2</v>
      </c>
    </row>
    <row r="1188" spans="1:10" x14ac:dyDescent="0.25">
      <c r="A1188" t="s">
        <v>538</v>
      </c>
      <c r="B1188" s="24">
        <v>47.37</v>
      </c>
      <c r="C1188" s="24">
        <v>48.93</v>
      </c>
      <c r="D1188" s="24">
        <v>46.22</v>
      </c>
      <c r="E1188" s="24">
        <v>46.69</v>
      </c>
      <c r="F1188" s="24">
        <v>14517200</v>
      </c>
      <c r="G1188" s="24">
        <v>698151922</v>
      </c>
      <c r="H1188">
        <v>1186</v>
      </c>
      <c r="J1188" s="9">
        <f t="shared" si="18"/>
        <v>-1.4355077052987117E-2</v>
      </c>
    </row>
    <row r="1189" spans="1:10" x14ac:dyDescent="0.25">
      <c r="A1189" t="s">
        <v>537</v>
      </c>
      <c r="B1189" s="24">
        <v>46.97</v>
      </c>
      <c r="C1189" s="24">
        <v>58.03</v>
      </c>
      <c r="D1189" s="24">
        <v>46.97</v>
      </c>
      <c r="E1189" s="24">
        <v>55.96</v>
      </c>
      <c r="F1189" s="24">
        <v>27038800</v>
      </c>
      <c r="G1189" s="24">
        <v>836842322</v>
      </c>
      <c r="H1189">
        <v>1187</v>
      </c>
      <c r="J1189" s="9">
        <f t="shared" si="18"/>
        <v>0.19139876516925702</v>
      </c>
    </row>
    <row r="1190" spans="1:10" x14ac:dyDescent="0.25">
      <c r="A1190" t="s">
        <v>536</v>
      </c>
      <c r="B1190" s="24">
        <v>55.79</v>
      </c>
      <c r="C1190" s="24">
        <v>56.05</v>
      </c>
      <c r="D1190" s="24">
        <v>51.8</v>
      </c>
      <c r="E1190" s="24">
        <v>54.71</v>
      </c>
      <c r="F1190" s="24">
        <v>15702600</v>
      </c>
      <c r="G1190" s="24">
        <v>818088979</v>
      </c>
      <c r="H1190">
        <v>1188</v>
      </c>
      <c r="J1190" s="9">
        <f t="shared" si="18"/>
        <v>-1.9358307940491096E-2</v>
      </c>
    </row>
    <row r="1191" spans="1:10" x14ac:dyDescent="0.25">
      <c r="A1191" t="s">
        <v>535</v>
      </c>
      <c r="B1191" s="24">
        <v>54.67</v>
      </c>
      <c r="C1191" s="24">
        <v>95.08</v>
      </c>
      <c r="D1191" s="24">
        <v>52.87</v>
      </c>
      <c r="E1191" s="24">
        <v>77.819999999999993</v>
      </c>
      <c r="F1191" s="24">
        <v>238775008</v>
      </c>
      <c r="G1191" s="24">
        <v>1163736073</v>
      </c>
      <c r="H1191">
        <v>1189</v>
      </c>
      <c r="J1191" s="9">
        <f t="shared" si="18"/>
        <v>0.42344978964697255</v>
      </c>
    </row>
    <row r="1192" spans="1:10" x14ac:dyDescent="0.25">
      <c r="A1192" t="s">
        <v>534</v>
      </c>
      <c r="B1192" s="24">
        <v>77.989999999999995</v>
      </c>
      <c r="C1192" s="24">
        <v>95.51</v>
      </c>
      <c r="D1192" s="24">
        <v>72.53</v>
      </c>
      <c r="E1192" s="24">
        <v>91.16</v>
      </c>
      <c r="F1192" s="24">
        <v>150286000</v>
      </c>
      <c r="G1192" s="24">
        <v>1363172590</v>
      </c>
      <c r="H1192">
        <v>1190</v>
      </c>
      <c r="J1192" s="9">
        <f t="shared" si="18"/>
        <v>0.1688678035645596</v>
      </c>
    </row>
    <row r="1193" spans="1:10" x14ac:dyDescent="0.25">
      <c r="A1193" t="s">
        <v>533</v>
      </c>
      <c r="B1193" s="24">
        <v>91.01</v>
      </c>
      <c r="C1193" s="24">
        <v>99.71</v>
      </c>
      <c r="D1193" s="24">
        <v>85.51</v>
      </c>
      <c r="E1193" s="24">
        <v>90.33</v>
      </c>
      <c r="F1193" s="24">
        <v>84961904</v>
      </c>
      <c r="G1193" s="24">
        <v>1350719210</v>
      </c>
      <c r="H1193">
        <v>1191</v>
      </c>
      <c r="J1193" s="9">
        <f t="shared" si="18"/>
        <v>-7.4717064058895371E-3</v>
      </c>
    </row>
    <row r="1194" spans="1:10" x14ac:dyDescent="0.25">
      <c r="A1194" t="s">
        <v>532</v>
      </c>
      <c r="B1194" s="24">
        <v>90.35</v>
      </c>
      <c r="C1194" s="24">
        <v>93.77</v>
      </c>
      <c r="D1194" s="24">
        <v>79.349999999999994</v>
      </c>
      <c r="E1194" s="24">
        <v>86.29</v>
      </c>
      <c r="F1194" s="24">
        <v>70187104</v>
      </c>
      <c r="G1194" s="24">
        <v>1290311045</v>
      </c>
      <c r="H1194">
        <v>1192</v>
      </c>
      <c r="J1194" s="9">
        <f t="shared" si="18"/>
        <v>-4.4936358605423221E-2</v>
      </c>
    </row>
    <row r="1195" spans="1:10" x14ac:dyDescent="0.25">
      <c r="A1195" t="s">
        <v>531</v>
      </c>
      <c r="B1195" s="24">
        <v>86.47</v>
      </c>
      <c r="C1195" s="24">
        <v>108.36</v>
      </c>
      <c r="D1195" s="24">
        <v>85.34</v>
      </c>
      <c r="E1195" s="24">
        <v>108.26</v>
      </c>
      <c r="F1195" s="24">
        <v>95835696</v>
      </c>
      <c r="G1195" s="24">
        <v>1618939417</v>
      </c>
      <c r="H1195">
        <v>1193</v>
      </c>
      <c r="J1195" s="9">
        <f t="shared" si="18"/>
        <v>0.25199491153001047</v>
      </c>
    </row>
    <row r="1196" spans="1:10" x14ac:dyDescent="0.25">
      <c r="A1196" t="s">
        <v>530</v>
      </c>
      <c r="B1196" s="24">
        <v>107.46</v>
      </c>
      <c r="C1196" s="24">
        <v>148.36000000000001</v>
      </c>
      <c r="D1196" s="24">
        <v>105.29</v>
      </c>
      <c r="E1196" s="24">
        <v>138.05000000000001</v>
      </c>
      <c r="F1196" s="24">
        <v>301843008</v>
      </c>
      <c r="G1196" s="24">
        <v>2064318228</v>
      </c>
      <c r="H1196">
        <v>1194</v>
      </c>
      <c r="J1196" s="9">
        <f t="shared" si="18"/>
        <v>0.28466406104597075</v>
      </c>
    </row>
    <row r="1197" spans="1:10" x14ac:dyDescent="0.25">
      <c r="A1197" t="s">
        <v>529</v>
      </c>
      <c r="B1197" s="24">
        <v>137.6</v>
      </c>
      <c r="C1197" s="24">
        <v>138.88</v>
      </c>
      <c r="D1197" s="24">
        <v>124.81</v>
      </c>
      <c r="E1197" s="24">
        <v>130.68</v>
      </c>
      <c r="F1197" s="24">
        <v>92742200</v>
      </c>
      <c r="G1197" s="24">
        <v>1959969163</v>
      </c>
      <c r="H1197">
        <v>1195</v>
      </c>
      <c r="J1197" s="9">
        <f t="shared" si="18"/>
        <v>-5.0290697674418516E-2</v>
      </c>
    </row>
    <row r="1198" spans="1:10" x14ac:dyDescent="0.25">
      <c r="A1198" t="s">
        <v>528</v>
      </c>
      <c r="B1198" s="24">
        <v>130.76</v>
      </c>
      <c r="C1198" s="24">
        <v>154.58000000000001</v>
      </c>
      <c r="D1198" s="24">
        <v>129.06</v>
      </c>
      <c r="E1198" s="24">
        <v>145.4</v>
      </c>
      <c r="F1198" s="24">
        <v>216036000</v>
      </c>
      <c r="G1198" s="24">
        <v>2181340084</v>
      </c>
      <c r="H1198">
        <v>1196</v>
      </c>
      <c r="J1198" s="9">
        <f t="shared" si="18"/>
        <v>0.11196084429489153</v>
      </c>
    </row>
    <row r="1199" spans="1:10" x14ac:dyDescent="0.25">
      <c r="A1199" t="s">
        <v>527</v>
      </c>
      <c r="B1199" s="24">
        <v>144.24</v>
      </c>
      <c r="C1199" s="24">
        <v>144.49</v>
      </c>
      <c r="D1199" s="24">
        <v>128.02000000000001</v>
      </c>
      <c r="E1199" s="24">
        <v>133.04</v>
      </c>
      <c r="F1199" s="24">
        <v>104869000</v>
      </c>
      <c r="G1199" s="24">
        <v>1996638983</v>
      </c>
      <c r="H1199">
        <v>1197</v>
      </c>
      <c r="J1199" s="9">
        <f t="shared" si="18"/>
        <v>-7.764836383804781E-2</v>
      </c>
    </row>
    <row r="1200" spans="1:10" x14ac:dyDescent="0.25">
      <c r="A1200" t="s">
        <v>526</v>
      </c>
      <c r="B1200" s="24">
        <v>133.85</v>
      </c>
      <c r="C1200" s="24">
        <v>135.83000000000001</v>
      </c>
      <c r="D1200" s="24">
        <v>124.06</v>
      </c>
      <c r="E1200" s="24">
        <v>132.38</v>
      </c>
      <c r="F1200" s="24">
        <v>106543000</v>
      </c>
      <c r="G1200" s="24">
        <v>1987353484</v>
      </c>
      <c r="H1200">
        <v>1198</v>
      </c>
      <c r="J1200" s="9">
        <f t="shared" si="18"/>
        <v>-1.0982443033246162E-2</v>
      </c>
    </row>
    <row r="1201" spans="1:10" x14ac:dyDescent="0.25">
      <c r="A1201" t="s">
        <v>525</v>
      </c>
      <c r="B1201" s="24">
        <v>131.94999999999999</v>
      </c>
      <c r="C1201" s="24">
        <v>141.97</v>
      </c>
      <c r="D1201" s="24">
        <v>131.21</v>
      </c>
      <c r="E1201" s="24">
        <v>140.41</v>
      </c>
      <c r="F1201" s="24">
        <v>131974000</v>
      </c>
      <c r="G1201" s="24">
        <v>2108568347</v>
      </c>
      <c r="H1201">
        <v>1199</v>
      </c>
      <c r="J1201" s="9">
        <f t="shared" si="18"/>
        <v>6.4115195149677978E-2</v>
      </c>
    </row>
    <row r="1202" spans="1:10" x14ac:dyDescent="0.25">
      <c r="A1202" t="s">
        <v>524</v>
      </c>
      <c r="B1202" s="24">
        <v>140.65</v>
      </c>
      <c r="C1202" s="24">
        <v>150.09</v>
      </c>
      <c r="D1202" s="24">
        <v>136.49</v>
      </c>
      <c r="E1202" s="24">
        <v>141.19999999999999</v>
      </c>
      <c r="F1202" s="24">
        <v>163960992</v>
      </c>
      <c r="G1202" s="24">
        <v>2121127781</v>
      </c>
      <c r="H1202">
        <v>1200</v>
      </c>
      <c r="J1202" s="9">
        <f t="shared" si="18"/>
        <v>3.9104159260574681E-3</v>
      </c>
    </row>
    <row r="1203" spans="1:10" x14ac:dyDescent="0.25">
      <c r="A1203" t="s">
        <v>523</v>
      </c>
      <c r="B1203" s="24">
        <v>141.35</v>
      </c>
      <c r="C1203" s="24">
        <v>141.4</v>
      </c>
      <c r="D1203" s="24">
        <v>121.96</v>
      </c>
      <c r="E1203" s="24">
        <v>124.8</v>
      </c>
      <c r="F1203" s="24">
        <v>128849000</v>
      </c>
      <c r="G1203" s="24">
        <v>1875445761</v>
      </c>
      <c r="H1203">
        <v>1201</v>
      </c>
      <c r="J1203" s="9">
        <f t="shared" si="18"/>
        <v>-0.11708524938096922</v>
      </c>
    </row>
    <row r="1204" spans="1:10" x14ac:dyDescent="0.25">
      <c r="A1204" t="s">
        <v>522</v>
      </c>
      <c r="B1204" s="24">
        <v>124.93</v>
      </c>
      <c r="C1204" s="24">
        <v>129.29</v>
      </c>
      <c r="D1204" s="24">
        <v>115.74</v>
      </c>
      <c r="E1204" s="24">
        <v>126.01</v>
      </c>
      <c r="F1204" s="24">
        <v>92631104</v>
      </c>
      <c r="G1204" s="24">
        <v>1894080701</v>
      </c>
      <c r="H1204">
        <v>1202</v>
      </c>
      <c r="J1204" s="9">
        <f t="shared" si="18"/>
        <v>8.6448411110221588E-3</v>
      </c>
    </row>
    <row r="1205" spans="1:10" x14ac:dyDescent="0.25">
      <c r="A1205" t="s">
        <v>521</v>
      </c>
      <c r="B1205" s="24">
        <v>126.23</v>
      </c>
      <c r="C1205" s="24">
        <v>126.23</v>
      </c>
      <c r="D1205" s="24">
        <v>101.73</v>
      </c>
      <c r="E1205" s="24">
        <v>106.17</v>
      </c>
      <c r="F1205" s="24">
        <v>89194704</v>
      </c>
      <c r="G1205" s="24">
        <v>1596374767</v>
      </c>
      <c r="H1205">
        <v>1203</v>
      </c>
      <c r="J1205" s="9">
        <f t="shared" si="18"/>
        <v>-0.15891626396260794</v>
      </c>
    </row>
    <row r="1206" spans="1:10" x14ac:dyDescent="0.25">
      <c r="A1206" t="s">
        <v>520</v>
      </c>
      <c r="B1206" s="24">
        <v>106.75</v>
      </c>
      <c r="C1206" s="24">
        <v>122.63</v>
      </c>
      <c r="D1206" s="24">
        <v>95.81</v>
      </c>
      <c r="E1206" s="24">
        <v>118.82</v>
      </c>
      <c r="F1206" s="24">
        <v>113378000</v>
      </c>
      <c r="G1206" s="24">
        <v>1787242460</v>
      </c>
      <c r="H1206">
        <v>1204</v>
      </c>
      <c r="J1206" s="9">
        <f t="shared" si="18"/>
        <v>0.11306791569086645</v>
      </c>
    </row>
    <row r="1207" spans="1:10" x14ac:dyDescent="0.25">
      <c r="A1207" t="s">
        <v>519</v>
      </c>
      <c r="B1207" s="24">
        <v>118.79</v>
      </c>
      <c r="C1207" s="24">
        <v>122.31</v>
      </c>
      <c r="D1207" s="24">
        <v>114.32</v>
      </c>
      <c r="E1207" s="24">
        <v>121.63</v>
      </c>
      <c r="F1207" s="24">
        <v>64604400</v>
      </c>
      <c r="G1207" s="24">
        <v>1830051375</v>
      </c>
      <c r="H1207">
        <v>1205</v>
      </c>
      <c r="J1207" s="9">
        <f t="shared" si="18"/>
        <v>2.390773634144279E-2</v>
      </c>
    </row>
    <row r="1208" spans="1:10" x14ac:dyDescent="0.25">
      <c r="A1208" t="s">
        <v>518</v>
      </c>
      <c r="B1208" s="24">
        <v>121.39</v>
      </c>
      <c r="C1208" s="24">
        <v>124.76</v>
      </c>
      <c r="D1208" s="24">
        <v>116.6</v>
      </c>
      <c r="E1208" s="24">
        <v>120.84</v>
      </c>
      <c r="F1208" s="24">
        <v>62655700</v>
      </c>
      <c r="G1208" s="24">
        <v>1818752594</v>
      </c>
      <c r="H1208">
        <v>1206</v>
      </c>
      <c r="J1208" s="9">
        <f t="shared" si="18"/>
        <v>-4.5308509761924146E-3</v>
      </c>
    </row>
    <row r="1209" spans="1:10" x14ac:dyDescent="0.25">
      <c r="A1209" t="s">
        <v>517</v>
      </c>
      <c r="B1209" s="24">
        <v>120.28</v>
      </c>
      <c r="C1209" s="24">
        <v>132.57</v>
      </c>
      <c r="D1209" s="24">
        <v>113.3</v>
      </c>
      <c r="E1209" s="24">
        <v>118.04</v>
      </c>
      <c r="F1209" s="24">
        <v>159066000</v>
      </c>
      <c r="G1209" s="24">
        <v>1777198083</v>
      </c>
      <c r="H1209">
        <v>1207</v>
      </c>
      <c r="J1209" s="9">
        <f t="shared" si="18"/>
        <v>-1.8623212504156925E-2</v>
      </c>
    </row>
    <row r="1210" spans="1:10" x14ac:dyDescent="0.25">
      <c r="A1210" t="s">
        <v>516</v>
      </c>
      <c r="B1210" s="24">
        <v>118.19</v>
      </c>
      <c r="C1210" s="24">
        <v>119.73</v>
      </c>
      <c r="D1210" s="24">
        <v>113.17</v>
      </c>
      <c r="E1210" s="24">
        <v>116.27</v>
      </c>
      <c r="F1210" s="24">
        <v>39220400</v>
      </c>
      <c r="G1210" s="24">
        <v>1750975141</v>
      </c>
      <c r="H1210">
        <v>1208</v>
      </c>
      <c r="J1210" s="9">
        <f t="shared" si="18"/>
        <v>-1.6245029190286839E-2</v>
      </c>
    </row>
    <row r="1211" spans="1:10" x14ac:dyDescent="0.25">
      <c r="A1211" t="s">
        <v>515</v>
      </c>
      <c r="B1211" s="24">
        <v>115.64</v>
      </c>
      <c r="C1211" s="24">
        <v>115.77</v>
      </c>
      <c r="D1211" s="24">
        <v>103.17</v>
      </c>
      <c r="E1211" s="24">
        <v>112.33</v>
      </c>
      <c r="F1211" s="24">
        <v>50725200</v>
      </c>
      <c r="G1211" s="24">
        <v>1692132575</v>
      </c>
      <c r="H1211">
        <v>1209</v>
      </c>
      <c r="J1211" s="9">
        <f t="shared" si="18"/>
        <v>-2.8623313732272591E-2</v>
      </c>
    </row>
    <row r="1212" spans="1:10" x14ac:dyDescent="0.25">
      <c r="A1212" t="s">
        <v>514</v>
      </c>
      <c r="B1212" s="24">
        <v>113.05</v>
      </c>
      <c r="C1212" s="24">
        <v>116.24</v>
      </c>
      <c r="D1212" s="24">
        <v>110.47</v>
      </c>
      <c r="E1212" s="24">
        <v>112.75</v>
      </c>
      <c r="F1212" s="24">
        <v>30605900</v>
      </c>
      <c r="G1212" s="24">
        <v>1698990881</v>
      </c>
      <c r="H1212">
        <v>1210</v>
      </c>
      <c r="J1212" s="9">
        <f t="shared" si="18"/>
        <v>-2.6536930561698114E-3</v>
      </c>
    </row>
    <row r="1213" spans="1:10" x14ac:dyDescent="0.25">
      <c r="A1213" t="s">
        <v>513</v>
      </c>
      <c r="B1213" s="24">
        <v>112.72</v>
      </c>
      <c r="C1213" s="24">
        <v>115.69</v>
      </c>
      <c r="D1213" s="24">
        <v>110.49</v>
      </c>
      <c r="E1213" s="24">
        <v>111.89</v>
      </c>
      <c r="F1213" s="24">
        <v>40402700</v>
      </c>
      <c r="G1213" s="24">
        <v>1686620234</v>
      </c>
      <c r="H1213">
        <v>1211</v>
      </c>
      <c r="J1213" s="9">
        <f t="shared" si="18"/>
        <v>-7.3633782824698221E-3</v>
      </c>
    </row>
    <row r="1214" spans="1:10" x14ac:dyDescent="0.25">
      <c r="A1214" t="s">
        <v>512</v>
      </c>
      <c r="B1214" s="24">
        <v>111.81</v>
      </c>
      <c r="C1214" s="24">
        <v>113.16</v>
      </c>
      <c r="D1214" s="24">
        <v>102.39</v>
      </c>
      <c r="E1214" s="24">
        <v>111.33</v>
      </c>
      <c r="F1214" s="24">
        <v>88162896</v>
      </c>
      <c r="G1214" s="24">
        <v>1678653206</v>
      </c>
      <c r="H1214">
        <v>1212</v>
      </c>
      <c r="J1214" s="9">
        <f t="shared" si="18"/>
        <v>-4.2929970485645645E-3</v>
      </c>
    </row>
    <row r="1215" spans="1:10" x14ac:dyDescent="0.25">
      <c r="A1215" t="s">
        <v>511</v>
      </c>
      <c r="B1215" s="24">
        <v>111.29</v>
      </c>
      <c r="C1215" s="24">
        <v>120.39</v>
      </c>
      <c r="D1215" s="24">
        <v>82.65</v>
      </c>
      <c r="E1215" s="24">
        <v>83.04</v>
      </c>
      <c r="F1215" s="24">
        <v>133553000</v>
      </c>
      <c r="G1215" s="24">
        <v>1252517271</v>
      </c>
      <c r="H1215">
        <v>1213</v>
      </c>
      <c r="J1215" s="9">
        <f t="shared" si="18"/>
        <v>-0.25384131548207384</v>
      </c>
    </row>
    <row r="1216" spans="1:10" x14ac:dyDescent="0.25">
      <c r="A1216" t="s">
        <v>510</v>
      </c>
      <c r="B1216" s="24">
        <v>83.13</v>
      </c>
      <c r="C1216" s="24">
        <v>103.69</v>
      </c>
      <c r="D1216" s="24">
        <v>73.17</v>
      </c>
      <c r="E1216" s="24">
        <v>99.85</v>
      </c>
      <c r="F1216" s="24">
        <v>176154000</v>
      </c>
      <c r="G1216" s="24">
        <v>1506577648</v>
      </c>
      <c r="H1216">
        <v>1214</v>
      </c>
      <c r="J1216" s="9">
        <f t="shared" si="18"/>
        <v>0.20113075905208708</v>
      </c>
    </row>
    <row r="1217" spans="1:10" x14ac:dyDescent="0.25">
      <c r="A1217" t="s">
        <v>509</v>
      </c>
      <c r="B1217" s="24">
        <v>100.11</v>
      </c>
      <c r="C1217" s="24">
        <v>106.12</v>
      </c>
      <c r="D1217" s="24">
        <v>91.41</v>
      </c>
      <c r="E1217" s="24">
        <v>95.29</v>
      </c>
      <c r="F1217" s="24">
        <v>71163504</v>
      </c>
      <c r="G1217" s="24">
        <v>1438109044</v>
      </c>
      <c r="H1217">
        <v>1215</v>
      </c>
      <c r="J1217" s="9">
        <f t="shared" si="18"/>
        <v>-4.8147038257916226E-2</v>
      </c>
    </row>
    <row r="1218" spans="1:10" x14ac:dyDescent="0.25">
      <c r="A1218" t="s">
        <v>508</v>
      </c>
      <c r="B1218" s="24">
        <v>94.97</v>
      </c>
      <c r="C1218" s="24">
        <v>96.36</v>
      </c>
      <c r="D1218" s="24">
        <v>89.22</v>
      </c>
      <c r="E1218" s="24">
        <v>93.74</v>
      </c>
      <c r="F1218" s="24">
        <v>41008200</v>
      </c>
      <c r="G1218" s="24">
        <v>1415252897</v>
      </c>
      <c r="H1218">
        <v>1216</v>
      </c>
      <c r="J1218" s="9">
        <f t="shared" si="18"/>
        <v>-1.2951458355270127E-2</v>
      </c>
    </row>
    <row r="1219" spans="1:10" x14ac:dyDescent="0.25">
      <c r="A1219" t="s">
        <v>507</v>
      </c>
      <c r="B1219" s="24">
        <v>93.81</v>
      </c>
      <c r="C1219" s="24">
        <v>102.02</v>
      </c>
      <c r="D1219" s="24">
        <v>93.81</v>
      </c>
      <c r="E1219" s="24">
        <v>100.57</v>
      </c>
      <c r="F1219" s="24">
        <v>63732100</v>
      </c>
      <c r="G1219" s="24">
        <v>1518696881</v>
      </c>
      <c r="H1219">
        <v>1217</v>
      </c>
      <c r="J1219" s="9">
        <f t="shared" si="18"/>
        <v>7.2060547916000334E-2</v>
      </c>
    </row>
    <row r="1220" spans="1:10" x14ac:dyDescent="0.25">
      <c r="A1220" t="s">
        <v>506</v>
      </c>
      <c r="B1220" s="24">
        <v>100.83</v>
      </c>
      <c r="C1220" s="24">
        <v>101.28</v>
      </c>
      <c r="D1220" s="24">
        <v>93.7</v>
      </c>
      <c r="E1220" s="24">
        <v>97.72</v>
      </c>
      <c r="F1220" s="24">
        <v>48249700</v>
      </c>
      <c r="G1220" s="24">
        <v>1476034757</v>
      </c>
      <c r="H1220">
        <v>1218</v>
      </c>
      <c r="J1220" s="9">
        <f t="shared" ref="J1220:J1283" si="19">(E1220-B1220)/B1220</f>
        <v>-3.0843994842804714E-2</v>
      </c>
    </row>
    <row r="1221" spans="1:10" x14ac:dyDescent="0.25">
      <c r="A1221" t="s">
        <v>505</v>
      </c>
      <c r="B1221" s="24">
        <v>97.64</v>
      </c>
      <c r="C1221" s="24">
        <v>98.09</v>
      </c>
      <c r="D1221" s="24">
        <v>93.37</v>
      </c>
      <c r="E1221" s="24">
        <v>95.57</v>
      </c>
      <c r="F1221" s="24">
        <v>34198900</v>
      </c>
      <c r="G1221" s="24">
        <v>1443569783</v>
      </c>
      <c r="H1221">
        <v>1219</v>
      </c>
      <c r="J1221" s="9">
        <f t="shared" si="19"/>
        <v>-2.1200327734535101E-2</v>
      </c>
    </row>
    <row r="1222" spans="1:10" x14ac:dyDescent="0.25">
      <c r="A1222" t="s">
        <v>504</v>
      </c>
      <c r="B1222" s="24">
        <v>95.33</v>
      </c>
      <c r="C1222" s="24">
        <v>95.75</v>
      </c>
      <c r="D1222" s="24">
        <v>85.17</v>
      </c>
      <c r="E1222" s="24">
        <v>86.24</v>
      </c>
      <c r="F1222" s="24">
        <v>34290500</v>
      </c>
      <c r="G1222" s="24">
        <v>1302721070</v>
      </c>
      <c r="H1222">
        <v>1220</v>
      </c>
      <c r="J1222" s="9">
        <f t="shared" si="19"/>
        <v>-9.5352984370082911E-2</v>
      </c>
    </row>
    <row r="1223" spans="1:10" x14ac:dyDescent="0.25">
      <c r="A1223" t="s">
        <v>503</v>
      </c>
      <c r="B1223" s="24">
        <v>86.17</v>
      </c>
      <c r="C1223" s="24">
        <v>89.54</v>
      </c>
      <c r="D1223" s="24">
        <v>84.33</v>
      </c>
      <c r="E1223" s="24">
        <v>88.17</v>
      </c>
      <c r="F1223" s="24">
        <v>28179100</v>
      </c>
      <c r="G1223" s="24">
        <v>1331873538</v>
      </c>
      <c r="H1223">
        <v>1221</v>
      </c>
      <c r="J1223" s="9">
        <f t="shared" si="19"/>
        <v>2.3209933851688524E-2</v>
      </c>
    </row>
    <row r="1224" spans="1:10" x14ac:dyDescent="0.25">
      <c r="A1224" t="s">
        <v>502</v>
      </c>
      <c r="B1224" s="24">
        <v>88.03</v>
      </c>
      <c r="C1224" s="24">
        <v>92.12</v>
      </c>
      <c r="D1224" s="24">
        <v>86.96</v>
      </c>
      <c r="E1224" s="24">
        <v>91.85</v>
      </c>
      <c r="F1224" s="24">
        <v>26372900</v>
      </c>
      <c r="G1224" s="24">
        <v>1389104237</v>
      </c>
      <c r="H1224">
        <v>1222</v>
      </c>
      <c r="J1224" s="9">
        <f t="shared" si="19"/>
        <v>4.3394297398614029E-2</v>
      </c>
    </row>
    <row r="1225" spans="1:10" x14ac:dyDescent="0.25">
      <c r="A1225" t="s">
        <v>501</v>
      </c>
      <c r="B1225" s="24">
        <v>91.76</v>
      </c>
      <c r="C1225" s="24">
        <v>91.81</v>
      </c>
      <c r="D1225" s="24">
        <v>88</v>
      </c>
      <c r="E1225" s="24">
        <v>89.5</v>
      </c>
      <c r="F1225" s="24">
        <v>22224000</v>
      </c>
      <c r="G1225" s="24">
        <v>1354030337</v>
      </c>
      <c r="H1225">
        <v>1223</v>
      </c>
      <c r="J1225" s="9">
        <f t="shared" si="19"/>
        <v>-2.4629468177855329E-2</v>
      </c>
    </row>
    <row r="1226" spans="1:10" x14ac:dyDescent="0.25">
      <c r="A1226" t="s">
        <v>500</v>
      </c>
      <c r="B1226" s="24">
        <v>89.37</v>
      </c>
      <c r="C1226" s="24">
        <v>94.23</v>
      </c>
      <c r="D1226" s="24">
        <v>89.12</v>
      </c>
      <c r="E1226" s="24">
        <v>93.64</v>
      </c>
      <c r="F1226" s="24">
        <v>28114300</v>
      </c>
      <c r="G1226" s="24">
        <v>1417112419</v>
      </c>
      <c r="H1226">
        <v>1224</v>
      </c>
      <c r="J1226" s="9">
        <f t="shared" si="19"/>
        <v>4.7778896721494865E-2</v>
      </c>
    </row>
    <row r="1227" spans="1:10" x14ac:dyDescent="0.25">
      <c r="A1227" t="s">
        <v>499</v>
      </c>
      <c r="B1227" s="24">
        <v>93.81</v>
      </c>
      <c r="C1227" s="24">
        <v>95.31</v>
      </c>
      <c r="D1227" s="24">
        <v>91.6</v>
      </c>
      <c r="E1227" s="24">
        <v>93.13</v>
      </c>
      <c r="F1227" s="24">
        <v>32540800</v>
      </c>
      <c r="G1227" s="24">
        <v>1409765794</v>
      </c>
      <c r="H1227">
        <v>1225</v>
      </c>
      <c r="J1227" s="9">
        <f t="shared" si="19"/>
        <v>-7.2486941690652045E-3</v>
      </c>
    </row>
    <row r="1228" spans="1:10" x14ac:dyDescent="0.25">
      <c r="A1228" t="s">
        <v>498</v>
      </c>
      <c r="B1228" s="24">
        <v>92.75</v>
      </c>
      <c r="C1228" s="24">
        <v>102.91</v>
      </c>
      <c r="D1228" s="24">
        <v>92.64</v>
      </c>
      <c r="E1228" s="24">
        <v>101.04</v>
      </c>
      <c r="F1228" s="24">
        <v>51634900</v>
      </c>
      <c r="G1228" s="24">
        <v>1530042972</v>
      </c>
      <c r="H1228">
        <v>1226</v>
      </c>
      <c r="J1228" s="9">
        <f t="shared" si="19"/>
        <v>8.9380053908355864E-2</v>
      </c>
    </row>
    <row r="1229" spans="1:10" x14ac:dyDescent="0.25">
      <c r="A1229" t="s">
        <v>497</v>
      </c>
      <c r="B1229" s="24">
        <v>100.97</v>
      </c>
      <c r="C1229" s="24">
        <v>101.14</v>
      </c>
      <c r="D1229" s="24">
        <v>95.48</v>
      </c>
      <c r="E1229" s="24">
        <v>97.23</v>
      </c>
      <c r="F1229" s="24">
        <v>41822000</v>
      </c>
      <c r="G1229" s="24">
        <v>1472813810</v>
      </c>
      <c r="H1229">
        <v>1227</v>
      </c>
      <c r="J1229" s="9">
        <f t="shared" si="19"/>
        <v>-3.704070515994845E-2</v>
      </c>
    </row>
    <row r="1230" spans="1:10" x14ac:dyDescent="0.25">
      <c r="A1230" t="s">
        <v>496</v>
      </c>
      <c r="B1230" s="24">
        <v>97.3</v>
      </c>
      <c r="C1230" s="24">
        <v>97.78</v>
      </c>
      <c r="D1230" s="24">
        <v>91.22</v>
      </c>
      <c r="E1230" s="24">
        <v>94.5</v>
      </c>
      <c r="F1230" s="24">
        <v>38972400</v>
      </c>
      <c r="G1230" s="24">
        <v>1431867172</v>
      </c>
      <c r="H1230">
        <v>1228</v>
      </c>
      <c r="J1230" s="9">
        <f t="shared" si="19"/>
        <v>-2.8776978417266157E-2</v>
      </c>
    </row>
    <row r="1231" spans="1:10" x14ac:dyDescent="0.25">
      <c r="A1231" t="s">
        <v>495</v>
      </c>
      <c r="B1231" s="24">
        <v>94.44</v>
      </c>
      <c r="C1231" s="24">
        <v>96.33</v>
      </c>
      <c r="D1231" s="24">
        <v>94.07</v>
      </c>
      <c r="E1231" s="24">
        <v>95.76</v>
      </c>
      <c r="F1231" s="24">
        <v>28498000</v>
      </c>
      <c r="G1231" s="24">
        <v>1451285633</v>
      </c>
      <c r="H1231">
        <v>1229</v>
      </c>
      <c r="J1231" s="9">
        <f t="shared" si="19"/>
        <v>1.3977128335451158E-2</v>
      </c>
    </row>
    <row r="1232" spans="1:10" x14ac:dyDescent="0.25">
      <c r="A1232" t="s">
        <v>494</v>
      </c>
      <c r="B1232" s="24">
        <v>95.59</v>
      </c>
      <c r="C1232" s="24">
        <v>95.74</v>
      </c>
      <c r="D1232" s="24">
        <v>91.77</v>
      </c>
      <c r="E1232" s="24">
        <v>93.22</v>
      </c>
      <c r="F1232" s="24">
        <v>25936500</v>
      </c>
      <c r="G1232" s="24">
        <v>1413301392</v>
      </c>
      <c r="H1232">
        <v>1230</v>
      </c>
      <c r="J1232" s="9">
        <f t="shared" si="19"/>
        <v>-2.4793388429752112E-2</v>
      </c>
    </row>
    <row r="1233" spans="1:10" x14ac:dyDescent="0.25">
      <c r="A1233" t="s">
        <v>493</v>
      </c>
      <c r="B1233" s="24">
        <v>93.56</v>
      </c>
      <c r="C1233" s="24">
        <v>93.8</v>
      </c>
      <c r="D1233" s="24">
        <v>90.98</v>
      </c>
      <c r="E1233" s="24">
        <v>91.54</v>
      </c>
      <c r="F1233" s="24">
        <v>27534700</v>
      </c>
      <c r="G1233" s="24">
        <v>1388295450</v>
      </c>
      <c r="H1233">
        <v>1231</v>
      </c>
      <c r="J1233" s="9">
        <f t="shared" si="19"/>
        <v>-2.1590423257802437E-2</v>
      </c>
    </row>
    <row r="1234" spans="1:10" x14ac:dyDescent="0.25">
      <c r="A1234" t="s">
        <v>492</v>
      </c>
      <c r="B1234" s="24">
        <v>91.52</v>
      </c>
      <c r="C1234" s="24">
        <v>94.81</v>
      </c>
      <c r="D1234" s="24">
        <v>87.21</v>
      </c>
      <c r="E1234" s="24">
        <v>92.96</v>
      </c>
      <c r="F1234" s="24">
        <v>44289800</v>
      </c>
      <c r="G1234" s="24">
        <v>1410195719</v>
      </c>
      <c r="H1234">
        <v>1232</v>
      </c>
      <c r="J1234" s="9">
        <f t="shared" si="19"/>
        <v>1.5734265734265711E-2</v>
      </c>
    </row>
    <row r="1235" spans="1:10" x14ac:dyDescent="0.25">
      <c r="A1235" t="s">
        <v>491</v>
      </c>
      <c r="B1235" s="24">
        <v>92.95</v>
      </c>
      <c r="C1235" s="24">
        <v>93.65</v>
      </c>
      <c r="D1235" s="24">
        <v>89.05</v>
      </c>
      <c r="E1235" s="24">
        <v>90.41</v>
      </c>
      <c r="F1235" s="24">
        <v>29568100</v>
      </c>
      <c r="G1235" s="24">
        <v>1371790083</v>
      </c>
      <c r="H1235">
        <v>1233</v>
      </c>
      <c r="J1235" s="9">
        <f t="shared" si="19"/>
        <v>-2.732651963421201E-2</v>
      </c>
    </row>
    <row r="1236" spans="1:10" x14ac:dyDescent="0.25">
      <c r="A1236" t="s">
        <v>490</v>
      </c>
      <c r="B1236" s="24">
        <v>90.49</v>
      </c>
      <c r="C1236" s="24">
        <v>92.45</v>
      </c>
      <c r="D1236" s="24">
        <v>88.14</v>
      </c>
      <c r="E1236" s="24">
        <v>91.86</v>
      </c>
      <c r="F1236" s="24">
        <v>27697400</v>
      </c>
      <c r="G1236" s="24">
        <v>1393818937</v>
      </c>
      <c r="H1236">
        <v>1234</v>
      </c>
      <c r="J1236" s="9">
        <f t="shared" si="19"/>
        <v>1.5139794452425734E-2</v>
      </c>
    </row>
    <row r="1237" spans="1:10" x14ac:dyDescent="0.25">
      <c r="A1237" t="s">
        <v>489</v>
      </c>
      <c r="B1237" s="24">
        <v>91.91</v>
      </c>
      <c r="C1237" s="24">
        <v>92.94</v>
      </c>
      <c r="D1237" s="24">
        <v>90.23</v>
      </c>
      <c r="E1237" s="24">
        <v>91.19</v>
      </c>
      <c r="F1237" s="24">
        <v>24504100</v>
      </c>
      <c r="G1237" s="24">
        <v>1384544570</v>
      </c>
      <c r="H1237">
        <v>1235</v>
      </c>
      <c r="J1237" s="9">
        <f t="shared" si="19"/>
        <v>-7.8337504080078224E-3</v>
      </c>
    </row>
    <row r="1238" spans="1:10" x14ac:dyDescent="0.25">
      <c r="A1238" t="s">
        <v>488</v>
      </c>
      <c r="B1238" s="24">
        <v>90.94</v>
      </c>
      <c r="C1238" s="24">
        <v>92.05</v>
      </c>
      <c r="D1238" s="24">
        <v>89.57</v>
      </c>
      <c r="E1238" s="24">
        <v>91.7</v>
      </c>
      <c r="F1238" s="24">
        <v>22617600</v>
      </c>
      <c r="G1238" s="24">
        <v>1392773843</v>
      </c>
      <c r="H1238">
        <v>1236</v>
      </c>
      <c r="J1238" s="9">
        <f t="shared" si="19"/>
        <v>8.3571585660875865E-3</v>
      </c>
    </row>
    <row r="1239" spans="1:10" x14ac:dyDescent="0.25">
      <c r="A1239" t="s">
        <v>487</v>
      </c>
      <c r="B1239" s="24">
        <v>91.39</v>
      </c>
      <c r="C1239" s="24">
        <v>92.2</v>
      </c>
      <c r="D1239" s="24">
        <v>89.74</v>
      </c>
      <c r="E1239" s="24">
        <v>89.77</v>
      </c>
      <c r="F1239" s="24">
        <v>29220800</v>
      </c>
      <c r="G1239" s="24">
        <v>1363880493</v>
      </c>
      <c r="H1239">
        <v>1237</v>
      </c>
      <c r="J1239" s="9">
        <f t="shared" si="19"/>
        <v>-1.7726228252544093E-2</v>
      </c>
    </row>
    <row r="1240" spans="1:10" x14ac:dyDescent="0.25">
      <c r="A1240" t="s">
        <v>486</v>
      </c>
      <c r="B1240" s="24">
        <v>89.74</v>
      </c>
      <c r="C1240" s="24">
        <v>90.12</v>
      </c>
      <c r="D1240" s="24">
        <v>83.76</v>
      </c>
      <c r="E1240" s="24">
        <v>85.49</v>
      </c>
      <c r="F1240" s="24">
        <v>38063700</v>
      </c>
      <c r="G1240" s="24">
        <v>1299076874</v>
      </c>
      <c r="H1240">
        <v>1238</v>
      </c>
      <c r="J1240" s="9">
        <f t="shared" si="19"/>
        <v>-4.7359037218631606E-2</v>
      </c>
    </row>
    <row r="1241" spans="1:10" x14ac:dyDescent="0.25">
      <c r="A1241" t="s">
        <v>485</v>
      </c>
      <c r="B1241" s="24">
        <v>85.61</v>
      </c>
      <c r="C1241" s="24">
        <v>88.41</v>
      </c>
      <c r="D1241" s="24">
        <v>84.27</v>
      </c>
      <c r="E1241" s="24">
        <v>86.82</v>
      </c>
      <c r="F1241" s="24">
        <v>31695500</v>
      </c>
      <c r="G1241" s="24">
        <v>1319760112</v>
      </c>
      <c r="H1241">
        <v>1239</v>
      </c>
      <c r="J1241" s="9">
        <f t="shared" si="19"/>
        <v>1.4133862866487486E-2</v>
      </c>
    </row>
    <row r="1242" spans="1:10" x14ac:dyDescent="0.25">
      <c r="A1242" t="s">
        <v>484</v>
      </c>
      <c r="B1242" s="24">
        <v>86.74</v>
      </c>
      <c r="C1242" s="24">
        <v>88.25</v>
      </c>
      <c r="D1242" s="24">
        <v>85.8</v>
      </c>
      <c r="E1242" s="24">
        <v>87.42</v>
      </c>
      <c r="F1242" s="24">
        <v>21103400</v>
      </c>
      <c r="G1242" s="24">
        <v>1329299222</v>
      </c>
      <c r="H1242">
        <v>1240</v>
      </c>
      <c r="J1242" s="9">
        <f t="shared" si="19"/>
        <v>7.8395204058105475E-3</v>
      </c>
    </row>
    <row r="1243" spans="1:10" x14ac:dyDescent="0.25">
      <c r="A1243" t="s">
        <v>483</v>
      </c>
      <c r="B1243" s="24">
        <v>87.56</v>
      </c>
      <c r="C1243" s="24">
        <v>88.63</v>
      </c>
      <c r="D1243" s="24">
        <v>86.46</v>
      </c>
      <c r="E1243" s="24">
        <v>87.09</v>
      </c>
      <c r="F1243" s="24">
        <v>32783200</v>
      </c>
      <c r="G1243" s="24">
        <v>1324664310</v>
      </c>
      <c r="H1243">
        <v>1241</v>
      </c>
      <c r="J1243" s="9">
        <f t="shared" si="19"/>
        <v>-5.3677478300593745E-3</v>
      </c>
    </row>
    <row r="1244" spans="1:10" x14ac:dyDescent="0.25">
      <c r="A1244" t="s">
        <v>482</v>
      </c>
      <c r="B1244" s="24">
        <v>87.23</v>
      </c>
      <c r="C1244" s="24">
        <v>96.77</v>
      </c>
      <c r="D1244" s="24">
        <v>85.53</v>
      </c>
      <c r="E1244" s="24">
        <v>95.13</v>
      </c>
      <c r="F1244" s="24">
        <v>63578800</v>
      </c>
      <c r="G1244" s="24">
        <v>1447242846</v>
      </c>
      <c r="H1244">
        <v>1242</v>
      </c>
      <c r="J1244" s="9">
        <f t="shared" si="19"/>
        <v>9.0565172532385552E-2</v>
      </c>
    </row>
    <row r="1245" spans="1:10" x14ac:dyDescent="0.25">
      <c r="A1245" t="s">
        <v>481</v>
      </c>
      <c r="B1245" s="24">
        <v>95.06</v>
      </c>
      <c r="C1245" s="24">
        <v>103.13</v>
      </c>
      <c r="D1245" s="24">
        <v>93.73</v>
      </c>
      <c r="E1245" s="24">
        <v>100.23</v>
      </c>
      <c r="F1245" s="24">
        <v>38886100</v>
      </c>
      <c r="G1245" s="24">
        <v>1524757034</v>
      </c>
      <c r="H1245">
        <v>1243</v>
      </c>
      <c r="J1245" s="9">
        <f t="shared" si="19"/>
        <v>5.4386703134862206E-2</v>
      </c>
    </row>
    <row r="1246" spans="1:10" x14ac:dyDescent="0.25">
      <c r="A1246" t="s">
        <v>480</v>
      </c>
      <c r="B1246" s="24">
        <v>99.94</v>
      </c>
      <c r="C1246" s="24">
        <v>100.81</v>
      </c>
      <c r="D1246" s="24">
        <v>91.6</v>
      </c>
      <c r="E1246" s="24">
        <v>94.87</v>
      </c>
      <c r="F1246" s="24">
        <v>34188200</v>
      </c>
      <c r="G1246" s="24">
        <v>1444160248</v>
      </c>
      <c r="H1246">
        <v>1244</v>
      </c>
      <c r="J1246" s="9">
        <f t="shared" si="19"/>
        <v>-5.0730438262957707E-2</v>
      </c>
    </row>
    <row r="1247" spans="1:10" x14ac:dyDescent="0.25">
      <c r="A1247" t="s">
        <v>479</v>
      </c>
      <c r="B1247" s="24">
        <v>94.99</v>
      </c>
      <c r="C1247" s="24">
        <v>97.97</v>
      </c>
      <c r="D1247" s="24">
        <v>93.05</v>
      </c>
      <c r="E1247" s="24">
        <v>95.9</v>
      </c>
      <c r="F1247" s="24">
        <v>32185000</v>
      </c>
      <c r="G1247" s="24">
        <v>1460340924</v>
      </c>
      <c r="H1247">
        <v>1245</v>
      </c>
      <c r="J1247" s="9">
        <f t="shared" si="19"/>
        <v>9.5799557848195681E-3</v>
      </c>
    </row>
    <row r="1248" spans="1:10" x14ac:dyDescent="0.25">
      <c r="A1248" t="s">
        <v>478</v>
      </c>
      <c r="B1248" s="24">
        <v>95.93</v>
      </c>
      <c r="C1248" s="24">
        <v>96.94</v>
      </c>
      <c r="D1248" s="24">
        <v>90.72</v>
      </c>
      <c r="E1248" s="24">
        <v>91.28</v>
      </c>
      <c r="F1248" s="24">
        <v>43866200</v>
      </c>
      <c r="G1248" s="24">
        <v>1390445863</v>
      </c>
      <c r="H1248">
        <v>1246</v>
      </c>
      <c r="J1248" s="9">
        <f t="shared" si="19"/>
        <v>-4.8472844782654075E-2</v>
      </c>
    </row>
    <row r="1249" spans="1:10" x14ac:dyDescent="0.25">
      <c r="A1249" t="s">
        <v>477</v>
      </c>
      <c r="B1249" s="24">
        <v>91.19</v>
      </c>
      <c r="C1249" s="24">
        <v>91.26</v>
      </c>
      <c r="D1249" s="24">
        <v>86.54</v>
      </c>
      <c r="E1249" s="24">
        <v>89.54</v>
      </c>
      <c r="F1249" s="24">
        <v>36277100</v>
      </c>
      <c r="G1249" s="24">
        <v>1364301688</v>
      </c>
      <c r="H1249">
        <v>1247</v>
      </c>
      <c r="J1249" s="9">
        <f t="shared" si="19"/>
        <v>-1.8094089264173611E-2</v>
      </c>
    </row>
    <row r="1250" spans="1:10" x14ac:dyDescent="0.25">
      <c r="A1250" t="s">
        <v>476</v>
      </c>
      <c r="B1250" s="24">
        <v>89.66</v>
      </c>
      <c r="C1250" s="24">
        <v>92.48</v>
      </c>
      <c r="D1250" s="24">
        <v>87.91</v>
      </c>
      <c r="E1250" s="24">
        <v>88.62</v>
      </c>
      <c r="F1250" s="24">
        <v>35302300</v>
      </c>
      <c r="G1250" s="24">
        <v>1350683153</v>
      </c>
      <c r="H1250">
        <v>1248</v>
      </c>
      <c r="J1250" s="9">
        <f t="shared" si="19"/>
        <v>-1.1599375418246622E-2</v>
      </c>
    </row>
    <row r="1251" spans="1:10" x14ac:dyDescent="0.25">
      <c r="A1251" t="s">
        <v>475</v>
      </c>
      <c r="B1251" s="24">
        <v>88.71</v>
      </c>
      <c r="C1251" s="24">
        <v>92.73</v>
      </c>
      <c r="D1251" s="24">
        <v>88.07</v>
      </c>
      <c r="E1251" s="24">
        <v>90.54</v>
      </c>
      <c r="F1251" s="24">
        <v>38260700</v>
      </c>
      <c r="G1251" s="24">
        <v>1380290538</v>
      </c>
      <c r="H1251">
        <v>1249</v>
      </c>
      <c r="J1251" s="9">
        <f t="shared" si="19"/>
        <v>2.06290158944878E-2</v>
      </c>
    </row>
    <row r="1252" spans="1:10" x14ac:dyDescent="0.25">
      <c r="A1252" t="s">
        <v>474</v>
      </c>
      <c r="B1252" s="24">
        <v>90.41</v>
      </c>
      <c r="C1252" s="24">
        <v>90.41</v>
      </c>
      <c r="D1252" s="24">
        <v>86.58</v>
      </c>
      <c r="E1252" s="24">
        <v>88.12</v>
      </c>
      <c r="F1252" s="24">
        <v>25267200</v>
      </c>
      <c r="G1252" s="24">
        <v>1343832336</v>
      </c>
      <c r="H1252">
        <v>1250</v>
      </c>
      <c r="J1252" s="9">
        <f t="shared" si="19"/>
        <v>-2.532905652029634E-2</v>
      </c>
    </row>
    <row r="1253" spans="1:10" x14ac:dyDescent="0.25">
      <c r="A1253" t="s">
        <v>473</v>
      </c>
      <c r="B1253" s="24">
        <v>88.18</v>
      </c>
      <c r="C1253" s="24">
        <v>89.04</v>
      </c>
      <c r="D1253" s="24">
        <v>85.52</v>
      </c>
      <c r="E1253" s="24">
        <v>86.58</v>
      </c>
      <c r="F1253" s="24">
        <v>27130000</v>
      </c>
      <c r="G1253" s="24">
        <v>1320710396</v>
      </c>
      <c r="H1253">
        <v>1251</v>
      </c>
      <c r="J1253" s="9">
        <f t="shared" si="19"/>
        <v>-1.8144704014515858E-2</v>
      </c>
    </row>
    <row r="1254" spans="1:10" x14ac:dyDescent="0.25">
      <c r="A1254" t="s">
        <v>472</v>
      </c>
      <c r="B1254" s="24">
        <v>86.48</v>
      </c>
      <c r="C1254" s="24">
        <v>86.92</v>
      </c>
      <c r="D1254" s="24">
        <v>82.89</v>
      </c>
      <c r="E1254" s="24">
        <v>85.21</v>
      </c>
      <c r="F1254" s="24">
        <v>26261800</v>
      </c>
      <c r="G1254" s="24">
        <v>1300159004</v>
      </c>
      <c r="H1254">
        <v>1252</v>
      </c>
      <c r="J1254" s="9">
        <f t="shared" si="19"/>
        <v>-1.4685476410730923E-2</v>
      </c>
    </row>
    <row r="1255" spans="1:10" x14ac:dyDescent="0.25">
      <c r="A1255" t="s">
        <v>471</v>
      </c>
      <c r="B1255" s="24">
        <v>85.16</v>
      </c>
      <c r="C1255" s="24">
        <v>92.35</v>
      </c>
      <c r="D1255" s="24">
        <v>83.47</v>
      </c>
      <c r="E1255" s="24">
        <v>88.4</v>
      </c>
      <c r="F1255" s="24">
        <v>42191100</v>
      </c>
      <c r="G1255" s="24">
        <v>1349266289</v>
      </c>
      <c r="H1255">
        <v>1253</v>
      </c>
      <c r="J1255" s="9">
        <f t="shared" si="19"/>
        <v>3.8046031000469813E-2</v>
      </c>
    </row>
    <row r="1256" spans="1:10" x14ac:dyDescent="0.25">
      <c r="A1256" t="s">
        <v>470</v>
      </c>
      <c r="B1256" s="24">
        <v>88.49</v>
      </c>
      <c r="C1256" s="24">
        <v>101.29</v>
      </c>
      <c r="D1256" s="24">
        <v>85.82</v>
      </c>
      <c r="E1256" s="24">
        <v>88.13</v>
      </c>
      <c r="F1256" s="24">
        <v>59952100</v>
      </c>
      <c r="G1256" s="24">
        <v>1345488594</v>
      </c>
      <c r="H1256">
        <v>1254</v>
      </c>
      <c r="J1256" s="9">
        <f t="shared" si="19"/>
        <v>-4.0682563001469031E-3</v>
      </c>
    </row>
    <row r="1257" spans="1:10" x14ac:dyDescent="0.25">
      <c r="A1257" t="s">
        <v>469</v>
      </c>
      <c r="B1257" s="24">
        <v>88.17</v>
      </c>
      <c r="C1257" s="24">
        <v>89.87</v>
      </c>
      <c r="D1257" s="24">
        <v>88.02</v>
      </c>
      <c r="E1257" s="24">
        <v>88.58</v>
      </c>
      <c r="F1257" s="24">
        <v>23132200</v>
      </c>
      <c r="G1257" s="24">
        <v>1352781902</v>
      </c>
      <c r="H1257">
        <v>1255</v>
      </c>
      <c r="J1257" s="9">
        <f t="shared" si="19"/>
        <v>4.6501077463989631E-3</v>
      </c>
    </row>
    <row r="1258" spans="1:10" x14ac:dyDescent="0.25">
      <c r="A1258" t="s">
        <v>468</v>
      </c>
      <c r="B1258" s="24">
        <v>88.58</v>
      </c>
      <c r="C1258" s="24">
        <v>89.19</v>
      </c>
      <c r="D1258" s="24">
        <v>86.43</v>
      </c>
      <c r="E1258" s="24">
        <v>86.75</v>
      </c>
      <c r="F1258" s="24">
        <v>27939000</v>
      </c>
      <c r="G1258" s="24">
        <v>1325094780</v>
      </c>
      <c r="H1258">
        <v>1256</v>
      </c>
      <c r="J1258" s="9">
        <f t="shared" si="19"/>
        <v>-2.0659291036351304E-2</v>
      </c>
    </row>
    <row r="1259" spans="1:10" x14ac:dyDescent="0.25">
      <c r="A1259" t="s">
        <v>467</v>
      </c>
      <c r="B1259" s="24">
        <v>86.91</v>
      </c>
      <c r="C1259" s="24">
        <v>87.76</v>
      </c>
      <c r="D1259" s="24">
        <v>85.71</v>
      </c>
      <c r="E1259" s="24">
        <v>86.31</v>
      </c>
      <c r="F1259" s="24">
        <v>25397400</v>
      </c>
      <c r="G1259" s="24">
        <v>1318739405</v>
      </c>
      <c r="H1259">
        <v>1257</v>
      </c>
      <c r="J1259" s="9">
        <f t="shared" si="19"/>
        <v>-6.9036934760096005E-3</v>
      </c>
    </row>
    <row r="1260" spans="1:10" x14ac:dyDescent="0.25">
      <c r="A1260" t="s">
        <v>466</v>
      </c>
      <c r="B1260" s="24">
        <v>86.27</v>
      </c>
      <c r="C1260" s="24">
        <v>90.36</v>
      </c>
      <c r="D1260" s="24">
        <v>86.27</v>
      </c>
      <c r="E1260" s="24">
        <v>88.65</v>
      </c>
      <c r="F1260" s="24">
        <v>38368700</v>
      </c>
      <c r="G1260" s="24">
        <v>1355008519</v>
      </c>
      <c r="H1260">
        <v>1258</v>
      </c>
      <c r="J1260" s="9">
        <f t="shared" si="19"/>
        <v>2.7587805726208527E-2</v>
      </c>
    </row>
    <row r="1261" spans="1:10" x14ac:dyDescent="0.25">
      <c r="A1261" t="s">
        <v>465</v>
      </c>
      <c r="B1261" s="24">
        <v>88.59</v>
      </c>
      <c r="C1261" s="24">
        <v>90.49</v>
      </c>
      <c r="D1261" s="24">
        <v>88.04</v>
      </c>
      <c r="E1261" s="24">
        <v>88.84</v>
      </c>
      <c r="F1261" s="24">
        <v>28179100</v>
      </c>
      <c r="G1261" s="24">
        <v>1358259306</v>
      </c>
      <c r="H1261">
        <v>1259</v>
      </c>
      <c r="J1261" s="9">
        <f t="shared" si="19"/>
        <v>2.8219889378033637E-3</v>
      </c>
    </row>
    <row r="1262" spans="1:10" x14ac:dyDescent="0.25">
      <c r="A1262" t="s">
        <v>464</v>
      </c>
      <c r="B1262" s="24">
        <v>88.75</v>
      </c>
      <c r="C1262" s="24">
        <v>89.33</v>
      </c>
      <c r="D1262" s="24">
        <v>87.6</v>
      </c>
      <c r="E1262" s="24">
        <v>87.64</v>
      </c>
      <c r="F1262" s="24">
        <v>28704900</v>
      </c>
      <c r="G1262" s="24">
        <v>1340360432</v>
      </c>
      <c r="H1262">
        <v>1260</v>
      </c>
      <c r="J1262" s="9">
        <f t="shared" si="19"/>
        <v>-1.250704225352112E-2</v>
      </c>
    </row>
    <row r="1263" spans="1:10" x14ac:dyDescent="0.25">
      <c r="A1263" t="s">
        <v>463</v>
      </c>
      <c r="B1263" s="24">
        <v>87.65</v>
      </c>
      <c r="C1263" s="24">
        <v>88.2</v>
      </c>
      <c r="D1263" s="24">
        <v>84.73</v>
      </c>
      <c r="E1263" s="24">
        <v>85.72</v>
      </c>
      <c r="F1263" s="24">
        <v>36899300</v>
      </c>
      <c r="G1263" s="24">
        <v>1311246353</v>
      </c>
      <c r="H1263">
        <v>1261</v>
      </c>
      <c r="J1263" s="9">
        <f t="shared" si="19"/>
        <v>-2.2019395322304697E-2</v>
      </c>
    </row>
    <row r="1264" spans="1:10" x14ac:dyDescent="0.25">
      <c r="A1264" t="s">
        <v>462</v>
      </c>
      <c r="B1264" s="24">
        <v>85.66</v>
      </c>
      <c r="C1264" s="24">
        <v>86.08</v>
      </c>
      <c r="D1264" s="24">
        <v>81.680000000000007</v>
      </c>
      <c r="E1264" s="24">
        <v>83.76</v>
      </c>
      <c r="F1264" s="24">
        <v>48608100</v>
      </c>
      <c r="G1264" s="24">
        <v>1281705788</v>
      </c>
      <c r="H1264">
        <v>1262</v>
      </c>
      <c r="J1264" s="9">
        <f t="shared" si="19"/>
        <v>-2.2180714452486476E-2</v>
      </c>
    </row>
    <row r="1265" spans="1:10" x14ac:dyDescent="0.25">
      <c r="A1265" t="s">
        <v>461</v>
      </c>
      <c r="B1265" s="24">
        <v>83.53</v>
      </c>
      <c r="C1265" s="24">
        <v>90.14</v>
      </c>
      <c r="D1265" s="24">
        <v>83.53</v>
      </c>
      <c r="E1265" s="24">
        <v>87.99</v>
      </c>
      <c r="F1265" s="24">
        <v>37321100</v>
      </c>
      <c r="G1265" s="24">
        <v>1346717668</v>
      </c>
      <c r="H1265">
        <v>1263</v>
      </c>
      <c r="J1265" s="9">
        <f t="shared" si="19"/>
        <v>5.339399018316765E-2</v>
      </c>
    </row>
    <row r="1266" spans="1:10" x14ac:dyDescent="0.25">
      <c r="A1266" t="s">
        <v>460</v>
      </c>
      <c r="B1266" s="24">
        <v>87.9</v>
      </c>
      <c r="C1266" s="24">
        <v>88.48</v>
      </c>
      <c r="D1266" s="24">
        <v>85.5</v>
      </c>
      <c r="E1266" s="24">
        <v>87.3</v>
      </c>
      <c r="F1266" s="24">
        <v>23011500</v>
      </c>
      <c r="G1266" s="24">
        <v>1336606579</v>
      </c>
      <c r="H1266">
        <v>1264</v>
      </c>
      <c r="J1266" s="9">
        <f t="shared" si="19"/>
        <v>-6.8259385665529974E-3</v>
      </c>
    </row>
    <row r="1267" spans="1:10" x14ac:dyDescent="0.25">
      <c r="A1267" t="s">
        <v>459</v>
      </c>
      <c r="B1267" s="24">
        <v>87.31</v>
      </c>
      <c r="C1267" s="24">
        <v>88.04</v>
      </c>
      <c r="D1267" s="24">
        <v>86.04</v>
      </c>
      <c r="E1267" s="24">
        <v>86.35</v>
      </c>
      <c r="F1267" s="24">
        <v>27619800</v>
      </c>
      <c r="G1267" s="24">
        <v>1322357279</v>
      </c>
      <c r="H1267">
        <v>1265</v>
      </c>
      <c r="J1267" s="9">
        <f t="shared" si="19"/>
        <v>-1.0995304088878799E-2</v>
      </c>
    </row>
    <row r="1268" spans="1:10" x14ac:dyDescent="0.25">
      <c r="A1268" t="s">
        <v>458</v>
      </c>
      <c r="B1268" s="24">
        <v>86.42</v>
      </c>
      <c r="C1268" s="24">
        <v>102.92</v>
      </c>
      <c r="D1268" s="24">
        <v>86.15</v>
      </c>
      <c r="E1268" s="24">
        <v>102.92</v>
      </c>
      <c r="F1268" s="24">
        <v>103722000</v>
      </c>
      <c r="G1268" s="24">
        <v>1576560770</v>
      </c>
      <c r="H1268">
        <v>1266</v>
      </c>
      <c r="J1268" s="9">
        <f t="shared" si="19"/>
        <v>0.19092802591992594</v>
      </c>
    </row>
    <row r="1269" spans="1:10" x14ac:dyDescent="0.25">
      <c r="A1269" t="s">
        <v>457</v>
      </c>
      <c r="B1269" s="24">
        <v>104.23</v>
      </c>
      <c r="C1269" s="24">
        <v>104.75</v>
      </c>
      <c r="D1269" s="24">
        <v>95.05</v>
      </c>
      <c r="E1269" s="24">
        <v>99.76</v>
      </c>
      <c r="F1269" s="24">
        <v>81253296</v>
      </c>
      <c r="G1269" s="24">
        <v>1528681781</v>
      </c>
      <c r="H1269">
        <v>1267</v>
      </c>
      <c r="J1269" s="9">
        <f t="shared" si="19"/>
        <v>-4.2885925357382698E-2</v>
      </c>
    </row>
    <row r="1270" spans="1:10" x14ac:dyDescent="0.25">
      <c r="A1270" t="s">
        <v>456</v>
      </c>
      <c r="B1270" s="24">
        <v>99.82</v>
      </c>
      <c r="C1270" s="24">
        <v>115.94</v>
      </c>
      <c r="D1270" s="24">
        <v>99.14</v>
      </c>
      <c r="E1270" s="24">
        <v>113.32</v>
      </c>
      <c r="F1270" s="24">
        <v>79822896</v>
      </c>
      <c r="G1270" s="24">
        <v>1736814305</v>
      </c>
      <c r="H1270">
        <v>1268</v>
      </c>
      <c r="J1270" s="9">
        <f t="shared" si="19"/>
        <v>0.13524343818873974</v>
      </c>
    </row>
    <row r="1271" spans="1:10" x14ac:dyDescent="0.25">
      <c r="A1271" t="s">
        <v>455</v>
      </c>
      <c r="B1271" s="24">
        <v>112.53</v>
      </c>
      <c r="C1271" s="24">
        <v>123.4</v>
      </c>
      <c r="D1271" s="24">
        <v>112.22</v>
      </c>
      <c r="E1271" s="24">
        <v>120.78</v>
      </c>
      <c r="F1271" s="24">
        <v>86864600</v>
      </c>
      <c r="G1271" s="24">
        <v>1851746657</v>
      </c>
      <c r="H1271">
        <v>1269</v>
      </c>
      <c r="J1271" s="9">
        <f t="shared" si="19"/>
        <v>7.331378299120235E-2</v>
      </c>
    </row>
    <row r="1272" spans="1:10" x14ac:dyDescent="0.25">
      <c r="A1272" t="s">
        <v>454</v>
      </c>
      <c r="B1272" s="24">
        <v>121.34</v>
      </c>
      <c r="C1272" s="24">
        <v>121.67</v>
      </c>
      <c r="D1272" s="24">
        <v>101.76</v>
      </c>
      <c r="E1272" s="24">
        <v>105.59</v>
      </c>
      <c r="F1272" s="24">
        <v>84614000</v>
      </c>
      <c r="G1272" s="24">
        <v>1619278939</v>
      </c>
      <c r="H1272">
        <v>1270</v>
      </c>
      <c r="J1272" s="9">
        <f t="shared" si="19"/>
        <v>-0.12980056040876875</v>
      </c>
    </row>
    <row r="1273" spans="1:10" x14ac:dyDescent="0.25">
      <c r="A1273" t="s">
        <v>453</v>
      </c>
      <c r="B1273" s="24">
        <v>105.75</v>
      </c>
      <c r="C1273" s="24">
        <v>127.11</v>
      </c>
      <c r="D1273" s="24">
        <v>103.88</v>
      </c>
      <c r="E1273" s="24">
        <v>119.62</v>
      </c>
      <c r="F1273" s="24">
        <v>107708000</v>
      </c>
      <c r="G1273" s="24">
        <v>1834925367</v>
      </c>
      <c r="H1273">
        <v>1271</v>
      </c>
      <c r="J1273" s="9">
        <f t="shared" si="19"/>
        <v>0.13115839243498822</v>
      </c>
    </row>
    <row r="1274" spans="1:10" x14ac:dyDescent="0.25">
      <c r="A1274" t="s">
        <v>452</v>
      </c>
      <c r="B1274" s="24">
        <v>119.6</v>
      </c>
      <c r="C1274" s="24">
        <v>133.68</v>
      </c>
      <c r="D1274" s="24">
        <v>110.62</v>
      </c>
      <c r="E1274" s="24">
        <v>123.86</v>
      </c>
      <c r="F1274" s="24">
        <v>144948000</v>
      </c>
      <c r="G1274" s="24">
        <v>1900531381</v>
      </c>
      <c r="H1274">
        <v>1272</v>
      </c>
      <c r="J1274" s="9">
        <f t="shared" si="19"/>
        <v>3.5618729096990008E-2</v>
      </c>
    </row>
    <row r="1275" spans="1:10" x14ac:dyDescent="0.25">
      <c r="A1275" t="s">
        <v>451</v>
      </c>
      <c r="B1275" s="24">
        <v>128.96</v>
      </c>
      <c r="C1275" s="24">
        <v>136.53</v>
      </c>
      <c r="D1275" s="24">
        <v>120.92</v>
      </c>
      <c r="E1275" s="24">
        <v>123.4</v>
      </c>
      <c r="F1275" s="24">
        <v>116200000</v>
      </c>
      <c r="G1275" s="24">
        <v>1893707210</v>
      </c>
      <c r="H1275">
        <v>1273</v>
      </c>
      <c r="J1275" s="9">
        <f t="shared" si="19"/>
        <v>-4.3114143920595552E-2</v>
      </c>
    </row>
    <row r="1276" spans="1:10" x14ac:dyDescent="0.25">
      <c r="A1276" t="s">
        <v>450</v>
      </c>
      <c r="B1276" s="24">
        <v>123.62</v>
      </c>
      <c r="C1276" s="24">
        <v>124.2</v>
      </c>
      <c r="D1276" s="24">
        <v>118.63</v>
      </c>
      <c r="E1276" s="24">
        <v>122.35</v>
      </c>
      <c r="F1276" s="24">
        <v>53544800</v>
      </c>
      <c r="G1276" s="24">
        <v>1878462847</v>
      </c>
      <c r="H1276">
        <v>1274</v>
      </c>
      <c r="J1276" s="9">
        <f t="shared" si="19"/>
        <v>-1.0273418540689291E-2</v>
      </c>
    </row>
    <row r="1277" spans="1:10" x14ac:dyDescent="0.25">
      <c r="A1277" t="s">
        <v>449</v>
      </c>
      <c r="B1277" s="24">
        <v>122.24</v>
      </c>
      <c r="C1277" s="24">
        <v>124.72</v>
      </c>
      <c r="D1277" s="24">
        <v>119.19</v>
      </c>
      <c r="E1277" s="24">
        <v>121.37</v>
      </c>
      <c r="F1277" s="24">
        <v>49976700</v>
      </c>
      <c r="G1277" s="24">
        <v>1863957656</v>
      </c>
      <c r="H1277">
        <v>1275</v>
      </c>
      <c r="J1277" s="9">
        <f t="shared" si="19"/>
        <v>-7.1171465968585604E-3</v>
      </c>
    </row>
    <row r="1278" spans="1:10" x14ac:dyDescent="0.25">
      <c r="A1278" t="s">
        <v>448</v>
      </c>
      <c r="B1278" s="24">
        <v>121.24</v>
      </c>
      <c r="C1278" s="24">
        <v>128.09</v>
      </c>
      <c r="D1278" s="24">
        <v>118.5</v>
      </c>
      <c r="E1278" s="24">
        <v>120.31</v>
      </c>
      <c r="F1278" s="24">
        <v>74944096</v>
      </c>
      <c r="G1278" s="24">
        <v>1848061539</v>
      </c>
      <c r="H1278">
        <v>1276</v>
      </c>
      <c r="J1278" s="9">
        <f t="shared" si="19"/>
        <v>-7.6707357307818592E-3</v>
      </c>
    </row>
    <row r="1279" spans="1:10" x14ac:dyDescent="0.25">
      <c r="A1279" t="s">
        <v>447</v>
      </c>
      <c r="B1279" s="24">
        <v>120.01</v>
      </c>
      <c r="C1279" s="24">
        <v>126.7</v>
      </c>
      <c r="D1279" s="24">
        <v>119.25</v>
      </c>
      <c r="E1279" s="24">
        <v>126.7</v>
      </c>
      <c r="F1279" s="24">
        <v>47127700</v>
      </c>
      <c r="G1279" s="24">
        <v>1946821109</v>
      </c>
      <c r="H1279">
        <v>1277</v>
      </c>
      <c r="J1279" s="9">
        <f t="shared" si="19"/>
        <v>5.5745354553787166E-2</v>
      </c>
    </row>
    <row r="1280" spans="1:10" x14ac:dyDescent="0.25">
      <c r="A1280" t="s">
        <v>446</v>
      </c>
      <c r="B1280" s="24">
        <v>126.6</v>
      </c>
      <c r="C1280" s="24">
        <v>135.01</v>
      </c>
      <c r="D1280" s="24">
        <v>123.53</v>
      </c>
      <c r="E1280" s="24">
        <v>130.80000000000001</v>
      </c>
      <c r="F1280" s="24">
        <v>62156400</v>
      </c>
      <c r="G1280" s="24">
        <v>2010373830</v>
      </c>
      <c r="H1280">
        <v>1278</v>
      </c>
      <c r="J1280" s="9">
        <f t="shared" si="19"/>
        <v>3.3175355450237101E-2</v>
      </c>
    </row>
    <row r="1281" spans="1:10" x14ac:dyDescent="0.25">
      <c r="A1281" t="s">
        <v>445</v>
      </c>
      <c r="B1281" s="24">
        <v>130.72</v>
      </c>
      <c r="C1281" s="24">
        <v>133.62</v>
      </c>
      <c r="D1281" s="24">
        <v>127.21</v>
      </c>
      <c r="E1281" s="24">
        <v>129.47999999999999</v>
      </c>
      <c r="F1281" s="24">
        <v>42133000</v>
      </c>
      <c r="G1281" s="24">
        <v>1990643585</v>
      </c>
      <c r="H1281">
        <v>1279</v>
      </c>
      <c r="J1281" s="9">
        <f t="shared" si="19"/>
        <v>-9.4859241126071681E-3</v>
      </c>
    </row>
    <row r="1282" spans="1:10" x14ac:dyDescent="0.25">
      <c r="A1282" t="s">
        <v>444</v>
      </c>
      <c r="B1282" s="24">
        <v>129.5</v>
      </c>
      <c r="C1282" s="24">
        <v>140.55000000000001</v>
      </c>
      <c r="D1282" s="24">
        <v>128.49</v>
      </c>
      <c r="E1282" s="24">
        <v>135.76</v>
      </c>
      <c r="F1282" s="24">
        <v>59945400</v>
      </c>
      <c r="G1282" s="24">
        <v>2087790929</v>
      </c>
      <c r="H1282">
        <v>1280</v>
      </c>
      <c r="J1282" s="9">
        <f t="shared" si="19"/>
        <v>4.8339768339768267E-2</v>
      </c>
    </row>
    <row r="1283" spans="1:10" x14ac:dyDescent="0.25">
      <c r="A1283" t="s">
        <v>443</v>
      </c>
      <c r="B1283" s="24">
        <v>136.1</v>
      </c>
      <c r="C1283" s="24">
        <v>142.21</v>
      </c>
      <c r="D1283" s="24">
        <v>131.37</v>
      </c>
      <c r="E1283" s="24">
        <v>141.74</v>
      </c>
      <c r="F1283" s="24">
        <v>72701504</v>
      </c>
      <c r="G1283" s="24">
        <v>2179643580</v>
      </c>
      <c r="H1283">
        <v>1281</v>
      </c>
      <c r="J1283" s="9">
        <f t="shared" si="19"/>
        <v>4.1440117560617301E-2</v>
      </c>
    </row>
    <row r="1284" spans="1:10" x14ac:dyDescent="0.25">
      <c r="A1284" t="s">
        <v>442</v>
      </c>
      <c r="B1284" s="24">
        <v>142.08000000000001</v>
      </c>
      <c r="C1284" s="24">
        <v>173.45</v>
      </c>
      <c r="D1284" s="24">
        <v>141.13999999999999</v>
      </c>
      <c r="E1284" s="24">
        <v>165.95</v>
      </c>
      <c r="F1284" s="24">
        <v>189472000</v>
      </c>
      <c r="G1284" s="24">
        <v>2553477031</v>
      </c>
      <c r="H1284">
        <v>1282</v>
      </c>
      <c r="J1284" s="9">
        <f t="shared" ref="J1284:J1347" si="20">(E1284-B1284)/B1284</f>
        <v>0.16800394144144126</v>
      </c>
    </row>
    <row r="1285" spans="1:10" x14ac:dyDescent="0.25">
      <c r="A1285" t="s">
        <v>441</v>
      </c>
      <c r="B1285" s="24">
        <v>166.11</v>
      </c>
      <c r="C1285" s="24">
        <v>172.92</v>
      </c>
      <c r="D1285" s="24">
        <v>156.44999999999999</v>
      </c>
      <c r="E1285" s="24">
        <v>158.61000000000001</v>
      </c>
      <c r="F1285" s="24">
        <v>109392000</v>
      </c>
      <c r="G1285" s="24">
        <v>2441141983</v>
      </c>
      <c r="H1285">
        <v>1283</v>
      </c>
      <c r="J1285" s="9">
        <f t="shared" si="20"/>
        <v>-4.5150803684305574E-2</v>
      </c>
    </row>
    <row r="1286" spans="1:10" x14ac:dyDescent="0.25">
      <c r="A1286" t="s">
        <v>440</v>
      </c>
      <c r="B1286" s="24">
        <v>158.62</v>
      </c>
      <c r="C1286" s="24">
        <v>162.94</v>
      </c>
      <c r="D1286" s="24">
        <v>156.76</v>
      </c>
      <c r="E1286" s="24">
        <v>160.03</v>
      </c>
      <c r="F1286" s="24">
        <v>69178000</v>
      </c>
      <c r="G1286" s="24">
        <v>2463685721</v>
      </c>
      <c r="H1286">
        <v>1284</v>
      </c>
      <c r="J1286" s="9">
        <f t="shared" si="20"/>
        <v>8.8891690833438185E-3</v>
      </c>
    </row>
    <row r="1287" spans="1:10" x14ac:dyDescent="0.25">
      <c r="A1287" t="s">
        <v>439</v>
      </c>
      <c r="B1287" s="24">
        <v>159.99</v>
      </c>
      <c r="C1287" s="24">
        <v>170.1</v>
      </c>
      <c r="D1287" s="24">
        <v>159.99</v>
      </c>
      <c r="E1287" s="24">
        <v>168.44</v>
      </c>
      <c r="F1287" s="24">
        <v>64076700</v>
      </c>
      <c r="G1287" s="24">
        <v>2593909211</v>
      </c>
      <c r="H1287">
        <v>1285</v>
      </c>
      <c r="J1287" s="9">
        <f t="shared" si="20"/>
        <v>5.2815800987561647E-2</v>
      </c>
    </row>
    <row r="1288" spans="1:10" x14ac:dyDescent="0.25">
      <c r="A1288" t="s">
        <v>438</v>
      </c>
      <c r="B1288" s="24">
        <v>168.57</v>
      </c>
      <c r="C1288" s="24">
        <v>168.72</v>
      </c>
      <c r="D1288" s="24">
        <v>159.76</v>
      </c>
      <c r="E1288" s="24">
        <v>163.37</v>
      </c>
      <c r="F1288" s="24">
        <v>61100400</v>
      </c>
      <c r="G1288" s="24">
        <v>2516566124</v>
      </c>
      <c r="H1288">
        <v>1286</v>
      </c>
      <c r="J1288" s="9">
        <f t="shared" si="20"/>
        <v>-3.0847719048466445E-2</v>
      </c>
    </row>
    <row r="1289" spans="1:10" x14ac:dyDescent="0.25">
      <c r="A1289" t="s">
        <v>437</v>
      </c>
      <c r="B1289" s="24">
        <v>162.91999999999999</v>
      </c>
      <c r="C1289" s="24">
        <v>173.39</v>
      </c>
      <c r="D1289" s="24">
        <v>159.94999999999999</v>
      </c>
      <c r="E1289" s="24">
        <v>173.39</v>
      </c>
      <c r="F1289" s="24">
        <v>81489696</v>
      </c>
      <c r="G1289" s="24">
        <v>2671589288</v>
      </c>
      <c r="H1289">
        <v>1287</v>
      </c>
      <c r="J1289" s="9">
        <f t="shared" si="20"/>
        <v>6.4264669776577465E-2</v>
      </c>
    </row>
    <row r="1290" spans="1:10" x14ac:dyDescent="0.25">
      <c r="A1290" t="s">
        <v>436</v>
      </c>
      <c r="B1290" s="24">
        <v>175.35</v>
      </c>
      <c r="C1290" s="24">
        <v>203.21</v>
      </c>
      <c r="D1290" s="24">
        <v>173.17</v>
      </c>
      <c r="E1290" s="24">
        <v>203.21</v>
      </c>
      <c r="F1290" s="24">
        <v>179179008</v>
      </c>
      <c r="G1290" s="24">
        <v>3131835746</v>
      </c>
      <c r="H1290">
        <v>1288</v>
      </c>
      <c r="J1290" s="9">
        <f t="shared" si="20"/>
        <v>0.15888223552894221</v>
      </c>
    </row>
    <row r="1291" spans="1:10" x14ac:dyDescent="0.25">
      <c r="A1291" t="s">
        <v>435</v>
      </c>
      <c r="B1291" s="24">
        <v>203.91</v>
      </c>
      <c r="C1291" s="24">
        <v>214.27</v>
      </c>
      <c r="D1291" s="24">
        <v>165.33</v>
      </c>
      <c r="E1291" s="24">
        <v>168.15</v>
      </c>
      <c r="F1291" s="24">
        <v>178828000</v>
      </c>
      <c r="G1291" s="24">
        <v>2591497371</v>
      </c>
      <c r="H1291">
        <v>1289</v>
      </c>
      <c r="J1291" s="9">
        <f t="shared" si="20"/>
        <v>-0.17537148742092096</v>
      </c>
    </row>
    <row r="1292" spans="1:10" x14ac:dyDescent="0.25">
      <c r="A1292" t="s">
        <v>434</v>
      </c>
      <c r="B1292" s="24">
        <v>170.49</v>
      </c>
      <c r="C1292" s="24">
        <v>195.39</v>
      </c>
      <c r="D1292" s="24">
        <v>156.53</v>
      </c>
      <c r="E1292" s="24">
        <v>180.14</v>
      </c>
      <c r="F1292" s="24">
        <v>128112000</v>
      </c>
      <c r="G1292" s="24">
        <v>2777783403</v>
      </c>
      <c r="H1292">
        <v>1290</v>
      </c>
      <c r="J1292" s="9">
        <f t="shared" si="20"/>
        <v>5.6601560208809763E-2</v>
      </c>
    </row>
    <row r="1293" spans="1:10" x14ac:dyDescent="0.25">
      <c r="A1293" t="s">
        <v>433</v>
      </c>
      <c r="B1293" s="24">
        <v>179.72</v>
      </c>
      <c r="C1293" s="24">
        <v>191.85</v>
      </c>
      <c r="D1293" s="24">
        <v>169.76</v>
      </c>
      <c r="E1293" s="24">
        <v>190.94</v>
      </c>
      <c r="F1293" s="24">
        <v>70430496</v>
      </c>
      <c r="G1293" s="24">
        <v>2945128778</v>
      </c>
      <c r="H1293">
        <v>1291</v>
      </c>
      <c r="J1293" s="9">
        <f t="shared" si="20"/>
        <v>6.2430447362563986E-2</v>
      </c>
    </row>
    <row r="1294" spans="1:10" x14ac:dyDescent="0.25">
      <c r="A1294" t="s">
        <v>432</v>
      </c>
      <c r="B1294" s="24">
        <v>190.83</v>
      </c>
      <c r="C1294" s="24">
        <v>205.26</v>
      </c>
      <c r="D1294" s="24">
        <v>186.68</v>
      </c>
      <c r="E1294" s="24">
        <v>203.03</v>
      </c>
      <c r="F1294" s="24">
        <v>80791104</v>
      </c>
      <c r="G1294" s="24">
        <v>3132576041</v>
      </c>
      <c r="H1294">
        <v>1292</v>
      </c>
      <c r="J1294" s="9">
        <f t="shared" si="20"/>
        <v>6.3931247707383468E-2</v>
      </c>
    </row>
    <row r="1295" spans="1:10" x14ac:dyDescent="0.25">
      <c r="A1295" t="s">
        <v>431</v>
      </c>
      <c r="B1295" s="24">
        <v>203.37</v>
      </c>
      <c r="C1295" s="24">
        <v>209.09</v>
      </c>
      <c r="D1295" s="24">
        <v>191.25</v>
      </c>
      <c r="E1295" s="24">
        <v>200.05</v>
      </c>
      <c r="F1295" s="24">
        <v>111303000</v>
      </c>
      <c r="G1295" s="24">
        <v>3087399521</v>
      </c>
      <c r="H1295">
        <v>1293</v>
      </c>
      <c r="J1295" s="9">
        <f t="shared" si="20"/>
        <v>-1.6324925013522118E-2</v>
      </c>
    </row>
    <row r="1296" spans="1:10" x14ac:dyDescent="0.25">
      <c r="A1296" t="s">
        <v>430</v>
      </c>
      <c r="B1296" s="24">
        <v>199.56</v>
      </c>
      <c r="C1296" s="24">
        <v>210.24</v>
      </c>
      <c r="D1296" s="24">
        <v>192.04</v>
      </c>
      <c r="E1296" s="24">
        <v>210.24</v>
      </c>
      <c r="F1296" s="24">
        <v>74534400</v>
      </c>
      <c r="G1296" s="24">
        <v>3244689936</v>
      </c>
      <c r="H1296">
        <v>1294</v>
      </c>
      <c r="J1296" s="9">
        <f t="shared" si="20"/>
        <v>5.3517739025856916E-2</v>
      </c>
    </row>
    <row r="1297" spans="1:10" x14ac:dyDescent="0.25">
      <c r="A1297" t="s">
        <v>429</v>
      </c>
      <c r="B1297" s="24">
        <v>211.13</v>
      </c>
      <c r="C1297" s="24">
        <v>272.64</v>
      </c>
      <c r="D1297" s="24">
        <v>208.89</v>
      </c>
      <c r="E1297" s="24">
        <v>269.48</v>
      </c>
      <c r="F1297" s="24">
        <v>352326016</v>
      </c>
      <c r="G1297" s="24">
        <v>4161145261</v>
      </c>
      <c r="H1297">
        <v>1295</v>
      </c>
      <c r="J1297" s="9">
        <f t="shared" si="20"/>
        <v>0.27637000899919495</v>
      </c>
    </row>
    <row r="1298" spans="1:10" x14ac:dyDescent="0.25">
      <c r="A1298" t="s">
        <v>428</v>
      </c>
      <c r="B1298" s="24">
        <v>268.16000000000003</v>
      </c>
      <c r="C1298" s="24">
        <v>316.67</v>
      </c>
      <c r="D1298" s="24">
        <v>260.61</v>
      </c>
      <c r="E1298" s="24">
        <v>278.68</v>
      </c>
      <c r="F1298" s="24">
        <v>543884032</v>
      </c>
      <c r="G1298" s="24">
        <v>4304481132</v>
      </c>
      <c r="H1298">
        <v>1296</v>
      </c>
      <c r="J1298" s="9">
        <f t="shared" si="20"/>
        <v>3.9230310262529759E-2</v>
      </c>
    </row>
    <row r="1299" spans="1:10" x14ac:dyDescent="0.25">
      <c r="A1299" t="s">
        <v>427</v>
      </c>
      <c r="B1299" s="24">
        <v>277.87</v>
      </c>
      <c r="C1299" s="24">
        <v>300.32</v>
      </c>
      <c r="D1299" s="24">
        <v>263.17</v>
      </c>
      <c r="E1299" s="24">
        <v>280.86</v>
      </c>
      <c r="F1299" s="24">
        <v>299528000</v>
      </c>
      <c r="G1299" s="24">
        <v>4338994024</v>
      </c>
      <c r="H1299">
        <v>1297</v>
      </c>
      <c r="J1299" s="9">
        <f t="shared" si="20"/>
        <v>1.0760427538057397E-2</v>
      </c>
    </row>
    <row r="1300" spans="1:10" x14ac:dyDescent="0.25">
      <c r="A1300" t="s">
        <v>426</v>
      </c>
      <c r="B1300" s="24">
        <v>281.31</v>
      </c>
      <c r="C1300" s="24">
        <v>284.86</v>
      </c>
      <c r="D1300" s="24">
        <v>250.65</v>
      </c>
      <c r="E1300" s="24">
        <v>276.74</v>
      </c>
      <c r="F1300" s="24">
        <v>201496992</v>
      </c>
      <c r="G1300" s="24">
        <v>4275482232</v>
      </c>
      <c r="H1300">
        <v>1298</v>
      </c>
      <c r="J1300" s="9">
        <f t="shared" si="20"/>
        <v>-1.6245423198606494E-2</v>
      </c>
    </row>
    <row r="1301" spans="1:10" x14ac:dyDescent="0.25">
      <c r="A1301" t="s">
        <v>425</v>
      </c>
      <c r="B1301" s="24">
        <v>277.27</v>
      </c>
      <c r="C1301" s="24">
        <v>281.39999999999998</v>
      </c>
      <c r="D1301" s="24">
        <v>250.39</v>
      </c>
      <c r="E1301" s="24">
        <v>262.52999999999997</v>
      </c>
      <c r="F1301" s="24">
        <v>161152000</v>
      </c>
      <c r="G1301" s="24">
        <v>4055933197</v>
      </c>
      <c r="H1301">
        <v>1299</v>
      </c>
      <c r="J1301" s="9">
        <f t="shared" si="20"/>
        <v>-5.3161178634543983E-2</v>
      </c>
    </row>
    <row r="1302" spans="1:10" x14ac:dyDescent="0.25">
      <c r="A1302" t="s">
        <v>424</v>
      </c>
      <c r="B1302" s="24">
        <v>262.89999999999998</v>
      </c>
      <c r="C1302" s="24">
        <v>262.89999999999998</v>
      </c>
      <c r="D1302" s="24">
        <v>220.77</v>
      </c>
      <c r="E1302" s="24">
        <v>245.33</v>
      </c>
      <c r="F1302" s="24">
        <v>142120000</v>
      </c>
      <c r="G1302" s="24">
        <v>3790206409</v>
      </c>
      <c r="H1302">
        <v>1300</v>
      </c>
      <c r="J1302" s="9">
        <f t="shared" si="20"/>
        <v>-6.6831494864967533E-2</v>
      </c>
    </row>
    <row r="1303" spans="1:10" x14ac:dyDescent="0.25">
      <c r="A1303" t="s">
        <v>423</v>
      </c>
      <c r="B1303" s="24">
        <v>244.95</v>
      </c>
      <c r="C1303" s="24">
        <v>281.02999999999997</v>
      </c>
      <c r="D1303" s="24">
        <v>244.14</v>
      </c>
      <c r="E1303" s="24">
        <v>279.67</v>
      </c>
      <c r="F1303" s="24">
        <v>152496992</v>
      </c>
      <c r="G1303" s="24">
        <v>4320671235</v>
      </c>
      <c r="H1303">
        <v>1301</v>
      </c>
      <c r="J1303" s="9">
        <f t="shared" si="20"/>
        <v>0.14174321290059208</v>
      </c>
    </row>
    <row r="1304" spans="1:10" x14ac:dyDescent="0.25">
      <c r="A1304" t="s">
        <v>422</v>
      </c>
      <c r="B1304" s="24">
        <v>281.49</v>
      </c>
      <c r="C1304" s="24">
        <v>319.89999999999998</v>
      </c>
      <c r="D1304" s="24">
        <v>281.19</v>
      </c>
      <c r="E1304" s="24">
        <v>308.07</v>
      </c>
      <c r="F1304" s="24">
        <v>271785984</v>
      </c>
      <c r="G1304" s="24">
        <v>4759398523</v>
      </c>
      <c r="H1304">
        <v>1302</v>
      </c>
      <c r="J1304" s="9">
        <f t="shared" si="20"/>
        <v>9.4426089736757909E-2</v>
      </c>
    </row>
    <row r="1305" spans="1:10" x14ac:dyDescent="0.25">
      <c r="A1305" t="s">
        <v>421</v>
      </c>
      <c r="B1305" s="24">
        <v>307.43</v>
      </c>
      <c r="C1305" s="24">
        <v>330.35</v>
      </c>
      <c r="D1305" s="24">
        <v>284.74</v>
      </c>
      <c r="E1305" s="24">
        <v>305.74</v>
      </c>
      <c r="F1305" s="24">
        <v>248583008</v>
      </c>
      <c r="G1305" s="24">
        <v>4731210136</v>
      </c>
      <c r="H1305">
        <v>1303</v>
      </c>
      <c r="J1305" s="9">
        <f t="shared" si="20"/>
        <v>-5.4971863513645306E-3</v>
      </c>
    </row>
    <row r="1306" spans="1:10" x14ac:dyDescent="0.25">
      <c r="A1306" t="s">
        <v>420</v>
      </c>
      <c r="B1306" s="24">
        <v>303.26</v>
      </c>
      <c r="C1306" s="24">
        <v>335.53</v>
      </c>
      <c r="D1306" s="24">
        <v>301.39999999999998</v>
      </c>
      <c r="E1306" s="24">
        <v>325.20999999999998</v>
      </c>
      <c r="F1306" s="24">
        <v>261052992</v>
      </c>
      <c r="G1306" s="24">
        <v>5033680894</v>
      </c>
      <c r="H1306">
        <v>1304</v>
      </c>
      <c r="J1306" s="9">
        <f t="shared" si="20"/>
        <v>7.2380135857020342E-2</v>
      </c>
    </row>
    <row r="1307" spans="1:10" x14ac:dyDescent="0.25">
      <c r="A1307" t="s">
        <v>419</v>
      </c>
      <c r="B1307" s="24">
        <v>325.61</v>
      </c>
      <c r="C1307" s="24">
        <v>326.08</v>
      </c>
      <c r="D1307" s="24">
        <v>296.08</v>
      </c>
      <c r="E1307" s="24">
        <v>312.32</v>
      </c>
      <c r="F1307" s="24">
        <v>163054000</v>
      </c>
      <c r="G1307" s="24">
        <v>4835297457</v>
      </c>
      <c r="H1307">
        <v>1305</v>
      </c>
      <c r="J1307" s="9">
        <f t="shared" si="20"/>
        <v>-4.0815699763520841E-2</v>
      </c>
    </row>
    <row r="1308" spans="1:10" x14ac:dyDescent="0.25">
      <c r="A1308" t="s">
        <v>418</v>
      </c>
      <c r="B1308" s="24">
        <v>312.61</v>
      </c>
      <c r="C1308" s="24">
        <v>331.54</v>
      </c>
      <c r="D1308" s="24">
        <v>311.70999999999998</v>
      </c>
      <c r="E1308" s="24">
        <v>327.32</v>
      </c>
      <c r="F1308" s="24">
        <v>164860992</v>
      </c>
      <c r="G1308" s="24">
        <v>5067508529</v>
      </c>
      <c r="H1308">
        <v>1306</v>
      </c>
      <c r="J1308" s="9">
        <f t="shared" si="20"/>
        <v>4.7055436486356732E-2</v>
      </c>
    </row>
    <row r="1309" spans="1:10" x14ac:dyDescent="0.25">
      <c r="A1309" t="s">
        <v>417</v>
      </c>
      <c r="B1309" s="24">
        <v>328.06</v>
      </c>
      <c r="C1309" s="24">
        <v>365.24</v>
      </c>
      <c r="D1309" s="24">
        <v>327.27</v>
      </c>
      <c r="E1309" s="24">
        <v>351.37</v>
      </c>
      <c r="F1309" s="24">
        <v>278704992</v>
      </c>
      <c r="G1309" s="24">
        <v>5443182601</v>
      </c>
      <c r="H1309">
        <v>1307</v>
      </c>
      <c r="J1309" s="9">
        <f t="shared" si="20"/>
        <v>7.1054075473998668E-2</v>
      </c>
    </row>
    <row r="1310" spans="1:10" x14ac:dyDescent="0.25">
      <c r="A1310" t="s">
        <v>416</v>
      </c>
      <c r="B1310" s="24">
        <v>353.07</v>
      </c>
      <c r="C1310" s="24">
        <v>381.51</v>
      </c>
      <c r="D1310" s="24">
        <v>332.09</v>
      </c>
      <c r="E1310" s="24">
        <v>381.51</v>
      </c>
      <c r="F1310" s="24">
        <v>217306000</v>
      </c>
      <c r="G1310" s="24">
        <v>5911607601</v>
      </c>
      <c r="H1310">
        <v>1308</v>
      </c>
      <c r="J1310" s="9">
        <f t="shared" si="20"/>
        <v>8.0550599031353545E-2</v>
      </c>
    </row>
    <row r="1311" spans="1:10" x14ac:dyDescent="0.25">
      <c r="A1311" t="s">
        <v>415</v>
      </c>
      <c r="B1311" s="24">
        <v>381.07</v>
      </c>
      <c r="C1311" s="24">
        <v>406.03</v>
      </c>
      <c r="D1311" s="24">
        <v>346.94</v>
      </c>
      <c r="E1311" s="24">
        <v>377.24</v>
      </c>
      <c r="F1311" s="24">
        <v>317292000</v>
      </c>
      <c r="G1311" s="24">
        <v>5846879335</v>
      </c>
      <c r="H1311">
        <v>1309</v>
      </c>
      <c r="J1311" s="9">
        <f t="shared" si="20"/>
        <v>-1.0050646862781074E-2</v>
      </c>
    </row>
    <row r="1312" spans="1:10" x14ac:dyDescent="0.25">
      <c r="A1312" t="s">
        <v>414</v>
      </c>
      <c r="B1312" s="24">
        <v>375.71</v>
      </c>
      <c r="C1312" s="24">
        <v>476.4</v>
      </c>
      <c r="D1312" s="24">
        <v>329.95</v>
      </c>
      <c r="E1312" s="24">
        <v>469.2</v>
      </c>
      <c r="F1312" s="24">
        <v>498648000</v>
      </c>
      <c r="G1312" s="24">
        <v>7274153721</v>
      </c>
      <c r="H1312">
        <v>1310</v>
      </c>
      <c r="J1312" s="9">
        <f t="shared" si="20"/>
        <v>0.24883553804796257</v>
      </c>
    </row>
    <row r="1313" spans="1:10" x14ac:dyDescent="0.25">
      <c r="A1313" t="s">
        <v>413</v>
      </c>
      <c r="B1313" s="24">
        <v>470.29</v>
      </c>
      <c r="C1313" s="24">
        <v>470.29</v>
      </c>
      <c r="D1313" s="24">
        <v>390.55</v>
      </c>
      <c r="E1313" s="24">
        <v>417.98</v>
      </c>
      <c r="F1313" s="24">
        <v>354020992</v>
      </c>
      <c r="G1313" s="24">
        <v>6480898958</v>
      </c>
      <c r="H1313">
        <v>1311</v>
      </c>
      <c r="J1313" s="9">
        <f t="shared" si="20"/>
        <v>-0.11122924153182079</v>
      </c>
    </row>
    <row r="1314" spans="1:10" x14ac:dyDescent="0.25">
      <c r="A1314" t="s">
        <v>412</v>
      </c>
      <c r="B1314" s="24">
        <v>419.53</v>
      </c>
      <c r="C1314" s="24">
        <v>423.42</v>
      </c>
      <c r="D1314" s="24">
        <v>255.67</v>
      </c>
      <c r="E1314" s="24">
        <v>346.11</v>
      </c>
      <c r="F1314" s="24">
        <v>334616992</v>
      </c>
      <c r="G1314" s="24">
        <v>5366580653</v>
      </c>
      <c r="H1314">
        <v>1312</v>
      </c>
      <c r="J1314" s="9">
        <f t="shared" si="20"/>
        <v>-0.1750053631444711</v>
      </c>
    </row>
    <row r="1315" spans="1:10" x14ac:dyDescent="0.25">
      <c r="A1315" t="s">
        <v>411</v>
      </c>
      <c r="B1315" s="24">
        <v>349.76</v>
      </c>
      <c r="C1315" s="24">
        <v>417.65</v>
      </c>
      <c r="D1315" s="24">
        <v>344.38</v>
      </c>
      <c r="E1315" s="24">
        <v>382.04</v>
      </c>
      <c r="F1315" s="24">
        <v>190116992</v>
      </c>
      <c r="G1315" s="24">
        <v>5923623516</v>
      </c>
      <c r="H1315">
        <v>1313</v>
      </c>
      <c r="J1315" s="9">
        <f t="shared" si="20"/>
        <v>9.2291857273559097E-2</v>
      </c>
    </row>
    <row r="1316" spans="1:10" x14ac:dyDescent="0.25">
      <c r="A1316" t="s">
        <v>410</v>
      </c>
      <c r="B1316" s="24">
        <v>391.02</v>
      </c>
      <c r="C1316" s="24">
        <v>391.02</v>
      </c>
      <c r="D1316" s="24">
        <v>297.08999999999997</v>
      </c>
      <c r="E1316" s="24">
        <v>337.06</v>
      </c>
      <c r="F1316" s="24">
        <v>134675008</v>
      </c>
      <c r="G1316" s="24">
        <v>5231008878</v>
      </c>
      <c r="H1316">
        <v>1314</v>
      </c>
      <c r="J1316" s="9">
        <f t="shared" si="20"/>
        <v>-0.13799805636540327</v>
      </c>
    </row>
    <row r="1317" spans="1:10" x14ac:dyDescent="0.25">
      <c r="A1317" t="s">
        <v>409</v>
      </c>
      <c r="B1317" s="24">
        <v>339.69</v>
      </c>
      <c r="C1317" s="24">
        <v>365.87</v>
      </c>
      <c r="D1317" s="24">
        <v>323.2</v>
      </c>
      <c r="E1317" s="24">
        <v>360.78</v>
      </c>
      <c r="F1317" s="24">
        <v>119632000</v>
      </c>
      <c r="G1317" s="24">
        <v>5600606030</v>
      </c>
      <c r="H1317">
        <v>1315</v>
      </c>
      <c r="J1317" s="9">
        <f t="shared" si="20"/>
        <v>6.2086019606111383E-2</v>
      </c>
    </row>
    <row r="1318" spans="1:10" x14ac:dyDescent="0.25">
      <c r="A1318" t="s">
        <v>408</v>
      </c>
      <c r="B1318" s="24">
        <v>361.08</v>
      </c>
      <c r="C1318" s="24">
        <v>384.77</v>
      </c>
      <c r="D1318" s="24">
        <v>357.27</v>
      </c>
      <c r="E1318" s="24">
        <v>381.54</v>
      </c>
      <c r="F1318" s="24">
        <v>161342000</v>
      </c>
      <c r="G1318" s="24">
        <v>5924437086</v>
      </c>
      <c r="H1318">
        <v>1316</v>
      </c>
      <c r="J1318" s="9">
        <f t="shared" si="20"/>
        <v>5.6663343303423166E-2</v>
      </c>
    </row>
    <row r="1319" spans="1:10" x14ac:dyDescent="0.25">
      <c r="A1319" t="s">
        <v>407</v>
      </c>
      <c r="B1319" s="24">
        <v>381.3</v>
      </c>
      <c r="C1319" s="24">
        <v>442.6</v>
      </c>
      <c r="D1319" s="24">
        <v>381.3</v>
      </c>
      <c r="E1319" s="24">
        <v>421.85</v>
      </c>
      <c r="F1319" s="24">
        <v>250742000</v>
      </c>
      <c r="G1319" s="24">
        <v>6550988730</v>
      </c>
      <c r="H1319">
        <v>1317</v>
      </c>
      <c r="J1319" s="9">
        <f t="shared" si="20"/>
        <v>0.10634670862837663</v>
      </c>
    </row>
    <row r="1320" spans="1:10" x14ac:dyDescent="0.25">
      <c r="A1320" t="s">
        <v>406</v>
      </c>
      <c r="B1320" s="24">
        <v>422.51</v>
      </c>
      <c r="C1320" s="24">
        <v>422.51</v>
      </c>
      <c r="D1320" s="24">
        <v>359.49</v>
      </c>
      <c r="E1320" s="24">
        <v>378.9</v>
      </c>
      <c r="F1320" s="24">
        <v>162716992</v>
      </c>
      <c r="G1320" s="24">
        <v>5884086091</v>
      </c>
      <c r="H1320">
        <v>1318</v>
      </c>
      <c r="J1320" s="9">
        <f t="shared" si="20"/>
        <v>-0.10321649191735111</v>
      </c>
    </row>
    <row r="1321" spans="1:10" x14ac:dyDescent="0.25">
      <c r="A1321" t="s">
        <v>405</v>
      </c>
      <c r="B1321" s="24">
        <v>381.3</v>
      </c>
      <c r="C1321" s="24">
        <v>387.56</v>
      </c>
      <c r="D1321" s="24">
        <v>358.07</v>
      </c>
      <c r="E1321" s="24">
        <v>377.37</v>
      </c>
      <c r="F1321" s="24">
        <v>173824992</v>
      </c>
      <c r="G1321" s="24">
        <v>5864235868</v>
      </c>
      <c r="H1321">
        <v>1319</v>
      </c>
      <c r="J1321" s="9">
        <f t="shared" si="20"/>
        <v>-1.0306845003933928E-2</v>
      </c>
    </row>
    <row r="1322" spans="1:10" x14ac:dyDescent="0.25">
      <c r="A1322" t="s">
        <v>404</v>
      </c>
      <c r="B1322" s="24">
        <v>378.52</v>
      </c>
      <c r="C1322" s="24">
        <v>378.52</v>
      </c>
      <c r="D1322" s="24">
        <v>319.61</v>
      </c>
      <c r="E1322" s="24">
        <v>330.8</v>
      </c>
      <c r="F1322" s="24">
        <v>140463008</v>
      </c>
      <c r="G1322" s="24">
        <v>5141910459</v>
      </c>
      <c r="H1322">
        <v>1320</v>
      </c>
      <c r="J1322" s="9">
        <f t="shared" si="20"/>
        <v>-0.12606995667335932</v>
      </c>
    </row>
    <row r="1323" spans="1:10" x14ac:dyDescent="0.25">
      <c r="A1323" t="s">
        <v>403</v>
      </c>
      <c r="B1323" s="24">
        <v>329</v>
      </c>
      <c r="C1323" s="24">
        <v>356.77</v>
      </c>
      <c r="D1323" s="24">
        <v>327.41000000000003</v>
      </c>
      <c r="E1323" s="24">
        <v>349.03</v>
      </c>
      <c r="F1323" s="24">
        <v>101667000</v>
      </c>
      <c r="G1323" s="24">
        <v>5426213308</v>
      </c>
      <c r="H1323">
        <v>1321</v>
      </c>
      <c r="J1323" s="9">
        <f t="shared" si="20"/>
        <v>6.0881458966565265E-2</v>
      </c>
    </row>
    <row r="1324" spans="1:10" x14ac:dyDescent="0.25">
      <c r="A1324" t="s">
        <v>402</v>
      </c>
      <c r="B1324" s="24">
        <v>349.55</v>
      </c>
      <c r="C1324" s="24">
        <v>363.79</v>
      </c>
      <c r="D1324" s="24">
        <v>336.98</v>
      </c>
      <c r="E1324" s="24">
        <v>358.99</v>
      </c>
      <c r="F1324" s="24">
        <v>110244000</v>
      </c>
      <c r="G1324" s="24">
        <v>5581120935</v>
      </c>
      <c r="H1324">
        <v>1322</v>
      </c>
      <c r="J1324" s="9">
        <f t="shared" si="20"/>
        <v>2.7006150765269625E-2</v>
      </c>
    </row>
    <row r="1325" spans="1:10" x14ac:dyDescent="0.25">
      <c r="A1325" t="s">
        <v>401</v>
      </c>
      <c r="B1325" s="24">
        <v>359.06</v>
      </c>
      <c r="C1325" s="24">
        <v>387.79</v>
      </c>
      <c r="D1325" s="24">
        <v>359.06</v>
      </c>
      <c r="E1325" s="24">
        <v>383.42</v>
      </c>
      <c r="F1325" s="24">
        <v>224768992</v>
      </c>
      <c r="G1325" s="24">
        <v>5964399705</v>
      </c>
      <c r="H1325">
        <v>1323</v>
      </c>
      <c r="J1325" s="9">
        <f t="shared" si="20"/>
        <v>6.7843814404277877E-2</v>
      </c>
    </row>
    <row r="1326" spans="1:10" x14ac:dyDescent="0.25">
      <c r="A1326" t="s">
        <v>400</v>
      </c>
      <c r="B1326" s="24">
        <v>382.74</v>
      </c>
      <c r="C1326" s="24">
        <v>418.26</v>
      </c>
      <c r="D1326" s="24">
        <v>378.86</v>
      </c>
      <c r="E1326" s="24">
        <v>412.06</v>
      </c>
      <c r="F1326" s="24">
        <v>180190000</v>
      </c>
      <c r="G1326" s="24">
        <v>6411585177</v>
      </c>
      <c r="H1326">
        <v>1324</v>
      </c>
      <c r="J1326" s="9">
        <f t="shared" si="20"/>
        <v>7.6605528557245103E-2</v>
      </c>
    </row>
    <row r="1327" spans="1:10" x14ac:dyDescent="0.25">
      <c r="A1327" t="s">
        <v>399</v>
      </c>
      <c r="B1327" s="24">
        <v>414.41</v>
      </c>
      <c r="C1327" s="24">
        <v>419.72</v>
      </c>
      <c r="D1327" s="24">
        <v>383.54</v>
      </c>
      <c r="E1327" s="24">
        <v>403.05</v>
      </c>
      <c r="F1327" s="24">
        <v>166108000</v>
      </c>
      <c r="G1327" s="24">
        <v>6272888690</v>
      </c>
      <c r="H1327">
        <v>1325</v>
      </c>
      <c r="J1327" s="9">
        <f t="shared" si="20"/>
        <v>-2.7412465915397827E-2</v>
      </c>
    </row>
    <row r="1328" spans="1:10" x14ac:dyDescent="0.25">
      <c r="A1328" t="s">
        <v>398</v>
      </c>
      <c r="B1328" s="24">
        <v>402.38</v>
      </c>
      <c r="C1328" s="24">
        <v>407.04</v>
      </c>
      <c r="D1328" s="24">
        <v>373.89</v>
      </c>
      <c r="E1328" s="24">
        <v>384.94</v>
      </c>
      <c r="F1328" s="24">
        <v>182618000</v>
      </c>
      <c r="G1328" s="24">
        <v>5992584072</v>
      </c>
      <c r="H1328">
        <v>1326</v>
      </c>
      <c r="J1328" s="9">
        <f t="shared" si="20"/>
        <v>-4.334211441920572E-2</v>
      </c>
    </row>
    <row r="1329" spans="1:10" x14ac:dyDescent="0.25">
      <c r="A1329" t="s">
        <v>397</v>
      </c>
      <c r="B1329" s="24">
        <v>385.36</v>
      </c>
      <c r="C1329" s="24">
        <v>452.77</v>
      </c>
      <c r="D1329" s="24">
        <v>380.21</v>
      </c>
      <c r="E1329" s="24">
        <v>452.77</v>
      </c>
      <c r="F1329" s="24">
        <v>235391008</v>
      </c>
      <c r="G1329" s="24">
        <v>7050367555</v>
      </c>
      <c r="H1329">
        <v>1327</v>
      </c>
      <c r="J1329" s="9">
        <f t="shared" si="20"/>
        <v>0.17492734066846577</v>
      </c>
    </row>
    <row r="1330" spans="1:10" x14ac:dyDescent="0.25">
      <c r="A1330" t="s">
        <v>396</v>
      </c>
      <c r="B1330" s="24">
        <v>456.15</v>
      </c>
      <c r="C1330" s="24">
        <v>495.84</v>
      </c>
      <c r="D1330" s="24">
        <v>453.39</v>
      </c>
      <c r="E1330" s="24">
        <v>459.33</v>
      </c>
      <c r="F1330" s="24">
        <v>262443008</v>
      </c>
      <c r="G1330" s="24">
        <v>7154336651</v>
      </c>
      <c r="H1330">
        <v>1328</v>
      </c>
      <c r="J1330" s="9">
        <f t="shared" si="20"/>
        <v>6.9713909898060002E-3</v>
      </c>
    </row>
    <row r="1331" spans="1:10" x14ac:dyDescent="0.25">
      <c r="A1331" t="s">
        <v>395</v>
      </c>
      <c r="B1331" s="24">
        <v>458.35</v>
      </c>
      <c r="C1331" s="24">
        <v>469.7</v>
      </c>
      <c r="D1331" s="24">
        <v>357.54</v>
      </c>
      <c r="E1331" s="24">
        <v>405.07</v>
      </c>
      <c r="F1331" s="24">
        <v>220924000</v>
      </c>
      <c r="G1331" s="24">
        <v>6310711419</v>
      </c>
      <c r="H1331">
        <v>1329</v>
      </c>
      <c r="J1331" s="9">
        <f t="shared" si="20"/>
        <v>-0.11624304570742888</v>
      </c>
    </row>
    <row r="1332" spans="1:10" x14ac:dyDescent="0.25">
      <c r="A1332" t="s">
        <v>394</v>
      </c>
      <c r="B1332" s="24">
        <v>403.71</v>
      </c>
      <c r="C1332" s="24">
        <v>447.61</v>
      </c>
      <c r="D1332" s="24">
        <v>398.53</v>
      </c>
      <c r="E1332" s="24">
        <v>413.33</v>
      </c>
      <c r="F1332" s="24">
        <v>522438016</v>
      </c>
      <c r="G1332" s="24">
        <v>6441143443</v>
      </c>
      <c r="H1332">
        <v>1330</v>
      </c>
      <c r="J1332" s="9">
        <f t="shared" si="20"/>
        <v>2.3828986153426976E-2</v>
      </c>
    </row>
    <row r="1333" spans="1:10" x14ac:dyDescent="0.25">
      <c r="A1333" t="s">
        <v>393</v>
      </c>
      <c r="B1333" s="24">
        <v>413.25</v>
      </c>
      <c r="C1333" s="24">
        <v>419.07</v>
      </c>
      <c r="D1333" s="24">
        <v>370.52</v>
      </c>
      <c r="E1333" s="24">
        <v>407.74</v>
      </c>
      <c r="F1333" s="24">
        <v>265152000</v>
      </c>
      <c r="G1333" s="24">
        <v>6355609799</v>
      </c>
      <c r="H1333">
        <v>1331</v>
      </c>
      <c r="J1333" s="9">
        <f t="shared" si="20"/>
        <v>-1.3333333333333312E-2</v>
      </c>
    </row>
    <row r="1334" spans="1:10" x14ac:dyDescent="0.25">
      <c r="A1334" t="s">
        <v>392</v>
      </c>
      <c r="B1334" s="24">
        <v>406.08</v>
      </c>
      <c r="C1334" s="24">
        <v>415.9</v>
      </c>
      <c r="D1334" s="24">
        <v>346.69</v>
      </c>
      <c r="E1334" s="24">
        <v>355.59</v>
      </c>
      <c r="F1334" s="24">
        <v>187722000</v>
      </c>
      <c r="G1334" s="24">
        <v>5544166297</v>
      </c>
      <c r="H1334">
        <v>1332</v>
      </c>
      <c r="J1334" s="9">
        <f t="shared" si="20"/>
        <v>-0.12433510638297875</v>
      </c>
    </row>
    <row r="1335" spans="1:10" x14ac:dyDescent="0.25">
      <c r="A1335" t="s">
        <v>391</v>
      </c>
      <c r="B1335" s="24">
        <v>358.62</v>
      </c>
      <c r="C1335" s="24">
        <v>394.78</v>
      </c>
      <c r="D1335" s="24">
        <v>347.32</v>
      </c>
      <c r="E1335" s="24">
        <v>394.78</v>
      </c>
      <c r="F1335" s="24">
        <v>158188992</v>
      </c>
      <c r="G1335" s="24">
        <v>6156715899</v>
      </c>
      <c r="H1335">
        <v>1333</v>
      </c>
      <c r="J1335" s="9">
        <f t="shared" si="20"/>
        <v>0.10083096313646749</v>
      </c>
    </row>
    <row r="1336" spans="1:10" x14ac:dyDescent="0.25">
      <c r="A1336" t="s">
        <v>390</v>
      </c>
      <c r="B1336" s="24">
        <v>393.04</v>
      </c>
      <c r="C1336" s="24">
        <v>433.35</v>
      </c>
      <c r="D1336" s="24">
        <v>393.04</v>
      </c>
      <c r="E1336" s="24">
        <v>420.05</v>
      </c>
      <c r="F1336" s="24">
        <v>248704992</v>
      </c>
      <c r="G1336" s="24">
        <v>6552526598</v>
      </c>
      <c r="H1336">
        <v>1334</v>
      </c>
      <c r="J1336" s="9">
        <f t="shared" si="20"/>
        <v>6.8720740891512283E-2</v>
      </c>
    </row>
    <row r="1337" spans="1:10" x14ac:dyDescent="0.25">
      <c r="A1337" t="s">
        <v>389</v>
      </c>
      <c r="B1337" s="24">
        <v>420.34</v>
      </c>
      <c r="C1337" s="24">
        <v>444.01</v>
      </c>
      <c r="D1337" s="24">
        <v>384.3</v>
      </c>
      <c r="E1337" s="24">
        <v>399.52</v>
      </c>
      <c r="F1337" s="24">
        <v>180678000</v>
      </c>
      <c r="G1337" s="24">
        <v>6233759351</v>
      </c>
      <c r="H1337">
        <v>1335</v>
      </c>
      <c r="J1337" s="9">
        <f t="shared" si="20"/>
        <v>-4.9531331779036007E-2</v>
      </c>
    </row>
    <row r="1338" spans="1:10" x14ac:dyDescent="0.25">
      <c r="A1338" t="s">
        <v>388</v>
      </c>
      <c r="B1338" s="24">
        <v>396.02</v>
      </c>
      <c r="C1338" s="24">
        <v>444.34</v>
      </c>
      <c r="D1338" s="24">
        <v>392.37</v>
      </c>
      <c r="E1338" s="24">
        <v>414.57</v>
      </c>
      <c r="F1338" s="24">
        <v>264782000</v>
      </c>
      <c r="G1338" s="24">
        <v>6470253894</v>
      </c>
      <c r="H1338">
        <v>1336</v>
      </c>
      <c r="J1338" s="9">
        <f t="shared" si="20"/>
        <v>4.6841068632897359E-2</v>
      </c>
    </row>
    <row r="1339" spans="1:10" x14ac:dyDescent="0.25">
      <c r="A1339" t="s">
        <v>387</v>
      </c>
      <c r="B1339" s="24">
        <v>415.93</v>
      </c>
      <c r="C1339" s="24">
        <v>418.99</v>
      </c>
      <c r="D1339" s="24">
        <v>261.2</v>
      </c>
      <c r="E1339" s="24">
        <v>320.04000000000002</v>
      </c>
      <c r="F1339" s="24">
        <v>283036000</v>
      </c>
      <c r="G1339" s="24">
        <v>4996098563</v>
      </c>
      <c r="H1339">
        <v>1337</v>
      </c>
      <c r="J1339" s="9">
        <f t="shared" si="20"/>
        <v>-0.23054360108672128</v>
      </c>
    </row>
    <row r="1340" spans="1:10" x14ac:dyDescent="0.25">
      <c r="A1340" t="s">
        <v>386</v>
      </c>
      <c r="B1340" s="24">
        <v>318.93</v>
      </c>
      <c r="C1340" s="24">
        <v>332.12</v>
      </c>
      <c r="D1340" s="24">
        <v>240.36</v>
      </c>
      <c r="E1340" s="24">
        <v>319.19</v>
      </c>
      <c r="F1340" s="24">
        <v>192936992</v>
      </c>
      <c r="G1340" s="24">
        <v>4983953588</v>
      </c>
      <c r="H1340">
        <v>1338</v>
      </c>
      <c r="J1340" s="9">
        <f t="shared" si="20"/>
        <v>8.1522591164202461E-4</v>
      </c>
    </row>
    <row r="1341" spans="1:10" x14ac:dyDescent="0.25">
      <c r="A1341" t="s">
        <v>385</v>
      </c>
      <c r="B1341" s="24">
        <v>320.60000000000002</v>
      </c>
      <c r="C1341" s="24">
        <v>347.11</v>
      </c>
      <c r="D1341" s="24">
        <v>303.35000000000002</v>
      </c>
      <c r="E1341" s="24">
        <v>316.47000000000003</v>
      </c>
      <c r="F1341" s="24">
        <v>152851008</v>
      </c>
      <c r="G1341" s="24">
        <v>4942797699</v>
      </c>
      <c r="H1341">
        <v>1339</v>
      </c>
      <c r="J1341" s="9">
        <f t="shared" si="20"/>
        <v>-1.2882096069868981E-2</v>
      </c>
    </row>
    <row r="1342" spans="1:10" x14ac:dyDescent="0.25">
      <c r="A1342" t="s">
        <v>384</v>
      </c>
      <c r="B1342" s="24">
        <v>314.13</v>
      </c>
      <c r="C1342" s="24">
        <v>367.96</v>
      </c>
      <c r="D1342" s="24">
        <v>309.54000000000002</v>
      </c>
      <c r="E1342" s="24">
        <v>364.62</v>
      </c>
      <c r="F1342" s="24">
        <v>199852000</v>
      </c>
      <c r="G1342" s="24">
        <v>5696373157</v>
      </c>
      <c r="H1342">
        <v>1340</v>
      </c>
      <c r="J1342" s="9">
        <f t="shared" si="20"/>
        <v>0.16072963422786748</v>
      </c>
    </row>
    <row r="1343" spans="1:10" x14ac:dyDescent="0.25">
      <c r="A1343" t="s">
        <v>383</v>
      </c>
      <c r="B1343" s="24">
        <v>367.64</v>
      </c>
      <c r="C1343" s="24">
        <v>403.49</v>
      </c>
      <c r="D1343" s="24">
        <v>358.77</v>
      </c>
      <c r="E1343" s="24">
        <v>383.79</v>
      </c>
      <c r="F1343" s="24">
        <v>240595008</v>
      </c>
      <c r="G1343" s="24">
        <v>5997110229</v>
      </c>
      <c r="H1343">
        <v>1341</v>
      </c>
      <c r="J1343" s="9">
        <f t="shared" si="20"/>
        <v>4.3928843433794024E-2</v>
      </c>
    </row>
    <row r="1344" spans="1:10" x14ac:dyDescent="0.25">
      <c r="A1344" t="s">
        <v>382</v>
      </c>
      <c r="B1344" s="24">
        <v>384.53</v>
      </c>
      <c r="C1344" s="24">
        <v>389.11</v>
      </c>
      <c r="D1344" s="24">
        <v>336.01</v>
      </c>
      <c r="E1344" s="24">
        <v>345.08</v>
      </c>
      <c r="F1344" s="24">
        <v>126395000</v>
      </c>
      <c r="G1344" s="24">
        <v>5393668388</v>
      </c>
      <c r="H1344">
        <v>1342</v>
      </c>
      <c r="J1344" s="9">
        <f t="shared" si="20"/>
        <v>-0.10259277559618234</v>
      </c>
    </row>
    <row r="1345" spans="1:10" x14ac:dyDescent="0.25">
      <c r="A1345" t="s">
        <v>381</v>
      </c>
      <c r="B1345" s="24">
        <v>348.91</v>
      </c>
      <c r="C1345" s="24">
        <v>356.04</v>
      </c>
      <c r="D1345" s="24">
        <v>288.79000000000002</v>
      </c>
      <c r="E1345" s="24">
        <v>315.89999999999998</v>
      </c>
      <c r="F1345" s="24">
        <v>116893000</v>
      </c>
      <c r="G1345" s="24">
        <v>4938742502</v>
      </c>
      <c r="H1345">
        <v>1343</v>
      </c>
      <c r="J1345" s="9">
        <f t="shared" si="20"/>
        <v>-9.4608924937663139E-2</v>
      </c>
    </row>
    <row r="1346" spans="1:10" x14ac:dyDescent="0.25">
      <c r="A1346" t="s">
        <v>380</v>
      </c>
      <c r="B1346" s="24">
        <v>315.3</v>
      </c>
      <c r="C1346" s="24">
        <v>321.7</v>
      </c>
      <c r="D1346" s="24">
        <v>285.61</v>
      </c>
      <c r="E1346" s="24">
        <v>308.45999999999998</v>
      </c>
      <c r="F1346" s="24">
        <v>116898000</v>
      </c>
      <c r="G1346" s="24">
        <v>4823688870</v>
      </c>
      <c r="H1346">
        <v>1344</v>
      </c>
      <c r="J1346" s="9">
        <f t="shared" si="20"/>
        <v>-2.1693625118934447E-2</v>
      </c>
    </row>
    <row r="1347" spans="1:10" x14ac:dyDescent="0.25">
      <c r="A1347" t="s">
        <v>379</v>
      </c>
      <c r="B1347" s="24">
        <v>308.92</v>
      </c>
      <c r="C1347" s="24">
        <v>323.19</v>
      </c>
      <c r="D1347" s="24">
        <v>299.45999999999998</v>
      </c>
      <c r="E1347" s="24">
        <v>317.39999999999998</v>
      </c>
      <c r="F1347" s="24">
        <v>92263600</v>
      </c>
      <c r="G1347" s="24">
        <v>4964731064</v>
      </c>
      <c r="H1347">
        <v>1345</v>
      </c>
      <c r="J1347" s="9">
        <f t="shared" si="20"/>
        <v>2.7450472614268941E-2</v>
      </c>
    </row>
    <row r="1348" spans="1:10" x14ac:dyDescent="0.25">
      <c r="A1348" t="s">
        <v>378</v>
      </c>
      <c r="B1348" s="24">
        <v>322.17</v>
      </c>
      <c r="C1348" s="24">
        <v>328</v>
      </c>
      <c r="D1348" s="24">
        <v>306.58999999999997</v>
      </c>
      <c r="E1348" s="24">
        <v>317.10000000000002</v>
      </c>
      <c r="F1348" s="24">
        <v>76537296</v>
      </c>
      <c r="G1348" s="24">
        <v>4961214335</v>
      </c>
      <c r="H1348">
        <v>1346</v>
      </c>
      <c r="J1348" s="9">
        <f t="shared" ref="J1348:J1411" si="21">(E1348-B1348)/B1348</f>
        <v>-1.5737033243318724E-2</v>
      </c>
    </row>
    <row r="1349" spans="1:10" x14ac:dyDescent="0.25">
      <c r="A1349" t="s">
        <v>377</v>
      </c>
      <c r="B1349" s="24">
        <v>316.60000000000002</v>
      </c>
      <c r="C1349" s="24">
        <v>328.78</v>
      </c>
      <c r="D1349" s="24">
        <v>292.48</v>
      </c>
      <c r="E1349" s="24">
        <v>323.68</v>
      </c>
      <c r="F1349" s="24">
        <v>91052800</v>
      </c>
      <c r="G1349" s="24">
        <v>5065526288</v>
      </c>
      <c r="H1349">
        <v>1347</v>
      </c>
      <c r="J1349" s="9">
        <f t="shared" si="21"/>
        <v>2.2362602653190095E-2</v>
      </c>
    </row>
    <row r="1350" spans="1:10" x14ac:dyDescent="0.25">
      <c r="A1350" t="s">
        <v>376</v>
      </c>
      <c r="B1350" s="24">
        <v>325.3</v>
      </c>
      <c r="C1350" s="24">
        <v>332.83</v>
      </c>
      <c r="D1350" s="24">
        <v>310.45</v>
      </c>
      <c r="E1350" s="24">
        <v>321.36</v>
      </c>
      <c r="F1350" s="24">
        <v>66614100</v>
      </c>
      <c r="G1350" s="24">
        <v>5030191634</v>
      </c>
      <c r="H1350">
        <v>1348</v>
      </c>
      <c r="J1350" s="9">
        <f t="shared" si="21"/>
        <v>-1.2111896710728551E-2</v>
      </c>
    </row>
    <row r="1351" spans="1:10" x14ac:dyDescent="0.25">
      <c r="A1351" t="s">
        <v>375</v>
      </c>
      <c r="B1351" s="24">
        <v>322.95999999999998</v>
      </c>
      <c r="C1351" s="24">
        <v>337.16</v>
      </c>
      <c r="D1351" s="24">
        <v>322.95999999999998</v>
      </c>
      <c r="E1351" s="24">
        <v>332.17</v>
      </c>
      <c r="F1351" s="24">
        <v>75700896</v>
      </c>
      <c r="G1351" s="24">
        <v>5200806765</v>
      </c>
      <c r="H1351">
        <v>1349</v>
      </c>
      <c r="J1351" s="9">
        <f t="shared" si="21"/>
        <v>2.8517463462967664E-2</v>
      </c>
    </row>
    <row r="1352" spans="1:10" x14ac:dyDescent="0.25">
      <c r="A1352" t="s">
        <v>374</v>
      </c>
      <c r="B1352" s="24">
        <v>331.77</v>
      </c>
      <c r="C1352" s="24">
        <v>336.69</v>
      </c>
      <c r="D1352" s="24">
        <v>314.05</v>
      </c>
      <c r="E1352" s="24">
        <v>316.63</v>
      </c>
      <c r="F1352" s="24">
        <v>55323000</v>
      </c>
      <c r="G1352" s="24">
        <v>4958753462</v>
      </c>
      <c r="H1352">
        <v>1350</v>
      </c>
      <c r="J1352" s="9">
        <f t="shared" si="21"/>
        <v>-4.5634023570545822E-2</v>
      </c>
    </row>
    <row r="1353" spans="1:10" x14ac:dyDescent="0.25">
      <c r="A1353" t="s">
        <v>373</v>
      </c>
      <c r="B1353" s="24">
        <v>317.36</v>
      </c>
      <c r="C1353" s="24">
        <v>318.01</v>
      </c>
      <c r="D1353" s="24">
        <v>268.68</v>
      </c>
      <c r="E1353" s="24">
        <v>274.02</v>
      </c>
      <c r="F1353" s="24">
        <v>93182600</v>
      </c>
      <c r="G1353" s="24">
        <v>4292493409</v>
      </c>
      <c r="H1353">
        <v>1351</v>
      </c>
      <c r="J1353" s="9">
        <f t="shared" si="21"/>
        <v>-0.13656415427275029</v>
      </c>
    </row>
    <row r="1354" spans="1:10" x14ac:dyDescent="0.25">
      <c r="A1354" t="s">
        <v>372</v>
      </c>
      <c r="B1354" s="24">
        <v>274.89999999999998</v>
      </c>
      <c r="C1354" s="24">
        <v>284.02</v>
      </c>
      <c r="D1354" s="24">
        <v>265.27999999999997</v>
      </c>
      <c r="E1354" s="24">
        <v>272.89</v>
      </c>
      <c r="F1354" s="24">
        <v>67649504</v>
      </c>
      <c r="G1354" s="24">
        <v>4275893116</v>
      </c>
      <c r="H1354">
        <v>1352</v>
      </c>
      <c r="J1354" s="9">
        <f t="shared" si="21"/>
        <v>-7.3117497271734848E-3</v>
      </c>
    </row>
    <row r="1355" spans="1:10" x14ac:dyDescent="0.25">
      <c r="A1355" t="s">
        <v>371</v>
      </c>
      <c r="B1355" s="24">
        <v>273.88</v>
      </c>
      <c r="C1355" s="24">
        <v>279.77999999999997</v>
      </c>
      <c r="D1355" s="24">
        <v>228.39</v>
      </c>
      <c r="E1355" s="24">
        <v>240.96</v>
      </c>
      <c r="F1355" s="24">
        <v>73082704</v>
      </c>
      <c r="G1355" s="24">
        <v>3776625416</v>
      </c>
      <c r="H1355">
        <v>1353</v>
      </c>
      <c r="J1355" s="9">
        <f t="shared" si="21"/>
        <v>-0.12019862713597192</v>
      </c>
    </row>
    <row r="1356" spans="1:10" x14ac:dyDescent="0.25">
      <c r="A1356" t="s">
        <v>370</v>
      </c>
      <c r="B1356" s="24">
        <v>240.84</v>
      </c>
      <c r="C1356" s="24">
        <v>249.27</v>
      </c>
      <c r="D1356" s="24">
        <v>184.94</v>
      </c>
      <c r="E1356" s="24">
        <v>235.63</v>
      </c>
      <c r="F1356" s="24">
        <v>122696000</v>
      </c>
      <c r="G1356" s="24">
        <v>3693862145</v>
      </c>
      <c r="H1356">
        <v>1354</v>
      </c>
      <c r="J1356" s="9">
        <f t="shared" si="21"/>
        <v>-2.1632619166251487E-2</v>
      </c>
    </row>
    <row r="1357" spans="1:10" x14ac:dyDescent="0.25">
      <c r="A1357" t="s">
        <v>369</v>
      </c>
      <c r="B1357" s="24">
        <v>236.51</v>
      </c>
      <c r="C1357" s="24">
        <v>256.98</v>
      </c>
      <c r="D1357" s="24">
        <v>215.6</v>
      </c>
      <c r="E1357" s="24">
        <v>251.59</v>
      </c>
      <c r="F1357" s="24">
        <v>55887100</v>
      </c>
      <c r="G1357" s="24">
        <v>3945064209</v>
      </c>
      <c r="H1357">
        <v>1355</v>
      </c>
      <c r="J1357" s="9">
        <f t="shared" si="21"/>
        <v>6.3760517525686067E-2</v>
      </c>
    </row>
    <row r="1358" spans="1:10" x14ac:dyDescent="0.25">
      <c r="A1358" t="s">
        <v>368</v>
      </c>
      <c r="B1358" s="24">
        <v>251.97</v>
      </c>
      <c r="C1358" s="24">
        <v>257.39</v>
      </c>
      <c r="D1358" s="24">
        <v>214.79</v>
      </c>
      <c r="E1358" s="24">
        <v>221.05</v>
      </c>
      <c r="F1358" s="24">
        <v>48981700</v>
      </c>
      <c r="G1358" s="24">
        <v>3466922836</v>
      </c>
      <c r="H1358">
        <v>1356</v>
      </c>
      <c r="J1358" s="9">
        <f t="shared" si="21"/>
        <v>-0.12271302139143545</v>
      </c>
    </row>
    <row r="1359" spans="1:10" x14ac:dyDescent="0.25">
      <c r="A1359" t="s">
        <v>367</v>
      </c>
      <c r="B1359" s="24">
        <v>219.04</v>
      </c>
      <c r="C1359" s="24">
        <v>221.74</v>
      </c>
      <c r="D1359" s="24">
        <v>167.14</v>
      </c>
      <c r="E1359" s="24">
        <v>179.49</v>
      </c>
      <c r="F1359" s="24">
        <v>77454496</v>
      </c>
      <c r="G1359" s="24">
        <v>2815778235</v>
      </c>
      <c r="H1359">
        <v>1357</v>
      </c>
      <c r="J1359" s="9">
        <f t="shared" si="21"/>
        <v>-0.18056062819576327</v>
      </c>
    </row>
    <row r="1360" spans="1:10" x14ac:dyDescent="0.25">
      <c r="A1360" t="s">
        <v>366</v>
      </c>
      <c r="B1360" s="24">
        <v>180.87</v>
      </c>
      <c r="C1360" s="24">
        <v>213.46</v>
      </c>
      <c r="D1360" s="24">
        <v>149.41</v>
      </c>
      <c r="E1360" s="24">
        <v>212.29</v>
      </c>
      <c r="F1360" s="24">
        <v>100344000</v>
      </c>
      <c r="G1360" s="24">
        <v>3331203703</v>
      </c>
      <c r="H1360">
        <v>1358</v>
      </c>
      <c r="J1360" s="9">
        <f t="shared" si="21"/>
        <v>0.17371592856747933</v>
      </c>
    </row>
    <row r="1361" spans="1:10" x14ac:dyDescent="0.25">
      <c r="A1361" t="s">
        <v>365</v>
      </c>
      <c r="B1361" s="24">
        <v>210.73</v>
      </c>
      <c r="C1361" s="24">
        <v>231.25</v>
      </c>
      <c r="D1361" s="24">
        <v>191.86</v>
      </c>
      <c r="E1361" s="24">
        <v>207.27</v>
      </c>
      <c r="F1361" s="24">
        <v>64730900</v>
      </c>
      <c r="G1361" s="24">
        <v>3253377962</v>
      </c>
      <c r="H1361">
        <v>1359</v>
      </c>
      <c r="J1361" s="9">
        <f t="shared" si="21"/>
        <v>-1.6419114506714658E-2</v>
      </c>
    </row>
    <row r="1362" spans="1:10" x14ac:dyDescent="0.25">
      <c r="A1362" t="s">
        <v>364</v>
      </c>
      <c r="B1362" s="24">
        <v>207.77</v>
      </c>
      <c r="C1362" s="24">
        <v>253.12</v>
      </c>
      <c r="D1362" s="24">
        <v>207.77</v>
      </c>
      <c r="E1362" s="24">
        <v>247.22</v>
      </c>
      <c r="F1362" s="24">
        <v>81312200</v>
      </c>
      <c r="G1362" s="24">
        <v>3881373319</v>
      </c>
      <c r="H1362">
        <v>1360</v>
      </c>
      <c r="J1362" s="9">
        <f t="shared" si="21"/>
        <v>0.18987341772151892</v>
      </c>
    </row>
    <row r="1363" spans="1:10" x14ac:dyDescent="0.25">
      <c r="A1363" t="s">
        <v>363</v>
      </c>
      <c r="B1363" s="24">
        <v>247.82</v>
      </c>
      <c r="C1363" s="24">
        <v>260.83999999999997</v>
      </c>
      <c r="D1363" s="24">
        <v>233.43</v>
      </c>
      <c r="E1363" s="24">
        <v>260.43</v>
      </c>
      <c r="F1363" s="24">
        <v>77557200</v>
      </c>
      <c r="G1363" s="24">
        <v>4089669825</v>
      </c>
      <c r="H1363">
        <v>1361</v>
      </c>
      <c r="J1363" s="9">
        <f t="shared" si="21"/>
        <v>5.088370591558395E-2</v>
      </c>
    </row>
    <row r="1364" spans="1:10" x14ac:dyDescent="0.25">
      <c r="A1364" t="s">
        <v>362</v>
      </c>
      <c r="B1364" s="24">
        <v>260.58999999999997</v>
      </c>
      <c r="C1364" s="24">
        <v>271.82</v>
      </c>
      <c r="D1364" s="24">
        <v>243.91</v>
      </c>
      <c r="E1364" s="24">
        <v>250.03</v>
      </c>
      <c r="F1364" s="24">
        <v>76435296</v>
      </c>
      <c r="G1364" s="24">
        <v>3927215224</v>
      </c>
      <c r="H1364">
        <v>1362</v>
      </c>
      <c r="J1364" s="9">
        <f t="shared" si="21"/>
        <v>-4.0523427606584964E-2</v>
      </c>
    </row>
    <row r="1365" spans="1:10" x14ac:dyDescent="0.25">
      <c r="A1365" t="s">
        <v>361</v>
      </c>
      <c r="B1365" s="24">
        <v>249.44</v>
      </c>
      <c r="C1365" s="24">
        <v>249.44</v>
      </c>
      <c r="D1365" s="24">
        <v>219.23</v>
      </c>
      <c r="E1365" s="24">
        <v>229.49</v>
      </c>
      <c r="F1365" s="24">
        <v>51680100</v>
      </c>
      <c r="G1365" s="24">
        <v>3605423484</v>
      </c>
      <c r="H1365">
        <v>1363</v>
      </c>
      <c r="J1365" s="9">
        <f t="shared" si="21"/>
        <v>-7.9979153303399567E-2</v>
      </c>
    </row>
    <row r="1366" spans="1:10" x14ac:dyDescent="0.25">
      <c r="A1366" t="s">
        <v>360</v>
      </c>
      <c r="B1366" s="24">
        <v>229.87</v>
      </c>
      <c r="C1366" s="24">
        <v>251.41</v>
      </c>
      <c r="D1366" s="24">
        <v>229.87</v>
      </c>
      <c r="E1366" s="24">
        <v>247.57</v>
      </c>
      <c r="F1366" s="24">
        <v>45760100</v>
      </c>
      <c r="G1366" s="24">
        <v>3890461412</v>
      </c>
      <c r="H1366">
        <v>1364</v>
      </c>
      <c r="J1366" s="9">
        <f t="shared" si="21"/>
        <v>7.7000043502849391E-2</v>
      </c>
    </row>
    <row r="1367" spans="1:10" x14ac:dyDescent="0.25">
      <c r="A1367" t="s">
        <v>359</v>
      </c>
      <c r="B1367" s="24">
        <v>247.99</v>
      </c>
      <c r="C1367" s="24">
        <v>248.88</v>
      </c>
      <c r="D1367" s="24">
        <v>230.02</v>
      </c>
      <c r="E1367" s="24">
        <v>234.69</v>
      </c>
      <c r="F1367" s="24">
        <v>46476400</v>
      </c>
      <c r="G1367" s="24">
        <v>3688995408</v>
      </c>
      <c r="H1367">
        <v>1365</v>
      </c>
      <c r="J1367" s="9">
        <f t="shared" si="21"/>
        <v>-5.3631194806242233E-2</v>
      </c>
    </row>
    <row r="1368" spans="1:10" x14ac:dyDescent="0.25">
      <c r="A1368" t="s">
        <v>358</v>
      </c>
      <c r="B1368" s="24">
        <v>234.34</v>
      </c>
      <c r="C1368" s="24">
        <v>276.66000000000003</v>
      </c>
      <c r="D1368" s="24">
        <v>234.34</v>
      </c>
      <c r="E1368" s="24">
        <v>276.66000000000003</v>
      </c>
      <c r="F1368" s="24">
        <v>116137000</v>
      </c>
      <c r="G1368" s="24">
        <v>4349750884</v>
      </c>
      <c r="H1368">
        <v>1366</v>
      </c>
      <c r="J1368" s="9">
        <f t="shared" si="21"/>
        <v>0.18059230178373312</v>
      </c>
    </row>
    <row r="1369" spans="1:10" x14ac:dyDescent="0.25">
      <c r="A1369" t="s">
        <v>357</v>
      </c>
      <c r="B1369" s="24">
        <v>276.08</v>
      </c>
      <c r="C1369" s="24">
        <v>304.77999999999997</v>
      </c>
      <c r="D1369" s="24">
        <v>269.32</v>
      </c>
      <c r="E1369" s="24">
        <v>303.25</v>
      </c>
      <c r="F1369" s="24">
        <v>85772704</v>
      </c>
      <c r="G1369" s="24">
        <v>4768835651</v>
      </c>
      <c r="H1369">
        <v>1367</v>
      </c>
      <c r="J1369" s="9">
        <f t="shared" si="21"/>
        <v>9.8413503332367494E-2</v>
      </c>
    </row>
    <row r="1370" spans="1:10" x14ac:dyDescent="0.25">
      <c r="A1370" t="s">
        <v>356</v>
      </c>
      <c r="B1370" s="24">
        <v>301.01</v>
      </c>
      <c r="C1370" s="24">
        <v>302.10000000000002</v>
      </c>
      <c r="D1370" s="24">
        <v>280.22000000000003</v>
      </c>
      <c r="E1370" s="24">
        <v>296.48</v>
      </c>
      <c r="F1370" s="24">
        <v>64320200</v>
      </c>
      <c r="G1370" s="24">
        <v>4663394976</v>
      </c>
      <c r="H1370">
        <v>1368</v>
      </c>
      <c r="J1370" s="9">
        <f t="shared" si="21"/>
        <v>-1.5049333909172362E-2</v>
      </c>
    </row>
    <row r="1371" spans="1:10" x14ac:dyDescent="0.25">
      <c r="A1371" t="s">
        <v>355</v>
      </c>
      <c r="B1371" s="24">
        <v>296</v>
      </c>
      <c r="C1371" s="24">
        <v>334.71</v>
      </c>
      <c r="D1371" s="24">
        <v>293.13</v>
      </c>
      <c r="E1371" s="24">
        <v>325.67</v>
      </c>
      <c r="F1371" s="24">
        <v>134268992</v>
      </c>
      <c r="G1371" s="24">
        <v>5123790322</v>
      </c>
      <c r="H1371">
        <v>1369</v>
      </c>
      <c r="J1371" s="9">
        <f t="shared" si="21"/>
        <v>0.10023648648648655</v>
      </c>
    </row>
    <row r="1372" spans="1:10" x14ac:dyDescent="0.25">
      <c r="A1372" t="s">
        <v>354</v>
      </c>
      <c r="B1372" s="24">
        <v>325.95999999999998</v>
      </c>
      <c r="C1372" s="24">
        <v>327.77</v>
      </c>
      <c r="D1372" s="24">
        <v>294.42</v>
      </c>
      <c r="E1372" s="24">
        <v>300.12</v>
      </c>
      <c r="F1372" s="24">
        <v>68135104</v>
      </c>
      <c r="G1372" s="24">
        <v>4722968616</v>
      </c>
      <c r="H1372">
        <v>1370</v>
      </c>
      <c r="J1372" s="9">
        <f t="shared" si="21"/>
        <v>-7.9273530494539141E-2</v>
      </c>
    </row>
    <row r="1373" spans="1:10" x14ac:dyDescent="0.25">
      <c r="A1373" t="s">
        <v>353</v>
      </c>
      <c r="B1373" s="24">
        <v>299.7</v>
      </c>
      <c r="C1373" s="24">
        <v>319.73</v>
      </c>
      <c r="D1373" s="24">
        <v>297.64999999999998</v>
      </c>
      <c r="E1373" s="24">
        <v>316.49</v>
      </c>
      <c r="F1373" s="24">
        <v>67482400</v>
      </c>
      <c r="G1373" s="24">
        <v>4981828870</v>
      </c>
      <c r="H1373">
        <v>1371</v>
      </c>
      <c r="J1373" s="9">
        <f t="shared" si="21"/>
        <v>5.602268935602276E-2</v>
      </c>
    </row>
    <row r="1374" spans="1:10" x14ac:dyDescent="0.25">
      <c r="A1374" t="s">
        <v>352</v>
      </c>
      <c r="B1374" s="24">
        <v>316.99</v>
      </c>
      <c r="C1374" s="24">
        <v>321.73</v>
      </c>
      <c r="D1374" s="24">
        <v>303.79000000000002</v>
      </c>
      <c r="E1374" s="24">
        <v>304.39999999999998</v>
      </c>
      <c r="F1374" s="24">
        <v>71114704</v>
      </c>
      <c r="G1374" s="24">
        <v>4792567443</v>
      </c>
      <c r="H1374">
        <v>1372</v>
      </c>
      <c r="J1374" s="9">
        <f t="shared" si="21"/>
        <v>-3.9717341241048712E-2</v>
      </c>
    </row>
    <row r="1375" spans="1:10" x14ac:dyDescent="0.25">
      <c r="A1375" t="s">
        <v>351</v>
      </c>
      <c r="B1375" s="24">
        <v>302.39</v>
      </c>
      <c r="C1375" s="24">
        <v>339.69</v>
      </c>
      <c r="D1375" s="24">
        <v>287.72000000000003</v>
      </c>
      <c r="E1375" s="24">
        <v>322.61</v>
      </c>
      <c r="F1375" s="24">
        <v>169590000</v>
      </c>
      <c r="G1375" s="24">
        <v>5080516979</v>
      </c>
      <c r="H1375">
        <v>1373</v>
      </c>
      <c r="J1375" s="9">
        <f t="shared" si="21"/>
        <v>6.6867290585006206E-2</v>
      </c>
    </row>
    <row r="1376" spans="1:10" x14ac:dyDescent="0.25">
      <c r="A1376" t="s">
        <v>350</v>
      </c>
      <c r="B1376" s="24">
        <v>320.63</v>
      </c>
      <c r="C1376" s="24">
        <v>327.27999999999997</v>
      </c>
      <c r="D1376" s="24">
        <v>279.8</v>
      </c>
      <c r="E1376" s="24">
        <v>282.76</v>
      </c>
      <c r="F1376" s="24">
        <v>103123000</v>
      </c>
      <c r="G1376" s="24">
        <v>4453959017</v>
      </c>
      <c r="H1376">
        <v>1374</v>
      </c>
      <c r="J1376" s="9">
        <f t="shared" si="21"/>
        <v>-0.11811121853850234</v>
      </c>
    </row>
    <row r="1377" spans="1:10" x14ac:dyDescent="0.25">
      <c r="A1377" t="s">
        <v>349</v>
      </c>
      <c r="B1377" s="24">
        <v>280.41000000000003</v>
      </c>
      <c r="C1377" s="24">
        <v>299.44</v>
      </c>
      <c r="D1377" s="24">
        <v>269.35000000000002</v>
      </c>
      <c r="E1377" s="24">
        <v>285.70999999999998</v>
      </c>
      <c r="F1377" s="24">
        <v>89026304</v>
      </c>
      <c r="G1377" s="24">
        <v>4501472315</v>
      </c>
      <c r="H1377">
        <v>1375</v>
      </c>
      <c r="J1377" s="9">
        <f t="shared" si="21"/>
        <v>1.8900895117862967E-2</v>
      </c>
    </row>
    <row r="1378" spans="1:10" x14ac:dyDescent="0.25">
      <c r="A1378" t="s">
        <v>348</v>
      </c>
      <c r="B1378" s="24">
        <v>285.68</v>
      </c>
      <c r="C1378" s="24">
        <v>295.49</v>
      </c>
      <c r="D1378" s="24">
        <v>265.23</v>
      </c>
      <c r="E1378" s="24">
        <v>273.79000000000002</v>
      </c>
      <c r="F1378" s="24">
        <v>62206300</v>
      </c>
      <c r="G1378" s="24">
        <v>4314759976</v>
      </c>
      <c r="H1378">
        <v>1376</v>
      </c>
      <c r="J1378" s="9">
        <f t="shared" si="21"/>
        <v>-4.161999439932787E-2</v>
      </c>
    </row>
    <row r="1379" spans="1:10" x14ac:dyDescent="0.25">
      <c r="A1379" t="s">
        <v>347</v>
      </c>
      <c r="B1379" s="24">
        <v>273.02999999999997</v>
      </c>
      <c r="C1379" s="24">
        <v>284.04000000000002</v>
      </c>
      <c r="D1379" s="24">
        <v>266.26</v>
      </c>
      <c r="E1379" s="24">
        <v>281.02</v>
      </c>
      <c r="F1379" s="24">
        <v>33676300</v>
      </c>
      <c r="G1379" s="24">
        <v>4429770876</v>
      </c>
      <c r="H1379">
        <v>1377</v>
      </c>
      <c r="J1379" s="9">
        <f t="shared" si="21"/>
        <v>2.9264183423067098E-2</v>
      </c>
    </row>
    <row r="1380" spans="1:10" x14ac:dyDescent="0.25">
      <c r="A1380" t="s">
        <v>346</v>
      </c>
      <c r="B1380" s="24">
        <v>282.27999999999997</v>
      </c>
      <c r="C1380" s="24">
        <v>300.33</v>
      </c>
      <c r="D1380" s="24">
        <v>271.47000000000003</v>
      </c>
      <c r="E1380" s="24">
        <v>293.61</v>
      </c>
      <c r="F1380" s="24">
        <v>53939200</v>
      </c>
      <c r="G1380" s="24">
        <v>4629165072</v>
      </c>
      <c r="H1380">
        <v>1378</v>
      </c>
      <c r="J1380" s="9">
        <f t="shared" si="21"/>
        <v>4.0137452175145395E-2</v>
      </c>
    </row>
    <row r="1381" spans="1:10" x14ac:dyDescent="0.25">
      <c r="A1381" t="s">
        <v>345</v>
      </c>
      <c r="B1381" s="24">
        <v>295.06</v>
      </c>
      <c r="C1381" s="24">
        <v>309.10000000000002</v>
      </c>
      <c r="D1381" s="24">
        <v>288.24</v>
      </c>
      <c r="E1381" s="24">
        <v>302.54000000000002</v>
      </c>
      <c r="F1381" s="24">
        <v>64821400</v>
      </c>
      <c r="G1381" s="24">
        <v>4771051388</v>
      </c>
      <c r="H1381">
        <v>1379</v>
      </c>
      <c r="J1381" s="9">
        <f t="shared" si="21"/>
        <v>2.5350776113332942E-2</v>
      </c>
    </row>
    <row r="1382" spans="1:10" x14ac:dyDescent="0.25">
      <c r="A1382" t="s">
        <v>344</v>
      </c>
      <c r="B1382" s="24">
        <v>301.54000000000002</v>
      </c>
      <c r="C1382" s="24">
        <v>305.75</v>
      </c>
      <c r="D1382" s="24">
        <v>285.58</v>
      </c>
      <c r="E1382" s="24">
        <v>285.7</v>
      </c>
      <c r="F1382" s="24">
        <v>47981800</v>
      </c>
      <c r="G1382" s="24">
        <v>4506558045</v>
      </c>
      <c r="H1382">
        <v>1380</v>
      </c>
      <c r="J1382" s="9">
        <f t="shared" si="21"/>
        <v>-5.253034423293769E-2</v>
      </c>
    </row>
    <row r="1383" spans="1:10" x14ac:dyDescent="0.25">
      <c r="A1383" t="s">
        <v>343</v>
      </c>
      <c r="B1383" s="24">
        <v>286.02999999999997</v>
      </c>
      <c r="C1383" s="24">
        <v>315.67</v>
      </c>
      <c r="D1383" s="24">
        <v>284.23</v>
      </c>
      <c r="E1383" s="24">
        <v>314.04000000000002</v>
      </c>
      <c r="F1383" s="24">
        <v>62044300</v>
      </c>
      <c r="G1383" s="24">
        <v>4954702676</v>
      </c>
      <c r="H1383">
        <v>1381</v>
      </c>
      <c r="J1383" s="9">
        <f t="shared" si="21"/>
        <v>9.7926790896060031E-2</v>
      </c>
    </row>
    <row r="1384" spans="1:10" x14ac:dyDescent="0.25">
      <c r="A1384" t="s">
        <v>342</v>
      </c>
      <c r="B1384" s="24">
        <v>313.52</v>
      </c>
      <c r="C1384" s="24">
        <v>351.39</v>
      </c>
      <c r="D1384" s="24">
        <v>310.82</v>
      </c>
      <c r="E1384" s="24">
        <v>344.73</v>
      </c>
      <c r="F1384" s="24">
        <v>170634000</v>
      </c>
      <c r="G1384" s="24">
        <v>5440160528</v>
      </c>
      <c r="H1384">
        <v>1382</v>
      </c>
      <c r="J1384" s="9">
        <f t="shared" si="21"/>
        <v>9.9547078336310407E-2</v>
      </c>
    </row>
    <row r="1385" spans="1:10" x14ac:dyDescent="0.25">
      <c r="A1385" t="s">
        <v>341</v>
      </c>
      <c r="B1385" s="24">
        <v>346.02</v>
      </c>
      <c r="C1385" s="24">
        <v>374.72</v>
      </c>
      <c r="D1385" s="24">
        <v>344.2</v>
      </c>
      <c r="E1385" s="24">
        <v>352.95</v>
      </c>
      <c r="F1385" s="24">
        <v>196022000</v>
      </c>
      <c r="G1385" s="24">
        <v>5571371507</v>
      </c>
      <c r="H1385">
        <v>1383</v>
      </c>
      <c r="J1385" s="9">
        <f t="shared" si="21"/>
        <v>2.0027744061036953E-2</v>
      </c>
    </row>
    <row r="1386" spans="1:10" x14ac:dyDescent="0.25">
      <c r="A1386" t="s">
        <v>340</v>
      </c>
      <c r="B1386" s="24">
        <v>351.75</v>
      </c>
      <c r="C1386" s="24">
        <v>369.07</v>
      </c>
      <c r="D1386" s="24">
        <v>338.75</v>
      </c>
      <c r="E1386" s="24">
        <v>368.97</v>
      </c>
      <c r="F1386" s="24">
        <v>123113000</v>
      </c>
      <c r="G1386" s="24">
        <v>5825639484</v>
      </c>
      <c r="H1386">
        <v>1384</v>
      </c>
      <c r="J1386" s="9">
        <f t="shared" si="21"/>
        <v>4.8955223880597094E-2</v>
      </c>
    </row>
    <row r="1387" spans="1:10" x14ac:dyDescent="0.25">
      <c r="A1387" t="s">
        <v>339</v>
      </c>
      <c r="B1387" s="24">
        <v>369.06</v>
      </c>
      <c r="C1387" s="24">
        <v>379.68</v>
      </c>
      <c r="D1387" s="24">
        <v>355.99</v>
      </c>
      <c r="E1387" s="24">
        <v>373.25</v>
      </c>
      <c r="F1387" s="24">
        <v>130898000</v>
      </c>
      <c r="G1387" s="24">
        <v>5894330101</v>
      </c>
      <c r="H1387">
        <v>1385</v>
      </c>
      <c r="J1387" s="9">
        <f t="shared" si="21"/>
        <v>1.135316750663848E-2</v>
      </c>
    </row>
    <row r="1388" spans="1:10" x14ac:dyDescent="0.25">
      <c r="A1388" t="s">
        <v>338</v>
      </c>
      <c r="B1388" s="24">
        <v>368.89</v>
      </c>
      <c r="C1388" s="24">
        <v>368.89</v>
      </c>
      <c r="D1388" s="24">
        <v>342.47</v>
      </c>
      <c r="E1388" s="24">
        <v>346.4</v>
      </c>
      <c r="F1388" s="24">
        <v>93212704</v>
      </c>
      <c r="G1388" s="24">
        <v>5471584637</v>
      </c>
      <c r="H1388">
        <v>1386</v>
      </c>
      <c r="J1388" s="9">
        <f t="shared" si="21"/>
        <v>-6.0966683835289678E-2</v>
      </c>
    </row>
    <row r="1389" spans="1:10" x14ac:dyDescent="0.25">
      <c r="A1389" t="s">
        <v>337</v>
      </c>
      <c r="B1389" s="24">
        <v>346.24</v>
      </c>
      <c r="C1389" s="24">
        <v>364.75</v>
      </c>
      <c r="D1389" s="24">
        <v>320.85000000000002</v>
      </c>
      <c r="E1389" s="24">
        <v>339.15</v>
      </c>
      <c r="F1389" s="24">
        <v>162103008</v>
      </c>
      <c r="G1389" s="24">
        <v>5358397337</v>
      </c>
      <c r="H1389">
        <v>1387</v>
      </c>
      <c r="J1389" s="9">
        <f t="shared" si="21"/>
        <v>-2.0477125693160906E-2</v>
      </c>
    </row>
    <row r="1390" spans="1:10" x14ac:dyDescent="0.25">
      <c r="A1390" t="s">
        <v>336</v>
      </c>
      <c r="B1390" s="24">
        <v>338.13</v>
      </c>
      <c r="C1390" s="24">
        <v>338.13</v>
      </c>
      <c r="D1390" s="24">
        <v>276.95</v>
      </c>
      <c r="E1390" s="24">
        <v>278.64</v>
      </c>
      <c r="F1390" s="24">
        <v>128424000</v>
      </c>
      <c r="G1390" s="24">
        <v>4403343522</v>
      </c>
      <c r="H1390">
        <v>1388</v>
      </c>
      <c r="J1390" s="9">
        <f t="shared" si="21"/>
        <v>-0.17593824860260848</v>
      </c>
    </row>
    <row r="1391" spans="1:10" x14ac:dyDescent="0.25">
      <c r="A1391" t="s">
        <v>335</v>
      </c>
      <c r="B1391" s="24">
        <v>277.61</v>
      </c>
      <c r="C1391" s="24">
        <v>288.08999999999997</v>
      </c>
      <c r="D1391" s="24">
        <v>243.51</v>
      </c>
      <c r="E1391" s="24">
        <v>288.08999999999997</v>
      </c>
      <c r="F1391" s="24">
        <v>155072000</v>
      </c>
      <c r="G1391" s="24">
        <v>4553784577</v>
      </c>
      <c r="H1391">
        <v>1389</v>
      </c>
      <c r="J1391" s="9">
        <f t="shared" si="21"/>
        <v>3.775080148409625E-2</v>
      </c>
    </row>
    <row r="1392" spans="1:10" x14ac:dyDescent="0.25">
      <c r="A1392" t="s">
        <v>334</v>
      </c>
      <c r="B1392" s="24">
        <v>290.72000000000003</v>
      </c>
      <c r="C1392" s="24">
        <v>295.79000000000002</v>
      </c>
      <c r="D1392" s="24">
        <v>255.81</v>
      </c>
      <c r="E1392" s="24">
        <v>257.04000000000002</v>
      </c>
      <c r="F1392" s="24">
        <v>78431696</v>
      </c>
      <c r="G1392" s="24">
        <v>4063946338</v>
      </c>
      <c r="H1392">
        <v>1390</v>
      </c>
      <c r="J1392" s="9">
        <f t="shared" si="21"/>
        <v>-0.11585030269675291</v>
      </c>
    </row>
    <row r="1393" spans="1:10" x14ac:dyDescent="0.25">
      <c r="A1393" t="s">
        <v>333</v>
      </c>
      <c r="B1393" s="24">
        <v>256.67</v>
      </c>
      <c r="C1393" s="24">
        <v>287.17</v>
      </c>
      <c r="D1393" s="24">
        <v>248.41</v>
      </c>
      <c r="E1393" s="24">
        <v>282.35000000000002</v>
      </c>
      <c r="F1393" s="24">
        <v>73755400</v>
      </c>
      <c r="G1393" s="24">
        <v>4465042435</v>
      </c>
      <c r="H1393">
        <v>1391</v>
      </c>
      <c r="J1393" s="9">
        <f t="shared" si="21"/>
        <v>0.10005064869287414</v>
      </c>
    </row>
    <row r="1394" spans="1:10" x14ac:dyDescent="0.25">
      <c r="A1394" t="s">
        <v>332</v>
      </c>
      <c r="B1394" s="24">
        <v>282.43</v>
      </c>
      <c r="C1394" s="24">
        <v>287.08999999999997</v>
      </c>
      <c r="D1394" s="24">
        <v>251.83</v>
      </c>
      <c r="E1394" s="24">
        <v>259.42</v>
      </c>
      <c r="F1394" s="24">
        <v>66680300</v>
      </c>
      <c r="G1394" s="24">
        <v>4103405763</v>
      </c>
      <c r="H1394">
        <v>1392</v>
      </c>
      <c r="J1394" s="9">
        <f t="shared" si="21"/>
        <v>-8.1471515065679956E-2</v>
      </c>
    </row>
    <row r="1395" spans="1:10" x14ac:dyDescent="0.25">
      <c r="A1395" t="s">
        <v>331</v>
      </c>
      <c r="B1395" s="24">
        <v>258.22000000000003</v>
      </c>
      <c r="C1395" s="24">
        <v>266.35000000000002</v>
      </c>
      <c r="D1395" s="24">
        <v>246.19</v>
      </c>
      <c r="E1395" s="24">
        <v>248.07</v>
      </c>
      <c r="F1395" s="24">
        <v>69264496</v>
      </c>
      <c r="G1395" s="24">
        <v>3924754944</v>
      </c>
      <c r="H1395">
        <v>1393</v>
      </c>
      <c r="J1395" s="9">
        <f t="shared" si="21"/>
        <v>-3.9307567190767688E-2</v>
      </c>
    </row>
    <row r="1396" spans="1:10" x14ac:dyDescent="0.25">
      <c r="A1396" t="s">
        <v>330</v>
      </c>
      <c r="B1396" s="24">
        <v>248.32</v>
      </c>
      <c r="C1396" s="24">
        <v>251.83</v>
      </c>
      <c r="D1396" s="24">
        <v>208.29</v>
      </c>
      <c r="E1396" s="24">
        <v>215.56</v>
      </c>
      <c r="F1396" s="24">
        <v>75383296</v>
      </c>
      <c r="G1396" s="24">
        <v>3411189461</v>
      </c>
      <c r="H1396">
        <v>1394</v>
      </c>
      <c r="J1396" s="9">
        <f t="shared" si="21"/>
        <v>-0.13192654639175255</v>
      </c>
    </row>
    <row r="1397" spans="1:10" x14ac:dyDescent="0.25">
      <c r="A1397" t="s">
        <v>329</v>
      </c>
      <c r="B1397" s="24">
        <v>215.84</v>
      </c>
      <c r="C1397" s="24">
        <v>225.96</v>
      </c>
      <c r="D1397" s="24">
        <v>198.73</v>
      </c>
      <c r="E1397" s="24">
        <v>213.31</v>
      </c>
      <c r="F1397" s="24">
        <v>75798000</v>
      </c>
      <c r="G1397" s="24">
        <v>3376311637</v>
      </c>
      <c r="H1397">
        <v>1395</v>
      </c>
      <c r="J1397" s="9">
        <f t="shared" si="21"/>
        <v>-1.1721645663454416E-2</v>
      </c>
    </row>
    <row r="1398" spans="1:10" x14ac:dyDescent="0.25">
      <c r="A1398" t="s">
        <v>328</v>
      </c>
      <c r="B1398" s="24">
        <v>213.21</v>
      </c>
      <c r="C1398" s="24">
        <v>222.38</v>
      </c>
      <c r="D1398" s="24">
        <v>203.9</v>
      </c>
      <c r="E1398" s="24">
        <v>215.7</v>
      </c>
      <c r="F1398" s="24">
        <v>62972500</v>
      </c>
      <c r="G1398" s="24">
        <v>3414993898</v>
      </c>
      <c r="H1398">
        <v>1396</v>
      </c>
      <c r="J1398" s="9">
        <f t="shared" si="21"/>
        <v>1.1678626706064352E-2</v>
      </c>
    </row>
    <row r="1399" spans="1:10" x14ac:dyDescent="0.25">
      <c r="A1399" t="s">
        <v>327</v>
      </c>
      <c r="B1399" s="24">
        <v>215.49</v>
      </c>
      <c r="C1399" s="24">
        <v>215.84</v>
      </c>
      <c r="D1399" s="24">
        <v>193.9</v>
      </c>
      <c r="E1399" s="24">
        <v>197.91</v>
      </c>
      <c r="F1399" s="24">
        <v>48877500</v>
      </c>
      <c r="G1399" s="24">
        <v>3134067930</v>
      </c>
      <c r="H1399">
        <v>1397</v>
      </c>
      <c r="J1399" s="9">
        <f t="shared" si="21"/>
        <v>-8.15815119031046E-2</v>
      </c>
    </row>
    <row r="1400" spans="1:10" x14ac:dyDescent="0.25">
      <c r="A1400" t="s">
        <v>326</v>
      </c>
      <c r="B1400" s="24">
        <v>197.43</v>
      </c>
      <c r="C1400" s="24">
        <v>209.63</v>
      </c>
      <c r="D1400" s="24">
        <v>175.08</v>
      </c>
      <c r="E1400" s="24">
        <v>209.63</v>
      </c>
      <c r="F1400" s="24">
        <v>75859904</v>
      </c>
      <c r="G1400" s="24">
        <v>3320407979</v>
      </c>
      <c r="H1400">
        <v>1398</v>
      </c>
      <c r="J1400" s="9">
        <f t="shared" si="21"/>
        <v>6.1794053588613625E-2</v>
      </c>
    </row>
    <row r="1401" spans="1:10" x14ac:dyDescent="0.25">
      <c r="A1401" t="s">
        <v>325</v>
      </c>
      <c r="B1401" s="24">
        <v>210.33</v>
      </c>
      <c r="C1401" s="24">
        <v>222</v>
      </c>
      <c r="D1401" s="24">
        <v>202.38</v>
      </c>
      <c r="E1401" s="24">
        <v>216.77</v>
      </c>
      <c r="F1401" s="24">
        <v>67314400</v>
      </c>
      <c r="G1401" s="24">
        <v>3434242898</v>
      </c>
      <c r="H1401">
        <v>1399</v>
      </c>
      <c r="J1401" s="9">
        <f t="shared" si="21"/>
        <v>3.061855179955307E-2</v>
      </c>
    </row>
    <row r="1402" spans="1:10" x14ac:dyDescent="0.25">
      <c r="A1402" t="s">
        <v>324</v>
      </c>
      <c r="B1402" s="24">
        <v>217.94</v>
      </c>
      <c r="C1402" s="24">
        <v>233.27</v>
      </c>
      <c r="D1402" s="24">
        <v>206.96</v>
      </c>
      <c r="E1402" s="24">
        <v>223.74</v>
      </c>
      <c r="F1402" s="24">
        <v>60005900</v>
      </c>
      <c r="G1402" s="24">
        <v>3545417891</v>
      </c>
      <c r="H1402">
        <v>1400</v>
      </c>
      <c r="J1402" s="9">
        <f t="shared" si="21"/>
        <v>2.6612829219051167E-2</v>
      </c>
    </row>
    <row r="1403" spans="1:10" x14ac:dyDescent="0.25">
      <c r="A1403" t="s">
        <v>323</v>
      </c>
      <c r="B1403" s="24">
        <v>224.26</v>
      </c>
      <c r="C1403" s="24">
        <v>235.9</v>
      </c>
      <c r="D1403" s="24">
        <v>215.29</v>
      </c>
      <c r="E1403" s="24">
        <v>218.63</v>
      </c>
      <c r="F1403" s="24">
        <v>57121400</v>
      </c>
      <c r="G1403" s="24">
        <v>3465334448</v>
      </c>
      <c r="H1403">
        <v>1401</v>
      </c>
      <c r="J1403" s="9">
        <f t="shared" si="21"/>
        <v>-2.5104789084098796E-2</v>
      </c>
    </row>
    <row r="1404" spans="1:10" x14ac:dyDescent="0.25">
      <c r="A1404" t="s">
        <v>322</v>
      </c>
      <c r="B1404" s="24">
        <v>218.56</v>
      </c>
      <c r="C1404" s="24">
        <v>223.68</v>
      </c>
      <c r="D1404" s="24">
        <v>204.9</v>
      </c>
      <c r="E1404" s="24">
        <v>212.71</v>
      </c>
      <c r="F1404" s="24">
        <v>40394500</v>
      </c>
      <c r="G1404" s="24">
        <v>3372204422</v>
      </c>
      <c r="H1404">
        <v>1402</v>
      </c>
      <c r="J1404" s="9">
        <f t="shared" si="21"/>
        <v>-2.6766105417276694E-2</v>
      </c>
    </row>
    <row r="1405" spans="1:10" x14ac:dyDescent="0.25">
      <c r="A1405" t="s">
        <v>321</v>
      </c>
      <c r="B1405" s="24">
        <v>212.47</v>
      </c>
      <c r="C1405" s="24">
        <v>214.33</v>
      </c>
      <c r="D1405" s="24">
        <v>199.17</v>
      </c>
      <c r="E1405" s="24">
        <v>213.91</v>
      </c>
      <c r="F1405" s="24">
        <v>39365700</v>
      </c>
      <c r="G1405" s="24">
        <v>3392039587</v>
      </c>
      <c r="H1405">
        <v>1403</v>
      </c>
      <c r="J1405" s="9">
        <f t="shared" si="21"/>
        <v>6.777427401515497E-3</v>
      </c>
    </row>
    <row r="1406" spans="1:10" x14ac:dyDescent="0.25">
      <c r="A1406" t="s">
        <v>320</v>
      </c>
      <c r="B1406" s="24">
        <v>215.37</v>
      </c>
      <c r="C1406" s="24">
        <v>217.24</v>
      </c>
      <c r="D1406" s="24">
        <v>208.7</v>
      </c>
      <c r="E1406" s="24">
        <v>209.16</v>
      </c>
      <c r="F1406" s="24">
        <v>24099100</v>
      </c>
      <c r="G1406" s="24">
        <v>3317365879</v>
      </c>
      <c r="H1406">
        <v>1404</v>
      </c>
      <c r="J1406" s="9">
        <f t="shared" si="21"/>
        <v>-2.8834099456748887E-2</v>
      </c>
    </row>
    <row r="1407" spans="1:10" x14ac:dyDescent="0.25">
      <c r="A1407" t="s">
        <v>319</v>
      </c>
      <c r="B1407" s="24">
        <v>207.32</v>
      </c>
      <c r="C1407" s="24">
        <v>214.4</v>
      </c>
      <c r="D1407" s="24">
        <v>203.02</v>
      </c>
      <c r="E1407" s="24">
        <v>211.78</v>
      </c>
      <c r="F1407" s="24">
        <v>23409900</v>
      </c>
      <c r="G1407" s="24">
        <v>3359772593</v>
      </c>
      <c r="H1407">
        <v>1405</v>
      </c>
      <c r="J1407" s="9">
        <f t="shared" si="21"/>
        <v>2.1512637468647542E-2</v>
      </c>
    </row>
    <row r="1408" spans="1:10" x14ac:dyDescent="0.25">
      <c r="A1408" t="s">
        <v>318</v>
      </c>
      <c r="B1408" s="24">
        <v>211.79</v>
      </c>
      <c r="C1408" s="24">
        <v>212.68</v>
      </c>
      <c r="D1408" s="24">
        <v>188.55</v>
      </c>
      <c r="E1408" s="24">
        <v>197.18</v>
      </c>
      <c r="F1408" s="24">
        <v>37329600</v>
      </c>
      <c r="G1408" s="24">
        <v>3128694624</v>
      </c>
      <c r="H1408">
        <v>1406</v>
      </c>
      <c r="J1408" s="9">
        <f t="shared" si="21"/>
        <v>-6.8983426979555146E-2</v>
      </c>
    </row>
    <row r="1409" spans="1:10" x14ac:dyDescent="0.25">
      <c r="A1409" t="s">
        <v>317</v>
      </c>
      <c r="B1409" s="24">
        <v>196.85</v>
      </c>
      <c r="C1409" s="24">
        <v>197.9</v>
      </c>
      <c r="D1409" s="24">
        <v>184.58</v>
      </c>
      <c r="E1409" s="24">
        <v>187.93</v>
      </c>
      <c r="F1409" s="24">
        <v>53498800</v>
      </c>
      <c r="G1409" s="24">
        <v>2982664705</v>
      </c>
      <c r="H1409">
        <v>1407</v>
      </c>
      <c r="J1409" s="9">
        <f t="shared" si="21"/>
        <v>-4.5313690627381192E-2</v>
      </c>
    </row>
    <row r="1410" spans="1:10" x14ac:dyDescent="0.25">
      <c r="A1410" t="s">
        <v>316</v>
      </c>
      <c r="B1410" s="24">
        <v>187.47</v>
      </c>
      <c r="C1410" s="24">
        <v>201.52</v>
      </c>
      <c r="D1410" s="24">
        <v>186.32</v>
      </c>
      <c r="E1410" s="24">
        <v>199.16</v>
      </c>
      <c r="F1410" s="24">
        <v>44833300</v>
      </c>
      <c r="G1410" s="24">
        <v>3161594519</v>
      </c>
      <c r="H1410">
        <v>1408</v>
      </c>
      <c r="J1410" s="9">
        <f t="shared" si="21"/>
        <v>6.2356643729663402E-2</v>
      </c>
    </row>
    <row r="1411" spans="1:10" x14ac:dyDescent="0.25">
      <c r="A1411" t="s">
        <v>315</v>
      </c>
      <c r="B1411" s="24">
        <v>199.31</v>
      </c>
      <c r="C1411" s="24">
        <v>200.83</v>
      </c>
      <c r="D1411" s="24">
        <v>174.64</v>
      </c>
      <c r="E1411" s="24">
        <v>176.86</v>
      </c>
      <c r="F1411" s="24">
        <v>53055600</v>
      </c>
      <c r="G1411" s="24">
        <v>2808253919</v>
      </c>
      <c r="H1411">
        <v>1409</v>
      </c>
      <c r="J1411" s="9">
        <f t="shared" si="21"/>
        <v>-0.11263860318097431</v>
      </c>
    </row>
    <row r="1412" spans="1:10" x14ac:dyDescent="0.25">
      <c r="A1412" t="s">
        <v>314</v>
      </c>
      <c r="B1412" s="24">
        <v>176</v>
      </c>
      <c r="C1412" s="24">
        <v>180.41</v>
      </c>
      <c r="D1412" s="24">
        <v>162.99</v>
      </c>
      <c r="E1412" s="24">
        <v>172.36</v>
      </c>
      <c r="F1412" s="24">
        <v>41887500</v>
      </c>
      <c r="G1412" s="24">
        <v>2737373074</v>
      </c>
      <c r="H1412">
        <v>1410</v>
      </c>
      <c r="J1412" s="9">
        <f t="shared" ref="J1412:J1475" si="22">(E1412-B1412)/B1412</f>
        <v>-2.0681818181818103E-2</v>
      </c>
    </row>
    <row r="1413" spans="1:10" x14ac:dyDescent="0.25">
      <c r="A1413" t="s">
        <v>313</v>
      </c>
      <c r="B1413" s="24">
        <v>172.53</v>
      </c>
      <c r="C1413" s="24">
        <v>181.97</v>
      </c>
      <c r="D1413" s="24">
        <v>171.54</v>
      </c>
      <c r="E1413" s="24">
        <v>179.56</v>
      </c>
      <c r="F1413" s="24">
        <v>22220300</v>
      </c>
      <c r="G1413" s="24">
        <v>2852327630</v>
      </c>
      <c r="H1413">
        <v>1411</v>
      </c>
      <c r="J1413" s="9">
        <f t="shared" si="22"/>
        <v>4.0746536834173772E-2</v>
      </c>
    </row>
    <row r="1414" spans="1:10" x14ac:dyDescent="0.25">
      <c r="A1414" t="s">
        <v>312</v>
      </c>
      <c r="B1414" s="24">
        <v>178.78</v>
      </c>
      <c r="C1414" s="24">
        <v>182.11</v>
      </c>
      <c r="D1414" s="24">
        <v>165.25</v>
      </c>
      <c r="E1414" s="24">
        <v>175.51</v>
      </c>
      <c r="F1414" s="24">
        <v>31024200</v>
      </c>
      <c r="G1414" s="24">
        <v>2788621022</v>
      </c>
      <c r="H1414">
        <v>1412</v>
      </c>
      <c r="J1414" s="9">
        <f t="shared" si="22"/>
        <v>-1.8290636536525396E-2</v>
      </c>
    </row>
    <row r="1415" spans="1:10" x14ac:dyDescent="0.25">
      <c r="A1415" t="s">
        <v>311</v>
      </c>
      <c r="B1415" s="24">
        <v>175.87</v>
      </c>
      <c r="C1415" s="24">
        <v>181.52</v>
      </c>
      <c r="D1415" s="24">
        <v>175.06</v>
      </c>
      <c r="E1415" s="24">
        <v>177.51</v>
      </c>
      <c r="F1415" s="24">
        <v>27927800</v>
      </c>
      <c r="G1415" s="24">
        <v>2820950579</v>
      </c>
      <c r="H1415">
        <v>1413</v>
      </c>
      <c r="J1415" s="9">
        <f t="shared" si="22"/>
        <v>9.3250696537214208E-3</v>
      </c>
    </row>
    <row r="1416" spans="1:10" x14ac:dyDescent="0.25">
      <c r="A1416" t="s">
        <v>310</v>
      </c>
      <c r="B1416" s="24">
        <v>177.57</v>
      </c>
      <c r="C1416" s="24">
        <v>191.1</v>
      </c>
      <c r="D1416" s="24">
        <v>177.57</v>
      </c>
      <c r="E1416" s="24">
        <v>189.54</v>
      </c>
      <c r="F1416" s="24">
        <v>36809600</v>
      </c>
      <c r="G1416" s="24">
        <v>3012783096</v>
      </c>
      <c r="H1416">
        <v>1414</v>
      </c>
      <c r="J1416" s="9">
        <f t="shared" si="22"/>
        <v>6.7410035478966041E-2</v>
      </c>
    </row>
    <row r="1417" spans="1:10" x14ac:dyDescent="0.25">
      <c r="A1417" t="s">
        <v>309</v>
      </c>
      <c r="B1417" s="24">
        <v>189.4</v>
      </c>
      <c r="C1417" s="24">
        <v>189.47</v>
      </c>
      <c r="D1417" s="24">
        <v>169.1</v>
      </c>
      <c r="E1417" s="24">
        <v>170.1</v>
      </c>
      <c r="F1417" s="24">
        <v>39301200</v>
      </c>
      <c r="G1417" s="24">
        <v>2704480624</v>
      </c>
      <c r="H1417">
        <v>1415</v>
      </c>
      <c r="J1417" s="9">
        <f t="shared" si="22"/>
        <v>-0.10190073917634641</v>
      </c>
    </row>
    <row r="1418" spans="1:10" x14ac:dyDescent="0.25">
      <c r="A1418" t="s">
        <v>308</v>
      </c>
      <c r="B1418" s="24">
        <v>170.05</v>
      </c>
      <c r="C1418" s="24">
        <v>174.89</v>
      </c>
      <c r="D1418" s="24">
        <v>164.8</v>
      </c>
      <c r="E1418" s="24">
        <v>173.31</v>
      </c>
      <c r="F1418" s="24">
        <v>40641000</v>
      </c>
      <c r="G1418" s="24">
        <v>2756100111</v>
      </c>
      <c r="H1418">
        <v>1416</v>
      </c>
      <c r="J1418" s="9">
        <f t="shared" si="22"/>
        <v>1.9170832108203414E-2</v>
      </c>
    </row>
    <row r="1419" spans="1:10" x14ac:dyDescent="0.25">
      <c r="A1419" t="s">
        <v>307</v>
      </c>
      <c r="B1419" s="24">
        <v>172.41</v>
      </c>
      <c r="C1419" s="24">
        <v>175.37</v>
      </c>
      <c r="D1419" s="24">
        <v>161.91999999999999</v>
      </c>
      <c r="E1419" s="24">
        <v>162</v>
      </c>
      <c r="F1419" s="24">
        <v>42452500</v>
      </c>
      <c r="G1419" s="24">
        <v>2576595427</v>
      </c>
      <c r="H1419">
        <v>1417</v>
      </c>
      <c r="J1419" s="9">
        <f t="shared" si="22"/>
        <v>-6.0379328345223575E-2</v>
      </c>
    </row>
    <row r="1420" spans="1:10" x14ac:dyDescent="0.25">
      <c r="A1420" t="s">
        <v>306</v>
      </c>
      <c r="B1420" s="24">
        <v>162.27000000000001</v>
      </c>
      <c r="C1420" s="24">
        <v>172.74</v>
      </c>
      <c r="D1420" s="24">
        <v>162.27000000000001</v>
      </c>
      <c r="E1420" s="24">
        <v>170.12</v>
      </c>
      <c r="F1420" s="24">
        <v>30577500</v>
      </c>
      <c r="G1420" s="24">
        <v>2705866284</v>
      </c>
      <c r="H1420">
        <v>1418</v>
      </c>
      <c r="J1420" s="9">
        <f t="shared" si="22"/>
        <v>4.8376163184815392E-2</v>
      </c>
    </row>
    <row r="1421" spans="1:10" x14ac:dyDescent="0.25">
      <c r="A1421" t="s">
        <v>305</v>
      </c>
      <c r="B1421" s="24">
        <v>169.99</v>
      </c>
      <c r="C1421" s="24">
        <v>174.15</v>
      </c>
      <c r="D1421" s="24">
        <v>169.3</v>
      </c>
      <c r="E1421" s="24">
        <v>173.97</v>
      </c>
      <c r="F1421" s="24">
        <v>24114000</v>
      </c>
      <c r="G1421" s="24">
        <v>2767651311</v>
      </c>
      <c r="H1421">
        <v>1419</v>
      </c>
      <c r="J1421" s="9">
        <f t="shared" si="22"/>
        <v>2.341314194952638E-2</v>
      </c>
    </row>
    <row r="1422" spans="1:10" x14ac:dyDescent="0.25">
      <c r="A1422" t="s">
        <v>304</v>
      </c>
      <c r="B1422" s="24">
        <v>174.05</v>
      </c>
      <c r="C1422" s="24">
        <v>179.13</v>
      </c>
      <c r="D1422" s="24">
        <v>164.26</v>
      </c>
      <c r="E1422" s="24">
        <v>167.07</v>
      </c>
      <c r="F1422" s="24">
        <v>24546500</v>
      </c>
      <c r="G1422" s="24">
        <v>2658477488</v>
      </c>
      <c r="H1422">
        <v>1420</v>
      </c>
      <c r="J1422" s="9">
        <f t="shared" si="22"/>
        <v>-4.0103418557885767E-2</v>
      </c>
    </row>
    <row r="1423" spans="1:10" x14ac:dyDescent="0.25">
      <c r="A1423" t="s">
        <v>303</v>
      </c>
      <c r="B1423" s="24">
        <v>167.06</v>
      </c>
      <c r="C1423" s="24">
        <v>167.38</v>
      </c>
      <c r="D1423" s="24">
        <v>164.4</v>
      </c>
      <c r="E1423" s="24">
        <v>165.57</v>
      </c>
      <c r="F1423" s="24">
        <v>31208400</v>
      </c>
      <c r="G1423" s="24">
        <v>2635244346</v>
      </c>
      <c r="H1423">
        <v>1421</v>
      </c>
      <c r="J1423" s="9">
        <f t="shared" si="22"/>
        <v>-8.9189512749910747E-3</v>
      </c>
    </row>
    <row r="1424" spans="1:10" x14ac:dyDescent="0.25">
      <c r="A1424" t="s">
        <v>302</v>
      </c>
      <c r="B1424" s="24">
        <v>165.55</v>
      </c>
      <c r="C1424" s="24">
        <v>169.16</v>
      </c>
      <c r="D1424" s="24">
        <v>164.53</v>
      </c>
      <c r="E1424" s="24">
        <v>169.16</v>
      </c>
      <c r="F1424" s="24">
        <v>41345600</v>
      </c>
      <c r="G1424" s="24">
        <v>2693011159</v>
      </c>
      <c r="H1424">
        <v>1422</v>
      </c>
      <c r="J1424" s="9">
        <f t="shared" si="22"/>
        <v>2.1806100875868227E-2</v>
      </c>
    </row>
    <row r="1425" spans="1:10" x14ac:dyDescent="0.25">
      <c r="A1425" t="s">
        <v>301</v>
      </c>
      <c r="B1425" s="24">
        <v>168.92</v>
      </c>
      <c r="C1425" s="24">
        <v>191.94</v>
      </c>
      <c r="D1425" s="24">
        <v>166.3</v>
      </c>
      <c r="E1425" s="24">
        <v>191.94</v>
      </c>
      <c r="F1425" s="24">
        <v>62352400</v>
      </c>
      <c r="G1425" s="24">
        <v>3056331382</v>
      </c>
      <c r="H1425">
        <v>1423</v>
      </c>
      <c r="J1425" s="9">
        <f t="shared" si="22"/>
        <v>0.13627752782382199</v>
      </c>
    </row>
    <row r="1426" spans="1:10" x14ac:dyDescent="0.25">
      <c r="A1426" t="s">
        <v>300</v>
      </c>
      <c r="B1426" s="24">
        <v>192.04</v>
      </c>
      <c r="C1426" s="24">
        <v>201.17</v>
      </c>
      <c r="D1426" s="24">
        <v>186.77</v>
      </c>
      <c r="E1426" s="24">
        <v>188.87</v>
      </c>
      <c r="F1426" s="24">
        <v>56740700</v>
      </c>
      <c r="G1426" s="24">
        <v>3007988430</v>
      </c>
      <c r="H1426">
        <v>1424</v>
      </c>
      <c r="J1426" s="9">
        <f t="shared" si="22"/>
        <v>-1.6506977712976399E-2</v>
      </c>
    </row>
    <row r="1427" spans="1:10" x14ac:dyDescent="0.25">
      <c r="A1427" t="s">
        <v>299</v>
      </c>
      <c r="B1427" s="24">
        <v>188.64</v>
      </c>
      <c r="C1427" s="24">
        <v>197.19</v>
      </c>
      <c r="D1427" s="24">
        <v>188.15</v>
      </c>
      <c r="E1427" s="24">
        <v>190.42</v>
      </c>
      <c r="F1427" s="24">
        <v>42979700</v>
      </c>
      <c r="G1427" s="24">
        <v>3033464639</v>
      </c>
      <c r="H1427">
        <v>1425</v>
      </c>
      <c r="J1427" s="9">
        <f t="shared" si="22"/>
        <v>9.4359626802374957E-3</v>
      </c>
    </row>
    <row r="1428" spans="1:10" x14ac:dyDescent="0.25">
      <c r="A1428" t="s">
        <v>298</v>
      </c>
      <c r="B1428" s="24">
        <v>190.91</v>
      </c>
      <c r="C1428" s="24">
        <v>203.93</v>
      </c>
      <c r="D1428" s="24">
        <v>190.91</v>
      </c>
      <c r="E1428" s="24">
        <v>200.62</v>
      </c>
      <c r="F1428" s="24">
        <v>50712700</v>
      </c>
      <c r="G1428" s="24">
        <v>3196608691</v>
      </c>
      <c r="H1428">
        <v>1426</v>
      </c>
      <c r="J1428" s="9">
        <f t="shared" si="22"/>
        <v>5.0861662563511642E-2</v>
      </c>
    </row>
    <row r="1429" spans="1:10" x14ac:dyDescent="0.25">
      <c r="A1429" t="s">
        <v>297</v>
      </c>
      <c r="B1429" s="24">
        <v>200.5</v>
      </c>
      <c r="C1429" s="24">
        <v>203.01</v>
      </c>
      <c r="D1429" s="24">
        <v>189.36</v>
      </c>
      <c r="E1429" s="24">
        <v>194.1</v>
      </c>
      <c r="F1429" s="24">
        <v>41090800</v>
      </c>
      <c r="G1429" s="24">
        <v>3093384517</v>
      </c>
      <c r="H1429">
        <v>1427</v>
      </c>
      <c r="J1429" s="9">
        <f t="shared" si="22"/>
        <v>-3.1920199501246908E-2</v>
      </c>
    </row>
    <row r="1430" spans="1:10" x14ac:dyDescent="0.25">
      <c r="A1430" t="s">
        <v>296</v>
      </c>
      <c r="B1430" s="24">
        <v>194.41</v>
      </c>
      <c r="C1430" s="24">
        <v>202.07</v>
      </c>
      <c r="D1430" s="24">
        <v>193.45</v>
      </c>
      <c r="E1430" s="24">
        <v>195.75</v>
      </c>
      <c r="F1430" s="24">
        <v>39801200</v>
      </c>
      <c r="G1430" s="24">
        <v>3120365959</v>
      </c>
      <c r="H1430">
        <v>1428</v>
      </c>
      <c r="J1430" s="9">
        <f t="shared" si="22"/>
        <v>6.8926495550640579E-3</v>
      </c>
    </row>
    <row r="1431" spans="1:10" x14ac:dyDescent="0.25">
      <c r="A1431" t="s">
        <v>295</v>
      </c>
      <c r="B1431" s="24">
        <v>195.83</v>
      </c>
      <c r="C1431" s="24">
        <v>232.72</v>
      </c>
      <c r="D1431" s="24">
        <v>195.83</v>
      </c>
      <c r="E1431" s="24">
        <v>228.35</v>
      </c>
      <c r="F1431" s="24">
        <v>180248992</v>
      </c>
      <c r="G1431" s="24">
        <v>3640750303</v>
      </c>
      <c r="H1431">
        <v>1429</v>
      </c>
      <c r="J1431" s="9">
        <f t="shared" si="22"/>
        <v>0.16606240106214565</v>
      </c>
    </row>
    <row r="1432" spans="1:10" x14ac:dyDescent="0.25">
      <c r="A1432" t="s">
        <v>294</v>
      </c>
      <c r="B1432" s="24">
        <v>228.41</v>
      </c>
      <c r="C1432" s="24">
        <v>239.01</v>
      </c>
      <c r="D1432" s="24">
        <v>225.98</v>
      </c>
      <c r="E1432" s="24">
        <v>238.61</v>
      </c>
      <c r="F1432" s="24">
        <v>89253400</v>
      </c>
      <c r="G1432" s="24">
        <v>3805112580</v>
      </c>
      <c r="H1432">
        <v>1430</v>
      </c>
      <c r="J1432" s="9">
        <f t="shared" si="22"/>
        <v>4.4656538680443135E-2</v>
      </c>
    </row>
    <row r="1433" spans="1:10" x14ac:dyDescent="0.25">
      <c r="A1433" t="s">
        <v>293</v>
      </c>
      <c r="B1433" s="24">
        <v>239.01</v>
      </c>
      <c r="C1433" s="24">
        <v>271.98</v>
      </c>
      <c r="D1433" s="24">
        <v>238.51</v>
      </c>
      <c r="E1433" s="24">
        <v>271.98</v>
      </c>
      <c r="F1433" s="24">
        <v>128551000</v>
      </c>
      <c r="G1433" s="24">
        <v>4338350444</v>
      </c>
      <c r="H1433">
        <v>1431</v>
      </c>
      <c r="J1433" s="9">
        <f t="shared" si="22"/>
        <v>0.13794401907869974</v>
      </c>
    </row>
    <row r="1434" spans="1:10" x14ac:dyDescent="0.25">
      <c r="A1434" t="s">
        <v>292</v>
      </c>
      <c r="B1434" s="24">
        <v>271.41000000000003</v>
      </c>
      <c r="C1434" s="24">
        <v>271.41000000000003</v>
      </c>
      <c r="D1434" s="24">
        <v>240.04</v>
      </c>
      <c r="E1434" s="24">
        <v>258.18</v>
      </c>
      <c r="F1434" s="24">
        <v>89939200</v>
      </c>
      <c r="G1434" s="24">
        <v>4118666854</v>
      </c>
      <c r="H1434">
        <v>1432</v>
      </c>
      <c r="J1434" s="9">
        <f t="shared" si="22"/>
        <v>-4.8745440477506417E-2</v>
      </c>
    </row>
    <row r="1435" spans="1:10" x14ac:dyDescent="0.25">
      <c r="A1435" t="s">
        <v>291</v>
      </c>
      <c r="B1435" s="24">
        <v>257.32</v>
      </c>
      <c r="C1435" s="24">
        <v>283.99</v>
      </c>
      <c r="D1435" s="24">
        <v>250.24</v>
      </c>
      <c r="E1435" s="24">
        <v>271.3</v>
      </c>
      <c r="F1435" s="24">
        <v>142363008</v>
      </c>
      <c r="G1435" s="24">
        <v>4329350423</v>
      </c>
      <c r="H1435">
        <v>1433</v>
      </c>
      <c r="J1435" s="9">
        <f t="shared" si="22"/>
        <v>5.4329239856987482E-2</v>
      </c>
    </row>
    <row r="1436" spans="1:10" x14ac:dyDescent="0.25">
      <c r="A1436" t="s">
        <v>290</v>
      </c>
      <c r="B1436" s="24">
        <v>270.81</v>
      </c>
      <c r="C1436" s="24">
        <v>287.11</v>
      </c>
      <c r="D1436" s="24">
        <v>270.81</v>
      </c>
      <c r="E1436" s="24">
        <v>283.3</v>
      </c>
      <c r="F1436" s="24">
        <v>110600000</v>
      </c>
      <c r="G1436" s="24">
        <v>4521764826</v>
      </c>
      <c r="H1436">
        <v>1434</v>
      </c>
      <c r="J1436" s="9">
        <f t="shared" si="22"/>
        <v>4.6120896569550637E-2</v>
      </c>
    </row>
    <row r="1437" spans="1:10" x14ac:dyDescent="0.25">
      <c r="A1437" t="s">
        <v>289</v>
      </c>
      <c r="B1437" s="24">
        <v>282.18</v>
      </c>
      <c r="C1437" s="24">
        <v>298.08</v>
      </c>
      <c r="D1437" s="24">
        <v>280.24</v>
      </c>
      <c r="E1437" s="24">
        <v>296.04000000000002</v>
      </c>
      <c r="F1437" s="24">
        <v>141852000</v>
      </c>
      <c r="G1437" s="24">
        <v>4726092120</v>
      </c>
      <c r="H1437">
        <v>1435</v>
      </c>
      <c r="J1437" s="9">
        <f t="shared" si="22"/>
        <v>4.9117584520518863E-2</v>
      </c>
    </row>
    <row r="1438" spans="1:10" x14ac:dyDescent="0.25">
      <c r="A1438" t="s">
        <v>288</v>
      </c>
      <c r="B1438" s="24">
        <v>293.56</v>
      </c>
      <c r="C1438" s="24">
        <v>293.56</v>
      </c>
      <c r="D1438" s="24">
        <v>249.15</v>
      </c>
      <c r="E1438" s="24">
        <v>257.14</v>
      </c>
      <c r="F1438" s="24">
        <v>157435008</v>
      </c>
      <c r="G1438" s="24">
        <v>4106018095</v>
      </c>
      <c r="H1438">
        <v>1436</v>
      </c>
      <c r="J1438" s="9">
        <f t="shared" si="22"/>
        <v>-0.12406322387246224</v>
      </c>
    </row>
    <row r="1439" spans="1:10" x14ac:dyDescent="0.25">
      <c r="A1439" t="s">
        <v>287</v>
      </c>
      <c r="B1439" s="24">
        <v>258.08999999999997</v>
      </c>
      <c r="C1439" s="24">
        <v>277.25</v>
      </c>
      <c r="D1439" s="24">
        <v>250.21</v>
      </c>
      <c r="E1439" s="24">
        <v>268.27</v>
      </c>
      <c r="F1439" s="24">
        <v>153394000</v>
      </c>
      <c r="G1439" s="24">
        <v>4284652704</v>
      </c>
      <c r="H1439">
        <v>1437</v>
      </c>
      <c r="J1439" s="9">
        <f t="shared" si="22"/>
        <v>3.9443604944011806E-2</v>
      </c>
    </row>
    <row r="1440" spans="1:10" x14ac:dyDescent="0.25">
      <c r="A1440" t="s">
        <v>286</v>
      </c>
      <c r="B1440" s="24">
        <v>267.29000000000002</v>
      </c>
      <c r="C1440" s="24">
        <v>268.63</v>
      </c>
      <c r="D1440" s="24">
        <v>251.88</v>
      </c>
      <c r="E1440" s="24">
        <v>251.88</v>
      </c>
      <c r="F1440" s="24">
        <v>93178896</v>
      </c>
      <c r="G1440" s="24">
        <v>4023636239</v>
      </c>
      <c r="H1440">
        <v>1438</v>
      </c>
      <c r="J1440" s="9">
        <f t="shared" si="22"/>
        <v>-5.7652736727898626E-2</v>
      </c>
    </row>
    <row r="1441" spans="1:10" x14ac:dyDescent="0.25">
      <c r="A1441" t="s">
        <v>285</v>
      </c>
      <c r="B1441" s="24">
        <v>251.77</v>
      </c>
      <c r="C1441" s="24">
        <v>265.51</v>
      </c>
      <c r="D1441" s="24">
        <v>251.55</v>
      </c>
      <c r="E1441" s="24">
        <v>261.51</v>
      </c>
      <c r="F1441" s="24">
        <v>84646704</v>
      </c>
      <c r="G1441" s="24">
        <v>4178340973</v>
      </c>
      <c r="H1441">
        <v>1439</v>
      </c>
      <c r="J1441" s="9">
        <f t="shared" si="22"/>
        <v>3.8686102395043019E-2</v>
      </c>
    </row>
    <row r="1442" spans="1:10" x14ac:dyDescent="0.25">
      <c r="A1442" t="s">
        <v>284</v>
      </c>
      <c r="B1442" s="24">
        <v>260.91000000000003</v>
      </c>
      <c r="C1442" s="24">
        <v>262.91000000000003</v>
      </c>
      <c r="D1442" s="24">
        <v>244.05</v>
      </c>
      <c r="E1442" s="24">
        <v>256.87</v>
      </c>
      <c r="F1442" s="24">
        <v>92297200</v>
      </c>
      <c r="G1442" s="24">
        <v>4105183265</v>
      </c>
      <c r="H1442">
        <v>1440</v>
      </c>
      <c r="J1442" s="9">
        <f t="shared" si="22"/>
        <v>-1.5484266605342915E-2</v>
      </c>
    </row>
    <row r="1443" spans="1:10" x14ac:dyDescent="0.25">
      <c r="A1443" t="s">
        <v>283</v>
      </c>
      <c r="B1443" s="24">
        <v>256.35000000000002</v>
      </c>
      <c r="C1443" s="24">
        <v>259.07</v>
      </c>
      <c r="D1443" s="24">
        <v>239.08</v>
      </c>
      <c r="E1443" s="24">
        <v>242.46</v>
      </c>
      <c r="F1443" s="24">
        <v>103574000</v>
      </c>
      <c r="G1443" s="24">
        <v>3875582215</v>
      </c>
      <c r="H1443">
        <v>1441</v>
      </c>
      <c r="J1443" s="9">
        <f t="shared" si="22"/>
        <v>-5.4183733177296717E-2</v>
      </c>
    </row>
    <row r="1444" spans="1:10" x14ac:dyDescent="0.25">
      <c r="A1444" t="s">
        <v>282</v>
      </c>
      <c r="B1444" s="24">
        <v>242.45</v>
      </c>
      <c r="C1444" s="24">
        <v>242.45</v>
      </c>
      <c r="D1444" s="24">
        <v>229.56</v>
      </c>
      <c r="E1444" s="24">
        <v>240.26</v>
      </c>
      <c r="F1444" s="24">
        <v>71420800</v>
      </c>
      <c r="G1444" s="24">
        <v>3841343353</v>
      </c>
      <c r="H1444">
        <v>1442</v>
      </c>
      <c r="J1444" s="9">
        <f t="shared" si="22"/>
        <v>-9.0327902660342248E-3</v>
      </c>
    </row>
    <row r="1445" spans="1:10" x14ac:dyDescent="0.25">
      <c r="A1445" t="s">
        <v>281</v>
      </c>
      <c r="B1445" s="24">
        <v>239.94</v>
      </c>
      <c r="C1445" s="24">
        <v>252.72</v>
      </c>
      <c r="D1445" s="24">
        <v>238.84</v>
      </c>
      <c r="E1445" s="24">
        <v>249.66</v>
      </c>
      <c r="F1445" s="24">
        <v>83039296</v>
      </c>
      <c r="G1445" s="24">
        <v>3992528815</v>
      </c>
      <c r="H1445">
        <v>1443</v>
      </c>
      <c r="J1445" s="9">
        <f t="shared" si="22"/>
        <v>4.0510127531882968E-2</v>
      </c>
    </row>
    <row r="1446" spans="1:10" x14ac:dyDescent="0.25">
      <c r="A1446" t="s">
        <v>280</v>
      </c>
      <c r="B1446" s="24">
        <v>249.34</v>
      </c>
      <c r="C1446" s="24">
        <v>257.62</v>
      </c>
      <c r="D1446" s="24">
        <v>242.95</v>
      </c>
      <c r="E1446" s="24">
        <v>245.98</v>
      </c>
      <c r="F1446" s="24">
        <v>115162000</v>
      </c>
      <c r="G1446" s="24">
        <v>3934424837</v>
      </c>
      <c r="H1446">
        <v>1444</v>
      </c>
      <c r="J1446" s="9">
        <f t="shared" si="22"/>
        <v>-1.3475575519371194E-2</v>
      </c>
    </row>
    <row r="1447" spans="1:10" x14ac:dyDescent="0.25">
      <c r="A1447" t="s">
        <v>279</v>
      </c>
      <c r="B1447" s="24">
        <v>246.68</v>
      </c>
      <c r="C1447" s="24">
        <v>248.4</v>
      </c>
      <c r="D1447" s="24">
        <v>238.9</v>
      </c>
      <c r="E1447" s="24">
        <v>241.53</v>
      </c>
      <c r="F1447" s="24">
        <v>77875600</v>
      </c>
      <c r="G1447" s="24">
        <v>3863990606</v>
      </c>
      <c r="H1447">
        <v>1445</v>
      </c>
      <c r="J1447" s="9">
        <f t="shared" si="22"/>
        <v>-2.0877249878384973E-2</v>
      </c>
    </row>
    <row r="1448" spans="1:10" x14ac:dyDescent="0.25">
      <c r="A1448" t="s">
        <v>278</v>
      </c>
      <c r="B1448" s="24">
        <v>241.23</v>
      </c>
      <c r="C1448" s="24">
        <v>245.48</v>
      </c>
      <c r="D1448" s="24">
        <v>239.72</v>
      </c>
      <c r="E1448" s="24">
        <v>240.78</v>
      </c>
      <c r="F1448" s="24">
        <v>73154304</v>
      </c>
      <c r="G1448" s="24">
        <v>3852847483</v>
      </c>
      <c r="H1448">
        <v>1446</v>
      </c>
      <c r="J1448" s="9">
        <f t="shared" si="22"/>
        <v>-1.865439621937523E-3</v>
      </c>
    </row>
    <row r="1449" spans="1:10" x14ac:dyDescent="0.25">
      <c r="A1449" t="s">
        <v>277</v>
      </c>
      <c r="B1449" s="24">
        <v>240.88</v>
      </c>
      <c r="C1449" s="24">
        <v>242.44</v>
      </c>
      <c r="D1449" s="24">
        <v>232.6</v>
      </c>
      <c r="E1449" s="24">
        <v>235.49</v>
      </c>
      <c r="F1449" s="24">
        <v>50393500</v>
      </c>
      <c r="G1449" s="24">
        <v>3768995961</v>
      </c>
      <c r="H1449">
        <v>1447</v>
      </c>
      <c r="J1449" s="9">
        <f t="shared" si="22"/>
        <v>-2.2376286947857798E-2</v>
      </c>
    </row>
    <row r="1450" spans="1:10" x14ac:dyDescent="0.25">
      <c r="A1450" t="s">
        <v>276</v>
      </c>
      <c r="B1450" s="24">
        <v>235.74</v>
      </c>
      <c r="C1450" s="24">
        <v>235.84</v>
      </c>
      <c r="D1450" s="24">
        <v>222.75</v>
      </c>
      <c r="E1450" s="24">
        <v>233.07</v>
      </c>
      <c r="F1450" s="24">
        <v>44546500</v>
      </c>
      <c r="G1450" s="24">
        <v>3731033124</v>
      </c>
      <c r="H1450">
        <v>1448</v>
      </c>
      <c r="J1450" s="9">
        <f t="shared" si="22"/>
        <v>-1.1326037159582658E-2</v>
      </c>
    </row>
    <row r="1451" spans="1:10" x14ac:dyDescent="0.25">
      <c r="A1451" t="s">
        <v>275</v>
      </c>
      <c r="B1451" s="24">
        <v>233.22</v>
      </c>
      <c r="C1451" s="24">
        <v>234.57</v>
      </c>
      <c r="D1451" s="24">
        <v>220.23</v>
      </c>
      <c r="E1451" s="24">
        <v>223.35</v>
      </c>
      <c r="F1451" s="24">
        <v>33703600</v>
      </c>
      <c r="G1451" s="24">
        <v>3576230452</v>
      </c>
      <c r="H1451">
        <v>1449</v>
      </c>
      <c r="J1451" s="9">
        <f t="shared" si="22"/>
        <v>-4.2320555698482143E-2</v>
      </c>
    </row>
    <row r="1452" spans="1:10" x14ac:dyDescent="0.25">
      <c r="A1452" t="s">
        <v>274</v>
      </c>
      <c r="B1452" s="24">
        <v>223.82</v>
      </c>
      <c r="C1452" s="24">
        <v>232.48</v>
      </c>
      <c r="D1452" s="24">
        <v>216.97</v>
      </c>
      <c r="E1452" s="24">
        <v>227.52</v>
      </c>
      <c r="F1452" s="24">
        <v>41903700</v>
      </c>
      <c r="G1452" s="24">
        <v>3643688002</v>
      </c>
      <c r="H1452">
        <v>1450</v>
      </c>
      <c r="J1452" s="9">
        <f t="shared" si="22"/>
        <v>1.6531141095523266E-2</v>
      </c>
    </row>
    <row r="1453" spans="1:10" x14ac:dyDescent="0.25">
      <c r="A1453" t="s">
        <v>273</v>
      </c>
      <c r="B1453" s="24">
        <v>227.21</v>
      </c>
      <c r="C1453" s="24">
        <v>233.27</v>
      </c>
      <c r="D1453" s="24">
        <v>218.21</v>
      </c>
      <c r="E1453" s="24">
        <v>218.22</v>
      </c>
      <c r="F1453" s="24">
        <v>36197200</v>
      </c>
      <c r="G1453" s="24">
        <v>3495512780</v>
      </c>
      <c r="H1453">
        <v>1451</v>
      </c>
      <c r="J1453" s="9">
        <f t="shared" si="22"/>
        <v>-3.9566920470049775E-2</v>
      </c>
    </row>
    <row r="1454" spans="1:10" x14ac:dyDescent="0.25">
      <c r="A1454" t="s">
        <v>272</v>
      </c>
      <c r="B1454" s="24">
        <v>218.48</v>
      </c>
      <c r="C1454" s="24">
        <v>218.48</v>
      </c>
      <c r="D1454" s="24">
        <v>197.65</v>
      </c>
      <c r="E1454" s="24">
        <v>197.74</v>
      </c>
      <c r="F1454" s="24">
        <v>48447300</v>
      </c>
      <c r="G1454" s="24">
        <v>3168080696</v>
      </c>
      <c r="H1454">
        <v>1452</v>
      </c>
      <c r="J1454" s="9">
        <f t="shared" si="22"/>
        <v>-9.4928597583302729E-2</v>
      </c>
    </row>
    <row r="1455" spans="1:10" x14ac:dyDescent="0.25">
      <c r="A1455" t="s">
        <v>271</v>
      </c>
      <c r="B1455" s="24">
        <v>197.57</v>
      </c>
      <c r="C1455" s="24">
        <v>205.73</v>
      </c>
      <c r="D1455" s="24">
        <v>192.06</v>
      </c>
      <c r="E1455" s="24">
        <v>201.96</v>
      </c>
      <c r="F1455" s="24">
        <v>32938200</v>
      </c>
      <c r="G1455" s="24">
        <v>3236419839</v>
      </c>
      <c r="H1455">
        <v>1453</v>
      </c>
      <c r="J1455" s="9">
        <f t="shared" si="22"/>
        <v>2.2219972667915245E-2</v>
      </c>
    </row>
    <row r="1456" spans="1:10" x14ac:dyDescent="0.25">
      <c r="A1456" t="s">
        <v>270</v>
      </c>
      <c r="B1456" s="24">
        <v>202.05</v>
      </c>
      <c r="C1456" s="24">
        <v>213.78</v>
      </c>
      <c r="D1456" s="24">
        <v>202.05</v>
      </c>
      <c r="E1456" s="24">
        <v>209.58</v>
      </c>
      <c r="F1456" s="24">
        <v>32021800</v>
      </c>
      <c r="G1456" s="24">
        <v>3359116954</v>
      </c>
      <c r="H1456">
        <v>1454</v>
      </c>
      <c r="J1456" s="9">
        <f t="shared" si="22"/>
        <v>3.7268002969561995E-2</v>
      </c>
    </row>
    <row r="1457" spans="1:10" x14ac:dyDescent="0.25">
      <c r="A1457" t="s">
        <v>269</v>
      </c>
      <c r="B1457" s="24">
        <v>210.19</v>
      </c>
      <c r="C1457" s="24">
        <v>219.12</v>
      </c>
      <c r="D1457" s="24">
        <v>197.33</v>
      </c>
      <c r="E1457" s="24">
        <v>215.04</v>
      </c>
      <c r="F1457" s="24">
        <v>56526000</v>
      </c>
      <c r="G1457" s="24">
        <v>3447444624</v>
      </c>
      <c r="H1457">
        <v>1455</v>
      </c>
      <c r="J1457" s="9">
        <f t="shared" si="22"/>
        <v>2.3074361292164204E-2</v>
      </c>
    </row>
    <row r="1458" spans="1:10" x14ac:dyDescent="0.25">
      <c r="A1458" t="s">
        <v>268</v>
      </c>
      <c r="B1458" s="24">
        <v>214.69</v>
      </c>
      <c r="C1458" s="24">
        <v>218.83</v>
      </c>
      <c r="D1458" s="24">
        <v>203.04</v>
      </c>
      <c r="E1458" s="24">
        <v>205.17</v>
      </c>
      <c r="F1458" s="24">
        <v>56849200</v>
      </c>
      <c r="G1458" s="24">
        <v>3289843587</v>
      </c>
      <c r="H1458">
        <v>1456</v>
      </c>
      <c r="J1458" s="9">
        <f t="shared" si="22"/>
        <v>-4.4343006194978857E-2</v>
      </c>
    </row>
    <row r="1459" spans="1:10" x14ac:dyDescent="0.25">
      <c r="A1459" t="s">
        <v>267</v>
      </c>
      <c r="B1459" s="24">
        <v>204.87</v>
      </c>
      <c r="C1459" s="24">
        <v>205.11</v>
      </c>
      <c r="D1459" s="24">
        <v>193.21</v>
      </c>
      <c r="E1459" s="24">
        <v>199.21</v>
      </c>
      <c r="F1459" s="24">
        <v>46385200</v>
      </c>
      <c r="G1459" s="24">
        <v>3194929060</v>
      </c>
      <c r="H1459">
        <v>1457</v>
      </c>
      <c r="J1459" s="9">
        <f t="shared" si="22"/>
        <v>-2.7627275833455346E-2</v>
      </c>
    </row>
    <row r="1460" spans="1:10" x14ac:dyDescent="0.25">
      <c r="A1460" t="s">
        <v>266</v>
      </c>
      <c r="B1460" s="24">
        <v>199.34</v>
      </c>
      <c r="C1460" s="24">
        <v>204.69</v>
      </c>
      <c r="D1460" s="24">
        <v>192.92</v>
      </c>
      <c r="E1460" s="24">
        <v>192.99</v>
      </c>
      <c r="F1460" s="24">
        <v>44934200</v>
      </c>
      <c r="G1460" s="24">
        <v>3095873995</v>
      </c>
      <c r="H1460">
        <v>1458</v>
      </c>
      <c r="J1460" s="9">
        <f t="shared" si="22"/>
        <v>-3.1855121902277489E-2</v>
      </c>
    </row>
    <row r="1461" spans="1:10" x14ac:dyDescent="0.25">
      <c r="A1461" t="s">
        <v>265</v>
      </c>
      <c r="B1461" s="24">
        <v>193.02</v>
      </c>
      <c r="C1461" s="24">
        <v>211.53</v>
      </c>
      <c r="D1461" s="24">
        <v>187.24</v>
      </c>
      <c r="E1461" s="24">
        <v>204.05</v>
      </c>
      <c r="F1461" s="24">
        <v>58532500</v>
      </c>
      <c r="G1461" s="24">
        <v>3273886032</v>
      </c>
      <c r="H1461">
        <v>1459</v>
      </c>
      <c r="J1461" s="9">
        <f t="shared" si="22"/>
        <v>5.7144337374365355E-2</v>
      </c>
    </row>
    <row r="1462" spans="1:10" x14ac:dyDescent="0.25">
      <c r="A1462" t="s">
        <v>264</v>
      </c>
      <c r="B1462" s="24">
        <v>203.62</v>
      </c>
      <c r="C1462" s="24">
        <v>204.21</v>
      </c>
      <c r="D1462" s="24">
        <v>197.2</v>
      </c>
      <c r="E1462" s="24">
        <v>197.57</v>
      </c>
      <c r="F1462" s="24">
        <v>31524400</v>
      </c>
      <c r="G1462" s="24">
        <v>3170651199</v>
      </c>
      <c r="H1462">
        <v>1460</v>
      </c>
      <c r="J1462" s="9">
        <f t="shared" si="22"/>
        <v>-2.9712209016796047E-2</v>
      </c>
    </row>
    <row r="1463" spans="1:10" x14ac:dyDescent="0.25">
      <c r="A1463" t="s">
        <v>263</v>
      </c>
      <c r="B1463" s="24">
        <v>197.79</v>
      </c>
      <c r="C1463" s="24">
        <v>205.31</v>
      </c>
      <c r="D1463" s="24">
        <v>196.6</v>
      </c>
      <c r="E1463" s="24">
        <v>203.45</v>
      </c>
      <c r="F1463" s="24">
        <v>34040600</v>
      </c>
      <c r="G1463" s="24">
        <v>3265583092</v>
      </c>
      <c r="H1463">
        <v>1461</v>
      </c>
      <c r="J1463" s="9">
        <f t="shared" si="22"/>
        <v>2.8616209110672919E-2</v>
      </c>
    </row>
    <row r="1464" spans="1:10" x14ac:dyDescent="0.25">
      <c r="A1464" t="s">
        <v>262</v>
      </c>
      <c r="B1464" s="24">
        <v>203.83</v>
      </c>
      <c r="C1464" s="24">
        <v>203.83</v>
      </c>
      <c r="D1464" s="24">
        <v>194.91</v>
      </c>
      <c r="E1464" s="24">
        <v>198.74</v>
      </c>
      <c r="F1464" s="24">
        <v>34791200</v>
      </c>
      <c r="G1464" s="24">
        <v>3190644546</v>
      </c>
      <c r="H1464">
        <v>1462</v>
      </c>
      <c r="J1464" s="9">
        <f t="shared" si="22"/>
        <v>-2.4971790217337992E-2</v>
      </c>
    </row>
    <row r="1465" spans="1:10" x14ac:dyDescent="0.25">
      <c r="A1465" t="s">
        <v>261</v>
      </c>
      <c r="B1465" s="24">
        <v>198.64</v>
      </c>
      <c r="C1465" s="24">
        <v>198.95</v>
      </c>
      <c r="D1465" s="24">
        <v>176.27</v>
      </c>
      <c r="E1465" s="24">
        <v>176.27</v>
      </c>
      <c r="F1465" s="24">
        <v>51057500</v>
      </c>
      <c r="G1465" s="24">
        <v>2830532785</v>
      </c>
      <c r="H1465">
        <v>1463</v>
      </c>
      <c r="J1465" s="9">
        <f t="shared" si="22"/>
        <v>-0.11261578735400714</v>
      </c>
    </row>
    <row r="1466" spans="1:10" x14ac:dyDescent="0.25">
      <c r="A1466" t="s">
        <v>260</v>
      </c>
      <c r="B1466" s="24">
        <v>175.8</v>
      </c>
      <c r="C1466" s="24">
        <v>179.53</v>
      </c>
      <c r="D1466" s="24">
        <v>166.33</v>
      </c>
      <c r="E1466" s="24">
        <v>171.54</v>
      </c>
      <c r="F1466" s="24">
        <v>49136900</v>
      </c>
      <c r="G1466" s="24">
        <v>2755129010</v>
      </c>
      <c r="H1466">
        <v>1464</v>
      </c>
      <c r="J1466" s="9">
        <f t="shared" si="22"/>
        <v>-2.4232081911262908E-2</v>
      </c>
    </row>
    <row r="1467" spans="1:10" x14ac:dyDescent="0.25">
      <c r="A1467" t="s">
        <v>259</v>
      </c>
      <c r="B1467" s="24">
        <v>171.21</v>
      </c>
      <c r="C1467" s="24">
        <v>177.51</v>
      </c>
      <c r="D1467" s="24">
        <v>160.85</v>
      </c>
      <c r="E1467" s="24">
        <v>171.49</v>
      </c>
      <c r="F1467" s="24">
        <v>44489500</v>
      </c>
      <c r="G1467" s="24">
        <v>2754772302</v>
      </c>
      <c r="H1467">
        <v>1465</v>
      </c>
      <c r="J1467" s="9">
        <f t="shared" si="22"/>
        <v>1.6354184919105258E-3</v>
      </c>
    </row>
    <row r="1468" spans="1:10" x14ac:dyDescent="0.25">
      <c r="A1468" t="s">
        <v>258</v>
      </c>
      <c r="B1468" s="24">
        <v>171.66</v>
      </c>
      <c r="C1468" s="24">
        <v>173.66</v>
      </c>
      <c r="D1468" s="24">
        <v>162.91999999999999</v>
      </c>
      <c r="E1468" s="24">
        <v>164.72</v>
      </c>
      <c r="F1468" s="24">
        <v>26129900</v>
      </c>
      <c r="G1468" s="24">
        <v>2646565789</v>
      </c>
      <c r="H1468">
        <v>1466</v>
      </c>
      <c r="J1468" s="9">
        <f t="shared" si="22"/>
        <v>-4.0428754514738423E-2</v>
      </c>
    </row>
    <row r="1469" spans="1:10" x14ac:dyDescent="0.25">
      <c r="A1469" t="s">
        <v>257</v>
      </c>
      <c r="B1469" s="24">
        <v>164.84</v>
      </c>
      <c r="C1469" s="24">
        <v>168.6</v>
      </c>
      <c r="D1469" s="24">
        <v>162.99</v>
      </c>
      <c r="E1469" s="24">
        <v>164.55</v>
      </c>
      <c r="F1469" s="24">
        <v>17384600</v>
      </c>
      <c r="G1469" s="24">
        <v>2644399184</v>
      </c>
      <c r="H1469">
        <v>1467</v>
      </c>
      <c r="J1469" s="9">
        <f t="shared" si="22"/>
        <v>-1.759281727735938E-3</v>
      </c>
    </row>
    <row r="1470" spans="1:10" x14ac:dyDescent="0.25">
      <c r="A1470" t="s">
        <v>256</v>
      </c>
      <c r="B1470" s="24">
        <v>164.47</v>
      </c>
      <c r="C1470" s="24">
        <v>170.17</v>
      </c>
      <c r="D1470" s="24">
        <v>161.16999999999999</v>
      </c>
      <c r="E1470" s="24">
        <v>166.08</v>
      </c>
      <c r="F1470" s="24">
        <v>32033800</v>
      </c>
      <c r="G1470" s="24">
        <v>2669603313</v>
      </c>
      <c r="H1470">
        <v>1468</v>
      </c>
      <c r="J1470" s="9">
        <f t="shared" si="22"/>
        <v>9.789019274031821E-3</v>
      </c>
    </row>
    <row r="1471" spans="1:10" x14ac:dyDescent="0.25">
      <c r="A1471" t="s">
        <v>255</v>
      </c>
      <c r="B1471" s="24">
        <v>166.23</v>
      </c>
      <c r="C1471" s="24">
        <v>168.22</v>
      </c>
      <c r="D1471" s="24">
        <v>149.74</v>
      </c>
      <c r="E1471" s="24">
        <v>149.96</v>
      </c>
      <c r="F1471" s="24">
        <v>38161100</v>
      </c>
      <c r="G1471" s="24">
        <v>2410951638</v>
      </c>
      <c r="H1471">
        <v>1469</v>
      </c>
      <c r="J1471" s="9">
        <f t="shared" si="22"/>
        <v>-9.7876436263008987E-2</v>
      </c>
    </row>
    <row r="1472" spans="1:10" x14ac:dyDescent="0.25">
      <c r="A1472" t="s">
        <v>254</v>
      </c>
      <c r="B1472" s="24">
        <v>150.04</v>
      </c>
      <c r="C1472" s="24">
        <v>166.33</v>
      </c>
      <c r="D1472" s="24">
        <v>147.93</v>
      </c>
      <c r="E1472" s="24">
        <v>157.57</v>
      </c>
      <c r="F1472" s="24">
        <v>51033600</v>
      </c>
      <c r="G1472" s="24">
        <v>2533873619</v>
      </c>
      <c r="H1472">
        <v>1470</v>
      </c>
      <c r="J1472" s="9">
        <f t="shared" si="22"/>
        <v>5.0186616902159434E-2</v>
      </c>
    </row>
    <row r="1473" spans="1:10" x14ac:dyDescent="0.25">
      <c r="A1473" t="s">
        <v>253</v>
      </c>
      <c r="B1473" s="24">
        <v>157.6</v>
      </c>
      <c r="C1473" s="24">
        <v>161.27000000000001</v>
      </c>
      <c r="D1473" s="24">
        <v>152.87</v>
      </c>
      <c r="E1473" s="24">
        <v>155.22999999999999</v>
      </c>
      <c r="F1473" s="24">
        <v>23704800</v>
      </c>
      <c r="G1473" s="24">
        <v>2496706141</v>
      </c>
      <c r="H1473">
        <v>1471</v>
      </c>
      <c r="J1473" s="9">
        <f t="shared" si="22"/>
        <v>-1.5038071065989877E-2</v>
      </c>
    </row>
    <row r="1474" spans="1:10" x14ac:dyDescent="0.25">
      <c r="A1474" t="s">
        <v>252</v>
      </c>
      <c r="B1474" s="24">
        <v>154.56</v>
      </c>
      <c r="C1474" s="24">
        <v>159.16999999999999</v>
      </c>
      <c r="D1474" s="24">
        <v>154.31</v>
      </c>
      <c r="E1474" s="24">
        <v>155.52000000000001</v>
      </c>
      <c r="F1474" s="24">
        <v>35146100</v>
      </c>
      <c r="G1474" s="24">
        <v>2501878232</v>
      </c>
      <c r="H1474">
        <v>1472</v>
      </c>
      <c r="J1474" s="9">
        <f t="shared" si="22"/>
        <v>6.2111801242236541E-3</v>
      </c>
    </row>
    <row r="1475" spans="1:10" x14ac:dyDescent="0.25">
      <c r="A1475" t="s">
        <v>251</v>
      </c>
      <c r="B1475" s="24">
        <v>155.88999999999999</v>
      </c>
      <c r="C1475" s="24">
        <v>158.55000000000001</v>
      </c>
      <c r="D1475" s="24">
        <v>152.87</v>
      </c>
      <c r="E1475" s="24">
        <v>157.54</v>
      </c>
      <c r="F1475" s="24">
        <v>29047300</v>
      </c>
      <c r="G1475" s="24">
        <v>2534811386</v>
      </c>
      <c r="H1475">
        <v>1473</v>
      </c>
      <c r="J1475" s="9">
        <f t="shared" si="22"/>
        <v>1.0584386426326293E-2</v>
      </c>
    </row>
    <row r="1476" spans="1:10" x14ac:dyDescent="0.25">
      <c r="A1476" t="s">
        <v>250</v>
      </c>
      <c r="B1476" s="24">
        <v>157.59</v>
      </c>
      <c r="C1476" s="24">
        <v>167.27</v>
      </c>
      <c r="D1476" s="24">
        <v>156.25</v>
      </c>
      <c r="E1476" s="24">
        <v>162.65</v>
      </c>
      <c r="F1476" s="24">
        <v>40011500</v>
      </c>
      <c r="G1476" s="24">
        <v>2617565154</v>
      </c>
      <c r="H1476">
        <v>1474</v>
      </c>
      <c r="J1476" s="9">
        <f t="shared" ref="J1476:J1539" si="23">(E1476-B1476)/B1476</f>
        <v>3.2108636334792828E-2</v>
      </c>
    </row>
    <row r="1477" spans="1:10" x14ac:dyDescent="0.25">
      <c r="A1477" t="s">
        <v>249</v>
      </c>
      <c r="B1477" s="24">
        <v>162.66</v>
      </c>
      <c r="C1477" s="24">
        <v>176.11</v>
      </c>
      <c r="D1477" s="24">
        <v>162.66</v>
      </c>
      <c r="E1477" s="24">
        <v>169.35</v>
      </c>
      <c r="F1477" s="24">
        <v>44074900</v>
      </c>
      <c r="G1477" s="24">
        <v>2726015776</v>
      </c>
      <c r="H1477">
        <v>1475</v>
      </c>
      <c r="J1477" s="9">
        <f t="shared" si="23"/>
        <v>4.1128734784212452E-2</v>
      </c>
    </row>
    <row r="1478" spans="1:10" x14ac:dyDescent="0.25">
      <c r="A1478" t="s">
        <v>248</v>
      </c>
      <c r="B1478" s="24">
        <v>169.07</v>
      </c>
      <c r="C1478" s="24">
        <v>170.51</v>
      </c>
      <c r="D1478" s="24">
        <v>157.84</v>
      </c>
      <c r="E1478" s="24">
        <v>160.09</v>
      </c>
      <c r="F1478" s="24">
        <v>39320200</v>
      </c>
      <c r="G1478" s="24">
        <v>2577467106</v>
      </c>
      <c r="H1478">
        <v>1476</v>
      </c>
      <c r="J1478" s="9">
        <f t="shared" si="23"/>
        <v>-5.3114094753652273E-2</v>
      </c>
    </row>
    <row r="1479" spans="1:10" x14ac:dyDescent="0.25">
      <c r="A1479" t="s">
        <v>247</v>
      </c>
      <c r="B1479" s="24">
        <v>160.31</v>
      </c>
      <c r="C1479" s="24">
        <v>168.69</v>
      </c>
      <c r="D1479" s="24">
        <v>157.44</v>
      </c>
      <c r="E1479" s="24">
        <v>167.19</v>
      </c>
      <c r="F1479" s="24">
        <v>40491500</v>
      </c>
      <c r="G1479" s="24">
        <v>2692332203</v>
      </c>
      <c r="H1479">
        <v>1477</v>
      </c>
      <c r="J1479" s="9">
        <f t="shared" si="23"/>
        <v>4.2916848605826181E-2</v>
      </c>
    </row>
    <row r="1480" spans="1:10" x14ac:dyDescent="0.25">
      <c r="A1480" t="s">
        <v>246</v>
      </c>
      <c r="B1480" s="24">
        <v>167.15</v>
      </c>
      <c r="C1480" s="24">
        <v>167.8</v>
      </c>
      <c r="D1480" s="24">
        <v>162.08000000000001</v>
      </c>
      <c r="E1480" s="24">
        <v>164.61</v>
      </c>
      <c r="F1480" s="24">
        <v>41766300</v>
      </c>
      <c r="G1480" s="24">
        <v>2651319395</v>
      </c>
      <c r="H1480">
        <v>1478</v>
      </c>
      <c r="J1480" s="9">
        <f t="shared" si="23"/>
        <v>-1.5195931797786371E-2</v>
      </c>
    </row>
    <row r="1481" spans="1:10" x14ac:dyDescent="0.25">
      <c r="A1481" t="s">
        <v>245</v>
      </c>
      <c r="B1481" s="24">
        <v>164.68</v>
      </c>
      <c r="C1481" s="24">
        <v>171.09</v>
      </c>
      <c r="D1481" s="24">
        <v>163.06</v>
      </c>
      <c r="E1481" s="24">
        <v>163.91</v>
      </c>
      <c r="F1481" s="24">
        <v>40588500</v>
      </c>
      <c r="G1481" s="24">
        <v>2640433787</v>
      </c>
      <c r="H1481">
        <v>1479</v>
      </c>
      <c r="J1481" s="9">
        <f t="shared" si="23"/>
        <v>-4.675734758319226E-3</v>
      </c>
    </row>
    <row r="1482" spans="1:10" x14ac:dyDescent="0.25">
      <c r="A1482" t="s">
        <v>244</v>
      </c>
      <c r="B1482" s="24">
        <v>164.07</v>
      </c>
      <c r="C1482" s="24">
        <v>165.24</v>
      </c>
      <c r="D1482" s="24">
        <v>157.21</v>
      </c>
      <c r="E1482" s="24">
        <v>158.69999999999999</v>
      </c>
      <c r="F1482" s="24">
        <v>36063500</v>
      </c>
      <c r="G1482" s="24">
        <v>2557090335</v>
      </c>
      <c r="H1482">
        <v>1480</v>
      </c>
      <c r="J1482" s="9">
        <f t="shared" si="23"/>
        <v>-3.2729932345949932E-2</v>
      </c>
    </row>
    <row r="1483" spans="1:10" x14ac:dyDescent="0.25">
      <c r="A1483" t="s">
        <v>243</v>
      </c>
      <c r="B1483" s="24">
        <v>158.52000000000001</v>
      </c>
      <c r="C1483" s="24">
        <v>160.04</v>
      </c>
      <c r="D1483" s="24">
        <v>154.96</v>
      </c>
      <c r="E1483" s="24">
        <v>154.96</v>
      </c>
      <c r="F1483" s="24">
        <v>29964000</v>
      </c>
      <c r="G1483" s="24">
        <v>2497257955</v>
      </c>
      <c r="H1483">
        <v>1481</v>
      </c>
      <c r="J1483" s="9">
        <f t="shared" si="23"/>
        <v>-2.2457734039868799E-2</v>
      </c>
    </row>
    <row r="1484" spans="1:10" x14ac:dyDescent="0.25">
      <c r="A1484" t="s">
        <v>242</v>
      </c>
      <c r="B1484" s="24">
        <v>154.99</v>
      </c>
      <c r="C1484" s="24">
        <v>154.99</v>
      </c>
      <c r="D1484" s="24">
        <v>132.09</v>
      </c>
      <c r="E1484" s="24">
        <v>139.51</v>
      </c>
      <c r="F1484" s="24">
        <v>46671000</v>
      </c>
      <c r="G1484" s="24">
        <v>2248778356</v>
      </c>
      <c r="H1484">
        <v>1482</v>
      </c>
      <c r="J1484" s="9">
        <f t="shared" si="23"/>
        <v>-9.9877411445899844E-2</v>
      </c>
    </row>
    <row r="1485" spans="1:10" x14ac:dyDescent="0.25">
      <c r="A1485" t="s">
        <v>241</v>
      </c>
      <c r="B1485" s="24">
        <v>139.55000000000001</v>
      </c>
      <c r="C1485" s="24">
        <v>140.19</v>
      </c>
      <c r="D1485" s="24">
        <v>132.83000000000001</v>
      </c>
      <c r="E1485" s="24">
        <v>138.04</v>
      </c>
      <c r="F1485" s="24">
        <v>32508500</v>
      </c>
      <c r="G1485" s="24">
        <v>2225536194</v>
      </c>
      <c r="H1485">
        <v>1483</v>
      </c>
      <c r="J1485" s="9">
        <f t="shared" si="23"/>
        <v>-1.0820494446435108E-2</v>
      </c>
    </row>
    <row r="1486" spans="1:10" x14ac:dyDescent="0.25">
      <c r="A1486" t="s">
        <v>240</v>
      </c>
      <c r="B1486" s="24">
        <v>138.46</v>
      </c>
      <c r="C1486" s="24">
        <v>138.46</v>
      </c>
      <c r="D1486" s="24">
        <v>121.15</v>
      </c>
      <c r="E1486" s="24">
        <v>125.66</v>
      </c>
      <c r="F1486" s="24">
        <v>36656700</v>
      </c>
      <c r="G1486" s="24">
        <v>2026238379</v>
      </c>
      <c r="H1486">
        <v>1484</v>
      </c>
      <c r="J1486" s="9">
        <f t="shared" si="23"/>
        <v>-9.2445471616351374E-2</v>
      </c>
    </row>
    <row r="1487" spans="1:10" x14ac:dyDescent="0.25">
      <c r="A1487" t="s">
        <v>239</v>
      </c>
      <c r="B1487" s="24">
        <v>125.88</v>
      </c>
      <c r="C1487" s="24">
        <v>126.46</v>
      </c>
      <c r="D1487" s="24">
        <v>113.62</v>
      </c>
      <c r="E1487" s="24">
        <v>121.85</v>
      </c>
      <c r="F1487" s="24">
        <v>44354400</v>
      </c>
      <c r="G1487" s="24">
        <v>1965296223</v>
      </c>
      <c r="H1487">
        <v>1485</v>
      </c>
      <c r="J1487" s="9">
        <f t="shared" si="23"/>
        <v>-3.2014617095646659E-2</v>
      </c>
    </row>
    <row r="1488" spans="1:10" x14ac:dyDescent="0.25">
      <c r="A1488" t="s">
        <v>238</v>
      </c>
      <c r="B1488" s="24">
        <v>121.94</v>
      </c>
      <c r="C1488" s="24">
        <v>133.56</v>
      </c>
      <c r="D1488" s="24">
        <v>118.85</v>
      </c>
      <c r="E1488" s="24">
        <v>132.94</v>
      </c>
      <c r="F1488" s="24">
        <v>44929500</v>
      </c>
      <c r="G1488" s="24">
        <v>2144563068</v>
      </c>
      <c r="H1488">
        <v>1486</v>
      </c>
      <c r="J1488" s="9">
        <f t="shared" si="23"/>
        <v>9.0208299163523048E-2</v>
      </c>
    </row>
    <row r="1489" spans="1:10" x14ac:dyDescent="0.25">
      <c r="A1489" t="s">
        <v>237</v>
      </c>
      <c r="B1489" s="24">
        <v>132.85</v>
      </c>
      <c r="C1489" s="24">
        <v>133.32</v>
      </c>
      <c r="D1489" s="24">
        <v>122.78</v>
      </c>
      <c r="E1489" s="24">
        <v>122.78</v>
      </c>
      <c r="F1489" s="24">
        <v>35999400</v>
      </c>
      <c r="G1489" s="24">
        <v>1980982861</v>
      </c>
      <c r="H1489">
        <v>1487</v>
      </c>
      <c r="J1489" s="9">
        <f t="shared" si="23"/>
        <v>-7.5799774181407556E-2</v>
      </c>
    </row>
    <row r="1490" spans="1:10" x14ac:dyDescent="0.25">
      <c r="A1490" t="s">
        <v>236</v>
      </c>
      <c r="B1490" s="24">
        <v>121.75</v>
      </c>
      <c r="C1490" s="24">
        <v>128.22999999999999</v>
      </c>
      <c r="D1490" s="24">
        <v>121.68</v>
      </c>
      <c r="E1490" s="24">
        <v>126.83</v>
      </c>
      <c r="F1490" s="24">
        <v>31221300</v>
      </c>
      <c r="G1490" s="24">
        <v>2046742740</v>
      </c>
      <c r="H1490">
        <v>1488</v>
      </c>
      <c r="J1490" s="9">
        <f t="shared" si="23"/>
        <v>4.1724845995893212E-2</v>
      </c>
    </row>
    <row r="1491" spans="1:10" x14ac:dyDescent="0.25">
      <c r="A1491" t="s">
        <v>235</v>
      </c>
      <c r="B1491" s="24">
        <v>126.97</v>
      </c>
      <c r="C1491" s="24">
        <v>127.18</v>
      </c>
      <c r="D1491" s="24">
        <v>123.31</v>
      </c>
      <c r="E1491" s="24">
        <v>124.06</v>
      </c>
      <c r="F1491" s="24">
        <v>29247600</v>
      </c>
      <c r="G1491" s="24">
        <v>2002540045</v>
      </c>
      <c r="H1491">
        <v>1489</v>
      </c>
      <c r="J1491" s="9">
        <f t="shared" si="23"/>
        <v>-2.291879971646843E-2</v>
      </c>
    </row>
    <row r="1492" spans="1:10" x14ac:dyDescent="0.25">
      <c r="A1492" t="s">
        <v>234</v>
      </c>
      <c r="B1492" s="24">
        <v>123.82</v>
      </c>
      <c r="C1492" s="24">
        <v>129.04</v>
      </c>
      <c r="D1492" s="24">
        <v>120.42</v>
      </c>
      <c r="E1492" s="24">
        <v>127.43</v>
      </c>
      <c r="F1492" s="24">
        <v>32087200</v>
      </c>
      <c r="G1492" s="24">
        <v>2057245372</v>
      </c>
      <c r="H1492">
        <v>1490</v>
      </c>
      <c r="J1492" s="9">
        <f t="shared" si="23"/>
        <v>2.9155225327087819E-2</v>
      </c>
    </row>
    <row r="1493" spans="1:10" x14ac:dyDescent="0.25">
      <c r="A1493" t="s">
        <v>233</v>
      </c>
      <c r="B1493" s="24">
        <v>127.38</v>
      </c>
      <c r="C1493" s="24">
        <v>130.15</v>
      </c>
      <c r="D1493" s="24">
        <v>124.76</v>
      </c>
      <c r="E1493" s="24">
        <v>126.22</v>
      </c>
      <c r="F1493" s="24">
        <v>34054800</v>
      </c>
      <c r="G1493" s="24">
        <v>2038147760</v>
      </c>
      <c r="H1493">
        <v>1491</v>
      </c>
      <c r="J1493" s="9">
        <f t="shared" si="23"/>
        <v>-9.1066101428795461E-3</v>
      </c>
    </row>
    <row r="1494" spans="1:10" x14ac:dyDescent="0.25">
      <c r="A1494" t="s">
        <v>232</v>
      </c>
      <c r="B1494" s="24">
        <v>126.18</v>
      </c>
      <c r="C1494" s="24">
        <v>126.35</v>
      </c>
      <c r="D1494" s="24">
        <v>119.92</v>
      </c>
      <c r="E1494" s="24">
        <v>122.55</v>
      </c>
      <c r="F1494" s="24">
        <v>33876600</v>
      </c>
      <c r="G1494" s="24">
        <v>1979240978</v>
      </c>
      <c r="H1494">
        <v>1492</v>
      </c>
      <c r="J1494" s="9">
        <f t="shared" si="23"/>
        <v>-2.8768426058012438E-2</v>
      </c>
    </row>
    <row r="1495" spans="1:10" x14ac:dyDescent="0.25">
      <c r="A1495" t="s">
        <v>231</v>
      </c>
      <c r="B1495" s="24">
        <v>122.49</v>
      </c>
      <c r="C1495" s="24">
        <v>124.08</v>
      </c>
      <c r="D1495" s="24">
        <v>121.45</v>
      </c>
      <c r="E1495" s="24">
        <v>123.61</v>
      </c>
      <c r="F1495" s="24">
        <v>29272800</v>
      </c>
      <c r="G1495" s="24">
        <v>1996826189</v>
      </c>
      <c r="H1495">
        <v>1493</v>
      </c>
      <c r="J1495" s="9">
        <f t="shared" si="23"/>
        <v>9.1436035594742796E-3</v>
      </c>
    </row>
    <row r="1496" spans="1:10" x14ac:dyDescent="0.25">
      <c r="A1496" t="s">
        <v>230</v>
      </c>
      <c r="B1496" s="24">
        <v>123.46</v>
      </c>
      <c r="C1496" s="24">
        <v>123.85</v>
      </c>
      <c r="D1496" s="24">
        <v>107.46</v>
      </c>
      <c r="E1496" s="24">
        <v>110.6</v>
      </c>
      <c r="F1496" s="24">
        <v>40058500</v>
      </c>
      <c r="G1496" s="24">
        <v>1787006077</v>
      </c>
      <c r="H1496">
        <v>1494</v>
      </c>
      <c r="J1496" s="9">
        <f t="shared" si="23"/>
        <v>-0.10416329175441438</v>
      </c>
    </row>
    <row r="1497" spans="1:10" x14ac:dyDescent="0.25">
      <c r="A1497" t="s">
        <v>229</v>
      </c>
      <c r="B1497" s="24">
        <v>110.68</v>
      </c>
      <c r="C1497" s="24">
        <v>119.27</v>
      </c>
      <c r="D1497" s="24">
        <v>109.98</v>
      </c>
      <c r="E1497" s="24">
        <v>115.38</v>
      </c>
      <c r="F1497" s="24">
        <v>33435900</v>
      </c>
      <c r="G1497" s="24">
        <v>1864528815</v>
      </c>
      <c r="H1497">
        <v>1495</v>
      </c>
      <c r="J1497" s="9">
        <f t="shared" si="23"/>
        <v>4.2464763281532238E-2</v>
      </c>
    </row>
    <row r="1498" spans="1:10" x14ac:dyDescent="0.25">
      <c r="A1498" t="s">
        <v>228</v>
      </c>
      <c r="B1498" s="24">
        <v>115.15</v>
      </c>
      <c r="C1498" s="24">
        <v>124.4</v>
      </c>
      <c r="D1498" s="24">
        <v>109.01</v>
      </c>
      <c r="E1498" s="24">
        <v>121.29</v>
      </c>
      <c r="F1498" s="24">
        <v>45338000</v>
      </c>
      <c r="G1498" s="24">
        <v>1960472985</v>
      </c>
      <c r="H1498">
        <v>1496</v>
      </c>
      <c r="J1498" s="9">
        <f t="shared" si="23"/>
        <v>5.332175423360834E-2</v>
      </c>
    </row>
    <row r="1499" spans="1:10" x14ac:dyDescent="0.25">
      <c r="A1499" t="s">
        <v>227</v>
      </c>
      <c r="B1499" s="24">
        <v>121.18</v>
      </c>
      <c r="C1499" s="24">
        <v>129.53</v>
      </c>
      <c r="D1499" s="24">
        <v>120.96</v>
      </c>
      <c r="E1499" s="24">
        <v>126.76</v>
      </c>
      <c r="F1499" s="24">
        <v>37688900</v>
      </c>
      <c r="G1499" s="24">
        <v>2049297664</v>
      </c>
      <c r="H1499">
        <v>1497</v>
      </c>
      <c r="J1499" s="9">
        <f t="shared" si="23"/>
        <v>4.6047202508664779E-2</v>
      </c>
    </row>
    <row r="1500" spans="1:10" x14ac:dyDescent="0.25">
      <c r="A1500" t="s">
        <v>226</v>
      </c>
      <c r="B1500" s="24">
        <v>126.72</v>
      </c>
      <c r="C1500" s="24">
        <v>129.62</v>
      </c>
      <c r="D1500" s="24">
        <v>120.73</v>
      </c>
      <c r="E1500" s="24">
        <v>120.82</v>
      </c>
      <c r="F1500" s="24">
        <v>35735700</v>
      </c>
      <c r="G1500" s="24">
        <v>1953595440</v>
      </c>
      <c r="H1500">
        <v>1498</v>
      </c>
      <c r="J1500" s="9">
        <f t="shared" si="23"/>
        <v>-4.6559343434343481E-2</v>
      </c>
    </row>
    <row r="1501" spans="1:10" x14ac:dyDescent="0.25">
      <c r="A1501" t="s">
        <v>225</v>
      </c>
      <c r="B1501" s="24">
        <v>120.63</v>
      </c>
      <c r="C1501" s="24">
        <v>130.26</v>
      </c>
      <c r="D1501" s="24">
        <v>119.7</v>
      </c>
      <c r="E1501" s="24">
        <v>128.71</v>
      </c>
      <c r="F1501" s="24">
        <v>39016100</v>
      </c>
      <c r="G1501" s="24">
        <v>2081601200</v>
      </c>
      <c r="H1501">
        <v>1499</v>
      </c>
      <c r="J1501" s="9">
        <f t="shared" si="23"/>
        <v>6.6981679515875095E-2</v>
      </c>
    </row>
    <row r="1502" spans="1:10" x14ac:dyDescent="0.25">
      <c r="A1502" t="s">
        <v>224</v>
      </c>
      <c r="B1502" s="24">
        <v>128.85</v>
      </c>
      <c r="C1502" s="24">
        <v>133.99</v>
      </c>
      <c r="D1502" s="24">
        <v>114.87</v>
      </c>
      <c r="E1502" s="24">
        <v>115.81</v>
      </c>
      <c r="F1502" s="24">
        <v>48284400</v>
      </c>
      <c r="G1502" s="24">
        <v>1873340096</v>
      </c>
      <c r="H1502">
        <v>1500</v>
      </c>
      <c r="J1502" s="9">
        <f t="shared" si="23"/>
        <v>-0.10120294916569648</v>
      </c>
    </row>
    <row r="1503" spans="1:10" x14ac:dyDescent="0.25">
      <c r="A1503" t="s">
        <v>223</v>
      </c>
      <c r="B1503" s="24">
        <v>117.3</v>
      </c>
      <c r="C1503" s="24">
        <v>127.84</v>
      </c>
      <c r="D1503" s="24">
        <v>115.48</v>
      </c>
      <c r="E1503" s="24">
        <v>126.78</v>
      </c>
      <c r="F1503" s="24">
        <v>34762700</v>
      </c>
      <c r="G1503" s="24">
        <v>2051160838</v>
      </c>
      <c r="H1503">
        <v>1501</v>
      </c>
      <c r="J1503" s="9">
        <f t="shared" si="23"/>
        <v>8.0818414322250676E-2</v>
      </c>
    </row>
    <row r="1504" spans="1:10" x14ac:dyDescent="0.25">
      <c r="A1504" t="s">
        <v>222</v>
      </c>
      <c r="B1504" s="24">
        <v>126.71</v>
      </c>
      <c r="C1504" s="24">
        <v>135.1</v>
      </c>
      <c r="D1504" s="24">
        <v>126.69</v>
      </c>
      <c r="E1504" s="24">
        <v>131.01</v>
      </c>
      <c r="F1504" s="24">
        <v>33426400</v>
      </c>
      <c r="G1504" s="24">
        <v>2119967745</v>
      </c>
      <c r="H1504">
        <v>1502</v>
      </c>
      <c r="J1504" s="9">
        <f t="shared" si="23"/>
        <v>3.3935758819351257E-2</v>
      </c>
    </row>
    <row r="1505" spans="1:10" x14ac:dyDescent="0.25">
      <c r="A1505" t="s">
        <v>221</v>
      </c>
      <c r="B1505" s="24">
        <v>131.05000000000001</v>
      </c>
      <c r="C1505" s="24">
        <v>133.80000000000001</v>
      </c>
      <c r="D1505" s="24">
        <v>126.12</v>
      </c>
      <c r="E1505" s="24">
        <v>129.77000000000001</v>
      </c>
      <c r="F1505" s="24">
        <v>32338800</v>
      </c>
      <c r="G1505" s="24">
        <v>2100427300</v>
      </c>
      <c r="H1505">
        <v>1503</v>
      </c>
      <c r="J1505" s="9">
        <f t="shared" si="23"/>
        <v>-9.7672644028996645E-3</v>
      </c>
    </row>
    <row r="1506" spans="1:10" x14ac:dyDescent="0.25">
      <c r="A1506" t="s">
        <v>220</v>
      </c>
      <c r="B1506" s="24">
        <v>130.26</v>
      </c>
      <c r="C1506" s="24">
        <v>142.86000000000001</v>
      </c>
      <c r="D1506" s="24">
        <v>128.34</v>
      </c>
      <c r="E1506" s="24">
        <v>140.5</v>
      </c>
      <c r="F1506" s="24">
        <v>41012600</v>
      </c>
      <c r="G1506" s="24">
        <v>2274505681</v>
      </c>
      <c r="H1506">
        <v>1504</v>
      </c>
      <c r="J1506" s="9">
        <f t="shared" si="23"/>
        <v>7.8612006755719402E-2</v>
      </c>
    </row>
    <row r="1507" spans="1:10" x14ac:dyDescent="0.25">
      <c r="A1507" t="s">
        <v>219</v>
      </c>
      <c r="B1507" s="24">
        <v>140.12</v>
      </c>
      <c r="C1507" s="24">
        <v>143.93</v>
      </c>
      <c r="D1507" s="24">
        <v>137</v>
      </c>
      <c r="E1507" s="24">
        <v>138.46</v>
      </c>
      <c r="F1507" s="24">
        <v>33954300</v>
      </c>
      <c r="G1507" s="24">
        <v>2241910620</v>
      </c>
      <c r="H1507">
        <v>1505</v>
      </c>
      <c r="J1507" s="9">
        <f t="shared" si="23"/>
        <v>-1.1846988295746479E-2</v>
      </c>
    </row>
    <row r="1508" spans="1:10" x14ac:dyDescent="0.25">
      <c r="A1508" t="s">
        <v>218</v>
      </c>
      <c r="B1508" s="24">
        <v>138.6</v>
      </c>
      <c r="C1508" s="24">
        <v>146.5</v>
      </c>
      <c r="D1508" s="24">
        <v>137.21</v>
      </c>
      <c r="E1508" s="24">
        <v>138.4</v>
      </c>
      <c r="F1508" s="24">
        <v>31732500</v>
      </c>
      <c r="G1508" s="24">
        <v>2241297272</v>
      </c>
      <c r="H1508">
        <v>1506</v>
      </c>
      <c r="J1508" s="9">
        <f t="shared" si="23"/>
        <v>-1.443001443001361E-3</v>
      </c>
    </row>
    <row r="1509" spans="1:10" x14ac:dyDescent="0.25">
      <c r="A1509" t="s">
        <v>217</v>
      </c>
      <c r="B1509" s="24">
        <v>139.24</v>
      </c>
      <c r="C1509" s="24">
        <v>141.22</v>
      </c>
      <c r="D1509" s="24">
        <v>134.87</v>
      </c>
      <c r="E1509" s="24">
        <v>138.75</v>
      </c>
      <c r="F1509" s="24">
        <v>33014500</v>
      </c>
      <c r="G1509" s="24">
        <v>2247516461</v>
      </c>
      <c r="H1509">
        <v>1507</v>
      </c>
      <c r="J1509" s="9">
        <f t="shared" si="23"/>
        <v>-3.5191037058317225E-3</v>
      </c>
    </row>
    <row r="1510" spans="1:10" x14ac:dyDescent="0.25">
      <c r="A1510" t="s">
        <v>216</v>
      </c>
      <c r="B1510" s="24">
        <v>138.38</v>
      </c>
      <c r="C1510" s="24">
        <v>139.08000000000001</v>
      </c>
      <c r="D1510" s="24">
        <v>131.25</v>
      </c>
      <c r="E1510" s="24">
        <v>134.04</v>
      </c>
      <c r="F1510" s="24">
        <v>32393700</v>
      </c>
      <c r="G1510" s="24">
        <v>2171632012</v>
      </c>
      <c r="H1510">
        <v>1508</v>
      </c>
      <c r="J1510" s="9">
        <f t="shared" si="23"/>
        <v>-3.1362913715854916E-2</v>
      </c>
    </row>
    <row r="1511" spans="1:10" x14ac:dyDescent="0.25">
      <c r="A1511" t="s">
        <v>215</v>
      </c>
      <c r="B1511" s="24">
        <v>133.83000000000001</v>
      </c>
      <c r="C1511" s="24">
        <v>135.63</v>
      </c>
      <c r="D1511" s="24">
        <v>130.72999999999999</v>
      </c>
      <c r="E1511" s="24">
        <v>135.61000000000001</v>
      </c>
      <c r="F1511" s="24">
        <v>27346900</v>
      </c>
      <c r="G1511" s="24">
        <v>2197415127</v>
      </c>
      <c r="H1511">
        <v>1509</v>
      </c>
      <c r="J1511" s="9">
        <f t="shared" si="23"/>
        <v>1.3300455802137047E-2</v>
      </c>
    </row>
    <row r="1512" spans="1:10" x14ac:dyDescent="0.25">
      <c r="A1512" t="s">
        <v>214</v>
      </c>
      <c r="B1512" s="24">
        <v>135.28</v>
      </c>
      <c r="C1512" s="24">
        <v>140.01</v>
      </c>
      <c r="D1512" s="24">
        <v>134.49</v>
      </c>
      <c r="E1512" s="24">
        <v>138.12</v>
      </c>
      <c r="F1512" s="24">
        <v>25550900</v>
      </c>
      <c r="G1512" s="24">
        <v>2238474381</v>
      </c>
      <c r="H1512">
        <v>1510</v>
      </c>
      <c r="J1512" s="9">
        <f t="shared" si="23"/>
        <v>2.0993494973388552E-2</v>
      </c>
    </row>
    <row r="1513" spans="1:10" x14ac:dyDescent="0.25">
      <c r="A1513" t="s">
        <v>213</v>
      </c>
      <c r="B1513" s="24">
        <v>137.93</v>
      </c>
      <c r="C1513" s="24">
        <v>141.16</v>
      </c>
      <c r="D1513" s="24">
        <v>135.47999999999999</v>
      </c>
      <c r="E1513" s="24">
        <v>135.72999999999999</v>
      </c>
      <c r="F1513" s="24">
        <v>33160900</v>
      </c>
      <c r="G1513" s="24">
        <v>2200247171</v>
      </c>
      <c r="H1513">
        <v>1511</v>
      </c>
      <c r="J1513" s="9">
        <f t="shared" si="23"/>
        <v>-1.5950119625897319E-2</v>
      </c>
    </row>
    <row r="1514" spans="1:10" x14ac:dyDescent="0.25">
      <c r="A1514" t="s">
        <v>212</v>
      </c>
      <c r="B1514" s="24">
        <v>135.6</v>
      </c>
      <c r="C1514" s="24">
        <v>136.86000000000001</v>
      </c>
      <c r="D1514" s="24">
        <v>121.42</v>
      </c>
      <c r="E1514" s="24">
        <v>121.48</v>
      </c>
      <c r="F1514" s="24">
        <v>31309100</v>
      </c>
      <c r="G1514" s="24">
        <v>1969531060</v>
      </c>
      <c r="H1514">
        <v>1512</v>
      </c>
      <c r="J1514" s="9">
        <f t="shared" si="23"/>
        <v>-0.10412979351032442</v>
      </c>
    </row>
    <row r="1515" spans="1:10" x14ac:dyDescent="0.25">
      <c r="A1515" t="s">
        <v>211</v>
      </c>
      <c r="B1515" s="24">
        <v>121.52</v>
      </c>
      <c r="C1515" s="24">
        <v>129.87</v>
      </c>
      <c r="D1515" s="24">
        <v>121.52</v>
      </c>
      <c r="E1515" s="24">
        <v>125.39</v>
      </c>
      <c r="F1515" s="24">
        <v>35463900</v>
      </c>
      <c r="G1515" s="24">
        <v>2033296836</v>
      </c>
      <c r="H1515">
        <v>1513</v>
      </c>
      <c r="J1515" s="9">
        <f t="shared" si="23"/>
        <v>3.1846609611586606E-2</v>
      </c>
    </row>
    <row r="1516" spans="1:10" x14ac:dyDescent="0.25">
      <c r="A1516" t="s">
        <v>210</v>
      </c>
      <c r="B1516" s="24">
        <v>125.45</v>
      </c>
      <c r="C1516" s="24">
        <v>126.11</v>
      </c>
      <c r="D1516" s="24">
        <v>118.14</v>
      </c>
      <c r="E1516" s="24">
        <v>120.24</v>
      </c>
      <c r="F1516" s="24">
        <v>28289200</v>
      </c>
      <c r="G1516" s="24">
        <v>1950191681</v>
      </c>
      <c r="H1516">
        <v>1514</v>
      </c>
      <c r="J1516" s="9">
        <f t="shared" si="23"/>
        <v>-4.1530490235153511E-2</v>
      </c>
    </row>
    <row r="1517" spans="1:10" x14ac:dyDescent="0.25">
      <c r="A1517" t="s">
        <v>209</v>
      </c>
      <c r="B1517" s="24">
        <v>120.82</v>
      </c>
      <c r="C1517" s="24">
        <v>124.65</v>
      </c>
      <c r="D1517" s="24">
        <v>120.66</v>
      </c>
      <c r="E1517" s="24">
        <v>122.53</v>
      </c>
      <c r="F1517" s="24">
        <v>23792500</v>
      </c>
      <c r="G1517" s="24">
        <v>1987706925</v>
      </c>
      <c r="H1517">
        <v>1515</v>
      </c>
      <c r="J1517" s="9">
        <f t="shared" si="23"/>
        <v>1.4153285879821289E-2</v>
      </c>
    </row>
    <row r="1518" spans="1:10" x14ac:dyDescent="0.25">
      <c r="A1518" t="s">
        <v>208</v>
      </c>
      <c r="B1518" s="24">
        <v>122.4</v>
      </c>
      <c r="C1518" s="24">
        <v>123.82</v>
      </c>
      <c r="D1518" s="24">
        <v>121.05</v>
      </c>
      <c r="E1518" s="24">
        <v>123.22</v>
      </c>
      <c r="F1518" s="24">
        <v>20547700</v>
      </c>
      <c r="G1518" s="24">
        <v>1999239208</v>
      </c>
      <c r="H1518">
        <v>1516</v>
      </c>
      <c r="J1518" s="9">
        <f t="shared" si="23"/>
        <v>6.6993464052287023E-3</v>
      </c>
    </row>
    <row r="1519" spans="1:10" x14ac:dyDescent="0.25">
      <c r="A1519" t="s">
        <v>207</v>
      </c>
      <c r="B1519" s="24">
        <v>123.13</v>
      </c>
      <c r="C1519" s="24">
        <v>125.87</v>
      </c>
      <c r="D1519" s="24">
        <v>121.67</v>
      </c>
      <c r="E1519" s="24">
        <v>123.96</v>
      </c>
      <c r="F1519" s="24">
        <v>22403800</v>
      </c>
      <c r="G1519" s="24">
        <v>2011654080</v>
      </c>
      <c r="H1519">
        <v>1517</v>
      </c>
      <c r="J1519" s="9">
        <f t="shared" si="23"/>
        <v>6.7408430114512981E-3</v>
      </c>
    </row>
    <row r="1520" spans="1:10" x14ac:dyDescent="0.25">
      <c r="A1520" t="s">
        <v>206</v>
      </c>
      <c r="B1520" s="24">
        <v>123.98</v>
      </c>
      <c r="C1520" s="24">
        <v>135.38</v>
      </c>
      <c r="D1520" s="24">
        <v>122.94</v>
      </c>
      <c r="E1520" s="24">
        <v>135.27000000000001</v>
      </c>
      <c r="F1520" s="24">
        <v>33018400</v>
      </c>
      <c r="G1520" s="24">
        <v>2195714759</v>
      </c>
      <c r="H1520">
        <v>1518</v>
      </c>
      <c r="J1520" s="9">
        <f t="shared" si="23"/>
        <v>9.1063074689466089E-2</v>
      </c>
    </row>
    <row r="1521" spans="1:10" x14ac:dyDescent="0.25">
      <c r="A1521" t="s">
        <v>205</v>
      </c>
      <c r="B1521" s="24">
        <v>135.18</v>
      </c>
      <c r="C1521" s="24">
        <v>146.96</v>
      </c>
      <c r="D1521" s="24">
        <v>134.99</v>
      </c>
      <c r="E1521" s="24">
        <v>144.07</v>
      </c>
      <c r="F1521" s="24">
        <v>40091900</v>
      </c>
      <c r="G1521" s="24">
        <v>2338942489</v>
      </c>
      <c r="H1521">
        <v>1519</v>
      </c>
      <c r="J1521" s="9">
        <f t="shared" si="23"/>
        <v>6.5764166296789356E-2</v>
      </c>
    </row>
    <row r="1522" spans="1:10" x14ac:dyDescent="0.25">
      <c r="A1522" t="s">
        <v>204</v>
      </c>
      <c r="B1522" s="24">
        <v>144.07</v>
      </c>
      <c r="C1522" s="24">
        <v>149.36000000000001</v>
      </c>
      <c r="D1522" s="24">
        <v>138.12</v>
      </c>
      <c r="E1522" s="24">
        <v>139.77000000000001</v>
      </c>
      <c r="F1522" s="24">
        <v>30846300</v>
      </c>
      <c r="G1522" s="24">
        <v>2269455916</v>
      </c>
      <c r="H1522">
        <v>1520</v>
      </c>
      <c r="J1522" s="9">
        <f t="shared" si="23"/>
        <v>-2.9846602346081649E-2</v>
      </c>
    </row>
    <row r="1523" spans="1:10" x14ac:dyDescent="0.25">
      <c r="A1523" t="s">
        <v>203</v>
      </c>
      <c r="B1523" s="24">
        <v>139.6</v>
      </c>
      <c r="C1523" s="24">
        <v>143.68</v>
      </c>
      <c r="D1523" s="24">
        <v>138.55000000000001</v>
      </c>
      <c r="E1523" s="24">
        <v>139.53</v>
      </c>
      <c r="F1523" s="24">
        <v>30172600</v>
      </c>
      <c r="G1523" s="24">
        <v>2266122953</v>
      </c>
      <c r="H1523">
        <v>1521</v>
      </c>
      <c r="J1523" s="9">
        <f t="shared" si="23"/>
        <v>-5.0143266475639815E-4</v>
      </c>
    </row>
    <row r="1524" spans="1:10" x14ac:dyDescent="0.25">
      <c r="A1524" t="s">
        <v>202</v>
      </c>
      <c r="B1524" s="24">
        <v>139.55000000000001</v>
      </c>
      <c r="C1524" s="24">
        <v>139.55000000000001</v>
      </c>
      <c r="D1524" s="24">
        <v>128.82</v>
      </c>
      <c r="E1524" s="24">
        <v>130.16999999999999</v>
      </c>
      <c r="F1524" s="24">
        <v>37618500</v>
      </c>
      <c r="G1524" s="24">
        <v>2114450671</v>
      </c>
      <c r="H1524">
        <v>1522</v>
      </c>
      <c r="J1524" s="9">
        <f t="shared" si="23"/>
        <v>-6.7216051594410769E-2</v>
      </c>
    </row>
    <row r="1525" spans="1:10" x14ac:dyDescent="0.25">
      <c r="A1525" t="s">
        <v>201</v>
      </c>
      <c r="B1525" s="24">
        <v>129.82</v>
      </c>
      <c r="C1525" s="24">
        <v>132.62</v>
      </c>
      <c r="D1525" s="24">
        <v>127.58</v>
      </c>
      <c r="E1525" s="24">
        <v>132.13</v>
      </c>
      <c r="F1525" s="24">
        <v>22586300</v>
      </c>
      <c r="G1525" s="24">
        <v>2146656580</v>
      </c>
      <c r="H1525">
        <v>1523</v>
      </c>
      <c r="J1525" s="9">
        <f t="shared" si="23"/>
        <v>1.7793868433215239E-2</v>
      </c>
    </row>
    <row r="1526" spans="1:10" x14ac:dyDescent="0.25">
      <c r="A1526" t="s">
        <v>200</v>
      </c>
      <c r="B1526" s="24">
        <v>131.88</v>
      </c>
      <c r="C1526" s="24">
        <v>133.28</v>
      </c>
      <c r="D1526" s="24">
        <v>127.98</v>
      </c>
      <c r="E1526" s="24">
        <v>128.72</v>
      </c>
      <c r="F1526" s="24">
        <v>34691600</v>
      </c>
      <c r="G1526" s="24">
        <v>2091722948</v>
      </c>
      <c r="H1526">
        <v>1524</v>
      </c>
      <c r="J1526" s="9">
        <f t="shared" si="23"/>
        <v>-2.3961176827418839E-2</v>
      </c>
    </row>
    <row r="1527" spans="1:10" x14ac:dyDescent="0.25">
      <c r="A1527" t="s">
        <v>199</v>
      </c>
      <c r="B1527" s="24">
        <v>128.54</v>
      </c>
      <c r="C1527" s="24">
        <v>140.03</v>
      </c>
      <c r="D1527" s="24">
        <v>128.54</v>
      </c>
      <c r="E1527" s="24">
        <v>133.57</v>
      </c>
      <c r="F1527" s="24">
        <v>54845300</v>
      </c>
      <c r="G1527" s="24">
        <v>2170944419</v>
      </c>
      <c r="H1527">
        <v>1525</v>
      </c>
      <c r="J1527" s="9">
        <f t="shared" si="23"/>
        <v>3.9131787770343873E-2</v>
      </c>
    </row>
    <row r="1528" spans="1:10" x14ac:dyDescent="0.25">
      <c r="A1528" t="s">
        <v>198</v>
      </c>
      <c r="B1528" s="24">
        <v>133.84</v>
      </c>
      <c r="C1528" s="24">
        <v>148.01</v>
      </c>
      <c r="D1528" s="24">
        <v>132.5</v>
      </c>
      <c r="E1528" s="24">
        <v>147.4</v>
      </c>
      <c r="F1528" s="24">
        <v>41505800</v>
      </c>
      <c r="G1528" s="24">
        <v>2396052739</v>
      </c>
      <c r="H1528">
        <v>1526</v>
      </c>
      <c r="J1528" s="9">
        <f t="shared" si="23"/>
        <v>0.10131500298864317</v>
      </c>
    </row>
    <row r="1529" spans="1:10" x14ac:dyDescent="0.25">
      <c r="A1529" t="s">
        <v>197</v>
      </c>
      <c r="B1529" s="24">
        <v>145.88999999999999</v>
      </c>
      <c r="C1529" s="24">
        <v>148.30000000000001</v>
      </c>
      <c r="D1529" s="24">
        <v>138.41</v>
      </c>
      <c r="E1529" s="24">
        <v>142.74</v>
      </c>
      <c r="F1529" s="24">
        <v>32155300</v>
      </c>
      <c r="G1529" s="24">
        <v>2320680437</v>
      </c>
      <c r="H1529">
        <v>1527</v>
      </c>
      <c r="J1529" s="9">
        <f t="shared" si="23"/>
        <v>-2.1591610117211443E-2</v>
      </c>
    </row>
    <row r="1530" spans="1:10" x14ac:dyDescent="0.25">
      <c r="A1530" t="s">
        <v>196</v>
      </c>
      <c r="B1530" s="24">
        <v>142.97999999999999</v>
      </c>
      <c r="C1530" s="24">
        <v>144.63</v>
      </c>
      <c r="D1530" s="24">
        <v>135.96</v>
      </c>
      <c r="E1530" s="24">
        <v>136.81</v>
      </c>
      <c r="F1530" s="24">
        <v>30321500</v>
      </c>
      <c r="G1530" s="24">
        <v>2224803531</v>
      </c>
      <c r="H1530">
        <v>1528</v>
      </c>
      <c r="J1530" s="9">
        <f t="shared" si="23"/>
        <v>-4.3152888515876259E-2</v>
      </c>
    </row>
    <row r="1531" spans="1:10" x14ac:dyDescent="0.25">
      <c r="A1531" t="s">
        <v>195</v>
      </c>
      <c r="B1531" s="24">
        <v>136.82</v>
      </c>
      <c r="C1531" s="24">
        <v>142.07</v>
      </c>
      <c r="D1531" s="24">
        <v>135.06</v>
      </c>
      <c r="E1531" s="24">
        <v>140.06</v>
      </c>
      <c r="F1531" s="24">
        <v>27555400</v>
      </c>
      <c r="G1531" s="24">
        <v>2278075753</v>
      </c>
      <c r="H1531">
        <v>1529</v>
      </c>
      <c r="J1531" s="9">
        <f t="shared" si="23"/>
        <v>2.3680748428592378E-2</v>
      </c>
    </row>
    <row r="1532" spans="1:10" x14ac:dyDescent="0.25">
      <c r="A1532" t="s">
        <v>194</v>
      </c>
      <c r="B1532" s="24">
        <v>140.11000000000001</v>
      </c>
      <c r="C1532" s="24">
        <v>141.27000000000001</v>
      </c>
      <c r="D1532" s="24">
        <v>138.46</v>
      </c>
      <c r="E1532" s="24">
        <v>139.4</v>
      </c>
      <c r="F1532" s="24">
        <v>23366000</v>
      </c>
      <c r="G1532" s="24">
        <v>2267284762</v>
      </c>
      <c r="H1532">
        <v>1530</v>
      </c>
      <c r="J1532" s="9">
        <f t="shared" si="23"/>
        <v>-5.0674470059239732E-3</v>
      </c>
    </row>
    <row r="1533" spans="1:10" x14ac:dyDescent="0.25">
      <c r="A1533" t="s">
        <v>193</v>
      </c>
      <c r="B1533" s="24">
        <v>139.69999999999999</v>
      </c>
      <c r="C1533" s="24">
        <v>141.35</v>
      </c>
      <c r="D1533" s="24">
        <v>134.63</v>
      </c>
      <c r="E1533" s="24">
        <v>135.36000000000001</v>
      </c>
      <c r="F1533" s="24">
        <v>29691600</v>
      </c>
      <c r="G1533" s="24">
        <v>2201591114</v>
      </c>
      <c r="H1533">
        <v>1531</v>
      </c>
      <c r="J1533" s="9">
        <f t="shared" si="23"/>
        <v>-3.1066571224051362E-2</v>
      </c>
    </row>
    <row r="1534" spans="1:10" x14ac:dyDescent="0.25">
      <c r="A1534" t="s">
        <v>192</v>
      </c>
      <c r="B1534" s="24">
        <v>135.57</v>
      </c>
      <c r="C1534" s="24">
        <v>135.69999999999999</v>
      </c>
      <c r="D1534" s="24">
        <v>128.94999999999999</v>
      </c>
      <c r="E1534" s="24">
        <v>131.80000000000001</v>
      </c>
      <c r="F1534" s="24">
        <v>28947100</v>
      </c>
      <c r="G1534" s="24">
        <v>2143737114</v>
      </c>
      <c r="H1534">
        <v>1532</v>
      </c>
      <c r="J1534" s="9">
        <f t="shared" si="23"/>
        <v>-2.7808512207715439E-2</v>
      </c>
    </row>
    <row r="1535" spans="1:10" x14ac:dyDescent="0.25">
      <c r="A1535" t="s">
        <v>191</v>
      </c>
      <c r="B1535" s="24">
        <v>131.56</v>
      </c>
      <c r="C1535" s="24">
        <v>134.15</v>
      </c>
      <c r="D1535" s="24">
        <v>121.4</v>
      </c>
      <c r="E1535" s="24">
        <v>122.32</v>
      </c>
      <c r="F1535" s="24">
        <v>31704100</v>
      </c>
      <c r="G1535" s="24">
        <v>1989710900</v>
      </c>
      <c r="H1535">
        <v>1533</v>
      </c>
      <c r="J1535" s="9">
        <f t="shared" si="23"/>
        <v>-7.0234113712374646E-2</v>
      </c>
    </row>
    <row r="1536" spans="1:10" x14ac:dyDescent="0.25">
      <c r="A1536" t="s">
        <v>190</v>
      </c>
      <c r="B1536" s="24">
        <v>122.27</v>
      </c>
      <c r="C1536" s="24">
        <v>129.4</v>
      </c>
      <c r="D1536" s="24">
        <v>119.94</v>
      </c>
      <c r="E1536" s="24">
        <v>128.15</v>
      </c>
      <c r="F1536" s="24">
        <v>31815200</v>
      </c>
      <c r="G1536" s="24">
        <v>2084643395</v>
      </c>
      <c r="H1536">
        <v>1534</v>
      </c>
      <c r="J1536" s="9">
        <f t="shared" si="23"/>
        <v>4.8090291976772795E-2</v>
      </c>
    </row>
    <row r="1537" spans="1:10" x14ac:dyDescent="0.25">
      <c r="A1537" t="s">
        <v>189</v>
      </c>
      <c r="B1537" s="24">
        <v>128.04</v>
      </c>
      <c r="C1537" s="24">
        <v>130.5</v>
      </c>
      <c r="D1537" s="24">
        <v>121.09</v>
      </c>
      <c r="E1537" s="24">
        <v>122.79</v>
      </c>
      <c r="F1537" s="24">
        <v>24394700</v>
      </c>
      <c r="G1537" s="24">
        <v>1997437586</v>
      </c>
      <c r="H1537">
        <v>1535</v>
      </c>
      <c r="J1537" s="9">
        <f t="shared" si="23"/>
        <v>-4.1002811621368214E-2</v>
      </c>
    </row>
    <row r="1538" spans="1:10" x14ac:dyDescent="0.25">
      <c r="A1538" t="s">
        <v>188</v>
      </c>
      <c r="B1538" s="24">
        <v>122.55</v>
      </c>
      <c r="C1538" s="24">
        <v>122.55</v>
      </c>
      <c r="D1538" s="24">
        <v>115.45</v>
      </c>
      <c r="E1538" s="24">
        <v>120.02</v>
      </c>
      <c r="F1538" s="24">
        <v>22482600</v>
      </c>
      <c r="G1538" s="24">
        <v>1952313744</v>
      </c>
      <c r="H1538">
        <v>1536</v>
      </c>
      <c r="J1538" s="9">
        <f t="shared" si="23"/>
        <v>-2.0644634842921266E-2</v>
      </c>
    </row>
    <row r="1539" spans="1:10" x14ac:dyDescent="0.25">
      <c r="A1539" t="s">
        <v>187</v>
      </c>
      <c r="B1539" s="24">
        <v>120.16</v>
      </c>
      <c r="C1539" s="24">
        <v>121.03</v>
      </c>
      <c r="D1539" s="24">
        <v>113.46</v>
      </c>
      <c r="E1539" s="24">
        <v>113.99</v>
      </c>
      <c r="F1539" s="24">
        <v>19018600</v>
      </c>
      <c r="G1539" s="24">
        <v>1854290576</v>
      </c>
      <c r="H1539">
        <v>1537</v>
      </c>
      <c r="J1539" s="9">
        <f t="shared" si="23"/>
        <v>-5.1348202396804279E-2</v>
      </c>
    </row>
    <row r="1540" spans="1:10" x14ac:dyDescent="0.25">
      <c r="A1540" t="s">
        <v>186</v>
      </c>
      <c r="B1540" s="24">
        <v>114.06</v>
      </c>
      <c r="C1540" s="24">
        <v>117.68</v>
      </c>
      <c r="D1540" s="24">
        <v>111.99</v>
      </c>
      <c r="E1540" s="24">
        <v>117.27</v>
      </c>
      <c r="F1540" s="24">
        <v>20136800</v>
      </c>
      <c r="G1540" s="24">
        <v>1907661637</v>
      </c>
      <c r="H1540">
        <v>1538</v>
      </c>
      <c r="J1540" s="9">
        <f t="shared" ref="J1540:J1603" si="24">(E1540-B1540)/B1540</f>
        <v>2.8143082588111466E-2</v>
      </c>
    </row>
    <row r="1541" spans="1:10" x14ac:dyDescent="0.25">
      <c r="A1541" t="s">
        <v>185</v>
      </c>
      <c r="B1541" s="24">
        <v>117.48</v>
      </c>
      <c r="C1541" s="24">
        <v>119.88</v>
      </c>
      <c r="D1541" s="24">
        <v>112.68</v>
      </c>
      <c r="E1541" s="24">
        <v>113.55</v>
      </c>
      <c r="F1541" s="24">
        <v>21437100</v>
      </c>
      <c r="G1541" s="24">
        <v>1847003092</v>
      </c>
      <c r="H1541">
        <v>1539</v>
      </c>
      <c r="J1541" s="9">
        <f t="shared" si="24"/>
        <v>-3.3452502553626209E-2</v>
      </c>
    </row>
    <row r="1542" spans="1:10" x14ac:dyDescent="0.25">
      <c r="A1542" t="s">
        <v>184</v>
      </c>
      <c r="B1542" s="24">
        <v>114.09</v>
      </c>
      <c r="C1542" s="24">
        <v>117.8</v>
      </c>
      <c r="D1542" s="24">
        <v>108.04</v>
      </c>
      <c r="E1542" s="24">
        <v>108.04</v>
      </c>
      <c r="F1542" s="24">
        <v>24304400</v>
      </c>
      <c r="G1542" s="24">
        <v>1757438611</v>
      </c>
      <c r="H1542">
        <v>1540</v>
      </c>
      <c r="J1542" s="9">
        <f t="shared" si="24"/>
        <v>-5.3028310982557607E-2</v>
      </c>
    </row>
    <row r="1543" spans="1:10" x14ac:dyDescent="0.25">
      <c r="A1543" t="s">
        <v>183</v>
      </c>
      <c r="B1543" s="24">
        <v>108.04</v>
      </c>
      <c r="C1543" s="24">
        <v>108.04</v>
      </c>
      <c r="D1543" s="24">
        <v>93.4</v>
      </c>
      <c r="E1543" s="24">
        <v>94.53</v>
      </c>
      <c r="F1543" s="24">
        <v>31289400</v>
      </c>
      <c r="G1543" s="24">
        <v>1537758378</v>
      </c>
      <c r="H1543">
        <v>1541</v>
      </c>
      <c r="J1543" s="9">
        <f t="shared" si="24"/>
        <v>-0.12504627915586825</v>
      </c>
    </row>
    <row r="1544" spans="1:10" x14ac:dyDescent="0.25">
      <c r="A1544" t="s">
        <v>182</v>
      </c>
      <c r="B1544" s="24">
        <v>94.72</v>
      </c>
      <c r="C1544" s="24">
        <v>101.95</v>
      </c>
      <c r="D1544" s="24">
        <v>94.72</v>
      </c>
      <c r="E1544" s="24">
        <v>100.53</v>
      </c>
      <c r="F1544" s="24">
        <v>24062700</v>
      </c>
      <c r="G1544" s="24">
        <v>1635340718</v>
      </c>
      <c r="H1544">
        <v>1542</v>
      </c>
      <c r="J1544" s="9">
        <f t="shared" si="24"/>
        <v>6.1338682432432456E-2</v>
      </c>
    </row>
    <row r="1545" spans="1:10" x14ac:dyDescent="0.25">
      <c r="A1545" t="s">
        <v>181</v>
      </c>
      <c r="B1545" s="24">
        <v>100.47</v>
      </c>
      <c r="C1545" s="24">
        <v>101.16</v>
      </c>
      <c r="D1545" s="24">
        <v>90.82</v>
      </c>
      <c r="E1545" s="24">
        <v>91.72</v>
      </c>
      <c r="F1545" s="24">
        <v>23751500</v>
      </c>
      <c r="G1545" s="24">
        <v>1492006641</v>
      </c>
      <c r="H1545">
        <v>1543</v>
      </c>
      <c r="J1545" s="9">
        <f t="shared" si="24"/>
        <v>-8.7090673832984966E-2</v>
      </c>
    </row>
    <row r="1546" spans="1:10" x14ac:dyDescent="0.25">
      <c r="A1546" t="s">
        <v>180</v>
      </c>
      <c r="B1546" s="24">
        <v>92.18</v>
      </c>
      <c r="C1546" s="24">
        <v>96.99</v>
      </c>
      <c r="D1546" s="24">
        <v>88.09</v>
      </c>
      <c r="E1546" s="24">
        <v>93.62</v>
      </c>
      <c r="F1546" s="24">
        <v>30488100</v>
      </c>
      <c r="G1546" s="24">
        <v>1522869462</v>
      </c>
      <c r="H1546">
        <v>1544</v>
      </c>
      <c r="J1546" s="9">
        <f t="shared" si="24"/>
        <v>1.5621609893686239E-2</v>
      </c>
    </row>
    <row r="1547" spans="1:10" x14ac:dyDescent="0.25">
      <c r="A1547" t="s">
        <v>179</v>
      </c>
      <c r="B1547" s="24">
        <v>93.49</v>
      </c>
      <c r="C1547" s="24">
        <v>95.62</v>
      </c>
      <c r="D1547" s="24">
        <v>92.15</v>
      </c>
      <c r="E1547" s="24">
        <v>93.21</v>
      </c>
      <c r="F1547" s="24">
        <v>18323700</v>
      </c>
      <c r="G1547" s="24">
        <v>1516148059</v>
      </c>
      <c r="H1547">
        <v>1545</v>
      </c>
      <c r="J1547" s="9">
        <f t="shared" si="24"/>
        <v>-2.9949727243555584E-3</v>
      </c>
    </row>
    <row r="1548" spans="1:10" x14ac:dyDescent="0.25">
      <c r="A1548" t="s">
        <v>178</v>
      </c>
      <c r="B1548" s="24">
        <v>93.18</v>
      </c>
      <c r="C1548" s="24">
        <v>97.4</v>
      </c>
      <c r="D1548" s="24">
        <v>88.13</v>
      </c>
      <c r="E1548" s="24">
        <v>88.24</v>
      </c>
      <c r="F1548" s="24">
        <v>25503900</v>
      </c>
      <c r="G1548" s="24">
        <v>1435328559</v>
      </c>
      <c r="H1548">
        <v>1546</v>
      </c>
      <c r="J1548" s="9">
        <f t="shared" si="24"/>
        <v>-5.3015668598411801E-2</v>
      </c>
    </row>
    <row r="1549" spans="1:10" x14ac:dyDescent="0.25">
      <c r="A1549" t="s">
        <v>177</v>
      </c>
      <c r="B1549" s="24">
        <v>88.03</v>
      </c>
      <c r="C1549" s="24">
        <v>88.03</v>
      </c>
      <c r="D1549" s="24">
        <v>79.239999999999995</v>
      </c>
      <c r="E1549" s="24">
        <v>84.18</v>
      </c>
      <c r="F1549" s="24">
        <v>31742700</v>
      </c>
      <c r="G1549" s="24">
        <v>1369310134</v>
      </c>
      <c r="H1549">
        <v>1547</v>
      </c>
      <c r="J1549" s="9">
        <f t="shared" si="24"/>
        <v>-4.3735090310121481E-2</v>
      </c>
    </row>
    <row r="1550" spans="1:10" x14ac:dyDescent="0.25">
      <c r="A1550" t="s">
        <v>176</v>
      </c>
      <c r="B1550" s="24">
        <v>84.59</v>
      </c>
      <c r="C1550" s="24">
        <v>94.02</v>
      </c>
      <c r="D1550" s="24">
        <v>84.59</v>
      </c>
      <c r="E1550" s="24">
        <v>89.55</v>
      </c>
      <c r="F1550" s="24">
        <v>23635100</v>
      </c>
      <c r="G1550" s="24">
        <v>1461496000</v>
      </c>
      <c r="H1550">
        <v>1548</v>
      </c>
      <c r="J1550" s="9">
        <f t="shared" si="24"/>
        <v>5.8635772549946723E-2</v>
      </c>
    </row>
    <row r="1551" spans="1:10" x14ac:dyDescent="0.25">
      <c r="A1551" t="s">
        <v>175</v>
      </c>
      <c r="B1551" s="24">
        <v>89.35</v>
      </c>
      <c r="C1551" s="24">
        <v>92.65</v>
      </c>
      <c r="D1551" s="24">
        <v>88.95</v>
      </c>
      <c r="E1551" s="24">
        <v>91.08</v>
      </c>
      <c r="F1551" s="24">
        <v>20515800</v>
      </c>
      <c r="G1551" s="24">
        <v>1486725029</v>
      </c>
      <c r="H1551">
        <v>1549</v>
      </c>
      <c r="J1551" s="9">
        <f t="shared" si="24"/>
        <v>1.9362059317291597E-2</v>
      </c>
    </row>
    <row r="1552" spans="1:10" x14ac:dyDescent="0.25">
      <c r="A1552" t="s">
        <v>174</v>
      </c>
      <c r="B1552" s="24">
        <v>91.01</v>
      </c>
      <c r="C1552" s="24">
        <v>101.16</v>
      </c>
      <c r="D1552" s="24">
        <v>90.83</v>
      </c>
      <c r="E1552" s="24">
        <v>99.2</v>
      </c>
      <c r="F1552" s="24">
        <v>25798500</v>
      </c>
      <c r="G1552" s="24">
        <v>1619620931</v>
      </c>
      <c r="H1552">
        <v>1550</v>
      </c>
      <c r="J1552" s="9">
        <f t="shared" si="24"/>
        <v>8.999011097681571E-2</v>
      </c>
    </row>
    <row r="1553" spans="1:10" x14ac:dyDescent="0.25">
      <c r="A1553" t="s">
        <v>173</v>
      </c>
      <c r="B1553" s="24">
        <v>99.41</v>
      </c>
      <c r="C1553" s="24">
        <v>104.9</v>
      </c>
      <c r="D1553" s="24">
        <v>95.1</v>
      </c>
      <c r="E1553" s="24">
        <v>98.17</v>
      </c>
      <c r="F1553" s="24">
        <v>29601700</v>
      </c>
      <c r="G1553" s="24">
        <v>1602981637</v>
      </c>
      <c r="H1553">
        <v>1551</v>
      </c>
      <c r="J1553" s="9">
        <f t="shared" si="24"/>
        <v>-1.2473594205814254E-2</v>
      </c>
    </row>
    <row r="1554" spans="1:10" x14ac:dyDescent="0.25">
      <c r="A1554" t="s">
        <v>172</v>
      </c>
      <c r="B1554" s="24">
        <v>98.21</v>
      </c>
      <c r="C1554" s="24">
        <v>98.86</v>
      </c>
      <c r="D1554" s="24">
        <v>95</v>
      </c>
      <c r="E1554" s="24">
        <v>98.42</v>
      </c>
      <c r="F1554" s="24">
        <v>17273400</v>
      </c>
      <c r="G1554" s="24">
        <v>1607490813</v>
      </c>
      <c r="H1554">
        <v>1552</v>
      </c>
      <c r="J1554" s="9">
        <f t="shared" si="24"/>
        <v>2.1382751247327968E-3</v>
      </c>
    </row>
    <row r="1555" spans="1:10" x14ac:dyDescent="0.25">
      <c r="A1555" t="s">
        <v>171</v>
      </c>
      <c r="B1555" s="24">
        <v>98.4</v>
      </c>
      <c r="C1555" s="24">
        <v>102.05</v>
      </c>
      <c r="D1555" s="24">
        <v>93.37</v>
      </c>
      <c r="E1555" s="24">
        <v>93.37</v>
      </c>
      <c r="F1555" s="24">
        <v>22207700</v>
      </c>
      <c r="G1555" s="24">
        <v>1525302234</v>
      </c>
      <c r="H1555">
        <v>1553</v>
      </c>
      <c r="J1555" s="9">
        <f t="shared" si="24"/>
        <v>-5.1117886178861795E-2</v>
      </c>
    </row>
    <row r="1556" spans="1:10" x14ac:dyDescent="0.25">
      <c r="A1556" t="s">
        <v>170</v>
      </c>
      <c r="B1556" s="24">
        <v>93.2</v>
      </c>
      <c r="C1556" s="24">
        <v>96.51</v>
      </c>
      <c r="D1556" s="24">
        <v>92.25</v>
      </c>
      <c r="E1556" s="24">
        <v>94.92</v>
      </c>
      <c r="F1556" s="24">
        <v>21602300</v>
      </c>
      <c r="G1556" s="24">
        <v>1550747177</v>
      </c>
      <c r="H1556">
        <v>1554</v>
      </c>
      <c r="J1556" s="9">
        <f t="shared" si="24"/>
        <v>1.8454935622317585E-2</v>
      </c>
    </row>
    <row r="1557" spans="1:10" x14ac:dyDescent="0.25">
      <c r="A1557" t="s">
        <v>169</v>
      </c>
      <c r="B1557" s="24">
        <v>94.95</v>
      </c>
      <c r="C1557" s="24">
        <v>98.56</v>
      </c>
      <c r="D1557" s="24">
        <v>88.33</v>
      </c>
      <c r="E1557" s="24">
        <v>90.08</v>
      </c>
      <c r="F1557" s="24">
        <v>21752000</v>
      </c>
      <c r="G1557" s="24">
        <v>1472014016</v>
      </c>
      <c r="H1557">
        <v>1555</v>
      </c>
      <c r="J1557" s="9">
        <f t="shared" si="24"/>
        <v>-5.1290152711953703E-2</v>
      </c>
    </row>
    <row r="1558" spans="1:10" x14ac:dyDescent="0.25">
      <c r="A1558" t="s">
        <v>168</v>
      </c>
      <c r="B1558" s="24">
        <v>89.87</v>
      </c>
      <c r="C1558" s="24">
        <v>91.38</v>
      </c>
      <c r="D1558" s="24">
        <v>88.9</v>
      </c>
      <c r="E1558" s="24">
        <v>90.06</v>
      </c>
      <c r="F1558" s="24">
        <v>19364700</v>
      </c>
      <c r="G1558" s="24">
        <v>1471976699</v>
      </c>
      <c r="H1558">
        <v>1556</v>
      </c>
      <c r="J1558" s="9">
        <f t="shared" si="24"/>
        <v>2.1141649048625538E-3</v>
      </c>
    </row>
    <row r="1559" spans="1:10" x14ac:dyDescent="0.25">
      <c r="A1559" t="s">
        <v>167</v>
      </c>
      <c r="B1559" s="24">
        <v>90.2</v>
      </c>
      <c r="C1559" s="24">
        <v>94.27</v>
      </c>
      <c r="D1559" s="24">
        <v>88.63</v>
      </c>
      <c r="E1559" s="24">
        <v>93.76</v>
      </c>
      <c r="F1559" s="24">
        <v>29263100</v>
      </c>
      <c r="G1559" s="24">
        <v>1532691668</v>
      </c>
      <c r="H1559">
        <v>1557</v>
      </c>
      <c r="J1559" s="9">
        <f t="shared" si="24"/>
        <v>3.9467849223946812E-2</v>
      </c>
    </row>
    <row r="1560" spans="1:10" x14ac:dyDescent="0.25">
      <c r="A1560" t="s">
        <v>166</v>
      </c>
      <c r="B1560" s="24">
        <v>93.66</v>
      </c>
      <c r="C1560" s="24">
        <v>96.33</v>
      </c>
      <c r="D1560" s="24">
        <v>92.1</v>
      </c>
      <c r="E1560" s="24">
        <v>92.54</v>
      </c>
      <c r="F1560" s="24">
        <v>17631600</v>
      </c>
      <c r="G1560" s="24">
        <v>1513029695</v>
      </c>
      <c r="H1560">
        <v>1558</v>
      </c>
      <c r="J1560" s="9">
        <f t="shared" si="24"/>
        <v>-1.1958146487294367E-2</v>
      </c>
    </row>
    <row r="1561" spans="1:10" x14ac:dyDescent="0.25">
      <c r="A1561" t="s">
        <v>165</v>
      </c>
      <c r="B1561" s="24">
        <v>92.8</v>
      </c>
      <c r="C1561" s="24">
        <v>95.3</v>
      </c>
      <c r="D1561" s="24">
        <v>91.3</v>
      </c>
      <c r="E1561" s="24">
        <v>95.3</v>
      </c>
      <c r="F1561" s="24">
        <v>46481300</v>
      </c>
      <c r="G1561" s="24">
        <v>1558438124</v>
      </c>
      <c r="H1561">
        <v>1559</v>
      </c>
      <c r="J1561" s="9">
        <f t="shared" si="24"/>
        <v>2.6939655172413795E-2</v>
      </c>
    </row>
    <row r="1562" spans="1:10" x14ac:dyDescent="0.25">
      <c r="A1562" t="s">
        <v>164</v>
      </c>
      <c r="B1562" s="24">
        <v>95.27</v>
      </c>
      <c r="C1562" s="24">
        <v>104.63</v>
      </c>
      <c r="D1562" s="24">
        <v>93.55</v>
      </c>
      <c r="E1562" s="24">
        <v>104.53</v>
      </c>
      <c r="F1562" s="24">
        <v>28849600</v>
      </c>
      <c r="G1562" s="24">
        <v>1709618231</v>
      </c>
      <c r="H1562">
        <v>1560</v>
      </c>
      <c r="J1562" s="9">
        <f t="shared" si="24"/>
        <v>9.719743885798264E-2</v>
      </c>
    </row>
    <row r="1563" spans="1:10" x14ac:dyDescent="0.25">
      <c r="A1563" t="s">
        <v>163</v>
      </c>
      <c r="B1563" s="24">
        <v>104.54</v>
      </c>
      <c r="C1563" s="24">
        <v>107.75</v>
      </c>
      <c r="D1563" s="24">
        <v>102.59</v>
      </c>
      <c r="E1563" s="24">
        <v>107.52</v>
      </c>
      <c r="F1563" s="24">
        <v>22513800</v>
      </c>
      <c r="G1563" s="24">
        <v>1758899674</v>
      </c>
      <c r="H1563">
        <v>1561</v>
      </c>
      <c r="J1563" s="9">
        <f t="shared" si="24"/>
        <v>2.8505835087047921E-2</v>
      </c>
    </row>
    <row r="1564" spans="1:10" x14ac:dyDescent="0.25">
      <c r="A1564" t="s">
        <v>162</v>
      </c>
      <c r="B1564" s="24">
        <v>107.63</v>
      </c>
      <c r="C1564" s="24">
        <v>108.13</v>
      </c>
      <c r="D1564" s="24">
        <v>101.34</v>
      </c>
      <c r="E1564" s="24">
        <v>103.55</v>
      </c>
      <c r="F1564" s="24">
        <v>19745900</v>
      </c>
      <c r="G1564" s="24">
        <v>1694267641</v>
      </c>
      <c r="H1564">
        <v>1562</v>
      </c>
      <c r="J1564" s="9">
        <f t="shared" si="24"/>
        <v>-3.7907646566942288E-2</v>
      </c>
    </row>
    <row r="1565" spans="1:10" x14ac:dyDescent="0.25">
      <c r="A1565" t="s">
        <v>161</v>
      </c>
      <c r="B1565" s="24">
        <v>103.7</v>
      </c>
      <c r="C1565" s="24">
        <v>105.99</v>
      </c>
      <c r="D1565" s="24">
        <v>97.17</v>
      </c>
      <c r="E1565" s="24">
        <v>102.81</v>
      </c>
      <c r="F1565" s="24">
        <v>35257200</v>
      </c>
      <c r="G1565" s="24">
        <v>1682464790</v>
      </c>
      <c r="H1565">
        <v>1563</v>
      </c>
      <c r="J1565" s="9">
        <f t="shared" si="24"/>
        <v>-8.5824493731919051E-3</v>
      </c>
    </row>
    <row r="1566" spans="1:10" x14ac:dyDescent="0.25">
      <c r="A1566" t="s">
        <v>160</v>
      </c>
      <c r="B1566" s="24">
        <v>103.2</v>
      </c>
      <c r="C1566" s="24">
        <v>117.49</v>
      </c>
      <c r="D1566" s="24">
        <v>102.98</v>
      </c>
      <c r="E1566" s="24">
        <v>116.66</v>
      </c>
      <c r="F1566" s="24">
        <v>57364500</v>
      </c>
      <c r="G1566" s="24">
        <v>1909340829</v>
      </c>
      <c r="H1566">
        <v>1564</v>
      </c>
      <c r="J1566" s="9">
        <f t="shared" si="24"/>
        <v>0.13042635658914722</v>
      </c>
    </row>
    <row r="1567" spans="1:10" x14ac:dyDescent="0.25">
      <c r="A1567" t="s">
        <v>159</v>
      </c>
      <c r="B1567" s="24">
        <v>116.28</v>
      </c>
      <c r="C1567" s="24">
        <v>124.19</v>
      </c>
      <c r="D1567" s="24">
        <v>115.58</v>
      </c>
      <c r="E1567" s="24">
        <v>120.97</v>
      </c>
      <c r="F1567" s="24">
        <v>52810000</v>
      </c>
      <c r="G1567" s="24">
        <v>1980323981</v>
      </c>
      <c r="H1567">
        <v>1565</v>
      </c>
      <c r="J1567" s="9">
        <f t="shared" si="24"/>
        <v>4.0333677330581338E-2</v>
      </c>
    </row>
    <row r="1568" spans="1:10" x14ac:dyDescent="0.25">
      <c r="A1568" t="s">
        <v>158</v>
      </c>
      <c r="B1568" s="24">
        <v>120.99</v>
      </c>
      <c r="C1568" s="24">
        <v>124.92</v>
      </c>
      <c r="D1568" s="24">
        <v>116.67</v>
      </c>
      <c r="E1568" s="24">
        <v>120.5</v>
      </c>
      <c r="F1568" s="24">
        <v>35711900</v>
      </c>
      <c r="G1568" s="24">
        <v>1972847418</v>
      </c>
      <c r="H1568">
        <v>1566</v>
      </c>
      <c r="J1568" s="9">
        <f t="shared" si="24"/>
        <v>-4.0499214811140997E-3</v>
      </c>
    </row>
    <row r="1569" spans="1:10" x14ac:dyDescent="0.25">
      <c r="A1569" t="s">
        <v>157</v>
      </c>
      <c r="B1569" s="24">
        <v>120.11</v>
      </c>
      <c r="C1569" s="24">
        <v>135.58000000000001</v>
      </c>
      <c r="D1569" s="24">
        <v>119.27</v>
      </c>
      <c r="E1569" s="24">
        <v>135.56</v>
      </c>
      <c r="F1569" s="24">
        <v>53805800</v>
      </c>
      <c r="G1569" s="24">
        <v>2219801766</v>
      </c>
      <c r="H1569">
        <v>1567</v>
      </c>
      <c r="J1569" s="9">
        <f t="shared" si="24"/>
        <v>0.12863208725335112</v>
      </c>
    </row>
    <row r="1570" spans="1:10" x14ac:dyDescent="0.25">
      <c r="A1570" t="s">
        <v>156</v>
      </c>
      <c r="B1570" s="24">
        <v>135.13999999999999</v>
      </c>
      <c r="C1570" s="24">
        <v>139.79</v>
      </c>
      <c r="D1570" s="24">
        <v>134.86000000000001</v>
      </c>
      <c r="E1570" s="24">
        <v>137.94999999999999</v>
      </c>
      <c r="F1570" s="24">
        <v>52929600</v>
      </c>
      <c r="G1570" s="24">
        <v>2259421704</v>
      </c>
      <c r="H1570">
        <v>1568</v>
      </c>
      <c r="J1570" s="9">
        <f t="shared" si="24"/>
        <v>2.0793251442948073E-2</v>
      </c>
    </row>
    <row r="1571" spans="1:10" x14ac:dyDescent="0.25">
      <c r="A1571" t="s">
        <v>155</v>
      </c>
      <c r="B1571" s="24">
        <v>137.88999999999999</v>
      </c>
      <c r="C1571" s="24">
        <v>140.1</v>
      </c>
      <c r="D1571" s="24">
        <v>115.06</v>
      </c>
      <c r="E1571" s="24">
        <v>115.06</v>
      </c>
      <c r="F1571" s="24">
        <v>54877800</v>
      </c>
      <c r="G1571" s="24">
        <v>1884901327</v>
      </c>
      <c r="H1571">
        <v>1569</v>
      </c>
      <c r="J1571" s="9">
        <f t="shared" si="24"/>
        <v>-0.16556675610994262</v>
      </c>
    </row>
    <row r="1572" spans="1:10" x14ac:dyDescent="0.25">
      <c r="A1572" t="s">
        <v>154</v>
      </c>
      <c r="B1572" s="24">
        <v>115.55</v>
      </c>
      <c r="C1572" s="24">
        <v>117.97</v>
      </c>
      <c r="D1572" s="24">
        <v>108.82</v>
      </c>
      <c r="E1572" s="24">
        <v>117.49</v>
      </c>
      <c r="F1572" s="24">
        <v>47806200</v>
      </c>
      <c r="G1572" s="24">
        <v>1924973099</v>
      </c>
      <c r="H1572">
        <v>1570</v>
      </c>
      <c r="J1572" s="9">
        <f t="shared" si="24"/>
        <v>1.6789268714842039E-2</v>
      </c>
    </row>
    <row r="1573" spans="1:10" x14ac:dyDescent="0.25">
      <c r="A1573" t="s">
        <v>153</v>
      </c>
      <c r="B1573" s="24">
        <v>117.2</v>
      </c>
      <c r="C1573" s="24">
        <v>119.75</v>
      </c>
      <c r="D1573" s="24">
        <v>110.97</v>
      </c>
      <c r="E1573" s="24">
        <v>111.88</v>
      </c>
      <c r="F1573" s="24">
        <v>34706300</v>
      </c>
      <c r="G1573" s="24">
        <v>1833388778</v>
      </c>
      <c r="H1573">
        <v>1571</v>
      </c>
      <c r="J1573" s="9">
        <f t="shared" si="24"/>
        <v>-4.5392491467576852E-2</v>
      </c>
    </row>
    <row r="1574" spans="1:10" x14ac:dyDescent="0.25">
      <c r="A1574" t="s">
        <v>152</v>
      </c>
      <c r="B1574" s="24">
        <v>111.89</v>
      </c>
      <c r="C1574" s="24">
        <v>114.94</v>
      </c>
      <c r="D1574" s="24">
        <v>102.17</v>
      </c>
      <c r="E1574" s="24">
        <v>104.33</v>
      </c>
      <c r="F1574" s="24">
        <v>29966300</v>
      </c>
      <c r="G1574" s="24">
        <v>1709957365</v>
      </c>
      <c r="H1574">
        <v>1572</v>
      </c>
      <c r="J1574" s="9">
        <f t="shared" si="24"/>
        <v>-6.7566359817678098E-2</v>
      </c>
    </row>
    <row r="1575" spans="1:10" x14ac:dyDescent="0.25">
      <c r="A1575" t="s">
        <v>151</v>
      </c>
      <c r="B1575" s="24">
        <v>104.29</v>
      </c>
      <c r="C1575" s="24">
        <v>110.73</v>
      </c>
      <c r="D1575" s="24">
        <v>101.46</v>
      </c>
      <c r="E1575" s="24">
        <v>106.22</v>
      </c>
      <c r="F1575" s="24">
        <v>38884300</v>
      </c>
      <c r="G1575" s="24">
        <v>1741174254</v>
      </c>
      <c r="H1575">
        <v>1573</v>
      </c>
      <c r="J1575" s="9">
        <f t="shared" si="24"/>
        <v>1.8506088790871535E-2</v>
      </c>
    </row>
    <row r="1576" spans="1:10" x14ac:dyDescent="0.25">
      <c r="A1576" t="s">
        <v>150</v>
      </c>
      <c r="B1576" s="24">
        <v>105.97</v>
      </c>
      <c r="C1576" s="24">
        <v>109.15</v>
      </c>
      <c r="D1576" s="24">
        <v>104.46</v>
      </c>
      <c r="E1576" s="24">
        <v>105.64</v>
      </c>
      <c r="F1576" s="24">
        <v>33801900</v>
      </c>
      <c r="G1576" s="24">
        <v>1732077992</v>
      </c>
      <c r="H1576">
        <v>1574</v>
      </c>
      <c r="J1576" s="9">
        <f t="shared" si="24"/>
        <v>-3.1140888930829319E-3</v>
      </c>
    </row>
    <row r="1577" spans="1:10" x14ac:dyDescent="0.25">
      <c r="A1577" t="s">
        <v>149</v>
      </c>
      <c r="B1577" s="24">
        <v>106</v>
      </c>
      <c r="C1577" s="24">
        <v>109.2</v>
      </c>
      <c r="D1577" s="24">
        <v>102.18</v>
      </c>
      <c r="E1577" s="24">
        <v>105.65</v>
      </c>
      <c r="F1577" s="24">
        <v>32241000</v>
      </c>
      <c r="G1577" s="24">
        <v>1732402747</v>
      </c>
      <c r="H1577">
        <v>1575</v>
      </c>
      <c r="J1577" s="9">
        <f t="shared" si="24"/>
        <v>-3.3018867924527765E-3</v>
      </c>
    </row>
    <row r="1578" spans="1:10" x14ac:dyDescent="0.25">
      <c r="A1578" t="s">
        <v>148</v>
      </c>
      <c r="B1578" s="24">
        <v>105.85</v>
      </c>
      <c r="C1578" s="24">
        <v>106.01</v>
      </c>
      <c r="D1578" s="24">
        <v>97.58</v>
      </c>
      <c r="E1578" s="24">
        <v>104.32</v>
      </c>
      <c r="F1578" s="24">
        <v>37938300</v>
      </c>
      <c r="G1578" s="24">
        <v>1711015737</v>
      </c>
      <c r="H1578">
        <v>1576</v>
      </c>
      <c r="J1578" s="9">
        <f t="shared" si="24"/>
        <v>-1.4454416627302798E-2</v>
      </c>
    </row>
    <row r="1579" spans="1:10" x14ac:dyDescent="0.25">
      <c r="A1579" t="s">
        <v>147</v>
      </c>
      <c r="B1579" s="24">
        <v>104.6</v>
      </c>
      <c r="C1579" s="24">
        <v>116.13</v>
      </c>
      <c r="D1579" s="24">
        <v>104.6</v>
      </c>
      <c r="E1579" s="24">
        <v>112.04</v>
      </c>
      <c r="F1579" s="24">
        <v>42702500</v>
      </c>
      <c r="G1579" s="24">
        <v>1837824483</v>
      </c>
      <c r="H1579">
        <v>1577</v>
      </c>
      <c r="J1579" s="9">
        <f t="shared" si="24"/>
        <v>7.1128107074569902E-2</v>
      </c>
    </row>
    <row r="1580" spans="1:10" x14ac:dyDescent="0.25">
      <c r="A1580" t="s">
        <v>146</v>
      </c>
      <c r="B1580" s="24">
        <v>112.13</v>
      </c>
      <c r="C1580" s="24">
        <v>117.37</v>
      </c>
      <c r="D1580" s="24">
        <v>109.85</v>
      </c>
      <c r="E1580" s="24">
        <v>116.97</v>
      </c>
      <c r="F1580" s="24">
        <v>43837300</v>
      </c>
      <c r="G1580" s="24">
        <v>1919056982</v>
      </c>
      <c r="H1580">
        <v>1578</v>
      </c>
      <c r="J1580" s="9">
        <f t="shared" si="24"/>
        <v>4.3164184428788048E-2</v>
      </c>
    </row>
    <row r="1581" spans="1:10" x14ac:dyDescent="0.25">
      <c r="A1581" t="s">
        <v>145</v>
      </c>
      <c r="B1581" s="24">
        <v>116.72</v>
      </c>
      <c r="C1581" s="24">
        <v>122.22</v>
      </c>
      <c r="D1581" s="24">
        <v>116.38</v>
      </c>
      <c r="E1581" s="24">
        <v>119.4</v>
      </c>
      <c r="F1581" s="24">
        <v>38659300</v>
      </c>
      <c r="G1581" s="24">
        <v>1959235486</v>
      </c>
      <c r="H1581">
        <v>1579</v>
      </c>
      <c r="J1581" s="9">
        <f t="shared" si="24"/>
        <v>2.2960932145305063E-2</v>
      </c>
    </row>
    <row r="1582" spans="1:10" x14ac:dyDescent="0.25">
      <c r="A1582" t="s">
        <v>144</v>
      </c>
      <c r="B1582" s="24">
        <v>118.77</v>
      </c>
      <c r="C1582" s="24">
        <v>118.77</v>
      </c>
      <c r="D1582" s="24">
        <v>113.78</v>
      </c>
      <c r="E1582" s="24">
        <v>117.04</v>
      </c>
      <c r="F1582" s="24">
        <v>34245700</v>
      </c>
      <c r="G1582" s="24">
        <v>1920863921</v>
      </c>
      <c r="H1582">
        <v>1580</v>
      </c>
      <c r="J1582" s="9">
        <f t="shared" si="24"/>
        <v>-1.4565967836995789E-2</v>
      </c>
    </row>
    <row r="1583" spans="1:10" x14ac:dyDescent="0.25">
      <c r="A1583" t="s">
        <v>143</v>
      </c>
      <c r="B1583" s="24">
        <v>117.5</v>
      </c>
      <c r="C1583" s="24">
        <v>120.21</v>
      </c>
      <c r="D1583" s="24">
        <v>107.19</v>
      </c>
      <c r="E1583" s="24">
        <v>107.19</v>
      </c>
      <c r="F1583" s="24">
        <v>40377800</v>
      </c>
      <c r="G1583" s="24">
        <v>1759595564</v>
      </c>
      <c r="H1583">
        <v>1581</v>
      </c>
      <c r="J1583" s="9">
        <f t="shared" si="24"/>
        <v>-8.774468085106385E-2</v>
      </c>
    </row>
    <row r="1584" spans="1:10" x14ac:dyDescent="0.25">
      <c r="A1584" t="s">
        <v>142</v>
      </c>
      <c r="B1584" s="24">
        <v>106.61</v>
      </c>
      <c r="C1584" s="24">
        <v>113.01</v>
      </c>
      <c r="D1584" s="24">
        <v>104.58</v>
      </c>
      <c r="E1584" s="24">
        <v>112.45</v>
      </c>
      <c r="F1584" s="24">
        <v>35111400</v>
      </c>
      <c r="G1584" s="24">
        <v>1846166604</v>
      </c>
      <c r="H1584">
        <v>1582</v>
      </c>
      <c r="J1584" s="9">
        <f t="shared" si="24"/>
        <v>5.4779101397617519E-2</v>
      </c>
    </row>
    <row r="1585" spans="1:10" x14ac:dyDescent="0.25">
      <c r="A1585" t="s">
        <v>141</v>
      </c>
      <c r="B1585" s="24">
        <v>112.49</v>
      </c>
      <c r="C1585" s="24">
        <v>112.93</v>
      </c>
      <c r="D1585" s="24">
        <v>106.06</v>
      </c>
      <c r="E1585" s="24">
        <v>109.51</v>
      </c>
      <c r="F1585" s="24">
        <v>35204700</v>
      </c>
      <c r="G1585" s="24">
        <v>1798307971</v>
      </c>
      <c r="H1585">
        <v>1583</v>
      </c>
      <c r="J1585" s="9">
        <f t="shared" si="24"/>
        <v>-2.6491243666103562E-2</v>
      </c>
    </row>
    <row r="1586" spans="1:10" x14ac:dyDescent="0.25">
      <c r="A1586" t="s">
        <v>140</v>
      </c>
      <c r="B1586" s="24">
        <v>109.53</v>
      </c>
      <c r="C1586" s="24">
        <v>116.3</v>
      </c>
      <c r="D1586" s="24">
        <v>109.53</v>
      </c>
      <c r="E1586" s="24">
        <v>116.28</v>
      </c>
      <c r="F1586" s="24">
        <v>37921600</v>
      </c>
      <c r="G1586" s="24">
        <v>1909698835</v>
      </c>
      <c r="H1586">
        <v>1584</v>
      </c>
      <c r="J1586" s="9">
        <f t="shared" si="24"/>
        <v>6.1626951520131472E-2</v>
      </c>
    </row>
    <row r="1587" spans="1:10" x14ac:dyDescent="0.25">
      <c r="A1587" t="s">
        <v>139</v>
      </c>
      <c r="B1587" s="24">
        <v>116.13</v>
      </c>
      <c r="C1587" s="24">
        <v>124.24</v>
      </c>
      <c r="D1587" s="24">
        <v>115.77</v>
      </c>
      <c r="E1587" s="24">
        <v>123.74</v>
      </c>
      <c r="F1587" s="24">
        <v>46774300</v>
      </c>
      <c r="G1587" s="24">
        <v>2032547812</v>
      </c>
      <c r="H1587">
        <v>1585</v>
      </c>
      <c r="J1587" s="9">
        <f t="shared" si="24"/>
        <v>6.5530009472143283E-2</v>
      </c>
    </row>
    <row r="1588" spans="1:10" x14ac:dyDescent="0.25">
      <c r="A1588" t="s">
        <v>138</v>
      </c>
      <c r="B1588" s="24">
        <v>123.54</v>
      </c>
      <c r="C1588" s="24">
        <v>125.21</v>
      </c>
      <c r="D1588" s="24">
        <v>118</v>
      </c>
      <c r="E1588" s="24">
        <v>122.22</v>
      </c>
      <c r="F1588" s="24">
        <v>29282500</v>
      </c>
      <c r="G1588" s="24">
        <v>2007873773</v>
      </c>
      <c r="H1588">
        <v>1586</v>
      </c>
      <c r="J1588" s="9">
        <f t="shared" si="24"/>
        <v>-1.0684798445847557E-2</v>
      </c>
    </row>
    <row r="1589" spans="1:10" x14ac:dyDescent="0.25">
      <c r="A1589" t="s">
        <v>137</v>
      </c>
      <c r="B1589" s="24">
        <v>122.27</v>
      </c>
      <c r="C1589" s="24">
        <v>127.71</v>
      </c>
      <c r="D1589" s="24">
        <v>120.82</v>
      </c>
      <c r="E1589" s="24">
        <v>122.5</v>
      </c>
      <c r="F1589" s="24">
        <v>53467200</v>
      </c>
      <c r="G1589" s="24">
        <v>2012832274</v>
      </c>
      <c r="H1589">
        <v>1587</v>
      </c>
      <c r="J1589" s="9">
        <f t="shared" si="24"/>
        <v>1.8810828494316184E-3</v>
      </c>
    </row>
    <row r="1590" spans="1:10" x14ac:dyDescent="0.25">
      <c r="A1590" t="s">
        <v>136</v>
      </c>
      <c r="B1590" s="24">
        <v>122.34</v>
      </c>
      <c r="C1590" s="24">
        <v>123.23</v>
      </c>
      <c r="D1590" s="24">
        <v>115.13</v>
      </c>
      <c r="E1590" s="24">
        <v>115.48</v>
      </c>
      <c r="F1590" s="24">
        <v>32909400</v>
      </c>
      <c r="G1590" s="24">
        <v>1897872569</v>
      </c>
      <c r="H1590">
        <v>1588</v>
      </c>
      <c r="J1590" s="9">
        <f t="shared" si="24"/>
        <v>-5.6073238515612224E-2</v>
      </c>
    </row>
    <row r="1591" spans="1:10" x14ac:dyDescent="0.25">
      <c r="A1591" t="s">
        <v>135</v>
      </c>
      <c r="B1591" s="24">
        <v>115.4</v>
      </c>
      <c r="C1591" s="24">
        <v>116.4</v>
      </c>
      <c r="D1591" s="24">
        <v>111.93</v>
      </c>
      <c r="E1591" s="24">
        <v>116.4</v>
      </c>
      <c r="F1591" s="24">
        <v>30107600</v>
      </c>
      <c r="G1591" s="24">
        <v>1913350726</v>
      </c>
      <c r="H1591">
        <v>1589</v>
      </c>
      <c r="J1591" s="9">
        <f t="shared" si="24"/>
        <v>8.6655112651646445E-3</v>
      </c>
    </row>
    <row r="1592" spans="1:10" x14ac:dyDescent="0.25">
      <c r="A1592" t="s">
        <v>134</v>
      </c>
      <c r="B1592" s="24">
        <v>116.45</v>
      </c>
      <c r="C1592" s="24">
        <v>117.58</v>
      </c>
      <c r="D1592" s="24">
        <v>113.2</v>
      </c>
      <c r="E1592" s="24">
        <v>115.59</v>
      </c>
      <c r="F1592" s="24">
        <v>29067600</v>
      </c>
      <c r="G1592" s="24">
        <v>1900363145</v>
      </c>
      <c r="H1592">
        <v>1590</v>
      </c>
      <c r="J1592" s="9">
        <f t="shared" si="24"/>
        <v>-7.3851438385573159E-3</v>
      </c>
    </row>
    <row r="1593" spans="1:10" x14ac:dyDescent="0.25">
      <c r="A1593" t="s">
        <v>133</v>
      </c>
      <c r="B1593" s="24">
        <v>115.12</v>
      </c>
      <c r="C1593" s="24">
        <v>121.08</v>
      </c>
      <c r="D1593" s="24">
        <v>113.88</v>
      </c>
      <c r="E1593" s="24">
        <v>119.26</v>
      </c>
      <c r="F1593" s="24">
        <v>38769800</v>
      </c>
      <c r="G1593" s="24">
        <v>1960893408</v>
      </c>
      <c r="H1593">
        <v>1591</v>
      </c>
      <c r="J1593" s="9">
        <f t="shared" si="24"/>
        <v>3.5962473940236279E-2</v>
      </c>
    </row>
    <row r="1594" spans="1:10" x14ac:dyDescent="0.25">
      <c r="A1594" t="s">
        <v>132</v>
      </c>
      <c r="B1594" s="24">
        <v>119.35</v>
      </c>
      <c r="C1594" s="24">
        <v>121.55</v>
      </c>
      <c r="D1594" s="24">
        <v>115.9</v>
      </c>
      <c r="E1594" s="24">
        <v>117.06</v>
      </c>
      <c r="F1594" s="24">
        <v>35421800</v>
      </c>
      <c r="G1594" s="24">
        <v>1925043207</v>
      </c>
      <c r="H1594">
        <v>1592</v>
      </c>
      <c r="J1594" s="9">
        <f t="shared" si="24"/>
        <v>-1.9187264348554604E-2</v>
      </c>
    </row>
    <row r="1595" spans="1:10" x14ac:dyDescent="0.25">
      <c r="A1595" t="s">
        <v>131</v>
      </c>
      <c r="B1595" s="24">
        <v>117</v>
      </c>
      <c r="C1595" s="24">
        <v>117.04</v>
      </c>
      <c r="D1595" s="24">
        <v>112.46</v>
      </c>
      <c r="E1595" s="24">
        <v>114.87</v>
      </c>
      <c r="F1595" s="24">
        <v>34176800</v>
      </c>
      <c r="G1595" s="24">
        <v>1889347952</v>
      </c>
      <c r="H1595">
        <v>1593</v>
      </c>
      <c r="J1595" s="9">
        <f t="shared" si="24"/>
        <v>-1.8205128205128165E-2</v>
      </c>
    </row>
    <row r="1596" spans="1:10" x14ac:dyDescent="0.25">
      <c r="A1596" t="s">
        <v>130</v>
      </c>
      <c r="B1596" s="24">
        <v>114.89</v>
      </c>
      <c r="C1596" s="24">
        <v>116.72</v>
      </c>
      <c r="D1596" s="24">
        <v>114.08</v>
      </c>
      <c r="E1596" s="24">
        <v>116.26</v>
      </c>
      <c r="F1596" s="24">
        <v>26235500</v>
      </c>
      <c r="G1596" s="24">
        <v>1912556685</v>
      </c>
      <c r="H1596">
        <v>1594</v>
      </c>
      <c r="J1596" s="9">
        <f t="shared" si="24"/>
        <v>1.1924449473409388E-2</v>
      </c>
    </row>
    <row r="1597" spans="1:10" x14ac:dyDescent="0.25">
      <c r="A1597" t="s">
        <v>129</v>
      </c>
      <c r="B1597" s="24">
        <v>115.67</v>
      </c>
      <c r="C1597" s="24">
        <v>117.01</v>
      </c>
      <c r="D1597" s="24">
        <v>113.11</v>
      </c>
      <c r="E1597" s="24">
        <v>114.52</v>
      </c>
      <c r="F1597" s="24">
        <v>20659400</v>
      </c>
      <c r="G1597" s="24">
        <v>1884299929</v>
      </c>
      <c r="H1597">
        <v>1595</v>
      </c>
      <c r="J1597" s="9">
        <f t="shared" si="24"/>
        <v>-9.9420765972162671E-3</v>
      </c>
    </row>
    <row r="1598" spans="1:10" x14ac:dyDescent="0.25">
      <c r="A1598" t="s">
        <v>128</v>
      </c>
      <c r="B1598" s="24">
        <v>114.4</v>
      </c>
      <c r="C1598" s="24">
        <v>119.82</v>
      </c>
      <c r="D1598" s="24">
        <v>112.81</v>
      </c>
      <c r="E1598" s="24">
        <v>116.83</v>
      </c>
      <c r="F1598" s="24">
        <v>31906300</v>
      </c>
      <c r="G1598" s="24">
        <v>1922595949</v>
      </c>
      <c r="H1598">
        <v>1596</v>
      </c>
      <c r="J1598" s="9">
        <f t="shared" si="24"/>
        <v>2.1241258741258675E-2</v>
      </c>
    </row>
    <row r="1599" spans="1:10" x14ac:dyDescent="0.25">
      <c r="A1599" t="s">
        <v>127</v>
      </c>
      <c r="B1599" s="24">
        <v>116.79</v>
      </c>
      <c r="C1599" s="24">
        <v>117.6</v>
      </c>
      <c r="D1599" s="24">
        <v>112.11</v>
      </c>
      <c r="E1599" s="24">
        <v>114.69</v>
      </c>
      <c r="F1599" s="24">
        <v>24600100</v>
      </c>
      <c r="G1599" s="24">
        <v>1887628200</v>
      </c>
      <c r="H1599">
        <v>1597</v>
      </c>
      <c r="J1599" s="9">
        <f t="shared" si="24"/>
        <v>-1.7980991523246927E-2</v>
      </c>
    </row>
    <row r="1600" spans="1:10" x14ac:dyDescent="0.25">
      <c r="A1600" t="s">
        <v>126</v>
      </c>
      <c r="B1600" s="24">
        <v>114.74</v>
      </c>
      <c r="C1600" s="24">
        <v>116.26</v>
      </c>
      <c r="D1600" s="24">
        <v>113.46</v>
      </c>
      <c r="E1600" s="24">
        <v>114.53</v>
      </c>
      <c r="F1600" s="24">
        <v>25737300</v>
      </c>
      <c r="G1600" s="24">
        <v>1885443083</v>
      </c>
      <c r="H1600">
        <v>1598</v>
      </c>
      <c r="J1600" s="9">
        <f t="shared" si="24"/>
        <v>-1.830224856196564E-3</v>
      </c>
    </row>
    <row r="1601" spans="1:10" x14ac:dyDescent="0.25">
      <c r="A1601" t="s">
        <v>125</v>
      </c>
      <c r="B1601" s="24">
        <v>114.47</v>
      </c>
      <c r="C1601" s="24">
        <v>115.1</v>
      </c>
      <c r="D1601" s="24">
        <v>113.62</v>
      </c>
      <c r="E1601" s="24">
        <v>114.88</v>
      </c>
      <c r="F1601" s="24">
        <v>20766400</v>
      </c>
      <c r="G1601" s="24">
        <v>1891424973</v>
      </c>
      <c r="H1601">
        <v>1599</v>
      </c>
      <c r="J1601" s="9">
        <f t="shared" si="24"/>
        <v>3.581724469293235E-3</v>
      </c>
    </row>
    <row r="1602" spans="1:10" x14ac:dyDescent="0.25">
      <c r="A1602" t="s">
        <v>124</v>
      </c>
      <c r="B1602" s="24">
        <v>114.92</v>
      </c>
      <c r="C1602" s="24">
        <v>115.3</v>
      </c>
      <c r="D1602" s="24">
        <v>113.41</v>
      </c>
      <c r="E1602" s="24">
        <v>115.07</v>
      </c>
      <c r="F1602" s="24">
        <v>22917000</v>
      </c>
      <c r="G1602" s="24">
        <v>1894916045</v>
      </c>
      <c r="H1602">
        <v>1600</v>
      </c>
      <c r="J1602" s="9">
        <f t="shared" si="24"/>
        <v>1.3052558301426338E-3</v>
      </c>
    </row>
    <row r="1603" spans="1:10" x14ac:dyDescent="0.25">
      <c r="A1603" t="s">
        <v>123</v>
      </c>
      <c r="B1603" s="24">
        <v>115.24</v>
      </c>
      <c r="C1603" s="24">
        <v>115.33</v>
      </c>
      <c r="D1603" s="24">
        <v>112.63</v>
      </c>
      <c r="E1603" s="24">
        <v>113.72</v>
      </c>
      <c r="F1603" s="24">
        <v>25004000</v>
      </c>
      <c r="G1603" s="24">
        <v>1872937898</v>
      </c>
      <c r="H1603">
        <v>1601</v>
      </c>
      <c r="J1603" s="9">
        <f t="shared" si="24"/>
        <v>-1.3189864630336655E-2</v>
      </c>
    </row>
    <row r="1604" spans="1:10" x14ac:dyDescent="0.25">
      <c r="A1604" t="s">
        <v>122</v>
      </c>
      <c r="B1604" s="24">
        <v>113.57</v>
      </c>
      <c r="C1604" s="24">
        <v>116.27</v>
      </c>
      <c r="D1604" s="24">
        <v>112.72</v>
      </c>
      <c r="E1604" s="24">
        <v>114.28</v>
      </c>
      <c r="F1604" s="24">
        <v>107293000</v>
      </c>
      <c r="G1604" s="24">
        <v>1882431753</v>
      </c>
      <c r="H1604">
        <v>1602</v>
      </c>
      <c r="J1604" s="9">
        <f t="shared" ref="J1604:J1667" si="25">(E1604-B1604)/B1604</f>
        <v>6.2516509641631418E-3</v>
      </c>
    </row>
    <row r="1605" spans="1:10" x14ac:dyDescent="0.25">
      <c r="A1605" t="s">
        <v>121</v>
      </c>
      <c r="B1605" s="24">
        <v>114.37</v>
      </c>
      <c r="C1605" s="24">
        <v>114.93</v>
      </c>
      <c r="D1605" s="24">
        <v>112.85</v>
      </c>
      <c r="E1605" s="24">
        <v>113.67</v>
      </c>
      <c r="F1605" s="24">
        <v>36076800</v>
      </c>
      <c r="G1605" s="24">
        <v>1872832238</v>
      </c>
      <c r="H1605">
        <v>1603</v>
      </c>
      <c r="J1605" s="9">
        <f t="shared" si="25"/>
        <v>-6.1204861414706898E-3</v>
      </c>
    </row>
    <row r="1606" spans="1:10" x14ac:dyDescent="0.25">
      <c r="A1606" t="s">
        <v>120</v>
      </c>
      <c r="B1606" s="24">
        <v>113.59</v>
      </c>
      <c r="C1606" s="24">
        <v>113.67</v>
      </c>
      <c r="D1606" s="24">
        <v>111.03</v>
      </c>
      <c r="E1606" s="24">
        <v>113.46</v>
      </c>
      <c r="F1606" s="24">
        <v>164644000</v>
      </c>
      <c r="G1606" s="24">
        <v>1869589261</v>
      </c>
      <c r="H1606">
        <v>1604</v>
      </c>
      <c r="J1606" s="9">
        <f t="shared" si="25"/>
        <v>-1.1444669425126302E-3</v>
      </c>
    </row>
    <row r="1607" spans="1:10" x14ac:dyDescent="0.25">
      <c r="A1607" t="s">
        <v>119</v>
      </c>
      <c r="B1607" s="24">
        <v>113.58</v>
      </c>
      <c r="C1607" s="24">
        <v>114.17</v>
      </c>
      <c r="D1607" s="24">
        <v>100.38</v>
      </c>
      <c r="E1607" s="24">
        <v>100.38</v>
      </c>
      <c r="F1607" s="24">
        <v>24185900</v>
      </c>
      <c r="G1607" s="24">
        <v>1654417117</v>
      </c>
      <c r="H1607">
        <v>1605</v>
      </c>
      <c r="J1607" s="9">
        <f t="shared" si="25"/>
        <v>-0.11621764395139993</v>
      </c>
    </row>
    <row r="1608" spans="1:10" x14ac:dyDescent="0.25">
      <c r="A1608" t="s">
        <v>118</v>
      </c>
      <c r="B1608" s="24">
        <v>100.07</v>
      </c>
      <c r="C1608" s="24">
        <v>103.64</v>
      </c>
      <c r="D1608" s="24">
        <v>99.68</v>
      </c>
      <c r="E1608" s="24">
        <v>100.71</v>
      </c>
      <c r="F1608" s="24">
        <v>14421900</v>
      </c>
      <c r="G1608" s="24">
        <v>1660059798</v>
      </c>
      <c r="H1608">
        <v>1606</v>
      </c>
      <c r="J1608" s="9">
        <f t="shared" si="25"/>
        <v>6.3955231338063421E-3</v>
      </c>
    </row>
    <row r="1609" spans="1:10" x14ac:dyDescent="0.25">
      <c r="A1609" t="s">
        <v>117</v>
      </c>
      <c r="B1609" s="24">
        <v>100.68</v>
      </c>
      <c r="C1609" s="24">
        <v>102.99</v>
      </c>
      <c r="D1609" s="24">
        <v>100.68</v>
      </c>
      <c r="E1609" s="24">
        <v>102.14</v>
      </c>
      <c r="F1609" s="24">
        <v>12537800</v>
      </c>
      <c r="G1609" s="24">
        <v>1683868356</v>
      </c>
      <c r="H1609">
        <v>1607</v>
      </c>
      <c r="J1609" s="9">
        <f t="shared" si="25"/>
        <v>1.4501390544298704E-2</v>
      </c>
    </row>
    <row r="1610" spans="1:10" x14ac:dyDescent="0.25">
      <c r="A1610" t="s">
        <v>116</v>
      </c>
      <c r="B1610" s="24">
        <v>102.15</v>
      </c>
      <c r="C1610" s="24">
        <v>103.35</v>
      </c>
      <c r="D1610" s="24">
        <v>100.81</v>
      </c>
      <c r="E1610" s="24">
        <v>100.91</v>
      </c>
      <c r="F1610" s="24">
        <v>13930300</v>
      </c>
      <c r="G1610" s="24">
        <v>1663862341</v>
      </c>
      <c r="H1610">
        <v>1608</v>
      </c>
      <c r="J1610" s="9">
        <f t="shared" si="25"/>
        <v>-1.2139011257954078E-2</v>
      </c>
    </row>
    <row r="1611" spans="1:10" x14ac:dyDescent="0.25">
      <c r="A1611" t="s">
        <v>115</v>
      </c>
      <c r="B1611" s="24">
        <v>100.84</v>
      </c>
      <c r="C1611" s="24">
        <v>111.27</v>
      </c>
      <c r="D1611" s="24">
        <v>99.31</v>
      </c>
      <c r="E1611" s="24">
        <v>107.11</v>
      </c>
      <c r="F1611" s="24">
        <v>35911700</v>
      </c>
      <c r="G1611" s="24">
        <v>1766412876</v>
      </c>
      <c r="H1611">
        <v>1609</v>
      </c>
      <c r="J1611" s="9">
        <f t="shared" si="25"/>
        <v>6.2177707259024155E-2</v>
      </c>
    </row>
    <row r="1612" spans="1:10" x14ac:dyDescent="0.25">
      <c r="A1612" t="s">
        <v>114</v>
      </c>
      <c r="B1612" s="24">
        <v>107.2</v>
      </c>
      <c r="C1612" s="24">
        <v>108.33</v>
      </c>
      <c r="D1612" s="24">
        <v>105.92</v>
      </c>
      <c r="E1612" s="24">
        <v>107.4</v>
      </c>
      <c r="F1612" s="24">
        <v>19815100</v>
      </c>
      <c r="G1612" s="24">
        <v>1771409991</v>
      </c>
      <c r="H1612">
        <v>1610</v>
      </c>
      <c r="J1612" s="9">
        <f t="shared" si="25"/>
        <v>1.8656716417910712E-3</v>
      </c>
    </row>
    <row r="1613" spans="1:10" x14ac:dyDescent="0.25">
      <c r="A1613" t="s">
        <v>113</v>
      </c>
      <c r="B1613" s="24">
        <v>107.65</v>
      </c>
      <c r="C1613" s="24">
        <v>107.83</v>
      </c>
      <c r="D1613" s="24">
        <v>104.69</v>
      </c>
      <c r="E1613" s="24">
        <v>105.36</v>
      </c>
      <c r="F1613" s="24">
        <v>22030600</v>
      </c>
      <c r="G1613" s="24">
        <v>1738124804</v>
      </c>
      <c r="H1613">
        <v>1611</v>
      </c>
      <c r="J1613" s="9">
        <f t="shared" si="25"/>
        <v>-2.1272642823966615E-2</v>
      </c>
    </row>
    <row r="1614" spans="1:10" x14ac:dyDescent="0.25">
      <c r="A1614" t="s">
        <v>112</v>
      </c>
      <c r="B1614" s="24">
        <v>105.54</v>
      </c>
      <c r="C1614" s="24">
        <v>106.62</v>
      </c>
      <c r="D1614" s="24">
        <v>102.08</v>
      </c>
      <c r="E1614" s="24">
        <v>102.91</v>
      </c>
      <c r="F1614" s="24">
        <v>23064100</v>
      </c>
      <c r="G1614" s="24">
        <v>1697724398</v>
      </c>
      <c r="H1614">
        <v>1612</v>
      </c>
      <c r="J1614" s="9">
        <f t="shared" si="25"/>
        <v>-2.4919461815425523E-2</v>
      </c>
    </row>
    <row r="1615" spans="1:10" x14ac:dyDescent="0.25">
      <c r="A1615" t="s">
        <v>111</v>
      </c>
      <c r="B1615" s="24">
        <v>102.91</v>
      </c>
      <c r="C1615" s="24">
        <v>104.66</v>
      </c>
      <c r="D1615" s="24">
        <v>102.63</v>
      </c>
      <c r="E1615" s="24">
        <v>103.72</v>
      </c>
      <c r="F1615" s="24">
        <v>18523600</v>
      </c>
      <c r="G1615" s="24">
        <v>1711086721</v>
      </c>
      <c r="H1615">
        <v>1613</v>
      </c>
      <c r="J1615" s="9">
        <f t="shared" si="25"/>
        <v>7.8709552035759623E-3</v>
      </c>
    </row>
    <row r="1616" spans="1:10" x14ac:dyDescent="0.25">
      <c r="A1616" t="s">
        <v>110</v>
      </c>
      <c r="B1616" s="24">
        <v>103.76</v>
      </c>
      <c r="C1616" s="24">
        <v>104.72</v>
      </c>
      <c r="D1616" s="24">
        <v>103.36</v>
      </c>
      <c r="E1616" s="24">
        <v>103.78</v>
      </c>
      <c r="F1616" s="24">
        <v>14535300</v>
      </c>
      <c r="G1616" s="24">
        <v>1712010536</v>
      </c>
      <c r="H1616">
        <v>1614</v>
      </c>
      <c r="J1616" s="9">
        <f t="shared" si="25"/>
        <v>1.9275250578253681E-4</v>
      </c>
    </row>
    <row r="1617" spans="1:10" x14ac:dyDescent="0.25">
      <c r="A1617" t="s">
        <v>109</v>
      </c>
      <c r="B1617" s="24">
        <v>103.84</v>
      </c>
      <c r="C1617" s="24">
        <v>106.14</v>
      </c>
      <c r="D1617" s="24">
        <v>103.43</v>
      </c>
      <c r="E1617" s="24">
        <v>105.1</v>
      </c>
      <c r="F1617" s="24">
        <v>13189200</v>
      </c>
      <c r="G1617" s="24">
        <v>1734894272</v>
      </c>
      <c r="H1617">
        <v>1615</v>
      </c>
      <c r="J1617" s="9">
        <f t="shared" si="25"/>
        <v>1.2134052388289589E-2</v>
      </c>
    </row>
    <row r="1618" spans="1:10" x14ac:dyDescent="0.25">
      <c r="A1618" t="s">
        <v>108</v>
      </c>
      <c r="B1618" s="24">
        <v>105</v>
      </c>
      <c r="C1618" s="24">
        <v>106.05</v>
      </c>
      <c r="D1618" s="24">
        <v>104.05</v>
      </c>
      <c r="E1618" s="24">
        <v>105.46</v>
      </c>
      <c r="F1618" s="24">
        <v>15874800</v>
      </c>
      <c r="G1618" s="24">
        <v>1741135856</v>
      </c>
      <c r="H1618">
        <v>1616</v>
      </c>
      <c r="J1618" s="9">
        <f t="shared" si="25"/>
        <v>4.3809523809523214E-3</v>
      </c>
    </row>
    <row r="1619" spans="1:10" x14ac:dyDescent="0.25">
      <c r="A1619" t="s">
        <v>107</v>
      </c>
      <c r="B1619" s="24">
        <v>105.48</v>
      </c>
      <c r="C1619" s="24">
        <v>109.75</v>
      </c>
      <c r="D1619" s="24">
        <v>105.47</v>
      </c>
      <c r="E1619" s="24">
        <v>108.44</v>
      </c>
      <c r="F1619" s="24">
        <v>20239100</v>
      </c>
      <c r="G1619" s="24">
        <v>1790639465</v>
      </c>
      <c r="H1619">
        <v>1617</v>
      </c>
      <c r="J1619" s="9">
        <f t="shared" si="25"/>
        <v>2.8062191884717421E-2</v>
      </c>
    </row>
    <row r="1620" spans="1:10" x14ac:dyDescent="0.25">
      <c r="A1620" t="s">
        <v>106</v>
      </c>
      <c r="B1620" s="24">
        <v>108.09</v>
      </c>
      <c r="C1620" s="24">
        <v>109.1</v>
      </c>
      <c r="D1620" s="24">
        <v>106.56</v>
      </c>
      <c r="E1620" s="24">
        <v>106.95</v>
      </c>
      <c r="F1620" s="24">
        <v>11786500</v>
      </c>
      <c r="G1620" s="24">
        <v>1766289605</v>
      </c>
      <c r="H1620">
        <v>1618</v>
      </c>
      <c r="J1620" s="9">
        <f t="shared" si="25"/>
        <v>-1.0546766583402725E-2</v>
      </c>
    </row>
    <row r="1621" spans="1:10" x14ac:dyDescent="0.25">
      <c r="A1621" t="s">
        <v>105</v>
      </c>
      <c r="B1621" s="24">
        <v>106.96</v>
      </c>
      <c r="C1621" s="24">
        <v>106.96</v>
      </c>
      <c r="D1621" s="24">
        <v>105.09</v>
      </c>
      <c r="E1621" s="24">
        <v>106.32</v>
      </c>
      <c r="F1621" s="24">
        <v>12371700</v>
      </c>
      <c r="G1621" s="24">
        <v>1756209752</v>
      </c>
      <c r="H1621">
        <v>1619</v>
      </c>
      <c r="J1621" s="9">
        <f t="shared" si="25"/>
        <v>-5.9835452505609633E-3</v>
      </c>
    </row>
    <row r="1622" spans="1:10" x14ac:dyDescent="0.25">
      <c r="A1622" t="s">
        <v>104</v>
      </c>
      <c r="B1622" s="24">
        <v>106.22</v>
      </c>
      <c r="C1622" s="24">
        <v>106.66</v>
      </c>
      <c r="D1622" s="24">
        <v>104.78</v>
      </c>
      <c r="E1622" s="24">
        <v>105.02</v>
      </c>
      <c r="F1622" s="24">
        <v>14102000</v>
      </c>
      <c r="G1622" s="24">
        <v>1734945784</v>
      </c>
      <c r="H1622">
        <v>1620</v>
      </c>
      <c r="J1622" s="9">
        <f t="shared" si="25"/>
        <v>-1.1297307475051806E-2</v>
      </c>
    </row>
    <row r="1623" spans="1:10" x14ac:dyDescent="0.25">
      <c r="A1623" t="s">
        <v>95</v>
      </c>
      <c r="B1623" s="24">
        <v>104.91</v>
      </c>
      <c r="C1623" s="24">
        <v>105.04</v>
      </c>
      <c r="D1623" s="24">
        <v>103.78</v>
      </c>
      <c r="E1623" s="24">
        <v>103.9</v>
      </c>
      <c r="F1623" s="24">
        <v>16064700</v>
      </c>
      <c r="G1623" s="24">
        <v>1716740148</v>
      </c>
      <c r="H1623">
        <v>1621</v>
      </c>
      <c r="J1623" s="9">
        <f t="shared" si="25"/>
        <v>-9.627299590124783E-3</v>
      </c>
    </row>
    <row r="1624" spans="1:10" x14ac:dyDescent="0.25">
      <c r="A1624" t="s">
        <v>94</v>
      </c>
      <c r="B1624" s="24">
        <v>104.14</v>
      </c>
      <c r="C1624" s="24">
        <v>106.58</v>
      </c>
      <c r="D1624" s="24">
        <v>102.12</v>
      </c>
      <c r="E1624" s="24">
        <v>104.98</v>
      </c>
      <c r="F1624" s="24">
        <v>19928900</v>
      </c>
      <c r="G1624" s="24">
        <v>1734804636</v>
      </c>
      <c r="H1624">
        <v>1622</v>
      </c>
      <c r="J1624" s="9">
        <f t="shared" si="25"/>
        <v>8.0660649126176633E-3</v>
      </c>
    </row>
    <row r="1625" spans="1:10" x14ac:dyDescent="0.25">
      <c r="A1625" t="s">
        <v>93</v>
      </c>
      <c r="B1625" s="24">
        <v>104.64</v>
      </c>
      <c r="C1625" s="24">
        <v>104.9</v>
      </c>
      <c r="D1625" s="24">
        <v>100.81</v>
      </c>
      <c r="E1625" s="24">
        <v>101.49</v>
      </c>
      <c r="F1625" s="24">
        <v>13488400</v>
      </c>
      <c r="G1625" s="24">
        <v>1677434170</v>
      </c>
      <c r="H1625">
        <v>1623</v>
      </c>
      <c r="J1625" s="9">
        <f t="shared" si="25"/>
        <v>-3.0103211009174367E-2</v>
      </c>
    </row>
    <row r="1626" spans="1:10" x14ac:dyDescent="0.25">
      <c r="A1626" t="s">
        <v>92</v>
      </c>
      <c r="B1626" s="24">
        <v>101.45</v>
      </c>
      <c r="C1626" s="24">
        <v>102.74</v>
      </c>
      <c r="D1626" s="24">
        <v>101.04</v>
      </c>
      <c r="E1626" s="24">
        <v>102.55</v>
      </c>
      <c r="F1626" s="24">
        <v>15187300</v>
      </c>
      <c r="G1626" s="24">
        <v>1695313270</v>
      </c>
      <c r="H1626">
        <v>1624</v>
      </c>
      <c r="J1626" s="9">
        <f t="shared" si="25"/>
        <v>1.0842779694430697E-2</v>
      </c>
    </row>
    <row r="1627" spans="1:10" x14ac:dyDescent="0.25">
      <c r="A1627" t="s">
        <v>91</v>
      </c>
      <c r="B1627" s="24">
        <v>102.73</v>
      </c>
      <c r="C1627" s="24">
        <v>104.97</v>
      </c>
      <c r="D1627" s="24">
        <v>102.29</v>
      </c>
      <c r="E1627" s="24">
        <v>103.83</v>
      </c>
      <c r="F1627" s="24">
        <v>13314200</v>
      </c>
      <c r="G1627" s="24">
        <v>1716748936</v>
      </c>
      <c r="H1627">
        <v>1625</v>
      </c>
      <c r="J1627" s="9">
        <f t="shared" si="25"/>
        <v>1.0707680327070907E-2</v>
      </c>
    </row>
    <row r="1628" spans="1:10" x14ac:dyDescent="0.25">
      <c r="A1628" t="s">
        <v>90</v>
      </c>
      <c r="B1628" s="24">
        <v>104.04</v>
      </c>
      <c r="C1628" s="24">
        <v>105.57</v>
      </c>
      <c r="D1628" s="24">
        <v>102.81</v>
      </c>
      <c r="E1628" s="24">
        <v>103.88</v>
      </c>
      <c r="F1628" s="24">
        <v>10160300</v>
      </c>
      <c r="G1628" s="24">
        <v>1717819570</v>
      </c>
      <c r="H1628">
        <v>1626</v>
      </c>
      <c r="J1628" s="9">
        <f t="shared" si="25"/>
        <v>-1.5378700499808803E-3</v>
      </c>
    </row>
    <row r="1629" spans="1:10" x14ac:dyDescent="0.25">
      <c r="A1629" t="s">
        <v>89</v>
      </c>
      <c r="B1629" s="24">
        <v>103.85</v>
      </c>
      <c r="C1629" s="24">
        <v>106.06</v>
      </c>
      <c r="D1629" s="24">
        <v>103.57</v>
      </c>
      <c r="E1629" s="24">
        <v>105.78</v>
      </c>
      <c r="F1629" s="24">
        <v>11916800</v>
      </c>
      <c r="G1629" s="24">
        <v>1749491460</v>
      </c>
      <c r="H1629">
        <v>1627</v>
      </c>
      <c r="J1629" s="9">
        <f t="shared" si="25"/>
        <v>1.8584496870486345E-2</v>
      </c>
    </row>
    <row r="1630" spans="1:10" x14ac:dyDescent="0.25">
      <c r="A1630" t="s">
        <v>88</v>
      </c>
      <c r="B1630" s="24">
        <v>105.77</v>
      </c>
      <c r="C1630" s="24">
        <v>107.39</v>
      </c>
      <c r="D1630" s="24">
        <v>104.89</v>
      </c>
      <c r="E1630" s="24">
        <v>106.87</v>
      </c>
      <c r="F1630" s="24">
        <v>10283100</v>
      </c>
      <c r="G1630" s="24">
        <v>1767744445</v>
      </c>
      <c r="H1630">
        <v>1628</v>
      </c>
      <c r="J1630" s="9">
        <f t="shared" si="25"/>
        <v>1.0399924364186523E-2</v>
      </c>
    </row>
    <row r="1631" spans="1:10" x14ac:dyDescent="0.25">
      <c r="A1631" t="s">
        <v>87</v>
      </c>
      <c r="B1631" s="24">
        <v>106.88</v>
      </c>
      <c r="C1631" s="24">
        <v>112.07</v>
      </c>
      <c r="D1631" s="24">
        <v>105.61</v>
      </c>
      <c r="E1631" s="24">
        <v>111.8</v>
      </c>
      <c r="F1631" s="24">
        <v>14673200</v>
      </c>
      <c r="G1631" s="24">
        <v>1849573636</v>
      </c>
      <c r="H1631">
        <v>1629</v>
      </c>
      <c r="J1631" s="9">
        <f t="shared" si="25"/>
        <v>4.6032934131736543E-2</v>
      </c>
    </row>
    <row r="1632" spans="1:10" x14ac:dyDescent="0.25">
      <c r="A1632" t="s">
        <v>86</v>
      </c>
      <c r="B1632" s="24">
        <v>111.99</v>
      </c>
      <c r="C1632" s="24">
        <v>112.89</v>
      </c>
      <c r="D1632" s="24">
        <v>109.5</v>
      </c>
      <c r="E1632" s="24">
        <v>111.35</v>
      </c>
      <c r="F1632" s="24">
        <v>14464400</v>
      </c>
      <c r="G1632" s="24">
        <v>1842412612</v>
      </c>
      <c r="H1632">
        <v>1630</v>
      </c>
      <c r="J1632" s="9">
        <f t="shared" si="25"/>
        <v>-5.7147959639253561E-3</v>
      </c>
    </row>
    <row r="1633" spans="1:10" x14ac:dyDescent="0.25">
      <c r="A1633" t="s">
        <v>85</v>
      </c>
      <c r="B1633" s="24">
        <v>111.76</v>
      </c>
      <c r="C1633" s="24">
        <v>113.59</v>
      </c>
      <c r="D1633" s="24">
        <v>110.47</v>
      </c>
      <c r="E1633" s="24">
        <v>112.89</v>
      </c>
      <c r="F1633" s="24">
        <v>16887600</v>
      </c>
      <c r="G1633" s="24">
        <v>1862610990</v>
      </c>
      <c r="H1633">
        <v>1631</v>
      </c>
      <c r="J1633" s="9">
        <f t="shared" si="25"/>
        <v>1.0110952040085858E-2</v>
      </c>
    </row>
    <row r="1634" spans="1:10" x14ac:dyDescent="0.25">
      <c r="A1634" t="s">
        <v>84</v>
      </c>
      <c r="B1634" s="24">
        <v>112.92</v>
      </c>
      <c r="C1634" s="24">
        <v>113.65</v>
      </c>
      <c r="D1634" s="24">
        <v>109.62</v>
      </c>
      <c r="E1634" s="24">
        <v>111.51</v>
      </c>
      <c r="F1634" s="24">
        <v>14328200</v>
      </c>
      <c r="G1634" s="24">
        <v>1845744562</v>
      </c>
      <c r="H1634">
        <v>1632</v>
      </c>
      <c r="J1634" s="9">
        <f t="shared" si="25"/>
        <v>-1.2486716259298588E-2</v>
      </c>
    </row>
    <row r="1635" spans="1:10" x14ac:dyDescent="0.25">
      <c r="A1635" t="s">
        <v>83</v>
      </c>
      <c r="B1635" s="24">
        <v>111.4</v>
      </c>
      <c r="C1635" s="24">
        <v>111.82</v>
      </c>
      <c r="D1635" s="24">
        <v>108.34</v>
      </c>
      <c r="E1635" s="24">
        <v>108.43</v>
      </c>
      <c r="F1635" s="24">
        <v>15042800</v>
      </c>
      <c r="G1635" s="24">
        <v>1794958134</v>
      </c>
      <c r="H1635">
        <v>1633</v>
      </c>
      <c r="J1635" s="9">
        <f t="shared" si="25"/>
        <v>-2.6660682226211839E-2</v>
      </c>
    </row>
    <row r="1636" spans="1:10" x14ac:dyDescent="0.25">
      <c r="A1636" t="s">
        <v>82</v>
      </c>
      <c r="B1636" s="24">
        <v>108.42</v>
      </c>
      <c r="C1636" s="24">
        <v>108.66</v>
      </c>
      <c r="D1636" s="24">
        <v>105.65</v>
      </c>
      <c r="E1636" s="24">
        <v>106.89</v>
      </c>
      <c r="F1636" s="24">
        <v>13896100</v>
      </c>
      <c r="G1636" s="24">
        <v>1769845299</v>
      </c>
      <c r="H1636">
        <v>1634</v>
      </c>
      <c r="J1636" s="9">
        <f t="shared" si="25"/>
        <v>-1.4111787493082468E-2</v>
      </c>
    </row>
    <row r="1637" spans="1:10" x14ac:dyDescent="0.25">
      <c r="A1637" t="s">
        <v>81</v>
      </c>
      <c r="B1637" s="24">
        <v>106.78</v>
      </c>
      <c r="C1637" s="24">
        <v>107.21</v>
      </c>
      <c r="D1637" s="24">
        <v>104.73</v>
      </c>
      <c r="E1637" s="24">
        <v>105.25</v>
      </c>
      <c r="F1637" s="24">
        <v>11667700</v>
      </c>
      <c r="G1637" s="24">
        <v>1742820634</v>
      </c>
      <c r="H1637">
        <v>1635</v>
      </c>
      <c r="J1637" s="9">
        <f t="shared" si="25"/>
        <v>-1.4328525941187499E-2</v>
      </c>
    </row>
    <row r="1638" spans="1:10" x14ac:dyDescent="0.25">
      <c r="A1638" t="s">
        <v>80</v>
      </c>
      <c r="B1638" s="24">
        <v>105.17</v>
      </c>
      <c r="C1638" s="24">
        <v>106.6</v>
      </c>
      <c r="D1638" s="24">
        <v>102.68</v>
      </c>
      <c r="E1638" s="24">
        <v>106.38</v>
      </c>
      <c r="F1638" s="24">
        <v>14920300</v>
      </c>
      <c r="G1638" s="24">
        <v>1761831190</v>
      </c>
      <c r="H1638">
        <v>1636</v>
      </c>
      <c r="J1638" s="9">
        <f t="shared" si="25"/>
        <v>1.150518208614618E-2</v>
      </c>
    </row>
    <row r="1639" spans="1:10" x14ac:dyDescent="0.25">
      <c r="A1639" t="s">
        <v>79</v>
      </c>
      <c r="B1639" s="24">
        <v>106.96</v>
      </c>
      <c r="C1639" s="24">
        <v>107.31</v>
      </c>
      <c r="D1639" s="24">
        <v>105.03</v>
      </c>
      <c r="E1639" s="24">
        <v>105.14</v>
      </c>
      <c r="F1639" s="24">
        <v>14649400</v>
      </c>
      <c r="G1639" s="24">
        <v>1741614395</v>
      </c>
      <c r="H1639">
        <v>1637</v>
      </c>
      <c r="J1639" s="9">
        <f t="shared" si="25"/>
        <v>-1.7015706806282661E-2</v>
      </c>
    </row>
    <row r="1640" spans="1:10" x14ac:dyDescent="0.25">
      <c r="A1640" t="s">
        <v>78</v>
      </c>
      <c r="B1640" s="24">
        <v>105.08</v>
      </c>
      <c r="C1640" s="24">
        <v>106.28</v>
      </c>
      <c r="D1640" s="24">
        <v>103.94</v>
      </c>
      <c r="E1640" s="24">
        <v>105.11</v>
      </c>
      <c r="F1640" s="24">
        <v>16715400</v>
      </c>
      <c r="G1640" s="24">
        <v>1741372263</v>
      </c>
      <c r="H1640">
        <v>1638</v>
      </c>
      <c r="J1640" s="9">
        <f t="shared" si="25"/>
        <v>2.8549676437001465E-4</v>
      </c>
    </row>
    <row r="1641" spans="1:10" x14ac:dyDescent="0.25">
      <c r="A1641" t="s">
        <v>77</v>
      </c>
      <c r="B1641" s="24">
        <v>104.86</v>
      </c>
      <c r="C1641" s="24">
        <v>104.86</v>
      </c>
      <c r="D1641" s="24">
        <v>86.56</v>
      </c>
      <c r="E1641" s="24">
        <v>90.76</v>
      </c>
      <c r="F1641" s="24">
        <v>30182000</v>
      </c>
      <c r="G1641" s="24">
        <v>1503864093</v>
      </c>
      <c r="H1641">
        <v>1639</v>
      </c>
      <c r="J1641" s="9">
        <f t="shared" si="25"/>
        <v>-0.13446500095365244</v>
      </c>
    </row>
    <row r="1642" spans="1:10" x14ac:dyDescent="0.25">
      <c r="A1642" t="s">
        <v>76</v>
      </c>
      <c r="B1642" s="24">
        <v>91.14</v>
      </c>
      <c r="C1642" s="24">
        <v>92.27</v>
      </c>
      <c r="D1642" s="24">
        <v>80.680000000000007</v>
      </c>
      <c r="E1642" s="24">
        <v>88.67</v>
      </c>
      <c r="F1642" s="24">
        <v>33617400</v>
      </c>
      <c r="G1642" s="24">
        <v>1469541281</v>
      </c>
      <c r="H1642">
        <v>1640</v>
      </c>
      <c r="J1642" s="9">
        <f t="shared" si="25"/>
        <v>-2.7101163045863495E-2</v>
      </c>
    </row>
    <row r="1643" spans="1:10" x14ac:dyDescent="0.25">
      <c r="A1643" t="s">
        <v>75</v>
      </c>
      <c r="B1643" s="24">
        <v>88.74</v>
      </c>
      <c r="C1643" s="24">
        <v>88.98</v>
      </c>
      <c r="D1643" s="24">
        <v>86.4</v>
      </c>
      <c r="E1643" s="24">
        <v>87.06</v>
      </c>
      <c r="F1643" s="24">
        <v>18856700</v>
      </c>
      <c r="G1643" s="24">
        <v>1442961968</v>
      </c>
      <c r="H1643">
        <v>1641</v>
      </c>
      <c r="J1643" s="9">
        <f t="shared" si="25"/>
        <v>-1.8931710615280511E-2</v>
      </c>
    </row>
    <row r="1644" spans="1:10" x14ac:dyDescent="0.25">
      <c r="A1644" t="s">
        <v>74</v>
      </c>
      <c r="B1644" s="24">
        <v>87.13</v>
      </c>
      <c r="C1644" s="24">
        <v>88.26</v>
      </c>
      <c r="D1644" s="24">
        <v>85.23</v>
      </c>
      <c r="E1644" s="24">
        <v>88</v>
      </c>
      <c r="F1644" s="24">
        <v>17386000</v>
      </c>
      <c r="G1644" s="24">
        <v>1458903824</v>
      </c>
      <c r="H1644">
        <v>1642</v>
      </c>
      <c r="J1644" s="9">
        <f t="shared" si="25"/>
        <v>9.9850797658671483E-3</v>
      </c>
    </row>
    <row r="1645" spans="1:10" x14ac:dyDescent="0.25">
      <c r="A1645" t="s">
        <v>73</v>
      </c>
      <c r="B1645" s="24">
        <v>88.33</v>
      </c>
      <c r="C1645" s="24">
        <v>91.47</v>
      </c>
      <c r="D1645" s="24">
        <v>88.2</v>
      </c>
      <c r="E1645" s="24">
        <v>89.39</v>
      </c>
      <c r="F1645" s="24">
        <v>23170800</v>
      </c>
      <c r="G1645" s="24">
        <v>1482156672</v>
      </c>
      <c r="H1645">
        <v>1643</v>
      </c>
      <c r="J1645" s="9">
        <f t="shared" si="25"/>
        <v>1.2000452847277281E-2</v>
      </c>
    </row>
    <row r="1646" spans="1:10" x14ac:dyDescent="0.25">
      <c r="A1646" t="s">
        <v>72</v>
      </c>
      <c r="B1646" s="24">
        <v>89.38</v>
      </c>
      <c r="C1646" s="24">
        <v>89.45</v>
      </c>
      <c r="D1646" s="24">
        <v>72.489999999999995</v>
      </c>
      <c r="E1646" s="24">
        <v>72.489999999999995</v>
      </c>
      <c r="F1646" s="24">
        <v>30858500</v>
      </c>
      <c r="G1646" s="24">
        <v>1202097519</v>
      </c>
      <c r="H1646">
        <v>1644</v>
      </c>
      <c r="J1646" s="9">
        <f t="shared" si="25"/>
        <v>-0.18896844931752071</v>
      </c>
    </row>
    <row r="1647" spans="1:10" x14ac:dyDescent="0.25">
      <c r="A1647" t="s">
        <v>71</v>
      </c>
      <c r="B1647" s="24">
        <v>72.319999999999993</v>
      </c>
      <c r="C1647" s="24">
        <v>74.44</v>
      </c>
      <c r="D1647" s="24">
        <v>63.38</v>
      </c>
      <c r="E1647" s="24">
        <v>66.489999999999995</v>
      </c>
      <c r="F1647" s="24">
        <v>29890100</v>
      </c>
      <c r="G1647" s="24">
        <v>1102699340</v>
      </c>
      <c r="H1647">
        <v>1645</v>
      </c>
      <c r="J1647" s="9">
        <f t="shared" si="25"/>
        <v>-8.0613938053097328E-2</v>
      </c>
    </row>
    <row r="1648" spans="1:10" x14ac:dyDescent="0.25">
      <c r="A1648" t="s">
        <v>70</v>
      </c>
      <c r="B1648" s="24">
        <v>66.45</v>
      </c>
      <c r="C1648" s="24">
        <v>70.239999999999995</v>
      </c>
      <c r="D1648" s="24">
        <v>64.430000000000007</v>
      </c>
      <c r="E1648" s="24">
        <v>68.94</v>
      </c>
      <c r="F1648" s="24">
        <v>21715400</v>
      </c>
      <c r="G1648" s="24">
        <v>1143620589</v>
      </c>
      <c r="H1648">
        <v>1646</v>
      </c>
      <c r="J1648" s="9">
        <f t="shared" si="25"/>
        <v>3.7471783295710985E-2</v>
      </c>
    </row>
    <row r="1649" spans="1:10" x14ac:dyDescent="0.25">
      <c r="A1649" t="s">
        <v>69</v>
      </c>
      <c r="B1649" s="24">
        <v>68.88</v>
      </c>
      <c r="C1649" s="24">
        <v>70.44</v>
      </c>
      <c r="D1649" s="24">
        <v>65.64</v>
      </c>
      <c r="E1649" s="24">
        <v>65.86</v>
      </c>
      <c r="F1649" s="24">
        <v>13864000</v>
      </c>
      <c r="G1649" s="24">
        <v>1092612936</v>
      </c>
      <c r="H1649">
        <v>1647</v>
      </c>
      <c r="J1649" s="9">
        <f t="shared" si="25"/>
        <v>-4.3844367015098668E-2</v>
      </c>
    </row>
    <row r="1650" spans="1:10" x14ac:dyDescent="0.25">
      <c r="A1650" t="s">
        <v>68</v>
      </c>
      <c r="B1650" s="24">
        <v>65.680000000000007</v>
      </c>
      <c r="C1650" s="24">
        <v>66.8</v>
      </c>
      <c r="D1650" s="24">
        <v>62.94</v>
      </c>
      <c r="E1650" s="24">
        <v>66.63</v>
      </c>
      <c r="F1650" s="24">
        <v>16968500</v>
      </c>
      <c r="G1650" s="24">
        <v>1105540676</v>
      </c>
      <c r="H1650">
        <v>1648</v>
      </c>
      <c r="J1650" s="9">
        <f t="shared" si="25"/>
        <v>1.4464068209500434E-2</v>
      </c>
    </row>
    <row r="1651" spans="1:10" x14ac:dyDescent="0.25">
      <c r="A1651" t="s">
        <v>67</v>
      </c>
      <c r="B1651" s="24">
        <v>66.680000000000007</v>
      </c>
      <c r="C1651" s="24">
        <v>68.290000000000006</v>
      </c>
      <c r="D1651" s="24">
        <v>57.97</v>
      </c>
      <c r="E1651" s="24">
        <v>58.36</v>
      </c>
      <c r="F1651" s="24">
        <v>14215400</v>
      </c>
      <c r="G1651" s="24">
        <v>968483237</v>
      </c>
      <c r="H1651">
        <v>1649</v>
      </c>
      <c r="J1651" s="9">
        <f t="shared" si="25"/>
        <v>-0.12477504499100189</v>
      </c>
    </row>
    <row r="1652" spans="1:10" x14ac:dyDescent="0.25">
      <c r="A1652" t="s">
        <v>66</v>
      </c>
      <c r="B1652" s="24">
        <v>58.37</v>
      </c>
      <c r="C1652" s="24">
        <v>59.35</v>
      </c>
      <c r="D1652" s="24">
        <v>53.1</v>
      </c>
      <c r="E1652" s="24">
        <v>58.05</v>
      </c>
      <c r="F1652" s="24">
        <v>24217900</v>
      </c>
      <c r="G1652" s="24">
        <v>963569317</v>
      </c>
      <c r="H1652">
        <v>1650</v>
      </c>
      <c r="J1652" s="9">
        <f t="shared" si="25"/>
        <v>-5.4822682885043734E-3</v>
      </c>
    </row>
    <row r="1653" spans="1:10" x14ac:dyDescent="0.25">
      <c r="A1653" t="s">
        <v>65</v>
      </c>
      <c r="B1653" s="24">
        <v>58.13</v>
      </c>
      <c r="C1653" s="24">
        <v>59.98</v>
      </c>
      <c r="D1653" s="24">
        <v>52.28</v>
      </c>
      <c r="E1653" s="24">
        <v>53.22</v>
      </c>
      <c r="F1653" s="24">
        <v>21913900</v>
      </c>
      <c r="G1653" s="24">
        <v>883434184</v>
      </c>
      <c r="H1653">
        <v>1651</v>
      </c>
      <c r="J1653" s="9">
        <f t="shared" si="25"/>
        <v>-8.4465852399793623E-2</v>
      </c>
    </row>
    <row r="1654" spans="1:10" x14ac:dyDescent="0.25">
      <c r="A1654" t="s">
        <v>64</v>
      </c>
      <c r="B1654" s="24">
        <v>53.12</v>
      </c>
      <c r="C1654" s="24">
        <v>58.47</v>
      </c>
      <c r="D1654" s="24">
        <v>52.39</v>
      </c>
      <c r="E1654" s="24">
        <v>57.13</v>
      </c>
      <c r="F1654" s="24">
        <v>19314700</v>
      </c>
      <c r="G1654" s="24">
        <v>948508582</v>
      </c>
      <c r="H1654">
        <v>1652</v>
      </c>
      <c r="J1654" s="9">
        <f t="shared" si="25"/>
        <v>7.5489457831325407E-2</v>
      </c>
    </row>
    <row r="1655" spans="1:10" x14ac:dyDescent="0.25">
      <c r="A1655" t="s">
        <v>63</v>
      </c>
      <c r="B1655" s="24">
        <v>57.42</v>
      </c>
      <c r="C1655" s="24">
        <v>65.739999999999995</v>
      </c>
      <c r="D1655" s="24">
        <v>57.29</v>
      </c>
      <c r="E1655" s="24">
        <v>63.52</v>
      </c>
      <c r="F1655" s="24">
        <v>18065200</v>
      </c>
      <c r="G1655" s="24">
        <v>1054637959</v>
      </c>
      <c r="H1655">
        <v>1653</v>
      </c>
      <c r="J1655" s="9">
        <f t="shared" si="25"/>
        <v>0.10623476140717522</v>
      </c>
    </row>
    <row r="1656" spans="1:10" x14ac:dyDescent="0.25">
      <c r="A1656" t="s">
        <v>62</v>
      </c>
      <c r="B1656" s="24">
        <v>63.87</v>
      </c>
      <c r="C1656" s="24">
        <v>64.75</v>
      </c>
      <c r="D1656" s="24">
        <v>59.42</v>
      </c>
      <c r="E1656" s="24">
        <v>61.2</v>
      </c>
      <c r="F1656" s="24">
        <v>16842316</v>
      </c>
      <c r="G1656" s="24">
        <v>1015978758</v>
      </c>
      <c r="H1656">
        <v>1654</v>
      </c>
      <c r="J1656" s="9">
        <f t="shared" si="25"/>
        <v>-4.1803663691874035E-2</v>
      </c>
    </row>
    <row r="1657" spans="1:10" x14ac:dyDescent="0.25">
      <c r="A1657" t="s">
        <v>61</v>
      </c>
      <c r="B1657" s="24">
        <v>61.33</v>
      </c>
      <c r="C1657" s="24">
        <v>62.14</v>
      </c>
      <c r="D1657" s="24">
        <v>56.34</v>
      </c>
      <c r="E1657" s="24">
        <v>57.79</v>
      </c>
      <c r="F1657" s="24">
        <v>14373887</v>
      </c>
      <c r="G1657" s="24">
        <v>959487660</v>
      </c>
      <c r="H1657">
        <v>1655</v>
      </c>
      <c r="J1657" s="9">
        <f t="shared" si="25"/>
        <v>-5.7720528289580943E-2</v>
      </c>
    </row>
    <row r="1658" spans="1:10" x14ac:dyDescent="0.25">
      <c r="A1658" t="s">
        <v>60</v>
      </c>
      <c r="B1658" s="24">
        <v>57.92</v>
      </c>
      <c r="C1658" s="24">
        <v>61.15</v>
      </c>
      <c r="D1658" s="24">
        <v>57.13</v>
      </c>
      <c r="E1658" s="24">
        <v>59.65</v>
      </c>
      <c r="F1658" s="24">
        <v>10636037</v>
      </c>
      <c r="G1658" s="24">
        <v>990924481</v>
      </c>
      <c r="H1658">
        <v>1656</v>
      </c>
      <c r="J1658" s="9">
        <f t="shared" si="25"/>
        <v>2.9868784530386685E-2</v>
      </c>
    </row>
    <row r="1659" spans="1:10" x14ac:dyDescent="0.25">
      <c r="A1659" t="s">
        <v>59</v>
      </c>
      <c r="B1659" s="24">
        <v>59.6</v>
      </c>
      <c r="C1659" s="24">
        <v>61.81</v>
      </c>
      <c r="D1659" s="24">
        <v>58.32</v>
      </c>
      <c r="E1659" s="24">
        <v>59.1</v>
      </c>
      <c r="F1659" s="24">
        <v>11105556</v>
      </c>
      <c r="G1659" s="24">
        <v>982006148</v>
      </c>
      <c r="H1659">
        <v>1657</v>
      </c>
      <c r="J1659" s="9">
        <f t="shared" si="25"/>
        <v>-8.389261744966443E-3</v>
      </c>
    </row>
    <row r="1660" spans="1:10" x14ac:dyDescent="0.25">
      <c r="A1660" t="s">
        <v>58</v>
      </c>
      <c r="B1660" s="24">
        <v>59.4</v>
      </c>
      <c r="C1660" s="24">
        <v>59.4</v>
      </c>
      <c r="D1660" s="24">
        <v>53.68</v>
      </c>
      <c r="E1660" s="24">
        <v>54.84</v>
      </c>
      <c r="F1660" s="24">
        <v>15779706</v>
      </c>
      <c r="G1660" s="24">
        <v>911297849</v>
      </c>
      <c r="H1660">
        <v>1658</v>
      </c>
      <c r="J1660" s="9">
        <f t="shared" si="25"/>
        <v>-7.6767676767676693E-2</v>
      </c>
    </row>
    <row r="1661" spans="1:10" x14ac:dyDescent="0.25">
      <c r="A1661" t="s">
        <v>57</v>
      </c>
      <c r="B1661" s="24">
        <v>54.54</v>
      </c>
      <c r="C1661" s="24">
        <v>58.83</v>
      </c>
      <c r="D1661" s="24">
        <v>53.89</v>
      </c>
      <c r="E1661" s="24">
        <v>56.98</v>
      </c>
      <c r="F1661" s="24">
        <v>14305388</v>
      </c>
      <c r="G1661" s="24">
        <v>947031595</v>
      </c>
      <c r="H1661">
        <v>1659</v>
      </c>
      <c r="J1661" s="9">
        <f t="shared" si="25"/>
        <v>4.4737807114044695E-2</v>
      </c>
    </row>
    <row r="1662" spans="1:10" x14ac:dyDescent="0.25">
      <c r="A1662" t="s">
        <v>56</v>
      </c>
      <c r="B1662" s="24">
        <v>57</v>
      </c>
      <c r="C1662" s="24">
        <v>57.12</v>
      </c>
      <c r="D1662" s="24">
        <v>51.67</v>
      </c>
      <c r="E1662" s="24">
        <v>51.67</v>
      </c>
      <c r="F1662" s="24">
        <v>13315061</v>
      </c>
      <c r="G1662" s="24">
        <v>858861666</v>
      </c>
      <c r="H1662">
        <v>1660</v>
      </c>
      <c r="J1662" s="9">
        <f t="shared" si="25"/>
        <v>-9.3508771929824527E-2</v>
      </c>
    </row>
    <row r="1663" spans="1:10" x14ac:dyDescent="0.25">
      <c r="A1663" t="s">
        <v>55</v>
      </c>
      <c r="B1663" s="24">
        <v>51.61</v>
      </c>
      <c r="C1663" s="24">
        <v>53.55</v>
      </c>
      <c r="D1663" s="24">
        <v>46.53</v>
      </c>
      <c r="E1663" s="24">
        <v>46.53</v>
      </c>
      <c r="F1663" s="24">
        <v>16666075</v>
      </c>
      <c r="G1663" s="24">
        <v>773662072</v>
      </c>
      <c r="H1663">
        <v>1661</v>
      </c>
      <c r="J1663" s="9">
        <f t="shared" si="25"/>
        <v>-9.8430536717690337E-2</v>
      </c>
    </row>
    <row r="1664" spans="1:10" x14ac:dyDescent="0.25">
      <c r="A1664" t="s">
        <v>54</v>
      </c>
      <c r="B1664" s="24">
        <v>46.5</v>
      </c>
      <c r="C1664" s="24">
        <v>46.59</v>
      </c>
      <c r="D1664" s="24">
        <v>42.98</v>
      </c>
      <c r="E1664" s="24">
        <v>46.46</v>
      </c>
      <c r="F1664" s="24">
        <v>17903551</v>
      </c>
      <c r="G1664" s="24">
        <v>772577475</v>
      </c>
      <c r="H1664">
        <v>1662</v>
      </c>
      <c r="J1664" s="9">
        <f t="shared" si="25"/>
        <v>-8.6021505376342254E-4</v>
      </c>
    </row>
    <row r="1665" spans="1:10" x14ac:dyDescent="0.25">
      <c r="A1665" t="s">
        <v>53</v>
      </c>
      <c r="B1665" s="24">
        <v>46.6</v>
      </c>
      <c r="C1665" s="24">
        <v>49.05</v>
      </c>
      <c r="D1665" s="24">
        <v>43.85</v>
      </c>
      <c r="E1665" s="24">
        <v>45.57</v>
      </c>
      <c r="F1665" s="24">
        <v>14219602</v>
      </c>
      <c r="G1665" s="24">
        <v>757913497</v>
      </c>
      <c r="H1665">
        <v>1663</v>
      </c>
      <c r="J1665" s="9">
        <f t="shared" si="25"/>
        <v>-2.2103004291845519E-2</v>
      </c>
    </row>
    <row r="1666" spans="1:10" x14ac:dyDescent="0.25">
      <c r="A1666" t="s">
        <v>52</v>
      </c>
      <c r="B1666" s="24">
        <v>45.55</v>
      </c>
      <c r="C1666" s="24">
        <v>49.27</v>
      </c>
      <c r="D1666" s="24">
        <v>45.18</v>
      </c>
      <c r="E1666" s="24">
        <v>47.75</v>
      </c>
      <c r="F1666" s="24">
        <v>11992076</v>
      </c>
      <c r="G1666" s="24">
        <v>794173848</v>
      </c>
      <c r="H1666">
        <v>1664</v>
      </c>
      <c r="J1666" s="9">
        <f t="shared" si="25"/>
        <v>4.8298572996706979E-2</v>
      </c>
    </row>
    <row r="1667" spans="1:10" x14ac:dyDescent="0.25">
      <c r="A1667" t="s">
        <v>51</v>
      </c>
      <c r="B1667" s="24">
        <v>47.51</v>
      </c>
      <c r="C1667" s="24">
        <v>48.23</v>
      </c>
      <c r="D1667" s="24">
        <v>44.07</v>
      </c>
      <c r="E1667" s="24">
        <v>44.6</v>
      </c>
      <c r="F1667" s="24">
        <v>13100388</v>
      </c>
      <c r="G1667" s="24">
        <v>742017810</v>
      </c>
      <c r="H1667">
        <v>1665</v>
      </c>
      <c r="J1667" s="9">
        <f t="shared" si="25"/>
        <v>-6.1250263102504664E-2</v>
      </c>
    </row>
    <row r="1668" spans="1:10" x14ac:dyDescent="0.25">
      <c r="A1668" t="s">
        <v>50</v>
      </c>
      <c r="B1668" s="24">
        <v>44.62</v>
      </c>
      <c r="C1668" s="24">
        <v>44.68</v>
      </c>
      <c r="D1668" s="24">
        <v>42.49</v>
      </c>
      <c r="E1668" s="24">
        <v>42.74</v>
      </c>
      <c r="F1668" s="24">
        <v>11705044</v>
      </c>
      <c r="G1668" s="24">
        <v>711055212</v>
      </c>
      <c r="H1668">
        <v>1666</v>
      </c>
      <c r="J1668" s="9">
        <f t="shared" ref="J1668:J1714" si="26">(E1668-B1668)/B1668</f>
        <v>-4.2133572389063102E-2</v>
      </c>
    </row>
    <row r="1669" spans="1:10" x14ac:dyDescent="0.25">
      <c r="A1669" t="s">
        <v>49</v>
      </c>
      <c r="B1669" s="24">
        <v>42.66</v>
      </c>
      <c r="C1669" s="24">
        <v>44.97</v>
      </c>
      <c r="D1669" s="24">
        <v>42.48</v>
      </c>
      <c r="E1669" s="24">
        <v>43.94</v>
      </c>
      <c r="F1669" s="24">
        <v>11027516</v>
      </c>
      <c r="G1669" s="24">
        <v>731116978</v>
      </c>
      <c r="H1669">
        <v>1667</v>
      </c>
      <c r="J1669" s="9">
        <f t="shared" si="26"/>
        <v>3.0004688232536363E-2</v>
      </c>
    </row>
    <row r="1670" spans="1:10" x14ac:dyDescent="0.25">
      <c r="A1670" t="s">
        <v>48</v>
      </c>
      <c r="B1670" s="24">
        <v>44.05</v>
      </c>
      <c r="C1670" s="24">
        <v>44.06</v>
      </c>
      <c r="D1670" s="24">
        <v>40.67</v>
      </c>
      <c r="E1670" s="24">
        <v>40.96</v>
      </c>
      <c r="F1670" s="24">
        <v>11758377</v>
      </c>
      <c r="G1670" s="24">
        <v>681731507</v>
      </c>
      <c r="H1670">
        <v>1668</v>
      </c>
      <c r="J1670" s="9">
        <f t="shared" si="26"/>
        <v>-7.0147559591373365E-2</v>
      </c>
    </row>
    <row r="1671" spans="1:10" x14ac:dyDescent="0.25">
      <c r="A1671" t="s">
        <v>47</v>
      </c>
      <c r="B1671" s="24">
        <v>41.03</v>
      </c>
      <c r="C1671" s="24">
        <v>42.42</v>
      </c>
      <c r="D1671" s="24">
        <v>38.99</v>
      </c>
      <c r="E1671" s="24">
        <v>39.28</v>
      </c>
      <c r="F1671" s="24">
        <v>12444729</v>
      </c>
      <c r="G1671" s="24">
        <v>653878578</v>
      </c>
      <c r="H1671">
        <v>1669</v>
      </c>
      <c r="J1671" s="9">
        <f t="shared" si="26"/>
        <v>-4.2651718254935411E-2</v>
      </c>
    </row>
    <row r="1672" spans="1:10" x14ac:dyDescent="0.25">
      <c r="A1672" t="s">
        <v>46</v>
      </c>
      <c r="B1672" s="24">
        <v>39.020000000000003</v>
      </c>
      <c r="C1672" s="24">
        <v>39.369999999999997</v>
      </c>
      <c r="D1672" s="24">
        <v>38.07</v>
      </c>
      <c r="E1672" s="24">
        <v>38.85</v>
      </c>
      <c r="F1672" s="24">
        <v>11591710</v>
      </c>
      <c r="G1672" s="24">
        <v>646798250</v>
      </c>
      <c r="H1672">
        <v>1670</v>
      </c>
      <c r="J1672" s="9">
        <f t="shared" si="26"/>
        <v>-4.3567401332650357E-3</v>
      </c>
    </row>
    <row r="1673" spans="1:10" x14ac:dyDescent="0.25">
      <c r="A1673" t="s">
        <v>45</v>
      </c>
      <c r="B1673" s="24">
        <v>38.869999999999997</v>
      </c>
      <c r="C1673" s="24">
        <v>40.64</v>
      </c>
      <c r="D1673" s="24">
        <v>38.869999999999997</v>
      </c>
      <c r="E1673" s="24">
        <v>39.340000000000003</v>
      </c>
      <c r="F1673" s="24">
        <v>10345232</v>
      </c>
      <c r="G1673" s="24">
        <v>655016345</v>
      </c>
      <c r="H1673">
        <v>1671</v>
      </c>
      <c r="J1673" s="9">
        <f t="shared" si="26"/>
        <v>1.2091587342423616E-2</v>
      </c>
    </row>
    <row r="1674" spans="1:10" x14ac:dyDescent="0.25">
      <c r="A1674" t="s">
        <v>44</v>
      </c>
      <c r="B1674" s="24">
        <v>39.36</v>
      </c>
      <c r="C1674" s="24">
        <v>44.89</v>
      </c>
      <c r="D1674" s="24">
        <v>39.24</v>
      </c>
      <c r="E1674" s="24">
        <v>43.82</v>
      </c>
      <c r="F1674" s="24">
        <v>12214093</v>
      </c>
      <c r="G1674" s="24">
        <v>729771992</v>
      </c>
      <c r="H1674">
        <v>1672</v>
      </c>
      <c r="J1674" s="9">
        <f t="shared" si="26"/>
        <v>0.11331300813008133</v>
      </c>
    </row>
    <row r="1675" spans="1:10" x14ac:dyDescent="0.25">
      <c r="A1675" t="s">
        <v>43</v>
      </c>
      <c r="B1675" s="24">
        <v>43.85</v>
      </c>
      <c r="C1675" s="24">
        <v>47.48</v>
      </c>
      <c r="D1675" s="24">
        <v>43.13</v>
      </c>
      <c r="E1675" s="24">
        <v>46.58</v>
      </c>
      <c r="F1675" s="24">
        <v>13576157</v>
      </c>
      <c r="G1675" s="24">
        <v>775841297</v>
      </c>
      <c r="H1675">
        <v>1673</v>
      </c>
      <c r="J1675" s="9">
        <f t="shared" si="26"/>
        <v>6.2257696693272448E-2</v>
      </c>
    </row>
    <row r="1676" spans="1:10" x14ac:dyDescent="0.25">
      <c r="A1676" t="s">
        <v>42</v>
      </c>
      <c r="B1676" s="24">
        <v>46.99</v>
      </c>
      <c r="C1676" s="24">
        <v>50.66</v>
      </c>
      <c r="D1676" s="24">
        <v>46.05</v>
      </c>
      <c r="E1676" s="24">
        <v>46.31</v>
      </c>
      <c r="F1676" s="24">
        <v>16853229</v>
      </c>
      <c r="G1676" s="24">
        <v>771461419</v>
      </c>
      <c r="H1676">
        <v>1674</v>
      </c>
      <c r="J1676" s="9">
        <f t="shared" si="26"/>
        <v>-1.4471164077463284E-2</v>
      </c>
    </row>
    <row r="1677" spans="1:10" x14ac:dyDescent="0.25">
      <c r="A1677" t="s">
        <v>41</v>
      </c>
      <c r="B1677" s="24">
        <v>46.16</v>
      </c>
      <c r="C1677" s="24">
        <v>55.11</v>
      </c>
      <c r="D1677" s="24">
        <v>45.99</v>
      </c>
      <c r="E1677" s="24">
        <v>55.08</v>
      </c>
      <c r="F1677" s="24">
        <v>20425202</v>
      </c>
      <c r="G1677" s="24">
        <v>917561590</v>
      </c>
      <c r="H1677">
        <v>1675</v>
      </c>
      <c r="J1677" s="9">
        <f t="shared" si="26"/>
        <v>0.19324090121317164</v>
      </c>
    </row>
    <row r="1678" spans="1:10" x14ac:dyDescent="0.25">
      <c r="A1678" t="s">
        <v>40</v>
      </c>
      <c r="B1678" s="24">
        <v>54.88</v>
      </c>
      <c r="C1678" s="24">
        <v>55.78</v>
      </c>
      <c r="D1678" s="24">
        <v>50.84</v>
      </c>
      <c r="E1678" s="24">
        <v>51.82</v>
      </c>
      <c r="F1678" s="24">
        <v>19104638</v>
      </c>
      <c r="G1678" s="24">
        <v>863449627</v>
      </c>
      <c r="H1678">
        <v>1676</v>
      </c>
      <c r="J1678" s="9">
        <f t="shared" si="26"/>
        <v>-5.5758017492711406E-2</v>
      </c>
    </row>
    <row r="1679" spans="1:10" x14ac:dyDescent="0.25">
      <c r="A1679" t="s">
        <v>39</v>
      </c>
      <c r="B1679" s="24">
        <v>51.79</v>
      </c>
      <c r="C1679" s="24">
        <v>52.33</v>
      </c>
      <c r="D1679" s="24">
        <v>50.01</v>
      </c>
      <c r="E1679" s="24">
        <v>51.73</v>
      </c>
      <c r="F1679" s="24">
        <v>13813550</v>
      </c>
      <c r="G1679" s="24">
        <v>861994389</v>
      </c>
      <c r="H1679">
        <v>1677</v>
      </c>
      <c r="J1679" s="9">
        <f t="shared" si="26"/>
        <v>-1.158524811739762E-3</v>
      </c>
    </row>
    <row r="1680" spans="1:10" x14ac:dyDescent="0.25">
      <c r="A1680" t="s">
        <v>38</v>
      </c>
      <c r="B1680" s="24">
        <v>51.91</v>
      </c>
      <c r="C1680" s="24">
        <v>54.51</v>
      </c>
      <c r="D1680" s="24">
        <v>51.67</v>
      </c>
      <c r="E1680" s="24">
        <v>52.76</v>
      </c>
      <c r="F1680" s="24">
        <v>13916278</v>
      </c>
      <c r="G1680" s="24">
        <v>879305229</v>
      </c>
      <c r="H1680">
        <v>1678</v>
      </c>
      <c r="J1680" s="9">
        <f t="shared" si="26"/>
        <v>1.6374494317087294E-2</v>
      </c>
    </row>
    <row r="1681" spans="1:10" x14ac:dyDescent="0.25">
      <c r="A1681" t="s">
        <v>37</v>
      </c>
      <c r="B1681" s="24">
        <v>52.8</v>
      </c>
      <c r="C1681" s="24">
        <v>58.17</v>
      </c>
      <c r="D1681" s="24">
        <v>52.8</v>
      </c>
      <c r="E1681" s="24">
        <v>56.34</v>
      </c>
      <c r="F1681" s="24">
        <v>21739807</v>
      </c>
      <c r="G1681" s="24">
        <v>939103272</v>
      </c>
      <c r="H1681">
        <v>1679</v>
      </c>
      <c r="J1681" s="9">
        <f t="shared" si="26"/>
        <v>6.7045454545454672E-2</v>
      </c>
    </row>
    <row r="1682" spans="1:10" x14ac:dyDescent="0.25">
      <c r="A1682" t="s">
        <v>36</v>
      </c>
      <c r="B1682" s="24">
        <v>56.4</v>
      </c>
      <c r="C1682" s="24">
        <v>56.4</v>
      </c>
      <c r="D1682" s="24">
        <v>48.33</v>
      </c>
      <c r="E1682" s="24">
        <v>50.59</v>
      </c>
      <c r="F1682" s="24">
        <v>17051136</v>
      </c>
      <c r="G1682" s="24">
        <v>843500901</v>
      </c>
      <c r="H1682">
        <v>1680</v>
      </c>
      <c r="J1682" s="9">
        <f t="shared" si="26"/>
        <v>-0.10301418439716303</v>
      </c>
    </row>
    <row r="1683" spans="1:10" x14ac:dyDescent="0.25">
      <c r="A1683" t="s">
        <v>35</v>
      </c>
      <c r="B1683" s="24">
        <v>50.64</v>
      </c>
      <c r="C1683" s="24">
        <v>52.05</v>
      </c>
      <c r="D1683" s="24">
        <v>47.66</v>
      </c>
      <c r="E1683" s="24">
        <v>49.37</v>
      </c>
      <c r="F1683" s="24">
        <v>16360059</v>
      </c>
      <c r="G1683" s="24">
        <v>823316270</v>
      </c>
      <c r="H1683">
        <v>1681</v>
      </c>
      <c r="J1683" s="9">
        <f t="shared" si="26"/>
        <v>-2.5078988941548246E-2</v>
      </c>
    </row>
    <row r="1684" spans="1:10" x14ac:dyDescent="0.25">
      <c r="A1684" t="s">
        <v>34</v>
      </c>
      <c r="B1684" s="24">
        <v>49.36</v>
      </c>
      <c r="C1684" s="24">
        <v>49.37</v>
      </c>
      <c r="D1684" s="24">
        <v>43.91</v>
      </c>
      <c r="E1684" s="24">
        <v>44.47</v>
      </c>
      <c r="F1684" s="24">
        <v>14370278</v>
      </c>
      <c r="G1684" s="24">
        <v>741578775</v>
      </c>
      <c r="H1684">
        <v>1682</v>
      </c>
      <c r="J1684" s="9">
        <f t="shared" si="26"/>
        <v>-9.9068071312803901E-2</v>
      </c>
    </row>
    <row r="1685" spans="1:10" x14ac:dyDescent="0.25">
      <c r="A1685" t="s">
        <v>33</v>
      </c>
      <c r="B1685" s="24">
        <v>44.48</v>
      </c>
      <c r="C1685" s="24">
        <v>51.11</v>
      </c>
      <c r="D1685" s="24">
        <v>44.24</v>
      </c>
      <c r="E1685" s="24">
        <v>49.77</v>
      </c>
      <c r="F1685" s="24">
        <v>18873091</v>
      </c>
      <c r="G1685" s="24">
        <v>830151505</v>
      </c>
      <c r="H1685">
        <v>1683</v>
      </c>
      <c r="J1685" s="9">
        <f t="shared" si="26"/>
        <v>0.11892985611510806</v>
      </c>
    </row>
    <row r="1686" spans="1:10" x14ac:dyDescent="0.25">
      <c r="A1686" t="s">
        <v>32</v>
      </c>
      <c r="B1686" s="24">
        <v>49.84</v>
      </c>
      <c r="C1686" s="24">
        <v>50.08</v>
      </c>
      <c r="D1686" s="24">
        <v>48.11</v>
      </c>
      <c r="E1686" s="24">
        <v>48.11</v>
      </c>
      <c r="F1686" s="24">
        <v>15781153</v>
      </c>
      <c r="G1686" s="24">
        <v>802611402</v>
      </c>
      <c r="H1686">
        <v>1684</v>
      </c>
      <c r="J1686" s="9">
        <f t="shared" si="26"/>
        <v>-3.4711075441412595E-2</v>
      </c>
    </row>
    <row r="1687" spans="1:10" x14ac:dyDescent="0.25">
      <c r="A1687" t="s">
        <v>31</v>
      </c>
      <c r="B1687" s="24">
        <v>48.01</v>
      </c>
      <c r="C1687" s="24">
        <v>48.89</v>
      </c>
      <c r="D1687" s="24">
        <v>47.57</v>
      </c>
      <c r="E1687" s="24">
        <v>48.36</v>
      </c>
      <c r="F1687" s="24">
        <v>12884901</v>
      </c>
      <c r="G1687" s="24">
        <v>806939516</v>
      </c>
      <c r="H1687">
        <v>1685</v>
      </c>
      <c r="J1687" s="9">
        <f t="shared" si="26"/>
        <v>7.2901478858571431E-3</v>
      </c>
    </row>
    <row r="1688" spans="1:10" x14ac:dyDescent="0.25">
      <c r="A1688" t="s">
        <v>30</v>
      </c>
      <c r="B1688" s="24">
        <v>48.44</v>
      </c>
      <c r="C1688" s="24">
        <v>48.47</v>
      </c>
      <c r="D1688" s="24">
        <v>45.56</v>
      </c>
      <c r="E1688" s="24">
        <v>46.23</v>
      </c>
      <c r="F1688" s="24">
        <v>11899404</v>
      </c>
      <c r="G1688" s="24">
        <v>771405409</v>
      </c>
      <c r="H1688">
        <v>1686</v>
      </c>
      <c r="J1688" s="9">
        <f t="shared" si="26"/>
        <v>-4.5623451692815876E-2</v>
      </c>
    </row>
    <row r="1689" spans="1:10" x14ac:dyDescent="0.25">
      <c r="A1689" t="s">
        <v>29</v>
      </c>
      <c r="B1689" s="24">
        <v>46.23</v>
      </c>
      <c r="C1689" s="24">
        <v>48.37</v>
      </c>
      <c r="D1689" s="24">
        <v>45.65</v>
      </c>
      <c r="E1689" s="24">
        <v>48.37</v>
      </c>
      <c r="F1689" s="24">
        <v>10174528</v>
      </c>
      <c r="G1689" s="24">
        <v>807214007</v>
      </c>
      <c r="H1689">
        <v>1687</v>
      </c>
      <c r="J1689" s="9">
        <f t="shared" si="26"/>
        <v>4.6290287691974921E-2</v>
      </c>
    </row>
    <row r="1690" spans="1:10" x14ac:dyDescent="0.25">
      <c r="A1690" t="s">
        <v>28</v>
      </c>
      <c r="B1690" s="24">
        <v>48.44</v>
      </c>
      <c r="C1690" s="24">
        <v>53.2</v>
      </c>
      <c r="D1690" s="24">
        <v>47.97</v>
      </c>
      <c r="E1690" s="24">
        <v>52.25</v>
      </c>
      <c r="F1690" s="24">
        <v>24331239</v>
      </c>
      <c r="G1690" s="24">
        <v>872187905</v>
      </c>
      <c r="H1690">
        <v>1688</v>
      </c>
      <c r="J1690" s="9">
        <f t="shared" si="26"/>
        <v>7.8654004954583037E-2</v>
      </c>
    </row>
    <row r="1691" spans="1:10" x14ac:dyDescent="0.25">
      <c r="A1691" t="s">
        <v>27</v>
      </c>
      <c r="B1691" s="24">
        <v>52.33</v>
      </c>
      <c r="C1691" s="24">
        <v>52.33</v>
      </c>
      <c r="D1691" s="24">
        <v>49.65</v>
      </c>
      <c r="E1691" s="24">
        <v>49.82</v>
      </c>
      <c r="F1691" s="24">
        <v>12738595</v>
      </c>
      <c r="G1691" s="24">
        <v>831627236</v>
      </c>
      <c r="H1691">
        <v>1689</v>
      </c>
      <c r="J1691" s="9">
        <f t="shared" si="26"/>
        <v>-4.7964838524746763E-2</v>
      </c>
    </row>
    <row r="1692" spans="1:10" x14ac:dyDescent="0.25">
      <c r="A1692" t="s">
        <v>26</v>
      </c>
      <c r="B1692" s="24">
        <v>49.85</v>
      </c>
      <c r="C1692" s="24">
        <v>50.89</v>
      </c>
      <c r="D1692" s="24">
        <v>49.42</v>
      </c>
      <c r="E1692" s="24">
        <v>50.63</v>
      </c>
      <c r="F1692" s="24">
        <v>12125339</v>
      </c>
      <c r="G1692" s="24">
        <v>845363922</v>
      </c>
      <c r="H1692">
        <v>1690</v>
      </c>
      <c r="J1692" s="9">
        <f t="shared" si="26"/>
        <v>1.5646940822467426E-2</v>
      </c>
    </row>
    <row r="1693" spans="1:10" x14ac:dyDescent="0.25">
      <c r="A1693" t="s">
        <v>25</v>
      </c>
      <c r="B1693" s="24">
        <v>50.55</v>
      </c>
      <c r="C1693" s="24">
        <v>51.65</v>
      </c>
      <c r="D1693" s="24">
        <v>49.87</v>
      </c>
      <c r="E1693" s="24">
        <v>49.93</v>
      </c>
      <c r="F1693" s="24">
        <v>13488431</v>
      </c>
      <c r="G1693" s="24">
        <v>833735767</v>
      </c>
      <c r="H1693">
        <v>1691</v>
      </c>
      <c r="J1693" s="9">
        <f t="shared" si="26"/>
        <v>-1.2265084075173046E-2</v>
      </c>
    </row>
    <row r="1694" spans="1:10" x14ac:dyDescent="0.25">
      <c r="A1694" t="s">
        <v>24</v>
      </c>
      <c r="B1694" s="24">
        <v>49.81</v>
      </c>
      <c r="C1694" s="24">
        <v>55</v>
      </c>
      <c r="D1694" s="24">
        <v>49.75</v>
      </c>
      <c r="E1694" s="24">
        <v>54.88</v>
      </c>
      <c r="F1694" s="24">
        <v>16838854</v>
      </c>
      <c r="G1694" s="24">
        <v>916301118</v>
      </c>
      <c r="H1694">
        <v>1692</v>
      </c>
      <c r="J1694" s="9">
        <f t="shared" si="26"/>
        <v>0.10178678980124473</v>
      </c>
    </row>
    <row r="1695" spans="1:10" x14ac:dyDescent="0.25">
      <c r="A1695" t="s">
        <v>23</v>
      </c>
      <c r="B1695" s="24">
        <v>54.93</v>
      </c>
      <c r="C1695" s="24">
        <v>55.26</v>
      </c>
      <c r="D1695" s="24">
        <v>52.18</v>
      </c>
      <c r="E1695" s="24">
        <v>52.83</v>
      </c>
      <c r="F1695" s="24">
        <v>15100414</v>
      </c>
      <c r="G1695" s="24">
        <v>882076445</v>
      </c>
      <c r="H1695">
        <v>1693</v>
      </c>
      <c r="J1695" s="9">
        <f t="shared" si="26"/>
        <v>-3.8230475150191179E-2</v>
      </c>
    </row>
    <row r="1696" spans="1:10" x14ac:dyDescent="0.25">
      <c r="A1696" t="s">
        <v>22</v>
      </c>
      <c r="B1696" s="24">
        <v>52.89</v>
      </c>
      <c r="C1696" s="24">
        <v>54.93</v>
      </c>
      <c r="D1696" s="24">
        <v>52.6</v>
      </c>
      <c r="E1696" s="24">
        <v>53.16</v>
      </c>
      <c r="F1696" s="24">
        <v>15133986</v>
      </c>
      <c r="G1696" s="24">
        <v>887562333</v>
      </c>
      <c r="H1696">
        <v>1694</v>
      </c>
      <c r="J1696" s="9">
        <f t="shared" si="26"/>
        <v>5.1049347702778599E-3</v>
      </c>
    </row>
    <row r="1697" spans="1:10" x14ac:dyDescent="0.25">
      <c r="A1697" t="s">
        <v>21</v>
      </c>
      <c r="B1697" s="24">
        <v>53.17</v>
      </c>
      <c r="C1697" s="24">
        <v>54.55</v>
      </c>
      <c r="D1697" s="24">
        <v>52.43</v>
      </c>
      <c r="E1697" s="24">
        <v>52.71</v>
      </c>
      <c r="F1697" s="24">
        <v>19143630</v>
      </c>
      <c r="G1697" s="24">
        <v>880188905</v>
      </c>
      <c r="H1697">
        <v>1695</v>
      </c>
      <c r="J1697" s="9">
        <f t="shared" si="26"/>
        <v>-8.6514952040624565E-3</v>
      </c>
    </row>
    <row r="1698" spans="1:10" x14ac:dyDescent="0.25">
      <c r="A1698" t="s">
        <v>20</v>
      </c>
      <c r="B1698" s="24">
        <v>52.73</v>
      </c>
      <c r="C1698" s="24">
        <v>53.5</v>
      </c>
      <c r="D1698" s="24">
        <v>44.55</v>
      </c>
      <c r="E1698" s="24">
        <v>45.5</v>
      </c>
      <c r="F1698" s="24">
        <v>24306322</v>
      </c>
      <c r="G1698" s="24">
        <v>759671153</v>
      </c>
      <c r="H1698">
        <v>1696</v>
      </c>
      <c r="J1698" s="9">
        <f t="shared" si="26"/>
        <v>-0.1371135975725393</v>
      </c>
    </row>
    <row r="1699" spans="1:10" x14ac:dyDescent="0.25">
      <c r="A1699" t="s">
        <v>19</v>
      </c>
      <c r="B1699" s="24">
        <v>45.48</v>
      </c>
      <c r="C1699" s="24">
        <v>46.75</v>
      </c>
      <c r="D1699" s="24">
        <v>45.12</v>
      </c>
      <c r="E1699" s="24">
        <v>45.8</v>
      </c>
      <c r="F1699" s="24">
        <v>23562848</v>
      </c>
      <c r="G1699" s="24">
        <v>764824281</v>
      </c>
      <c r="H1699">
        <v>1697</v>
      </c>
      <c r="J1699" s="9">
        <f t="shared" si="26"/>
        <v>7.0360598065083617E-3</v>
      </c>
    </row>
    <row r="1700" spans="1:10" x14ac:dyDescent="0.25">
      <c r="A1700" t="s">
        <v>18</v>
      </c>
      <c r="B1700" s="24">
        <v>45.79</v>
      </c>
      <c r="C1700" s="24">
        <v>46.05</v>
      </c>
      <c r="D1700" s="24">
        <v>44.59</v>
      </c>
      <c r="E1700" s="24">
        <v>45.01</v>
      </c>
      <c r="F1700" s="24">
        <v>20037124</v>
      </c>
      <c r="G1700" s="24">
        <v>751516993</v>
      </c>
      <c r="H1700">
        <v>1698</v>
      </c>
      <c r="J1700" s="9">
        <f t="shared" si="26"/>
        <v>-1.7034286962218849E-2</v>
      </c>
    </row>
    <row r="1701" spans="1:10" x14ac:dyDescent="0.25">
      <c r="A1701" t="s">
        <v>17</v>
      </c>
      <c r="B1701" s="24">
        <v>45</v>
      </c>
      <c r="C1701" s="24">
        <v>45.51</v>
      </c>
      <c r="D1701" s="24">
        <v>42.84</v>
      </c>
      <c r="E1701" s="24">
        <v>43.11</v>
      </c>
      <c r="F1701" s="24">
        <v>16719882</v>
      </c>
      <c r="G1701" s="24">
        <v>719835397</v>
      </c>
      <c r="H1701">
        <v>1699</v>
      </c>
      <c r="J1701" s="9">
        <f t="shared" si="26"/>
        <v>-4.200000000000001E-2</v>
      </c>
    </row>
    <row r="1702" spans="1:10" x14ac:dyDescent="0.25">
      <c r="A1702" t="s">
        <v>16</v>
      </c>
      <c r="B1702" s="24">
        <v>43.11</v>
      </c>
      <c r="C1702" s="24">
        <v>46.39</v>
      </c>
      <c r="D1702" s="24">
        <v>43.11</v>
      </c>
      <c r="E1702" s="24">
        <v>45.91</v>
      </c>
      <c r="F1702" s="24">
        <v>18488424</v>
      </c>
      <c r="G1702" s="24">
        <v>766658180</v>
      </c>
      <c r="H1702">
        <v>1700</v>
      </c>
      <c r="J1702" s="9">
        <f t="shared" si="26"/>
        <v>6.4950127580607683E-2</v>
      </c>
    </row>
    <row r="1703" spans="1:10" x14ac:dyDescent="0.25">
      <c r="A1703" t="s">
        <v>15</v>
      </c>
      <c r="B1703" s="24">
        <v>45.82</v>
      </c>
      <c r="C1703" s="24">
        <v>46.41</v>
      </c>
      <c r="D1703" s="24">
        <v>44.71</v>
      </c>
      <c r="E1703" s="24">
        <v>44.95</v>
      </c>
      <c r="F1703" s="24">
        <v>24204633</v>
      </c>
      <c r="G1703" s="24">
        <v>750562256</v>
      </c>
      <c r="H1703">
        <v>1701</v>
      </c>
      <c r="J1703" s="9">
        <f t="shared" si="26"/>
        <v>-1.8987341772151844E-2</v>
      </c>
    </row>
    <row r="1704" spans="1:10" x14ac:dyDescent="0.25">
      <c r="A1704" t="s">
        <v>14</v>
      </c>
      <c r="B1704" s="24">
        <v>44.89</v>
      </c>
      <c r="C1704" s="24">
        <v>46.19</v>
      </c>
      <c r="D1704" s="24">
        <v>44.71</v>
      </c>
      <c r="E1704" s="24">
        <v>46.18</v>
      </c>
      <c r="F1704" s="24">
        <v>24281060</v>
      </c>
      <c r="G1704" s="24">
        <v>772411706</v>
      </c>
      <c r="H1704">
        <v>1702</v>
      </c>
      <c r="J1704" s="9">
        <f t="shared" si="26"/>
        <v>2.8736912452662043E-2</v>
      </c>
    </row>
    <row r="1705" spans="1:10" x14ac:dyDescent="0.25">
      <c r="A1705" t="s">
        <v>13</v>
      </c>
      <c r="B1705" s="24">
        <v>46.16</v>
      </c>
      <c r="C1705" s="24">
        <v>46.36</v>
      </c>
      <c r="D1705" s="24">
        <v>44.87</v>
      </c>
      <c r="E1705" s="24">
        <v>45.65</v>
      </c>
      <c r="F1705" s="24">
        <v>27183479</v>
      </c>
      <c r="G1705" s="24">
        <v>763695184</v>
      </c>
      <c r="H1705">
        <v>1703</v>
      </c>
      <c r="J1705" s="9">
        <f t="shared" si="26"/>
        <v>-1.1048526863084879E-2</v>
      </c>
    </row>
    <row r="1706" spans="1:10" x14ac:dyDescent="0.25">
      <c r="A1706" t="s">
        <v>12</v>
      </c>
      <c r="B1706" s="24">
        <v>45.65</v>
      </c>
      <c r="C1706" s="24">
        <v>45.7</v>
      </c>
      <c r="D1706" s="24">
        <v>44.88</v>
      </c>
      <c r="E1706" s="24">
        <v>45.13</v>
      </c>
      <c r="F1706" s="24">
        <v>21365213</v>
      </c>
      <c r="G1706" s="24">
        <v>754975899</v>
      </c>
      <c r="H1706">
        <v>1704</v>
      </c>
      <c r="J1706" s="9">
        <f t="shared" si="26"/>
        <v>-1.1391018619934195E-2</v>
      </c>
    </row>
    <row r="1707" spans="1:10" x14ac:dyDescent="0.25">
      <c r="A1707" t="s">
        <v>11</v>
      </c>
      <c r="B1707" s="24">
        <v>45.27</v>
      </c>
      <c r="C1707" s="24">
        <v>46.56</v>
      </c>
      <c r="D1707" s="24">
        <v>44.79</v>
      </c>
      <c r="E1707" s="24">
        <v>46.22</v>
      </c>
      <c r="F1707" s="24">
        <v>28578356</v>
      </c>
      <c r="G1707" s="24">
        <v>773381169</v>
      </c>
      <c r="H1707">
        <v>1705</v>
      </c>
      <c r="J1707" s="9">
        <f t="shared" si="26"/>
        <v>2.0985199911641168E-2</v>
      </c>
    </row>
    <row r="1708" spans="1:10" x14ac:dyDescent="0.25">
      <c r="A1708" t="s">
        <v>10</v>
      </c>
      <c r="B1708" s="24">
        <v>46.09</v>
      </c>
      <c r="C1708" s="24">
        <v>46.38</v>
      </c>
      <c r="D1708" s="24">
        <v>44.04</v>
      </c>
      <c r="E1708" s="24">
        <v>44.11</v>
      </c>
      <c r="F1708" s="24">
        <v>33574394</v>
      </c>
      <c r="G1708" s="24">
        <v>738232143</v>
      </c>
      <c r="H1708">
        <v>1706</v>
      </c>
      <c r="J1708" s="9">
        <f t="shared" si="26"/>
        <v>-4.2959427207637312E-2</v>
      </c>
    </row>
    <row r="1709" spans="1:10" x14ac:dyDescent="0.25">
      <c r="A1709" t="s">
        <v>9</v>
      </c>
      <c r="B1709" s="24">
        <v>44.11</v>
      </c>
      <c r="C1709" s="24">
        <v>44.76</v>
      </c>
      <c r="D1709" s="24">
        <v>43.72</v>
      </c>
      <c r="E1709" s="24">
        <v>44.58</v>
      </c>
      <c r="F1709" s="24">
        <v>36435975</v>
      </c>
      <c r="G1709" s="24">
        <v>746108403</v>
      </c>
      <c r="H1709">
        <v>1707</v>
      </c>
      <c r="J1709" s="9">
        <f t="shared" si="26"/>
        <v>1.0655180231240057E-2</v>
      </c>
    </row>
    <row r="1710" spans="1:10" x14ac:dyDescent="0.25">
      <c r="A1710" t="s">
        <v>8</v>
      </c>
      <c r="B1710" s="24">
        <v>44.58</v>
      </c>
      <c r="C1710" s="24">
        <v>46.04</v>
      </c>
      <c r="D1710" s="24">
        <v>44.54</v>
      </c>
      <c r="E1710" s="24">
        <v>45.92</v>
      </c>
      <c r="F1710" s="24">
        <v>24212367</v>
      </c>
      <c r="G1710" s="24">
        <v>768696101</v>
      </c>
      <c r="H1710">
        <v>1708</v>
      </c>
      <c r="J1710" s="9">
        <f t="shared" si="26"/>
        <v>3.0058322117541576E-2</v>
      </c>
    </row>
    <row r="1711" spans="1:10" x14ac:dyDescent="0.25">
      <c r="A1711" t="s">
        <v>7</v>
      </c>
      <c r="B1711" s="24">
        <v>45.94</v>
      </c>
      <c r="C1711" s="24">
        <v>45.97</v>
      </c>
      <c r="D1711" s="24">
        <v>44.64</v>
      </c>
      <c r="E1711" s="24">
        <v>44.88</v>
      </c>
      <c r="F1711" s="24">
        <v>32608467</v>
      </c>
      <c r="G1711" s="24">
        <v>751394884</v>
      </c>
      <c r="H1711">
        <v>1709</v>
      </c>
      <c r="J1711" s="9">
        <f t="shared" si="26"/>
        <v>-2.3073574227252834E-2</v>
      </c>
    </row>
    <row r="1712" spans="1:10" x14ac:dyDescent="0.25">
      <c r="A1712" t="s">
        <v>6</v>
      </c>
      <c r="B1712" s="24">
        <v>44.91</v>
      </c>
      <c r="C1712" s="24">
        <v>46.51</v>
      </c>
      <c r="D1712" s="24">
        <v>44.62</v>
      </c>
      <c r="E1712" s="24">
        <v>45.78</v>
      </c>
      <c r="F1712" s="24">
        <v>36027328</v>
      </c>
      <c r="G1712" s="24">
        <v>766615025</v>
      </c>
      <c r="H1712">
        <v>1710</v>
      </c>
      <c r="J1712" s="9">
        <f t="shared" si="26"/>
        <v>1.9372077488310057E-2</v>
      </c>
    </row>
    <row r="1713" spans="1:10" x14ac:dyDescent="0.25">
      <c r="A1713" t="s">
        <v>5</v>
      </c>
      <c r="B1713" s="24">
        <v>45.88</v>
      </c>
      <c r="C1713" s="24">
        <v>47.11</v>
      </c>
      <c r="D1713" s="24">
        <v>45.12</v>
      </c>
      <c r="E1713" s="24">
        <v>46.89</v>
      </c>
      <c r="F1713" s="24">
        <v>34838080</v>
      </c>
      <c r="G1713" s="24">
        <v>785243218</v>
      </c>
      <c r="H1713">
        <v>1711</v>
      </c>
      <c r="J1713" s="9">
        <f t="shared" si="26"/>
        <v>2.2013949433304227E-2</v>
      </c>
    </row>
    <row r="1714" spans="1:10" x14ac:dyDescent="0.25">
      <c r="A1714" t="s">
        <v>103</v>
      </c>
      <c r="B1714" s="24">
        <v>46.86</v>
      </c>
      <c r="C1714" s="24">
        <v>46.86</v>
      </c>
      <c r="D1714" s="24">
        <v>45.67</v>
      </c>
      <c r="E1714" s="24">
        <v>45.73</v>
      </c>
      <c r="F1714" s="24">
        <v>33090913</v>
      </c>
      <c r="G1714" s="24">
        <v>765948361</v>
      </c>
      <c r="H1714">
        <v>1712</v>
      </c>
      <c r="J1714" s="9">
        <f t="shared" si="26"/>
        <v>-2.4114383269312901E-2</v>
      </c>
    </row>
  </sheetData>
  <sortState ref="A3:H1714">
    <sortCondition ref="H3:H171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2:J1155"/>
  <sheetViews>
    <sheetView topLeftCell="A875" workbookViewId="0">
      <selection activeCell="B454" sqref="B1:G1048576"/>
    </sheetView>
  </sheetViews>
  <sheetFormatPr defaultRowHeight="15" x14ac:dyDescent="0.25"/>
  <cols>
    <col min="1" max="1" width="12.140625" bestFit="1" customWidth="1"/>
    <col min="2" max="5" width="11" style="24" bestFit="1" customWidth="1"/>
    <col min="6" max="6" width="16.85546875" style="24" bestFit="1" customWidth="1"/>
    <col min="7" max="7" width="18.42578125" style="24" bestFit="1" customWidth="1"/>
    <col min="8" max="8" width="9.42578125" style="1" bestFit="1" customWidth="1"/>
    <col min="10" max="10" width="9.140625" style="11"/>
  </cols>
  <sheetData>
    <row r="2" spans="1:10" x14ac:dyDescent="0.2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2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11">
        <v>0</v>
      </c>
    </row>
    <row r="4" spans="1:10" x14ac:dyDescent="0.2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11">
        <v>0</v>
      </c>
    </row>
    <row r="5" spans="1:10" x14ac:dyDescent="0.2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11">
        <v>0</v>
      </c>
    </row>
    <row r="6" spans="1:10" x14ac:dyDescent="0.2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11">
        <v>0</v>
      </c>
    </row>
    <row r="7" spans="1:10" x14ac:dyDescent="0.2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11">
        <v>0</v>
      </c>
    </row>
    <row r="8" spans="1:10" x14ac:dyDescent="0.2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11">
        <v>0</v>
      </c>
    </row>
    <row r="9" spans="1:10" x14ac:dyDescent="0.2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11">
        <v>0</v>
      </c>
    </row>
    <row r="10" spans="1:10" x14ac:dyDescent="0.2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11">
        <v>0</v>
      </c>
    </row>
    <row r="11" spans="1:10" x14ac:dyDescent="0.2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11">
        <v>0</v>
      </c>
    </row>
    <row r="12" spans="1:10" x14ac:dyDescent="0.2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11">
        <v>0</v>
      </c>
    </row>
    <row r="13" spans="1:10" x14ac:dyDescent="0.2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11">
        <v>0</v>
      </c>
    </row>
    <row r="14" spans="1:10" x14ac:dyDescent="0.2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11">
        <v>0</v>
      </c>
    </row>
    <row r="15" spans="1:10" x14ac:dyDescent="0.2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11">
        <v>0</v>
      </c>
    </row>
    <row r="16" spans="1:10" x14ac:dyDescent="0.2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11">
        <v>0</v>
      </c>
    </row>
    <row r="17" spans="1:10" x14ac:dyDescent="0.2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11">
        <v>0</v>
      </c>
    </row>
    <row r="18" spans="1:10" x14ac:dyDescent="0.2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11">
        <v>0</v>
      </c>
    </row>
    <row r="19" spans="1:10" x14ac:dyDescent="0.2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11">
        <v>0</v>
      </c>
    </row>
    <row r="20" spans="1:10" x14ac:dyDescent="0.2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11">
        <v>0</v>
      </c>
    </row>
    <row r="21" spans="1:10" x14ac:dyDescent="0.2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11">
        <v>0</v>
      </c>
    </row>
    <row r="22" spans="1:10" x14ac:dyDescent="0.2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11">
        <v>0</v>
      </c>
    </row>
    <row r="23" spans="1:10" x14ac:dyDescent="0.2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11">
        <v>0</v>
      </c>
    </row>
    <row r="24" spans="1:10" x14ac:dyDescent="0.2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11">
        <v>0</v>
      </c>
    </row>
    <row r="25" spans="1:10" x14ac:dyDescent="0.2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11">
        <v>0</v>
      </c>
    </row>
    <row r="26" spans="1:10" x14ac:dyDescent="0.2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11">
        <v>0</v>
      </c>
    </row>
    <row r="27" spans="1:10" x14ac:dyDescent="0.2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11">
        <v>0</v>
      </c>
    </row>
    <row r="28" spans="1:10" x14ac:dyDescent="0.2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11">
        <v>0</v>
      </c>
    </row>
    <row r="29" spans="1:10" x14ac:dyDescent="0.2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11">
        <v>0</v>
      </c>
    </row>
    <row r="30" spans="1:10" x14ac:dyDescent="0.2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11">
        <v>0</v>
      </c>
    </row>
    <row r="31" spans="1:10" x14ac:dyDescent="0.2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11">
        <v>0</v>
      </c>
    </row>
    <row r="32" spans="1:10" x14ac:dyDescent="0.2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11">
        <v>0</v>
      </c>
    </row>
    <row r="33" spans="1:10" x14ac:dyDescent="0.2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11">
        <v>0</v>
      </c>
    </row>
    <row r="34" spans="1:10" x14ac:dyDescent="0.2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11">
        <v>0</v>
      </c>
    </row>
    <row r="35" spans="1:10" x14ac:dyDescent="0.2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11">
        <v>0</v>
      </c>
    </row>
    <row r="36" spans="1:10" x14ac:dyDescent="0.2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11">
        <v>0</v>
      </c>
    </row>
    <row r="37" spans="1:10" x14ac:dyDescent="0.2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11">
        <v>0</v>
      </c>
    </row>
    <row r="38" spans="1:10" x14ac:dyDescent="0.2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11">
        <v>0</v>
      </c>
    </row>
    <row r="39" spans="1:10" x14ac:dyDescent="0.2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11">
        <v>0</v>
      </c>
    </row>
    <row r="40" spans="1:10" x14ac:dyDescent="0.2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11">
        <v>0</v>
      </c>
    </row>
    <row r="41" spans="1:10" x14ac:dyDescent="0.2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11">
        <v>0</v>
      </c>
    </row>
    <row r="42" spans="1:10" x14ac:dyDescent="0.2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11">
        <v>0</v>
      </c>
    </row>
    <row r="43" spans="1:10" x14ac:dyDescent="0.2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11">
        <v>0</v>
      </c>
    </row>
    <row r="44" spans="1:10" x14ac:dyDescent="0.2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11">
        <v>0</v>
      </c>
    </row>
    <row r="45" spans="1:10" x14ac:dyDescent="0.2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11">
        <v>0</v>
      </c>
    </row>
    <row r="46" spans="1:10" x14ac:dyDescent="0.2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11">
        <v>0</v>
      </c>
    </row>
    <row r="47" spans="1:10" x14ac:dyDescent="0.2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11">
        <v>0</v>
      </c>
    </row>
    <row r="48" spans="1:10" x14ac:dyDescent="0.2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11">
        <v>0</v>
      </c>
    </row>
    <row r="49" spans="1:10" x14ac:dyDescent="0.2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11">
        <v>0</v>
      </c>
    </row>
    <row r="50" spans="1:10" x14ac:dyDescent="0.2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11">
        <v>0</v>
      </c>
    </row>
    <row r="51" spans="1:10" x14ac:dyDescent="0.2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11">
        <v>0</v>
      </c>
    </row>
    <row r="52" spans="1:10" x14ac:dyDescent="0.2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11">
        <v>0</v>
      </c>
    </row>
    <row r="53" spans="1:10" x14ac:dyDescent="0.2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11">
        <v>0</v>
      </c>
    </row>
    <row r="54" spans="1:10" x14ac:dyDescent="0.2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11">
        <v>0</v>
      </c>
    </row>
    <row r="55" spans="1:10" x14ac:dyDescent="0.2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11">
        <v>0</v>
      </c>
    </row>
    <row r="56" spans="1:10" x14ac:dyDescent="0.2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11">
        <v>0</v>
      </c>
    </row>
    <row r="57" spans="1:10" x14ac:dyDescent="0.2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11">
        <v>0</v>
      </c>
    </row>
    <row r="58" spans="1:10" x14ac:dyDescent="0.2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11">
        <v>0</v>
      </c>
    </row>
    <row r="59" spans="1:10" x14ac:dyDescent="0.2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11">
        <v>0</v>
      </c>
    </row>
    <row r="60" spans="1:10" x14ac:dyDescent="0.2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11">
        <v>0</v>
      </c>
    </row>
    <row r="61" spans="1:10" x14ac:dyDescent="0.2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11">
        <v>0</v>
      </c>
    </row>
    <row r="62" spans="1:10" x14ac:dyDescent="0.2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11">
        <v>0</v>
      </c>
    </row>
    <row r="63" spans="1:10" x14ac:dyDescent="0.2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11">
        <v>0</v>
      </c>
    </row>
    <row r="64" spans="1:10" x14ac:dyDescent="0.2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11">
        <v>0</v>
      </c>
    </row>
    <row r="65" spans="1:10" x14ac:dyDescent="0.2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11">
        <v>0</v>
      </c>
    </row>
    <row r="66" spans="1:10" x14ac:dyDescent="0.2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11">
        <v>0</v>
      </c>
    </row>
    <row r="67" spans="1:10" x14ac:dyDescent="0.2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11">
        <v>0</v>
      </c>
    </row>
    <row r="68" spans="1:10" x14ac:dyDescent="0.2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11">
        <v>0</v>
      </c>
    </row>
    <row r="69" spans="1:10" x14ac:dyDescent="0.2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11">
        <v>0</v>
      </c>
    </row>
    <row r="70" spans="1:10" x14ac:dyDescent="0.2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11">
        <v>0</v>
      </c>
    </row>
    <row r="71" spans="1:10" x14ac:dyDescent="0.2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11">
        <v>0</v>
      </c>
    </row>
    <row r="72" spans="1:10" x14ac:dyDescent="0.2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11">
        <v>0</v>
      </c>
    </row>
    <row r="73" spans="1:10" x14ac:dyDescent="0.2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11">
        <v>0</v>
      </c>
    </row>
    <row r="74" spans="1:10" x14ac:dyDescent="0.2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11">
        <v>0</v>
      </c>
    </row>
    <row r="75" spans="1:10" x14ac:dyDescent="0.2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11">
        <v>0</v>
      </c>
    </row>
    <row r="76" spans="1:10" x14ac:dyDescent="0.2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11">
        <v>0</v>
      </c>
    </row>
    <row r="77" spans="1:10" x14ac:dyDescent="0.2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11">
        <v>0</v>
      </c>
    </row>
    <row r="78" spans="1:10" x14ac:dyDescent="0.2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11">
        <v>0</v>
      </c>
    </row>
    <row r="79" spans="1:10" x14ac:dyDescent="0.2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11">
        <v>0</v>
      </c>
    </row>
    <row r="80" spans="1:10" x14ac:dyDescent="0.2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11">
        <v>0</v>
      </c>
    </row>
    <row r="81" spans="1:10" x14ac:dyDescent="0.2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11">
        <v>0</v>
      </c>
    </row>
    <row r="82" spans="1:10" x14ac:dyDescent="0.2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11">
        <v>0</v>
      </c>
    </row>
    <row r="83" spans="1:10" x14ac:dyDescent="0.2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11">
        <v>0</v>
      </c>
    </row>
    <row r="84" spans="1:10" x14ac:dyDescent="0.2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11">
        <v>0</v>
      </c>
    </row>
    <row r="85" spans="1:10" x14ac:dyDescent="0.2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11">
        <v>0</v>
      </c>
    </row>
    <row r="86" spans="1:10" x14ac:dyDescent="0.2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11">
        <v>0</v>
      </c>
    </row>
    <row r="87" spans="1:10" x14ac:dyDescent="0.2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11">
        <v>0</v>
      </c>
    </row>
    <row r="88" spans="1:10" x14ac:dyDescent="0.2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11">
        <v>0</v>
      </c>
    </row>
    <row r="89" spans="1:10" x14ac:dyDescent="0.2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11">
        <v>0</v>
      </c>
    </row>
    <row r="90" spans="1:10" x14ac:dyDescent="0.2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11">
        <v>0</v>
      </c>
    </row>
    <row r="91" spans="1:10" x14ac:dyDescent="0.2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11">
        <v>0</v>
      </c>
    </row>
    <row r="92" spans="1:10" x14ac:dyDescent="0.2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11">
        <v>0</v>
      </c>
    </row>
    <row r="93" spans="1:10" x14ac:dyDescent="0.2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11">
        <v>0</v>
      </c>
    </row>
    <row r="94" spans="1:10" x14ac:dyDescent="0.2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11">
        <v>0</v>
      </c>
    </row>
    <row r="95" spans="1:10" x14ac:dyDescent="0.2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11">
        <v>0</v>
      </c>
    </row>
    <row r="96" spans="1:10" x14ac:dyDescent="0.2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11">
        <v>0</v>
      </c>
    </row>
    <row r="97" spans="1:10" x14ac:dyDescent="0.2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11">
        <v>0</v>
      </c>
    </row>
    <row r="98" spans="1:10" x14ac:dyDescent="0.2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11">
        <v>0</v>
      </c>
    </row>
    <row r="99" spans="1:10" x14ac:dyDescent="0.2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11">
        <v>0</v>
      </c>
    </row>
    <row r="100" spans="1:10" x14ac:dyDescent="0.2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11">
        <v>0</v>
      </c>
    </row>
    <row r="101" spans="1:10" x14ac:dyDescent="0.2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11">
        <v>0</v>
      </c>
    </row>
    <row r="102" spans="1:10" x14ac:dyDescent="0.2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11">
        <v>0</v>
      </c>
    </row>
    <row r="103" spans="1:10" x14ac:dyDescent="0.2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11">
        <v>0</v>
      </c>
    </row>
    <row r="104" spans="1:10" x14ac:dyDescent="0.2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11">
        <v>0</v>
      </c>
    </row>
    <row r="105" spans="1:10" x14ac:dyDescent="0.2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11">
        <v>0</v>
      </c>
    </row>
    <row r="106" spans="1:10" x14ac:dyDescent="0.2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11">
        <v>0</v>
      </c>
    </row>
    <row r="107" spans="1:10" x14ac:dyDescent="0.2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11">
        <v>0</v>
      </c>
    </row>
    <row r="108" spans="1:10" x14ac:dyDescent="0.2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11">
        <v>0</v>
      </c>
    </row>
    <row r="109" spans="1:10" x14ac:dyDescent="0.2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11">
        <v>0</v>
      </c>
    </row>
    <row r="110" spans="1:10" x14ac:dyDescent="0.2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11">
        <v>0</v>
      </c>
    </row>
    <row r="111" spans="1:10" x14ac:dyDescent="0.2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11">
        <v>0</v>
      </c>
    </row>
    <row r="112" spans="1:10" x14ac:dyDescent="0.2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11">
        <v>0</v>
      </c>
    </row>
    <row r="113" spans="1:10" x14ac:dyDescent="0.2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11">
        <v>0</v>
      </c>
    </row>
    <row r="114" spans="1:10" x14ac:dyDescent="0.2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11">
        <v>0</v>
      </c>
    </row>
    <row r="115" spans="1:10" x14ac:dyDescent="0.2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11">
        <v>0</v>
      </c>
    </row>
    <row r="116" spans="1:10" x14ac:dyDescent="0.2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11">
        <v>0</v>
      </c>
    </row>
    <row r="117" spans="1:10" x14ac:dyDescent="0.2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11">
        <v>0</v>
      </c>
    </row>
    <row r="118" spans="1:10" x14ac:dyDescent="0.2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11">
        <v>0</v>
      </c>
    </row>
    <row r="119" spans="1:10" x14ac:dyDescent="0.2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11">
        <v>0</v>
      </c>
    </row>
    <row r="120" spans="1:10" x14ac:dyDescent="0.2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11">
        <v>0</v>
      </c>
    </row>
    <row r="121" spans="1:10" x14ac:dyDescent="0.2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11">
        <v>0</v>
      </c>
    </row>
    <row r="122" spans="1:10" x14ac:dyDescent="0.2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11">
        <v>0</v>
      </c>
    </row>
    <row r="123" spans="1:10" x14ac:dyDescent="0.2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11">
        <v>0</v>
      </c>
    </row>
    <row r="124" spans="1:10" x14ac:dyDescent="0.2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11">
        <v>0</v>
      </c>
    </row>
    <row r="125" spans="1:10" x14ac:dyDescent="0.2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11">
        <v>0</v>
      </c>
    </row>
    <row r="126" spans="1:10" x14ac:dyDescent="0.2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11">
        <v>0</v>
      </c>
    </row>
    <row r="127" spans="1:10" x14ac:dyDescent="0.2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11">
        <v>0</v>
      </c>
    </row>
    <row r="128" spans="1:10" x14ac:dyDescent="0.2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11">
        <v>0</v>
      </c>
    </row>
    <row r="129" spans="1:10" x14ac:dyDescent="0.2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11">
        <v>0</v>
      </c>
    </row>
    <row r="130" spans="1:10" x14ac:dyDescent="0.2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11">
        <v>0</v>
      </c>
    </row>
    <row r="131" spans="1:10" x14ac:dyDescent="0.2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11">
        <v>0</v>
      </c>
    </row>
    <row r="132" spans="1:10" x14ac:dyDescent="0.2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11">
        <v>0</v>
      </c>
    </row>
    <row r="133" spans="1:10" x14ac:dyDescent="0.2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11">
        <v>0</v>
      </c>
    </row>
    <row r="134" spans="1:10" x14ac:dyDescent="0.2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11">
        <v>0</v>
      </c>
    </row>
    <row r="135" spans="1:10" x14ac:dyDescent="0.2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11">
        <v>0</v>
      </c>
    </row>
    <row r="136" spans="1:10" x14ac:dyDescent="0.2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11">
        <v>0</v>
      </c>
    </row>
    <row r="137" spans="1:10" x14ac:dyDescent="0.2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11">
        <v>0</v>
      </c>
    </row>
    <row r="138" spans="1:10" x14ac:dyDescent="0.2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11">
        <v>0</v>
      </c>
    </row>
    <row r="139" spans="1:10" x14ac:dyDescent="0.2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11">
        <v>0</v>
      </c>
    </row>
    <row r="140" spans="1:10" x14ac:dyDescent="0.2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11">
        <v>0</v>
      </c>
    </row>
    <row r="141" spans="1:10" x14ac:dyDescent="0.2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11">
        <v>0</v>
      </c>
    </row>
    <row r="142" spans="1:10" x14ac:dyDescent="0.2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11">
        <v>0</v>
      </c>
    </row>
    <row r="143" spans="1:10" x14ac:dyDescent="0.2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11">
        <v>0</v>
      </c>
    </row>
    <row r="144" spans="1:10" x14ac:dyDescent="0.2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11">
        <v>0</v>
      </c>
    </row>
    <row r="145" spans="1:10" x14ac:dyDescent="0.2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11">
        <v>0</v>
      </c>
    </row>
    <row r="146" spans="1:10" x14ac:dyDescent="0.2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11">
        <v>0</v>
      </c>
    </row>
    <row r="147" spans="1:10" x14ac:dyDescent="0.2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11">
        <v>0</v>
      </c>
    </row>
    <row r="148" spans="1:10" x14ac:dyDescent="0.2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11">
        <v>0</v>
      </c>
    </row>
    <row r="149" spans="1:10" x14ac:dyDescent="0.2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11">
        <v>0</v>
      </c>
    </row>
    <row r="150" spans="1:10" x14ac:dyDescent="0.2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11">
        <v>0</v>
      </c>
    </row>
    <row r="151" spans="1:10" x14ac:dyDescent="0.2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11">
        <v>0</v>
      </c>
    </row>
    <row r="152" spans="1:10" x14ac:dyDescent="0.2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11">
        <v>0</v>
      </c>
    </row>
    <row r="153" spans="1:10" x14ac:dyDescent="0.2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11">
        <v>0</v>
      </c>
    </row>
    <row r="154" spans="1:10" x14ac:dyDescent="0.2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11">
        <v>0</v>
      </c>
    </row>
    <row r="155" spans="1:10" x14ac:dyDescent="0.2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11">
        <v>0</v>
      </c>
    </row>
    <row r="156" spans="1:10" x14ac:dyDescent="0.2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11">
        <v>0</v>
      </c>
    </row>
    <row r="157" spans="1:10" x14ac:dyDescent="0.2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11">
        <v>0</v>
      </c>
    </row>
    <row r="158" spans="1:10" x14ac:dyDescent="0.2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11">
        <v>0</v>
      </c>
    </row>
    <row r="159" spans="1:10" x14ac:dyDescent="0.2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11">
        <v>0</v>
      </c>
    </row>
    <row r="160" spans="1:10" x14ac:dyDescent="0.2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11">
        <v>0</v>
      </c>
    </row>
    <row r="161" spans="1:10" x14ac:dyDescent="0.2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11">
        <v>0</v>
      </c>
    </row>
    <row r="162" spans="1:10" x14ac:dyDescent="0.2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11">
        <v>0</v>
      </c>
    </row>
    <row r="163" spans="1:10" x14ac:dyDescent="0.2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11">
        <v>0</v>
      </c>
    </row>
    <row r="164" spans="1:10" x14ac:dyDescent="0.2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11">
        <v>0</v>
      </c>
    </row>
    <row r="165" spans="1:10" x14ac:dyDescent="0.2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11">
        <v>0</v>
      </c>
    </row>
    <row r="166" spans="1:10" x14ac:dyDescent="0.2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11">
        <v>0</v>
      </c>
    </row>
    <row r="167" spans="1:10" x14ac:dyDescent="0.2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11">
        <v>0</v>
      </c>
    </row>
    <row r="168" spans="1:10" x14ac:dyDescent="0.2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11">
        <v>0</v>
      </c>
    </row>
    <row r="169" spans="1:10" x14ac:dyDescent="0.2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11">
        <v>0</v>
      </c>
    </row>
    <row r="170" spans="1:10" x14ac:dyDescent="0.2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11">
        <v>0</v>
      </c>
    </row>
    <row r="171" spans="1:10" x14ac:dyDescent="0.2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11">
        <v>0</v>
      </c>
    </row>
    <row r="172" spans="1:10" x14ac:dyDescent="0.2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11">
        <v>0</v>
      </c>
    </row>
    <row r="173" spans="1:10" x14ac:dyDescent="0.2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11">
        <v>0</v>
      </c>
    </row>
    <row r="174" spans="1:10" x14ac:dyDescent="0.2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11">
        <v>0</v>
      </c>
    </row>
    <row r="175" spans="1:10" x14ac:dyDescent="0.2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11">
        <v>0</v>
      </c>
    </row>
    <row r="176" spans="1:10" x14ac:dyDescent="0.2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11">
        <v>0</v>
      </c>
    </row>
    <row r="177" spans="1:10" x14ac:dyDescent="0.2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11">
        <v>0</v>
      </c>
    </row>
    <row r="178" spans="1:10" x14ac:dyDescent="0.2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11">
        <v>0</v>
      </c>
    </row>
    <row r="179" spans="1:10" x14ac:dyDescent="0.2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11">
        <v>0</v>
      </c>
    </row>
    <row r="180" spans="1:10" x14ac:dyDescent="0.2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11">
        <v>0</v>
      </c>
    </row>
    <row r="181" spans="1:10" x14ac:dyDescent="0.2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11">
        <v>0</v>
      </c>
    </row>
    <row r="182" spans="1:10" x14ac:dyDescent="0.2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11">
        <v>0</v>
      </c>
    </row>
    <row r="183" spans="1:10" x14ac:dyDescent="0.2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11">
        <v>0</v>
      </c>
    </row>
    <row r="184" spans="1:10" x14ac:dyDescent="0.2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11">
        <v>0</v>
      </c>
    </row>
    <row r="185" spans="1:10" x14ac:dyDescent="0.2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11">
        <v>0</v>
      </c>
    </row>
    <row r="186" spans="1:10" x14ac:dyDescent="0.2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11">
        <v>0</v>
      </c>
    </row>
    <row r="187" spans="1:10" x14ac:dyDescent="0.2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11">
        <v>0</v>
      </c>
    </row>
    <row r="188" spans="1:10" x14ac:dyDescent="0.2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11">
        <v>0</v>
      </c>
    </row>
    <row r="189" spans="1:10" x14ac:dyDescent="0.2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11">
        <v>0</v>
      </c>
    </row>
    <row r="190" spans="1:10" x14ac:dyDescent="0.2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11">
        <v>0</v>
      </c>
    </row>
    <row r="191" spans="1:10" x14ac:dyDescent="0.2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11">
        <v>0</v>
      </c>
    </row>
    <row r="192" spans="1:10" x14ac:dyDescent="0.2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11">
        <v>0</v>
      </c>
    </row>
    <row r="193" spans="1:10" x14ac:dyDescent="0.2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11">
        <v>0</v>
      </c>
    </row>
    <row r="194" spans="1:10" x14ac:dyDescent="0.2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11">
        <v>0</v>
      </c>
    </row>
    <row r="195" spans="1:10" x14ac:dyDescent="0.2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11">
        <v>0</v>
      </c>
    </row>
    <row r="196" spans="1:10" x14ac:dyDescent="0.2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11">
        <v>0</v>
      </c>
    </row>
    <row r="197" spans="1:10" x14ac:dyDescent="0.2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11">
        <v>0</v>
      </c>
    </row>
    <row r="198" spans="1:10" x14ac:dyDescent="0.2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11">
        <v>0</v>
      </c>
    </row>
    <row r="199" spans="1:10" x14ac:dyDescent="0.2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11">
        <v>0</v>
      </c>
    </row>
    <row r="200" spans="1:10" x14ac:dyDescent="0.2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11">
        <v>0</v>
      </c>
    </row>
    <row r="201" spans="1:10" x14ac:dyDescent="0.2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11">
        <v>0</v>
      </c>
    </row>
    <row r="202" spans="1:10" x14ac:dyDescent="0.2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11">
        <v>0</v>
      </c>
    </row>
    <row r="203" spans="1:10" x14ac:dyDescent="0.2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11">
        <v>0</v>
      </c>
    </row>
    <row r="204" spans="1:10" x14ac:dyDescent="0.2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11">
        <v>0</v>
      </c>
    </row>
    <row r="205" spans="1:10" x14ac:dyDescent="0.2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11">
        <v>0</v>
      </c>
    </row>
    <row r="206" spans="1:10" x14ac:dyDescent="0.2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11">
        <v>0</v>
      </c>
    </row>
    <row r="207" spans="1:10" x14ac:dyDescent="0.2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11">
        <v>0</v>
      </c>
    </row>
    <row r="208" spans="1:10" x14ac:dyDescent="0.2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11">
        <v>0</v>
      </c>
    </row>
    <row r="209" spans="1:10" x14ac:dyDescent="0.2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11">
        <v>0</v>
      </c>
    </row>
    <row r="210" spans="1:10" x14ac:dyDescent="0.2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11">
        <v>0</v>
      </c>
    </row>
    <row r="211" spans="1:10" x14ac:dyDescent="0.2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11">
        <v>0</v>
      </c>
    </row>
    <row r="212" spans="1:10" x14ac:dyDescent="0.2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11">
        <v>0</v>
      </c>
    </row>
    <row r="213" spans="1:10" x14ac:dyDescent="0.2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11">
        <v>0</v>
      </c>
    </row>
    <row r="214" spans="1:10" x14ac:dyDescent="0.2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11">
        <v>0</v>
      </c>
    </row>
    <row r="215" spans="1:10" x14ac:dyDescent="0.2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11">
        <v>0</v>
      </c>
    </row>
    <row r="216" spans="1:10" x14ac:dyDescent="0.2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11">
        <v>0</v>
      </c>
    </row>
    <row r="217" spans="1:10" x14ac:dyDescent="0.2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11">
        <v>0</v>
      </c>
    </row>
    <row r="218" spans="1:10" x14ac:dyDescent="0.2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11">
        <v>0</v>
      </c>
    </row>
    <row r="219" spans="1:10" x14ac:dyDescent="0.2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11">
        <v>0</v>
      </c>
    </row>
    <row r="220" spans="1:10" x14ac:dyDescent="0.2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11">
        <v>0</v>
      </c>
    </row>
    <row r="221" spans="1:10" x14ac:dyDescent="0.2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11">
        <v>0</v>
      </c>
    </row>
    <row r="222" spans="1:10" x14ac:dyDescent="0.2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11">
        <v>0</v>
      </c>
    </row>
    <row r="223" spans="1:10" x14ac:dyDescent="0.2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11">
        <v>0</v>
      </c>
    </row>
    <row r="224" spans="1:10" x14ac:dyDescent="0.2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11">
        <v>0</v>
      </c>
    </row>
    <row r="225" spans="1:10" x14ac:dyDescent="0.2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11">
        <v>0</v>
      </c>
    </row>
    <row r="226" spans="1:10" x14ac:dyDescent="0.2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11">
        <v>0</v>
      </c>
    </row>
    <row r="227" spans="1:10" x14ac:dyDescent="0.2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11">
        <v>0</v>
      </c>
    </row>
    <row r="228" spans="1:10" x14ac:dyDescent="0.2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11">
        <v>0</v>
      </c>
    </row>
    <row r="229" spans="1:10" x14ac:dyDescent="0.2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11">
        <v>0</v>
      </c>
    </row>
    <row r="230" spans="1:10" x14ac:dyDescent="0.2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11">
        <v>0</v>
      </c>
    </row>
    <row r="231" spans="1:10" x14ac:dyDescent="0.2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11">
        <v>0</v>
      </c>
    </row>
    <row r="232" spans="1:10" x14ac:dyDescent="0.2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11">
        <v>0</v>
      </c>
    </row>
    <row r="233" spans="1:10" x14ac:dyDescent="0.2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11">
        <v>0</v>
      </c>
    </row>
    <row r="234" spans="1:10" x14ac:dyDescent="0.2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11">
        <v>0</v>
      </c>
    </row>
    <row r="235" spans="1:10" x14ac:dyDescent="0.2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11">
        <v>0</v>
      </c>
    </row>
    <row r="236" spans="1:10" x14ac:dyDescent="0.2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11">
        <v>0</v>
      </c>
    </row>
    <row r="237" spans="1:10" x14ac:dyDescent="0.2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11">
        <v>0</v>
      </c>
    </row>
    <row r="238" spans="1:10" x14ac:dyDescent="0.2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11">
        <v>0</v>
      </c>
    </row>
    <row r="239" spans="1:10" x14ac:dyDescent="0.2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11">
        <v>0</v>
      </c>
    </row>
    <row r="240" spans="1:10" x14ac:dyDescent="0.2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11">
        <v>0</v>
      </c>
    </row>
    <row r="241" spans="1:10" x14ac:dyDescent="0.2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11">
        <v>0</v>
      </c>
    </row>
    <row r="242" spans="1:10" x14ac:dyDescent="0.2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11">
        <v>0</v>
      </c>
    </row>
    <row r="243" spans="1:10" x14ac:dyDescent="0.2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11">
        <v>0</v>
      </c>
    </row>
    <row r="244" spans="1:10" x14ac:dyDescent="0.2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11">
        <v>0</v>
      </c>
    </row>
    <row r="245" spans="1:10" x14ac:dyDescent="0.2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11">
        <v>0</v>
      </c>
    </row>
    <row r="246" spans="1:10" x14ac:dyDescent="0.2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11">
        <v>0</v>
      </c>
    </row>
    <row r="247" spans="1:10" x14ac:dyDescent="0.2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11">
        <v>0</v>
      </c>
    </row>
    <row r="248" spans="1:10" x14ac:dyDescent="0.2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11">
        <v>0</v>
      </c>
    </row>
    <row r="249" spans="1:10" x14ac:dyDescent="0.2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11">
        <v>0</v>
      </c>
    </row>
    <row r="250" spans="1:10" x14ac:dyDescent="0.2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11">
        <v>0</v>
      </c>
    </row>
    <row r="251" spans="1:10" x14ac:dyDescent="0.2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11">
        <v>0</v>
      </c>
    </row>
    <row r="252" spans="1:10" x14ac:dyDescent="0.2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11">
        <v>0</v>
      </c>
    </row>
    <row r="253" spans="1:10" x14ac:dyDescent="0.2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11">
        <v>0</v>
      </c>
    </row>
    <row r="254" spans="1:10" x14ac:dyDescent="0.2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11">
        <v>0</v>
      </c>
    </row>
    <row r="255" spans="1:10" x14ac:dyDescent="0.2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11">
        <v>0</v>
      </c>
    </row>
    <row r="256" spans="1:10" x14ac:dyDescent="0.2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11">
        <v>0</v>
      </c>
    </row>
    <row r="257" spans="1:10" x14ac:dyDescent="0.2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11">
        <v>0</v>
      </c>
    </row>
    <row r="258" spans="1:10" x14ac:dyDescent="0.2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11">
        <v>0</v>
      </c>
    </row>
    <row r="259" spans="1:10" x14ac:dyDescent="0.2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11">
        <v>0</v>
      </c>
    </row>
    <row r="260" spans="1:10" x14ac:dyDescent="0.2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11">
        <v>0</v>
      </c>
    </row>
    <row r="261" spans="1:10" x14ac:dyDescent="0.2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11">
        <v>0</v>
      </c>
    </row>
    <row r="262" spans="1:10" x14ac:dyDescent="0.2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11">
        <v>0</v>
      </c>
    </row>
    <row r="263" spans="1:10" x14ac:dyDescent="0.2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11">
        <v>0</v>
      </c>
    </row>
    <row r="264" spans="1:10" x14ac:dyDescent="0.2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11">
        <v>0</v>
      </c>
    </row>
    <row r="265" spans="1:10" x14ac:dyDescent="0.2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11">
        <v>0</v>
      </c>
    </row>
    <row r="266" spans="1:10" x14ac:dyDescent="0.2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11">
        <v>0</v>
      </c>
    </row>
    <row r="267" spans="1:10" x14ac:dyDescent="0.2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11">
        <v>0</v>
      </c>
    </row>
    <row r="268" spans="1:10" x14ac:dyDescent="0.2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11">
        <v>0</v>
      </c>
    </row>
    <row r="269" spans="1:10" x14ac:dyDescent="0.2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11">
        <v>0</v>
      </c>
    </row>
    <row r="270" spans="1:10" x14ac:dyDescent="0.2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11">
        <v>0</v>
      </c>
    </row>
    <row r="271" spans="1:10" x14ac:dyDescent="0.2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11">
        <v>0</v>
      </c>
    </row>
    <row r="272" spans="1:10" x14ac:dyDescent="0.2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11">
        <v>0</v>
      </c>
    </row>
    <row r="273" spans="1:10" x14ac:dyDescent="0.2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11">
        <v>0</v>
      </c>
    </row>
    <row r="274" spans="1:10" x14ac:dyDescent="0.2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11">
        <v>0</v>
      </c>
    </row>
    <row r="275" spans="1:10" x14ac:dyDescent="0.2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11">
        <v>0</v>
      </c>
    </row>
    <row r="276" spans="1:10" x14ac:dyDescent="0.2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11">
        <v>0</v>
      </c>
    </row>
    <row r="277" spans="1:10" x14ac:dyDescent="0.2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11">
        <v>0</v>
      </c>
    </row>
    <row r="278" spans="1:10" x14ac:dyDescent="0.2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11">
        <v>0</v>
      </c>
    </row>
    <row r="279" spans="1:10" x14ac:dyDescent="0.2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11">
        <v>0</v>
      </c>
    </row>
    <row r="280" spans="1:10" x14ac:dyDescent="0.2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11">
        <v>0</v>
      </c>
    </row>
    <row r="281" spans="1:10" x14ac:dyDescent="0.2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11">
        <v>0</v>
      </c>
    </row>
    <row r="282" spans="1:10" x14ac:dyDescent="0.2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11">
        <v>0</v>
      </c>
    </row>
    <row r="283" spans="1:10" x14ac:dyDescent="0.2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11">
        <v>0</v>
      </c>
    </row>
    <row r="284" spans="1:10" x14ac:dyDescent="0.2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11">
        <v>0</v>
      </c>
    </row>
    <row r="285" spans="1:10" x14ac:dyDescent="0.2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11">
        <v>0</v>
      </c>
    </row>
    <row r="286" spans="1:10" x14ac:dyDescent="0.2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11">
        <v>0</v>
      </c>
    </row>
    <row r="287" spans="1:10" x14ac:dyDescent="0.2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11">
        <v>0</v>
      </c>
    </row>
    <row r="288" spans="1:10" x14ac:dyDescent="0.2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11">
        <v>0</v>
      </c>
    </row>
    <row r="289" spans="1:10" x14ac:dyDescent="0.2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11">
        <v>0</v>
      </c>
    </row>
    <row r="290" spans="1:10" x14ac:dyDescent="0.2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11">
        <v>0</v>
      </c>
    </row>
    <row r="291" spans="1:10" x14ac:dyDescent="0.2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11">
        <v>0</v>
      </c>
    </row>
    <row r="292" spans="1:10" x14ac:dyDescent="0.2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11">
        <v>0</v>
      </c>
    </row>
    <row r="293" spans="1:10" x14ac:dyDescent="0.2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11">
        <v>0</v>
      </c>
    </row>
    <row r="294" spans="1:10" x14ac:dyDescent="0.2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11">
        <v>0</v>
      </c>
    </row>
    <row r="295" spans="1:10" x14ac:dyDescent="0.2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11">
        <v>0</v>
      </c>
    </row>
    <row r="296" spans="1:10" x14ac:dyDescent="0.2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11">
        <v>0</v>
      </c>
    </row>
    <row r="297" spans="1:10" x14ac:dyDescent="0.2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11">
        <v>0</v>
      </c>
    </row>
    <row r="298" spans="1:10" x14ac:dyDescent="0.2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11">
        <v>0</v>
      </c>
    </row>
    <row r="299" spans="1:10" x14ac:dyDescent="0.2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11">
        <v>0</v>
      </c>
    </row>
    <row r="300" spans="1:10" x14ac:dyDescent="0.2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11">
        <v>0</v>
      </c>
    </row>
    <row r="301" spans="1:10" x14ac:dyDescent="0.2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11">
        <v>0</v>
      </c>
    </row>
    <row r="302" spans="1:10" x14ac:dyDescent="0.2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11">
        <v>0</v>
      </c>
    </row>
    <row r="303" spans="1:10" x14ac:dyDescent="0.2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11">
        <v>0</v>
      </c>
    </row>
    <row r="304" spans="1:10" x14ac:dyDescent="0.2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11">
        <v>0</v>
      </c>
    </row>
    <row r="305" spans="1:10" x14ac:dyDescent="0.2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11">
        <v>0</v>
      </c>
    </row>
    <row r="306" spans="1:10" x14ac:dyDescent="0.2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11">
        <v>0</v>
      </c>
    </row>
    <row r="307" spans="1:10" x14ac:dyDescent="0.2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11">
        <v>0</v>
      </c>
    </row>
    <row r="308" spans="1:10" x14ac:dyDescent="0.2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11">
        <v>0</v>
      </c>
    </row>
    <row r="309" spans="1:10" x14ac:dyDescent="0.2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11">
        <v>0</v>
      </c>
    </row>
    <row r="310" spans="1:10" x14ac:dyDescent="0.2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11">
        <v>0</v>
      </c>
    </row>
    <row r="311" spans="1:10" x14ac:dyDescent="0.2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11">
        <v>0</v>
      </c>
    </row>
    <row r="312" spans="1:10" x14ac:dyDescent="0.2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11">
        <v>0</v>
      </c>
    </row>
    <row r="313" spans="1:10" x14ac:dyDescent="0.2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11">
        <v>0</v>
      </c>
    </row>
    <row r="314" spans="1:10" x14ac:dyDescent="0.2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11">
        <v>0</v>
      </c>
    </row>
    <row r="315" spans="1:10" x14ac:dyDescent="0.2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11">
        <v>0</v>
      </c>
    </row>
    <row r="316" spans="1:10" x14ac:dyDescent="0.2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11">
        <v>0</v>
      </c>
    </row>
    <row r="317" spans="1:10" x14ac:dyDescent="0.2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11">
        <v>0</v>
      </c>
    </row>
    <row r="318" spans="1:10" x14ac:dyDescent="0.2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11">
        <v>0</v>
      </c>
    </row>
    <row r="319" spans="1:10" x14ac:dyDescent="0.2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11">
        <v>0</v>
      </c>
    </row>
    <row r="320" spans="1:10" x14ac:dyDescent="0.2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11">
        <v>0</v>
      </c>
    </row>
    <row r="321" spans="1:10" x14ac:dyDescent="0.2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11">
        <v>0</v>
      </c>
    </row>
    <row r="322" spans="1:10" x14ac:dyDescent="0.2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11">
        <v>0</v>
      </c>
    </row>
    <row r="323" spans="1:10" x14ac:dyDescent="0.2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11">
        <v>0</v>
      </c>
    </row>
    <row r="324" spans="1:10" x14ac:dyDescent="0.2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11">
        <v>0</v>
      </c>
    </row>
    <row r="325" spans="1:10" x14ac:dyDescent="0.2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11">
        <v>0</v>
      </c>
    </row>
    <row r="326" spans="1:10" x14ac:dyDescent="0.2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11">
        <v>0</v>
      </c>
    </row>
    <row r="327" spans="1:10" x14ac:dyDescent="0.2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11">
        <v>0</v>
      </c>
    </row>
    <row r="328" spans="1:10" x14ac:dyDescent="0.2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11">
        <v>0</v>
      </c>
    </row>
    <row r="329" spans="1:10" x14ac:dyDescent="0.2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11">
        <v>0</v>
      </c>
    </row>
    <row r="330" spans="1:10" x14ac:dyDescent="0.2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11">
        <v>0</v>
      </c>
    </row>
    <row r="331" spans="1:10" x14ac:dyDescent="0.2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11">
        <v>0</v>
      </c>
    </row>
    <row r="332" spans="1:10" x14ac:dyDescent="0.2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11">
        <v>0</v>
      </c>
    </row>
    <row r="333" spans="1:10" x14ac:dyDescent="0.2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11">
        <v>0</v>
      </c>
    </row>
    <row r="334" spans="1:10" x14ac:dyDescent="0.2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11">
        <v>0</v>
      </c>
    </row>
    <row r="335" spans="1:10" x14ac:dyDescent="0.2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11">
        <v>0</v>
      </c>
    </row>
    <row r="336" spans="1:10" x14ac:dyDescent="0.25">
      <c r="A336" t="s">
        <v>831</v>
      </c>
      <c r="B336" s="24">
        <v>4293.37</v>
      </c>
      <c r="C336" s="24">
        <v>5941.8</v>
      </c>
      <c r="D336" s="24">
        <v>2006.47</v>
      </c>
      <c r="E336" s="24">
        <v>2044.47</v>
      </c>
      <c r="F336" s="24">
        <v>2532790</v>
      </c>
      <c r="G336" s="24">
        <v>973672</v>
      </c>
      <c r="H336" s="7">
        <v>1</v>
      </c>
      <c r="J336" s="10">
        <f>(E336-B336)/B336</f>
        <v>-0.52380763828880339</v>
      </c>
    </row>
    <row r="337" spans="1:10" x14ac:dyDescent="0.25">
      <c r="A337" t="s">
        <v>830</v>
      </c>
      <c r="B337" s="24">
        <v>2014.38</v>
      </c>
      <c r="C337" s="24">
        <v>2028.46</v>
      </c>
      <c r="D337" s="24">
        <v>504.54</v>
      </c>
      <c r="E337" s="24">
        <v>574.82000000000005</v>
      </c>
      <c r="F337" s="24">
        <v>1009210</v>
      </c>
      <c r="G337" s="24">
        <v>597302</v>
      </c>
      <c r="H337" s="7">
        <v>2</v>
      </c>
      <c r="J337" s="10">
        <f t="shared" ref="J337:J400" si="0">(E337-B337)/B337</f>
        <v>-0.71464172599013087</v>
      </c>
    </row>
    <row r="338" spans="1:10" x14ac:dyDescent="0.25">
      <c r="A338" t="s">
        <v>829</v>
      </c>
      <c r="B338" s="24">
        <v>570.91</v>
      </c>
      <c r="C338" s="24">
        <v>2217.64</v>
      </c>
      <c r="D338" s="24">
        <v>472.73</v>
      </c>
      <c r="E338" s="24">
        <v>1624.58</v>
      </c>
      <c r="F338" s="24">
        <v>4333820</v>
      </c>
      <c r="G338" s="24">
        <v>2940105</v>
      </c>
      <c r="H338" s="7">
        <v>3</v>
      </c>
      <c r="J338" s="10">
        <f t="shared" si="0"/>
        <v>1.8455973796220071</v>
      </c>
    </row>
    <row r="339" spans="1:10" x14ac:dyDescent="0.25">
      <c r="A339" t="s">
        <v>828</v>
      </c>
      <c r="B339" s="24">
        <v>1599.72</v>
      </c>
      <c r="C339" s="24">
        <v>2027.05</v>
      </c>
      <c r="D339" s="24">
        <v>1189.33</v>
      </c>
      <c r="E339" s="24">
        <v>1333.74</v>
      </c>
      <c r="F339" s="24">
        <v>4802060</v>
      </c>
      <c r="G339" s="24">
        <v>3722440</v>
      </c>
      <c r="H339" s="7">
        <v>4</v>
      </c>
      <c r="J339" s="10">
        <f t="shared" si="0"/>
        <v>-0.16626659665441454</v>
      </c>
    </row>
    <row r="340" spans="1:10" x14ac:dyDescent="0.25">
      <c r="A340" t="s">
        <v>827</v>
      </c>
      <c r="B340" s="24">
        <v>1326.29</v>
      </c>
      <c r="C340" s="24">
        <v>1409.07</v>
      </c>
      <c r="D340" s="24">
        <v>872.41</v>
      </c>
      <c r="E340" s="24">
        <v>942.78</v>
      </c>
      <c r="F340" s="24">
        <v>3936160</v>
      </c>
      <c r="G340" s="24">
        <v>3737043</v>
      </c>
      <c r="H340" s="7">
        <v>5</v>
      </c>
      <c r="J340" s="10">
        <f t="shared" si="0"/>
        <v>-0.2891599876346802</v>
      </c>
    </row>
    <row r="341" spans="1:10" x14ac:dyDescent="0.25">
      <c r="A341" t="s">
        <v>826</v>
      </c>
      <c r="B341" s="24">
        <v>940.66</v>
      </c>
      <c r="C341" s="24">
        <v>1067.5899999999999</v>
      </c>
      <c r="D341" s="24">
        <v>863.81</v>
      </c>
      <c r="E341" s="24">
        <v>887.26</v>
      </c>
      <c r="F341" s="24">
        <v>2783300</v>
      </c>
      <c r="G341" s="24">
        <v>4732771</v>
      </c>
      <c r="H341" s="7">
        <v>6</v>
      </c>
      <c r="J341" s="10">
        <f t="shared" si="0"/>
        <v>-5.6768651797673951E-2</v>
      </c>
    </row>
    <row r="342" spans="1:10" x14ac:dyDescent="0.25">
      <c r="A342" t="s">
        <v>825</v>
      </c>
      <c r="B342" s="24">
        <v>887.66</v>
      </c>
      <c r="C342" s="24">
        <v>889.8</v>
      </c>
      <c r="D342" s="24">
        <v>601.84</v>
      </c>
      <c r="E342" s="24">
        <v>603.98</v>
      </c>
      <c r="F342" s="24">
        <v>2469390</v>
      </c>
      <c r="G342" s="24">
        <v>4198689</v>
      </c>
      <c r="H342" s="7">
        <v>7</v>
      </c>
      <c r="J342" s="10">
        <f t="shared" si="0"/>
        <v>-0.31958182186873346</v>
      </c>
    </row>
    <row r="343" spans="1:10" x14ac:dyDescent="0.25">
      <c r="A343" t="s">
        <v>824</v>
      </c>
      <c r="B343" s="24">
        <v>599.52</v>
      </c>
      <c r="C343" s="24">
        <v>634</v>
      </c>
      <c r="D343" s="24">
        <v>501.69</v>
      </c>
      <c r="E343" s="24">
        <v>504.57</v>
      </c>
      <c r="F343" s="24">
        <v>1984150</v>
      </c>
      <c r="G343" s="24">
        <v>4425019</v>
      </c>
      <c r="H343" s="7">
        <v>8</v>
      </c>
      <c r="J343" s="10">
        <f t="shared" si="0"/>
        <v>-0.15837670136108886</v>
      </c>
    </row>
    <row r="344" spans="1:10" x14ac:dyDescent="0.25">
      <c r="A344" t="s">
        <v>823</v>
      </c>
      <c r="B344" s="24">
        <v>504.27</v>
      </c>
      <c r="C344" s="24">
        <v>507.5</v>
      </c>
      <c r="D344" s="24">
        <v>320.54000000000002</v>
      </c>
      <c r="E344" s="24">
        <v>321.79000000000002</v>
      </c>
      <c r="F344" s="24">
        <v>2390590</v>
      </c>
      <c r="G344" s="24">
        <v>3464374</v>
      </c>
      <c r="H344" s="7">
        <v>9</v>
      </c>
      <c r="J344" s="10">
        <f t="shared" si="0"/>
        <v>-0.36186963333135019</v>
      </c>
    </row>
    <row r="345" spans="1:10" x14ac:dyDescent="0.25">
      <c r="A345" t="s">
        <v>822</v>
      </c>
      <c r="B345" s="24">
        <v>319.23</v>
      </c>
      <c r="C345" s="24">
        <v>345.94</v>
      </c>
      <c r="D345" s="24">
        <v>236.01</v>
      </c>
      <c r="E345" s="24">
        <v>236.01</v>
      </c>
      <c r="F345" s="24">
        <v>1808930</v>
      </c>
      <c r="G345" s="24">
        <v>3063970</v>
      </c>
      <c r="H345" s="7">
        <v>10</v>
      </c>
      <c r="J345" s="10">
        <f t="shared" si="0"/>
        <v>-0.2606897847946622</v>
      </c>
    </row>
    <row r="346" spans="1:10" x14ac:dyDescent="0.25">
      <c r="A346" t="s">
        <v>821</v>
      </c>
      <c r="B346" s="24">
        <v>233.78</v>
      </c>
      <c r="C346" s="24">
        <v>308.64</v>
      </c>
      <c r="D346" s="24">
        <v>178.98</v>
      </c>
      <c r="E346" s="24">
        <v>308.64</v>
      </c>
      <c r="F346" s="24">
        <v>2578200</v>
      </c>
      <c r="G346" s="24">
        <v>4744312</v>
      </c>
      <c r="H346" s="7">
        <v>11</v>
      </c>
      <c r="J346" s="10">
        <f t="shared" si="0"/>
        <v>0.32021558730430311</v>
      </c>
    </row>
    <row r="347" spans="1:10" x14ac:dyDescent="0.25">
      <c r="A347" t="s">
        <v>820</v>
      </c>
      <c r="B347" s="24">
        <v>331.69</v>
      </c>
      <c r="C347" s="24">
        <v>374.12</v>
      </c>
      <c r="D347" s="24">
        <v>222.51</v>
      </c>
      <c r="E347" s="24">
        <v>255.58</v>
      </c>
      <c r="F347" s="24">
        <v>3706020</v>
      </c>
      <c r="G347" s="24">
        <v>4592070</v>
      </c>
      <c r="H347" s="7">
        <v>12</v>
      </c>
      <c r="J347" s="10">
        <f t="shared" si="0"/>
        <v>-0.22946124393258763</v>
      </c>
    </row>
    <row r="348" spans="1:10" x14ac:dyDescent="0.25">
      <c r="A348" t="s">
        <v>819</v>
      </c>
      <c r="B348" s="24">
        <v>254.94</v>
      </c>
      <c r="C348" s="24">
        <v>257.49</v>
      </c>
      <c r="D348" s="24">
        <v>224.83</v>
      </c>
      <c r="E348" s="24">
        <v>226.17</v>
      </c>
      <c r="F348" s="24">
        <v>1255400</v>
      </c>
      <c r="G348" s="24">
        <v>4698609</v>
      </c>
      <c r="H348" s="7">
        <v>13</v>
      </c>
      <c r="J348" s="10">
        <f t="shared" si="0"/>
        <v>-0.11285008237232294</v>
      </c>
    </row>
    <row r="349" spans="1:10" x14ac:dyDescent="0.25">
      <c r="A349" t="s">
        <v>818</v>
      </c>
      <c r="B349" s="24">
        <v>224.67</v>
      </c>
      <c r="C349" s="24">
        <v>226.17</v>
      </c>
      <c r="D349" s="24">
        <v>183.24</v>
      </c>
      <c r="E349" s="24">
        <v>183.36</v>
      </c>
      <c r="F349" s="24">
        <v>1173130</v>
      </c>
      <c r="G349" s="24">
        <v>4380420</v>
      </c>
      <c r="H349" s="7">
        <v>14</v>
      </c>
      <c r="J349" s="10">
        <f t="shared" si="0"/>
        <v>-0.18386967552410191</v>
      </c>
    </row>
    <row r="350" spans="1:10" x14ac:dyDescent="0.25">
      <c r="A350" t="s">
        <v>817</v>
      </c>
      <c r="B350" s="24">
        <v>183.02</v>
      </c>
      <c r="C350" s="24">
        <v>189.54</v>
      </c>
      <c r="D350" s="24">
        <v>144.11000000000001</v>
      </c>
      <c r="E350" s="24">
        <v>144.11000000000001</v>
      </c>
      <c r="F350" s="24">
        <v>1167540</v>
      </c>
      <c r="G350" s="24">
        <v>3901254</v>
      </c>
      <c r="H350" s="7">
        <v>15</v>
      </c>
      <c r="J350" s="10">
        <f t="shared" si="0"/>
        <v>-0.21259971587804607</v>
      </c>
    </row>
    <row r="351" spans="1:10" x14ac:dyDescent="0.25">
      <c r="A351" t="s">
        <v>816</v>
      </c>
      <c r="B351" s="24">
        <v>143.16999999999999</v>
      </c>
      <c r="C351" s="24">
        <v>146.22999999999999</v>
      </c>
      <c r="D351" s="24">
        <v>117.26</v>
      </c>
      <c r="E351" s="24">
        <v>117.26</v>
      </c>
      <c r="F351" s="24">
        <v>1401920</v>
      </c>
      <c r="G351" s="24">
        <v>3585167</v>
      </c>
      <c r="H351" s="7">
        <v>16</v>
      </c>
      <c r="J351" s="10">
        <f t="shared" si="0"/>
        <v>-0.1809736676678074</v>
      </c>
    </row>
    <row r="352" spans="1:10" x14ac:dyDescent="0.25">
      <c r="A352" t="s">
        <v>815</v>
      </c>
      <c r="B352" s="24">
        <v>117.55</v>
      </c>
      <c r="C352" s="24">
        <v>117.82</v>
      </c>
      <c r="D352" s="24">
        <v>97.18</v>
      </c>
      <c r="E352" s="24">
        <v>105.07</v>
      </c>
      <c r="F352" s="24">
        <v>1418260</v>
      </c>
      <c r="G352" s="24">
        <v>3597444</v>
      </c>
      <c r="H352" s="7">
        <v>17</v>
      </c>
      <c r="J352" s="10">
        <f t="shared" si="0"/>
        <v>-0.10616758826031479</v>
      </c>
    </row>
    <row r="353" spans="1:10" x14ac:dyDescent="0.25">
      <c r="A353" t="s">
        <v>814</v>
      </c>
      <c r="B353" s="24">
        <v>105.15</v>
      </c>
      <c r="C353" s="24">
        <v>131.22999999999999</v>
      </c>
      <c r="D353" s="24">
        <v>97.43</v>
      </c>
      <c r="E353" s="24">
        <v>109.34</v>
      </c>
      <c r="F353" s="24">
        <v>2030660</v>
      </c>
      <c r="G353" s="24">
        <v>4167297</v>
      </c>
      <c r="H353" s="7">
        <v>18</v>
      </c>
      <c r="J353" s="10">
        <f t="shared" si="0"/>
        <v>3.9847836424155944E-2</v>
      </c>
    </row>
    <row r="354" spans="1:10" x14ac:dyDescent="0.25">
      <c r="A354" t="s">
        <v>813</v>
      </c>
      <c r="B354" s="24">
        <v>109.71</v>
      </c>
      <c r="C354" s="24">
        <v>115.62</v>
      </c>
      <c r="D354" s="24">
        <v>96.92</v>
      </c>
      <c r="E354" s="24">
        <v>96.95</v>
      </c>
      <c r="F354" s="24">
        <v>1443840</v>
      </c>
      <c r="G354" s="24">
        <v>4085745</v>
      </c>
      <c r="H354" s="7">
        <v>19</v>
      </c>
      <c r="J354" s="10">
        <f t="shared" si="0"/>
        <v>-0.1163066265609333</v>
      </c>
    </row>
    <row r="355" spans="1:10" x14ac:dyDescent="0.25">
      <c r="A355" t="s">
        <v>812</v>
      </c>
      <c r="B355" s="24">
        <v>97.48</v>
      </c>
      <c r="C355" s="24">
        <v>100.42</v>
      </c>
      <c r="D355" s="24">
        <v>85.39</v>
      </c>
      <c r="E355" s="24">
        <v>87.64</v>
      </c>
      <c r="F355" s="24">
        <v>915597</v>
      </c>
      <c r="G355" s="24">
        <v>4079559</v>
      </c>
      <c r="H355" s="7">
        <v>20</v>
      </c>
      <c r="J355" s="10">
        <f t="shared" si="0"/>
        <v>-0.10094378334017237</v>
      </c>
    </row>
    <row r="356" spans="1:10" x14ac:dyDescent="0.25">
      <c r="A356" t="s">
        <v>811</v>
      </c>
      <c r="B356" s="24">
        <v>87.33</v>
      </c>
      <c r="C356" s="24">
        <v>88.84</v>
      </c>
      <c r="D356" s="24">
        <v>70.47</v>
      </c>
      <c r="E356" s="24">
        <v>70.64</v>
      </c>
      <c r="F356" s="24">
        <v>1032890</v>
      </c>
      <c r="G356" s="24">
        <v>3597785</v>
      </c>
      <c r="H356" s="7">
        <v>21</v>
      </c>
      <c r="J356" s="10">
        <f t="shared" si="0"/>
        <v>-0.19111416466277337</v>
      </c>
    </row>
    <row r="357" spans="1:10" x14ac:dyDescent="0.25">
      <c r="A357" t="s">
        <v>810</v>
      </c>
      <c r="B357" s="24">
        <v>71.12</v>
      </c>
      <c r="C357" s="24">
        <v>72</v>
      </c>
      <c r="D357" s="24">
        <v>64.63</v>
      </c>
      <c r="E357" s="24">
        <v>65.7</v>
      </c>
      <c r="F357" s="24">
        <v>822655</v>
      </c>
      <c r="G357" s="24">
        <v>3655613</v>
      </c>
      <c r="H357" s="7">
        <v>22</v>
      </c>
      <c r="J357" s="10">
        <f t="shared" si="0"/>
        <v>-7.6209223847019142E-2</v>
      </c>
    </row>
    <row r="358" spans="1:10" x14ac:dyDescent="0.25">
      <c r="A358" t="s">
        <v>809</v>
      </c>
      <c r="B358" s="24">
        <v>65.290000000000006</v>
      </c>
      <c r="C358" s="24">
        <v>67.63</v>
      </c>
      <c r="D358" s="24">
        <v>60.27</v>
      </c>
      <c r="E358" s="24">
        <v>60.27</v>
      </c>
      <c r="F358" s="24">
        <v>598211</v>
      </c>
      <c r="G358" s="24">
        <v>3646316</v>
      </c>
      <c r="H358" s="7">
        <v>23</v>
      </c>
      <c r="J358" s="10">
        <f t="shared" si="0"/>
        <v>-7.6887731658753289E-2</v>
      </c>
    </row>
    <row r="359" spans="1:10" x14ac:dyDescent="0.25">
      <c r="A359" t="s">
        <v>808</v>
      </c>
      <c r="B359" s="24">
        <v>59.96</v>
      </c>
      <c r="C359" s="24">
        <v>60.23</v>
      </c>
      <c r="D359" s="24">
        <v>53.94</v>
      </c>
      <c r="E359" s="24">
        <v>54.02</v>
      </c>
      <c r="F359" s="24">
        <v>711312</v>
      </c>
      <c r="G359" s="24">
        <v>3546538</v>
      </c>
      <c r="H359" s="7">
        <v>24</v>
      </c>
      <c r="J359" s="10">
        <f t="shared" si="0"/>
        <v>-9.9066044029352859E-2</v>
      </c>
    </row>
    <row r="360" spans="1:10" x14ac:dyDescent="0.25">
      <c r="A360" t="s">
        <v>807</v>
      </c>
      <c r="B360" s="24">
        <v>54.01</v>
      </c>
      <c r="C360" s="24">
        <v>72.02</v>
      </c>
      <c r="D360" s="24">
        <v>53.39</v>
      </c>
      <c r="E360" s="24">
        <v>57.9</v>
      </c>
      <c r="F360" s="24">
        <v>1326320</v>
      </c>
      <c r="G360" s="24">
        <v>4103476</v>
      </c>
      <c r="H360" s="7">
        <v>25</v>
      </c>
      <c r="J360" s="10">
        <f t="shared" si="0"/>
        <v>7.2023699314941694E-2</v>
      </c>
    </row>
    <row r="361" spans="1:10" x14ac:dyDescent="0.25">
      <c r="A361" t="s">
        <v>806</v>
      </c>
      <c r="B361" s="24">
        <v>57.54</v>
      </c>
      <c r="C361" s="24">
        <v>87.68</v>
      </c>
      <c r="D361" s="24">
        <v>57.4</v>
      </c>
      <c r="E361" s="24">
        <v>77.56</v>
      </c>
      <c r="F361" s="24">
        <v>2391080</v>
      </c>
      <c r="G361" s="24">
        <v>5931096</v>
      </c>
      <c r="H361" s="7">
        <v>26</v>
      </c>
      <c r="J361" s="10">
        <f t="shared" si="0"/>
        <v>0.34793187347931881</v>
      </c>
    </row>
    <row r="362" spans="1:10" x14ac:dyDescent="0.25">
      <c r="A362" t="s">
        <v>805</v>
      </c>
      <c r="B362" s="24">
        <v>78.430000000000007</v>
      </c>
      <c r="C362" s="24">
        <v>102.42</v>
      </c>
      <c r="D362" s="24">
        <v>69.08</v>
      </c>
      <c r="E362" s="24">
        <v>97.19</v>
      </c>
      <c r="F362" s="24">
        <v>4090150</v>
      </c>
      <c r="G362" s="24">
        <v>7998709</v>
      </c>
      <c r="H362" s="7">
        <v>27</v>
      </c>
      <c r="J362" s="10">
        <f t="shared" si="0"/>
        <v>0.23919418589825309</v>
      </c>
    </row>
    <row r="363" spans="1:10" x14ac:dyDescent="0.25">
      <c r="A363" t="s">
        <v>804</v>
      </c>
      <c r="B363" s="24">
        <v>96.64</v>
      </c>
      <c r="C363" s="24">
        <v>106.89</v>
      </c>
      <c r="D363" s="24">
        <v>88.17</v>
      </c>
      <c r="E363" s="24">
        <v>91.33</v>
      </c>
      <c r="F363" s="24">
        <v>3525760</v>
      </c>
      <c r="G363" s="24">
        <v>8050200</v>
      </c>
      <c r="H363" s="7">
        <v>28</v>
      </c>
      <c r="J363" s="10">
        <f t="shared" si="0"/>
        <v>-5.4946192052980153E-2</v>
      </c>
    </row>
    <row r="364" spans="1:10" x14ac:dyDescent="0.25">
      <c r="A364" t="s">
        <v>803</v>
      </c>
      <c r="B364" s="24">
        <v>91.13</v>
      </c>
      <c r="C364" s="24">
        <v>92.36</v>
      </c>
      <c r="D364" s="24">
        <v>76.02</v>
      </c>
      <c r="E364" s="24">
        <v>77.3</v>
      </c>
      <c r="F364" s="24">
        <v>1902290</v>
      </c>
      <c r="G364" s="24">
        <v>7283838</v>
      </c>
      <c r="H364" s="7">
        <v>29</v>
      </c>
      <c r="J364" s="10">
        <f t="shared" si="0"/>
        <v>-0.15176122023482935</v>
      </c>
    </row>
    <row r="365" spans="1:10" x14ac:dyDescent="0.25">
      <c r="A365" t="s">
        <v>802</v>
      </c>
      <c r="B365" s="24">
        <v>77.33</v>
      </c>
      <c r="C365" s="24">
        <v>80.42</v>
      </c>
      <c r="D365" s="24">
        <v>66.66</v>
      </c>
      <c r="E365" s="24">
        <v>69.83</v>
      </c>
      <c r="F365" s="24">
        <v>1465100</v>
      </c>
      <c r="G365" s="24">
        <v>7018955</v>
      </c>
      <c r="H365" s="7">
        <v>30</v>
      </c>
      <c r="J365" s="10">
        <f t="shared" si="0"/>
        <v>-9.6986939092202254E-2</v>
      </c>
    </row>
    <row r="366" spans="1:10" x14ac:dyDescent="0.25">
      <c r="A366" t="s">
        <v>801</v>
      </c>
      <c r="B366" s="24">
        <v>69.260000000000005</v>
      </c>
      <c r="C366" s="24">
        <v>75.52</v>
      </c>
      <c r="D366" s="24">
        <v>66.209999999999994</v>
      </c>
      <c r="E366" s="24">
        <v>70.959999999999994</v>
      </c>
      <c r="F366" s="24">
        <v>1262350</v>
      </c>
      <c r="G366" s="24">
        <v>7603727</v>
      </c>
      <c r="H366" s="7">
        <v>31</v>
      </c>
      <c r="J366" s="10">
        <f t="shared" si="0"/>
        <v>2.4545192030031599E-2</v>
      </c>
    </row>
    <row r="367" spans="1:10" x14ac:dyDescent="0.25">
      <c r="A367" t="s">
        <v>800</v>
      </c>
      <c r="B367" s="24">
        <v>71.84</v>
      </c>
      <c r="C367" s="24">
        <v>77.66</v>
      </c>
      <c r="D367" s="24">
        <v>67.959999999999994</v>
      </c>
      <c r="E367" s="24">
        <v>68.72</v>
      </c>
      <c r="F367" s="24">
        <v>1275680</v>
      </c>
      <c r="G367" s="24">
        <v>7828565</v>
      </c>
      <c r="H367" s="7">
        <v>32</v>
      </c>
      <c r="J367" s="10">
        <f t="shared" si="0"/>
        <v>-4.3429844097995607E-2</v>
      </c>
    </row>
    <row r="368" spans="1:10" x14ac:dyDescent="0.25">
      <c r="A368" t="s">
        <v>799</v>
      </c>
      <c r="B368" s="24">
        <v>68.760000000000005</v>
      </c>
      <c r="C368" s="24">
        <v>72.94</v>
      </c>
      <c r="D368" s="24">
        <v>66.709999999999994</v>
      </c>
      <c r="E368" s="24">
        <v>68.69</v>
      </c>
      <c r="F368" s="24">
        <v>1389900</v>
      </c>
      <c r="G368" s="24">
        <v>8288191</v>
      </c>
      <c r="H368" s="7">
        <v>33</v>
      </c>
      <c r="J368" s="10">
        <f t="shared" si="0"/>
        <v>-1.0180337405469369E-3</v>
      </c>
    </row>
    <row r="369" spans="1:10" x14ac:dyDescent="0.25">
      <c r="A369" t="s">
        <v>798</v>
      </c>
      <c r="B369" s="24">
        <v>68.459999999999994</v>
      </c>
      <c r="C369" s="24">
        <v>68.459999999999994</v>
      </c>
      <c r="D369" s="24">
        <v>62.49</v>
      </c>
      <c r="E369" s="24">
        <v>63.03</v>
      </c>
      <c r="F369" s="24">
        <v>1247650</v>
      </c>
      <c r="G369" s="24">
        <v>8068817</v>
      </c>
      <c r="H369" s="7">
        <v>34</v>
      </c>
      <c r="J369" s="10">
        <f t="shared" si="0"/>
        <v>-7.9316389132339946E-2</v>
      </c>
    </row>
    <row r="370" spans="1:10" x14ac:dyDescent="0.25">
      <c r="A370" t="s">
        <v>797</v>
      </c>
      <c r="B370" s="24">
        <v>63.63</v>
      </c>
      <c r="C370" s="24">
        <v>64.5</v>
      </c>
      <c r="D370" s="24">
        <v>60.32</v>
      </c>
      <c r="E370" s="24">
        <v>60.32</v>
      </c>
      <c r="F370" s="24">
        <v>1201460</v>
      </c>
      <c r="G370" s="24">
        <v>8150890</v>
      </c>
      <c r="H370" s="7">
        <v>35</v>
      </c>
      <c r="J370" s="10">
        <f t="shared" si="0"/>
        <v>-5.2019487663052054E-2</v>
      </c>
    </row>
    <row r="371" spans="1:10" x14ac:dyDescent="0.25">
      <c r="A371" t="s">
        <v>796</v>
      </c>
      <c r="B371" s="24">
        <v>59.85</v>
      </c>
      <c r="C371" s="24">
        <v>60.85</v>
      </c>
      <c r="D371" s="24">
        <v>58.66</v>
      </c>
      <c r="E371" s="24">
        <v>59.53</v>
      </c>
      <c r="F371" s="24">
        <v>837752</v>
      </c>
      <c r="G371" s="24">
        <v>8468557</v>
      </c>
      <c r="H371" s="7">
        <v>36</v>
      </c>
      <c r="J371" s="10">
        <f t="shared" si="0"/>
        <v>-5.3467000835421934E-3</v>
      </c>
    </row>
    <row r="372" spans="1:10" x14ac:dyDescent="0.25">
      <c r="A372" t="s">
        <v>795</v>
      </c>
      <c r="B372" s="24">
        <v>59.46</v>
      </c>
      <c r="C372" s="24">
        <v>62.11</v>
      </c>
      <c r="D372" s="24">
        <v>58.35</v>
      </c>
      <c r="E372" s="24">
        <v>58.39</v>
      </c>
      <c r="F372" s="24">
        <v>825231</v>
      </c>
      <c r="G372" s="24">
        <v>8728494</v>
      </c>
      <c r="H372" s="7">
        <v>37</v>
      </c>
      <c r="J372" s="10">
        <f t="shared" si="0"/>
        <v>-1.7995290951900441E-2</v>
      </c>
    </row>
    <row r="373" spans="1:10" x14ac:dyDescent="0.25">
      <c r="A373" t="s">
        <v>794</v>
      </c>
      <c r="B373" s="24">
        <v>58.39</v>
      </c>
      <c r="C373" s="24">
        <v>58.59</v>
      </c>
      <c r="D373" s="24">
        <v>50.81</v>
      </c>
      <c r="E373" s="24">
        <v>50.93</v>
      </c>
      <c r="F373" s="24">
        <v>1036500</v>
      </c>
      <c r="G373" s="24">
        <v>7971750</v>
      </c>
      <c r="H373" s="7">
        <v>38</v>
      </c>
      <c r="J373" s="10">
        <f t="shared" si="0"/>
        <v>-0.12776160301421477</v>
      </c>
    </row>
    <row r="374" spans="1:10" x14ac:dyDescent="0.25">
      <c r="A374" t="s">
        <v>793</v>
      </c>
      <c r="B374" s="24">
        <v>50.97</v>
      </c>
      <c r="C374" s="24">
        <v>53.08</v>
      </c>
      <c r="D374" s="24">
        <v>47.48</v>
      </c>
      <c r="E374" s="24">
        <v>48.74</v>
      </c>
      <c r="F374" s="24">
        <v>1386070</v>
      </c>
      <c r="G374" s="24">
        <v>7982567</v>
      </c>
      <c r="H374" s="7">
        <v>39</v>
      </c>
      <c r="J374" s="10">
        <f t="shared" si="0"/>
        <v>-4.3751226211496901E-2</v>
      </c>
    </row>
    <row r="375" spans="1:10" x14ac:dyDescent="0.25">
      <c r="A375" t="s">
        <v>792</v>
      </c>
      <c r="B375" s="24">
        <v>48.74</v>
      </c>
      <c r="C375" s="24">
        <v>61.18</v>
      </c>
      <c r="D375" s="24">
        <v>47.71</v>
      </c>
      <c r="E375" s="24">
        <v>54.61</v>
      </c>
      <c r="F375" s="24">
        <v>1479950</v>
      </c>
      <c r="G375" s="24">
        <v>9332866</v>
      </c>
      <c r="H375" s="7">
        <v>40</v>
      </c>
      <c r="J375" s="10">
        <f t="shared" si="0"/>
        <v>0.12043496101764459</v>
      </c>
    </row>
    <row r="376" spans="1:10" x14ac:dyDescent="0.25">
      <c r="A376" t="s">
        <v>791</v>
      </c>
      <c r="B376" s="24">
        <v>54</v>
      </c>
      <c r="C376" s="24">
        <v>57.45</v>
      </c>
      <c r="D376" s="24">
        <v>53.28</v>
      </c>
      <c r="E376" s="24">
        <v>53.3</v>
      </c>
      <c r="F376" s="24">
        <v>797234</v>
      </c>
      <c r="G376" s="24">
        <v>9493216</v>
      </c>
      <c r="H376" s="7">
        <v>41</v>
      </c>
      <c r="J376" s="10">
        <f t="shared" si="0"/>
        <v>-1.2962962962963016E-2</v>
      </c>
    </row>
    <row r="377" spans="1:10" x14ac:dyDescent="0.25">
      <c r="A377" t="s">
        <v>790</v>
      </c>
      <c r="B377" s="24">
        <v>53.38</v>
      </c>
      <c r="C377" s="24">
        <v>53.44</v>
      </c>
      <c r="D377" s="24">
        <v>49.71</v>
      </c>
      <c r="E377" s="24">
        <v>50.37</v>
      </c>
      <c r="F377" s="24">
        <v>674180</v>
      </c>
      <c r="G377" s="24">
        <v>9331820</v>
      </c>
      <c r="H377" s="7">
        <v>42</v>
      </c>
      <c r="J377" s="10">
        <f t="shared" si="0"/>
        <v>-5.6388160359685371E-2</v>
      </c>
    </row>
    <row r="378" spans="1:10" x14ac:dyDescent="0.25">
      <c r="A378" t="s">
        <v>789</v>
      </c>
      <c r="B378" s="24">
        <v>50.35</v>
      </c>
      <c r="C378" s="24">
        <v>50.54</v>
      </c>
      <c r="D378" s="24">
        <v>48.11</v>
      </c>
      <c r="E378" s="24">
        <v>49.78</v>
      </c>
      <c r="F378" s="24">
        <v>539462</v>
      </c>
      <c r="G378" s="24">
        <v>9577913</v>
      </c>
      <c r="H378" s="7">
        <v>43</v>
      </c>
      <c r="J378" s="10">
        <f t="shared" si="0"/>
        <v>-1.1320754716981138E-2</v>
      </c>
    </row>
    <row r="379" spans="1:10" x14ac:dyDescent="0.25">
      <c r="A379" t="s">
        <v>788</v>
      </c>
      <c r="B379" s="24">
        <v>49.6</v>
      </c>
      <c r="C379" s="24">
        <v>50.56</v>
      </c>
      <c r="D379" s="24">
        <v>48.34</v>
      </c>
      <c r="E379" s="24">
        <v>48.48</v>
      </c>
      <c r="F379" s="24">
        <v>512219</v>
      </c>
      <c r="G379" s="24">
        <v>9674088</v>
      </c>
      <c r="H379" s="7">
        <v>44</v>
      </c>
      <c r="J379" s="10">
        <f t="shared" si="0"/>
        <v>-2.2580645161290415E-2</v>
      </c>
    </row>
    <row r="380" spans="1:10" x14ac:dyDescent="0.25">
      <c r="A380" t="s">
        <v>787</v>
      </c>
      <c r="B380" s="24">
        <v>48.48</v>
      </c>
      <c r="C380" s="24">
        <v>50.12</v>
      </c>
      <c r="D380" s="24">
        <v>48.33</v>
      </c>
      <c r="E380" s="24">
        <v>49.92</v>
      </c>
      <c r="F380" s="24">
        <v>650266</v>
      </c>
      <c r="G380" s="24">
        <v>10320124</v>
      </c>
      <c r="H380" s="7">
        <v>45</v>
      </c>
      <c r="J380" s="10">
        <f t="shared" si="0"/>
        <v>2.9702970297029806E-2</v>
      </c>
    </row>
    <row r="381" spans="1:10" x14ac:dyDescent="0.25">
      <c r="A381" t="s">
        <v>786</v>
      </c>
      <c r="B381" s="24">
        <v>50.02</v>
      </c>
      <c r="C381" s="24">
        <v>50.02</v>
      </c>
      <c r="D381" s="24">
        <v>46.55</v>
      </c>
      <c r="E381" s="24">
        <v>46.78</v>
      </c>
      <c r="F381" s="24">
        <v>600625</v>
      </c>
      <c r="G381" s="24">
        <v>10006855</v>
      </c>
      <c r="H381" s="7">
        <v>46</v>
      </c>
      <c r="J381" s="10">
        <f t="shared" si="0"/>
        <v>-6.4774090363854495E-2</v>
      </c>
    </row>
    <row r="382" spans="1:10" x14ac:dyDescent="0.25">
      <c r="A382" t="s">
        <v>785</v>
      </c>
      <c r="B382" s="24">
        <v>46.82</v>
      </c>
      <c r="C382" s="24">
        <v>47.24</v>
      </c>
      <c r="D382" s="24">
        <v>43.13</v>
      </c>
      <c r="E382" s="24">
        <v>44.33</v>
      </c>
      <c r="F382" s="24">
        <v>801444</v>
      </c>
      <c r="G382" s="24">
        <v>9799136</v>
      </c>
      <c r="H382" s="7">
        <v>47</v>
      </c>
      <c r="J382" s="10">
        <f t="shared" si="0"/>
        <v>-5.3182400683468647E-2</v>
      </c>
    </row>
    <row r="383" spans="1:10" x14ac:dyDescent="0.25">
      <c r="A383" t="s">
        <v>784</v>
      </c>
      <c r="B383" s="24">
        <v>44.41</v>
      </c>
      <c r="C383" s="24">
        <v>44.41</v>
      </c>
      <c r="D383" s="24">
        <v>40.08</v>
      </c>
      <c r="E383" s="24">
        <v>40.31</v>
      </c>
      <c r="F383" s="24">
        <v>658957</v>
      </c>
      <c r="G383" s="24">
        <v>9198005</v>
      </c>
      <c r="H383" s="7">
        <v>48</v>
      </c>
      <c r="J383" s="10">
        <f t="shared" si="0"/>
        <v>-9.2321549200630362E-2</v>
      </c>
    </row>
    <row r="384" spans="1:10" x14ac:dyDescent="0.25">
      <c r="A384" t="s">
        <v>783</v>
      </c>
      <c r="B384" s="24">
        <v>40.479999999999997</v>
      </c>
      <c r="C384" s="24">
        <v>42.3</v>
      </c>
      <c r="D384" s="24">
        <v>40.06</v>
      </c>
      <c r="E384" s="24">
        <v>40.22</v>
      </c>
      <c r="F384" s="24">
        <v>417793</v>
      </c>
      <c r="G384" s="24">
        <v>9464826</v>
      </c>
      <c r="H384" s="7">
        <v>49</v>
      </c>
      <c r="J384" s="10">
        <f t="shared" si="0"/>
        <v>-6.4229249011857224E-3</v>
      </c>
    </row>
    <row r="385" spans="1:10" x14ac:dyDescent="0.25">
      <c r="A385" t="s">
        <v>782</v>
      </c>
      <c r="B385" s="24">
        <v>40.22</v>
      </c>
      <c r="C385" s="24">
        <v>40.22</v>
      </c>
      <c r="D385" s="24">
        <v>35.799999999999997</v>
      </c>
      <c r="E385" s="24">
        <v>35.840000000000003</v>
      </c>
      <c r="F385" s="24">
        <v>668641</v>
      </c>
      <c r="G385" s="24">
        <v>8689268</v>
      </c>
      <c r="H385" s="7">
        <v>50</v>
      </c>
      <c r="J385" s="10">
        <f t="shared" si="0"/>
        <v>-0.10890104425658866</v>
      </c>
    </row>
    <row r="386" spans="1:10" x14ac:dyDescent="0.25">
      <c r="A386" t="s">
        <v>781</v>
      </c>
      <c r="B386" s="24">
        <v>35.82</v>
      </c>
      <c r="C386" s="24">
        <v>40.630000000000003</v>
      </c>
      <c r="D386" s="24">
        <v>35.14</v>
      </c>
      <c r="E386" s="24">
        <v>36.44</v>
      </c>
      <c r="F386" s="24">
        <v>603727</v>
      </c>
      <c r="G386" s="24">
        <v>9096419</v>
      </c>
      <c r="H386" s="7">
        <v>51</v>
      </c>
      <c r="J386" s="10">
        <f t="shared" si="0"/>
        <v>1.7308766052484575E-2</v>
      </c>
    </row>
    <row r="387" spans="1:10" x14ac:dyDescent="0.25">
      <c r="A387" t="s">
        <v>780</v>
      </c>
      <c r="B387" s="24">
        <v>36.549999999999997</v>
      </c>
      <c r="C387" s="24">
        <v>37.479999999999997</v>
      </c>
      <c r="D387" s="24">
        <v>33.909999999999997</v>
      </c>
      <c r="E387" s="24">
        <v>34.47</v>
      </c>
      <c r="F387" s="24">
        <v>544746</v>
      </c>
      <c r="G387" s="24">
        <v>8848321</v>
      </c>
      <c r="H387" s="7">
        <v>52</v>
      </c>
      <c r="J387" s="10">
        <f t="shared" si="0"/>
        <v>-5.6908344733242092E-2</v>
      </c>
    </row>
    <row r="388" spans="1:10" x14ac:dyDescent="0.25">
      <c r="A388" t="s">
        <v>779</v>
      </c>
      <c r="B388" s="24">
        <v>34.56</v>
      </c>
      <c r="C388" s="24">
        <v>40.06</v>
      </c>
      <c r="D388" s="24">
        <v>34.24</v>
      </c>
      <c r="E388" s="24">
        <v>36.020000000000003</v>
      </c>
      <c r="F388" s="24">
        <v>1105810</v>
      </c>
      <c r="G388" s="24">
        <v>9506381</v>
      </c>
      <c r="H388" s="7">
        <v>53</v>
      </c>
      <c r="J388" s="10">
        <f t="shared" si="0"/>
        <v>4.2245370370370391E-2</v>
      </c>
    </row>
    <row r="389" spans="1:10" x14ac:dyDescent="0.25">
      <c r="A389" t="s">
        <v>778</v>
      </c>
      <c r="B389" s="24">
        <v>36.17</v>
      </c>
      <c r="C389" s="24">
        <v>39.32</v>
      </c>
      <c r="D389" s="24">
        <v>35.770000000000003</v>
      </c>
      <c r="E389" s="24">
        <v>36.29</v>
      </c>
      <c r="F389" s="24">
        <v>892439</v>
      </c>
      <c r="G389" s="24">
        <v>9838594</v>
      </c>
      <c r="H389" s="7">
        <v>54</v>
      </c>
      <c r="J389" s="10">
        <f t="shared" si="0"/>
        <v>3.317666574509191E-3</v>
      </c>
    </row>
    <row r="390" spans="1:10" x14ac:dyDescent="0.25">
      <c r="A390" t="s">
        <v>777</v>
      </c>
      <c r="B390" s="24">
        <v>36.29</v>
      </c>
      <c r="C390" s="24">
        <v>48.57</v>
      </c>
      <c r="D390" s="24">
        <v>36.28</v>
      </c>
      <c r="E390" s="24">
        <v>47.76</v>
      </c>
      <c r="F390" s="24">
        <v>2591110</v>
      </c>
      <c r="G390" s="24">
        <v>13299488</v>
      </c>
      <c r="H390" s="7">
        <v>55</v>
      </c>
      <c r="J390" s="10">
        <f t="shared" si="0"/>
        <v>0.31606503168917055</v>
      </c>
    </row>
    <row r="391" spans="1:10" x14ac:dyDescent="0.25">
      <c r="A391" t="s">
        <v>776</v>
      </c>
      <c r="B391" s="24">
        <v>48.02</v>
      </c>
      <c r="C391" s="24">
        <v>63.97</v>
      </c>
      <c r="D391" s="24">
        <v>45.97</v>
      </c>
      <c r="E391" s="24">
        <v>52.05</v>
      </c>
      <c r="F391" s="24">
        <v>4812040</v>
      </c>
      <c r="G391" s="24">
        <v>14866097</v>
      </c>
      <c r="H391" s="7">
        <v>56</v>
      </c>
      <c r="J391" s="10">
        <f t="shared" si="0"/>
        <v>8.3923365264473013E-2</v>
      </c>
    </row>
    <row r="392" spans="1:10" x14ac:dyDescent="0.25">
      <c r="A392" t="s">
        <v>775</v>
      </c>
      <c r="B392" s="24">
        <v>51.99</v>
      </c>
      <c r="C392" s="24">
        <v>54.89</v>
      </c>
      <c r="D392" s="24">
        <v>47.51</v>
      </c>
      <c r="E392" s="24">
        <v>48.24</v>
      </c>
      <c r="F392" s="24">
        <v>1362700</v>
      </c>
      <c r="G392" s="24">
        <v>14113973</v>
      </c>
      <c r="H392" s="7">
        <v>57</v>
      </c>
      <c r="J392" s="10">
        <f t="shared" si="0"/>
        <v>-7.212925562608194E-2</v>
      </c>
    </row>
    <row r="393" spans="1:10" x14ac:dyDescent="0.25">
      <c r="A393" t="s">
        <v>774</v>
      </c>
      <c r="B393" s="24">
        <v>48.52</v>
      </c>
      <c r="C393" s="24">
        <v>50.01</v>
      </c>
      <c r="D393" s="24">
        <v>44.06</v>
      </c>
      <c r="E393" s="24">
        <v>45.85</v>
      </c>
      <c r="F393" s="24">
        <v>927218</v>
      </c>
      <c r="G393" s="24">
        <v>13741412</v>
      </c>
      <c r="H393" s="7">
        <v>58</v>
      </c>
      <c r="J393" s="10">
        <f t="shared" si="0"/>
        <v>-5.5028854080791459E-2</v>
      </c>
    </row>
    <row r="394" spans="1:10" x14ac:dyDescent="0.25">
      <c r="A394" t="s">
        <v>773</v>
      </c>
      <c r="B394" s="24">
        <v>45.89</v>
      </c>
      <c r="C394" s="24">
        <v>46.91</v>
      </c>
      <c r="D394" s="24">
        <v>42.67</v>
      </c>
      <c r="E394" s="24">
        <v>43.59</v>
      </c>
      <c r="F394" s="24">
        <v>896655</v>
      </c>
      <c r="G394" s="24">
        <v>13377691</v>
      </c>
      <c r="H394" s="7">
        <v>59</v>
      </c>
      <c r="J394" s="10">
        <f t="shared" si="0"/>
        <v>-5.0119851819568469E-2</v>
      </c>
    </row>
    <row r="395" spans="1:10" x14ac:dyDescent="0.25">
      <c r="A395" t="s">
        <v>772</v>
      </c>
      <c r="B395" s="24">
        <v>43.5</v>
      </c>
      <c r="C395" s="24">
        <v>48.31</v>
      </c>
      <c r="D395" s="24">
        <v>42.16</v>
      </c>
      <c r="E395" s="24">
        <v>44.38</v>
      </c>
      <c r="F395" s="24">
        <v>1034630</v>
      </c>
      <c r="G395" s="24">
        <v>13936801</v>
      </c>
      <c r="H395" s="7">
        <v>60</v>
      </c>
      <c r="J395" s="10">
        <f t="shared" si="0"/>
        <v>2.0229885057471322E-2</v>
      </c>
    </row>
    <row r="396" spans="1:10" x14ac:dyDescent="0.25">
      <c r="A396" t="s">
        <v>771</v>
      </c>
      <c r="B396" s="24">
        <v>44.02</v>
      </c>
      <c r="C396" s="24">
        <v>54.11</v>
      </c>
      <c r="D396" s="24">
        <v>43.72</v>
      </c>
      <c r="E396" s="24">
        <v>48.49</v>
      </c>
      <c r="F396" s="24">
        <v>2236980</v>
      </c>
      <c r="G396" s="24">
        <v>15576049</v>
      </c>
      <c r="H396" s="7">
        <v>61</v>
      </c>
      <c r="J396" s="10">
        <f t="shared" si="0"/>
        <v>0.10154475238527938</v>
      </c>
    </row>
    <row r="397" spans="1:10" x14ac:dyDescent="0.25">
      <c r="A397" t="s">
        <v>770</v>
      </c>
      <c r="B397" s="24">
        <v>48.43</v>
      </c>
      <c r="C397" s="24">
        <v>52.93</v>
      </c>
      <c r="D397" s="24">
        <v>48.43</v>
      </c>
      <c r="E397" s="24">
        <v>50.99</v>
      </c>
      <c r="F397" s="24">
        <v>1191160</v>
      </c>
      <c r="G397" s="24">
        <v>16747702</v>
      </c>
      <c r="H397" s="7">
        <v>62</v>
      </c>
      <c r="J397" s="10">
        <f t="shared" si="0"/>
        <v>5.2859797646087184E-2</v>
      </c>
    </row>
    <row r="398" spans="1:10" x14ac:dyDescent="0.25">
      <c r="A398" t="s">
        <v>769</v>
      </c>
      <c r="B398" s="24">
        <v>50.52</v>
      </c>
      <c r="C398" s="24">
        <v>52.24</v>
      </c>
      <c r="D398" s="24">
        <v>49.97</v>
      </c>
      <c r="E398" s="24">
        <v>50.38</v>
      </c>
      <c r="F398" s="24">
        <v>960167</v>
      </c>
      <c r="G398" s="24">
        <v>16907616</v>
      </c>
      <c r="H398" s="7">
        <v>63</v>
      </c>
      <c r="J398" s="10">
        <f t="shared" si="0"/>
        <v>-2.7711797307996945E-3</v>
      </c>
    </row>
    <row r="399" spans="1:10" x14ac:dyDescent="0.25">
      <c r="A399" t="s">
        <v>768</v>
      </c>
      <c r="B399" s="24">
        <v>50.48</v>
      </c>
      <c r="C399" s="24">
        <v>50.48</v>
      </c>
      <c r="D399" s="24">
        <v>48.01</v>
      </c>
      <c r="E399" s="24">
        <v>48.1</v>
      </c>
      <c r="F399" s="24">
        <v>534660</v>
      </c>
      <c r="G399" s="24">
        <v>16488152</v>
      </c>
      <c r="H399" s="7">
        <v>64</v>
      </c>
      <c r="J399" s="10">
        <f t="shared" si="0"/>
        <v>-4.7147385103011009E-2</v>
      </c>
    </row>
    <row r="400" spans="1:10" x14ac:dyDescent="0.25">
      <c r="A400" t="s">
        <v>767</v>
      </c>
      <c r="B400" s="24">
        <v>48.05</v>
      </c>
      <c r="C400" s="24">
        <v>49.06</v>
      </c>
      <c r="D400" s="24">
        <v>47.97</v>
      </c>
      <c r="E400" s="24">
        <v>48.47</v>
      </c>
      <c r="F400" s="24">
        <v>530961</v>
      </c>
      <c r="G400" s="24">
        <v>16958488</v>
      </c>
      <c r="H400" s="7">
        <v>65</v>
      </c>
      <c r="J400" s="10">
        <f t="shared" si="0"/>
        <v>8.740894901144677E-3</v>
      </c>
    </row>
    <row r="401" spans="1:10" x14ac:dyDescent="0.25">
      <c r="A401" t="s">
        <v>766</v>
      </c>
      <c r="B401" s="24">
        <v>48.36</v>
      </c>
      <c r="C401" s="24">
        <v>50.26</v>
      </c>
      <c r="D401" s="24">
        <v>48.14</v>
      </c>
      <c r="E401" s="24">
        <v>49.79</v>
      </c>
      <c r="F401" s="24">
        <v>795244</v>
      </c>
      <c r="G401" s="24">
        <v>17773112</v>
      </c>
      <c r="H401" s="7">
        <v>66</v>
      </c>
      <c r="J401" s="10">
        <f t="shared" ref="J401:J464" si="1">(E401-B401)/B401</f>
        <v>2.9569892473118274E-2</v>
      </c>
    </row>
    <row r="402" spans="1:10" x14ac:dyDescent="0.25">
      <c r="A402" t="s">
        <v>765</v>
      </c>
      <c r="B402" s="24">
        <v>50.09</v>
      </c>
      <c r="C402" s="24">
        <v>51.71</v>
      </c>
      <c r="D402" s="24">
        <v>48.61</v>
      </c>
      <c r="E402" s="24">
        <v>50.04</v>
      </c>
      <c r="F402" s="24">
        <v>1131760</v>
      </c>
      <c r="G402" s="24">
        <v>18226556</v>
      </c>
      <c r="H402" s="7">
        <v>67</v>
      </c>
      <c r="J402" s="10">
        <f t="shared" si="1"/>
        <v>-9.9820323417856372E-4</v>
      </c>
    </row>
    <row r="403" spans="1:10" x14ac:dyDescent="0.25">
      <c r="A403" t="s">
        <v>764</v>
      </c>
      <c r="B403" s="24">
        <v>49.8</v>
      </c>
      <c r="C403" s="24">
        <v>57.25</v>
      </c>
      <c r="D403" s="24">
        <v>49.72</v>
      </c>
      <c r="E403" s="24">
        <v>57.03</v>
      </c>
      <c r="F403" s="24">
        <v>1998750</v>
      </c>
      <c r="G403" s="24">
        <v>21181298</v>
      </c>
      <c r="H403" s="7">
        <v>68</v>
      </c>
      <c r="J403" s="10">
        <f t="shared" si="1"/>
        <v>0.14518072289156636</v>
      </c>
    </row>
    <row r="404" spans="1:10" x14ac:dyDescent="0.25">
      <c r="A404" t="s">
        <v>763</v>
      </c>
      <c r="B404" s="24">
        <v>57.22</v>
      </c>
      <c r="C404" s="24">
        <v>59.77</v>
      </c>
      <c r="D404" s="24">
        <v>47.7</v>
      </c>
      <c r="E404" s="24">
        <v>49.84</v>
      </c>
      <c r="F404" s="24">
        <v>2845970</v>
      </c>
      <c r="G404" s="24">
        <v>18862766</v>
      </c>
      <c r="H404" s="7">
        <v>69</v>
      </c>
      <c r="J404" s="10">
        <f t="shared" si="1"/>
        <v>-0.12897588255854589</v>
      </c>
    </row>
    <row r="405" spans="1:10" x14ac:dyDescent="0.25">
      <c r="A405" t="s">
        <v>762</v>
      </c>
      <c r="B405" s="24">
        <v>49.79</v>
      </c>
      <c r="C405" s="24">
        <v>52.24</v>
      </c>
      <c r="D405" s="24">
        <v>45.74</v>
      </c>
      <c r="E405" s="24">
        <v>47.46</v>
      </c>
      <c r="F405" s="24">
        <v>1202660</v>
      </c>
      <c r="G405" s="24">
        <v>18296056</v>
      </c>
      <c r="H405" s="7">
        <v>70</v>
      </c>
      <c r="J405" s="10">
        <f t="shared" si="1"/>
        <v>-4.6796545491062429E-2</v>
      </c>
    </row>
    <row r="406" spans="1:10" x14ac:dyDescent="0.25">
      <c r="A406" t="s">
        <v>761</v>
      </c>
      <c r="B406" s="24">
        <v>47.71</v>
      </c>
      <c r="C406" s="24">
        <v>47.87</v>
      </c>
      <c r="D406" s="24">
        <v>44.01</v>
      </c>
      <c r="E406" s="24">
        <v>47.38</v>
      </c>
      <c r="F406" s="24">
        <v>1084960</v>
      </c>
      <c r="G406" s="24">
        <v>18612858</v>
      </c>
      <c r="H406" s="7">
        <v>71</v>
      </c>
      <c r="J406" s="10">
        <f t="shared" si="1"/>
        <v>-6.9167889331376714E-3</v>
      </c>
    </row>
    <row r="407" spans="1:10" x14ac:dyDescent="0.25">
      <c r="A407" t="s">
        <v>760</v>
      </c>
      <c r="B407" s="24">
        <v>47.39</v>
      </c>
      <c r="C407" s="24">
        <v>48.17</v>
      </c>
      <c r="D407" s="24">
        <v>45.62</v>
      </c>
      <c r="E407" s="24">
        <v>46.11</v>
      </c>
      <c r="F407" s="24">
        <v>831332</v>
      </c>
      <c r="G407" s="24">
        <v>18438524</v>
      </c>
      <c r="H407" s="7">
        <v>72</v>
      </c>
      <c r="J407" s="10">
        <f t="shared" si="1"/>
        <v>-2.7009917704157019E-2</v>
      </c>
    </row>
    <row r="408" spans="1:10" x14ac:dyDescent="0.25">
      <c r="A408" t="s">
        <v>759</v>
      </c>
      <c r="B408" s="24">
        <v>46.12</v>
      </c>
      <c r="C408" s="24">
        <v>46.47</v>
      </c>
      <c r="D408" s="24">
        <v>45.59</v>
      </c>
      <c r="E408" s="24">
        <v>46.1</v>
      </c>
      <c r="F408" s="24">
        <v>668273</v>
      </c>
      <c r="G408" s="24">
        <v>18768059</v>
      </c>
      <c r="H408" s="7">
        <v>73</v>
      </c>
      <c r="J408" s="10">
        <f t="shared" si="1"/>
        <v>-4.3365134431908113E-4</v>
      </c>
    </row>
    <row r="409" spans="1:10" x14ac:dyDescent="0.25">
      <c r="A409" t="s">
        <v>758</v>
      </c>
      <c r="B409" s="24">
        <v>46.22</v>
      </c>
      <c r="C409" s="24">
        <v>46.37</v>
      </c>
      <c r="D409" s="24">
        <v>45.03</v>
      </c>
      <c r="E409" s="24">
        <v>45.66</v>
      </c>
      <c r="F409" s="24">
        <v>749575</v>
      </c>
      <c r="G409" s="24">
        <v>18914452</v>
      </c>
      <c r="H409" s="7">
        <v>74</v>
      </c>
      <c r="J409" s="10">
        <f t="shared" si="1"/>
        <v>-1.2115967113803599E-2</v>
      </c>
    </row>
    <row r="410" spans="1:10" x14ac:dyDescent="0.25">
      <c r="A410" t="s">
        <v>757</v>
      </c>
      <c r="B410" s="24">
        <v>45.63</v>
      </c>
      <c r="C410" s="24">
        <v>46.04</v>
      </c>
      <c r="D410" s="24">
        <v>39.76</v>
      </c>
      <c r="E410" s="24">
        <v>40.049999999999997</v>
      </c>
      <c r="F410" s="24">
        <v>1211260</v>
      </c>
      <c r="G410" s="24">
        <v>16876688</v>
      </c>
      <c r="H410" s="7">
        <v>75</v>
      </c>
      <c r="J410" s="10">
        <f t="shared" si="1"/>
        <v>-0.12228796844181471</v>
      </c>
    </row>
    <row r="411" spans="1:10" x14ac:dyDescent="0.25">
      <c r="A411" t="s">
        <v>756</v>
      </c>
      <c r="B411" s="24">
        <v>40.07</v>
      </c>
      <c r="C411" s="24">
        <v>45.42</v>
      </c>
      <c r="D411" s="24">
        <v>39.44</v>
      </c>
      <c r="E411" s="24">
        <v>42.81</v>
      </c>
      <c r="F411" s="24">
        <v>1387920</v>
      </c>
      <c r="G411" s="24">
        <v>18346341</v>
      </c>
      <c r="H411" s="7">
        <v>76</v>
      </c>
      <c r="J411" s="10">
        <f t="shared" si="1"/>
        <v>6.8380334414774188E-2</v>
      </c>
    </row>
    <row r="412" spans="1:10" x14ac:dyDescent="0.25">
      <c r="A412" t="s">
        <v>755</v>
      </c>
      <c r="B412" s="24">
        <v>42.66</v>
      </c>
      <c r="C412" s="24">
        <v>44.47</v>
      </c>
      <c r="D412" s="24">
        <v>42.28</v>
      </c>
      <c r="E412" s="24">
        <v>43.21</v>
      </c>
      <c r="F412" s="24">
        <v>691680</v>
      </c>
      <c r="G412" s="24">
        <v>18832903</v>
      </c>
      <c r="H412" s="7">
        <v>77</v>
      </c>
      <c r="J412" s="10">
        <f t="shared" si="1"/>
        <v>1.2892639474918057E-2</v>
      </c>
    </row>
    <row r="413" spans="1:10" x14ac:dyDescent="0.25">
      <c r="A413" t="s">
        <v>754</v>
      </c>
      <c r="B413" s="24">
        <v>43.21</v>
      </c>
      <c r="C413" s="24">
        <v>44.04</v>
      </c>
      <c r="D413" s="24">
        <v>42.9</v>
      </c>
      <c r="E413" s="24">
        <v>43.64</v>
      </c>
      <c r="F413" s="24">
        <v>575149</v>
      </c>
      <c r="G413" s="24">
        <v>19328930</v>
      </c>
      <c r="H413" s="7">
        <v>78</v>
      </c>
      <c r="J413" s="10">
        <f t="shared" si="1"/>
        <v>9.9514001388567395E-3</v>
      </c>
    </row>
    <row r="414" spans="1:10" x14ac:dyDescent="0.25">
      <c r="A414" t="s">
        <v>753</v>
      </c>
      <c r="B414" s="24">
        <v>43.63</v>
      </c>
      <c r="C414" s="24">
        <v>45.41</v>
      </c>
      <c r="D414" s="24">
        <v>43.02</v>
      </c>
      <c r="E414" s="24">
        <v>45.15</v>
      </c>
      <c r="F414" s="24">
        <v>806839</v>
      </c>
      <c r="G414" s="24">
        <v>20309411</v>
      </c>
      <c r="H414" s="7">
        <v>79</v>
      </c>
      <c r="J414" s="10">
        <f t="shared" si="1"/>
        <v>3.4838413935365478E-2</v>
      </c>
    </row>
    <row r="415" spans="1:10" x14ac:dyDescent="0.25">
      <c r="A415" t="s">
        <v>752</v>
      </c>
      <c r="B415" s="24">
        <v>45.1</v>
      </c>
      <c r="C415" s="24">
        <v>45.23</v>
      </c>
      <c r="D415" s="24">
        <v>43.3</v>
      </c>
      <c r="E415" s="24">
        <v>43.46</v>
      </c>
      <c r="F415" s="24">
        <v>667903</v>
      </c>
      <c r="G415" s="24">
        <v>19868737</v>
      </c>
      <c r="H415" s="7">
        <v>80</v>
      </c>
      <c r="J415" s="10">
        <f t="shared" si="1"/>
        <v>-3.6363636363636376E-2</v>
      </c>
    </row>
    <row r="416" spans="1:10" x14ac:dyDescent="0.25">
      <c r="A416" t="s">
        <v>751</v>
      </c>
      <c r="B416" s="24">
        <v>43.58</v>
      </c>
      <c r="C416" s="24">
        <v>45.25</v>
      </c>
      <c r="D416" s="24">
        <v>43.4</v>
      </c>
      <c r="E416" s="24">
        <v>44.68</v>
      </c>
      <c r="F416" s="24">
        <v>1087180</v>
      </c>
      <c r="G416" s="24">
        <v>20745767</v>
      </c>
      <c r="H416" s="7">
        <v>81</v>
      </c>
      <c r="J416" s="10">
        <f t="shared" si="1"/>
        <v>2.5240936209270343E-2</v>
      </c>
    </row>
    <row r="417" spans="1:10" x14ac:dyDescent="0.25">
      <c r="A417" t="s">
        <v>750</v>
      </c>
      <c r="B417" s="24">
        <v>44.74</v>
      </c>
      <c r="C417" s="24">
        <v>44.98</v>
      </c>
      <c r="D417" s="24">
        <v>41.95</v>
      </c>
      <c r="E417" s="24">
        <v>43.92</v>
      </c>
      <c r="F417" s="24">
        <v>963419</v>
      </c>
      <c r="G417" s="24">
        <v>20703957</v>
      </c>
      <c r="H417" s="7">
        <v>82</v>
      </c>
      <c r="J417" s="10">
        <f t="shared" si="1"/>
        <v>-1.8328118015198933E-2</v>
      </c>
    </row>
    <row r="418" spans="1:10" x14ac:dyDescent="0.25">
      <c r="A418" t="s">
        <v>749</v>
      </c>
      <c r="B418" s="24">
        <v>43.89</v>
      </c>
      <c r="C418" s="24">
        <v>44.35</v>
      </c>
      <c r="D418" s="24">
        <v>42.99</v>
      </c>
      <c r="E418" s="24">
        <v>44.25</v>
      </c>
      <c r="F418" s="24">
        <v>589695</v>
      </c>
      <c r="G418" s="24">
        <v>21177944</v>
      </c>
      <c r="H418" s="7">
        <v>83</v>
      </c>
      <c r="J418" s="10">
        <f t="shared" si="1"/>
        <v>8.2023239917976623E-3</v>
      </c>
    </row>
    <row r="419" spans="1:10" x14ac:dyDescent="0.25">
      <c r="A419" t="s">
        <v>748</v>
      </c>
      <c r="B419" s="24">
        <v>44.22</v>
      </c>
      <c r="C419" s="24">
        <v>44.22</v>
      </c>
      <c r="D419" s="24">
        <v>43.12</v>
      </c>
      <c r="E419" s="24">
        <v>43.65</v>
      </c>
      <c r="F419" s="24">
        <v>682880</v>
      </c>
      <c r="G419" s="24">
        <v>21208126</v>
      </c>
      <c r="H419" s="7">
        <v>84</v>
      </c>
      <c r="J419" s="10">
        <f t="shared" si="1"/>
        <v>-1.2890094979647226E-2</v>
      </c>
    </row>
    <row r="420" spans="1:10" x14ac:dyDescent="0.25">
      <c r="A420" t="s">
        <v>747</v>
      </c>
      <c r="B420" s="24">
        <v>43.6</v>
      </c>
      <c r="C420" s="24">
        <v>44.42</v>
      </c>
      <c r="D420" s="24">
        <v>43.39</v>
      </c>
      <c r="E420" s="24">
        <v>43.51</v>
      </c>
      <c r="F420" s="24">
        <v>691633</v>
      </c>
      <c r="G420" s="24">
        <v>21449912</v>
      </c>
      <c r="H420" s="7">
        <v>85</v>
      </c>
      <c r="J420" s="10">
        <f t="shared" si="1"/>
        <v>-2.0642201834863167E-3</v>
      </c>
    </row>
    <row r="421" spans="1:10" x14ac:dyDescent="0.25">
      <c r="A421" t="s">
        <v>746</v>
      </c>
      <c r="B421" s="24">
        <v>43.5</v>
      </c>
      <c r="C421" s="24">
        <v>44.49</v>
      </c>
      <c r="D421" s="24">
        <v>42.79</v>
      </c>
      <c r="E421" s="24">
        <v>43.31</v>
      </c>
      <c r="F421" s="24">
        <v>812956</v>
      </c>
      <c r="G421" s="24">
        <v>21659243</v>
      </c>
      <c r="H421" s="7">
        <v>86</v>
      </c>
      <c r="J421" s="10">
        <f t="shared" si="1"/>
        <v>-4.3678160919539705E-3</v>
      </c>
    </row>
    <row r="422" spans="1:10" x14ac:dyDescent="0.25">
      <c r="A422" t="s">
        <v>745</v>
      </c>
      <c r="B422" s="24">
        <v>43.34</v>
      </c>
      <c r="C422" s="24">
        <v>43.61</v>
      </c>
      <c r="D422" s="24">
        <v>42.79</v>
      </c>
      <c r="E422" s="24">
        <v>42.85</v>
      </c>
      <c r="F422" s="24">
        <v>611189</v>
      </c>
      <c r="G422" s="24">
        <v>21733725</v>
      </c>
      <c r="H422" s="7">
        <v>87</v>
      </c>
      <c r="J422" s="10">
        <f t="shared" si="1"/>
        <v>-1.1305952930318457E-2</v>
      </c>
    </row>
    <row r="423" spans="1:10" x14ac:dyDescent="0.25">
      <c r="A423" t="s">
        <v>744</v>
      </c>
      <c r="B423" s="24">
        <v>42.67</v>
      </c>
      <c r="C423" s="24">
        <v>43.42</v>
      </c>
      <c r="D423" s="24">
        <v>41.41</v>
      </c>
      <c r="E423" s="24">
        <v>41.41</v>
      </c>
      <c r="F423" s="24">
        <v>661979</v>
      </c>
      <c r="G423" s="24">
        <v>21302749</v>
      </c>
      <c r="H423" s="7">
        <v>88</v>
      </c>
      <c r="J423" s="10">
        <f t="shared" si="1"/>
        <v>-2.9528943051324235E-2</v>
      </c>
    </row>
    <row r="424" spans="1:10" x14ac:dyDescent="0.25">
      <c r="A424" t="s">
        <v>743</v>
      </c>
      <c r="B424" s="24">
        <v>41.41</v>
      </c>
      <c r="C424" s="24">
        <v>42.08</v>
      </c>
      <c r="D424" s="24">
        <v>39.69</v>
      </c>
      <c r="E424" s="24">
        <v>40.15</v>
      </c>
      <c r="F424" s="24">
        <v>831920</v>
      </c>
      <c r="G424" s="24">
        <v>20943241</v>
      </c>
      <c r="H424" s="7">
        <v>89</v>
      </c>
      <c r="J424" s="10">
        <f t="shared" si="1"/>
        <v>-3.0427432987201113E-2</v>
      </c>
    </row>
    <row r="425" spans="1:10" x14ac:dyDescent="0.25">
      <c r="A425" t="s">
        <v>742</v>
      </c>
      <c r="B425" s="24">
        <v>40.090000000000003</v>
      </c>
      <c r="C425" s="24">
        <v>41.55</v>
      </c>
      <c r="D425" s="24">
        <v>37.64</v>
      </c>
      <c r="E425" s="24">
        <v>38.520000000000003</v>
      </c>
      <c r="F425" s="24">
        <v>1161820</v>
      </c>
      <c r="G425" s="24">
        <v>20366223</v>
      </c>
      <c r="H425" s="7">
        <v>90</v>
      </c>
      <c r="J425" s="10">
        <f t="shared" si="1"/>
        <v>-3.9161885757046648E-2</v>
      </c>
    </row>
    <row r="426" spans="1:10" x14ac:dyDescent="0.25">
      <c r="A426" t="s">
        <v>741</v>
      </c>
      <c r="B426" s="24">
        <v>38.71</v>
      </c>
      <c r="C426" s="24">
        <v>40.159999999999997</v>
      </c>
      <c r="D426" s="24">
        <v>37.9</v>
      </c>
      <c r="E426" s="24">
        <v>38.22</v>
      </c>
      <c r="F426" s="24">
        <v>939370</v>
      </c>
      <c r="G426" s="24">
        <v>20479091</v>
      </c>
      <c r="H426" s="7">
        <v>91</v>
      </c>
      <c r="J426" s="10">
        <f t="shared" si="1"/>
        <v>-1.2658227848101318E-2</v>
      </c>
    </row>
    <row r="427" spans="1:10" x14ac:dyDescent="0.25">
      <c r="A427" t="s">
        <v>740</v>
      </c>
      <c r="B427" s="24">
        <v>38.229999999999997</v>
      </c>
      <c r="C427" s="24">
        <v>38.979999999999997</v>
      </c>
      <c r="D427" s="24">
        <v>38.090000000000003</v>
      </c>
      <c r="E427" s="24">
        <v>38.200000000000003</v>
      </c>
      <c r="F427" s="24">
        <v>571993</v>
      </c>
      <c r="G427" s="24">
        <v>20743850</v>
      </c>
      <c r="H427" s="7">
        <v>92</v>
      </c>
      <c r="J427" s="10">
        <f t="shared" si="1"/>
        <v>-7.8472403871289649E-4</v>
      </c>
    </row>
    <row r="428" spans="1:10" x14ac:dyDescent="0.25">
      <c r="A428" t="s">
        <v>739</v>
      </c>
      <c r="B428" s="24">
        <v>38.26</v>
      </c>
      <c r="C428" s="24">
        <v>41.53</v>
      </c>
      <c r="D428" s="24">
        <v>38.24</v>
      </c>
      <c r="E428" s="24">
        <v>38.67</v>
      </c>
      <c r="F428" s="24">
        <v>890475</v>
      </c>
      <c r="G428" s="24">
        <v>21272562</v>
      </c>
      <c r="H428" s="7">
        <v>93</v>
      </c>
      <c r="J428" s="10">
        <f t="shared" si="1"/>
        <v>1.071615263983282E-2</v>
      </c>
    </row>
    <row r="429" spans="1:10" x14ac:dyDescent="0.25">
      <c r="A429" t="s">
        <v>738</v>
      </c>
      <c r="B429" s="24">
        <v>38.65</v>
      </c>
      <c r="C429" s="24">
        <v>40.31</v>
      </c>
      <c r="D429" s="24">
        <v>38.520000000000003</v>
      </c>
      <c r="E429" s="24">
        <v>39.979999999999997</v>
      </c>
      <c r="F429" s="24">
        <v>764947</v>
      </c>
      <c r="G429" s="24">
        <v>22281048</v>
      </c>
      <c r="H429" s="7">
        <v>94</v>
      </c>
      <c r="J429" s="10">
        <f t="shared" si="1"/>
        <v>3.4411384217335014E-2</v>
      </c>
    </row>
    <row r="430" spans="1:10" x14ac:dyDescent="0.25">
      <c r="A430" t="s">
        <v>737</v>
      </c>
      <c r="B430" s="24">
        <v>39.799999999999997</v>
      </c>
      <c r="C430" s="24">
        <v>40.450000000000003</v>
      </c>
      <c r="D430" s="24">
        <v>38.94</v>
      </c>
      <c r="E430" s="24">
        <v>39.520000000000003</v>
      </c>
      <c r="F430" s="24">
        <v>973401</v>
      </c>
      <c r="G430" s="24">
        <v>22305942</v>
      </c>
      <c r="H430" s="7">
        <v>95</v>
      </c>
      <c r="J430" s="10">
        <f t="shared" si="1"/>
        <v>-7.0351758793968351E-3</v>
      </c>
    </row>
    <row r="431" spans="1:10" x14ac:dyDescent="0.25">
      <c r="A431" t="s">
        <v>736</v>
      </c>
      <c r="B431" s="24">
        <v>39.57</v>
      </c>
      <c r="C431" s="24">
        <v>40.29</v>
      </c>
      <c r="D431" s="24">
        <v>39.44</v>
      </c>
      <c r="E431" s="24">
        <v>39.89</v>
      </c>
      <c r="F431" s="24">
        <v>635382</v>
      </c>
      <c r="G431" s="24">
        <v>22797851</v>
      </c>
      <c r="H431" s="7">
        <v>96</v>
      </c>
      <c r="J431" s="10">
        <f t="shared" si="1"/>
        <v>8.0869345463735216E-3</v>
      </c>
    </row>
    <row r="432" spans="1:10" x14ac:dyDescent="0.25">
      <c r="A432" t="s">
        <v>735</v>
      </c>
      <c r="B432" s="24">
        <v>39.909999999999997</v>
      </c>
      <c r="C432" s="24">
        <v>40.04</v>
      </c>
      <c r="D432" s="24">
        <v>38.64</v>
      </c>
      <c r="E432" s="24">
        <v>39.24</v>
      </c>
      <c r="F432" s="24">
        <v>678128</v>
      </c>
      <c r="G432" s="24">
        <v>22707163</v>
      </c>
      <c r="H432" s="7">
        <v>97</v>
      </c>
      <c r="J432" s="10">
        <f t="shared" si="1"/>
        <v>-1.6787772488098086E-2</v>
      </c>
    </row>
    <row r="433" spans="1:10" x14ac:dyDescent="0.25">
      <c r="A433" t="s">
        <v>734</v>
      </c>
      <c r="B433" s="24">
        <v>39.25</v>
      </c>
      <c r="C433" s="24">
        <v>39.31</v>
      </c>
      <c r="D433" s="24">
        <v>38.01</v>
      </c>
      <c r="E433" s="24">
        <v>39.020000000000003</v>
      </c>
      <c r="F433" s="24">
        <v>843232</v>
      </c>
      <c r="G433" s="24">
        <v>22862079</v>
      </c>
      <c r="H433" s="7">
        <v>98</v>
      </c>
      <c r="J433" s="10">
        <f t="shared" si="1"/>
        <v>-5.8598726114648886E-3</v>
      </c>
    </row>
    <row r="434" spans="1:10" x14ac:dyDescent="0.25">
      <c r="A434" t="s">
        <v>733</v>
      </c>
      <c r="B434" s="24">
        <v>39.04</v>
      </c>
      <c r="C434" s="24">
        <v>39.549999999999997</v>
      </c>
      <c r="D434" s="24">
        <v>38.520000000000003</v>
      </c>
      <c r="E434" s="24">
        <v>39.340000000000003</v>
      </c>
      <c r="F434" s="24">
        <v>635301</v>
      </c>
      <c r="G434" s="24">
        <v>23332145</v>
      </c>
      <c r="H434" s="7">
        <v>99</v>
      </c>
      <c r="J434" s="10">
        <f t="shared" si="1"/>
        <v>7.6844262295083059E-3</v>
      </c>
    </row>
    <row r="435" spans="1:10" x14ac:dyDescent="0.25">
      <c r="A435" t="s">
        <v>732</v>
      </c>
      <c r="B435" s="24">
        <v>39.369999999999997</v>
      </c>
      <c r="C435" s="24">
        <v>39.450000000000003</v>
      </c>
      <c r="D435" s="24">
        <v>38.119999999999997</v>
      </c>
      <c r="E435" s="24">
        <v>38.159999999999997</v>
      </c>
      <c r="F435" s="24">
        <v>615852</v>
      </c>
      <c r="G435" s="24">
        <v>22907756</v>
      </c>
      <c r="H435" s="7">
        <v>100</v>
      </c>
      <c r="J435" s="10">
        <f t="shared" si="1"/>
        <v>-3.0734061468122961E-2</v>
      </c>
    </row>
    <row r="436" spans="1:10" x14ac:dyDescent="0.25">
      <c r="A436" t="s">
        <v>731</v>
      </c>
      <c r="B436" s="24">
        <v>38.18</v>
      </c>
      <c r="C436" s="24">
        <v>38.26</v>
      </c>
      <c r="D436" s="24">
        <v>37.58</v>
      </c>
      <c r="E436" s="24">
        <v>37.590000000000003</v>
      </c>
      <c r="F436" s="24">
        <v>639128</v>
      </c>
      <c r="G436" s="24">
        <v>22834386</v>
      </c>
      <c r="H436" s="7">
        <v>101</v>
      </c>
      <c r="J436" s="10">
        <f t="shared" si="1"/>
        <v>-1.5453116815086336E-2</v>
      </c>
    </row>
    <row r="437" spans="1:10" x14ac:dyDescent="0.25">
      <c r="A437" t="s">
        <v>730</v>
      </c>
      <c r="B437" s="24">
        <v>37.630000000000003</v>
      </c>
      <c r="C437" s="24">
        <v>37.78</v>
      </c>
      <c r="D437" s="24">
        <v>35.46</v>
      </c>
      <c r="E437" s="24">
        <v>36.42</v>
      </c>
      <c r="F437" s="24">
        <v>966072</v>
      </c>
      <c r="G437" s="24">
        <v>22384019</v>
      </c>
      <c r="H437" s="7">
        <v>102</v>
      </c>
      <c r="J437" s="10">
        <f t="shared" si="1"/>
        <v>-3.2155195322880699E-2</v>
      </c>
    </row>
    <row r="438" spans="1:10" x14ac:dyDescent="0.25">
      <c r="A438" t="s">
        <v>729</v>
      </c>
      <c r="B438" s="24">
        <v>36.450000000000003</v>
      </c>
      <c r="C438" s="24">
        <v>36.75</v>
      </c>
      <c r="D438" s="24">
        <v>34.58</v>
      </c>
      <c r="E438" s="24">
        <v>35.299999999999997</v>
      </c>
      <c r="F438" s="24">
        <v>951820</v>
      </c>
      <c r="G438" s="24">
        <v>21947231</v>
      </c>
      <c r="H438" s="7">
        <v>103</v>
      </c>
      <c r="J438" s="10">
        <f t="shared" si="1"/>
        <v>-3.1550068587105774E-2</v>
      </c>
    </row>
    <row r="439" spans="1:10" x14ac:dyDescent="0.25">
      <c r="A439" t="s">
        <v>728</v>
      </c>
      <c r="B439" s="24">
        <v>35.32</v>
      </c>
      <c r="C439" s="24">
        <v>36.130000000000003</v>
      </c>
      <c r="D439" s="24">
        <v>32.25</v>
      </c>
      <c r="E439" s="24">
        <v>33.340000000000003</v>
      </c>
      <c r="F439" s="24">
        <v>1148210</v>
      </c>
      <c r="G439" s="24">
        <v>20966570</v>
      </c>
      <c r="H439" s="7">
        <v>104</v>
      </c>
      <c r="J439" s="10">
        <f t="shared" si="1"/>
        <v>-5.6058890147225281E-2</v>
      </c>
    </row>
    <row r="440" spans="1:10" x14ac:dyDescent="0.25">
      <c r="A440" t="s">
        <v>727</v>
      </c>
      <c r="B440" s="24">
        <v>33.35</v>
      </c>
      <c r="C440" s="24">
        <v>33.44</v>
      </c>
      <c r="D440" s="24">
        <v>31.93</v>
      </c>
      <c r="E440" s="24">
        <v>32.700000000000003</v>
      </c>
      <c r="F440" s="24">
        <v>602423</v>
      </c>
      <c r="G440" s="24">
        <v>20794715</v>
      </c>
      <c r="H440" s="7">
        <v>105</v>
      </c>
      <c r="J440" s="10">
        <f t="shared" si="1"/>
        <v>-1.9490254872563676E-2</v>
      </c>
    </row>
    <row r="441" spans="1:10" x14ac:dyDescent="0.25">
      <c r="A441" t="s">
        <v>726</v>
      </c>
      <c r="B441" s="24">
        <v>32.71</v>
      </c>
      <c r="C441" s="24">
        <v>33.67</v>
      </c>
      <c r="D441" s="24">
        <v>32.15</v>
      </c>
      <c r="E441" s="24">
        <v>32.76</v>
      </c>
      <c r="F441" s="24">
        <v>521365</v>
      </c>
      <c r="G441" s="24">
        <v>21069267</v>
      </c>
      <c r="H441" s="7">
        <v>106</v>
      </c>
      <c r="J441" s="10">
        <f t="shared" si="1"/>
        <v>1.5285845307244621E-3</v>
      </c>
    </row>
    <row r="442" spans="1:10" x14ac:dyDescent="0.25">
      <c r="A442" t="s">
        <v>725</v>
      </c>
      <c r="B442" s="24">
        <v>32.700000000000003</v>
      </c>
      <c r="C442" s="24">
        <v>32.979999999999997</v>
      </c>
      <c r="D442" s="24">
        <v>31.61</v>
      </c>
      <c r="E442" s="24">
        <v>31.61</v>
      </c>
      <c r="F442" s="24">
        <v>515968</v>
      </c>
      <c r="G442" s="24">
        <v>20555585</v>
      </c>
      <c r="H442" s="7">
        <v>107</v>
      </c>
      <c r="J442" s="10">
        <f t="shared" si="1"/>
        <v>-3.3333333333333437E-2</v>
      </c>
    </row>
    <row r="443" spans="1:10" x14ac:dyDescent="0.25">
      <c r="A443" t="s">
        <v>724</v>
      </c>
      <c r="B443" s="24">
        <v>31.52</v>
      </c>
      <c r="C443" s="24">
        <v>31.82</v>
      </c>
      <c r="D443" s="24">
        <v>30.1</v>
      </c>
      <c r="E443" s="24">
        <v>30.38</v>
      </c>
      <c r="F443" s="24">
        <v>771020</v>
      </c>
      <c r="G443" s="24">
        <v>19975916</v>
      </c>
      <c r="H443" s="7">
        <v>108</v>
      </c>
      <c r="J443" s="10">
        <f t="shared" si="1"/>
        <v>-3.6167512690355348E-2</v>
      </c>
    </row>
    <row r="444" spans="1:10" x14ac:dyDescent="0.25">
      <c r="A444" t="s">
        <v>723</v>
      </c>
      <c r="B444" s="24">
        <v>30.4</v>
      </c>
      <c r="C444" s="24">
        <v>32.6</v>
      </c>
      <c r="D444" s="24">
        <v>30.2</v>
      </c>
      <c r="E444" s="24">
        <v>32.369999999999997</v>
      </c>
      <c r="F444" s="24">
        <v>750407</v>
      </c>
      <c r="G444" s="24">
        <v>21514772</v>
      </c>
      <c r="H444" s="7">
        <v>109</v>
      </c>
      <c r="J444" s="10">
        <f t="shared" si="1"/>
        <v>6.4802631578947334E-2</v>
      </c>
    </row>
    <row r="445" spans="1:10" x14ac:dyDescent="0.25">
      <c r="A445" t="s">
        <v>722</v>
      </c>
      <c r="B445" s="24">
        <v>32.299999999999997</v>
      </c>
      <c r="C445" s="24">
        <v>34.17</v>
      </c>
      <c r="D445" s="24">
        <v>31.15</v>
      </c>
      <c r="E445" s="24">
        <v>33.549999999999997</v>
      </c>
      <c r="F445" s="24">
        <v>852288</v>
      </c>
      <c r="G445" s="24">
        <v>22539417</v>
      </c>
      <c r="H445" s="7">
        <v>110</v>
      </c>
      <c r="J445" s="10">
        <f t="shared" si="1"/>
        <v>3.8699690402476783E-2</v>
      </c>
    </row>
    <row r="446" spans="1:10" x14ac:dyDescent="0.25">
      <c r="A446" t="s">
        <v>721</v>
      </c>
      <c r="B446" s="24">
        <v>33.56</v>
      </c>
      <c r="C446" s="24">
        <v>34.22</v>
      </c>
      <c r="D446" s="24">
        <v>32.520000000000003</v>
      </c>
      <c r="E446" s="24">
        <v>32.56</v>
      </c>
      <c r="F446" s="24">
        <v>679495</v>
      </c>
      <c r="G446" s="24">
        <v>22109327</v>
      </c>
      <c r="H446" s="7">
        <v>111</v>
      </c>
      <c r="J446" s="10">
        <f t="shared" si="1"/>
        <v>-2.9797377830750892E-2</v>
      </c>
    </row>
    <row r="447" spans="1:10" x14ac:dyDescent="0.25">
      <c r="A447" t="s">
        <v>720</v>
      </c>
      <c r="B447" s="24">
        <v>32.54</v>
      </c>
      <c r="C447" s="24">
        <v>32.79</v>
      </c>
      <c r="D447" s="24">
        <v>31.74</v>
      </c>
      <c r="E447" s="24">
        <v>32.01</v>
      </c>
      <c r="F447" s="24">
        <v>495639</v>
      </c>
      <c r="G447" s="24">
        <v>21962774</v>
      </c>
      <c r="H447" s="7">
        <v>112</v>
      </c>
      <c r="J447" s="10">
        <f t="shared" si="1"/>
        <v>-1.6287645974185652E-2</v>
      </c>
    </row>
    <row r="448" spans="1:10" x14ac:dyDescent="0.25">
      <c r="A448" t="s">
        <v>719</v>
      </c>
      <c r="B448" s="24">
        <v>32.1</v>
      </c>
      <c r="C448" s="24">
        <v>32.299999999999997</v>
      </c>
      <c r="D448" s="24">
        <v>30.77</v>
      </c>
      <c r="E448" s="24">
        <v>30.84</v>
      </c>
      <c r="F448" s="24">
        <v>638843</v>
      </c>
      <c r="G448" s="24">
        <v>21385242</v>
      </c>
      <c r="H448" s="7">
        <v>113</v>
      </c>
      <c r="J448" s="10">
        <f t="shared" si="1"/>
        <v>-3.9252336448598178E-2</v>
      </c>
    </row>
    <row r="449" spans="1:10" x14ac:dyDescent="0.25">
      <c r="A449" t="s">
        <v>718</v>
      </c>
      <c r="B449" s="24">
        <v>30.79</v>
      </c>
      <c r="C449" s="24">
        <v>31.28</v>
      </c>
      <c r="D449" s="24">
        <v>30.48</v>
      </c>
      <c r="E449" s="24">
        <v>30.58</v>
      </c>
      <c r="F449" s="24">
        <v>515481</v>
      </c>
      <c r="G449" s="24">
        <v>21419596</v>
      </c>
      <c r="H449" s="7">
        <v>114</v>
      </c>
      <c r="J449" s="10">
        <f t="shared" si="1"/>
        <v>-6.8203962325430615E-3</v>
      </c>
    </row>
    <row r="450" spans="1:10" x14ac:dyDescent="0.25">
      <c r="A450" t="s">
        <v>717</v>
      </c>
      <c r="B450" s="24">
        <v>30.6</v>
      </c>
      <c r="C450" s="24">
        <v>31.19</v>
      </c>
      <c r="D450" s="24">
        <v>30.36</v>
      </c>
      <c r="E450" s="24">
        <v>30.87</v>
      </c>
      <c r="F450" s="24">
        <v>556168</v>
      </c>
      <c r="G450" s="24">
        <v>21844673</v>
      </c>
      <c r="H450" s="7">
        <v>115</v>
      </c>
      <c r="J450" s="10">
        <f t="shared" si="1"/>
        <v>8.8235294117646919E-3</v>
      </c>
    </row>
    <row r="451" spans="1:10" x14ac:dyDescent="0.25">
      <c r="A451" t="s">
        <v>716</v>
      </c>
      <c r="B451" s="24">
        <v>30.89</v>
      </c>
      <c r="C451" s="24">
        <v>30.89</v>
      </c>
      <c r="D451" s="24">
        <v>29.6</v>
      </c>
      <c r="E451" s="24">
        <v>29.9</v>
      </c>
      <c r="F451" s="24">
        <v>685559</v>
      </c>
      <c r="G451" s="24">
        <v>21378232</v>
      </c>
      <c r="H451" s="7">
        <v>116</v>
      </c>
      <c r="J451" s="10">
        <f t="shared" si="1"/>
        <v>-3.2049206863062542E-2</v>
      </c>
    </row>
    <row r="452" spans="1:10" x14ac:dyDescent="0.25">
      <c r="A452" t="s">
        <v>715</v>
      </c>
      <c r="B452" s="24">
        <v>29.93</v>
      </c>
      <c r="C452" s="24">
        <v>30.08</v>
      </c>
      <c r="D452" s="24">
        <v>26.93</v>
      </c>
      <c r="E452" s="24">
        <v>27.16</v>
      </c>
      <c r="F452" s="24">
        <v>1044580</v>
      </c>
      <c r="G452" s="24">
        <v>19606968</v>
      </c>
      <c r="H452" s="7">
        <v>117</v>
      </c>
      <c r="J452" s="10">
        <f t="shared" si="1"/>
        <v>-9.2549281657200125E-2</v>
      </c>
    </row>
    <row r="453" spans="1:10" x14ac:dyDescent="0.25">
      <c r="A453" t="s">
        <v>714</v>
      </c>
      <c r="B453" s="24">
        <v>27.18</v>
      </c>
      <c r="C453" s="24">
        <v>32.619999999999997</v>
      </c>
      <c r="D453" s="24">
        <v>26.15</v>
      </c>
      <c r="E453" s="24">
        <v>29.98</v>
      </c>
      <c r="F453" s="24">
        <v>1441340</v>
      </c>
      <c r="G453" s="24">
        <v>21861137</v>
      </c>
      <c r="H453" s="7">
        <v>118</v>
      </c>
      <c r="J453" s="10">
        <f t="shared" si="1"/>
        <v>0.10301692420897722</v>
      </c>
    </row>
    <row r="454" spans="1:10" x14ac:dyDescent="0.25">
      <c r="A454" t="s">
        <v>713</v>
      </c>
      <c r="B454" s="24">
        <v>30.11</v>
      </c>
      <c r="C454" s="24">
        <v>31.81</v>
      </c>
      <c r="D454" s="24">
        <v>28.47</v>
      </c>
      <c r="E454" s="24">
        <v>30.23</v>
      </c>
      <c r="F454" s="24">
        <v>1180920</v>
      </c>
      <c r="G454" s="24">
        <v>22257296</v>
      </c>
      <c r="H454" s="7">
        <v>119</v>
      </c>
      <c r="J454" s="10">
        <f t="shared" si="1"/>
        <v>3.9853869146463296E-3</v>
      </c>
    </row>
    <row r="455" spans="1:10" x14ac:dyDescent="0.25">
      <c r="A455" t="s">
        <v>712</v>
      </c>
      <c r="B455" s="24">
        <v>30.12</v>
      </c>
      <c r="C455" s="24">
        <v>30.71</v>
      </c>
      <c r="D455" s="24">
        <v>28.58</v>
      </c>
      <c r="E455" s="24">
        <v>29.15</v>
      </c>
      <c r="F455" s="24">
        <v>508970</v>
      </c>
      <c r="G455" s="24">
        <v>21667772</v>
      </c>
      <c r="H455" s="7">
        <v>120</v>
      </c>
      <c r="J455" s="10">
        <f t="shared" si="1"/>
        <v>-3.2204515272244438E-2</v>
      </c>
    </row>
    <row r="456" spans="1:10" x14ac:dyDescent="0.25">
      <c r="A456" t="s">
        <v>711</v>
      </c>
      <c r="B456" s="24">
        <v>29.14</v>
      </c>
      <c r="C456" s="24">
        <v>29.96</v>
      </c>
      <c r="D456" s="24">
        <v>28.48</v>
      </c>
      <c r="E456" s="24">
        <v>29.45</v>
      </c>
      <c r="F456" s="24">
        <v>505969</v>
      </c>
      <c r="G456" s="24">
        <v>22108246</v>
      </c>
      <c r="H456" s="7">
        <v>121</v>
      </c>
      <c r="J456" s="10">
        <f t="shared" si="1"/>
        <v>1.0638297872340382E-2</v>
      </c>
    </row>
    <row r="457" spans="1:10" x14ac:dyDescent="0.25">
      <c r="A457" t="s">
        <v>710</v>
      </c>
      <c r="B457" s="24">
        <v>29.37</v>
      </c>
      <c r="C457" s="24">
        <v>37.96</v>
      </c>
      <c r="D457" s="24">
        <v>29.36</v>
      </c>
      <c r="E457" s="24">
        <v>35.94</v>
      </c>
      <c r="F457" s="24">
        <v>2214690</v>
      </c>
      <c r="G457" s="24">
        <v>27235557</v>
      </c>
      <c r="H457" s="7">
        <v>122</v>
      </c>
      <c r="J457" s="10">
        <f t="shared" si="1"/>
        <v>0.22369765066394268</v>
      </c>
    </row>
    <row r="458" spans="1:10" x14ac:dyDescent="0.25">
      <c r="A458" t="s">
        <v>709</v>
      </c>
      <c r="B458" s="24">
        <v>36.42</v>
      </c>
      <c r="C458" s="24">
        <v>38.4</v>
      </c>
      <c r="D458" s="24">
        <v>34.409999999999997</v>
      </c>
      <c r="E458" s="24">
        <v>37.31</v>
      </c>
      <c r="F458" s="24">
        <v>2551690</v>
      </c>
      <c r="G458" s="24">
        <v>28537159</v>
      </c>
      <c r="H458" s="7">
        <v>123</v>
      </c>
      <c r="J458" s="10">
        <f t="shared" si="1"/>
        <v>2.4437122460186724E-2</v>
      </c>
    </row>
    <row r="459" spans="1:10" x14ac:dyDescent="0.25">
      <c r="A459" t="s">
        <v>708</v>
      </c>
      <c r="B459" s="24">
        <v>37.28</v>
      </c>
      <c r="C459" s="24">
        <v>41.45</v>
      </c>
      <c r="D459" s="24">
        <v>37.19</v>
      </c>
      <c r="E459" s="24">
        <v>41.41</v>
      </c>
      <c r="F459" s="24">
        <v>2376490</v>
      </c>
      <c r="G459" s="24">
        <v>31975331</v>
      </c>
      <c r="H459" s="7">
        <v>124</v>
      </c>
      <c r="J459" s="10">
        <f t="shared" si="1"/>
        <v>0.11078326180257499</v>
      </c>
    </row>
    <row r="460" spans="1:10" x14ac:dyDescent="0.25">
      <c r="A460" t="s">
        <v>707</v>
      </c>
      <c r="B460" s="24">
        <v>41.58</v>
      </c>
      <c r="C460" s="24">
        <v>42.3</v>
      </c>
      <c r="D460" s="24">
        <v>39.299999999999997</v>
      </c>
      <c r="E460" s="24">
        <v>39.67</v>
      </c>
      <c r="F460" s="24">
        <v>2385790</v>
      </c>
      <c r="G460" s="24">
        <v>30912295</v>
      </c>
      <c r="H460" s="7">
        <v>125</v>
      </c>
      <c r="J460" s="10">
        <f t="shared" si="1"/>
        <v>-4.5935545935545857E-2</v>
      </c>
    </row>
    <row r="461" spans="1:10" x14ac:dyDescent="0.25">
      <c r="A461" t="s">
        <v>706</v>
      </c>
      <c r="B461" s="24">
        <v>39.71</v>
      </c>
      <c r="C461" s="24">
        <v>42</v>
      </c>
      <c r="D461" s="24">
        <v>37.729999999999997</v>
      </c>
      <c r="E461" s="24">
        <v>41.8</v>
      </c>
      <c r="F461" s="24">
        <v>2223230</v>
      </c>
      <c r="G461" s="24">
        <v>32876748</v>
      </c>
      <c r="H461" s="7">
        <v>126</v>
      </c>
      <c r="J461" s="10">
        <f t="shared" si="1"/>
        <v>5.2631578947368328E-2</v>
      </c>
    </row>
    <row r="462" spans="1:10" x14ac:dyDescent="0.25">
      <c r="A462" t="s">
        <v>705</v>
      </c>
      <c r="B462" s="24">
        <v>41.86</v>
      </c>
      <c r="C462" s="24">
        <v>43.63</v>
      </c>
      <c r="D462" s="24">
        <v>39.92</v>
      </c>
      <c r="E462" s="24">
        <v>41.64</v>
      </c>
      <c r="F462" s="24">
        <v>1619630</v>
      </c>
      <c r="G462" s="24">
        <v>33051913</v>
      </c>
      <c r="H462" s="7">
        <v>127</v>
      </c>
      <c r="J462" s="10">
        <f t="shared" si="1"/>
        <v>-5.2556139512660981E-3</v>
      </c>
    </row>
    <row r="463" spans="1:10" x14ac:dyDescent="0.25">
      <c r="A463" t="s">
        <v>704</v>
      </c>
      <c r="B463" s="24">
        <v>41.67</v>
      </c>
      <c r="C463" s="24">
        <v>41.74</v>
      </c>
      <c r="D463" s="24">
        <v>39.11</v>
      </c>
      <c r="E463" s="24">
        <v>39.44</v>
      </c>
      <c r="F463" s="24">
        <v>802597</v>
      </c>
      <c r="G463" s="24">
        <v>31578679</v>
      </c>
      <c r="H463" s="7">
        <v>128</v>
      </c>
      <c r="J463" s="10">
        <f t="shared" si="1"/>
        <v>-5.3515718742500697E-2</v>
      </c>
    </row>
    <row r="464" spans="1:10" x14ac:dyDescent="0.25">
      <c r="A464" t="s">
        <v>703</v>
      </c>
      <c r="B464" s="24">
        <v>39.44</v>
      </c>
      <c r="C464" s="24">
        <v>40.33</v>
      </c>
      <c r="D464" s="24">
        <v>37.83</v>
      </c>
      <c r="E464" s="24">
        <v>40.32</v>
      </c>
      <c r="F464" s="24">
        <v>1250700</v>
      </c>
      <c r="G464" s="24">
        <v>32571648</v>
      </c>
      <c r="H464" s="7">
        <v>129</v>
      </c>
      <c r="J464" s="10">
        <f t="shared" si="1"/>
        <v>2.2312373225152195E-2</v>
      </c>
    </row>
    <row r="465" spans="1:10" x14ac:dyDescent="0.25">
      <c r="A465" t="s">
        <v>702</v>
      </c>
      <c r="B465" s="24">
        <v>40.130000000000003</v>
      </c>
      <c r="C465" s="24">
        <v>40.64</v>
      </c>
      <c r="D465" s="24">
        <v>38.020000000000003</v>
      </c>
      <c r="E465" s="24">
        <v>38.03</v>
      </c>
      <c r="F465" s="24">
        <v>1051440</v>
      </c>
      <c r="G465" s="24">
        <v>30996004</v>
      </c>
      <c r="H465" s="7">
        <v>130</v>
      </c>
      <c r="J465" s="10">
        <f t="shared" ref="J465:J528" si="2">(E465-B465)/B465</f>
        <v>-5.2329927734861732E-2</v>
      </c>
    </row>
    <row r="466" spans="1:10" x14ac:dyDescent="0.25">
      <c r="A466" t="s">
        <v>701</v>
      </c>
      <c r="B466" s="24">
        <v>38.03</v>
      </c>
      <c r="C466" s="24">
        <v>38.17</v>
      </c>
      <c r="D466" s="24">
        <v>35.56</v>
      </c>
      <c r="E466" s="24">
        <v>35.74</v>
      </c>
      <c r="F466" s="24">
        <v>1056640</v>
      </c>
      <c r="G466" s="24">
        <v>29392032</v>
      </c>
      <c r="H466" s="7">
        <v>131</v>
      </c>
      <c r="J466" s="10">
        <f t="shared" si="2"/>
        <v>-6.0215619247962114E-2</v>
      </c>
    </row>
    <row r="467" spans="1:10" x14ac:dyDescent="0.25">
      <c r="A467" t="s">
        <v>700</v>
      </c>
      <c r="B467" s="24">
        <v>35.75</v>
      </c>
      <c r="C467" s="24">
        <v>37.409999999999997</v>
      </c>
      <c r="D467" s="24">
        <v>35.32</v>
      </c>
      <c r="E467" s="24">
        <v>36.72</v>
      </c>
      <c r="F467" s="24">
        <v>891767</v>
      </c>
      <c r="G467" s="24">
        <v>30455510</v>
      </c>
      <c r="H467" s="7">
        <v>132</v>
      </c>
      <c r="J467" s="10">
        <f t="shared" si="2"/>
        <v>2.7132867132867101E-2</v>
      </c>
    </row>
    <row r="468" spans="1:10" x14ac:dyDescent="0.25">
      <c r="A468" t="s">
        <v>699</v>
      </c>
      <c r="B468" s="24">
        <v>36.700000000000003</v>
      </c>
      <c r="C468" s="24">
        <v>38.29</v>
      </c>
      <c r="D468" s="24">
        <v>33.659999999999997</v>
      </c>
      <c r="E468" s="24">
        <v>35.35</v>
      </c>
      <c r="F468" s="24">
        <v>1938790</v>
      </c>
      <c r="G468" s="24">
        <v>29572047</v>
      </c>
      <c r="H468" s="7">
        <v>133</v>
      </c>
      <c r="J468" s="10">
        <f t="shared" si="2"/>
        <v>-3.6784741144414206E-2</v>
      </c>
    </row>
    <row r="469" spans="1:10" x14ac:dyDescent="0.25">
      <c r="A469" t="s">
        <v>698</v>
      </c>
      <c r="B469" s="24">
        <v>35.299999999999997</v>
      </c>
      <c r="C469" s="24">
        <v>40.01</v>
      </c>
      <c r="D469" s="24">
        <v>35.299999999999997</v>
      </c>
      <c r="E469" s="24">
        <v>39.72</v>
      </c>
      <c r="F469" s="24">
        <v>1681810</v>
      </c>
      <c r="G469" s="24">
        <v>33514828</v>
      </c>
      <c r="H469" s="7">
        <v>134</v>
      </c>
      <c r="J469" s="10">
        <f t="shared" si="2"/>
        <v>0.12521246458923518</v>
      </c>
    </row>
    <row r="470" spans="1:10" x14ac:dyDescent="0.25">
      <c r="A470" t="s">
        <v>697</v>
      </c>
      <c r="B470" s="24">
        <v>39.880000000000003</v>
      </c>
      <c r="C470" s="24">
        <v>40.96</v>
      </c>
      <c r="D470" s="24">
        <v>38.049999999999997</v>
      </c>
      <c r="E470" s="24">
        <v>40.159999999999997</v>
      </c>
      <c r="F470" s="24">
        <v>1838160</v>
      </c>
      <c r="G470" s="24">
        <v>34167724</v>
      </c>
      <c r="H470" s="7">
        <v>135</v>
      </c>
      <c r="J470" s="10">
        <f t="shared" si="2"/>
        <v>7.0210631895685563E-3</v>
      </c>
    </row>
    <row r="471" spans="1:10" x14ac:dyDescent="0.25">
      <c r="A471" t="s">
        <v>696</v>
      </c>
      <c r="B471" s="24">
        <v>40.17</v>
      </c>
      <c r="C471" s="24">
        <v>48.38</v>
      </c>
      <c r="D471" s="24">
        <v>40.17</v>
      </c>
      <c r="E471" s="24">
        <v>47.66</v>
      </c>
      <c r="F471" s="24">
        <v>5846470</v>
      </c>
      <c r="G471" s="24">
        <v>40901276</v>
      </c>
      <c r="H471" s="7">
        <v>136</v>
      </c>
      <c r="J471" s="10">
        <f t="shared" si="2"/>
        <v>0.18645755538959408</v>
      </c>
    </row>
    <row r="472" spans="1:10" x14ac:dyDescent="0.25">
      <c r="A472" t="s">
        <v>695</v>
      </c>
      <c r="B472" s="24">
        <v>47.75</v>
      </c>
      <c r="C472" s="24">
        <v>47.78</v>
      </c>
      <c r="D472" s="24">
        <v>43.45</v>
      </c>
      <c r="E472" s="24">
        <v>45.12</v>
      </c>
      <c r="F472" s="24">
        <v>2372830</v>
      </c>
      <c r="G472" s="24">
        <v>39044996</v>
      </c>
      <c r="H472" s="7">
        <v>137</v>
      </c>
      <c r="J472" s="10">
        <f t="shared" si="2"/>
        <v>-5.5078534031413669E-2</v>
      </c>
    </row>
    <row r="473" spans="1:10" x14ac:dyDescent="0.25">
      <c r="A473" t="s">
        <v>694</v>
      </c>
      <c r="B473" s="24">
        <v>45.06</v>
      </c>
      <c r="C473" s="24">
        <v>46.26</v>
      </c>
      <c r="D473" s="24">
        <v>43.24</v>
      </c>
      <c r="E473" s="24">
        <v>45.73</v>
      </c>
      <c r="F473" s="24">
        <v>2480490</v>
      </c>
      <c r="G473" s="24">
        <v>39896292</v>
      </c>
      <c r="H473" s="7">
        <v>138</v>
      </c>
      <c r="J473" s="10">
        <f t="shared" si="2"/>
        <v>1.4869063470927531E-2</v>
      </c>
    </row>
    <row r="474" spans="1:10" x14ac:dyDescent="0.25">
      <c r="A474" t="s">
        <v>693</v>
      </c>
      <c r="B474" s="24">
        <v>45.65</v>
      </c>
      <c r="C474" s="24">
        <v>50.7</v>
      </c>
      <c r="D474" s="24">
        <v>45.65</v>
      </c>
      <c r="E474" s="24">
        <v>48.78</v>
      </c>
      <c r="F474" s="24">
        <v>3945410</v>
      </c>
      <c r="G474" s="24">
        <v>42902409</v>
      </c>
      <c r="H474" s="7">
        <v>139</v>
      </c>
      <c r="J474" s="10">
        <f t="shared" si="2"/>
        <v>6.8565169769989109E-2</v>
      </c>
    </row>
    <row r="475" spans="1:10" x14ac:dyDescent="0.25">
      <c r="A475" t="s">
        <v>692</v>
      </c>
      <c r="B475" s="24">
        <v>49.12</v>
      </c>
      <c r="C475" s="24">
        <v>53.54</v>
      </c>
      <c r="D475" s="24">
        <v>46.33</v>
      </c>
      <c r="E475" s="24">
        <v>48.27</v>
      </c>
      <c r="F475" s="24">
        <v>5088250</v>
      </c>
      <c r="G475" s="24">
        <v>42796732</v>
      </c>
      <c r="H475" s="7">
        <v>140</v>
      </c>
      <c r="J475" s="10">
        <f t="shared" si="2"/>
        <v>-1.7304560260586205E-2</v>
      </c>
    </row>
    <row r="476" spans="1:10" x14ac:dyDescent="0.25">
      <c r="A476" t="s">
        <v>691</v>
      </c>
      <c r="B476" s="24">
        <v>48.27</v>
      </c>
      <c r="C476" s="24">
        <v>91.09</v>
      </c>
      <c r="D476" s="24">
        <v>47.68</v>
      </c>
      <c r="E476" s="24">
        <v>64.180000000000007</v>
      </c>
      <c r="F476" s="24">
        <v>27275200</v>
      </c>
      <c r="G476" s="24">
        <v>57373585</v>
      </c>
      <c r="H476" s="7">
        <v>141</v>
      </c>
      <c r="J476" s="10">
        <f t="shared" si="2"/>
        <v>0.32960430909467586</v>
      </c>
    </row>
    <row r="477" spans="1:10" x14ac:dyDescent="0.25">
      <c r="A477" t="s">
        <v>690</v>
      </c>
      <c r="B477" s="24">
        <v>63.48</v>
      </c>
      <c r="C477" s="24">
        <v>80.33</v>
      </c>
      <c r="D477" s="24">
        <v>59.49</v>
      </c>
      <c r="E477" s="24">
        <v>69.89</v>
      </c>
      <c r="F477" s="24">
        <v>13536800</v>
      </c>
      <c r="G477" s="24">
        <v>62974801</v>
      </c>
      <c r="H477" s="7">
        <v>142</v>
      </c>
      <c r="J477" s="10">
        <f t="shared" si="2"/>
        <v>0.10097668557025841</v>
      </c>
    </row>
    <row r="478" spans="1:10" x14ac:dyDescent="0.25">
      <c r="A478" t="s">
        <v>689</v>
      </c>
      <c r="B478" s="24">
        <v>70.069999999999993</v>
      </c>
      <c r="C478" s="24">
        <v>79.06</v>
      </c>
      <c r="D478" s="24">
        <v>70.069999999999993</v>
      </c>
      <c r="E478" s="24">
        <v>72.47</v>
      </c>
      <c r="F478" s="24">
        <v>7465190</v>
      </c>
      <c r="G478" s="24">
        <v>65816340</v>
      </c>
      <c r="H478" s="7">
        <v>143</v>
      </c>
      <c r="J478" s="10">
        <f t="shared" si="2"/>
        <v>3.4251462822891481E-2</v>
      </c>
    </row>
    <row r="479" spans="1:10" x14ac:dyDescent="0.25">
      <c r="A479" t="s">
        <v>688</v>
      </c>
      <c r="B479" s="24">
        <v>72.09</v>
      </c>
      <c r="C479" s="24">
        <v>73.63</v>
      </c>
      <c r="D479" s="24">
        <v>65.09</v>
      </c>
      <c r="E479" s="24">
        <v>66.64</v>
      </c>
      <c r="F479" s="24">
        <v>6927260</v>
      </c>
      <c r="G479" s="24">
        <v>61005556</v>
      </c>
      <c r="H479" s="7">
        <v>144</v>
      </c>
      <c r="J479" s="10">
        <f t="shared" si="2"/>
        <v>-7.5599944513802225E-2</v>
      </c>
    </row>
    <row r="480" spans="1:10" x14ac:dyDescent="0.25">
      <c r="A480" t="s">
        <v>687</v>
      </c>
      <c r="B480" s="24">
        <v>66.150000000000006</v>
      </c>
      <c r="C480" s="24">
        <v>71.209999999999994</v>
      </c>
      <c r="D480" s="24">
        <v>64.69</v>
      </c>
      <c r="E480" s="24">
        <v>69.22</v>
      </c>
      <c r="F480" s="24">
        <v>4318140</v>
      </c>
      <c r="G480" s="24">
        <v>63855469</v>
      </c>
      <c r="H480" s="7">
        <v>145</v>
      </c>
      <c r="J480" s="10">
        <f t="shared" si="2"/>
        <v>4.6409674981103446E-2</v>
      </c>
    </row>
    <row r="481" spans="1:10" x14ac:dyDescent="0.25">
      <c r="A481" t="s">
        <v>686</v>
      </c>
      <c r="B481" s="24">
        <v>69.34</v>
      </c>
      <c r="C481" s="24">
        <v>69.66</v>
      </c>
      <c r="D481" s="24">
        <v>65.91</v>
      </c>
      <c r="E481" s="24">
        <v>66.61</v>
      </c>
      <c r="F481" s="24">
        <v>2369260</v>
      </c>
      <c r="G481" s="24">
        <v>61929564</v>
      </c>
      <c r="H481" s="7">
        <v>146</v>
      </c>
      <c r="J481" s="10">
        <f t="shared" si="2"/>
        <v>-3.9371214306316758E-2</v>
      </c>
    </row>
    <row r="482" spans="1:10" x14ac:dyDescent="0.25">
      <c r="A482" t="s">
        <v>685</v>
      </c>
      <c r="B482" s="24">
        <v>66.569999999999993</v>
      </c>
      <c r="C482" s="24">
        <v>73.430000000000007</v>
      </c>
      <c r="D482" s="24">
        <v>63.65</v>
      </c>
      <c r="E482" s="24">
        <v>64.59</v>
      </c>
      <c r="F482" s="24">
        <v>9363870</v>
      </c>
      <c r="G482" s="24">
        <v>60507236</v>
      </c>
      <c r="H482" s="7">
        <v>147</v>
      </c>
      <c r="J482" s="10">
        <f t="shared" si="2"/>
        <v>-2.974312753492549E-2</v>
      </c>
    </row>
    <row r="483" spans="1:10" x14ac:dyDescent="0.25">
      <c r="A483" t="s">
        <v>684</v>
      </c>
      <c r="B483" s="24">
        <v>64.77</v>
      </c>
      <c r="C483" s="24">
        <v>66.48</v>
      </c>
      <c r="D483" s="24">
        <v>63.15</v>
      </c>
      <c r="E483" s="24">
        <v>63.4</v>
      </c>
      <c r="F483" s="24">
        <v>4535020</v>
      </c>
      <c r="G483" s="24">
        <v>59852523</v>
      </c>
      <c r="H483" s="7">
        <v>148</v>
      </c>
      <c r="J483" s="10">
        <f t="shared" si="2"/>
        <v>-2.1151767793731627E-2</v>
      </c>
    </row>
    <row r="484" spans="1:10" x14ac:dyDescent="0.25">
      <c r="A484" t="s">
        <v>683</v>
      </c>
      <c r="B484" s="24">
        <v>63.56</v>
      </c>
      <c r="C484" s="24">
        <v>65.66</v>
      </c>
      <c r="D484" s="24">
        <v>59.24</v>
      </c>
      <c r="E484" s="24">
        <v>59.93</v>
      </c>
      <c r="F484" s="24">
        <v>3128110</v>
      </c>
      <c r="G484" s="24">
        <v>57012533</v>
      </c>
      <c r="H484" s="7">
        <v>149</v>
      </c>
      <c r="J484" s="10">
        <f t="shared" si="2"/>
        <v>-5.7111390811831378E-2</v>
      </c>
    </row>
    <row r="485" spans="1:10" x14ac:dyDescent="0.25">
      <c r="A485" t="s">
        <v>682</v>
      </c>
      <c r="B485" s="24">
        <v>60.04</v>
      </c>
      <c r="C485" s="24">
        <v>62.01</v>
      </c>
      <c r="D485" s="24">
        <v>54.18</v>
      </c>
      <c r="E485" s="24">
        <v>54.54</v>
      </c>
      <c r="F485" s="24">
        <v>3581290</v>
      </c>
      <c r="G485" s="24">
        <v>52273640</v>
      </c>
      <c r="H485" s="7">
        <v>150</v>
      </c>
      <c r="J485" s="10">
        <f t="shared" si="2"/>
        <v>-9.1605596269153905E-2</v>
      </c>
    </row>
    <row r="486" spans="1:10" x14ac:dyDescent="0.25">
      <c r="A486" t="s">
        <v>681</v>
      </c>
      <c r="B486" s="24">
        <v>54.67</v>
      </c>
      <c r="C486" s="24">
        <v>73.459999999999994</v>
      </c>
      <c r="D486" s="24">
        <v>54.61</v>
      </c>
      <c r="E486" s="24">
        <v>64.69</v>
      </c>
      <c r="F486" s="24">
        <v>9419650</v>
      </c>
      <c r="G486" s="24">
        <v>62462148</v>
      </c>
      <c r="H486" s="7">
        <v>151</v>
      </c>
      <c r="J486" s="10">
        <f t="shared" si="2"/>
        <v>0.18328150722516912</v>
      </c>
    </row>
    <row r="487" spans="1:10" x14ac:dyDescent="0.25">
      <c r="A487" t="s">
        <v>680</v>
      </c>
      <c r="B487" s="24">
        <v>64.959999999999994</v>
      </c>
      <c r="C487" s="24">
        <v>67.709999999999994</v>
      </c>
      <c r="D487" s="24">
        <v>61.76</v>
      </c>
      <c r="E487" s="24">
        <v>63.36</v>
      </c>
      <c r="F487" s="24">
        <v>2921400</v>
      </c>
      <c r="G487" s="24">
        <v>61632280</v>
      </c>
      <c r="H487" s="7">
        <v>152</v>
      </c>
      <c r="J487" s="10">
        <f t="shared" si="2"/>
        <v>-2.4630541871921097E-2</v>
      </c>
    </row>
    <row r="488" spans="1:10" x14ac:dyDescent="0.25">
      <c r="A488" t="s">
        <v>679</v>
      </c>
      <c r="B488" s="24">
        <v>63.26</v>
      </c>
      <c r="C488" s="24">
        <v>67.48</v>
      </c>
      <c r="D488" s="24">
        <v>61.75</v>
      </c>
      <c r="E488" s="24">
        <v>66.95</v>
      </c>
      <c r="F488" s="24">
        <v>4462730</v>
      </c>
      <c r="G488" s="24">
        <v>65598383</v>
      </c>
      <c r="H488" s="7">
        <v>153</v>
      </c>
      <c r="J488" s="10">
        <f t="shared" si="2"/>
        <v>5.8330698703762326E-2</v>
      </c>
    </row>
    <row r="489" spans="1:10" x14ac:dyDescent="0.25">
      <c r="A489" t="s">
        <v>678</v>
      </c>
      <c r="B489" s="24">
        <v>66.930000000000007</v>
      </c>
      <c r="C489" s="24">
        <v>78.47</v>
      </c>
      <c r="D489" s="24">
        <v>66.930000000000007</v>
      </c>
      <c r="E489" s="24">
        <v>70.260000000000005</v>
      </c>
      <c r="F489" s="24">
        <v>6312930</v>
      </c>
      <c r="G489" s="24">
        <v>69349003</v>
      </c>
      <c r="H489" s="7">
        <v>154</v>
      </c>
      <c r="J489" s="10">
        <f t="shared" si="2"/>
        <v>4.97534737785746E-2</v>
      </c>
    </row>
    <row r="490" spans="1:10" x14ac:dyDescent="0.25">
      <c r="A490" t="s">
        <v>677</v>
      </c>
      <c r="B490" s="24">
        <v>70.17</v>
      </c>
      <c r="C490" s="24">
        <v>73.510000000000005</v>
      </c>
      <c r="D490" s="24">
        <v>64.42</v>
      </c>
      <c r="E490" s="24">
        <v>64.59</v>
      </c>
      <c r="F490" s="24">
        <v>3451690</v>
      </c>
      <c r="G490" s="24">
        <v>64221322</v>
      </c>
      <c r="H490" s="7">
        <v>155</v>
      </c>
      <c r="J490" s="10">
        <f t="shared" si="2"/>
        <v>-7.9521162890123953E-2</v>
      </c>
    </row>
    <row r="491" spans="1:10" x14ac:dyDescent="0.25">
      <c r="A491" t="s">
        <v>676</v>
      </c>
      <c r="B491" s="24">
        <v>64.569999999999993</v>
      </c>
      <c r="C491" s="24">
        <v>67.63</v>
      </c>
      <c r="D491" s="24">
        <v>61.48</v>
      </c>
      <c r="E491" s="24">
        <v>63.73</v>
      </c>
      <c r="F491" s="24">
        <v>4470820</v>
      </c>
      <c r="G491" s="24">
        <v>63812228</v>
      </c>
      <c r="H491" s="7">
        <v>156</v>
      </c>
      <c r="J491" s="10">
        <f t="shared" si="2"/>
        <v>-1.3009137370295748E-2</v>
      </c>
    </row>
    <row r="492" spans="1:10" x14ac:dyDescent="0.25">
      <c r="A492" t="s">
        <v>675</v>
      </c>
      <c r="B492" s="24">
        <v>64.040000000000006</v>
      </c>
      <c r="C492" s="24">
        <v>66.150000000000006</v>
      </c>
      <c r="D492" s="24">
        <v>61.72</v>
      </c>
      <c r="E492" s="24">
        <v>63.45</v>
      </c>
      <c r="F492" s="24">
        <v>4457090</v>
      </c>
      <c r="G492" s="24">
        <v>63987072</v>
      </c>
      <c r="H492" s="7">
        <v>157</v>
      </c>
      <c r="J492" s="10">
        <f t="shared" si="2"/>
        <v>-9.2129918800750062E-3</v>
      </c>
    </row>
    <row r="493" spans="1:10" x14ac:dyDescent="0.25">
      <c r="A493" t="s">
        <v>674</v>
      </c>
      <c r="B493" s="24">
        <v>63.5</v>
      </c>
      <c r="C493" s="24">
        <v>64</v>
      </c>
      <c r="D493" s="24">
        <v>60.77</v>
      </c>
      <c r="E493" s="24">
        <v>62.7</v>
      </c>
      <c r="F493" s="24">
        <v>5109820</v>
      </c>
      <c r="G493" s="24">
        <v>63692691</v>
      </c>
      <c r="H493" s="7">
        <v>158</v>
      </c>
      <c r="J493" s="10">
        <f t="shared" si="2"/>
        <v>-1.2598425196850348E-2</v>
      </c>
    </row>
    <row r="494" spans="1:10" x14ac:dyDescent="0.25">
      <c r="A494" t="s">
        <v>673</v>
      </c>
      <c r="B494" s="24">
        <v>62.59</v>
      </c>
      <c r="C494" s="24">
        <v>63.28</v>
      </c>
      <c r="D494" s="24">
        <v>58.05</v>
      </c>
      <c r="E494" s="24">
        <v>59.08</v>
      </c>
      <c r="F494" s="24">
        <v>5402150</v>
      </c>
      <c r="G494" s="24">
        <v>60431530</v>
      </c>
      <c r="H494" s="7">
        <v>159</v>
      </c>
      <c r="J494" s="10">
        <f t="shared" si="2"/>
        <v>-5.6079245885924348E-2</v>
      </c>
    </row>
    <row r="495" spans="1:10" x14ac:dyDescent="0.25">
      <c r="A495" t="s">
        <v>672</v>
      </c>
      <c r="B495" s="24">
        <v>59.17</v>
      </c>
      <c r="C495" s="24">
        <v>59.35</v>
      </c>
      <c r="D495" s="24">
        <v>53.7</v>
      </c>
      <c r="E495" s="24">
        <v>57.9</v>
      </c>
      <c r="F495" s="24">
        <v>5816800</v>
      </c>
      <c r="G495" s="24">
        <v>59647481</v>
      </c>
      <c r="H495" s="7">
        <v>160</v>
      </c>
      <c r="J495" s="10">
        <f t="shared" si="2"/>
        <v>-2.1463579516647003E-2</v>
      </c>
    </row>
    <row r="496" spans="1:10" x14ac:dyDescent="0.25">
      <c r="A496" t="s">
        <v>671</v>
      </c>
      <c r="B496" s="24">
        <v>57.78</v>
      </c>
      <c r="C496" s="24">
        <v>61.35</v>
      </c>
      <c r="D496" s="24">
        <v>55.39</v>
      </c>
      <c r="E496" s="24">
        <v>59.8</v>
      </c>
      <c r="F496" s="24">
        <v>3267540</v>
      </c>
      <c r="G496" s="24">
        <v>62021429</v>
      </c>
      <c r="H496" s="7">
        <v>161</v>
      </c>
      <c r="J496" s="10">
        <f t="shared" si="2"/>
        <v>3.4960193838698445E-2</v>
      </c>
    </row>
    <row r="497" spans="1:10" x14ac:dyDescent="0.25">
      <c r="A497" t="s">
        <v>670</v>
      </c>
      <c r="B497" s="24">
        <v>59.53</v>
      </c>
      <c r="C497" s="24">
        <v>65.48</v>
      </c>
      <c r="D497" s="24">
        <v>57.62</v>
      </c>
      <c r="E497" s="24">
        <v>63.58</v>
      </c>
      <c r="F497" s="24">
        <v>3732900</v>
      </c>
      <c r="G497" s="24">
        <v>66414889</v>
      </c>
      <c r="H497" s="7">
        <v>162</v>
      </c>
      <c r="J497" s="10">
        <f t="shared" si="2"/>
        <v>6.8032924575844061E-2</v>
      </c>
    </row>
    <row r="498" spans="1:10" x14ac:dyDescent="0.25">
      <c r="A498" t="s">
        <v>669</v>
      </c>
      <c r="B498" s="24">
        <v>63.53</v>
      </c>
      <c r="C498" s="24">
        <v>78.56</v>
      </c>
      <c r="D498" s="24">
        <v>62.1</v>
      </c>
      <c r="E498" s="24">
        <v>62.55</v>
      </c>
      <c r="F498" s="24">
        <v>10584900</v>
      </c>
      <c r="G498" s="24">
        <v>65783837</v>
      </c>
      <c r="H498" s="7">
        <v>163</v>
      </c>
      <c r="J498" s="10">
        <f t="shared" si="2"/>
        <v>-1.5425783094601039E-2</v>
      </c>
    </row>
    <row r="499" spans="1:10" x14ac:dyDescent="0.25">
      <c r="A499" t="s">
        <v>668</v>
      </c>
      <c r="B499" s="24">
        <v>62.77</v>
      </c>
      <c r="C499" s="24">
        <v>68.89</v>
      </c>
      <c r="D499" s="24">
        <v>62.77</v>
      </c>
      <c r="E499" s="24">
        <v>64.819999999999993</v>
      </c>
      <c r="F499" s="24">
        <v>4183730</v>
      </c>
      <c r="G499" s="24">
        <v>68635665</v>
      </c>
      <c r="H499" s="7">
        <v>164</v>
      </c>
      <c r="J499" s="10">
        <f t="shared" si="2"/>
        <v>3.2658913493707024E-2</v>
      </c>
    </row>
    <row r="500" spans="1:10" x14ac:dyDescent="0.25">
      <c r="A500" t="s">
        <v>667</v>
      </c>
      <c r="B500" s="24">
        <v>64.91</v>
      </c>
      <c r="C500" s="24">
        <v>65.400000000000006</v>
      </c>
      <c r="D500" s="24">
        <v>61.51</v>
      </c>
      <c r="E500" s="24">
        <v>61.83</v>
      </c>
      <c r="F500" s="24">
        <v>3188750</v>
      </c>
      <c r="G500" s="24">
        <v>65915031</v>
      </c>
      <c r="H500" s="7">
        <v>165</v>
      </c>
      <c r="J500" s="10">
        <f t="shared" si="2"/>
        <v>-4.745031582190723E-2</v>
      </c>
    </row>
    <row r="501" spans="1:10" x14ac:dyDescent="0.25">
      <c r="A501" t="s">
        <v>666</v>
      </c>
      <c r="B501" s="24">
        <v>61.9</v>
      </c>
      <c r="C501" s="24">
        <v>63.14</v>
      </c>
      <c r="D501" s="24">
        <v>60.03</v>
      </c>
      <c r="E501" s="24">
        <v>62</v>
      </c>
      <c r="F501" s="24">
        <v>3425370</v>
      </c>
      <c r="G501" s="24">
        <v>66535473</v>
      </c>
      <c r="H501" s="7">
        <v>166</v>
      </c>
      <c r="J501" s="10">
        <f t="shared" si="2"/>
        <v>1.6155088852988922E-3</v>
      </c>
    </row>
    <row r="502" spans="1:10" x14ac:dyDescent="0.25">
      <c r="A502" t="s">
        <v>665</v>
      </c>
      <c r="B502" s="24">
        <v>62.07</v>
      </c>
      <c r="C502" s="24">
        <v>64.819999999999993</v>
      </c>
      <c r="D502" s="24">
        <v>61.27</v>
      </c>
      <c r="E502" s="24">
        <v>64.66</v>
      </c>
      <c r="F502" s="24">
        <v>4322200</v>
      </c>
      <c r="G502" s="24">
        <v>69849957</v>
      </c>
      <c r="H502" s="7">
        <v>167</v>
      </c>
      <c r="J502" s="10">
        <f t="shared" si="2"/>
        <v>4.172708232640561E-2</v>
      </c>
    </row>
    <row r="503" spans="1:10" x14ac:dyDescent="0.25">
      <c r="A503" t="s">
        <v>664</v>
      </c>
      <c r="B503" s="24">
        <v>64.81</v>
      </c>
      <c r="C503" s="24">
        <v>71.44</v>
      </c>
      <c r="D503" s="24">
        <v>64.55</v>
      </c>
      <c r="E503" s="24">
        <v>71.17</v>
      </c>
      <c r="F503" s="24">
        <v>5898520</v>
      </c>
      <c r="G503" s="24">
        <v>77393787</v>
      </c>
      <c r="H503" s="7">
        <v>168</v>
      </c>
      <c r="J503" s="10">
        <f t="shared" si="2"/>
        <v>9.8133004166023746E-2</v>
      </c>
    </row>
    <row r="504" spans="1:10" x14ac:dyDescent="0.25">
      <c r="A504" t="s">
        <v>663</v>
      </c>
      <c r="B504" s="24">
        <v>71.91</v>
      </c>
      <c r="C504" s="24">
        <v>77.180000000000007</v>
      </c>
      <c r="D504" s="24">
        <v>69.02</v>
      </c>
      <c r="E504" s="24">
        <v>72.87</v>
      </c>
      <c r="F504" s="24">
        <v>8228310</v>
      </c>
      <c r="G504" s="24">
        <v>79764352</v>
      </c>
      <c r="H504" s="7">
        <v>169</v>
      </c>
      <c r="J504" s="10">
        <f t="shared" si="2"/>
        <v>1.3350020859407704E-2</v>
      </c>
    </row>
    <row r="505" spans="1:10" x14ac:dyDescent="0.25">
      <c r="A505" t="s">
        <v>662</v>
      </c>
      <c r="B505" s="24">
        <v>72.94</v>
      </c>
      <c r="C505" s="24">
        <v>74.37</v>
      </c>
      <c r="D505" s="24">
        <v>70.75</v>
      </c>
      <c r="E505" s="24">
        <v>71.5</v>
      </c>
      <c r="F505" s="24">
        <v>3777100</v>
      </c>
      <c r="G505" s="24">
        <v>78788831</v>
      </c>
      <c r="H505" s="7">
        <v>170</v>
      </c>
      <c r="J505" s="10">
        <f t="shared" si="2"/>
        <v>-1.9742253907321056E-2</v>
      </c>
    </row>
    <row r="506" spans="1:10" x14ac:dyDescent="0.25">
      <c r="A506" t="s">
        <v>661</v>
      </c>
      <c r="B506" s="24">
        <v>71.59</v>
      </c>
      <c r="C506" s="24">
        <v>72.010000000000005</v>
      </c>
      <c r="D506" s="24">
        <v>69.53</v>
      </c>
      <c r="E506" s="24">
        <v>70.239999999999995</v>
      </c>
      <c r="F506" s="24">
        <v>3190330</v>
      </c>
      <c r="G506" s="24">
        <v>77891498</v>
      </c>
      <c r="H506" s="7">
        <v>171</v>
      </c>
      <c r="J506" s="10">
        <f t="shared" si="2"/>
        <v>-1.8857382315966034E-2</v>
      </c>
    </row>
    <row r="507" spans="1:10" x14ac:dyDescent="0.25">
      <c r="A507" t="s">
        <v>660</v>
      </c>
      <c r="B507" s="24">
        <v>70.25</v>
      </c>
      <c r="C507" s="24">
        <v>72.27</v>
      </c>
      <c r="D507" s="24">
        <v>70.23</v>
      </c>
      <c r="E507" s="24">
        <v>71.78</v>
      </c>
      <c r="F507" s="24">
        <v>3733350</v>
      </c>
      <c r="G507" s="24">
        <v>80125745</v>
      </c>
      <c r="H507" s="7">
        <v>172</v>
      </c>
      <c r="J507" s="10">
        <f t="shared" si="2"/>
        <v>2.1779359430604998E-2</v>
      </c>
    </row>
    <row r="508" spans="1:10" x14ac:dyDescent="0.25">
      <c r="A508" t="s">
        <v>659</v>
      </c>
      <c r="B508" s="24">
        <v>71.78</v>
      </c>
      <c r="C508" s="24">
        <v>72.31</v>
      </c>
      <c r="D508" s="24">
        <v>70.13</v>
      </c>
      <c r="E508" s="24">
        <v>70.94</v>
      </c>
      <c r="F508" s="24">
        <v>4692510</v>
      </c>
      <c r="G508" s="24">
        <v>79690467</v>
      </c>
      <c r="H508" s="7">
        <v>173</v>
      </c>
      <c r="J508" s="10">
        <f t="shared" si="2"/>
        <v>-1.1702424073558142E-2</v>
      </c>
    </row>
    <row r="509" spans="1:10" x14ac:dyDescent="0.25">
      <c r="A509" t="s">
        <v>658</v>
      </c>
      <c r="B509" s="24">
        <v>71.02</v>
      </c>
      <c r="C509" s="24">
        <v>71.150000000000006</v>
      </c>
      <c r="D509" s="24">
        <v>66.61</v>
      </c>
      <c r="E509" s="24">
        <v>67.319999999999993</v>
      </c>
      <c r="F509" s="24">
        <v>5595750</v>
      </c>
      <c r="G509" s="24">
        <v>76097127</v>
      </c>
      <c r="H509" s="7">
        <v>174</v>
      </c>
      <c r="J509" s="10">
        <f t="shared" si="2"/>
        <v>-5.2098000563221669E-2</v>
      </c>
    </row>
    <row r="510" spans="1:10" x14ac:dyDescent="0.25">
      <c r="A510" t="s">
        <v>657</v>
      </c>
      <c r="B510" s="24">
        <v>67.3</v>
      </c>
      <c r="C510" s="24">
        <v>69.73</v>
      </c>
      <c r="D510" s="24">
        <v>66.72</v>
      </c>
      <c r="E510" s="24">
        <v>68.14</v>
      </c>
      <c r="F510" s="24">
        <v>5144630</v>
      </c>
      <c r="G510" s="24">
        <v>77527455</v>
      </c>
      <c r="H510" s="7">
        <v>175</v>
      </c>
      <c r="J510" s="10">
        <f t="shared" si="2"/>
        <v>1.248142644873705E-2</v>
      </c>
    </row>
    <row r="511" spans="1:10" x14ac:dyDescent="0.25">
      <c r="A511" t="s">
        <v>656</v>
      </c>
      <c r="B511" s="24">
        <v>68</v>
      </c>
      <c r="C511" s="24">
        <v>68.87</v>
      </c>
      <c r="D511" s="24">
        <v>67.5</v>
      </c>
      <c r="E511" s="24">
        <v>68.67</v>
      </c>
      <c r="F511" s="24">
        <v>4087150</v>
      </c>
      <c r="G511" s="24">
        <v>78624433</v>
      </c>
      <c r="H511" s="7">
        <v>176</v>
      </c>
      <c r="J511" s="10">
        <f t="shared" si="2"/>
        <v>9.8529411764706129E-3</v>
      </c>
    </row>
    <row r="512" spans="1:10" x14ac:dyDescent="0.25">
      <c r="A512" t="s">
        <v>655</v>
      </c>
      <c r="B512" s="24">
        <v>68.75</v>
      </c>
      <c r="C512" s="24">
        <v>68.78</v>
      </c>
      <c r="D512" s="24">
        <v>66.239999999999995</v>
      </c>
      <c r="E512" s="24">
        <v>66.34</v>
      </c>
      <c r="F512" s="24">
        <v>2664960</v>
      </c>
      <c r="G512" s="24">
        <v>76417367</v>
      </c>
      <c r="H512" s="7">
        <v>177</v>
      </c>
      <c r="J512" s="10">
        <f t="shared" si="2"/>
        <v>-3.5054545454545408E-2</v>
      </c>
    </row>
    <row r="513" spans="1:10" x14ac:dyDescent="0.25">
      <c r="A513" t="s">
        <v>654</v>
      </c>
      <c r="B513" s="24">
        <v>66.56</v>
      </c>
      <c r="C513" s="24">
        <v>68.819999999999993</v>
      </c>
      <c r="D513" s="24">
        <v>66.56</v>
      </c>
      <c r="E513" s="24">
        <v>67.989999999999995</v>
      </c>
      <c r="F513" s="24">
        <v>4159870</v>
      </c>
      <c r="G513" s="24">
        <v>78825134</v>
      </c>
      <c r="H513" s="7">
        <v>178</v>
      </c>
      <c r="J513" s="10">
        <f t="shared" si="2"/>
        <v>2.1484374999999889E-2</v>
      </c>
    </row>
    <row r="514" spans="1:10" x14ac:dyDescent="0.25">
      <c r="A514" t="s">
        <v>653</v>
      </c>
      <c r="B514" s="24">
        <v>67.849999999999994</v>
      </c>
      <c r="C514" s="24">
        <v>73.290000000000006</v>
      </c>
      <c r="D514" s="24">
        <v>64.75</v>
      </c>
      <c r="E514" s="24">
        <v>69.17</v>
      </c>
      <c r="F514" s="24">
        <v>4835280</v>
      </c>
      <c r="G514" s="24">
        <v>80670234</v>
      </c>
      <c r="H514" s="7">
        <v>179</v>
      </c>
      <c r="J514" s="10">
        <f t="shared" si="2"/>
        <v>1.9454679439941155E-2</v>
      </c>
    </row>
    <row r="515" spans="1:10" x14ac:dyDescent="0.25">
      <c r="A515" t="s">
        <v>652</v>
      </c>
      <c r="B515" s="24">
        <v>69.14</v>
      </c>
      <c r="C515" s="24">
        <v>75.069999999999993</v>
      </c>
      <c r="D515" s="24">
        <v>69.11</v>
      </c>
      <c r="E515" s="24">
        <v>72</v>
      </c>
      <c r="F515" s="24">
        <v>7519790</v>
      </c>
      <c r="G515" s="24">
        <v>84495973</v>
      </c>
      <c r="H515" s="7">
        <v>180</v>
      </c>
      <c r="J515" s="10">
        <f t="shared" si="2"/>
        <v>4.1365345675441124E-2</v>
      </c>
    </row>
    <row r="516" spans="1:10" x14ac:dyDescent="0.25">
      <c r="A516" t="s">
        <v>651</v>
      </c>
      <c r="B516" s="24">
        <v>72.099999999999994</v>
      </c>
      <c r="C516" s="24">
        <v>79.95</v>
      </c>
      <c r="D516" s="24">
        <v>69.650000000000006</v>
      </c>
      <c r="E516" s="24">
        <v>76.819999999999993</v>
      </c>
      <c r="F516" s="24">
        <v>9219590</v>
      </c>
      <c r="G516" s="24">
        <v>90711292</v>
      </c>
      <c r="H516" s="7">
        <v>181</v>
      </c>
      <c r="J516" s="10">
        <f t="shared" si="2"/>
        <v>6.5464632454923705E-2</v>
      </c>
    </row>
    <row r="517" spans="1:10" x14ac:dyDescent="0.25">
      <c r="A517" t="s">
        <v>650</v>
      </c>
      <c r="B517" s="24">
        <v>76.86</v>
      </c>
      <c r="C517" s="24">
        <v>85.13</v>
      </c>
      <c r="D517" s="24">
        <v>76.58</v>
      </c>
      <c r="E517" s="24">
        <v>83.95</v>
      </c>
      <c r="F517" s="24">
        <v>10311300</v>
      </c>
      <c r="G517" s="24">
        <v>99726314</v>
      </c>
      <c r="H517" s="7">
        <v>182</v>
      </c>
      <c r="J517" s="10">
        <f t="shared" si="2"/>
        <v>9.2245641425969346E-2</v>
      </c>
    </row>
    <row r="518" spans="1:10" x14ac:dyDescent="0.25">
      <c r="A518" t="s">
        <v>649</v>
      </c>
      <c r="B518" s="24">
        <v>84.07</v>
      </c>
      <c r="C518" s="24">
        <v>97.45</v>
      </c>
      <c r="D518" s="24">
        <v>83.02</v>
      </c>
      <c r="E518" s="24">
        <v>96.08</v>
      </c>
      <c r="F518" s="24">
        <v>10732700</v>
      </c>
      <c r="G518" s="24">
        <v>114825797</v>
      </c>
      <c r="H518" s="7">
        <v>183</v>
      </c>
      <c r="J518" s="10">
        <f t="shared" si="2"/>
        <v>0.14285714285714293</v>
      </c>
    </row>
    <row r="519" spans="1:10" x14ac:dyDescent="0.25">
      <c r="A519" t="s">
        <v>648</v>
      </c>
      <c r="B519" s="24">
        <v>96.18</v>
      </c>
      <c r="C519" s="24">
        <v>99.07</v>
      </c>
      <c r="D519" s="24">
        <v>89.93</v>
      </c>
      <c r="E519" s="24">
        <v>93.2</v>
      </c>
      <c r="F519" s="24">
        <v>11989300</v>
      </c>
      <c r="G519" s="24">
        <v>112048508</v>
      </c>
      <c r="H519" s="7">
        <v>184</v>
      </c>
      <c r="J519" s="10">
        <f t="shared" si="2"/>
        <v>-3.0983572468288666E-2</v>
      </c>
    </row>
    <row r="520" spans="1:10" x14ac:dyDescent="0.25">
      <c r="A520" t="s">
        <v>647</v>
      </c>
      <c r="B520" s="24">
        <v>93.73</v>
      </c>
      <c r="C520" s="24">
        <v>107.73</v>
      </c>
      <c r="D520" s="24">
        <v>83.62</v>
      </c>
      <c r="E520" s="24">
        <v>90.05</v>
      </c>
      <c r="F520" s="24">
        <v>19211300</v>
      </c>
      <c r="G520" s="24">
        <v>108911256</v>
      </c>
      <c r="H520" s="7">
        <v>185</v>
      </c>
      <c r="J520" s="10">
        <f t="shared" si="2"/>
        <v>-3.9261709164621857E-2</v>
      </c>
    </row>
    <row r="521" spans="1:10" x14ac:dyDescent="0.25">
      <c r="A521" t="s">
        <v>646</v>
      </c>
      <c r="B521" s="24">
        <v>90.44</v>
      </c>
      <c r="C521" s="24">
        <v>95.45</v>
      </c>
      <c r="D521" s="24">
        <v>88.12</v>
      </c>
      <c r="E521" s="24">
        <v>91.93</v>
      </c>
      <c r="F521" s="24">
        <v>9723680</v>
      </c>
      <c r="G521" s="24">
        <v>111826255</v>
      </c>
      <c r="H521" s="7">
        <v>186</v>
      </c>
      <c r="J521" s="10">
        <f t="shared" si="2"/>
        <v>1.6475011057054501E-2</v>
      </c>
    </row>
    <row r="522" spans="1:10" x14ac:dyDescent="0.25">
      <c r="A522" t="s">
        <v>645</v>
      </c>
      <c r="B522" s="24">
        <v>91.61</v>
      </c>
      <c r="C522" s="24">
        <v>94.22</v>
      </c>
      <c r="D522" s="24">
        <v>87.75</v>
      </c>
      <c r="E522" s="24">
        <v>91.04</v>
      </c>
      <c r="F522" s="24">
        <v>8785360</v>
      </c>
      <c r="G522" s="24">
        <v>111399291</v>
      </c>
      <c r="H522" s="7">
        <v>187</v>
      </c>
      <c r="J522" s="10">
        <f t="shared" si="2"/>
        <v>-6.2220281628642413E-3</v>
      </c>
    </row>
    <row r="523" spans="1:10" x14ac:dyDescent="0.25">
      <c r="A523" t="s">
        <v>644</v>
      </c>
      <c r="B523" s="24">
        <v>91.09</v>
      </c>
      <c r="C523" s="24">
        <v>103.51</v>
      </c>
      <c r="D523" s="24">
        <v>90.93</v>
      </c>
      <c r="E523" s="24">
        <v>99.54</v>
      </c>
      <c r="F523" s="24">
        <v>9791100</v>
      </c>
      <c r="G523" s="24">
        <v>122531574</v>
      </c>
      <c r="H523" s="7">
        <v>188</v>
      </c>
      <c r="J523" s="10">
        <f t="shared" si="2"/>
        <v>9.2765396860248137E-2</v>
      </c>
    </row>
    <row r="524" spans="1:10" x14ac:dyDescent="0.25">
      <c r="A524" t="s">
        <v>643</v>
      </c>
      <c r="B524" s="24">
        <v>99.52</v>
      </c>
      <c r="C524" s="24">
        <v>113.34</v>
      </c>
      <c r="D524" s="24">
        <v>99.43</v>
      </c>
      <c r="E524" s="24">
        <v>103.64</v>
      </c>
      <c r="F524" s="24">
        <v>12122500</v>
      </c>
      <c r="G524" s="24">
        <v>128309501</v>
      </c>
      <c r="H524" s="7">
        <v>189</v>
      </c>
      <c r="J524" s="10">
        <f t="shared" si="2"/>
        <v>4.1398713826366604E-2</v>
      </c>
    </row>
    <row r="525" spans="1:10" x14ac:dyDescent="0.25">
      <c r="A525" t="s">
        <v>642</v>
      </c>
      <c r="B525" s="24">
        <v>103.86</v>
      </c>
      <c r="C525" s="24">
        <v>109.39</v>
      </c>
      <c r="D525" s="24">
        <v>100.96</v>
      </c>
      <c r="E525" s="24">
        <v>108.21</v>
      </c>
      <c r="F525" s="24">
        <v>7489580</v>
      </c>
      <c r="G525" s="24">
        <v>134758325</v>
      </c>
      <c r="H525" s="7">
        <v>190</v>
      </c>
      <c r="J525" s="10">
        <f t="shared" si="2"/>
        <v>4.188330444829573E-2</v>
      </c>
    </row>
    <row r="526" spans="1:10" x14ac:dyDescent="0.25">
      <c r="A526" t="s">
        <v>641</v>
      </c>
      <c r="B526" s="24">
        <v>107.83</v>
      </c>
      <c r="C526" s="24">
        <v>108.27</v>
      </c>
      <c r="D526" s="24">
        <v>100.65</v>
      </c>
      <c r="E526" s="24">
        <v>103.83</v>
      </c>
      <c r="F526" s="24">
        <v>9456320</v>
      </c>
      <c r="G526" s="24">
        <v>130037477</v>
      </c>
      <c r="H526" s="7">
        <v>191</v>
      </c>
      <c r="J526" s="10">
        <f t="shared" si="2"/>
        <v>-3.7095427988500421E-2</v>
      </c>
    </row>
    <row r="527" spans="1:10" x14ac:dyDescent="0.25">
      <c r="A527" t="s">
        <v>640</v>
      </c>
      <c r="B527" s="24">
        <v>104.08</v>
      </c>
      <c r="C527" s="24">
        <v>111.53</v>
      </c>
      <c r="D527" s="24">
        <v>103.06</v>
      </c>
      <c r="E527" s="24">
        <v>106.62</v>
      </c>
      <c r="F527" s="24">
        <v>11574400</v>
      </c>
      <c r="G527" s="24">
        <v>134300697</v>
      </c>
      <c r="H527" s="7">
        <v>192</v>
      </c>
      <c r="J527" s="10">
        <f t="shared" si="2"/>
        <v>2.4404304381245256E-2</v>
      </c>
    </row>
    <row r="528" spans="1:10" x14ac:dyDescent="0.25">
      <c r="A528" t="s">
        <v>639</v>
      </c>
      <c r="B528" s="24">
        <v>105.84</v>
      </c>
      <c r="C528" s="24">
        <v>106.73</v>
      </c>
      <c r="D528" s="24">
        <v>93.81</v>
      </c>
      <c r="E528" s="24">
        <v>96.09</v>
      </c>
      <c r="F528" s="24">
        <v>12915800</v>
      </c>
      <c r="G528" s="24">
        <v>121731832</v>
      </c>
      <c r="H528" s="7">
        <v>193</v>
      </c>
      <c r="J528" s="10">
        <f t="shared" si="2"/>
        <v>-9.2120181405895687E-2</v>
      </c>
    </row>
    <row r="529" spans="1:10" x14ac:dyDescent="0.25">
      <c r="A529" t="s">
        <v>638</v>
      </c>
      <c r="B529" s="24">
        <v>96.46</v>
      </c>
      <c r="C529" s="24">
        <v>101.89</v>
      </c>
      <c r="D529" s="24">
        <v>94.24</v>
      </c>
      <c r="E529" s="24">
        <v>96.99</v>
      </c>
      <c r="F529" s="24">
        <v>7670940</v>
      </c>
      <c r="G529" s="24">
        <v>123572179</v>
      </c>
      <c r="H529" s="7">
        <v>194</v>
      </c>
      <c r="J529" s="10">
        <f t="shared" ref="J529:J592" si="3">(E529-B529)/B529</f>
        <v>5.4945054945055071E-3</v>
      </c>
    </row>
    <row r="530" spans="1:10" x14ac:dyDescent="0.25">
      <c r="A530" t="s">
        <v>637</v>
      </c>
      <c r="B530" s="24">
        <v>96.94</v>
      </c>
      <c r="C530" s="24">
        <v>98.91</v>
      </c>
      <c r="D530" s="24">
        <v>94.91</v>
      </c>
      <c r="E530" s="24">
        <v>95.13</v>
      </c>
      <c r="F530" s="24">
        <v>7542780</v>
      </c>
      <c r="G530" s="24">
        <v>121869788</v>
      </c>
      <c r="H530" s="7">
        <v>195</v>
      </c>
      <c r="J530" s="10">
        <f t="shared" si="3"/>
        <v>-1.8671343098824039E-2</v>
      </c>
    </row>
    <row r="531" spans="1:10" x14ac:dyDescent="0.25">
      <c r="A531" t="s">
        <v>636</v>
      </c>
      <c r="B531" s="24">
        <v>95.37</v>
      </c>
      <c r="C531" s="24">
        <v>101.69</v>
      </c>
      <c r="D531" s="24">
        <v>95.27</v>
      </c>
      <c r="E531" s="24">
        <v>97.44</v>
      </c>
      <c r="F531" s="24">
        <v>7739710</v>
      </c>
      <c r="G531" s="24">
        <v>125543605</v>
      </c>
      <c r="H531" s="7">
        <v>196</v>
      </c>
      <c r="J531" s="10">
        <f t="shared" si="3"/>
        <v>2.1704938659955889E-2</v>
      </c>
    </row>
    <row r="532" spans="1:10" x14ac:dyDescent="0.25">
      <c r="A532" t="s">
        <v>635</v>
      </c>
      <c r="B532" s="24">
        <v>97.38</v>
      </c>
      <c r="C532" s="24">
        <v>98.21</v>
      </c>
      <c r="D532" s="24">
        <v>94.01</v>
      </c>
      <c r="E532" s="24">
        <v>96.58</v>
      </c>
      <c r="F532" s="24">
        <v>4761440</v>
      </c>
      <c r="G532" s="24">
        <v>125110242</v>
      </c>
      <c r="H532" s="7">
        <v>197</v>
      </c>
      <c r="J532" s="10">
        <f t="shared" si="3"/>
        <v>-8.2152392688436757E-3</v>
      </c>
    </row>
    <row r="533" spans="1:10" x14ac:dyDescent="0.25">
      <c r="A533" t="s">
        <v>634</v>
      </c>
      <c r="B533" s="24">
        <v>96.71</v>
      </c>
      <c r="C533" s="24">
        <v>98.35</v>
      </c>
      <c r="D533" s="24">
        <v>94.34</v>
      </c>
      <c r="E533" s="24">
        <v>96.7</v>
      </c>
      <c r="F533" s="24">
        <v>5258320</v>
      </c>
      <c r="G533" s="24">
        <v>125974915</v>
      </c>
      <c r="H533" s="7">
        <v>198</v>
      </c>
      <c r="J533" s="10">
        <f t="shared" si="3"/>
        <v>-1.0340192327567889E-4</v>
      </c>
    </row>
    <row r="534" spans="1:10" x14ac:dyDescent="0.25">
      <c r="A534" t="s">
        <v>633</v>
      </c>
      <c r="B534" s="24">
        <v>96.79</v>
      </c>
      <c r="C534" s="24">
        <v>97.81</v>
      </c>
      <c r="D534" s="24">
        <v>93.15</v>
      </c>
      <c r="E534" s="24">
        <v>93.57</v>
      </c>
      <c r="F534" s="24">
        <v>6412220</v>
      </c>
      <c r="G534" s="24">
        <v>122567245</v>
      </c>
      <c r="H534" s="7">
        <v>199</v>
      </c>
      <c r="J534" s="10">
        <f t="shared" si="3"/>
        <v>-3.3267899576402651E-2</v>
      </c>
    </row>
    <row r="535" spans="1:10" x14ac:dyDescent="0.25">
      <c r="A535" t="s">
        <v>632</v>
      </c>
      <c r="B535" s="24">
        <v>93.53</v>
      </c>
      <c r="C535" s="24">
        <v>94.43</v>
      </c>
      <c r="D535" s="24">
        <v>90.19</v>
      </c>
      <c r="E535" s="24">
        <v>90.6</v>
      </c>
      <c r="F535" s="24">
        <v>5421060</v>
      </c>
      <c r="G535" s="24">
        <v>119315920</v>
      </c>
      <c r="H535" s="7">
        <v>200</v>
      </c>
      <c r="J535" s="10">
        <f t="shared" si="3"/>
        <v>-3.1326847000962332E-2</v>
      </c>
    </row>
    <row r="536" spans="1:10" x14ac:dyDescent="0.25">
      <c r="A536" t="s">
        <v>631</v>
      </c>
      <c r="B536" s="24">
        <v>90.64</v>
      </c>
      <c r="C536" s="24">
        <v>93.6</v>
      </c>
      <c r="D536" s="24">
        <v>87.27</v>
      </c>
      <c r="E536" s="24">
        <v>92.66</v>
      </c>
      <c r="F536" s="24">
        <v>7980650</v>
      </c>
      <c r="G536" s="24">
        <v>122687250</v>
      </c>
      <c r="H536" s="7">
        <v>201</v>
      </c>
      <c r="J536" s="10">
        <f t="shared" si="3"/>
        <v>2.22859664607237E-2</v>
      </c>
    </row>
    <row r="537" spans="1:10" x14ac:dyDescent="0.25">
      <c r="A537" t="s">
        <v>630</v>
      </c>
      <c r="B537" s="24">
        <v>92.72</v>
      </c>
      <c r="C537" s="24">
        <v>95.08</v>
      </c>
      <c r="D537" s="24">
        <v>88.94</v>
      </c>
      <c r="E537" s="24">
        <v>94.92</v>
      </c>
      <c r="F537" s="24">
        <v>6969390</v>
      </c>
      <c r="G537" s="24">
        <v>126369986</v>
      </c>
      <c r="H537" s="7">
        <v>202</v>
      </c>
      <c r="J537" s="10">
        <f t="shared" si="3"/>
        <v>2.372735116479727E-2</v>
      </c>
    </row>
    <row r="538" spans="1:10" x14ac:dyDescent="0.25">
      <c r="A538" t="s">
        <v>629</v>
      </c>
      <c r="B538" s="24">
        <v>94.61</v>
      </c>
      <c r="C538" s="24">
        <v>108.15</v>
      </c>
      <c r="D538" s="24">
        <v>94.61</v>
      </c>
      <c r="E538" s="24">
        <v>106.08</v>
      </c>
      <c r="F538" s="24">
        <v>11538100</v>
      </c>
      <c r="G538" s="24">
        <v>141988780</v>
      </c>
      <c r="H538" s="7">
        <v>203</v>
      </c>
      <c r="J538" s="10">
        <f t="shared" si="3"/>
        <v>0.12123454180319204</v>
      </c>
    </row>
    <row r="539" spans="1:10" x14ac:dyDescent="0.25">
      <c r="A539" t="s">
        <v>628</v>
      </c>
      <c r="B539" s="24">
        <v>105.86</v>
      </c>
      <c r="C539" s="24">
        <v>110.79</v>
      </c>
      <c r="D539" s="24">
        <v>105.74</v>
      </c>
      <c r="E539" s="24">
        <v>108.23</v>
      </c>
      <c r="F539" s="24">
        <v>7298390</v>
      </c>
      <c r="G539" s="24">
        <v>145644442</v>
      </c>
      <c r="H539" s="7">
        <v>204</v>
      </c>
      <c r="J539" s="10">
        <f t="shared" si="3"/>
        <v>2.2388059701492581E-2</v>
      </c>
    </row>
    <row r="540" spans="1:10" x14ac:dyDescent="0.25">
      <c r="A540" t="s">
        <v>627</v>
      </c>
      <c r="B540" s="24">
        <v>108.36</v>
      </c>
      <c r="C540" s="24">
        <v>122.02</v>
      </c>
      <c r="D540" s="24">
        <v>106.55</v>
      </c>
      <c r="E540" s="24">
        <v>119.82</v>
      </c>
      <c r="F540" s="24">
        <v>11511500</v>
      </c>
      <c r="G540" s="24">
        <v>162080490</v>
      </c>
      <c r="H540" s="7">
        <v>205</v>
      </c>
      <c r="J540" s="10">
        <f t="shared" si="3"/>
        <v>0.1057585825027685</v>
      </c>
    </row>
    <row r="541" spans="1:10" x14ac:dyDescent="0.25">
      <c r="A541" t="s">
        <v>626</v>
      </c>
      <c r="B541" s="24">
        <v>120.45</v>
      </c>
      <c r="C541" s="24">
        <v>278.57</v>
      </c>
      <c r="D541" s="24">
        <v>120.45</v>
      </c>
      <c r="E541" s="24">
        <v>203.19</v>
      </c>
      <c r="F541" s="24">
        <v>103976000</v>
      </c>
      <c r="G541" s="24">
        <v>276352369</v>
      </c>
      <c r="H541" s="7">
        <v>206</v>
      </c>
      <c r="J541" s="10">
        <f t="shared" si="3"/>
        <v>0.68692403486924025</v>
      </c>
    </row>
    <row r="542" spans="1:10" x14ac:dyDescent="0.25">
      <c r="A542" t="s">
        <v>625</v>
      </c>
      <c r="B542" s="24">
        <v>203.79</v>
      </c>
      <c r="C542" s="24">
        <v>299.44</v>
      </c>
      <c r="D542" s="24">
        <v>195.51</v>
      </c>
      <c r="E542" s="24">
        <v>239.49</v>
      </c>
      <c r="F542" s="24">
        <v>87792200</v>
      </c>
      <c r="G542" s="24">
        <v>327449337</v>
      </c>
      <c r="H542" s="7">
        <v>207</v>
      </c>
      <c r="J542" s="10">
        <f t="shared" si="3"/>
        <v>0.17518033269542185</v>
      </c>
    </row>
    <row r="543" spans="1:10" x14ac:dyDescent="0.25">
      <c r="A543" t="s">
        <v>624</v>
      </c>
      <c r="B543" s="24">
        <v>239.06</v>
      </c>
      <c r="C543" s="24">
        <v>285.79000000000002</v>
      </c>
      <c r="D543" s="24">
        <v>234.34</v>
      </c>
      <c r="E543" s="24">
        <v>238.6</v>
      </c>
      <c r="F543" s="24">
        <v>51125500</v>
      </c>
      <c r="G543" s="24">
        <v>327924617</v>
      </c>
      <c r="H543" s="7">
        <v>208</v>
      </c>
      <c r="J543" s="10">
        <f t="shared" si="3"/>
        <v>-1.9242031289216429E-3</v>
      </c>
    </row>
    <row r="544" spans="1:10" x14ac:dyDescent="0.25">
      <c r="A544" t="s">
        <v>623</v>
      </c>
      <c r="B544" s="24">
        <v>236.98</v>
      </c>
      <c r="C544" s="24">
        <v>269.77</v>
      </c>
      <c r="D544" s="24">
        <v>205.6</v>
      </c>
      <c r="E544" s="24">
        <v>224.46</v>
      </c>
      <c r="F544" s="24">
        <v>45598300</v>
      </c>
      <c r="G544" s="24">
        <v>310142057</v>
      </c>
      <c r="H544" s="7">
        <v>209</v>
      </c>
      <c r="J544" s="10">
        <f t="shared" si="3"/>
        <v>-5.2831462570680998E-2</v>
      </c>
    </row>
    <row r="545" spans="1:10" x14ac:dyDescent="0.25">
      <c r="A545" t="s">
        <v>622</v>
      </c>
      <c r="B545" s="24">
        <v>222.02</v>
      </c>
      <c r="C545" s="24">
        <v>252.28</v>
      </c>
      <c r="D545" s="24">
        <v>179.41</v>
      </c>
      <c r="E545" s="24">
        <v>197.88</v>
      </c>
      <c r="F545" s="24">
        <v>30254100</v>
      </c>
      <c r="G545" s="24">
        <v>274812034</v>
      </c>
      <c r="H545" s="7">
        <v>210</v>
      </c>
      <c r="J545" s="10">
        <f t="shared" si="3"/>
        <v>-0.10872894333843804</v>
      </c>
    </row>
    <row r="546" spans="1:10" x14ac:dyDescent="0.25">
      <c r="A546" t="s">
        <v>621</v>
      </c>
      <c r="B546" s="24">
        <v>198.72</v>
      </c>
      <c r="C546" s="24">
        <v>204.81</v>
      </c>
      <c r="D546" s="24">
        <v>147.19</v>
      </c>
      <c r="E546" s="24">
        <v>190.82</v>
      </c>
      <c r="F546" s="24">
        <v>27968300</v>
      </c>
      <c r="G546" s="24">
        <v>266382945</v>
      </c>
      <c r="H546" s="7">
        <v>211</v>
      </c>
      <c r="J546" s="10">
        <f t="shared" si="3"/>
        <v>-3.9754428341384894E-2</v>
      </c>
    </row>
    <row r="547" spans="1:10" x14ac:dyDescent="0.25">
      <c r="A547" t="s">
        <v>620</v>
      </c>
      <c r="B547" s="24">
        <v>191.36</v>
      </c>
      <c r="C547" s="24">
        <v>211.97</v>
      </c>
      <c r="D547" s="24">
        <v>182.67</v>
      </c>
      <c r="E547" s="24">
        <v>196.32</v>
      </c>
      <c r="F547" s="24">
        <v>17904800</v>
      </c>
      <c r="G547" s="24">
        <v>275469737</v>
      </c>
      <c r="H547" s="7">
        <v>212</v>
      </c>
      <c r="J547" s="10">
        <f t="shared" si="3"/>
        <v>2.5919732441471464E-2</v>
      </c>
    </row>
    <row r="548" spans="1:10" x14ac:dyDescent="0.25">
      <c r="A548" t="s">
        <v>619</v>
      </c>
      <c r="B548" s="24">
        <v>195.88</v>
      </c>
      <c r="C548" s="24">
        <v>208.7</v>
      </c>
      <c r="D548" s="24">
        <v>189.79</v>
      </c>
      <c r="E548" s="24">
        <v>205.57</v>
      </c>
      <c r="F548" s="24">
        <v>18855000</v>
      </c>
      <c r="G548" s="24">
        <v>289922954</v>
      </c>
      <c r="H548" s="7">
        <v>213</v>
      </c>
      <c r="J548" s="10">
        <f t="shared" si="3"/>
        <v>4.946906269144373E-2</v>
      </c>
    </row>
    <row r="549" spans="1:10" x14ac:dyDescent="0.25">
      <c r="A549" t="s">
        <v>618</v>
      </c>
      <c r="B549" s="24">
        <v>206.01</v>
      </c>
      <c r="C549" s="24">
        <v>246.78</v>
      </c>
      <c r="D549" s="24">
        <v>203.15</v>
      </c>
      <c r="E549" s="24">
        <v>232.93</v>
      </c>
      <c r="F549" s="24">
        <v>35817600</v>
      </c>
      <c r="G549" s="24">
        <v>330165326</v>
      </c>
      <c r="H549" s="7">
        <v>214</v>
      </c>
      <c r="J549" s="10">
        <f t="shared" si="3"/>
        <v>0.13067326828794726</v>
      </c>
    </row>
    <row r="550" spans="1:10" x14ac:dyDescent="0.25">
      <c r="A550" t="s">
        <v>617</v>
      </c>
      <c r="B550" s="24">
        <v>233.5</v>
      </c>
      <c r="C550" s="24">
        <v>254.38</v>
      </c>
      <c r="D550" s="24">
        <v>228.39</v>
      </c>
      <c r="E550" s="24">
        <v>235.67</v>
      </c>
      <c r="F550" s="24">
        <v>30347500</v>
      </c>
      <c r="G550" s="24">
        <v>335739901</v>
      </c>
      <c r="H550" s="7">
        <v>215</v>
      </c>
      <c r="J550" s="10">
        <f t="shared" si="3"/>
        <v>9.293361884368254E-3</v>
      </c>
    </row>
    <row r="551" spans="1:10" x14ac:dyDescent="0.25">
      <c r="A551" t="s">
        <v>616</v>
      </c>
      <c r="B551" s="24">
        <v>235.72</v>
      </c>
      <c r="C551" s="24">
        <v>261.55</v>
      </c>
      <c r="D551" s="24">
        <v>234.48</v>
      </c>
      <c r="E551" s="24">
        <v>249.27</v>
      </c>
      <c r="F551" s="24">
        <v>23902700</v>
      </c>
      <c r="G551" s="24">
        <v>356881164</v>
      </c>
      <c r="H551" s="7">
        <v>216</v>
      </c>
      <c r="J551" s="10">
        <f t="shared" si="3"/>
        <v>5.7483454946546796E-2</v>
      </c>
    </row>
    <row r="552" spans="1:10" x14ac:dyDescent="0.25">
      <c r="A552" t="s">
        <v>615</v>
      </c>
      <c r="B552" s="24">
        <v>249.16</v>
      </c>
      <c r="C552" s="24">
        <v>257.29000000000002</v>
      </c>
      <c r="D552" s="24">
        <v>240.15</v>
      </c>
      <c r="E552" s="24">
        <v>241.68</v>
      </c>
      <c r="F552" s="24">
        <v>15822200</v>
      </c>
      <c r="G552" s="24">
        <v>347760761</v>
      </c>
      <c r="H552" s="7">
        <v>217</v>
      </c>
      <c r="J552" s="10">
        <f t="shared" si="3"/>
        <v>-3.0020870123615307E-2</v>
      </c>
    </row>
    <row r="553" spans="1:10" x14ac:dyDescent="0.25">
      <c r="A553" t="s">
        <v>614</v>
      </c>
      <c r="B553" s="24">
        <v>241.52</v>
      </c>
      <c r="C553" s="24">
        <v>243.93</v>
      </c>
      <c r="D553" s="24">
        <v>228.49</v>
      </c>
      <c r="E553" s="24">
        <v>230</v>
      </c>
      <c r="F553" s="24">
        <v>18667600</v>
      </c>
      <c r="G553" s="24">
        <v>332607330</v>
      </c>
      <c r="H553" s="7">
        <v>218</v>
      </c>
      <c r="J553" s="10">
        <f t="shared" si="3"/>
        <v>-4.7697913216296829E-2</v>
      </c>
    </row>
    <row r="554" spans="1:10" x14ac:dyDescent="0.25">
      <c r="A554" t="s">
        <v>613</v>
      </c>
      <c r="B554" s="24">
        <v>229.02</v>
      </c>
      <c r="C554" s="24">
        <v>244.27</v>
      </c>
      <c r="D554" s="24">
        <v>227.92</v>
      </c>
      <c r="E554" s="24">
        <v>239.52</v>
      </c>
      <c r="F554" s="24">
        <v>15806600</v>
      </c>
      <c r="G554" s="24">
        <v>348108063</v>
      </c>
      <c r="H554" s="7">
        <v>219</v>
      </c>
      <c r="J554" s="10">
        <f t="shared" si="3"/>
        <v>4.5847524233691379E-2</v>
      </c>
    </row>
    <row r="555" spans="1:10" x14ac:dyDescent="0.25">
      <c r="A555" t="s">
        <v>612</v>
      </c>
      <c r="B555" s="24">
        <v>238.82</v>
      </c>
      <c r="C555" s="24">
        <v>281.45</v>
      </c>
      <c r="D555" s="24">
        <v>238.42</v>
      </c>
      <c r="E555" s="24">
        <v>253.03</v>
      </c>
      <c r="F555" s="24">
        <v>43925100</v>
      </c>
      <c r="G555" s="24">
        <v>369553357</v>
      </c>
      <c r="H555" s="7">
        <v>220</v>
      </c>
      <c r="J555" s="10">
        <f t="shared" si="3"/>
        <v>5.9500879323339792E-2</v>
      </c>
    </row>
    <row r="556" spans="1:10" x14ac:dyDescent="0.25">
      <c r="A556" t="s">
        <v>611</v>
      </c>
      <c r="B556" s="24">
        <v>254.2</v>
      </c>
      <c r="C556" s="24">
        <v>265.25</v>
      </c>
      <c r="D556" s="24">
        <v>247.13</v>
      </c>
      <c r="E556" s="24">
        <v>259.36</v>
      </c>
      <c r="F556" s="24">
        <v>20436100</v>
      </c>
      <c r="G556" s="24">
        <v>380637503</v>
      </c>
      <c r="H556" s="7">
        <v>221</v>
      </c>
      <c r="J556" s="10">
        <f t="shared" si="3"/>
        <v>2.029897718332032E-2</v>
      </c>
    </row>
    <row r="557" spans="1:10" x14ac:dyDescent="0.25">
      <c r="A557" t="s">
        <v>610</v>
      </c>
      <c r="B557" s="24">
        <v>259.5</v>
      </c>
      <c r="C557" s="24">
        <v>312.64999999999998</v>
      </c>
      <c r="D557" s="24">
        <v>258.05</v>
      </c>
      <c r="E557" s="24">
        <v>262.79000000000002</v>
      </c>
      <c r="F557" s="24">
        <v>50328900</v>
      </c>
      <c r="G557" s="24">
        <v>387590613</v>
      </c>
      <c r="H557" s="7">
        <v>222</v>
      </c>
      <c r="J557" s="10">
        <f t="shared" si="3"/>
        <v>1.2678227360308363E-2</v>
      </c>
    </row>
    <row r="558" spans="1:10" x14ac:dyDescent="0.25">
      <c r="A558" t="s">
        <v>609</v>
      </c>
      <c r="B558" s="24">
        <v>264.36</v>
      </c>
      <c r="C558" s="24">
        <v>283.62</v>
      </c>
      <c r="D558" s="24">
        <v>259.20999999999998</v>
      </c>
      <c r="E558" s="24">
        <v>272.24</v>
      </c>
      <c r="F558" s="24">
        <v>23372600</v>
      </c>
      <c r="G558" s="24">
        <v>403455015</v>
      </c>
      <c r="H558" s="7">
        <v>223</v>
      </c>
      <c r="J558" s="10">
        <f t="shared" si="3"/>
        <v>2.9807837796943543E-2</v>
      </c>
    </row>
    <row r="559" spans="1:10" x14ac:dyDescent="0.25">
      <c r="A559" t="s">
        <v>608</v>
      </c>
      <c r="B559" s="24">
        <v>271.55</v>
      </c>
      <c r="C559" s="24">
        <v>281.13</v>
      </c>
      <c r="D559" s="24">
        <v>270.58</v>
      </c>
      <c r="E559" s="24">
        <v>281.13</v>
      </c>
      <c r="F559" s="24">
        <v>16799000</v>
      </c>
      <c r="G559" s="24">
        <v>418667581</v>
      </c>
      <c r="H559" s="7">
        <v>224</v>
      </c>
      <c r="J559" s="10">
        <f t="shared" si="3"/>
        <v>3.5278954152089793E-2</v>
      </c>
    </row>
    <row r="560" spans="1:10" x14ac:dyDescent="0.25">
      <c r="A560" t="s">
        <v>607</v>
      </c>
      <c r="B560" s="24">
        <v>281.31</v>
      </c>
      <c r="C560" s="24">
        <v>334.43</v>
      </c>
      <c r="D560" s="24">
        <v>281.31</v>
      </c>
      <c r="E560" s="24">
        <v>328.66</v>
      </c>
      <c r="F560" s="24">
        <v>38924900</v>
      </c>
      <c r="G560" s="24">
        <v>491817476</v>
      </c>
      <c r="H560" s="7">
        <v>225</v>
      </c>
      <c r="J560" s="10">
        <f t="shared" si="3"/>
        <v>0.16831964736411795</v>
      </c>
    </row>
    <row r="561" spans="1:10" x14ac:dyDescent="0.25">
      <c r="A561" t="s">
        <v>606</v>
      </c>
      <c r="B561" s="24">
        <v>328.96</v>
      </c>
      <c r="C561" s="24">
        <v>343.18</v>
      </c>
      <c r="D561" s="24">
        <v>309.48</v>
      </c>
      <c r="E561" s="24">
        <v>331.1</v>
      </c>
      <c r="F561" s="24">
        <v>38020300</v>
      </c>
      <c r="G561" s="24">
        <v>497821832</v>
      </c>
      <c r="H561" s="7">
        <v>226</v>
      </c>
      <c r="J561" s="10">
        <f t="shared" si="3"/>
        <v>6.5053501945526613E-3</v>
      </c>
    </row>
    <row r="562" spans="1:10" x14ac:dyDescent="0.25">
      <c r="A562" t="s">
        <v>605</v>
      </c>
      <c r="B562" s="24">
        <v>329.75</v>
      </c>
      <c r="C562" s="24">
        <v>345.51</v>
      </c>
      <c r="D562" s="24">
        <v>275.58</v>
      </c>
      <c r="E562" s="24">
        <v>311.49</v>
      </c>
      <c r="F562" s="24">
        <v>46398200</v>
      </c>
      <c r="G562" s="24">
        <v>470579421</v>
      </c>
      <c r="H562" s="7">
        <v>227</v>
      </c>
      <c r="J562" s="10">
        <f t="shared" si="3"/>
        <v>-5.537528430629262E-2</v>
      </c>
    </row>
    <row r="563" spans="1:10" x14ac:dyDescent="0.25">
      <c r="A563" t="s">
        <v>604</v>
      </c>
      <c r="B563" s="24">
        <v>311.55</v>
      </c>
      <c r="C563" s="24">
        <v>371.5</v>
      </c>
      <c r="D563" s="24">
        <v>311.55</v>
      </c>
      <c r="E563" s="24">
        <v>368.28</v>
      </c>
      <c r="F563" s="24">
        <v>44446100</v>
      </c>
      <c r="G563" s="24">
        <v>559008392</v>
      </c>
      <c r="H563" s="7">
        <v>228</v>
      </c>
      <c r="J563" s="10">
        <f t="shared" si="3"/>
        <v>0.18208955223880585</v>
      </c>
    </row>
    <row r="564" spans="1:10" x14ac:dyDescent="0.25">
      <c r="A564" t="s">
        <v>603</v>
      </c>
      <c r="B564" s="24">
        <v>368.09</v>
      </c>
      <c r="C564" s="24">
        <v>443.72</v>
      </c>
      <c r="D564" s="24">
        <v>352.73</v>
      </c>
      <c r="E564" s="24">
        <v>387.49</v>
      </c>
      <c r="F564" s="24">
        <v>101232000</v>
      </c>
      <c r="G564" s="24">
        <v>590977952</v>
      </c>
      <c r="H564" s="7">
        <v>229</v>
      </c>
      <c r="J564" s="10">
        <f t="shared" si="3"/>
        <v>5.2704501616452591E-2</v>
      </c>
    </row>
    <row r="565" spans="1:10" x14ac:dyDescent="0.25">
      <c r="A565" t="s">
        <v>602</v>
      </c>
      <c r="B565" s="24">
        <v>381.73</v>
      </c>
      <c r="C565" s="24">
        <v>407.36</v>
      </c>
      <c r="D565" s="24">
        <v>288.83</v>
      </c>
      <c r="E565" s="24">
        <v>387.34</v>
      </c>
      <c r="F565" s="24">
        <v>68123104</v>
      </c>
      <c r="G565" s="24">
        <v>593533186</v>
      </c>
      <c r="H565" s="7">
        <v>230</v>
      </c>
      <c r="J565" s="10">
        <f t="shared" si="3"/>
        <v>1.4696251277080545E-2</v>
      </c>
    </row>
    <row r="566" spans="1:10" x14ac:dyDescent="0.25">
      <c r="A566" t="s">
        <v>601</v>
      </c>
      <c r="B566" s="24">
        <v>395.48</v>
      </c>
      <c r="C566" s="24">
        <v>402.09</v>
      </c>
      <c r="D566" s="24">
        <v>364.08</v>
      </c>
      <c r="E566" s="24">
        <v>387.43</v>
      </c>
      <c r="F566" s="24">
        <v>38818700</v>
      </c>
      <c r="G566" s="24">
        <v>596416782</v>
      </c>
      <c r="H566" s="7">
        <v>231</v>
      </c>
      <c r="J566" s="10">
        <f t="shared" si="3"/>
        <v>-2.0355011631435247E-2</v>
      </c>
    </row>
    <row r="567" spans="1:10" x14ac:dyDescent="0.25">
      <c r="A567" t="s">
        <v>600</v>
      </c>
      <c r="B567" s="24">
        <v>388.45</v>
      </c>
      <c r="C567" s="24">
        <v>391.98</v>
      </c>
      <c r="D567" s="24">
        <v>370.38</v>
      </c>
      <c r="E567" s="24">
        <v>384.86</v>
      </c>
      <c r="F567" s="24">
        <v>28059300</v>
      </c>
      <c r="G567" s="24">
        <v>595227052</v>
      </c>
      <c r="H567" s="7">
        <v>232</v>
      </c>
      <c r="J567" s="10">
        <f t="shared" si="3"/>
        <v>-9.2418586690693142E-3</v>
      </c>
    </row>
    <row r="568" spans="1:10" x14ac:dyDescent="0.25">
      <c r="A568" t="s">
        <v>599</v>
      </c>
      <c r="B568" s="24">
        <v>387.14</v>
      </c>
      <c r="C568" s="24">
        <v>387.68</v>
      </c>
      <c r="D568" s="24">
        <v>371.41</v>
      </c>
      <c r="E568" s="24">
        <v>376.83</v>
      </c>
      <c r="F568" s="24">
        <v>19743700</v>
      </c>
      <c r="G568" s="24">
        <v>584999616</v>
      </c>
      <c r="H568" s="7">
        <v>233</v>
      </c>
      <c r="J568" s="10">
        <f t="shared" si="3"/>
        <v>-2.6631192850131741E-2</v>
      </c>
    </row>
    <row r="569" spans="1:10" x14ac:dyDescent="0.25">
      <c r="A569" t="s">
        <v>598</v>
      </c>
      <c r="B569" s="24">
        <v>375.67</v>
      </c>
      <c r="C569" s="24">
        <v>399.4</v>
      </c>
      <c r="D569" s="24">
        <v>372.11</v>
      </c>
      <c r="E569" s="24">
        <v>391.89</v>
      </c>
      <c r="F569" s="24">
        <v>29471100</v>
      </c>
      <c r="G569" s="24">
        <v>608391839</v>
      </c>
      <c r="H569" s="7">
        <v>234</v>
      </c>
      <c r="J569" s="10">
        <f t="shared" si="3"/>
        <v>4.3176191870524579E-2</v>
      </c>
    </row>
    <row r="570" spans="1:10" x14ac:dyDescent="0.25">
      <c r="A570" t="s">
        <v>597</v>
      </c>
      <c r="B570" s="24">
        <v>393.26</v>
      </c>
      <c r="C570" s="24">
        <v>426.4</v>
      </c>
      <c r="D570" s="24">
        <v>385.34</v>
      </c>
      <c r="E570" s="24">
        <v>401.2</v>
      </c>
      <c r="F570" s="24">
        <v>66283200</v>
      </c>
      <c r="G570" s="24">
        <v>622848195</v>
      </c>
      <c r="H570" s="7">
        <v>235</v>
      </c>
      <c r="J570" s="10">
        <f t="shared" si="3"/>
        <v>2.0190204953465896E-2</v>
      </c>
    </row>
    <row r="571" spans="1:10" x14ac:dyDescent="0.25">
      <c r="A571" t="s">
        <v>596</v>
      </c>
      <c r="B571" s="24">
        <v>394.25</v>
      </c>
      <c r="C571" s="24">
        <v>397.36</v>
      </c>
      <c r="D571" s="24">
        <v>357.88</v>
      </c>
      <c r="E571" s="24">
        <v>378.22</v>
      </c>
      <c r="F571" s="24">
        <v>31746200</v>
      </c>
      <c r="G571" s="24">
        <v>587168380</v>
      </c>
      <c r="H571" s="7">
        <v>236</v>
      </c>
      <c r="J571" s="10">
        <f t="shared" si="3"/>
        <v>-4.0659480025364549E-2</v>
      </c>
    </row>
    <row r="572" spans="1:10" x14ac:dyDescent="0.25">
      <c r="A572" t="s">
        <v>595</v>
      </c>
      <c r="B572" s="24">
        <v>378.96</v>
      </c>
      <c r="C572" s="24">
        <v>386.61</v>
      </c>
      <c r="D572" s="24">
        <v>361.11</v>
      </c>
      <c r="E572" s="24">
        <v>378.56</v>
      </c>
      <c r="F572" s="24">
        <v>29971100</v>
      </c>
      <c r="G572" s="24">
        <v>587686896</v>
      </c>
      <c r="H572" s="7">
        <v>237</v>
      </c>
      <c r="J572" s="10">
        <f t="shared" si="3"/>
        <v>-1.0555203715431108E-3</v>
      </c>
    </row>
    <row r="573" spans="1:10" x14ac:dyDescent="0.25">
      <c r="A573" t="s">
        <v>594</v>
      </c>
      <c r="B573" s="24">
        <v>370.64</v>
      </c>
      <c r="C573" s="24">
        <v>392.4</v>
      </c>
      <c r="D573" s="24">
        <v>369.33</v>
      </c>
      <c r="E573" s="24">
        <v>385.84</v>
      </c>
      <c r="F573" s="24">
        <v>24419100</v>
      </c>
      <c r="G573" s="24">
        <v>598998001</v>
      </c>
      <c r="H573" s="7">
        <v>238</v>
      </c>
      <c r="J573" s="10">
        <f t="shared" si="3"/>
        <v>4.1010144614720453E-2</v>
      </c>
    </row>
    <row r="574" spans="1:10" x14ac:dyDescent="0.25">
      <c r="A574" t="s">
        <v>593</v>
      </c>
      <c r="B574" s="24">
        <v>381.16</v>
      </c>
      <c r="C574" s="24">
        <v>384.91</v>
      </c>
      <c r="D574" s="24">
        <v>359.83</v>
      </c>
      <c r="E574" s="24">
        <v>362.57</v>
      </c>
      <c r="F574" s="24">
        <v>22252900</v>
      </c>
      <c r="G574" s="24">
        <v>562869530</v>
      </c>
      <c r="H574" s="7">
        <v>239</v>
      </c>
      <c r="J574" s="10">
        <f t="shared" si="3"/>
        <v>-4.8772169167803629E-2</v>
      </c>
    </row>
    <row r="575" spans="1:10" x14ac:dyDescent="0.25">
      <c r="A575" t="s">
        <v>592</v>
      </c>
      <c r="B575" s="24">
        <v>356.86</v>
      </c>
      <c r="C575" s="24">
        <v>359.04</v>
      </c>
      <c r="D575" s="24">
        <v>307.36</v>
      </c>
      <c r="E575" s="24">
        <v>330.04</v>
      </c>
      <c r="F575" s="24">
        <v>28035800</v>
      </c>
      <c r="G575" s="24">
        <v>512365430</v>
      </c>
      <c r="H575" s="7">
        <v>240</v>
      </c>
      <c r="J575" s="10">
        <f t="shared" si="3"/>
        <v>-7.5155523174354061E-2</v>
      </c>
    </row>
    <row r="576" spans="1:10" x14ac:dyDescent="0.25">
      <c r="A576" t="s">
        <v>591</v>
      </c>
      <c r="B576" s="24">
        <v>324.58999999999997</v>
      </c>
      <c r="C576" s="24">
        <v>331.31</v>
      </c>
      <c r="D576" s="24">
        <v>265.86</v>
      </c>
      <c r="E576" s="24">
        <v>304.64999999999998</v>
      </c>
      <c r="F576" s="24">
        <v>36083400</v>
      </c>
      <c r="G576" s="24">
        <v>472947331</v>
      </c>
      <c r="H576" s="7">
        <v>241</v>
      </c>
      <c r="J576" s="10">
        <f t="shared" si="3"/>
        <v>-6.1431344157244522E-2</v>
      </c>
    </row>
    <row r="577" spans="1:10" x14ac:dyDescent="0.25">
      <c r="A577" t="s">
        <v>590</v>
      </c>
      <c r="B577" s="24">
        <v>310.22000000000003</v>
      </c>
      <c r="C577" s="24">
        <v>331.74</v>
      </c>
      <c r="D577" s="24">
        <v>274.77999999999997</v>
      </c>
      <c r="E577" s="24">
        <v>328.65</v>
      </c>
      <c r="F577" s="24">
        <v>43883000</v>
      </c>
      <c r="G577" s="24">
        <v>510216848</v>
      </c>
      <c r="H577" s="7">
        <v>242</v>
      </c>
      <c r="J577" s="10">
        <f t="shared" si="3"/>
        <v>5.9409451357101246E-2</v>
      </c>
    </row>
    <row r="578" spans="1:10" x14ac:dyDescent="0.25">
      <c r="A578" t="s">
        <v>589</v>
      </c>
      <c r="B578" s="24">
        <v>327.42</v>
      </c>
      <c r="C578" s="24">
        <v>347.13</v>
      </c>
      <c r="D578" s="24">
        <v>314.23</v>
      </c>
      <c r="E578" s="24">
        <v>342.61</v>
      </c>
      <c r="F578" s="24">
        <v>29121800</v>
      </c>
      <c r="G578" s="24">
        <v>531884306</v>
      </c>
      <c r="H578" s="7">
        <v>243</v>
      </c>
      <c r="J578" s="10">
        <f t="shared" si="3"/>
        <v>4.6393012033473818E-2</v>
      </c>
    </row>
    <row r="579" spans="1:10" x14ac:dyDescent="0.25">
      <c r="A579" t="s">
        <v>588</v>
      </c>
      <c r="B579" s="24">
        <v>337.43</v>
      </c>
      <c r="C579" s="24">
        <v>344.35</v>
      </c>
      <c r="D579" s="24">
        <v>313.32</v>
      </c>
      <c r="E579" s="24">
        <v>324.38</v>
      </c>
      <c r="F579" s="24">
        <v>28494500</v>
      </c>
      <c r="G579" s="24">
        <v>503575494</v>
      </c>
      <c r="H579" s="7">
        <v>244</v>
      </c>
      <c r="J579" s="10">
        <f t="shared" si="3"/>
        <v>-3.8674688083454381E-2</v>
      </c>
    </row>
    <row r="580" spans="1:10" x14ac:dyDescent="0.25">
      <c r="A580" t="s">
        <v>587</v>
      </c>
      <c r="B580" s="24">
        <v>318.72000000000003</v>
      </c>
      <c r="C580" s="24">
        <v>325.32</v>
      </c>
      <c r="D580" s="24">
        <v>302.20999999999998</v>
      </c>
      <c r="E580" s="24">
        <v>307.12</v>
      </c>
      <c r="F580" s="24">
        <v>37157600</v>
      </c>
      <c r="G580" s="24">
        <v>476783420</v>
      </c>
      <c r="H580" s="7">
        <v>245</v>
      </c>
      <c r="J580" s="10">
        <f t="shared" si="3"/>
        <v>-3.639558232931734E-2</v>
      </c>
    </row>
    <row r="581" spans="1:10" x14ac:dyDescent="0.25">
      <c r="A581" t="s">
        <v>586</v>
      </c>
      <c r="B581" s="24">
        <v>299.41000000000003</v>
      </c>
      <c r="C581" s="24">
        <v>303.36</v>
      </c>
      <c r="D581" s="24">
        <v>280.18</v>
      </c>
      <c r="E581" s="24">
        <v>290.37</v>
      </c>
      <c r="F581" s="24">
        <v>25718200</v>
      </c>
      <c r="G581" s="24">
        <v>450781539</v>
      </c>
      <c r="H581" s="7">
        <v>246</v>
      </c>
      <c r="J581" s="10">
        <f t="shared" si="3"/>
        <v>-3.0192712334257438E-2</v>
      </c>
    </row>
    <row r="582" spans="1:10" x14ac:dyDescent="0.25">
      <c r="A582" t="s">
        <v>585</v>
      </c>
      <c r="B582" s="24">
        <v>282.77</v>
      </c>
      <c r="C582" s="24">
        <v>305.81</v>
      </c>
      <c r="D582" s="24">
        <v>269.74</v>
      </c>
      <c r="E582" s="24">
        <v>301.88</v>
      </c>
      <c r="F582" s="24">
        <v>24816800</v>
      </c>
      <c r="G582" s="24">
        <v>468653272</v>
      </c>
      <c r="H582" s="7">
        <v>247</v>
      </c>
      <c r="J582" s="10">
        <f t="shared" si="3"/>
        <v>6.7581426601124636E-2</v>
      </c>
    </row>
    <row r="583" spans="1:10" x14ac:dyDescent="0.25">
      <c r="A583" t="s">
        <v>584</v>
      </c>
      <c r="B583" s="24">
        <v>295.39999999999998</v>
      </c>
      <c r="C583" s="24">
        <v>295.8</v>
      </c>
      <c r="D583" s="24">
        <v>283.18</v>
      </c>
      <c r="E583" s="24">
        <v>291.56</v>
      </c>
      <c r="F583" s="24">
        <v>28546700</v>
      </c>
      <c r="G583" s="24">
        <v>452627395</v>
      </c>
      <c r="H583" s="7">
        <v>248</v>
      </c>
      <c r="J583" s="10">
        <f t="shared" si="3"/>
        <v>-1.2999322951929503E-2</v>
      </c>
    </row>
    <row r="584" spans="1:10" x14ac:dyDescent="0.25">
      <c r="A584" t="s">
        <v>583</v>
      </c>
      <c r="B584" s="24">
        <v>289.44</v>
      </c>
      <c r="C584" s="24">
        <v>298.99</v>
      </c>
      <c r="D584" s="24">
        <v>279.07</v>
      </c>
      <c r="E584" s="24">
        <v>282.20999999999998</v>
      </c>
      <c r="F584" s="24">
        <v>28509400</v>
      </c>
      <c r="G584" s="24">
        <v>438112046</v>
      </c>
      <c r="H584" s="7">
        <v>249</v>
      </c>
      <c r="J584" s="10">
        <f t="shared" si="3"/>
        <v>-2.4979270315091274E-2</v>
      </c>
    </row>
    <row r="585" spans="1:10" x14ac:dyDescent="0.25">
      <c r="A585" t="s">
        <v>582</v>
      </c>
      <c r="B585" s="24">
        <v>280.24</v>
      </c>
      <c r="C585" s="24">
        <v>286.92</v>
      </c>
      <c r="D585" s="24">
        <v>272.45999999999998</v>
      </c>
      <c r="E585" s="24">
        <v>283.01</v>
      </c>
      <c r="F585" s="24">
        <v>38079400</v>
      </c>
      <c r="G585" s="24">
        <v>439357106</v>
      </c>
      <c r="H585" s="7">
        <v>250</v>
      </c>
      <c r="J585" s="10">
        <f t="shared" si="3"/>
        <v>9.8843848130173492E-3</v>
      </c>
    </row>
    <row r="586" spans="1:10" x14ac:dyDescent="0.25">
      <c r="A586" t="s">
        <v>581</v>
      </c>
      <c r="B586" s="24">
        <v>281.64</v>
      </c>
      <c r="C586" s="24">
        <v>291.31</v>
      </c>
      <c r="D586" s="24">
        <v>275.20999999999998</v>
      </c>
      <c r="E586" s="24">
        <v>287.81</v>
      </c>
      <c r="F586" s="24">
        <v>35396700</v>
      </c>
      <c r="G586" s="24">
        <v>446815045</v>
      </c>
      <c r="H586" s="7">
        <v>251</v>
      </c>
      <c r="J586" s="10">
        <f t="shared" si="3"/>
        <v>2.1907399517114103E-2</v>
      </c>
    </row>
    <row r="587" spans="1:10" x14ac:dyDescent="0.25">
      <c r="A587" t="s">
        <v>580</v>
      </c>
      <c r="B587" s="24">
        <v>285.70999999999998</v>
      </c>
      <c r="C587" s="24">
        <v>289.64</v>
      </c>
      <c r="D587" s="24">
        <v>248.55</v>
      </c>
      <c r="E587" s="24">
        <v>248.73</v>
      </c>
      <c r="F587" s="24">
        <v>38104000</v>
      </c>
      <c r="G587" s="24">
        <v>419668669</v>
      </c>
      <c r="H587" s="7">
        <v>252</v>
      </c>
      <c r="J587" s="10">
        <f t="shared" si="3"/>
        <v>-0.12943194147912215</v>
      </c>
    </row>
    <row r="588" spans="1:10" x14ac:dyDescent="0.25">
      <c r="A588" t="s">
        <v>579</v>
      </c>
      <c r="B588" s="24">
        <v>249.02</v>
      </c>
      <c r="C588" s="24">
        <v>249.52</v>
      </c>
      <c r="D588" s="24">
        <v>235.82</v>
      </c>
      <c r="E588" s="24">
        <v>248.86</v>
      </c>
      <c r="F588" s="24">
        <v>27224500</v>
      </c>
      <c r="G588" s="24">
        <v>419879571</v>
      </c>
      <c r="H588" s="7">
        <v>253</v>
      </c>
      <c r="J588" s="10">
        <f t="shared" si="3"/>
        <v>-6.4251867319892609E-4</v>
      </c>
    </row>
    <row r="589" spans="1:10" x14ac:dyDescent="0.25">
      <c r="A589" t="s">
        <v>578</v>
      </c>
      <c r="B589" s="24">
        <v>252.49</v>
      </c>
      <c r="C589" s="24">
        <v>260.23</v>
      </c>
      <c r="D589" s="24">
        <v>241.43</v>
      </c>
      <c r="E589" s="24">
        <v>241.43</v>
      </c>
      <c r="F589" s="24">
        <v>17712900</v>
      </c>
      <c r="G589" s="24">
        <v>411483120</v>
      </c>
      <c r="H589" s="7">
        <v>254</v>
      </c>
      <c r="J589" s="10">
        <f t="shared" si="3"/>
        <v>-4.3803714998613817E-2</v>
      </c>
    </row>
    <row r="590" spans="1:10" x14ac:dyDescent="0.25">
      <c r="A590" t="s">
        <v>577</v>
      </c>
      <c r="B590" s="24">
        <v>242.21</v>
      </c>
      <c r="C590" s="24">
        <v>242.35</v>
      </c>
      <c r="D590" s="24">
        <v>185.07</v>
      </c>
      <c r="E590" s="24">
        <v>198.73</v>
      </c>
      <c r="F590" s="24">
        <v>28200200</v>
      </c>
      <c r="G590" s="24">
        <v>340179198</v>
      </c>
      <c r="H590" s="7">
        <v>255</v>
      </c>
      <c r="J590" s="10">
        <f t="shared" si="3"/>
        <v>-0.17951364518393137</v>
      </c>
    </row>
    <row r="591" spans="1:10" x14ac:dyDescent="0.25">
      <c r="A591" t="s">
        <v>576</v>
      </c>
      <c r="B591" s="24">
        <v>197.8</v>
      </c>
      <c r="C591" s="24">
        <v>200.54</v>
      </c>
      <c r="D591" s="24">
        <v>167.9</v>
      </c>
      <c r="E591" s="24">
        <v>178.37</v>
      </c>
      <c r="F591" s="24">
        <v>37434800</v>
      </c>
      <c r="G591" s="24">
        <v>306568374</v>
      </c>
      <c r="H591" s="7">
        <v>256</v>
      </c>
      <c r="J591" s="10">
        <f t="shared" si="3"/>
        <v>-9.8230535894843304E-2</v>
      </c>
    </row>
    <row r="592" spans="1:10" x14ac:dyDescent="0.25">
      <c r="A592" t="s">
        <v>575</v>
      </c>
      <c r="B592" s="24">
        <v>178.03</v>
      </c>
      <c r="C592" s="24">
        <v>212.41</v>
      </c>
      <c r="D592" s="24">
        <v>166.98</v>
      </c>
      <c r="E592" s="24">
        <v>211.24</v>
      </c>
      <c r="F592" s="24">
        <v>30152500</v>
      </c>
      <c r="G592" s="24">
        <v>364568252</v>
      </c>
      <c r="H592" s="7">
        <v>257</v>
      </c>
      <c r="J592" s="10">
        <f t="shared" si="3"/>
        <v>0.18654159411335172</v>
      </c>
    </row>
    <row r="593" spans="1:10" x14ac:dyDescent="0.25">
      <c r="A593" t="s">
        <v>574</v>
      </c>
      <c r="B593" s="24">
        <v>214.37</v>
      </c>
      <c r="C593" s="24">
        <v>214.7</v>
      </c>
      <c r="D593" s="24">
        <v>183.89</v>
      </c>
      <c r="E593" s="24">
        <v>191.15</v>
      </c>
      <c r="F593" s="24">
        <v>27023600</v>
      </c>
      <c r="G593" s="24">
        <v>331263488</v>
      </c>
      <c r="H593" s="7">
        <v>258</v>
      </c>
      <c r="J593" s="10">
        <f t="shared" ref="J593:J656" si="4">(E593-B593)/B593</f>
        <v>-0.10831739515790455</v>
      </c>
    </row>
    <row r="594" spans="1:10" x14ac:dyDescent="0.25">
      <c r="A594" t="s">
        <v>573</v>
      </c>
      <c r="B594" s="24">
        <v>192.32</v>
      </c>
      <c r="C594" s="24">
        <v>193.29</v>
      </c>
      <c r="D594" s="24">
        <v>167.39</v>
      </c>
      <c r="E594" s="24">
        <v>177.45</v>
      </c>
      <c r="F594" s="24">
        <v>23103400</v>
      </c>
      <c r="G594" s="24">
        <v>308791205</v>
      </c>
      <c r="H594" s="7">
        <v>259</v>
      </c>
      <c r="J594" s="10">
        <f t="shared" si="4"/>
        <v>-7.7319051580698864E-2</v>
      </c>
    </row>
    <row r="595" spans="1:10" x14ac:dyDescent="0.25">
      <c r="A595" t="s">
        <v>572</v>
      </c>
      <c r="B595" s="24">
        <v>178.22</v>
      </c>
      <c r="C595" s="24">
        <v>178.22</v>
      </c>
      <c r="D595" s="24">
        <v>156.18</v>
      </c>
      <c r="E595" s="24">
        <v>160.07</v>
      </c>
      <c r="F595" s="24">
        <v>14327300</v>
      </c>
      <c r="G595" s="24">
        <v>279694073</v>
      </c>
      <c r="H595" s="7">
        <v>260</v>
      </c>
      <c r="J595" s="10">
        <f t="shared" si="4"/>
        <v>-0.10184042195039841</v>
      </c>
    </row>
    <row r="596" spans="1:10" x14ac:dyDescent="0.25">
      <c r="A596" t="s">
        <v>571</v>
      </c>
      <c r="B596" s="24">
        <v>160.04</v>
      </c>
      <c r="C596" s="24">
        <v>165.98</v>
      </c>
      <c r="D596" s="24">
        <v>144.09</v>
      </c>
      <c r="E596" s="24">
        <v>165.98</v>
      </c>
      <c r="F596" s="24">
        <v>20481600</v>
      </c>
      <c r="G596" s="24">
        <v>291213268</v>
      </c>
      <c r="H596" s="7">
        <v>261</v>
      </c>
      <c r="J596" s="10">
        <f t="shared" si="4"/>
        <v>3.7115721069732557E-2</v>
      </c>
    </row>
    <row r="597" spans="1:10" x14ac:dyDescent="0.25">
      <c r="A597" t="s">
        <v>570</v>
      </c>
      <c r="B597" s="24">
        <v>165.66</v>
      </c>
      <c r="C597" s="24">
        <v>184.44</v>
      </c>
      <c r="D597" s="24">
        <v>161.47</v>
      </c>
      <c r="E597" s="24">
        <v>182.51</v>
      </c>
      <c r="F597" s="24">
        <v>28966300</v>
      </c>
      <c r="G597" s="24">
        <v>321519882</v>
      </c>
      <c r="H597" s="7">
        <v>262</v>
      </c>
      <c r="J597" s="10">
        <f t="shared" si="4"/>
        <v>0.10171435470240248</v>
      </c>
    </row>
    <row r="598" spans="1:10" x14ac:dyDescent="0.25">
      <c r="A598" t="s">
        <v>569</v>
      </c>
      <c r="B598" s="24">
        <v>180.46</v>
      </c>
      <c r="C598" s="24">
        <v>223.43</v>
      </c>
      <c r="D598" s="24">
        <v>172.48</v>
      </c>
      <c r="E598" s="24">
        <v>199.32</v>
      </c>
      <c r="F598" s="24">
        <v>27904700</v>
      </c>
      <c r="G598" s="24">
        <v>352580486</v>
      </c>
      <c r="H598" s="7">
        <v>263</v>
      </c>
      <c r="J598" s="10">
        <f t="shared" si="4"/>
        <v>0.10451069489083445</v>
      </c>
    </row>
    <row r="599" spans="1:10" x14ac:dyDescent="0.25">
      <c r="A599" t="s">
        <v>568</v>
      </c>
      <c r="B599" s="24">
        <v>199.49</v>
      </c>
      <c r="C599" s="24">
        <v>216.42</v>
      </c>
      <c r="D599" s="24">
        <v>181</v>
      </c>
      <c r="E599" s="24">
        <v>181.99</v>
      </c>
      <c r="F599" s="24">
        <v>21939800</v>
      </c>
      <c r="G599" s="24">
        <v>323199174</v>
      </c>
      <c r="H599" s="7">
        <v>264</v>
      </c>
      <c r="J599" s="10">
        <f t="shared" si="4"/>
        <v>-8.7723695423329487E-2</v>
      </c>
    </row>
    <row r="600" spans="1:10" x14ac:dyDescent="0.25">
      <c r="A600" t="s">
        <v>567</v>
      </c>
      <c r="B600" s="24">
        <v>182.36</v>
      </c>
      <c r="C600" s="24">
        <v>213.16</v>
      </c>
      <c r="D600" s="24">
        <v>182.36</v>
      </c>
      <c r="E600" s="24">
        <v>206.94</v>
      </c>
      <c r="F600" s="24">
        <v>26033400</v>
      </c>
      <c r="G600" s="24">
        <v>369005375</v>
      </c>
      <c r="H600" s="7">
        <v>265</v>
      </c>
      <c r="J600" s="10">
        <f t="shared" si="4"/>
        <v>0.1347883307742925</v>
      </c>
    </row>
    <row r="601" spans="1:10" x14ac:dyDescent="0.25">
      <c r="A601" t="s">
        <v>566</v>
      </c>
      <c r="B601" s="24">
        <v>210.22</v>
      </c>
      <c r="C601" s="24">
        <v>215.07</v>
      </c>
      <c r="D601" s="24">
        <v>199.48</v>
      </c>
      <c r="E601" s="24">
        <v>201.8</v>
      </c>
      <c r="F601" s="24">
        <v>20076700</v>
      </c>
      <c r="G601" s="24">
        <v>361305040</v>
      </c>
      <c r="H601" s="7">
        <v>266</v>
      </c>
      <c r="J601" s="10">
        <f t="shared" si="4"/>
        <v>-4.005327751878978E-2</v>
      </c>
    </row>
    <row r="602" spans="1:10" x14ac:dyDescent="0.25">
      <c r="A602" t="s">
        <v>565</v>
      </c>
      <c r="B602" s="24">
        <v>203.02</v>
      </c>
      <c r="C602" s="24">
        <v>216.71</v>
      </c>
      <c r="D602" s="24">
        <v>201.89</v>
      </c>
      <c r="E602" s="24">
        <v>216.1</v>
      </c>
      <c r="F602" s="24">
        <v>38717100</v>
      </c>
      <c r="G602" s="24">
        <v>388449194</v>
      </c>
      <c r="H602" s="7">
        <v>267</v>
      </c>
      <c r="J602" s="10">
        <f t="shared" si="4"/>
        <v>6.4427150034479283E-2</v>
      </c>
    </row>
    <row r="603" spans="1:10" x14ac:dyDescent="0.25">
      <c r="A603" t="s">
        <v>564</v>
      </c>
      <c r="B603" s="24">
        <v>217.3</v>
      </c>
      <c r="C603" s="24">
        <v>224.71</v>
      </c>
      <c r="D603" s="24">
        <v>208.56</v>
      </c>
      <c r="E603" s="24">
        <v>214.42</v>
      </c>
      <c r="F603" s="24">
        <v>24745700</v>
      </c>
      <c r="G603" s="24">
        <v>386960629</v>
      </c>
      <c r="H603" s="7">
        <v>268</v>
      </c>
      <c r="J603" s="10">
        <f t="shared" si="4"/>
        <v>-1.3253566497929239E-2</v>
      </c>
    </row>
    <row r="604" spans="1:10" x14ac:dyDescent="0.25">
      <c r="A604" t="s">
        <v>563</v>
      </c>
      <c r="B604" s="24">
        <v>211.62</v>
      </c>
      <c r="C604" s="24">
        <v>213.15</v>
      </c>
      <c r="D604" s="24">
        <v>205.97</v>
      </c>
      <c r="E604" s="24">
        <v>206.82</v>
      </c>
      <c r="F604" s="24">
        <v>23279900</v>
      </c>
      <c r="G604" s="24">
        <v>374733788</v>
      </c>
      <c r="H604" s="7">
        <v>269</v>
      </c>
      <c r="J604" s="10">
        <f t="shared" si="4"/>
        <v>-2.2682166146867078E-2</v>
      </c>
    </row>
    <row r="605" spans="1:10" x14ac:dyDescent="0.25">
      <c r="A605" t="s">
        <v>562</v>
      </c>
      <c r="B605" s="24">
        <v>210.09</v>
      </c>
      <c r="C605" s="24">
        <v>210.55</v>
      </c>
      <c r="D605" s="24">
        <v>176.79</v>
      </c>
      <c r="E605" s="24">
        <v>184.19</v>
      </c>
      <c r="F605" s="24">
        <v>24464700</v>
      </c>
      <c r="G605" s="24">
        <v>335034404</v>
      </c>
      <c r="H605" s="7">
        <v>270</v>
      </c>
      <c r="J605" s="10">
        <f t="shared" si="4"/>
        <v>-0.12328049883383314</v>
      </c>
    </row>
    <row r="606" spans="1:10" x14ac:dyDescent="0.25">
      <c r="A606" t="s">
        <v>561</v>
      </c>
      <c r="B606" s="24">
        <v>186.88</v>
      </c>
      <c r="C606" s="24">
        <v>191.24</v>
      </c>
      <c r="D606" s="24">
        <v>174.97</v>
      </c>
      <c r="E606" s="24">
        <v>190.08</v>
      </c>
      <c r="F606" s="24">
        <v>21283100</v>
      </c>
      <c r="G606" s="24">
        <v>347118706</v>
      </c>
      <c r="H606" s="7">
        <v>271</v>
      </c>
      <c r="J606" s="10">
        <f t="shared" si="4"/>
        <v>1.7123287671232969E-2</v>
      </c>
    </row>
    <row r="607" spans="1:10" x14ac:dyDescent="0.25">
      <c r="A607" t="s">
        <v>560</v>
      </c>
      <c r="B607" s="24">
        <v>190.69</v>
      </c>
      <c r="C607" s="24">
        <v>192.12</v>
      </c>
      <c r="D607" s="24">
        <v>184.39</v>
      </c>
      <c r="E607" s="24">
        <v>185.9</v>
      </c>
      <c r="F607" s="24">
        <v>19482500</v>
      </c>
      <c r="G607" s="24">
        <v>340816279</v>
      </c>
      <c r="H607" s="7">
        <v>272</v>
      </c>
      <c r="J607" s="10">
        <f t="shared" si="4"/>
        <v>-2.5119303581729466E-2</v>
      </c>
    </row>
    <row r="608" spans="1:10" x14ac:dyDescent="0.25">
      <c r="A608" t="s">
        <v>559</v>
      </c>
      <c r="B608" s="24">
        <v>187.06</v>
      </c>
      <c r="C608" s="24">
        <v>189.68</v>
      </c>
      <c r="D608" s="24">
        <v>173.35</v>
      </c>
      <c r="E608" s="24">
        <v>178.05</v>
      </c>
      <c r="F608" s="24">
        <v>27546000</v>
      </c>
      <c r="G608" s="24">
        <v>327697301</v>
      </c>
      <c r="H608" s="7">
        <v>273</v>
      </c>
      <c r="J608" s="10">
        <f t="shared" si="4"/>
        <v>-4.8166363733561375E-2</v>
      </c>
    </row>
    <row r="609" spans="1:10" x14ac:dyDescent="0.25">
      <c r="A609" t="s">
        <v>558</v>
      </c>
      <c r="B609" s="24">
        <v>176.46</v>
      </c>
      <c r="C609" s="24">
        <v>189.54</v>
      </c>
      <c r="D609" s="24">
        <v>170.91</v>
      </c>
      <c r="E609" s="24">
        <v>189.29</v>
      </c>
      <c r="F609" s="24">
        <v>31702400</v>
      </c>
      <c r="G609" s="24">
        <v>349785216</v>
      </c>
      <c r="H609" s="7">
        <v>274</v>
      </c>
      <c r="J609" s="10">
        <f t="shared" si="4"/>
        <v>7.2707695795080948E-2</v>
      </c>
    </row>
    <row r="610" spans="1:10" x14ac:dyDescent="0.25">
      <c r="A610" t="s">
        <v>557</v>
      </c>
      <c r="B610" s="24">
        <v>185.11</v>
      </c>
      <c r="C610" s="24">
        <v>185.24</v>
      </c>
      <c r="D610" s="24">
        <v>175.42</v>
      </c>
      <c r="E610" s="24">
        <v>175.42</v>
      </c>
      <c r="F610" s="24">
        <v>17966700</v>
      </c>
      <c r="G610" s="24">
        <v>325351392</v>
      </c>
      <c r="H610" s="7">
        <v>275</v>
      </c>
      <c r="J610" s="10">
        <f t="shared" si="4"/>
        <v>-5.2347252984711927E-2</v>
      </c>
    </row>
    <row r="611" spans="1:10" x14ac:dyDescent="0.25">
      <c r="A611" t="s">
        <v>556</v>
      </c>
      <c r="B611" s="24">
        <v>175.48</v>
      </c>
      <c r="C611" s="24">
        <v>179.42</v>
      </c>
      <c r="D611" s="24">
        <v>169.36</v>
      </c>
      <c r="E611" s="24">
        <v>176.32</v>
      </c>
      <c r="F611" s="24">
        <v>28589500</v>
      </c>
      <c r="G611" s="24">
        <v>328297086</v>
      </c>
      <c r="H611" s="7">
        <v>276</v>
      </c>
      <c r="J611" s="10">
        <f t="shared" si="4"/>
        <v>4.786870298609548E-3</v>
      </c>
    </row>
    <row r="612" spans="1:10" x14ac:dyDescent="0.25">
      <c r="A612" t="s">
        <v>555</v>
      </c>
      <c r="B612" s="24">
        <v>172.93</v>
      </c>
      <c r="C612" s="24">
        <v>195.17</v>
      </c>
      <c r="D612" s="24">
        <v>172.8</v>
      </c>
      <c r="E612" s="24">
        <v>192.35</v>
      </c>
      <c r="F612" s="24">
        <v>36659900</v>
      </c>
      <c r="G612" s="24">
        <v>359506029</v>
      </c>
      <c r="H612" s="7">
        <v>277</v>
      </c>
      <c r="J612" s="10">
        <f t="shared" si="4"/>
        <v>0.11229977447522112</v>
      </c>
    </row>
    <row r="613" spans="1:10" x14ac:dyDescent="0.25">
      <c r="A613" t="s">
        <v>554</v>
      </c>
      <c r="B613" s="24">
        <v>190.31</v>
      </c>
      <c r="C613" s="24">
        <v>194.16</v>
      </c>
      <c r="D613" s="24">
        <v>183.47</v>
      </c>
      <c r="E613" s="24">
        <v>189.14</v>
      </c>
      <c r="F613" s="24">
        <v>28456000</v>
      </c>
      <c r="G613" s="24">
        <v>354899725</v>
      </c>
      <c r="H613" s="7">
        <v>278</v>
      </c>
      <c r="J613" s="10">
        <f t="shared" si="4"/>
        <v>-6.1478640113499863E-3</v>
      </c>
    </row>
    <row r="614" spans="1:10" x14ac:dyDescent="0.25">
      <c r="A614" t="s">
        <v>553</v>
      </c>
      <c r="B614" s="24">
        <v>188.93</v>
      </c>
      <c r="C614" s="24">
        <v>189.71</v>
      </c>
      <c r="D614" s="24">
        <v>182.61</v>
      </c>
      <c r="E614" s="24">
        <v>186.84</v>
      </c>
      <c r="F614" s="24">
        <v>17505400</v>
      </c>
      <c r="G614" s="24">
        <v>351903082</v>
      </c>
      <c r="H614" s="7">
        <v>279</v>
      </c>
      <c r="J614" s="10">
        <f t="shared" si="4"/>
        <v>-1.1062298205684662E-2</v>
      </c>
    </row>
    <row r="615" spans="1:10" x14ac:dyDescent="0.25">
      <c r="A615" t="s">
        <v>552</v>
      </c>
      <c r="B615" s="24">
        <v>188.94</v>
      </c>
      <c r="C615" s="24">
        <v>190.13</v>
      </c>
      <c r="D615" s="24">
        <v>184.8</v>
      </c>
      <c r="E615" s="24">
        <v>186.76</v>
      </c>
      <c r="F615" s="24">
        <v>18265500</v>
      </c>
      <c r="G615" s="24">
        <v>353119084</v>
      </c>
      <c r="H615" s="7">
        <v>280</v>
      </c>
      <c r="J615" s="10">
        <f t="shared" si="4"/>
        <v>-1.1538054408807065E-2</v>
      </c>
    </row>
    <row r="616" spans="1:10" x14ac:dyDescent="0.25">
      <c r="A616" t="s">
        <v>551</v>
      </c>
      <c r="B616" s="24">
        <v>187.59</v>
      </c>
      <c r="C616" s="24">
        <v>214.84</v>
      </c>
      <c r="D616" s="24">
        <v>186.24</v>
      </c>
      <c r="E616" s="24">
        <v>207.52</v>
      </c>
      <c r="F616" s="24">
        <v>25450100</v>
      </c>
      <c r="G616" s="24">
        <v>393837941</v>
      </c>
      <c r="H616" s="7">
        <v>281</v>
      </c>
      <c r="J616" s="10">
        <f t="shared" si="4"/>
        <v>0.10624233701156781</v>
      </c>
    </row>
    <row r="617" spans="1:10" x14ac:dyDescent="0.25">
      <c r="A617" t="s">
        <v>550</v>
      </c>
      <c r="B617" s="24">
        <v>205.52</v>
      </c>
      <c r="C617" s="24">
        <v>215.81</v>
      </c>
      <c r="D617" s="24">
        <v>205.52</v>
      </c>
      <c r="E617" s="24">
        <v>206.3</v>
      </c>
      <c r="F617" s="24">
        <v>17480000</v>
      </c>
      <c r="G617" s="24">
        <v>393000211</v>
      </c>
      <c r="H617" s="7">
        <v>282</v>
      </c>
      <c r="J617" s="10">
        <f t="shared" si="4"/>
        <v>3.7952510704554357E-3</v>
      </c>
    </row>
    <row r="618" spans="1:10" x14ac:dyDescent="0.25">
      <c r="A618" t="s">
        <v>549</v>
      </c>
      <c r="B618" s="24">
        <v>206.98</v>
      </c>
      <c r="C618" s="24">
        <v>210.31</v>
      </c>
      <c r="D618" s="24">
        <v>203.67</v>
      </c>
      <c r="E618" s="24">
        <v>208.64</v>
      </c>
      <c r="F618" s="24">
        <v>21607900</v>
      </c>
      <c r="G618" s="24">
        <v>398974360</v>
      </c>
      <c r="H618" s="7">
        <v>283</v>
      </c>
      <c r="J618" s="10">
        <f t="shared" si="4"/>
        <v>8.0200985602473501E-3</v>
      </c>
    </row>
    <row r="619" spans="1:10" x14ac:dyDescent="0.25">
      <c r="A619" t="s">
        <v>548</v>
      </c>
      <c r="B619" s="24">
        <v>209.18</v>
      </c>
      <c r="C619" s="24">
        <v>255.97</v>
      </c>
      <c r="D619" s="24">
        <v>208.04</v>
      </c>
      <c r="E619" s="24">
        <v>245.48</v>
      </c>
      <c r="F619" s="24">
        <v>39426100</v>
      </c>
      <c r="G619" s="24">
        <v>471148609</v>
      </c>
      <c r="H619" s="7">
        <v>284</v>
      </c>
      <c r="J619" s="10">
        <f t="shared" si="4"/>
        <v>0.17353475475666882</v>
      </c>
    </row>
    <row r="620" spans="1:10" x14ac:dyDescent="0.25">
      <c r="A620" t="s">
        <v>547</v>
      </c>
      <c r="B620" s="24">
        <v>245.89</v>
      </c>
      <c r="C620" s="24">
        <v>261.31</v>
      </c>
      <c r="D620" s="24">
        <v>231.67</v>
      </c>
      <c r="E620" s="24">
        <v>242.9</v>
      </c>
      <c r="F620" s="24">
        <v>37956900</v>
      </c>
      <c r="G620" s="24">
        <v>467938966</v>
      </c>
      <c r="H620" s="7">
        <v>285</v>
      </c>
      <c r="J620" s="10">
        <f t="shared" si="4"/>
        <v>-1.2159908902354634E-2</v>
      </c>
    </row>
    <row r="621" spans="1:10" x14ac:dyDescent="0.25">
      <c r="A621" t="s">
        <v>546</v>
      </c>
      <c r="B621" s="24">
        <v>242.51</v>
      </c>
      <c r="C621" s="24">
        <v>247.29</v>
      </c>
      <c r="D621" s="24">
        <v>230.4</v>
      </c>
      <c r="E621" s="24">
        <v>230.4</v>
      </c>
      <c r="F621" s="24">
        <v>20530400</v>
      </c>
      <c r="G621" s="24">
        <v>445511479</v>
      </c>
      <c r="H621" s="7">
        <v>286</v>
      </c>
      <c r="J621" s="10">
        <f t="shared" si="4"/>
        <v>-4.9936085109892316E-2</v>
      </c>
    </row>
    <row r="622" spans="1:10" x14ac:dyDescent="0.25">
      <c r="A622" t="s">
        <v>545</v>
      </c>
      <c r="B622" s="24">
        <v>231.04</v>
      </c>
      <c r="C622" s="24">
        <v>234.79</v>
      </c>
      <c r="D622" s="24">
        <v>225.66</v>
      </c>
      <c r="E622" s="24">
        <v>234.37</v>
      </c>
      <c r="F622" s="24">
        <v>18765000</v>
      </c>
      <c r="G622" s="24">
        <v>454877491</v>
      </c>
      <c r="H622" s="7">
        <v>287</v>
      </c>
      <c r="J622" s="10">
        <f t="shared" si="4"/>
        <v>1.4413088642659335E-2</v>
      </c>
    </row>
    <row r="623" spans="1:10" x14ac:dyDescent="0.25">
      <c r="A623" t="s">
        <v>544</v>
      </c>
      <c r="B623" s="24">
        <v>234.22</v>
      </c>
      <c r="C623" s="24">
        <v>235.42</v>
      </c>
      <c r="D623" s="24">
        <v>219.06</v>
      </c>
      <c r="E623" s="24">
        <v>223.31</v>
      </c>
      <c r="F623" s="24">
        <v>20015900</v>
      </c>
      <c r="G623" s="24">
        <v>435018232</v>
      </c>
      <c r="H623" s="7">
        <v>288</v>
      </c>
      <c r="J623" s="10">
        <f t="shared" si="4"/>
        <v>-4.6580138331483209E-2</v>
      </c>
    </row>
    <row r="624" spans="1:10" x14ac:dyDescent="0.25">
      <c r="A624" t="s">
        <v>543</v>
      </c>
      <c r="B624" s="24">
        <v>223.34</v>
      </c>
      <c r="C624" s="24">
        <v>225.51</v>
      </c>
      <c r="D624" s="24">
        <v>202.03</v>
      </c>
      <c r="E624" s="24">
        <v>214.3</v>
      </c>
      <c r="F624" s="24">
        <v>21036100</v>
      </c>
      <c r="G624" s="24">
        <v>419021191</v>
      </c>
      <c r="H624" s="7">
        <v>289</v>
      </c>
      <c r="J624" s="10">
        <f t="shared" si="4"/>
        <v>-4.0476403689442067E-2</v>
      </c>
    </row>
    <row r="625" spans="1:10" x14ac:dyDescent="0.25">
      <c r="A625" t="s">
        <v>542</v>
      </c>
      <c r="B625" s="24">
        <v>214.54</v>
      </c>
      <c r="C625" s="24">
        <v>216.58</v>
      </c>
      <c r="D625" s="24">
        <v>203.64</v>
      </c>
      <c r="E625" s="24">
        <v>210.23</v>
      </c>
      <c r="F625" s="24">
        <v>18355900</v>
      </c>
      <c r="G625" s="24">
        <v>412549448</v>
      </c>
      <c r="H625" s="7">
        <v>290</v>
      </c>
      <c r="J625" s="10">
        <f t="shared" si="4"/>
        <v>-2.0089493800689858E-2</v>
      </c>
    </row>
    <row r="626" spans="1:10" x14ac:dyDescent="0.25">
      <c r="A626" t="s">
        <v>541</v>
      </c>
      <c r="B626" s="24">
        <v>209.94</v>
      </c>
      <c r="C626" s="24">
        <v>213.17</v>
      </c>
      <c r="D626" s="24">
        <v>199.59</v>
      </c>
      <c r="E626" s="24">
        <v>212.17</v>
      </c>
      <c r="F626" s="24">
        <v>21171600</v>
      </c>
      <c r="G626" s="24">
        <v>417879463</v>
      </c>
      <c r="H626" s="7">
        <v>291</v>
      </c>
      <c r="J626" s="10">
        <f t="shared" si="4"/>
        <v>1.0622082499761789E-2</v>
      </c>
    </row>
    <row r="627" spans="1:10" x14ac:dyDescent="0.25">
      <c r="A627" t="s">
        <v>540</v>
      </c>
      <c r="B627" s="24">
        <v>211.92</v>
      </c>
      <c r="C627" s="24">
        <v>218.01</v>
      </c>
      <c r="D627" s="24">
        <v>206.16</v>
      </c>
      <c r="E627" s="24">
        <v>216.75</v>
      </c>
      <c r="F627" s="24">
        <v>17198100</v>
      </c>
      <c r="G627" s="24">
        <v>428453056</v>
      </c>
      <c r="H627" s="7">
        <v>292</v>
      </c>
      <c r="J627" s="10">
        <f t="shared" si="4"/>
        <v>2.2791619479048758E-2</v>
      </c>
    </row>
    <row r="628" spans="1:10" x14ac:dyDescent="0.25">
      <c r="A628" t="s">
        <v>539</v>
      </c>
      <c r="B628" s="24">
        <v>217.05</v>
      </c>
      <c r="C628" s="24">
        <v>237.16</v>
      </c>
      <c r="D628" s="24">
        <v>206.91</v>
      </c>
      <c r="E628" s="24">
        <v>208.95</v>
      </c>
      <c r="F628" s="24">
        <v>16505300</v>
      </c>
      <c r="G628" s="24">
        <v>414518828</v>
      </c>
      <c r="H628" s="7">
        <v>293</v>
      </c>
      <c r="J628" s="10">
        <f t="shared" si="4"/>
        <v>-3.7318590186593052E-2</v>
      </c>
    </row>
    <row r="629" spans="1:10" x14ac:dyDescent="0.25">
      <c r="A629" t="s">
        <v>538</v>
      </c>
      <c r="B629" s="24">
        <v>208.93</v>
      </c>
      <c r="C629" s="24">
        <v>211.38</v>
      </c>
      <c r="D629" s="24">
        <v>200.21</v>
      </c>
      <c r="E629" s="24">
        <v>201.01</v>
      </c>
      <c r="F629" s="24">
        <v>17564100</v>
      </c>
      <c r="G629" s="24">
        <v>400220226</v>
      </c>
      <c r="H629" s="7">
        <v>294</v>
      </c>
      <c r="J629" s="10">
        <f t="shared" si="4"/>
        <v>-3.7907433111568543E-2</v>
      </c>
    </row>
    <row r="630" spans="1:10" x14ac:dyDescent="0.25">
      <c r="A630" t="s">
        <v>537</v>
      </c>
      <c r="B630" s="24">
        <v>201.65</v>
      </c>
      <c r="C630" s="24">
        <v>242.61</v>
      </c>
      <c r="D630" s="24">
        <v>194.37</v>
      </c>
      <c r="E630" s="24">
        <v>233.34</v>
      </c>
      <c r="F630" s="24">
        <v>34374700</v>
      </c>
      <c r="G630" s="24">
        <v>466260528</v>
      </c>
      <c r="H630" s="7">
        <v>295</v>
      </c>
      <c r="J630" s="10">
        <f t="shared" si="4"/>
        <v>0.15715348375898833</v>
      </c>
    </row>
    <row r="631" spans="1:10" x14ac:dyDescent="0.25">
      <c r="A631" t="s">
        <v>536</v>
      </c>
      <c r="B631" s="24">
        <v>232.05</v>
      </c>
      <c r="C631" s="24">
        <v>250.96</v>
      </c>
      <c r="D631" s="24">
        <v>224.8</v>
      </c>
      <c r="E631" s="24">
        <v>241.07</v>
      </c>
      <c r="F631" s="24">
        <v>30209100</v>
      </c>
      <c r="G631" s="24">
        <v>483463360</v>
      </c>
      <c r="H631" s="7">
        <v>296</v>
      </c>
      <c r="J631" s="10">
        <f t="shared" si="4"/>
        <v>3.8870932988579965E-2</v>
      </c>
    </row>
    <row r="632" spans="1:10" x14ac:dyDescent="0.25">
      <c r="A632" t="s">
        <v>535</v>
      </c>
      <c r="B632" s="24">
        <v>241.22</v>
      </c>
      <c r="C632" s="24">
        <v>258.89</v>
      </c>
      <c r="D632" s="24">
        <v>231.64</v>
      </c>
      <c r="E632" s="24">
        <v>239.06</v>
      </c>
      <c r="F632" s="24">
        <v>33202000</v>
      </c>
      <c r="G632" s="24">
        <v>481112671</v>
      </c>
      <c r="H632" s="7">
        <v>297</v>
      </c>
      <c r="J632" s="10">
        <f t="shared" si="4"/>
        <v>-8.9544813862863643E-3</v>
      </c>
    </row>
    <row r="633" spans="1:10" x14ac:dyDescent="0.25">
      <c r="A633" t="s">
        <v>534</v>
      </c>
      <c r="B633" s="24">
        <v>239.67</v>
      </c>
      <c r="C633" s="24">
        <v>240.24</v>
      </c>
      <c r="D633" s="24">
        <v>209.21</v>
      </c>
      <c r="E633" s="24">
        <v>227.71</v>
      </c>
      <c r="F633" s="24">
        <v>26540900</v>
      </c>
      <c r="G633" s="24">
        <v>459901251</v>
      </c>
      <c r="H633" s="7">
        <v>298</v>
      </c>
      <c r="J633" s="10">
        <f t="shared" si="4"/>
        <v>-4.9901948512537993E-2</v>
      </c>
    </row>
    <row r="634" spans="1:10" x14ac:dyDescent="0.25">
      <c r="A634" t="s">
        <v>533</v>
      </c>
      <c r="B634" s="24">
        <v>227.13</v>
      </c>
      <c r="C634" s="24">
        <v>238.8</v>
      </c>
      <c r="D634" s="24">
        <v>224.99</v>
      </c>
      <c r="E634" s="24">
        <v>228.3</v>
      </c>
      <c r="F634" s="24">
        <v>19773800</v>
      </c>
      <c r="G634" s="24">
        <v>462726774</v>
      </c>
      <c r="H634" s="7">
        <v>299</v>
      </c>
      <c r="J634" s="10">
        <f t="shared" si="4"/>
        <v>5.1512349755647247E-3</v>
      </c>
    </row>
    <row r="635" spans="1:10" x14ac:dyDescent="0.25">
      <c r="A635" t="s">
        <v>532</v>
      </c>
      <c r="B635" s="24">
        <v>228.12</v>
      </c>
      <c r="C635" s="24">
        <v>231.47</v>
      </c>
      <c r="D635" s="24">
        <v>225.13</v>
      </c>
      <c r="E635" s="24">
        <v>228.11</v>
      </c>
      <c r="F635" s="24">
        <v>15371700</v>
      </c>
      <c r="G635" s="24">
        <v>463985720</v>
      </c>
      <c r="H635" s="7">
        <v>300</v>
      </c>
      <c r="J635" s="10">
        <f t="shared" si="4"/>
        <v>-4.3836577240009229E-5</v>
      </c>
    </row>
    <row r="636" spans="1:10" x14ac:dyDescent="0.25">
      <c r="A636" t="s">
        <v>531</v>
      </c>
      <c r="B636" s="24">
        <v>227.9</v>
      </c>
      <c r="C636" s="24">
        <v>256.83</v>
      </c>
      <c r="D636" s="24">
        <v>227.9</v>
      </c>
      <c r="E636" s="24">
        <v>237.86</v>
      </c>
      <c r="F636" s="24">
        <v>28281900</v>
      </c>
      <c r="G636" s="24">
        <v>485496424</v>
      </c>
      <c r="H636" s="7">
        <v>301</v>
      </c>
      <c r="J636" s="10">
        <f t="shared" si="4"/>
        <v>4.3703378674857428E-2</v>
      </c>
    </row>
    <row r="637" spans="1:10" x14ac:dyDescent="0.25">
      <c r="A637" t="s">
        <v>530</v>
      </c>
      <c r="B637" s="24">
        <v>238.72</v>
      </c>
      <c r="C637" s="24">
        <v>294.64999999999998</v>
      </c>
      <c r="D637" s="24">
        <v>236.51</v>
      </c>
      <c r="E637" s="24">
        <v>294.64999999999998</v>
      </c>
      <c r="F637" s="24">
        <v>65866400</v>
      </c>
      <c r="G637" s="24">
        <v>603545313</v>
      </c>
      <c r="H637" s="7">
        <v>302</v>
      </c>
      <c r="J637" s="10">
        <f t="shared" si="4"/>
        <v>0.234291219839142</v>
      </c>
    </row>
    <row r="638" spans="1:10" x14ac:dyDescent="0.25">
      <c r="A638" t="s">
        <v>529</v>
      </c>
      <c r="B638" s="24">
        <v>292.75</v>
      </c>
      <c r="C638" s="24">
        <v>292.75</v>
      </c>
      <c r="D638" s="24">
        <v>265.37</v>
      </c>
      <c r="E638" s="24">
        <v>273.37</v>
      </c>
      <c r="F638" s="24">
        <v>35217900</v>
      </c>
      <c r="G638" s="24">
        <v>561929441</v>
      </c>
      <c r="H638" s="7">
        <v>303</v>
      </c>
      <c r="J638" s="10">
        <f t="shared" si="4"/>
        <v>-6.6199829205806984E-2</v>
      </c>
    </row>
    <row r="639" spans="1:10" x14ac:dyDescent="0.25">
      <c r="A639" t="s">
        <v>528</v>
      </c>
      <c r="B639" s="24">
        <v>273.22000000000003</v>
      </c>
      <c r="C639" s="24">
        <v>278.38</v>
      </c>
      <c r="D639" s="24">
        <v>255.11</v>
      </c>
      <c r="E639" s="24">
        <v>274.62</v>
      </c>
      <c r="F639" s="24">
        <v>35210000</v>
      </c>
      <c r="G639" s="24">
        <v>566472751</v>
      </c>
      <c r="H639" s="7">
        <v>304</v>
      </c>
      <c r="J639" s="10">
        <f t="shared" si="4"/>
        <v>5.124075836322294E-3</v>
      </c>
    </row>
    <row r="640" spans="1:10" x14ac:dyDescent="0.25">
      <c r="A640" t="s">
        <v>527</v>
      </c>
      <c r="B640" s="24">
        <v>274.68</v>
      </c>
      <c r="C640" s="24">
        <v>275.68</v>
      </c>
      <c r="D640" s="24">
        <v>265.93</v>
      </c>
      <c r="E640" s="24">
        <v>270.3</v>
      </c>
      <c r="F640" s="24">
        <v>28596800</v>
      </c>
      <c r="G640" s="24">
        <v>559493042</v>
      </c>
      <c r="H640" s="7">
        <v>305</v>
      </c>
      <c r="J640" s="10">
        <f t="shared" si="4"/>
        <v>-1.5945827872433361E-2</v>
      </c>
    </row>
    <row r="641" spans="1:10" x14ac:dyDescent="0.25">
      <c r="A641" t="s">
        <v>526</v>
      </c>
      <c r="B641" s="24">
        <v>270.74</v>
      </c>
      <c r="C641" s="24">
        <v>279.51</v>
      </c>
      <c r="D641" s="24">
        <v>263.91000000000003</v>
      </c>
      <c r="E641" s="24">
        <v>271.64</v>
      </c>
      <c r="F641" s="24">
        <v>29396300</v>
      </c>
      <c r="G641" s="24">
        <v>564232132</v>
      </c>
      <c r="H641" s="7">
        <v>306</v>
      </c>
      <c r="J641" s="10">
        <f t="shared" si="4"/>
        <v>3.3242225012926692E-3</v>
      </c>
    </row>
    <row r="642" spans="1:10" x14ac:dyDescent="0.25">
      <c r="A642" t="s">
        <v>525</v>
      </c>
      <c r="B642" s="24">
        <v>272.12</v>
      </c>
      <c r="C642" s="24">
        <v>283.58</v>
      </c>
      <c r="D642" s="24">
        <v>268.83</v>
      </c>
      <c r="E642" s="24">
        <v>283.29000000000002</v>
      </c>
      <c r="F642" s="24">
        <v>26913900</v>
      </c>
      <c r="G642" s="24">
        <v>590428961</v>
      </c>
      <c r="H642" s="7">
        <v>307</v>
      </c>
      <c r="J642" s="10">
        <f t="shared" si="4"/>
        <v>4.1048067029251858E-2</v>
      </c>
    </row>
    <row r="643" spans="1:10" x14ac:dyDescent="0.25">
      <c r="A643" t="s">
        <v>524</v>
      </c>
      <c r="B643" s="24">
        <v>283.81</v>
      </c>
      <c r="C643" s="24">
        <v>308.75</v>
      </c>
      <c r="D643" s="24">
        <v>281.10000000000002</v>
      </c>
      <c r="E643" s="24">
        <v>305.11</v>
      </c>
      <c r="F643" s="24">
        <v>45352800</v>
      </c>
      <c r="G643" s="24">
        <v>638113759</v>
      </c>
      <c r="H643" s="7">
        <v>308</v>
      </c>
      <c r="J643" s="10">
        <f t="shared" si="4"/>
        <v>7.505020964729929E-2</v>
      </c>
    </row>
    <row r="644" spans="1:10" x14ac:dyDescent="0.25">
      <c r="A644" t="s">
        <v>523</v>
      </c>
      <c r="B644" s="24">
        <v>304.72000000000003</v>
      </c>
      <c r="C644" s="24">
        <v>307.83</v>
      </c>
      <c r="D644" s="24">
        <v>246.19</v>
      </c>
      <c r="E644" s="24">
        <v>254.03</v>
      </c>
      <c r="F644" s="24">
        <v>52498700</v>
      </c>
      <c r="G644" s="24">
        <v>533118417</v>
      </c>
      <c r="H644" s="7">
        <v>309</v>
      </c>
      <c r="J644" s="10">
        <f t="shared" si="4"/>
        <v>-0.16634943554738785</v>
      </c>
    </row>
    <row r="645" spans="1:10" x14ac:dyDescent="0.25">
      <c r="A645" t="s">
        <v>522</v>
      </c>
      <c r="B645" s="24">
        <v>254.76</v>
      </c>
      <c r="C645" s="24">
        <v>268.54000000000002</v>
      </c>
      <c r="D645" s="24">
        <v>242.55</v>
      </c>
      <c r="E645" s="24">
        <v>260.08999999999997</v>
      </c>
      <c r="F645" s="24">
        <v>34128900</v>
      </c>
      <c r="G645" s="24">
        <v>547670073</v>
      </c>
      <c r="H645" s="7">
        <v>310</v>
      </c>
      <c r="J645" s="10">
        <f t="shared" si="4"/>
        <v>2.0921651750667233E-2</v>
      </c>
    </row>
    <row r="646" spans="1:10" x14ac:dyDescent="0.25">
      <c r="A646" t="s">
        <v>521</v>
      </c>
      <c r="B646" s="24">
        <v>260.66000000000003</v>
      </c>
      <c r="C646" s="24">
        <v>260.66000000000003</v>
      </c>
      <c r="D646" s="24">
        <v>199.73</v>
      </c>
      <c r="E646" s="24">
        <v>218.35</v>
      </c>
      <c r="F646" s="24">
        <v>41954600</v>
      </c>
      <c r="G646" s="24">
        <v>461309763</v>
      </c>
      <c r="H646" s="7">
        <v>311</v>
      </c>
      <c r="J646" s="10">
        <f t="shared" si="4"/>
        <v>-0.16231872937926811</v>
      </c>
    </row>
    <row r="647" spans="1:10" x14ac:dyDescent="0.25">
      <c r="A647" t="s">
        <v>520</v>
      </c>
      <c r="B647" s="24">
        <v>219.36</v>
      </c>
      <c r="C647" s="24">
        <v>234.42</v>
      </c>
      <c r="D647" s="24">
        <v>197.06</v>
      </c>
      <c r="E647" s="24">
        <v>226.88</v>
      </c>
      <c r="F647" s="24">
        <v>31113600</v>
      </c>
      <c r="G647" s="24">
        <v>480982090</v>
      </c>
      <c r="H647" s="7">
        <v>312</v>
      </c>
      <c r="J647" s="10">
        <f t="shared" si="4"/>
        <v>3.4281546316557172E-2</v>
      </c>
    </row>
    <row r="648" spans="1:10" x14ac:dyDescent="0.25">
      <c r="A648" t="s">
        <v>519</v>
      </c>
      <c r="B648" s="24">
        <v>227.8</v>
      </c>
      <c r="C648" s="24">
        <v>248.71</v>
      </c>
      <c r="D648" s="24">
        <v>225.62</v>
      </c>
      <c r="E648" s="24">
        <v>247.01</v>
      </c>
      <c r="F648" s="24">
        <v>29252500</v>
      </c>
      <c r="G648" s="24">
        <v>525439089</v>
      </c>
      <c r="H648" s="7">
        <v>313</v>
      </c>
      <c r="J648" s="10">
        <f t="shared" si="4"/>
        <v>8.4328358208955123E-2</v>
      </c>
    </row>
    <row r="649" spans="1:10" x14ac:dyDescent="0.25">
      <c r="A649" t="s">
        <v>518</v>
      </c>
      <c r="B649" s="24">
        <v>247.8</v>
      </c>
      <c r="C649" s="24">
        <v>250.15</v>
      </c>
      <c r="D649" s="24">
        <v>236.8</v>
      </c>
      <c r="E649" s="24">
        <v>247.32</v>
      </c>
      <c r="F649" s="24">
        <v>27100600</v>
      </c>
      <c r="G649" s="24">
        <v>527858316</v>
      </c>
      <c r="H649" s="7">
        <v>314</v>
      </c>
      <c r="J649" s="10">
        <f t="shared" si="4"/>
        <v>-1.9370460048426883E-3</v>
      </c>
    </row>
    <row r="650" spans="1:10" x14ac:dyDescent="0.25">
      <c r="A650" t="s">
        <v>517</v>
      </c>
      <c r="B650" s="24">
        <v>247.4</v>
      </c>
      <c r="C650" s="24">
        <v>247.4</v>
      </c>
      <c r="D650" s="24">
        <v>206.15</v>
      </c>
      <c r="E650" s="24">
        <v>213.99</v>
      </c>
      <c r="F650" s="24">
        <v>30849900</v>
      </c>
      <c r="G650" s="24">
        <v>458258248</v>
      </c>
      <c r="H650" s="7">
        <v>315</v>
      </c>
      <c r="J650" s="10">
        <f t="shared" si="4"/>
        <v>-0.13504446240905416</v>
      </c>
    </row>
    <row r="651" spans="1:10" x14ac:dyDescent="0.25">
      <c r="A651" t="s">
        <v>516</v>
      </c>
      <c r="B651" s="24">
        <v>213.95</v>
      </c>
      <c r="C651" s="24">
        <v>215.73</v>
      </c>
      <c r="D651" s="24">
        <v>204.87</v>
      </c>
      <c r="E651" s="24">
        <v>213.79</v>
      </c>
      <c r="F651" s="24">
        <v>24960900</v>
      </c>
      <c r="G651" s="24">
        <v>459351054</v>
      </c>
      <c r="H651" s="7">
        <v>316</v>
      </c>
      <c r="J651" s="10">
        <f t="shared" si="4"/>
        <v>-7.4783827997194018E-4</v>
      </c>
    </row>
    <row r="652" spans="1:10" x14ac:dyDescent="0.25">
      <c r="A652" t="s">
        <v>515</v>
      </c>
      <c r="B652" s="24">
        <v>213.3</v>
      </c>
      <c r="C652" s="24">
        <v>220.23</v>
      </c>
      <c r="D652" s="24">
        <v>195.84</v>
      </c>
      <c r="E652" s="24">
        <v>212.91</v>
      </c>
      <c r="F652" s="24">
        <v>26701400</v>
      </c>
      <c r="G652" s="24">
        <v>458994731</v>
      </c>
      <c r="H652" s="7">
        <v>317</v>
      </c>
      <c r="J652" s="10">
        <f t="shared" si="4"/>
        <v>-1.828410689170252E-3</v>
      </c>
    </row>
    <row r="653" spans="1:10" x14ac:dyDescent="0.25">
      <c r="A653" t="s">
        <v>514</v>
      </c>
      <c r="B653" s="24">
        <v>212.19</v>
      </c>
      <c r="C653" s="24">
        <v>216.15</v>
      </c>
      <c r="D653" s="24">
        <v>205.6</v>
      </c>
      <c r="E653" s="24">
        <v>208.77</v>
      </c>
      <c r="F653" s="24">
        <v>22339400</v>
      </c>
      <c r="G653" s="24">
        <v>451580360</v>
      </c>
      <c r="H653" s="7">
        <v>318</v>
      </c>
      <c r="J653" s="10">
        <f t="shared" si="4"/>
        <v>-1.6117630425561937E-2</v>
      </c>
    </row>
    <row r="654" spans="1:10" x14ac:dyDescent="0.25">
      <c r="A654" t="s">
        <v>513</v>
      </c>
      <c r="B654" s="24">
        <v>207.9</v>
      </c>
      <c r="C654" s="24">
        <v>221.41</v>
      </c>
      <c r="D654" s="24">
        <v>203.27</v>
      </c>
      <c r="E654" s="24">
        <v>207.77</v>
      </c>
      <c r="F654" s="24">
        <v>26344600</v>
      </c>
      <c r="G654" s="24">
        <v>450900728</v>
      </c>
      <c r="H654" s="7">
        <v>319</v>
      </c>
      <c r="J654" s="10">
        <f t="shared" si="4"/>
        <v>-6.2530062530060336E-4</v>
      </c>
    </row>
    <row r="655" spans="1:10" x14ac:dyDescent="0.25">
      <c r="A655" t="s">
        <v>512</v>
      </c>
      <c r="B655" s="24">
        <v>207.34</v>
      </c>
      <c r="C655" s="24">
        <v>208.14</v>
      </c>
      <c r="D655" s="24">
        <v>183.33</v>
      </c>
      <c r="E655" s="24">
        <v>197.22</v>
      </c>
      <c r="F655" s="24">
        <v>32634000</v>
      </c>
      <c r="G655" s="24">
        <v>429392683</v>
      </c>
      <c r="H655" s="7">
        <v>320</v>
      </c>
      <c r="J655" s="10">
        <f t="shared" si="4"/>
        <v>-4.8808719976849643E-2</v>
      </c>
    </row>
    <row r="656" spans="1:10" x14ac:dyDescent="0.25">
      <c r="A656" t="s">
        <v>511</v>
      </c>
      <c r="B656" s="24">
        <v>197.68</v>
      </c>
      <c r="C656" s="24">
        <v>204.79</v>
      </c>
      <c r="D656" s="24">
        <v>158.83000000000001</v>
      </c>
      <c r="E656" s="24">
        <v>158.88</v>
      </c>
      <c r="F656" s="24">
        <v>35524600</v>
      </c>
      <c r="G656" s="24">
        <v>347076538</v>
      </c>
      <c r="H656" s="7">
        <v>321</v>
      </c>
      <c r="J656" s="10">
        <f t="shared" si="4"/>
        <v>-0.19627681100768923</v>
      </c>
    </row>
    <row r="657" spans="1:10" x14ac:dyDescent="0.25">
      <c r="A657" t="s">
        <v>510</v>
      </c>
      <c r="B657" s="24">
        <v>159.08000000000001</v>
      </c>
      <c r="C657" s="24">
        <v>183.41</v>
      </c>
      <c r="D657" s="24">
        <v>138.69999999999999</v>
      </c>
      <c r="E657" s="24">
        <v>181.06</v>
      </c>
      <c r="F657" s="24">
        <v>45620000</v>
      </c>
      <c r="G657" s="24">
        <v>396812371</v>
      </c>
      <c r="H657" s="7">
        <v>322</v>
      </c>
      <c r="J657" s="10">
        <f t="shared" ref="J657:J720" si="5">(E657-B657)/B657</f>
        <v>0.13816947447824987</v>
      </c>
    </row>
    <row r="658" spans="1:10" x14ac:dyDescent="0.25">
      <c r="A658" t="s">
        <v>509</v>
      </c>
      <c r="B658" s="24">
        <v>181.1</v>
      </c>
      <c r="C658" s="24">
        <v>184.52</v>
      </c>
      <c r="D658" s="24">
        <v>165.55</v>
      </c>
      <c r="E658" s="24">
        <v>172.46</v>
      </c>
      <c r="F658" s="24">
        <v>22550100</v>
      </c>
      <c r="G658" s="24">
        <v>379214835</v>
      </c>
      <c r="H658" s="7">
        <v>323</v>
      </c>
      <c r="J658" s="10">
        <f t="shared" si="5"/>
        <v>-4.7708448371065637E-2</v>
      </c>
    </row>
    <row r="659" spans="1:10" x14ac:dyDescent="0.25">
      <c r="A659" t="s">
        <v>508</v>
      </c>
      <c r="B659" s="24">
        <v>172.3</v>
      </c>
      <c r="C659" s="24">
        <v>177.4</v>
      </c>
      <c r="D659" s="24">
        <v>164.81</v>
      </c>
      <c r="E659" s="24">
        <v>174.18</v>
      </c>
      <c r="F659" s="24">
        <v>17358900</v>
      </c>
      <c r="G659" s="24">
        <v>384207218</v>
      </c>
      <c r="H659" s="7">
        <v>324</v>
      </c>
      <c r="J659" s="10">
        <f t="shared" si="5"/>
        <v>1.09112013929193E-2</v>
      </c>
    </row>
    <row r="660" spans="1:10" x14ac:dyDescent="0.25">
      <c r="A660" t="s">
        <v>507</v>
      </c>
      <c r="B660" s="24">
        <v>174.01</v>
      </c>
      <c r="C660" s="24">
        <v>193.16</v>
      </c>
      <c r="D660" s="24">
        <v>174.01</v>
      </c>
      <c r="E660" s="24">
        <v>193.16</v>
      </c>
      <c r="F660" s="24">
        <v>27678900</v>
      </c>
      <c r="G660" s="24">
        <v>427500505</v>
      </c>
      <c r="H660" s="7">
        <v>325</v>
      </c>
      <c r="J660" s="10">
        <f t="shared" si="5"/>
        <v>0.11005114648583418</v>
      </c>
    </row>
    <row r="661" spans="1:10" x14ac:dyDescent="0.25">
      <c r="A661" t="s">
        <v>506</v>
      </c>
      <c r="B661" s="24">
        <v>193.42</v>
      </c>
      <c r="C661" s="24">
        <v>195.95</v>
      </c>
      <c r="D661" s="24">
        <v>182.82</v>
      </c>
      <c r="E661" s="24">
        <v>188.3</v>
      </c>
      <c r="F661" s="24">
        <v>19791200</v>
      </c>
      <c r="G661" s="24">
        <v>418070078</v>
      </c>
      <c r="H661" s="7">
        <v>326</v>
      </c>
      <c r="J661" s="10">
        <f t="shared" si="5"/>
        <v>-2.6470892358597748E-2</v>
      </c>
    </row>
    <row r="662" spans="1:10" x14ac:dyDescent="0.25">
      <c r="A662" t="s">
        <v>505</v>
      </c>
      <c r="B662" s="24">
        <v>186.99</v>
      </c>
      <c r="C662" s="24">
        <v>192.85</v>
      </c>
      <c r="D662" s="24">
        <v>183.26</v>
      </c>
      <c r="E662" s="24">
        <v>187.86</v>
      </c>
      <c r="F662" s="24">
        <v>12166600</v>
      </c>
      <c r="G662" s="24">
        <v>418447704</v>
      </c>
      <c r="H662" s="7">
        <v>327</v>
      </c>
      <c r="J662" s="10">
        <f t="shared" si="5"/>
        <v>4.6526552222044201E-3</v>
      </c>
    </row>
    <row r="663" spans="1:10" x14ac:dyDescent="0.25">
      <c r="A663" t="s">
        <v>504</v>
      </c>
      <c r="B663" s="24">
        <v>187.26</v>
      </c>
      <c r="C663" s="24">
        <v>190.77</v>
      </c>
      <c r="D663" s="24">
        <v>174.86</v>
      </c>
      <c r="E663" s="24">
        <v>175.65</v>
      </c>
      <c r="F663" s="24">
        <v>17620100</v>
      </c>
      <c r="G663" s="24">
        <v>392486437</v>
      </c>
      <c r="H663" s="7">
        <v>328</v>
      </c>
      <c r="J663" s="10">
        <f t="shared" si="5"/>
        <v>-6.1999359179750003E-2</v>
      </c>
    </row>
    <row r="664" spans="1:10" x14ac:dyDescent="0.25">
      <c r="A664" t="s">
        <v>503</v>
      </c>
      <c r="B664" s="24">
        <v>175.53</v>
      </c>
      <c r="C664" s="24">
        <v>203.67</v>
      </c>
      <c r="D664" s="24">
        <v>174.99</v>
      </c>
      <c r="E664" s="24">
        <v>195.84</v>
      </c>
      <c r="F664" s="24">
        <v>43671100</v>
      </c>
      <c r="G664" s="24">
        <v>439044303</v>
      </c>
      <c r="H664" s="7">
        <v>329</v>
      </c>
      <c r="J664" s="10">
        <f t="shared" si="5"/>
        <v>0.11570671680054692</v>
      </c>
    </row>
    <row r="665" spans="1:10" x14ac:dyDescent="0.25">
      <c r="A665" t="s">
        <v>502</v>
      </c>
      <c r="B665" s="24">
        <v>195.5</v>
      </c>
      <c r="C665" s="24">
        <v>215.64</v>
      </c>
      <c r="D665" s="24">
        <v>192.29</v>
      </c>
      <c r="E665" s="24">
        <v>204.21</v>
      </c>
      <c r="F665" s="24">
        <v>29531600</v>
      </c>
      <c r="G665" s="24">
        <v>459252609</v>
      </c>
      <c r="H665" s="7">
        <v>330</v>
      </c>
      <c r="J665" s="10">
        <f t="shared" si="5"/>
        <v>4.4552429667519225E-2</v>
      </c>
    </row>
    <row r="666" spans="1:10" x14ac:dyDescent="0.25">
      <c r="A666" t="s">
        <v>501</v>
      </c>
      <c r="B666" s="24">
        <v>204.02</v>
      </c>
      <c r="C666" s="24">
        <v>207.69</v>
      </c>
      <c r="D666" s="24">
        <v>199.51</v>
      </c>
      <c r="E666" s="24">
        <v>205.63</v>
      </c>
      <c r="F666" s="24">
        <v>15176600</v>
      </c>
      <c r="G666" s="24">
        <v>463916988</v>
      </c>
      <c r="H666" s="7">
        <v>331</v>
      </c>
      <c r="J666" s="10">
        <f t="shared" si="5"/>
        <v>7.8913831977256398E-3</v>
      </c>
    </row>
    <row r="667" spans="1:10" x14ac:dyDescent="0.25">
      <c r="A667" t="s">
        <v>500</v>
      </c>
      <c r="B667" s="24">
        <v>205.65</v>
      </c>
      <c r="C667" s="24">
        <v>233.6</v>
      </c>
      <c r="D667" s="24">
        <v>205.41</v>
      </c>
      <c r="E667" s="24">
        <v>230.77</v>
      </c>
      <c r="F667" s="24">
        <v>32460800</v>
      </c>
      <c r="G667" s="24">
        <v>522316364</v>
      </c>
      <c r="H667" s="7">
        <v>332</v>
      </c>
      <c r="J667" s="10">
        <f t="shared" si="5"/>
        <v>0.12214928276197425</v>
      </c>
    </row>
    <row r="668" spans="1:10" x14ac:dyDescent="0.25">
      <c r="A668" t="s">
        <v>499</v>
      </c>
      <c r="B668" s="24">
        <v>230.7</v>
      </c>
      <c r="C668" s="24">
        <v>234.59</v>
      </c>
      <c r="D668" s="24">
        <v>228.74</v>
      </c>
      <c r="E668" s="24">
        <v>231.47</v>
      </c>
      <c r="F668" s="24">
        <v>20525600</v>
      </c>
      <c r="G668" s="24">
        <v>525538992</v>
      </c>
      <c r="H668" s="7">
        <v>333</v>
      </c>
      <c r="J668" s="10">
        <f t="shared" si="5"/>
        <v>3.3376679670568282E-3</v>
      </c>
    </row>
    <row r="669" spans="1:10" x14ac:dyDescent="0.25">
      <c r="A669" t="s">
        <v>498</v>
      </c>
      <c r="B669" s="24">
        <v>231.26</v>
      </c>
      <c r="C669" s="24">
        <v>296.87</v>
      </c>
      <c r="D669" s="24">
        <v>229.84</v>
      </c>
      <c r="E669" s="24">
        <v>285.36</v>
      </c>
      <c r="F669" s="24">
        <v>130957000</v>
      </c>
      <c r="G669" s="24">
        <v>649979836</v>
      </c>
      <c r="H669" s="7">
        <v>334</v>
      </c>
      <c r="J669" s="10">
        <f t="shared" si="5"/>
        <v>0.23393582980195463</v>
      </c>
    </row>
    <row r="670" spans="1:10" x14ac:dyDescent="0.25">
      <c r="A670" t="s">
        <v>497</v>
      </c>
      <c r="B670" s="24">
        <v>285.64999999999998</v>
      </c>
      <c r="C670" s="24">
        <v>413.07</v>
      </c>
      <c r="D670" s="24">
        <v>281.97000000000003</v>
      </c>
      <c r="E670" s="24">
        <v>310.60000000000002</v>
      </c>
      <c r="F670" s="24">
        <v>296920992</v>
      </c>
      <c r="G670" s="24">
        <v>709676574</v>
      </c>
      <c r="H670" s="7">
        <v>335</v>
      </c>
      <c r="J670" s="10">
        <f t="shared" si="5"/>
        <v>8.7344652546823207E-2</v>
      </c>
    </row>
    <row r="671" spans="1:10" x14ac:dyDescent="0.25">
      <c r="A671" t="s">
        <v>496</v>
      </c>
      <c r="B671" s="24">
        <v>311.49</v>
      </c>
      <c r="C671" s="24">
        <v>311.49</v>
      </c>
      <c r="D671" s="24">
        <v>272.38</v>
      </c>
      <c r="E671" s="24">
        <v>290.12</v>
      </c>
      <c r="F671" s="24">
        <v>71232096</v>
      </c>
      <c r="G671" s="24">
        <v>664965441</v>
      </c>
      <c r="H671" s="7">
        <v>336</v>
      </c>
      <c r="J671" s="10">
        <f t="shared" si="5"/>
        <v>-6.8605733731419968E-2</v>
      </c>
    </row>
    <row r="672" spans="1:10" x14ac:dyDescent="0.25">
      <c r="A672" t="s">
        <v>495</v>
      </c>
      <c r="B672" s="24">
        <v>289.95999999999998</v>
      </c>
      <c r="C672" s="24">
        <v>292.60000000000002</v>
      </c>
      <c r="D672" s="24">
        <v>275.43</v>
      </c>
      <c r="E672" s="24">
        <v>277.52999999999997</v>
      </c>
      <c r="F672" s="24">
        <v>37283500</v>
      </c>
      <c r="G672" s="24">
        <v>638091813</v>
      </c>
      <c r="H672" s="7">
        <v>337</v>
      </c>
      <c r="J672" s="10">
        <f t="shared" si="5"/>
        <v>-4.2867981790591835E-2</v>
      </c>
    </row>
    <row r="673" spans="1:10" x14ac:dyDescent="0.25">
      <c r="A673" t="s">
        <v>494</v>
      </c>
      <c r="B673" s="24">
        <v>277.35000000000002</v>
      </c>
      <c r="C673" s="24">
        <v>279.68</v>
      </c>
      <c r="D673" s="24">
        <v>263.94</v>
      </c>
      <c r="E673" s="24">
        <v>263.94</v>
      </c>
      <c r="F673" s="24">
        <v>33546100</v>
      </c>
      <c r="G673" s="24">
        <v>608738996</v>
      </c>
      <c r="H673" s="7">
        <v>338</v>
      </c>
      <c r="J673" s="10">
        <f t="shared" si="5"/>
        <v>-4.8350459707950329E-2</v>
      </c>
    </row>
    <row r="674" spans="1:10" x14ac:dyDescent="0.25">
      <c r="A674" t="s">
        <v>493</v>
      </c>
      <c r="B674" s="24">
        <v>264.51</v>
      </c>
      <c r="C674" s="24">
        <v>273.77</v>
      </c>
      <c r="D674" s="24">
        <v>254.74</v>
      </c>
      <c r="E674" s="24">
        <v>257.60000000000002</v>
      </c>
      <c r="F674" s="24">
        <v>52062000</v>
      </c>
      <c r="G674" s="24">
        <v>595972090</v>
      </c>
      <c r="H674" s="7">
        <v>339</v>
      </c>
      <c r="J674" s="10">
        <f t="shared" si="5"/>
        <v>-2.6123776038712972E-2</v>
      </c>
    </row>
    <row r="675" spans="1:10" x14ac:dyDescent="0.25">
      <c r="A675" t="s">
        <v>492</v>
      </c>
      <c r="B675" s="24">
        <v>258.16000000000003</v>
      </c>
      <c r="C675" s="24">
        <v>260</v>
      </c>
      <c r="D675" s="24">
        <v>238.33</v>
      </c>
      <c r="E675" s="24">
        <v>252.94</v>
      </c>
      <c r="F675" s="24">
        <v>36278200</v>
      </c>
      <c r="G675" s="24">
        <v>586981948</v>
      </c>
      <c r="H675" s="7">
        <v>340</v>
      </c>
      <c r="J675" s="10">
        <f t="shared" si="5"/>
        <v>-2.0220018593120649E-2</v>
      </c>
    </row>
    <row r="676" spans="1:10" x14ac:dyDescent="0.25">
      <c r="A676" t="s">
        <v>491</v>
      </c>
      <c r="B676" s="24">
        <v>253</v>
      </c>
      <c r="C676" s="24">
        <v>253.14</v>
      </c>
      <c r="D676" s="24">
        <v>237.34</v>
      </c>
      <c r="E676" s="24">
        <v>237.91</v>
      </c>
      <c r="F676" s="24">
        <v>22195500</v>
      </c>
      <c r="G676" s="24">
        <v>553838124</v>
      </c>
      <c r="H676" s="7">
        <v>341</v>
      </c>
      <c r="J676" s="10">
        <f t="shared" si="5"/>
        <v>-5.9644268774703572E-2</v>
      </c>
    </row>
    <row r="677" spans="1:10" x14ac:dyDescent="0.25">
      <c r="A677" t="s">
        <v>490</v>
      </c>
      <c r="B677" s="24">
        <v>237.64</v>
      </c>
      <c r="C677" s="24">
        <v>265.83999999999997</v>
      </c>
      <c r="D677" s="24">
        <v>227.9</v>
      </c>
      <c r="E677" s="24">
        <v>254.82</v>
      </c>
      <c r="F677" s="24">
        <v>48244700</v>
      </c>
      <c r="G677" s="24">
        <v>595022434</v>
      </c>
      <c r="H677" s="7">
        <v>342</v>
      </c>
      <c r="J677" s="10">
        <f t="shared" si="5"/>
        <v>7.2294226561185018E-2</v>
      </c>
    </row>
    <row r="678" spans="1:10" x14ac:dyDescent="0.25">
      <c r="A678" t="s">
        <v>489</v>
      </c>
      <c r="B678" s="24">
        <v>254.85</v>
      </c>
      <c r="C678" s="24">
        <v>272.76</v>
      </c>
      <c r="D678" s="24">
        <v>253.32</v>
      </c>
      <c r="E678" s="24">
        <v>257.61</v>
      </c>
      <c r="F678" s="24">
        <v>49397500</v>
      </c>
      <c r="G678" s="24">
        <v>603357309</v>
      </c>
      <c r="H678" s="7">
        <v>343</v>
      </c>
      <c r="J678" s="10">
        <f t="shared" si="5"/>
        <v>1.0829899941141924E-2</v>
      </c>
    </row>
    <row r="679" spans="1:10" x14ac:dyDescent="0.25">
      <c r="A679" t="s">
        <v>488</v>
      </c>
      <c r="B679" s="24">
        <v>257.25</v>
      </c>
      <c r="C679" s="24">
        <v>257.55</v>
      </c>
      <c r="D679" s="24">
        <v>246.53</v>
      </c>
      <c r="E679" s="24">
        <v>253.98</v>
      </c>
      <c r="F679" s="24">
        <v>30163700</v>
      </c>
      <c r="G679" s="24">
        <v>596674452</v>
      </c>
      <c r="H679" s="7">
        <v>344</v>
      </c>
      <c r="J679" s="10">
        <f t="shared" si="5"/>
        <v>-1.2711370262390709E-2</v>
      </c>
    </row>
    <row r="680" spans="1:10" x14ac:dyDescent="0.25">
      <c r="A680" t="s">
        <v>487</v>
      </c>
      <c r="B680" s="24">
        <v>253.52</v>
      </c>
      <c r="C680" s="24">
        <v>256.2</v>
      </c>
      <c r="D680" s="24">
        <v>240.55</v>
      </c>
      <c r="E680" s="24">
        <v>241.06</v>
      </c>
      <c r="F680" s="24">
        <v>30469500</v>
      </c>
      <c r="G680" s="24">
        <v>568052984</v>
      </c>
      <c r="H680" s="7">
        <v>345</v>
      </c>
      <c r="J680" s="10">
        <f t="shared" si="5"/>
        <v>-4.914799621331653E-2</v>
      </c>
    </row>
    <row r="681" spans="1:10" x14ac:dyDescent="0.25">
      <c r="A681" t="s">
        <v>486</v>
      </c>
      <c r="B681" s="24">
        <v>241.46</v>
      </c>
      <c r="C681" s="24">
        <v>242.47</v>
      </c>
      <c r="D681" s="24">
        <v>226.57</v>
      </c>
      <c r="E681" s="24">
        <v>229.49</v>
      </c>
      <c r="F681" s="24">
        <v>33586100</v>
      </c>
      <c r="G681" s="24">
        <v>542426867</v>
      </c>
      <c r="H681" s="7">
        <v>346</v>
      </c>
      <c r="J681" s="10">
        <f t="shared" si="5"/>
        <v>-4.957342831110742E-2</v>
      </c>
    </row>
    <row r="682" spans="1:10" x14ac:dyDescent="0.25">
      <c r="A682" t="s">
        <v>485</v>
      </c>
      <c r="B682" s="24">
        <v>229.71</v>
      </c>
      <c r="C682" s="24">
        <v>242.36</v>
      </c>
      <c r="D682" s="24">
        <v>226.36</v>
      </c>
      <c r="E682" s="24">
        <v>235.65</v>
      </c>
      <c r="F682" s="24">
        <v>27876900</v>
      </c>
      <c r="G682" s="24">
        <v>558710021</v>
      </c>
      <c r="H682" s="7">
        <v>347</v>
      </c>
      <c r="J682" s="10">
        <f t="shared" si="5"/>
        <v>2.5858691393496138E-2</v>
      </c>
    </row>
    <row r="683" spans="1:10" x14ac:dyDescent="0.25">
      <c r="A683" t="s">
        <v>484</v>
      </c>
      <c r="B683" s="24">
        <v>235.32</v>
      </c>
      <c r="C683" s="24">
        <v>240.14</v>
      </c>
      <c r="D683" s="24">
        <v>231.64</v>
      </c>
      <c r="E683" s="24">
        <v>236.13</v>
      </c>
      <c r="F683" s="24">
        <v>20522300</v>
      </c>
      <c r="G683" s="24">
        <v>561517469</v>
      </c>
      <c r="H683" s="7">
        <v>348</v>
      </c>
      <c r="J683" s="10">
        <f t="shared" si="5"/>
        <v>3.4421213666496783E-3</v>
      </c>
    </row>
    <row r="684" spans="1:10" x14ac:dyDescent="0.25">
      <c r="A684" t="s">
        <v>483</v>
      </c>
      <c r="B684" s="24">
        <v>236.45</v>
      </c>
      <c r="C684" s="24">
        <v>236.99</v>
      </c>
      <c r="D684" s="24">
        <v>227</v>
      </c>
      <c r="E684" s="24">
        <v>227</v>
      </c>
      <c r="F684" s="24">
        <v>39391300</v>
      </c>
      <c r="G684" s="24">
        <v>541440009</v>
      </c>
      <c r="H684" s="7">
        <v>349</v>
      </c>
      <c r="J684" s="10">
        <f t="shared" si="5"/>
        <v>-3.9966166208500693E-2</v>
      </c>
    </row>
    <row r="685" spans="1:10" x14ac:dyDescent="0.25">
      <c r="A685" t="s">
        <v>482</v>
      </c>
      <c r="B685" s="24">
        <v>227.05</v>
      </c>
      <c r="C685" s="24">
        <v>251</v>
      </c>
      <c r="D685" s="24">
        <v>222.6</v>
      </c>
      <c r="E685" s="24">
        <v>240.05</v>
      </c>
      <c r="F685" s="24">
        <v>62551500</v>
      </c>
      <c r="G685" s="24">
        <v>574270723</v>
      </c>
      <c r="H685" s="7">
        <v>350</v>
      </c>
      <c r="J685" s="10">
        <f t="shared" si="5"/>
        <v>5.7256110988768989E-2</v>
      </c>
    </row>
    <row r="686" spans="1:10" x14ac:dyDescent="0.25">
      <c r="A686" t="s">
        <v>481</v>
      </c>
      <c r="B686" s="24">
        <v>240.05</v>
      </c>
      <c r="C686" s="24">
        <v>242.13</v>
      </c>
      <c r="D686" s="24">
        <v>238.07</v>
      </c>
      <c r="E686" s="24">
        <v>240.89</v>
      </c>
      <c r="F686" s="24">
        <v>21199600</v>
      </c>
      <c r="G686" s="24">
        <v>577979139</v>
      </c>
      <c r="H686" s="7">
        <v>351</v>
      </c>
      <c r="J686" s="10">
        <f t="shared" si="5"/>
        <v>3.4992709852113097E-3</v>
      </c>
    </row>
    <row r="687" spans="1:10" x14ac:dyDescent="0.25">
      <c r="A687" t="s">
        <v>480</v>
      </c>
      <c r="B687" s="24">
        <v>240.66</v>
      </c>
      <c r="C687" s="24">
        <v>240.66</v>
      </c>
      <c r="D687" s="24">
        <v>228.25</v>
      </c>
      <c r="E687" s="24">
        <v>232.63</v>
      </c>
      <c r="F687" s="24">
        <v>25648400</v>
      </c>
      <c r="G687" s="24">
        <v>559821739</v>
      </c>
      <c r="H687" s="7">
        <v>352</v>
      </c>
      <c r="J687" s="10">
        <f t="shared" si="5"/>
        <v>-3.3366575251392014E-2</v>
      </c>
    </row>
    <row r="688" spans="1:10" x14ac:dyDescent="0.25">
      <c r="A688" t="s">
        <v>479</v>
      </c>
      <c r="B688" s="24">
        <v>231.96</v>
      </c>
      <c r="C688" s="24">
        <v>235.96</v>
      </c>
      <c r="D688" s="24">
        <v>230.45</v>
      </c>
      <c r="E688" s="24">
        <v>233.01</v>
      </c>
      <c r="F688" s="24">
        <v>22198300</v>
      </c>
      <c r="G688" s="24">
        <v>562410371</v>
      </c>
      <c r="H688" s="7">
        <v>353</v>
      </c>
      <c r="J688" s="10">
        <f t="shared" si="5"/>
        <v>4.5266425245731289E-3</v>
      </c>
    </row>
    <row r="689" spans="1:10" x14ac:dyDescent="0.25">
      <c r="A689" t="s">
        <v>478</v>
      </c>
      <c r="B689" s="24">
        <v>233.11</v>
      </c>
      <c r="C689" s="24">
        <v>250.28</v>
      </c>
      <c r="D689" s="24">
        <v>227.69</v>
      </c>
      <c r="E689" s="24">
        <v>231.28</v>
      </c>
      <c r="F689" s="24">
        <v>60696400</v>
      </c>
      <c r="G689" s="24">
        <v>559894693</v>
      </c>
      <c r="H689" s="7">
        <v>354</v>
      </c>
      <c r="J689" s="10">
        <f t="shared" si="5"/>
        <v>-7.8503710694522427E-3</v>
      </c>
    </row>
    <row r="690" spans="1:10" x14ac:dyDescent="0.25">
      <c r="A690" t="s">
        <v>477</v>
      </c>
      <c r="B690" s="24">
        <v>231.15</v>
      </c>
      <c r="C690" s="24">
        <v>239.31</v>
      </c>
      <c r="D690" s="24">
        <v>217.17</v>
      </c>
      <c r="E690" s="24">
        <v>229.3</v>
      </c>
      <c r="F690" s="24">
        <v>29137800</v>
      </c>
      <c r="G690" s="24">
        <v>556760783</v>
      </c>
      <c r="H690" s="7">
        <v>355</v>
      </c>
      <c r="J690" s="10">
        <f t="shared" si="5"/>
        <v>-8.0034609560890955E-3</v>
      </c>
    </row>
    <row r="691" spans="1:10" x14ac:dyDescent="0.25">
      <c r="A691" t="s">
        <v>476</v>
      </c>
      <c r="B691" s="24">
        <v>229.39</v>
      </c>
      <c r="C691" s="24">
        <v>237.61</v>
      </c>
      <c r="D691" s="24">
        <v>224.75</v>
      </c>
      <c r="E691" s="24">
        <v>230.07</v>
      </c>
      <c r="F691" s="24">
        <v>30300100</v>
      </c>
      <c r="G691" s="24">
        <v>560252409</v>
      </c>
      <c r="H691" s="7">
        <v>356</v>
      </c>
      <c r="J691" s="10">
        <f t="shared" si="5"/>
        <v>2.9643838005144378E-3</v>
      </c>
    </row>
    <row r="692" spans="1:10" x14ac:dyDescent="0.25">
      <c r="A692" t="s">
        <v>475</v>
      </c>
      <c r="B692" s="24">
        <v>230.2</v>
      </c>
      <c r="C692" s="24">
        <v>234.22</v>
      </c>
      <c r="D692" s="24">
        <v>222.52</v>
      </c>
      <c r="E692" s="24">
        <v>222.52</v>
      </c>
      <c r="F692" s="24">
        <v>29093800</v>
      </c>
      <c r="G692" s="24">
        <v>543488784</v>
      </c>
      <c r="H692" s="7">
        <v>357</v>
      </c>
      <c r="J692" s="10">
        <f t="shared" si="5"/>
        <v>-3.3362293657688877E-2</v>
      </c>
    </row>
    <row r="693" spans="1:10" x14ac:dyDescent="0.25">
      <c r="A693" t="s">
        <v>474</v>
      </c>
      <c r="B693" s="24">
        <v>222.05</v>
      </c>
      <c r="C693" s="24">
        <v>223.39</v>
      </c>
      <c r="D693" s="24">
        <v>208.83</v>
      </c>
      <c r="E693" s="24">
        <v>212.46</v>
      </c>
      <c r="F693" s="24">
        <v>37115000</v>
      </c>
      <c r="G693" s="24">
        <v>520391261</v>
      </c>
      <c r="H693" s="7">
        <v>358</v>
      </c>
      <c r="J693" s="10">
        <f t="shared" si="5"/>
        <v>-4.3188471065075444E-2</v>
      </c>
    </row>
    <row r="694" spans="1:10" x14ac:dyDescent="0.25">
      <c r="A694" t="s">
        <v>473</v>
      </c>
      <c r="B694" s="24">
        <v>212.82</v>
      </c>
      <c r="C694" s="24">
        <v>219.27</v>
      </c>
      <c r="D694" s="24">
        <v>208.3</v>
      </c>
      <c r="E694" s="24">
        <v>213.73</v>
      </c>
      <c r="F694" s="24">
        <v>26263000</v>
      </c>
      <c r="G694" s="24">
        <v>525068295</v>
      </c>
      <c r="H694" s="7">
        <v>359</v>
      </c>
      <c r="J694" s="10">
        <f t="shared" si="5"/>
        <v>4.2759139178648467E-3</v>
      </c>
    </row>
    <row r="695" spans="1:10" x14ac:dyDescent="0.25">
      <c r="A695" t="s">
        <v>472</v>
      </c>
      <c r="B695" s="24">
        <v>213.4</v>
      </c>
      <c r="C695" s="24">
        <v>213.42</v>
      </c>
      <c r="D695" s="24">
        <v>201.15</v>
      </c>
      <c r="E695" s="24">
        <v>206.52</v>
      </c>
      <c r="F695" s="24">
        <v>26665700</v>
      </c>
      <c r="G695" s="24">
        <v>508827613</v>
      </c>
      <c r="H695" s="7">
        <v>360</v>
      </c>
      <c r="J695" s="10">
        <f t="shared" si="5"/>
        <v>-3.2239925023430156E-2</v>
      </c>
    </row>
    <row r="696" spans="1:10" x14ac:dyDescent="0.25">
      <c r="A696" t="s">
        <v>471</v>
      </c>
      <c r="B696" s="24">
        <v>206.59</v>
      </c>
      <c r="C696" s="24">
        <v>227.38</v>
      </c>
      <c r="D696" s="24">
        <v>205.07</v>
      </c>
      <c r="E696" s="24">
        <v>216.04</v>
      </c>
      <c r="F696" s="24">
        <v>37788300</v>
      </c>
      <c r="G696" s="24">
        <v>533819987</v>
      </c>
      <c r="H696" s="7">
        <v>361</v>
      </c>
      <c r="J696" s="10">
        <f t="shared" si="5"/>
        <v>4.5742775545766924E-2</v>
      </c>
    </row>
    <row r="697" spans="1:10" x14ac:dyDescent="0.25">
      <c r="A697" t="s">
        <v>470</v>
      </c>
      <c r="B697" s="24">
        <v>215.9</v>
      </c>
      <c r="C697" s="24">
        <v>227.99</v>
      </c>
      <c r="D697" s="24">
        <v>208.75</v>
      </c>
      <c r="E697" s="24">
        <v>217.69</v>
      </c>
      <c r="F697" s="24">
        <v>44717900</v>
      </c>
      <c r="G697" s="24">
        <v>539451272</v>
      </c>
      <c r="H697" s="7">
        <v>362</v>
      </c>
      <c r="J697" s="10">
        <f t="shared" si="5"/>
        <v>8.2908754052801858E-3</v>
      </c>
    </row>
    <row r="698" spans="1:10" x14ac:dyDescent="0.25">
      <c r="A698" t="s">
        <v>469</v>
      </c>
      <c r="B698" s="24">
        <v>217.36</v>
      </c>
      <c r="C698" s="24">
        <v>235.65</v>
      </c>
      <c r="D698" s="24">
        <v>217.36</v>
      </c>
      <c r="E698" s="24">
        <v>233.67</v>
      </c>
      <c r="F698" s="24">
        <v>41638100</v>
      </c>
      <c r="G698" s="24">
        <v>580748967</v>
      </c>
      <c r="H698" s="7">
        <v>363</v>
      </c>
      <c r="J698" s="10">
        <f t="shared" si="5"/>
        <v>7.5036805299963066E-2</v>
      </c>
    </row>
    <row r="699" spans="1:10" x14ac:dyDescent="0.25">
      <c r="A699" t="s">
        <v>468</v>
      </c>
      <c r="B699" s="24">
        <v>233.33</v>
      </c>
      <c r="C699" s="24">
        <v>255.91</v>
      </c>
      <c r="D699" s="24">
        <v>227.84</v>
      </c>
      <c r="E699" s="24">
        <v>244.52</v>
      </c>
      <c r="F699" s="24">
        <v>131517000</v>
      </c>
      <c r="G699" s="24">
        <v>609454602</v>
      </c>
      <c r="H699" s="7">
        <v>364</v>
      </c>
      <c r="J699" s="10">
        <f t="shared" si="5"/>
        <v>4.7957827968970974E-2</v>
      </c>
    </row>
    <row r="700" spans="1:10" x14ac:dyDescent="0.25">
      <c r="A700" t="s">
        <v>467</v>
      </c>
      <c r="B700" s="24">
        <v>243.72</v>
      </c>
      <c r="C700" s="24">
        <v>246.68</v>
      </c>
      <c r="D700" s="24">
        <v>231.06</v>
      </c>
      <c r="E700" s="24">
        <v>231.07</v>
      </c>
      <c r="F700" s="24">
        <v>45309100</v>
      </c>
      <c r="G700" s="24">
        <v>577564575</v>
      </c>
      <c r="H700" s="7">
        <v>365</v>
      </c>
      <c r="J700" s="10">
        <f t="shared" si="5"/>
        <v>-5.1903824060397202E-2</v>
      </c>
    </row>
    <row r="701" spans="1:10" x14ac:dyDescent="0.25">
      <c r="A701" t="s">
        <v>466</v>
      </c>
      <c r="B701" s="24">
        <v>231.63</v>
      </c>
      <c r="C701" s="24">
        <v>238.78</v>
      </c>
      <c r="D701" s="24">
        <v>224.64</v>
      </c>
      <c r="E701" s="24">
        <v>234.33</v>
      </c>
      <c r="F701" s="24">
        <v>59020900</v>
      </c>
      <c r="G701" s="24">
        <v>587365945</v>
      </c>
      <c r="H701" s="7">
        <v>366</v>
      </c>
      <c r="J701" s="10">
        <f t="shared" si="5"/>
        <v>1.1656521176013544E-2</v>
      </c>
    </row>
    <row r="702" spans="1:10" x14ac:dyDescent="0.25">
      <c r="A702" t="s">
        <v>465</v>
      </c>
      <c r="B702" s="24">
        <v>233.63</v>
      </c>
      <c r="C702" s="24">
        <v>244.42</v>
      </c>
      <c r="D702" s="24">
        <v>229</v>
      </c>
      <c r="E702" s="24">
        <v>241.22</v>
      </c>
      <c r="F702" s="24">
        <v>50794000</v>
      </c>
      <c r="G702" s="24">
        <v>606400448</v>
      </c>
      <c r="H702" s="7">
        <v>367</v>
      </c>
      <c r="J702" s="10">
        <f t="shared" si="5"/>
        <v>3.2487266190129704E-2</v>
      </c>
    </row>
    <row r="703" spans="1:10" x14ac:dyDescent="0.25">
      <c r="A703" t="s">
        <v>464</v>
      </c>
      <c r="B703" s="24">
        <v>239.86</v>
      </c>
      <c r="C703" s="24">
        <v>239.93</v>
      </c>
      <c r="D703" s="24">
        <v>231.71</v>
      </c>
      <c r="E703" s="24">
        <v>233.01</v>
      </c>
      <c r="F703" s="24">
        <v>38363600</v>
      </c>
      <c r="G703" s="24">
        <v>587405887</v>
      </c>
      <c r="H703" s="7">
        <v>368</v>
      </c>
      <c r="J703" s="10">
        <f t="shared" si="5"/>
        <v>-2.8558325689985918E-2</v>
      </c>
    </row>
    <row r="704" spans="1:10" x14ac:dyDescent="0.25">
      <c r="A704" t="s">
        <v>463</v>
      </c>
      <c r="B704" s="24">
        <v>233.93</v>
      </c>
      <c r="C704" s="24">
        <v>233.93</v>
      </c>
      <c r="D704" s="24">
        <v>220.32</v>
      </c>
      <c r="E704" s="24">
        <v>222.41</v>
      </c>
      <c r="F704" s="24">
        <v>47917100</v>
      </c>
      <c r="G704" s="24">
        <v>562303157</v>
      </c>
      <c r="H704" s="7">
        <v>369</v>
      </c>
      <c r="J704" s="10">
        <f t="shared" si="5"/>
        <v>-4.9245500790834909E-2</v>
      </c>
    </row>
    <row r="705" spans="1:10" x14ac:dyDescent="0.25">
      <c r="A705" t="s">
        <v>462</v>
      </c>
      <c r="B705" s="24">
        <v>222.91</v>
      </c>
      <c r="C705" s="24">
        <v>224.15</v>
      </c>
      <c r="D705" s="24">
        <v>212.09</v>
      </c>
      <c r="E705" s="24">
        <v>218.16</v>
      </c>
      <c r="F705" s="24">
        <v>47381200</v>
      </c>
      <c r="G705" s="24">
        <v>553082939</v>
      </c>
      <c r="H705" s="7">
        <v>370</v>
      </c>
      <c r="J705" s="10">
        <f t="shared" si="5"/>
        <v>-2.1309048494908261E-2</v>
      </c>
    </row>
    <row r="706" spans="1:10" x14ac:dyDescent="0.25">
      <c r="A706" t="s">
        <v>461</v>
      </c>
      <c r="B706" s="24">
        <v>217.88</v>
      </c>
      <c r="C706" s="24">
        <v>240.39</v>
      </c>
      <c r="D706" s="24">
        <v>216.45</v>
      </c>
      <c r="E706" s="24">
        <v>232.63</v>
      </c>
      <c r="F706" s="24">
        <v>48622200</v>
      </c>
      <c r="G706" s="24">
        <v>591450867</v>
      </c>
      <c r="H706" s="7">
        <v>371</v>
      </c>
      <c r="J706" s="10">
        <f t="shared" si="5"/>
        <v>6.7697815311180465E-2</v>
      </c>
    </row>
    <row r="707" spans="1:10" x14ac:dyDescent="0.25">
      <c r="A707" t="s">
        <v>460</v>
      </c>
      <c r="B707" s="24">
        <v>232.63</v>
      </c>
      <c r="C707" s="24">
        <v>234.51</v>
      </c>
      <c r="D707" s="24">
        <v>224.81</v>
      </c>
      <c r="E707" s="24">
        <v>230.39</v>
      </c>
      <c r="F707" s="24">
        <v>36530200</v>
      </c>
      <c r="G707" s="24">
        <v>587394484</v>
      </c>
      <c r="H707" s="7">
        <v>372</v>
      </c>
      <c r="J707" s="10">
        <f t="shared" si="5"/>
        <v>-9.6290246313889393E-3</v>
      </c>
    </row>
    <row r="708" spans="1:10" x14ac:dyDescent="0.25">
      <c r="A708" t="s">
        <v>459</v>
      </c>
      <c r="B708" s="24">
        <v>230.32</v>
      </c>
      <c r="C708" s="24">
        <v>232.77</v>
      </c>
      <c r="D708" s="24">
        <v>224.34</v>
      </c>
      <c r="E708" s="24">
        <v>225.35</v>
      </c>
      <c r="F708" s="24">
        <v>38159100</v>
      </c>
      <c r="G708" s="24">
        <v>576194706</v>
      </c>
      <c r="H708" s="7">
        <v>373</v>
      </c>
      <c r="J708" s="10">
        <f t="shared" si="5"/>
        <v>-2.1578673150399439E-2</v>
      </c>
    </row>
    <row r="709" spans="1:10" x14ac:dyDescent="0.25">
      <c r="A709" t="s">
        <v>458</v>
      </c>
      <c r="B709" s="24">
        <v>225.65</v>
      </c>
      <c r="C709" s="24">
        <v>236.34</v>
      </c>
      <c r="D709" s="24">
        <v>222.34</v>
      </c>
      <c r="E709" s="24">
        <v>228.7</v>
      </c>
      <c r="F709" s="24">
        <v>47873100</v>
      </c>
      <c r="G709" s="24">
        <v>586358257</v>
      </c>
      <c r="H709" s="7">
        <v>374</v>
      </c>
      <c r="J709" s="10">
        <f t="shared" si="5"/>
        <v>1.3516507866164339E-2</v>
      </c>
    </row>
    <row r="710" spans="1:10" x14ac:dyDescent="0.25">
      <c r="A710" t="s">
        <v>457</v>
      </c>
      <c r="B710" s="24">
        <v>228.75</v>
      </c>
      <c r="C710" s="24">
        <v>245.02</v>
      </c>
      <c r="D710" s="24">
        <v>228.27</v>
      </c>
      <c r="E710" s="24">
        <v>240.87</v>
      </c>
      <c r="F710" s="24">
        <v>55446200</v>
      </c>
      <c r="G710" s="24">
        <v>619296780</v>
      </c>
      <c r="H710" s="7">
        <v>375</v>
      </c>
      <c r="J710" s="10">
        <f t="shared" si="5"/>
        <v>5.2983606557377071E-2</v>
      </c>
    </row>
    <row r="711" spans="1:10" x14ac:dyDescent="0.25">
      <c r="A711" t="s">
        <v>456</v>
      </c>
      <c r="B711" s="24">
        <v>240.13</v>
      </c>
      <c r="C711" s="24">
        <v>252.35</v>
      </c>
      <c r="D711" s="24">
        <v>238.26</v>
      </c>
      <c r="E711" s="24">
        <v>250.6</v>
      </c>
      <c r="F711" s="24">
        <v>60804200</v>
      </c>
      <c r="G711" s="24">
        <v>646123908</v>
      </c>
      <c r="H711" s="7">
        <v>376</v>
      </c>
      <c r="J711" s="10">
        <f t="shared" si="5"/>
        <v>4.3601382584433426E-2</v>
      </c>
    </row>
    <row r="712" spans="1:10" x14ac:dyDescent="0.25">
      <c r="A712" t="s">
        <v>455</v>
      </c>
      <c r="B712" s="24">
        <v>250.55</v>
      </c>
      <c r="C712" s="24">
        <v>270.18</v>
      </c>
      <c r="D712" s="24">
        <v>244.14</v>
      </c>
      <c r="E712" s="24">
        <v>262</v>
      </c>
      <c r="F712" s="24">
        <v>86573400</v>
      </c>
      <c r="G712" s="24">
        <v>677377127</v>
      </c>
      <c r="H712" s="7">
        <v>377</v>
      </c>
      <c r="J712" s="10">
        <f t="shared" si="5"/>
        <v>4.5699461185392087E-2</v>
      </c>
    </row>
    <row r="713" spans="1:10" x14ac:dyDescent="0.25">
      <c r="A713" t="s">
        <v>454</v>
      </c>
      <c r="B713" s="24">
        <v>261.95</v>
      </c>
      <c r="C713" s="24">
        <v>272.76</v>
      </c>
      <c r="D713" s="24">
        <v>231.58</v>
      </c>
      <c r="E713" s="24">
        <v>237.88</v>
      </c>
      <c r="F713" s="24">
        <v>78740400</v>
      </c>
      <c r="G713" s="24">
        <v>616731005</v>
      </c>
      <c r="H713" s="7">
        <v>378</v>
      </c>
      <c r="J713" s="10">
        <f t="shared" si="5"/>
        <v>-9.1887764840618419E-2</v>
      </c>
    </row>
    <row r="714" spans="1:10" x14ac:dyDescent="0.25">
      <c r="A714" t="s">
        <v>453</v>
      </c>
      <c r="B714" s="24">
        <v>238.16</v>
      </c>
      <c r="C714" s="24">
        <v>269.72000000000003</v>
      </c>
      <c r="D714" s="24">
        <v>236.24</v>
      </c>
      <c r="E714" s="24">
        <v>253.6</v>
      </c>
      <c r="F714" s="24">
        <v>68016096</v>
      </c>
      <c r="G714" s="24">
        <v>659279735</v>
      </c>
      <c r="H714" s="7">
        <v>379</v>
      </c>
      <c r="J714" s="10">
        <f t="shared" si="5"/>
        <v>6.4830366140409795E-2</v>
      </c>
    </row>
    <row r="715" spans="1:10" x14ac:dyDescent="0.25">
      <c r="A715" t="s">
        <v>452</v>
      </c>
      <c r="B715" s="24">
        <v>253.63</v>
      </c>
      <c r="C715" s="24">
        <v>288.67</v>
      </c>
      <c r="D715" s="24">
        <v>231.68</v>
      </c>
      <c r="E715" s="24">
        <v>288.67</v>
      </c>
      <c r="F715" s="24">
        <v>119639000</v>
      </c>
      <c r="G715" s="24">
        <v>752552668</v>
      </c>
      <c r="H715" s="7">
        <v>380</v>
      </c>
      <c r="J715" s="10">
        <f t="shared" si="5"/>
        <v>0.13815400386389631</v>
      </c>
    </row>
    <row r="716" spans="1:10" x14ac:dyDescent="0.25">
      <c r="A716" t="s">
        <v>451</v>
      </c>
      <c r="B716" s="24">
        <v>298.73</v>
      </c>
      <c r="C716" s="24">
        <v>298.73</v>
      </c>
      <c r="D716" s="24">
        <v>258.33</v>
      </c>
      <c r="E716" s="24">
        <v>265.45</v>
      </c>
      <c r="F716" s="24">
        <v>115940000</v>
      </c>
      <c r="G716" s="24">
        <v>693909074</v>
      </c>
      <c r="H716" s="7">
        <v>381</v>
      </c>
      <c r="J716" s="10">
        <f t="shared" si="5"/>
        <v>-0.11140494761155567</v>
      </c>
    </row>
    <row r="717" spans="1:10" x14ac:dyDescent="0.25">
      <c r="A717" t="s">
        <v>450</v>
      </c>
      <c r="B717" s="24">
        <v>265.58</v>
      </c>
      <c r="C717" s="24">
        <v>275.89</v>
      </c>
      <c r="D717" s="24">
        <v>263.64</v>
      </c>
      <c r="E717" s="24">
        <v>271.44</v>
      </c>
      <c r="F717" s="24">
        <v>52265100</v>
      </c>
      <c r="G717" s="24">
        <v>711487424</v>
      </c>
      <c r="H717" s="7">
        <v>382</v>
      </c>
      <c r="J717" s="10">
        <f t="shared" si="5"/>
        <v>2.2064914526696341E-2</v>
      </c>
    </row>
    <row r="718" spans="1:10" x14ac:dyDescent="0.25">
      <c r="A718" t="s">
        <v>449</v>
      </c>
      <c r="B718" s="24">
        <v>271.17</v>
      </c>
      <c r="C718" s="24">
        <v>297.92</v>
      </c>
      <c r="D718" s="24">
        <v>271.17</v>
      </c>
      <c r="E718" s="24">
        <v>290.57</v>
      </c>
      <c r="F718" s="24">
        <v>89937200</v>
      </c>
      <c r="G718" s="24">
        <v>763737390</v>
      </c>
      <c r="H718" s="7">
        <v>383</v>
      </c>
      <c r="J718" s="10">
        <f t="shared" si="5"/>
        <v>7.1541837223881605E-2</v>
      </c>
    </row>
    <row r="719" spans="1:10" x14ac:dyDescent="0.25">
      <c r="A719" t="s">
        <v>448</v>
      </c>
      <c r="B719" s="24">
        <v>290.25</v>
      </c>
      <c r="C719" s="24">
        <v>320.95</v>
      </c>
      <c r="D719" s="24">
        <v>288.5</v>
      </c>
      <c r="E719" s="24">
        <v>294.91000000000003</v>
      </c>
      <c r="F719" s="24">
        <v>173976000</v>
      </c>
      <c r="G719" s="24">
        <v>777257682</v>
      </c>
      <c r="H719" s="7">
        <v>384</v>
      </c>
      <c r="J719" s="10">
        <f t="shared" si="5"/>
        <v>1.605512489233428E-2</v>
      </c>
    </row>
    <row r="720" spans="1:10" x14ac:dyDescent="0.25">
      <c r="A720" t="s">
        <v>447</v>
      </c>
      <c r="B720" s="24">
        <v>293.39</v>
      </c>
      <c r="C720" s="24">
        <v>294.76</v>
      </c>
      <c r="D720" s="24">
        <v>283.98</v>
      </c>
      <c r="E720" s="24">
        <v>291.19</v>
      </c>
      <c r="F720" s="24">
        <v>56387900</v>
      </c>
      <c r="G720" s="24">
        <v>769537910</v>
      </c>
      <c r="H720" s="7">
        <v>385</v>
      </c>
      <c r="J720" s="10">
        <f t="shared" si="5"/>
        <v>-7.4985514162036497E-3</v>
      </c>
    </row>
    <row r="721" spans="1:10" x14ac:dyDescent="0.25">
      <c r="A721" t="s">
        <v>446</v>
      </c>
      <c r="B721" s="24">
        <v>290.83</v>
      </c>
      <c r="C721" s="24">
        <v>304.79000000000002</v>
      </c>
      <c r="D721" s="24">
        <v>287.2</v>
      </c>
      <c r="E721" s="24">
        <v>298.14999999999998</v>
      </c>
      <c r="F721" s="24">
        <v>61087000</v>
      </c>
      <c r="G721" s="24">
        <v>790062676</v>
      </c>
      <c r="H721" s="7">
        <v>386</v>
      </c>
      <c r="J721" s="10">
        <f t="shared" ref="J721:J784" si="6">(E721-B721)/B721</f>
        <v>2.5169342915105024E-2</v>
      </c>
    </row>
    <row r="722" spans="1:10" x14ac:dyDescent="0.25">
      <c r="A722" t="s">
        <v>445</v>
      </c>
      <c r="B722" s="24">
        <v>298.22000000000003</v>
      </c>
      <c r="C722" s="24">
        <v>302.58999999999997</v>
      </c>
      <c r="D722" s="24">
        <v>294.51</v>
      </c>
      <c r="E722" s="24">
        <v>299.33</v>
      </c>
      <c r="F722" s="24">
        <v>53157100</v>
      </c>
      <c r="G722" s="24">
        <v>795318427</v>
      </c>
      <c r="H722" s="7">
        <v>387</v>
      </c>
      <c r="J722" s="10">
        <f t="shared" si="6"/>
        <v>3.7220843672455123E-3</v>
      </c>
    </row>
    <row r="723" spans="1:10" x14ac:dyDescent="0.25">
      <c r="A723" t="s">
        <v>444</v>
      </c>
      <c r="B723" s="24">
        <v>299.32</v>
      </c>
      <c r="C723" s="24">
        <v>304.26</v>
      </c>
      <c r="D723" s="24">
        <v>296.36</v>
      </c>
      <c r="E723" s="24">
        <v>302.17</v>
      </c>
      <c r="F723" s="24">
        <v>55245200</v>
      </c>
      <c r="G723" s="24">
        <v>804998552</v>
      </c>
      <c r="H723" s="7">
        <v>388</v>
      </c>
      <c r="J723" s="10">
        <f t="shared" si="6"/>
        <v>9.5215822531071193E-3</v>
      </c>
    </row>
    <row r="724" spans="1:10" x14ac:dyDescent="0.25">
      <c r="A724" t="s">
        <v>443</v>
      </c>
      <c r="B724" s="24">
        <v>301.87</v>
      </c>
      <c r="C724" s="24">
        <v>307.83</v>
      </c>
      <c r="D724" s="24">
        <v>281.85000000000002</v>
      </c>
      <c r="E724" s="24">
        <v>290.64</v>
      </c>
      <c r="F724" s="24">
        <v>82637904</v>
      </c>
      <c r="G724" s="24">
        <v>776409498</v>
      </c>
      <c r="H724" s="7">
        <v>389</v>
      </c>
      <c r="J724" s="10">
        <f t="shared" si="6"/>
        <v>-3.7201444330340935E-2</v>
      </c>
    </row>
    <row r="725" spans="1:10" x14ac:dyDescent="0.25">
      <c r="A725" t="s">
        <v>442</v>
      </c>
      <c r="B725" s="24">
        <v>290.89</v>
      </c>
      <c r="C725" s="24">
        <v>321.27999999999997</v>
      </c>
      <c r="D725" s="24">
        <v>290.89</v>
      </c>
      <c r="E725" s="24">
        <v>319.73</v>
      </c>
      <c r="F725" s="24">
        <v>139324992</v>
      </c>
      <c r="G725" s="24">
        <v>856388174</v>
      </c>
      <c r="H725" s="7">
        <v>390</v>
      </c>
      <c r="J725" s="10">
        <f t="shared" si="6"/>
        <v>9.9144006325415215E-2</v>
      </c>
    </row>
    <row r="726" spans="1:10" x14ac:dyDescent="0.25">
      <c r="A726" t="s">
        <v>441</v>
      </c>
      <c r="B726" s="24">
        <v>319.45</v>
      </c>
      <c r="C726" s="24">
        <v>320.54000000000002</v>
      </c>
      <c r="D726" s="24">
        <v>303.16000000000003</v>
      </c>
      <c r="E726" s="24">
        <v>311.55</v>
      </c>
      <c r="F726" s="24">
        <v>102568000</v>
      </c>
      <c r="G726" s="24">
        <v>836734468</v>
      </c>
      <c r="H726" s="7">
        <v>391</v>
      </c>
      <c r="J726" s="10">
        <f t="shared" si="6"/>
        <v>-2.4730004695570441E-2</v>
      </c>
    </row>
    <row r="727" spans="1:10" x14ac:dyDescent="0.25">
      <c r="A727" t="s">
        <v>440</v>
      </c>
      <c r="B727" s="24">
        <v>310.44</v>
      </c>
      <c r="C727" s="24">
        <v>351.5</v>
      </c>
      <c r="D727" s="24">
        <v>301.56</v>
      </c>
      <c r="E727" s="24">
        <v>346.36</v>
      </c>
      <c r="F727" s="24">
        <v>153182000</v>
      </c>
      <c r="G727" s="24">
        <v>932708462</v>
      </c>
      <c r="H727" s="7">
        <v>392</v>
      </c>
      <c r="J727" s="10">
        <f t="shared" si="6"/>
        <v>0.11570673882231676</v>
      </c>
    </row>
    <row r="728" spans="1:10" x14ac:dyDescent="0.25">
      <c r="A728" t="s">
        <v>439</v>
      </c>
      <c r="B728" s="24">
        <v>348.59</v>
      </c>
      <c r="C728" s="24">
        <v>359.86</v>
      </c>
      <c r="D728" s="24">
        <v>336.84</v>
      </c>
      <c r="E728" s="24">
        <v>344.7</v>
      </c>
      <c r="F728" s="24">
        <v>120059000</v>
      </c>
      <c r="G728" s="24">
        <v>930710998</v>
      </c>
      <c r="H728" s="7">
        <v>393</v>
      </c>
      <c r="J728" s="10">
        <f t="shared" si="6"/>
        <v>-1.1159241515820839E-2</v>
      </c>
    </row>
    <row r="729" spans="1:10" x14ac:dyDescent="0.25">
      <c r="A729" t="s">
        <v>438</v>
      </c>
      <c r="B729" s="24">
        <v>344.83</v>
      </c>
      <c r="C729" s="24">
        <v>346.8</v>
      </c>
      <c r="D729" s="24">
        <v>333.71</v>
      </c>
      <c r="E729" s="24">
        <v>340.14</v>
      </c>
      <c r="F729" s="24">
        <v>81416400</v>
      </c>
      <c r="G729" s="24">
        <v>920839963</v>
      </c>
      <c r="H729" s="7">
        <v>394</v>
      </c>
      <c r="J729" s="10">
        <f t="shared" si="6"/>
        <v>-1.3600904793666439E-2</v>
      </c>
    </row>
    <row r="730" spans="1:10" x14ac:dyDescent="0.25">
      <c r="A730" t="s">
        <v>437</v>
      </c>
      <c r="B730" s="24">
        <v>340.18</v>
      </c>
      <c r="C730" s="24">
        <v>347.51</v>
      </c>
      <c r="D730" s="24">
        <v>332.85</v>
      </c>
      <c r="E730" s="24">
        <v>347.51</v>
      </c>
      <c r="F730" s="24">
        <v>90891200</v>
      </c>
      <c r="G730" s="24">
        <v>943262681</v>
      </c>
      <c r="H730" s="7">
        <v>395</v>
      </c>
      <c r="J730" s="10">
        <f t="shared" si="6"/>
        <v>2.1547416073843213E-2</v>
      </c>
    </row>
    <row r="731" spans="1:10" x14ac:dyDescent="0.25">
      <c r="A731" t="s">
        <v>436</v>
      </c>
      <c r="B731" s="24">
        <v>347.66</v>
      </c>
      <c r="C731" s="24">
        <v>375.42</v>
      </c>
      <c r="D731" s="24">
        <v>346.12</v>
      </c>
      <c r="E731" s="24">
        <v>371.24</v>
      </c>
      <c r="F731" s="24">
        <v>127136000</v>
      </c>
      <c r="G731" s="24">
        <v>1010326223</v>
      </c>
      <c r="H731" s="7">
        <v>396</v>
      </c>
      <c r="J731" s="10">
        <f t="shared" si="6"/>
        <v>6.7824886383247948E-2</v>
      </c>
    </row>
    <row r="732" spans="1:10" x14ac:dyDescent="0.25">
      <c r="A732" t="s">
        <v>435</v>
      </c>
      <c r="B732" s="24">
        <v>371.17</v>
      </c>
      <c r="C732" s="24">
        <v>380.58</v>
      </c>
      <c r="D732" s="24">
        <v>300.73</v>
      </c>
      <c r="E732" s="24">
        <v>306.07</v>
      </c>
      <c r="F732" s="24">
        <v>157702000</v>
      </c>
      <c r="G732" s="24">
        <v>835177316</v>
      </c>
      <c r="H732" s="7">
        <v>397</v>
      </c>
      <c r="J732" s="10">
        <f t="shared" si="6"/>
        <v>-0.17539133011827471</v>
      </c>
    </row>
    <row r="733" spans="1:10" x14ac:dyDescent="0.25">
      <c r="A733" t="s">
        <v>434</v>
      </c>
      <c r="B733" s="24">
        <v>309.42</v>
      </c>
      <c r="C733" s="24">
        <v>330.78</v>
      </c>
      <c r="D733" s="24">
        <v>267.7</v>
      </c>
      <c r="E733" s="24">
        <v>308.49</v>
      </c>
      <c r="F733" s="24">
        <v>93494200</v>
      </c>
      <c r="G733" s="24">
        <v>843950215</v>
      </c>
      <c r="H733" s="7">
        <v>398</v>
      </c>
      <c r="J733" s="10">
        <f t="shared" si="6"/>
        <v>-3.0056234244716139E-3</v>
      </c>
    </row>
    <row r="734" spans="1:10" x14ac:dyDescent="0.25">
      <c r="A734" t="s">
        <v>433</v>
      </c>
      <c r="B734" s="24">
        <v>306.19</v>
      </c>
      <c r="C734" s="24">
        <v>338.11</v>
      </c>
      <c r="D734" s="24">
        <v>292.63</v>
      </c>
      <c r="E734" s="24">
        <v>335.98</v>
      </c>
      <c r="F734" s="24">
        <v>78854200</v>
      </c>
      <c r="G734" s="24">
        <v>921575527</v>
      </c>
      <c r="H734" s="7">
        <v>399</v>
      </c>
      <c r="J734" s="10">
        <f t="shared" si="6"/>
        <v>9.7292530781540945E-2</v>
      </c>
    </row>
    <row r="735" spans="1:10" x14ac:dyDescent="0.25">
      <c r="A735" t="s">
        <v>432</v>
      </c>
      <c r="B735" s="24">
        <v>335.38</v>
      </c>
      <c r="C735" s="24">
        <v>342.73</v>
      </c>
      <c r="D735" s="24">
        <v>320.11</v>
      </c>
      <c r="E735" s="24">
        <v>329.3</v>
      </c>
      <c r="F735" s="24">
        <v>63555100</v>
      </c>
      <c r="G735" s="24">
        <v>905636070</v>
      </c>
      <c r="H735" s="7">
        <v>400</v>
      </c>
      <c r="J735" s="10">
        <f t="shared" si="6"/>
        <v>-1.812868984435561E-2</v>
      </c>
    </row>
    <row r="736" spans="1:10" x14ac:dyDescent="0.25">
      <c r="A736" t="s">
        <v>431</v>
      </c>
      <c r="B736" s="24">
        <v>329.53</v>
      </c>
      <c r="C736" s="24">
        <v>341.84</v>
      </c>
      <c r="D736" s="24">
        <v>311.27</v>
      </c>
      <c r="E736" s="24">
        <v>322.81</v>
      </c>
      <c r="F736" s="24">
        <v>85387904</v>
      </c>
      <c r="G736" s="24">
        <v>890061820</v>
      </c>
      <c r="H736" s="7">
        <v>401</v>
      </c>
      <c r="J736" s="10">
        <f t="shared" si="6"/>
        <v>-2.0392680484326072E-2</v>
      </c>
    </row>
    <row r="737" spans="1:10" x14ac:dyDescent="0.25">
      <c r="A737" t="s">
        <v>430</v>
      </c>
      <c r="B737" s="24">
        <v>323.08</v>
      </c>
      <c r="C737" s="24">
        <v>333.39</v>
      </c>
      <c r="D737" s="24">
        <v>316.02</v>
      </c>
      <c r="E737" s="24">
        <v>330.51</v>
      </c>
      <c r="F737" s="24">
        <v>61649200</v>
      </c>
      <c r="G737" s="24">
        <v>913622596</v>
      </c>
      <c r="H737" s="7">
        <v>402</v>
      </c>
      <c r="J737" s="10">
        <f t="shared" si="6"/>
        <v>2.299740002476169E-2</v>
      </c>
    </row>
    <row r="738" spans="1:10" x14ac:dyDescent="0.25">
      <c r="A738" t="s">
        <v>429</v>
      </c>
      <c r="B738" s="24">
        <v>330.96</v>
      </c>
      <c r="C738" s="24">
        <v>331.05</v>
      </c>
      <c r="D738" s="24">
        <v>319</v>
      </c>
      <c r="E738" s="24">
        <v>323.39</v>
      </c>
      <c r="F738" s="24">
        <v>72757600</v>
      </c>
      <c r="G738" s="24">
        <v>896347628</v>
      </c>
      <c r="H738" s="7">
        <v>403</v>
      </c>
      <c r="J738" s="10">
        <f t="shared" si="6"/>
        <v>-2.2872854725646586E-2</v>
      </c>
    </row>
    <row r="739" spans="1:10" x14ac:dyDescent="0.25">
      <c r="A739" t="s">
        <v>428</v>
      </c>
      <c r="B739" s="24">
        <v>322.92</v>
      </c>
      <c r="C739" s="24">
        <v>372.85</v>
      </c>
      <c r="D739" s="24">
        <v>319.58</v>
      </c>
      <c r="E739" s="24">
        <v>338.87</v>
      </c>
      <c r="F739" s="24">
        <v>206504000</v>
      </c>
      <c r="G739" s="24">
        <v>941591857</v>
      </c>
      <c r="H739" s="7">
        <v>404</v>
      </c>
      <c r="J739" s="10">
        <f t="shared" si="6"/>
        <v>4.9393038523473272E-2</v>
      </c>
    </row>
    <row r="740" spans="1:10" x14ac:dyDescent="0.25">
      <c r="A740" t="s">
        <v>427</v>
      </c>
      <c r="B740" s="24">
        <v>339.87</v>
      </c>
      <c r="C740" s="24">
        <v>341.8</v>
      </c>
      <c r="D740" s="24">
        <v>301.87</v>
      </c>
      <c r="E740" s="24">
        <v>308.39</v>
      </c>
      <c r="F740" s="24">
        <v>125668000</v>
      </c>
      <c r="G740" s="24">
        <v>859125933</v>
      </c>
      <c r="H740" s="7">
        <v>405</v>
      </c>
      <c r="J740" s="10">
        <f t="shared" si="6"/>
        <v>-9.2623650219201506E-2</v>
      </c>
    </row>
    <row r="741" spans="1:10" x14ac:dyDescent="0.25">
      <c r="A741" t="s">
        <v>426</v>
      </c>
      <c r="B741" s="24">
        <v>308.04000000000002</v>
      </c>
      <c r="C741" s="24">
        <v>339.99</v>
      </c>
      <c r="D741" s="24">
        <v>295.02</v>
      </c>
      <c r="E741" s="24">
        <v>328.08</v>
      </c>
      <c r="F741" s="24">
        <v>127793000</v>
      </c>
      <c r="G741" s="24">
        <v>916319626</v>
      </c>
      <c r="H741" s="7">
        <v>406</v>
      </c>
      <c r="J741" s="10">
        <f t="shared" si="6"/>
        <v>6.5056486170627065E-2</v>
      </c>
    </row>
    <row r="742" spans="1:10" x14ac:dyDescent="0.25">
      <c r="A742" t="s">
        <v>425</v>
      </c>
      <c r="B742" s="24">
        <v>327.78</v>
      </c>
      <c r="C742" s="24">
        <v>353.35</v>
      </c>
      <c r="D742" s="24">
        <v>309.25</v>
      </c>
      <c r="E742" s="24">
        <v>316.63</v>
      </c>
      <c r="F742" s="24">
        <v>132799000</v>
      </c>
      <c r="G742" s="24">
        <v>886619747</v>
      </c>
      <c r="H742" s="7">
        <v>407</v>
      </c>
      <c r="J742" s="10">
        <f t="shared" si="6"/>
        <v>-3.401671853072176E-2</v>
      </c>
    </row>
    <row r="743" spans="1:10" x14ac:dyDescent="0.25">
      <c r="A743" t="s">
        <v>424</v>
      </c>
      <c r="B743" s="24">
        <v>317.27999999999997</v>
      </c>
      <c r="C743" s="24">
        <v>321.55</v>
      </c>
      <c r="D743" s="24">
        <v>288.39999999999998</v>
      </c>
      <c r="E743" s="24">
        <v>291.10000000000002</v>
      </c>
      <c r="F743" s="24">
        <v>107504000</v>
      </c>
      <c r="G743" s="24">
        <v>817196452</v>
      </c>
      <c r="H743" s="7">
        <v>408</v>
      </c>
      <c r="J743" s="10">
        <f t="shared" si="6"/>
        <v>-8.2513867876953959E-2</v>
      </c>
    </row>
    <row r="744" spans="1:10" x14ac:dyDescent="0.25">
      <c r="A744" t="s">
        <v>423</v>
      </c>
      <c r="B744" s="24">
        <v>290.02999999999997</v>
      </c>
      <c r="C744" s="24">
        <v>323.36</v>
      </c>
      <c r="D744" s="24">
        <v>284.7</v>
      </c>
      <c r="E744" s="24">
        <v>319.95999999999998</v>
      </c>
      <c r="F744" s="24">
        <v>115200000</v>
      </c>
      <c r="G744" s="24">
        <v>900533419</v>
      </c>
      <c r="H744" s="7">
        <v>409</v>
      </c>
      <c r="J744" s="10">
        <f t="shared" si="6"/>
        <v>0.10319622108057791</v>
      </c>
    </row>
    <row r="745" spans="1:10" x14ac:dyDescent="0.25">
      <c r="A745" t="s">
        <v>422</v>
      </c>
      <c r="B745" s="24">
        <v>320.55</v>
      </c>
      <c r="C745" s="24">
        <v>379.12</v>
      </c>
      <c r="D745" s="24">
        <v>320.55</v>
      </c>
      <c r="E745" s="24">
        <v>373.03</v>
      </c>
      <c r="F745" s="24">
        <v>191288000</v>
      </c>
      <c r="G745" s="24">
        <v>1052564272</v>
      </c>
      <c r="H745" s="7">
        <v>410</v>
      </c>
      <c r="J745" s="10">
        <f t="shared" si="6"/>
        <v>0.16371860864139748</v>
      </c>
    </row>
    <row r="746" spans="1:10" x14ac:dyDescent="0.25">
      <c r="A746" t="s">
        <v>421</v>
      </c>
      <c r="B746" s="24">
        <v>372.13</v>
      </c>
      <c r="C746" s="24">
        <v>437.24</v>
      </c>
      <c r="D746" s="24">
        <v>356.12</v>
      </c>
      <c r="E746" s="24">
        <v>414.69</v>
      </c>
      <c r="F746" s="24">
        <v>265914000</v>
      </c>
      <c r="G746" s="24">
        <v>1173095569</v>
      </c>
      <c r="H746" s="7">
        <v>411</v>
      </c>
      <c r="J746" s="10">
        <f t="shared" si="6"/>
        <v>0.11436863461693494</v>
      </c>
    </row>
    <row r="747" spans="1:10" x14ac:dyDescent="0.25">
      <c r="A747" t="s">
        <v>420</v>
      </c>
      <c r="B747" s="24">
        <v>416.41</v>
      </c>
      <c r="C747" s="24">
        <v>529.77</v>
      </c>
      <c r="D747" s="24">
        <v>415.5</v>
      </c>
      <c r="E747" s="24">
        <v>510.91</v>
      </c>
      <c r="F747" s="24">
        <v>423032992</v>
      </c>
      <c r="G747" s="24">
        <v>1448950340</v>
      </c>
      <c r="H747" s="7">
        <v>412</v>
      </c>
      <c r="J747" s="10">
        <f t="shared" si="6"/>
        <v>0.22693979491366681</v>
      </c>
    </row>
    <row r="748" spans="1:10" x14ac:dyDescent="0.25">
      <c r="A748" t="s">
        <v>419</v>
      </c>
      <c r="B748" s="24">
        <v>510.82</v>
      </c>
      <c r="C748" s="24">
        <v>510.82</v>
      </c>
      <c r="D748" s="24">
        <v>423.73</v>
      </c>
      <c r="E748" s="24">
        <v>467.15</v>
      </c>
      <c r="F748" s="24">
        <v>220484000</v>
      </c>
      <c r="G748" s="24">
        <v>1328244981</v>
      </c>
      <c r="H748" s="7">
        <v>413</v>
      </c>
      <c r="J748" s="10">
        <f t="shared" si="6"/>
        <v>-8.5489996476253896E-2</v>
      </c>
    </row>
    <row r="749" spans="1:10" x14ac:dyDescent="0.25">
      <c r="A749" t="s">
        <v>418</v>
      </c>
      <c r="B749" s="24">
        <v>469.39</v>
      </c>
      <c r="C749" s="24">
        <v>498.33</v>
      </c>
      <c r="D749" s="24">
        <v>459.92</v>
      </c>
      <c r="E749" s="24">
        <v>469.64</v>
      </c>
      <c r="F749" s="24">
        <v>150140000</v>
      </c>
      <c r="G749" s="24">
        <v>1338708396</v>
      </c>
      <c r="H749" s="7">
        <v>414</v>
      </c>
      <c r="J749" s="10">
        <f t="shared" si="6"/>
        <v>5.3260614840537721E-4</v>
      </c>
    </row>
    <row r="750" spans="1:10" x14ac:dyDescent="0.25">
      <c r="A750" t="s">
        <v>417</v>
      </c>
      <c r="B750" s="24">
        <v>471.63</v>
      </c>
      <c r="C750" s="24">
        <v>561.99</v>
      </c>
      <c r="D750" s="24">
        <v>470.36</v>
      </c>
      <c r="E750" s="24">
        <v>537.17999999999995</v>
      </c>
      <c r="F750" s="24">
        <v>305008000</v>
      </c>
      <c r="G750" s="24">
        <v>1535077643</v>
      </c>
      <c r="H750" s="7">
        <v>415</v>
      </c>
      <c r="J750" s="10">
        <f t="shared" si="6"/>
        <v>0.13898606958844847</v>
      </c>
    </row>
    <row r="751" spans="1:10" x14ac:dyDescent="0.25">
      <c r="A751" t="s">
        <v>416</v>
      </c>
      <c r="B751" s="24">
        <v>538.45000000000005</v>
      </c>
      <c r="C751" s="24">
        <v>600.69000000000005</v>
      </c>
      <c r="D751" s="24">
        <v>497.31</v>
      </c>
      <c r="E751" s="24">
        <v>596.16</v>
      </c>
      <c r="F751" s="24">
        <v>348896992</v>
      </c>
      <c r="G751" s="24">
        <v>1707894353</v>
      </c>
      <c r="H751" s="7">
        <v>416</v>
      </c>
      <c r="J751" s="10">
        <f t="shared" si="6"/>
        <v>0.1071780109573775</v>
      </c>
    </row>
    <row r="752" spans="1:10" x14ac:dyDescent="0.25">
      <c r="A752" t="s">
        <v>415</v>
      </c>
      <c r="B752" s="24">
        <v>595.79</v>
      </c>
      <c r="C752" s="24">
        <v>635.54999999999995</v>
      </c>
      <c r="D752" s="24">
        <v>560.4</v>
      </c>
      <c r="E752" s="24">
        <v>613.91</v>
      </c>
      <c r="F752" s="24">
        <v>287416992</v>
      </c>
      <c r="G752" s="24">
        <v>1763121673</v>
      </c>
      <c r="H752" s="7">
        <v>417</v>
      </c>
      <c r="J752" s="10">
        <f t="shared" si="6"/>
        <v>3.041340069487572E-2</v>
      </c>
    </row>
    <row r="753" spans="1:10" x14ac:dyDescent="0.25">
      <c r="A753" t="s">
        <v>414</v>
      </c>
      <c r="B753" s="24">
        <v>613.29</v>
      </c>
      <c r="C753" s="24">
        <v>740.69</v>
      </c>
      <c r="D753" s="24">
        <v>555.80999999999995</v>
      </c>
      <c r="E753" s="24">
        <v>675.55</v>
      </c>
      <c r="F753" s="24">
        <v>305316000</v>
      </c>
      <c r="G753" s="24">
        <v>1944949521</v>
      </c>
      <c r="H753" s="7">
        <v>418</v>
      </c>
      <c r="J753" s="10">
        <f t="shared" si="6"/>
        <v>0.1015180420355786</v>
      </c>
    </row>
    <row r="754" spans="1:10" x14ac:dyDescent="0.25">
      <c r="A754" t="s">
        <v>413</v>
      </c>
      <c r="B754" s="24">
        <v>674.66</v>
      </c>
      <c r="C754" s="24">
        <v>743.96</v>
      </c>
      <c r="D754" s="24">
        <v>622.91999999999996</v>
      </c>
      <c r="E754" s="24">
        <v>651.49</v>
      </c>
      <c r="F754" s="24">
        <v>279558016</v>
      </c>
      <c r="G754" s="24">
        <v>1880369455</v>
      </c>
      <c r="H754" s="7">
        <v>419</v>
      </c>
      <c r="J754" s="10">
        <f t="shared" si="6"/>
        <v>-3.4343224735422229E-2</v>
      </c>
    </row>
    <row r="755" spans="1:10" x14ac:dyDescent="0.25">
      <c r="A755" t="s">
        <v>412</v>
      </c>
      <c r="B755" s="24">
        <v>652.91999999999996</v>
      </c>
      <c r="C755" s="24">
        <v>656.02</v>
      </c>
      <c r="D755" s="24">
        <v>381.48</v>
      </c>
      <c r="E755" s="24">
        <v>536.67999999999995</v>
      </c>
      <c r="F755" s="24">
        <v>351520992</v>
      </c>
      <c r="G755" s="24">
        <v>1552821821</v>
      </c>
      <c r="H755" s="7">
        <v>420</v>
      </c>
      <c r="J755" s="10">
        <f t="shared" si="6"/>
        <v>-0.17803099920357779</v>
      </c>
    </row>
    <row r="756" spans="1:10" x14ac:dyDescent="0.25">
      <c r="A756" t="s">
        <v>411</v>
      </c>
      <c r="B756" s="24">
        <v>542.19000000000005</v>
      </c>
      <c r="C756" s="24">
        <v>637.24</v>
      </c>
      <c r="D756" s="24">
        <v>498.77</v>
      </c>
      <c r="E756" s="24">
        <v>594.61</v>
      </c>
      <c r="F756" s="24">
        <v>231311008</v>
      </c>
      <c r="G756" s="24">
        <v>1724721687</v>
      </c>
      <c r="H756" s="7">
        <v>421</v>
      </c>
      <c r="J756" s="10">
        <f t="shared" si="6"/>
        <v>9.668197495342952E-2</v>
      </c>
    </row>
    <row r="757" spans="1:10" x14ac:dyDescent="0.25">
      <c r="A757" t="s">
        <v>410</v>
      </c>
      <c r="B757" s="24">
        <v>595.39</v>
      </c>
      <c r="C757" s="24">
        <v>595.39</v>
      </c>
      <c r="D757" s="24">
        <v>449.03</v>
      </c>
      <c r="E757" s="24">
        <v>532.5</v>
      </c>
      <c r="F757" s="24">
        <v>142136000</v>
      </c>
      <c r="G757" s="24">
        <v>1548379362</v>
      </c>
      <c r="H757" s="7">
        <v>422</v>
      </c>
      <c r="J757" s="10">
        <f t="shared" si="6"/>
        <v>-0.10562824367221484</v>
      </c>
    </row>
    <row r="758" spans="1:10" x14ac:dyDescent="0.25">
      <c r="A758" t="s">
        <v>409</v>
      </c>
      <c r="B758" s="24">
        <v>536.13</v>
      </c>
      <c r="C758" s="24">
        <v>575.16</v>
      </c>
      <c r="D758" s="24">
        <v>511.03</v>
      </c>
      <c r="E758" s="24">
        <v>558.84</v>
      </c>
      <c r="F758" s="24">
        <v>139364992</v>
      </c>
      <c r="G758" s="24">
        <v>1628877709</v>
      </c>
      <c r="H758" s="7">
        <v>423</v>
      </c>
      <c r="J758" s="10">
        <f t="shared" si="6"/>
        <v>4.2359129315651126E-2</v>
      </c>
    </row>
    <row r="759" spans="1:10" x14ac:dyDescent="0.25">
      <c r="A759" t="s">
        <v>408</v>
      </c>
      <c r="B759" s="24">
        <v>560</v>
      </c>
      <c r="C759" s="24">
        <v>573.98</v>
      </c>
      <c r="D759" s="24">
        <v>551.84</v>
      </c>
      <c r="E759" s="24">
        <v>573.98</v>
      </c>
      <c r="F759" s="24">
        <v>139396992</v>
      </c>
      <c r="G759" s="24">
        <v>1677206360</v>
      </c>
      <c r="H759" s="7">
        <v>424</v>
      </c>
      <c r="J759" s="10">
        <f t="shared" si="6"/>
        <v>2.4964285714285748E-2</v>
      </c>
    </row>
    <row r="760" spans="1:10" x14ac:dyDescent="0.25">
      <c r="A760" t="s">
        <v>407</v>
      </c>
      <c r="B760" s="24">
        <v>574.16</v>
      </c>
      <c r="C760" s="24">
        <v>590.16</v>
      </c>
      <c r="D760" s="24">
        <v>540.62</v>
      </c>
      <c r="E760" s="24">
        <v>554.07000000000005</v>
      </c>
      <c r="F760" s="24">
        <v>143216992</v>
      </c>
      <c r="G760" s="24">
        <v>1622966391</v>
      </c>
      <c r="H760" s="7">
        <v>425</v>
      </c>
      <c r="J760" s="10">
        <f t="shared" si="6"/>
        <v>-3.4990246621150758E-2</v>
      </c>
    </row>
    <row r="761" spans="1:10" x14ac:dyDescent="0.25">
      <c r="A761" t="s">
        <v>406</v>
      </c>
      <c r="B761" s="24">
        <v>552.58000000000004</v>
      </c>
      <c r="C761" s="24">
        <v>560.12</v>
      </c>
      <c r="D761" s="24">
        <v>490.4</v>
      </c>
      <c r="E761" s="24">
        <v>507.27</v>
      </c>
      <c r="F761" s="24">
        <v>129796000</v>
      </c>
      <c r="G761" s="24">
        <v>1489504412</v>
      </c>
      <c r="H761" s="7">
        <v>426</v>
      </c>
      <c r="J761" s="10">
        <f t="shared" si="6"/>
        <v>-8.1997176879365988E-2</v>
      </c>
    </row>
    <row r="762" spans="1:10" x14ac:dyDescent="0.25">
      <c r="A762" t="s">
        <v>405</v>
      </c>
      <c r="B762" s="24">
        <v>507.97</v>
      </c>
      <c r="C762" s="24">
        <v>601.5</v>
      </c>
      <c r="D762" s="24">
        <v>483.99</v>
      </c>
      <c r="E762" s="24">
        <v>571.9</v>
      </c>
      <c r="F762" s="24">
        <v>227427008</v>
      </c>
      <c r="G762" s="24">
        <v>1683402578</v>
      </c>
      <c r="H762" s="7">
        <v>427</v>
      </c>
      <c r="J762" s="10">
        <f t="shared" si="6"/>
        <v>0.12585388900919336</v>
      </c>
    </row>
    <row r="763" spans="1:10" x14ac:dyDescent="0.25">
      <c r="A763" t="s">
        <v>404</v>
      </c>
      <c r="B763" s="24">
        <v>574.1</v>
      </c>
      <c r="C763" s="24">
        <v>574.1</v>
      </c>
      <c r="D763" s="24">
        <v>478.66</v>
      </c>
      <c r="E763" s="24">
        <v>486.45</v>
      </c>
      <c r="F763" s="24">
        <v>143776000</v>
      </c>
      <c r="G763" s="24">
        <v>1435318921</v>
      </c>
      <c r="H763" s="7">
        <v>428</v>
      </c>
      <c r="J763" s="10">
        <f t="shared" si="6"/>
        <v>-0.15267375021773216</v>
      </c>
    </row>
    <row r="764" spans="1:10" x14ac:dyDescent="0.25">
      <c r="A764" t="s">
        <v>403</v>
      </c>
      <c r="B764" s="24">
        <v>482.82</v>
      </c>
      <c r="C764" s="24">
        <v>516.36</v>
      </c>
      <c r="D764" s="24">
        <v>478.63</v>
      </c>
      <c r="E764" s="24">
        <v>505.51</v>
      </c>
      <c r="F764" s="24">
        <v>95277104</v>
      </c>
      <c r="G764" s="24">
        <v>1495222552</v>
      </c>
      <c r="H764" s="7">
        <v>429</v>
      </c>
      <c r="J764" s="10">
        <f t="shared" si="6"/>
        <v>4.6994739240296589E-2</v>
      </c>
    </row>
    <row r="765" spans="1:10" x14ac:dyDescent="0.25">
      <c r="A765" t="s">
        <v>402</v>
      </c>
      <c r="B765" s="24">
        <v>508</v>
      </c>
      <c r="C765" s="24">
        <v>621.69000000000005</v>
      </c>
      <c r="D765" s="24">
        <v>489.34</v>
      </c>
      <c r="E765" s="24">
        <v>577.19000000000005</v>
      </c>
      <c r="F765" s="24">
        <v>234555008</v>
      </c>
      <c r="G765" s="24">
        <v>1711373638</v>
      </c>
      <c r="H765" s="7">
        <v>430</v>
      </c>
      <c r="J765" s="10">
        <f t="shared" si="6"/>
        <v>0.1362007874015749</v>
      </c>
    </row>
    <row r="766" spans="1:10" x14ac:dyDescent="0.25">
      <c r="A766" t="s">
        <v>401</v>
      </c>
      <c r="B766" s="24">
        <v>578.08000000000004</v>
      </c>
      <c r="C766" s="24">
        <v>624.97</v>
      </c>
      <c r="D766" s="24">
        <v>576</v>
      </c>
      <c r="E766" s="24">
        <v>583.51</v>
      </c>
      <c r="F766" s="24">
        <v>207114000</v>
      </c>
      <c r="G766" s="24">
        <v>1734205360</v>
      </c>
      <c r="H766" s="7">
        <v>431</v>
      </c>
      <c r="J766" s="10">
        <f t="shared" si="6"/>
        <v>9.3931635759755567E-3</v>
      </c>
    </row>
    <row r="767" spans="1:10" x14ac:dyDescent="0.25">
      <c r="A767" t="s">
        <v>400</v>
      </c>
      <c r="B767" s="24">
        <v>581.29</v>
      </c>
      <c r="C767" s="24">
        <v>593.66999999999996</v>
      </c>
      <c r="D767" s="24">
        <v>561.58000000000004</v>
      </c>
      <c r="E767" s="24">
        <v>581.89</v>
      </c>
      <c r="F767" s="24">
        <v>152736000</v>
      </c>
      <c r="G767" s="24">
        <v>1733647355</v>
      </c>
      <c r="H767" s="7">
        <v>432</v>
      </c>
      <c r="J767" s="10">
        <f t="shared" si="6"/>
        <v>1.0321870322902902E-3</v>
      </c>
    </row>
    <row r="768" spans="1:10" x14ac:dyDescent="0.25">
      <c r="A768" t="s">
        <v>399</v>
      </c>
      <c r="B768" s="24">
        <v>583.08000000000004</v>
      </c>
      <c r="C768" s="24">
        <v>601.99</v>
      </c>
      <c r="D768" s="24">
        <v>539.1</v>
      </c>
      <c r="E768" s="24">
        <v>595.19000000000005</v>
      </c>
      <c r="F768" s="24">
        <v>166095008</v>
      </c>
      <c r="G768" s="24">
        <v>1777538655</v>
      </c>
      <c r="H768" s="7">
        <v>433</v>
      </c>
      <c r="J768" s="10">
        <f t="shared" si="6"/>
        <v>2.0769019688550477E-2</v>
      </c>
    </row>
    <row r="769" spans="1:10" x14ac:dyDescent="0.25">
      <c r="A769" t="s">
        <v>398</v>
      </c>
      <c r="B769" s="24">
        <v>590.87</v>
      </c>
      <c r="C769" s="24">
        <v>606.11</v>
      </c>
      <c r="D769" s="24">
        <v>573.83000000000004</v>
      </c>
      <c r="E769" s="24">
        <v>588.85</v>
      </c>
      <c r="F769" s="24">
        <v>158978000</v>
      </c>
      <c r="G769" s="24">
        <v>1762689598</v>
      </c>
      <c r="H769" s="7">
        <v>434</v>
      </c>
      <c r="J769" s="10">
        <f t="shared" si="6"/>
        <v>-3.4186876978015159E-3</v>
      </c>
    </row>
    <row r="770" spans="1:10" x14ac:dyDescent="0.25">
      <c r="A770" t="s">
        <v>397</v>
      </c>
      <c r="B770" s="24">
        <v>587.91</v>
      </c>
      <c r="C770" s="24">
        <v>780.84</v>
      </c>
      <c r="D770" s="24">
        <v>578.69000000000005</v>
      </c>
      <c r="E770" s="24">
        <v>764.26</v>
      </c>
      <c r="F770" s="24">
        <v>305643008</v>
      </c>
      <c r="G770" s="24">
        <v>2293291650</v>
      </c>
      <c r="H770" s="7">
        <v>435</v>
      </c>
      <c r="J770" s="10">
        <f t="shared" si="6"/>
        <v>0.29996087836573632</v>
      </c>
    </row>
    <row r="771" spans="1:10" x14ac:dyDescent="0.25">
      <c r="A771" t="s">
        <v>396</v>
      </c>
      <c r="B771" s="24">
        <v>756.37</v>
      </c>
      <c r="C771" s="24">
        <v>955.27</v>
      </c>
      <c r="D771" s="24">
        <v>750.39</v>
      </c>
      <c r="E771" s="24">
        <v>880.76</v>
      </c>
      <c r="F771" s="24">
        <v>542980992</v>
      </c>
      <c r="G771" s="24">
        <v>2649257526</v>
      </c>
      <c r="H771" s="7">
        <v>436</v>
      </c>
      <c r="J771" s="10">
        <f t="shared" si="6"/>
        <v>0.16445654904345755</v>
      </c>
    </row>
    <row r="772" spans="1:10" x14ac:dyDescent="0.25">
      <c r="A772" t="s">
        <v>395</v>
      </c>
      <c r="B772" s="24">
        <v>884.27</v>
      </c>
      <c r="C772" s="24">
        <v>896.28</v>
      </c>
      <c r="D772" s="24">
        <v>601.87</v>
      </c>
      <c r="E772" s="24">
        <v>695.49</v>
      </c>
      <c r="F772" s="24">
        <v>282955008</v>
      </c>
      <c r="G772" s="24">
        <v>2096895340</v>
      </c>
      <c r="H772" s="7">
        <v>437</v>
      </c>
      <c r="J772" s="10">
        <f t="shared" si="6"/>
        <v>-0.21348683094529949</v>
      </c>
    </row>
    <row r="773" spans="1:10" x14ac:dyDescent="0.25">
      <c r="A773" t="s">
        <v>394</v>
      </c>
      <c r="B773" s="24">
        <v>693.24</v>
      </c>
      <c r="C773" s="24">
        <v>723.29</v>
      </c>
      <c r="D773" s="24">
        <v>644.05999999999995</v>
      </c>
      <c r="E773" s="24">
        <v>672.78</v>
      </c>
      <c r="F773" s="24">
        <v>213920992</v>
      </c>
      <c r="G773" s="24">
        <v>2033233141</v>
      </c>
      <c r="H773" s="7">
        <v>438</v>
      </c>
      <c r="J773" s="10">
        <f t="shared" si="6"/>
        <v>-2.951358836766493E-2</v>
      </c>
    </row>
    <row r="774" spans="1:10" x14ac:dyDescent="0.25">
      <c r="A774" t="s">
        <v>393</v>
      </c>
      <c r="B774" s="24">
        <v>672.39</v>
      </c>
      <c r="C774" s="24">
        <v>728.46</v>
      </c>
      <c r="D774" s="24">
        <v>630.14</v>
      </c>
      <c r="E774" s="24">
        <v>721.4</v>
      </c>
      <c r="F774" s="24">
        <v>245168000</v>
      </c>
      <c r="G774" s="24">
        <v>2185338570</v>
      </c>
      <c r="H774" s="7">
        <v>439</v>
      </c>
      <c r="J774" s="10">
        <f t="shared" si="6"/>
        <v>7.2889245824595827E-2</v>
      </c>
    </row>
    <row r="775" spans="1:10" x14ac:dyDescent="0.25">
      <c r="A775" t="s">
        <v>392</v>
      </c>
      <c r="B775" s="24">
        <v>719.1</v>
      </c>
      <c r="C775" s="24">
        <v>729.01</v>
      </c>
      <c r="D775" s="24">
        <v>609.46</v>
      </c>
      <c r="E775" s="24">
        <v>646.6</v>
      </c>
      <c r="F775" s="24">
        <v>221531008</v>
      </c>
      <c r="G775" s="24">
        <v>1963431198</v>
      </c>
      <c r="H775" s="7">
        <v>440</v>
      </c>
      <c r="J775" s="10">
        <f t="shared" si="6"/>
        <v>-0.10082047003198442</v>
      </c>
    </row>
    <row r="776" spans="1:10" x14ac:dyDescent="0.25">
      <c r="A776" t="s">
        <v>391</v>
      </c>
      <c r="B776" s="24">
        <v>651.17999999999995</v>
      </c>
      <c r="C776" s="24">
        <v>719.57</v>
      </c>
      <c r="D776" s="24">
        <v>622.29</v>
      </c>
      <c r="E776" s="24">
        <v>700.81</v>
      </c>
      <c r="F776" s="24">
        <v>185898000</v>
      </c>
      <c r="G776" s="24">
        <v>2133012933</v>
      </c>
      <c r="H776" s="7">
        <v>441</v>
      </c>
      <c r="J776" s="10">
        <f t="shared" si="6"/>
        <v>7.6215485733591326E-2</v>
      </c>
    </row>
    <row r="777" spans="1:10" x14ac:dyDescent="0.25">
      <c r="A777" t="s">
        <v>390</v>
      </c>
      <c r="B777" s="24">
        <v>703.76</v>
      </c>
      <c r="C777" s="24">
        <v>721.63</v>
      </c>
      <c r="D777" s="24">
        <v>693.48</v>
      </c>
      <c r="E777" s="24">
        <v>701.58</v>
      </c>
      <c r="F777" s="24">
        <v>151404992</v>
      </c>
      <c r="G777" s="24">
        <v>2140376262</v>
      </c>
      <c r="H777" s="7">
        <v>442</v>
      </c>
      <c r="J777" s="10">
        <f t="shared" si="6"/>
        <v>-3.0976469250880274E-3</v>
      </c>
    </row>
    <row r="778" spans="1:10" x14ac:dyDescent="0.25">
      <c r="A778" t="s">
        <v>389</v>
      </c>
      <c r="B778" s="24">
        <v>701.85</v>
      </c>
      <c r="C778" s="24">
        <v>720.03</v>
      </c>
      <c r="D778" s="24">
        <v>652.39</v>
      </c>
      <c r="E778" s="24">
        <v>675.76</v>
      </c>
      <c r="F778" s="24">
        <v>142911008</v>
      </c>
      <c r="G778" s="24">
        <v>2066499859</v>
      </c>
      <c r="H778" s="7">
        <v>443</v>
      </c>
      <c r="J778" s="10">
        <f t="shared" si="6"/>
        <v>-3.7173185153522879E-2</v>
      </c>
    </row>
    <row r="779" spans="1:10" x14ac:dyDescent="0.25">
      <c r="A779" t="s">
        <v>388</v>
      </c>
      <c r="B779" s="24">
        <v>671.73</v>
      </c>
      <c r="C779" s="24">
        <v>685.82</v>
      </c>
      <c r="D779" s="24">
        <v>627.99</v>
      </c>
      <c r="E779" s="24">
        <v>627.99</v>
      </c>
      <c r="F779" s="24">
        <v>157346000</v>
      </c>
      <c r="G779" s="24">
        <v>1924931134</v>
      </c>
      <c r="H779" s="7">
        <v>444</v>
      </c>
      <c r="J779" s="10">
        <f t="shared" si="6"/>
        <v>-6.5115448171140206E-2</v>
      </c>
    </row>
    <row r="780" spans="1:10" x14ac:dyDescent="0.25">
      <c r="A780" t="s">
        <v>387</v>
      </c>
      <c r="B780" s="24">
        <v>627.14</v>
      </c>
      <c r="C780" s="24">
        <v>685.68</v>
      </c>
      <c r="D780" s="24">
        <v>460.1</v>
      </c>
      <c r="E780" s="24">
        <v>513.66</v>
      </c>
      <c r="F780" s="24">
        <v>283879008</v>
      </c>
      <c r="G780" s="24">
        <v>1578137018</v>
      </c>
      <c r="H780" s="7">
        <v>445</v>
      </c>
      <c r="J780" s="10">
        <f t="shared" si="6"/>
        <v>-0.180948432566891</v>
      </c>
    </row>
    <row r="781" spans="1:10" x14ac:dyDescent="0.25">
      <c r="A781" t="s">
        <v>386</v>
      </c>
      <c r="B781" s="24">
        <v>509.27</v>
      </c>
      <c r="C781" s="24">
        <v>528.83000000000004</v>
      </c>
      <c r="D781" s="24">
        <v>397.98</v>
      </c>
      <c r="E781" s="24">
        <v>496.82</v>
      </c>
      <c r="F781" s="24">
        <v>171892000</v>
      </c>
      <c r="G781" s="24">
        <v>1530000738</v>
      </c>
      <c r="H781" s="7">
        <v>446</v>
      </c>
      <c r="J781" s="10">
        <f t="shared" si="6"/>
        <v>-2.4446757122940657E-2</v>
      </c>
    </row>
    <row r="782" spans="1:10" x14ac:dyDescent="0.25">
      <c r="A782" t="s">
        <v>385</v>
      </c>
      <c r="B782" s="24">
        <v>497.68</v>
      </c>
      <c r="C782" s="24">
        <v>540.89</v>
      </c>
      <c r="D782" s="24">
        <v>484.21</v>
      </c>
      <c r="E782" s="24">
        <v>490.08</v>
      </c>
      <c r="F782" s="24">
        <v>128385000</v>
      </c>
      <c r="G782" s="24">
        <v>1512766763</v>
      </c>
      <c r="H782" s="7">
        <v>447</v>
      </c>
      <c r="J782" s="10">
        <f t="shared" si="6"/>
        <v>-1.5270856775438078E-2</v>
      </c>
    </row>
    <row r="783" spans="1:10" x14ac:dyDescent="0.25">
      <c r="A783" t="s">
        <v>384</v>
      </c>
      <c r="B783" s="24">
        <v>486.59</v>
      </c>
      <c r="C783" s="24">
        <v>553.12</v>
      </c>
      <c r="D783" s="24">
        <v>482.91</v>
      </c>
      <c r="E783" s="24">
        <v>524.34</v>
      </c>
      <c r="F783" s="24">
        <v>163175008</v>
      </c>
      <c r="G783" s="24">
        <v>1622223305</v>
      </c>
      <c r="H783" s="7">
        <v>448</v>
      </c>
      <c r="J783" s="10">
        <f t="shared" si="6"/>
        <v>7.7580714770135145E-2</v>
      </c>
    </row>
    <row r="784" spans="1:10" x14ac:dyDescent="0.25">
      <c r="A784" t="s">
        <v>383</v>
      </c>
      <c r="B784" s="24">
        <v>528.86</v>
      </c>
      <c r="C784" s="24">
        <v>565.23</v>
      </c>
      <c r="D784" s="24">
        <v>518.55999999999995</v>
      </c>
      <c r="E784" s="24">
        <v>557.6</v>
      </c>
      <c r="F784" s="24">
        <v>126555000</v>
      </c>
      <c r="G784" s="24">
        <v>1729187684</v>
      </c>
      <c r="H784" s="7">
        <v>449</v>
      </c>
      <c r="J784" s="10">
        <f t="shared" si="6"/>
        <v>5.4343304466210357E-2</v>
      </c>
    </row>
    <row r="785" spans="1:10" x14ac:dyDescent="0.25">
      <c r="A785" t="s">
        <v>382</v>
      </c>
      <c r="B785" s="24">
        <v>559.72</v>
      </c>
      <c r="C785" s="24">
        <v>561.80999999999995</v>
      </c>
      <c r="D785" s="24">
        <v>479.3</v>
      </c>
      <c r="E785" s="24">
        <v>487.02</v>
      </c>
      <c r="F785" s="24">
        <v>94691696</v>
      </c>
      <c r="G785" s="24">
        <v>1513770655</v>
      </c>
      <c r="H785" s="7">
        <v>450</v>
      </c>
      <c r="J785" s="10">
        <f t="shared" ref="J785:J848" si="7">(E785-B785)/B785</f>
        <v>-0.1298863717573073</v>
      </c>
    </row>
    <row r="786" spans="1:10" x14ac:dyDescent="0.25">
      <c r="A786" t="s">
        <v>381</v>
      </c>
      <c r="B786" s="24">
        <v>492.55</v>
      </c>
      <c r="C786" s="24">
        <v>507.23</v>
      </c>
      <c r="D786" s="24">
        <v>416.3</v>
      </c>
      <c r="E786" s="24">
        <v>446.79</v>
      </c>
      <c r="F786" s="24">
        <v>78727104</v>
      </c>
      <c r="G786" s="24">
        <v>1391871570</v>
      </c>
      <c r="H786" s="7">
        <v>451</v>
      </c>
      <c r="J786" s="10">
        <f t="shared" si="7"/>
        <v>-9.2904273677799187E-2</v>
      </c>
    </row>
    <row r="787" spans="1:10" x14ac:dyDescent="0.25">
      <c r="A787" t="s">
        <v>380</v>
      </c>
      <c r="B787" s="24">
        <v>446.4</v>
      </c>
      <c r="C787" s="24">
        <v>468.72</v>
      </c>
      <c r="D787" s="24">
        <v>406.75</v>
      </c>
      <c r="E787" s="24">
        <v>442</v>
      </c>
      <c r="F787" s="24">
        <v>79187400</v>
      </c>
      <c r="G787" s="24">
        <v>1380137432</v>
      </c>
      <c r="H787" s="7">
        <v>452</v>
      </c>
      <c r="J787" s="10">
        <f t="shared" si="7"/>
        <v>-9.8566308243727089E-3</v>
      </c>
    </row>
    <row r="788" spans="1:10" x14ac:dyDescent="0.25">
      <c r="A788" t="s">
        <v>379</v>
      </c>
      <c r="B788" s="24">
        <v>442.12</v>
      </c>
      <c r="C788" s="24">
        <v>465.27</v>
      </c>
      <c r="D788" s="24">
        <v>428.28</v>
      </c>
      <c r="E788" s="24">
        <v>451.73</v>
      </c>
      <c r="F788" s="24">
        <v>78432400</v>
      </c>
      <c r="G788" s="24">
        <v>1413750842</v>
      </c>
      <c r="H788" s="7">
        <v>453</v>
      </c>
      <c r="J788" s="10">
        <f t="shared" si="7"/>
        <v>2.1736180222564041E-2</v>
      </c>
    </row>
    <row r="789" spans="1:10" x14ac:dyDescent="0.25">
      <c r="A789" t="s">
        <v>378</v>
      </c>
      <c r="B789" s="24">
        <v>457.58</v>
      </c>
      <c r="C789" s="24">
        <v>475.46</v>
      </c>
      <c r="D789" s="24">
        <v>451.97</v>
      </c>
      <c r="E789" s="24">
        <v>472.97</v>
      </c>
      <c r="F789" s="24">
        <v>85020800</v>
      </c>
      <c r="G789" s="24">
        <v>1483606926</v>
      </c>
      <c r="H789" s="7">
        <v>454</v>
      </c>
      <c r="J789" s="10">
        <f t="shared" si="7"/>
        <v>3.3633463001005386E-2</v>
      </c>
    </row>
    <row r="790" spans="1:10" x14ac:dyDescent="0.25">
      <c r="A790" t="s">
        <v>377</v>
      </c>
      <c r="B790" s="24">
        <v>473.68</v>
      </c>
      <c r="C790" s="24">
        <v>491.47</v>
      </c>
      <c r="D790" s="24">
        <v>429.65</v>
      </c>
      <c r="E790" s="24">
        <v>456.94</v>
      </c>
      <c r="F790" s="24">
        <v>87992704</v>
      </c>
      <c r="G790" s="24">
        <v>1436651927</v>
      </c>
      <c r="H790" s="7">
        <v>455</v>
      </c>
      <c r="J790" s="10">
        <f t="shared" si="7"/>
        <v>-3.5340314136125671E-2</v>
      </c>
    </row>
    <row r="791" spans="1:10" x14ac:dyDescent="0.25">
      <c r="A791" t="s">
        <v>376</v>
      </c>
      <c r="B791" s="24">
        <v>456.53</v>
      </c>
      <c r="C791" s="24">
        <v>465.78</v>
      </c>
      <c r="D791" s="24">
        <v>437.08</v>
      </c>
      <c r="E791" s="24">
        <v>451.69</v>
      </c>
      <c r="F791" s="24">
        <v>71220400</v>
      </c>
      <c r="G791" s="24">
        <v>1423358371</v>
      </c>
      <c r="H791" s="7">
        <v>456</v>
      </c>
      <c r="J791" s="10">
        <f t="shared" si="7"/>
        <v>-1.0601712921385177E-2</v>
      </c>
    </row>
    <row r="792" spans="1:10" x14ac:dyDescent="0.25">
      <c r="A792" t="s">
        <v>375</v>
      </c>
      <c r="B792" s="24">
        <v>453.47</v>
      </c>
      <c r="C792" s="24">
        <v>476.91</v>
      </c>
      <c r="D792" s="24">
        <v>453.47</v>
      </c>
      <c r="E792" s="24">
        <v>471.99</v>
      </c>
      <c r="F792" s="24">
        <v>74527600</v>
      </c>
      <c r="G792" s="24">
        <v>1490750290</v>
      </c>
      <c r="H792" s="7">
        <v>457</v>
      </c>
      <c r="J792" s="10">
        <f t="shared" si="7"/>
        <v>4.0840628928043708E-2</v>
      </c>
    </row>
    <row r="793" spans="1:10" x14ac:dyDescent="0.25">
      <c r="A793" t="s">
        <v>374</v>
      </c>
      <c r="B793" s="24">
        <v>471.43</v>
      </c>
      <c r="C793" s="24">
        <v>476.64</v>
      </c>
      <c r="D793" s="24">
        <v>443.14</v>
      </c>
      <c r="E793" s="24">
        <v>448.61</v>
      </c>
      <c r="F793" s="24">
        <v>75045800</v>
      </c>
      <c r="G793" s="24">
        <v>1420076763</v>
      </c>
      <c r="H793" s="7">
        <v>458</v>
      </c>
      <c r="J793" s="10">
        <f t="shared" si="7"/>
        <v>-4.8405913921472948E-2</v>
      </c>
    </row>
    <row r="794" spans="1:10" x14ac:dyDescent="0.25">
      <c r="A794" t="s">
        <v>373</v>
      </c>
      <c r="B794" s="24">
        <v>448.92</v>
      </c>
      <c r="C794" s="24">
        <v>448.92</v>
      </c>
      <c r="D794" s="24">
        <v>381.45</v>
      </c>
      <c r="E794" s="24">
        <v>383.47</v>
      </c>
      <c r="F794" s="24">
        <v>77962096</v>
      </c>
      <c r="G794" s="24">
        <v>1216650357</v>
      </c>
      <c r="H794" s="7">
        <v>459</v>
      </c>
      <c r="J794" s="10">
        <f t="shared" si="7"/>
        <v>-0.14579435088657219</v>
      </c>
    </row>
    <row r="795" spans="1:10" x14ac:dyDescent="0.25">
      <c r="A795" t="s">
        <v>372</v>
      </c>
      <c r="B795" s="24">
        <v>383.86</v>
      </c>
      <c r="C795" s="24">
        <v>398.27</v>
      </c>
      <c r="D795" s="24">
        <v>362.6</v>
      </c>
      <c r="E795" s="24">
        <v>397.88</v>
      </c>
      <c r="F795" s="24">
        <v>77064800</v>
      </c>
      <c r="G795" s="24">
        <v>1265177723</v>
      </c>
      <c r="H795" s="7">
        <v>460</v>
      </c>
      <c r="J795" s="10">
        <f t="shared" si="7"/>
        <v>3.6523732610847653E-2</v>
      </c>
    </row>
    <row r="796" spans="1:10" x14ac:dyDescent="0.25">
      <c r="A796" t="s">
        <v>371</v>
      </c>
      <c r="B796" s="24">
        <v>399.26</v>
      </c>
      <c r="C796" s="24">
        <v>409.4</v>
      </c>
      <c r="D796" s="24">
        <v>367.09</v>
      </c>
      <c r="E796" s="24">
        <v>400.74</v>
      </c>
      <c r="F796" s="24">
        <v>117572000</v>
      </c>
      <c r="G796" s="24">
        <v>1276198644</v>
      </c>
      <c r="H796" s="7">
        <v>461</v>
      </c>
      <c r="J796" s="10">
        <f t="shared" si="7"/>
        <v>3.7068576867204783E-3</v>
      </c>
    </row>
    <row r="797" spans="1:10" x14ac:dyDescent="0.25">
      <c r="A797" t="s">
        <v>370</v>
      </c>
      <c r="B797" s="24">
        <v>398.83</v>
      </c>
      <c r="C797" s="24">
        <v>398.83</v>
      </c>
      <c r="D797" s="24">
        <v>306.52999999999997</v>
      </c>
      <c r="E797" s="24">
        <v>383.55</v>
      </c>
      <c r="F797" s="24">
        <v>113633000</v>
      </c>
      <c r="G797" s="24">
        <v>1225128218</v>
      </c>
      <c r="H797" s="7">
        <v>462</v>
      </c>
      <c r="J797" s="10">
        <f t="shared" si="7"/>
        <v>-3.831206278364209E-2</v>
      </c>
    </row>
    <row r="798" spans="1:10" x14ac:dyDescent="0.25">
      <c r="A798" t="s">
        <v>369</v>
      </c>
      <c r="B798" s="24">
        <v>384.51</v>
      </c>
      <c r="C798" s="24">
        <v>405.03</v>
      </c>
      <c r="D798" s="24">
        <v>345.66</v>
      </c>
      <c r="E798" s="24">
        <v>388.55</v>
      </c>
      <c r="F798" s="24">
        <v>53483300</v>
      </c>
      <c r="G798" s="24">
        <v>1243840168</v>
      </c>
      <c r="H798" s="7">
        <v>463</v>
      </c>
      <c r="J798" s="10">
        <f t="shared" si="7"/>
        <v>1.0506878884814493E-2</v>
      </c>
    </row>
    <row r="799" spans="1:10" x14ac:dyDescent="0.25">
      <c r="A799" t="s">
        <v>368</v>
      </c>
      <c r="B799" s="24">
        <v>388.73</v>
      </c>
      <c r="C799" s="24">
        <v>404.1</v>
      </c>
      <c r="D799" s="24">
        <v>333.99</v>
      </c>
      <c r="E799" s="24">
        <v>346.91</v>
      </c>
      <c r="F799" s="24">
        <v>45202600</v>
      </c>
      <c r="G799" s="24">
        <v>1113038965</v>
      </c>
      <c r="H799" s="7">
        <v>464</v>
      </c>
      <c r="J799" s="10">
        <f t="shared" si="7"/>
        <v>-0.10758109741980293</v>
      </c>
    </row>
    <row r="800" spans="1:10" x14ac:dyDescent="0.25">
      <c r="A800" t="s">
        <v>367</v>
      </c>
      <c r="B800" s="24">
        <v>343.02</v>
      </c>
      <c r="C800" s="24">
        <v>349.36</v>
      </c>
      <c r="D800" s="24">
        <v>281.14</v>
      </c>
      <c r="E800" s="24">
        <v>303.61</v>
      </c>
      <c r="F800" s="24">
        <v>56414800</v>
      </c>
      <c r="G800" s="24">
        <v>976304496</v>
      </c>
      <c r="H800" s="7">
        <v>465</v>
      </c>
      <c r="J800" s="10">
        <f t="shared" si="7"/>
        <v>-0.11489125998484044</v>
      </c>
    </row>
    <row r="801" spans="1:10" x14ac:dyDescent="0.25">
      <c r="A801" t="s">
        <v>366</v>
      </c>
      <c r="B801" s="24">
        <v>307.35000000000002</v>
      </c>
      <c r="C801" s="24">
        <v>375.39</v>
      </c>
      <c r="D801" s="24">
        <v>262.3</v>
      </c>
      <c r="E801" s="24">
        <v>372.39</v>
      </c>
      <c r="F801" s="24">
        <v>140867008</v>
      </c>
      <c r="G801" s="24">
        <v>1200120051</v>
      </c>
      <c r="H801" s="7">
        <v>466</v>
      </c>
      <c r="J801" s="10">
        <f t="shared" si="7"/>
        <v>0.21161542215714971</v>
      </c>
    </row>
    <row r="802" spans="1:10" x14ac:dyDescent="0.25">
      <c r="A802" t="s">
        <v>365</v>
      </c>
      <c r="B802" s="24">
        <v>368.75</v>
      </c>
      <c r="C802" s="24">
        <v>391.05</v>
      </c>
      <c r="D802" s="24">
        <v>327.84</v>
      </c>
      <c r="E802" s="24">
        <v>354.35</v>
      </c>
      <c r="F802" s="24">
        <v>95854600</v>
      </c>
      <c r="G802" s="24">
        <v>1144547454</v>
      </c>
      <c r="H802" s="7">
        <v>467</v>
      </c>
      <c r="J802" s="10">
        <f t="shared" si="7"/>
        <v>-3.9050847457627054E-2</v>
      </c>
    </row>
    <row r="803" spans="1:10" x14ac:dyDescent="0.25">
      <c r="A803" t="s">
        <v>364</v>
      </c>
      <c r="B803" s="24">
        <v>355.69</v>
      </c>
      <c r="C803" s="24">
        <v>437.83</v>
      </c>
      <c r="D803" s="24">
        <v>355.69</v>
      </c>
      <c r="E803" s="24">
        <v>435.91</v>
      </c>
      <c r="F803" s="24">
        <v>113216000</v>
      </c>
      <c r="G803" s="24">
        <v>1411132627</v>
      </c>
      <c r="H803" s="7">
        <v>468</v>
      </c>
      <c r="J803" s="10">
        <f t="shared" si="7"/>
        <v>0.22553347015659711</v>
      </c>
    </row>
    <row r="804" spans="1:10" x14ac:dyDescent="0.25">
      <c r="A804" t="s">
        <v>363</v>
      </c>
      <c r="B804" s="24">
        <v>437.1</v>
      </c>
      <c r="C804" s="24">
        <v>476.12</v>
      </c>
      <c r="D804" s="24">
        <v>401.43</v>
      </c>
      <c r="E804" s="24">
        <v>475.72</v>
      </c>
      <c r="F804" s="24">
        <v>109467000</v>
      </c>
      <c r="G804" s="24">
        <v>1543426239</v>
      </c>
      <c r="H804" s="7">
        <v>469</v>
      </c>
      <c r="J804" s="10">
        <f t="shared" si="7"/>
        <v>8.8355067490276828E-2</v>
      </c>
    </row>
    <row r="805" spans="1:10" x14ac:dyDescent="0.25">
      <c r="A805" t="s">
        <v>362</v>
      </c>
      <c r="B805" s="24">
        <v>475.1</v>
      </c>
      <c r="C805" s="24">
        <v>511.75</v>
      </c>
      <c r="D805" s="24">
        <v>460.09</v>
      </c>
      <c r="E805" s="24">
        <v>483.42</v>
      </c>
      <c r="F805" s="24">
        <v>124973000</v>
      </c>
      <c r="G805" s="24">
        <v>1571851985</v>
      </c>
      <c r="H805" s="7">
        <v>470</v>
      </c>
      <c r="J805" s="10">
        <f t="shared" si="7"/>
        <v>1.7512102715217834E-2</v>
      </c>
    </row>
    <row r="806" spans="1:10" x14ac:dyDescent="0.25">
      <c r="A806" t="s">
        <v>361</v>
      </c>
      <c r="B806" s="24">
        <v>482.73</v>
      </c>
      <c r="C806" s="24">
        <v>482.73</v>
      </c>
      <c r="D806" s="24">
        <v>412.92</v>
      </c>
      <c r="E806" s="24">
        <v>434.16</v>
      </c>
      <c r="F806" s="24">
        <v>87156000</v>
      </c>
      <c r="G806" s="24">
        <v>1414820523</v>
      </c>
      <c r="H806" s="7">
        <v>471</v>
      </c>
      <c r="J806" s="10">
        <f t="shared" si="7"/>
        <v>-0.10061525076129511</v>
      </c>
    </row>
    <row r="807" spans="1:10" x14ac:dyDescent="0.25">
      <c r="A807" t="s">
        <v>360</v>
      </c>
      <c r="B807" s="24">
        <v>436.66</v>
      </c>
      <c r="C807" s="24">
        <v>472.46</v>
      </c>
      <c r="D807" s="24">
        <v>436.66</v>
      </c>
      <c r="E807" s="24">
        <v>462.24</v>
      </c>
      <c r="F807" s="24">
        <v>73819904</v>
      </c>
      <c r="G807" s="24">
        <v>1509672951</v>
      </c>
      <c r="H807" s="7">
        <v>472</v>
      </c>
      <c r="J807" s="10">
        <f t="shared" si="7"/>
        <v>5.8581047038886051E-2</v>
      </c>
    </row>
    <row r="808" spans="1:10" x14ac:dyDescent="0.25">
      <c r="A808" t="s">
        <v>359</v>
      </c>
      <c r="B808" s="24">
        <v>462.04</v>
      </c>
      <c r="C808" s="24">
        <v>463.24</v>
      </c>
      <c r="D808" s="24">
        <v>432.72</v>
      </c>
      <c r="E808" s="24">
        <v>447.13</v>
      </c>
      <c r="F808" s="24">
        <v>69848496</v>
      </c>
      <c r="G808" s="24">
        <v>1463443474</v>
      </c>
      <c r="H808" s="7">
        <v>473</v>
      </c>
      <c r="J808" s="10">
        <f t="shared" si="7"/>
        <v>-3.2269933339104891E-2</v>
      </c>
    </row>
    <row r="809" spans="1:10" x14ac:dyDescent="0.25">
      <c r="A809" t="s">
        <v>358</v>
      </c>
      <c r="B809" s="24">
        <v>445.52</v>
      </c>
      <c r="C809" s="24">
        <v>485.37</v>
      </c>
      <c r="D809" s="24">
        <v>445.52</v>
      </c>
      <c r="E809" s="24">
        <v>483.79</v>
      </c>
      <c r="F809" s="24">
        <v>95177000</v>
      </c>
      <c r="G809" s="24">
        <v>1586955684</v>
      </c>
      <c r="H809" s="7">
        <v>474</v>
      </c>
      <c r="J809" s="10">
        <f t="shared" si="7"/>
        <v>8.589962291255171E-2</v>
      </c>
    </row>
    <row r="810" spans="1:10" x14ac:dyDescent="0.25">
      <c r="A810" t="s">
        <v>357</v>
      </c>
      <c r="B810" s="24">
        <v>483.83</v>
      </c>
      <c r="C810" s="24">
        <v>489.54</v>
      </c>
      <c r="D810" s="24">
        <v>465.38</v>
      </c>
      <c r="E810" s="24">
        <v>486.75</v>
      </c>
      <c r="F810" s="24">
        <v>91880096</v>
      </c>
      <c r="G810" s="24">
        <v>1600111283</v>
      </c>
      <c r="H810" s="7">
        <v>475</v>
      </c>
      <c r="J810" s="10">
        <f t="shared" si="7"/>
        <v>6.0351776450406468E-3</v>
      </c>
    </row>
    <row r="811" spans="1:10" x14ac:dyDescent="0.25">
      <c r="A811" t="s">
        <v>356</v>
      </c>
      <c r="B811" s="24">
        <v>484.19</v>
      </c>
      <c r="C811" s="24">
        <v>495.66</v>
      </c>
      <c r="D811" s="24">
        <v>465.98</v>
      </c>
      <c r="E811" s="24">
        <v>481.52</v>
      </c>
      <c r="F811" s="24">
        <v>81125600</v>
      </c>
      <c r="G811" s="24">
        <v>1586394726</v>
      </c>
      <c r="H811" s="7">
        <v>476</v>
      </c>
      <c r="J811" s="10">
        <f t="shared" si="7"/>
        <v>-5.5143641958735534E-3</v>
      </c>
    </row>
    <row r="812" spans="1:10" x14ac:dyDescent="0.25">
      <c r="A812" t="s">
        <v>355</v>
      </c>
      <c r="B812" s="24">
        <v>480.43</v>
      </c>
      <c r="C812" s="24">
        <v>495.78</v>
      </c>
      <c r="D812" s="24">
        <v>475.58</v>
      </c>
      <c r="E812" s="24">
        <v>490.84</v>
      </c>
      <c r="F812" s="24">
        <v>89428000</v>
      </c>
      <c r="G812" s="24">
        <v>1620646309</v>
      </c>
      <c r="H812" s="7">
        <v>477</v>
      </c>
      <c r="J812" s="10">
        <f t="shared" si="7"/>
        <v>2.1668089003600875E-2</v>
      </c>
    </row>
    <row r="813" spans="1:10" x14ac:dyDescent="0.25">
      <c r="A813" t="s">
        <v>354</v>
      </c>
      <c r="B813" s="24">
        <v>491.61</v>
      </c>
      <c r="C813" s="24">
        <v>492.31</v>
      </c>
      <c r="D813" s="24">
        <v>447.43</v>
      </c>
      <c r="E813" s="24">
        <v>451.02</v>
      </c>
      <c r="F813" s="24">
        <v>75407696</v>
      </c>
      <c r="G813" s="24">
        <v>1492361326</v>
      </c>
      <c r="H813" s="7">
        <v>478</v>
      </c>
      <c r="J813" s="10">
        <f t="shared" si="7"/>
        <v>-8.2565448221150972E-2</v>
      </c>
    </row>
    <row r="814" spans="1:10" x14ac:dyDescent="0.25">
      <c r="A814" t="s">
        <v>353</v>
      </c>
      <c r="B814" s="24">
        <v>449.52</v>
      </c>
      <c r="C814" s="24">
        <v>486.84</v>
      </c>
      <c r="D814" s="24">
        <v>447.04</v>
      </c>
      <c r="E814" s="24">
        <v>472.97</v>
      </c>
      <c r="F814" s="24">
        <v>89904704</v>
      </c>
      <c r="G814" s="24">
        <v>1568399161</v>
      </c>
      <c r="H814" s="7">
        <v>479</v>
      </c>
      <c r="J814" s="10">
        <f t="shared" si="7"/>
        <v>5.216675565047172E-2</v>
      </c>
    </row>
    <row r="815" spans="1:10" x14ac:dyDescent="0.25">
      <c r="A815" t="s">
        <v>352</v>
      </c>
      <c r="B815" s="24">
        <v>474.24</v>
      </c>
      <c r="C815" s="24">
        <v>482.53</v>
      </c>
      <c r="D815" s="24">
        <v>436.72</v>
      </c>
      <c r="E815" s="24">
        <v>438.57</v>
      </c>
      <c r="F815" s="24">
        <v>92509400</v>
      </c>
      <c r="G815" s="24">
        <v>1457439790</v>
      </c>
      <c r="H815" s="7">
        <v>480</v>
      </c>
      <c r="J815" s="10">
        <f t="shared" si="7"/>
        <v>-7.5215080971659951E-2</v>
      </c>
    </row>
    <row r="816" spans="1:10" x14ac:dyDescent="0.25">
      <c r="A816" t="s">
        <v>351</v>
      </c>
      <c r="B816" s="24">
        <v>438.75</v>
      </c>
      <c r="C816" s="24">
        <v>463.42</v>
      </c>
      <c r="D816" s="24">
        <v>418.26</v>
      </c>
      <c r="E816" s="24">
        <v>434.8</v>
      </c>
      <c r="F816" s="24">
        <v>98094200</v>
      </c>
      <c r="G816" s="24">
        <v>1447998748</v>
      </c>
      <c r="H816" s="7">
        <v>481</v>
      </c>
      <c r="J816" s="10">
        <f t="shared" si="7"/>
        <v>-9.0028490028489765E-3</v>
      </c>
    </row>
    <row r="817" spans="1:10" x14ac:dyDescent="0.25">
      <c r="A817" t="s">
        <v>350</v>
      </c>
      <c r="B817" s="24">
        <v>441.61</v>
      </c>
      <c r="C817" s="24">
        <v>449.35</v>
      </c>
      <c r="D817" s="24">
        <v>396.53</v>
      </c>
      <c r="E817" s="24">
        <v>397.79</v>
      </c>
      <c r="F817" s="24">
        <v>70323104</v>
      </c>
      <c r="G817" s="24">
        <v>1327598412</v>
      </c>
      <c r="H817" s="7">
        <v>482</v>
      </c>
      <c r="J817" s="10">
        <f t="shared" si="7"/>
        <v>-9.9227825456851049E-2</v>
      </c>
    </row>
    <row r="818" spans="1:10" x14ac:dyDescent="0.25">
      <c r="A818" t="s">
        <v>349</v>
      </c>
      <c r="B818" s="24">
        <v>396.84</v>
      </c>
      <c r="C818" s="24">
        <v>424.32</v>
      </c>
      <c r="D818" s="24">
        <v>382.68</v>
      </c>
      <c r="E818" s="24">
        <v>416.32</v>
      </c>
      <c r="F818" s="24">
        <v>65084700</v>
      </c>
      <c r="G818" s="24">
        <v>1392457324</v>
      </c>
      <c r="H818" s="7">
        <v>483</v>
      </c>
      <c r="J818" s="10">
        <f t="shared" si="7"/>
        <v>4.9087793569196701E-2</v>
      </c>
    </row>
    <row r="819" spans="1:10" x14ac:dyDescent="0.25">
      <c r="A819" t="s">
        <v>348</v>
      </c>
      <c r="B819" s="24">
        <v>415.35</v>
      </c>
      <c r="C819" s="24">
        <v>423.3</v>
      </c>
      <c r="D819" s="24">
        <v>379.9</v>
      </c>
      <c r="E819" s="24">
        <v>392.28</v>
      </c>
      <c r="F819" s="24">
        <v>57684200</v>
      </c>
      <c r="G819" s="24">
        <v>1314859715</v>
      </c>
      <c r="H819" s="7">
        <v>484</v>
      </c>
      <c r="J819" s="10">
        <f t="shared" si="7"/>
        <v>-5.5543517515348619E-2</v>
      </c>
    </row>
    <row r="820" spans="1:10" x14ac:dyDescent="0.25">
      <c r="A820" t="s">
        <v>347</v>
      </c>
      <c r="B820" s="24">
        <v>391.6</v>
      </c>
      <c r="C820" s="24">
        <v>396.78</v>
      </c>
      <c r="D820" s="24">
        <v>382.17</v>
      </c>
      <c r="E820" s="24">
        <v>391.25</v>
      </c>
      <c r="F820" s="24">
        <v>50147900</v>
      </c>
      <c r="G820" s="24">
        <v>1314204477</v>
      </c>
      <c r="H820" s="7">
        <v>485</v>
      </c>
      <c r="J820" s="10">
        <f t="shared" si="7"/>
        <v>-8.9376915219617655E-4</v>
      </c>
    </row>
    <row r="821" spans="1:10" x14ac:dyDescent="0.25">
      <c r="A821" t="s">
        <v>346</v>
      </c>
      <c r="B821" s="24">
        <v>391.65</v>
      </c>
      <c r="C821" s="24">
        <v>414.7</v>
      </c>
      <c r="D821" s="24">
        <v>384.44</v>
      </c>
      <c r="E821" s="24">
        <v>404.24</v>
      </c>
      <c r="F821" s="24">
        <v>56278600</v>
      </c>
      <c r="G821" s="24">
        <v>1360738376</v>
      </c>
      <c r="H821" s="7">
        <v>486</v>
      </c>
      <c r="J821" s="10">
        <f t="shared" si="7"/>
        <v>3.2146048768032766E-2</v>
      </c>
    </row>
    <row r="822" spans="1:10" x14ac:dyDescent="0.25">
      <c r="A822" t="s">
        <v>345</v>
      </c>
      <c r="B822" s="24">
        <v>405.05</v>
      </c>
      <c r="C822" s="24">
        <v>418.4</v>
      </c>
      <c r="D822" s="24">
        <v>400.2</v>
      </c>
      <c r="E822" s="24">
        <v>408.97</v>
      </c>
      <c r="F822" s="24">
        <v>44954300</v>
      </c>
      <c r="G822" s="24">
        <v>1379593124</v>
      </c>
      <c r="H822" s="7">
        <v>487</v>
      </c>
      <c r="J822" s="10">
        <f t="shared" si="7"/>
        <v>9.6778175533885104E-3</v>
      </c>
    </row>
    <row r="823" spans="1:10" x14ac:dyDescent="0.25">
      <c r="A823" t="s">
        <v>344</v>
      </c>
      <c r="B823" s="24">
        <v>408.52</v>
      </c>
      <c r="C823" s="24">
        <v>416.71</v>
      </c>
      <c r="D823" s="24">
        <v>382.03</v>
      </c>
      <c r="E823" s="24">
        <v>382.03</v>
      </c>
      <c r="F823" s="24">
        <v>53379100</v>
      </c>
      <c r="G823" s="24">
        <v>1291484046</v>
      </c>
      <c r="H823" s="7">
        <v>488</v>
      </c>
      <c r="J823" s="10">
        <f t="shared" si="7"/>
        <v>-6.484382649564284E-2</v>
      </c>
    </row>
    <row r="824" spans="1:10" x14ac:dyDescent="0.25">
      <c r="A824" t="s">
        <v>343</v>
      </c>
      <c r="B824" s="24">
        <v>382.62</v>
      </c>
      <c r="C824" s="24">
        <v>402.42</v>
      </c>
      <c r="D824" s="24">
        <v>381.24</v>
      </c>
      <c r="E824" s="24">
        <v>400.28</v>
      </c>
      <c r="F824" s="24">
        <v>44341900</v>
      </c>
      <c r="G824" s="24">
        <v>1356022667</v>
      </c>
      <c r="H824" s="7">
        <v>489</v>
      </c>
      <c r="J824" s="10">
        <f t="shared" si="7"/>
        <v>4.6155454497935205E-2</v>
      </c>
    </row>
    <row r="825" spans="1:10" x14ac:dyDescent="0.25">
      <c r="A825" t="s">
        <v>342</v>
      </c>
      <c r="B825" s="24">
        <v>399.43</v>
      </c>
      <c r="C825" s="24">
        <v>402.19</v>
      </c>
      <c r="D825" s="24">
        <v>375.42</v>
      </c>
      <c r="E825" s="24">
        <v>387.84</v>
      </c>
      <c r="F825" s="24">
        <v>54698000</v>
      </c>
      <c r="G825" s="24">
        <v>1316684324</v>
      </c>
      <c r="H825" s="7">
        <v>490</v>
      </c>
      <c r="J825" s="10">
        <f t="shared" si="7"/>
        <v>-2.9016348296322339E-2</v>
      </c>
    </row>
    <row r="826" spans="1:10" x14ac:dyDescent="0.25">
      <c r="A826" t="s">
        <v>341</v>
      </c>
      <c r="B826" s="24">
        <v>387.02</v>
      </c>
      <c r="C826" s="24">
        <v>406.22</v>
      </c>
      <c r="D826" s="24">
        <v>382.61</v>
      </c>
      <c r="E826" s="24">
        <v>387.67</v>
      </c>
      <c r="F826" s="24">
        <v>61064800</v>
      </c>
      <c r="G826" s="24">
        <v>1318855249</v>
      </c>
      <c r="H826" s="7">
        <v>491</v>
      </c>
      <c r="J826" s="10">
        <f t="shared" si="7"/>
        <v>1.6794997674539666E-3</v>
      </c>
    </row>
    <row r="827" spans="1:10" x14ac:dyDescent="0.25">
      <c r="A827" t="s">
        <v>340</v>
      </c>
      <c r="B827" s="24">
        <v>386.92</v>
      </c>
      <c r="C827" s="24">
        <v>409.29</v>
      </c>
      <c r="D827" s="24">
        <v>384.1</v>
      </c>
      <c r="E827" s="24">
        <v>409.29</v>
      </c>
      <c r="F827" s="24">
        <v>63635000</v>
      </c>
      <c r="G827" s="24">
        <v>1395362551</v>
      </c>
      <c r="H827" s="7">
        <v>492</v>
      </c>
      <c r="J827" s="10">
        <f t="shared" si="7"/>
        <v>5.7815569109893529E-2</v>
      </c>
    </row>
    <row r="828" spans="1:10" x14ac:dyDescent="0.25">
      <c r="A828" t="s">
        <v>339</v>
      </c>
      <c r="B828" s="24">
        <v>408.78</v>
      </c>
      <c r="C828" s="24">
        <v>409.77</v>
      </c>
      <c r="D828" s="24">
        <v>391.87</v>
      </c>
      <c r="E828" s="24">
        <v>391.87</v>
      </c>
      <c r="F828" s="24">
        <v>57656400</v>
      </c>
      <c r="G828" s="24">
        <v>1338813544</v>
      </c>
      <c r="H828" s="7">
        <v>493</v>
      </c>
      <c r="J828" s="10">
        <f t="shared" si="7"/>
        <v>-4.136699447135371E-2</v>
      </c>
    </row>
    <row r="829" spans="1:10" x14ac:dyDescent="0.25">
      <c r="A829" t="s">
        <v>338</v>
      </c>
      <c r="B829" s="24">
        <v>392.39</v>
      </c>
      <c r="C829" s="24">
        <v>392.39</v>
      </c>
      <c r="D829" s="24">
        <v>376.93</v>
      </c>
      <c r="E829" s="24">
        <v>384.43</v>
      </c>
      <c r="F829" s="24">
        <v>57546200</v>
      </c>
      <c r="G829" s="24">
        <v>1316124576</v>
      </c>
      <c r="H829" s="7">
        <v>494</v>
      </c>
      <c r="J829" s="10">
        <f t="shared" si="7"/>
        <v>-2.0285940008664797E-2</v>
      </c>
    </row>
    <row r="830" spans="1:10" x14ac:dyDescent="0.25">
      <c r="A830" t="s">
        <v>337</v>
      </c>
      <c r="B830" s="24">
        <v>384.21</v>
      </c>
      <c r="C830" s="24">
        <v>387</v>
      </c>
      <c r="D830" s="24">
        <v>332.48</v>
      </c>
      <c r="E830" s="24">
        <v>347.58</v>
      </c>
      <c r="F830" s="24">
        <v>59469300</v>
      </c>
      <c r="G830" s="24">
        <v>1192398000</v>
      </c>
      <c r="H830" s="7">
        <v>495</v>
      </c>
      <c r="J830" s="10">
        <f t="shared" si="7"/>
        <v>-9.5338486765050356E-2</v>
      </c>
    </row>
    <row r="831" spans="1:10" x14ac:dyDescent="0.25">
      <c r="A831" t="s">
        <v>336</v>
      </c>
      <c r="B831" s="24">
        <v>347.68</v>
      </c>
      <c r="C831" s="24">
        <v>350.47</v>
      </c>
      <c r="D831" s="24">
        <v>315.54000000000002</v>
      </c>
      <c r="E831" s="24">
        <v>318.39</v>
      </c>
      <c r="F831" s="24">
        <v>57779600</v>
      </c>
      <c r="G831" s="24">
        <v>1094564216</v>
      </c>
      <c r="H831" s="7">
        <v>496</v>
      </c>
      <c r="J831" s="10">
        <f t="shared" si="7"/>
        <v>-8.4244132535665039E-2</v>
      </c>
    </row>
    <row r="832" spans="1:10" x14ac:dyDescent="0.25">
      <c r="A832" t="s">
        <v>335</v>
      </c>
      <c r="B832" s="24">
        <v>316.95999999999998</v>
      </c>
      <c r="C832" s="24">
        <v>320.25</v>
      </c>
      <c r="D832" s="24">
        <v>282.48</v>
      </c>
      <c r="E832" s="24">
        <v>310.95</v>
      </c>
      <c r="F832" s="24">
        <v>75390496</v>
      </c>
      <c r="G832" s="24">
        <v>1071214358</v>
      </c>
      <c r="H832" s="7">
        <v>497</v>
      </c>
      <c r="J832" s="10">
        <f t="shared" si="7"/>
        <v>-1.8961383139828342E-2</v>
      </c>
    </row>
    <row r="833" spans="1:10" x14ac:dyDescent="0.25">
      <c r="A833" t="s">
        <v>334</v>
      </c>
      <c r="B833" s="24">
        <v>310.89</v>
      </c>
      <c r="C833" s="24">
        <v>318.73</v>
      </c>
      <c r="D833" s="24">
        <v>286.83999999999997</v>
      </c>
      <c r="E833" s="24">
        <v>288.51</v>
      </c>
      <c r="F833" s="24">
        <v>51613200</v>
      </c>
      <c r="G833" s="24">
        <v>995953212</v>
      </c>
      <c r="H833" s="7">
        <v>498</v>
      </c>
      <c r="J833" s="10">
        <f t="shared" si="7"/>
        <v>-7.198687638714657E-2</v>
      </c>
    </row>
    <row r="834" spans="1:10" x14ac:dyDescent="0.25">
      <c r="A834" t="s">
        <v>333</v>
      </c>
      <c r="B834" s="24">
        <v>287.68</v>
      </c>
      <c r="C834" s="24">
        <v>318.36</v>
      </c>
      <c r="D834" s="24">
        <v>278.95</v>
      </c>
      <c r="E834" s="24">
        <v>309.7</v>
      </c>
      <c r="F834" s="24">
        <v>55436800</v>
      </c>
      <c r="G834" s="24">
        <v>1071332073</v>
      </c>
      <c r="H834" s="7">
        <v>499</v>
      </c>
      <c r="J834" s="10">
        <f t="shared" si="7"/>
        <v>7.6543381535038868E-2</v>
      </c>
    </row>
    <row r="835" spans="1:10" x14ac:dyDescent="0.25">
      <c r="A835" t="s">
        <v>332</v>
      </c>
      <c r="B835" s="24">
        <v>308.76</v>
      </c>
      <c r="C835" s="24">
        <v>314.98</v>
      </c>
      <c r="D835" s="24">
        <v>280.20999999999998</v>
      </c>
      <c r="E835" s="24">
        <v>291.69</v>
      </c>
      <c r="F835" s="24">
        <v>51763700</v>
      </c>
      <c r="G835" s="24">
        <v>1011083943</v>
      </c>
      <c r="H835" s="7">
        <v>500</v>
      </c>
      <c r="J835" s="10">
        <f t="shared" si="7"/>
        <v>-5.5285658764088592E-2</v>
      </c>
    </row>
    <row r="836" spans="1:10" x14ac:dyDescent="0.25">
      <c r="A836" t="s">
        <v>331</v>
      </c>
      <c r="B836" s="24">
        <v>290.44</v>
      </c>
      <c r="C836" s="24">
        <v>301.77</v>
      </c>
      <c r="D836" s="24">
        <v>279.99</v>
      </c>
      <c r="E836" s="24">
        <v>284.37</v>
      </c>
      <c r="F836" s="24">
        <v>46337600</v>
      </c>
      <c r="G836" s="24">
        <v>792625793</v>
      </c>
      <c r="H836" s="7">
        <v>501</v>
      </c>
      <c r="J836" s="10">
        <f t="shared" si="7"/>
        <v>-2.0899325161823416E-2</v>
      </c>
    </row>
    <row r="837" spans="1:10" x14ac:dyDescent="0.25">
      <c r="A837" t="s">
        <v>330</v>
      </c>
      <c r="B837" s="24">
        <v>284.55</v>
      </c>
      <c r="C837" s="24">
        <v>289.24</v>
      </c>
      <c r="D837" s="24">
        <v>246.13</v>
      </c>
      <c r="E837" s="24">
        <v>250.68</v>
      </c>
      <c r="F837" s="24">
        <v>52691100</v>
      </c>
      <c r="G837" s="24">
        <v>872567113</v>
      </c>
      <c r="H837" s="7">
        <v>502</v>
      </c>
      <c r="J837" s="10">
        <f t="shared" si="7"/>
        <v>-0.11903004744333159</v>
      </c>
    </row>
    <row r="838" spans="1:10" x14ac:dyDescent="0.25">
      <c r="A838" t="s">
        <v>329</v>
      </c>
      <c r="B838" s="24">
        <v>250.25</v>
      </c>
      <c r="C838" s="24">
        <v>253.67</v>
      </c>
      <c r="D838" s="24">
        <v>233.76</v>
      </c>
      <c r="E838" s="24">
        <v>242.99</v>
      </c>
      <c r="F838" s="24">
        <v>45521300</v>
      </c>
      <c r="G838" s="24">
        <v>847526790</v>
      </c>
      <c r="H838" s="7">
        <v>503</v>
      </c>
      <c r="J838" s="10">
        <f t="shared" si="7"/>
        <v>-2.9010989010988975E-2</v>
      </c>
    </row>
    <row r="839" spans="1:10" x14ac:dyDescent="0.25">
      <c r="A839" t="s">
        <v>328</v>
      </c>
      <c r="B839" s="24">
        <v>243.08</v>
      </c>
      <c r="C839" s="24">
        <v>247.62</v>
      </c>
      <c r="D839" s="24">
        <v>233.75</v>
      </c>
      <c r="E839" s="24">
        <v>236.75</v>
      </c>
      <c r="F839" s="24">
        <v>43510900</v>
      </c>
      <c r="G839" s="24">
        <v>827466940</v>
      </c>
      <c r="H839" s="7">
        <v>504</v>
      </c>
      <c r="J839" s="10">
        <f t="shared" si="7"/>
        <v>-2.6040809610004986E-2</v>
      </c>
    </row>
    <row r="840" spans="1:10" x14ac:dyDescent="0.25">
      <c r="A840" t="s">
        <v>327</v>
      </c>
      <c r="B840" s="24">
        <v>236.82</v>
      </c>
      <c r="C840" s="24">
        <v>236.82</v>
      </c>
      <c r="D840" s="24">
        <v>219.43</v>
      </c>
      <c r="E840" s="24">
        <v>220.48</v>
      </c>
      <c r="F840" s="24">
        <v>41086300</v>
      </c>
      <c r="G840" s="24">
        <v>772174185</v>
      </c>
      <c r="H840" s="7">
        <v>505</v>
      </c>
      <c r="J840" s="10">
        <f t="shared" si="7"/>
        <v>-6.8997550882526834E-2</v>
      </c>
    </row>
    <row r="841" spans="1:10" x14ac:dyDescent="0.25">
      <c r="A841" t="s">
        <v>326</v>
      </c>
      <c r="B841" s="24">
        <v>220.19</v>
      </c>
      <c r="C841" s="24">
        <v>247.4</v>
      </c>
      <c r="D841" s="24">
        <v>204.01</v>
      </c>
      <c r="E841" s="24">
        <v>244.38</v>
      </c>
      <c r="F841" s="24">
        <v>59834200</v>
      </c>
      <c r="G841" s="24">
        <v>857623044</v>
      </c>
      <c r="H841" s="7">
        <v>506</v>
      </c>
      <c r="J841" s="10">
        <f t="shared" si="7"/>
        <v>0.10985966665152821</v>
      </c>
    </row>
    <row r="842" spans="1:10" x14ac:dyDescent="0.25">
      <c r="A842" t="s">
        <v>325</v>
      </c>
      <c r="B842" s="24">
        <v>244.59</v>
      </c>
      <c r="C842" s="24">
        <v>252.62</v>
      </c>
      <c r="D842" s="24">
        <v>228.66</v>
      </c>
      <c r="E842" s="24">
        <v>252.62</v>
      </c>
      <c r="F842" s="24">
        <v>58323800</v>
      </c>
      <c r="G842" s="24">
        <v>888316987</v>
      </c>
      <c r="H842" s="7">
        <v>507</v>
      </c>
      <c r="J842" s="10">
        <f t="shared" si="7"/>
        <v>3.2830450958747294E-2</v>
      </c>
    </row>
    <row r="843" spans="1:10" x14ac:dyDescent="0.25">
      <c r="A843" t="s">
        <v>324</v>
      </c>
      <c r="B843" s="24">
        <v>255.75</v>
      </c>
      <c r="C843" s="24">
        <v>267.10000000000002</v>
      </c>
      <c r="D843" s="24">
        <v>237.73</v>
      </c>
      <c r="E843" s="24">
        <v>259.24</v>
      </c>
      <c r="F843" s="24">
        <v>54027600</v>
      </c>
      <c r="G843" s="24">
        <v>913478561</v>
      </c>
      <c r="H843" s="7">
        <v>508</v>
      </c>
      <c r="J843" s="10">
        <f t="shared" si="7"/>
        <v>1.3646138807429166E-2</v>
      </c>
    </row>
    <row r="844" spans="1:10" x14ac:dyDescent="0.25">
      <c r="A844" t="s">
        <v>323</v>
      </c>
      <c r="B844" s="24">
        <v>259.76</v>
      </c>
      <c r="C844" s="24">
        <v>280.69</v>
      </c>
      <c r="D844" s="24">
        <v>254.88</v>
      </c>
      <c r="E844" s="24">
        <v>260.07</v>
      </c>
      <c r="F844" s="24">
        <v>69577104</v>
      </c>
      <c r="G844" s="24">
        <v>918259472</v>
      </c>
      <c r="H844" s="7">
        <v>509</v>
      </c>
      <c r="J844" s="10">
        <f t="shared" si="7"/>
        <v>1.193409300893141E-3</v>
      </c>
    </row>
    <row r="845" spans="1:10" x14ac:dyDescent="0.25">
      <c r="A845" t="s">
        <v>322</v>
      </c>
      <c r="B845" s="24">
        <v>260.55</v>
      </c>
      <c r="C845" s="24">
        <v>268.57</v>
      </c>
      <c r="D845" s="24">
        <v>239.2</v>
      </c>
      <c r="E845" s="24">
        <v>249.26</v>
      </c>
      <c r="F845" s="24">
        <v>49773700</v>
      </c>
      <c r="G845" s="24">
        <v>881883860</v>
      </c>
      <c r="H845" s="7">
        <v>510</v>
      </c>
      <c r="J845" s="10">
        <f t="shared" si="7"/>
        <v>-4.3331414315870349E-2</v>
      </c>
    </row>
    <row r="846" spans="1:10" x14ac:dyDescent="0.25">
      <c r="A846" t="s">
        <v>321</v>
      </c>
      <c r="B846" s="24">
        <v>249.54</v>
      </c>
      <c r="C846" s="24">
        <v>256.87</v>
      </c>
      <c r="D846" s="24">
        <v>231.01</v>
      </c>
      <c r="E846" s="24">
        <v>256.87</v>
      </c>
      <c r="F846" s="24">
        <v>49636800</v>
      </c>
      <c r="G846" s="24">
        <v>910630105</v>
      </c>
      <c r="H846" s="7">
        <v>511</v>
      </c>
      <c r="J846" s="10">
        <f t="shared" si="7"/>
        <v>2.9374048248777804E-2</v>
      </c>
    </row>
    <row r="847" spans="1:10" x14ac:dyDescent="0.25">
      <c r="A847" t="s">
        <v>320</v>
      </c>
      <c r="B847" s="24">
        <v>259.43</v>
      </c>
      <c r="C847" s="24">
        <v>259.43</v>
      </c>
      <c r="D847" s="24">
        <v>242.5</v>
      </c>
      <c r="E847" s="24">
        <v>243.33</v>
      </c>
      <c r="F847" s="24">
        <v>44876000</v>
      </c>
      <c r="G847" s="24">
        <v>864384722</v>
      </c>
      <c r="H847" s="7">
        <v>512</v>
      </c>
      <c r="J847" s="10">
        <f t="shared" si="7"/>
        <v>-6.2059129630343421E-2</v>
      </c>
    </row>
    <row r="848" spans="1:10" x14ac:dyDescent="0.25">
      <c r="A848" t="s">
        <v>319</v>
      </c>
      <c r="B848" s="24">
        <v>240.83</v>
      </c>
      <c r="C848" s="24">
        <v>243.5</v>
      </c>
      <c r="D848" s="24">
        <v>237.17</v>
      </c>
      <c r="E848" s="24">
        <v>239.36</v>
      </c>
      <c r="F848" s="24">
        <v>41414800</v>
      </c>
      <c r="G848" s="24">
        <v>851991448</v>
      </c>
      <c r="H848" s="7">
        <v>513</v>
      </c>
      <c r="J848" s="10">
        <f t="shared" si="7"/>
        <v>-6.1038907112901169E-3</v>
      </c>
    </row>
    <row r="849" spans="1:10" x14ac:dyDescent="0.25">
      <c r="A849" t="s">
        <v>318</v>
      </c>
      <c r="B849" s="24">
        <v>238.86</v>
      </c>
      <c r="C849" s="24">
        <v>240.99</v>
      </c>
      <c r="D849" s="24">
        <v>213.39</v>
      </c>
      <c r="E849" s="24">
        <v>225.35</v>
      </c>
      <c r="F849" s="24">
        <v>52425700</v>
      </c>
      <c r="G849" s="24">
        <v>803739602</v>
      </c>
      <c r="H849" s="7">
        <v>514</v>
      </c>
      <c r="J849" s="10">
        <f t="shared" ref="J849:J912" si="8">(E849-B849)/B849</f>
        <v>-5.6560328225739004E-2</v>
      </c>
    </row>
    <row r="850" spans="1:10" x14ac:dyDescent="0.25">
      <c r="A850" t="s">
        <v>317</v>
      </c>
      <c r="B850" s="24">
        <v>225.95</v>
      </c>
      <c r="C850" s="24">
        <v>229.55</v>
      </c>
      <c r="D850" s="24">
        <v>210.17</v>
      </c>
      <c r="E850" s="24">
        <v>216.35</v>
      </c>
      <c r="F850" s="24">
        <v>46729300</v>
      </c>
      <c r="G850" s="24">
        <v>773188443</v>
      </c>
      <c r="H850" s="7">
        <v>515</v>
      </c>
      <c r="J850" s="10">
        <f t="shared" si="8"/>
        <v>-4.248727594600573E-2</v>
      </c>
    </row>
    <row r="851" spans="1:10" x14ac:dyDescent="0.25">
      <c r="A851" t="s">
        <v>316</v>
      </c>
      <c r="B851" s="24">
        <v>216.23</v>
      </c>
      <c r="C851" s="24">
        <v>220.65</v>
      </c>
      <c r="D851" s="24">
        <v>209.44</v>
      </c>
      <c r="E851" s="24">
        <v>210.86</v>
      </c>
      <c r="F851" s="24">
        <v>65786200</v>
      </c>
      <c r="G851" s="24">
        <v>755099085</v>
      </c>
      <c r="H851" s="7">
        <v>516</v>
      </c>
      <c r="J851" s="10">
        <f t="shared" si="8"/>
        <v>-2.4834666789992028E-2</v>
      </c>
    </row>
    <row r="852" spans="1:10" x14ac:dyDescent="0.25">
      <c r="A852" t="s">
        <v>315</v>
      </c>
      <c r="B852" s="24">
        <v>210.91</v>
      </c>
      <c r="C852" s="24">
        <v>211.48</v>
      </c>
      <c r="D852" s="24">
        <v>185.98</v>
      </c>
      <c r="E852" s="24">
        <v>186.83</v>
      </c>
      <c r="F852" s="24">
        <v>55324500</v>
      </c>
      <c r="G852" s="24">
        <v>670363385</v>
      </c>
      <c r="H852" s="7">
        <v>517</v>
      </c>
      <c r="J852" s="10">
        <f t="shared" si="8"/>
        <v>-0.11417192167275134</v>
      </c>
    </row>
    <row r="853" spans="1:10" x14ac:dyDescent="0.25">
      <c r="A853" t="s">
        <v>314</v>
      </c>
      <c r="B853" s="24">
        <v>186.37</v>
      </c>
      <c r="C853" s="24">
        <v>197.66</v>
      </c>
      <c r="D853" s="24">
        <v>183.45</v>
      </c>
      <c r="E853" s="24">
        <v>189.89</v>
      </c>
      <c r="F853" s="24">
        <v>44308900</v>
      </c>
      <c r="G853" s="24">
        <v>682695006</v>
      </c>
      <c r="H853" s="7">
        <v>518</v>
      </c>
      <c r="J853" s="10">
        <f t="shared" si="8"/>
        <v>1.8887159950635734E-2</v>
      </c>
    </row>
    <row r="854" spans="1:10" x14ac:dyDescent="0.25">
      <c r="A854" t="s">
        <v>313</v>
      </c>
      <c r="B854" s="24">
        <v>189.87</v>
      </c>
      <c r="C854" s="24">
        <v>197.44</v>
      </c>
      <c r="D854" s="24">
        <v>185.54</v>
      </c>
      <c r="E854" s="24">
        <v>185.54</v>
      </c>
      <c r="F854" s="24">
        <v>46055900</v>
      </c>
      <c r="G854" s="24">
        <v>668365486</v>
      </c>
      <c r="H854" s="7">
        <v>519</v>
      </c>
      <c r="J854" s="10">
        <f t="shared" si="8"/>
        <v>-2.2805077158055576E-2</v>
      </c>
    </row>
    <row r="855" spans="1:10" x14ac:dyDescent="0.25">
      <c r="A855" t="s">
        <v>312</v>
      </c>
      <c r="B855" s="24">
        <v>185.63</v>
      </c>
      <c r="C855" s="24">
        <v>191.78</v>
      </c>
      <c r="D855" s="24">
        <v>174.96</v>
      </c>
      <c r="E855" s="24">
        <v>182.48</v>
      </c>
      <c r="F855" s="24">
        <v>44314700</v>
      </c>
      <c r="G855" s="24">
        <v>658662324</v>
      </c>
      <c r="H855" s="7">
        <v>520</v>
      </c>
      <c r="J855" s="10">
        <f t="shared" si="8"/>
        <v>-1.6969239885794352E-2</v>
      </c>
    </row>
    <row r="856" spans="1:10" x14ac:dyDescent="0.25">
      <c r="A856" t="s">
        <v>311</v>
      </c>
      <c r="B856" s="24">
        <v>183.07</v>
      </c>
      <c r="C856" s="24">
        <v>200.96</v>
      </c>
      <c r="D856" s="24">
        <v>181.81</v>
      </c>
      <c r="E856" s="24">
        <v>193.89</v>
      </c>
      <c r="F856" s="24">
        <v>44433600</v>
      </c>
      <c r="G856" s="24">
        <v>701255293</v>
      </c>
      <c r="H856" s="7">
        <v>521</v>
      </c>
      <c r="J856" s="10">
        <f t="shared" si="8"/>
        <v>5.9103075326377853E-2</v>
      </c>
    </row>
    <row r="857" spans="1:10" x14ac:dyDescent="0.25">
      <c r="A857" t="s">
        <v>310</v>
      </c>
      <c r="B857" s="24">
        <v>194.07</v>
      </c>
      <c r="C857" s="24">
        <v>208.67</v>
      </c>
      <c r="D857" s="24">
        <v>193.32</v>
      </c>
      <c r="E857" s="24">
        <v>206.18</v>
      </c>
      <c r="F857" s="24">
        <v>48698900</v>
      </c>
      <c r="G857" s="24">
        <v>747176507</v>
      </c>
      <c r="H857" s="7">
        <v>522</v>
      </c>
      <c r="J857" s="10">
        <f t="shared" si="8"/>
        <v>6.2400164888957665E-2</v>
      </c>
    </row>
    <row r="858" spans="1:10" x14ac:dyDescent="0.25">
      <c r="A858" t="s">
        <v>309</v>
      </c>
      <c r="B858" s="24">
        <v>206.06</v>
      </c>
      <c r="C858" s="24">
        <v>206.23</v>
      </c>
      <c r="D858" s="24">
        <v>182.04</v>
      </c>
      <c r="E858" s="24">
        <v>183.4</v>
      </c>
      <c r="F858" s="24">
        <v>38157200</v>
      </c>
      <c r="G858" s="24">
        <v>665960749</v>
      </c>
      <c r="H858" s="7">
        <v>523</v>
      </c>
      <c r="J858" s="10">
        <f t="shared" si="8"/>
        <v>-0.10996797049403084</v>
      </c>
    </row>
    <row r="859" spans="1:10" x14ac:dyDescent="0.25">
      <c r="A859" t="s">
        <v>308</v>
      </c>
      <c r="B859" s="24">
        <v>183.49</v>
      </c>
      <c r="C859" s="24">
        <v>186.71</v>
      </c>
      <c r="D859" s="24">
        <v>178.76</v>
      </c>
      <c r="E859" s="24">
        <v>184.61</v>
      </c>
      <c r="F859" s="24">
        <v>36531300</v>
      </c>
      <c r="G859" s="24">
        <v>671641626</v>
      </c>
      <c r="H859" s="7">
        <v>524</v>
      </c>
      <c r="J859" s="10">
        <f t="shared" si="8"/>
        <v>6.1038748705651777E-3</v>
      </c>
    </row>
    <row r="860" spans="1:10" x14ac:dyDescent="0.25">
      <c r="A860" t="s">
        <v>307</v>
      </c>
      <c r="B860" s="24">
        <v>183.41</v>
      </c>
      <c r="C860" s="24">
        <v>184.78</v>
      </c>
      <c r="D860" s="24">
        <v>174.49</v>
      </c>
      <c r="E860" s="24">
        <v>175.63</v>
      </c>
      <c r="F860" s="24">
        <v>32598900</v>
      </c>
      <c r="G860" s="24">
        <v>640242659</v>
      </c>
      <c r="H860" s="7">
        <v>525</v>
      </c>
      <c r="J860" s="10">
        <f t="shared" si="8"/>
        <v>-4.2418624938662018E-2</v>
      </c>
    </row>
    <row r="861" spans="1:10" x14ac:dyDescent="0.25">
      <c r="A861" t="s">
        <v>306</v>
      </c>
      <c r="B861" s="24">
        <v>175.39</v>
      </c>
      <c r="C861" s="24">
        <v>184.66</v>
      </c>
      <c r="D861" s="24">
        <v>174.85</v>
      </c>
      <c r="E861" s="24">
        <v>181.81</v>
      </c>
      <c r="F861" s="24">
        <v>34326500</v>
      </c>
      <c r="G861" s="24">
        <v>664053476</v>
      </c>
      <c r="H861" s="7">
        <v>526</v>
      </c>
      <c r="J861" s="10">
        <f t="shared" si="8"/>
        <v>3.6604139346599104E-2</v>
      </c>
    </row>
    <row r="862" spans="1:10" x14ac:dyDescent="0.25">
      <c r="A862" t="s">
        <v>305</v>
      </c>
      <c r="B862" s="24">
        <v>181.7</v>
      </c>
      <c r="C862" s="24">
        <v>185.3</v>
      </c>
      <c r="D862" s="24">
        <v>180.5</v>
      </c>
      <c r="E862" s="24">
        <v>183.9</v>
      </c>
      <c r="F862" s="24">
        <v>28660200</v>
      </c>
      <c r="G862" s="24">
        <v>673017681</v>
      </c>
      <c r="H862" s="7">
        <v>527</v>
      </c>
      <c r="J862" s="10">
        <f t="shared" si="8"/>
        <v>1.2107870115575219E-2</v>
      </c>
    </row>
    <row r="863" spans="1:10" x14ac:dyDescent="0.25">
      <c r="A863" t="s">
        <v>304</v>
      </c>
      <c r="B863" s="24">
        <v>184.22</v>
      </c>
      <c r="C863" s="24">
        <v>188.64</v>
      </c>
      <c r="D863" s="24">
        <v>174.99</v>
      </c>
      <c r="E863" s="24">
        <v>177.41</v>
      </c>
      <c r="F863" s="24">
        <v>33855700</v>
      </c>
      <c r="G863" s="24">
        <v>650537823</v>
      </c>
      <c r="H863" s="7">
        <v>528</v>
      </c>
      <c r="J863" s="10">
        <f t="shared" si="8"/>
        <v>-3.6966670285528185E-2</v>
      </c>
    </row>
    <row r="864" spans="1:10" x14ac:dyDescent="0.25">
      <c r="A864" t="s">
        <v>303</v>
      </c>
      <c r="B864" s="24">
        <v>177.75</v>
      </c>
      <c r="C864" s="24">
        <v>180.77</v>
      </c>
      <c r="D864" s="24">
        <v>174.97</v>
      </c>
      <c r="E864" s="24">
        <v>179.72</v>
      </c>
      <c r="F864" s="24">
        <v>33315100</v>
      </c>
      <c r="G864" s="24">
        <v>660281779</v>
      </c>
      <c r="H864" s="7">
        <v>529</v>
      </c>
      <c r="J864" s="10">
        <f t="shared" si="8"/>
        <v>1.1082981715893102E-2</v>
      </c>
    </row>
    <row r="865" spans="1:10" x14ac:dyDescent="0.25">
      <c r="A865" t="s">
        <v>302</v>
      </c>
      <c r="B865" s="24">
        <v>179.94</v>
      </c>
      <c r="C865" s="24">
        <v>184.78</v>
      </c>
      <c r="D865" s="24">
        <v>179.38</v>
      </c>
      <c r="E865" s="24">
        <v>184.78</v>
      </c>
      <c r="F865" s="24">
        <v>41436000</v>
      </c>
      <c r="G865" s="24">
        <v>680191132</v>
      </c>
      <c r="H865" s="7">
        <v>530</v>
      </c>
      <c r="J865" s="10">
        <f t="shared" si="8"/>
        <v>2.689785484050241E-2</v>
      </c>
    </row>
    <row r="866" spans="1:10" x14ac:dyDescent="0.25">
      <c r="A866" t="s">
        <v>301</v>
      </c>
      <c r="B866" s="24">
        <v>185.4</v>
      </c>
      <c r="C866" s="24">
        <v>217.01</v>
      </c>
      <c r="D866" s="24">
        <v>183.67</v>
      </c>
      <c r="E866" s="24">
        <v>216.41</v>
      </c>
      <c r="F866" s="24">
        <v>63825600</v>
      </c>
      <c r="G866" s="24">
        <v>798199387</v>
      </c>
      <c r="H866" s="7">
        <v>531</v>
      </c>
      <c r="J866" s="10">
        <f t="shared" si="8"/>
        <v>0.16725997842502691</v>
      </c>
    </row>
    <row r="867" spans="1:10" x14ac:dyDescent="0.25">
      <c r="A867" t="s">
        <v>300</v>
      </c>
      <c r="B867" s="24">
        <v>216.31</v>
      </c>
      <c r="C867" s="24">
        <v>242</v>
      </c>
      <c r="D867" s="24">
        <v>212.34</v>
      </c>
      <c r="E867" s="24">
        <v>228.14</v>
      </c>
      <c r="F867" s="24">
        <v>71798000</v>
      </c>
      <c r="G867" s="24">
        <v>843069459</v>
      </c>
      <c r="H867" s="7">
        <v>532</v>
      </c>
      <c r="J867" s="10">
        <f t="shared" si="8"/>
        <v>5.4690028200268061E-2</v>
      </c>
    </row>
    <row r="868" spans="1:10" x14ac:dyDescent="0.25">
      <c r="A868" t="s">
        <v>299</v>
      </c>
      <c r="B868" s="24">
        <v>228.35</v>
      </c>
      <c r="C868" s="24">
        <v>238.36</v>
      </c>
      <c r="D868" s="24">
        <v>219.68</v>
      </c>
      <c r="E868" s="24">
        <v>222.04</v>
      </c>
      <c r="F868" s="24">
        <v>53766200</v>
      </c>
      <c r="G868" s="24">
        <v>822102628</v>
      </c>
      <c r="H868" s="7">
        <v>533</v>
      </c>
      <c r="J868" s="10">
        <f t="shared" si="8"/>
        <v>-2.7633019487628651E-2</v>
      </c>
    </row>
    <row r="869" spans="1:10" x14ac:dyDescent="0.25">
      <c r="A869" t="s">
        <v>298</v>
      </c>
      <c r="B869" s="24">
        <v>222.65</v>
      </c>
      <c r="C869" s="24">
        <v>234.44</v>
      </c>
      <c r="D869" s="24">
        <v>222.65</v>
      </c>
      <c r="E869" s="24">
        <v>232.18</v>
      </c>
      <c r="F869" s="24">
        <v>50127300</v>
      </c>
      <c r="G869" s="24">
        <v>861317982</v>
      </c>
      <c r="H869" s="7">
        <v>534</v>
      </c>
      <c r="J869" s="10">
        <f t="shared" si="8"/>
        <v>4.28026049854031E-2</v>
      </c>
    </row>
    <row r="870" spans="1:10" x14ac:dyDescent="0.25">
      <c r="A870" t="s">
        <v>297</v>
      </c>
      <c r="B870" s="24">
        <v>232.43</v>
      </c>
      <c r="C870" s="24">
        <v>234.29</v>
      </c>
      <c r="D870" s="24">
        <v>218.73</v>
      </c>
      <c r="E870" s="24">
        <v>225.46</v>
      </c>
      <c r="F870" s="24">
        <v>50850200</v>
      </c>
      <c r="G870" s="24">
        <v>838023159</v>
      </c>
      <c r="H870" s="7">
        <v>535</v>
      </c>
      <c r="J870" s="10">
        <f t="shared" si="8"/>
        <v>-2.9987523125242003E-2</v>
      </c>
    </row>
    <row r="871" spans="1:10" x14ac:dyDescent="0.25">
      <c r="A871" t="s">
        <v>296</v>
      </c>
      <c r="B871" s="24">
        <v>225.56</v>
      </c>
      <c r="C871" s="24">
        <v>227.99</v>
      </c>
      <c r="D871" s="24">
        <v>220.57</v>
      </c>
      <c r="E871" s="24">
        <v>221.93</v>
      </c>
      <c r="F871" s="24">
        <v>50375200</v>
      </c>
      <c r="G871" s="24">
        <v>826508571</v>
      </c>
      <c r="H871" s="7">
        <v>536</v>
      </c>
      <c r="J871" s="10">
        <f t="shared" si="8"/>
        <v>-1.609327895016845E-2</v>
      </c>
    </row>
    <row r="872" spans="1:10" x14ac:dyDescent="0.25">
      <c r="A872" t="s">
        <v>295</v>
      </c>
      <c r="B872" s="24">
        <v>221.88</v>
      </c>
      <c r="C872" s="24">
        <v>248.78</v>
      </c>
      <c r="D872" s="24">
        <v>221.88</v>
      </c>
      <c r="E872" s="24">
        <v>247.88</v>
      </c>
      <c r="F872" s="24">
        <v>72614496</v>
      </c>
      <c r="G872" s="24">
        <v>924919925</v>
      </c>
      <c r="H872" s="7">
        <v>537</v>
      </c>
      <c r="J872" s="10">
        <f t="shared" si="8"/>
        <v>0.11718045790517397</v>
      </c>
    </row>
    <row r="873" spans="1:10" x14ac:dyDescent="0.25">
      <c r="A873" t="s">
        <v>294</v>
      </c>
      <c r="B873" s="24">
        <v>247.96</v>
      </c>
      <c r="C873" s="24">
        <v>264.54000000000002</v>
      </c>
      <c r="D873" s="24">
        <v>241.14</v>
      </c>
      <c r="E873" s="24">
        <v>263.86</v>
      </c>
      <c r="F873" s="24">
        <v>70313696</v>
      </c>
      <c r="G873" s="24">
        <v>986445117</v>
      </c>
      <c r="H873" s="7">
        <v>538</v>
      </c>
      <c r="J873" s="10">
        <f t="shared" si="8"/>
        <v>6.4123245684787888E-2</v>
      </c>
    </row>
    <row r="874" spans="1:10" x14ac:dyDescent="0.25">
      <c r="A874" t="s">
        <v>293</v>
      </c>
      <c r="B874" s="24">
        <v>263.13</v>
      </c>
      <c r="C874" s="24">
        <v>285.38</v>
      </c>
      <c r="D874" s="24">
        <v>256.07</v>
      </c>
      <c r="E874" s="24">
        <v>281.98</v>
      </c>
      <c r="F874" s="24">
        <v>80577504</v>
      </c>
      <c r="G874" s="24">
        <v>1056178338</v>
      </c>
      <c r="H874" s="7">
        <v>539</v>
      </c>
      <c r="J874" s="10">
        <f t="shared" si="8"/>
        <v>7.1637593584920084E-2</v>
      </c>
    </row>
    <row r="875" spans="1:10" x14ac:dyDescent="0.25">
      <c r="A875" t="s">
        <v>292</v>
      </c>
      <c r="B875" s="24">
        <v>281.8</v>
      </c>
      <c r="C875" s="24">
        <v>282.5</v>
      </c>
      <c r="D875" s="24">
        <v>256.38</v>
      </c>
      <c r="E875" s="24">
        <v>270.64</v>
      </c>
      <c r="F875" s="24">
        <v>65454300</v>
      </c>
      <c r="G875" s="24">
        <v>1015670002</v>
      </c>
      <c r="H875" s="7">
        <v>540</v>
      </c>
      <c r="J875" s="10">
        <f t="shared" si="8"/>
        <v>-3.9602555003548701E-2</v>
      </c>
    </row>
    <row r="876" spans="1:10" x14ac:dyDescent="0.25">
      <c r="A876" t="s">
        <v>291</v>
      </c>
      <c r="B876" s="24">
        <v>270.17</v>
      </c>
      <c r="C876" s="24">
        <v>280.58999999999997</v>
      </c>
      <c r="D876" s="24">
        <v>264.67</v>
      </c>
      <c r="E876" s="24">
        <v>272.32</v>
      </c>
      <c r="F876" s="24">
        <v>61057600</v>
      </c>
      <c r="G876" s="24">
        <v>1023928306</v>
      </c>
      <c r="H876" s="7">
        <v>541</v>
      </c>
      <c r="J876" s="10">
        <f t="shared" si="8"/>
        <v>7.9579524003404421E-3</v>
      </c>
    </row>
    <row r="877" spans="1:10" x14ac:dyDescent="0.25">
      <c r="A877" t="s">
        <v>290</v>
      </c>
      <c r="B877" s="24">
        <v>272.27</v>
      </c>
      <c r="C877" s="24">
        <v>297.69</v>
      </c>
      <c r="D877" s="24">
        <v>270.27</v>
      </c>
      <c r="E877" s="24">
        <v>297.63</v>
      </c>
      <c r="F877" s="24">
        <v>79506600</v>
      </c>
      <c r="G877" s="24">
        <v>1121196159</v>
      </c>
      <c r="H877" s="7">
        <v>542</v>
      </c>
      <c r="J877" s="10">
        <f t="shared" si="8"/>
        <v>9.3142836155287081E-2</v>
      </c>
    </row>
    <row r="878" spans="1:10" x14ac:dyDescent="0.25">
      <c r="A878" t="s">
        <v>289</v>
      </c>
      <c r="B878" s="24">
        <v>298.18</v>
      </c>
      <c r="C878" s="24">
        <v>327.48</v>
      </c>
      <c r="D878" s="24">
        <v>298.18</v>
      </c>
      <c r="E878" s="24">
        <v>319.66000000000003</v>
      </c>
      <c r="F878" s="24">
        <v>99571800</v>
      </c>
      <c r="G878" s="24">
        <v>1206498289</v>
      </c>
      <c r="H878" s="7">
        <v>543</v>
      </c>
      <c r="J878" s="10">
        <f t="shared" si="8"/>
        <v>7.2037024616003809E-2</v>
      </c>
    </row>
    <row r="879" spans="1:10" x14ac:dyDescent="0.25">
      <c r="A879" t="s">
        <v>288</v>
      </c>
      <c r="B879" s="24">
        <v>318.39999999999998</v>
      </c>
      <c r="C879" s="24">
        <v>318.39999999999998</v>
      </c>
      <c r="D879" s="24">
        <v>267.55</v>
      </c>
      <c r="E879" s="24">
        <v>283.60000000000002</v>
      </c>
      <c r="F879" s="24">
        <v>86984896</v>
      </c>
      <c r="G879" s="24">
        <v>1072410121</v>
      </c>
      <c r="H879" s="7">
        <v>544</v>
      </c>
      <c r="J879" s="10">
        <f t="shared" si="8"/>
        <v>-0.10929648241206016</v>
      </c>
    </row>
    <row r="880" spans="1:10" x14ac:dyDescent="0.25">
      <c r="A880" t="s">
        <v>287</v>
      </c>
      <c r="B880" s="24">
        <v>284.48</v>
      </c>
      <c r="C880" s="24">
        <v>302.85000000000002</v>
      </c>
      <c r="D880" s="24">
        <v>274.74</v>
      </c>
      <c r="E880" s="24">
        <v>302.85000000000002</v>
      </c>
      <c r="F880" s="24">
        <v>67863400</v>
      </c>
      <c r="G880" s="24">
        <v>1147379409</v>
      </c>
      <c r="H880" s="7">
        <v>545</v>
      </c>
      <c r="J880" s="10">
        <f t="shared" si="8"/>
        <v>6.4573959505061881E-2</v>
      </c>
    </row>
    <row r="881" spans="1:10" x14ac:dyDescent="0.25">
      <c r="A881" t="s">
        <v>286</v>
      </c>
      <c r="B881" s="24">
        <v>303.44</v>
      </c>
      <c r="C881" s="24">
        <v>303.44</v>
      </c>
      <c r="D881" s="24">
        <v>281.52999999999997</v>
      </c>
      <c r="E881" s="24">
        <v>283.37</v>
      </c>
      <c r="F881" s="24">
        <v>61549400</v>
      </c>
      <c r="G881" s="24">
        <v>1075595603</v>
      </c>
      <c r="H881" s="7">
        <v>546</v>
      </c>
      <c r="J881" s="10">
        <f t="shared" si="8"/>
        <v>-6.6141576588452392E-2</v>
      </c>
    </row>
    <row r="882" spans="1:10" x14ac:dyDescent="0.25">
      <c r="A882" t="s">
        <v>285</v>
      </c>
      <c r="B882" s="24">
        <v>282.63</v>
      </c>
      <c r="C882" s="24">
        <v>298.5</v>
      </c>
      <c r="D882" s="24">
        <v>282.63</v>
      </c>
      <c r="E882" s="24">
        <v>296.62</v>
      </c>
      <c r="F882" s="24">
        <v>55599300</v>
      </c>
      <c r="G882" s="24">
        <v>1128002840</v>
      </c>
      <c r="H882" s="7">
        <v>547</v>
      </c>
      <c r="J882" s="10">
        <f t="shared" si="8"/>
        <v>4.9499345433959625E-2</v>
      </c>
    </row>
    <row r="883" spans="1:10" x14ac:dyDescent="0.25">
      <c r="A883" t="s">
        <v>284</v>
      </c>
      <c r="B883" s="24">
        <v>296.57</v>
      </c>
      <c r="C883" s="24">
        <v>302.51</v>
      </c>
      <c r="D883" s="24">
        <v>285.01</v>
      </c>
      <c r="E883" s="24">
        <v>293.76</v>
      </c>
      <c r="F883" s="24">
        <v>63386900</v>
      </c>
      <c r="G883" s="24">
        <v>1119260622</v>
      </c>
      <c r="H883" s="7">
        <v>548</v>
      </c>
      <c r="J883" s="10">
        <f t="shared" si="8"/>
        <v>-9.4749974710860926E-3</v>
      </c>
    </row>
    <row r="884" spans="1:10" x14ac:dyDescent="0.25">
      <c r="A884" t="s">
        <v>283</v>
      </c>
      <c r="B884" s="24">
        <v>293.48</v>
      </c>
      <c r="C884" s="24">
        <v>296.52999999999997</v>
      </c>
      <c r="D884" s="24">
        <v>284.17</v>
      </c>
      <c r="E884" s="24">
        <v>285.14</v>
      </c>
      <c r="F884" s="24">
        <v>67256896</v>
      </c>
      <c r="G884" s="24">
        <v>1088460840</v>
      </c>
      <c r="H884" s="7">
        <v>549</v>
      </c>
      <c r="J884" s="10">
        <f t="shared" si="8"/>
        <v>-2.8417609377129723E-2</v>
      </c>
    </row>
    <row r="885" spans="1:10" x14ac:dyDescent="0.25">
      <c r="A885" t="s">
        <v>282</v>
      </c>
      <c r="B885" s="24">
        <v>285.43</v>
      </c>
      <c r="C885" s="24">
        <v>290.49</v>
      </c>
      <c r="D885" s="24">
        <v>271.51</v>
      </c>
      <c r="E885" s="24">
        <v>290.49</v>
      </c>
      <c r="F885" s="24">
        <v>66730800</v>
      </c>
      <c r="G885" s="24">
        <v>1110944896</v>
      </c>
      <c r="H885" s="7">
        <v>550</v>
      </c>
      <c r="J885" s="10">
        <f t="shared" si="8"/>
        <v>1.772763900080581E-2</v>
      </c>
    </row>
    <row r="886" spans="1:10" x14ac:dyDescent="0.25">
      <c r="A886" t="s">
        <v>281</v>
      </c>
      <c r="B886" s="24">
        <v>290.27999999999997</v>
      </c>
      <c r="C886" s="24">
        <v>294.82</v>
      </c>
      <c r="D886" s="24">
        <v>285.77</v>
      </c>
      <c r="E886" s="24">
        <v>293.37</v>
      </c>
      <c r="F886" s="24">
        <v>60618000</v>
      </c>
      <c r="G886" s="24">
        <v>1124067489</v>
      </c>
      <c r="H886" s="7">
        <v>551</v>
      </c>
      <c r="J886" s="10">
        <f t="shared" si="8"/>
        <v>1.0644894584539176E-2</v>
      </c>
    </row>
    <row r="887" spans="1:10" x14ac:dyDescent="0.25">
      <c r="A887" t="s">
        <v>280</v>
      </c>
      <c r="B887" s="24">
        <v>292.92</v>
      </c>
      <c r="C887" s="24">
        <v>311.51</v>
      </c>
      <c r="D887" s="24">
        <v>291.97000000000003</v>
      </c>
      <c r="E887" s="24">
        <v>308.42</v>
      </c>
      <c r="F887" s="24">
        <v>77706896</v>
      </c>
      <c r="G887" s="24">
        <v>1183937686</v>
      </c>
      <c r="H887" s="7">
        <v>552</v>
      </c>
      <c r="J887" s="10">
        <f t="shared" si="8"/>
        <v>5.2915471801174382E-2</v>
      </c>
    </row>
    <row r="888" spans="1:10" x14ac:dyDescent="0.25">
      <c r="A888" t="s">
        <v>279</v>
      </c>
      <c r="B888" s="24">
        <v>308.75</v>
      </c>
      <c r="C888" s="24">
        <v>308.75</v>
      </c>
      <c r="D888" s="24">
        <v>294.52999999999997</v>
      </c>
      <c r="E888" s="24">
        <v>296.93</v>
      </c>
      <c r="F888" s="24">
        <v>61999900</v>
      </c>
      <c r="G888" s="24">
        <v>1141916289</v>
      </c>
      <c r="H888" s="7">
        <v>553</v>
      </c>
      <c r="J888" s="10">
        <f t="shared" si="8"/>
        <v>-3.8283400809716574E-2</v>
      </c>
    </row>
    <row r="889" spans="1:10" x14ac:dyDescent="0.25">
      <c r="A889" t="s">
        <v>278</v>
      </c>
      <c r="B889" s="24">
        <v>296.74</v>
      </c>
      <c r="C889" s="24">
        <v>309.66000000000003</v>
      </c>
      <c r="D889" s="24">
        <v>296.74</v>
      </c>
      <c r="E889" s="24">
        <v>306.3</v>
      </c>
      <c r="F889" s="24">
        <v>61409500</v>
      </c>
      <c r="G889" s="24">
        <v>1180160475</v>
      </c>
      <c r="H889" s="7">
        <v>554</v>
      </c>
      <c r="J889" s="10">
        <f t="shared" si="8"/>
        <v>3.2216755408775367E-2</v>
      </c>
    </row>
    <row r="890" spans="1:10" x14ac:dyDescent="0.25">
      <c r="A890" t="s">
        <v>277</v>
      </c>
      <c r="B890" s="24">
        <v>306.64</v>
      </c>
      <c r="C890" s="24">
        <v>310.04000000000002</v>
      </c>
      <c r="D890" s="24">
        <v>288.32</v>
      </c>
      <c r="E890" s="24">
        <v>291.23</v>
      </c>
      <c r="F890" s="24">
        <v>59462900</v>
      </c>
      <c r="G890" s="24">
        <v>1124219886</v>
      </c>
      <c r="H890" s="7">
        <v>555</v>
      </c>
      <c r="J890" s="10">
        <f t="shared" si="8"/>
        <v>-5.0254369945212526E-2</v>
      </c>
    </row>
    <row r="891" spans="1:10" x14ac:dyDescent="0.25">
      <c r="A891" t="s">
        <v>276</v>
      </c>
      <c r="B891" s="24">
        <v>291.44</v>
      </c>
      <c r="C891" s="24">
        <v>292.14</v>
      </c>
      <c r="D891" s="24">
        <v>272.52999999999997</v>
      </c>
      <c r="E891" s="24">
        <v>281.35000000000002</v>
      </c>
      <c r="F891" s="24">
        <v>58105400</v>
      </c>
      <c r="G891" s="24">
        <v>1088062396</v>
      </c>
      <c r="H891" s="7">
        <v>556</v>
      </c>
      <c r="J891" s="10">
        <f t="shared" si="8"/>
        <v>-3.4621191325830275E-2</v>
      </c>
    </row>
    <row r="892" spans="1:10" x14ac:dyDescent="0.25">
      <c r="A892" t="s">
        <v>275</v>
      </c>
      <c r="B892" s="24">
        <v>281.35000000000002</v>
      </c>
      <c r="C892" s="24">
        <v>290.58999999999997</v>
      </c>
      <c r="D892" s="24">
        <v>273.13</v>
      </c>
      <c r="E892" s="24">
        <v>275.20999999999998</v>
      </c>
      <c r="F892" s="24">
        <v>53964300</v>
      </c>
      <c r="G892" s="24">
        <v>1066262018</v>
      </c>
      <c r="H892" s="7">
        <v>557</v>
      </c>
      <c r="J892" s="10">
        <f t="shared" si="8"/>
        <v>-2.182335169717449E-2</v>
      </c>
    </row>
    <row r="893" spans="1:10" x14ac:dyDescent="0.25">
      <c r="A893" t="s">
        <v>274</v>
      </c>
      <c r="B893" s="24">
        <v>275.35000000000002</v>
      </c>
      <c r="C893" s="24">
        <v>277.25</v>
      </c>
      <c r="D893" s="24">
        <v>265.85000000000002</v>
      </c>
      <c r="E893" s="24">
        <v>275.95</v>
      </c>
      <c r="F893" s="24">
        <v>49023000</v>
      </c>
      <c r="G893" s="24">
        <v>1071169349</v>
      </c>
      <c r="H893" s="7">
        <v>558</v>
      </c>
      <c r="J893" s="10">
        <f t="shared" si="8"/>
        <v>2.1790448520064131E-3</v>
      </c>
    </row>
    <row r="894" spans="1:10" x14ac:dyDescent="0.25">
      <c r="A894" t="s">
        <v>273</v>
      </c>
      <c r="B894" s="24">
        <v>276.5</v>
      </c>
      <c r="C894" s="24">
        <v>287.7</v>
      </c>
      <c r="D894" s="24">
        <v>264.11</v>
      </c>
      <c r="E894" s="24">
        <v>264.11</v>
      </c>
      <c r="F894" s="24">
        <v>54034000</v>
      </c>
      <c r="G894" s="24">
        <v>1027058826</v>
      </c>
      <c r="H894" s="7">
        <v>559</v>
      </c>
      <c r="J894" s="10">
        <f t="shared" si="8"/>
        <v>-4.4810126582278433E-2</v>
      </c>
    </row>
    <row r="895" spans="1:10" x14ac:dyDescent="0.25">
      <c r="A895" t="s">
        <v>272</v>
      </c>
      <c r="B895" s="24">
        <v>263.64</v>
      </c>
      <c r="C895" s="24">
        <v>263.64</v>
      </c>
      <c r="D895" s="24">
        <v>238.22</v>
      </c>
      <c r="E895" s="24">
        <v>238.83</v>
      </c>
      <c r="F895" s="24">
        <v>58885700</v>
      </c>
      <c r="G895" s="24">
        <v>930425540</v>
      </c>
      <c r="H895" s="7">
        <v>560</v>
      </c>
      <c r="J895" s="10">
        <f t="shared" si="8"/>
        <v>-9.4105598543468269E-2</v>
      </c>
    </row>
    <row r="896" spans="1:10" x14ac:dyDescent="0.25">
      <c r="A896" t="s">
        <v>271</v>
      </c>
      <c r="B896" s="24">
        <v>238.67</v>
      </c>
      <c r="C896" s="24">
        <v>253.05</v>
      </c>
      <c r="D896" s="24">
        <v>230.34</v>
      </c>
      <c r="E896" s="24">
        <v>245.65</v>
      </c>
      <c r="F896" s="24">
        <v>38966000</v>
      </c>
      <c r="G896" s="24">
        <v>958772394</v>
      </c>
      <c r="H896" s="7">
        <v>561</v>
      </c>
      <c r="J896" s="10">
        <f t="shared" si="8"/>
        <v>2.9245401600536382E-2</v>
      </c>
    </row>
    <row r="897" spans="1:10" x14ac:dyDescent="0.25">
      <c r="A897" t="s">
        <v>270</v>
      </c>
      <c r="B897" s="24">
        <v>245.58</v>
      </c>
      <c r="C897" s="24">
        <v>263.02999999999997</v>
      </c>
      <c r="D897" s="24">
        <v>243.79</v>
      </c>
      <c r="E897" s="24">
        <v>260.83999999999997</v>
      </c>
      <c r="F897" s="24">
        <v>28585200</v>
      </c>
      <c r="G897" s="24">
        <v>1019932977</v>
      </c>
      <c r="H897" s="7">
        <v>562</v>
      </c>
      <c r="J897" s="10">
        <f t="shared" si="8"/>
        <v>6.2138610636045123E-2</v>
      </c>
    </row>
    <row r="898" spans="1:10" x14ac:dyDescent="0.25">
      <c r="A898" t="s">
        <v>269</v>
      </c>
      <c r="B898" s="24">
        <v>261.08</v>
      </c>
      <c r="C898" s="24">
        <v>349.56</v>
      </c>
      <c r="D898" s="24">
        <v>246.85</v>
      </c>
      <c r="E898" s="24">
        <v>312.02</v>
      </c>
      <c r="F898" s="24">
        <v>293688000</v>
      </c>
      <c r="G898" s="24">
        <v>1222305129</v>
      </c>
      <c r="H898" s="7">
        <v>563</v>
      </c>
      <c r="J898" s="10">
        <f t="shared" si="8"/>
        <v>0.1951126091619427</v>
      </c>
    </row>
    <row r="899" spans="1:10" x14ac:dyDescent="0.25">
      <c r="A899" t="s">
        <v>268</v>
      </c>
      <c r="B899" s="24">
        <v>312.24</v>
      </c>
      <c r="C899" s="24">
        <v>386.4</v>
      </c>
      <c r="D899" s="24">
        <v>310.89999999999998</v>
      </c>
      <c r="E899" s="24">
        <v>355.47</v>
      </c>
      <c r="F899" s="24">
        <v>419545984</v>
      </c>
      <c r="G899" s="24">
        <v>1394786521</v>
      </c>
      <c r="H899" s="7">
        <v>564</v>
      </c>
      <c r="J899" s="10">
        <f t="shared" si="8"/>
        <v>0.13845119139123757</v>
      </c>
    </row>
    <row r="900" spans="1:10" x14ac:dyDescent="0.25">
      <c r="A900" t="s">
        <v>267</v>
      </c>
      <c r="B900" s="24">
        <v>354.39</v>
      </c>
      <c r="C900" s="24">
        <v>378.63</v>
      </c>
      <c r="D900" s="24">
        <v>327.66000000000003</v>
      </c>
      <c r="E900" s="24">
        <v>366.85</v>
      </c>
      <c r="F900" s="24">
        <v>298528992</v>
      </c>
      <c r="G900" s="24">
        <v>1442345130</v>
      </c>
      <c r="H900" s="7">
        <v>565</v>
      </c>
      <c r="J900" s="10">
        <f t="shared" si="8"/>
        <v>3.51590056152827E-2</v>
      </c>
    </row>
    <row r="901" spans="1:10" x14ac:dyDescent="0.25">
      <c r="A901" t="s">
        <v>266</v>
      </c>
      <c r="B901" s="24">
        <v>367.95</v>
      </c>
      <c r="C901" s="24">
        <v>368.85</v>
      </c>
      <c r="D901" s="24">
        <v>312.57</v>
      </c>
      <c r="E901" s="24">
        <v>315.93</v>
      </c>
      <c r="F901" s="24">
        <v>134332992</v>
      </c>
      <c r="G901" s="24">
        <v>1244454143</v>
      </c>
      <c r="H901" s="7">
        <v>566</v>
      </c>
      <c r="J901" s="10">
        <f t="shared" si="8"/>
        <v>-0.14137790460660413</v>
      </c>
    </row>
    <row r="902" spans="1:10" x14ac:dyDescent="0.25">
      <c r="A902" t="s">
        <v>265</v>
      </c>
      <c r="B902" s="24">
        <v>315.68</v>
      </c>
      <c r="C902" s="24">
        <v>365.69</v>
      </c>
      <c r="D902" s="24">
        <v>306.07</v>
      </c>
      <c r="E902" s="24">
        <v>358.81</v>
      </c>
      <c r="F902" s="24">
        <v>235260992</v>
      </c>
      <c r="G902" s="24">
        <v>1415922653</v>
      </c>
      <c r="H902" s="7">
        <v>567</v>
      </c>
      <c r="J902" s="10">
        <f t="shared" si="8"/>
        <v>0.13662569690826151</v>
      </c>
    </row>
    <row r="903" spans="1:10" x14ac:dyDescent="0.25">
      <c r="A903" t="s">
        <v>264</v>
      </c>
      <c r="B903" s="24">
        <v>359.33</v>
      </c>
      <c r="C903" s="24">
        <v>377.7</v>
      </c>
      <c r="D903" s="24">
        <v>343.38</v>
      </c>
      <c r="E903" s="24">
        <v>345.2</v>
      </c>
      <c r="F903" s="24">
        <v>154256992</v>
      </c>
      <c r="G903" s="24">
        <v>1364622717</v>
      </c>
      <c r="H903" s="7">
        <v>568</v>
      </c>
      <c r="J903" s="10">
        <f t="shared" si="8"/>
        <v>-3.9323184816185665E-2</v>
      </c>
    </row>
    <row r="904" spans="1:10" x14ac:dyDescent="0.25">
      <c r="A904" t="s">
        <v>263</v>
      </c>
      <c r="B904" s="24">
        <v>344.86</v>
      </c>
      <c r="C904" s="24">
        <v>357.94</v>
      </c>
      <c r="D904" s="24">
        <v>340.05</v>
      </c>
      <c r="E904" s="24">
        <v>352.18</v>
      </c>
      <c r="F904" s="24">
        <v>125868000</v>
      </c>
      <c r="G904" s="24">
        <v>1394800077</v>
      </c>
      <c r="H904" s="7">
        <v>569</v>
      </c>
      <c r="J904" s="10">
        <f t="shared" si="8"/>
        <v>2.1226004755552957E-2</v>
      </c>
    </row>
    <row r="905" spans="1:10" x14ac:dyDescent="0.25">
      <c r="A905" t="s">
        <v>262</v>
      </c>
      <c r="B905" s="24">
        <v>351.86</v>
      </c>
      <c r="C905" s="24">
        <v>352.65</v>
      </c>
      <c r="D905" s="24">
        <v>326.83</v>
      </c>
      <c r="E905" s="24">
        <v>329.47</v>
      </c>
      <c r="F905" s="24">
        <v>89672200</v>
      </c>
      <c r="G905" s="24">
        <v>1307174284</v>
      </c>
      <c r="H905" s="7">
        <v>570</v>
      </c>
      <c r="J905" s="10">
        <f t="shared" si="8"/>
        <v>-6.3633263229693593E-2</v>
      </c>
    </row>
    <row r="906" spans="1:10" x14ac:dyDescent="0.25">
      <c r="A906" t="s">
        <v>261</v>
      </c>
      <c r="B906" s="24">
        <v>330.26</v>
      </c>
      <c r="C906" s="24">
        <v>346.87</v>
      </c>
      <c r="D906" s="24">
        <v>312.14999999999998</v>
      </c>
      <c r="E906" s="24">
        <v>314.88</v>
      </c>
      <c r="F906" s="24">
        <v>142211008</v>
      </c>
      <c r="G906" s="24">
        <v>1251520196</v>
      </c>
      <c r="H906" s="7">
        <v>571</v>
      </c>
      <c r="J906" s="10">
        <f t="shared" si="8"/>
        <v>-4.6569369587597637E-2</v>
      </c>
    </row>
    <row r="907" spans="1:10" x14ac:dyDescent="0.25">
      <c r="A907" t="s">
        <v>260</v>
      </c>
      <c r="B907" s="24">
        <v>314.27999999999997</v>
      </c>
      <c r="C907" s="24">
        <v>333.03</v>
      </c>
      <c r="D907" s="24">
        <v>282.01</v>
      </c>
      <c r="E907" s="24">
        <v>288.73</v>
      </c>
      <c r="F907" s="24">
        <v>142578000</v>
      </c>
      <c r="G907" s="24">
        <v>1149680237</v>
      </c>
      <c r="H907" s="7">
        <v>572</v>
      </c>
      <c r="J907" s="10">
        <f t="shared" si="8"/>
        <v>-8.1296932671502981E-2</v>
      </c>
    </row>
    <row r="908" spans="1:10" x14ac:dyDescent="0.25">
      <c r="A908" t="s">
        <v>259</v>
      </c>
      <c r="B908" s="24">
        <v>287.23</v>
      </c>
      <c r="C908" s="24">
        <v>300.79000000000002</v>
      </c>
      <c r="D908" s="24">
        <v>272.58</v>
      </c>
      <c r="E908" s="24">
        <v>294.98</v>
      </c>
      <c r="F908" s="24">
        <v>106695000</v>
      </c>
      <c r="G908" s="24">
        <v>1176633118</v>
      </c>
      <c r="H908" s="7">
        <v>573</v>
      </c>
      <c r="J908" s="10">
        <f t="shared" si="8"/>
        <v>2.6981861226195034E-2</v>
      </c>
    </row>
    <row r="909" spans="1:10" x14ac:dyDescent="0.25">
      <c r="A909" t="s">
        <v>258</v>
      </c>
      <c r="B909" s="24">
        <v>298.02</v>
      </c>
      <c r="C909" s="24">
        <v>298.56</v>
      </c>
      <c r="D909" s="24">
        <v>275.8</v>
      </c>
      <c r="E909" s="24">
        <v>286.23</v>
      </c>
      <c r="F909" s="24">
        <v>68341504</v>
      </c>
      <c r="G909" s="24">
        <v>1143815807</v>
      </c>
      <c r="H909" s="7">
        <v>574</v>
      </c>
      <c r="J909" s="10">
        <f t="shared" si="8"/>
        <v>-3.9561103281658828E-2</v>
      </c>
    </row>
    <row r="910" spans="1:10" x14ac:dyDescent="0.25">
      <c r="A910" t="s">
        <v>257</v>
      </c>
      <c r="B910" s="24">
        <v>283.35000000000002</v>
      </c>
      <c r="C910" s="24">
        <v>286.95999999999998</v>
      </c>
      <c r="D910" s="24">
        <v>270.20999999999998</v>
      </c>
      <c r="E910" s="24">
        <v>277.19</v>
      </c>
      <c r="F910" s="24">
        <v>62077600</v>
      </c>
      <c r="G910" s="24">
        <v>1109645276</v>
      </c>
      <c r="H910" s="7">
        <v>575</v>
      </c>
      <c r="J910" s="10">
        <f t="shared" si="8"/>
        <v>-2.1739897653079317E-2</v>
      </c>
    </row>
    <row r="911" spans="1:10" x14ac:dyDescent="0.25">
      <c r="A911" t="s">
        <v>256</v>
      </c>
      <c r="B911" s="24">
        <v>274.98</v>
      </c>
      <c r="C911" s="24">
        <v>276.86</v>
      </c>
      <c r="D911" s="24">
        <v>258.29000000000002</v>
      </c>
      <c r="E911" s="24">
        <v>261.35000000000002</v>
      </c>
      <c r="F911" s="24">
        <v>57269700</v>
      </c>
      <c r="G911" s="24">
        <v>1048116407</v>
      </c>
      <c r="H911" s="7">
        <v>576</v>
      </c>
      <c r="J911" s="10">
        <f t="shared" si="8"/>
        <v>-4.9567241253909357E-2</v>
      </c>
    </row>
    <row r="912" spans="1:10" x14ac:dyDescent="0.25">
      <c r="A912" t="s">
        <v>255</v>
      </c>
      <c r="B912" s="24">
        <v>263.14999999999998</v>
      </c>
      <c r="C912" s="24">
        <v>269.14</v>
      </c>
      <c r="D912" s="24">
        <v>221.23</v>
      </c>
      <c r="E912" s="24">
        <v>228.76</v>
      </c>
      <c r="F912" s="24">
        <v>77346896</v>
      </c>
      <c r="G912" s="24">
        <v>919093956</v>
      </c>
      <c r="H912" s="7">
        <v>577</v>
      </c>
      <c r="J912" s="10">
        <f t="shared" si="8"/>
        <v>-0.1306859205776173</v>
      </c>
    </row>
    <row r="913" spans="1:10" x14ac:dyDescent="0.25">
      <c r="A913" t="s">
        <v>254</v>
      </c>
      <c r="B913" s="24">
        <v>229.26</v>
      </c>
      <c r="C913" s="24">
        <v>257.66000000000003</v>
      </c>
      <c r="D913" s="24">
        <v>223.01</v>
      </c>
      <c r="E913" s="24">
        <v>247.92</v>
      </c>
      <c r="F913" s="24">
        <v>71846000</v>
      </c>
      <c r="G913" s="24">
        <v>997789075</v>
      </c>
      <c r="H913" s="7">
        <v>578</v>
      </c>
      <c r="J913" s="10">
        <f t="shared" ref="J913:J976" si="9">(E913-B913)/B913</f>
        <v>8.1392305679141574E-2</v>
      </c>
    </row>
    <row r="914" spans="1:10" x14ac:dyDescent="0.25">
      <c r="A914" t="s">
        <v>253</v>
      </c>
      <c r="B914" s="24">
        <v>253.63</v>
      </c>
      <c r="C914" s="24">
        <v>260.73</v>
      </c>
      <c r="D914" s="24">
        <v>238.43</v>
      </c>
      <c r="E914" s="24">
        <v>251.18</v>
      </c>
      <c r="F914" s="24">
        <v>53620800</v>
      </c>
      <c r="G914" s="24">
        <v>1012683548</v>
      </c>
      <c r="H914" s="7">
        <v>579</v>
      </c>
      <c r="J914" s="10">
        <f t="shared" si="9"/>
        <v>-9.6597405669675857E-3</v>
      </c>
    </row>
    <row r="915" spans="1:10" x14ac:dyDescent="0.25">
      <c r="A915" t="s">
        <v>252</v>
      </c>
      <c r="B915" s="24">
        <v>244.55</v>
      </c>
      <c r="C915" s="24">
        <v>256.31</v>
      </c>
      <c r="D915" s="24">
        <v>238.26</v>
      </c>
      <c r="E915" s="24">
        <v>245.67</v>
      </c>
      <c r="F915" s="24">
        <v>61591600</v>
      </c>
      <c r="G915" s="24">
        <v>992308562</v>
      </c>
      <c r="H915" s="7">
        <v>580</v>
      </c>
      <c r="J915" s="10">
        <f t="shared" si="9"/>
        <v>4.5798405234102474E-3</v>
      </c>
    </row>
    <row r="916" spans="1:10" x14ac:dyDescent="0.25">
      <c r="A916" t="s">
        <v>251</v>
      </c>
      <c r="B916" s="24">
        <v>242.59</v>
      </c>
      <c r="C916" s="24">
        <v>247.34</v>
      </c>
      <c r="D916" s="24">
        <v>234.96</v>
      </c>
      <c r="E916" s="24">
        <v>240.86</v>
      </c>
      <c r="F916" s="24">
        <v>65648000</v>
      </c>
      <c r="G916" s="24">
        <v>974574223</v>
      </c>
      <c r="H916" s="7">
        <v>581</v>
      </c>
      <c r="J916" s="10">
        <f t="shared" si="9"/>
        <v>-7.1313739230800515E-3</v>
      </c>
    </row>
    <row r="917" spans="1:10" x14ac:dyDescent="0.25">
      <c r="A917" t="s">
        <v>250</v>
      </c>
      <c r="B917" s="24">
        <v>240.82</v>
      </c>
      <c r="C917" s="24">
        <v>258.12</v>
      </c>
      <c r="D917" s="24">
        <v>238.06</v>
      </c>
      <c r="E917" s="24">
        <v>250.61</v>
      </c>
      <c r="F917" s="24">
        <v>75534304</v>
      </c>
      <c r="G917" s="24">
        <v>1015834829</v>
      </c>
      <c r="H917" s="7">
        <v>582</v>
      </c>
      <c r="J917" s="10">
        <f t="shared" si="9"/>
        <v>4.0652769703513086E-2</v>
      </c>
    </row>
    <row r="918" spans="1:10" x14ac:dyDescent="0.25">
      <c r="A918" t="s">
        <v>249</v>
      </c>
      <c r="B918" s="24">
        <v>249.27</v>
      </c>
      <c r="C918" s="24">
        <v>262.55</v>
      </c>
      <c r="D918" s="24">
        <v>247.86</v>
      </c>
      <c r="E918" s="24">
        <v>253.38</v>
      </c>
      <c r="F918" s="24">
        <v>69116304</v>
      </c>
      <c r="G918" s="24">
        <v>1028848800</v>
      </c>
      <c r="H918" s="7">
        <v>583</v>
      </c>
      <c r="J918" s="10">
        <f t="shared" si="9"/>
        <v>1.6488145384522746E-2</v>
      </c>
    </row>
    <row r="919" spans="1:10" x14ac:dyDescent="0.25">
      <c r="A919" t="s">
        <v>248</v>
      </c>
      <c r="B919" s="24">
        <v>254.1</v>
      </c>
      <c r="C919" s="24">
        <v>255.96</v>
      </c>
      <c r="D919" s="24">
        <v>233.59</v>
      </c>
      <c r="E919" s="24">
        <v>236.48</v>
      </c>
      <c r="F919" s="24">
        <v>66867600</v>
      </c>
      <c r="G919" s="24">
        <v>961942998</v>
      </c>
      <c r="H919" s="7">
        <v>584</v>
      </c>
      <c r="J919" s="10">
        <f t="shared" si="9"/>
        <v>-6.9342778433687538E-2</v>
      </c>
    </row>
    <row r="920" spans="1:10" x14ac:dyDescent="0.25">
      <c r="A920" t="s">
        <v>247</v>
      </c>
      <c r="B920" s="24">
        <v>236.32</v>
      </c>
      <c r="C920" s="24">
        <v>241.29</v>
      </c>
      <c r="D920" s="24">
        <v>228.91</v>
      </c>
      <c r="E920" s="24">
        <v>239.53</v>
      </c>
      <c r="F920" s="24">
        <v>52339700</v>
      </c>
      <c r="G920" s="24">
        <v>976085415</v>
      </c>
      <c r="H920" s="7">
        <v>585</v>
      </c>
      <c r="J920" s="10">
        <f t="shared" si="9"/>
        <v>1.3583276912660832E-2</v>
      </c>
    </row>
    <row r="921" spans="1:10" x14ac:dyDescent="0.25">
      <c r="A921" t="s">
        <v>246</v>
      </c>
      <c r="B921" s="24">
        <v>239.76</v>
      </c>
      <c r="C921" s="24">
        <v>240.34</v>
      </c>
      <c r="D921" s="24">
        <v>229.21</v>
      </c>
      <c r="E921" s="24">
        <v>236.05</v>
      </c>
      <c r="F921" s="24">
        <v>56887000</v>
      </c>
      <c r="G921" s="24">
        <v>963580049</v>
      </c>
      <c r="H921" s="7">
        <v>586</v>
      </c>
      <c r="J921" s="10">
        <f t="shared" si="9"/>
        <v>-1.5473807140473722E-2</v>
      </c>
    </row>
    <row r="922" spans="1:10" x14ac:dyDescent="0.25">
      <c r="A922" t="s">
        <v>245</v>
      </c>
      <c r="B922" s="24">
        <v>236.17</v>
      </c>
      <c r="C922" s="24">
        <v>242.12</v>
      </c>
      <c r="D922" s="24">
        <v>233.05</v>
      </c>
      <c r="E922" s="24">
        <v>237.3</v>
      </c>
      <c r="F922" s="24">
        <v>55284400</v>
      </c>
      <c r="G922" s="24">
        <v>970399026</v>
      </c>
      <c r="H922" s="7">
        <v>587</v>
      </c>
      <c r="J922" s="10">
        <f t="shared" si="9"/>
        <v>4.7846889952154123E-3</v>
      </c>
    </row>
    <row r="923" spans="1:10" x14ac:dyDescent="0.25">
      <c r="A923" t="s">
        <v>244</v>
      </c>
      <c r="B923" s="24">
        <v>239.32</v>
      </c>
      <c r="C923" s="24">
        <v>247.86</v>
      </c>
      <c r="D923" s="24">
        <v>231.68</v>
      </c>
      <c r="E923" s="24">
        <v>239.37</v>
      </c>
      <c r="F923" s="24">
        <v>53682300</v>
      </c>
      <c r="G923" s="24">
        <v>980014875</v>
      </c>
      <c r="H923" s="7">
        <v>588</v>
      </c>
      <c r="J923" s="10">
        <f t="shared" si="9"/>
        <v>2.0892528831694537E-4</v>
      </c>
    </row>
    <row r="924" spans="1:10" x14ac:dyDescent="0.25">
      <c r="A924" t="s">
        <v>243</v>
      </c>
      <c r="B924" s="24">
        <v>244.74</v>
      </c>
      <c r="C924" s="24">
        <v>245.24</v>
      </c>
      <c r="D924" s="24">
        <v>232.67</v>
      </c>
      <c r="E924" s="24">
        <v>232.67</v>
      </c>
      <c r="F924" s="24">
        <v>54753100</v>
      </c>
      <c r="G924" s="24">
        <v>954818058</v>
      </c>
      <c r="H924" s="7">
        <v>589</v>
      </c>
      <c r="J924" s="10">
        <f t="shared" si="9"/>
        <v>-4.931764321320594E-2</v>
      </c>
    </row>
    <row r="925" spans="1:10" x14ac:dyDescent="0.25">
      <c r="A925" t="s">
        <v>242</v>
      </c>
      <c r="B925" s="24">
        <v>231.69</v>
      </c>
      <c r="C925" s="24">
        <v>231.69</v>
      </c>
      <c r="D925" s="24">
        <v>201.8</v>
      </c>
      <c r="E925" s="24">
        <v>203.68</v>
      </c>
      <c r="F925" s="24">
        <v>61739600</v>
      </c>
      <c r="G925" s="24">
        <v>836388719</v>
      </c>
      <c r="H925" s="7">
        <v>590</v>
      </c>
      <c r="J925" s="10">
        <f t="shared" si="9"/>
        <v>-0.12089429841598684</v>
      </c>
    </row>
    <row r="926" spans="1:10" x14ac:dyDescent="0.25">
      <c r="A926" t="s">
        <v>241</v>
      </c>
      <c r="B926" s="24">
        <v>203.91</v>
      </c>
      <c r="C926" s="24">
        <v>207.55</v>
      </c>
      <c r="D926" s="24">
        <v>195.54</v>
      </c>
      <c r="E926" s="24">
        <v>206.48</v>
      </c>
      <c r="F926" s="24">
        <v>58327500</v>
      </c>
      <c r="G926" s="24">
        <v>850267371</v>
      </c>
      <c r="H926" s="7">
        <v>591</v>
      </c>
      <c r="J926" s="10">
        <f t="shared" si="9"/>
        <v>1.2603599627286514E-2</v>
      </c>
    </row>
    <row r="927" spans="1:10" x14ac:dyDescent="0.25">
      <c r="A927" t="s">
        <v>240</v>
      </c>
      <c r="B927" s="24">
        <v>202.19</v>
      </c>
      <c r="C927" s="24">
        <v>214.74</v>
      </c>
      <c r="D927" s="24">
        <v>194.57</v>
      </c>
      <c r="E927" s="24">
        <v>195.76</v>
      </c>
      <c r="F927" s="24">
        <v>61372400</v>
      </c>
      <c r="G927" s="24">
        <v>807545341</v>
      </c>
      <c r="H927" s="7">
        <v>592</v>
      </c>
      <c r="J927" s="10">
        <f t="shared" si="9"/>
        <v>-3.1801770611800818E-2</v>
      </c>
    </row>
    <row r="928" spans="1:10" x14ac:dyDescent="0.25">
      <c r="A928" t="s">
        <v>239</v>
      </c>
      <c r="B928" s="24">
        <v>197.85</v>
      </c>
      <c r="C928" s="24">
        <v>201.68</v>
      </c>
      <c r="D928" s="24">
        <v>178.68</v>
      </c>
      <c r="E928" s="24">
        <v>185.28</v>
      </c>
      <c r="F928" s="24">
        <v>55781200</v>
      </c>
      <c r="G928" s="24">
        <v>765653047</v>
      </c>
      <c r="H928" s="7">
        <v>593</v>
      </c>
      <c r="J928" s="10">
        <f t="shared" si="9"/>
        <v>-6.3532979529946895E-2</v>
      </c>
    </row>
    <row r="929" spans="1:10" x14ac:dyDescent="0.25">
      <c r="A929" t="s">
        <v>238</v>
      </c>
      <c r="B929" s="24">
        <v>184.94</v>
      </c>
      <c r="C929" s="24">
        <v>202.26</v>
      </c>
      <c r="D929" s="24">
        <v>183.55</v>
      </c>
      <c r="E929" s="24">
        <v>199.57</v>
      </c>
      <c r="F929" s="24">
        <v>66378500</v>
      </c>
      <c r="G929" s="24">
        <v>826149499</v>
      </c>
      <c r="H929" s="7">
        <v>594</v>
      </c>
      <c r="J929" s="10">
        <f t="shared" si="9"/>
        <v>7.9106737320211937E-2</v>
      </c>
    </row>
    <row r="930" spans="1:10" x14ac:dyDescent="0.25">
      <c r="A930" t="s">
        <v>237</v>
      </c>
      <c r="B930" s="24">
        <v>199.38</v>
      </c>
      <c r="C930" s="24">
        <v>201.75</v>
      </c>
      <c r="D930" s="24">
        <v>191.72</v>
      </c>
      <c r="E930" s="24">
        <v>194.6</v>
      </c>
      <c r="F930" s="24">
        <v>55652200</v>
      </c>
      <c r="G930" s="24">
        <v>806941739</v>
      </c>
      <c r="H930" s="7">
        <v>595</v>
      </c>
      <c r="J930" s="10">
        <f t="shared" si="9"/>
        <v>-2.3974320393218986E-2</v>
      </c>
    </row>
    <row r="931" spans="1:10" x14ac:dyDescent="0.25">
      <c r="A931" t="s">
        <v>236</v>
      </c>
      <c r="B931" s="24">
        <v>195.37</v>
      </c>
      <c r="C931" s="24">
        <v>197.16</v>
      </c>
      <c r="D931" s="24">
        <v>188.21</v>
      </c>
      <c r="E931" s="24">
        <v>193.44</v>
      </c>
      <c r="F931" s="24">
        <v>49141200</v>
      </c>
      <c r="G931" s="24">
        <v>803524742</v>
      </c>
      <c r="H931" s="7">
        <v>596</v>
      </c>
      <c r="J931" s="10">
        <f t="shared" si="9"/>
        <v>-9.8786917131596808E-3</v>
      </c>
    </row>
    <row r="932" spans="1:10" x14ac:dyDescent="0.25">
      <c r="A932" t="s">
        <v>235</v>
      </c>
      <c r="B932" s="24">
        <v>194.85</v>
      </c>
      <c r="C932" s="24">
        <v>196.68</v>
      </c>
      <c r="D932" s="24">
        <v>189.21</v>
      </c>
      <c r="E932" s="24">
        <v>191.45</v>
      </c>
      <c r="F932" s="24">
        <v>48691500</v>
      </c>
      <c r="G932" s="24">
        <v>796605609</v>
      </c>
      <c r="H932" s="7">
        <v>597</v>
      </c>
      <c r="J932" s="10">
        <f t="shared" si="9"/>
        <v>-1.7449319989735725E-2</v>
      </c>
    </row>
    <row r="933" spans="1:10" x14ac:dyDescent="0.25">
      <c r="A933" t="s">
        <v>234</v>
      </c>
      <c r="B933" s="24">
        <v>191.26</v>
      </c>
      <c r="C933" s="24">
        <v>202.65</v>
      </c>
      <c r="D933" s="24">
        <v>186.62</v>
      </c>
      <c r="E933" s="24">
        <v>198.54</v>
      </c>
      <c r="F933" s="24">
        <v>58180400</v>
      </c>
      <c r="G933" s="24">
        <v>827559933</v>
      </c>
      <c r="H933" s="7">
        <v>598</v>
      </c>
      <c r="J933" s="10">
        <f t="shared" si="9"/>
        <v>3.8063369235595529E-2</v>
      </c>
    </row>
    <row r="934" spans="1:10" x14ac:dyDescent="0.25">
      <c r="A934" t="s">
        <v>233</v>
      </c>
      <c r="B934" s="24">
        <v>200.33</v>
      </c>
      <c r="C934" s="24">
        <v>200.39</v>
      </c>
      <c r="D934" s="24">
        <v>194.09</v>
      </c>
      <c r="E934" s="24">
        <v>198.23</v>
      </c>
      <c r="F934" s="24">
        <v>45700900</v>
      </c>
      <c r="G934" s="24">
        <v>827685045</v>
      </c>
      <c r="H934" s="7">
        <v>599</v>
      </c>
      <c r="J934" s="10">
        <f t="shared" si="9"/>
        <v>-1.0482703539160499E-2</v>
      </c>
    </row>
    <row r="935" spans="1:10" x14ac:dyDescent="0.25">
      <c r="A935" t="s">
        <v>232</v>
      </c>
      <c r="B935" s="24">
        <v>199.29</v>
      </c>
      <c r="C935" s="24">
        <v>199.48</v>
      </c>
      <c r="D935" s="24">
        <v>191.33</v>
      </c>
      <c r="E935" s="24">
        <v>193.68</v>
      </c>
      <c r="F935" s="24">
        <v>46208400</v>
      </c>
      <c r="G935" s="24">
        <v>810092463</v>
      </c>
      <c r="H935" s="7">
        <v>600</v>
      </c>
      <c r="J935" s="10">
        <f t="shared" si="9"/>
        <v>-2.8149932259521226E-2</v>
      </c>
    </row>
    <row r="936" spans="1:10" x14ac:dyDescent="0.25">
      <c r="A936" t="s">
        <v>231</v>
      </c>
      <c r="B936" s="24">
        <v>193.76</v>
      </c>
      <c r="C936" s="24">
        <v>197.42</v>
      </c>
      <c r="D936" s="24">
        <v>189.12</v>
      </c>
      <c r="E936" s="24">
        <v>192.73</v>
      </c>
      <c r="F936" s="24">
        <v>43987900</v>
      </c>
      <c r="G936" s="24">
        <v>807501359</v>
      </c>
      <c r="H936" s="7">
        <v>601</v>
      </c>
      <c r="J936" s="10">
        <f t="shared" si="9"/>
        <v>-5.3158546655656547E-3</v>
      </c>
    </row>
    <row r="937" spans="1:10" x14ac:dyDescent="0.25">
      <c r="A937" t="s">
        <v>230</v>
      </c>
      <c r="B937" s="24">
        <v>191.7</v>
      </c>
      <c r="C937" s="24">
        <v>193.47</v>
      </c>
      <c r="D937" s="24">
        <v>163.54</v>
      </c>
      <c r="E937" s="24">
        <v>168.79</v>
      </c>
      <c r="F937" s="24">
        <v>48782000</v>
      </c>
      <c r="G937" s="24">
        <v>708391609</v>
      </c>
      <c r="H937" s="7">
        <v>602</v>
      </c>
      <c r="J937" s="10">
        <f t="shared" si="9"/>
        <v>-0.11950965049556597</v>
      </c>
    </row>
    <row r="938" spans="1:10" x14ac:dyDescent="0.25">
      <c r="A938" t="s">
        <v>229</v>
      </c>
      <c r="B938" s="24">
        <v>168.34</v>
      </c>
      <c r="C938" s="24">
        <v>172.72</v>
      </c>
      <c r="D938" s="24">
        <v>166.2</v>
      </c>
      <c r="E938" s="24">
        <v>171.02</v>
      </c>
      <c r="F938" s="24">
        <v>40087600</v>
      </c>
      <c r="G938" s="24">
        <v>718988031</v>
      </c>
      <c r="H938" s="7">
        <v>603</v>
      </c>
      <c r="J938" s="10">
        <f t="shared" si="9"/>
        <v>1.5920161577759336E-2</v>
      </c>
    </row>
    <row r="939" spans="1:10" x14ac:dyDescent="0.25">
      <c r="A939" t="s">
        <v>228</v>
      </c>
      <c r="B939" s="24">
        <v>171.63</v>
      </c>
      <c r="C939" s="24">
        <v>171.63</v>
      </c>
      <c r="D939" s="24">
        <v>156.68</v>
      </c>
      <c r="E939" s="24">
        <v>167.51</v>
      </c>
      <c r="F939" s="24">
        <v>40595500</v>
      </c>
      <c r="G939" s="24">
        <v>705412854</v>
      </c>
      <c r="H939" s="7">
        <v>604</v>
      </c>
      <c r="J939" s="10">
        <f t="shared" si="9"/>
        <v>-2.4005127308745586E-2</v>
      </c>
    </row>
    <row r="940" spans="1:10" x14ac:dyDescent="0.25">
      <c r="A940" t="s">
        <v>227</v>
      </c>
      <c r="B940" s="24">
        <v>167.06</v>
      </c>
      <c r="C940" s="24">
        <v>179.25</v>
      </c>
      <c r="D940" s="24">
        <v>164.55</v>
      </c>
      <c r="E940" s="24">
        <v>176.02</v>
      </c>
      <c r="F940" s="24">
        <v>49277800</v>
      </c>
      <c r="G940" s="24">
        <v>742520757</v>
      </c>
      <c r="H940" s="7">
        <v>605</v>
      </c>
      <c r="J940" s="10">
        <f t="shared" si="9"/>
        <v>5.363342511672458E-2</v>
      </c>
    </row>
    <row r="941" spans="1:10" x14ac:dyDescent="0.25">
      <c r="A941" t="s">
        <v>226</v>
      </c>
      <c r="B941" s="24">
        <v>176.92</v>
      </c>
      <c r="C941" s="24">
        <v>177.26</v>
      </c>
      <c r="D941" s="24">
        <v>163.19999999999999</v>
      </c>
      <c r="E941" s="24">
        <v>163.19999999999999</v>
      </c>
      <c r="F941" s="24">
        <v>43075600</v>
      </c>
      <c r="G941" s="24">
        <v>689606263</v>
      </c>
      <c r="H941" s="7">
        <v>606</v>
      </c>
      <c r="J941" s="10">
        <f t="shared" si="9"/>
        <v>-7.7549174768256832E-2</v>
      </c>
    </row>
    <row r="942" spans="1:10" x14ac:dyDescent="0.25">
      <c r="A942" t="s">
        <v>225</v>
      </c>
      <c r="B942" s="24">
        <v>163.22</v>
      </c>
      <c r="C942" s="24">
        <v>167.01</v>
      </c>
      <c r="D942" s="24">
        <v>156.68</v>
      </c>
      <c r="E942" s="24">
        <v>166.13</v>
      </c>
      <c r="F942" s="24">
        <v>37729200</v>
      </c>
      <c r="G942" s="24">
        <v>703160720</v>
      </c>
      <c r="H942" s="7">
        <v>607</v>
      </c>
      <c r="J942" s="10">
        <f t="shared" si="9"/>
        <v>1.7828697463546112E-2</v>
      </c>
    </row>
    <row r="943" spans="1:10" x14ac:dyDescent="0.25">
      <c r="A943" t="s">
        <v>224</v>
      </c>
      <c r="B943" s="24">
        <v>166.24</v>
      </c>
      <c r="C943" s="24">
        <v>166.24</v>
      </c>
      <c r="D943" s="24">
        <v>149.01</v>
      </c>
      <c r="E943" s="24">
        <v>154.1</v>
      </c>
      <c r="F943" s="24">
        <v>31601200</v>
      </c>
      <c r="G943" s="24">
        <v>653359911</v>
      </c>
      <c r="H943" s="7">
        <v>608</v>
      </c>
      <c r="J943" s="10">
        <f t="shared" si="9"/>
        <v>-7.3026948989412976E-2</v>
      </c>
    </row>
    <row r="944" spans="1:10" x14ac:dyDescent="0.25">
      <c r="A944" t="s">
        <v>223</v>
      </c>
      <c r="B944" s="24">
        <v>154.21</v>
      </c>
      <c r="C944" s="24">
        <v>165.08</v>
      </c>
      <c r="D944" s="24">
        <v>148.13</v>
      </c>
      <c r="E944" s="24">
        <v>163.28</v>
      </c>
      <c r="F944" s="24">
        <v>37554300</v>
      </c>
      <c r="G944" s="24">
        <v>693415989</v>
      </c>
      <c r="H944" s="7">
        <v>609</v>
      </c>
      <c r="J944" s="10">
        <f t="shared" si="9"/>
        <v>5.881590039556444E-2</v>
      </c>
    </row>
    <row r="945" spans="1:10" x14ac:dyDescent="0.25">
      <c r="A945" t="s">
        <v>222</v>
      </c>
      <c r="B945" s="24">
        <v>163.71</v>
      </c>
      <c r="C945" s="24">
        <v>173.49</v>
      </c>
      <c r="D945" s="24">
        <v>158.72</v>
      </c>
      <c r="E945" s="24">
        <v>163.99</v>
      </c>
      <c r="F945" s="24">
        <v>41442600</v>
      </c>
      <c r="G945" s="24">
        <v>697640361</v>
      </c>
      <c r="H945" s="7">
        <v>610</v>
      </c>
      <c r="J945" s="10">
        <f t="shared" si="9"/>
        <v>1.7103414574552631E-3</v>
      </c>
    </row>
    <row r="946" spans="1:10" x14ac:dyDescent="0.25">
      <c r="A946" t="s">
        <v>221</v>
      </c>
      <c r="B946" s="24">
        <v>169.39</v>
      </c>
      <c r="C946" s="24">
        <v>171.64</v>
      </c>
      <c r="D946" s="24">
        <v>161.09</v>
      </c>
      <c r="E946" s="24">
        <v>167.62</v>
      </c>
      <c r="F946" s="24">
        <v>41191400</v>
      </c>
      <c r="G946" s="24">
        <v>714294536</v>
      </c>
      <c r="H946" s="7">
        <v>611</v>
      </c>
      <c r="J946" s="10">
        <f t="shared" si="9"/>
        <v>-1.0449259106204509E-2</v>
      </c>
    </row>
    <row r="947" spans="1:10" x14ac:dyDescent="0.25">
      <c r="A947" t="s">
        <v>220</v>
      </c>
      <c r="B947" s="24">
        <v>165.21</v>
      </c>
      <c r="C947" s="24">
        <v>185.34</v>
      </c>
      <c r="D947" s="24">
        <v>163.47999999999999</v>
      </c>
      <c r="E947" s="24">
        <v>184.09</v>
      </c>
      <c r="F947" s="24">
        <v>51703800</v>
      </c>
      <c r="G947" s="24">
        <v>785783080</v>
      </c>
      <c r="H947" s="7">
        <v>612</v>
      </c>
      <c r="J947" s="10">
        <f t="shared" si="9"/>
        <v>0.11427879668300947</v>
      </c>
    </row>
    <row r="948" spans="1:10" x14ac:dyDescent="0.25">
      <c r="A948" t="s">
        <v>219</v>
      </c>
      <c r="B948" s="24">
        <v>182.63</v>
      </c>
      <c r="C948" s="24">
        <v>191.87</v>
      </c>
      <c r="D948" s="24">
        <v>178.95</v>
      </c>
      <c r="E948" s="24">
        <v>179.05</v>
      </c>
      <c r="F948" s="24">
        <v>44685100</v>
      </c>
      <c r="G948" s="24">
        <v>765588821</v>
      </c>
      <c r="H948" s="7">
        <v>613</v>
      </c>
      <c r="J948" s="10">
        <f t="shared" si="9"/>
        <v>-1.9602474949351061E-2</v>
      </c>
    </row>
    <row r="949" spans="1:10" x14ac:dyDescent="0.25">
      <c r="A949" t="s">
        <v>218</v>
      </c>
      <c r="B949" s="24">
        <v>180.1</v>
      </c>
      <c r="C949" s="24">
        <v>187.31</v>
      </c>
      <c r="D949" s="24">
        <v>176.23</v>
      </c>
      <c r="E949" s="24">
        <v>182.38</v>
      </c>
      <c r="F949" s="24">
        <v>42678600</v>
      </c>
      <c r="G949" s="24">
        <v>781113609</v>
      </c>
      <c r="H949" s="7">
        <v>614</v>
      </c>
      <c r="J949" s="10">
        <f t="shared" si="9"/>
        <v>1.2659633536923938E-2</v>
      </c>
    </row>
    <row r="950" spans="1:10" x14ac:dyDescent="0.25">
      <c r="A950" t="s">
        <v>217</v>
      </c>
      <c r="B950" s="24">
        <v>183.14</v>
      </c>
      <c r="C950" s="24">
        <v>188.21</v>
      </c>
      <c r="D950" s="24">
        <v>174.25</v>
      </c>
      <c r="E950" s="24">
        <v>177.03</v>
      </c>
      <c r="F950" s="24">
        <v>43696600</v>
      </c>
      <c r="G950" s="24">
        <v>759459671</v>
      </c>
      <c r="H950" s="7">
        <v>615</v>
      </c>
      <c r="J950" s="10">
        <f t="shared" si="9"/>
        <v>-3.3362454952495284E-2</v>
      </c>
    </row>
    <row r="951" spans="1:10" x14ac:dyDescent="0.25">
      <c r="A951" t="s">
        <v>216</v>
      </c>
      <c r="B951" s="24">
        <v>177.24</v>
      </c>
      <c r="C951" s="24">
        <v>179.18</v>
      </c>
      <c r="D951" s="24">
        <v>166.09</v>
      </c>
      <c r="E951" s="24">
        <v>176.34</v>
      </c>
      <c r="F951" s="24">
        <v>49916100</v>
      </c>
      <c r="G951" s="24">
        <v>757767146</v>
      </c>
      <c r="H951" s="7">
        <v>616</v>
      </c>
      <c r="J951" s="10">
        <f t="shared" si="9"/>
        <v>-5.0778605280975267E-3</v>
      </c>
    </row>
    <row r="952" spans="1:10" x14ac:dyDescent="0.25">
      <c r="A952" t="s">
        <v>215</v>
      </c>
      <c r="B952" s="24">
        <v>175.19</v>
      </c>
      <c r="C952" s="24">
        <v>179.18</v>
      </c>
      <c r="D952" s="24">
        <v>168.89</v>
      </c>
      <c r="E952" s="24">
        <v>177.39</v>
      </c>
      <c r="F952" s="24">
        <v>41225500</v>
      </c>
      <c r="G952" s="24">
        <v>763551451</v>
      </c>
      <c r="H952" s="7">
        <v>617</v>
      </c>
      <c r="J952" s="10">
        <f t="shared" si="9"/>
        <v>1.2557794394657165E-2</v>
      </c>
    </row>
    <row r="953" spans="1:10" x14ac:dyDescent="0.25">
      <c r="A953" t="s">
        <v>214</v>
      </c>
      <c r="B953" s="24">
        <v>177.41</v>
      </c>
      <c r="C953" s="24">
        <v>181.18</v>
      </c>
      <c r="D953" s="24">
        <v>172.34</v>
      </c>
      <c r="E953" s="24">
        <v>172.73</v>
      </c>
      <c r="F953" s="24">
        <v>36348200</v>
      </c>
      <c r="G953" s="24">
        <v>744696267</v>
      </c>
      <c r="H953" s="7">
        <v>618</v>
      </c>
      <c r="J953" s="10">
        <f t="shared" si="9"/>
        <v>-2.6379572741108206E-2</v>
      </c>
    </row>
    <row r="954" spans="1:10" x14ac:dyDescent="0.25">
      <c r="A954" t="s">
        <v>213</v>
      </c>
      <c r="B954" s="24">
        <v>172.41</v>
      </c>
      <c r="C954" s="24">
        <v>176.95</v>
      </c>
      <c r="D954" s="24">
        <v>167.57</v>
      </c>
      <c r="E954" s="24">
        <v>167.57</v>
      </c>
      <c r="F954" s="24">
        <v>40715700</v>
      </c>
      <c r="G954" s="24">
        <v>723670685</v>
      </c>
      <c r="H954" s="7">
        <v>619</v>
      </c>
      <c r="J954" s="10">
        <f t="shared" si="9"/>
        <v>-2.8072617597587168E-2</v>
      </c>
    </row>
    <row r="955" spans="1:10" x14ac:dyDescent="0.25">
      <c r="A955" t="s">
        <v>212</v>
      </c>
      <c r="B955" s="24">
        <v>167.3</v>
      </c>
      <c r="C955" s="24">
        <v>170.15</v>
      </c>
      <c r="D955" s="24">
        <v>158.97</v>
      </c>
      <c r="E955" s="24">
        <v>161.1</v>
      </c>
      <c r="F955" s="24">
        <v>55215300</v>
      </c>
      <c r="G955" s="24">
        <v>696852259</v>
      </c>
      <c r="H955" s="7">
        <v>620</v>
      </c>
      <c r="J955" s="10">
        <f t="shared" si="9"/>
        <v>-3.7059175134489045E-2</v>
      </c>
    </row>
    <row r="956" spans="1:10" x14ac:dyDescent="0.25">
      <c r="A956" t="s">
        <v>211</v>
      </c>
      <c r="B956" s="24">
        <v>161.46</v>
      </c>
      <c r="C956" s="24">
        <v>164.76</v>
      </c>
      <c r="D956" s="24">
        <v>157.25</v>
      </c>
      <c r="E956" s="24">
        <v>160.29</v>
      </c>
      <c r="F956" s="24">
        <v>41382400</v>
      </c>
      <c r="G956" s="24">
        <v>694542882</v>
      </c>
      <c r="H956" s="7">
        <v>621</v>
      </c>
      <c r="J956" s="10">
        <f t="shared" si="9"/>
        <v>-7.246376811594301E-3</v>
      </c>
    </row>
    <row r="957" spans="1:10" x14ac:dyDescent="0.25">
      <c r="A957" t="s">
        <v>210</v>
      </c>
      <c r="B957" s="24">
        <v>159.19999999999999</v>
      </c>
      <c r="C957" s="24">
        <v>160.06</v>
      </c>
      <c r="D957" s="24">
        <v>152.19999999999999</v>
      </c>
      <c r="E957" s="24">
        <v>155.54</v>
      </c>
      <c r="F957" s="24">
        <v>42486300</v>
      </c>
      <c r="G957" s="24">
        <v>675084812</v>
      </c>
      <c r="H957" s="7">
        <v>622</v>
      </c>
      <c r="J957" s="10">
        <f t="shared" si="9"/>
        <v>-2.2989949748743698E-2</v>
      </c>
    </row>
    <row r="958" spans="1:10" x14ac:dyDescent="0.25">
      <c r="A958" t="s">
        <v>209</v>
      </c>
      <c r="B958" s="24">
        <v>155.1</v>
      </c>
      <c r="C958" s="24">
        <v>185.12</v>
      </c>
      <c r="D958" s="24">
        <v>155.1</v>
      </c>
      <c r="E958" s="24">
        <v>175.59</v>
      </c>
      <c r="F958" s="24">
        <v>87204000</v>
      </c>
      <c r="G958" s="24">
        <v>763371911</v>
      </c>
      <c r="H958" s="7">
        <v>623</v>
      </c>
      <c r="J958" s="10">
        <f t="shared" si="9"/>
        <v>0.13210831721470026</v>
      </c>
    </row>
    <row r="959" spans="1:10" x14ac:dyDescent="0.25">
      <c r="A959" t="s">
        <v>208</v>
      </c>
      <c r="B959" s="24">
        <v>175.37</v>
      </c>
      <c r="C959" s="24">
        <v>178.37</v>
      </c>
      <c r="D959" s="24">
        <v>170.39</v>
      </c>
      <c r="E959" s="24">
        <v>174.53</v>
      </c>
      <c r="F959" s="24">
        <v>65835000</v>
      </c>
      <c r="G959" s="24">
        <v>760000685</v>
      </c>
      <c r="H959" s="7">
        <v>624</v>
      </c>
      <c r="J959" s="10">
        <f t="shared" si="9"/>
        <v>-4.7898728402805688E-3</v>
      </c>
    </row>
    <row r="960" spans="1:10" x14ac:dyDescent="0.25">
      <c r="A960" t="s">
        <v>207</v>
      </c>
      <c r="B960" s="24">
        <v>174.02</v>
      </c>
      <c r="C960" s="24">
        <v>182.1</v>
      </c>
      <c r="D960" s="24">
        <v>172.19</v>
      </c>
      <c r="E960" s="24">
        <v>178.09</v>
      </c>
      <c r="F960" s="24">
        <v>51919300</v>
      </c>
      <c r="G960" s="24">
        <v>776754186</v>
      </c>
      <c r="H960" s="7">
        <v>625</v>
      </c>
      <c r="J960" s="10">
        <f t="shared" si="9"/>
        <v>2.338811630847025E-2</v>
      </c>
    </row>
    <row r="961" spans="1:10" x14ac:dyDescent="0.25">
      <c r="A961" t="s">
        <v>206</v>
      </c>
      <c r="B961" s="24">
        <v>175.15</v>
      </c>
      <c r="C961" s="24">
        <v>191.6</v>
      </c>
      <c r="D961" s="24">
        <v>170.15</v>
      </c>
      <c r="E961" s="24">
        <v>190.65</v>
      </c>
      <c r="F961" s="24">
        <v>64024200</v>
      </c>
      <c r="G961" s="24">
        <v>832900600</v>
      </c>
      <c r="H961" s="7">
        <v>626</v>
      </c>
      <c r="J961" s="10">
        <f t="shared" si="9"/>
        <v>8.8495575221238937E-2</v>
      </c>
    </row>
    <row r="962" spans="1:10" x14ac:dyDescent="0.25">
      <c r="A962" t="s">
        <v>205</v>
      </c>
      <c r="B962" s="24">
        <v>191.09</v>
      </c>
      <c r="C962" s="24">
        <v>213.67</v>
      </c>
      <c r="D962" s="24">
        <v>181.87</v>
      </c>
      <c r="E962" s="24">
        <v>210.43</v>
      </c>
      <c r="F962" s="24">
        <v>102171000</v>
      </c>
      <c r="G962" s="24">
        <v>920875397</v>
      </c>
      <c r="H962" s="7">
        <v>627</v>
      </c>
      <c r="J962" s="10">
        <f t="shared" si="9"/>
        <v>0.10120885446648178</v>
      </c>
    </row>
    <row r="963" spans="1:10" x14ac:dyDescent="0.25">
      <c r="A963" t="s">
        <v>204</v>
      </c>
      <c r="B963" s="24">
        <v>212.22</v>
      </c>
      <c r="C963" s="24">
        <v>225.26</v>
      </c>
      <c r="D963" s="24">
        <v>201.83</v>
      </c>
      <c r="E963" s="24">
        <v>209.34</v>
      </c>
      <c r="F963" s="24">
        <v>108763000</v>
      </c>
      <c r="G963" s="24">
        <v>917582947</v>
      </c>
      <c r="H963" s="7">
        <v>628</v>
      </c>
      <c r="J963" s="10">
        <f t="shared" si="9"/>
        <v>-1.3570822731128054E-2</v>
      </c>
    </row>
    <row r="964" spans="1:10" x14ac:dyDescent="0.25">
      <c r="A964" t="s">
        <v>203</v>
      </c>
      <c r="B964" s="24">
        <v>209.37</v>
      </c>
      <c r="C964" s="24">
        <v>212.32</v>
      </c>
      <c r="D964" s="24">
        <v>198.47</v>
      </c>
      <c r="E964" s="24">
        <v>199.66</v>
      </c>
      <c r="F964" s="24">
        <v>101966000</v>
      </c>
      <c r="G964" s="24">
        <v>876594797</v>
      </c>
      <c r="H964" s="7">
        <v>629</v>
      </c>
      <c r="J964" s="10">
        <f t="shared" si="9"/>
        <v>-4.6377226918851829E-2</v>
      </c>
    </row>
    <row r="965" spans="1:10" x14ac:dyDescent="0.25">
      <c r="A965" t="s">
        <v>202</v>
      </c>
      <c r="B965" s="24">
        <v>200.05</v>
      </c>
      <c r="C965" s="24">
        <v>200.15</v>
      </c>
      <c r="D965" s="24">
        <v>180.01</v>
      </c>
      <c r="E965" s="24">
        <v>184.37</v>
      </c>
      <c r="F965" s="24">
        <v>58021000</v>
      </c>
      <c r="G965" s="24">
        <v>810764465</v>
      </c>
      <c r="H965" s="7">
        <v>630</v>
      </c>
      <c r="J965" s="10">
        <f t="shared" si="9"/>
        <v>-7.8380404898775333E-2</v>
      </c>
    </row>
    <row r="966" spans="1:10" x14ac:dyDescent="0.25">
      <c r="A966" t="s">
        <v>201</v>
      </c>
      <c r="B966" s="24">
        <v>184.45</v>
      </c>
      <c r="C966" s="24">
        <v>198.76</v>
      </c>
      <c r="D966" s="24">
        <v>179.32</v>
      </c>
      <c r="E966" s="24">
        <v>194.94</v>
      </c>
      <c r="F966" s="24">
        <v>39662800</v>
      </c>
      <c r="G966" s="24">
        <v>858668618</v>
      </c>
      <c r="H966" s="7">
        <v>631</v>
      </c>
      <c r="J966" s="10">
        <f t="shared" si="9"/>
        <v>5.687178097045275E-2</v>
      </c>
    </row>
    <row r="967" spans="1:10" x14ac:dyDescent="0.25">
      <c r="A967" t="s">
        <v>200</v>
      </c>
      <c r="B967" s="24">
        <v>191.78</v>
      </c>
      <c r="C967" s="24">
        <v>203.27</v>
      </c>
      <c r="D967" s="24">
        <v>186.49</v>
      </c>
      <c r="E967" s="24">
        <v>192.7</v>
      </c>
      <c r="F967" s="24">
        <v>46066100</v>
      </c>
      <c r="G967" s="24">
        <v>850192388</v>
      </c>
      <c r="H967" s="7">
        <v>632</v>
      </c>
      <c r="J967" s="10">
        <f t="shared" si="9"/>
        <v>4.7971634164145766E-3</v>
      </c>
    </row>
    <row r="968" spans="1:10" x14ac:dyDescent="0.25">
      <c r="A968" t="s">
        <v>199</v>
      </c>
      <c r="B968" s="24">
        <v>192.34</v>
      </c>
      <c r="C968" s="24">
        <v>205.42</v>
      </c>
      <c r="D968" s="24">
        <v>190.32</v>
      </c>
      <c r="E968" s="24">
        <v>193.84</v>
      </c>
      <c r="F968" s="24">
        <v>93810304</v>
      </c>
      <c r="G968" s="24">
        <v>856616517</v>
      </c>
      <c r="H968" s="7">
        <v>633</v>
      </c>
      <c r="J968" s="10">
        <f t="shared" si="9"/>
        <v>7.7986898201102212E-3</v>
      </c>
    </row>
    <row r="969" spans="1:10" x14ac:dyDescent="0.25">
      <c r="A969" t="s">
        <v>198</v>
      </c>
      <c r="B969" s="24">
        <v>193.92</v>
      </c>
      <c r="C969" s="24">
        <v>223.65</v>
      </c>
      <c r="D969" s="24">
        <v>191.81</v>
      </c>
      <c r="E969" s="24">
        <v>223.29</v>
      </c>
      <c r="F969" s="24">
        <v>168768000</v>
      </c>
      <c r="G969" s="24">
        <v>988341549</v>
      </c>
      <c r="H969" s="7">
        <v>634</v>
      </c>
      <c r="J969" s="10">
        <f t="shared" si="9"/>
        <v>0.15145420792079212</v>
      </c>
    </row>
    <row r="970" spans="1:10" x14ac:dyDescent="0.25">
      <c r="A970" t="s">
        <v>197</v>
      </c>
      <c r="B970" s="24">
        <v>222.58</v>
      </c>
      <c r="C970" s="24">
        <v>226.72</v>
      </c>
      <c r="D970" s="24">
        <v>209.79</v>
      </c>
      <c r="E970" s="24">
        <v>222.54</v>
      </c>
      <c r="F970" s="24">
        <v>114760000</v>
      </c>
      <c r="G970" s="24">
        <v>986605185</v>
      </c>
      <c r="H970" s="7">
        <v>635</v>
      </c>
      <c r="J970" s="10">
        <f t="shared" si="9"/>
        <v>-1.7971066582810882E-4</v>
      </c>
    </row>
    <row r="971" spans="1:10" x14ac:dyDescent="0.25">
      <c r="A971" t="s">
        <v>196</v>
      </c>
      <c r="B971" s="24">
        <v>226.18</v>
      </c>
      <c r="C971" s="24">
        <v>231.6</v>
      </c>
      <c r="D971" s="24">
        <v>217.92</v>
      </c>
      <c r="E971" s="24">
        <v>221.12</v>
      </c>
      <c r="F971" s="24">
        <v>123371000</v>
      </c>
      <c r="G971" s="24">
        <v>981865893</v>
      </c>
      <c r="H971" s="7">
        <v>636</v>
      </c>
      <c r="J971" s="10">
        <f t="shared" si="9"/>
        <v>-2.237156247236715E-2</v>
      </c>
    </row>
    <row r="972" spans="1:10" x14ac:dyDescent="0.25">
      <c r="A972" t="s">
        <v>195</v>
      </c>
      <c r="B972" s="24">
        <v>220.54</v>
      </c>
      <c r="C972" s="24">
        <v>224.55</v>
      </c>
      <c r="D972" s="24">
        <v>212.12</v>
      </c>
      <c r="E972" s="24">
        <v>221.03</v>
      </c>
      <c r="F972" s="24">
        <v>118509000</v>
      </c>
      <c r="G972" s="24">
        <v>983052253</v>
      </c>
      <c r="H972" s="7">
        <v>637</v>
      </c>
      <c r="J972" s="10">
        <f t="shared" si="9"/>
        <v>2.2218191711254609E-3</v>
      </c>
    </row>
    <row r="973" spans="1:10" x14ac:dyDescent="0.25">
      <c r="A973" t="s">
        <v>194</v>
      </c>
      <c r="B973" s="24">
        <v>220.66</v>
      </c>
      <c r="C973" s="24">
        <v>223.76</v>
      </c>
      <c r="D973" s="24">
        <v>214.58</v>
      </c>
      <c r="E973" s="24">
        <v>220.3</v>
      </c>
      <c r="F973" s="24">
        <v>127041000</v>
      </c>
      <c r="G973" s="24">
        <v>981384503</v>
      </c>
      <c r="H973" s="7">
        <v>638</v>
      </c>
      <c r="J973" s="10">
        <f t="shared" si="9"/>
        <v>-1.6314692286775365E-3</v>
      </c>
    </row>
    <row r="974" spans="1:10" x14ac:dyDescent="0.25">
      <c r="A974" t="s">
        <v>193</v>
      </c>
      <c r="B974" s="24">
        <v>220.03</v>
      </c>
      <c r="C974" s="24">
        <v>224.51</v>
      </c>
      <c r="D974" s="24">
        <v>214.24</v>
      </c>
      <c r="E974" s="24">
        <v>217.2</v>
      </c>
      <c r="F974" s="24">
        <v>152800992</v>
      </c>
      <c r="G974" s="24">
        <v>969156682</v>
      </c>
      <c r="H974" s="7">
        <v>639</v>
      </c>
      <c r="J974" s="10">
        <f t="shared" si="9"/>
        <v>-1.2861882470572251E-2</v>
      </c>
    </row>
    <row r="975" spans="1:10" x14ac:dyDescent="0.25">
      <c r="A975" t="s">
        <v>192</v>
      </c>
      <c r="B975" s="24">
        <v>217.41</v>
      </c>
      <c r="C975" s="24">
        <v>218.93</v>
      </c>
      <c r="D975" s="24">
        <v>202.49</v>
      </c>
      <c r="E975" s="24">
        <v>216.29</v>
      </c>
      <c r="F975" s="24">
        <v>157531000</v>
      </c>
      <c r="G975" s="24">
        <v>966622163</v>
      </c>
      <c r="H975" s="7">
        <v>640</v>
      </c>
      <c r="J975" s="10">
        <f t="shared" si="9"/>
        <v>-5.1515569661009361E-3</v>
      </c>
    </row>
    <row r="976" spans="1:10" x14ac:dyDescent="0.25">
      <c r="A976" t="s">
        <v>191</v>
      </c>
      <c r="B976" s="24">
        <v>213.55</v>
      </c>
      <c r="C976" s="24">
        <v>215.45</v>
      </c>
      <c r="D976" s="24">
        <v>196.47</v>
      </c>
      <c r="E976" s="24">
        <v>209.57</v>
      </c>
      <c r="F976" s="24">
        <v>144526000</v>
      </c>
      <c r="G976" s="24">
        <v>938117075</v>
      </c>
      <c r="H976" s="7">
        <v>641</v>
      </c>
      <c r="J976" s="10">
        <f t="shared" si="9"/>
        <v>-1.8637321470381728E-2</v>
      </c>
    </row>
    <row r="977" spans="1:10" x14ac:dyDescent="0.25">
      <c r="A977" t="s">
        <v>190</v>
      </c>
      <c r="B977" s="24">
        <v>208.2</v>
      </c>
      <c r="C977" s="24">
        <v>209.32</v>
      </c>
      <c r="D977" s="24">
        <v>193.93</v>
      </c>
      <c r="E977" s="24">
        <v>198.33</v>
      </c>
      <c r="F977" s="24">
        <v>151024000</v>
      </c>
      <c r="G977" s="24">
        <v>889244124</v>
      </c>
      <c r="H977" s="7">
        <v>642</v>
      </c>
      <c r="J977" s="10">
        <f t="shared" ref="J977:J1040" si="10">(E977-B977)/B977</f>
        <v>-4.7406340057636775E-2</v>
      </c>
    </row>
    <row r="978" spans="1:10" x14ac:dyDescent="0.25">
      <c r="A978" t="s">
        <v>189</v>
      </c>
      <c r="B978" s="24">
        <v>198.42</v>
      </c>
      <c r="C978" s="24">
        <v>202.2</v>
      </c>
      <c r="D978" s="24">
        <v>185.89</v>
      </c>
      <c r="E978" s="24">
        <v>187.18</v>
      </c>
      <c r="F978" s="24">
        <v>122037000</v>
      </c>
      <c r="G978" s="24">
        <v>840577415</v>
      </c>
      <c r="H978" s="7">
        <v>643</v>
      </c>
      <c r="J978" s="10">
        <f t="shared" si="10"/>
        <v>-5.664751537143424E-2</v>
      </c>
    </row>
    <row r="979" spans="1:10" x14ac:dyDescent="0.25">
      <c r="A979" t="s">
        <v>188</v>
      </c>
      <c r="B979" s="24">
        <v>187.04</v>
      </c>
      <c r="C979" s="24">
        <v>187.79</v>
      </c>
      <c r="D979" s="24">
        <v>178.56</v>
      </c>
      <c r="E979" s="24">
        <v>185.85</v>
      </c>
      <c r="F979" s="24">
        <v>122098000</v>
      </c>
      <c r="G979" s="24">
        <v>835931082</v>
      </c>
      <c r="H979" s="7">
        <v>644</v>
      </c>
      <c r="J979" s="10">
        <f t="shared" si="10"/>
        <v>-6.3622754491017841E-3</v>
      </c>
    </row>
    <row r="980" spans="1:10" x14ac:dyDescent="0.25">
      <c r="A980" t="s">
        <v>187</v>
      </c>
      <c r="B980" s="24">
        <v>186.09</v>
      </c>
      <c r="C980" s="24">
        <v>189.41</v>
      </c>
      <c r="D980" s="24">
        <v>174.66</v>
      </c>
      <c r="E980" s="24">
        <v>176.05</v>
      </c>
      <c r="F980" s="24">
        <v>92356800</v>
      </c>
      <c r="G980" s="24">
        <v>793086234</v>
      </c>
      <c r="H980" s="7">
        <v>645</v>
      </c>
      <c r="J980" s="10">
        <f t="shared" si="10"/>
        <v>-5.3952388629157889E-2</v>
      </c>
    </row>
    <row r="981" spans="1:10" x14ac:dyDescent="0.25">
      <c r="A981" t="s">
        <v>186</v>
      </c>
      <c r="B981" s="24">
        <v>176.54</v>
      </c>
      <c r="C981" s="24">
        <v>181.33</v>
      </c>
      <c r="D981" s="24">
        <v>172</v>
      </c>
      <c r="E981" s="24">
        <v>181.33</v>
      </c>
      <c r="F981" s="24">
        <v>93770600</v>
      </c>
      <c r="G981" s="24">
        <v>818209692</v>
      </c>
      <c r="H981" s="7">
        <v>646</v>
      </c>
      <c r="J981" s="10">
        <f t="shared" si="10"/>
        <v>2.7132661153279829E-2</v>
      </c>
    </row>
    <row r="982" spans="1:10" x14ac:dyDescent="0.25">
      <c r="A982" t="s">
        <v>185</v>
      </c>
      <c r="B982" s="24">
        <v>180.97</v>
      </c>
      <c r="C982" s="24">
        <v>189.24</v>
      </c>
      <c r="D982" s="24">
        <v>178.6</v>
      </c>
      <c r="E982" s="24">
        <v>182.91</v>
      </c>
      <c r="F982" s="24">
        <v>117804000</v>
      </c>
      <c r="G982" s="24">
        <v>826599137</v>
      </c>
      <c r="H982" s="7">
        <v>647</v>
      </c>
      <c r="J982" s="10">
        <f t="shared" si="10"/>
        <v>1.0720008841244393E-2</v>
      </c>
    </row>
    <row r="983" spans="1:10" x14ac:dyDescent="0.25">
      <c r="A983" t="s">
        <v>184</v>
      </c>
      <c r="B983" s="24">
        <v>182.03</v>
      </c>
      <c r="C983" s="24">
        <v>193.03</v>
      </c>
      <c r="D983" s="24">
        <v>176.86</v>
      </c>
      <c r="E983" s="24">
        <v>177.17</v>
      </c>
      <c r="F983" s="24">
        <v>123897000</v>
      </c>
      <c r="G983" s="24">
        <v>801967659</v>
      </c>
      <c r="H983" s="7">
        <v>648</v>
      </c>
      <c r="J983" s="10">
        <f t="shared" si="10"/>
        <v>-2.6698895786408907E-2</v>
      </c>
    </row>
    <row r="984" spans="1:10" x14ac:dyDescent="0.25">
      <c r="A984" t="s">
        <v>183</v>
      </c>
      <c r="B984" s="24">
        <v>177.49</v>
      </c>
      <c r="C984" s="24">
        <v>177.49</v>
      </c>
      <c r="D984" s="24">
        <v>159.18</v>
      </c>
      <c r="E984" s="24">
        <v>161.18</v>
      </c>
      <c r="F984" s="24">
        <v>112907000</v>
      </c>
      <c r="G984" s="24">
        <v>730720609</v>
      </c>
      <c r="H984" s="7">
        <v>649</v>
      </c>
      <c r="J984" s="10">
        <f t="shared" si="10"/>
        <v>-9.1892500985971043E-2</v>
      </c>
    </row>
    <row r="985" spans="1:10" x14ac:dyDescent="0.25">
      <c r="A985" t="s">
        <v>182</v>
      </c>
      <c r="B985" s="24">
        <v>162.36000000000001</v>
      </c>
      <c r="C985" s="24">
        <v>178.46</v>
      </c>
      <c r="D985" s="24">
        <v>159.24</v>
      </c>
      <c r="E985" s="24">
        <v>175.98</v>
      </c>
      <c r="F985" s="24">
        <v>99718400</v>
      </c>
      <c r="G985" s="24">
        <v>799104565</v>
      </c>
      <c r="H985" s="7">
        <v>650</v>
      </c>
      <c r="J985" s="10">
        <f t="shared" si="10"/>
        <v>8.3887657058388618E-2</v>
      </c>
    </row>
    <row r="986" spans="1:10" x14ac:dyDescent="0.25">
      <c r="A986" t="s">
        <v>181</v>
      </c>
      <c r="B986" s="24">
        <v>176.13</v>
      </c>
      <c r="C986" s="24">
        <v>177.07</v>
      </c>
      <c r="D986" s="24">
        <v>159.46</v>
      </c>
      <c r="E986" s="24">
        <v>160.51</v>
      </c>
      <c r="F986" s="24">
        <v>97636500</v>
      </c>
      <c r="G986" s="24">
        <v>729968247</v>
      </c>
      <c r="H986" s="7">
        <v>651</v>
      </c>
      <c r="J986" s="10">
        <f t="shared" si="10"/>
        <v>-8.8684494407539907E-2</v>
      </c>
    </row>
    <row r="987" spans="1:10" x14ac:dyDescent="0.25">
      <c r="A987" t="s">
        <v>180</v>
      </c>
      <c r="B987" s="24">
        <v>161.19</v>
      </c>
      <c r="C987" s="24">
        <v>163.32</v>
      </c>
      <c r="D987" s="24">
        <v>153.34</v>
      </c>
      <c r="E987" s="24">
        <v>158.71</v>
      </c>
      <c r="F987" s="24">
        <v>92390800</v>
      </c>
      <c r="G987" s="24">
        <v>722949657</v>
      </c>
      <c r="H987" s="7">
        <v>652</v>
      </c>
      <c r="J987" s="10">
        <f t="shared" si="10"/>
        <v>-1.5385569824430732E-2</v>
      </c>
    </row>
    <row r="988" spans="1:10" x14ac:dyDescent="0.25">
      <c r="A988" t="s">
        <v>179</v>
      </c>
      <c r="B988" s="24">
        <v>157.74</v>
      </c>
      <c r="C988" s="24">
        <v>163.56</v>
      </c>
      <c r="D988" s="24">
        <v>156.11000000000001</v>
      </c>
      <c r="E988" s="24">
        <v>157.79</v>
      </c>
      <c r="F988" s="24">
        <v>98623700</v>
      </c>
      <c r="G988" s="24">
        <v>719913179</v>
      </c>
      <c r="H988" s="7">
        <v>653</v>
      </c>
      <c r="J988" s="10">
        <f t="shared" si="10"/>
        <v>3.1697730442489504E-4</v>
      </c>
    </row>
    <row r="989" spans="1:10" x14ac:dyDescent="0.25">
      <c r="A989" t="s">
        <v>178</v>
      </c>
      <c r="B989" s="24">
        <v>156.99</v>
      </c>
      <c r="C989" s="24">
        <v>162.55000000000001</v>
      </c>
      <c r="D989" s="24">
        <v>143.46</v>
      </c>
      <c r="E989" s="24">
        <v>143.46</v>
      </c>
      <c r="F989" s="24">
        <v>100641000</v>
      </c>
      <c r="G989" s="24">
        <v>655550678</v>
      </c>
      <c r="H989" s="7">
        <v>654</v>
      </c>
      <c r="J989" s="10">
        <f t="shared" si="10"/>
        <v>-8.6183833365182497E-2</v>
      </c>
    </row>
    <row r="990" spans="1:10" x14ac:dyDescent="0.25">
      <c r="A990" t="s">
        <v>177</v>
      </c>
      <c r="B990" s="24">
        <v>144.18</v>
      </c>
      <c r="C990" s="24">
        <v>144.4</v>
      </c>
      <c r="D990" s="24">
        <v>126.39</v>
      </c>
      <c r="E990" s="24">
        <v>132.02000000000001</v>
      </c>
      <c r="F990" s="24">
        <v>110542000</v>
      </c>
      <c r="G990" s="24">
        <v>604214361</v>
      </c>
      <c r="H990" s="7">
        <v>655</v>
      </c>
      <c r="J990" s="10">
        <f t="shared" si="10"/>
        <v>-8.4339020668608655E-2</v>
      </c>
    </row>
    <row r="991" spans="1:10" x14ac:dyDescent="0.25">
      <c r="A991" t="s">
        <v>176</v>
      </c>
      <c r="B991" s="24">
        <v>133.52000000000001</v>
      </c>
      <c r="C991" s="24">
        <v>145.65</v>
      </c>
      <c r="D991" s="24">
        <v>131.4</v>
      </c>
      <c r="E991" s="24">
        <v>136.83000000000001</v>
      </c>
      <c r="F991" s="24">
        <v>84434000</v>
      </c>
      <c r="G991" s="24">
        <v>627208503</v>
      </c>
      <c r="H991" s="7">
        <v>656</v>
      </c>
      <c r="J991" s="10">
        <f t="shared" si="10"/>
        <v>2.479029358897545E-2</v>
      </c>
    </row>
    <row r="992" spans="1:10" x14ac:dyDescent="0.25">
      <c r="A992" t="s">
        <v>175</v>
      </c>
      <c r="B992" s="24">
        <v>136.56</v>
      </c>
      <c r="C992" s="24">
        <v>143.81</v>
      </c>
      <c r="D992" s="24">
        <v>135.24</v>
      </c>
      <c r="E992" s="24">
        <v>141.80000000000001</v>
      </c>
      <c r="F992" s="24">
        <v>82493200</v>
      </c>
      <c r="G992" s="24">
        <v>651007824</v>
      </c>
      <c r="H992" s="7">
        <v>657</v>
      </c>
      <c r="J992" s="10">
        <f t="shared" si="10"/>
        <v>3.8371411833626308E-2</v>
      </c>
    </row>
    <row r="993" spans="1:10" x14ac:dyDescent="0.25">
      <c r="A993" t="s">
        <v>174</v>
      </c>
      <c r="B993" s="24">
        <v>141.59</v>
      </c>
      <c r="C993" s="24">
        <v>154.66</v>
      </c>
      <c r="D993" s="24">
        <v>139.63</v>
      </c>
      <c r="E993" s="24">
        <v>154.66</v>
      </c>
      <c r="F993" s="24">
        <v>90914200</v>
      </c>
      <c r="G993" s="24">
        <v>711126653</v>
      </c>
      <c r="H993" s="7">
        <v>658</v>
      </c>
      <c r="J993" s="10">
        <f t="shared" si="10"/>
        <v>9.2308778868564118E-2</v>
      </c>
    </row>
    <row r="994" spans="1:10" x14ac:dyDescent="0.25">
      <c r="A994" t="s">
        <v>173</v>
      </c>
      <c r="B994" s="24">
        <v>154.08000000000001</v>
      </c>
      <c r="C994" s="24">
        <v>155.15</v>
      </c>
      <c r="D994" s="24">
        <v>139.09</v>
      </c>
      <c r="E994" s="24">
        <v>143.69</v>
      </c>
      <c r="F994" s="24">
        <v>72459600</v>
      </c>
      <c r="G994" s="24">
        <v>661751054</v>
      </c>
      <c r="H994" s="7">
        <v>659</v>
      </c>
      <c r="J994" s="10">
        <f t="shared" si="10"/>
        <v>-6.7432502596054086E-2</v>
      </c>
    </row>
    <row r="995" spans="1:10" x14ac:dyDescent="0.25">
      <c r="A995" t="s">
        <v>172</v>
      </c>
      <c r="B995" s="24">
        <v>143.96</v>
      </c>
      <c r="C995" s="24">
        <v>146.43</v>
      </c>
      <c r="D995" s="24">
        <v>137.97</v>
      </c>
      <c r="E995" s="24">
        <v>143.97999999999999</v>
      </c>
      <c r="F995" s="24">
        <v>93628600</v>
      </c>
      <c r="G995" s="24">
        <v>664092226</v>
      </c>
      <c r="H995" s="7">
        <v>660</v>
      </c>
      <c r="J995" s="10">
        <f t="shared" si="10"/>
        <v>1.3892747985538905E-4</v>
      </c>
    </row>
    <row r="996" spans="1:10" x14ac:dyDescent="0.25">
      <c r="A996" t="s">
        <v>171</v>
      </c>
      <c r="B996" s="24">
        <v>143.71</v>
      </c>
      <c r="C996" s="24">
        <v>146.02000000000001</v>
      </c>
      <c r="D996" s="24">
        <v>129.34</v>
      </c>
      <c r="E996" s="24">
        <v>129.34</v>
      </c>
      <c r="F996" s="24">
        <v>91939300</v>
      </c>
      <c r="G996" s="24">
        <v>597506109</v>
      </c>
      <c r="H996" s="7">
        <v>661</v>
      </c>
      <c r="J996" s="10">
        <f t="shared" si="10"/>
        <v>-9.9993041541994315E-2</v>
      </c>
    </row>
    <row r="997" spans="1:10" x14ac:dyDescent="0.25">
      <c r="A997" t="s">
        <v>170</v>
      </c>
      <c r="B997" s="24">
        <v>129.99</v>
      </c>
      <c r="C997" s="24">
        <v>138.63999999999999</v>
      </c>
      <c r="D997" s="24">
        <v>126.93</v>
      </c>
      <c r="E997" s="24">
        <v>135.9</v>
      </c>
      <c r="F997" s="24">
        <v>71913500</v>
      </c>
      <c r="G997" s="24">
        <v>628807512</v>
      </c>
      <c r="H997" s="7">
        <v>662</v>
      </c>
      <c r="J997" s="10">
        <f t="shared" si="10"/>
        <v>4.546503577198243E-2</v>
      </c>
    </row>
    <row r="998" spans="1:10" x14ac:dyDescent="0.25">
      <c r="A998" t="s">
        <v>169</v>
      </c>
      <c r="B998" s="24">
        <v>135.15</v>
      </c>
      <c r="C998" s="24">
        <v>144.26</v>
      </c>
      <c r="D998" s="24">
        <v>125.4</v>
      </c>
      <c r="E998" s="24">
        <v>132</v>
      </c>
      <c r="F998" s="24">
        <v>84143200</v>
      </c>
      <c r="G998" s="24">
        <v>611663689</v>
      </c>
      <c r="H998" s="7">
        <v>663</v>
      </c>
      <c r="J998" s="10">
        <f t="shared" si="10"/>
        <v>-2.3307436182020018E-2</v>
      </c>
    </row>
    <row r="999" spans="1:10" x14ac:dyDescent="0.25">
      <c r="A999" t="s">
        <v>168</v>
      </c>
      <c r="B999" s="24">
        <v>131.36000000000001</v>
      </c>
      <c r="C999" s="24">
        <v>135.6</v>
      </c>
      <c r="D999" s="24">
        <v>126.83</v>
      </c>
      <c r="E999" s="24">
        <v>133.65</v>
      </c>
      <c r="F999" s="24">
        <v>93644000</v>
      </c>
      <c r="G999" s="24">
        <v>620309468</v>
      </c>
      <c r="H999" s="7">
        <v>664</v>
      </c>
      <c r="J999" s="10">
        <f t="shared" si="10"/>
        <v>1.7433008526187514E-2</v>
      </c>
    </row>
    <row r="1000" spans="1:10" x14ac:dyDescent="0.25">
      <c r="A1000" t="s">
        <v>167</v>
      </c>
      <c r="B1000" s="24">
        <v>131.87</v>
      </c>
      <c r="C1000" s="24">
        <v>142.88999999999999</v>
      </c>
      <c r="D1000" s="24">
        <v>130.63</v>
      </c>
      <c r="E1000" s="24">
        <v>140.72</v>
      </c>
      <c r="F1000" s="24">
        <v>109149000</v>
      </c>
      <c r="G1000" s="24">
        <v>654117193</v>
      </c>
      <c r="H1000" s="7">
        <v>665</v>
      </c>
      <c r="J1000" s="10">
        <f t="shared" si="10"/>
        <v>6.7111549253052197E-2</v>
      </c>
    </row>
    <row r="1001" spans="1:10" x14ac:dyDescent="0.25">
      <c r="A1001" t="s">
        <v>166</v>
      </c>
      <c r="B1001" s="24">
        <v>140.96</v>
      </c>
      <c r="C1001" s="24">
        <v>143.11000000000001</v>
      </c>
      <c r="D1001" s="24">
        <v>136.31</v>
      </c>
      <c r="E1001" s="24">
        <v>139.22</v>
      </c>
      <c r="F1001" s="24">
        <v>95632300</v>
      </c>
      <c r="G1001" s="24">
        <v>648116347</v>
      </c>
      <c r="H1001" s="7">
        <v>666</v>
      </c>
      <c r="J1001" s="10">
        <f t="shared" si="10"/>
        <v>-1.2343927355278157E-2</v>
      </c>
    </row>
    <row r="1002" spans="1:10" x14ac:dyDescent="0.25">
      <c r="A1002" t="s">
        <v>165</v>
      </c>
      <c r="B1002" s="24">
        <v>139.38999999999999</v>
      </c>
      <c r="C1002" s="24">
        <v>139.93</v>
      </c>
      <c r="D1002" s="24">
        <v>135.24</v>
      </c>
      <c r="E1002" s="24">
        <v>136.33000000000001</v>
      </c>
      <c r="F1002" s="24">
        <v>124786000</v>
      </c>
      <c r="G1002" s="24">
        <v>635655264</v>
      </c>
      <c r="H1002" s="7">
        <v>667</v>
      </c>
      <c r="J1002" s="10">
        <f t="shared" si="10"/>
        <v>-2.195279431810011E-2</v>
      </c>
    </row>
    <row r="1003" spans="1:10" x14ac:dyDescent="0.25">
      <c r="A1003" t="s">
        <v>164</v>
      </c>
      <c r="B1003" s="24">
        <v>136.79</v>
      </c>
      <c r="C1003" s="24">
        <v>151.13</v>
      </c>
      <c r="D1003" s="24">
        <v>134.71</v>
      </c>
      <c r="E1003" s="24">
        <v>149.78</v>
      </c>
      <c r="F1003" s="24">
        <v>137472000</v>
      </c>
      <c r="G1003" s="24">
        <v>699444527</v>
      </c>
      <c r="H1003" s="7">
        <v>668</v>
      </c>
      <c r="J1003" s="10">
        <f t="shared" si="10"/>
        <v>9.4963082096644558E-2</v>
      </c>
    </row>
    <row r="1004" spans="1:10" x14ac:dyDescent="0.25">
      <c r="A1004" t="s">
        <v>163</v>
      </c>
      <c r="B1004" s="24">
        <v>149.38999999999999</v>
      </c>
      <c r="C1004" s="24">
        <v>156.57</v>
      </c>
      <c r="D1004" s="24">
        <v>146.05000000000001</v>
      </c>
      <c r="E1004" s="24">
        <v>154.72999999999999</v>
      </c>
      <c r="F1004" s="24">
        <v>102112000</v>
      </c>
      <c r="G1004" s="24">
        <v>723686399</v>
      </c>
      <c r="H1004" s="7">
        <v>669</v>
      </c>
      <c r="J1004" s="10">
        <f t="shared" si="10"/>
        <v>3.5745364482227752E-2</v>
      </c>
    </row>
    <row r="1005" spans="1:10" x14ac:dyDescent="0.25">
      <c r="A1005" t="s">
        <v>162</v>
      </c>
      <c r="B1005" s="24">
        <v>154.07</v>
      </c>
      <c r="C1005" s="24">
        <v>155.81</v>
      </c>
      <c r="D1005" s="24">
        <v>149.12</v>
      </c>
      <c r="E1005" s="24">
        <v>153.6</v>
      </c>
      <c r="F1005" s="24">
        <v>85594300</v>
      </c>
      <c r="G1005" s="24">
        <v>719503217</v>
      </c>
      <c r="H1005" s="7">
        <v>670</v>
      </c>
      <c r="J1005" s="10">
        <f t="shared" si="10"/>
        <v>-3.0505614331148108E-3</v>
      </c>
    </row>
    <row r="1006" spans="1:10" x14ac:dyDescent="0.25">
      <c r="A1006" t="s">
        <v>161</v>
      </c>
      <c r="B1006" s="24">
        <v>153.11000000000001</v>
      </c>
      <c r="C1006" s="24">
        <v>154.34</v>
      </c>
      <c r="D1006" s="24">
        <v>145.38999999999999</v>
      </c>
      <c r="E1006" s="24">
        <v>151.74</v>
      </c>
      <c r="F1006" s="24">
        <v>114991000</v>
      </c>
      <c r="G1006" s="24">
        <v>711875679</v>
      </c>
      <c r="H1006" s="7">
        <v>671</v>
      </c>
      <c r="J1006" s="10">
        <f t="shared" si="10"/>
        <v>-8.9478152961923081E-3</v>
      </c>
    </row>
    <row r="1007" spans="1:10" x14ac:dyDescent="0.25">
      <c r="A1007" t="s">
        <v>160</v>
      </c>
      <c r="B1007" s="24">
        <v>152.35</v>
      </c>
      <c r="C1007" s="24">
        <v>152.35</v>
      </c>
      <c r="D1007" s="24">
        <v>143.82</v>
      </c>
      <c r="E1007" s="24">
        <v>150.36000000000001</v>
      </c>
      <c r="F1007" s="24">
        <v>115392000</v>
      </c>
      <c r="G1007" s="24">
        <v>706472099</v>
      </c>
      <c r="H1007" s="7">
        <v>672</v>
      </c>
      <c r="J1007" s="10">
        <f t="shared" si="10"/>
        <v>-1.3062028224482972E-2</v>
      </c>
    </row>
    <row r="1008" spans="1:10" x14ac:dyDescent="0.25">
      <c r="A1008" t="s">
        <v>159</v>
      </c>
      <c r="B1008" s="24">
        <v>149.22</v>
      </c>
      <c r="C1008" s="24">
        <v>160.28</v>
      </c>
      <c r="D1008" s="24">
        <v>149.22</v>
      </c>
      <c r="E1008" s="24">
        <v>158.06</v>
      </c>
      <c r="F1008" s="24">
        <v>144187000</v>
      </c>
      <c r="G1008" s="24">
        <v>743767837</v>
      </c>
      <c r="H1008" s="7">
        <v>673</v>
      </c>
      <c r="J1008" s="10">
        <f t="shared" si="10"/>
        <v>5.9241388553813182E-2</v>
      </c>
    </row>
    <row r="1009" spans="1:10" x14ac:dyDescent="0.25">
      <c r="A1009" t="s">
        <v>158</v>
      </c>
      <c r="B1009" s="24">
        <v>158.66999999999999</v>
      </c>
      <c r="C1009" s="24">
        <v>159.06</v>
      </c>
      <c r="D1009" s="24">
        <v>151.30000000000001</v>
      </c>
      <c r="E1009" s="24">
        <v>155.68</v>
      </c>
      <c r="F1009" s="24">
        <v>119554000</v>
      </c>
      <c r="G1009" s="24">
        <v>733689160</v>
      </c>
      <c r="H1009" s="7">
        <v>674</v>
      </c>
      <c r="J1009" s="10">
        <f t="shared" si="10"/>
        <v>-1.884414192979127E-2</v>
      </c>
    </row>
    <row r="1010" spans="1:10" x14ac:dyDescent="0.25">
      <c r="A1010" t="s">
        <v>157</v>
      </c>
      <c r="B1010" s="24">
        <v>155.38</v>
      </c>
      <c r="C1010" s="24">
        <v>159.71</v>
      </c>
      <c r="D1010" s="24">
        <v>149.66</v>
      </c>
      <c r="E1010" s="24">
        <v>155.80000000000001</v>
      </c>
      <c r="F1010" s="24">
        <v>108822000</v>
      </c>
      <c r="G1010" s="24">
        <v>735400871</v>
      </c>
      <c r="H1010" s="7">
        <v>675</v>
      </c>
      <c r="J1010" s="10">
        <f t="shared" si="10"/>
        <v>2.7030505856610629E-3</v>
      </c>
    </row>
    <row r="1011" spans="1:10" x14ac:dyDescent="0.25">
      <c r="A1011" t="s">
        <v>156</v>
      </c>
      <c r="B1011" s="24">
        <v>155.94</v>
      </c>
      <c r="C1011" s="24">
        <v>159.38</v>
      </c>
      <c r="D1011" s="24">
        <v>154.31</v>
      </c>
      <c r="E1011" s="24">
        <v>156.44999999999999</v>
      </c>
      <c r="F1011" s="24">
        <v>116901000</v>
      </c>
      <c r="G1011" s="24">
        <v>739561963</v>
      </c>
      <c r="H1011" s="7">
        <v>676</v>
      </c>
      <c r="J1011" s="10">
        <f t="shared" si="10"/>
        <v>3.2704886494805113E-3</v>
      </c>
    </row>
    <row r="1012" spans="1:10" x14ac:dyDescent="0.25">
      <c r="A1012" t="s">
        <v>155</v>
      </c>
      <c r="B1012" s="24">
        <v>155.49</v>
      </c>
      <c r="C1012" s="24">
        <v>159.24</v>
      </c>
      <c r="D1012" s="24">
        <v>133.62</v>
      </c>
      <c r="E1012" s="24">
        <v>133.62</v>
      </c>
      <c r="F1012" s="24">
        <v>136070000</v>
      </c>
      <c r="G1012" s="24">
        <v>632595213</v>
      </c>
      <c r="H1012" s="7">
        <v>677</v>
      </c>
      <c r="J1012" s="10">
        <f t="shared" si="10"/>
        <v>-0.14065213196990162</v>
      </c>
    </row>
    <row r="1013" spans="1:10" x14ac:dyDescent="0.25">
      <c r="A1013" t="s">
        <v>154</v>
      </c>
      <c r="B1013" s="24">
        <v>133.4</v>
      </c>
      <c r="C1013" s="24">
        <v>133.4</v>
      </c>
      <c r="D1013" s="24">
        <v>124.47</v>
      </c>
      <c r="E1013" s="24">
        <v>131.6</v>
      </c>
      <c r="F1013" s="24">
        <v>108919000</v>
      </c>
      <c r="G1013" s="24">
        <v>623979126</v>
      </c>
      <c r="H1013" s="7">
        <v>678</v>
      </c>
      <c r="J1013" s="10">
        <f t="shared" si="10"/>
        <v>-1.3493253373313427E-2</v>
      </c>
    </row>
    <row r="1014" spans="1:10" x14ac:dyDescent="0.25">
      <c r="A1014" t="s">
        <v>153</v>
      </c>
      <c r="B1014" s="24">
        <v>131.52000000000001</v>
      </c>
      <c r="C1014" s="24">
        <v>133.68</v>
      </c>
      <c r="D1014" s="24">
        <v>126.24</v>
      </c>
      <c r="E1014" s="24">
        <v>126.9</v>
      </c>
      <c r="F1014" s="24">
        <v>93275100</v>
      </c>
      <c r="G1014" s="24">
        <v>602594961</v>
      </c>
      <c r="H1014" s="7">
        <v>679</v>
      </c>
      <c r="J1014" s="10">
        <f t="shared" si="10"/>
        <v>-3.5127737226277406E-2</v>
      </c>
    </row>
    <row r="1015" spans="1:10" x14ac:dyDescent="0.25">
      <c r="A1015" t="s">
        <v>152</v>
      </c>
      <c r="B1015" s="24">
        <v>126.64</v>
      </c>
      <c r="C1015" s="24">
        <v>133.88999999999999</v>
      </c>
      <c r="D1015" s="24">
        <v>121.53</v>
      </c>
      <c r="E1015" s="24">
        <v>121.91</v>
      </c>
      <c r="F1015" s="24">
        <v>87398300</v>
      </c>
      <c r="G1015" s="24">
        <v>579770275</v>
      </c>
      <c r="H1015" s="7">
        <v>680</v>
      </c>
      <c r="J1015" s="10">
        <f t="shared" si="10"/>
        <v>-3.7349968414403065E-2</v>
      </c>
    </row>
    <row r="1016" spans="1:10" x14ac:dyDescent="0.25">
      <c r="A1016" t="s">
        <v>151</v>
      </c>
      <c r="B1016" s="24">
        <v>122.17</v>
      </c>
      <c r="C1016" s="24">
        <v>126.36</v>
      </c>
      <c r="D1016" s="24">
        <v>118.51</v>
      </c>
      <c r="E1016" s="24">
        <v>119.51</v>
      </c>
      <c r="F1016" s="24">
        <v>95415600</v>
      </c>
      <c r="G1016" s="24">
        <v>569222763</v>
      </c>
      <c r="H1016" s="7">
        <v>681</v>
      </c>
      <c r="J1016" s="10">
        <f t="shared" si="10"/>
        <v>-2.1772939346811793E-2</v>
      </c>
    </row>
    <row r="1017" spans="1:10" x14ac:dyDescent="0.25">
      <c r="A1017" t="s">
        <v>150</v>
      </c>
      <c r="B1017" s="24">
        <v>118.59</v>
      </c>
      <c r="C1017" s="24">
        <v>122.68</v>
      </c>
      <c r="D1017" s="24">
        <v>116.86</v>
      </c>
      <c r="E1017" s="24">
        <v>118.92</v>
      </c>
      <c r="F1017" s="24">
        <v>95923500</v>
      </c>
      <c r="G1017" s="24">
        <v>567255022</v>
      </c>
      <c r="H1017" s="7">
        <v>682</v>
      </c>
      <c r="J1017" s="10">
        <f t="shared" si="10"/>
        <v>2.7826966860612047E-3</v>
      </c>
    </row>
    <row r="1018" spans="1:10" x14ac:dyDescent="0.25">
      <c r="A1018" t="s">
        <v>149</v>
      </c>
      <c r="B1018" s="24">
        <v>120.05</v>
      </c>
      <c r="C1018" s="24">
        <v>120.38</v>
      </c>
      <c r="D1018" s="24">
        <v>110.17</v>
      </c>
      <c r="E1018" s="24">
        <v>113.15</v>
      </c>
      <c r="F1018" s="24">
        <v>92611300</v>
      </c>
      <c r="G1018" s="24">
        <v>540565466</v>
      </c>
      <c r="H1018" s="7">
        <v>683</v>
      </c>
      <c r="J1018" s="10">
        <f t="shared" si="10"/>
        <v>-5.7476051645147783E-2</v>
      </c>
    </row>
    <row r="1019" spans="1:10" x14ac:dyDescent="0.25">
      <c r="A1019" t="s">
        <v>148</v>
      </c>
      <c r="B1019" s="24">
        <v>113.12</v>
      </c>
      <c r="C1019" s="24">
        <v>113.36</v>
      </c>
      <c r="D1019" s="24">
        <v>101.86</v>
      </c>
      <c r="E1019" s="24">
        <v>110.42</v>
      </c>
      <c r="F1019" s="24">
        <v>96953500</v>
      </c>
      <c r="G1019" s="24">
        <v>528332693</v>
      </c>
      <c r="H1019" s="7">
        <v>684</v>
      </c>
      <c r="J1019" s="10">
        <f t="shared" si="10"/>
        <v>-2.3868458274398891E-2</v>
      </c>
    </row>
    <row r="1020" spans="1:10" x14ac:dyDescent="0.25">
      <c r="A1020" t="s">
        <v>147</v>
      </c>
      <c r="B1020" s="24">
        <v>110.69</v>
      </c>
      <c r="C1020" s="24">
        <v>119.95</v>
      </c>
      <c r="D1020" s="24">
        <v>110.69</v>
      </c>
      <c r="E1020" s="24">
        <v>118.83</v>
      </c>
      <c r="F1020" s="24">
        <v>101930000</v>
      </c>
      <c r="G1020" s="24">
        <v>569415464</v>
      </c>
      <c r="H1020" s="7">
        <v>685</v>
      </c>
      <c r="J1020" s="10">
        <f t="shared" si="10"/>
        <v>7.3538711717408986E-2</v>
      </c>
    </row>
    <row r="1021" spans="1:10" x14ac:dyDescent="0.25">
      <c r="A1021" t="s">
        <v>146</v>
      </c>
      <c r="B1021" s="24">
        <v>117.37</v>
      </c>
      <c r="C1021" s="24">
        <v>123.49</v>
      </c>
      <c r="D1021" s="24">
        <v>114.19</v>
      </c>
      <c r="E1021" s="24">
        <v>117.74</v>
      </c>
      <c r="F1021" s="24">
        <v>96404100</v>
      </c>
      <c r="G1021" s="24">
        <v>565025398</v>
      </c>
      <c r="H1021" s="7">
        <v>686</v>
      </c>
      <c r="J1021" s="10">
        <f t="shared" si="10"/>
        <v>3.1524239584220016E-3</v>
      </c>
    </row>
    <row r="1022" spans="1:10" x14ac:dyDescent="0.25">
      <c r="A1022" t="s">
        <v>145</v>
      </c>
      <c r="B1022" s="24">
        <v>119.81</v>
      </c>
      <c r="C1022" s="24">
        <v>124.64</v>
      </c>
      <c r="D1022" s="24">
        <v>117.71</v>
      </c>
      <c r="E1022" s="24">
        <v>119.94</v>
      </c>
      <c r="F1022" s="24">
        <v>96134200</v>
      </c>
      <c r="G1022" s="24">
        <v>576440768</v>
      </c>
      <c r="H1022" s="7">
        <v>687</v>
      </c>
      <c r="J1022" s="10">
        <f t="shared" si="10"/>
        <v>1.0850513312744799E-3</v>
      </c>
    </row>
    <row r="1023" spans="1:10" x14ac:dyDescent="0.25">
      <c r="A1023" t="s">
        <v>144</v>
      </c>
      <c r="B1023" s="24">
        <v>120.6</v>
      </c>
      <c r="C1023" s="24">
        <v>121.55</v>
      </c>
      <c r="D1023" s="24">
        <v>115.79</v>
      </c>
      <c r="E1023" s="24">
        <v>118.08</v>
      </c>
      <c r="F1023" s="24">
        <v>94970600</v>
      </c>
      <c r="G1023" s="24">
        <v>568319328</v>
      </c>
      <c r="H1023" s="7">
        <v>688</v>
      </c>
      <c r="J1023" s="10">
        <f t="shared" si="10"/>
        <v>-2.0895522388059671E-2</v>
      </c>
    </row>
    <row r="1024" spans="1:10" x14ac:dyDescent="0.25">
      <c r="A1024" t="s">
        <v>143</v>
      </c>
      <c r="B1024" s="24">
        <v>118.41</v>
      </c>
      <c r="C1024" s="24">
        <v>120.84</v>
      </c>
      <c r="D1024" s="24">
        <v>107.26</v>
      </c>
      <c r="E1024" s="24">
        <v>109.87</v>
      </c>
      <c r="F1024" s="24">
        <v>95085800</v>
      </c>
      <c r="G1024" s="24">
        <v>529623501</v>
      </c>
      <c r="H1024" s="7">
        <v>689</v>
      </c>
      <c r="J1024" s="10">
        <f t="shared" si="10"/>
        <v>-7.2122286969005925E-2</v>
      </c>
    </row>
    <row r="1025" spans="1:10" x14ac:dyDescent="0.25">
      <c r="A1025" t="s">
        <v>142</v>
      </c>
      <c r="B1025" s="24">
        <v>109.94</v>
      </c>
      <c r="C1025" s="24">
        <v>114.6</v>
      </c>
      <c r="D1025" s="24">
        <v>107.17</v>
      </c>
      <c r="E1025" s="24">
        <v>112.12</v>
      </c>
      <c r="F1025" s="24">
        <v>104004000</v>
      </c>
      <c r="G1025" s="24">
        <v>541267942</v>
      </c>
      <c r="H1025" s="7">
        <v>690</v>
      </c>
      <c r="J1025" s="10">
        <f t="shared" si="10"/>
        <v>1.9828997635073738E-2</v>
      </c>
    </row>
    <row r="1026" spans="1:10" x14ac:dyDescent="0.25">
      <c r="A1026" t="s">
        <v>141</v>
      </c>
      <c r="B1026" s="24">
        <v>111.97</v>
      </c>
      <c r="C1026" s="24">
        <v>115.52</v>
      </c>
      <c r="D1026" s="24">
        <v>110.08</v>
      </c>
      <c r="E1026" s="24">
        <v>113.64</v>
      </c>
      <c r="F1026" s="24">
        <v>91429500</v>
      </c>
      <c r="G1026" s="24">
        <v>549419706</v>
      </c>
      <c r="H1026" s="7">
        <v>691</v>
      </c>
      <c r="J1026" s="10">
        <f t="shared" si="10"/>
        <v>1.4914709297133176E-2</v>
      </c>
    </row>
    <row r="1027" spans="1:10" x14ac:dyDescent="0.25">
      <c r="A1027" t="s">
        <v>140</v>
      </c>
      <c r="B1027" s="24">
        <v>114.24</v>
      </c>
      <c r="C1027" s="24">
        <v>119.99</v>
      </c>
      <c r="D1027" s="24">
        <v>111.8</v>
      </c>
      <c r="E1027" s="24">
        <v>119.65</v>
      </c>
      <c r="F1027" s="24">
        <v>107159000</v>
      </c>
      <c r="G1027" s="24">
        <v>579352030</v>
      </c>
      <c r="H1027" s="7">
        <v>692</v>
      </c>
      <c r="J1027" s="10">
        <f t="shared" si="10"/>
        <v>4.7356442577030908E-2</v>
      </c>
    </row>
    <row r="1028" spans="1:10" x14ac:dyDescent="0.25">
      <c r="A1028" t="s">
        <v>139</v>
      </c>
      <c r="B1028" s="24">
        <v>119.21</v>
      </c>
      <c r="C1028" s="24">
        <v>128.69999999999999</v>
      </c>
      <c r="D1028" s="24">
        <v>116.85</v>
      </c>
      <c r="E1028" s="24">
        <v>125.43</v>
      </c>
      <c r="F1028" s="24">
        <v>127960000</v>
      </c>
      <c r="G1028" s="24">
        <v>608239221</v>
      </c>
      <c r="H1028" s="7">
        <v>693</v>
      </c>
      <c r="J1028" s="10">
        <f t="shared" si="10"/>
        <v>5.2176830802785117E-2</v>
      </c>
    </row>
    <row r="1029" spans="1:10" x14ac:dyDescent="0.25">
      <c r="A1029" t="s">
        <v>138</v>
      </c>
      <c r="B1029" s="24">
        <v>126.81</v>
      </c>
      <c r="C1029" s="24">
        <v>128.37</v>
      </c>
      <c r="D1029" s="24">
        <v>121.09</v>
      </c>
      <c r="E1029" s="24">
        <v>123.39</v>
      </c>
      <c r="F1029" s="24">
        <v>99206300</v>
      </c>
      <c r="G1029" s="24">
        <v>599249392</v>
      </c>
      <c r="H1029" s="7">
        <v>694</v>
      </c>
      <c r="J1029" s="10">
        <f t="shared" si="10"/>
        <v>-2.6969481902058209E-2</v>
      </c>
    </row>
    <row r="1030" spans="1:10" x14ac:dyDescent="0.25">
      <c r="A1030" t="s">
        <v>137</v>
      </c>
      <c r="B1030" s="24">
        <v>124.01</v>
      </c>
      <c r="C1030" s="24">
        <v>134</v>
      </c>
      <c r="D1030" s="24">
        <v>122.31</v>
      </c>
      <c r="E1030" s="24">
        <v>130.9</v>
      </c>
      <c r="F1030" s="24">
        <v>124136000</v>
      </c>
      <c r="G1030" s="24">
        <v>636641285</v>
      </c>
      <c r="H1030" s="7">
        <v>695</v>
      </c>
      <c r="J1030" s="10">
        <f t="shared" si="10"/>
        <v>5.5560035481009601E-2</v>
      </c>
    </row>
    <row r="1031" spans="1:10" x14ac:dyDescent="0.25">
      <c r="A1031" t="s">
        <v>136</v>
      </c>
      <c r="B1031" s="24">
        <v>131.36000000000001</v>
      </c>
      <c r="C1031" s="24">
        <v>144.32</v>
      </c>
      <c r="D1031" s="24">
        <v>125.4</v>
      </c>
      <c r="E1031" s="24">
        <v>137.66</v>
      </c>
      <c r="F1031" s="24">
        <v>154700000</v>
      </c>
      <c r="G1031" s="24">
        <v>670487102</v>
      </c>
      <c r="H1031" s="7">
        <v>696</v>
      </c>
      <c r="J1031" s="10">
        <f t="shared" si="10"/>
        <v>4.7959805115712413E-2</v>
      </c>
    </row>
    <row r="1032" spans="1:10" x14ac:dyDescent="0.25">
      <c r="A1032" t="s">
        <v>135</v>
      </c>
      <c r="B1032" s="24">
        <v>137.25</v>
      </c>
      <c r="C1032" s="24">
        <v>138.01</v>
      </c>
      <c r="D1032" s="24">
        <v>126.61</v>
      </c>
      <c r="E1032" s="24">
        <v>133.87</v>
      </c>
      <c r="F1032" s="24">
        <v>111247000</v>
      </c>
      <c r="G1032" s="24">
        <v>653003921</v>
      </c>
      <c r="H1032" s="7">
        <v>697</v>
      </c>
      <c r="J1032" s="10">
        <f t="shared" si="10"/>
        <v>-2.4626593806921643E-2</v>
      </c>
    </row>
    <row r="1033" spans="1:10" x14ac:dyDescent="0.25">
      <c r="A1033" t="s">
        <v>134</v>
      </c>
      <c r="B1033" s="24">
        <v>136.18</v>
      </c>
      <c r="C1033" s="24">
        <v>141.79</v>
      </c>
      <c r="D1033" s="24">
        <v>128.63</v>
      </c>
      <c r="E1033" s="24">
        <v>133.04</v>
      </c>
      <c r="F1033" s="24">
        <v>127405000</v>
      </c>
      <c r="G1033" s="24">
        <v>649911210</v>
      </c>
      <c r="H1033" s="7">
        <v>698</v>
      </c>
      <c r="J1033" s="10">
        <f t="shared" si="10"/>
        <v>-2.3057717726538512E-2</v>
      </c>
    </row>
    <row r="1034" spans="1:10" x14ac:dyDescent="0.25">
      <c r="A1034" t="s">
        <v>133</v>
      </c>
      <c r="B1034" s="24">
        <v>133.12</v>
      </c>
      <c r="C1034" s="24">
        <v>144.96</v>
      </c>
      <c r="D1034" s="24">
        <v>132.55000000000001</v>
      </c>
      <c r="E1034" s="24">
        <v>143.36000000000001</v>
      </c>
      <c r="F1034" s="24">
        <v>134801000</v>
      </c>
      <c r="G1034" s="24">
        <v>701336562</v>
      </c>
      <c r="H1034" s="7">
        <v>699</v>
      </c>
      <c r="J1034" s="10">
        <f t="shared" si="10"/>
        <v>7.6923076923076983E-2</v>
      </c>
    </row>
    <row r="1035" spans="1:10" x14ac:dyDescent="0.25">
      <c r="A1035" t="s">
        <v>132</v>
      </c>
      <c r="B1035" s="24">
        <v>143.01</v>
      </c>
      <c r="C1035" s="24">
        <v>145.05000000000001</v>
      </c>
      <c r="D1035" s="24">
        <v>134.18</v>
      </c>
      <c r="E1035" s="24">
        <v>136.35</v>
      </c>
      <c r="F1035" s="24">
        <v>165087000</v>
      </c>
      <c r="G1035" s="24">
        <v>668053640</v>
      </c>
      <c r="H1035" s="7">
        <v>700</v>
      </c>
      <c r="J1035" s="10">
        <f t="shared" si="10"/>
        <v>-4.6570169918187521E-2</v>
      </c>
    </row>
    <row r="1036" spans="1:10" x14ac:dyDescent="0.25">
      <c r="A1036" t="s">
        <v>131</v>
      </c>
      <c r="B1036" s="24">
        <v>136.32</v>
      </c>
      <c r="C1036" s="24">
        <v>136.32</v>
      </c>
      <c r="D1036" s="24">
        <v>131.83000000000001</v>
      </c>
      <c r="E1036" s="24">
        <v>133.51</v>
      </c>
      <c r="F1036" s="24">
        <v>143884000</v>
      </c>
      <c r="G1036" s="24">
        <v>655077863</v>
      </c>
      <c r="H1036" s="7">
        <v>701</v>
      </c>
      <c r="J1036" s="10">
        <f t="shared" si="10"/>
        <v>-2.0613262910798139E-2</v>
      </c>
    </row>
    <row r="1037" spans="1:10" x14ac:dyDescent="0.25">
      <c r="A1037" t="s">
        <v>130</v>
      </c>
      <c r="B1037" s="24">
        <v>133.87</v>
      </c>
      <c r="C1037" s="24">
        <v>134.56</v>
      </c>
      <c r="D1037" s="24">
        <v>129.03</v>
      </c>
      <c r="E1037" s="24">
        <v>131.99</v>
      </c>
      <c r="F1037" s="24">
        <v>151008000</v>
      </c>
      <c r="G1037" s="24">
        <v>648584729</v>
      </c>
      <c r="H1037" s="7">
        <v>702</v>
      </c>
      <c r="J1037" s="10">
        <f t="shared" si="10"/>
        <v>-1.4043475013072348E-2</v>
      </c>
    </row>
    <row r="1038" spans="1:10" x14ac:dyDescent="0.25">
      <c r="A1038" t="s">
        <v>129</v>
      </c>
      <c r="B1038" s="24">
        <v>131.88999999999999</v>
      </c>
      <c r="C1038" s="24">
        <v>133.9</v>
      </c>
      <c r="D1038" s="24">
        <v>126.37</v>
      </c>
      <c r="E1038" s="24">
        <v>127.38</v>
      </c>
      <c r="F1038" s="24">
        <v>151058000</v>
      </c>
      <c r="G1038" s="24">
        <v>626834736</v>
      </c>
      <c r="H1038" s="7">
        <v>703</v>
      </c>
      <c r="J1038" s="10">
        <f t="shared" si="10"/>
        <v>-3.419516263552954E-2</v>
      </c>
    </row>
    <row r="1039" spans="1:10" x14ac:dyDescent="0.25">
      <c r="A1039" t="s">
        <v>128</v>
      </c>
      <c r="B1039" s="24">
        <v>127.09</v>
      </c>
      <c r="C1039" s="24">
        <v>128.94</v>
      </c>
      <c r="D1039" s="24">
        <v>125.71</v>
      </c>
      <c r="E1039" s="24">
        <v>126.83</v>
      </c>
      <c r="F1039" s="24">
        <v>133792000</v>
      </c>
      <c r="G1039" s="24">
        <v>625038401</v>
      </c>
      <c r="H1039" s="7">
        <v>704</v>
      </c>
      <c r="J1039" s="10">
        <f t="shared" si="10"/>
        <v>-2.0457943189865851E-3</v>
      </c>
    </row>
    <row r="1040" spans="1:10" x14ac:dyDescent="0.25">
      <c r="A1040" t="s">
        <v>127</v>
      </c>
      <c r="B1040" s="24">
        <v>127.05</v>
      </c>
      <c r="C1040" s="24">
        <v>127.72</v>
      </c>
      <c r="D1040" s="24">
        <v>119.9</v>
      </c>
      <c r="E1040" s="24">
        <v>122.06</v>
      </c>
      <c r="F1040" s="24">
        <v>133461000</v>
      </c>
      <c r="G1040" s="24">
        <v>602403839</v>
      </c>
      <c r="H1040" s="7">
        <v>705</v>
      </c>
      <c r="J1040" s="10">
        <f t="shared" si="10"/>
        <v>-3.9275875639511966E-2</v>
      </c>
    </row>
    <row r="1041" spans="1:10" x14ac:dyDescent="0.25">
      <c r="A1041" t="s">
        <v>126</v>
      </c>
      <c r="B1041" s="24">
        <v>122.36</v>
      </c>
      <c r="C1041" s="24">
        <v>126.32</v>
      </c>
      <c r="D1041" s="24">
        <v>121.58</v>
      </c>
      <c r="E1041" s="24">
        <v>124.03</v>
      </c>
      <c r="F1041" s="24">
        <v>169554000</v>
      </c>
      <c r="G1041" s="24">
        <v>613013431</v>
      </c>
      <c r="H1041" s="7">
        <v>706</v>
      </c>
      <c r="J1041" s="10">
        <f t="shared" ref="J1041:J1104" si="11">(E1041-B1041)/B1041</f>
        <v>1.3648251062438719E-2</v>
      </c>
    </row>
    <row r="1042" spans="1:10" x14ac:dyDescent="0.25">
      <c r="A1042" t="s">
        <v>125</v>
      </c>
      <c r="B1042" s="24">
        <v>124.22</v>
      </c>
      <c r="C1042" s="24">
        <v>130.91</v>
      </c>
      <c r="D1042" s="24">
        <v>124.07</v>
      </c>
      <c r="E1042" s="24">
        <v>127.73</v>
      </c>
      <c r="F1042" s="24">
        <v>147203000</v>
      </c>
      <c r="G1042" s="24">
        <v>632182072</v>
      </c>
      <c r="H1042" s="7">
        <v>707</v>
      </c>
      <c r="J1042" s="10">
        <f t="shared" si="11"/>
        <v>2.8256319433263608E-2</v>
      </c>
    </row>
    <row r="1043" spans="1:10" x14ac:dyDescent="0.25">
      <c r="A1043" t="s">
        <v>124</v>
      </c>
      <c r="B1043" s="24">
        <v>127.89</v>
      </c>
      <c r="C1043" s="24">
        <v>129.49</v>
      </c>
      <c r="D1043" s="24">
        <v>124.63</v>
      </c>
      <c r="E1043" s="24">
        <v>125.81</v>
      </c>
      <c r="F1043" s="24">
        <v>147108000</v>
      </c>
      <c r="G1043" s="24">
        <v>623606359</v>
      </c>
      <c r="H1043" s="7">
        <v>708</v>
      </c>
      <c r="J1043" s="10">
        <f t="shared" si="11"/>
        <v>-1.6263976855109847E-2</v>
      </c>
    </row>
    <row r="1044" spans="1:10" x14ac:dyDescent="0.25">
      <c r="A1044" t="s">
        <v>123</v>
      </c>
      <c r="B1044" s="24">
        <v>125.33</v>
      </c>
      <c r="C1044" s="24">
        <v>127.5</v>
      </c>
      <c r="D1044" s="24">
        <v>123.76</v>
      </c>
      <c r="E1044" s="24">
        <v>125.46</v>
      </c>
      <c r="F1044" s="24">
        <v>141094000</v>
      </c>
      <c r="G1044" s="24">
        <v>622768282</v>
      </c>
      <c r="H1044" s="7">
        <v>709</v>
      </c>
      <c r="J1044" s="10">
        <f t="shared" si="11"/>
        <v>1.0372616292986152E-3</v>
      </c>
    </row>
    <row r="1045" spans="1:10" x14ac:dyDescent="0.25">
      <c r="A1045" t="s">
        <v>122</v>
      </c>
      <c r="B1045" s="24">
        <v>125.34</v>
      </c>
      <c r="C1045" s="24">
        <v>127.9</v>
      </c>
      <c r="D1045" s="24">
        <v>124.07</v>
      </c>
      <c r="E1045" s="24">
        <v>126.5</v>
      </c>
      <c r="F1045" s="24">
        <v>159355000</v>
      </c>
      <c r="G1045" s="24">
        <v>628843359</v>
      </c>
      <c r="H1045" s="7">
        <v>710</v>
      </c>
      <c r="J1045" s="10">
        <f t="shared" si="11"/>
        <v>9.254826870911094E-3</v>
      </c>
    </row>
    <row r="1046" spans="1:10" x14ac:dyDescent="0.25">
      <c r="A1046" t="s">
        <v>121</v>
      </c>
      <c r="B1046" s="24">
        <v>126.27</v>
      </c>
      <c r="C1046" s="24">
        <v>129.4</v>
      </c>
      <c r="D1046" s="24">
        <v>125.68</v>
      </c>
      <c r="E1046" s="24">
        <v>126.11</v>
      </c>
      <c r="F1046" s="24">
        <v>188448000</v>
      </c>
      <c r="G1046" s="24">
        <v>627822332</v>
      </c>
      <c r="H1046" s="7">
        <v>711</v>
      </c>
      <c r="J1046" s="10">
        <f t="shared" si="11"/>
        <v>-1.2671259998415824E-3</v>
      </c>
    </row>
    <row r="1047" spans="1:10" x14ac:dyDescent="0.25">
      <c r="A1047" t="s">
        <v>120</v>
      </c>
      <c r="B1047" s="24">
        <v>125.99</v>
      </c>
      <c r="C1047" s="24">
        <v>126.6</v>
      </c>
      <c r="D1047" s="24">
        <v>123.42</v>
      </c>
      <c r="E1047" s="24">
        <v>123.66</v>
      </c>
      <c r="F1047" s="24">
        <v>175638000</v>
      </c>
      <c r="G1047" s="24">
        <v>616509945</v>
      </c>
      <c r="H1047" s="7">
        <v>712</v>
      </c>
      <c r="J1047" s="10">
        <f t="shared" si="11"/>
        <v>-1.8493531232637497E-2</v>
      </c>
    </row>
    <row r="1048" spans="1:10" x14ac:dyDescent="0.25">
      <c r="A1048" t="s">
        <v>119</v>
      </c>
      <c r="B1048" s="24">
        <v>123.54</v>
      </c>
      <c r="C1048" s="24">
        <v>124.03</v>
      </c>
      <c r="D1048" s="24">
        <v>109.91</v>
      </c>
      <c r="E1048" s="24">
        <v>110.04</v>
      </c>
      <c r="F1048" s="24">
        <v>93696300</v>
      </c>
      <c r="G1048" s="24">
        <v>549345127</v>
      </c>
      <c r="H1048" s="7">
        <v>713</v>
      </c>
      <c r="J1048" s="10">
        <f t="shared" si="11"/>
        <v>-0.10927634774162213</v>
      </c>
    </row>
    <row r="1049" spans="1:10" x14ac:dyDescent="0.25">
      <c r="A1049" t="s">
        <v>118</v>
      </c>
      <c r="B1049" s="24">
        <v>109.07</v>
      </c>
      <c r="C1049" s="24">
        <v>112.12</v>
      </c>
      <c r="D1049" s="24">
        <v>107.93</v>
      </c>
      <c r="E1049" s="24">
        <v>109.02</v>
      </c>
      <c r="F1049" s="24">
        <v>115512000</v>
      </c>
      <c r="G1049" s="24">
        <v>545078886</v>
      </c>
      <c r="H1049" s="7">
        <v>714</v>
      </c>
      <c r="J1049" s="10">
        <f t="shared" si="11"/>
        <v>-4.5842119739614157E-4</v>
      </c>
    </row>
    <row r="1050" spans="1:10" x14ac:dyDescent="0.25">
      <c r="A1050" t="s">
        <v>117</v>
      </c>
      <c r="B1050" s="24">
        <v>110.49</v>
      </c>
      <c r="C1050" s="24">
        <v>112.93</v>
      </c>
      <c r="D1050" s="24">
        <v>110.01</v>
      </c>
      <c r="E1050" s="24">
        <v>111.57</v>
      </c>
      <c r="F1050" s="24">
        <v>109809000</v>
      </c>
      <c r="G1050" s="24">
        <v>558645314</v>
      </c>
      <c r="H1050" s="7">
        <v>715</v>
      </c>
      <c r="J1050" s="10">
        <f t="shared" si="11"/>
        <v>9.7746402389356345E-3</v>
      </c>
    </row>
    <row r="1051" spans="1:10" x14ac:dyDescent="0.25">
      <c r="A1051" t="s">
        <v>116</v>
      </c>
      <c r="B1051" s="24">
        <v>112.03</v>
      </c>
      <c r="C1051" s="24">
        <v>113.11</v>
      </c>
      <c r="D1051" s="24">
        <v>108.54</v>
      </c>
      <c r="E1051" s="24">
        <v>108.54</v>
      </c>
      <c r="F1051" s="24">
        <v>100116000</v>
      </c>
      <c r="G1051" s="24">
        <v>544214281</v>
      </c>
      <c r="H1051" s="7">
        <v>716</v>
      </c>
      <c r="J1051" s="10">
        <f t="shared" si="11"/>
        <v>-3.1152369900919352E-2</v>
      </c>
    </row>
    <row r="1052" spans="1:10" x14ac:dyDescent="0.25">
      <c r="A1052" t="s">
        <v>115</v>
      </c>
      <c r="B1052" s="24">
        <v>109.16</v>
      </c>
      <c r="C1052" s="24">
        <v>118.4</v>
      </c>
      <c r="D1052" s="24">
        <v>107.54</v>
      </c>
      <c r="E1052" s="24">
        <v>112.92</v>
      </c>
      <c r="F1052" s="24">
        <v>139572000</v>
      </c>
      <c r="G1052" s="24">
        <v>566970915</v>
      </c>
      <c r="H1052" s="7">
        <v>717</v>
      </c>
      <c r="J1052" s="10">
        <f t="shared" si="11"/>
        <v>3.4444851593990522E-2</v>
      </c>
    </row>
    <row r="1053" spans="1:10" x14ac:dyDescent="0.25">
      <c r="A1053" t="s">
        <v>114</v>
      </c>
      <c r="B1053" s="24">
        <v>113.16</v>
      </c>
      <c r="C1053" s="24">
        <v>116.76</v>
      </c>
      <c r="D1053" s="24">
        <v>111.63</v>
      </c>
      <c r="E1053" s="24">
        <v>115.42</v>
      </c>
      <c r="F1053" s="24">
        <v>128564000</v>
      </c>
      <c r="G1053" s="24">
        <v>580390149</v>
      </c>
      <c r="H1053" s="7">
        <v>718</v>
      </c>
      <c r="J1053" s="10">
        <f t="shared" si="11"/>
        <v>1.9971721456345043E-2</v>
      </c>
    </row>
    <row r="1054" spans="1:10" x14ac:dyDescent="0.25">
      <c r="A1054" t="s">
        <v>113</v>
      </c>
      <c r="B1054" s="24">
        <v>115.66</v>
      </c>
      <c r="C1054" s="24">
        <v>119.66</v>
      </c>
      <c r="D1054" s="24">
        <v>112.71</v>
      </c>
      <c r="E1054" s="24">
        <v>119.01</v>
      </c>
      <c r="F1054" s="24">
        <v>107976000</v>
      </c>
      <c r="G1054" s="24">
        <v>599257517</v>
      </c>
      <c r="H1054" s="7">
        <v>719</v>
      </c>
      <c r="J1054" s="10">
        <f t="shared" si="11"/>
        <v>2.8964205429707839E-2</v>
      </c>
    </row>
    <row r="1055" spans="1:10" x14ac:dyDescent="0.25">
      <c r="A1055" t="s">
        <v>112</v>
      </c>
      <c r="B1055" s="24">
        <v>118.57</v>
      </c>
      <c r="C1055" s="24">
        <v>122.92</v>
      </c>
      <c r="D1055" s="24">
        <v>117.67</v>
      </c>
      <c r="E1055" s="24">
        <v>118.8</v>
      </c>
      <c r="F1055" s="24">
        <v>65867900</v>
      </c>
      <c r="G1055" s="24">
        <v>599051847</v>
      </c>
      <c r="H1055" s="7">
        <v>720</v>
      </c>
      <c r="J1055" s="10">
        <f t="shared" si="11"/>
        <v>1.9397824070169856E-3</v>
      </c>
    </row>
    <row r="1056" spans="1:10" x14ac:dyDescent="0.25">
      <c r="A1056" t="s">
        <v>111</v>
      </c>
      <c r="B1056" s="24">
        <v>119.27</v>
      </c>
      <c r="C1056" s="24">
        <v>120.77</v>
      </c>
      <c r="D1056" s="24">
        <v>116.3</v>
      </c>
      <c r="E1056" s="24">
        <v>120.21</v>
      </c>
      <c r="F1056" s="24">
        <v>67313800</v>
      </c>
      <c r="G1056" s="24">
        <v>607054280</v>
      </c>
      <c r="H1056" s="7">
        <v>721</v>
      </c>
      <c r="J1056" s="10">
        <f t="shared" si="11"/>
        <v>7.8812777731197929E-3</v>
      </c>
    </row>
    <row r="1057" spans="1:10" x14ac:dyDescent="0.25">
      <c r="A1057" t="s">
        <v>110</v>
      </c>
      <c r="B1057" s="24">
        <v>120.11</v>
      </c>
      <c r="C1057" s="24">
        <v>126.96</v>
      </c>
      <c r="D1057" s="24">
        <v>119.14</v>
      </c>
      <c r="E1057" s="24">
        <v>125.67</v>
      </c>
      <c r="F1057" s="24">
        <v>94854900</v>
      </c>
      <c r="G1057" s="24">
        <v>635503861</v>
      </c>
      <c r="H1057" s="7">
        <v>722</v>
      </c>
      <c r="J1057" s="10">
        <f t="shared" si="11"/>
        <v>4.6290900008325718E-2</v>
      </c>
    </row>
    <row r="1058" spans="1:10" x14ac:dyDescent="0.25">
      <c r="A1058" t="s">
        <v>109</v>
      </c>
      <c r="B1058" s="24">
        <v>126.3</v>
      </c>
      <c r="C1058" s="24">
        <v>127.05</v>
      </c>
      <c r="D1058" s="24">
        <v>124.19</v>
      </c>
      <c r="E1058" s="24">
        <v>125.24</v>
      </c>
      <c r="F1058" s="24">
        <v>89406600</v>
      </c>
      <c r="G1058" s="24">
        <v>634161350</v>
      </c>
      <c r="H1058" s="7">
        <v>723</v>
      </c>
      <c r="J1058" s="10">
        <f t="shared" si="11"/>
        <v>-8.3927157561362025E-3</v>
      </c>
    </row>
    <row r="1059" spans="1:10" x14ac:dyDescent="0.25">
      <c r="A1059" t="s">
        <v>108</v>
      </c>
      <c r="B1059" s="24">
        <v>125.14</v>
      </c>
      <c r="C1059" s="24">
        <v>125.74</v>
      </c>
      <c r="D1059" s="24">
        <v>121.71</v>
      </c>
      <c r="E1059" s="24">
        <v>122.66</v>
      </c>
      <c r="F1059" s="24">
        <v>84498700</v>
      </c>
      <c r="G1059" s="24">
        <v>622022601</v>
      </c>
      <c r="H1059" s="7">
        <v>724</v>
      </c>
      <c r="J1059" s="10">
        <f t="shared" si="11"/>
        <v>-1.9817804059453444E-2</v>
      </c>
    </row>
    <row r="1060" spans="1:10" x14ac:dyDescent="0.25">
      <c r="A1060" t="s">
        <v>107</v>
      </c>
      <c r="B1060" s="24">
        <v>122.97</v>
      </c>
      <c r="C1060" s="24">
        <v>123.6</v>
      </c>
      <c r="D1060" s="24">
        <v>119.67</v>
      </c>
      <c r="E1060" s="24">
        <v>120.91</v>
      </c>
      <c r="F1060" s="24">
        <v>75859000</v>
      </c>
      <c r="G1060" s="24">
        <v>614039590</v>
      </c>
      <c r="H1060" s="7">
        <v>725</v>
      </c>
      <c r="J1060" s="10">
        <f t="shared" si="11"/>
        <v>-1.6752053346344657E-2</v>
      </c>
    </row>
    <row r="1061" spans="1:10" x14ac:dyDescent="0.25">
      <c r="A1061" t="s">
        <v>106</v>
      </c>
      <c r="B1061" s="24">
        <v>121.29</v>
      </c>
      <c r="C1061" s="24">
        <v>126.97</v>
      </c>
      <c r="D1061" s="24">
        <v>120.42</v>
      </c>
      <c r="E1061" s="24">
        <v>126.34</v>
      </c>
      <c r="F1061" s="24">
        <v>95361200</v>
      </c>
      <c r="G1061" s="24">
        <v>642523738</v>
      </c>
      <c r="H1061" s="7">
        <v>726</v>
      </c>
      <c r="J1061" s="10">
        <f t="shared" si="11"/>
        <v>4.16357490312474E-2</v>
      </c>
    </row>
    <row r="1062" spans="1:10" x14ac:dyDescent="0.25">
      <c r="A1062" t="s">
        <v>105</v>
      </c>
      <c r="B1062" s="24">
        <v>126.98</v>
      </c>
      <c r="C1062" s="24">
        <v>129.08000000000001</v>
      </c>
      <c r="D1062" s="24">
        <v>124.76</v>
      </c>
      <c r="E1062" s="24">
        <v>125.2</v>
      </c>
      <c r="F1062" s="24">
        <v>93196700</v>
      </c>
      <c r="G1062" s="24">
        <v>637609157</v>
      </c>
      <c r="H1062" s="7">
        <v>727</v>
      </c>
      <c r="J1062" s="10">
        <f t="shared" si="11"/>
        <v>-1.4017955583556474E-2</v>
      </c>
    </row>
    <row r="1063" spans="1:10" x14ac:dyDescent="0.25">
      <c r="A1063" t="s">
        <v>104</v>
      </c>
      <c r="B1063" s="24">
        <v>125.48</v>
      </c>
      <c r="C1063" s="24">
        <v>125.78</v>
      </c>
      <c r="D1063" s="24">
        <v>119.59</v>
      </c>
      <c r="E1063" s="24">
        <v>121.38</v>
      </c>
      <c r="F1063" s="24">
        <v>100690000</v>
      </c>
      <c r="G1063" s="24">
        <v>619040696</v>
      </c>
      <c r="H1063" s="7">
        <v>728</v>
      </c>
      <c r="J1063" s="10">
        <f t="shared" si="11"/>
        <v>-3.2674529805546769E-2</v>
      </c>
    </row>
    <row r="1064" spans="1:10" x14ac:dyDescent="0.25">
      <c r="A1064" t="s">
        <v>95</v>
      </c>
      <c r="B1064" s="24">
        <v>121.64</v>
      </c>
      <c r="C1064" s="24">
        <v>122.69</v>
      </c>
      <c r="D1064" s="24">
        <v>119.43</v>
      </c>
      <c r="E1064" s="24">
        <v>119.61</v>
      </c>
      <c r="F1064" s="24">
        <v>83068300</v>
      </c>
      <c r="G1064" s="24">
        <v>610665626</v>
      </c>
      <c r="H1064" s="7">
        <v>729</v>
      </c>
      <c r="J1064" s="10">
        <f t="shared" si="11"/>
        <v>-1.6688589279842167E-2</v>
      </c>
    </row>
    <row r="1065" spans="1:10" x14ac:dyDescent="0.25">
      <c r="A1065" t="s">
        <v>94</v>
      </c>
      <c r="B1065" s="24">
        <v>119.61</v>
      </c>
      <c r="C1065" s="24">
        <v>123.68</v>
      </c>
      <c r="D1065" s="24">
        <v>119.4</v>
      </c>
      <c r="E1065" s="24">
        <v>123.42</v>
      </c>
      <c r="F1065" s="24">
        <v>82785700</v>
      </c>
      <c r="G1065" s="24">
        <v>631218561</v>
      </c>
      <c r="H1065" s="7">
        <v>730</v>
      </c>
      <c r="J1065" s="10">
        <f t="shared" si="11"/>
        <v>3.1853523952846768E-2</v>
      </c>
    </row>
    <row r="1066" spans="1:10" x14ac:dyDescent="0.25">
      <c r="A1066" t="s">
        <v>93</v>
      </c>
      <c r="B1066" s="24">
        <v>123.26</v>
      </c>
      <c r="C1066" s="24">
        <v>123.73</v>
      </c>
      <c r="D1066" s="24">
        <v>114.27</v>
      </c>
      <c r="E1066" s="24">
        <v>116.81</v>
      </c>
      <c r="F1066" s="24">
        <v>102798000</v>
      </c>
      <c r="G1066" s="24">
        <v>598234384</v>
      </c>
      <c r="H1066" s="7">
        <v>731</v>
      </c>
      <c r="J1066" s="10">
        <f t="shared" si="11"/>
        <v>-5.2328411487911751E-2</v>
      </c>
    </row>
    <row r="1067" spans="1:10" x14ac:dyDescent="0.25">
      <c r="A1067" t="s">
        <v>92</v>
      </c>
      <c r="B1067" s="24">
        <v>116.99</v>
      </c>
      <c r="C1067" s="24">
        <v>117.05</v>
      </c>
      <c r="D1067" s="24">
        <v>114.94</v>
      </c>
      <c r="E1067" s="24">
        <v>115.91</v>
      </c>
      <c r="F1067" s="24">
        <v>105116000</v>
      </c>
      <c r="G1067" s="24">
        <v>594457532</v>
      </c>
      <c r="H1067" s="7">
        <v>732</v>
      </c>
      <c r="J1067" s="10">
        <f t="shared" si="11"/>
        <v>-9.2315582528421092E-3</v>
      </c>
    </row>
    <row r="1068" spans="1:10" x14ac:dyDescent="0.25">
      <c r="A1068" t="s">
        <v>91</v>
      </c>
      <c r="B1068" s="24">
        <v>116.07</v>
      </c>
      <c r="C1068" s="24">
        <v>116.07</v>
      </c>
      <c r="D1068" s="24">
        <v>113.79</v>
      </c>
      <c r="E1068" s="24">
        <v>115.45</v>
      </c>
      <c r="F1068" s="24">
        <v>98439900</v>
      </c>
      <c r="G1068" s="24">
        <v>592771059</v>
      </c>
      <c r="H1068" s="7">
        <v>733</v>
      </c>
      <c r="J1068" s="10">
        <f t="shared" si="11"/>
        <v>-5.3416042043593556E-3</v>
      </c>
    </row>
    <row r="1069" spans="1:10" x14ac:dyDescent="0.25">
      <c r="A1069" t="s">
        <v>90</v>
      </c>
      <c r="B1069" s="24">
        <v>115.54</v>
      </c>
      <c r="C1069" s="24">
        <v>127.85</v>
      </c>
      <c r="D1069" s="24">
        <v>114.77</v>
      </c>
      <c r="E1069" s="24">
        <v>117.07</v>
      </c>
      <c r="F1069" s="24">
        <v>106367000</v>
      </c>
      <c r="G1069" s="24">
        <v>601941093</v>
      </c>
      <c r="H1069" s="7">
        <v>734</v>
      </c>
      <c r="J1069" s="10">
        <f t="shared" si="11"/>
        <v>1.3242167214817266E-2</v>
      </c>
    </row>
    <row r="1070" spans="1:10" x14ac:dyDescent="0.25">
      <c r="A1070" t="s">
        <v>89</v>
      </c>
      <c r="B1070" s="24">
        <v>117.26</v>
      </c>
      <c r="C1070" s="24">
        <v>118.77</v>
      </c>
      <c r="D1070" s="24">
        <v>115.87</v>
      </c>
      <c r="E1070" s="24">
        <v>118.37</v>
      </c>
      <c r="F1070" s="24">
        <v>90126600</v>
      </c>
      <c r="G1070" s="24">
        <v>609649092</v>
      </c>
      <c r="H1070" s="7">
        <v>735</v>
      </c>
      <c r="J1070" s="10">
        <f t="shared" si="11"/>
        <v>9.4661436124850711E-3</v>
      </c>
    </row>
    <row r="1071" spans="1:10" x14ac:dyDescent="0.25">
      <c r="A1071" t="s">
        <v>88</v>
      </c>
      <c r="B1071" s="24">
        <v>118.12</v>
      </c>
      <c r="C1071" s="24">
        <v>119.79</v>
      </c>
      <c r="D1071" s="24">
        <v>116.36</v>
      </c>
      <c r="E1071" s="24">
        <v>117.68</v>
      </c>
      <c r="F1071" s="24">
        <v>85513200</v>
      </c>
      <c r="G1071" s="24">
        <v>606960379</v>
      </c>
      <c r="H1071" s="7">
        <v>736</v>
      </c>
      <c r="J1071" s="10">
        <f t="shared" si="11"/>
        <v>-3.7250253979004208E-3</v>
      </c>
    </row>
    <row r="1072" spans="1:10" x14ac:dyDescent="0.25">
      <c r="A1072" t="s">
        <v>87</v>
      </c>
      <c r="B1072" s="24">
        <v>118.93</v>
      </c>
      <c r="C1072" s="24">
        <v>120.99</v>
      </c>
      <c r="D1072" s="24">
        <v>116.87</v>
      </c>
      <c r="E1072" s="24">
        <v>120.46</v>
      </c>
      <c r="F1072" s="24">
        <v>100538000</v>
      </c>
      <c r="G1072" s="24">
        <v>622103293</v>
      </c>
      <c r="H1072" s="7">
        <v>737</v>
      </c>
      <c r="J1072" s="10">
        <f t="shared" si="11"/>
        <v>1.2864710333809693E-2</v>
      </c>
    </row>
    <row r="1073" spans="1:10" x14ac:dyDescent="0.25">
      <c r="A1073" t="s">
        <v>86</v>
      </c>
      <c r="B1073" s="24">
        <v>121.32</v>
      </c>
      <c r="C1073" s="24">
        <v>123.92</v>
      </c>
      <c r="D1073" s="24">
        <v>118.83</v>
      </c>
      <c r="E1073" s="24">
        <v>121.75</v>
      </c>
      <c r="F1073" s="24">
        <v>109497000</v>
      </c>
      <c r="G1073" s="24">
        <v>629670751</v>
      </c>
      <c r="H1073" s="7">
        <v>738</v>
      </c>
      <c r="J1073" s="10">
        <f t="shared" si="11"/>
        <v>3.5443455324761525E-3</v>
      </c>
    </row>
    <row r="1074" spans="1:10" x14ac:dyDescent="0.25">
      <c r="A1074" t="s">
        <v>85</v>
      </c>
      <c r="B1074" s="24">
        <v>122.06</v>
      </c>
      <c r="C1074" s="24">
        <v>130.77000000000001</v>
      </c>
      <c r="D1074" s="24">
        <v>121.07</v>
      </c>
      <c r="E1074" s="24">
        <v>130.77000000000001</v>
      </c>
      <c r="F1074" s="24">
        <v>117486000</v>
      </c>
      <c r="G1074" s="24">
        <v>672152953</v>
      </c>
      <c r="H1074" s="7">
        <v>739</v>
      </c>
      <c r="J1074" s="10">
        <f t="shared" si="11"/>
        <v>7.1358348353268944E-2</v>
      </c>
    </row>
    <row r="1075" spans="1:10" x14ac:dyDescent="0.25">
      <c r="A1075" t="s">
        <v>84</v>
      </c>
      <c r="B1075" s="24">
        <v>130.41999999999999</v>
      </c>
      <c r="C1075" s="24">
        <v>133.58000000000001</v>
      </c>
      <c r="D1075" s="24">
        <v>126.24</v>
      </c>
      <c r="E1075" s="24">
        <v>129.83000000000001</v>
      </c>
      <c r="F1075" s="24">
        <v>119754000</v>
      </c>
      <c r="G1075" s="24">
        <v>673303743</v>
      </c>
      <c r="H1075" s="7">
        <v>740</v>
      </c>
      <c r="J1075" s="10">
        <f t="shared" si="11"/>
        <v>-4.5238460358838755E-3</v>
      </c>
    </row>
    <row r="1076" spans="1:10" x14ac:dyDescent="0.25">
      <c r="A1076" t="s">
        <v>83</v>
      </c>
      <c r="B1076" s="24">
        <v>129.54</v>
      </c>
      <c r="C1076" s="24">
        <v>138.16</v>
      </c>
      <c r="D1076" s="24">
        <v>126.98</v>
      </c>
      <c r="E1076" s="24">
        <v>135.83000000000001</v>
      </c>
      <c r="F1076" s="24">
        <v>162097000</v>
      </c>
      <c r="G1076" s="24">
        <v>705413779</v>
      </c>
      <c r="H1076" s="7">
        <v>741</v>
      </c>
      <c r="J1076" s="10">
        <f t="shared" si="11"/>
        <v>4.8556430446194385E-2</v>
      </c>
    </row>
    <row r="1077" spans="1:10" x14ac:dyDescent="0.25">
      <c r="A1077" t="s">
        <v>82</v>
      </c>
      <c r="B1077" s="24">
        <v>136.52000000000001</v>
      </c>
      <c r="C1077" s="24">
        <v>137.99</v>
      </c>
      <c r="D1077" s="24">
        <v>131.97999999999999</v>
      </c>
      <c r="E1077" s="24">
        <v>134.18</v>
      </c>
      <c r="F1077" s="24">
        <v>124923000</v>
      </c>
      <c r="G1077" s="24">
        <v>697785141</v>
      </c>
      <c r="H1077" s="7">
        <v>742</v>
      </c>
      <c r="J1077" s="10">
        <f t="shared" si="11"/>
        <v>-1.7140345736888392E-2</v>
      </c>
    </row>
    <row r="1078" spans="1:10" x14ac:dyDescent="0.25">
      <c r="A1078" t="s">
        <v>81</v>
      </c>
      <c r="B1078" s="24">
        <v>133.71</v>
      </c>
      <c r="C1078" s="24">
        <v>137.86000000000001</v>
      </c>
      <c r="D1078" s="24">
        <v>129.69999999999999</v>
      </c>
      <c r="E1078" s="24">
        <v>130.41</v>
      </c>
      <c r="F1078" s="24">
        <v>120109000</v>
      </c>
      <c r="G1078" s="24">
        <v>679142814</v>
      </c>
      <c r="H1078" s="7">
        <v>743</v>
      </c>
      <c r="J1078" s="10">
        <f t="shared" si="11"/>
        <v>-2.4680278214045406E-2</v>
      </c>
    </row>
    <row r="1079" spans="1:10" x14ac:dyDescent="0.25">
      <c r="A1079" t="s">
        <v>80</v>
      </c>
      <c r="B1079" s="24">
        <v>130.58000000000001</v>
      </c>
      <c r="C1079" s="24">
        <v>131.86000000000001</v>
      </c>
      <c r="D1079" s="24">
        <v>127.24</v>
      </c>
      <c r="E1079" s="24">
        <v>129.34</v>
      </c>
      <c r="F1079" s="24">
        <v>136586000</v>
      </c>
      <c r="G1079" s="24">
        <v>674479442</v>
      </c>
      <c r="H1079" s="7">
        <v>744</v>
      </c>
      <c r="J1079" s="10">
        <f t="shared" si="11"/>
        <v>-9.496094348292303E-3</v>
      </c>
    </row>
    <row r="1080" spans="1:10" x14ac:dyDescent="0.25">
      <c r="A1080" t="s">
        <v>79</v>
      </c>
      <c r="B1080" s="24">
        <v>129.4</v>
      </c>
      <c r="C1080" s="24">
        <v>136.81</v>
      </c>
      <c r="D1080" s="24">
        <v>124.38</v>
      </c>
      <c r="E1080" s="24">
        <v>133.07</v>
      </c>
      <c r="F1080" s="24">
        <v>153442000</v>
      </c>
      <c r="G1080" s="24">
        <v>694860072</v>
      </c>
      <c r="H1080" s="7">
        <v>745</v>
      </c>
      <c r="J1080" s="10">
        <f t="shared" si="11"/>
        <v>2.8361669242658327E-2</v>
      </c>
    </row>
    <row r="1081" spans="1:10" x14ac:dyDescent="0.25">
      <c r="A1081" t="s">
        <v>78</v>
      </c>
      <c r="B1081" s="24">
        <v>134.91</v>
      </c>
      <c r="C1081" s="24">
        <v>136.26</v>
      </c>
      <c r="D1081" s="24">
        <v>126.23</v>
      </c>
      <c r="E1081" s="24">
        <v>126.98</v>
      </c>
      <c r="F1081" s="24">
        <v>135567000</v>
      </c>
      <c r="G1081" s="24">
        <v>663999195</v>
      </c>
      <c r="H1081" s="7">
        <v>746</v>
      </c>
      <c r="J1081" s="10">
        <f t="shared" si="11"/>
        <v>-5.8779927358980008E-2</v>
      </c>
    </row>
    <row r="1082" spans="1:10" x14ac:dyDescent="0.25">
      <c r="A1082" t="s">
        <v>77</v>
      </c>
      <c r="B1082" s="24">
        <v>126.65</v>
      </c>
      <c r="C1082" s="24">
        <v>129.46</v>
      </c>
      <c r="D1082" s="24">
        <v>105.7</v>
      </c>
      <c r="E1082" s="24">
        <v>111.06</v>
      </c>
      <c r="F1082" s="24">
        <v>161584000</v>
      </c>
      <c r="G1082" s="24">
        <v>581533066</v>
      </c>
      <c r="H1082" s="7">
        <v>747</v>
      </c>
      <c r="J1082" s="10">
        <f t="shared" si="11"/>
        <v>-0.12309514409790764</v>
      </c>
    </row>
    <row r="1083" spans="1:10" x14ac:dyDescent="0.25">
      <c r="A1083" t="s">
        <v>76</v>
      </c>
      <c r="B1083" s="24">
        <v>111.04</v>
      </c>
      <c r="C1083" s="24">
        <v>111.83</v>
      </c>
      <c r="D1083" s="24">
        <v>100.81</v>
      </c>
      <c r="E1083" s="24">
        <v>109.91</v>
      </c>
      <c r="F1083" s="24">
        <v>141197000</v>
      </c>
      <c r="G1083" s="24">
        <v>576310772</v>
      </c>
      <c r="H1083" s="7">
        <v>748</v>
      </c>
      <c r="J1083" s="10">
        <f t="shared" si="11"/>
        <v>-1.0176512968299798E-2</v>
      </c>
    </row>
    <row r="1084" spans="1:10" x14ac:dyDescent="0.25">
      <c r="A1084" t="s">
        <v>75</v>
      </c>
      <c r="B1084" s="24">
        <v>110.57</v>
      </c>
      <c r="C1084" s="24">
        <v>112.05</v>
      </c>
      <c r="D1084" s="24">
        <v>107.63</v>
      </c>
      <c r="E1084" s="24">
        <v>109.65</v>
      </c>
      <c r="F1084" s="24">
        <v>134646000</v>
      </c>
      <c r="G1084" s="24">
        <v>575722354</v>
      </c>
      <c r="H1084" s="7">
        <v>749</v>
      </c>
      <c r="J1084" s="10">
        <f t="shared" si="11"/>
        <v>-8.3205209369628975E-3</v>
      </c>
    </row>
    <row r="1085" spans="1:10" x14ac:dyDescent="0.25">
      <c r="A1085" t="s">
        <v>74</v>
      </c>
      <c r="B1085" s="24">
        <v>109.73</v>
      </c>
      <c r="C1085" s="24">
        <v>111.52</v>
      </c>
      <c r="D1085" s="24">
        <v>105.6</v>
      </c>
      <c r="E1085" s="24">
        <v>111.36</v>
      </c>
      <c r="F1085" s="24">
        <v>167133000</v>
      </c>
      <c r="G1085" s="24">
        <v>585513941</v>
      </c>
      <c r="H1085" s="7">
        <v>750</v>
      </c>
      <c r="J1085" s="10">
        <f t="shared" si="11"/>
        <v>1.4854643215164453E-2</v>
      </c>
    </row>
    <row r="1086" spans="1:10" x14ac:dyDescent="0.25">
      <c r="A1086" t="s">
        <v>73</v>
      </c>
      <c r="B1086" s="24">
        <v>111.2</v>
      </c>
      <c r="C1086" s="24">
        <v>115.2</v>
      </c>
      <c r="D1086" s="24">
        <v>109.64</v>
      </c>
      <c r="E1086" s="24">
        <v>113.03</v>
      </c>
      <c r="F1086" s="24">
        <v>179765000</v>
      </c>
      <c r="G1086" s="24">
        <v>595096979</v>
      </c>
      <c r="H1086" s="7">
        <v>751</v>
      </c>
      <c r="J1086" s="10">
        <f t="shared" si="11"/>
        <v>1.6456834532374086E-2</v>
      </c>
    </row>
    <row r="1087" spans="1:10" x14ac:dyDescent="0.25">
      <c r="A1087" t="s">
        <v>72</v>
      </c>
      <c r="B1087" s="24">
        <v>112.95</v>
      </c>
      <c r="C1087" s="24">
        <v>113.94</v>
      </c>
      <c r="D1087" s="24">
        <v>96.11</v>
      </c>
      <c r="E1087" s="24">
        <v>98.89</v>
      </c>
      <c r="F1087" s="24">
        <v>126629000</v>
      </c>
      <c r="G1087" s="24">
        <v>521367150</v>
      </c>
      <c r="H1087" s="7">
        <v>752</v>
      </c>
      <c r="J1087" s="10">
        <f t="shared" si="11"/>
        <v>-0.12447985834440019</v>
      </c>
    </row>
    <row r="1088" spans="1:10" x14ac:dyDescent="0.25">
      <c r="A1088" t="s">
        <v>71</v>
      </c>
      <c r="B1088" s="24">
        <v>98.45</v>
      </c>
      <c r="C1088" s="24">
        <v>101.1</v>
      </c>
      <c r="D1088" s="24">
        <v>80.56</v>
      </c>
      <c r="E1088" s="24">
        <v>84.5</v>
      </c>
      <c r="F1088" s="24">
        <v>123150000</v>
      </c>
      <c r="G1088" s="24">
        <v>446067058</v>
      </c>
      <c r="H1088" s="7">
        <v>753</v>
      </c>
      <c r="J1088" s="10">
        <f t="shared" si="11"/>
        <v>-0.1416962925342814</v>
      </c>
    </row>
    <row r="1089" spans="1:10" x14ac:dyDescent="0.25">
      <c r="A1089" t="s">
        <v>70</v>
      </c>
      <c r="B1089" s="24">
        <v>85.17</v>
      </c>
      <c r="C1089" s="24">
        <v>89.14</v>
      </c>
      <c r="D1089" s="24">
        <v>80.92</v>
      </c>
      <c r="E1089" s="24">
        <v>85.81</v>
      </c>
      <c r="F1089" s="24">
        <v>122448000</v>
      </c>
      <c r="G1089" s="24">
        <v>453605827</v>
      </c>
      <c r="H1089" s="7">
        <v>754</v>
      </c>
      <c r="J1089" s="10">
        <f t="shared" si="11"/>
        <v>7.5143829987084718E-3</v>
      </c>
    </row>
    <row r="1090" spans="1:10" x14ac:dyDescent="0.25">
      <c r="A1090" t="s">
        <v>69</v>
      </c>
      <c r="B1090" s="24">
        <v>85.61</v>
      </c>
      <c r="C1090" s="24">
        <v>86.01</v>
      </c>
      <c r="D1090" s="24">
        <v>78.86</v>
      </c>
      <c r="E1090" s="24">
        <v>78.86</v>
      </c>
      <c r="F1090" s="24">
        <v>111280000</v>
      </c>
      <c r="G1090" s="24">
        <v>417437306</v>
      </c>
      <c r="H1090" s="7">
        <v>755</v>
      </c>
      <c r="J1090" s="10">
        <f t="shared" si="11"/>
        <v>-7.8845929213876884E-2</v>
      </c>
    </row>
    <row r="1091" spans="1:10" x14ac:dyDescent="0.25">
      <c r="A1091" t="s">
        <v>68</v>
      </c>
      <c r="B1091" s="24">
        <v>78.06</v>
      </c>
      <c r="C1091" s="24">
        <v>79.239999999999995</v>
      </c>
      <c r="D1091" s="24">
        <v>74.77</v>
      </c>
      <c r="E1091" s="24">
        <v>77.599999999999994</v>
      </c>
      <c r="F1091" s="24">
        <v>124773000</v>
      </c>
      <c r="G1091" s="24">
        <v>411334783</v>
      </c>
      <c r="H1091" s="7">
        <v>756</v>
      </c>
      <c r="J1091" s="10">
        <f t="shared" si="11"/>
        <v>-5.8929028952089159E-3</v>
      </c>
    </row>
    <row r="1092" spans="1:10" x14ac:dyDescent="0.25">
      <c r="A1092" t="s">
        <v>67</v>
      </c>
      <c r="B1092" s="24">
        <v>77.84</v>
      </c>
      <c r="C1092" s="24">
        <v>79.73</v>
      </c>
      <c r="D1092" s="24">
        <v>65.55</v>
      </c>
      <c r="E1092" s="24">
        <v>67.75</v>
      </c>
      <c r="F1092" s="24">
        <v>128204000</v>
      </c>
      <c r="G1092" s="24">
        <v>359620632</v>
      </c>
      <c r="H1092" s="7">
        <v>757</v>
      </c>
      <c r="J1092" s="10">
        <f t="shared" si="11"/>
        <v>-0.12962487153134639</v>
      </c>
    </row>
    <row r="1093" spans="1:10" x14ac:dyDescent="0.25">
      <c r="A1093" t="s">
        <v>66</v>
      </c>
      <c r="B1093" s="24">
        <v>67.8</v>
      </c>
      <c r="C1093" s="24">
        <v>71.959999999999994</v>
      </c>
      <c r="D1093" s="24">
        <v>60.7</v>
      </c>
      <c r="E1093" s="24">
        <v>70.28</v>
      </c>
      <c r="F1093" s="24">
        <v>107979000</v>
      </c>
      <c r="G1093" s="24">
        <v>373542131</v>
      </c>
      <c r="H1093" s="7">
        <v>758</v>
      </c>
      <c r="J1093" s="10">
        <f t="shared" si="11"/>
        <v>3.657817109144549E-2</v>
      </c>
    </row>
    <row r="1094" spans="1:10" x14ac:dyDescent="0.25">
      <c r="A1094" t="s">
        <v>65</v>
      </c>
      <c r="B1094" s="24">
        <v>70.010000000000005</v>
      </c>
      <c r="C1094" s="24">
        <v>73.400000000000006</v>
      </c>
      <c r="D1094" s="24">
        <v>62.3</v>
      </c>
      <c r="E1094" s="24">
        <v>66.25</v>
      </c>
      <c r="F1094" s="24">
        <v>98142400</v>
      </c>
      <c r="G1094" s="24">
        <v>352606574</v>
      </c>
      <c r="H1094" s="7">
        <v>759</v>
      </c>
      <c r="J1094" s="10">
        <f t="shared" si="11"/>
        <v>-5.3706613340951365E-2</v>
      </c>
    </row>
    <row r="1095" spans="1:10" x14ac:dyDescent="0.25">
      <c r="A1095" t="s">
        <v>64</v>
      </c>
      <c r="B1095" s="24">
        <v>66.510000000000005</v>
      </c>
      <c r="C1095" s="24">
        <v>73.98</v>
      </c>
      <c r="D1095" s="24">
        <v>63.92</v>
      </c>
      <c r="E1095" s="24">
        <v>73.319999999999993</v>
      </c>
      <c r="F1095" s="24">
        <v>155518000</v>
      </c>
      <c r="G1095" s="24">
        <v>390756096</v>
      </c>
      <c r="H1095" s="7">
        <v>760</v>
      </c>
      <c r="J1095" s="10">
        <f t="shared" si="11"/>
        <v>0.10239061795218746</v>
      </c>
    </row>
    <row r="1096" spans="1:10" x14ac:dyDescent="0.25">
      <c r="A1096" t="s">
        <v>63</v>
      </c>
      <c r="B1096" s="24">
        <v>73.260000000000005</v>
      </c>
      <c r="C1096" s="24">
        <v>83.76</v>
      </c>
      <c r="D1096" s="24">
        <v>73.19</v>
      </c>
      <c r="E1096" s="24">
        <v>79.95</v>
      </c>
      <c r="F1096" s="24">
        <v>188765000</v>
      </c>
      <c r="G1096" s="24">
        <v>426650473</v>
      </c>
      <c r="H1096" s="7">
        <v>761</v>
      </c>
      <c r="J1096" s="10">
        <f t="shared" si="11"/>
        <v>9.1318591318591283E-2</v>
      </c>
    </row>
    <row r="1097" spans="1:10" x14ac:dyDescent="0.25">
      <c r="A1097" t="s">
        <v>62</v>
      </c>
      <c r="B1097" s="24">
        <v>80.11</v>
      </c>
      <c r="C1097" s="24">
        <v>93.5</v>
      </c>
      <c r="D1097" s="24">
        <v>77.180000000000007</v>
      </c>
      <c r="E1097" s="24">
        <v>87.96</v>
      </c>
      <c r="F1097" s="24">
        <v>176426953</v>
      </c>
      <c r="G1097" s="24">
        <v>470026829</v>
      </c>
      <c r="H1097" s="7">
        <v>762</v>
      </c>
      <c r="J1097" s="10">
        <f t="shared" si="11"/>
        <v>9.7990263387841642E-2</v>
      </c>
    </row>
    <row r="1098" spans="1:10" x14ac:dyDescent="0.25">
      <c r="A1098" t="s">
        <v>61</v>
      </c>
      <c r="B1098" s="24">
        <v>88.04</v>
      </c>
      <c r="C1098" s="24">
        <v>89.77</v>
      </c>
      <c r="D1098" s="24">
        <v>77.25</v>
      </c>
      <c r="E1098" s="24">
        <v>80.95</v>
      </c>
      <c r="F1098" s="24">
        <v>151698983</v>
      </c>
      <c r="G1098" s="24">
        <v>433150271</v>
      </c>
      <c r="H1098" s="7">
        <v>763</v>
      </c>
      <c r="J1098" s="10">
        <f t="shared" si="11"/>
        <v>-8.0531576556110887E-2</v>
      </c>
    </row>
    <row r="1099" spans="1:10" x14ac:dyDescent="0.25">
      <c r="A1099" t="s">
        <v>60</v>
      </c>
      <c r="B1099" s="24">
        <v>80.66</v>
      </c>
      <c r="C1099" s="24">
        <v>85.22</v>
      </c>
      <c r="D1099" s="24">
        <v>78.62</v>
      </c>
      <c r="E1099" s="24">
        <v>80.33</v>
      </c>
      <c r="F1099" s="24">
        <v>207842018</v>
      </c>
      <c r="G1099" s="24">
        <v>430406463</v>
      </c>
      <c r="H1099" s="7">
        <v>764</v>
      </c>
      <c r="J1099" s="10">
        <f t="shared" si="11"/>
        <v>-4.091247210513245E-3</v>
      </c>
    </row>
    <row r="1100" spans="1:10" x14ac:dyDescent="0.25">
      <c r="A1100" t="s">
        <v>59</v>
      </c>
      <c r="B1100" s="24">
        <v>80.31</v>
      </c>
      <c r="C1100" s="24">
        <v>82.16</v>
      </c>
      <c r="D1100" s="24">
        <v>77.37</v>
      </c>
      <c r="E1100" s="24">
        <v>79.16</v>
      </c>
      <c r="F1100" s="24">
        <v>184371750</v>
      </c>
      <c r="G1100" s="24">
        <v>424699693</v>
      </c>
      <c r="H1100" s="7">
        <v>765</v>
      </c>
      <c r="J1100" s="10">
        <f t="shared" si="11"/>
        <v>-1.4319511891420816E-2</v>
      </c>
    </row>
    <row r="1101" spans="1:10" x14ac:dyDescent="0.25">
      <c r="A1101" t="s">
        <v>58</v>
      </c>
      <c r="B1101" s="24">
        <v>79.41</v>
      </c>
      <c r="C1101" s="24">
        <v>79.709999999999994</v>
      </c>
      <c r="D1101" s="24">
        <v>69.73</v>
      </c>
      <c r="E1101" s="24">
        <v>70.8</v>
      </c>
      <c r="F1101" s="24">
        <v>158281198</v>
      </c>
      <c r="G1101" s="24">
        <v>380351710</v>
      </c>
      <c r="H1101" s="7">
        <v>766</v>
      </c>
      <c r="J1101" s="10">
        <f t="shared" si="11"/>
        <v>-0.10842463165848129</v>
      </c>
    </row>
    <row r="1102" spans="1:10" x14ac:dyDescent="0.25">
      <c r="A1102" t="s">
        <v>57</v>
      </c>
      <c r="B1102" s="24">
        <v>70.739999999999995</v>
      </c>
      <c r="C1102" s="24">
        <v>78.72</v>
      </c>
      <c r="D1102" s="24">
        <v>70.25</v>
      </c>
      <c r="E1102" s="24">
        <v>74.69</v>
      </c>
      <c r="F1102" s="24">
        <v>139136110</v>
      </c>
      <c r="G1102" s="24">
        <v>401810272</v>
      </c>
      <c r="H1102" s="7">
        <v>767</v>
      </c>
      <c r="J1102" s="10">
        <f t="shared" si="11"/>
        <v>5.5838281029120765E-2</v>
      </c>
    </row>
    <row r="1103" spans="1:10" x14ac:dyDescent="0.25">
      <c r="A1103" t="s">
        <v>56</v>
      </c>
      <c r="B1103" s="24">
        <v>74.7</v>
      </c>
      <c r="C1103" s="24">
        <v>74.900000000000006</v>
      </c>
      <c r="D1103" s="24">
        <v>65.489999999999995</v>
      </c>
      <c r="E1103" s="24">
        <v>66.42</v>
      </c>
      <c r="F1103" s="24">
        <v>154298622</v>
      </c>
      <c r="G1103" s="24">
        <v>357789062</v>
      </c>
      <c r="H1103" s="7">
        <v>768</v>
      </c>
      <c r="J1103" s="10">
        <f t="shared" si="11"/>
        <v>-0.11084337349397591</v>
      </c>
    </row>
    <row r="1104" spans="1:10" x14ac:dyDescent="0.25">
      <c r="A1104" t="s">
        <v>55</v>
      </c>
      <c r="B1104" s="24">
        <v>66.11</v>
      </c>
      <c r="C1104" s="24">
        <v>68.61</v>
      </c>
      <c r="D1104" s="24">
        <v>58.71</v>
      </c>
      <c r="E1104" s="24">
        <v>58.81</v>
      </c>
      <c r="F1104" s="24">
        <v>223829065</v>
      </c>
      <c r="G1104" s="24">
        <v>317225651</v>
      </c>
      <c r="H1104" s="7">
        <v>769</v>
      </c>
      <c r="J1104" s="10">
        <f t="shared" si="11"/>
        <v>-0.11042202389956129</v>
      </c>
    </row>
    <row r="1105" spans="1:10" x14ac:dyDescent="0.25">
      <c r="A1105" t="s">
        <v>54</v>
      </c>
      <c r="B1105" s="24">
        <v>58.25</v>
      </c>
      <c r="C1105" s="24">
        <v>59.33</v>
      </c>
      <c r="D1105" s="24">
        <v>50.84</v>
      </c>
      <c r="E1105" s="24">
        <v>59.33</v>
      </c>
      <c r="F1105" s="24">
        <v>180603693</v>
      </c>
      <c r="G1105" s="24">
        <v>320461055</v>
      </c>
      <c r="H1105" s="7">
        <v>770</v>
      </c>
      <c r="J1105" s="10">
        <f t="shared" ref="J1105:J1155" si="12">(E1105-B1105)/B1105</f>
        <v>1.8540772532188811E-2</v>
      </c>
    </row>
    <row r="1106" spans="1:10" x14ac:dyDescent="0.25">
      <c r="A1106" t="s">
        <v>53</v>
      </c>
      <c r="B1106" s="24">
        <v>59.25</v>
      </c>
      <c r="C1106" s="24">
        <v>61.44</v>
      </c>
      <c r="D1106" s="24">
        <v>54.47</v>
      </c>
      <c r="E1106" s="24">
        <v>57.58</v>
      </c>
      <c r="F1106" s="24">
        <v>135081233</v>
      </c>
      <c r="G1106" s="24">
        <v>311393090</v>
      </c>
      <c r="H1106" s="7">
        <v>771</v>
      </c>
      <c r="J1106" s="10">
        <f t="shared" si="12"/>
        <v>-2.8185654008438848E-2</v>
      </c>
    </row>
    <row r="1107" spans="1:10" x14ac:dyDescent="0.25">
      <c r="A1107" t="s">
        <v>52</v>
      </c>
      <c r="B1107" s="24">
        <v>57.38</v>
      </c>
      <c r="C1107" s="24">
        <v>62.59</v>
      </c>
      <c r="D1107" s="24">
        <v>57.18</v>
      </c>
      <c r="E1107" s="24">
        <v>61.09</v>
      </c>
      <c r="F1107" s="24">
        <v>154260599</v>
      </c>
      <c r="G1107" s="24">
        <v>330811401</v>
      </c>
      <c r="H1107" s="7">
        <v>772</v>
      </c>
      <c r="J1107" s="10">
        <f t="shared" si="12"/>
        <v>6.4656674799581745E-2</v>
      </c>
    </row>
    <row r="1108" spans="1:10" x14ac:dyDescent="0.25">
      <c r="A1108" t="s">
        <v>51</v>
      </c>
      <c r="B1108" s="24">
        <v>60.87</v>
      </c>
      <c r="C1108" s="24">
        <v>61.65</v>
      </c>
      <c r="D1108" s="24">
        <v>56.17</v>
      </c>
      <c r="E1108" s="24">
        <v>56.68</v>
      </c>
      <c r="F1108" s="24">
        <v>122237317</v>
      </c>
      <c r="G1108" s="24">
        <v>307337235</v>
      </c>
      <c r="H1108" s="7">
        <v>773</v>
      </c>
      <c r="J1108" s="10">
        <f t="shared" si="12"/>
        <v>-6.883522260555279E-2</v>
      </c>
    </row>
    <row r="1109" spans="1:10" x14ac:dyDescent="0.25">
      <c r="A1109" t="s">
        <v>50</v>
      </c>
      <c r="B1109" s="24">
        <v>56.82</v>
      </c>
      <c r="C1109" s="24">
        <v>57.15</v>
      </c>
      <c r="D1109" s="24">
        <v>53.65</v>
      </c>
      <c r="E1109" s="24">
        <v>54.31</v>
      </c>
      <c r="F1109" s="24">
        <v>157076776</v>
      </c>
      <c r="G1109" s="24">
        <v>294873751</v>
      </c>
      <c r="H1109" s="7">
        <v>774</v>
      </c>
      <c r="J1109" s="10">
        <f t="shared" si="12"/>
        <v>-4.417458641323474E-2</v>
      </c>
    </row>
    <row r="1110" spans="1:10" x14ac:dyDescent="0.25">
      <c r="A1110" t="s">
        <v>49</v>
      </c>
      <c r="B1110" s="24">
        <v>54.39</v>
      </c>
      <c r="C1110" s="24">
        <v>57.82</v>
      </c>
      <c r="D1110" s="24">
        <v>54.01</v>
      </c>
      <c r="E1110" s="24">
        <v>55.51</v>
      </c>
      <c r="F1110" s="24">
        <v>127269001</v>
      </c>
      <c r="G1110" s="24">
        <v>301807499</v>
      </c>
      <c r="H1110" s="7">
        <v>775</v>
      </c>
      <c r="J1110" s="10">
        <f t="shared" si="12"/>
        <v>2.0592020592020546E-2</v>
      </c>
    </row>
    <row r="1111" spans="1:10" x14ac:dyDescent="0.25">
      <c r="A1111" t="s">
        <v>48</v>
      </c>
      <c r="B1111" s="24">
        <v>55.59</v>
      </c>
      <c r="C1111" s="24">
        <v>55.83</v>
      </c>
      <c r="D1111" s="24">
        <v>51.28</v>
      </c>
      <c r="E1111" s="24">
        <v>51.68</v>
      </c>
      <c r="F1111" s="24">
        <v>109403691</v>
      </c>
      <c r="G1111" s="24">
        <v>281333791</v>
      </c>
      <c r="H1111" s="7">
        <v>776</v>
      </c>
      <c r="J1111" s="10">
        <f t="shared" si="12"/>
        <v>-7.0336391437308937E-2</v>
      </c>
    </row>
    <row r="1112" spans="1:10" x14ac:dyDescent="0.25">
      <c r="A1112" t="s">
        <v>47</v>
      </c>
      <c r="B1112" s="24">
        <v>51.83</v>
      </c>
      <c r="C1112" s="24">
        <v>52.59</v>
      </c>
      <c r="D1112" s="24">
        <v>48.94</v>
      </c>
      <c r="E1112" s="24">
        <v>49.22</v>
      </c>
      <c r="F1112" s="24">
        <v>102714635</v>
      </c>
      <c r="G1112" s="24">
        <v>268330847</v>
      </c>
      <c r="H1112" s="7">
        <v>777</v>
      </c>
      <c r="J1112" s="10">
        <f t="shared" si="12"/>
        <v>-5.0356936137372167E-2</v>
      </c>
    </row>
    <row r="1113" spans="1:10" x14ac:dyDescent="0.25">
      <c r="A1113" t="s">
        <v>46</v>
      </c>
      <c r="B1113" s="24">
        <v>49.3</v>
      </c>
      <c r="C1113" s="24">
        <v>51.03</v>
      </c>
      <c r="D1113" s="24">
        <v>48.65</v>
      </c>
      <c r="E1113" s="24">
        <v>50.21</v>
      </c>
      <c r="F1113" s="24">
        <v>100792417</v>
      </c>
      <c r="G1113" s="24">
        <v>274060515</v>
      </c>
      <c r="H1113" s="7">
        <v>778</v>
      </c>
      <c r="J1113" s="10">
        <f t="shared" si="12"/>
        <v>1.8458417849898656E-2</v>
      </c>
    </row>
    <row r="1114" spans="1:10" x14ac:dyDescent="0.25">
      <c r="A1114" t="s">
        <v>45</v>
      </c>
      <c r="B1114" s="24">
        <v>50.11</v>
      </c>
      <c r="C1114" s="24">
        <v>53.48</v>
      </c>
      <c r="D1114" s="24">
        <v>49.85</v>
      </c>
      <c r="E1114" s="24">
        <v>51.41</v>
      </c>
      <c r="F1114" s="24">
        <v>106891750</v>
      </c>
      <c r="G1114" s="24">
        <v>280970055</v>
      </c>
      <c r="H1114" s="7">
        <v>779</v>
      </c>
      <c r="J1114" s="10">
        <f t="shared" si="12"/>
        <v>2.5942925563759673E-2</v>
      </c>
    </row>
    <row r="1115" spans="1:10" x14ac:dyDescent="0.25">
      <c r="A1115" t="s">
        <v>44</v>
      </c>
      <c r="B1115" s="24">
        <v>51.47</v>
      </c>
      <c r="C1115" s="24">
        <v>57.45</v>
      </c>
      <c r="D1115" s="24">
        <v>51.16</v>
      </c>
      <c r="E1115" s="24">
        <v>56.42</v>
      </c>
      <c r="F1115" s="24">
        <v>134445281</v>
      </c>
      <c r="G1115" s="24">
        <v>308778689</v>
      </c>
      <c r="H1115" s="7">
        <v>780</v>
      </c>
      <c r="J1115" s="10">
        <f t="shared" si="12"/>
        <v>9.6172527686030754E-2</v>
      </c>
    </row>
    <row r="1116" spans="1:10" x14ac:dyDescent="0.25">
      <c r="A1116" t="s">
        <v>43</v>
      </c>
      <c r="B1116" s="24">
        <v>56.51</v>
      </c>
      <c r="C1116" s="24">
        <v>58.76</v>
      </c>
      <c r="D1116" s="24">
        <v>54.42</v>
      </c>
      <c r="E1116" s="24">
        <v>58.57</v>
      </c>
      <c r="F1116" s="24">
        <v>118425224</v>
      </c>
      <c r="G1116" s="24">
        <v>320950050</v>
      </c>
      <c r="H1116" s="7">
        <v>781</v>
      </c>
      <c r="J1116" s="10">
        <f t="shared" si="12"/>
        <v>3.6453725004424037E-2</v>
      </c>
    </row>
    <row r="1117" spans="1:10" x14ac:dyDescent="0.25">
      <c r="A1117" t="s">
        <v>42</v>
      </c>
      <c r="B1117" s="24">
        <v>58.7</v>
      </c>
      <c r="C1117" s="24">
        <v>61.84</v>
      </c>
      <c r="D1117" s="24">
        <v>56.94</v>
      </c>
      <c r="E1117" s="24">
        <v>57.54</v>
      </c>
      <c r="F1117" s="24">
        <v>131784903</v>
      </c>
      <c r="G1117" s="24">
        <v>315761264</v>
      </c>
      <c r="H1117" s="7">
        <v>782</v>
      </c>
      <c r="J1117" s="10">
        <f t="shared" si="12"/>
        <v>-1.9761499148211306E-2</v>
      </c>
    </row>
    <row r="1118" spans="1:10" x14ac:dyDescent="0.25">
      <c r="A1118" t="s">
        <v>41</v>
      </c>
      <c r="B1118" s="24">
        <v>57.61</v>
      </c>
      <c r="C1118" s="24">
        <v>66.16</v>
      </c>
      <c r="D1118" s="24">
        <v>56.61</v>
      </c>
      <c r="E1118" s="24">
        <v>66.16</v>
      </c>
      <c r="F1118" s="24">
        <v>123989787</v>
      </c>
      <c r="G1118" s="24">
        <v>363522694</v>
      </c>
      <c r="H1118" s="7">
        <v>783</v>
      </c>
      <c r="J1118" s="10">
        <f t="shared" si="12"/>
        <v>0.14841173407394545</v>
      </c>
    </row>
    <row r="1119" spans="1:10" x14ac:dyDescent="0.25">
      <c r="A1119" t="s">
        <v>40</v>
      </c>
      <c r="B1119" s="24">
        <v>66.11</v>
      </c>
      <c r="C1119" s="24">
        <v>66.900000000000006</v>
      </c>
      <c r="D1119" s="24">
        <v>60.24</v>
      </c>
      <c r="E1119" s="24">
        <v>61.68</v>
      </c>
      <c r="F1119" s="24">
        <v>106561647</v>
      </c>
      <c r="G1119" s="24">
        <v>339307018</v>
      </c>
      <c r="H1119" s="7">
        <v>784</v>
      </c>
      <c r="J1119" s="10">
        <f t="shared" si="12"/>
        <v>-6.7009529571925575E-2</v>
      </c>
    </row>
    <row r="1120" spans="1:10" x14ac:dyDescent="0.25">
      <c r="A1120" t="s">
        <v>39</v>
      </c>
      <c r="B1120" s="24">
        <v>61.91</v>
      </c>
      <c r="C1120" s="24">
        <v>63.7</v>
      </c>
      <c r="D1120" s="24">
        <v>60.67</v>
      </c>
      <c r="E1120" s="24">
        <v>63.41</v>
      </c>
      <c r="F1120" s="24">
        <v>99333080</v>
      </c>
      <c r="G1120" s="24">
        <v>349289876</v>
      </c>
      <c r="H1120" s="7">
        <v>785</v>
      </c>
      <c r="J1120" s="10">
        <f t="shared" si="12"/>
        <v>2.4228719108383139E-2</v>
      </c>
    </row>
    <row r="1121" spans="1:10" x14ac:dyDescent="0.25">
      <c r="A1121" t="s">
        <v>38</v>
      </c>
      <c r="B1121" s="24">
        <v>63.47</v>
      </c>
      <c r="C1121" s="24">
        <v>67.62</v>
      </c>
      <c r="D1121" s="24">
        <v>63.36</v>
      </c>
      <c r="E1121" s="24">
        <v>64.989999999999995</v>
      </c>
      <c r="F1121" s="24">
        <v>117480667</v>
      </c>
      <c r="G1121" s="24">
        <v>358483164</v>
      </c>
      <c r="H1121" s="7">
        <v>786</v>
      </c>
      <c r="J1121" s="10">
        <f t="shared" si="12"/>
        <v>2.3948322041909501E-2</v>
      </c>
    </row>
    <row r="1122" spans="1:10" x14ac:dyDescent="0.25">
      <c r="A1122" t="s">
        <v>37</v>
      </c>
      <c r="B1122" s="24">
        <v>65.25</v>
      </c>
      <c r="C1122" s="24">
        <v>72.36</v>
      </c>
      <c r="D1122" s="24">
        <v>65.25</v>
      </c>
      <c r="E1122" s="24">
        <v>68.34</v>
      </c>
      <c r="F1122" s="24">
        <v>171486194</v>
      </c>
      <c r="G1122" s="24">
        <v>377423512</v>
      </c>
      <c r="H1122" s="7">
        <v>787</v>
      </c>
      <c r="J1122" s="10">
        <f t="shared" si="12"/>
        <v>4.7356321839080513E-2</v>
      </c>
    </row>
    <row r="1123" spans="1:10" x14ac:dyDescent="0.25">
      <c r="A1123" t="s">
        <v>36</v>
      </c>
      <c r="B1123" s="24">
        <v>68.37</v>
      </c>
      <c r="C1123" s="24">
        <v>68.81</v>
      </c>
      <c r="D1123" s="24">
        <v>60.09</v>
      </c>
      <c r="E1123" s="24">
        <v>61.25</v>
      </c>
      <c r="F1123" s="24">
        <v>106099893</v>
      </c>
      <c r="G1123" s="24">
        <v>338703095</v>
      </c>
      <c r="H1123" s="7">
        <v>788</v>
      </c>
      <c r="J1123" s="10">
        <f t="shared" si="12"/>
        <v>-0.10413924235775932</v>
      </c>
    </row>
    <row r="1124" spans="1:10" x14ac:dyDescent="0.25">
      <c r="A1124" t="s">
        <v>35</v>
      </c>
      <c r="B1124" s="24">
        <v>61.47</v>
      </c>
      <c r="C1124" s="24">
        <v>63.45</v>
      </c>
      <c r="D1124" s="24">
        <v>59.26</v>
      </c>
      <c r="E1124" s="24">
        <v>61.51</v>
      </c>
      <c r="F1124" s="24">
        <v>121013186</v>
      </c>
      <c r="G1124" s="24">
        <v>340619447</v>
      </c>
      <c r="H1124" s="7">
        <v>789</v>
      </c>
      <c r="J1124" s="10">
        <f t="shared" si="12"/>
        <v>6.5072393037252563E-4</v>
      </c>
    </row>
    <row r="1125" spans="1:10" x14ac:dyDescent="0.25">
      <c r="A1125" t="s">
        <v>34</v>
      </c>
      <c r="B1125" s="24">
        <v>61.07</v>
      </c>
      <c r="C1125" s="24">
        <v>61.78</v>
      </c>
      <c r="D1125" s="24">
        <v>55.91</v>
      </c>
      <c r="E1125" s="24">
        <v>56.35</v>
      </c>
      <c r="F1125" s="24">
        <v>115439227</v>
      </c>
      <c r="G1125" s="24">
        <v>312408523</v>
      </c>
      <c r="H1125" s="7">
        <v>790</v>
      </c>
      <c r="J1125" s="10">
        <f t="shared" si="12"/>
        <v>-7.7288357622400508E-2</v>
      </c>
    </row>
    <row r="1126" spans="1:10" x14ac:dyDescent="0.25">
      <c r="A1126" t="s">
        <v>33</v>
      </c>
      <c r="B1126" s="24">
        <v>56.25</v>
      </c>
      <c r="C1126" s="24">
        <v>63.34</v>
      </c>
      <c r="D1126" s="24">
        <v>55.75</v>
      </c>
      <c r="E1126" s="24">
        <v>63.17</v>
      </c>
      <c r="F1126" s="24">
        <v>126963805</v>
      </c>
      <c r="G1126" s="24">
        <v>350692789</v>
      </c>
      <c r="H1126" s="7">
        <v>791</v>
      </c>
      <c r="J1126" s="10">
        <f t="shared" si="12"/>
        <v>0.12302222222222226</v>
      </c>
    </row>
    <row r="1127" spans="1:10" x14ac:dyDescent="0.25">
      <c r="A1127" t="s">
        <v>32</v>
      </c>
      <c r="B1127" s="24">
        <v>63.07</v>
      </c>
      <c r="C1127" s="24">
        <v>63.59</v>
      </c>
      <c r="D1127" s="24">
        <v>60.28</v>
      </c>
      <c r="E1127" s="24">
        <v>60.32</v>
      </c>
      <c r="F1127" s="24">
        <v>120228181</v>
      </c>
      <c r="G1127" s="24">
        <v>335322452</v>
      </c>
      <c r="H1127" s="7">
        <v>792</v>
      </c>
      <c r="J1127" s="10">
        <f t="shared" si="12"/>
        <v>-4.3602346599016968E-2</v>
      </c>
    </row>
    <row r="1128" spans="1:10" x14ac:dyDescent="0.25">
      <c r="A1128" t="s">
        <v>31</v>
      </c>
      <c r="B1128" s="24">
        <v>60.34</v>
      </c>
      <c r="C1128" s="24">
        <v>61.57</v>
      </c>
      <c r="D1128" s="24">
        <v>59.16</v>
      </c>
      <c r="E1128" s="24">
        <v>59.66</v>
      </c>
      <c r="F1128" s="24">
        <v>100754025</v>
      </c>
      <c r="G1128" s="24">
        <v>332048193</v>
      </c>
      <c r="H1128" s="7">
        <v>793</v>
      </c>
      <c r="J1128" s="10">
        <f t="shared" si="12"/>
        <v>-1.1269472986410454E-2</v>
      </c>
    </row>
    <row r="1129" spans="1:10" x14ac:dyDescent="0.25">
      <c r="A1129" t="s">
        <v>30</v>
      </c>
      <c r="B1129" s="24">
        <v>59.77</v>
      </c>
      <c r="C1129" s="24">
        <v>60.05</v>
      </c>
      <c r="D1129" s="24">
        <v>56.28</v>
      </c>
      <c r="E1129" s="24">
        <v>56.54</v>
      </c>
      <c r="F1129" s="24">
        <v>110422244</v>
      </c>
      <c r="G1129" s="24">
        <v>315126763</v>
      </c>
      <c r="H1129" s="7">
        <v>794</v>
      </c>
      <c r="J1129" s="10">
        <f t="shared" si="12"/>
        <v>-5.4040488539401098E-2</v>
      </c>
    </row>
    <row r="1130" spans="1:10" x14ac:dyDescent="0.25">
      <c r="A1130" t="s">
        <v>29</v>
      </c>
      <c r="B1130" s="24">
        <v>56.43</v>
      </c>
      <c r="C1130" s="24">
        <v>59.88</v>
      </c>
      <c r="D1130" s="24">
        <v>55.91</v>
      </c>
      <c r="E1130" s="24">
        <v>59.75</v>
      </c>
      <c r="F1130" s="24">
        <v>117318415</v>
      </c>
      <c r="G1130" s="24">
        <v>333412878</v>
      </c>
      <c r="H1130" s="7">
        <v>795</v>
      </c>
      <c r="J1130" s="10">
        <f t="shared" si="12"/>
        <v>5.8833953570795683E-2</v>
      </c>
    </row>
    <row r="1131" spans="1:10" x14ac:dyDescent="0.25">
      <c r="A1131" t="s">
        <v>28</v>
      </c>
      <c r="B1131" s="24">
        <v>60.02</v>
      </c>
      <c r="C1131" s="24">
        <v>62.34</v>
      </c>
      <c r="D1131" s="24">
        <v>58.07</v>
      </c>
      <c r="E1131" s="24">
        <v>61.25</v>
      </c>
      <c r="F1131" s="24">
        <v>106422105</v>
      </c>
      <c r="G1131" s="24">
        <v>342252065</v>
      </c>
      <c r="H1131" s="7">
        <v>796</v>
      </c>
      <c r="J1131" s="10">
        <f t="shared" si="12"/>
        <v>2.0493168943685386E-2</v>
      </c>
    </row>
    <row r="1132" spans="1:10" x14ac:dyDescent="0.25">
      <c r="A1132" t="s">
        <v>27</v>
      </c>
      <c r="B1132" s="24">
        <v>61.35</v>
      </c>
      <c r="C1132" s="24">
        <v>61.8</v>
      </c>
      <c r="D1132" s="24">
        <v>57.62</v>
      </c>
      <c r="E1132" s="24">
        <v>58.31</v>
      </c>
      <c r="F1132" s="24">
        <v>97767990</v>
      </c>
      <c r="G1132" s="24">
        <v>326191639</v>
      </c>
      <c r="H1132" s="7">
        <v>797</v>
      </c>
      <c r="J1132" s="10">
        <f t="shared" si="12"/>
        <v>-4.9551752241238776E-2</v>
      </c>
    </row>
    <row r="1133" spans="1:10" x14ac:dyDescent="0.25">
      <c r="A1133" t="s">
        <v>26</v>
      </c>
      <c r="B1133" s="24">
        <v>58.34</v>
      </c>
      <c r="C1133" s="24">
        <v>59.5</v>
      </c>
      <c r="D1133" s="24">
        <v>56.61</v>
      </c>
      <c r="E1133" s="24">
        <v>58.41</v>
      </c>
      <c r="F1133" s="24">
        <v>156017985</v>
      </c>
      <c r="G1133" s="24">
        <v>327191560</v>
      </c>
      <c r="H1133" s="7">
        <v>798</v>
      </c>
      <c r="J1133" s="10">
        <f t="shared" si="12"/>
        <v>1.1998628728144185E-3</v>
      </c>
    </row>
    <row r="1134" spans="1:10" x14ac:dyDescent="0.25">
      <c r="A1134" t="s">
        <v>25</v>
      </c>
      <c r="B1134" s="24">
        <v>58.57</v>
      </c>
      <c r="C1134" s="24">
        <v>60.32</v>
      </c>
      <c r="D1134" s="24">
        <v>57.67</v>
      </c>
      <c r="E1134" s="24">
        <v>58.05</v>
      </c>
      <c r="F1134" s="24">
        <v>223989922</v>
      </c>
      <c r="G1134" s="24">
        <v>325609492</v>
      </c>
      <c r="H1134" s="7">
        <v>799</v>
      </c>
      <c r="J1134" s="10">
        <f t="shared" si="12"/>
        <v>-8.8782653235445295E-3</v>
      </c>
    </row>
    <row r="1135" spans="1:10" x14ac:dyDescent="0.25">
      <c r="A1135" t="s">
        <v>24</v>
      </c>
      <c r="B1135" s="24">
        <v>57.96</v>
      </c>
      <c r="C1135" s="24">
        <v>63.14</v>
      </c>
      <c r="D1135" s="24">
        <v>57.26</v>
      </c>
      <c r="E1135" s="24">
        <v>61.62</v>
      </c>
      <c r="F1135" s="24">
        <v>255070882</v>
      </c>
      <c r="G1135" s="24">
        <v>346091701</v>
      </c>
      <c r="H1135" s="7">
        <v>800</v>
      </c>
      <c r="J1135" s="10">
        <f t="shared" si="12"/>
        <v>6.3146997929606569E-2</v>
      </c>
    </row>
    <row r="1136" spans="1:10" x14ac:dyDescent="0.25">
      <c r="A1136" t="s">
        <v>23</v>
      </c>
      <c r="B1136" s="24">
        <v>61.89</v>
      </c>
      <c r="C1136" s="24">
        <v>62.52</v>
      </c>
      <c r="D1136" s="24">
        <v>60.28</v>
      </c>
      <c r="E1136" s="24">
        <v>60.74</v>
      </c>
      <c r="F1136" s="24">
        <v>257883235</v>
      </c>
      <c r="G1136" s="24">
        <v>341541524</v>
      </c>
      <c r="H1136" s="7">
        <v>801</v>
      </c>
      <c r="J1136" s="10">
        <f t="shared" si="12"/>
        <v>-1.8581354015188213E-2</v>
      </c>
    </row>
    <row r="1137" spans="1:10" x14ac:dyDescent="0.25">
      <c r="A1137" t="s">
        <v>22</v>
      </c>
      <c r="B1137" s="24">
        <v>60.73</v>
      </c>
      <c r="C1137" s="24">
        <v>62.41</v>
      </c>
      <c r="D1137" s="24">
        <v>59.45</v>
      </c>
      <c r="E1137" s="24">
        <v>60.86</v>
      </c>
      <c r="F1137" s="24">
        <v>111887547</v>
      </c>
      <c r="G1137" s="24">
        <v>342680358</v>
      </c>
      <c r="H1137" s="7">
        <v>802</v>
      </c>
      <c r="J1137" s="10">
        <f t="shared" si="12"/>
        <v>2.1406224271365479E-3</v>
      </c>
    </row>
    <row r="1138" spans="1:10" x14ac:dyDescent="0.25">
      <c r="A1138" t="s">
        <v>21</v>
      </c>
      <c r="B1138" s="24">
        <v>60.65</v>
      </c>
      <c r="C1138" s="24">
        <v>62.37</v>
      </c>
      <c r="D1138" s="24">
        <v>59.88</v>
      </c>
      <c r="E1138" s="24">
        <v>60.54</v>
      </c>
      <c r="F1138" s="24">
        <v>138605651</v>
      </c>
      <c r="G1138" s="24">
        <v>341274408</v>
      </c>
      <c r="H1138" s="7">
        <v>803</v>
      </c>
      <c r="J1138" s="10">
        <f t="shared" si="12"/>
        <v>-1.81368507831821E-3</v>
      </c>
    </row>
    <row r="1139" spans="1:10" x14ac:dyDescent="0.25">
      <c r="A1139" t="s">
        <v>20</v>
      </c>
      <c r="B1139" s="24">
        <v>60.49</v>
      </c>
      <c r="C1139" s="24">
        <v>61.66</v>
      </c>
      <c r="D1139" s="24">
        <v>53.21</v>
      </c>
      <c r="E1139" s="24">
        <v>54.96</v>
      </c>
      <c r="F1139" s="24">
        <v>134487356</v>
      </c>
      <c r="G1139" s="24">
        <v>310238477</v>
      </c>
      <c r="H1139" s="7">
        <v>804</v>
      </c>
      <c r="J1139" s="10">
        <f t="shared" si="12"/>
        <v>-9.1420069432964143E-2</v>
      </c>
    </row>
    <row r="1140" spans="1:10" x14ac:dyDescent="0.25">
      <c r="A1140" t="s">
        <v>19</v>
      </c>
      <c r="B1140" s="24">
        <v>54.96</v>
      </c>
      <c r="C1140" s="24">
        <v>59.19</v>
      </c>
      <c r="D1140" s="24">
        <v>54.69</v>
      </c>
      <c r="E1140" s="24">
        <v>56.28</v>
      </c>
      <c r="F1140" s="24">
        <v>197776266</v>
      </c>
      <c r="G1140" s="24">
        <v>318106794</v>
      </c>
      <c r="H1140" s="7">
        <v>805</v>
      </c>
      <c r="J1140" s="10">
        <f t="shared" si="12"/>
        <v>2.4017467248908301E-2</v>
      </c>
    </row>
    <row r="1141" spans="1:10" x14ac:dyDescent="0.25">
      <c r="A1141" t="s">
        <v>18</v>
      </c>
      <c r="B1141" s="24">
        <v>56.24</v>
      </c>
      <c r="C1141" s="24">
        <v>57.18</v>
      </c>
      <c r="D1141" s="24">
        <v>54.89</v>
      </c>
      <c r="E1141" s="24">
        <v>56.17</v>
      </c>
      <c r="F1141" s="24">
        <v>160209732</v>
      </c>
      <c r="G1141" s="24">
        <v>317865487</v>
      </c>
      <c r="H1141" s="7">
        <v>806</v>
      </c>
      <c r="J1141" s="10">
        <f t="shared" si="12"/>
        <v>-1.2446657183499338E-3</v>
      </c>
    </row>
    <row r="1142" spans="1:10" x14ac:dyDescent="0.25">
      <c r="A1142" t="s">
        <v>17</v>
      </c>
      <c r="B1142" s="24">
        <v>56.23</v>
      </c>
      <c r="C1142" s="24">
        <v>56.49</v>
      </c>
      <c r="D1142" s="24">
        <v>52.7</v>
      </c>
      <c r="E1142" s="24">
        <v>53</v>
      </c>
      <c r="F1142" s="24">
        <v>151593036</v>
      </c>
      <c r="G1142" s="24">
        <v>300317100</v>
      </c>
      <c r="H1142" s="7">
        <v>807</v>
      </c>
      <c r="J1142" s="10">
        <f t="shared" si="12"/>
        <v>-5.7442646274230784E-2</v>
      </c>
    </row>
    <row r="1143" spans="1:10" x14ac:dyDescent="0.25">
      <c r="A1143" t="s">
        <v>16</v>
      </c>
      <c r="B1143" s="24">
        <v>53.41</v>
      </c>
      <c r="C1143" s="24">
        <v>58.2</v>
      </c>
      <c r="D1143" s="24">
        <v>52.91</v>
      </c>
      <c r="E1143" s="24">
        <v>56.27</v>
      </c>
      <c r="F1143" s="24">
        <v>157517101</v>
      </c>
      <c r="G1143" s="24">
        <v>319245245</v>
      </c>
      <c r="H1143" s="7">
        <v>808</v>
      </c>
      <c r="J1143" s="10">
        <f t="shared" si="12"/>
        <v>5.3548024714473071E-2</v>
      </c>
    </row>
    <row r="1144" spans="1:10" x14ac:dyDescent="0.25">
      <c r="A1144" t="s">
        <v>15</v>
      </c>
      <c r="B1144" s="24">
        <v>55.89</v>
      </c>
      <c r="C1144" s="24">
        <v>56.68</v>
      </c>
      <c r="D1144" s="24">
        <v>53.42</v>
      </c>
      <c r="E1144" s="24">
        <v>54.03</v>
      </c>
      <c r="F1144" s="24">
        <v>202251667</v>
      </c>
      <c r="G1144" s="24">
        <v>306942775</v>
      </c>
      <c r="H1144" s="7">
        <v>809</v>
      </c>
      <c r="J1144" s="10">
        <f t="shared" si="12"/>
        <v>-3.3279656468062253E-2</v>
      </c>
    </row>
    <row r="1145" spans="1:10" x14ac:dyDescent="0.25">
      <c r="A1145" t="s">
        <v>14</v>
      </c>
      <c r="B1145" s="24">
        <v>53.91</v>
      </c>
      <c r="C1145" s="24">
        <v>55.16</v>
      </c>
      <c r="D1145" s="24">
        <v>52.98</v>
      </c>
      <c r="E1145" s="24">
        <v>53.28</v>
      </c>
      <c r="F1145" s="24">
        <v>175718264</v>
      </c>
      <c r="G1145" s="24">
        <v>303024377</v>
      </c>
      <c r="H1145" s="7">
        <v>810</v>
      </c>
      <c r="J1145" s="10">
        <f t="shared" si="12"/>
        <v>-1.1686143572620952E-2</v>
      </c>
    </row>
    <row r="1146" spans="1:10" x14ac:dyDescent="0.25">
      <c r="A1146" t="s">
        <v>13</v>
      </c>
      <c r="B1146" s="24">
        <v>53.19</v>
      </c>
      <c r="C1146" s="24">
        <v>54.87</v>
      </c>
      <c r="D1146" s="24">
        <v>53.04</v>
      </c>
      <c r="E1146" s="24">
        <v>54.67</v>
      </c>
      <c r="F1146" s="24">
        <v>158939525</v>
      </c>
      <c r="G1146" s="24">
        <v>311361075</v>
      </c>
      <c r="H1146" s="7">
        <v>811</v>
      </c>
      <c r="J1146" s="10">
        <f t="shared" si="12"/>
        <v>2.7824779093814703E-2</v>
      </c>
    </row>
    <row r="1147" spans="1:10" x14ac:dyDescent="0.25">
      <c r="A1147" t="s">
        <v>12</v>
      </c>
      <c r="B1147" s="24">
        <v>54.75</v>
      </c>
      <c r="C1147" s="24">
        <v>54.88</v>
      </c>
      <c r="D1147" s="24">
        <v>53.09</v>
      </c>
      <c r="E1147" s="24">
        <v>53.49</v>
      </c>
      <c r="F1147" s="24">
        <v>166877877</v>
      </c>
      <c r="G1147" s="24">
        <v>305008550</v>
      </c>
      <c r="H1147" s="7">
        <v>812</v>
      </c>
      <c r="J1147" s="10">
        <f t="shared" si="12"/>
        <v>-2.3013698630136949E-2</v>
      </c>
    </row>
    <row r="1148" spans="1:10" x14ac:dyDescent="0.25">
      <c r="A1148" t="s">
        <v>11</v>
      </c>
      <c r="B1148" s="24">
        <v>53.32</v>
      </c>
      <c r="C1148" s="24">
        <v>55.23</v>
      </c>
      <c r="D1148" s="24">
        <v>53.29</v>
      </c>
      <c r="E1148" s="24">
        <v>54.65</v>
      </c>
      <c r="F1148" s="24">
        <v>195698183</v>
      </c>
      <c r="G1148" s="24">
        <v>312019334</v>
      </c>
      <c r="H1148" s="7">
        <v>813</v>
      </c>
      <c r="J1148" s="10">
        <f t="shared" si="12"/>
        <v>2.4943735933983465E-2</v>
      </c>
    </row>
    <row r="1149" spans="1:10" x14ac:dyDescent="0.25">
      <c r="A1149" t="s">
        <v>10</v>
      </c>
      <c r="B1149" s="24">
        <v>54.25</v>
      </c>
      <c r="C1149" s="24">
        <v>54.96</v>
      </c>
      <c r="D1149" s="24">
        <v>52.2</v>
      </c>
      <c r="E1149" s="24">
        <v>53.11</v>
      </c>
      <c r="F1149" s="24">
        <v>615956056</v>
      </c>
      <c r="G1149" s="24">
        <v>303596293</v>
      </c>
      <c r="H1149" s="7">
        <v>814</v>
      </c>
      <c r="J1149" s="10">
        <f t="shared" si="12"/>
        <v>-2.1013824884792639E-2</v>
      </c>
    </row>
    <row r="1150" spans="1:10" x14ac:dyDescent="0.25">
      <c r="A1150" t="s">
        <v>9</v>
      </c>
      <c r="B1150" s="24">
        <v>53.18</v>
      </c>
      <c r="C1150" s="24">
        <v>53.69</v>
      </c>
      <c r="D1150" s="24">
        <v>51.93</v>
      </c>
      <c r="E1150" s="24">
        <v>52.64</v>
      </c>
      <c r="F1150" s="24">
        <v>166177591</v>
      </c>
      <c r="G1150" s="24">
        <v>301304915</v>
      </c>
      <c r="H1150" s="7">
        <v>815</v>
      </c>
      <c r="J1150" s="10">
        <f t="shared" si="12"/>
        <v>-1.0154193305754027E-2</v>
      </c>
    </row>
    <row r="1151" spans="1:10" x14ac:dyDescent="0.25">
      <c r="A1151" t="s">
        <v>8</v>
      </c>
      <c r="B1151" s="24">
        <v>52.42</v>
      </c>
      <c r="C1151" s="24">
        <v>53.18</v>
      </c>
      <c r="D1151" s="24">
        <v>51.41</v>
      </c>
      <c r="E1151" s="24">
        <v>52.76</v>
      </c>
      <c r="F1151" s="24">
        <v>126552054</v>
      </c>
      <c r="G1151" s="24">
        <v>302346786</v>
      </c>
      <c r="H1151" s="7">
        <v>816</v>
      </c>
      <c r="J1151" s="10">
        <f t="shared" si="12"/>
        <v>6.4860740175504824E-3</v>
      </c>
    </row>
    <row r="1152" spans="1:10" x14ac:dyDescent="0.25">
      <c r="A1152" t="s">
        <v>7</v>
      </c>
      <c r="B1152" s="24">
        <v>52.64</v>
      </c>
      <c r="C1152" s="24">
        <v>53.38</v>
      </c>
      <c r="D1152" s="24">
        <v>52</v>
      </c>
      <c r="E1152" s="24">
        <v>52.57</v>
      </c>
      <c r="F1152" s="24">
        <v>162698774</v>
      </c>
      <c r="G1152" s="24">
        <v>301625446</v>
      </c>
      <c r="H1152" s="7">
        <v>817</v>
      </c>
      <c r="J1152" s="10">
        <f t="shared" si="12"/>
        <v>-1.3297872340425586E-3</v>
      </c>
    </row>
    <row r="1153" spans="1:10" x14ac:dyDescent="0.25">
      <c r="A1153" t="s">
        <v>6</v>
      </c>
      <c r="B1153" s="24">
        <v>52.48</v>
      </c>
      <c r="C1153" s="24">
        <v>53.97</v>
      </c>
      <c r="D1153" s="24">
        <v>52.09</v>
      </c>
      <c r="E1153" s="24">
        <v>53.49</v>
      </c>
      <c r="F1153" s="24">
        <v>166711625</v>
      </c>
      <c r="G1153" s="24">
        <v>307284070</v>
      </c>
      <c r="H1153" s="7">
        <v>818</v>
      </c>
      <c r="J1153" s="10">
        <f t="shared" si="12"/>
        <v>1.9245426829268393E-2</v>
      </c>
    </row>
    <row r="1154" spans="1:10" x14ac:dyDescent="0.25">
      <c r="A1154" t="s">
        <v>5</v>
      </c>
      <c r="B1154" s="24">
        <v>53.82</v>
      </c>
      <c r="C1154" s="24">
        <v>54.13</v>
      </c>
      <c r="D1154" s="24">
        <v>52.17</v>
      </c>
      <c r="E1154" s="24">
        <v>52.78</v>
      </c>
      <c r="F1154" s="24">
        <v>150847434</v>
      </c>
      <c r="G1154" s="24">
        <v>303608658</v>
      </c>
      <c r="H1154" s="7">
        <v>819</v>
      </c>
      <c r="J1154" s="10">
        <f t="shared" si="12"/>
        <v>-1.9323671497584526E-2</v>
      </c>
    </row>
    <row r="1155" spans="1:10" x14ac:dyDescent="0.25">
      <c r="A1155" t="s">
        <v>103</v>
      </c>
      <c r="B1155" s="24">
        <v>52.9</v>
      </c>
      <c r="C1155" s="24">
        <v>53.39</v>
      </c>
      <c r="D1155" s="24">
        <v>52.17</v>
      </c>
      <c r="E1155" s="24">
        <v>52.34</v>
      </c>
      <c r="F1155" s="24">
        <v>169396557</v>
      </c>
      <c r="G1155" s="24">
        <v>301440836</v>
      </c>
      <c r="H1155" s="7">
        <v>820</v>
      </c>
      <c r="J1155" s="10">
        <f t="shared" si="12"/>
        <v>-1.0586011342154918E-2</v>
      </c>
    </row>
  </sheetData>
  <sortState ref="A336:H1155">
    <sortCondition ref="H336:H115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2:J1124"/>
  <sheetViews>
    <sheetView topLeftCell="A842" workbookViewId="0">
      <selection activeCell="A856" sqref="A856:XFD856"/>
    </sheetView>
  </sheetViews>
  <sheetFormatPr defaultRowHeight="15" x14ac:dyDescent="0.25"/>
  <cols>
    <col min="1" max="1" width="12.140625" bestFit="1" customWidth="1"/>
    <col min="2" max="5" width="9.28515625" style="24" bestFit="1" customWidth="1"/>
    <col min="6" max="6" width="18.5703125" style="24" bestFit="1" customWidth="1"/>
    <col min="7" max="7" width="19.42578125" style="24" bestFit="1" customWidth="1"/>
    <col min="8" max="8" width="9.42578125" style="1" bestFit="1" customWidth="1"/>
  </cols>
  <sheetData>
    <row r="2" spans="1:10" x14ac:dyDescent="0.2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25">
      <c r="A3" s="2" t="s">
        <v>1133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J3" s="9">
        <v>0</v>
      </c>
    </row>
    <row r="4" spans="1:10" x14ac:dyDescent="0.25">
      <c r="A4" s="2" t="s">
        <v>1132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J4" s="9">
        <v>0</v>
      </c>
    </row>
    <row r="5" spans="1:10" x14ac:dyDescent="0.25">
      <c r="A5" s="2" t="s">
        <v>1131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J5" s="9">
        <v>0</v>
      </c>
    </row>
    <row r="6" spans="1:10" x14ac:dyDescent="0.25">
      <c r="A6" s="2" t="s">
        <v>1130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J6" s="9">
        <v>0</v>
      </c>
    </row>
    <row r="7" spans="1:10" x14ac:dyDescent="0.25">
      <c r="A7" s="2" t="s">
        <v>1129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J7" s="9">
        <v>0</v>
      </c>
    </row>
    <row r="8" spans="1:10" x14ac:dyDescent="0.25">
      <c r="A8" s="2" t="s">
        <v>1128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J8" s="9">
        <v>0</v>
      </c>
    </row>
    <row r="9" spans="1:10" x14ac:dyDescent="0.25">
      <c r="A9" s="2" t="s">
        <v>1127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J9" s="9">
        <v>0</v>
      </c>
    </row>
    <row r="10" spans="1:10" x14ac:dyDescent="0.25">
      <c r="A10" s="2" t="s">
        <v>1126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J10" s="9">
        <v>0</v>
      </c>
    </row>
    <row r="11" spans="1:10" x14ac:dyDescent="0.25">
      <c r="A11" s="2" t="s">
        <v>1125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J11" s="9">
        <v>0</v>
      </c>
    </row>
    <row r="12" spans="1:10" x14ac:dyDescent="0.25">
      <c r="A12" s="2" t="s">
        <v>1124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J12" s="9">
        <v>0</v>
      </c>
    </row>
    <row r="13" spans="1:10" x14ac:dyDescent="0.25">
      <c r="A13" s="2" t="s">
        <v>1123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J13" s="9">
        <v>0</v>
      </c>
    </row>
    <row r="14" spans="1:10" x14ac:dyDescent="0.25">
      <c r="A14" s="2" t="s">
        <v>1122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J14" s="9">
        <v>0</v>
      </c>
    </row>
    <row r="15" spans="1:10" x14ac:dyDescent="0.25">
      <c r="A15" s="2" t="s">
        <v>1121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J15" s="9">
        <v>0</v>
      </c>
    </row>
    <row r="16" spans="1:10" x14ac:dyDescent="0.25">
      <c r="A16" s="2" t="s">
        <v>1120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J16" s="9">
        <v>0</v>
      </c>
    </row>
    <row r="17" spans="1:10" x14ac:dyDescent="0.25">
      <c r="A17" s="2" t="s">
        <v>1119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J17" s="9">
        <v>0</v>
      </c>
    </row>
    <row r="18" spans="1:10" x14ac:dyDescent="0.25">
      <c r="A18" s="2" t="s">
        <v>1118</v>
      </c>
      <c r="B18" s="24">
        <v>0</v>
      </c>
      <c r="C18" s="24">
        <v>0</v>
      </c>
      <c r="D18" s="24">
        <v>0</v>
      </c>
      <c r="E18" s="24">
        <v>0</v>
      </c>
      <c r="F18" s="24">
        <v>0</v>
      </c>
      <c r="G18" s="24">
        <v>0</v>
      </c>
      <c r="J18" s="9">
        <v>0</v>
      </c>
    </row>
    <row r="19" spans="1:10" x14ac:dyDescent="0.25">
      <c r="A19" s="2" t="s">
        <v>1117</v>
      </c>
      <c r="B19" s="24">
        <v>0</v>
      </c>
      <c r="C19" s="24">
        <v>0</v>
      </c>
      <c r="D19" s="24">
        <v>0</v>
      </c>
      <c r="E19" s="24">
        <v>0</v>
      </c>
      <c r="F19" s="24">
        <v>0</v>
      </c>
      <c r="G19" s="24">
        <v>0</v>
      </c>
      <c r="J19" s="9">
        <v>0</v>
      </c>
    </row>
    <row r="20" spans="1:10" x14ac:dyDescent="0.25">
      <c r="A20" s="2" t="s">
        <v>1116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J20" s="9">
        <v>0</v>
      </c>
    </row>
    <row r="21" spans="1:10" x14ac:dyDescent="0.25">
      <c r="A21" s="2" t="s">
        <v>1115</v>
      </c>
      <c r="B21" s="24">
        <v>0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J21" s="9">
        <v>0</v>
      </c>
    </row>
    <row r="22" spans="1:10" x14ac:dyDescent="0.25">
      <c r="A22" s="2" t="s">
        <v>1114</v>
      </c>
      <c r="B22" s="24">
        <v>0</v>
      </c>
      <c r="C22" s="24">
        <v>0</v>
      </c>
      <c r="D22" s="24">
        <v>0</v>
      </c>
      <c r="E22" s="24">
        <v>0</v>
      </c>
      <c r="F22" s="24">
        <v>0</v>
      </c>
      <c r="G22" s="24">
        <v>0</v>
      </c>
      <c r="J22" s="9">
        <v>0</v>
      </c>
    </row>
    <row r="23" spans="1:10" x14ac:dyDescent="0.25">
      <c r="A23" s="2" t="s">
        <v>1113</v>
      </c>
      <c r="B23" s="24"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J23" s="9">
        <v>0</v>
      </c>
    </row>
    <row r="24" spans="1:10" x14ac:dyDescent="0.25">
      <c r="A24" s="2" t="s">
        <v>1112</v>
      </c>
      <c r="B24" s="24"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J24" s="9">
        <v>0</v>
      </c>
    </row>
    <row r="25" spans="1:10" x14ac:dyDescent="0.25">
      <c r="A25" s="2" t="s">
        <v>1111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J25" s="9">
        <v>0</v>
      </c>
    </row>
    <row r="26" spans="1:10" x14ac:dyDescent="0.25">
      <c r="A26" s="2" t="s">
        <v>1110</v>
      </c>
      <c r="B26" s="24"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J26" s="9">
        <v>0</v>
      </c>
    </row>
    <row r="27" spans="1:10" x14ac:dyDescent="0.25">
      <c r="A27" s="2" t="s">
        <v>1109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J27" s="9">
        <v>0</v>
      </c>
    </row>
    <row r="28" spans="1:10" x14ac:dyDescent="0.25">
      <c r="A28" s="2" t="s">
        <v>1108</v>
      </c>
      <c r="B28" s="24"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J28" s="9">
        <v>0</v>
      </c>
    </row>
    <row r="29" spans="1:10" x14ac:dyDescent="0.25">
      <c r="A29" s="2" t="s">
        <v>1107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J29" s="9">
        <v>0</v>
      </c>
    </row>
    <row r="30" spans="1:10" x14ac:dyDescent="0.25">
      <c r="A30" s="2" t="s">
        <v>1106</v>
      </c>
      <c r="B30" s="24">
        <v>0</v>
      </c>
      <c r="C30" s="24">
        <v>0</v>
      </c>
      <c r="D30" s="24">
        <v>0</v>
      </c>
      <c r="E30" s="24">
        <v>0</v>
      </c>
      <c r="F30" s="24">
        <v>0</v>
      </c>
      <c r="G30" s="24">
        <v>0</v>
      </c>
      <c r="J30" s="9">
        <v>0</v>
      </c>
    </row>
    <row r="31" spans="1:10" x14ac:dyDescent="0.25">
      <c r="A31" s="2" t="s">
        <v>1105</v>
      </c>
      <c r="B31" s="24">
        <v>0</v>
      </c>
      <c r="C31" s="24">
        <v>0</v>
      </c>
      <c r="D31" s="24">
        <v>0</v>
      </c>
      <c r="E31" s="24">
        <v>0</v>
      </c>
      <c r="F31" s="24">
        <v>0</v>
      </c>
      <c r="G31" s="24">
        <v>0</v>
      </c>
      <c r="J31" s="9">
        <v>0</v>
      </c>
    </row>
    <row r="32" spans="1:10" x14ac:dyDescent="0.25">
      <c r="A32" s="2" t="s">
        <v>1104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J32" s="9">
        <v>0</v>
      </c>
    </row>
    <row r="33" spans="1:10" x14ac:dyDescent="0.25">
      <c r="A33" s="2" t="s">
        <v>1103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J33" s="9">
        <v>0</v>
      </c>
    </row>
    <row r="34" spans="1:10" x14ac:dyDescent="0.25">
      <c r="A34" s="2" t="s">
        <v>1102</v>
      </c>
      <c r="B34" s="24">
        <v>0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J34" s="9">
        <v>0</v>
      </c>
    </row>
    <row r="35" spans="1:10" x14ac:dyDescent="0.25">
      <c r="A35" s="2" t="s">
        <v>1101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J35" s="9">
        <v>0</v>
      </c>
    </row>
    <row r="36" spans="1:10" x14ac:dyDescent="0.25">
      <c r="A36" s="2" t="s">
        <v>1100</v>
      </c>
      <c r="B36" s="24">
        <v>0</v>
      </c>
      <c r="C36" s="24">
        <v>0</v>
      </c>
      <c r="D36" s="24">
        <v>0</v>
      </c>
      <c r="E36" s="24">
        <v>0</v>
      </c>
      <c r="F36" s="24">
        <v>0</v>
      </c>
      <c r="G36" s="24">
        <v>0</v>
      </c>
      <c r="J36" s="9">
        <v>0</v>
      </c>
    </row>
    <row r="37" spans="1:10" x14ac:dyDescent="0.25">
      <c r="A37" s="2" t="s">
        <v>1099</v>
      </c>
      <c r="B37" s="24">
        <v>0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J37" s="9">
        <v>0</v>
      </c>
    </row>
    <row r="38" spans="1:10" x14ac:dyDescent="0.25">
      <c r="A38" s="2" t="s">
        <v>1098</v>
      </c>
      <c r="B38" s="24">
        <v>0</v>
      </c>
      <c r="C38" s="24">
        <v>0</v>
      </c>
      <c r="D38" s="24">
        <v>0</v>
      </c>
      <c r="E38" s="24">
        <v>0</v>
      </c>
      <c r="F38" s="24">
        <v>0</v>
      </c>
      <c r="G38" s="24">
        <v>0</v>
      </c>
      <c r="J38" s="9">
        <v>0</v>
      </c>
    </row>
    <row r="39" spans="1:10" x14ac:dyDescent="0.25">
      <c r="A39" s="2" t="s">
        <v>1097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J39" s="9">
        <v>0</v>
      </c>
    </row>
    <row r="40" spans="1:10" x14ac:dyDescent="0.25">
      <c r="A40" s="2" t="s">
        <v>1096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J40" s="9">
        <v>0</v>
      </c>
    </row>
    <row r="41" spans="1:10" x14ac:dyDescent="0.25">
      <c r="A41" s="2" t="s">
        <v>1095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J41" s="9">
        <v>0</v>
      </c>
    </row>
    <row r="42" spans="1:10" x14ac:dyDescent="0.25">
      <c r="A42" s="2" t="s">
        <v>1094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J42" s="9">
        <v>0</v>
      </c>
    </row>
    <row r="43" spans="1:10" x14ac:dyDescent="0.25">
      <c r="A43" s="2" t="s">
        <v>1093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J43" s="9">
        <v>0</v>
      </c>
    </row>
    <row r="44" spans="1:10" x14ac:dyDescent="0.25">
      <c r="A44" s="2" t="s">
        <v>1092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J44" s="9">
        <v>0</v>
      </c>
    </row>
    <row r="45" spans="1:10" x14ac:dyDescent="0.25">
      <c r="A45" s="2" t="s">
        <v>1091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J45" s="9">
        <v>0</v>
      </c>
    </row>
    <row r="46" spans="1:10" x14ac:dyDescent="0.25">
      <c r="A46" s="2" t="s">
        <v>1090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J46" s="9">
        <v>0</v>
      </c>
    </row>
    <row r="47" spans="1:10" x14ac:dyDescent="0.25">
      <c r="A47" s="2" t="s">
        <v>1089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J47" s="9">
        <v>0</v>
      </c>
    </row>
    <row r="48" spans="1:10" x14ac:dyDescent="0.25">
      <c r="A48" s="2" t="s">
        <v>1088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J48" s="9">
        <v>0</v>
      </c>
    </row>
    <row r="49" spans="1:10" x14ac:dyDescent="0.25">
      <c r="A49" s="2" t="s">
        <v>1087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J49" s="9">
        <v>0</v>
      </c>
    </row>
    <row r="50" spans="1:10" x14ac:dyDescent="0.25">
      <c r="A50" s="2" t="s">
        <v>1086</v>
      </c>
      <c r="B50" s="24">
        <v>0</v>
      </c>
      <c r="C50" s="24">
        <v>0</v>
      </c>
      <c r="D50" s="24">
        <v>0</v>
      </c>
      <c r="E50" s="24">
        <v>0</v>
      </c>
      <c r="F50" s="24">
        <v>0</v>
      </c>
      <c r="G50" s="24">
        <v>0</v>
      </c>
      <c r="J50" s="9">
        <v>0</v>
      </c>
    </row>
    <row r="51" spans="1:10" x14ac:dyDescent="0.25">
      <c r="A51" s="2" t="s">
        <v>1085</v>
      </c>
      <c r="B51" s="24">
        <v>0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J51" s="9">
        <v>0</v>
      </c>
    </row>
    <row r="52" spans="1:10" x14ac:dyDescent="0.25">
      <c r="A52" s="2" t="s">
        <v>1084</v>
      </c>
      <c r="B52" s="24">
        <v>0</v>
      </c>
      <c r="C52" s="24">
        <v>0</v>
      </c>
      <c r="D52" s="24">
        <v>0</v>
      </c>
      <c r="E52" s="24">
        <v>0</v>
      </c>
      <c r="F52" s="24">
        <v>0</v>
      </c>
      <c r="G52" s="24">
        <v>0</v>
      </c>
      <c r="J52" s="9">
        <v>0</v>
      </c>
    </row>
    <row r="53" spans="1:10" x14ac:dyDescent="0.25">
      <c r="A53" s="2" t="s">
        <v>1083</v>
      </c>
      <c r="B53" s="24">
        <v>0</v>
      </c>
      <c r="C53" s="24">
        <v>0</v>
      </c>
      <c r="D53" s="24">
        <v>0</v>
      </c>
      <c r="E53" s="24">
        <v>0</v>
      </c>
      <c r="F53" s="24">
        <v>0</v>
      </c>
      <c r="G53" s="24">
        <v>0</v>
      </c>
      <c r="J53" s="9">
        <v>0</v>
      </c>
    </row>
    <row r="54" spans="1:10" x14ac:dyDescent="0.25">
      <c r="A54" s="2" t="s">
        <v>1082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J54" s="9">
        <v>0</v>
      </c>
    </row>
    <row r="55" spans="1:10" x14ac:dyDescent="0.25">
      <c r="A55" s="2" t="s">
        <v>1081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0</v>
      </c>
      <c r="J55" s="9">
        <v>0</v>
      </c>
    </row>
    <row r="56" spans="1:10" x14ac:dyDescent="0.25">
      <c r="A56" s="2" t="s">
        <v>1080</v>
      </c>
      <c r="B56" s="24">
        <v>0</v>
      </c>
      <c r="C56" s="24">
        <v>0</v>
      </c>
      <c r="D56" s="24">
        <v>0</v>
      </c>
      <c r="E56" s="24">
        <v>0</v>
      </c>
      <c r="F56" s="24">
        <v>0</v>
      </c>
      <c r="G56" s="24">
        <v>0</v>
      </c>
      <c r="J56" s="9">
        <v>0</v>
      </c>
    </row>
    <row r="57" spans="1:10" x14ac:dyDescent="0.25">
      <c r="A57" s="2" t="s">
        <v>1079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J57" s="9">
        <v>0</v>
      </c>
    </row>
    <row r="58" spans="1:10" x14ac:dyDescent="0.25">
      <c r="A58" s="2" t="s">
        <v>1078</v>
      </c>
      <c r="B58" s="24">
        <v>0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J58" s="9">
        <v>0</v>
      </c>
    </row>
    <row r="59" spans="1:10" x14ac:dyDescent="0.25">
      <c r="A59" s="2" t="s">
        <v>1077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J59" s="9">
        <v>0</v>
      </c>
    </row>
    <row r="60" spans="1:10" x14ac:dyDescent="0.25">
      <c r="A60" s="2" t="s">
        <v>1076</v>
      </c>
      <c r="B60" s="24">
        <v>0</v>
      </c>
      <c r="C60" s="24">
        <v>0</v>
      </c>
      <c r="D60" s="24">
        <v>0</v>
      </c>
      <c r="E60" s="24">
        <v>0</v>
      </c>
      <c r="F60" s="24">
        <v>0</v>
      </c>
      <c r="G60" s="24">
        <v>0</v>
      </c>
      <c r="J60" s="9">
        <v>0</v>
      </c>
    </row>
    <row r="61" spans="1:10" x14ac:dyDescent="0.25">
      <c r="A61" s="2" t="s">
        <v>1075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J61" s="9">
        <v>0</v>
      </c>
    </row>
    <row r="62" spans="1:10" x14ac:dyDescent="0.25">
      <c r="A62" s="2" t="s">
        <v>1074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J62" s="9">
        <v>0</v>
      </c>
    </row>
    <row r="63" spans="1:10" x14ac:dyDescent="0.25">
      <c r="A63" s="2" t="s">
        <v>1073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J63" s="9">
        <v>0</v>
      </c>
    </row>
    <row r="64" spans="1:10" x14ac:dyDescent="0.25">
      <c r="A64" s="2" t="s">
        <v>1072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J64" s="9">
        <v>0</v>
      </c>
    </row>
    <row r="65" spans="1:10" x14ac:dyDescent="0.25">
      <c r="A65" s="2" t="s">
        <v>1071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J65" s="9">
        <v>0</v>
      </c>
    </row>
    <row r="66" spans="1:10" x14ac:dyDescent="0.25">
      <c r="A66" s="2" t="s">
        <v>1070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J66" s="9">
        <v>0</v>
      </c>
    </row>
    <row r="67" spans="1:10" x14ac:dyDescent="0.25">
      <c r="A67" s="2" t="s">
        <v>1069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J67" s="9">
        <v>0</v>
      </c>
    </row>
    <row r="68" spans="1:10" x14ac:dyDescent="0.25">
      <c r="A68" s="2" t="s">
        <v>1068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J68" s="9">
        <v>0</v>
      </c>
    </row>
    <row r="69" spans="1:10" x14ac:dyDescent="0.25">
      <c r="A69" s="2" t="s">
        <v>1067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J69" s="9">
        <v>0</v>
      </c>
    </row>
    <row r="70" spans="1:10" x14ac:dyDescent="0.25">
      <c r="A70" s="2" t="s">
        <v>1066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J70" s="9">
        <v>0</v>
      </c>
    </row>
    <row r="71" spans="1:10" x14ac:dyDescent="0.25">
      <c r="A71" s="2" t="s">
        <v>1065</v>
      </c>
      <c r="B71" s="24">
        <v>0</v>
      </c>
      <c r="C71" s="24">
        <v>0</v>
      </c>
      <c r="D71" s="24">
        <v>0</v>
      </c>
      <c r="E71" s="24">
        <v>0</v>
      </c>
      <c r="F71" s="24">
        <v>0</v>
      </c>
      <c r="G71" s="24">
        <v>0</v>
      </c>
      <c r="J71" s="9">
        <v>0</v>
      </c>
    </row>
    <row r="72" spans="1:10" x14ac:dyDescent="0.25">
      <c r="A72" s="2" t="s">
        <v>1064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J72" s="9">
        <v>0</v>
      </c>
    </row>
    <row r="73" spans="1:10" x14ac:dyDescent="0.25">
      <c r="A73" s="2" t="s">
        <v>1063</v>
      </c>
      <c r="B73" s="24">
        <v>0</v>
      </c>
      <c r="C73" s="24">
        <v>0</v>
      </c>
      <c r="D73" s="24">
        <v>0</v>
      </c>
      <c r="E73" s="24">
        <v>0</v>
      </c>
      <c r="F73" s="24">
        <v>0</v>
      </c>
      <c r="G73" s="24">
        <v>0</v>
      </c>
      <c r="J73" s="9">
        <v>0</v>
      </c>
    </row>
    <row r="74" spans="1:10" x14ac:dyDescent="0.25">
      <c r="A74" s="2" t="s">
        <v>1062</v>
      </c>
      <c r="B74" s="24">
        <v>0</v>
      </c>
      <c r="C74" s="24">
        <v>0</v>
      </c>
      <c r="D74" s="24">
        <v>0</v>
      </c>
      <c r="E74" s="24">
        <v>0</v>
      </c>
      <c r="F74" s="24">
        <v>0</v>
      </c>
      <c r="G74" s="24">
        <v>0</v>
      </c>
      <c r="J74" s="9">
        <v>0</v>
      </c>
    </row>
    <row r="75" spans="1:10" x14ac:dyDescent="0.25">
      <c r="A75" s="2" t="s">
        <v>1061</v>
      </c>
      <c r="B75" s="24">
        <v>0</v>
      </c>
      <c r="C75" s="24">
        <v>0</v>
      </c>
      <c r="D75" s="24">
        <v>0</v>
      </c>
      <c r="E75" s="24">
        <v>0</v>
      </c>
      <c r="F75" s="24">
        <v>0</v>
      </c>
      <c r="G75" s="24">
        <v>0</v>
      </c>
      <c r="J75" s="9">
        <v>0</v>
      </c>
    </row>
    <row r="76" spans="1:10" x14ac:dyDescent="0.25">
      <c r="A76" s="2" t="s">
        <v>1060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J76" s="9">
        <v>0</v>
      </c>
    </row>
    <row r="77" spans="1:10" x14ac:dyDescent="0.25">
      <c r="A77" s="2" t="s">
        <v>1059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J77" s="9">
        <v>0</v>
      </c>
    </row>
    <row r="78" spans="1:10" x14ac:dyDescent="0.25">
      <c r="A78" s="2" t="s">
        <v>1058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J78" s="9">
        <v>0</v>
      </c>
    </row>
    <row r="79" spans="1:10" x14ac:dyDescent="0.25">
      <c r="A79" s="2" t="s">
        <v>1057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J79" s="9">
        <v>0</v>
      </c>
    </row>
    <row r="80" spans="1:10" x14ac:dyDescent="0.25">
      <c r="A80" s="2" t="s">
        <v>1056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J80" s="9">
        <v>0</v>
      </c>
    </row>
    <row r="81" spans="1:10" x14ac:dyDescent="0.25">
      <c r="A81" s="2" t="s">
        <v>1055</v>
      </c>
      <c r="B81" s="24">
        <v>0</v>
      </c>
      <c r="C81" s="24">
        <v>0</v>
      </c>
      <c r="D81" s="24">
        <v>0</v>
      </c>
      <c r="E81" s="24">
        <v>0</v>
      </c>
      <c r="F81" s="24">
        <v>0</v>
      </c>
      <c r="G81" s="24">
        <v>0</v>
      </c>
      <c r="J81" s="9">
        <v>0</v>
      </c>
    </row>
    <row r="82" spans="1:10" x14ac:dyDescent="0.25">
      <c r="A82" s="2" t="s">
        <v>1054</v>
      </c>
      <c r="B82" s="24">
        <v>0</v>
      </c>
      <c r="C82" s="24">
        <v>0</v>
      </c>
      <c r="D82" s="24">
        <v>0</v>
      </c>
      <c r="E82" s="24">
        <v>0</v>
      </c>
      <c r="F82" s="24">
        <v>0</v>
      </c>
      <c r="G82" s="24">
        <v>0</v>
      </c>
      <c r="J82" s="9">
        <v>0</v>
      </c>
    </row>
    <row r="83" spans="1:10" x14ac:dyDescent="0.25">
      <c r="A83" s="2" t="s">
        <v>1053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J83" s="9">
        <v>0</v>
      </c>
    </row>
    <row r="84" spans="1:10" x14ac:dyDescent="0.25">
      <c r="A84" s="2" t="s">
        <v>1052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J84" s="9">
        <v>0</v>
      </c>
    </row>
    <row r="85" spans="1:10" x14ac:dyDescent="0.25">
      <c r="A85" s="2" t="s">
        <v>1051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J85" s="9">
        <v>0</v>
      </c>
    </row>
    <row r="86" spans="1:10" x14ac:dyDescent="0.25">
      <c r="A86" s="2" t="s">
        <v>1050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J86" s="9">
        <v>0</v>
      </c>
    </row>
    <row r="87" spans="1:10" x14ac:dyDescent="0.25">
      <c r="A87" s="2" t="s">
        <v>1049</v>
      </c>
      <c r="B87" s="24">
        <v>0</v>
      </c>
      <c r="C87" s="24">
        <v>0</v>
      </c>
      <c r="D87" s="24">
        <v>0</v>
      </c>
      <c r="E87" s="24">
        <v>0</v>
      </c>
      <c r="F87" s="24">
        <v>0</v>
      </c>
      <c r="G87" s="24">
        <v>0</v>
      </c>
      <c r="J87" s="9">
        <v>0</v>
      </c>
    </row>
    <row r="88" spans="1:10" x14ac:dyDescent="0.25">
      <c r="A88" s="2" t="s">
        <v>1048</v>
      </c>
      <c r="B88" s="24">
        <v>0</v>
      </c>
      <c r="C88" s="24">
        <v>0</v>
      </c>
      <c r="D88" s="24">
        <v>0</v>
      </c>
      <c r="E88" s="24">
        <v>0</v>
      </c>
      <c r="F88" s="24">
        <v>0</v>
      </c>
      <c r="G88" s="24">
        <v>0</v>
      </c>
      <c r="J88" s="9">
        <v>0</v>
      </c>
    </row>
    <row r="89" spans="1:10" x14ac:dyDescent="0.25">
      <c r="A89" s="2" t="s">
        <v>1047</v>
      </c>
      <c r="B89" s="24">
        <v>0</v>
      </c>
      <c r="C89" s="24">
        <v>0</v>
      </c>
      <c r="D89" s="24">
        <v>0</v>
      </c>
      <c r="E89" s="24">
        <v>0</v>
      </c>
      <c r="F89" s="24">
        <v>0</v>
      </c>
      <c r="G89" s="24">
        <v>0</v>
      </c>
      <c r="J89" s="9">
        <v>0</v>
      </c>
    </row>
    <row r="90" spans="1:10" x14ac:dyDescent="0.25">
      <c r="A90" s="2" t="s">
        <v>1046</v>
      </c>
      <c r="B90" s="24">
        <v>0</v>
      </c>
      <c r="C90" s="24">
        <v>0</v>
      </c>
      <c r="D90" s="24">
        <v>0</v>
      </c>
      <c r="E90" s="24">
        <v>0</v>
      </c>
      <c r="F90" s="24">
        <v>0</v>
      </c>
      <c r="G90" s="24">
        <v>0</v>
      </c>
      <c r="J90" s="9">
        <v>0</v>
      </c>
    </row>
    <row r="91" spans="1:10" x14ac:dyDescent="0.25">
      <c r="A91" s="2" t="s">
        <v>1045</v>
      </c>
      <c r="B91" s="24">
        <v>0</v>
      </c>
      <c r="C91" s="24">
        <v>0</v>
      </c>
      <c r="D91" s="24">
        <v>0</v>
      </c>
      <c r="E91" s="24">
        <v>0</v>
      </c>
      <c r="F91" s="24">
        <v>0</v>
      </c>
      <c r="G91" s="24">
        <v>0</v>
      </c>
      <c r="J91" s="9">
        <v>0</v>
      </c>
    </row>
    <row r="92" spans="1:10" x14ac:dyDescent="0.25">
      <c r="A92" s="2" t="s">
        <v>1044</v>
      </c>
      <c r="B92" s="24">
        <v>0</v>
      </c>
      <c r="C92" s="24">
        <v>0</v>
      </c>
      <c r="D92" s="24">
        <v>0</v>
      </c>
      <c r="E92" s="24">
        <v>0</v>
      </c>
      <c r="F92" s="24">
        <v>0</v>
      </c>
      <c r="G92" s="24">
        <v>0</v>
      </c>
      <c r="J92" s="9">
        <v>0</v>
      </c>
    </row>
    <row r="93" spans="1:10" x14ac:dyDescent="0.25">
      <c r="A93" s="2" t="s">
        <v>1043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J93" s="9">
        <v>0</v>
      </c>
    </row>
    <row r="94" spans="1:10" x14ac:dyDescent="0.25">
      <c r="A94" s="2" t="s">
        <v>1042</v>
      </c>
      <c r="B94" s="24">
        <v>0</v>
      </c>
      <c r="C94" s="24">
        <v>0</v>
      </c>
      <c r="D94" s="24">
        <v>0</v>
      </c>
      <c r="E94" s="24">
        <v>0</v>
      </c>
      <c r="F94" s="24">
        <v>0</v>
      </c>
      <c r="G94" s="24">
        <v>0</v>
      </c>
      <c r="J94" s="9">
        <v>0</v>
      </c>
    </row>
    <row r="95" spans="1:10" x14ac:dyDescent="0.25">
      <c r="A95" s="2" t="s">
        <v>1041</v>
      </c>
      <c r="B95" s="24">
        <v>0</v>
      </c>
      <c r="C95" s="24">
        <v>0</v>
      </c>
      <c r="D95" s="24">
        <v>0</v>
      </c>
      <c r="E95" s="24">
        <v>0</v>
      </c>
      <c r="F95" s="24">
        <v>0</v>
      </c>
      <c r="G95" s="24">
        <v>0</v>
      </c>
      <c r="J95" s="9">
        <v>0</v>
      </c>
    </row>
    <row r="96" spans="1:10" x14ac:dyDescent="0.25">
      <c r="A96" s="2" t="s">
        <v>1040</v>
      </c>
      <c r="B96" s="24">
        <v>0</v>
      </c>
      <c r="C96" s="24">
        <v>0</v>
      </c>
      <c r="D96" s="24">
        <v>0</v>
      </c>
      <c r="E96" s="24">
        <v>0</v>
      </c>
      <c r="F96" s="24">
        <v>0</v>
      </c>
      <c r="G96" s="24">
        <v>0</v>
      </c>
      <c r="J96" s="9">
        <v>0</v>
      </c>
    </row>
    <row r="97" spans="1:10" x14ac:dyDescent="0.25">
      <c r="A97" s="2" t="s">
        <v>1039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J97" s="9">
        <v>0</v>
      </c>
    </row>
    <row r="98" spans="1:10" x14ac:dyDescent="0.25">
      <c r="A98" s="2" t="s">
        <v>1038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J98" s="9">
        <v>0</v>
      </c>
    </row>
    <row r="99" spans="1:10" x14ac:dyDescent="0.25">
      <c r="A99" s="2" t="s">
        <v>1037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J99" s="9">
        <v>0</v>
      </c>
    </row>
    <row r="100" spans="1:10" x14ac:dyDescent="0.25">
      <c r="A100" s="2" t="s">
        <v>1036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J100" s="9">
        <v>0</v>
      </c>
    </row>
    <row r="101" spans="1:10" x14ac:dyDescent="0.25">
      <c r="A101" s="2" t="s">
        <v>1035</v>
      </c>
      <c r="B101" s="24">
        <v>0</v>
      </c>
      <c r="C101" s="24">
        <v>0</v>
      </c>
      <c r="D101" s="24">
        <v>0</v>
      </c>
      <c r="E101" s="24">
        <v>0</v>
      </c>
      <c r="F101" s="24">
        <v>0</v>
      </c>
      <c r="G101" s="24">
        <v>0</v>
      </c>
      <c r="J101" s="9">
        <v>0</v>
      </c>
    </row>
    <row r="102" spans="1:10" x14ac:dyDescent="0.25">
      <c r="A102" s="2" t="s">
        <v>1034</v>
      </c>
      <c r="B102" s="24">
        <v>0</v>
      </c>
      <c r="C102" s="24">
        <v>0</v>
      </c>
      <c r="D102" s="24">
        <v>0</v>
      </c>
      <c r="E102" s="24">
        <v>0</v>
      </c>
      <c r="F102" s="24">
        <v>0</v>
      </c>
      <c r="G102" s="24">
        <v>0</v>
      </c>
      <c r="J102" s="9">
        <v>0</v>
      </c>
    </row>
    <row r="103" spans="1:10" x14ac:dyDescent="0.25">
      <c r="A103" s="2" t="s">
        <v>1033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J103" s="9">
        <v>0</v>
      </c>
    </row>
    <row r="104" spans="1:10" x14ac:dyDescent="0.25">
      <c r="A104" s="2" t="s">
        <v>1032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J104" s="9">
        <v>0</v>
      </c>
    </row>
    <row r="105" spans="1:10" x14ac:dyDescent="0.25">
      <c r="A105" s="2" t="s">
        <v>1031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J105" s="9">
        <v>0</v>
      </c>
    </row>
    <row r="106" spans="1:10" x14ac:dyDescent="0.25">
      <c r="A106" s="2" t="s">
        <v>1030</v>
      </c>
      <c r="B106" s="24">
        <v>0</v>
      </c>
      <c r="C106" s="24">
        <v>0</v>
      </c>
      <c r="D106" s="24">
        <v>0</v>
      </c>
      <c r="E106" s="24">
        <v>0</v>
      </c>
      <c r="F106" s="24">
        <v>0</v>
      </c>
      <c r="G106" s="24">
        <v>0</v>
      </c>
      <c r="J106" s="9">
        <v>0</v>
      </c>
    </row>
    <row r="107" spans="1:10" x14ac:dyDescent="0.25">
      <c r="A107" s="2" t="s">
        <v>1029</v>
      </c>
      <c r="B107" s="24">
        <v>0</v>
      </c>
      <c r="C107" s="24">
        <v>0</v>
      </c>
      <c r="D107" s="24">
        <v>0</v>
      </c>
      <c r="E107" s="24">
        <v>0</v>
      </c>
      <c r="F107" s="24">
        <v>0</v>
      </c>
      <c r="G107" s="24">
        <v>0</v>
      </c>
      <c r="J107" s="9">
        <v>0</v>
      </c>
    </row>
    <row r="108" spans="1:10" x14ac:dyDescent="0.25">
      <c r="A108" s="2" t="s">
        <v>1028</v>
      </c>
      <c r="B108" s="24">
        <v>0</v>
      </c>
      <c r="C108" s="24">
        <v>0</v>
      </c>
      <c r="D108" s="24">
        <v>0</v>
      </c>
      <c r="E108" s="24">
        <v>0</v>
      </c>
      <c r="F108" s="24">
        <v>0</v>
      </c>
      <c r="G108" s="24">
        <v>0</v>
      </c>
      <c r="J108" s="9">
        <v>0</v>
      </c>
    </row>
    <row r="109" spans="1:10" x14ac:dyDescent="0.25">
      <c r="A109" s="2" t="s">
        <v>1027</v>
      </c>
      <c r="B109" s="24">
        <v>0</v>
      </c>
      <c r="C109" s="24">
        <v>0</v>
      </c>
      <c r="D109" s="24">
        <v>0</v>
      </c>
      <c r="E109" s="24">
        <v>0</v>
      </c>
      <c r="F109" s="24">
        <v>0</v>
      </c>
      <c r="G109" s="24">
        <v>0</v>
      </c>
      <c r="J109" s="9">
        <v>0</v>
      </c>
    </row>
    <row r="110" spans="1:10" x14ac:dyDescent="0.25">
      <c r="A110" s="2" t="s">
        <v>1026</v>
      </c>
      <c r="B110" s="24">
        <v>0</v>
      </c>
      <c r="C110" s="24">
        <v>0</v>
      </c>
      <c r="D110" s="24">
        <v>0</v>
      </c>
      <c r="E110" s="24">
        <v>0</v>
      </c>
      <c r="F110" s="24">
        <v>0</v>
      </c>
      <c r="G110" s="24">
        <v>0</v>
      </c>
      <c r="J110" s="9">
        <v>0</v>
      </c>
    </row>
    <row r="111" spans="1:10" x14ac:dyDescent="0.25">
      <c r="A111" s="2" t="s">
        <v>1025</v>
      </c>
      <c r="B111" s="24">
        <v>0</v>
      </c>
      <c r="C111" s="24">
        <v>0</v>
      </c>
      <c r="D111" s="24">
        <v>0</v>
      </c>
      <c r="E111" s="24">
        <v>0</v>
      </c>
      <c r="F111" s="24">
        <v>0</v>
      </c>
      <c r="G111" s="24">
        <v>0</v>
      </c>
      <c r="J111" s="9">
        <v>0</v>
      </c>
    </row>
    <row r="112" spans="1:10" x14ac:dyDescent="0.25">
      <c r="A112" s="2" t="s">
        <v>1024</v>
      </c>
      <c r="B112" s="24">
        <v>0</v>
      </c>
      <c r="C112" s="24">
        <v>0</v>
      </c>
      <c r="D112" s="24">
        <v>0</v>
      </c>
      <c r="E112" s="24">
        <v>0</v>
      </c>
      <c r="F112" s="24">
        <v>0</v>
      </c>
      <c r="G112" s="24">
        <v>0</v>
      </c>
      <c r="J112" s="9">
        <v>0</v>
      </c>
    </row>
    <row r="113" spans="1:10" x14ac:dyDescent="0.25">
      <c r="A113" s="2" t="s">
        <v>1023</v>
      </c>
      <c r="B113" s="24">
        <v>0</v>
      </c>
      <c r="C113" s="24">
        <v>0</v>
      </c>
      <c r="D113" s="24">
        <v>0</v>
      </c>
      <c r="E113" s="24">
        <v>0</v>
      </c>
      <c r="F113" s="24">
        <v>0</v>
      </c>
      <c r="G113" s="24">
        <v>0</v>
      </c>
      <c r="J113" s="9">
        <v>0</v>
      </c>
    </row>
    <row r="114" spans="1:10" x14ac:dyDescent="0.25">
      <c r="A114" s="2" t="s">
        <v>1022</v>
      </c>
      <c r="B114" s="24">
        <v>0</v>
      </c>
      <c r="C114" s="24">
        <v>0</v>
      </c>
      <c r="D114" s="24">
        <v>0</v>
      </c>
      <c r="E114" s="24">
        <v>0</v>
      </c>
      <c r="F114" s="24">
        <v>0</v>
      </c>
      <c r="G114" s="24">
        <v>0</v>
      </c>
      <c r="J114" s="9">
        <v>0</v>
      </c>
    </row>
    <row r="115" spans="1:10" x14ac:dyDescent="0.25">
      <c r="A115" s="2" t="s">
        <v>1021</v>
      </c>
      <c r="B115" s="24">
        <v>0</v>
      </c>
      <c r="C115" s="24">
        <v>0</v>
      </c>
      <c r="D115" s="24">
        <v>0</v>
      </c>
      <c r="E115" s="24">
        <v>0</v>
      </c>
      <c r="F115" s="24">
        <v>0</v>
      </c>
      <c r="G115" s="24">
        <v>0</v>
      </c>
      <c r="J115" s="9">
        <v>0</v>
      </c>
    </row>
    <row r="116" spans="1:10" x14ac:dyDescent="0.25">
      <c r="A116" s="2" t="s">
        <v>1020</v>
      </c>
      <c r="B116" s="24">
        <v>0</v>
      </c>
      <c r="C116" s="24">
        <v>0</v>
      </c>
      <c r="D116" s="24">
        <v>0</v>
      </c>
      <c r="E116" s="24">
        <v>0</v>
      </c>
      <c r="F116" s="24">
        <v>0</v>
      </c>
      <c r="G116" s="24">
        <v>0</v>
      </c>
      <c r="J116" s="9">
        <v>0</v>
      </c>
    </row>
    <row r="117" spans="1:10" x14ac:dyDescent="0.25">
      <c r="A117" s="2" t="s">
        <v>1019</v>
      </c>
      <c r="B117" s="24">
        <v>0</v>
      </c>
      <c r="C117" s="24">
        <v>0</v>
      </c>
      <c r="D117" s="24">
        <v>0</v>
      </c>
      <c r="E117" s="24">
        <v>0</v>
      </c>
      <c r="F117" s="24">
        <v>0</v>
      </c>
      <c r="G117" s="24">
        <v>0</v>
      </c>
      <c r="J117" s="9">
        <v>0</v>
      </c>
    </row>
    <row r="118" spans="1:10" x14ac:dyDescent="0.25">
      <c r="A118" s="2" t="s">
        <v>1018</v>
      </c>
      <c r="B118" s="24">
        <v>0</v>
      </c>
      <c r="C118" s="24">
        <v>0</v>
      </c>
      <c r="D118" s="24">
        <v>0</v>
      </c>
      <c r="E118" s="24">
        <v>0</v>
      </c>
      <c r="F118" s="24">
        <v>0</v>
      </c>
      <c r="G118" s="24">
        <v>0</v>
      </c>
      <c r="J118" s="9">
        <v>0</v>
      </c>
    </row>
    <row r="119" spans="1:10" x14ac:dyDescent="0.25">
      <c r="A119" s="2" t="s">
        <v>1017</v>
      </c>
      <c r="B119" s="24">
        <v>0</v>
      </c>
      <c r="C119" s="24">
        <v>0</v>
      </c>
      <c r="D119" s="24">
        <v>0</v>
      </c>
      <c r="E119" s="24">
        <v>0</v>
      </c>
      <c r="F119" s="24">
        <v>0</v>
      </c>
      <c r="G119" s="24">
        <v>0</v>
      </c>
      <c r="J119" s="9">
        <v>0</v>
      </c>
    </row>
    <row r="120" spans="1:10" x14ac:dyDescent="0.25">
      <c r="A120" s="2" t="s">
        <v>1016</v>
      </c>
      <c r="B120" s="24">
        <v>0</v>
      </c>
      <c r="C120" s="24">
        <v>0</v>
      </c>
      <c r="D120" s="24">
        <v>0</v>
      </c>
      <c r="E120" s="24">
        <v>0</v>
      </c>
      <c r="F120" s="24">
        <v>0</v>
      </c>
      <c r="G120" s="24">
        <v>0</v>
      </c>
      <c r="J120" s="9">
        <v>0</v>
      </c>
    </row>
    <row r="121" spans="1:10" x14ac:dyDescent="0.25">
      <c r="A121" s="2" t="s">
        <v>1015</v>
      </c>
      <c r="B121" s="24">
        <v>0</v>
      </c>
      <c r="C121" s="24">
        <v>0</v>
      </c>
      <c r="D121" s="24">
        <v>0</v>
      </c>
      <c r="E121" s="24">
        <v>0</v>
      </c>
      <c r="F121" s="24">
        <v>0</v>
      </c>
      <c r="G121" s="24">
        <v>0</v>
      </c>
      <c r="J121" s="9">
        <v>0</v>
      </c>
    </row>
    <row r="122" spans="1:10" x14ac:dyDescent="0.25">
      <c r="A122" s="2" t="s">
        <v>1014</v>
      </c>
      <c r="B122" s="24">
        <v>0</v>
      </c>
      <c r="C122" s="24">
        <v>0</v>
      </c>
      <c r="D122" s="24">
        <v>0</v>
      </c>
      <c r="E122" s="24">
        <v>0</v>
      </c>
      <c r="F122" s="24">
        <v>0</v>
      </c>
      <c r="G122" s="24">
        <v>0</v>
      </c>
      <c r="J122" s="9">
        <v>0</v>
      </c>
    </row>
    <row r="123" spans="1:10" x14ac:dyDescent="0.25">
      <c r="A123" s="2" t="s">
        <v>1013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J123" s="9">
        <v>0</v>
      </c>
    </row>
    <row r="124" spans="1:10" x14ac:dyDescent="0.25">
      <c r="A124" s="2" t="s">
        <v>1012</v>
      </c>
      <c r="B124" s="24">
        <v>0</v>
      </c>
      <c r="C124" s="24">
        <v>0</v>
      </c>
      <c r="D124" s="24">
        <v>0</v>
      </c>
      <c r="E124" s="24">
        <v>0</v>
      </c>
      <c r="F124" s="24">
        <v>0</v>
      </c>
      <c r="G124" s="24">
        <v>0</v>
      </c>
      <c r="J124" s="9">
        <v>0</v>
      </c>
    </row>
    <row r="125" spans="1:10" x14ac:dyDescent="0.25">
      <c r="A125" s="2" t="s">
        <v>1011</v>
      </c>
      <c r="B125" s="24">
        <v>0</v>
      </c>
      <c r="C125" s="24">
        <v>0</v>
      </c>
      <c r="D125" s="24">
        <v>0</v>
      </c>
      <c r="E125" s="24">
        <v>0</v>
      </c>
      <c r="F125" s="24">
        <v>0</v>
      </c>
      <c r="G125" s="24">
        <v>0</v>
      </c>
      <c r="J125" s="9">
        <v>0</v>
      </c>
    </row>
    <row r="126" spans="1:10" x14ac:dyDescent="0.25">
      <c r="A126" s="2" t="s">
        <v>1010</v>
      </c>
      <c r="B126" s="24">
        <v>0</v>
      </c>
      <c r="C126" s="24">
        <v>0</v>
      </c>
      <c r="D126" s="24">
        <v>0</v>
      </c>
      <c r="E126" s="24">
        <v>0</v>
      </c>
      <c r="F126" s="24">
        <v>0</v>
      </c>
      <c r="G126" s="24">
        <v>0</v>
      </c>
      <c r="J126" s="9">
        <v>0</v>
      </c>
    </row>
    <row r="127" spans="1:10" x14ac:dyDescent="0.25">
      <c r="A127" s="2" t="s">
        <v>1009</v>
      </c>
      <c r="B127" s="24">
        <v>0</v>
      </c>
      <c r="C127" s="24">
        <v>0</v>
      </c>
      <c r="D127" s="24">
        <v>0</v>
      </c>
      <c r="E127" s="24">
        <v>0</v>
      </c>
      <c r="F127" s="24">
        <v>0</v>
      </c>
      <c r="G127" s="24">
        <v>0</v>
      </c>
      <c r="J127" s="9">
        <v>0</v>
      </c>
    </row>
    <row r="128" spans="1:10" x14ac:dyDescent="0.25">
      <c r="A128" s="2" t="s">
        <v>1008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J128" s="9">
        <v>0</v>
      </c>
    </row>
    <row r="129" spans="1:10" x14ac:dyDescent="0.25">
      <c r="A129" s="2" t="s">
        <v>1007</v>
      </c>
      <c r="B129" s="24">
        <v>0</v>
      </c>
      <c r="C129" s="24">
        <v>0</v>
      </c>
      <c r="D129" s="24">
        <v>0</v>
      </c>
      <c r="E129" s="24">
        <v>0</v>
      </c>
      <c r="F129" s="24">
        <v>0</v>
      </c>
      <c r="G129" s="24">
        <v>0</v>
      </c>
      <c r="J129" s="9">
        <v>0</v>
      </c>
    </row>
    <row r="130" spans="1:10" x14ac:dyDescent="0.25">
      <c r="A130" s="2" t="s">
        <v>1006</v>
      </c>
      <c r="B130" s="24">
        <v>0</v>
      </c>
      <c r="C130" s="24">
        <v>0</v>
      </c>
      <c r="D130" s="24">
        <v>0</v>
      </c>
      <c r="E130" s="24">
        <v>0</v>
      </c>
      <c r="F130" s="24">
        <v>0</v>
      </c>
      <c r="G130" s="24">
        <v>0</v>
      </c>
      <c r="J130" s="9">
        <v>0</v>
      </c>
    </row>
    <row r="131" spans="1:10" x14ac:dyDescent="0.25">
      <c r="A131" s="2" t="s">
        <v>1005</v>
      </c>
      <c r="B131" s="24">
        <v>0</v>
      </c>
      <c r="C131" s="24">
        <v>0</v>
      </c>
      <c r="D131" s="24">
        <v>0</v>
      </c>
      <c r="E131" s="24">
        <v>0</v>
      </c>
      <c r="F131" s="24">
        <v>0</v>
      </c>
      <c r="G131" s="24">
        <v>0</v>
      </c>
      <c r="J131" s="9">
        <v>0</v>
      </c>
    </row>
    <row r="132" spans="1:10" x14ac:dyDescent="0.25">
      <c r="A132" s="2" t="s">
        <v>1004</v>
      </c>
      <c r="B132" s="24">
        <v>0</v>
      </c>
      <c r="C132" s="24">
        <v>0</v>
      </c>
      <c r="D132" s="24">
        <v>0</v>
      </c>
      <c r="E132" s="24">
        <v>0</v>
      </c>
      <c r="F132" s="24">
        <v>0</v>
      </c>
      <c r="G132" s="24">
        <v>0</v>
      </c>
      <c r="J132" s="9">
        <v>0</v>
      </c>
    </row>
    <row r="133" spans="1:10" x14ac:dyDescent="0.25">
      <c r="A133" s="2" t="s">
        <v>1003</v>
      </c>
      <c r="B133" s="24">
        <v>0</v>
      </c>
      <c r="C133" s="24">
        <v>0</v>
      </c>
      <c r="D133" s="24">
        <v>0</v>
      </c>
      <c r="E133" s="24">
        <v>0</v>
      </c>
      <c r="F133" s="24">
        <v>0</v>
      </c>
      <c r="G133" s="24">
        <v>0</v>
      </c>
      <c r="J133" s="9">
        <v>0</v>
      </c>
    </row>
    <row r="134" spans="1:10" x14ac:dyDescent="0.25">
      <c r="A134" s="2" t="s">
        <v>1002</v>
      </c>
      <c r="B134" s="24">
        <v>0</v>
      </c>
      <c r="C134" s="24">
        <v>0</v>
      </c>
      <c r="D134" s="24">
        <v>0</v>
      </c>
      <c r="E134" s="24">
        <v>0</v>
      </c>
      <c r="F134" s="24">
        <v>0</v>
      </c>
      <c r="G134" s="24">
        <v>0</v>
      </c>
      <c r="J134" s="9">
        <v>0</v>
      </c>
    </row>
    <row r="135" spans="1:10" x14ac:dyDescent="0.25">
      <c r="A135" s="2" t="s">
        <v>1001</v>
      </c>
      <c r="B135" s="24">
        <v>0</v>
      </c>
      <c r="C135" s="24">
        <v>0</v>
      </c>
      <c r="D135" s="24">
        <v>0</v>
      </c>
      <c r="E135" s="24">
        <v>0</v>
      </c>
      <c r="F135" s="24">
        <v>0</v>
      </c>
      <c r="G135" s="24">
        <v>0</v>
      </c>
      <c r="J135" s="9">
        <v>0</v>
      </c>
    </row>
    <row r="136" spans="1:10" x14ac:dyDescent="0.25">
      <c r="A136" s="2" t="s">
        <v>1000</v>
      </c>
      <c r="B136" s="24">
        <v>0</v>
      </c>
      <c r="C136" s="24">
        <v>0</v>
      </c>
      <c r="D136" s="24">
        <v>0</v>
      </c>
      <c r="E136" s="24">
        <v>0</v>
      </c>
      <c r="F136" s="24">
        <v>0</v>
      </c>
      <c r="G136" s="24">
        <v>0</v>
      </c>
      <c r="J136" s="9">
        <v>0</v>
      </c>
    </row>
    <row r="137" spans="1:10" x14ac:dyDescent="0.25">
      <c r="A137" s="2" t="s">
        <v>999</v>
      </c>
      <c r="B137" s="24">
        <v>0</v>
      </c>
      <c r="C137" s="24">
        <v>0</v>
      </c>
      <c r="D137" s="24">
        <v>0</v>
      </c>
      <c r="E137" s="24">
        <v>0</v>
      </c>
      <c r="F137" s="24">
        <v>0</v>
      </c>
      <c r="G137" s="24">
        <v>0</v>
      </c>
      <c r="J137" s="9">
        <v>0</v>
      </c>
    </row>
    <row r="138" spans="1:10" x14ac:dyDescent="0.25">
      <c r="A138" s="2" t="s">
        <v>998</v>
      </c>
      <c r="B138" s="24">
        <v>0</v>
      </c>
      <c r="C138" s="24">
        <v>0</v>
      </c>
      <c r="D138" s="24">
        <v>0</v>
      </c>
      <c r="E138" s="24">
        <v>0</v>
      </c>
      <c r="F138" s="24">
        <v>0</v>
      </c>
      <c r="G138" s="24">
        <v>0</v>
      </c>
      <c r="J138" s="9">
        <v>0</v>
      </c>
    </row>
    <row r="139" spans="1:10" x14ac:dyDescent="0.25">
      <c r="A139" s="2" t="s">
        <v>997</v>
      </c>
      <c r="B139" s="24">
        <v>0</v>
      </c>
      <c r="C139" s="24">
        <v>0</v>
      </c>
      <c r="D139" s="24">
        <v>0</v>
      </c>
      <c r="E139" s="24">
        <v>0</v>
      </c>
      <c r="F139" s="24">
        <v>0</v>
      </c>
      <c r="G139" s="24">
        <v>0</v>
      </c>
      <c r="J139" s="9">
        <v>0</v>
      </c>
    </row>
    <row r="140" spans="1:10" x14ac:dyDescent="0.25">
      <c r="A140" s="2" t="s">
        <v>996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J140" s="9">
        <v>0</v>
      </c>
    </row>
    <row r="141" spans="1:10" x14ac:dyDescent="0.25">
      <c r="A141" s="2" t="s">
        <v>995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J141" s="9">
        <v>0</v>
      </c>
    </row>
    <row r="142" spans="1:10" x14ac:dyDescent="0.25">
      <c r="A142" s="2" t="s">
        <v>994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J142" s="9">
        <v>0</v>
      </c>
    </row>
    <row r="143" spans="1:10" x14ac:dyDescent="0.25">
      <c r="A143" s="2" t="s">
        <v>993</v>
      </c>
      <c r="B143" s="24">
        <v>0</v>
      </c>
      <c r="C143" s="24">
        <v>0</v>
      </c>
      <c r="D143" s="24">
        <v>0</v>
      </c>
      <c r="E143" s="24">
        <v>0</v>
      </c>
      <c r="F143" s="24">
        <v>0</v>
      </c>
      <c r="G143" s="24">
        <v>0</v>
      </c>
      <c r="J143" s="9">
        <v>0</v>
      </c>
    </row>
    <row r="144" spans="1:10" x14ac:dyDescent="0.25">
      <c r="A144" s="2" t="s">
        <v>992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J144" s="9">
        <v>0</v>
      </c>
    </row>
    <row r="145" spans="1:10" x14ac:dyDescent="0.25">
      <c r="A145" s="2" t="s">
        <v>991</v>
      </c>
      <c r="B145" s="24">
        <v>0</v>
      </c>
      <c r="C145" s="24">
        <v>0</v>
      </c>
      <c r="D145" s="24">
        <v>0</v>
      </c>
      <c r="E145" s="24">
        <v>0</v>
      </c>
      <c r="F145" s="24">
        <v>0</v>
      </c>
      <c r="G145" s="24">
        <v>0</v>
      </c>
      <c r="J145" s="9">
        <v>0</v>
      </c>
    </row>
    <row r="146" spans="1:10" x14ac:dyDescent="0.25">
      <c r="A146" s="2" t="s">
        <v>990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J146" s="9">
        <v>0</v>
      </c>
    </row>
    <row r="147" spans="1:10" x14ac:dyDescent="0.25">
      <c r="A147" s="2" t="s">
        <v>989</v>
      </c>
      <c r="B147" s="24">
        <v>0</v>
      </c>
      <c r="C147" s="24">
        <v>0</v>
      </c>
      <c r="D147" s="24">
        <v>0</v>
      </c>
      <c r="E147" s="24">
        <v>0</v>
      </c>
      <c r="F147" s="24">
        <v>0</v>
      </c>
      <c r="G147" s="24">
        <v>0</v>
      </c>
      <c r="J147" s="9">
        <v>0</v>
      </c>
    </row>
    <row r="148" spans="1:10" x14ac:dyDescent="0.25">
      <c r="A148" s="2" t="s">
        <v>988</v>
      </c>
      <c r="B148" s="24">
        <v>0</v>
      </c>
      <c r="C148" s="24">
        <v>0</v>
      </c>
      <c r="D148" s="24">
        <v>0</v>
      </c>
      <c r="E148" s="24">
        <v>0</v>
      </c>
      <c r="F148" s="24">
        <v>0</v>
      </c>
      <c r="G148" s="24">
        <v>0</v>
      </c>
      <c r="J148" s="9">
        <v>0</v>
      </c>
    </row>
    <row r="149" spans="1:10" x14ac:dyDescent="0.25">
      <c r="A149" s="2" t="s">
        <v>987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J149" s="9">
        <v>0</v>
      </c>
    </row>
    <row r="150" spans="1:10" x14ac:dyDescent="0.25">
      <c r="A150" s="2" t="s">
        <v>986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J150" s="9">
        <v>0</v>
      </c>
    </row>
    <row r="151" spans="1:10" x14ac:dyDescent="0.25">
      <c r="A151" s="2" t="s">
        <v>985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J151" s="9">
        <v>0</v>
      </c>
    </row>
    <row r="152" spans="1:10" x14ac:dyDescent="0.25">
      <c r="A152" s="2" t="s">
        <v>984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J152" s="9">
        <v>0</v>
      </c>
    </row>
    <row r="153" spans="1:10" x14ac:dyDescent="0.25">
      <c r="A153" s="2" t="s">
        <v>983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J153" s="9">
        <v>0</v>
      </c>
    </row>
    <row r="154" spans="1:10" x14ac:dyDescent="0.25">
      <c r="A154" s="2" t="s">
        <v>982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J154" s="9">
        <v>0</v>
      </c>
    </row>
    <row r="155" spans="1:10" x14ac:dyDescent="0.25">
      <c r="A155" s="2" t="s">
        <v>981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J155" s="9">
        <v>0</v>
      </c>
    </row>
    <row r="156" spans="1:10" x14ac:dyDescent="0.25">
      <c r="A156" s="2" t="s">
        <v>980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J156" s="9">
        <v>0</v>
      </c>
    </row>
    <row r="157" spans="1:10" x14ac:dyDescent="0.25">
      <c r="A157" s="2" t="s">
        <v>979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J157" s="9">
        <v>0</v>
      </c>
    </row>
    <row r="158" spans="1:10" x14ac:dyDescent="0.25">
      <c r="A158" s="2" t="s">
        <v>978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J158" s="9">
        <v>0</v>
      </c>
    </row>
    <row r="159" spans="1:10" x14ac:dyDescent="0.25">
      <c r="A159" s="2" t="s">
        <v>977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J159" s="9">
        <v>0</v>
      </c>
    </row>
    <row r="160" spans="1:10" x14ac:dyDescent="0.25">
      <c r="A160" s="2" t="s">
        <v>976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J160" s="9">
        <v>0</v>
      </c>
    </row>
    <row r="161" spans="1:10" x14ac:dyDescent="0.25">
      <c r="A161" s="2" t="s">
        <v>975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J161" s="9">
        <v>0</v>
      </c>
    </row>
    <row r="162" spans="1:10" x14ac:dyDescent="0.25">
      <c r="A162" s="2" t="s">
        <v>974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J162" s="9">
        <v>0</v>
      </c>
    </row>
    <row r="163" spans="1:10" x14ac:dyDescent="0.25">
      <c r="A163" s="2" t="s">
        <v>973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J163" s="9">
        <v>0</v>
      </c>
    </row>
    <row r="164" spans="1:10" x14ac:dyDescent="0.25">
      <c r="A164" s="2" t="s">
        <v>972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J164" s="9">
        <v>0</v>
      </c>
    </row>
    <row r="165" spans="1:10" x14ac:dyDescent="0.25">
      <c r="A165" s="2" t="s">
        <v>971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J165" s="9">
        <v>0</v>
      </c>
    </row>
    <row r="166" spans="1:10" x14ac:dyDescent="0.25">
      <c r="A166" s="2" t="s">
        <v>970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J166" s="9">
        <v>0</v>
      </c>
    </row>
    <row r="167" spans="1:10" x14ac:dyDescent="0.25">
      <c r="A167" s="2" t="s">
        <v>969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J167" s="9">
        <v>0</v>
      </c>
    </row>
    <row r="168" spans="1:10" x14ac:dyDescent="0.25">
      <c r="A168" s="2" t="s">
        <v>968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J168" s="9">
        <v>0</v>
      </c>
    </row>
    <row r="169" spans="1:10" x14ac:dyDescent="0.25">
      <c r="A169" s="2" t="s">
        <v>967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J169" s="9">
        <v>0</v>
      </c>
    </row>
    <row r="170" spans="1:10" x14ac:dyDescent="0.25">
      <c r="A170" s="2" t="s">
        <v>966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J170" s="9">
        <v>0</v>
      </c>
    </row>
    <row r="171" spans="1:10" x14ac:dyDescent="0.25">
      <c r="A171" s="2" t="s">
        <v>965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J171" s="9">
        <v>0</v>
      </c>
    </row>
    <row r="172" spans="1:10" x14ac:dyDescent="0.25">
      <c r="A172" s="2" t="s">
        <v>964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J172" s="9">
        <v>0</v>
      </c>
    </row>
    <row r="173" spans="1:10" x14ac:dyDescent="0.25">
      <c r="A173" s="2" t="s">
        <v>963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J173" s="9">
        <v>0</v>
      </c>
    </row>
    <row r="174" spans="1:10" x14ac:dyDescent="0.25">
      <c r="A174" s="2" t="s">
        <v>962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J174" s="9">
        <v>0</v>
      </c>
    </row>
    <row r="175" spans="1:10" x14ac:dyDescent="0.25">
      <c r="A175" s="2" t="s">
        <v>961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J175" s="9">
        <v>0</v>
      </c>
    </row>
    <row r="176" spans="1:10" x14ac:dyDescent="0.25">
      <c r="A176" s="2" t="s">
        <v>960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J176" s="9">
        <v>0</v>
      </c>
    </row>
    <row r="177" spans="1:10" x14ac:dyDescent="0.25">
      <c r="A177" s="2" t="s">
        <v>959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J177" s="9">
        <v>0</v>
      </c>
    </row>
    <row r="178" spans="1:10" x14ac:dyDescent="0.25">
      <c r="A178" s="2" t="s">
        <v>958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J178" s="9">
        <v>0</v>
      </c>
    </row>
    <row r="179" spans="1:10" x14ac:dyDescent="0.25">
      <c r="A179" s="2" t="s">
        <v>957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J179" s="9">
        <v>0</v>
      </c>
    </row>
    <row r="180" spans="1:10" x14ac:dyDescent="0.25">
      <c r="A180" s="2" t="s">
        <v>956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J180" s="9">
        <v>0</v>
      </c>
    </row>
    <row r="181" spans="1:10" x14ac:dyDescent="0.25">
      <c r="A181" s="2" t="s">
        <v>955</v>
      </c>
      <c r="B181" s="24">
        <v>0</v>
      </c>
      <c r="C181" s="24">
        <v>0</v>
      </c>
      <c r="D181" s="24">
        <v>0</v>
      </c>
      <c r="E181" s="24">
        <v>0</v>
      </c>
      <c r="F181" s="24">
        <v>0</v>
      </c>
      <c r="G181" s="24">
        <v>0</v>
      </c>
      <c r="J181" s="9">
        <v>0</v>
      </c>
    </row>
    <row r="182" spans="1:10" x14ac:dyDescent="0.25">
      <c r="A182" s="2" t="s">
        <v>954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J182" s="9">
        <v>0</v>
      </c>
    </row>
    <row r="183" spans="1:10" x14ac:dyDescent="0.25">
      <c r="A183" s="2" t="s">
        <v>953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J183" s="9">
        <v>0</v>
      </c>
    </row>
    <row r="184" spans="1:10" x14ac:dyDescent="0.25">
      <c r="A184" s="2" t="s">
        <v>952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J184" s="9">
        <v>0</v>
      </c>
    </row>
    <row r="185" spans="1:10" x14ac:dyDescent="0.25">
      <c r="A185" s="2" t="s">
        <v>951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J185" s="9">
        <v>0</v>
      </c>
    </row>
    <row r="186" spans="1:10" x14ac:dyDescent="0.25">
      <c r="A186" s="2" t="s">
        <v>950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J186" s="9">
        <v>0</v>
      </c>
    </row>
    <row r="187" spans="1:10" x14ac:dyDescent="0.25">
      <c r="A187" s="2" t="s">
        <v>949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J187" s="9">
        <v>0</v>
      </c>
    </row>
    <row r="188" spans="1:10" x14ac:dyDescent="0.25">
      <c r="A188" s="2" t="s">
        <v>948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J188" s="9">
        <v>0</v>
      </c>
    </row>
    <row r="189" spans="1:10" x14ac:dyDescent="0.25">
      <c r="A189" s="2" t="s">
        <v>947</v>
      </c>
      <c r="B189" s="24">
        <v>0</v>
      </c>
      <c r="C189" s="24">
        <v>0</v>
      </c>
      <c r="D189" s="24">
        <v>0</v>
      </c>
      <c r="E189" s="24">
        <v>0</v>
      </c>
      <c r="F189" s="24">
        <v>0</v>
      </c>
      <c r="G189" s="24">
        <v>0</v>
      </c>
      <c r="J189" s="9">
        <v>0</v>
      </c>
    </row>
    <row r="190" spans="1:10" x14ac:dyDescent="0.25">
      <c r="A190" s="2" t="s">
        <v>946</v>
      </c>
      <c r="B190" s="24">
        <v>0</v>
      </c>
      <c r="C190" s="24">
        <v>0</v>
      </c>
      <c r="D190" s="24">
        <v>0</v>
      </c>
      <c r="E190" s="24">
        <v>0</v>
      </c>
      <c r="F190" s="24">
        <v>0</v>
      </c>
      <c r="G190" s="24">
        <v>0</v>
      </c>
      <c r="J190" s="9">
        <v>0</v>
      </c>
    </row>
    <row r="191" spans="1:10" x14ac:dyDescent="0.25">
      <c r="A191" s="2" t="s">
        <v>945</v>
      </c>
      <c r="B191" s="24">
        <v>0</v>
      </c>
      <c r="C191" s="24">
        <v>0</v>
      </c>
      <c r="D191" s="24">
        <v>0</v>
      </c>
      <c r="E191" s="24">
        <v>0</v>
      </c>
      <c r="F191" s="24">
        <v>0</v>
      </c>
      <c r="G191" s="24">
        <v>0</v>
      </c>
      <c r="J191" s="9">
        <v>0</v>
      </c>
    </row>
    <row r="192" spans="1:10" x14ac:dyDescent="0.25">
      <c r="A192" s="2" t="s">
        <v>944</v>
      </c>
      <c r="B192" s="24">
        <v>0</v>
      </c>
      <c r="C192" s="24">
        <v>0</v>
      </c>
      <c r="D192" s="24">
        <v>0</v>
      </c>
      <c r="E192" s="24">
        <v>0</v>
      </c>
      <c r="F192" s="24">
        <v>0</v>
      </c>
      <c r="G192" s="24">
        <v>0</v>
      </c>
      <c r="J192" s="9">
        <v>0</v>
      </c>
    </row>
    <row r="193" spans="1:10" x14ac:dyDescent="0.25">
      <c r="A193" s="2" t="s">
        <v>943</v>
      </c>
      <c r="B193" s="24">
        <v>0</v>
      </c>
      <c r="C193" s="24">
        <v>0</v>
      </c>
      <c r="D193" s="24">
        <v>0</v>
      </c>
      <c r="E193" s="24">
        <v>0</v>
      </c>
      <c r="F193" s="24">
        <v>0</v>
      </c>
      <c r="G193" s="24">
        <v>0</v>
      </c>
      <c r="J193" s="9">
        <v>0</v>
      </c>
    </row>
    <row r="194" spans="1:10" x14ac:dyDescent="0.25">
      <c r="A194" s="2" t="s">
        <v>942</v>
      </c>
      <c r="B194" s="24">
        <v>0</v>
      </c>
      <c r="C194" s="24">
        <v>0</v>
      </c>
      <c r="D194" s="24">
        <v>0</v>
      </c>
      <c r="E194" s="24">
        <v>0</v>
      </c>
      <c r="F194" s="24">
        <v>0</v>
      </c>
      <c r="G194" s="24">
        <v>0</v>
      </c>
      <c r="J194" s="9">
        <v>0</v>
      </c>
    </row>
    <row r="195" spans="1:10" x14ac:dyDescent="0.25">
      <c r="A195" s="2" t="s">
        <v>941</v>
      </c>
      <c r="B195" s="24">
        <v>0</v>
      </c>
      <c r="C195" s="24">
        <v>0</v>
      </c>
      <c r="D195" s="24">
        <v>0</v>
      </c>
      <c r="E195" s="24">
        <v>0</v>
      </c>
      <c r="F195" s="24">
        <v>0</v>
      </c>
      <c r="G195" s="24">
        <v>0</v>
      </c>
      <c r="J195" s="9">
        <v>0</v>
      </c>
    </row>
    <row r="196" spans="1:10" x14ac:dyDescent="0.25">
      <c r="A196" s="2" t="s">
        <v>940</v>
      </c>
      <c r="B196" s="24">
        <v>0</v>
      </c>
      <c r="C196" s="24">
        <v>0</v>
      </c>
      <c r="D196" s="24">
        <v>0</v>
      </c>
      <c r="E196" s="24">
        <v>0</v>
      </c>
      <c r="F196" s="24">
        <v>0</v>
      </c>
      <c r="G196" s="24">
        <v>0</v>
      </c>
      <c r="J196" s="9">
        <v>0</v>
      </c>
    </row>
    <row r="197" spans="1:10" x14ac:dyDescent="0.25">
      <c r="A197" s="2" t="s">
        <v>939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J197" s="9">
        <v>0</v>
      </c>
    </row>
    <row r="198" spans="1:10" x14ac:dyDescent="0.25">
      <c r="A198" s="2" t="s">
        <v>938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J198" s="9">
        <v>0</v>
      </c>
    </row>
    <row r="199" spans="1:10" x14ac:dyDescent="0.25">
      <c r="A199" s="2" t="s">
        <v>937</v>
      </c>
      <c r="B199" s="24">
        <v>0</v>
      </c>
      <c r="C199" s="24">
        <v>0</v>
      </c>
      <c r="D199" s="24">
        <v>0</v>
      </c>
      <c r="E199" s="24">
        <v>0</v>
      </c>
      <c r="F199" s="24">
        <v>0</v>
      </c>
      <c r="G199" s="24">
        <v>0</v>
      </c>
      <c r="J199" s="9">
        <v>0</v>
      </c>
    </row>
    <row r="200" spans="1:10" x14ac:dyDescent="0.25">
      <c r="A200" s="2" t="s">
        <v>936</v>
      </c>
      <c r="B200" s="24">
        <v>0</v>
      </c>
      <c r="C200" s="24">
        <v>0</v>
      </c>
      <c r="D200" s="24">
        <v>0</v>
      </c>
      <c r="E200" s="24">
        <v>0</v>
      </c>
      <c r="F200" s="24">
        <v>0</v>
      </c>
      <c r="G200" s="24">
        <v>0</v>
      </c>
      <c r="J200" s="9">
        <v>0</v>
      </c>
    </row>
    <row r="201" spans="1:10" x14ac:dyDescent="0.25">
      <c r="A201" s="2" t="s">
        <v>935</v>
      </c>
      <c r="B201" s="24">
        <v>0</v>
      </c>
      <c r="C201" s="24">
        <v>0</v>
      </c>
      <c r="D201" s="24">
        <v>0</v>
      </c>
      <c r="E201" s="24">
        <v>0</v>
      </c>
      <c r="F201" s="24">
        <v>0</v>
      </c>
      <c r="G201" s="24">
        <v>0</v>
      </c>
      <c r="J201" s="9">
        <v>0</v>
      </c>
    </row>
    <row r="202" spans="1:10" x14ac:dyDescent="0.25">
      <c r="A202" s="2" t="s">
        <v>934</v>
      </c>
      <c r="B202" s="24">
        <v>0</v>
      </c>
      <c r="C202" s="24">
        <v>0</v>
      </c>
      <c r="D202" s="24">
        <v>0</v>
      </c>
      <c r="E202" s="24">
        <v>0</v>
      </c>
      <c r="F202" s="24">
        <v>0</v>
      </c>
      <c r="G202" s="24">
        <v>0</v>
      </c>
      <c r="J202" s="9">
        <v>0</v>
      </c>
    </row>
    <row r="203" spans="1:10" x14ac:dyDescent="0.25">
      <c r="A203" s="2" t="s">
        <v>933</v>
      </c>
      <c r="B203" s="24">
        <v>0</v>
      </c>
      <c r="C203" s="24">
        <v>0</v>
      </c>
      <c r="D203" s="24">
        <v>0</v>
      </c>
      <c r="E203" s="24">
        <v>0</v>
      </c>
      <c r="F203" s="24">
        <v>0</v>
      </c>
      <c r="G203" s="24">
        <v>0</v>
      </c>
      <c r="J203" s="9">
        <v>0</v>
      </c>
    </row>
    <row r="204" spans="1:10" x14ac:dyDescent="0.25">
      <c r="A204" s="2" t="s">
        <v>932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J204" s="9">
        <v>0</v>
      </c>
    </row>
    <row r="205" spans="1:10" x14ac:dyDescent="0.25">
      <c r="A205" s="2" t="s">
        <v>931</v>
      </c>
      <c r="B205" s="24">
        <v>0</v>
      </c>
      <c r="C205" s="24">
        <v>0</v>
      </c>
      <c r="D205" s="24">
        <v>0</v>
      </c>
      <c r="E205" s="24">
        <v>0</v>
      </c>
      <c r="F205" s="24">
        <v>0</v>
      </c>
      <c r="G205" s="24">
        <v>0</v>
      </c>
      <c r="J205" s="9">
        <v>0</v>
      </c>
    </row>
    <row r="206" spans="1:10" x14ac:dyDescent="0.25">
      <c r="A206" s="2" t="s">
        <v>930</v>
      </c>
      <c r="B206" s="24">
        <v>0</v>
      </c>
      <c r="C206" s="24">
        <v>0</v>
      </c>
      <c r="D206" s="24">
        <v>0</v>
      </c>
      <c r="E206" s="24">
        <v>0</v>
      </c>
      <c r="F206" s="24">
        <v>0</v>
      </c>
      <c r="G206" s="24">
        <v>0</v>
      </c>
      <c r="J206" s="9">
        <v>0</v>
      </c>
    </row>
    <row r="207" spans="1:10" x14ac:dyDescent="0.25">
      <c r="A207" s="2" t="s">
        <v>929</v>
      </c>
      <c r="B207" s="24">
        <v>0</v>
      </c>
      <c r="C207" s="24">
        <v>0</v>
      </c>
      <c r="D207" s="24">
        <v>0</v>
      </c>
      <c r="E207" s="24">
        <v>0</v>
      </c>
      <c r="F207" s="24">
        <v>0</v>
      </c>
      <c r="G207" s="24">
        <v>0</v>
      </c>
      <c r="J207" s="9">
        <v>0</v>
      </c>
    </row>
    <row r="208" spans="1:10" x14ac:dyDescent="0.25">
      <c r="A208" s="2" t="s">
        <v>928</v>
      </c>
      <c r="B208" s="24">
        <v>0</v>
      </c>
      <c r="C208" s="24">
        <v>0</v>
      </c>
      <c r="D208" s="24">
        <v>0</v>
      </c>
      <c r="E208" s="24">
        <v>0</v>
      </c>
      <c r="F208" s="24">
        <v>0</v>
      </c>
      <c r="G208" s="24">
        <v>0</v>
      </c>
      <c r="J208" s="9">
        <v>0</v>
      </c>
    </row>
    <row r="209" spans="1:10" x14ac:dyDescent="0.25">
      <c r="A209" s="2" t="s">
        <v>927</v>
      </c>
      <c r="B209" s="24">
        <v>0</v>
      </c>
      <c r="C209" s="24">
        <v>0</v>
      </c>
      <c r="D209" s="24">
        <v>0</v>
      </c>
      <c r="E209" s="24">
        <v>0</v>
      </c>
      <c r="F209" s="24">
        <v>0</v>
      </c>
      <c r="G209" s="24">
        <v>0</v>
      </c>
      <c r="J209" s="9">
        <v>0</v>
      </c>
    </row>
    <row r="210" spans="1:10" x14ac:dyDescent="0.25">
      <c r="A210" s="2" t="s">
        <v>926</v>
      </c>
      <c r="B210" s="24">
        <v>0</v>
      </c>
      <c r="C210" s="24">
        <v>0</v>
      </c>
      <c r="D210" s="24">
        <v>0</v>
      </c>
      <c r="E210" s="24">
        <v>0</v>
      </c>
      <c r="F210" s="24">
        <v>0</v>
      </c>
      <c r="G210" s="24">
        <v>0</v>
      </c>
      <c r="J210" s="9">
        <v>0</v>
      </c>
    </row>
    <row r="211" spans="1:10" x14ac:dyDescent="0.25">
      <c r="A211" s="2" t="s">
        <v>925</v>
      </c>
      <c r="B211" s="24">
        <v>0</v>
      </c>
      <c r="C211" s="24">
        <v>0</v>
      </c>
      <c r="D211" s="24">
        <v>0</v>
      </c>
      <c r="E211" s="24">
        <v>0</v>
      </c>
      <c r="F211" s="24">
        <v>0</v>
      </c>
      <c r="G211" s="24">
        <v>0</v>
      </c>
      <c r="J211" s="9">
        <v>0</v>
      </c>
    </row>
    <row r="212" spans="1:10" x14ac:dyDescent="0.25">
      <c r="A212" s="2" t="s">
        <v>924</v>
      </c>
      <c r="B212" s="24">
        <v>0</v>
      </c>
      <c r="C212" s="24">
        <v>0</v>
      </c>
      <c r="D212" s="24">
        <v>0</v>
      </c>
      <c r="E212" s="24">
        <v>0</v>
      </c>
      <c r="F212" s="24">
        <v>0</v>
      </c>
      <c r="G212" s="24">
        <v>0</v>
      </c>
      <c r="J212" s="9">
        <v>0</v>
      </c>
    </row>
    <row r="213" spans="1:10" x14ac:dyDescent="0.25">
      <c r="A213" s="2" t="s">
        <v>923</v>
      </c>
      <c r="B213" s="24">
        <v>0</v>
      </c>
      <c r="C213" s="24">
        <v>0</v>
      </c>
      <c r="D213" s="24">
        <v>0</v>
      </c>
      <c r="E213" s="24">
        <v>0</v>
      </c>
      <c r="F213" s="24">
        <v>0</v>
      </c>
      <c r="G213" s="24">
        <v>0</v>
      </c>
      <c r="J213" s="9">
        <v>0</v>
      </c>
    </row>
    <row r="214" spans="1:10" x14ac:dyDescent="0.25">
      <c r="A214" s="2" t="s">
        <v>922</v>
      </c>
      <c r="B214" s="24">
        <v>0</v>
      </c>
      <c r="C214" s="24">
        <v>0</v>
      </c>
      <c r="D214" s="24">
        <v>0</v>
      </c>
      <c r="E214" s="24">
        <v>0</v>
      </c>
      <c r="F214" s="24">
        <v>0</v>
      </c>
      <c r="G214" s="24">
        <v>0</v>
      </c>
      <c r="J214" s="9">
        <v>0</v>
      </c>
    </row>
    <row r="215" spans="1:10" x14ac:dyDescent="0.25">
      <c r="A215" s="2" t="s">
        <v>921</v>
      </c>
      <c r="B215" s="24">
        <v>0</v>
      </c>
      <c r="C215" s="24">
        <v>0</v>
      </c>
      <c r="D215" s="24">
        <v>0</v>
      </c>
      <c r="E215" s="24">
        <v>0</v>
      </c>
      <c r="F215" s="24">
        <v>0</v>
      </c>
      <c r="G215" s="24">
        <v>0</v>
      </c>
      <c r="J215" s="9">
        <v>0</v>
      </c>
    </row>
    <row r="216" spans="1:10" x14ac:dyDescent="0.25">
      <c r="A216" s="2" t="s">
        <v>920</v>
      </c>
      <c r="B216" s="24">
        <v>0</v>
      </c>
      <c r="C216" s="24">
        <v>0</v>
      </c>
      <c r="D216" s="24">
        <v>0</v>
      </c>
      <c r="E216" s="24">
        <v>0</v>
      </c>
      <c r="F216" s="24">
        <v>0</v>
      </c>
      <c r="G216" s="24">
        <v>0</v>
      </c>
      <c r="J216" s="9">
        <v>0</v>
      </c>
    </row>
    <row r="217" spans="1:10" x14ac:dyDescent="0.25">
      <c r="A217" s="2" t="s">
        <v>919</v>
      </c>
      <c r="B217" s="24">
        <v>0</v>
      </c>
      <c r="C217" s="24">
        <v>0</v>
      </c>
      <c r="D217" s="24">
        <v>0</v>
      </c>
      <c r="E217" s="24">
        <v>0</v>
      </c>
      <c r="F217" s="24">
        <v>0</v>
      </c>
      <c r="G217" s="24">
        <v>0</v>
      </c>
      <c r="J217" s="9">
        <v>0</v>
      </c>
    </row>
    <row r="218" spans="1:10" x14ac:dyDescent="0.25">
      <c r="A218" s="2" t="s">
        <v>918</v>
      </c>
      <c r="B218" s="24">
        <v>0</v>
      </c>
      <c r="C218" s="24">
        <v>0</v>
      </c>
      <c r="D218" s="24">
        <v>0</v>
      </c>
      <c r="E218" s="24">
        <v>0</v>
      </c>
      <c r="F218" s="24">
        <v>0</v>
      </c>
      <c r="G218" s="24">
        <v>0</v>
      </c>
      <c r="J218" s="9">
        <v>0</v>
      </c>
    </row>
    <row r="219" spans="1:10" x14ac:dyDescent="0.25">
      <c r="A219" s="2" t="s">
        <v>917</v>
      </c>
      <c r="B219" s="24">
        <v>0</v>
      </c>
      <c r="C219" s="24">
        <v>0</v>
      </c>
      <c r="D219" s="24">
        <v>0</v>
      </c>
      <c r="E219" s="24">
        <v>0</v>
      </c>
      <c r="F219" s="24">
        <v>0</v>
      </c>
      <c r="G219" s="24">
        <v>0</v>
      </c>
      <c r="J219" s="9">
        <v>0</v>
      </c>
    </row>
    <row r="220" spans="1:10" x14ac:dyDescent="0.25">
      <c r="A220" s="2" t="s">
        <v>916</v>
      </c>
      <c r="B220" s="24">
        <v>0</v>
      </c>
      <c r="C220" s="24">
        <v>0</v>
      </c>
      <c r="D220" s="24">
        <v>0</v>
      </c>
      <c r="E220" s="24">
        <v>0</v>
      </c>
      <c r="F220" s="24">
        <v>0</v>
      </c>
      <c r="G220" s="24">
        <v>0</v>
      </c>
      <c r="J220" s="9">
        <v>0</v>
      </c>
    </row>
    <row r="221" spans="1:10" x14ac:dyDescent="0.25">
      <c r="A221" s="2" t="s">
        <v>915</v>
      </c>
      <c r="B221" s="24">
        <v>0</v>
      </c>
      <c r="C221" s="24">
        <v>0</v>
      </c>
      <c r="D221" s="24">
        <v>0</v>
      </c>
      <c r="E221" s="24">
        <v>0</v>
      </c>
      <c r="F221" s="24">
        <v>0</v>
      </c>
      <c r="G221" s="24">
        <v>0</v>
      </c>
      <c r="J221" s="9">
        <v>0</v>
      </c>
    </row>
    <row r="222" spans="1:10" x14ac:dyDescent="0.25">
      <c r="A222" s="2" t="s">
        <v>914</v>
      </c>
      <c r="B222" s="24">
        <v>0</v>
      </c>
      <c r="C222" s="24">
        <v>0</v>
      </c>
      <c r="D222" s="24">
        <v>0</v>
      </c>
      <c r="E222" s="24">
        <v>0</v>
      </c>
      <c r="F222" s="24">
        <v>0</v>
      </c>
      <c r="G222" s="24">
        <v>0</v>
      </c>
      <c r="J222" s="9">
        <v>0</v>
      </c>
    </row>
    <row r="223" spans="1:10" x14ac:dyDescent="0.25">
      <c r="A223" s="2" t="s">
        <v>913</v>
      </c>
      <c r="B223" s="24">
        <v>0</v>
      </c>
      <c r="C223" s="24">
        <v>0</v>
      </c>
      <c r="D223" s="24">
        <v>0</v>
      </c>
      <c r="E223" s="24">
        <v>0</v>
      </c>
      <c r="F223" s="24">
        <v>0</v>
      </c>
      <c r="G223" s="24">
        <v>0</v>
      </c>
      <c r="J223" s="9">
        <v>0</v>
      </c>
    </row>
    <row r="224" spans="1:10" x14ac:dyDescent="0.25">
      <c r="A224" s="2" t="s">
        <v>912</v>
      </c>
      <c r="B224" s="24">
        <v>0</v>
      </c>
      <c r="C224" s="24">
        <v>0</v>
      </c>
      <c r="D224" s="24">
        <v>0</v>
      </c>
      <c r="E224" s="24">
        <v>0</v>
      </c>
      <c r="F224" s="24">
        <v>0</v>
      </c>
      <c r="G224" s="24">
        <v>0</v>
      </c>
      <c r="J224" s="9">
        <v>0</v>
      </c>
    </row>
    <row r="225" spans="1:10" x14ac:dyDescent="0.25">
      <c r="A225" s="2" t="s">
        <v>911</v>
      </c>
      <c r="B225" s="24">
        <v>0</v>
      </c>
      <c r="C225" s="24">
        <v>0</v>
      </c>
      <c r="D225" s="24">
        <v>0</v>
      </c>
      <c r="E225" s="24">
        <v>0</v>
      </c>
      <c r="F225" s="24">
        <v>0</v>
      </c>
      <c r="G225" s="24">
        <v>0</v>
      </c>
      <c r="J225" s="9">
        <v>0</v>
      </c>
    </row>
    <row r="226" spans="1:10" x14ac:dyDescent="0.25">
      <c r="A226" s="2" t="s">
        <v>910</v>
      </c>
      <c r="B226" s="24">
        <v>0</v>
      </c>
      <c r="C226" s="24">
        <v>0</v>
      </c>
      <c r="D226" s="24">
        <v>0</v>
      </c>
      <c r="E226" s="24">
        <v>0</v>
      </c>
      <c r="F226" s="24">
        <v>0</v>
      </c>
      <c r="G226" s="24">
        <v>0</v>
      </c>
      <c r="J226" s="9">
        <v>0</v>
      </c>
    </row>
    <row r="227" spans="1:10" x14ac:dyDescent="0.25">
      <c r="A227" s="2" t="s">
        <v>909</v>
      </c>
      <c r="B227" s="24">
        <v>0</v>
      </c>
      <c r="C227" s="24">
        <v>0</v>
      </c>
      <c r="D227" s="24">
        <v>0</v>
      </c>
      <c r="E227" s="24">
        <v>0</v>
      </c>
      <c r="F227" s="24">
        <v>0</v>
      </c>
      <c r="G227" s="24">
        <v>0</v>
      </c>
      <c r="J227" s="9">
        <v>0</v>
      </c>
    </row>
    <row r="228" spans="1:10" x14ac:dyDescent="0.25">
      <c r="A228" s="2" t="s">
        <v>908</v>
      </c>
      <c r="B228" s="24">
        <v>0</v>
      </c>
      <c r="C228" s="24">
        <v>0</v>
      </c>
      <c r="D228" s="24">
        <v>0</v>
      </c>
      <c r="E228" s="24">
        <v>0</v>
      </c>
      <c r="F228" s="24">
        <v>0</v>
      </c>
      <c r="G228" s="24">
        <v>0</v>
      </c>
      <c r="J228" s="9">
        <v>0</v>
      </c>
    </row>
    <row r="229" spans="1:10" x14ac:dyDescent="0.25">
      <c r="A229" s="2" t="s">
        <v>907</v>
      </c>
      <c r="B229" s="24">
        <v>0</v>
      </c>
      <c r="C229" s="24">
        <v>0</v>
      </c>
      <c r="D229" s="24">
        <v>0</v>
      </c>
      <c r="E229" s="24">
        <v>0</v>
      </c>
      <c r="F229" s="24">
        <v>0</v>
      </c>
      <c r="G229" s="24">
        <v>0</v>
      </c>
      <c r="J229" s="9">
        <v>0</v>
      </c>
    </row>
    <row r="230" spans="1:10" x14ac:dyDescent="0.25">
      <c r="A230" s="2" t="s">
        <v>906</v>
      </c>
      <c r="B230" s="24">
        <v>0</v>
      </c>
      <c r="C230" s="24">
        <v>0</v>
      </c>
      <c r="D230" s="24">
        <v>0</v>
      </c>
      <c r="E230" s="24">
        <v>0</v>
      </c>
      <c r="F230" s="24">
        <v>0</v>
      </c>
      <c r="G230" s="24">
        <v>0</v>
      </c>
      <c r="J230" s="9">
        <v>0</v>
      </c>
    </row>
    <row r="231" spans="1:10" x14ac:dyDescent="0.25">
      <c r="A231" s="2" t="s">
        <v>905</v>
      </c>
      <c r="B231" s="24">
        <v>0</v>
      </c>
      <c r="C231" s="24">
        <v>0</v>
      </c>
      <c r="D231" s="24">
        <v>0</v>
      </c>
      <c r="E231" s="24">
        <v>0</v>
      </c>
      <c r="F231" s="24">
        <v>0</v>
      </c>
      <c r="G231" s="24">
        <v>0</v>
      </c>
      <c r="J231" s="9">
        <v>0</v>
      </c>
    </row>
    <row r="232" spans="1:10" x14ac:dyDescent="0.25">
      <c r="A232" s="2" t="s">
        <v>904</v>
      </c>
      <c r="B232" s="24">
        <v>0</v>
      </c>
      <c r="C232" s="24">
        <v>0</v>
      </c>
      <c r="D232" s="24">
        <v>0</v>
      </c>
      <c r="E232" s="24">
        <v>0</v>
      </c>
      <c r="F232" s="24">
        <v>0</v>
      </c>
      <c r="G232" s="24">
        <v>0</v>
      </c>
      <c r="J232" s="9">
        <v>0</v>
      </c>
    </row>
    <row r="233" spans="1:10" x14ac:dyDescent="0.25">
      <c r="A233" s="2" t="s">
        <v>903</v>
      </c>
      <c r="B233" s="24">
        <v>0</v>
      </c>
      <c r="C233" s="24">
        <v>0</v>
      </c>
      <c r="D233" s="24">
        <v>0</v>
      </c>
      <c r="E233" s="24">
        <v>0</v>
      </c>
      <c r="F233" s="24">
        <v>0</v>
      </c>
      <c r="G233" s="24">
        <v>0</v>
      </c>
      <c r="J233" s="9">
        <v>0</v>
      </c>
    </row>
    <row r="234" spans="1:10" x14ac:dyDescent="0.25">
      <c r="A234" s="2" t="s">
        <v>902</v>
      </c>
      <c r="B234" s="24">
        <v>0</v>
      </c>
      <c r="C234" s="24">
        <v>0</v>
      </c>
      <c r="D234" s="24">
        <v>0</v>
      </c>
      <c r="E234" s="24">
        <v>0</v>
      </c>
      <c r="F234" s="24">
        <v>0</v>
      </c>
      <c r="G234" s="24">
        <v>0</v>
      </c>
      <c r="J234" s="9">
        <v>0</v>
      </c>
    </row>
    <row r="235" spans="1:10" x14ac:dyDescent="0.25">
      <c r="A235" s="2" t="s">
        <v>901</v>
      </c>
      <c r="B235" s="24">
        <v>0</v>
      </c>
      <c r="C235" s="24">
        <v>0</v>
      </c>
      <c r="D235" s="24">
        <v>0</v>
      </c>
      <c r="E235" s="24">
        <v>0</v>
      </c>
      <c r="F235" s="24">
        <v>0</v>
      </c>
      <c r="G235" s="24">
        <v>0</v>
      </c>
      <c r="J235" s="9">
        <v>0</v>
      </c>
    </row>
    <row r="236" spans="1:10" x14ac:dyDescent="0.25">
      <c r="A236" s="2" t="s">
        <v>900</v>
      </c>
      <c r="B236" s="24">
        <v>0</v>
      </c>
      <c r="C236" s="24">
        <v>0</v>
      </c>
      <c r="D236" s="24">
        <v>0</v>
      </c>
      <c r="E236" s="24">
        <v>0</v>
      </c>
      <c r="F236" s="24">
        <v>0</v>
      </c>
      <c r="G236" s="24">
        <v>0</v>
      </c>
      <c r="J236" s="9">
        <v>0</v>
      </c>
    </row>
    <row r="237" spans="1:10" x14ac:dyDescent="0.25">
      <c r="A237" s="2" t="s">
        <v>899</v>
      </c>
      <c r="B237" s="24">
        <v>0</v>
      </c>
      <c r="C237" s="24">
        <v>0</v>
      </c>
      <c r="D237" s="24">
        <v>0</v>
      </c>
      <c r="E237" s="24">
        <v>0</v>
      </c>
      <c r="F237" s="24">
        <v>0</v>
      </c>
      <c r="G237" s="24">
        <v>0</v>
      </c>
      <c r="J237" s="9">
        <v>0</v>
      </c>
    </row>
    <row r="238" spans="1:10" x14ac:dyDescent="0.25">
      <c r="A238" s="2" t="s">
        <v>898</v>
      </c>
      <c r="B238" s="24">
        <v>0</v>
      </c>
      <c r="C238" s="24">
        <v>0</v>
      </c>
      <c r="D238" s="24">
        <v>0</v>
      </c>
      <c r="E238" s="24">
        <v>0</v>
      </c>
      <c r="F238" s="24">
        <v>0</v>
      </c>
      <c r="G238" s="24">
        <v>0</v>
      </c>
      <c r="J238" s="9">
        <v>0</v>
      </c>
    </row>
    <row r="239" spans="1:10" x14ac:dyDescent="0.25">
      <c r="A239" s="2" t="s">
        <v>897</v>
      </c>
      <c r="B239" s="24">
        <v>0</v>
      </c>
      <c r="C239" s="24">
        <v>0</v>
      </c>
      <c r="D239" s="24">
        <v>0</v>
      </c>
      <c r="E239" s="24">
        <v>0</v>
      </c>
      <c r="F239" s="24">
        <v>0</v>
      </c>
      <c r="G239" s="24">
        <v>0</v>
      </c>
      <c r="J239" s="9">
        <v>0</v>
      </c>
    </row>
    <row r="240" spans="1:10" x14ac:dyDescent="0.25">
      <c r="A240" s="2" t="s">
        <v>896</v>
      </c>
      <c r="B240" s="24">
        <v>0</v>
      </c>
      <c r="C240" s="24">
        <v>0</v>
      </c>
      <c r="D240" s="24">
        <v>0</v>
      </c>
      <c r="E240" s="24">
        <v>0</v>
      </c>
      <c r="F240" s="24">
        <v>0</v>
      </c>
      <c r="G240" s="24">
        <v>0</v>
      </c>
      <c r="J240" s="9">
        <v>0</v>
      </c>
    </row>
    <row r="241" spans="1:10" x14ac:dyDescent="0.25">
      <c r="A241" s="2" t="s">
        <v>895</v>
      </c>
      <c r="B241" s="24">
        <v>0</v>
      </c>
      <c r="C241" s="24">
        <v>0</v>
      </c>
      <c r="D241" s="24">
        <v>0</v>
      </c>
      <c r="E241" s="24">
        <v>0</v>
      </c>
      <c r="F241" s="24">
        <v>0</v>
      </c>
      <c r="G241" s="24">
        <v>0</v>
      </c>
      <c r="J241" s="9">
        <v>0</v>
      </c>
    </row>
    <row r="242" spans="1:10" x14ac:dyDescent="0.25">
      <c r="A242" s="2" t="s">
        <v>894</v>
      </c>
      <c r="B242" s="24">
        <v>0</v>
      </c>
      <c r="C242" s="24">
        <v>0</v>
      </c>
      <c r="D242" s="24">
        <v>0</v>
      </c>
      <c r="E242" s="24">
        <v>0</v>
      </c>
      <c r="F242" s="24">
        <v>0</v>
      </c>
      <c r="G242" s="24">
        <v>0</v>
      </c>
      <c r="J242" s="9">
        <v>0</v>
      </c>
    </row>
    <row r="243" spans="1:10" x14ac:dyDescent="0.25">
      <c r="A243" s="2" t="s">
        <v>893</v>
      </c>
      <c r="B243" s="24">
        <v>0</v>
      </c>
      <c r="C243" s="24">
        <v>0</v>
      </c>
      <c r="D243" s="24">
        <v>0</v>
      </c>
      <c r="E243" s="24">
        <v>0</v>
      </c>
      <c r="F243" s="24">
        <v>0</v>
      </c>
      <c r="G243" s="24">
        <v>0</v>
      </c>
      <c r="J243" s="9">
        <v>0</v>
      </c>
    </row>
    <row r="244" spans="1:10" x14ac:dyDescent="0.25">
      <c r="A244" s="2" t="s">
        <v>892</v>
      </c>
      <c r="B244" s="24">
        <v>0</v>
      </c>
      <c r="C244" s="24">
        <v>0</v>
      </c>
      <c r="D244" s="24">
        <v>0</v>
      </c>
      <c r="E244" s="24">
        <v>0</v>
      </c>
      <c r="F244" s="24">
        <v>0</v>
      </c>
      <c r="G244" s="24">
        <v>0</v>
      </c>
      <c r="J244" s="9">
        <v>0</v>
      </c>
    </row>
    <row r="245" spans="1:10" x14ac:dyDescent="0.25">
      <c r="A245" s="2" t="s">
        <v>891</v>
      </c>
      <c r="B245" s="24">
        <v>0</v>
      </c>
      <c r="C245" s="24">
        <v>0</v>
      </c>
      <c r="D245" s="24">
        <v>0</v>
      </c>
      <c r="E245" s="24">
        <v>0</v>
      </c>
      <c r="F245" s="24">
        <v>0</v>
      </c>
      <c r="G245" s="24">
        <v>0</v>
      </c>
      <c r="J245" s="9">
        <v>0</v>
      </c>
    </row>
    <row r="246" spans="1:10" x14ac:dyDescent="0.25">
      <c r="A246" s="2" t="s">
        <v>890</v>
      </c>
      <c r="B246" s="24">
        <v>0</v>
      </c>
      <c r="C246" s="24">
        <v>0</v>
      </c>
      <c r="D246" s="24">
        <v>0</v>
      </c>
      <c r="E246" s="24">
        <v>0</v>
      </c>
      <c r="F246" s="24">
        <v>0</v>
      </c>
      <c r="G246" s="24">
        <v>0</v>
      </c>
      <c r="J246" s="9">
        <v>0</v>
      </c>
    </row>
    <row r="247" spans="1:10" x14ac:dyDescent="0.25">
      <c r="A247" s="2" t="s">
        <v>889</v>
      </c>
      <c r="B247" s="24">
        <v>0</v>
      </c>
      <c r="C247" s="24">
        <v>0</v>
      </c>
      <c r="D247" s="24">
        <v>0</v>
      </c>
      <c r="E247" s="24">
        <v>0</v>
      </c>
      <c r="F247" s="24">
        <v>0</v>
      </c>
      <c r="G247" s="24">
        <v>0</v>
      </c>
      <c r="J247" s="9">
        <v>0</v>
      </c>
    </row>
    <row r="248" spans="1:10" x14ac:dyDescent="0.25">
      <c r="A248" s="2" t="s">
        <v>888</v>
      </c>
      <c r="B248" s="24">
        <v>0</v>
      </c>
      <c r="C248" s="24">
        <v>0</v>
      </c>
      <c r="D248" s="24">
        <v>0</v>
      </c>
      <c r="E248" s="24">
        <v>0</v>
      </c>
      <c r="F248" s="24">
        <v>0</v>
      </c>
      <c r="G248" s="24">
        <v>0</v>
      </c>
      <c r="J248" s="9">
        <v>0</v>
      </c>
    </row>
    <row r="249" spans="1:10" x14ac:dyDescent="0.25">
      <c r="A249" s="2" t="s">
        <v>887</v>
      </c>
      <c r="B249" s="24">
        <v>0</v>
      </c>
      <c r="C249" s="24">
        <v>0</v>
      </c>
      <c r="D249" s="24">
        <v>0</v>
      </c>
      <c r="E249" s="24">
        <v>0</v>
      </c>
      <c r="F249" s="24">
        <v>0</v>
      </c>
      <c r="G249" s="24">
        <v>0</v>
      </c>
      <c r="J249" s="9">
        <v>0</v>
      </c>
    </row>
    <row r="250" spans="1:10" x14ac:dyDescent="0.25">
      <c r="A250" s="2" t="s">
        <v>886</v>
      </c>
      <c r="B250" s="24">
        <v>0</v>
      </c>
      <c r="C250" s="24">
        <v>0</v>
      </c>
      <c r="D250" s="24">
        <v>0</v>
      </c>
      <c r="E250" s="24">
        <v>0</v>
      </c>
      <c r="F250" s="24">
        <v>0</v>
      </c>
      <c r="G250" s="24">
        <v>0</v>
      </c>
      <c r="J250" s="9">
        <v>0</v>
      </c>
    </row>
    <row r="251" spans="1:10" x14ac:dyDescent="0.25">
      <c r="A251" s="2" t="s">
        <v>885</v>
      </c>
      <c r="B251" s="24">
        <v>0</v>
      </c>
      <c r="C251" s="24">
        <v>0</v>
      </c>
      <c r="D251" s="24">
        <v>0</v>
      </c>
      <c r="E251" s="24">
        <v>0</v>
      </c>
      <c r="F251" s="24">
        <v>0</v>
      </c>
      <c r="G251" s="24">
        <v>0</v>
      </c>
      <c r="J251" s="9">
        <v>0</v>
      </c>
    </row>
    <row r="252" spans="1:10" x14ac:dyDescent="0.25">
      <c r="A252" s="2" t="s">
        <v>884</v>
      </c>
      <c r="B252" s="24">
        <v>0</v>
      </c>
      <c r="C252" s="24">
        <v>0</v>
      </c>
      <c r="D252" s="24">
        <v>0</v>
      </c>
      <c r="E252" s="24">
        <v>0</v>
      </c>
      <c r="F252" s="24">
        <v>0</v>
      </c>
      <c r="G252" s="24">
        <v>0</v>
      </c>
      <c r="J252" s="9">
        <v>0</v>
      </c>
    </row>
    <row r="253" spans="1:10" x14ac:dyDescent="0.25">
      <c r="A253" s="2" t="s">
        <v>883</v>
      </c>
      <c r="B253" s="24">
        <v>0</v>
      </c>
      <c r="C253" s="24">
        <v>0</v>
      </c>
      <c r="D253" s="24">
        <v>0</v>
      </c>
      <c r="E253" s="24">
        <v>0</v>
      </c>
      <c r="F253" s="24">
        <v>0</v>
      </c>
      <c r="G253" s="24">
        <v>0</v>
      </c>
      <c r="J253" s="9">
        <v>0</v>
      </c>
    </row>
    <row r="254" spans="1:10" x14ac:dyDescent="0.25">
      <c r="A254" s="2" t="s">
        <v>882</v>
      </c>
      <c r="B254" s="24">
        <v>0</v>
      </c>
      <c r="C254" s="24">
        <v>0</v>
      </c>
      <c r="D254" s="24">
        <v>0</v>
      </c>
      <c r="E254" s="24">
        <v>0</v>
      </c>
      <c r="F254" s="24">
        <v>0</v>
      </c>
      <c r="G254" s="24">
        <v>0</v>
      </c>
      <c r="J254" s="9">
        <v>0</v>
      </c>
    </row>
    <row r="255" spans="1:10" x14ac:dyDescent="0.25">
      <c r="A255" s="2" t="s">
        <v>881</v>
      </c>
      <c r="B255" s="24">
        <v>0</v>
      </c>
      <c r="C255" s="24">
        <v>0</v>
      </c>
      <c r="D255" s="24">
        <v>0</v>
      </c>
      <c r="E255" s="24">
        <v>0</v>
      </c>
      <c r="F255" s="24">
        <v>0</v>
      </c>
      <c r="G255" s="24">
        <v>0</v>
      </c>
      <c r="J255" s="9">
        <v>0</v>
      </c>
    </row>
    <row r="256" spans="1:10" x14ac:dyDescent="0.25">
      <c r="A256" s="2" t="s">
        <v>880</v>
      </c>
      <c r="B256" s="24">
        <v>0</v>
      </c>
      <c r="C256" s="24">
        <v>0</v>
      </c>
      <c r="D256" s="24">
        <v>0</v>
      </c>
      <c r="E256" s="24">
        <v>0</v>
      </c>
      <c r="F256" s="24">
        <v>0</v>
      </c>
      <c r="G256" s="24">
        <v>0</v>
      </c>
      <c r="J256" s="9">
        <v>0</v>
      </c>
    </row>
    <row r="257" spans="1:10" x14ac:dyDescent="0.25">
      <c r="A257" s="2" t="s">
        <v>879</v>
      </c>
      <c r="B257" s="24">
        <v>0</v>
      </c>
      <c r="C257" s="24">
        <v>0</v>
      </c>
      <c r="D257" s="24">
        <v>0</v>
      </c>
      <c r="E257" s="24">
        <v>0</v>
      </c>
      <c r="F257" s="24">
        <v>0</v>
      </c>
      <c r="G257" s="24">
        <v>0</v>
      </c>
      <c r="J257" s="9">
        <v>0</v>
      </c>
    </row>
    <row r="258" spans="1:10" x14ac:dyDescent="0.25">
      <c r="A258" s="2" t="s">
        <v>878</v>
      </c>
      <c r="B258" s="24">
        <v>0</v>
      </c>
      <c r="C258" s="24">
        <v>0</v>
      </c>
      <c r="D258" s="24">
        <v>0</v>
      </c>
      <c r="E258" s="24">
        <v>0</v>
      </c>
      <c r="F258" s="24">
        <v>0</v>
      </c>
      <c r="G258" s="24">
        <v>0</v>
      </c>
      <c r="J258" s="9">
        <v>0</v>
      </c>
    </row>
    <row r="259" spans="1:10" x14ac:dyDescent="0.25">
      <c r="A259" s="2" t="s">
        <v>877</v>
      </c>
      <c r="B259" s="24">
        <v>0</v>
      </c>
      <c r="C259" s="24">
        <v>0</v>
      </c>
      <c r="D259" s="24">
        <v>0</v>
      </c>
      <c r="E259" s="24">
        <v>0</v>
      </c>
      <c r="F259" s="24">
        <v>0</v>
      </c>
      <c r="G259" s="24">
        <v>0</v>
      </c>
      <c r="J259" s="9">
        <v>0</v>
      </c>
    </row>
    <row r="260" spans="1:10" x14ac:dyDescent="0.25">
      <c r="A260" s="2" t="s">
        <v>876</v>
      </c>
      <c r="B260" s="24">
        <v>0</v>
      </c>
      <c r="C260" s="24">
        <v>0</v>
      </c>
      <c r="D260" s="24">
        <v>0</v>
      </c>
      <c r="E260" s="24">
        <v>0</v>
      </c>
      <c r="F260" s="24">
        <v>0</v>
      </c>
      <c r="G260" s="24">
        <v>0</v>
      </c>
      <c r="J260" s="9">
        <v>0</v>
      </c>
    </row>
    <row r="261" spans="1:10" x14ac:dyDescent="0.25">
      <c r="A261" s="2" t="s">
        <v>875</v>
      </c>
      <c r="B261" s="24">
        <v>0</v>
      </c>
      <c r="C261" s="24">
        <v>0</v>
      </c>
      <c r="D261" s="24">
        <v>0</v>
      </c>
      <c r="E261" s="24">
        <v>0</v>
      </c>
      <c r="F261" s="24">
        <v>0</v>
      </c>
      <c r="G261" s="24">
        <v>0</v>
      </c>
      <c r="J261" s="9">
        <v>0</v>
      </c>
    </row>
    <row r="262" spans="1:10" x14ac:dyDescent="0.25">
      <c r="A262" s="2" t="s">
        <v>874</v>
      </c>
      <c r="B262" s="24">
        <v>0</v>
      </c>
      <c r="C262" s="24">
        <v>0</v>
      </c>
      <c r="D262" s="24">
        <v>0</v>
      </c>
      <c r="E262" s="24">
        <v>0</v>
      </c>
      <c r="F262" s="24">
        <v>0</v>
      </c>
      <c r="G262" s="24">
        <v>0</v>
      </c>
      <c r="J262" s="9">
        <v>0</v>
      </c>
    </row>
    <row r="263" spans="1:10" x14ac:dyDescent="0.25">
      <c r="A263" s="2" t="s">
        <v>873</v>
      </c>
      <c r="B263" s="24">
        <v>0</v>
      </c>
      <c r="C263" s="24">
        <v>0</v>
      </c>
      <c r="D263" s="24">
        <v>0</v>
      </c>
      <c r="E263" s="24">
        <v>0</v>
      </c>
      <c r="F263" s="24">
        <v>0</v>
      </c>
      <c r="G263" s="24">
        <v>0</v>
      </c>
      <c r="J263" s="9">
        <v>0</v>
      </c>
    </row>
    <row r="264" spans="1:10" x14ac:dyDescent="0.25">
      <c r="A264" s="2" t="s">
        <v>872</v>
      </c>
      <c r="B264" s="24">
        <v>0</v>
      </c>
      <c r="C264" s="24">
        <v>0</v>
      </c>
      <c r="D264" s="24">
        <v>0</v>
      </c>
      <c r="E264" s="24">
        <v>0</v>
      </c>
      <c r="F264" s="24">
        <v>0</v>
      </c>
      <c r="G264" s="24">
        <v>0</v>
      </c>
      <c r="J264" s="9">
        <v>0</v>
      </c>
    </row>
    <row r="265" spans="1:10" x14ac:dyDescent="0.25">
      <c r="A265" s="2" t="s">
        <v>871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J265" s="9">
        <v>0</v>
      </c>
    </row>
    <row r="266" spans="1:10" x14ac:dyDescent="0.25">
      <c r="A266" s="2" t="s">
        <v>870</v>
      </c>
      <c r="B266" s="24">
        <v>0</v>
      </c>
      <c r="C266" s="24">
        <v>0</v>
      </c>
      <c r="D266" s="24">
        <v>0</v>
      </c>
      <c r="E266" s="24">
        <v>0</v>
      </c>
      <c r="F266" s="24">
        <v>0</v>
      </c>
      <c r="G266" s="24">
        <v>0</v>
      </c>
      <c r="J266" s="9">
        <v>0</v>
      </c>
    </row>
    <row r="267" spans="1:10" x14ac:dyDescent="0.25">
      <c r="A267" s="2" t="s">
        <v>869</v>
      </c>
      <c r="B267" s="24">
        <v>0</v>
      </c>
      <c r="C267" s="24">
        <v>0</v>
      </c>
      <c r="D267" s="24">
        <v>0</v>
      </c>
      <c r="E267" s="24">
        <v>0</v>
      </c>
      <c r="F267" s="24">
        <v>0</v>
      </c>
      <c r="G267" s="24">
        <v>0</v>
      </c>
      <c r="J267" s="9">
        <v>0</v>
      </c>
    </row>
    <row r="268" spans="1:10" x14ac:dyDescent="0.25">
      <c r="A268" s="2" t="s">
        <v>868</v>
      </c>
      <c r="B268" s="24">
        <v>0</v>
      </c>
      <c r="C268" s="24">
        <v>0</v>
      </c>
      <c r="D268" s="24">
        <v>0</v>
      </c>
      <c r="E268" s="24">
        <v>0</v>
      </c>
      <c r="F268" s="24">
        <v>0</v>
      </c>
      <c r="G268" s="24">
        <v>0</v>
      </c>
      <c r="J268" s="9">
        <v>0</v>
      </c>
    </row>
    <row r="269" spans="1:10" x14ac:dyDescent="0.25">
      <c r="A269" s="2" t="s">
        <v>867</v>
      </c>
      <c r="B269" s="24">
        <v>0</v>
      </c>
      <c r="C269" s="24">
        <v>0</v>
      </c>
      <c r="D269" s="24">
        <v>0</v>
      </c>
      <c r="E269" s="24">
        <v>0</v>
      </c>
      <c r="F269" s="24">
        <v>0</v>
      </c>
      <c r="G269" s="24">
        <v>0</v>
      </c>
      <c r="J269" s="9">
        <v>0</v>
      </c>
    </row>
    <row r="270" spans="1:10" x14ac:dyDescent="0.25">
      <c r="A270" s="2" t="s">
        <v>866</v>
      </c>
      <c r="B270" s="24">
        <v>0</v>
      </c>
      <c r="C270" s="24">
        <v>0</v>
      </c>
      <c r="D270" s="24">
        <v>0</v>
      </c>
      <c r="E270" s="24">
        <v>0</v>
      </c>
      <c r="F270" s="24">
        <v>0</v>
      </c>
      <c r="G270" s="24">
        <v>0</v>
      </c>
      <c r="J270" s="9">
        <v>0</v>
      </c>
    </row>
    <row r="271" spans="1:10" x14ac:dyDescent="0.25">
      <c r="A271" s="2" t="s">
        <v>865</v>
      </c>
      <c r="B271" s="24">
        <v>0</v>
      </c>
      <c r="C271" s="24">
        <v>0</v>
      </c>
      <c r="D271" s="24">
        <v>0</v>
      </c>
      <c r="E271" s="24">
        <v>0</v>
      </c>
      <c r="F271" s="24">
        <v>0</v>
      </c>
      <c r="G271" s="24">
        <v>0</v>
      </c>
      <c r="J271" s="9">
        <v>0</v>
      </c>
    </row>
    <row r="272" spans="1:10" x14ac:dyDescent="0.25">
      <c r="A272" s="2" t="s">
        <v>864</v>
      </c>
      <c r="B272" s="24">
        <v>0</v>
      </c>
      <c r="C272" s="24">
        <v>0</v>
      </c>
      <c r="D272" s="24">
        <v>0</v>
      </c>
      <c r="E272" s="24">
        <v>0</v>
      </c>
      <c r="F272" s="24">
        <v>0</v>
      </c>
      <c r="G272" s="24">
        <v>0</v>
      </c>
      <c r="J272" s="9">
        <v>0</v>
      </c>
    </row>
    <row r="273" spans="1:10" x14ac:dyDescent="0.25">
      <c r="A273" s="2" t="s">
        <v>863</v>
      </c>
      <c r="B273" s="24">
        <v>0</v>
      </c>
      <c r="C273" s="24">
        <v>0</v>
      </c>
      <c r="D273" s="24">
        <v>0</v>
      </c>
      <c r="E273" s="24">
        <v>0</v>
      </c>
      <c r="F273" s="24">
        <v>0</v>
      </c>
      <c r="G273" s="24">
        <v>0</v>
      </c>
      <c r="J273" s="9">
        <v>0</v>
      </c>
    </row>
    <row r="274" spans="1:10" x14ac:dyDescent="0.25">
      <c r="A274" s="2" t="s">
        <v>862</v>
      </c>
      <c r="B274" s="24">
        <v>0</v>
      </c>
      <c r="C274" s="24">
        <v>0</v>
      </c>
      <c r="D274" s="24">
        <v>0</v>
      </c>
      <c r="E274" s="24">
        <v>0</v>
      </c>
      <c r="F274" s="24">
        <v>0</v>
      </c>
      <c r="G274" s="24">
        <v>0</v>
      </c>
      <c r="J274" s="9">
        <v>0</v>
      </c>
    </row>
    <row r="275" spans="1:10" x14ac:dyDescent="0.25">
      <c r="A275" s="2" t="s">
        <v>861</v>
      </c>
      <c r="B275" s="24">
        <v>0</v>
      </c>
      <c r="C275" s="24">
        <v>0</v>
      </c>
      <c r="D275" s="24">
        <v>0</v>
      </c>
      <c r="E275" s="24">
        <v>0</v>
      </c>
      <c r="F275" s="24">
        <v>0</v>
      </c>
      <c r="G275" s="24">
        <v>0</v>
      </c>
      <c r="J275" s="9">
        <v>0</v>
      </c>
    </row>
    <row r="276" spans="1:10" x14ac:dyDescent="0.25">
      <c r="A276" s="2" t="s">
        <v>860</v>
      </c>
      <c r="B276" s="24">
        <v>0</v>
      </c>
      <c r="C276" s="24">
        <v>0</v>
      </c>
      <c r="D276" s="24">
        <v>0</v>
      </c>
      <c r="E276" s="24">
        <v>0</v>
      </c>
      <c r="F276" s="24">
        <v>0</v>
      </c>
      <c r="G276" s="24">
        <v>0</v>
      </c>
      <c r="J276" s="9">
        <v>0</v>
      </c>
    </row>
    <row r="277" spans="1:10" x14ac:dyDescent="0.25">
      <c r="A277" s="2" t="s">
        <v>859</v>
      </c>
      <c r="B277" s="24">
        <v>0</v>
      </c>
      <c r="C277" s="24">
        <v>0</v>
      </c>
      <c r="D277" s="24">
        <v>0</v>
      </c>
      <c r="E277" s="24">
        <v>0</v>
      </c>
      <c r="F277" s="24">
        <v>0</v>
      </c>
      <c r="G277" s="24">
        <v>0</v>
      </c>
      <c r="J277" s="9">
        <v>0</v>
      </c>
    </row>
    <row r="278" spans="1:10" x14ac:dyDescent="0.25">
      <c r="A278" s="2" t="s">
        <v>858</v>
      </c>
      <c r="B278" s="24">
        <v>0</v>
      </c>
      <c r="C278" s="24">
        <v>0</v>
      </c>
      <c r="D278" s="24">
        <v>0</v>
      </c>
      <c r="E278" s="24">
        <v>0</v>
      </c>
      <c r="F278" s="24">
        <v>0</v>
      </c>
      <c r="G278" s="24">
        <v>0</v>
      </c>
      <c r="J278" s="9">
        <v>0</v>
      </c>
    </row>
    <row r="279" spans="1:10" x14ac:dyDescent="0.25">
      <c r="A279" s="2" t="s">
        <v>857</v>
      </c>
      <c r="B279" s="24">
        <v>0</v>
      </c>
      <c r="C279" s="24">
        <v>0</v>
      </c>
      <c r="D279" s="24">
        <v>0</v>
      </c>
      <c r="E279" s="24">
        <v>0</v>
      </c>
      <c r="F279" s="24">
        <v>0</v>
      </c>
      <c r="G279" s="24">
        <v>0</v>
      </c>
      <c r="J279" s="9">
        <v>0</v>
      </c>
    </row>
    <row r="280" spans="1:10" x14ac:dyDescent="0.25">
      <c r="A280" s="2" t="s">
        <v>856</v>
      </c>
      <c r="B280" s="24">
        <v>0</v>
      </c>
      <c r="C280" s="24">
        <v>0</v>
      </c>
      <c r="D280" s="24">
        <v>0</v>
      </c>
      <c r="E280" s="24">
        <v>0</v>
      </c>
      <c r="F280" s="24">
        <v>0</v>
      </c>
      <c r="G280" s="24">
        <v>0</v>
      </c>
      <c r="J280" s="9">
        <v>0</v>
      </c>
    </row>
    <row r="281" spans="1:10" x14ac:dyDescent="0.25">
      <c r="A281" s="2" t="s">
        <v>855</v>
      </c>
      <c r="B281" s="24">
        <v>0</v>
      </c>
      <c r="C281" s="24">
        <v>0</v>
      </c>
      <c r="D281" s="24">
        <v>0</v>
      </c>
      <c r="E281" s="24">
        <v>0</v>
      </c>
      <c r="F281" s="24">
        <v>0</v>
      </c>
      <c r="G281" s="24">
        <v>0</v>
      </c>
      <c r="J281" s="9">
        <v>0</v>
      </c>
    </row>
    <row r="282" spans="1:10" x14ac:dyDescent="0.25">
      <c r="A282" s="2" t="s">
        <v>854</v>
      </c>
      <c r="B282" s="24">
        <v>0</v>
      </c>
      <c r="C282" s="24">
        <v>0</v>
      </c>
      <c r="D282" s="24">
        <v>0</v>
      </c>
      <c r="E282" s="24">
        <v>0</v>
      </c>
      <c r="F282" s="24">
        <v>0</v>
      </c>
      <c r="G282" s="24">
        <v>0</v>
      </c>
      <c r="J282" s="9">
        <v>0</v>
      </c>
    </row>
    <row r="283" spans="1:10" x14ac:dyDescent="0.25">
      <c r="A283" s="2" t="s">
        <v>853</v>
      </c>
      <c r="B283" s="24">
        <v>0</v>
      </c>
      <c r="C283" s="24">
        <v>0</v>
      </c>
      <c r="D283" s="24">
        <v>0</v>
      </c>
      <c r="E283" s="24">
        <v>0</v>
      </c>
      <c r="F283" s="24">
        <v>0</v>
      </c>
      <c r="G283" s="24">
        <v>0</v>
      </c>
      <c r="J283" s="9">
        <v>0</v>
      </c>
    </row>
    <row r="284" spans="1:10" x14ac:dyDescent="0.25">
      <c r="A284" s="2" t="s">
        <v>852</v>
      </c>
      <c r="B284" s="24">
        <v>0</v>
      </c>
      <c r="C284" s="24">
        <v>0</v>
      </c>
      <c r="D284" s="24">
        <v>0</v>
      </c>
      <c r="E284" s="24">
        <v>0</v>
      </c>
      <c r="F284" s="24">
        <v>0</v>
      </c>
      <c r="G284" s="24">
        <v>0</v>
      </c>
      <c r="J284" s="9">
        <v>0</v>
      </c>
    </row>
    <row r="285" spans="1:10" x14ac:dyDescent="0.25">
      <c r="A285" s="2" t="s">
        <v>851</v>
      </c>
      <c r="B285" s="24">
        <v>0</v>
      </c>
      <c r="C285" s="24">
        <v>0</v>
      </c>
      <c r="D285" s="24">
        <v>0</v>
      </c>
      <c r="E285" s="24">
        <v>0</v>
      </c>
      <c r="F285" s="24">
        <v>0</v>
      </c>
      <c r="G285" s="24">
        <v>0</v>
      </c>
      <c r="J285" s="9">
        <v>0</v>
      </c>
    </row>
    <row r="286" spans="1:10" x14ac:dyDescent="0.25">
      <c r="A286" s="2" t="s">
        <v>850</v>
      </c>
      <c r="B286" s="24">
        <v>0</v>
      </c>
      <c r="C286" s="24">
        <v>0</v>
      </c>
      <c r="D286" s="24">
        <v>0</v>
      </c>
      <c r="E286" s="24">
        <v>0</v>
      </c>
      <c r="F286" s="24">
        <v>0</v>
      </c>
      <c r="G286" s="24">
        <v>0</v>
      </c>
      <c r="J286" s="9">
        <v>0</v>
      </c>
    </row>
    <row r="287" spans="1:10" x14ac:dyDescent="0.25">
      <c r="A287" s="2" t="s">
        <v>849</v>
      </c>
      <c r="B287" s="24">
        <v>0</v>
      </c>
      <c r="C287" s="24">
        <v>0</v>
      </c>
      <c r="D287" s="24">
        <v>0</v>
      </c>
      <c r="E287" s="24">
        <v>0</v>
      </c>
      <c r="F287" s="24">
        <v>0</v>
      </c>
      <c r="G287" s="24">
        <v>0</v>
      </c>
      <c r="J287" s="9">
        <v>0</v>
      </c>
    </row>
    <row r="288" spans="1:10" x14ac:dyDescent="0.25">
      <c r="A288" s="2" t="s">
        <v>848</v>
      </c>
      <c r="B288" s="24">
        <v>0</v>
      </c>
      <c r="C288" s="24">
        <v>0</v>
      </c>
      <c r="D288" s="24">
        <v>0</v>
      </c>
      <c r="E288" s="24">
        <v>0</v>
      </c>
      <c r="F288" s="24">
        <v>0</v>
      </c>
      <c r="G288" s="24">
        <v>0</v>
      </c>
      <c r="J288" s="9">
        <v>0</v>
      </c>
    </row>
    <row r="289" spans="1:10" x14ac:dyDescent="0.25">
      <c r="A289" s="2" t="s">
        <v>847</v>
      </c>
      <c r="B289" s="24">
        <v>0</v>
      </c>
      <c r="C289" s="24">
        <v>0</v>
      </c>
      <c r="D289" s="24">
        <v>0</v>
      </c>
      <c r="E289" s="24">
        <v>0</v>
      </c>
      <c r="F289" s="24">
        <v>0</v>
      </c>
      <c r="G289" s="24">
        <v>0</v>
      </c>
      <c r="J289" s="9">
        <v>0</v>
      </c>
    </row>
    <row r="290" spans="1:10" x14ac:dyDescent="0.25">
      <c r="A290" s="2" t="s">
        <v>846</v>
      </c>
      <c r="B290" s="24">
        <v>0</v>
      </c>
      <c r="C290" s="24">
        <v>0</v>
      </c>
      <c r="D290" s="24">
        <v>0</v>
      </c>
      <c r="E290" s="24">
        <v>0</v>
      </c>
      <c r="F290" s="24">
        <v>0</v>
      </c>
      <c r="G290" s="24">
        <v>0</v>
      </c>
      <c r="J290" s="9">
        <v>0</v>
      </c>
    </row>
    <row r="291" spans="1:10" x14ac:dyDescent="0.25">
      <c r="A291" s="2" t="s">
        <v>845</v>
      </c>
      <c r="B291" s="24">
        <v>0</v>
      </c>
      <c r="C291" s="24">
        <v>0</v>
      </c>
      <c r="D291" s="24">
        <v>0</v>
      </c>
      <c r="E291" s="24">
        <v>0</v>
      </c>
      <c r="F291" s="24">
        <v>0</v>
      </c>
      <c r="G291" s="24">
        <v>0</v>
      </c>
      <c r="J291" s="9">
        <v>0</v>
      </c>
    </row>
    <row r="292" spans="1:10" x14ac:dyDescent="0.25">
      <c r="A292" s="2" t="s">
        <v>844</v>
      </c>
      <c r="B292" s="24">
        <v>0</v>
      </c>
      <c r="C292" s="24">
        <v>0</v>
      </c>
      <c r="D292" s="24">
        <v>0</v>
      </c>
      <c r="E292" s="24">
        <v>0</v>
      </c>
      <c r="F292" s="24">
        <v>0</v>
      </c>
      <c r="G292" s="24">
        <v>0</v>
      </c>
      <c r="J292" s="9">
        <v>0</v>
      </c>
    </row>
    <row r="293" spans="1:10" x14ac:dyDescent="0.25">
      <c r="A293" s="2" t="s">
        <v>843</v>
      </c>
      <c r="B293" s="24">
        <v>0</v>
      </c>
      <c r="C293" s="24">
        <v>0</v>
      </c>
      <c r="D293" s="24">
        <v>0</v>
      </c>
      <c r="E293" s="24">
        <v>0</v>
      </c>
      <c r="F293" s="24">
        <v>0</v>
      </c>
      <c r="G293" s="24">
        <v>0</v>
      </c>
      <c r="J293" s="9">
        <v>0</v>
      </c>
    </row>
    <row r="294" spans="1:10" x14ac:dyDescent="0.25">
      <c r="A294" s="2" t="s">
        <v>842</v>
      </c>
      <c r="B294" s="24">
        <v>0</v>
      </c>
      <c r="C294" s="24">
        <v>0</v>
      </c>
      <c r="D294" s="24">
        <v>0</v>
      </c>
      <c r="E294" s="24">
        <v>0</v>
      </c>
      <c r="F294" s="24">
        <v>0</v>
      </c>
      <c r="G294" s="24">
        <v>0</v>
      </c>
      <c r="J294" s="9">
        <v>0</v>
      </c>
    </row>
    <row r="295" spans="1:10" x14ac:dyDescent="0.25">
      <c r="A295" s="2" t="s">
        <v>841</v>
      </c>
      <c r="B295" s="24">
        <v>0</v>
      </c>
      <c r="C295" s="24">
        <v>0</v>
      </c>
      <c r="D295" s="24">
        <v>0</v>
      </c>
      <c r="E295" s="24">
        <v>0</v>
      </c>
      <c r="F295" s="24">
        <v>0</v>
      </c>
      <c r="G295" s="24">
        <v>0</v>
      </c>
      <c r="J295" s="9">
        <v>0</v>
      </c>
    </row>
    <row r="296" spans="1:10" x14ac:dyDescent="0.25">
      <c r="A296" s="2" t="s">
        <v>840</v>
      </c>
      <c r="B296" s="24">
        <v>0</v>
      </c>
      <c r="C296" s="24">
        <v>0</v>
      </c>
      <c r="D296" s="24">
        <v>0</v>
      </c>
      <c r="E296" s="24">
        <v>0</v>
      </c>
      <c r="F296" s="24">
        <v>0</v>
      </c>
      <c r="G296" s="24">
        <v>0</v>
      </c>
      <c r="J296" s="9">
        <v>0</v>
      </c>
    </row>
    <row r="297" spans="1:10" x14ac:dyDescent="0.25">
      <c r="A297" s="2" t="s">
        <v>839</v>
      </c>
      <c r="B297" s="24">
        <v>0</v>
      </c>
      <c r="C297" s="24">
        <v>0</v>
      </c>
      <c r="D297" s="24">
        <v>0</v>
      </c>
      <c r="E297" s="24">
        <v>0</v>
      </c>
      <c r="F297" s="24">
        <v>0</v>
      </c>
      <c r="G297" s="24">
        <v>0</v>
      </c>
      <c r="J297" s="9">
        <v>0</v>
      </c>
    </row>
    <row r="298" spans="1:10" x14ac:dyDescent="0.25">
      <c r="A298" s="2" t="s">
        <v>838</v>
      </c>
      <c r="B298" s="24">
        <v>0</v>
      </c>
      <c r="C298" s="24">
        <v>0</v>
      </c>
      <c r="D298" s="24">
        <v>0</v>
      </c>
      <c r="E298" s="24">
        <v>0</v>
      </c>
      <c r="F298" s="24">
        <v>0</v>
      </c>
      <c r="G298" s="24">
        <v>0</v>
      </c>
      <c r="J298" s="9">
        <v>0</v>
      </c>
    </row>
    <row r="299" spans="1:10" x14ac:dyDescent="0.25">
      <c r="A299" s="2" t="s">
        <v>837</v>
      </c>
      <c r="B299" s="24">
        <v>0</v>
      </c>
      <c r="C299" s="24">
        <v>0</v>
      </c>
      <c r="D299" s="24">
        <v>0</v>
      </c>
      <c r="E299" s="24">
        <v>0</v>
      </c>
      <c r="F299" s="24">
        <v>0</v>
      </c>
      <c r="G299" s="24">
        <v>0</v>
      </c>
      <c r="J299" s="9">
        <v>0</v>
      </c>
    </row>
    <row r="300" spans="1:10" x14ac:dyDescent="0.25">
      <c r="A300" s="2" t="s">
        <v>836</v>
      </c>
      <c r="B300" s="24">
        <v>0</v>
      </c>
      <c r="C300" s="24">
        <v>0</v>
      </c>
      <c r="D300" s="24">
        <v>0</v>
      </c>
      <c r="E300" s="24">
        <v>0</v>
      </c>
      <c r="F300" s="24">
        <v>0</v>
      </c>
      <c r="G300" s="24">
        <v>0</v>
      </c>
      <c r="J300" s="9">
        <v>0</v>
      </c>
    </row>
    <row r="301" spans="1:10" x14ac:dyDescent="0.25">
      <c r="A301" s="2" t="s">
        <v>835</v>
      </c>
      <c r="B301" s="24">
        <v>0</v>
      </c>
      <c r="C301" s="24">
        <v>0</v>
      </c>
      <c r="D301" s="24">
        <v>0</v>
      </c>
      <c r="E301" s="24">
        <v>0</v>
      </c>
      <c r="F301" s="24">
        <v>0</v>
      </c>
      <c r="G301" s="24">
        <v>0</v>
      </c>
      <c r="J301" s="9">
        <v>0</v>
      </c>
    </row>
    <row r="302" spans="1:10" x14ac:dyDescent="0.25">
      <c r="A302" s="2" t="s">
        <v>834</v>
      </c>
      <c r="B302" s="24">
        <v>0</v>
      </c>
      <c r="C302" s="24">
        <v>0</v>
      </c>
      <c r="D302" s="24">
        <v>0</v>
      </c>
      <c r="E302" s="24">
        <v>0</v>
      </c>
      <c r="F302" s="24">
        <v>0</v>
      </c>
      <c r="G302" s="24">
        <v>0</v>
      </c>
      <c r="J302" s="9">
        <v>0</v>
      </c>
    </row>
    <row r="303" spans="1:10" x14ac:dyDescent="0.25">
      <c r="A303" s="2" t="s">
        <v>833</v>
      </c>
      <c r="B303" s="24">
        <v>0</v>
      </c>
      <c r="C303" s="24">
        <v>0</v>
      </c>
      <c r="D303" s="24">
        <v>0</v>
      </c>
      <c r="E303" s="24">
        <v>0</v>
      </c>
      <c r="F303" s="24">
        <v>0</v>
      </c>
      <c r="G303" s="24">
        <v>0</v>
      </c>
      <c r="J303" s="9">
        <v>0</v>
      </c>
    </row>
    <row r="304" spans="1:10" x14ac:dyDescent="0.25">
      <c r="A304" s="2" t="s">
        <v>832</v>
      </c>
      <c r="B304" s="24">
        <v>0</v>
      </c>
      <c r="C304" s="24">
        <v>0</v>
      </c>
      <c r="D304" s="24">
        <v>0</v>
      </c>
      <c r="E304" s="24">
        <v>0</v>
      </c>
      <c r="F304" s="24">
        <v>0</v>
      </c>
      <c r="G304" s="24">
        <v>0</v>
      </c>
      <c r="J304" s="9">
        <v>0</v>
      </c>
    </row>
    <row r="305" spans="1:10" x14ac:dyDescent="0.25">
      <c r="A305" s="2" t="s">
        <v>831</v>
      </c>
      <c r="B305" s="24">
        <v>0</v>
      </c>
      <c r="C305" s="24">
        <v>0</v>
      </c>
      <c r="D305" s="24">
        <v>0</v>
      </c>
      <c r="E305" s="24">
        <v>0</v>
      </c>
      <c r="F305" s="24">
        <v>0</v>
      </c>
      <c r="G305" s="24">
        <v>0</v>
      </c>
      <c r="J305" s="9">
        <v>0</v>
      </c>
    </row>
    <row r="306" spans="1:10" x14ac:dyDescent="0.25">
      <c r="A306" s="2" t="s">
        <v>830</v>
      </c>
      <c r="B306" s="24">
        <v>0</v>
      </c>
      <c r="C306" s="24">
        <v>0</v>
      </c>
      <c r="D306" s="24">
        <v>0</v>
      </c>
      <c r="E306" s="24">
        <v>0</v>
      </c>
      <c r="F306" s="24">
        <v>0</v>
      </c>
      <c r="G306" s="24">
        <v>0</v>
      </c>
      <c r="J306" s="9">
        <v>0</v>
      </c>
    </row>
    <row r="307" spans="1:10" x14ac:dyDescent="0.25">
      <c r="A307" s="2" t="s">
        <v>829</v>
      </c>
      <c r="B307" s="24">
        <v>0</v>
      </c>
      <c r="C307" s="24">
        <v>0</v>
      </c>
      <c r="D307" s="24">
        <v>0</v>
      </c>
      <c r="E307" s="24">
        <v>0</v>
      </c>
      <c r="F307" s="24">
        <v>0</v>
      </c>
      <c r="G307" s="24">
        <v>0</v>
      </c>
      <c r="J307" s="9">
        <v>0</v>
      </c>
    </row>
    <row r="308" spans="1:10" x14ac:dyDescent="0.25">
      <c r="A308" s="2" t="s">
        <v>828</v>
      </c>
      <c r="B308" s="24">
        <v>0</v>
      </c>
      <c r="C308" s="24">
        <v>0</v>
      </c>
      <c r="D308" s="24">
        <v>0</v>
      </c>
      <c r="E308" s="24">
        <v>0</v>
      </c>
      <c r="F308" s="24">
        <v>0</v>
      </c>
      <c r="G308" s="24">
        <v>0</v>
      </c>
      <c r="J308" s="9">
        <v>0</v>
      </c>
    </row>
    <row r="309" spans="1:10" x14ac:dyDescent="0.25">
      <c r="A309" s="2" t="s">
        <v>827</v>
      </c>
      <c r="B309" s="24">
        <v>0</v>
      </c>
      <c r="C309" s="24">
        <v>0</v>
      </c>
      <c r="D309" s="24">
        <v>0</v>
      </c>
      <c r="E309" s="24">
        <v>0</v>
      </c>
      <c r="F309" s="24">
        <v>0</v>
      </c>
      <c r="G309" s="24">
        <v>0</v>
      </c>
      <c r="J309" s="9">
        <v>0</v>
      </c>
    </row>
    <row r="310" spans="1:10" x14ac:dyDescent="0.25">
      <c r="A310" s="2" t="s">
        <v>826</v>
      </c>
      <c r="B310" s="24">
        <v>0</v>
      </c>
      <c r="C310" s="24">
        <v>0</v>
      </c>
      <c r="D310" s="24">
        <v>0</v>
      </c>
      <c r="E310" s="24">
        <v>0</v>
      </c>
      <c r="F310" s="24">
        <v>0</v>
      </c>
      <c r="G310" s="24">
        <v>0</v>
      </c>
      <c r="J310" s="9">
        <v>0</v>
      </c>
    </row>
    <row r="311" spans="1:10" x14ac:dyDescent="0.25">
      <c r="A311" s="2" t="s">
        <v>825</v>
      </c>
      <c r="B311" s="24">
        <v>0</v>
      </c>
      <c r="C311" s="24">
        <v>0</v>
      </c>
      <c r="D311" s="24">
        <v>0</v>
      </c>
      <c r="E311" s="24">
        <v>0</v>
      </c>
      <c r="F311" s="24">
        <v>0</v>
      </c>
      <c r="G311" s="24">
        <v>0</v>
      </c>
      <c r="J311" s="9">
        <v>0</v>
      </c>
    </row>
    <row r="312" spans="1:10" x14ac:dyDescent="0.25">
      <c r="A312" s="2" t="s">
        <v>824</v>
      </c>
      <c r="B312" s="24">
        <v>0</v>
      </c>
      <c r="C312" s="24">
        <v>0</v>
      </c>
      <c r="D312" s="24">
        <v>0</v>
      </c>
      <c r="E312" s="24">
        <v>0</v>
      </c>
      <c r="F312" s="24">
        <v>0</v>
      </c>
      <c r="G312" s="24">
        <v>0</v>
      </c>
      <c r="J312" s="9">
        <v>0</v>
      </c>
    </row>
    <row r="313" spans="1:10" x14ac:dyDescent="0.25">
      <c r="A313" s="2" t="s">
        <v>823</v>
      </c>
      <c r="B313" s="24">
        <v>0</v>
      </c>
      <c r="C313" s="24">
        <v>0</v>
      </c>
      <c r="D313" s="24">
        <v>0</v>
      </c>
      <c r="E313" s="24">
        <v>0</v>
      </c>
      <c r="F313" s="24">
        <v>0</v>
      </c>
      <c r="G313" s="24">
        <v>0</v>
      </c>
      <c r="J313" s="9">
        <v>0</v>
      </c>
    </row>
    <row r="314" spans="1:10" x14ac:dyDescent="0.25">
      <c r="A314" s="2" t="s">
        <v>822</v>
      </c>
      <c r="B314" s="24">
        <v>0</v>
      </c>
      <c r="C314" s="24">
        <v>0</v>
      </c>
      <c r="D314" s="24">
        <v>0</v>
      </c>
      <c r="E314" s="24">
        <v>0</v>
      </c>
      <c r="F314" s="24">
        <v>0</v>
      </c>
      <c r="G314" s="24">
        <v>0</v>
      </c>
      <c r="J314" s="9">
        <v>0</v>
      </c>
    </row>
    <row r="315" spans="1:10" x14ac:dyDescent="0.25">
      <c r="A315" s="2" t="s">
        <v>821</v>
      </c>
      <c r="B315" s="24">
        <v>0</v>
      </c>
      <c r="C315" s="24">
        <v>0</v>
      </c>
      <c r="D315" s="24">
        <v>0</v>
      </c>
      <c r="E315" s="24">
        <v>0</v>
      </c>
      <c r="F315" s="24">
        <v>0</v>
      </c>
      <c r="G315" s="24">
        <v>0</v>
      </c>
      <c r="J315" s="9">
        <v>0</v>
      </c>
    </row>
    <row r="316" spans="1:10" x14ac:dyDescent="0.25">
      <c r="A316" s="2" t="s">
        <v>820</v>
      </c>
      <c r="B316" s="24">
        <v>0</v>
      </c>
      <c r="C316" s="24">
        <v>0</v>
      </c>
      <c r="D316" s="24">
        <v>0</v>
      </c>
      <c r="E316" s="24">
        <v>0</v>
      </c>
      <c r="F316" s="24">
        <v>0</v>
      </c>
      <c r="G316" s="24">
        <v>0</v>
      </c>
      <c r="J316" s="9">
        <v>0</v>
      </c>
    </row>
    <row r="317" spans="1:10" x14ac:dyDescent="0.25">
      <c r="A317" s="2" t="s">
        <v>819</v>
      </c>
      <c r="B317" s="24">
        <v>0</v>
      </c>
      <c r="C317" s="24">
        <v>0</v>
      </c>
      <c r="D317" s="24">
        <v>0</v>
      </c>
      <c r="E317" s="24">
        <v>0</v>
      </c>
      <c r="F317" s="24">
        <v>0</v>
      </c>
      <c r="G317" s="24">
        <v>0</v>
      </c>
      <c r="J317" s="9">
        <v>0</v>
      </c>
    </row>
    <row r="318" spans="1:10" x14ac:dyDescent="0.25">
      <c r="A318" s="2" t="s">
        <v>818</v>
      </c>
      <c r="B318" s="24">
        <v>0</v>
      </c>
      <c r="C318" s="24">
        <v>0</v>
      </c>
      <c r="D318" s="24">
        <v>0</v>
      </c>
      <c r="E318" s="24">
        <v>0</v>
      </c>
      <c r="F318" s="24">
        <v>0</v>
      </c>
      <c r="G318" s="24">
        <v>0</v>
      </c>
      <c r="J318" s="9">
        <v>0</v>
      </c>
    </row>
    <row r="319" spans="1:10" x14ac:dyDescent="0.25">
      <c r="A319" s="2" t="s">
        <v>817</v>
      </c>
      <c r="B319" s="24">
        <v>0</v>
      </c>
      <c r="C319" s="24">
        <v>0</v>
      </c>
      <c r="D319" s="24">
        <v>0</v>
      </c>
      <c r="E319" s="24">
        <v>0</v>
      </c>
      <c r="F319" s="24">
        <v>0</v>
      </c>
      <c r="G319" s="24">
        <v>0</v>
      </c>
      <c r="J319" s="9">
        <v>0</v>
      </c>
    </row>
    <row r="320" spans="1:10" x14ac:dyDescent="0.25">
      <c r="A320" s="2" t="s">
        <v>816</v>
      </c>
      <c r="B320" s="24">
        <v>0</v>
      </c>
      <c r="C320" s="24">
        <v>0</v>
      </c>
      <c r="D320" s="24">
        <v>0</v>
      </c>
      <c r="E320" s="24">
        <v>0</v>
      </c>
      <c r="F320" s="24">
        <v>0</v>
      </c>
      <c r="G320" s="24">
        <v>0</v>
      </c>
      <c r="J320" s="9">
        <v>0</v>
      </c>
    </row>
    <row r="321" spans="1:10" x14ac:dyDescent="0.25">
      <c r="A321" s="2" t="s">
        <v>815</v>
      </c>
      <c r="B321" s="24">
        <v>0</v>
      </c>
      <c r="C321" s="24">
        <v>0</v>
      </c>
      <c r="D321" s="24">
        <v>0</v>
      </c>
      <c r="E321" s="24">
        <v>0</v>
      </c>
      <c r="F321" s="24">
        <v>0</v>
      </c>
      <c r="G321" s="24">
        <v>0</v>
      </c>
      <c r="J321" s="9">
        <v>0</v>
      </c>
    </row>
    <row r="322" spans="1:10" x14ac:dyDescent="0.25">
      <c r="A322" s="2" t="s">
        <v>814</v>
      </c>
      <c r="B322" s="24">
        <v>0</v>
      </c>
      <c r="C322" s="24">
        <v>0</v>
      </c>
      <c r="D322" s="24">
        <v>0</v>
      </c>
      <c r="E322" s="24">
        <v>0</v>
      </c>
      <c r="F322" s="24">
        <v>0</v>
      </c>
      <c r="G322" s="24">
        <v>0</v>
      </c>
      <c r="J322" s="9">
        <v>0</v>
      </c>
    </row>
    <row r="323" spans="1:10" x14ac:dyDescent="0.25">
      <c r="A323" s="2" t="s">
        <v>813</v>
      </c>
      <c r="B323" s="24">
        <v>0</v>
      </c>
      <c r="C323" s="24">
        <v>0</v>
      </c>
      <c r="D323" s="24">
        <v>0</v>
      </c>
      <c r="E323" s="24">
        <v>0</v>
      </c>
      <c r="F323" s="24">
        <v>0</v>
      </c>
      <c r="G323" s="24">
        <v>0</v>
      </c>
      <c r="J323" s="9">
        <v>0</v>
      </c>
    </row>
    <row r="324" spans="1:10" x14ac:dyDescent="0.25">
      <c r="A324" s="2" t="s">
        <v>812</v>
      </c>
      <c r="B324" s="24">
        <v>0</v>
      </c>
      <c r="C324" s="24">
        <v>0</v>
      </c>
      <c r="D324" s="24">
        <v>0</v>
      </c>
      <c r="E324" s="24">
        <v>0</v>
      </c>
      <c r="F324" s="24">
        <v>0</v>
      </c>
      <c r="G324" s="24">
        <v>0</v>
      </c>
      <c r="J324" s="9">
        <v>0</v>
      </c>
    </row>
    <row r="325" spans="1:10" x14ac:dyDescent="0.25">
      <c r="A325" s="2" t="s">
        <v>811</v>
      </c>
      <c r="B325" s="24">
        <v>0</v>
      </c>
      <c r="C325" s="24">
        <v>0</v>
      </c>
      <c r="D325" s="24">
        <v>0</v>
      </c>
      <c r="E325" s="24">
        <v>0</v>
      </c>
      <c r="F325" s="24">
        <v>0</v>
      </c>
      <c r="G325" s="24">
        <v>0</v>
      </c>
      <c r="J325" s="9">
        <v>0</v>
      </c>
    </row>
    <row r="326" spans="1:10" x14ac:dyDescent="0.25">
      <c r="A326" s="2" t="s">
        <v>810</v>
      </c>
      <c r="B326" s="24">
        <v>0</v>
      </c>
      <c r="C326" s="24">
        <v>0</v>
      </c>
      <c r="D326" s="24">
        <v>0</v>
      </c>
      <c r="E326" s="24">
        <v>0</v>
      </c>
      <c r="F326" s="24">
        <v>0</v>
      </c>
      <c r="G326" s="24">
        <v>0</v>
      </c>
      <c r="J326" s="9">
        <v>0</v>
      </c>
    </row>
    <row r="327" spans="1:10" x14ac:dyDescent="0.25">
      <c r="A327" s="2" t="s">
        <v>809</v>
      </c>
      <c r="B327" s="24">
        <v>0</v>
      </c>
      <c r="C327" s="24">
        <v>0</v>
      </c>
      <c r="D327" s="24">
        <v>0</v>
      </c>
      <c r="E327" s="24">
        <v>0</v>
      </c>
      <c r="F327" s="24">
        <v>0</v>
      </c>
      <c r="G327" s="24">
        <v>0</v>
      </c>
      <c r="J327" s="9">
        <v>0</v>
      </c>
    </row>
    <row r="328" spans="1:10" x14ac:dyDescent="0.25">
      <c r="A328" s="2" t="s">
        <v>808</v>
      </c>
      <c r="B328" s="24">
        <v>0</v>
      </c>
      <c r="C328" s="24">
        <v>0</v>
      </c>
      <c r="D328" s="24">
        <v>0</v>
      </c>
      <c r="E328" s="24">
        <v>0</v>
      </c>
      <c r="F328" s="24">
        <v>0</v>
      </c>
      <c r="G328" s="24">
        <v>0</v>
      </c>
      <c r="J328" s="9">
        <v>0</v>
      </c>
    </row>
    <row r="329" spans="1:10" x14ac:dyDescent="0.25">
      <c r="A329" s="2" t="s">
        <v>807</v>
      </c>
      <c r="B329" s="24">
        <v>0</v>
      </c>
      <c r="C329" s="24">
        <v>0</v>
      </c>
      <c r="D329" s="24">
        <v>0</v>
      </c>
      <c r="E329" s="24">
        <v>0</v>
      </c>
      <c r="F329" s="24">
        <v>0</v>
      </c>
      <c r="G329" s="24">
        <v>0</v>
      </c>
      <c r="J329" s="9">
        <v>0</v>
      </c>
    </row>
    <row r="330" spans="1:10" x14ac:dyDescent="0.25">
      <c r="A330" s="2" t="s">
        <v>806</v>
      </c>
      <c r="B330" s="24">
        <v>0</v>
      </c>
      <c r="C330" s="24">
        <v>0</v>
      </c>
      <c r="D330" s="24">
        <v>0</v>
      </c>
      <c r="E330" s="24">
        <v>0</v>
      </c>
      <c r="F330" s="24">
        <v>0</v>
      </c>
      <c r="G330" s="24">
        <v>0</v>
      </c>
      <c r="J330" s="9">
        <v>0</v>
      </c>
    </row>
    <row r="331" spans="1:10" x14ac:dyDescent="0.25">
      <c r="A331" s="2" t="s">
        <v>805</v>
      </c>
      <c r="B331" s="24">
        <v>0</v>
      </c>
      <c r="C331" s="24">
        <v>0</v>
      </c>
      <c r="D331" s="24">
        <v>0</v>
      </c>
      <c r="E331" s="24">
        <v>0</v>
      </c>
      <c r="F331" s="24">
        <v>0</v>
      </c>
      <c r="G331" s="24">
        <v>0</v>
      </c>
      <c r="J331" s="9">
        <v>0</v>
      </c>
    </row>
    <row r="332" spans="1:10" x14ac:dyDescent="0.25">
      <c r="A332" s="2" t="s">
        <v>804</v>
      </c>
      <c r="B332" s="24">
        <v>0</v>
      </c>
      <c r="C332" s="24">
        <v>0</v>
      </c>
      <c r="D332" s="24">
        <v>0</v>
      </c>
      <c r="E332" s="24">
        <v>0</v>
      </c>
      <c r="F332" s="24">
        <v>0</v>
      </c>
      <c r="G332" s="24">
        <v>0</v>
      </c>
      <c r="J332" s="9">
        <v>0</v>
      </c>
    </row>
    <row r="333" spans="1:10" x14ac:dyDescent="0.25">
      <c r="A333" s="2" t="s">
        <v>803</v>
      </c>
      <c r="B333" s="24">
        <v>0</v>
      </c>
      <c r="C333" s="24">
        <v>0</v>
      </c>
      <c r="D333" s="24">
        <v>0</v>
      </c>
      <c r="E333" s="24">
        <v>0</v>
      </c>
      <c r="F333" s="24">
        <v>0</v>
      </c>
      <c r="G333" s="24">
        <v>0</v>
      </c>
      <c r="J333" s="9">
        <v>0</v>
      </c>
    </row>
    <row r="334" spans="1:10" x14ac:dyDescent="0.25">
      <c r="A334" s="2" t="s">
        <v>802</v>
      </c>
      <c r="B334" s="24">
        <v>0</v>
      </c>
      <c r="C334" s="24">
        <v>0</v>
      </c>
      <c r="D334" s="24">
        <v>0</v>
      </c>
      <c r="E334" s="24">
        <v>0</v>
      </c>
      <c r="F334" s="24">
        <v>0</v>
      </c>
      <c r="G334" s="24">
        <v>0</v>
      </c>
      <c r="J334" s="9">
        <v>0</v>
      </c>
    </row>
    <row r="335" spans="1:10" x14ac:dyDescent="0.25">
      <c r="A335" s="2" t="s">
        <v>801</v>
      </c>
      <c r="B335" s="24">
        <v>0</v>
      </c>
      <c r="C335" s="24">
        <v>0</v>
      </c>
      <c r="D335" s="24">
        <v>0</v>
      </c>
      <c r="E335" s="24">
        <v>0</v>
      </c>
      <c r="F335" s="24">
        <v>0</v>
      </c>
      <c r="G335" s="24">
        <v>0</v>
      </c>
      <c r="J335" s="9">
        <v>0</v>
      </c>
    </row>
    <row r="336" spans="1:10" x14ac:dyDescent="0.25">
      <c r="A336" s="2" t="s">
        <v>800</v>
      </c>
      <c r="B336" s="24">
        <v>0</v>
      </c>
      <c r="C336" s="24">
        <v>0</v>
      </c>
      <c r="D336" s="24">
        <v>0</v>
      </c>
      <c r="E336" s="24">
        <v>0</v>
      </c>
      <c r="F336" s="24">
        <v>0</v>
      </c>
      <c r="G336" s="24">
        <v>0</v>
      </c>
      <c r="J336" s="9">
        <v>0</v>
      </c>
    </row>
    <row r="337" spans="1:10" x14ac:dyDescent="0.25">
      <c r="A337" s="2" t="s">
        <v>799</v>
      </c>
      <c r="B337" s="24">
        <v>0</v>
      </c>
      <c r="C337" s="24">
        <v>0</v>
      </c>
      <c r="D337" s="24">
        <v>0</v>
      </c>
      <c r="E337" s="24">
        <v>0</v>
      </c>
      <c r="F337" s="24">
        <v>0</v>
      </c>
      <c r="G337" s="24">
        <v>0</v>
      </c>
      <c r="J337" s="9">
        <v>0</v>
      </c>
    </row>
    <row r="338" spans="1:10" x14ac:dyDescent="0.25">
      <c r="A338" s="2" t="s">
        <v>798</v>
      </c>
      <c r="B338" s="24">
        <v>0</v>
      </c>
      <c r="C338" s="24">
        <v>0</v>
      </c>
      <c r="D338" s="24">
        <v>0</v>
      </c>
      <c r="E338" s="24">
        <v>0</v>
      </c>
      <c r="F338" s="24">
        <v>0</v>
      </c>
      <c r="G338" s="24">
        <v>0</v>
      </c>
      <c r="J338" s="9">
        <v>0</v>
      </c>
    </row>
    <row r="339" spans="1:10" x14ac:dyDescent="0.25">
      <c r="A339" s="2" t="s">
        <v>797</v>
      </c>
      <c r="B339" s="24">
        <v>0</v>
      </c>
      <c r="C339" s="24">
        <v>0</v>
      </c>
      <c r="D339" s="24">
        <v>0</v>
      </c>
      <c r="E339" s="24">
        <v>0</v>
      </c>
      <c r="F339" s="24">
        <v>0</v>
      </c>
      <c r="G339" s="24">
        <v>0</v>
      </c>
      <c r="J339" s="9">
        <v>0</v>
      </c>
    </row>
    <row r="340" spans="1:10" x14ac:dyDescent="0.25">
      <c r="A340" s="2" t="s">
        <v>796</v>
      </c>
      <c r="B340" s="24">
        <v>0</v>
      </c>
      <c r="C340" s="24">
        <v>0</v>
      </c>
      <c r="D340" s="24">
        <v>0</v>
      </c>
      <c r="E340" s="24">
        <v>0</v>
      </c>
      <c r="F340" s="24">
        <v>0</v>
      </c>
      <c r="G340" s="24">
        <v>0</v>
      </c>
      <c r="J340" s="9">
        <v>0</v>
      </c>
    </row>
    <row r="341" spans="1:10" x14ac:dyDescent="0.25">
      <c r="A341" s="2" t="s">
        <v>795</v>
      </c>
      <c r="B341" s="24">
        <v>0</v>
      </c>
      <c r="C341" s="24">
        <v>0</v>
      </c>
      <c r="D341" s="24">
        <v>0</v>
      </c>
      <c r="E341" s="24">
        <v>0</v>
      </c>
      <c r="F341" s="24">
        <v>0</v>
      </c>
      <c r="G341" s="24">
        <v>0</v>
      </c>
      <c r="J341" s="9">
        <v>0</v>
      </c>
    </row>
    <row r="342" spans="1:10" x14ac:dyDescent="0.25">
      <c r="A342" s="2" t="s">
        <v>794</v>
      </c>
      <c r="B342" s="24">
        <v>0</v>
      </c>
      <c r="C342" s="24">
        <v>0</v>
      </c>
      <c r="D342" s="24">
        <v>0</v>
      </c>
      <c r="E342" s="24">
        <v>0</v>
      </c>
      <c r="F342" s="24">
        <v>0</v>
      </c>
      <c r="G342" s="24">
        <v>0</v>
      </c>
      <c r="J342" s="9">
        <v>0</v>
      </c>
    </row>
    <row r="343" spans="1:10" x14ac:dyDescent="0.25">
      <c r="A343" s="2" t="s">
        <v>793</v>
      </c>
      <c r="B343" s="24">
        <v>0</v>
      </c>
      <c r="C343" s="24">
        <v>0</v>
      </c>
      <c r="D343" s="24">
        <v>0</v>
      </c>
      <c r="E343" s="24">
        <v>0</v>
      </c>
      <c r="F343" s="24">
        <v>0</v>
      </c>
      <c r="G343" s="24">
        <v>0</v>
      </c>
      <c r="J343" s="9">
        <v>0</v>
      </c>
    </row>
    <row r="344" spans="1:10" x14ac:dyDescent="0.25">
      <c r="A344" s="2" t="s">
        <v>792</v>
      </c>
      <c r="B344" s="24">
        <v>0</v>
      </c>
      <c r="C344" s="24">
        <v>0</v>
      </c>
      <c r="D344" s="24">
        <v>0</v>
      </c>
      <c r="E344" s="24">
        <v>0</v>
      </c>
      <c r="F344" s="24">
        <v>0</v>
      </c>
      <c r="G344" s="24">
        <v>0</v>
      </c>
      <c r="J344" s="9">
        <v>0</v>
      </c>
    </row>
    <row r="345" spans="1:10" x14ac:dyDescent="0.25">
      <c r="A345" s="2" t="s">
        <v>791</v>
      </c>
      <c r="B345" s="24">
        <v>0</v>
      </c>
      <c r="C345" s="24">
        <v>0</v>
      </c>
      <c r="D345" s="24">
        <v>0</v>
      </c>
      <c r="E345" s="24">
        <v>0</v>
      </c>
      <c r="F345" s="24">
        <v>0</v>
      </c>
      <c r="G345" s="24">
        <v>0</v>
      </c>
      <c r="J345" s="9">
        <v>0</v>
      </c>
    </row>
    <row r="346" spans="1:10" x14ac:dyDescent="0.25">
      <c r="A346" s="2" t="s">
        <v>790</v>
      </c>
      <c r="B346" s="24">
        <v>0</v>
      </c>
      <c r="C346" s="24">
        <v>0</v>
      </c>
      <c r="D346" s="24">
        <v>0</v>
      </c>
      <c r="E346" s="24">
        <v>0</v>
      </c>
      <c r="F346" s="24">
        <v>0</v>
      </c>
      <c r="G346" s="24">
        <v>0</v>
      </c>
      <c r="J346" s="9">
        <v>0</v>
      </c>
    </row>
    <row r="347" spans="1:10" x14ac:dyDescent="0.25">
      <c r="A347" s="2" t="s">
        <v>789</v>
      </c>
      <c r="B347" s="24">
        <v>0</v>
      </c>
      <c r="C347" s="24">
        <v>0</v>
      </c>
      <c r="D347" s="24">
        <v>0</v>
      </c>
      <c r="E347" s="24">
        <v>0</v>
      </c>
      <c r="F347" s="24">
        <v>0</v>
      </c>
      <c r="G347" s="24">
        <v>0</v>
      </c>
      <c r="J347" s="9">
        <v>0</v>
      </c>
    </row>
    <row r="348" spans="1:10" x14ac:dyDescent="0.25">
      <c r="A348" s="2" t="s">
        <v>788</v>
      </c>
      <c r="B348" s="24">
        <v>0</v>
      </c>
      <c r="C348" s="24">
        <v>0</v>
      </c>
      <c r="D348" s="24">
        <v>0</v>
      </c>
      <c r="E348" s="24">
        <v>0</v>
      </c>
      <c r="F348" s="24">
        <v>0</v>
      </c>
      <c r="G348" s="24">
        <v>0</v>
      </c>
      <c r="J348" s="9">
        <v>0</v>
      </c>
    </row>
    <row r="349" spans="1:10" x14ac:dyDescent="0.25">
      <c r="A349" s="2" t="s">
        <v>787</v>
      </c>
      <c r="B349" s="24">
        <v>0</v>
      </c>
      <c r="C349" s="24">
        <v>0</v>
      </c>
      <c r="D349" s="24">
        <v>0</v>
      </c>
      <c r="E349" s="24">
        <v>0</v>
      </c>
      <c r="F349" s="24">
        <v>0</v>
      </c>
      <c r="G349" s="24">
        <v>0</v>
      </c>
      <c r="J349" s="9">
        <v>0</v>
      </c>
    </row>
    <row r="350" spans="1:10" x14ac:dyDescent="0.25">
      <c r="A350" s="2" t="s">
        <v>786</v>
      </c>
      <c r="B350" s="24">
        <v>0</v>
      </c>
      <c r="C350" s="24">
        <v>0</v>
      </c>
      <c r="D350" s="24">
        <v>0</v>
      </c>
      <c r="E350" s="24">
        <v>0</v>
      </c>
      <c r="F350" s="24">
        <v>0</v>
      </c>
      <c r="G350" s="24">
        <v>0</v>
      </c>
      <c r="J350" s="9">
        <v>0</v>
      </c>
    </row>
    <row r="351" spans="1:10" x14ac:dyDescent="0.25">
      <c r="A351" s="2" t="s">
        <v>785</v>
      </c>
      <c r="B351" s="24">
        <v>0</v>
      </c>
      <c r="C351" s="24">
        <v>0</v>
      </c>
      <c r="D351" s="24">
        <v>0</v>
      </c>
      <c r="E351" s="24">
        <v>0</v>
      </c>
      <c r="F351" s="24">
        <v>0</v>
      </c>
      <c r="G351" s="24">
        <v>0</v>
      </c>
      <c r="J351" s="9">
        <v>0</v>
      </c>
    </row>
    <row r="352" spans="1:10" x14ac:dyDescent="0.25">
      <c r="A352" s="2" t="s">
        <v>784</v>
      </c>
      <c r="B352" s="24">
        <v>0</v>
      </c>
      <c r="C352" s="24">
        <v>0</v>
      </c>
      <c r="D352" s="24">
        <v>0</v>
      </c>
      <c r="E352" s="24">
        <v>0</v>
      </c>
      <c r="F352" s="24">
        <v>0</v>
      </c>
      <c r="G352" s="24">
        <v>0</v>
      </c>
      <c r="J352" s="9">
        <v>0</v>
      </c>
    </row>
    <row r="353" spans="1:10" x14ac:dyDescent="0.25">
      <c r="A353" s="2" t="s">
        <v>783</v>
      </c>
      <c r="B353" s="24">
        <v>0</v>
      </c>
      <c r="C353" s="24">
        <v>0</v>
      </c>
      <c r="D353" s="24">
        <v>0</v>
      </c>
      <c r="E353" s="24">
        <v>0</v>
      </c>
      <c r="F353" s="24">
        <v>0</v>
      </c>
      <c r="G353" s="24">
        <v>0</v>
      </c>
      <c r="J353" s="9">
        <v>0</v>
      </c>
    </row>
    <row r="354" spans="1:10" x14ac:dyDescent="0.25">
      <c r="A354" s="2" t="s">
        <v>782</v>
      </c>
      <c r="B354" s="24">
        <v>0</v>
      </c>
      <c r="C354" s="24">
        <v>0</v>
      </c>
      <c r="D354" s="24">
        <v>0</v>
      </c>
      <c r="E354" s="24">
        <v>0</v>
      </c>
      <c r="F354" s="24">
        <v>0</v>
      </c>
      <c r="G354" s="24">
        <v>0</v>
      </c>
      <c r="J354" s="9">
        <v>0</v>
      </c>
    </row>
    <row r="355" spans="1:10" x14ac:dyDescent="0.25">
      <c r="A355" s="2" t="s">
        <v>781</v>
      </c>
      <c r="B355" s="24">
        <v>0</v>
      </c>
      <c r="C355" s="24">
        <v>0</v>
      </c>
      <c r="D355" s="24">
        <v>0</v>
      </c>
      <c r="E355" s="24">
        <v>0</v>
      </c>
      <c r="F355" s="24">
        <v>0</v>
      </c>
      <c r="G355" s="24">
        <v>0</v>
      </c>
      <c r="J355" s="9">
        <v>0</v>
      </c>
    </row>
    <row r="356" spans="1:10" x14ac:dyDescent="0.25">
      <c r="A356" s="2" t="s">
        <v>780</v>
      </c>
      <c r="B356" s="24">
        <v>0</v>
      </c>
      <c r="C356" s="24">
        <v>0</v>
      </c>
      <c r="D356" s="24">
        <v>0</v>
      </c>
      <c r="E356" s="24">
        <v>0</v>
      </c>
      <c r="F356" s="24">
        <v>0</v>
      </c>
      <c r="G356" s="24">
        <v>0</v>
      </c>
      <c r="J356" s="9">
        <v>0</v>
      </c>
    </row>
    <row r="357" spans="1:10" x14ac:dyDescent="0.25">
      <c r="A357" s="2" t="s">
        <v>779</v>
      </c>
      <c r="B357" s="24">
        <v>0</v>
      </c>
      <c r="C357" s="24">
        <v>0</v>
      </c>
      <c r="D357" s="24">
        <v>0</v>
      </c>
      <c r="E357" s="24">
        <v>0</v>
      </c>
      <c r="F357" s="24">
        <v>0</v>
      </c>
      <c r="G357" s="24">
        <v>0</v>
      </c>
      <c r="J357" s="9">
        <v>0</v>
      </c>
    </row>
    <row r="358" spans="1:10" x14ac:dyDescent="0.25">
      <c r="A358" s="2" t="s">
        <v>778</v>
      </c>
      <c r="B358" s="24">
        <v>0</v>
      </c>
      <c r="C358" s="24">
        <v>0</v>
      </c>
      <c r="D358" s="24">
        <v>0</v>
      </c>
      <c r="E358" s="24">
        <v>0</v>
      </c>
      <c r="F358" s="24">
        <v>0</v>
      </c>
      <c r="G358" s="24">
        <v>0</v>
      </c>
      <c r="J358" s="9">
        <v>0</v>
      </c>
    </row>
    <row r="359" spans="1:10" x14ac:dyDescent="0.25">
      <c r="A359" s="2" t="s">
        <v>777</v>
      </c>
      <c r="B359" s="24">
        <v>0</v>
      </c>
      <c r="C359" s="24">
        <v>0</v>
      </c>
      <c r="D359" s="24">
        <v>0</v>
      </c>
      <c r="E359" s="24">
        <v>0</v>
      </c>
      <c r="F359" s="24">
        <v>0</v>
      </c>
      <c r="G359" s="24">
        <v>0</v>
      </c>
      <c r="J359" s="9">
        <v>0</v>
      </c>
    </row>
    <row r="360" spans="1:10" x14ac:dyDescent="0.25">
      <c r="A360" s="2" t="s">
        <v>776</v>
      </c>
      <c r="B360" s="24">
        <v>0</v>
      </c>
      <c r="C360" s="24">
        <v>0</v>
      </c>
      <c r="D360" s="24">
        <v>0</v>
      </c>
      <c r="E360" s="24">
        <v>0</v>
      </c>
      <c r="F360" s="24">
        <v>0</v>
      </c>
      <c r="G360" s="24">
        <v>0</v>
      </c>
      <c r="J360" s="9">
        <v>0</v>
      </c>
    </row>
    <row r="361" spans="1:10" x14ac:dyDescent="0.25">
      <c r="A361" s="2" t="s">
        <v>775</v>
      </c>
      <c r="B361" s="24">
        <v>0</v>
      </c>
      <c r="C361" s="24">
        <v>0</v>
      </c>
      <c r="D361" s="24">
        <v>0</v>
      </c>
      <c r="E361" s="24">
        <v>0</v>
      </c>
      <c r="F361" s="24">
        <v>0</v>
      </c>
      <c r="G361" s="24">
        <v>0</v>
      </c>
      <c r="J361" s="9">
        <v>0</v>
      </c>
    </row>
    <row r="362" spans="1:10" x14ac:dyDescent="0.25">
      <c r="A362" s="2" t="s">
        <v>774</v>
      </c>
      <c r="B362" s="24">
        <v>0</v>
      </c>
      <c r="C362" s="24">
        <v>0</v>
      </c>
      <c r="D362" s="24">
        <v>0</v>
      </c>
      <c r="E362" s="24">
        <v>0</v>
      </c>
      <c r="F362" s="24">
        <v>0</v>
      </c>
      <c r="G362" s="24">
        <v>0</v>
      </c>
      <c r="J362" s="9">
        <v>0</v>
      </c>
    </row>
    <row r="363" spans="1:10" x14ac:dyDescent="0.25">
      <c r="A363" s="2" t="s">
        <v>773</v>
      </c>
      <c r="B363" s="24">
        <v>0</v>
      </c>
      <c r="C363" s="24">
        <v>0</v>
      </c>
      <c r="D363" s="24">
        <v>0</v>
      </c>
      <c r="E363" s="24">
        <v>0</v>
      </c>
      <c r="F363" s="24">
        <v>0</v>
      </c>
      <c r="G363" s="24">
        <v>0</v>
      </c>
      <c r="J363" s="9">
        <v>0</v>
      </c>
    </row>
    <row r="364" spans="1:10" x14ac:dyDescent="0.25">
      <c r="A364" s="2" t="s">
        <v>772</v>
      </c>
      <c r="B364" s="24">
        <v>0</v>
      </c>
      <c r="C364" s="24">
        <v>0</v>
      </c>
      <c r="D364" s="24">
        <v>0</v>
      </c>
      <c r="E364" s="24">
        <v>0</v>
      </c>
      <c r="F364" s="24">
        <v>0</v>
      </c>
      <c r="G364" s="24">
        <v>0</v>
      </c>
      <c r="J364" s="9">
        <v>0</v>
      </c>
    </row>
    <row r="365" spans="1:10" x14ac:dyDescent="0.25">
      <c r="A365" s="2" t="s">
        <v>771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J365" s="9">
        <v>0</v>
      </c>
    </row>
    <row r="366" spans="1:10" x14ac:dyDescent="0.25">
      <c r="A366" s="2" t="s">
        <v>770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J366" s="9">
        <v>0</v>
      </c>
    </row>
    <row r="367" spans="1:10" x14ac:dyDescent="0.25">
      <c r="A367" s="2" t="s">
        <v>769</v>
      </c>
      <c r="B367" s="24">
        <v>0</v>
      </c>
      <c r="C367" s="24">
        <v>0</v>
      </c>
      <c r="D367" s="24">
        <v>0</v>
      </c>
      <c r="E367" s="24">
        <v>0</v>
      </c>
      <c r="F367" s="24">
        <v>0</v>
      </c>
      <c r="G367" s="24">
        <v>0</v>
      </c>
      <c r="J367" s="9">
        <v>0</v>
      </c>
    </row>
    <row r="368" spans="1:10" x14ac:dyDescent="0.25">
      <c r="A368" s="2" t="s">
        <v>768</v>
      </c>
      <c r="B368" s="24">
        <v>0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J368" s="9">
        <v>0</v>
      </c>
    </row>
    <row r="369" spans="1:10" x14ac:dyDescent="0.25">
      <c r="A369" s="2" t="s">
        <v>767</v>
      </c>
      <c r="B369" s="24">
        <v>0</v>
      </c>
      <c r="C369" s="24">
        <v>0</v>
      </c>
      <c r="D369" s="24">
        <v>0</v>
      </c>
      <c r="E369" s="24">
        <v>0</v>
      </c>
      <c r="F369" s="24">
        <v>0</v>
      </c>
      <c r="G369" s="24">
        <v>0</v>
      </c>
      <c r="J369" s="9">
        <v>0</v>
      </c>
    </row>
    <row r="370" spans="1:10" x14ac:dyDescent="0.25">
      <c r="A370" s="2" t="s">
        <v>766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J370" s="9">
        <v>0</v>
      </c>
    </row>
    <row r="371" spans="1:10" x14ac:dyDescent="0.25">
      <c r="A371" s="2" t="s">
        <v>765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J371" s="9">
        <v>0</v>
      </c>
    </row>
    <row r="372" spans="1:10" x14ac:dyDescent="0.25">
      <c r="A372" s="2" t="s">
        <v>764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J372" s="9">
        <v>0</v>
      </c>
    </row>
    <row r="373" spans="1:10" x14ac:dyDescent="0.25">
      <c r="A373" s="2" t="s">
        <v>763</v>
      </c>
      <c r="B373" s="24">
        <v>0</v>
      </c>
      <c r="C373" s="24">
        <v>0</v>
      </c>
      <c r="D373" s="24">
        <v>0</v>
      </c>
      <c r="E373" s="24">
        <v>0</v>
      </c>
      <c r="F373" s="24">
        <v>0</v>
      </c>
      <c r="G373" s="24">
        <v>0</v>
      </c>
      <c r="J373" s="9">
        <v>0</v>
      </c>
    </row>
    <row r="374" spans="1:10" x14ac:dyDescent="0.25">
      <c r="A374" s="2" t="s">
        <v>762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J374" s="9">
        <v>0</v>
      </c>
    </row>
    <row r="375" spans="1:10" x14ac:dyDescent="0.25">
      <c r="A375" s="2" t="s">
        <v>761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J375" s="9">
        <v>0</v>
      </c>
    </row>
    <row r="376" spans="1:10" x14ac:dyDescent="0.25">
      <c r="A376" s="2" t="s">
        <v>760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J376" s="9">
        <v>0</v>
      </c>
    </row>
    <row r="377" spans="1:10" x14ac:dyDescent="0.25">
      <c r="A377" s="2" t="s">
        <v>759</v>
      </c>
      <c r="B377" s="24">
        <v>0</v>
      </c>
      <c r="C377" s="24">
        <v>0</v>
      </c>
      <c r="D377" s="24">
        <v>0</v>
      </c>
      <c r="E377" s="24">
        <v>0</v>
      </c>
      <c r="F377" s="24">
        <v>0</v>
      </c>
      <c r="G377" s="24">
        <v>0</v>
      </c>
      <c r="J377" s="9">
        <v>0</v>
      </c>
    </row>
    <row r="378" spans="1:10" x14ac:dyDescent="0.25">
      <c r="A378" s="2" t="s">
        <v>758</v>
      </c>
      <c r="B378" s="24">
        <v>0</v>
      </c>
      <c r="C378" s="24">
        <v>0</v>
      </c>
      <c r="D378" s="24">
        <v>0</v>
      </c>
      <c r="E378" s="24">
        <v>0</v>
      </c>
      <c r="F378" s="24">
        <v>0</v>
      </c>
      <c r="G378" s="24">
        <v>0</v>
      </c>
      <c r="J378" s="9">
        <v>0</v>
      </c>
    </row>
    <row r="379" spans="1:10" x14ac:dyDescent="0.25">
      <c r="A379" s="2" t="s">
        <v>757</v>
      </c>
      <c r="B379" s="24">
        <v>0</v>
      </c>
      <c r="C379" s="24">
        <v>0</v>
      </c>
      <c r="D379" s="24">
        <v>0</v>
      </c>
      <c r="E379" s="24">
        <v>0</v>
      </c>
      <c r="F379" s="24">
        <v>0</v>
      </c>
      <c r="G379" s="24">
        <v>0</v>
      </c>
      <c r="J379" s="9">
        <v>0</v>
      </c>
    </row>
    <row r="380" spans="1:10" x14ac:dyDescent="0.25">
      <c r="A380" s="2" t="s">
        <v>756</v>
      </c>
      <c r="B380" s="24">
        <v>0</v>
      </c>
      <c r="C380" s="24">
        <v>0</v>
      </c>
      <c r="D380" s="24">
        <v>0</v>
      </c>
      <c r="E380" s="24">
        <v>0</v>
      </c>
      <c r="F380" s="24">
        <v>0</v>
      </c>
      <c r="G380" s="24">
        <v>0</v>
      </c>
      <c r="J380" s="9">
        <v>0</v>
      </c>
    </row>
    <row r="381" spans="1:10" x14ac:dyDescent="0.25">
      <c r="A381" s="2" t="s">
        <v>755</v>
      </c>
      <c r="B381" s="24">
        <v>0</v>
      </c>
      <c r="C381" s="24">
        <v>0</v>
      </c>
      <c r="D381" s="24">
        <v>0</v>
      </c>
      <c r="E381" s="24">
        <v>0</v>
      </c>
      <c r="F381" s="24">
        <v>0</v>
      </c>
      <c r="G381" s="24">
        <v>0</v>
      </c>
      <c r="J381" s="9">
        <v>0</v>
      </c>
    </row>
    <row r="382" spans="1:10" x14ac:dyDescent="0.25">
      <c r="A382" s="2" t="s">
        <v>754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J382" s="9">
        <v>0</v>
      </c>
    </row>
    <row r="383" spans="1:10" x14ac:dyDescent="0.25">
      <c r="A383" s="2" t="s">
        <v>753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J383" s="9">
        <v>0</v>
      </c>
    </row>
    <row r="384" spans="1:10" x14ac:dyDescent="0.25">
      <c r="A384" s="2" t="s">
        <v>752</v>
      </c>
      <c r="B384" s="24">
        <v>0</v>
      </c>
      <c r="C384" s="24">
        <v>0</v>
      </c>
      <c r="D384" s="24">
        <v>0</v>
      </c>
      <c r="E384" s="24">
        <v>0</v>
      </c>
      <c r="F384" s="24">
        <v>0</v>
      </c>
      <c r="G384" s="24">
        <v>0</v>
      </c>
      <c r="J384" s="9">
        <v>0</v>
      </c>
    </row>
    <row r="385" spans="1:10" x14ac:dyDescent="0.25">
      <c r="A385" s="2" t="s">
        <v>751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J385" s="9">
        <v>0</v>
      </c>
    </row>
    <row r="386" spans="1:10" x14ac:dyDescent="0.25">
      <c r="A386" s="2" t="s">
        <v>750</v>
      </c>
      <c r="B386" s="24">
        <v>0</v>
      </c>
      <c r="C386" s="24">
        <v>0</v>
      </c>
      <c r="D386" s="24">
        <v>0</v>
      </c>
      <c r="E386" s="24">
        <v>0</v>
      </c>
      <c r="F386" s="24">
        <v>0</v>
      </c>
      <c r="G386" s="24">
        <v>0</v>
      </c>
      <c r="J386" s="9">
        <v>0</v>
      </c>
    </row>
    <row r="387" spans="1:10" x14ac:dyDescent="0.25">
      <c r="A387" s="2" t="s">
        <v>749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J387" s="9">
        <v>0</v>
      </c>
    </row>
    <row r="388" spans="1:10" x14ac:dyDescent="0.25">
      <c r="A388" s="2" t="s">
        <v>748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J388" s="9">
        <v>0</v>
      </c>
    </row>
    <row r="389" spans="1:10" x14ac:dyDescent="0.25">
      <c r="A389" s="2" t="s">
        <v>747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J389" s="9">
        <v>0</v>
      </c>
    </row>
    <row r="390" spans="1:10" x14ac:dyDescent="0.25">
      <c r="A390" s="2" t="s">
        <v>746</v>
      </c>
      <c r="B390" s="24">
        <v>0</v>
      </c>
      <c r="C390" s="24">
        <v>0</v>
      </c>
      <c r="D390" s="24">
        <v>0</v>
      </c>
      <c r="E390" s="24">
        <v>0</v>
      </c>
      <c r="F390" s="24">
        <v>0</v>
      </c>
      <c r="G390" s="24">
        <v>0</v>
      </c>
      <c r="J390" s="9">
        <v>0</v>
      </c>
    </row>
    <row r="391" spans="1:10" x14ac:dyDescent="0.25">
      <c r="A391" s="2" t="s">
        <v>745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J391" s="9">
        <v>0</v>
      </c>
    </row>
    <row r="392" spans="1:10" x14ac:dyDescent="0.25">
      <c r="A392" s="2" t="s">
        <v>744</v>
      </c>
      <c r="B392" s="24">
        <v>0</v>
      </c>
      <c r="C392" s="24">
        <v>0</v>
      </c>
      <c r="D392" s="24">
        <v>0</v>
      </c>
      <c r="E392" s="24">
        <v>0</v>
      </c>
      <c r="F392" s="24">
        <v>0</v>
      </c>
      <c r="G392" s="24">
        <v>0</v>
      </c>
      <c r="J392" s="9">
        <v>0</v>
      </c>
    </row>
    <row r="393" spans="1:10" x14ac:dyDescent="0.25">
      <c r="A393" s="2" t="s">
        <v>743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J393" s="9">
        <v>0</v>
      </c>
    </row>
    <row r="394" spans="1:10" x14ac:dyDescent="0.25">
      <c r="A394" s="2" t="s">
        <v>742</v>
      </c>
      <c r="B394" s="24">
        <v>0</v>
      </c>
      <c r="C394" s="24">
        <v>0</v>
      </c>
      <c r="D394" s="24">
        <v>0</v>
      </c>
      <c r="E394" s="24">
        <v>0</v>
      </c>
      <c r="F394" s="24">
        <v>0</v>
      </c>
      <c r="G394" s="24">
        <v>0</v>
      </c>
      <c r="J394" s="9">
        <v>0</v>
      </c>
    </row>
    <row r="395" spans="1:10" x14ac:dyDescent="0.25">
      <c r="A395" s="2" t="s">
        <v>741</v>
      </c>
      <c r="B395" s="24">
        <v>0</v>
      </c>
      <c r="C395" s="24">
        <v>0</v>
      </c>
      <c r="D395" s="24">
        <v>0</v>
      </c>
      <c r="E395" s="24">
        <v>0</v>
      </c>
      <c r="F395" s="24">
        <v>0</v>
      </c>
      <c r="G395" s="24">
        <v>0</v>
      </c>
      <c r="J395" s="9">
        <v>0</v>
      </c>
    </row>
    <row r="396" spans="1:10" x14ac:dyDescent="0.25">
      <c r="A396" s="2" t="s">
        <v>740</v>
      </c>
      <c r="B396" s="24">
        <v>0</v>
      </c>
      <c r="C396" s="24">
        <v>0</v>
      </c>
      <c r="D396" s="24">
        <v>0</v>
      </c>
      <c r="E396" s="24">
        <v>0</v>
      </c>
      <c r="F396" s="24">
        <v>0</v>
      </c>
      <c r="G396" s="24">
        <v>0</v>
      </c>
      <c r="J396" s="9">
        <v>0</v>
      </c>
    </row>
    <row r="397" spans="1:10" x14ac:dyDescent="0.25">
      <c r="A397" s="2" t="s">
        <v>739</v>
      </c>
      <c r="B397" s="24">
        <v>0</v>
      </c>
      <c r="C397" s="24">
        <v>0</v>
      </c>
      <c r="D397" s="24">
        <v>0</v>
      </c>
      <c r="E397" s="24">
        <v>0</v>
      </c>
      <c r="F397" s="24">
        <v>0</v>
      </c>
      <c r="G397" s="24">
        <v>0</v>
      </c>
      <c r="J397" s="9">
        <v>0</v>
      </c>
    </row>
    <row r="398" spans="1:10" x14ac:dyDescent="0.25">
      <c r="A398" s="2" t="s">
        <v>738</v>
      </c>
      <c r="B398" s="24">
        <v>0</v>
      </c>
      <c r="C398" s="24">
        <v>0</v>
      </c>
      <c r="D398" s="24">
        <v>0</v>
      </c>
      <c r="E398" s="24">
        <v>0</v>
      </c>
      <c r="F398" s="24">
        <v>0</v>
      </c>
      <c r="G398" s="24">
        <v>0</v>
      </c>
      <c r="J398" s="9">
        <v>0</v>
      </c>
    </row>
    <row r="399" spans="1:10" x14ac:dyDescent="0.25">
      <c r="A399" s="2" t="s">
        <v>737</v>
      </c>
      <c r="B399" s="24">
        <v>0</v>
      </c>
      <c r="C399" s="24">
        <v>0</v>
      </c>
      <c r="D399" s="24">
        <v>0</v>
      </c>
      <c r="E399" s="24">
        <v>0</v>
      </c>
      <c r="F399" s="24">
        <v>0</v>
      </c>
      <c r="G399" s="24">
        <v>0</v>
      </c>
      <c r="J399" s="9">
        <v>0</v>
      </c>
    </row>
    <row r="400" spans="1:10" x14ac:dyDescent="0.25">
      <c r="A400" s="2" t="s">
        <v>736</v>
      </c>
      <c r="B400" s="24">
        <v>0</v>
      </c>
      <c r="C400" s="24">
        <v>0</v>
      </c>
      <c r="D400" s="24">
        <v>0</v>
      </c>
      <c r="E400" s="24">
        <v>0</v>
      </c>
      <c r="F400" s="24">
        <v>0</v>
      </c>
      <c r="G400" s="24">
        <v>0</v>
      </c>
      <c r="J400" s="9">
        <v>0</v>
      </c>
    </row>
    <row r="401" spans="1:10" x14ac:dyDescent="0.25">
      <c r="A401" s="2" t="s">
        <v>735</v>
      </c>
      <c r="B401" s="24">
        <v>0</v>
      </c>
      <c r="C401" s="24">
        <v>0</v>
      </c>
      <c r="D401" s="24">
        <v>0</v>
      </c>
      <c r="E401" s="24">
        <v>0</v>
      </c>
      <c r="F401" s="24">
        <v>0</v>
      </c>
      <c r="G401" s="24">
        <v>0</v>
      </c>
      <c r="J401" s="9">
        <v>0</v>
      </c>
    </row>
    <row r="402" spans="1:10" x14ac:dyDescent="0.25">
      <c r="A402" s="2" t="s">
        <v>734</v>
      </c>
      <c r="B402" s="24">
        <v>0</v>
      </c>
      <c r="C402" s="24">
        <v>0</v>
      </c>
      <c r="D402" s="24">
        <v>0</v>
      </c>
      <c r="E402" s="24">
        <v>0</v>
      </c>
      <c r="F402" s="24">
        <v>0</v>
      </c>
      <c r="G402" s="24">
        <v>0</v>
      </c>
      <c r="J402" s="9">
        <v>0</v>
      </c>
    </row>
    <row r="403" spans="1:10" x14ac:dyDescent="0.25">
      <c r="A403" s="2" t="s">
        <v>733</v>
      </c>
      <c r="B403" s="24">
        <v>0</v>
      </c>
      <c r="C403" s="24">
        <v>0</v>
      </c>
      <c r="D403" s="24">
        <v>0</v>
      </c>
      <c r="E403" s="24">
        <v>0</v>
      </c>
      <c r="F403" s="24">
        <v>0</v>
      </c>
      <c r="G403" s="24">
        <v>0</v>
      </c>
      <c r="J403" s="9">
        <v>0</v>
      </c>
    </row>
    <row r="404" spans="1:10" x14ac:dyDescent="0.25">
      <c r="A404" s="2" t="s">
        <v>732</v>
      </c>
      <c r="B404" s="24">
        <v>0</v>
      </c>
      <c r="C404" s="24">
        <v>0</v>
      </c>
      <c r="D404" s="24">
        <v>0</v>
      </c>
      <c r="E404" s="24">
        <v>0</v>
      </c>
      <c r="F404" s="24">
        <v>0</v>
      </c>
      <c r="G404" s="24">
        <v>0</v>
      </c>
      <c r="J404" s="9">
        <v>0</v>
      </c>
    </row>
    <row r="405" spans="1:10" x14ac:dyDescent="0.25">
      <c r="A405" s="2" t="s">
        <v>731</v>
      </c>
      <c r="B405" s="24">
        <v>0</v>
      </c>
      <c r="C405" s="24">
        <v>0</v>
      </c>
      <c r="D405" s="24">
        <v>0</v>
      </c>
      <c r="E405" s="24">
        <v>0</v>
      </c>
      <c r="F405" s="24">
        <v>0</v>
      </c>
      <c r="G405" s="24">
        <v>0</v>
      </c>
      <c r="J405" s="9">
        <v>0</v>
      </c>
    </row>
    <row r="406" spans="1:10" x14ac:dyDescent="0.25">
      <c r="A406" s="2" t="s">
        <v>730</v>
      </c>
      <c r="B406" s="24">
        <v>0</v>
      </c>
      <c r="C406" s="24">
        <v>0</v>
      </c>
      <c r="D406" s="24">
        <v>0</v>
      </c>
      <c r="E406" s="24">
        <v>0</v>
      </c>
      <c r="F406" s="24">
        <v>0</v>
      </c>
      <c r="G406" s="24">
        <v>0</v>
      </c>
      <c r="J406" s="9">
        <v>0</v>
      </c>
    </row>
    <row r="407" spans="1:10" x14ac:dyDescent="0.25">
      <c r="A407" s="2" t="s">
        <v>729</v>
      </c>
      <c r="B407" s="24">
        <v>0</v>
      </c>
      <c r="C407" s="24">
        <v>0</v>
      </c>
      <c r="D407" s="24">
        <v>0</v>
      </c>
      <c r="E407" s="24">
        <v>0</v>
      </c>
      <c r="F407" s="24">
        <v>0</v>
      </c>
      <c r="G407" s="24">
        <v>0</v>
      </c>
      <c r="J407" s="9">
        <v>0</v>
      </c>
    </row>
    <row r="408" spans="1:10" x14ac:dyDescent="0.25">
      <c r="A408" s="2" t="s">
        <v>728</v>
      </c>
      <c r="B408" s="24">
        <v>0</v>
      </c>
      <c r="C408" s="24">
        <v>0</v>
      </c>
      <c r="D408" s="24">
        <v>0</v>
      </c>
      <c r="E408" s="24">
        <v>0</v>
      </c>
      <c r="F408" s="24">
        <v>0</v>
      </c>
      <c r="G408" s="24">
        <v>0</v>
      </c>
      <c r="J408" s="9">
        <v>0</v>
      </c>
    </row>
    <row r="409" spans="1:10" x14ac:dyDescent="0.25">
      <c r="A409" s="2" t="s">
        <v>727</v>
      </c>
      <c r="B409" s="24">
        <v>0</v>
      </c>
      <c r="C409" s="24">
        <v>0</v>
      </c>
      <c r="D409" s="24">
        <v>0</v>
      </c>
      <c r="E409" s="24">
        <v>0</v>
      </c>
      <c r="F409" s="24">
        <v>0</v>
      </c>
      <c r="G409" s="24">
        <v>0</v>
      </c>
      <c r="J409" s="9">
        <v>0</v>
      </c>
    </row>
    <row r="410" spans="1:10" x14ac:dyDescent="0.25">
      <c r="A410" s="2" t="s">
        <v>726</v>
      </c>
      <c r="B410" s="24">
        <v>0</v>
      </c>
      <c r="C410" s="24">
        <v>0</v>
      </c>
      <c r="D410" s="24">
        <v>0</v>
      </c>
      <c r="E410" s="24">
        <v>0</v>
      </c>
      <c r="F410" s="24">
        <v>0</v>
      </c>
      <c r="G410" s="24">
        <v>0</v>
      </c>
      <c r="J410" s="9">
        <v>0</v>
      </c>
    </row>
    <row r="411" spans="1:10" x14ac:dyDescent="0.25">
      <c r="A411" s="2" t="s">
        <v>725</v>
      </c>
      <c r="B411" s="24">
        <v>0</v>
      </c>
      <c r="C411" s="24">
        <v>0</v>
      </c>
      <c r="D411" s="24">
        <v>0</v>
      </c>
      <c r="E411" s="24">
        <v>0</v>
      </c>
      <c r="F411" s="24">
        <v>0</v>
      </c>
      <c r="G411" s="24">
        <v>0</v>
      </c>
      <c r="J411" s="9">
        <v>0</v>
      </c>
    </row>
    <row r="412" spans="1:10" x14ac:dyDescent="0.25">
      <c r="A412" s="2" t="s">
        <v>724</v>
      </c>
      <c r="B412" s="24">
        <v>0</v>
      </c>
      <c r="C412" s="24">
        <v>0</v>
      </c>
      <c r="D412" s="24">
        <v>0</v>
      </c>
      <c r="E412" s="24">
        <v>0</v>
      </c>
      <c r="F412" s="24">
        <v>0</v>
      </c>
      <c r="G412" s="24">
        <v>0</v>
      </c>
      <c r="J412" s="9">
        <v>0</v>
      </c>
    </row>
    <row r="413" spans="1:10" x14ac:dyDescent="0.25">
      <c r="A413" s="2" t="s">
        <v>723</v>
      </c>
      <c r="B413" s="24">
        <v>0</v>
      </c>
      <c r="C413" s="24">
        <v>0</v>
      </c>
      <c r="D413" s="24">
        <v>0</v>
      </c>
      <c r="E413" s="24">
        <v>0</v>
      </c>
      <c r="F413" s="24">
        <v>0</v>
      </c>
      <c r="G413" s="24">
        <v>0</v>
      </c>
      <c r="J413" s="9">
        <v>0</v>
      </c>
    </row>
    <row r="414" spans="1:10" x14ac:dyDescent="0.25">
      <c r="A414" s="2" t="s">
        <v>722</v>
      </c>
      <c r="B414" s="24">
        <v>0</v>
      </c>
      <c r="C414" s="24">
        <v>0</v>
      </c>
      <c r="D414" s="24">
        <v>0</v>
      </c>
      <c r="E414" s="24">
        <v>0</v>
      </c>
      <c r="F414" s="24">
        <v>0</v>
      </c>
      <c r="G414" s="24">
        <v>0</v>
      </c>
      <c r="J414" s="9">
        <v>0</v>
      </c>
    </row>
    <row r="415" spans="1:10" x14ac:dyDescent="0.25">
      <c r="A415" s="2" t="s">
        <v>721</v>
      </c>
      <c r="B415" s="24">
        <v>0</v>
      </c>
      <c r="C415" s="24">
        <v>0</v>
      </c>
      <c r="D415" s="24">
        <v>0</v>
      </c>
      <c r="E415" s="24">
        <v>0</v>
      </c>
      <c r="F415" s="24">
        <v>0</v>
      </c>
      <c r="G415" s="24">
        <v>0</v>
      </c>
      <c r="J415" s="9">
        <v>0</v>
      </c>
    </row>
    <row r="416" spans="1:10" x14ac:dyDescent="0.25">
      <c r="A416" s="2" t="s">
        <v>720</v>
      </c>
      <c r="B416" s="24">
        <v>0</v>
      </c>
      <c r="C416" s="24">
        <v>0</v>
      </c>
      <c r="D416" s="24">
        <v>0</v>
      </c>
      <c r="E416" s="24">
        <v>0</v>
      </c>
      <c r="F416" s="24">
        <v>0</v>
      </c>
      <c r="G416" s="24">
        <v>0</v>
      </c>
      <c r="J416" s="9">
        <v>0</v>
      </c>
    </row>
    <row r="417" spans="1:10" x14ac:dyDescent="0.25">
      <c r="A417" s="2" t="s">
        <v>719</v>
      </c>
      <c r="B417" s="24">
        <v>0</v>
      </c>
      <c r="C417" s="24">
        <v>0</v>
      </c>
      <c r="D417" s="24">
        <v>0</v>
      </c>
      <c r="E417" s="24">
        <v>0</v>
      </c>
      <c r="F417" s="24">
        <v>0</v>
      </c>
      <c r="G417" s="24">
        <v>0</v>
      </c>
      <c r="J417" s="9">
        <v>0</v>
      </c>
    </row>
    <row r="418" spans="1:10" x14ac:dyDescent="0.25">
      <c r="A418" s="2" t="s">
        <v>718</v>
      </c>
      <c r="B418" s="24">
        <v>0</v>
      </c>
      <c r="C418" s="24">
        <v>0</v>
      </c>
      <c r="D418" s="24">
        <v>0</v>
      </c>
      <c r="E418" s="24">
        <v>0</v>
      </c>
      <c r="F418" s="24">
        <v>0</v>
      </c>
      <c r="G418" s="24">
        <v>0</v>
      </c>
      <c r="J418" s="9">
        <v>0</v>
      </c>
    </row>
    <row r="419" spans="1:10" x14ac:dyDescent="0.25">
      <c r="A419" s="2" t="s">
        <v>717</v>
      </c>
      <c r="B419" s="24">
        <v>0</v>
      </c>
      <c r="C419" s="24">
        <v>0</v>
      </c>
      <c r="D419" s="24">
        <v>0</v>
      </c>
      <c r="E419" s="24">
        <v>0</v>
      </c>
      <c r="F419" s="24">
        <v>0</v>
      </c>
      <c r="G419" s="24">
        <v>0</v>
      </c>
      <c r="J419" s="9">
        <v>0</v>
      </c>
    </row>
    <row r="420" spans="1:10" x14ac:dyDescent="0.25">
      <c r="A420" s="2" t="s">
        <v>716</v>
      </c>
      <c r="B420" s="24">
        <v>0</v>
      </c>
      <c r="C420" s="24">
        <v>0</v>
      </c>
      <c r="D420" s="24">
        <v>0</v>
      </c>
      <c r="E420" s="24">
        <v>0</v>
      </c>
      <c r="F420" s="24">
        <v>0</v>
      </c>
      <c r="G420" s="24">
        <v>0</v>
      </c>
      <c r="J420" s="9">
        <v>0</v>
      </c>
    </row>
    <row r="421" spans="1:10" x14ac:dyDescent="0.25">
      <c r="A421" s="2" t="s">
        <v>715</v>
      </c>
      <c r="B421" s="24">
        <v>0</v>
      </c>
      <c r="C421" s="24">
        <v>0</v>
      </c>
      <c r="D421" s="24">
        <v>0</v>
      </c>
      <c r="E421" s="24">
        <v>0</v>
      </c>
      <c r="F421" s="24">
        <v>0</v>
      </c>
      <c r="G421" s="24">
        <v>0</v>
      </c>
      <c r="J421" s="9">
        <v>0</v>
      </c>
    </row>
    <row r="422" spans="1:10" x14ac:dyDescent="0.25">
      <c r="A422" s="2" t="s">
        <v>714</v>
      </c>
      <c r="B422" s="24">
        <v>0</v>
      </c>
      <c r="C422" s="24">
        <v>0</v>
      </c>
      <c r="D422" s="24">
        <v>0</v>
      </c>
      <c r="E422" s="24">
        <v>0</v>
      </c>
      <c r="F422" s="24">
        <v>0</v>
      </c>
      <c r="G422" s="24">
        <v>0</v>
      </c>
      <c r="J422" s="9">
        <v>0</v>
      </c>
    </row>
    <row r="423" spans="1:10" x14ac:dyDescent="0.25">
      <c r="A423" s="2" t="s">
        <v>713</v>
      </c>
      <c r="B423" s="24">
        <v>0</v>
      </c>
      <c r="C423" s="24">
        <v>0</v>
      </c>
      <c r="D423" s="24">
        <v>0</v>
      </c>
      <c r="E423" s="24">
        <v>0</v>
      </c>
      <c r="F423" s="24">
        <v>0</v>
      </c>
      <c r="G423" s="24">
        <v>0</v>
      </c>
      <c r="J423" s="9">
        <v>0</v>
      </c>
    </row>
    <row r="424" spans="1:10" x14ac:dyDescent="0.25">
      <c r="A424" s="2" t="s">
        <v>712</v>
      </c>
      <c r="B424" s="24">
        <v>0</v>
      </c>
      <c r="C424" s="24">
        <v>0</v>
      </c>
      <c r="D424" s="24">
        <v>0</v>
      </c>
      <c r="E424" s="24">
        <v>0</v>
      </c>
      <c r="F424" s="24">
        <v>0</v>
      </c>
      <c r="G424" s="24">
        <v>0</v>
      </c>
      <c r="J424" s="9">
        <v>0</v>
      </c>
    </row>
    <row r="425" spans="1:10" x14ac:dyDescent="0.25">
      <c r="A425" s="2" t="s">
        <v>711</v>
      </c>
      <c r="B425" s="24">
        <v>0</v>
      </c>
      <c r="C425" s="24">
        <v>0</v>
      </c>
      <c r="D425" s="24">
        <v>0</v>
      </c>
      <c r="E425" s="24">
        <v>0</v>
      </c>
      <c r="F425" s="24">
        <v>0</v>
      </c>
      <c r="G425" s="24">
        <v>0</v>
      </c>
      <c r="J425" s="9">
        <v>0</v>
      </c>
    </row>
    <row r="426" spans="1:10" x14ac:dyDescent="0.25">
      <c r="A426" s="2" t="s">
        <v>710</v>
      </c>
      <c r="B426" s="24">
        <v>0</v>
      </c>
      <c r="C426" s="24">
        <v>0</v>
      </c>
      <c r="D426" s="24">
        <v>0</v>
      </c>
      <c r="E426" s="24">
        <v>0</v>
      </c>
      <c r="F426" s="24">
        <v>0</v>
      </c>
      <c r="G426" s="24">
        <v>0</v>
      </c>
      <c r="J426" s="9">
        <v>0</v>
      </c>
    </row>
    <row r="427" spans="1:10" x14ac:dyDescent="0.25">
      <c r="A427" s="2" t="s">
        <v>709</v>
      </c>
      <c r="B427" s="24">
        <v>0</v>
      </c>
      <c r="C427" s="24">
        <v>0</v>
      </c>
      <c r="D427" s="24">
        <v>0</v>
      </c>
      <c r="E427" s="24">
        <v>0</v>
      </c>
      <c r="F427" s="24">
        <v>0</v>
      </c>
      <c r="G427" s="24">
        <v>0</v>
      </c>
      <c r="J427" s="9">
        <v>0</v>
      </c>
    </row>
    <row r="428" spans="1:10" x14ac:dyDescent="0.25">
      <c r="A428" s="2" t="s">
        <v>708</v>
      </c>
      <c r="B428" s="24">
        <v>0</v>
      </c>
      <c r="C428" s="24">
        <v>0</v>
      </c>
      <c r="D428" s="24">
        <v>0</v>
      </c>
      <c r="E428" s="24">
        <v>0</v>
      </c>
      <c r="F428" s="24">
        <v>0</v>
      </c>
      <c r="G428" s="24">
        <v>0</v>
      </c>
      <c r="J428" s="9">
        <v>0</v>
      </c>
    </row>
    <row r="429" spans="1:10" x14ac:dyDescent="0.25">
      <c r="A429" s="2" t="s">
        <v>707</v>
      </c>
      <c r="B429" s="24">
        <v>0</v>
      </c>
      <c r="C429" s="24">
        <v>0</v>
      </c>
      <c r="D429" s="24">
        <v>0</v>
      </c>
      <c r="E429" s="24">
        <v>0</v>
      </c>
      <c r="F429" s="24">
        <v>0</v>
      </c>
      <c r="G429" s="24">
        <v>0</v>
      </c>
      <c r="J429" s="9">
        <v>0</v>
      </c>
    </row>
    <row r="430" spans="1:10" x14ac:dyDescent="0.25">
      <c r="A430" s="2" t="s">
        <v>706</v>
      </c>
      <c r="B430" s="24">
        <v>0</v>
      </c>
      <c r="C430" s="24">
        <v>0</v>
      </c>
      <c r="D430" s="24">
        <v>0</v>
      </c>
      <c r="E430" s="24">
        <v>0</v>
      </c>
      <c r="F430" s="24">
        <v>0</v>
      </c>
      <c r="G430" s="24">
        <v>0</v>
      </c>
      <c r="J430" s="9">
        <v>0</v>
      </c>
    </row>
    <row r="431" spans="1:10" x14ac:dyDescent="0.25">
      <c r="A431" s="2" t="s">
        <v>705</v>
      </c>
      <c r="B431" s="24">
        <v>0</v>
      </c>
      <c r="C431" s="24">
        <v>0</v>
      </c>
      <c r="D431" s="24">
        <v>0</v>
      </c>
      <c r="E431" s="24">
        <v>0</v>
      </c>
      <c r="F431" s="24">
        <v>0</v>
      </c>
      <c r="G431" s="24">
        <v>0</v>
      </c>
      <c r="J431" s="9">
        <v>0</v>
      </c>
    </row>
    <row r="432" spans="1:10" x14ac:dyDescent="0.25">
      <c r="A432" s="2" t="s">
        <v>704</v>
      </c>
      <c r="B432" s="24">
        <v>0</v>
      </c>
      <c r="C432" s="24">
        <v>0</v>
      </c>
      <c r="D432" s="24">
        <v>0</v>
      </c>
      <c r="E432" s="24">
        <v>0</v>
      </c>
      <c r="F432" s="24">
        <v>0</v>
      </c>
      <c r="G432" s="24">
        <v>0</v>
      </c>
      <c r="J432" s="9">
        <v>0</v>
      </c>
    </row>
    <row r="433" spans="1:10" x14ac:dyDescent="0.25">
      <c r="A433" s="2" t="s">
        <v>703</v>
      </c>
      <c r="B433" s="24">
        <v>0</v>
      </c>
      <c r="C433" s="24">
        <v>0</v>
      </c>
      <c r="D433" s="24">
        <v>0</v>
      </c>
      <c r="E433" s="24">
        <v>0</v>
      </c>
      <c r="F433" s="24">
        <v>0</v>
      </c>
      <c r="G433" s="24">
        <v>0</v>
      </c>
      <c r="J433" s="9">
        <v>0</v>
      </c>
    </row>
    <row r="434" spans="1:10" x14ac:dyDescent="0.25">
      <c r="A434" s="2" t="s">
        <v>702</v>
      </c>
      <c r="B434" s="24">
        <v>0</v>
      </c>
      <c r="C434" s="24">
        <v>0</v>
      </c>
      <c r="D434" s="24">
        <v>0</v>
      </c>
      <c r="E434" s="24">
        <v>0</v>
      </c>
      <c r="F434" s="24">
        <v>0</v>
      </c>
      <c r="G434" s="24">
        <v>0</v>
      </c>
      <c r="J434" s="9">
        <v>0</v>
      </c>
    </row>
    <row r="435" spans="1:10" x14ac:dyDescent="0.25">
      <c r="A435" s="2" t="s">
        <v>701</v>
      </c>
      <c r="B435" s="24">
        <v>0</v>
      </c>
      <c r="C435" s="24">
        <v>0</v>
      </c>
      <c r="D435" s="24">
        <v>0</v>
      </c>
      <c r="E435" s="24">
        <v>0</v>
      </c>
      <c r="F435" s="24">
        <v>0</v>
      </c>
      <c r="G435" s="24">
        <v>0</v>
      </c>
      <c r="J435" s="9">
        <v>0</v>
      </c>
    </row>
    <row r="436" spans="1:10" x14ac:dyDescent="0.25">
      <c r="A436" s="2" t="s">
        <v>700</v>
      </c>
      <c r="B436" s="24">
        <v>0</v>
      </c>
      <c r="C436" s="24">
        <v>0</v>
      </c>
      <c r="D436" s="24">
        <v>0</v>
      </c>
      <c r="E436" s="24">
        <v>0</v>
      </c>
      <c r="F436" s="24">
        <v>0</v>
      </c>
      <c r="G436" s="24">
        <v>0</v>
      </c>
      <c r="J436" s="9">
        <v>0</v>
      </c>
    </row>
    <row r="437" spans="1:10" x14ac:dyDescent="0.25">
      <c r="A437" s="2" t="s">
        <v>699</v>
      </c>
      <c r="B437" s="24">
        <v>0</v>
      </c>
      <c r="C437" s="24">
        <v>0</v>
      </c>
      <c r="D437" s="24">
        <v>0</v>
      </c>
      <c r="E437" s="24">
        <v>0</v>
      </c>
      <c r="F437" s="24">
        <v>0</v>
      </c>
      <c r="G437" s="24">
        <v>0</v>
      </c>
      <c r="J437" s="9">
        <v>0</v>
      </c>
    </row>
    <row r="438" spans="1:10" x14ac:dyDescent="0.25">
      <c r="A438" s="2" t="s">
        <v>698</v>
      </c>
      <c r="B438" s="24">
        <v>0</v>
      </c>
      <c r="C438" s="24">
        <v>0</v>
      </c>
      <c r="D438" s="24">
        <v>0</v>
      </c>
      <c r="E438" s="24">
        <v>0</v>
      </c>
      <c r="F438" s="24">
        <v>0</v>
      </c>
      <c r="G438" s="24">
        <v>0</v>
      </c>
      <c r="J438" s="9">
        <v>0</v>
      </c>
    </row>
    <row r="439" spans="1:10" x14ac:dyDescent="0.25">
      <c r="A439" s="2" t="s">
        <v>697</v>
      </c>
      <c r="B439" s="24">
        <v>0</v>
      </c>
      <c r="C439" s="24">
        <v>0</v>
      </c>
      <c r="D439" s="24">
        <v>0</v>
      </c>
      <c r="E439" s="24">
        <v>0</v>
      </c>
      <c r="F439" s="24">
        <v>0</v>
      </c>
      <c r="G439" s="24">
        <v>0</v>
      </c>
      <c r="J439" s="9">
        <v>0</v>
      </c>
    </row>
    <row r="440" spans="1:10" x14ac:dyDescent="0.25">
      <c r="A440" s="2" t="s">
        <v>696</v>
      </c>
      <c r="B440" s="24">
        <v>0</v>
      </c>
      <c r="C440" s="24">
        <v>0</v>
      </c>
      <c r="D440" s="24">
        <v>0</v>
      </c>
      <c r="E440" s="24">
        <v>0</v>
      </c>
      <c r="F440" s="24">
        <v>0</v>
      </c>
      <c r="G440" s="24">
        <v>0</v>
      </c>
      <c r="J440" s="9">
        <v>0</v>
      </c>
    </row>
    <row r="441" spans="1:10" x14ac:dyDescent="0.25">
      <c r="A441" s="2" t="s">
        <v>695</v>
      </c>
      <c r="B441" s="24">
        <v>0</v>
      </c>
      <c r="C441" s="24">
        <v>0</v>
      </c>
      <c r="D441" s="24">
        <v>0</v>
      </c>
      <c r="E441" s="24">
        <v>0</v>
      </c>
      <c r="F441" s="24">
        <v>0</v>
      </c>
      <c r="G441" s="24">
        <v>0</v>
      </c>
      <c r="J441" s="9">
        <v>0</v>
      </c>
    </row>
    <row r="442" spans="1:10" x14ac:dyDescent="0.25">
      <c r="A442" s="2" t="s">
        <v>694</v>
      </c>
      <c r="B442" s="24">
        <v>0</v>
      </c>
      <c r="C442" s="24">
        <v>0</v>
      </c>
      <c r="D442" s="24">
        <v>0</v>
      </c>
      <c r="E442" s="24">
        <v>0</v>
      </c>
      <c r="F442" s="24">
        <v>0</v>
      </c>
      <c r="G442" s="24">
        <v>0</v>
      </c>
      <c r="J442" s="9">
        <v>0</v>
      </c>
    </row>
    <row r="443" spans="1:10" x14ac:dyDescent="0.25">
      <c r="A443" s="2" t="s">
        <v>693</v>
      </c>
      <c r="B443" s="24">
        <v>0</v>
      </c>
      <c r="C443" s="24">
        <v>0</v>
      </c>
      <c r="D443" s="24">
        <v>0</v>
      </c>
      <c r="E443" s="24">
        <v>0</v>
      </c>
      <c r="F443" s="24">
        <v>0</v>
      </c>
      <c r="G443" s="24">
        <v>0</v>
      </c>
      <c r="J443" s="9">
        <v>0</v>
      </c>
    </row>
    <row r="444" spans="1:10" x14ac:dyDescent="0.25">
      <c r="A444" s="2" t="s">
        <v>692</v>
      </c>
      <c r="B444" s="24">
        <v>0</v>
      </c>
      <c r="C444" s="24">
        <v>0</v>
      </c>
      <c r="D444" s="24">
        <v>0</v>
      </c>
      <c r="E444" s="24">
        <v>0</v>
      </c>
      <c r="F444" s="24">
        <v>0</v>
      </c>
      <c r="G444" s="24">
        <v>0</v>
      </c>
      <c r="J444" s="9">
        <v>0</v>
      </c>
    </row>
    <row r="445" spans="1:10" x14ac:dyDescent="0.25">
      <c r="A445" s="2" t="s">
        <v>691</v>
      </c>
      <c r="B445" s="24">
        <v>0</v>
      </c>
      <c r="C445" s="24">
        <v>0</v>
      </c>
      <c r="D445" s="24">
        <v>0</v>
      </c>
      <c r="E445" s="24">
        <v>0</v>
      </c>
      <c r="F445" s="24">
        <v>0</v>
      </c>
      <c r="G445" s="24">
        <v>0</v>
      </c>
      <c r="J445" s="9">
        <v>0</v>
      </c>
    </row>
    <row r="446" spans="1:10" x14ac:dyDescent="0.25">
      <c r="A446" s="2" t="s">
        <v>690</v>
      </c>
      <c r="B446" s="24">
        <v>0</v>
      </c>
      <c r="C446" s="24">
        <v>0</v>
      </c>
      <c r="D446" s="24">
        <v>0</v>
      </c>
      <c r="E446" s="24">
        <v>0</v>
      </c>
      <c r="F446" s="24">
        <v>0</v>
      </c>
      <c r="G446" s="24">
        <v>0</v>
      </c>
      <c r="J446" s="9">
        <v>0</v>
      </c>
    </row>
    <row r="447" spans="1:10" x14ac:dyDescent="0.25">
      <c r="A447" s="2" t="s">
        <v>689</v>
      </c>
      <c r="B447" s="24">
        <v>0</v>
      </c>
      <c r="C447" s="24">
        <v>0</v>
      </c>
      <c r="D447" s="24">
        <v>0</v>
      </c>
      <c r="E447" s="24">
        <v>0</v>
      </c>
      <c r="F447" s="24">
        <v>0</v>
      </c>
      <c r="G447" s="24">
        <v>0</v>
      </c>
      <c r="J447" s="9">
        <v>0</v>
      </c>
    </row>
    <row r="448" spans="1:10" x14ac:dyDescent="0.25">
      <c r="A448" s="2" t="s">
        <v>688</v>
      </c>
      <c r="B448" s="24">
        <v>0</v>
      </c>
      <c r="C448" s="24">
        <v>0</v>
      </c>
      <c r="D448" s="24">
        <v>0</v>
      </c>
      <c r="E448" s="24">
        <v>0</v>
      </c>
      <c r="F448" s="24">
        <v>0</v>
      </c>
      <c r="G448" s="24">
        <v>0</v>
      </c>
      <c r="J448" s="9">
        <v>0</v>
      </c>
    </row>
    <row r="449" spans="1:10" x14ac:dyDescent="0.25">
      <c r="A449" s="2" t="s">
        <v>687</v>
      </c>
      <c r="B449" s="24">
        <v>0</v>
      </c>
      <c r="C449" s="24">
        <v>0</v>
      </c>
      <c r="D449" s="24">
        <v>0</v>
      </c>
      <c r="E449" s="24">
        <v>0</v>
      </c>
      <c r="F449" s="24">
        <v>0</v>
      </c>
      <c r="G449" s="24">
        <v>0</v>
      </c>
      <c r="J449" s="9">
        <v>0</v>
      </c>
    </row>
    <row r="450" spans="1:10" x14ac:dyDescent="0.25">
      <c r="A450" s="2" t="s">
        <v>686</v>
      </c>
      <c r="B450" s="24">
        <v>0</v>
      </c>
      <c r="C450" s="24">
        <v>0</v>
      </c>
      <c r="D450" s="24">
        <v>0</v>
      </c>
      <c r="E450" s="24">
        <v>0</v>
      </c>
      <c r="F450" s="24">
        <v>0</v>
      </c>
      <c r="G450" s="24">
        <v>0</v>
      </c>
      <c r="J450" s="9">
        <v>0</v>
      </c>
    </row>
    <row r="451" spans="1:10" x14ac:dyDescent="0.25">
      <c r="A451" s="2" t="s">
        <v>685</v>
      </c>
      <c r="B451" s="24">
        <v>0</v>
      </c>
      <c r="C451" s="24">
        <v>0</v>
      </c>
      <c r="D451" s="24">
        <v>0</v>
      </c>
      <c r="E451" s="24">
        <v>0</v>
      </c>
      <c r="F451" s="24">
        <v>0</v>
      </c>
      <c r="G451" s="24">
        <v>0</v>
      </c>
      <c r="J451" s="9">
        <v>0</v>
      </c>
    </row>
    <row r="452" spans="1:10" x14ac:dyDescent="0.25">
      <c r="A452" s="2" t="s">
        <v>684</v>
      </c>
      <c r="B452" s="24">
        <v>0</v>
      </c>
      <c r="C452" s="24">
        <v>0</v>
      </c>
      <c r="D452" s="24">
        <v>0</v>
      </c>
      <c r="E452" s="24">
        <v>0</v>
      </c>
      <c r="F452" s="24">
        <v>0</v>
      </c>
      <c r="G452" s="24">
        <v>0</v>
      </c>
      <c r="J452" s="9">
        <v>0</v>
      </c>
    </row>
    <row r="453" spans="1:10" x14ac:dyDescent="0.25">
      <c r="A453" s="2" t="s">
        <v>683</v>
      </c>
      <c r="B453" s="24">
        <v>0</v>
      </c>
      <c r="C453" s="24">
        <v>0</v>
      </c>
      <c r="D453" s="24">
        <v>0</v>
      </c>
      <c r="E453" s="24">
        <v>0</v>
      </c>
      <c r="F453" s="24">
        <v>0</v>
      </c>
      <c r="G453" s="24">
        <v>0</v>
      </c>
      <c r="J453" s="9">
        <v>0</v>
      </c>
    </row>
    <row r="454" spans="1:10" x14ac:dyDescent="0.25">
      <c r="A454" s="2" t="s">
        <v>682</v>
      </c>
      <c r="B454" s="24">
        <v>0</v>
      </c>
      <c r="C454" s="24">
        <v>0</v>
      </c>
      <c r="D454" s="24">
        <v>0</v>
      </c>
      <c r="E454" s="24">
        <v>0</v>
      </c>
      <c r="F454" s="24">
        <v>0</v>
      </c>
      <c r="G454" s="24">
        <v>0</v>
      </c>
      <c r="J454" s="9">
        <v>0</v>
      </c>
    </row>
    <row r="455" spans="1:10" x14ac:dyDescent="0.25">
      <c r="A455" s="2" t="s">
        <v>681</v>
      </c>
      <c r="B455" s="24">
        <v>0</v>
      </c>
      <c r="C455" s="24">
        <v>0</v>
      </c>
      <c r="D455" s="24">
        <v>0</v>
      </c>
      <c r="E455" s="24">
        <v>0</v>
      </c>
      <c r="F455" s="24">
        <v>0</v>
      </c>
      <c r="G455" s="24">
        <v>0</v>
      </c>
      <c r="J455" s="9">
        <v>0</v>
      </c>
    </row>
    <row r="456" spans="1:10" x14ac:dyDescent="0.25">
      <c r="A456" s="2" t="s">
        <v>680</v>
      </c>
      <c r="B456" s="24">
        <v>0</v>
      </c>
      <c r="C456" s="24">
        <v>0</v>
      </c>
      <c r="D456" s="24">
        <v>0</v>
      </c>
      <c r="E456" s="24">
        <v>0</v>
      </c>
      <c r="F456" s="24">
        <v>0</v>
      </c>
      <c r="G456" s="24">
        <v>0</v>
      </c>
      <c r="J456" s="9">
        <v>0</v>
      </c>
    </row>
    <row r="457" spans="1:10" x14ac:dyDescent="0.25">
      <c r="A457" s="2" t="s">
        <v>679</v>
      </c>
      <c r="B457" s="24">
        <v>0</v>
      </c>
      <c r="C457" s="24">
        <v>0</v>
      </c>
      <c r="D457" s="24">
        <v>0</v>
      </c>
      <c r="E457" s="24">
        <v>0</v>
      </c>
      <c r="F457" s="24">
        <v>0</v>
      </c>
      <c r="G457" s="24">
        <v>0</v>
      </c>
      <c r="J457" s="9">
        <v>0</v>
      </c>
    </row>
    <row r="458" spans="1:10" x14ac:dyDescent="0.25">
      <c r="A458" s="2" t="s">
        <v>678</v>
      </c>
      <c r="B458" s="24">
        <v>0</v>
      </c>
      <c r="C458" s="24">
        <v>0</v>
      </c>
      <c r="D458" s="24">
        <v>0</v>
      </c>
      <c r="E458" s="24">
        <v>0</v>
      </c>
      <c r="F458" s="24">
        <v>0</v>
      </c>
      <c r="G458" s="24">
        <v>0</v>
      </c>
      <c r="J458" s="9">
        <v>0</v>
      </c>
    </row>
    <row r="459" spans="1:10" x14ac:dyDescent="0.25">
      <c r="A459" s="2" t="s">
        <v>677</v>
      </c>
      <c r="B459" s="24">
        <v>0</v>
      </c>
      <c r="C459" s="24">
        <v>0</v>
      </c>
      <c r="D459" s="24">
        <v>0</v>
      </c>
      <c r="E459" s="24">
        <v>0</v>
      </c>
      <c r="F459" s="24">
        <v>0</v>
      </c>
      <c r="G459" s="24">
        <v>0</v>
      </c>
      <c r="J459" s="9">
        <v>0</v>
      </c>
    </row>
    <row r="460" spans="1:10" x14ac:dyDescent="0.25">
      <c r="A460" s="2" t="s">
        <v>676</v>
      </c>
      <c r="B460" s="24">
        <v>0</v>
      </c>
      <c r="C460" s="24">
        <v>0</v>
      </c>
      <c r="D460" s="24">
        <v>0</v>
      </c>
      <c r="E460" s="24">
        <v>0</v>
      </c>
      <c r="F460" s="24">
        <v>0</v>
      </c>
      <c r="G460" s="24">
        <v>0</v>
      </c>
      <c r="J460" s="9">
        <v>0</v>
      </c>
    </row>
    <row r="461" spans="1:10" x14ac:dyDescent="0.25">
      <c r="A461" s="2" t="s">
        <v>675</v>
      </c>
      <c r="B461" s="24">
        <v>0</v>
      </c>
      <c r="C461" s="24">
        <v>0</v>
      </c>
      <c r="D461" s="24">
        <v>0</v>
      </c>
      <c r="E461" s="24">
        <v>0</v>
      </c>
      <c r="F461" s="24">
        <v>0</v>
      </c>
      <c r="G461" s="24">
        <v>0</v>
      </c>
      <c r="J461" s="9">
        <v>0</v>
      </c>
    </row>
    <row r="462" spans="1:10" x14ac:dyDescent="0.25">
      <c r="A462" s="2" t="s">
        <v>674</v>
      </c>
      <c r="B462" s="24">
        <v>0</v>
      </c>
      <c r="C462" s="24">
        <v>0</v>
      </c>
      <c r="D462" s="24">
        <v>0</v>
      </c>
      <c r="E462" s="24">
        <v>0</v>
      </c>
      <c r="F462" s="24">
        <v>0</v>
      </c>
      <c r="G462" s="24">
        <v>0</v>
      </c>
      <c r="J462" s="9">
        <v>0</v>
      </c>
    </row>
    <row r="463" spans="1:10" x14ac:dyDescent="0.25">
      <c r="A463" s="2" t="s">
        <v>673</v>
      </c>
      <c r="B463" s="24">
        <v>0</v>
      </c>
      <c r="C463" s="24">
        <v>0</v>
      </c>
      <c r="D463" s="24">
        <v>0</v>
      </c>
      <c r="E463" s="24">
        <v>0</v>
      </c>
      <c r="F463" s="24">
        <v>0</v>
      </c>
      <c r="G463" s="24">
        <v>0</v>
      </c>
      <c r="J463" s="9">
        <v>0</v>
      </c>
    </row>
    <row r="464" spans="1:10" x14ac:dyDescent="0.25">
      <c r="A464" s="2" t="s">
        <v>672</v>
      </c>
      <c r="B464" s="24">
        <v>0</v>
      </c>
      <c r="C464" s="24">
        <v>0</v>
      </c>
      <c r="D464" s="24">
        <v>0</v>
      </c>
      <c r="E464" s="24">
        <v>0</v>
      </c>
      <c r="F464" s="24">
        <v>0</v>
      </c>
      <c r="G464" s="24">
        <v>0</v>
      </c>
      <c r="J464" s="9">
        <v>0</v>
      </c>
    </row>
    <row r="465" spans="1:10" x14ac:dyDescent="0.25">
      <c r="A465" s="2" t="s">
        <v>671</v>
      </c>
      <c r="B465" s="24">
        <v>0</v>
      </c>
      <c r="C465" s="24">
        <v>0</v>
      </c>
      <c r="D465" s="24">
        <v>0</v>
      </c>
      <c r="E465" s="24">
        <v>0</v>
      </c>
      <c r="F465" s="24">
        <v>0</v>
      </c>
      <c r="G465" s="24">
        <v>0</v>
      </c>
      <c r="J465" s="9">
        <v>0</v>
      </c>
    </row>
    <row r="466" spans="1:10" x14ac:dyDescent="0.25">
      <c r="A466" s="2" t="s">
        <v>670</v>
      </c>
      <c r="B466" s="24">
        <v>0</v>
      </c>
      <c r="C466" s="24">
        <v>0</v>
      </c>
      <c r="D466" s="24">
        <v>0</v>
      </c>
      <c r="E466" s="24">
        <v>0</v>
      </c>
      <c r="F466" s="24">
        <v>0</v>
      </c>
      <c r="G466" s="24">
        <v>0</v>
      </c>
      <c r="J466" s="9">
        <v>0</v>
      </c>
    </row>
    <row r="467" spans="1:10" x14ac:dyDescent="0.25">
      <c r="A467" s="2" t="s">
        <v>669</v>
      </c>
      <c r="B467" s="24">
        <v>0</v>
      </c>
      <c r="C467" s="24">
        <v>0</v>
      </c>
      <c r="D467" s="24">
        <v>0</v>
      </c>
      <c r="E467" s="24">
        <v>0</v>
      </c>
      <c r="F467" s="24">
        <v>0</v>
      </c>
      <c r="G467" s="24">
        <v>0</v>
      </c>
      <c r="J467" s="9">
        <v>0</v>
      </c>
    </row>
    <row r="468" spans="1:10" x14ac:dyDescent="0.25">
      <c r="A468" s="2" t="s">
        <v>668</v>
      </c>
      <c r="B468" s="24">
        <v>0</v>
      </c>
      <c r="C468" s="24">
        <v>0</v>
      </c>
      <c r="D468" s="24">
        <v>0</v>
      </c>
      <c r="E468" s="24">
        <v>0</v>
      </c>
      <c r="F468" s="24">
        <v>0</v>
      </c>
      <c r="G468" s="24">
        <v>0</v>
      </c>
      <c r="J468" s="9">
        <v>0</v>
      </c>
    </row>
    <row r="469" spans="1:10" x14ac:dyDescent="0.25">
      <c r="A469" s="2" t="s">
        <v>667</v>
      </c>
      <c r="B469" s="24">
        <v>0</v>
      </c>
      <c r="C469" s="24">
        <v>0</v>
      </c>
      <c r="D469" s="24">
        <v>0</v>
      </c>
      <c r="E469" s="24">
        <v>0</v>
      </c>
      <c r="F469" s="24">
        <v>0</v>
      </c>
      <c r="G469" s="24">
        <v>0</v>
      </c>
      <c r="J469" s="9">
        <v>0</v>
      </c>
    </row>
    <row r="470" spans="1:10" x14ac:dyDescent="0.25">
      <c r="A470" s="2" t="s">
        <v>666</v>
      </c>
      <c r="B470" s="24">
        <v>0</v>
      </c>
      <c r="C470" s="24">
        <v>0</v>
      </c>
      <c r="D470" s="24">
        <v>0</v>
      </c>
      <c r="E470" s="24">
        <v>0</v>
      </c>
      <c r="F470" s="24">
        <v>0</v>
      </c>
      <c r="G470" s="24">
        <v>0</v>
      </c>
      <c r="J470" s="9">
        <v>0</v>
      </c>
    </row>
    <row r="471" spans="1:10" x14ac:dyDescent="0.25">
      <c r="A471" s="2" t="s">
        <v>665</v>
      </c>
      <c r="B471" s="24">
        <v>0</v>
      </c>
      <c r="C471" s="24">
        <v>0</v>
      </c>
      <c r="D471" s="24">
        <v>0</v>
      </c>
      <c r="E471" s="24">
        <v>0</v>
      </c>
      <c r="F471" s="24">
        <v>0</v>
      </c>
      <c r="G471" s="24">
        <v>0</v>
      </c>
      <c r="J471" s="9">
        <v>0</v>
      </c>
    </row>
    <row r="472" spans="1:10" x14ac:dyDescent="0.25">
      <c r="A472" s="2" t="s">
        <v>664</v>
      </c>
      <c r="B472" s="24">
        <v>0</v>
      </c>
      <c r="C472" s="24">
        <v>0</v>
      </c>
      <c r="D472" s="24">
        <v>0</v>
      </c>
      <c r="E472" s="24">
        <v>0</v>
      </c>
      <c r="F472" s="24">
        <v>0</v>
      </c>
      <c r="G472" s="24">
        <v>0</v>
      </c>
      <c r="J472" s="9">
        <v>0</v>
      </c>
    </row>
    <row r="473" spans="1:10" x14ac:dyDescent="0.25">
      <c r="A473" s="2" t="s">
        <v>663</v>
      </c>
      <c r="B473" s="24">
        <v>0</v>
      </c>
      <c r="C473" s="24">
        <v>0</v>
      </c>
      <c r="D473" s="24">
        <v>0</v>
      </c>
      <c r="E473" s="24">
        <v>0</v>
      </c>
      <c r="F473" s="24">
        <v>0</v>
      </c>
      <c r="G473" s="24">
        <v>0</v>
      </c>
      <c r="J473" s="9">
        <v>0</v>
      </c>
    </row>
    <row r="474" spans="1:10" x14ac:dyDescent="0.25">
      <c r="A474" s="2" t="s">
        <v>662</v>
      </c>
      <c r="B474" s="24">
        <v>0</v>
      </c>
      <c r="C474" s="24">
        <v>0</v>
      </c>
      <c r="D474" s="24">
        <v>0</v>
      </c>
      <c r="E474" s="24">
        <v>0</v>
      </c>
      <c r="F474" s="24">
        <v>0</v>
      </c>
      <c r="G474" s="24">
        <v>0</v>
      </c>
      <c r="J474" s="9">
        <v>0</v>
      </c>
    </row>
    <row r="475" spans="1:10" x14ac:dyDescent="0.25">
      <c r="A475" s="2" t="s">
        <v>661</v>
      </c>
      <c r="B475" s="24">
        <v>0</v>
      </c>
      <c r="C475" s="24">
        <v>0</v>
      </c>
      <c r="D475" s="24">
        <v>0</v>
      </c>
      <c r="E475" s="24">
        <v>0</v>
      </c>
      <c r="F475" s="24">
        <v>0</v>
      </c>
      <c r="G475" s="24">
        <v>0</v>
      </c>
      <c r="J475" s="9">
        <v>0</v>
      </c>
    </row>
    <row r="476" spans="1:10" x14ac:dyDescent="0.25">
      <c r="A476" s="2" t="s">
        <v>660</v>
      </c>
      <c r="B476" s="24">
        <v>0</v>
      </c>
      <c r="C476" s="24">
        <v>0</v>
      </c>
      <c r="D476" s="24">
        <v>0</v>
      </c>
      <c r="E476" s="24">
        <v>0</v>
      </c>
      <c r="F476" s="24">
        <v>0</v>
      </c>
      <c r="G476" s="24">
        <v>0</v>
      </c>
      <c r="J476" s="9">
        <v>0</v>
      </c>
    </row>
    <row r="477" spans="1:10" x14ac:dyDescent="0.25">
      <c r="A477" s="2" t="s">
        <v>659</v>
      </c>
      <c r="B477" s="24">
        <v>0</v>
      </c>
      <c r="C477" s="24">
        <v>0</v>
      </c>
      <c r="D477" s="24">
        <v>0</v>
      </c>
      <c r="E477" s="24">
        <v>0</v>
      </c>
      <c r="F477" s="24">
        <v>0</v>
      </c>
      <c r="G477" s="24">
        <v>0</v>
      </c>
      <c r="J477" s="9">
        <v>0</v>
      </c>
    </row>
    <row r="478" spans="1:10" x14ac:dyDescent="0.25">
      <c r="A478" s="2" t="s">
        <v>658</v>
      </c>
      <c r="B478" s="24">
        <v>0</v>
      </c>
      <c r="C478" s="24">
        <v>0</v>
      </c>
      <c r="D478" s="24">
        <v>0</v>
      </c>
      <c r="E478" s="24">
        <v>0</v>
      </c>
      <c r="F478" s="24">
        <v>0</v>
      </c>
      <c r="G478" s="24">
        <v>0</v>
      </c>
      <c r="J478" s="9">
        <v>0</v>
      </c>
    </row>
    <row r="479" spans="1:10" x14ac:dyDescent="0.25">
      <c r="A479" s="2" t="s">
        <v>657</v>
      </c>
      <c r="B479" s="24">
        <v>0</v>
      </c>
      <c r="C479" s="24">
        <v>0</v>
      </c>
      <c r="D479" s="24">
        <v>0</v>
      </c>
      <c r="E479" s="24">
        <v>0</v>
      </c>
      <c r="F479" s="24">
        <v>0</v>
      </c>
      <c r="G479" s="24">
        <v>0</v>
      </c>
      <c r="J479" s="9">
        <v>0</v>
      </c>
    </row>
    <row r="480" spans="1:10" x14ac:dyDescent="0.25">
      <c r="A480" s="2" t="s">
        <v>656</v>
      </c>
      <c r="B480" s="24">
        <v>0</v>
      </c>
      <c r="C480" s="24">
        <v>0</v>
      </c>
      <c r="D480" s="24">
        <v>0</v>
      </c>
      <c r="E480" s="24">
        <v>0</v>
      </c>
      <c r="F480" s="24">
        <v>0</v>
      </c>
      <c r="G480" s="24">
        <v>0</v>
      </c>
      <c r="J480" s="9">
        <v>0</v>
      </c>
    </row>
    <row r="481" spans="1:10" x14ac:dyDescent="0.25">
      <c r="A481" s="2" t="s">
        <v>655</v>
      </c>
      <c r="B481" s="24">
        <v>0</v>
      </c>
      <c r="C481" s="24">
        <v>0</v>
      </c>
      <c r="D481" s="24">
        <v>0</v>
      </c>
      <c r="E481" s="24">
        <v>0</v>
      </c>
      <c r="F481" s="24">
        <v>0</v>
      </c>
      <c r="G481" s="24">
        <v>0</v>
      </c>
      <c r="J481" s="9">
        <v>0</v>
      </c>
    </row>
    <row r="482" spans="1:10" x14ac:dyDescent="0.25">
      <c r="A482" s="2" t="s">
        <v>654</v>
      </c>
      <c r="B482" s="24">
        <v>0</v>
      </c>
      <c r="C482" s="24">
        <v>0</v>
      </c>
      <c r="D482" s="24">
        <v>0</v>
      </c>
      <c r="E482" s="24">
        <v>0</v>
      </c>
      <c r="F482" s="24">
        <v>0</v>
      </c>
      <c r="G482" s="24">
        <v>0</v>
      </c>
      <c r="J482" s="9">
        <v>0</v>
      </c>
    </row>
    <row r="483" spans="1:10" x14ac:dyDescent="0.25">
      <c r="A483" s="2" t="s">
        <v>653</v>
      </c>
      <c r="B483" s="24">
        <v>0</v>
      </c>
      <c r="C483" s="24">
        <v>0</v>
      </c>
      <c r="D483" s="24">
        <v>0</v>
      </c>
      <c r="E483" s="24">
        <v>0</v>
      </c>
      <c r="F483" s="24">
        <v>0</v>
      </c>
      <c r="G483" s="24">
        <v>0</v>
      </c>
      <c r="J483" s="9">
        <v>0</v>
      </c>
    </row>
    <row r="484" spans="1:10" x14ac:dyDescent="0.25">
      <c r="A484" s="2" t="s">
        <v>652</v>
      </c>
      <c r="B484" s="24">
        <v>0</v>
      </c>
      <c r="C484" s="24">
        <v>0</v>
      </c>
      <c r="D484" s="24">
        <v>0</v>
      </c>
      <c r="E484" s="24">
        <v>0</v>
      </c>
      <c r="F484" s="24">
        <v>0</v>
      </c>
      <c r="G484" s="24">
        <v>0</v>
      </c>
      <c r="J484" s="9">
        <v>0</v>
      </c>
    </row>
    <row r="485" spans="1:10" x14ac:dyDescent="0.25">
      <c r="A485" s="2" t="s">
        <v>651</v>
      </c>
      <c r="B485" s="24">
        <v>0</v>
      </c>
      <c r="C485" s="24">
        <v>0</v>
      </c>
      <c r="D485" s="24">
        <v>0</v>
      </c>
      <c r="E485" s="24">
        <v>0</v>
      </c>
      <c r="F485" s="24">
        <v>0</v>
      </c>
      <c r="G485" s="24">
        <v>0</v>
      </c>
      <c r="J485" s="9">
        <v>0</v>
      </c>
    </row>
    <row r="486" spans="1:10" x14ac:dyDescent="0.25">
      <c r="A486" s="2" t="s">
        <v>650</v>
      </c>
      <c r="B486" s="24">
        <v>0</v>
      </c>
      <c r="C486" s="24">
        <v>0</v>
      </c>
      <c r="D486" s="24">
        <v>0</v>
      </c>
      <c r="E486" s="24">
        <v>0</v>
      </c>
      <c r="F486" s="24">
        <v>0</v>
      </c>
      <c r="G486" s="24">
        <v>0</v>
      </c>
      <c r="J486" s="9">
        <v>0</v>
      </c>
    </row>
    <row r="487" spans="1:10" x14ac:dyDescent="0.25">
      <c r="A487" s="2" t="s">
        <v>649</v>
      </c>
      <c r="B487" s="24">
        <v>0</v>
      </c>
      <c r="C487" s="24">
        <v>0</v>
      </c>
      <c r="D487" s="24">
        <v>0</v>
      </c>
      <c r="E487" s="24">
        <v>0</v>
      </c>
      <c r="F487" s="24">
        <v>0</v>
      </c>
      <c r="G487" s="24">
        <v>0</v>
      </c>
      <c r="J487" s="9">
        <v>0</v>
      </c>
    </row>
    <row r="488" spans="1:10" x14ac:dyDescent="0.25">
      <c r="A488" s="2" t="s">
        <v>648</v>
      </c>
      <c r="B488" s="24">
        <v>0</v>
      </c>
      <c r="C488" s="24">
        <v>0</v>
      </c>
      <c r="D488" s="24">
        <v>0</v>
      </c>
      <c r="E488" s="24">
        <v>0</v>
      </c>
      <c r="F488" s="24">
        <v>0</v>
      </c>
      <c r="G488" s="24">
        <v>0</v>
      </c>
      <c r="J488" s="9">
        <v>0</v>
      </c>
    </row>
    <row r="489" spans="1:10" x14ac:dyDescent="0.25">
      <c r="A489" s="2" t="s">
        <v>647</v>
      </c>
      <c r="B489" s="24">
        <v>0</v>
      </c>
      <c r="C489" s="24">
        <v>0</v>
      </c>
      <c r="D489" s="24">
        <v>0</v>
      </c>
      <c r="E489" s="24">
        <v>0</v>
      </c>
      <c r="F489" s="24">
        <v>0</v>
      </c>
      <c r="G489" s="24">
        <v>0</v>
      </c>
      <c r="J489" s="9">
        <v>0</v>
      </c>
    </row>
    <row r="490" spans="1:10" x14ac:dyDescent="0.25">
      <c r="A490" s="2" t="s">
        <v>646</v>
      </c>
      <c r="B490" s="24">
        <v>0</v>
      </c>
      <c r="C490" s="24">
        <v>0</v>
      </c>
      <c r="D490" s="24">
        <v>0</v>
      </c>
      <c r="E490" s="24">
        <v>0</v>
      </c>
      <c r="F490" s="24">
        <v>0</v>
      </c>
      <c r="G490" s="24">
        <v>0</v>
      </c>
      <c r="J490" s="9">
        <v>0</v>
      </c>
    </row>
    <row r="491" spans="1:10" x14ac:dyDescent="0.25">
      <c r="A491" s="2" t="s">
        <v>645</v>
      </c>
      <c r="B491" s="24">
        <v>0</v>
      </c>
      <c r="C491" s="24">
        <v>0</v>
      </c>
      <c r="D491" s="24">
        <v>0</v>
      </c>
      <c r="E491" s="24">
        <v>0</v>
      </c>
      <c r="F491" s="24">
        <v>0</v>
      </c>
      <c r="G491" s="24">
        <v>0</v>
      </c>
      <c r="J491" s="9">
        <v>0</v>
      </c>
    </row>
    <row r="492" spans="1:10" x14ac:dyDescent="0.25">
      <c r="A492" s="2" t="s">
        <v>644</v>
      </c>
      <c r="B492" s="24">
        <v>0</v>
      </c>
      <c r="C492" s="24">
        <v>0</v>
      </c>
      <c r="D492" s="24">
        <v>0</v>
      </c>
      <c r="E492" s="24">
        <v>0</v>
      </c>
      <c r="F492" s="24">
        <v>0</v>
      </c>
      <c r="G492" s="24">
        <v>0</v>
      </c>
      <c r="J492" s="9">
        <v>0</v>
      </c>
    </row>
    <row r="493" spans="1:10" x14ac:dyDescent="0.25">
      <c r="A493" s="2" t="s">
        <v>643</v>
      </c>
      <c r="B493" s="24">
        <v>0</v>
      </c>
      <c r="C493" s="24">
        <v>0</v>
      </c>
      <c r="D493" s="24">
        <v>0</v>
      </c>
      <c r="E493" s="24">
        <v>0</v>
      </c>
      <c r="F493" s="24">
        <v>0</v>
      </c>
      <c r="G493" s="24">
        <v>0</v>
      </c>
      <c r="J493" s="9">
        <v>0</v>
      </c>
    </row>
    <row r="494" spans="1:10" x14ac:dyDescent="0.25">
      <c r="A494" s="2" t="s">
        <v>642</v>
      </c>
      <c r="B494" s="24">
        <v>0</v>
      </c>
      <c r="C494" s="24">
        <v>0</v>
      </c>
      <c r="D494" s="24">
        <v>0</v>
      </c>
      <c r="E494" s="24">
        <v>0</v>
      </c>
      <c r="F494" s="24">
        <v>0</v>
      </c>
      <c r="G494" s="24">
        <v>0</v>
      </c>
      <c r="J494" s="9">
        <v>0</v>
      </c>
    </row>
    <row r="495" spans="1:10" x14ac:dyDescent="0.25">
      <c r="A495" s="2" t="s">
        <v>641</v>
      </c>
      <c r="B495" s="24">
        <v>0</v>
      </c>
      <c r="C495" s="24">
        <v>0</v>
      </c>
      <c r="D495" s="24">
        <v>0</v>
      </c>
      <c r="E495" s="24">
        <v>0</v>
      </c>
      <c r="F495" s="24">
        <v>0</v>
      </c>
      <c r="G495" s="24">
        <v>0</v>
      </c>
      <c r="J495" s="9">
        <v>0</v>
      </c>
    </row>
    <row r="496" spans="1:10" x14ac:dyDescent="0.25">
      <c r="A496" s="2" t="s">
        <v>640</v>
      </c>
      <c r="B496" s="24">
        <v>0</v>
      </c>
      <c r="C496" s="24">
        <v>0</v>
      </c>
      <c r="D496" s="24">
        <v>0</v>
      </c>
      <c r="E496" s="24">
        <v>0</v>
      </c>
      <c r="F496" s="24">
        <v>0</v>
      </c>
      <c r="G496" s="24">
        <v>0</v>
      </c>
      <c r="J496" s="9">
        <v>0</v>
      </c>
    </row>
    <row r="497" spans="1:10" x14ac:dyDescent="0.25">
      <c r="A497" s="2" t="s">
        <v>639</v>
      </c>
      <c r="B497" s="24">
        <v>0</v>
      </c>
      <c r="C497" s="24">
        <v>0</v>
      </c>
      <c r="D497" s="24">
        <v>0</v>
      </c>
      <c r="E497" s="24">
        <v>0</v>
      </c>
      <c r="F497" s="24">
        <v>0</v>
      </c>
      <c r="G497" s="24">
        <v>0</v>
      </c>
      <c r="J497" s="9">
        <v>0</v>
      </c>
    </row>
    <row r="498" spans="1:10" x14ac:dyDescent="0.25">
      <c r="A498" s="2" t="s">
        <v>638</v>
      </c>
      <c r="B498" s="24">
        <v>0</v>
      </c>
      <c r="C498" s="24">
        <v>0</v>
      </c>
      <c r="D498" s="24">
        <v>0</v>
      </c>
      <c r="E498" s="24">
        <v>0</v>
      </c>
      <c r="F498" s="24">
        <v>0</v>
      </c>
      <c r="G498" s="24">
        <v>0</v>
      </c>
      <c r="J498" s="9">
        <v>0</v>
      </c>
    </row>
    <row r="499" spans="1:10" x14ac:dyDescent="0.25">
      <c r="A499" s="2" t="s">
        <v>637</v>
      </c>
      <c r="B499" s="24">
        <v>0</v>
      </c>
      <c r="C499" s="24">
        <v>0</v>
      </c>
      <c r="D499" s="24">
        <v>0</v>
      </c>
      <c r="E499" s="24">
        <v>0</v>
      </c>
      <c r="F499" s="24">
        <v>0</v>
      </c>
      <c r="G499" s="24">
        <v>0</v>
      </c>
      <c r="J499" s="9">
        <v>0</v>
      </c>
    </row>
    <row r="500" spans="1:10" x14ac:dyDescent="0.25">
      <c r="A500" s="2" t="s">
        <v>636</v>
      </c>
      <c r="B500" s="24">
        <v>0</v>
      </c>
      <c r="C500" s="24">
        <v>0</v>
      </c>
      <c r="D500" s="24">
        <v>0</v>
      </c>
      <c r="E500" s="24">
        <v>0</v>
      </c>
      <c r="F500" s="24">
        <v>0</v>
      </c>
      <c r="G500" s="24">
        <v>0</v>
      </c>
      <c r="J500" s="9">
        <v>0</v>
      </c>
    </row>
    <row r="501" spans="1:10" x14ac:dyDescent="0.25">
      <c r="A501" s="2" t="s">
        <v>635</v>
      </c>
      <c r="B501" s="24">
        <v>0</v>
      </c>
      <c r="C501" s="24">
        <v>0</v>
      </c>
      <c r="D501" s="24">
        <v>0</v>
      </c>
      <c r="E501" s="24">
        <v>0</v>
      </c>
      <c r="F501" s="24">
        <v>0</v>
      </c>
      <c r="G501" s="24">
        <v>0</v>
      </c>
      <c r="J501" s="9">
        <v>0</v>
      </c>
    </row>
    <row r="502" spans="1:10" x14ac:dyDescent="0.25">
      <c r="A502" s="2" t="s">
        <v>634</v>
      </c>
      <c r="B502" s="24">
        <v>0</v>
      </c>
      <c r="C502" s="24">
        <v>0</v>
      </c>
      <c r="D502" s="24">
        <v>0</v>
      </c>
      <c r="E502" s="24">
        <v>0</v>
      </c>
      <c r="F502" s="24">
        <v>0</v>
      </c>
      <c r="G502" s="24">
        <v>0</v>
      </c>
      <c r="J502" s="9">
        <v>0</v>
      </c>
    </row>
    <row r="503" spans="1:10" x14ac:dyDescent="0.25">
      <c r="A503" s="2" t="s">
        <v>633</v>
      </c>
      <c r="B503" s="24">
        <v>0</v>
      </c>
      <c r="C503" s="24">
        <v>0</v>
      </c>
      <c r="D503" s="24">
        <v>0</v>
      </c>
      <c r="E503" s="24">
        <v>0</v>
      </c>
      <c r="F503" s="24">
        <v>0</v>
      </c>
      <c r="G503" s="24">
        <v>0</v>
      </c>
      <c r="J503" s="9">
        <v>0</v>
      </c>
    </row>
    <row r="504" spans="1:10" x14ac:dyDescent="0.25">
      <c r="A504" s="2" t="s">
        <v>632</v>
      </c>
      <c r="B504" s="24">
        <v>0</v>
      </c>
      <c r="C504" s="24">
        <v>0</v>
      </c>
      <c r="D504" s="24">
        <v>0</v>
      </c>
      <c r="E504" s="24">
        <v>0</v>
      </c>
      <c r="F504" s="24">
        <v>0</v>
      </c>
      <c r="G504" s="24">
        <v>0</v>
      </c>
      <c r="J504" s="9">
        <v>0</v>
      </c>
    </row>
    <row r="505" spans="1:10" x14ac:dyDescent="0.25">
      <c r="A505" s="2" t="s">
        <v>631</v>
      </c>
      <c r="B505" s="24">
        <v>0</v>
      </c>
      <c r="C505" s="24">
        <v>0</v>
      </c>
      <c r="D505" s="24">
        <v>0</v>
      </c>
      <c r="E505" s="24">
        <v>0</v>
      </c>
      <c r="F505" s="24">
        <v>0</v>
      </c>
      <c r="G505" s="24">
        <v>0</v>
      </c>
      <c r="J505" s="9">
        <v>0</v>
      </c>
    </row>
    <row r="506" spans="1:10" x14ac:dyDescent="0.25">
      <c r="A506" s="2" t="s">
        <v>630</v>
      </c>
      <c r="B506" s="24">
        <v>0</v>
      </c>
      <c r="C506" s="24">
        <v>0</v>
      </c>
      <c r="D506" s="24">
        <v>0</v>
      </c>
      <c r="E506" s="24">
        <v>0</v>
      </c>
      <c r="F506" s="24">
        <v>0</v>
      </c>
      <c r="G506" s="24">
        <v>0</v>
      </c>
      <c r="J506" s="9">
        <v>0</v>
      </c>
    </row>
    <row r="507" spans="1:10" x14ac:dyDescent="0.25">
      <c r="A507" s="2" t="s">
        <v>629</v>
      </c>
      <c r="B507" s="24">
        <v>0</v>
      </c>
      <c r="C507" s="24">
        <v>0</v>
      </c>
      <c r="D507" s="24">
        <v>0</v>
      </c>
      <c r="E507" s="24">
        <v>0</v>
      </c>
      <c r="F507" s="24">
        <v>0</v>
      </c>
      <c r="G507" s="24">
        <v>0</v>
      </c>
      <c r="J507" s="9">
        <v>0</v>
      </c>
    </row>
    <row r="508" spans="1:10" x14ac:dyDescent="0.25">
      <c r="A508" s="2" t="s">
        <v>628</v>
      </c>
      <c r="B508" s="24">
        <v>0</v>
      </c>
      <c r="C508" s="24">
        <v>0</v>
      </c>
      <c r="D508" s="24">
        <v>0</v>
      </c>
      <c r="E508" s="24">
        <v>0</v>
      </c>
      <c r="F508" s="24">
        <v>0</v>
      </c>
      <c r="G508" s="24">
        <v>0</v>
      </c>
      <c r="J508" s="9">
        <v>0</v>
      </c>
    </row>
    <row r="509" spans="1:10" x14ac:dyDescent="0.25">
      <c r="A509" s="2" t="s">
        <v>627</v>
      </c>
      <c r="B509" s="24">
        <v>0</v>
      </c>
      <c r="C509" s="24">
        <v>0</v>
      </c>
      <c r="D509" s="24">
        <v>0</v>
      </c>
      <c r="E509" s="24">
        <v>0</v>
      </c>
      <c r="F509" s="24">
        <v>0</v>
      </c>
      <c r="G509" s="24">
        <v>0</v>
      </c>
      <c r="J509" s="9">
        <v>0</v>
      </c>
    </row>
    <row r="510" spans="1:10" x14ac:dyDescent="0.25">
      <c r="A510" s="2" t="s">
        <v>626</v>
      </c>
      <c r="B510" s="24">
        <v>0</v>
      </c>
      <c r="C510" s="24">
        <v>0</v>
      </c>
      <c r="D510" s="24">
        <v>0</v>
      </c>
      <c r="E510" s="24">
        <v>0</v>
      </c>
      <c r="F510" s="24">
        <v>0</v>
      </c>
      <c r="G510" s="24">
        <v>0</v>
      </c>
      <c r="J510" s="9">
        <v>0</v>
      </c>
    </row>
    <row r="511" spans="1:10" x14ac:dyDescent="0.25">
      <c r="A511" s="2" t="s">
        <v>625</v>
      </c>
      <c r="B511" s="24">
        <v>0</v>
      </c>
      <c r="C511" s="24">
        <v>0</v>
      </c>
      <c r="D511" s="24">
        <v>0</v>
      </c>
      <c r="E511" s="24">
        <v>0</v>
      </c>
      <c r="F511" s="24">
        <v>0</v>
      </c>
      <c r="G511" s="24">
        <v>0</v>
      </c>
      <c r="J511" s="9">
        <v>0</v>
      </c>
    </row>
    <row r="512" spans="1:10" x14ac:dyDescent="0.25">
      <c r="A512" s="2" t="s">
        <v>624</v>
      </c>
      <c r="B512" s="24">
        <v>0</v>
      </c>
      <c r="C512" s="24">
        <v>0</v>
      </c>
      <c r="D512" s="24">
        <v>0</v>
      </c>
      <c r="E512" s="24">
        <v>0</v>
      </c>
      <c r="F512" s="24">
        <v>0</v>
      </c>
      <c r="G512" s="24">
        <v>0</v>
      </c>
      <c r="J512" s="9">
        <v>0</v>
      </c>
    </row>
    <row r="513" spans="1:10" x14ac:dyDescent="0.25">
      <c r="A513" s="2" t="s">
        <v>623</v>
      </c>
      <c r="B513" s="24">
        <v>0</v>
      </c>
      <c r="C513" s="24">
        <v>0</v>
      </c>
      <c r="D513" s="24">
        <v>0</v>
      </c>
      <c r="E513" s="24">
        <v>0</v>
      </c>
      <c r="F513" s="24">
        <v>0</v>
      </c>
      <c r="G513" s="24">
        <v>0</v>
      </c>
      <c r="J513" s="9">
        <v>0</v>
      </c>
    </row>
    <row r="514" spans="1:10" x14ac:dyDescent="0.25">
      <c r="A514" s="2" t="s">
        <v>622</v>
      </c>
      <c r="B514" s="24">
        <v>0</v>
      </c>
      <c r="C514" s="24">
        <v>0</v>
      </c>
      <c r="D514" s="24">
        <v>0</v>
      </c>
      <c r="E514" s="24">
        <v>0</v>
      </c>
      <c r="F514" s="24">
        <v>0</v>
      </c>
      <c r="G514" s="24">
        <v>0</v>
      </c>
      <c r="J514" s="9">
        <v>0</v>
      </c>
    </row>
    <row r="515" spans="1:10" x14ac:dyDescent="0.25">
      <c r="A515" s="2" t="s">
        <v>621</v>
      </c>
      <c r="B515" s="24">
        <v>0</v>
      </c>
      <c r="C515" s="24">
        <v>0</v>
      </c>
      <c r="D515" s="24">
        <v>0</v>
      </c>
      <c r="E515" s="24">
        <v>0</v>
      </c>
      <c r="F515" s="24">
        <v>0</v>
      </c>
      <c r="G515" s="24">
        <v>0</v>
      </c>
      <c r="J515" s="9">
        <v>0</v>
      </c>
    </row>
    <row r="516" spans="1:10" x14ac:dyDescent="0.25">
      <c r="A516" s="2" t="s">
        <v>620</v>
      </c>
      <c r="B516" s="24">
        <v>0</v>
      </c>
      <c r="C516" s="24">
        <v>0</v>
      </c>
      <c r="D516" s="24">
        <v>0</v>
      </c>
      <c r="E516" s="24">
        <v>0</v>
      </c>
      <c r="F516" s="24">
        <v>0</v>
      </c>
      <c r="G516" s="24">
        <v>0</v>
      </c>
      <c r="J516" s="9">
        <v>0</v>
      </c>
    </row>
    <row r="517" spans="1:10" x14ac:dyDescent="0.25">
      <c r="A517" s="2" t="s">
        <v>619</v>
      </c>
      <c r="B517" s="24">
        <v>0</v>
      </c>
      <c r="C517" s="24">
        <v>0</v>
      </c>
      <c r="D517" s="24">
        <v>0</v>
      </c>
      <c r="E517" s="24">
        <v>0</v>
      </c>
      <c r="F517" s="24">
        <v>0</v>
      </c>
      <c r="G517" s="24">
        <v>0</v>
      </c>
      <c r="J517" s="9">
        <v>0</v>
      </c>
    </row>
    <row r="518" spans="1:10" x14ac:dyDescent="0.25">
      <c r="A518" s="2" t="s">
        <v>618</v>
      </c>
      <c r="B518" s="24">
        <v>0</v>
      </c>
      <c r="C518" s="24">
        <v>0</v>
      </c>
      <c r="D518" s="24">
        <v>0</v>
      </c>
      <c r="E518" s="24">
        <v>0</v>
      </c>
      <c r="F518" s="24">
        <v>0</v>
      </c>
      <c r="G518" s="24">
        <v>0</v>
      </c>
      <c r="J518" s="9">
        <v>0</v>
      </c>
    </row>
    <row r="519" spans="1:10" x14ac:dyDescent="0.25">
      <c r="A519" s="2" t="s">
        <v>617</v>
      </c>
      <c r="B519" s="24">
        <v>0</v>
      </c>
      <c r="C519" s="24">
        <v>0</v>
      </c>
      <c r="D519" s="24">
        <v>0</v>
      </c>
      <c r="E519" s="24">
        <v>0</v>
      </c>
      <c r="F519" s="24">
        <v>0</v>
      </c>
      <c r="G519" s="24">
        <v>0</v>
      </c>
      <c r="J519" s="9">
        <v>0</v>
      </c>
    </row>
    <row r="520" spans="1:10" x14ac:dyDescent="0.25">
      <c r="A520" s="2" t="s">
        <v>616</v>
      </c>
      <c r="B520" s="24">
        <v>0</v>
      </c>
      <c r="C520" s="24">
        <v>0</v>
      </c>
      <c r="D520" s="24">
        <v>0</v>
      </c>
      <c r="E520" s="24">
        <v>0</v>
      </c>
      <c r="F520" s="24">
        <v>0</v>
      </c>
      <c r="G520" s="24">
        <v>0</v>
      </c>
      <c r="J520" s="9">
        <v>0</v>
      </c>
    </row>
    <row r="521" spans="1:10" x14ac:dyDescent="0.25">
      <c r="A521" s="2" t="s">
        <v>615</v>
      </c>
      <c r="B521" s="24">
        <v>0</v>
      </c>
      <c r="C521" s="24">
        <v>0</v>
      </c>
      <c r="D521" s="24">
        <v>0</v>
      </c>
      <c r="E521" s="24">
        <v>0</v>
      </c>
      <c r="F521" s="24">
        <v>0</v>
      </c>
      <c r="G521" s="24">
        <v>0</v>
      </c>
      <c r="J521" s="9">
        <v>0</v>
      </c>
    </row>
    <row r="522" spans="1:10" x14ac:dyDescent="0.25">
      <c r="A522" s="2" t="s">
        <v>614</v>
      </c>
      <c r="B522" s="24">
        <v>0</v>
      </c>
      <c r="C522" s="24">
        <v>0</v>
      </c>
      <c r="D522" s="24">
        <v>0</v>
      </c>
      <c r="E522" s="24">
        <v>0</v>
      </c>
      <c r="F522" s="24">
        <v>0</v>
      </c>
      <c r="G522" s="24">
        <v>0</v>
      </c>
      <c r="J522" s="9">
        <v>0</v>
      </c>
    </row>
    <row r="523" spans="1:10" x14ac:dyDescent="0.25">
      <c r="A523" s="2" t="s">
        <v>613</v>
      </c>
      <c r="B523" s="24">
        <v>0</v>
      </c>
      <c r="C523" s="24">
        <v>0</v>
      </c>
      <c r="D523" s="24">
        <v>0</v>
      </c>
      <c r="E523" s="24">
        <v>0</v>
      </c>
      <c r="F523" s="24">
        <v>0</v>
      </c>
      <c r="G523" s="24">
        <v>0</v>
      </c>
      <c r="J523" s="9">
        <v>0</v>
      </c>
    </row>
    <row r="524" spans="1:10" x14ac:dyDescent="0.25">
      <c r="A524" s="2" t="s">
        <v>612</v>
      </c>
      <c r="B524" s="24">
        <v>0</v>
      </c>
      <c r="C524" s="24">
        <v>0</v>
      </c>
      <c r="D524" s="24">
        <v>0</v>
      </c>
      <c r="E524" s="24">
        <v>0</v>
      </c>
      <c r="F524" s="24">
        <v>0</v>
      </c>
      <c r="G524" s="24">
        <v>0</v>
      </c>
      <c r="J524" s="9">
        <v>0</v>
      </c>
    </row>
    <row r="525" spans="1:10" x14ac:dyDescent="0.25">
      <c r="A525" s="2" t="s">
        <v>611</v>
      </c>
      <c r="B525" s="24">
        <v>0</v>
      </c>
      <c r="C525" s="24">
        <v>0</v>
      </c>
      <c r="D525" s="24">
        <v>0</v>
      </c>
      <c r="E525" s="24">
        <v>0</v>
      </c>
      <c r="F525" s="24">
        <v>0</v>
      </c>
      <c r="G525" s="24">
        <v>0</v>
      </c>
      <c r="J525" s="9">
        <v>0</v>
      </c>
    </row>
    <row r="526" spans="1:10" x14ac:dyDescent="0.25">
      <c r="A526" s="2" t="s">
        <v>610</v>
      </c>
      <c r="B526" s="24">
        <v>0</v>
      </c>
      <c r="C526" s="24">
        <v>0</v>
      </c>
      <c r="D526" s="24">
        <v>0</v>
      </c>
      <c r="E526" s="24">
        <v>0</v>
      </c>
      <c r="F526" s="24">
        <v>0</v>
      </c>
      <c r="G526" s="24">
        <v>0</v>
      </c>
      <c r="J526" s="9">
        <v>0</v>
      </c>
    </row>
    <row r="527" spans="1:10" x14ac:dyDescent="0.25">
      <c r="A527" s="2" t="s">
        <v>609</v>
      </c>
      <c r="B527" s="24">
        <v>0</v>
      </c>
      <c r="C527" s="24">
        <v>0</v>
      </c>
      <c r="D527" s="24">
        <v>0</v>
      </c>
      <c r="E527" s="24">
        <v>0</v>
      </c>
      <c r="F527" s="24">
        <v>0</v>
      </c>
      <c r="G527" s="24">
        <v>0</v>
      </c>
      <c r="J527" s="9">
        <v>0</v>
      </c>
    </row>
    <row r="528" spans="1:10" x14ac:dyDescent="0.25">
      <c r="A528" s="2" t="s">
        <v>608</v>
      </c>
      <c r="B528" s="24">
        <v>0</v>
      </c>
      <c r="C528" s="24">
        <v>0</v>
      </c>
      <c r="D528" s="24">
        <v>0</v>
      </c>
      <c r="E528" s="24">
        <v>0</v>
      </c>
      <c r="F528" s="24">
        <v>0</v>
      </c>
      <c r="G528" s="24">
        <v>0</v>
      </c>
      <c r="J528" s="9">
        <v>0</v>
      </c>
    </row>
    <row r="529" spans="1:10" x14ac:dyDescent="0.25">
      <c r="A529" s="2" t="s">
        <v>607</v>
      </c>
      <c r="B529" s="24">
        <v>0</v>
      </c>
      <c r="C529" s="24">
        <v>0</v>
      </c>
      <c r="D529" s="24">
        <v>0</v>
      </c>
      <c r="E529" s="24">
        <v>0</v>
      </c>
      <c r="F529" s="24">
        <v>0</v>
      </c>
      <c r="G529" s="24">
        <v>0</v>
      </c>
      <c r="J529" s="9">
        <v>0</v>
      </c>
    </row>
    <row r="530" spans="1:10" x14ac:dyDescent="0.25">
      <c r="A530" s="2" t="s">
        <v>606</v>
      </c>
      <c r="B530" s="24">
        <v>0</v>
      </c>
      <c r="C530" s="24">
        <v>0</v>
      </c>
      <c r="D530" s="24">
        <v>0</v>
      </c>
      <c r="E530" s="24">
        <v>0</v>
      </c>
      <c r="F530" s="24">
        <v>0</v>
      </c>
      <c r="G530" s="24">
        <v>0</v>
      </c>
      <c r="J530" s="9">
        <v>0</v>
      </c>
    </row>
    <row r="531" spans="1:10" x14ac:dyDescent="0.25">
      <c r="A531" s="2" t="s">
        <v>605</v>
      </c>
      <c r="B531" s="24">
        <v>0</v>
      </c>
      <c r="C531" s="24">
        <v>0</v>
      </c>
      <c r="D531" s="24">
        <v>0</v>
      </c>
      <c r="E531" s="24">
        <v>0</v>
      </c>
      <c r="F531" s="24">
        <v>0</v>
      </c>
      <c r="G531" s="24">
        <v>0</v>
      </c>
      <c r="J531" s="9">
        <v>0</v>
      </c>
    </row>
    <row r="532" spans="1:10" x14ac:dyDescent="0.25">
      <c r="A532" s="2" t="s">
        <v>604</v>
      </c>
      <c r="B532" s="24">
        <v>0</v>
      </c>
      <c r="C532" s="24">
        <v>0</v>
      </c>
      <c r="D532" s="24">
        <v>0</v>
      </c>
      <c r="E532" s="24">
        <v>0</v>
      </c>
      <c r="F532" s="24">
        <v>0</v>
      </c>
      <c r="G532" s="24">
        <v>0</v>
      </c>
      <c r="J532" s="9">
        <v>0</v>
      </c>
    </row>
    <row r="533" spans="1:10" x14ac:dyDescent="0.25">
      <c r="A533" s="2" t="s">
        <v>603</v>
      </c>
      <c r="B533" s="24">
        <v>0</v>
      </c>
      <c r="C533" s="24">
        <v>0</v>
      </c>
      <c r="D533" s="24">
        <v>0</v>
      </c>
      <c r="E533" s="24">
        <v>0</v>
      </c>
      <c r="F533" s="24">
        <v>0</v>
      </c>
      <c r="G533" s="24">
        <v>0</v>
      </c>
      <c r="J533" s="9">
        <v>0</v>
      </c>
    </row>
    <row r="534" spans="1:10" x14ac:dyDescent="0.25">
      <c r="A534" s="2" t="s">
        <v>602</v>
      </c>
      <c r="B534" s="24">
        <v>0</v>
      </c>
      <c r="C534" s="24">
        <v>0</v>
      </c>
      <c r="D534" s="24">
        <v>0</v>
      </c>
      <c r="E534" s="24">
        <v>0</v>
      </c>
      <c r="F534" s="24">
        <v>0</v>
      </c>
      <c r="G534" s="24">
        <v>0</v>
      </c>
      <c r="J534" s="9">
        <v>0</v>
      </c>
    </row>
    <row r="535" spans="1:10" x14ac:dyDescent="0.25">
      <c r="A535" s="2" t="s">
        <v>601</v>
      </c>
      <c r="B535" s="24">
        <v>0</v>
      </c>
      <c r="C535" s="24">
        <v>0</v>
      </c>
      <c r="D535" s="24">
        <v>0</v>
      </c>
      <c r="E535" s="24">
        <v>0</v>
      </c>
      <c r="F535" s="24">
        <v>0</v>
      </c>
      <c r="G535" s="24">
        <v>0</v>
      </c>
      <c r="J535" s="9">
        <v>0</v>
      </c>
    </row>
    <row r="536" spans="1:10" x14ac:dyDescent="0.25">
      <c r="A536" s="2" t="s">
        <v>600</v>
      </c>
      <c r="B536" s="24">
        <v>0</v>
      </c>
      <c r="C536" s="24">
        <v>0</v>
      </c>
      <c r="D536" s="24">
        <v>0</v>
      </c>
      <c r="E536" s="24">
        <v>0</v>
      </c>
      <c r="F536" s="24">
        <v>0</v>
      </c>
      <c r="G536" s="24">
        <v>0</v>
      </c>
      <c r="J536" s="9">
        <v>0</v>
      </c>
    </row>
    <row r="537" spans="1:10" x14ac:dyDescent="0.25">
      <c r="A537" s="2" t="s">
        <v>599</v>
      </c>
      <c r="B537" s="24">
        <v>0</v>
      </c>
      <c r="C537" s="24">
        <v>0</v>
      </c>
      <c r="D537" s="24">
        <v>0</v>
      </c>
      <c r="E537" s="24">
        <v>0</v>
      </c>
      <c r="F537" s="24">
        <v>0</v>
      </c>
      <c r="G537" s="24">
        <v>0</v>
      </c>
      <c r="J537" s="9">
        <v>0</v>
      </c>
    </row>
    <row r="538" spans="1:10" x14ac:dyDescent="0.25">
      <c r="A538" s="2" t="s">
        <v>598</v>
      </c>
      <c r="B538" s="24">
        <v>0</v>
      </c>
      <c r="C538" s="24">
        <v>0</v>
      </c>
      <c r="D538" s="24">
        <v>0</v>
      </c>
      <c r="E538" s="24">
        <v>0</v>
      </c>
      <c r="F538" s="24">
        <v>0</v>
      </c>
      <c r="G538" s="24">
        <v>0</v>
      </c>
      <c r="J538" s="9">
        <v>0</v>
      </c>
    </row>
    <row r="539" spans="1:10" x14ac:dyDescent="0.25">
      <c r="A539" s="2" t="s">
        <v>597</v>
      </c>
      <c r="B539" s="24">
        <v>0</v>
      </c>
      <c r="C539" s="24">
        <v>0</v>
      </c>
      <c r="D539" s="24">
        <v>0</v>
      </c>
      <c r="E539" s="24">
        <v>0</v>
      </c>
      <c r="F539" s="24">
        <v>0</v>
      </c>
      <c r="G539" s="24">
        <v>0</v>
      </c>
      <c r="J539" s="9">
        <v>0</v>
      </c>
    </row>
    <row r="540" spans="1:10" x14ac:dyDescent="0.25">
      <c r="A540" s="2" t="s">
        <v>596</v>
      </c>
      <c r="B540" s="24">
        <v>0</v>
      </c>
      <c r="C540" s="24">
        <v>0</v>
      </c>
      <c r="D540" s="24">
        <v>0</v>
      </c>
      <c r="E540" s="24">
        <v>0</v>
      </c>
      <c r="F540" s="24">
        <v>0</v>
      </c>
      <c r="G540" s="24">
        <v>0</v>
      </c>
      <c r="J540" s="9">
        <v>0</v>
      </c>
    </row>
    <row r="541" spans="1:10" x14ac:dyDescent="0.25">
      <c r="A541" s="2" t="s">
        <v>595</v>
      </c>
      <c r="B541" s="24">
        <v>0</v>
      </c>
      <c r="C541" s="24">
        <v>0</v>
      </c>
      <c r="D541" s="24">
        <v>0</v>
      </c>
      <c r="E541" s="24">
        <v>0</v>
      </c>
      <c r="F541" s="24">
        <v>0</v>
      </c>
      <c r="G541" s="24">
        <v>0</v>
      </c>
      <c r="J541" s="9">
        <v>0</v>
      </c>
    </row>
    <row r="542" spans="1:10" x14ac:dyDescent="0.25">
      <c r="A542" s="2" t="s">
        <v>594</v>
      </c>
      <c r="B542" s="24">
        <v>0</v>
      </c>
      <c r="C542" s="24">
        <v>0</v>
      </c>
      <c r="D542" s="24">
        <v>0</v>
      </c>
      <c r="E542" s="24">
        <v>0</v>
      </c>
      <c r="F542" s="24">
        <v>0</v>
      </c>
      <c r="G542" s="24">
        <v>0</v>
      </c>
      <c r="J542" s="9">
        <v>0</v>
      </c>
    </row>
    <row r="543" spans="1:10" x14ac:dyDescent="0.25">
      <c r="A543" s="2" t="s">
        <v>593</v>
      </c>
      <c r="B543" s="24">
        <v>0</v>
      </c>
      <c r="C543" s="24">
        <v>0</v>
      </c>
      <c r="D543" s="24">
        <v>0</v>
      </c>
      <c r="E543" s="24">
        <v>0</v>
      </c>
      <c r="F543" s="24">
        <v>0</v>
      </c>
      <c r="G543" s="24">
        <v>0</v>
      </c>
      <c r="J543" s="9">
        <v>0</v>
      </c>
    </row>
    <row r="544" spans="1:10" x14ac:dyDescent="0.25">
      <c r="A544" s="2" t="s">
        <v>592</v>
      </c>
      <c r="B544" s="24">
        <v>0</v>
      </c>
      <c r="C544" s="24">
        <v>0</v>
      </c>
      <c r="D544" s="24">
        <v>0</v>
      </c>
      <c r="E544" s="24">
        <v>0</v>
      </c>
      <c r="F544" s="24">
        <v>0</v>
      </c>
      <c r="G544" s="24">
        <v>0</v>
      </c>
      <c r="J544" s="9">
        <v>0</v>
      </c>
    </row>
    <row r="545" spans="1:10" x14ac:dyDescent="0.25">
      <c r="A545" s="2" t="s">
        <v>591</v>
      </c>
      <c r="B545" s="24">
        <v>0</v>
      </c>
      <c r="C545" s="24">
        <v>0</v>
      </c>
      <c r="D545" s="24">
        <v>0</v>
      </c>
      <c r="E545" s="24">
        <v>0</v>
      </c>
      <c r="F545" s="24">
        <v>0</v>
      </c>
      <c r="G545" s="24">
        <v>0</v>
      </c>
      <c r="J545" s="9">
        <v>0</v>
      </c>
    </row>
    <row r="546" spans="1:10" x14ac:dyDescent="0.25">
      <c r="A546" s="2" t="s">
        <v>590</v>
      </c>
      <c r="B546" s="24">
        <v>0</v>
      </c>
      <c r="C546" s="24">
        <v>0</v>
      </c>
      <c r="D546" s="24">
        <v>0</v>
      </c>
      <c r="E546" s="24">
        <v>0</v>
      </c>
      <c r="F546" s="24">
        <v>0</v>
      </c>
      <c r="G546" s="24">
        <v>0</v>
      </c>
      <c r="J546" s="9">
        <v>0</v>
      </c>
    </row>
    <row r="547" spans="1:10" x14ac:dyDescent="0.25">
      <c r="A547" s="2" t="s">
        <v>589</v>
      </c>
      <c r="B547" s="24">
        <v>0</v>
      </c>
      <c r="C547" s="24">
        <v>0</v>
      </c>
      <c r="D547" s="24">
        <v>0</v>
      </c>
      <c r="E547" s="24">
        <v>0</v>
      </c>
      <c r="F547" s="24">
        <v>0</v>
      </c>
      <c r="G547" s="24">
        <v>0</v>
      </c>
      <c r="J547" s="9">
        <v>0</v>
      </c>
    </row>
    <row r="548" spans="1:10" x14ac:dyDescent="0.25">
      <c r="A548" s="2" t="s">
        <v>588</v>
      </c>
      <c r="B548" s="24">
        <v>0</v>
      </c>
      <c r="C548" s="24">
        <v>0</v>
      </c>
      <c r="D548" s="24">
        <v>0</v>
      </c>
      <c r="E548" s="24">
        <v>0</v>
      </c>
      <c r="F548" s="24">
        <v>0</v>
      </c>
      <c r="G548" s="24">
        <v>0</v>
      </c>
      <c r="J548" s="9">
        <v>0</v>
      </c>
    </row>
    <row r="549" spans="1:10" x14ac:dyDescent="0.25">
      <c r="A549" s="2" t="s">
        <v>587</v>
      </c>
      <c r="B549" s="24">
        <v>0</v>
      </c>
      <c r="C549" s="24">
        <v>0</v>
      </c>
      <c r="D549" s="24">
        <v>0</v>
      </c>
      <c r="E549" s="24">
        <v>0</v>
      </c>
      <c r="F549" s="24">
        <v>0</v>
      </c>
      <c r="G549" s="24">
        <v>0</v>
      </c>
      <c r="J549" s="9">
        <v>0</v>
      </c>
    </row>
    <row r="550" spans="1:10" x14ac:dyDescent="0.25">
      <c r="A550" t="s">
        <v>586</v>
      </c>
      <c r="B550" s="24">
        <v>1.03</v>
      </c>
      <c r="C550" s="24">
        <v>1.07</v>
      </c>
      <c r="D550" s="24">
        <v>0.98956599999999995</v>
      </c>
      <c r="E550" s="24">
        <v>1.01</v>
      </c>
      <c r="F550" s="24">
        <v>13613000</v>
      </c>
      <c r="G550" s="24" t="s">
        <v>1281</v>
      </c>
      <c r="H550" s="7">
        <v>1</v>
      </c>
      <c r="J550" s="10">
        <f>(E550-B550)/B550</f>
        <v>-1.9417475728155355E-2</v>
      </c>
    </row>
    <row r="551" spans="1:10" x14ac:dyDescent="0.25">
      <c r="A551" t="s">
        <v>585</v>
      </c>
      <c r="B551" s="24">
        <v>0.99652099999999999</v>
      </c>
      <c r="C551" s="24">
        <v>2.88</v>
      </c>
      <c r="D551" s="24">
        <v>0.82264800000000005</v>
      </c>
      <c r="E551" s="24">
        <v>2.71</v>
      </c>
      <c r="F551" s="24">
        <v>320452000</v>
      </c>
      <c r="G551" s="24" t="s">
        <v>1281</v>
      </c>
      <c r="H551" s="7">
        <v>2</v>
      </c>
      <c r="J551" s="10">
        <f t="shared" ref="J551:J614" si="0">(E551-B551)/B551</f>
        <v>1.7194610048358239</v>
      </c>
    </row>
    <row r="552" spans="1:10" x14ac:dyDescent="0.25">
      <c r="A552" t="s">
        <v>584</v>
      </c>
      <c r="B552" s="24">
        <v>2.72</v>
      </c>
      <c r="C552" s="24">
        <v>5.4</v>
      </c>
      <c r="D552" s="24">
        <v>2.63</v>
      </c>
      <c r="E552" s="24">
        <v>4.09</v>
      </c>
      <c r="F552" s="24">
        <v>414950016</v>
      </c>
      <c r="G552" s="24">
        <v>654930711</v>
      </c>
      <c r="H552" s="7">
        <v>3</v>
      </c>
      <c r="J552" s="10">
        <f t="shared" si="0"/>
        <v>0.50367647058823517</v>
      </c>
    </row>
    <row r="553" spans="1:10" x14ac:dyDescent="0.25">
      <c r="A553" t="s">
        <v>583</v>
      </c>
      <c r="B553" s="24">
        <v>4.0999999999999996</v>
      </c>
      <c r="C553" s="24">
        <v>4.1900000000000004</v>
      </c>
      <c r="D553" s="24">
        <v>2.93</v>
      </c>
      <c r="E553" s="24">
        <v>3.37</v>
      </c>
      <c r="F553" s="24">
        <v>218559008</v>
      </c>
      <c r="G553" s="24">
        <v>550155157</v>
      </c>
      <c r="H553" s="7">
        <v>4</v>
      </c>
      <c r="J553" s="10">
        <f t="shared" si="0"/>
        <v>-0.17804878048780479</v>
      </c>
    </row>
    <row r="554" spans="1:10" x14ac:dyDescent="0.25">
      <c r="A554" t="s">
        <v>582</v>
      </c>
      <c r="B554" s="24">
        <v>3.36</v>
      </c>
      <c r="C554" s="24">
        <v>3.52</v>
      </c>
      <c r="D554" s="24">
        <v>2.73</v>
      </c>
      <c r="E554" s="24">
        <v>3</v>
      </c>
      <c r="F554" s="24">
        <v>124339000</v>
      </c>
      <c r="G554" s="24">
        <v>500626422</v>
      </c>
      <c r="H554" s="7">
        <v>5</v>
      </c>
      <c r="J554" s="10">
        <f t="shared" si="0"/>
        <v>-0.10714285714285711</v>
      </c>
    </row>
    <row r="555" spans="1:10" x14ac:dyDescent="0.25">
      <c r="A555" t="s">
        <v>581</v>
      </c>
      <c r="B555" s="24">
        <v>3.01</v>
      </c>
      <c r="C555" s="24">
        <v>3.87</v>
      </c>
      <c r="D555" s="24">
        <v>3.01</v>
      </c>
      <c r="E555" s="24">
        <v>3.36</v>
      </c>
      <c r="F555" s="24">
        <v>177463008</v>
      </c>
      <c r="G555" s="24">
        <v>568361515</v>
      </c>
      <c r="H555" s="7">
        <v>6</v>
      </c>
      <c r="J555" s="10">
        <f t="shared" si="0"/>
        <v>0.1162790697674419</v>
      </c>
    </row>
    <row r="556" spans="1:10" x14ac:dyDescent="0.25">
      <c r="A556" t="s">
        <v>580</v>
      </c>
      <c r="B556" s="24">
        <v>3.35</v>
      </c>
      <c r="C556" s="24">
        <v>3.35</v>
      </c>
      <c r="D556" s="24">
        <v>2.71</v>
      </c>
      <c r="E556" s="24">
        <v>2.8</v>
      </c>
      <c r="F556" s="24">
        <v>96596496</v>
      </c>
      <c r="G556" s="24">
        <v>481139483</v>
      </c>
      <c r="H556" s="7">
        <v>7</v>
      </c>
      <c r="J556" s="10">
        <f t="shared" si="0"/>
        <v>-0.16417910447761203</v>
      </c>
    </row>
    <row r="557" spans="1:10" x14ac:dyDescent="0.25">
      <c r="A557" t="s">
        <v>579</v>
      </c>
      <c r="B557" s="24">
        <v>2.82</v>
      </c>
      <c r="C557" s="24">
        <v>2.9</v>
      </c>
      <c r="D557" s="24">
        <v>2.09</v>
      </c>
      <c r="E557" s="24">
        <v>2.59</v>
      </c>
      <c r="F557" s="24">
        <v>151162000</v>
      </c>
      <c r="G557" s="24">
        <v>489397507</v>
      </c>
      <c r="H557" s="7">
        <v>8</v>
      </c>
      <c r="J557" s="10">
        <f t="shared" si="0"/>
        <v>-8.1560283687943255E-2</v>
      </c>
    </row>
    <row r="558" spans="1:10" x14ac:dyDescent="0.25">
      <c r="A558" t="s">
        <v>578</v>
      </c>
      <c r="B558" s="24">
        <v>2.6</v>
      </c>
      <c r="C558" s="24">
        <v>2.69</v>
      </c>
      <c r="D558" s="24">
        <v>2.19</v>
      </c>
      <c r="E558" s="24">
        <v>2.29</v>
      </c>
      <c r="F558" s="24">
        <v>87525104</v>
      </c>
      <c r="G558" s="24">
        <v>472683190</v>
      </c>
      <c r="H558" s="7">
        <v>9</v>
      </c>
      <c r="J558" s="10">
        <f t="shared" si="0"/>
        <v>-0.11923076923076925</v>
      </c>
    </row>
    <row r="559" spans="1:10" x14ac:dyDescent="0.25">
      <c r="A559" t="s">
        <v>577</v>
      </c>
      <c r="B559" s="24">
        <v>2.25</v>
      </c>
      <c r="C559" s="24">
        <v>2.39</v>
      </c>
      <c r="D559" s="24">
        <v>1.72</v>
      </c>
      <c r="E559" s="24">
        <v>1.83</v>
      </c>
      <c r="F559" s="24">
        <v>79608800</v>
      </c>
      <c r="G559" s="24">
        <v>381951141</v>
      </c>
      <c r="H559" s="7">
        <v>10</v>
      </c>
      <c r="J559" s="10">
        <f t="shared" si="0"/>
        <v>-0.18666666666666665</v>
      </c>
    </row>
    <row r="560" spans="1:10" x14ac:dyDescent="0.25">
      <c r="A560" t="s">
        <v>576</v>
      </c>
      <c r="B560" s="24">
        <v>1.79</v>
      </c>
      <c r="C560" s="24">
        <v>1.82</v>
      </c>
      <c r="D560" s="24">
        <v>1.42</v>
      </c>
      <c r="E560" s="24">
        <v>1.66</v>
      </c>
      <c r="F560" s="24">
        <v>111023000</v>
      </c>
      <c r="G560" s="24">
        <v>348448761</v>
      </c>
      <c r="H560" s="7">
        <v>11</v>
      </c>
      <c r="J560" s="10">
        <f t="shared" si="0"/>
        <v>-7.2625698324022409E-2</v>
      </c>
    </row>
    <row r="561" spans="1:10" x14ac:dyDescent="0.25">
      <c r="A561" t="s">
        <v>575</v>
      </c>
      <c r="B561" s="24">
        <v>1.64</v>
      </c>
      <c r="C561" s="24">
        <v>2.09</v>
      </c>
      <c r="D561" s="24">
        <v>1.54</v>
      </c>
      <c r="E561" s="24">
        <v>2.0699999999999998</v>
      </c>
      <c r="F561" s="24">
        <v>104621000</v>
      </c>
      <c r="G561" s="24">
        <v>440930500</v>
      </c>
      <c r="H561" s="7">
        <v>12</v>
      </c>
      <c r="J561" s="10">
        <f t="shared" si="0"/>
        <v>0.26219512195121947</v>
      </c>
    </row>
    <row r="562" spans="1:10" x14ac:dyDescent="0.25">
      <c r="A562" t="s">
        <v>574</v>
      </c>
      <c r="B562" s="24">
        <v>2.08</v>
      </c>
      <c r="C562" s="24">
        <v>2.13</v>
      </c>
      <c r="D562" s="24">
        <v>1.71</v>
      </c>
      <c r="E562" s="24">
        <v>1.74</v>
      </c>
      <c r="F562" s="24">
        <v>51203900</v>
      </c>
      <c r="G562" s="24">
        <v>373156762</v>
      </c>
      <c r="H562" s="7">
        <v>13</v>
      </c>
      <c r="J562" s="10">
        <f t="shared" si="0"/>
        <v>-0.16346153846153849</v>
      </c>
    </row>
    <row r="563" spans="1:10" x14ac:dyDescent="0.25">
      <c r="A563" t="s">
        <v>573</v>
      </c>
      <c r="B563" s="24">
        <v>1.73</v>
      </c>
      <c r="C563" s="24">
        <v>1.77</v>
      </c>
      <c r="D563" s="24">
        <v>1.54</v>
      </c>
      <c r="E563" s="24">
        <v>1.55</v>
      </c>
      <c r="F563" s="24">
        <v>41025200</v>
      </c>
      <c r="G563" s="24">
        <v>337481682</v>
      </c>
      <c r="H563" s="7">
        <v>14</v>
      </c>
      <c r="J563" s="10">
        <f t="shared" si="0"/>
        <v>-0.10404624277456644</v>
      </c>
    </row>
    <row r="564" spans="1:10" x14ac:dyDescent="0.25">
      <c r="A564" t="s">
        <v>572</v>
      </c>
      <c r="B564" s="24">
        <v>1.55</v>
      </c>
      <c r="C564" s="24">
        <v>1.55</v>
      </c>
      <c r="D564" s="24">
        <v>1.3</v>
      </c>
      <c r="E564" s="24">
        <v>1.3</v>
      </c>
      <c r="F564" s="24">
        <v>34208800</v>
      </c>
      <c r="G564" s="24">
        <v>286962322</v>
      </c>
      <c r="H564" s="7">
        <v>15</v>
      </c>
      <c r="J564" s="10">
        <f t="shared" si="0"/>
        <v>-0.16129032258064516</v>
      </c>
    </row>
    <row r="565" spans="1:10" x14ac:dyDescent="0.25">
      <c r="A565" t="s">
        <v>571</v>
      </c>
      <c r="B565" s="24">
        <v>1.29</v>
      </c>
      <c r="C565" s="24">
        <v>1.35</v>
      </c>
      <c r="D565" s="24">
        <v>1.19</v>
      </c>
      <c r="E565" s="24">
        <v>1.25</v>
      </c>
      <c r="F565" s="24">
        <v>30802800</v>
      </c>
      <c r="G565" s="24">
        <v>278730236</v>
      </c>
      <c r="H565" s="7">
        <v>16</v>
      </c>
      <c r="J565" s="10">
        <f t="shared" si="0"/>
        <v>-3.1007751937984523E-2</v>
      </c>
    </row>
    <row r="566" spans="1:10" x14ac:dyDescent="0.25">
      <c r="A566" t="s">
        <v>570</v>
      </c>
      <c r="B566" s="24">
        <v>1.25</v>
      </c>
      <c r="C566" s="24">
        <v>1.57</v>
      </c>
      <c r="D566" s="24">
        <v>1.25</v>
      </c>
      <c r="E566" s="24">
        <v>1.54</v>
      </c>
      <c r="F566" s="24">
        <v>62295100</v>
      </c>
      <c r="G566" s="24">
        <v>344935476</v>
      </c>
      <c r="H566" s="7">
        <v>17</v>
      </c>
      <c r="J566" s="10">
        <f t="shared" si="0"/>
        <v>0.23200000000000004</v>
      </c>
    </row>
    <row r="567" spans="1:10" x14ac:dyDescent="0.25">
      <c r="A567" t="s">
        <v>569</v>
      </c>
      <c r="B567" s="24">
        <v>1.54</v>
      </c>
      <c r="C567" s="24">
        <v>1.75</v>
      </c>
      <c r="D567" s="24">
        <v>1.48</v>
      </c>
      <c r="E567" s="24">
        <v>1.7</v>
      </c>
      <c r="F567" s="24">
        <v>58108000</v>
      </c>
      <c r="G567" s="24">
        <v>383913353</v>
      </c>
      <c r="H567" s="7">
        <v>18</v>
      </c>
      <c r="J567" s="10">
        <f t="shared" si="0"/>
        <v>0.10389610389610385</v>
      </c>
    </row>
    <row r="568" spans="1:10" x14ac:dyDescent="0.25">
      <c r="A568" t="s">
        <v>568</v>
      </c>
      <c r="B568" s="24">
        <v>1.7</v>
      </c>
      <c r="C568" s="24">
        <v>1.79</v>
      </c>
      <c r="D568" s="24">
        <v>1.54</v>
      </c>
      <c r="E568" s="24">
        <v>1.56</v>
      </c>
      <c r="F568" s="24">
        <v>55057600</v>
      </c>
      <c r="G568" s="24">
        <v>355988649</v>
      </c>
      <c r="H568" s="7">
        <v>19</v>
      </c>
      <c r="J568" s="10">
        <f t="shared" si="0"/>
        <v>-8.2352941176470532E-2</v>
      </c>
    </row>
    <row r="569" spans="1:10" x14ac:dyDescent="0.25">
      <c r="A569" t="s">
        <v>567</v>
      </c>
      <c r="B569" s="24">
        <v>1.57</v>
      </c>
      <c r="C569" s="24">
        <v>1.76</v>
      </c>
      <c r="D569" s="24">
        <v>1.57</v>
      </c>
      <c r="E569" s="24">
        <v>1.74</v>
      </c>
      <c r="F569" s="24">
        <v>45949800</v>
      </c>
      <c r="G569" s="24">
        <v>401980353</v>
      </c>
      <c r="H569" s="7">
        <v>20</v>
      </c>
      <c r="J569" s="10">
        <f t="shared" si="0"/>
        <v>0.10828025477707001</v>
      </c>
    </row>
    <row r="570" spans="1:10" x14ac:dyDescent="0.25">
      <c r="A570" t="s">
        <v>566</v>
      </c>
      <c r="B570" s="24">
        <v>1.76</v>
      </c>
      <c r="C570" s="24">
        <v>2.02</v>
      </c>
      <c r="D570" s="24">
        <v>1.73</v>
      </c>
      <c r="E570" s="24">
        <v>1.82</v>
      </c>
      <c r="F570" s="24">
        <v>58164900</v>
      </c>
      <c r="G570" s="24">
        <v>422992713</v>
      </c>
      <c r="H570" s="7">
        <v>21</v>
      </c>
      <c r="J570" s="10">
        <f t="shared" si="0"/>
        <v>3.4090909090909123E-2</v>
      </c>
    </row>
    <row r="571" spans="1:10" x14ac:dyDescent="0.25">
      <c r="A571" t="s">
        <v>565</v>
      </c>
      <c r="B571" s="24">
        <v>1.82</v>
      </c>
      <c r="C571" s="24">
        <v>2</v>
      </c>
      <c r="D571" s="24">
        <v>1.81</v>
      </c>
      <c r="E571" s="24">
        <v>1.96</v>
      </c>
      <c r="F571" s="24">
        <v>41809000</v>
      </c>
      <c r="G571" s="24">
        <v>459569043</v>
      </c>
      <c r="H571" s="7">
        <v>22</v>
      </c>
      <c r="J571" s="10">
        <f t="shared" si="0"/>
        <v>7.6923076923076872E-2</v>
      </c>
    </row>
    <row r="572" spans="1:10" x14ac:dyDescent="0.25">
      <c r="A572" t="s">
        <v>564</v>
      </c>
      <c r="B572" s="24">
        <v>1.96</v>
      </c>
      <c r="C572" s="24">
        <v>2.14</v>
      </c>
      <c r="D572" s="24">
        <v>1.74</v>
      </c>
      <c r="E572" s="24">
        <v>1.87</v>
      </c>
      <c r="F572" s="24">
        <v>60205000</v>
      </c>
      <c r="G572" s="24">
        <v>441892481</v>
      </c>
      <c r="H572" s="7">
        <v>23</v>
      </c>
      <c r="J572" s="10">
        <f t="shared" si="0"/>
        <v>-4.5918367346938702E-2</v>
      </c>
    </row>
    <row r="573" spans="1:10" x14ac:dyDescent="0.25">
      <c r="A573" t="s">
        <v>563</v>
      </c>
      <c r="B573" s="24">
        <v>1.88</v>
      </c>
      <c r="C573" s="24">
        <v>1.95</v>
      </c>
      <c r="D573" s="24">
        <v>1.82</v>
      </c>
      <c r="E573" s="24">
        <v>1.87</v>
      </c>
      <c r="F573" s="24">
        <v>36585400</v>
      </c>
      <c r="G573" s="24">
        <v>448035488</v>
      </c>
      <c r="H573" s="7">
        <v>24</v>
      </c>
      <c r="J573" s="10">
        <f t="shared" si="0"/>
        <v>-5.3191489361700999E-3</v>
      </c>
    </row>
    <row r="574" spans="1:10" x14ac:dyDescent="0.25">
      <c r="A574" t="s">
        <v>562</v>
      </c>
      <c r="B574" s="24">
        <v>1.88</v>
      </c>
      <c r="C574" s="24">
        <v>1.89</v>
      </c>
      <c r="D574" s="24">
        <v>1.55</v>
      </c>
      <c r="E574" s="24">
        <v>1.65</v>
      </c>
      <c r="F574" s="24">
        <v>42547000</v>
      </c>
      <c r="G574" s="24">
        <v>397191785</v>
      </c>
      <c r="H574" s="7">
        <v>25</v>
      </c>
      <c r="J574" s="10">
        <f t="shared" si="0"/>
        <v>-0.12234042553191489</v>
      </c>
    </row>
    <row r="575" spans="1:10" x14ac:dyDescent="0.25">
      <c r="A575" t="s">
        <v>561</v>
      </c>
      <c r="B575" s="24">
        <v>1.64</v>
      </c>
      <c r="C575" s="24">
        <v>1.74</v>
      </c>
      <c r="D575" s="24">
        <v>1.47</v>
      </c>
      <c r="E575" s="24">
        <v>1.74</v>
      </c>
      <c r="F575" s="24">
        <v>48693200</v>
      </c>
      <c r="G575" s="24">
        <v>422142814</v>
      </c>
      <c r="H575" s="7">
        <v>26</v>
      </c>
      <c r="J575" s="10">
        <f t="shared" si="0"/>
        <v>6.0975609756097622E-2</v>
      </c>
    </row>
    <row r="576" spans="1:10" x14ac:dyDescent="0.25">
      <c r="A576" t="s">
        <v>560</v>
      </c>
      <c r="B576" s="24">
        <v>1.75</v>
      </c>
      <c r="C576" s="24">
        <v>1.98</v>
      </c>
      <c r="D576" s="24">
        <v>1.73</v>
      </c>
      <c r="E576" s="24">
        <v>1.95</v>
      </c>
      <c r="F576" s="24">
        <v>69371696</v>
      </c>
      <c r="G576" s="24">
        <v>478828804</v>
      </c>
      <c r="H576" s="7">
        <v>27</v>
      </c>
      <c r="J576" s="10">
        <f t="shared" si="0"/>
        <v>0.11428571428571425</v>
      </c>
    </row>
    <row r="577" spans="1:10" x14ac:dyDescent="0.25">
      <c r="A577" t="s">
        <v>559</v>
      </c>
      <c r="B577" s="24">
        <v>1.96</v>
      </c>
      <c r="C577" s="24">
        <v>2.0099999999999998</v>
      </c>
      <c r="D577" s="24">
        <v>1.85</v>
      </c>
      <c r="E577" s="24">
        <v>1.85</v>
      </c>
      <c r="F577" s="24">
        <v>64730400</v>
      </c>
      <c r="G577" s="24">
        <v>456314168</v>
      </c>
      <c r="H577" s="7">
        <v>28</v>
      </c>
      <c r="J577" s="10">
        <f t="shared" si="0"/>
        <v>-5.6122448979591774E-2</v>
      </c>
    </row>
    <row r="578" spans="1:10" x14ac:dyDescent="0.25">
      <c r="A578" t="s">
        <v>558</v>
      </c>
      <c r="B578" s="24">
        <v>1.83</v>
      </c>
      <c r="C578" s="24">
        <v>1.84</v>
      </c>
      <c r="D578" s="24">
        <v>1.66</v>
      </c>
      <c r="E578" s="24">
        <v>1.83</v>
      </c>
      <c r="F578" s="24">
        <v>44021100</v>
      </c>
      <c r="G578" s="24">
        <v>456657340</v>
      </c>
      <c r="H578" s="7">
        <v>29</v>
      </c>
      <c r="J578" s="10">
        <f t="shared" si="0"/>
        <v>0</v>
      </c>
    </row>
    <row r="579" spans="1:10" x14ac:dyDescent="0.25">
      <c r="A579" t="s">
        <v>557</v>
      </c>
      <c r="B579" s="24">
        <v>1.83</v>
      </c>
      <c r="C579" s="24">
        <v>1.84</v>
      </c>
      <c r="D579" s="24">
        <v>1.71</v>
      </c>
      <c r="E579" s="24">
        <v>1.78</v>
      </c>
      <c r="F579" s="24">
        <v>27580200</v>
      </c>
      <c r="G579" s="24">
        <v>448515327</v>
      </c>
      <c r="H579" s="7">
        <v>30</v>
      </c>
      <c r="J579" s="10">
        <f t="shared" si="0"/>
        <v>-2.7322404371584723E-2</v>
      </c>
    </row>
    <row r="580" spans="1:10" x14ac:dyDescent="0.25">
      <c r="A580" t="s">
        <v>556</v>
      </c>
      <c r="B580" s="24">
        <v>1.77</v>
      </c>
      <c r="C580" s="24">
        <v>1.79</v>
      </c>
      <c r="D580" s="24">
        <v>1.71</v>
      </c>
      <c r="E580" s="24">
        <v>1.74</v>
      </c>
      <c r="F580" s="24">
        <v>29657700</v>
      </c>
      <c r="G580" s="24">
        <v>441239071</v>
      </c>
      <c r="H580" s="7">
        <v>31</v>
      </c>
      <c r="J580" s="10">
        <f t="shared" si="0"/>
        <v>-1.6949152542372895E-2</v>
      </c>
    </row>
    <row r="581" spans="1:10" x14ac:dyDescent="0.25">
      <c r="A581" t="s">
        <v>555</v>
      </c>
      <c r="B581" s="24">
        <v>1.75</v>
      </c>
      <c r="C581" s="24">
        <v>1.81</v>
      </c>
      <c r="D581" s="24">
        <v>1.68</v>
      </c>
      <c r="E581" s="24">
        <v>1.78</v>
      </c>
      <c r="F581" s="24">
        <v>39175500</v>
      </c>
      <c r="G581" s="24">
        <v>455131357</v>
      </c>
      <c r="H581" s="7">
        <v>32</v>
      </c>
      <c r="J581" s="10">
        <f t="shared" si="0"/>
        <v>1.7142857142857158E-2</v>
      </c>
    </row>
    <row r="582" spans="1:10" x14ac:dyDescent="0.25">
      <c r="A582" t="s">
        <v>554</v>
      </c>
      <c r="B582" s="24">
        <v>1.78</v>
      </c>
      <c r="C582" s="24">
        <v>1.82</v>
      </c>
      <c r="D582" s="24">
        <v>1.76</v>
      </c>
      <c r="E582" s="24">
        <v>1.78</v>
      </c>
      <c r="F582" s="24">
        <v>28880800</v>
      </c>
      <c r="G582" s="24">
        <v>458117403</v>
      </c>
      <c r="H582" s="7">
        <v>33</v>
      </c>
      <c r="J582" s="10">
        <f t="shared" si="0"/>
        <v>0</v>
      </c>
    </row>
    <row r="583" spans="1:10" x14ac:dyDescent="0.25">
      <c r="A583" t="s">
        <v>553</v>
      </c>
      <c r="B583" s="24">
        <v>1.78</v>
      </c>
      <c r="C583" s="24">
        <v>1.81</v>
      </c>
      <c r="D583" s="24">
        <v>1.75</v>
      </c>
      <c r="E583" s="24">
        <v>1.8</v>
      </c>
      <c r="F583" s="24">
        <v>25878000</v>
      </c>
      <c r="G583" s="24">
        <v>468308118</v>
      </c>
      <c r="H583" s="7">
        <v>34</v>
      </c>
      <c r="J583" s="10">
        <f t="shared" si="0"/>
        <v>1.1235955056179785E-2</v>
      </c>
    </row>
    <row r="584" spans="1:10" x14ac:dyDescent="0.25">
      <c r="A584" t="s">
        <v>552</v>
      </c>
      <c r="B584" s="24">
        <v>1.8</v>
      </c>
      <c r="C584" s="24">
        <v>1.85</v>
      </c>
      <c r="D584" s="24">
        <v>1.8</v>
      </c>
      <c r="E584" s="24">
        <v>1.81</v>
      </c>
      <c r="F584" s="24">
        <v>34183300</v>
      </c>
      <c r="G584" s="24">
        <v>472252295</v>
      </c>
      <c r="H584" s="7">
        <v>35</v>
      </c>
      <c r="J584" s="10">
        <f t="shared" si="0"/>
        <v>5.5555555555555601E-3</v>
      </c>
    </row>
    <row r="585" spans="1:10" x14ac:dyDescent="0.25">
      <c r="A585" t="s">
        <v>551</v>
      </c>
      <c r="B585" s="24">
        <v>1.8</v>
      </c>
      <c r="C585" s="24">
        <v>1.98</v>
      </c>
      <c r="D585" s="24">
        <v>1.76</v>
      </c>
      <c r="E585" s="24">
        <v>1.91</v>
      </c>
      <c r="F585" s="24">
        <v>52324800</v>
      </c>
      <c r="G585" s="24">
        <v>503269011</v>
      </c>
      <c r="H585" s="7">
        <v>36</v>
      </c>
      <c r="J585" s="10">
        <f t="shared" si="0"/>
        <v>6.111111111111104E-2</v>
      </c>
    </row>
    <row r="586" spans="1:10" x14ac:dyDescent="0.25">
      <c r="A586" t="s">
        <v>550</v>
      </c>
      <c r="B586" s="24">
        <v>1.9</v>
      </c>
      <c r="C586" s="24">
        <v>1.9</v>
      </c>
      <c r="D586" s="24">
        <v>1.72</v>
      </c>
      <c r="E586" s="24">
        <v>1.74</v>
      </c>
      <c r="F586" s="24">
        <v>38436700</v>
      </c>
      <c r="G586" s="24">
        <v>463462640</v>
      </c>
      <c r="H586" s="7">
        <v>37</v>
      </c>
      <c r="J586" s="10">
        <f t="shared" si="0"/>
        <v>-8.421052631578943E-2</v>
      </c>
    </row>
    <row r="587" spans="1:10" x14ac:dyDescent="0.25">
      <c r="A587" t="s">
        <v>549</v>
      </c>
      <c r="B587" s="24">
        <v>1.73</v>
      </c>
      <c r="C587" s="24">
        <v>1.83</v>
      </c>
      <c r="D587" s="24">
        <v>1.71</v>
      </c>
      <c r="E587" s="24">
        <v>1.81</v>
      </c>
      <c r="F587" s="24">
        <v>46022400</v>
      </c>
      <c r="G587" s="24">
        <v>487115009</v>
      </c>
      <c r="H587" s="7">
        <v>38</v>
      </c>
      <c r="J587" s="10">
        <f t="shared" si="0"/>
        <v>4.6242774566474028E-2</v>
      </c>
    </row>
    <row r="588" spans="1:10" x14ac:dyDescent="0.25">
      <c r="A588" t="s">
        <v>548</v>
      </c>
      <c r="B588" s="24">
        <v>1.81</v>
      </c>
      <c r="C588" s="24">
        <v>2.04</v>
      </c>
      <c r="D588" s="24">
        <v>1.79</v>
      </c>
      <c r="E588" s="24">
        <v>1.88</v>
      </c>
      <c r="F588" s="24">
        <v>76270800</v>
      </c>
      <c r="G588" s="24">
        <v>509761999</v>
      </c>
      <c r="H588" s="7">
        <v>39</v>
      </c>
      <c r="J588" s="10">
        <f t="shared" si="0"/>
        <v>3.8674033149171179E-2</v>
      </c>
    </row>
    <row r="589" spans="1:10" x14ac:dyDescent="0.25">
      <c r="A589" t="s">
        <v>547</v>
      </c>
      <c r="B589" s="24">
        <v>1.88</v>
      </c>
      <c r="C589" s="24">
        <v>1.95</v>
      </c>
      <c r="D589" s="24">
        <v>1.81</v>
      </c>
      <c r="E589" s="24">
        <v>1.83</v>
      </c>
      <c r="F589" s="24">
        <v>36813700</v>
      </c>
      <c r="G589" s="24">
        <v>500066743</v>
      </c>
      <c r="H589" s="7">
        <v>40</v>
      </c>
      <c r="J589" s="10">
        <f t="shared" si="0"/>
        <v>-2.659574468085097E-2</v>
      </c>
    </row>
    <row r="590" spans="1:10" x14ac:dyDescent="0.25">
      <c r="A590" t="s">
        <v>546</v>
      </c>
      <c r="B590" s="24">
        <v>1.83</v>
      </c>
      <c r="C590" s="24">
        <v>1.89</v>
      </c>
      <c r="D590" s="24">
        <v>1.83</v>
      </c>
      <c r="E590" s="24">
        <v>1.83</v>
      </c>
      <c r="F590" s="24">
        <v>43519300</v>
      </c>
      <c r="G590" s="24">
        <v>502700731</v>
      </c>
      <c r="H590" s="7">
        <v>41</v>
      </c>
      <c r="J590" s="10">
        <f t="shared" si="0"/>
        <v>0</v>
      </c>
    </row>
    <row r="591" spans="1:10" x14ac:dyDescent="0.25">
      <c r="A591" t="s">
        <v>545</v>
      </c>
      <c r="B591" s="24">
        <v>1.83</v>
      </c>
      <c r="C591" s="24">
        <v>1.87</v>
      </c>
      <c r="D591" s="24">
        <v>1.77</v>
      </c>
      <c r="E591" s="24">
        <v>1.79</v>
      </c>
      <c r="F591" s="24">
        <v>49178400</v>
      </c>
      <c r="G591" s="24">
        <v>495512659</v>
      </c>
      <c r="H591" s="7">
        <v>42</v>
      </c>
      <c r="J591" s="10">
        <f t="shared" si="0"/>
        <v>-2.1857923497267777E-2</v>
      </c>
    </row>
    <row r="592" spans="1:10" x14ac:dyDescent="0.25">
      <c r="A592" t="s">
        <v>544</v>
      </c>
      <c r="B592" s="24">
        <v>1.79</v>
      </c>
      <c r="C592" s="24">
        <v>1.82</v>
      </c>
      <c r="D592" s="24">
        <v>1.66</v>
      </c>
      <c r="E592" s="24">
        <v>1.67</v>
      </c>
      <c r="F592" s="24">
        <v>38131800</v>
      </c>
      <c r="G592" s="24">
        <v>466348455</v>
      </c>
      <c r="H592" s="7">
        <v>43</v>
      </c>
      <c r="J592" s="10">
        <f t="shared" si="0"/>
        <v>-6.7039106145251451E-2</v>
      </c>
    </row>
    <row r="593" spans="1:10" x14ac:dyDescent="0.25">
      <c r="A593" t="s">
        <v>543</v>
      </c>
      <c r="B593" s="24">
        <v>1.67</v>
      </c>
      <c r="C593" s="24">
        <v>1.68</v>
      </c>
      <c r="D593" s="24">
        <v>1.58</v>
      </c>
      <c r="E593" s="24">
        <v>1.62</v>
      </c>
      <c r="F593" s="24">
        <v>40514200</v>
      </c>
      <c r="G593" s="24">
        <v>455024880</v>
      </c>
      <c r="H593" s="7">
        <v>44</v>
      </c>
      <c r="J593" s="10">
        <f t="shared" si="0"/>
        <v>-2.9940119760478938E-2</v>
      </c>
    </row>
    <row r="594" spans="1:10" x14ac:dyDescent="0.25">
      <c r="A594" t="s">
        <v>542</v>
      </c>
      <c r="B594" s="24">
        <v>1.61</v>
      </c>
      <c r="C594" s="24">
        <v>1.67</v>
      </c>
      <c r="D594" s="24">
        <v>1.54</v>
      </c>
      <c r="E594" s="24">
        <v>1.66</v>
      </c>
      <c r="F594" s="24">
        <v>39205300</v>
      </c>
      <c r="G594" s="24">
        <v>470416145</v>
      </c>
      <c r="H594" s="7">
        <v>45</v>
      </c>
      <c r="J594" s="10">
        <f t="shared" si="0"/>
        <v>3.1055900621117901E-2</v>
      </c>
    </row>
    <row r="595" spans="1:10" x14ac:dyDescent="0.25">
      <c r="A595" t="s">
        <v>541</v>
      </c>
      <c r="B595" s="24">
        <v>1.66</v>
      </c>
      <c r="C595" s="24">
        <v>1.81</v>
      </c>
      <c r="D595" s="24">
        <v>1.59</v>
      </c>
      <c r="E595" s="24">
        <v>1.65</v>
      </c>
      <c r="F595" s="24">
        <v>58304700</v>
      </c>
      <c r="G595" s="24">
        <v>470283317</v>
      </c>
      <c r="H595" s="7">
        <v>46</v>
      </c>
      <c r="J595" s="10">
        <f t="shared" si="0"/>
        <v>-6.0240963855421742E-3</v>
      </c>
    </row>
    <row r="596" spans="1:10" x14ac:dyDescent="0.25">
      <c r="A596" t="s">
        <v>540</v>
      </c>
      <c r="B596" s="24">
        <v>1.64</v>
      </c>
      <c r="C596" s="24">
        <v>1.64</v>
      </c>
      <c r="D596" s="24">
        <v>1.59</v>
      </c>
      <c r="E596" s="24">
        <v>1.6</v>
      </c>
      <c r="F596" s="24">
        <v>24022000</v>
      </c>
      <c r="G596" s="24">
        <v>459649947</v>
      </c>
      <c r="H596" s="7">
        <v>47</v>
      </c>
      <c r="J596" s="10">
        <f t="shared" si="0"/>
        <v>-2.4390243902438911E-2</v>
      </c>
    </row>
    <row r="597" spans="1:10" x14ac:dyDescent="0.25">
      <c r="A597" t="s">
        <v>539</v>
      </c>
      <c r="B597" s="24">
        <v>1.6</v>
      </c>
      <c r="C597" s="24">
        <v>1.61</v>
      </c>
      <c r="D597" s="24">
        <v>1.52</v>
      </c>
      <c r="E597" s="24">
        <v>1.55</v>
      </c>
      <c r="F597" s="24">
        <v>25713300</v>
      </c>
      <c r="G597" s="24">
        <v>447917223</v>
      </c>
      <c r="H597" s="7">
        <v>48</v>
      </c>
      <c r="J597" s="10">
        <f t="shared" si="0"/>
        <v>-3.1250000000000028E-2</v>
      </c>
    </row>
    <row r="598" spans="1:10" x14ac:dyDescent="0.25">
      <c r="A598" t="s">
        <v>538</v>
      </c>
      <c r="B598" s="24">
        <v>1.54</v>
      </c>
      <c r="C598" s="24">
        <v>1.54</v>
      </c>
      <c r="D598" s="24">
        <v>1.4</v>
      </c>
      <c r="E598" s="24">
        <v>1.42</v>
      </c>
      <c r="F598" s="24">
        <v>26841700</v>
      </c>
      <c r="G598" s="24">
        <v>414574831</v>
      </c>
      <c r="H598" s="7">
        <v>49</v>
      </c>
      <c r="J598" s="10">
        <f t="shared" si="0"/>
        <v>-7.792207792207799E-2</v>
      </c>
    </row>
    <row r="599" spans="1:10" x14ac:dyDescent="0.25">
      <c r="A599" t="s">
        <v>537</v>
      </c>
      <c r="B599" s="24">
        <v>1.42</v>
      </c>
      <c r="C599" s="24">
        <v>1.44</v>
      </c>
      <c r="D599" s="24">
        <v>1.32</v>
      </c>
      <c r="E599" s="24">
        <v>1.4</v>
      </c>
      <c r="F599" s="24">
        <v>24769900</v>
      </c>
      <c r="G599" s="24">
        <v>412400643</v>
      </c>
      <c r="H599" s="7">
        <v>50</v>
      </c>
      <c r="J599" s="10">
        <f t="shared" si="0"/>
        <v>-1.4084507042253534E-2</v>
      </c>
    </row>
    <row r="600" spans="1:10" x14ac:dyDescent="0.25">
      <c r="A600" t="s">
        <v>536</v>
      </c>
      <c r="B600" s="24">
        <v>1.4</v>
      </c>
      <c r="C600" s="24">
        <v>1.42</v>
      </c>
      <c r="D600" s="24">
        <v>1.36</v>
      </c>
      <c r="E600" s="24">
        <v>1.37</v>
      </c>
      <c r="F600" s="24">
        <v>15673200</v>
      </c>
      <c r="G600" s="24">
        <v>405019822</v>
      </c>
      <c r="H600" s="7">
        <v>51</v>
      </c>
      <c r="J600" s="10">
        <f t="shared" si="0"/>
        <v>-2.142857142857129E-2</v>
      </c>
    </row>
    <row r="601" spans="1:10" x14ac:dyDescent="0.25">
      <c r="A601" t="s">
        <v>535</v>
      </c>
      <c r="B601" s="24">
        <v>1.37</v>
      </c>
      <c r="C601" s="24">
        <v>1.38</v>
      </c>
      <c r="D601" s="24">
        <v>1.33</v>
      </c>
      <c r="E601" s="24">
        <v>1.34</v>
      </c>
      <c r="F601" s="24">
        <v>20152300</v>
      </c>
      <c r="G601" s="24">
        <v>399079604</v>
      </c>
      <c r="H601" s="7">
        <v>52</v>
      </c>
      <c r="J601" s="10">
        <f t="shared" si="0"/>
        <v>-2.1897810218978121E-2</v>
      </c>
    </row>
    <row r="602" spans="1:10" x14ac:dyDescent="0.25">
      <c r="A602" t="s">
        <v>534</v>
      </c>
      <c r="B602" s="24">
        <v>1.34</v>
      </c>
      <c r="C602" s="24">
        <v>1.34</v>
      </c>
      <c r="D602" s="24">
        <v>1.26</v>
      </c>
      <c r="E602" s="24">
        <v>1.28</v>
      </c>
      <c r="F602" s="24">
        <v>23774300</v>
      </c>
      <c r="G602" s="24">
        <v>384648800</v>
      </c>
      <c r="H602" s="7">
        <v>53</v>
      </c>
      <c r="J602" s="10">
        <f t="shared" si="0"/>
        <v>-4.4776119402985114E-2</v>
      </c>
    </row>
    <row r="603" spans="1:10" x14ac:dyDescent="0.25">
      <c r="A603" t="s">
        <v>533</v>
      </c>
      <c r="B603" s="24">
        <v>1.29</v>
      </c>
      <c r="C603" s="24">
        <v>1.53</v>
      </c>
      <c r="D603" s="24">
        <v>1.28</v>
      </c>
      <c r="E603" s="24">
        <v>1.41</v>
      </c>
      <c r="F603" s="24">
        <v>36567800</v>
      </c>
      <c r="G603" s="24">
        <v>425313612</v>
      </c>
      <c r="H603" s="7">
        <v>54</v>
      </c>
      <c r="J603" s="10">
        <f t="shared" si="0"/>
        <v>9.302325581395339E-2</v>
      </c>
    </row>
    <row r="604" spans="1:10" x14ac:dyDescent="0.25">
      <c r="A604" t="s">
        <v>532</v>
      </c>
      <c r="B604" s="24">
        <v>1.41</v>
      </c>
      <c r="C604" s="24">
        <v>1.42</v>
      </c>
      <c r="D604" s="24">
        <v>1.35</v>
      </c>
      <c r="E604" s="24">
        <v>1.38</v>
      </c>
      <c r="F604" s="24">
        <v>18034600</v>
      </c>
      <c r="G604" s="24">
        <v>418857293</v>
      </c>
      <c r="H604" s="7">
        <v>55</v>
      </c>
      <c r="J604" s="10">
        <f t="shared" si="0"/>
        <v>-2.1276595744680871E-2</v>
      </c>
    </row>
    <row r="605" spans="1:10" x14ac:dyDescent="0.25">
      <c r="A605" t="s">
        <v>531</v>
      </c>
      <c r="B605" s="24">
        <v>1.38</v>
      </c>
      <c r="C605" s="24">
        <v>1.43</v>
      </c>
      <c r="D605" s="24">
        <v>1.35</v>
      </c>
      <c r="E605" s="24">
        <v>1.38</v>
      </c>
      <c r="F605" s="24">
        <v>20444500</v>
      </c>
      <c r="G605" s="24">
        <v>420934596</v>
      </c>
      <c r="H605" s="7">
        <v>56</v>
      </c>
      <c r="J605" s="10">
        <f t="shared" si="0"/>
        <v>0</v>
      </c>
    </row>
    <row r="606" spans="1:10" x14ac:dyDescent="0.25">
      <c r="A606" t="s">
        <v>530</v>
      </c>
      <c r="B606" s="24">
        <v>1.38</v>
      </c>
      <c r="C606" s="24">
        <v>1.39</v>
      </c>
      <c r="D606" s="24">
        <v>1.35</v>
      </c>
      <c r="E606" s="24">
        <v>1.36</v>
      </c>
      <c r="F606" s="24">
        <v>16466000</v>
      </c>
      <c r="G606" s="24">
        <v>418393423</v>
      </c>
      <c r="H606" s="7">
        <v>57</v>
      </c>
      <c r="J606" s="10">
        <f t="shared" si="0"/>
        <v>-1.4492753623188259E-2</v>
      </c>
    </row>
    <row r="607" spans="1:10" x14ac:dyDescent="0.25">
      <c r="A607" t="s">
        <v>529</v>
      </c>
      <c r="B607" s="24">
        <v>1.36</v>
      </c>
      <c r="C607" s="24">
        <v>1.37</v>
      </c>
      <c r="D607" s="24">
        <v>1.34</v>
      </c>
      <c r="E607" s="24">
        <v>1.35</v>
      </c>
      <c r="F607" s="24">
        <v>18124100</v>
      </c>
      <c r="G607" s="24">
        <v>416977795</v>
      </c>
      <c r="H607" s="7">
        <v>58</v>
      </c>
      <c r="J607" s="10">
        <f t="shared" si="0"/>
        <v>-7.3529411764705942E-3</v>
      </c>
    </row>
    <row r="608" spans="1:10" x14ac:dyDescent="0.25">
      <c r="A608" t="s">
        <v>528</v>
      </c>
      <c r="B608" s="24">
        <v>1.35</v>
      </c>
      <c r="C608" s="24">
        <v>1.36</v>
      </c>
      <c r="D608" s="24">
        <v>1.32</v>
      </c>
      <c r="E608" s="24">
        <v>1.34</v>
      </c>
      <c r="F608" s="24">
        <v>18414400</v>
      </c>
      <c r="G608" s="24">
        <v>416213299</v>
      </c>
      <c r="H608" s="7">
        <v>59</v>
      </c>
      <c r="J608" s="10">
        <f t="shared" si="0"/>
        <v>-7.4074074074074138E-3</v>
      </c>
    </row>
    <row r="609" spans="1:10" x14ac:dyDescent="0.25">
      <c r="A609" t="s">
        <v>527</v>
      </c>
      <c r="B609" s="24">
        <v>1.34</v>
      </c>
      <c r="C609" s="24">
        <v>1.35</v>
      </c>
      <c r="D609" s="24">
        <v>1.31</v>
      </c>
      <c r="E609" s="24">
        <v>1.31</v>
      </c>
      <c r="F609" s="24">
        <v>18993200</v>
      </c>
      <c r="G609" s="24">
        <v>412685992</v>
      </c>
      <c r="H609" s="7">
        <v>60</v>
      </c>
      <c r="J609" s="10">
        <f t="shared" si="0"/>
        <v>-2.2388059701492557E-2</v>
      </c>
    </row>
    <row r="610" spans="1:10" x14ac:dyDescent="0.25">
      <c r="A610" t="s">
        <v>526</v>
      </c>
      <c r="B610" s="24">
        <v>1.31</v>
      </c>
      <c r="C610" s="24">
        <v>1.33</v>
      </c>
      <c r="D610" s="24">
        <v>1.19</v>
      </c>
      <c r="E610" s="24">
        <v>1.23</v>
      </c>
      <c r="F610" s="24">
        <v>24068700</v>
      </c>
      <c r="G610" s="24">
        <v>389118208</v>
      </c>
      <c r="H610" s="7">
        <v>61</v>
      </c>
      <c r="J610" s="10">
        <f t="shared" si="0"/>
        <v>-6.1068702290076389E-2</v>
      </c>
    </row>
    <row r="611" spans="1:10" x14ac:dyDescent="0.25">
      <c r="A611" t="s">
        <v>525</v>
      </c>
      <c r="B611" s="24">
        <v>1.23</v>
      </c>
      <c r="C611" s="24">
        <v>1.33</v>
      </c>
      <c r="D611" s="24">
        <v>1.22</v>
      </c>
      <c r="E611" s="24">
        <v>1.3</v>
      </c>
      <c r="F611" s="24">
        <v>22926100</v>
      </c>
      <c r="G611" s="24">
        <v>413604782</v>
      </c>
      <c r="H611" s="7">
        <v>62</v>
      </c>
      <c r="J611" s="10">
        <f t="shared" si="0"/>
        <v>5.691056910569111E-2</v>
      </c>
    </row>
    <row r="612" spans="1:10" x14ac:dyDescent="0.25">
      <c r="A612" t="s">
        <v>524</v>
      </c>
      <c r="B612" s="24">
        <v>1.3</v>
      </c>
      <c r="C612" s="24">
        <v>1.33</v>
      </c>
      <c r="D612" s="24">
        <v>1.26</v>
      </c>
      <c r="E612" s="24">
        <v>1.3</v>
      </c>
      <c r="F612" s="24">
        <v>25853000</v>
      </c>
      <c r="G612" s="24">
        <v>417868424</v>
      </c>
      <c r="H612" s="7">
        <v>63</v>
      </c>
      <c r="J612" s="10">
        <f t="shared" si="0"/>
        <v>0</v>
      </c>
    </row>
    <row r="613" spans="1:10" x14ac:dyDescent="0.25">
      <c r="A613" t="s">
        <v>523</v>
      </c>
      <c r="B613" s="24">
        <v>1.3</v>
      </c>
      <c r="C613" s="24">
        <v>1.43</v>
      </c>
      <c r="D613" s="24">
        <v>1.19</v>
      </c>
      <c r="E613" s="24">
        <v>1.23</v>
      </c>
      <c r="F613" s="24">
        <v>38741300</v>
      </c>
      <c r="G613" s="24">
        <v>398523490</v>
      </c>
      <c r="H613" s="7">
        <v>64</v>
      </c>
      <c r="J613" s="10">
        <f t="shared" si="0"/>
        <v>-5.3846153846153891E-2</v>
      </c>
    </row>
    <row r="614" spans="1:10" x14ac:dyDescent="0.25">
      <c r="A614" t="s">
        <v>522</v>
      </c>
      <c r="B614" s="24">
        <v>1.24</v>
      </c>
      <c r="C614" s="24">
        <v>1.29</v>
      </c>
      <c r="D614" s="24">
        <v>1.18</v>
      </c>
      <c r="E614" s="24">
        <v>1.25</v>
      </c>
      <c r="F614" s="24">
        <v>22618600</v>
      </c>
      <c r="G614" s="24">
        <v>407130718</v>
      </c>
      <c r="H614" s="7">
        <v>65</v>
      </c>
      <c r="J614" s="10">
        <f t="shared" si="0"/>
        <v>8.0645161290322648E-3</v>
      </c>
    </row>
    <row r="615" spans="1:10" x14ac:dyDescent="0.25">
      <c r="A615" t="s">
        <v>521</v>
      </c>
      <c r="B615" s="24">
        <v>1.25</v>
      </c>
      <c r="C615" s="24">
        <v>1.25</v>
      </c>
      <c r="D615" s="24">
        <v>0.792624</v>
      </c>
      <c r="E615" s="24">
        <v>0.850526</v>
      </c>
      <c r="F615" s="24">
        <v>43045400</v>
      </c>
      <c r="G615" s="24">
        <v>278105197</v>
      </c>
      <c r="H615" s="7">
        <v>66</v>
      </c>
      <c r="J615" s="10">
        <f t="shared" ref="J615:J678" si="1">(E615-B615)/B615</f>
        <v>-0.31957920000000001</v>
      </c>
    </row>
    <row r="616" spans="1:10" x14ac:dyDescent="0.25">
      <c r="A616" t="s">
        <v>520</v>
      </c>
      <c r="B616" s="24">
        <v>0.84825200000000001</v>
      </c>
      <c r="C616" s="24">
        <v>0.91867500000000002</v>
      </c>
      <c r="D616" s="24">
        <v>0.71245400000000003</v>
      </c>
      <c r="E616" s="24">
        <v>0.88370800000000005</v>
      </c>
      <c r="F616" s="24">
        <v>30273900</v>
      </c>
      <c r="G616" s="24">
        <v>290402035</v>
      </c>
      <c r="H616" s="7">
        <v>67</v>
      </c>
      <c r="J616" s="10">
        <f t="shared" si="1"/>
        <v>4.1798899383673767E-2</v>
      </c>
    </row>
    <row r="617" spans="1:10" x14ac:dyDescent="0.25">
      <c r="A617" t="s">
        <v>519</v>
      </c>
      <c r="B617" s="24">
        <v>0.89173500000000006</v>
      </c>
      <c r="C617" s="24">
        <v>1.07</v>
      </c>
      <c r="D617" s="24">
        <v>0.85300500000000001</v>
      </c>
      <c r="E617" s="24">
        <v>0.91435900000000003</v>
      </c>
      <c r="F617" s="24">
        <v>26208300</v>
      </c>
      <c r="G617" s="24">
        <v>302392064</v>
      </c>
      <c r="H617" s="7">
        <v>68</v>
      </c>
      <c r="J617" s="10">
        <f t="shared" si="1"/>
        <v>2.5370765978681979E-2</v>
      </c>
    </row>
    <row r="618" spans="1:10" x14ac:dyDescent="0.25">
      <c r="A618" t="s">
        <v>518</v>
      </c>
      <c r="B618" s="24">
        <v>0.92194600000000004</v>
      </c>
      <c r="C618" s="24">
        <v>1</v>
      </c>
      <c r="D618" s="24">
        <v>0.85338899999999995</v>
      </c>
      <c r="E618" s="24">
        <v>0.97727200000000003</v>
      </c>
      <c r="F618" s="24">
        <v>22912100</v>
      </c>
      <c r="G618" s="24">
        <v>325037443</v>
      </c>
      <c r="H618" s="7">
        <v>69</v>
      </c>
      <c r="J618" s="10">
        <f t="shared" si="1"/>
        <v>6.0010022278962093E-2</v>
      </c>
    </row>
    <row r="619" spans="1:10" x14ac:dyDescent="0.25">
      <c r="A619" t="s">
        <v>517</v>
      </c>
      <c r="B619" s="24">
        <v>0.977746</v>
      </c>
      <c r="C619" s="24">
        <v>0.977746</v>
      </c>
      <c r="D619" s="24">
        <v>0.77122900000000005</v>
      </c>
      <c r="E619" s="24">
        <v>0.83276399999999995</v>
      </c>
      <c r="F619" s="24">
        <v>18650200</v>
      </c>
      <c r="G619" s="24">
        <v>278401664</v>
      </c>
      <c r="H619" s="7">
        <v>70</v>
      </c>
      <c r="J619" s="10">
        <f t="shared" si="1"/>
        <v>-0.1482818646151455</v>
      </c>
    </row>
    <row r="620" spans="1:10" x14ac:dyDescent="0.25">
      <c r="A620" t="s">
        <v>516</v>
      </c>
      <c r="B620" s="24">
        <v>0.83377999999999997</v>
      </c>
      <c r="C620" s="24">
        <v>0.83418499999999995</v>
      </c>
      <c r="D620" s="24">
        <v>0.75226700000000002</v>
      </c>
      <c r="E620" s="24">
        <v>0.79160799999999998</v>
      </c>
      <c r="F620" s="24">
        <v>10281100</v>
      </c>
      <c r="G620" s="24">
        <v>266289736</v>
      </c>
      <c r="H620" s="7">
        <v>71</v>
      </c>
      <c r="J620" s="10">
        <f t="shared" si="1"/>
        <v>-5.0579289500827546E-2</v>
      </c>
    </row>
    <row r="621" spans="1:10" x14ac:dyDescent="0.25">
      <c r="A621" t="s">
        <v>515</v>
      </c>
      <c r="B621" s="24">
        <v>0.79339400000000004</v>
      </c>
      <c r="C621" s="24">
        <v>0.81107700000000005</v>
      </c>
      <c r="D621" s="24">
        <v>0.70796899999999996</v>
      </c>
      <c r="E621" s="24">
        <v>0.73976299999999995</v>
      </c>
      <c r="F621" s="24">
        <v>9494440</v>
      </c>
      <c r="G621" s="24">
        <v>250216301</v>
      </c>
      <c r="H621" s="7">
        <v>72</v>
      </c>
      <c r="J621" s="10">
        <f t="shared" si="1"/>
        <v>-6.759693166320907E-2</v>
      </c>
    </row>
    <row r="622" spans="1:10" x14ac:dyDescent="0.25">
      <c r="A622" t="s">
        <v>514</v>
      </c>
      <c r="B622" s="24">
        <v>0.73955300000000002</v>
      </c>
      <c r="C622" s="24">
        <v>0.75296799999999997</v>
      </c>
      <c r="D622" s="24">
        <v>0.71517799999999998</v>
      </c>
      <c r="E622" s="24">
        <v>0.73086899999999999</v>
      </c>
      <c r="F622" s="24">
        <v>7763470</v>
      </c>
      <c r="G622" s="24">
        <v>248502484</v>
      </c>
      <c r="H622" s="7">
        <v>73</v>
      </c>
      <c r="J622" s="10">
        <f t="shared" si="1"/>
        <v>-1.1742228075607868E-2</v>
      </c>
    </row>
    <row r="623" spans="1:10" x14ac:dyDescent="0.25">
      <c r="A623" t="s">
        <v>513</v>
      </c>
      <c r="B623" s="24">
        <v>0.73009400000000002</v>
      </c>
      <c r="C623" s="24">
        <v>0.85316899999999996</v>
      </c>
      <c r="D623" s="24">
        <v>0.72828700000000002</v>
      </c>
      <c r="E623" s="24">
        <v>0.83607699999999996</v>
      </c>
      <c r="F623" s="24">
        <v>15475800</v>
      </c>
      <c r="G623" s="24">
        <v>285709556</v>
      </c>
      <c r="H623" s="7">
        <v>74</v>
      </c>
      <c r="J623" s="10">
        <f t="shared" si="1"/>
        <v>0.14516349949458554</v>
      </c>
    </row>
    <row r="624" spans="1:10" x14ac:dyDescent="0.25">
      <c r="A624" t="s">
        <v>512</v>
      </c>
      <c r="B624" s="24">
        <v>0.84122399999999997</v>
      </c>
      <c r="C624" s="24">
        <v>0.84122399999999997</v>
      </c>
      <c r="D624" s="24">
        <v>0.67164199999999996</v>
      </c>
      <c r="E624" s="24">
        <v>0.72899400000000003</v>
      </c>
      <c r="F624" s="24">
        <v>12370500</v>
      </c>
      <c r="G624" s="24">
        <v>250375031</v>
      </c>
      <c r="H624" s="7">
        <v>75</v>
      </c>
      <c r="J624" s="10">
        <f t="shared" si="1"/>
        <v>-0.13341274143391052</v>
      </c>
    </row>
    <row r="625" spans="1:10" x14ac:dyDescent="0.25">
      <c r="A625" t="s">
        <v>511</v>
      </c>
      <c r="B625" s="24">
        <v>0.72739399999999999</v>
      </c>
      <c r="C625" s="24">
        <v>0.75445399999999996</v>
      </c>
      <c r="D625" s="24">
        <v>0.57331600000000005</v>
      </c>
      <c r="E625" s="24">
        <v>0.603217</v>
      </c>
      <c r="F625" s="24">
        <v>13131300</v>
      </c>
      <c r="G625" s="24">
        <v>208513621</v>
      </c>
      <c r="H625" s="7">
        <v>76</v>
      </c>
      <c r="J625" s="10">
        <f t="shared" si="1"/>
        <v>-0.17071490828904279</v>
      </c>
    </row>
    <row r="626" spans="1:10" x14ac:dyDescent="0.25">
      <c r="A626" t="s">
        <v>510</v>
      </c>
      <c r="B626" s="24">
        <v>0.60336999999999996</v>
      </c>
      <c r="C626" s="24">
        <v>0.68371300000000002</v>
      </c>
      <c r="D626" s="24">
        <v>0.52466999999999997</v>
      </c>
      <c r="E626" s="24">
        <v>0.66428900000000002</v>
      </c>
      <c r="F626" s="24">
        <v>13121900</v>
      </c>
      <c r="G626" s="24">
        <v>230972183</v>
      </c>
      <c r="H626" s="7">
        <v>77</v>
      </c>
      <c r="J626" s="10">
        <f t="shared" si="1"/>
        <v>0.1009645822629565</v>
      </c>
    </row>
    <row r="627" spans="1:10" x14ac:dyDescent="0.25">
      <c r="A627" t="s">
        <v>509</v>
      </c>
      <c r="B627" s="24">
        <v>0.66650100000000001</v>
      </c>
      <c r="C627" s="24">
        <v>0.68528500000000003</v>
      </c>
      <c r="D627" s="24">
        <v>0.60685699999999998</v>
      </c>
      <c r="E627" s="24">
        <v>0.62756500000000004</v>
      </c>
      <c r="F627" s="24">
        <v>5602950</v>
      </c>
      <c r="G627" s="24">
        <v>219247765</v>
      </c>
      <c r="H627" s="7">
        <v>78</v>
      </c>
      <c r="J627" s="10">
        <f t="shared" si="1"/>
        <v>-5.8418517001474823E-2</v>
      </c>
    </row>
    <row r="628" spans="1:10" x14ac:dyDescent="0.25">
      <c r="A628" t="s">
        <v>508</v>
      </c>
      <c r="B628" s="24">
        <v>0.62429100000000004</v>
      </c>
      <c r="C628" s="24">
        <v>0.66768300000000003</v>
      </c>
      <c r="D628" s="24">
        <v>0.57750199999999996</v>
      </c>
      <c r="E628" s="24">
        <v>0.64859199999999995</v>
      </c>
      <c r="F628" s="24">
        <v>8685770</v>
      </c>
      <c r="G628" s="24">
        <v>227895848</v>
      </c>
      <c r="H628" s="7">
        <v>79</v>
      </c>
      <c r="J628" s="10">
        <f t="shared" si="1"/>
        <v>3.8925757379170776E-2</v>
      </c>
    </row>
    <row r="629" spans="1:10" x14ac:dyDescent="0.25">
      <c r="A629" t="s">
        <v>507</v>
      </c>
      <c r="B629" s="24">
        <v>0.65043799999999996</v>
      </c>
      <c r="C629" s="24">
        <v>0.70670100000000002</v>
      </c>
      <c r="D629" s="24">
        <v>0.65043799999999996</v>
      </c>
      <c r="E629" s="24">
        <v>0.704878</v>
      </c>
      <c r="F629" s="24">
        <v>9065170</v>
      </c>
      <c r="G629" s="24">
        <v>249084835</v>
      </c>
      <c r="H629" s="7">
        <v>80</v>
      </c>
      <c r="J629" s="10">
        <f t="shared" si="1"/>
        <v>8.369744695113146E-2</v>
      </c>
    </row>
    <row r="630" spans="1:10" x14ac:dyDescent="0.25">
      <c r="A630" t="s">
        <v>506</v>
      </c>
      <c r="B630" s="24">
        <v>0.70819399999999999</v>
      </c>
      <c r="C630" s="24">
        <v>0.70857599999999998</v>
      </c>
      <c r="D630" s="24">
        <v>0.64759999999999995</v>
      </c>
      <c r="E630" s="24">
        <v>0.65336300000000003</v>
      </c>
      <c r="F630" s="24">
        <v>5520750</v>
      </c>
      <c r="G630" s="24">
        <v>232015329</v>
      </c>
      <c r="H630" s="7">
        <v>81</v>
      </c>
      <c r="J630" s="10">
        <f t="shared" si="1"/>
        <v>-7.7423700285514929E-2</v>
      </c>
    </row>
    <row r="631" spans="1:10" x14ac:dyDescent="0.25">
      <c r="A631" t="s">
        <v>505</v>
      </c>
      <c r="B631" s="24">
        <v>0.65185800000000005</v>
      </c>
      <c r="C631" s="24">
        <v>0.654721</v>
      </c>
      <c r="D631" s="24">
        <v>0.61282700000000001</v>
      </c>
      <c r="E631" s="24">
        <v>0.61282700000000001</v>
      </c>
      <c r="F631" s="24">
        <v>6087520</v>
      </c>
      <c r="G631" s="24">
        <v>218859651</v>
      </c>
      <c r="H631" s="7">
        <v>82</v>
      </c>
      <c r="J631" s="10">
        <f t="shared" si="1"/>
        <v>-5.9876537528112006E-2</v>
      </c>
    </row>
    <row r="632" spans="1:10" x14ac:dyDescent="0.25">
      <c r="A632" t="s">
        <v>504</v>
      </c>
      <c r="B632" s="24">
        <v>0.61581799999999998</v>
      </c>
      <c r="C632" s="24">
        <v>0.61581799999999998</v>
      </c>
      <c r="D632" s="24">
        <v>0.54490700000000003</v>
      </c>
      <c r="E632" s="24">
        <v>0.546153</v>
      </c>
      <c r="F632" s="24">
        <v>6972060</v>
      </c>
      <c r="G632" s="24">
        <v>196678457</v>
      </c>
      <c r="H632" s="7">
        <v>83</v>
      </c>
      <c r="J632" s="10">
        <f t="shared" si="1"/>
        <v>-0.11312595604545496</v>
      </c>
    </row>
    <row r="633" spans="1:10" x14ac:dyDescent="0.25">
      <c r="A633" t="s">
        <v>503</v>
      </c>
      <c r="B633" s="24">
        <v>0.54771800000000004</v>
      </c>
      <c r="C633" s="24">
        <v>0.57905600000000002</v>
      </c>
      <c r="D633" s="24">
        <v>0.53440299999999996</v>
      </c>
      <c r="E633" s="24">
        <v>0.56984599999999996</v>
      </c>
      <c r="F633" s="24">
        <v>4556540</v>
      </c>
      <c r="G633" s="24">
        <v>206008751</v>
      </c>
      <c r="H633" s="7">
        <v>84</v>
      </c>
      <c r="J633" s="10">
        <f t="shared" si="1"/>
        <v>4.040035200595913E-2</v>
      </c>
    </row>
    <row r="634" spans="1:10" x14ac:dyDescent="0.25">
      <c r="A634" t="s">
        <v>502</v>
      </c>
      <c r="B634" s="24">
        <v>0.57079000000000002</v>
      </c>
      <c r="C634" s="24">
        <v>0.59425099999999997</v>
      </c>
      <c r="D634" s="24">
        <v>0.56001000000000001</v>
      </c>
      <c r="E634" s="24">
        <v>0.57669700000000002</v>
      </c>
      <c r="F634" s="24">
        <v>4809880</v>
      </c>
      <c r="G634" s="24">
        <v>209457779</v>
      </c>
      <c r="H634" s="7">
        <v>85</v>
      </c>
      <c r="J634" s="10">
        <f t="shared" si="1"/>
        <v>1.0348814800539594E-2</v>
      </c>
    </row>
    <row r="635" spans="1:10" x14ac:dyDescent="0.25">
      <c r="A635" t="s">
        <v>501</v>
      </c>
      <c r="B635" s="24">
        <v>0.58024299999999995</v>
      </c>
      <c r="C635" s="24">
        <v>0.58299500000000004</v>
      </c>
      <c r="D635" s="24">
        <v>0.546018</v>
      </c>
      <c r="E635" s="24">
        <v>0.54627400000000004</v>
      </c>
      <c r="F635" s="24">
        <v>7534280</v>
      </c>
      <c r="G635" s="24">
        <v>199881820</v>
      </c>
      <c r="H635" s="7">
        <v>86</v>
      </c>
      <c r="J635" s="10">
        <f t="shared" si="1"/>
        <v>-5.8542714000858122E-2</v>
      </c>
    </row>
    <row r="636" spans="1:10" x14ac:dyDescent="0.25">
      <c r="A636" t="s">
        <v>500</v>
      </c>
      <c r="B636" s="24">
        <v>0.54651400000000006</v>
      </c>
      <c r="C636" s="24">
        <v>0.57428800000000002</v>
      </c>
      <c r="D636" s="24">
        <v>0.54305499999999995</v>
      </c>
      <c r="E636" s="24">
        <v>0.570774</v>
      </c>
      <c r="F636" s="24">
        <v>5592430</v>
      </c>
      <c r="G636" s="24">
        <v>209706749</v>
      </c>
      <c r="H636" s="7">
        <v>87</v>
      </c>
      <c r="J636" s="10">
        <f t="shared" si="1"/>
        <v>4.4390445624448681E-2</v>
      </c>
    </row>
    <row r="637" spans="1:10" x14ac:dyDescent="0.25">
      <c r="A637" t="s">
        <v>499</v>
      </c>
      <c r="B637" s="24">
        <v>0.57098099999999996</v>
      </c>
      <c r="C637" s="24">
        <v>0.584476</v>
      </c>
      <c r="D637" s="24">
        <v>0.55229799999999996</v>
      </c>
      <c r="E637" s="24">
        <v>0.56112799999999996</v>
      </c>
      <c r="F637" s="24">
        <v>5789570</v>
      </c>
      <c r="G637" s="24">
        <v>207507404</v>
      </c>
      <c r="H637" s="7">
        <v>88</v>
      </c>
      <c r="J637" s="10">
        <f t="shared" si="1"/>
        <v>-1.7256265970321257E-2</v>
      </c>
    </row>
    <row r="638" spans="1:10" x14ac:dyDescent="0.25">
      <c r="A638" t="s">
        <v>498</v>
      </c>
      <c r="B638" s="24">
        <v>0.56020800000000004</v>
      </c>
      <c r="C638" s="24">
        <v>0.63691699999999996</v>
      </c>
      <c r="D638" s="24">
        <v>0.5575</v>
      </c>
      <c r="E638" s="24">
        <v>0.63304300000000002</v>
      </c>
      <c r="F638" s="24">
        <v>11395600</v>
      </c>
      <c r="G638" s="24">
        <v>234950330</v>
      </c>
      <c r="H638" s="7">
        <v>89</v>
      </c>
      <c r="J638" s="10">
        <f t="shared" si="1"/>
        <v>0.13001420900808267</v>
      </c>
    </row>
    <row r="639" spans="1:10" x14ac:dyDescent="0.25">
      <c r="A639" t="s">
        <v>497</v>
      </c>
      <c r="B639" s="24">
        <v>0.63293999999999995</v>
      </c>
      <c r="C639" s="24">
        <v>0.81673700000000005</v>
      </c>
      <c r="D639" s="24">
        <v>0.63071600000000005</v>
      </c>
      <c r="E639" s="24">
        <v>0.815693</v>
      </c>
      <c r="F639" s="24">
        <v>22672400</v>
      </c>
      <c r="G639" s="24">
        <v>304661610</v>
      </c>
      <c r="H639" s="7">
        <v>90</v>
      </c>
      <c r="J639" s="10">
        <f t="shared" si="1"/>
        <v>0.28873668910165273</v>
      </c>
    </row>
    <row r="640" spans="1:10" x14ac:dyDescent="0.25">
      <c r="A640" t="s">
        <v>496</v>
      </c>
      <c r="B640" s="24">
        <v>0.81696400000000002</v>
      </c>
      <c r="C640" s="24">
        <v>0.83530899999999997</v>
      </c>
      <c r="D640" s="24">
        <v>0.70487599999999995</v>
      </c>
      <c r="E640" s="24">
        <v>0.71727200000000002</v>
      </c>
      <c r="F640" s="24">
        <v>15499400</v>
      </c>
      <c r="G640" s="24">
        <v>269266674</v>
      </c>
      <c r="H640" s="7">
        <v>91</v>
      </c>
      <c r="J640" s="10">
        <f t="shared" si="1"/>
        <v>-0.12202740879647084</v>
      </c>
    </row>
    <row r="641" spans="1:10" x14ac:dyDescent="0.25">
      <c r="A641" t="s">
        <v>495</v>
      </c>
      <c r="B641" s="24">
        <v>0.71868200000000004</v>
      </c>
      <c r="C641" s="24">
        <v>0.75213399999999997</v>
      </c>
      <c r="D641" s="24">
        <v>0.71402100000000002</v>
      </c>
      <c r="E641" s="24">
        <v>0.72160899999999994</v>
      </c>
      <c r="F641" s="24">
        <v>10179600</v>
      </c>
      <c r="G641" s="24">
        <v>272304278</v>
      </c>
      <c r="H641" s="7">
        <v>92</v>
      </c>
      <c r="J641" s="10">
        <f t="shared" si="1"/>
        <v>4.0727331420571293E-3</v>
      </c>
    </row>
    <row r="642" spans="1:10" x14ac:dyDescent="0.25">
      <c r="A642" t="s">
        <v>494</v>
      </c>
      <c r="B642" s="24">
        <v>0.72176499999999999</v>
      </c>
      <c r="C642" s="24">
        <v>0.72522399999999998</v>
      </c>
      <c r="D642" s="24">
        <v>0.67412799999999995</v>
      </c>
      <c r="E642" s="24">
        <v>0.70775999999999994</v>
      </c>
      <c r="F642" s="24">
        <v>8938190</v>
      </c>
      <c r="G642" s="24">
        <v>268338988</v>
      </c>
      <c r="H642" s="7">
        <v>93</v>
      </c>
      <c r="J642" s="10">
        <f t="shared" si="1"/>
        <v>-1.9403822573829495E-2</v>
      </c>
    </row>
    <row r="643" spans="1:10" x14ac:dyDescent="0.25">
      <c r="A643" t="s">
        <v>493</v>
      </c>
      <c r="B643" s="24">
        <v>0.707986</v>
      </c>
      <c r="C643" s="24">
        <v>0.71423899999999996</v>
      </c>
      <c r="D643" s="24">
        <v>0.63609300000000002</v>
      </c>
      <c r="E643" s="24">
        <v>0.65497300000000003</v>
      </c>
      <c r="F643" s="24">
        <v>8299880</v>
      </c>
      <c r="G643" s="24">
        <v>249766733</v>
      </c>
      <c r="H643" s="7">
        <v>94</v>
      </c>
      <c r="J643" s="10">
        <f t="shared" si="1"/>
        <v>-7.4878599294336295E-2</v>
      </c>
    </row>
    <row r="644" spans="1:10" x14ac:dyDescent="0.25">
      <c r="A644" t="s">
        <v>492</v>
      </c>
      <c r="B644" s="24">
        <v>0.65281199999999995</v>
      </c>
      <c r="C644" s="24">
        <v>0.66873800000000005</v>
      </c>
      <c r="D644" s="24">
        <v>0.61631899999999995</v>
      </c>
      <c r="E644" s="24">
        <v>0.63122999999999996</v>
      </c>
      <c r="F644" s="24">
        <v>7114830</v>
      </c>
      <c r="G644" s="24">
        <v>241919483</v>
      </c>
      <c r="H644" s="7">
        <v>95</v>
      </c>
      <c r="J644" s="10">
        <f t="shared" si="1"/>
        <v>-3.3060054043124197E-2</v>
      </c>
    </row>
    <row r="645" spans="1:10" x14ac:dyDescent="0.25">
      <c r="A645" t="s">
        <v>491</v>
      </c>
      <c r="B645" s="24">
        <v>0.63198799999999999</v>
      </c>
      <c r="C645" s="24">
        <v>0.63400800000000002</v>
      </c>
      <c r="D645" s="24">
        <v>0.58530800000000005</v>
      </c>
      <c r="E645" s="24">
        <v>0.60153900000000005</v>
      </c>
      <c r="F645" s="24">
        <v>5449300</v>
      </c>
      <c r="G645" s="24">
        <v>231675685</v>
      </c>
      <c r="H645" s="7">
        <v>96</v>
      </c>
      <c r="J645" s="10">
        <f t="shared" si="1"/>
        <v>-4.8179712273017761E-2</v>
      </c>
    </row>
    <row r="646" spans="1:10" x14ac:dyDescent="0.25">
      <c r="A646" t="s">
        <v>490</v>
      </c>
      <c r="B646" s="24">
        <v>0.59933599999999998</v>
      </c>
      <c r="C646" s="24">
        <v>0.62075199999999997</v>
      </c>
      <c r="D646" s="24">
        <v>0.57552999999999999</v>
      </c>
      <c r="E646" s="24">
        <v>0.60615699999999995</v>
      </c>
      <c r="F646" s="24">
        <v>8038660</v>
      </c>
      <c r="G646" s="24">
        <v>234767287</v>
      </c>
      <c r="H646" s="7">
        <v>97</v>
      </c>
      <c r="J646" s="10">
        <f t="shared" si="1"/>
        <v>1.1380928227238088E-2</v>
      </c>
    </row>
    <row r="647" spans="1:10" x14ac:dyDescent="0.25">
      <c r="A647" t="s">
        <v>489</v>
      </c>
      <c r="B647" s="24">
        <v>0.60670599999999997</v>
      </c>
      <c r="C647" s="24">
        <v>0.60896799999999995</v>
      </c>
      <c r="D647" s="24">
        <v>0.59134200000000003</v>
      </c>
      <c r="E647" s="24">
        <v>0.59984400000000004</v>
      </c>
      <c r="F647" s="24">
        <v>6785670</v>
      </c>
      <c r="G647" s="24">
        <v>233490764</v>
      </c>
      <c r="H647" s="7">
        <v>98</v>
      </c>
      <c r="J647" s="10">
        <f t="shared" si="1"/>
        <v>-1.1310255708695685E-2</v>
      </c>
    </row>
    <row r="648" spans="1:10" x14ac:dyDescent="0.25">
      <c r="A648" t="s">
        <v>488</v>
      </c>
      <c r="B648" s="24">
        <v>0.59981600000000002</v>
      </c>
      <c r="C648" s="24">
        <v>0.60441599999999995</v>
      </c>
      <c r="D648" s="24">
        <v>0.57231200000000004</v>
      </c>
      <c r="E648" s="24">
        <v>0.58855299999999999</v>
      </c>
      <c r="F648" s="24">
        <v>6250760</v>
      </c>
      <c r="G648" s="24">
        <v>230176587</v>
      </c>
      <c r="H648" s="7">
        <v>99</v>
      </c>
      <c r="J648" s="10">
        <f t="shared" si="1"/>
        <v>-1.8777425077023659E-2</v>
      </c>
    </row>
    <row r="649" spans="1:10" x14ac:dyDescent="0.25">
      <c r="A649" t="s">
        <v>487</v>
      </c>
      <c r="B649" s="24">
        <v>0.58739600000000003</v>
      </c>
      <c r="C649" s="24">
        <v>0.60563400000000001</v>
      </c>
      <c r="D649" s="24">
        <v>0.57735099999999995</v>
      </c>
      <c r="E649" s="24">
        <v>0.60450099999999996</v>
      </c>
      <c r="F649" s="24">
        <v>5854700</v>
      </c>
      <c r="G649" s="24">
        <v>237578843</v>
      </c>
      <c r="H649" s="7">
        <v>100</v>
      </c>
      <c r="J649" s="10">
        <f t="shared" si="1"/>
        <v>2.9120048485178525E-2</v>
      </c>
    </row>
    <row r="650" spans="1:10" x14ac:dyDescent="0.25">
      <c r="A650" t="s">
        <v>486</v>
      </c>
      <c r="B650" s="24">
        <v>0.60354300000000005</v>
      </c>
      <c r="C650" s="24">
        <v>0.60397999999999996</v>
      </c>
      <c r="D650" s="24">
        <v>0.54713900000000004</v>
      </c>
      <c r="E650" s="24">
        <v>0.55714200000000003</v>
      </c>
      <c r="F650" s="24">
        <v>6657950</v>
      </c>
      <c r="G650" s="24">
        <v>220083002</v>
      </c>
      <c r="H650" s="7">
        <v>101</v>
      </c>
      <c r="J650" s="10">
        <f t="shared" si="1"/>
        <v>-7.6881017591124451E-2</v>
      </c>
    </row>
    <row r="651" spans="1:10" x14ac:dyDescent="0.25">
      <c r="A651" t="s">
        <v>485</v>
      </c>
      <c r="B651" s="24">
        <v>0.55755399999999999</v>
      </c>
      <c r="C651" s="24">
        <v>0.575712</v>
      </c>
      <c r="D651" s="24">
        <v>0.54899600000000004</v>
      </c>
      <c r="E651" s="24">
        <v>0.55521399999999999</v>
      </c>
      <c r="F651" s="24">
        <v>7701180</v>
      </c>
      <c r="G651" s="24">
        <v>220316380</v>
      </c>
      <c r="H651" s="7">
        <v>102</v>
      </c>
      <c r="J651" s="10">
        <f t="shared" si="1"/>
        <v>-4.1969029008849523E-3</v>
      </c>
    </row>
    <row r="652" spans="1:10" x14ac:dyDescent="0.25">
      <c r="A652" t="s">
        <v>484</v>
      </c>
      <c r="B652" s="24">
        <v>0.55646099999999998</v>
      </c>
      <c r="C652" s="24">
        <v>0.62672700000000003</v>
      </c>
      <c r="D652" s="24">
        <v>0.55267900000000003</v>
      </c>
      <c r="E652" s="24">
        <v>0.61022299999999996</v>
      </c>
      <c r="F652" s="24">
        <v>8705650</v>
      </c>
      <c r="G652" s="24">
        <v>243304842</v>
      </c>
      <c r="H652" s="7">
        <v>103</v>
      </c>
      <c r="J652" s="10">
        <f t="shared" si="1"/>
        <v>9.6614138277435396E-2</v>
      </c>
    </row>
    <row r="653" spans="1:10" x14ac:dyDescent="0.25">
      <c r="A653" t="s">
        <v>483</v>
      </c>
      <c r="B653" s="24">
        <v>0.610294</v>
      </c>
      <c r="C653" s="24">
        <v>0.63222299999999998</v>
      </c>
      <c r="D653" s="24">
        <v>0.58420799999999995</v>
      </c>
      <c r="E653" s="24">
        <v>0.591723</v>
      </c>
      <c r="F653" s="24">
        <v>8681880</v>
      </c>
      <c r="G653" s="24">
        <v>237078869</v>
      </c>
      <c r="H653" s="7">
        <v>104</v>
      </c>
      <c r="J653" s="10">
        <f t="shared" si="1"/>
        <v>-3.0429596227392049E-2</v>
      </c>
    </row>
    <row r="654" spans="1:10" x14ac:dyDescent="0.25">
      <c r="A654" t="s">
        <v>482</v>
      </c>
      <c r="B654" s="24">
        <v>0.59161900000000001</v>
      </c>
      <c r="C654" s="24">
        <v>0.61480299999999999</v>
      </c>
      <c r="D654" s="24">
        <v>0.56772</v>
      </c>
      <c r="E654" s="24">
        <v>0.58396999999999999</v>
      </c>
      <c r="F654" s="24">
        <v>8587370</v>
      </c>
      <c r="G654" s="24">
        <v>235105366</v>
      </c>
      <c r="H654" s="7">
        <v>105</v>
      </c>
      <c r="J654" s="10">
        <f t="shared" si="1"/>
        <v>-1.2928928922161081E-2</v>
      </c>
    </row>
    <row r="655" spans="1:10" x14ac:dyDescent="0.25">
      <c r="A655" t="s">
        <v>481</v>
      </c>
      <c r="B655" s="24">
        <v>0.58482900000000004</v>
      </c>
      <c r="C655" s="24">
        <v>0.61857200000000001</v>
      </c>
      <c r="D655" s="24">
        <v>0.57811900000000005</v>
      </c>
      <c r="E655" s="24">
        <v>0.58283600000000002</v>
      </c>
      <c r="F655" s="24">
        <v>6436220</v>
      </c>
      <c r="G655" s="24">
        <v>236578676</v>
      </c>
      <c r="H655" s="7">
        <v>106</v>
      </c>
      <c r="J655" s="10">
        <f t="shared" si="1"/>
        <v>-3.4078337428547871E-3</v>
      </c>
    </row>
    <row r="656" spans="1:10" x14ac:dyDescent="0.25">
      <c r="A656" t="s">
        <v>480</v>
      </c>
      <c r="B656" s="24">
        <v>0.58343999999999996</v>
      </c>
      <c r="C656" s="24">
        <v>0.58651600000000004</v>
      </c>
      <c r="D656" s="24">
        <v>0.56342899999999996</v>
      </c>
      <c r="E656" s="24">
        <v>0.57191400000000003</v>
      </c>
      <c r="F656" s="24">
        <v>6573060</v>
      </c>
      <c r="G656" s="24">
        <v>232998342</v>
      </c>
      <c r="H656" s="7">
        <v>107</v>
      </c>
      <c r="J656" s="10">
        <f t="shared" si="1"/>
        <v>-1.9755244755244629E-2</v>
      </c>
    </row>
    <row r="657" spans="1:10" x14ac:dyDescent="0.25">
      <c r="A657" t="s">
        <v>479</v>
      </c>
      <c r="B657" s="24">
        <v>0.57185299999999994</v>
      </c>
      <c r="C657" s="24">
        <v>0.581349</v>
      </c>
      <c r="D657" s="24">
        <v>0.56185600000000002</v>
      </c>
      <c r="E657" s="24">
        <v>0.56185600000000002</v>
      </c>
      <c r="F657" s="24">
        <v>6005900</v>
      </c>
      <c r="G657" s="24">
        <v>230065909</v>
      </c>
      <c r="H657" s="7">
        <v>108</v>
      </c>
      <c r="J657" s="10">
        <f t="shared" si="1"/>
        <v>-1.7481765418735102E-2</v>
      </c>
    </row>
    <row r="658" spans="1:10" x14ac:dyDescent="0.25">
      <c r="A658" t="s">
        <v>478</v>
      </c>
      <c r="B658" s="24">
        <v>0.56238900000000003</v>
      </c>
      <c r="C658" s="24">
        <v>0.56416299999999997</v>
      </c>
      <c r="D658" s="24">
        <v>0.54412300000000002</v>
      </c>
      <c r="E658" s="24">
        <v>0.55214399999999997</v>
      </c>
      <c r="F658" s="24">
        <v>6374050</v>
      </c>
      <c r="G658" s="24">
        <v>227543814</v>
      </c>
      <c r="H658" s="7">
        <v>109</v>
      </c>
      <c r="J658" s="10">
        <f t="shared" si="1"/>
        <v>-1.8216928140486494E-2</v>
      </c>
    </row>
    <row r="659" spans="1:10" x14ac:dyDescent="0.25">
      <c r="A659" t="s">
        <v>477</v>
      </c>
      <c r="B659" s="24">
        <v>0.55426900000000001</v>
      </c>
      <c r="C659" s="24">
        <v>0.560554</v>
      </c>
      <c r="D659" s="24">
        <v>0.51418799999999998</v>
      </c>
      <c r="E659" s="24">
        <v>0.54600599999999999</v>
      </c>
      <c r="F659" s="24">
        <v>7320330</v>
      </c>
      <c r="G659" s="24">
        <v>225764108</v>
      </c>
      <c r="H659" s="7">
        <v>110</v>
      </c>
      <c r="J659" s="10">
        <f t="shared" si="1"/>
        <v>-1.4907923769866292E-2</v>
      </c>
    </row>
    <row r="660" spans="1:10" x14ac:dyDescent="0.25">
      <c r="A660" t="s">
        <v>476</v>
      </c>
      <c r="B660" s="24">
        <v>0.545624</v>
      </c>
      <c r="C660" s="24">
        <v>0.59004999999999996</v>
      </c>
      <c r="D660" s="24">
        <v>0.544242</v>
      </c>
      <c r="E660" s="24">
        <v>0.56670799999999999</v>
      </c>
      <c r="F660" s="24">
        <v>8084770</v>
      </c>
      <c r="G660" s="24">
        <v>235865081</v>
      </c>
      <c r="H660" s="7">
        <v>111</v>
      </c>
      <c r="J660" s="10">
        <f t="shared" si="1"/>
        <v>3.864199522015159E-2</v>
      </c>
    </row>
    <row r="661" spans="1:10" x14ac:dyDescent="0.25">
      <c r="A661" t="s">
        <v>475</v>
      </c>
      <c r="B661" s="24">
        <v>0.56662599999999996</v>
      </c>
      <c r="C661" s="24">
        <v>0.57960599999999995</v>
      </c>
      <c r="D661" s="24">
        <v>0.54068400000000005</v>
      </c>
      <c r="E661" s="24">
        <v>0.54068400000000005</v>
      </c>
      <c r="F661" s="24">
        <v>6150650</v>
      </c>
      <c r="G661" s="24">
        <v>226230288</v>
      </c>
      <c r="H661" s="7">
        <v>112</v>
      </c>
      <c r="J661" s="10">
        <f t="shared" si="1"/>
        <v>-4.5783285624026983E-2</v>
      </c>
    </row>
    <row r="662" spans="1:10" x14ac:dyDescent="0.25">
      <c r="A662" t="s">
        <v>474</v>
      </c>
      <c r="B662" s="24">
        <v>0.54025900000000004</v>
      </c>
      <c r="C662" s="24">
        <v>0.54111500000000001</v>
      </c>
      <c r="D662" s="24">
        <v>0.51255799999999996</v>
      </c>
      <c r="E662" s="24">
        <v>0.52679200000000004</v>
      </c>
      <c r="F662" s="24">
        <v>7066060</v>
      </c>
      <c r="G662" s="24">
        <v>221236176</v>
      </c>
      <c r="H662" s="7">
        <v>113</v>
      </c>
      <c r="J662" s="10">
        <f t="shared" si="1"/>
        <v>-2.4926933193153665E-2</v>
      </c>
    </row>
    <row r="663" spans="1:10" x14ac:dyDescent="0.25">
      <c r="A663" t="s">
        <v>473</v>
      </c>
      <c r="B663" s="24">
        <v>0.52647900000000003</v>
      </c>
      <c r="C663" s="24">
        <v>0.53885899999999998</v>
      </c>
      <c r="D663" s="24">
        <v>0.50479200000000002</v>
      </c>
      <c r="E663" s="24">
        <v>0.51797000000000004</v>
      </c>
      <c r="F663" s="24">
        <v>5538990</v>
      </c>
      <c r="G663" s="24">
        <v>218488290</v>
      </c>
      <c r="H663" s="7">
        <v>114</v>
      </c>
      <c r="J663" s="10">
        <f t="shared" si="1"/>
        <v>-1.6162088136468859E-2</v>
      </c>
    </row>
    <row r="664" spans="1:10" x14ac:dyDescent="0.25">
      <c r="A664" t="s">
        <v>472</v>
      </c>
      <c r="B664" s="24">
        <v>0.51765799999999995</v>
      </c>
      <c r="C664" s="24">
        <v>0.51865700000000003</v>
      </c>
      <c r="D664" s="24">
        <v>0.48019600000000001</v>
      </c>
      <c r="E664" s="24">
        <v>0.49322500000000002</v>
      </c>
      <c r="F664" s="24">
        <v>6162350</v>
      </c>
      <c r="G664" s="24">
        <v>209044636</v>
      </c>
      <c r="H664" s="7">
        <v>115</v>
      </c>
      <c r="J664" s="10">
        <f t="shared" si="1"/>
        <v>-4.7199116018684012E-2</v>
      </c>
    </row>
    <row r="665" spans="1:10" x14ac:dyDescent="0.25">
      <c r="A665" t="s">
        <v>471</v>
      </c>
      <c r="B665" s="24">
        <v>0.49279000000000001</v>
      </c>
      <c r="C665" s="24">
        <v>0.53102300000000002</v>
      </c>
      <c r="D665" s="24">
        <v>0.48272599999999999</v>
      </c>
      <c r="E665" s="24">
        <v>0.51493500000000003</v>
      </c>
      <c r="F665" s="24">
        <v>7089410</v>
      </c>
      <c r="G665" s="24">
        <v>219148564</v>
      </c>
      <c r="H665" s="7">
        <v>116</v>
      </c>
      <c r="J665" s="10">
        <f t="shared" si="1"/>
        <v>4.4938006047200683E-2</v>
      </c>
    </row>
    <row r="666" spans="1:10" x14ac:dyDescent="0.25">
      <c r="A666" t="s">
        <v>470</v>
      </c>
      <c r="B666" s="24">
        <v>0.51490199999999997</v>
      </c>
      <c r="C666" s="24">
        <v>0.52010599999999996</v>
      </c>
      <c r="D666" s="24">
        <v>0.49745200000000001</v>
      </c>
      <c r="E666" s="24">
        <v>0.50407299999999999</v>
      </c>
      <c r="F666" s="24">
        <v>5046620</v>
      </c>
      <c r="G666" s="24">
        <v>215636588</v>
      </c>
      <c r="H666" s="7">
        <v>117</v>
      </c>
      <c r="J666" s="10">
        <f t="shared" si="1"/>
        <v>-2.103118651704592E-2</v>
      </c>
    </row>
    <row r="667" spans="1:10" x14ac:dyDescent="0.25">
      <c r="A667" t="s">
        <v>469</v>
      </c>
      <c r="B667" s="24">
        <v>0.50434000000000001</v>
      </c>
      <c r="C667" s="24">
        <v>0.52973999999999999</v>
      </c>
      <c r="D667" s="24">
        <v>0.50283299999999997</v>
      </c>
      <c r="E667" s="24">
        <v>0.51894399999999996</v>
      </c>
      <c r="F667" s="24">
        <v>5314240</v>
      </c>
      <c r="G667" s="24">
        <v>223154346</v>
      </c>
      <c r="H667" s="7">
        <v>118</v>
      </c>
      <c r="J667" s="10">
        <f t="shared" si="1"/>
        <v>2.895665622397579E-2</v>
      </c>
    </row>
    <row r="668" spans="1:10" x14ac:dyDescent="0.25">
      <c r="A668" t="s">
        <v>468</v>
      </c>
      <c r="B668" s="24">
        <v>0.51898900000000003</v>
      </c>
      <c r="C668" s="24">
        <v>0.52354000000000001</v>
      </c>
      <c r="D668" s="24">
        <v>0.50271500000000002</v>
      </c>
      <c r="E668" s="24">
        <v>0.52211799999999997</v>
      </c>
      <c r="F668" s="24">
        <v>4730120</v>
      </c>
      <c r="G668" s="24">
        <v>225163742</v>
      </c>
      <c r="H668" s="7">
        <v>119</v>
      </c>
      <c r="J668" s="10">
        <f t="shared" si="1"/>
        <v>6.0290295170031295E-3</v>
      </c>
    </row>
    <row r="669" spans="1:10" x14ac:dyDescent="0.25">
      <c r="A669" t="s">
        <v>467</v>
      </c>
      <c r="B669" s="24">
        <v>0.52224199999999998</v>
      </c>
      <c r="C669" s="24">
        <v>0.53919399999999995</v>
      </c>
      <c r="D669" s="24">
        <v>0.52195100000000005</v>
      </c>
      <c r="E669" s="24">
        <v>0.53636799999999996</v>
      </c>
      <c r="F669" s="24">
        <v>5960600</v>
      </c>
      <c r="G669" s="24">
        <v>232427403</v>
      </c>
      <c r="H669" s="7">
        <v>120</v>
      </c>
      <c r="J669" s="10">
        <f t="shared" si="1"/>
        <v>2.7048762834088358E-2</v>
      </c>
    </row>
    <row r="670" spans="1:10" x14ac:dyDescent="0.25">
      <c r="A670" t="s">
        <v>466</v>
      </c>
      <c r="B670" s="24">
        <v>0.53639899999999996</v>
      </c>
      <c r="C670" s="24">
        <v>0.68089900000000003</v>
      </c>
      <c r="D670" s="24">
        <v>0.53639899999999996</v>
      </c>
      <c r="E670" s="24">
        <v>0.66588099999999995</v>
      </c>
      <c r="F670" s="24">
        <v>19902600</v>
      </c>
      <c r="G670" s="24">
        <v>290443064</v>
      </c>
      <c r="H670" s="7">
        <v>121</v>
      </c>
      <c r="J670" s="10">
        <f t="shared" si="1"/>
        <v>0.24139120319016255</v>
      </c>
    </row>
    <row r="671" spans="1:10" x14ac:dyDescent="0.25">
      <c r="A671" t="s">
        <v>465</v>
      </c>
      <c r="B671" s="24">
        <v>0.66764400000000002</v>
      </c>
      <c r="C671" s="24">
        <v>0.74219400000000002</v>
      </c>
      <c r="D671" s="24">
        <v>0.64611399999999997</v>
      </c>
      <c r="E671" s="24">
        <v>0.71143299999999998</v>
      </c>
      <c r="F671" s="24">
        <v>20481800</v>
      </c>
      <c r="G671" s="24">
        <v>311711855</v>
      </c>
      <c r="H671" s="7">
        <v>122</v>
      </c>
      <c r="J671" s="10">
        <f t="shared" si="1"/>
        <v>6.5587348946444468E-2</v>
      </c>
    </row>
    <row r="672" spans="1:10" x14ac:dyDescent="0.25">
      <c r="A672" t="s">
        <v>464</v>
      </c>
      <c r="B672" s="24">
        <v>0.71270199999999995</v>
      </c>
      <c r="C672" s="24">
        <v>0.78178199999999998</v>
      </c>
      <c r="D672" s="24">
        <v>0.67232400000000003</v>
      </c>
      <c r="E672" s="24">
        <v>0.78178199999999998</v>
      </c>
      <c r="F672" s="24">
        <v>16200000</v>
      </c>
      <c r="G672" s="24">
        <v>343991923</v>
      </c>
      <c r="H672" s="7">
        <v>123</v>
      </c>
      <c r="J672" s="10">
        <f t="shared" si="1"/>
        <v>9.6926906336729846E-2</v>
      </c>
    </row>
    <row r="673" spans="1:10" x14ac:dyDescent="0.25">
      <c r="A673" t="s">
        <v>463</v>
      </c>
      <c r="B673" s="24">
        <v>0.78586199999999995</v>
      </c>
      <c r="C673" s="24">
        <v>1.27</v>
      </c>
      <c r="D673" s="24">
        <v>0.75861699999999999</v>
      </c>
      <c r="E673" s="24">
        <v>1.05</v>
      </c>
      <c r="F673" s="24">
        <v>74917400</v>
      </c>
      <c r="G673" s="24">
        <v>461972999</v>
      </c>
      <c r="H673" s="7">
        <v>124</v>
      </c>
      <c r="J673" s="10">
        <f t="shared" si="1"/>
        <v>0.33611244722355849</v>
      </c>
    </row>
    <row r="674" spans="1:10" x14ac:dyDescent="0.25">
      <c r="A674" t="s">
        <v>462</v>
      </c>
      <c r="B674" s="24">
        <v>1.05</v>
      </c>
      <c r="C674" s="24">
        <v>1.27</v>
      </c>
      <c r="D674" s="24">
        <v>0.92432400000000003</v>
      </c>
      <c r="E674" s="24">
        <v>1.1200000000000001</v>
      </c>
      <c r="F674" s="24">
        <v>68358600</v>
      </c>
      <c r="G674" s="24">
        <v>495710880</v>
      </c>
      <c r="H674" s="7">
        <v>125</v>
      </c>
      <c r="J674" s="10">
        <f t="shared" si="1"/>
        <v>6.6666666666666721E-2</v>
      </c>
    </row>
    <row r="675" spans="1:10" x14ac:dyDescent="0.25">
      <c r="A675" t="s">
        <v>461</v>
      </c>
      <c r="B675" s="24">
        <v>1.1200000000000001</v>
      </c>
      <c r="C675" s="24">
        <v>1.39</v>
      </c>
      <c r="D675" s="24">
        <v>1.06</v>
      </c>
      <c r="E675" s="24">
        <v>1.21</v>
      </c>
      <c r="F675" s="24">
        <v>59247900</v>
      </c>
      <c r="G675" s="24">
        <v>540504550</v>
      </c>
      <c r="H675" s="7">
        <v>126</v>
      </c>
      <c r="J675" s="10">
        <f t="shared" si="1"/>
        <v>8.0357142857142724E-2</v>
      </c>
    </row>
    <row r="676" spans="1:10" x14ac:dyDescent="0.25">
      <c r="A676" t="s">
        <v>460</v>
      </c>
      <c r="B676" s="24">
        <v>1.2</v>
      </c>
      <c r="C676" s="24">
        <v>1.29</v>
      </c>
      <c r="D676" s="24">
        <v>1.06</v>
      </c>
      <c r="E676" s="24">
        <v>1.1200000000000001</v>
      </c>
      <c r="F676" s="24">
        <v>37546000</v>
      </c>
      <c r="G676" s="24">
        <v>502038131</v>
      </c>
      <c r="H676" s="7">
        <v>127</v>
      </c>
      <c r="J676" s="10">
        <f t="shared" si="1"/>
        <v>-6.6666666666666541E-2</v>
      </c>
    </row>
    <row r="677" spans="1:10" x14ac:dyDescent="0.25">
      <c r="A677" t="s">
        <v>459</v>
      </c>
      <c r="B677" s="24">
        <v>1.1100000000000001</v>
      </c>
      <c r="C677" s="24">
        <v>1.1599999999999999</v>
      </c>
      <c r="D677" s="24">
        <v>0.98531899999999994</v>
      </c>
      <c r="E677" s="24">
        <v>1.0900000000000001</v>
      </c>
      <c r="F677" s="24">
        <v>32996400</v>
      </c>
      <c r="G677" s="24">
        <v>492069897</v>
      </c>
      <c r="H677" s="7">
        <v>128</v>
      </c>
      <c r="J677" s="10">
        <f t="shared" si="1"/>
        <v>-1.8018018018018032E-2</v>
      </c>
    </row>
    <row r="678" spans="1:10" x14ac:dyDescent="0.25">
      <c r="A678" t="s">
        <v>458</v>
      </c>
      <c r="B678" s="24">
        <v>1.07</v>
      </c>
      <c r="C678" s="24">
        <v>1.07</v>
      </c>
      <c r="D678" s="24">
        <v>0.91466599999999998</v>
      </c>
      <c r="E678" s="24">
        <v>0.91695000000000004</v>
      </c>
      <c r="F678" s="24">
        <v>26059800</v>
      </c>
      <c r="G678" s="24">
        <v>416041141</v>
      </c>
      <c r="H678" s="7">
        <v>129</v>
      </c>
      <c r="J678" s="10">
        <f t="shared" si="1"/>
        <v>-0.14303738317757012</v>
      </c>
    </row>
    <row r="679" spans="1:10" x14ac:dyDescent="0.25">
      <c r="A679" t="s">
        <v>457</v>
      </c>
      <c r="B679" s="24">
        <v>0.92114499999999999</v>
      </c>
      <c r="C679" s="24">
        <v>0.987035</v>
      </c>
      <c r="D679" s="24">
        <v>0.92114499999999999</v>
      </c>
      <c r="E679" s="24">
        <v>0.951407</v>
      </c>
      <c r="F679" s="24">
        <v>16941200</v>
      </c>
      <c r="G679" s="24">
        <v>436394706</v>
      </c>
      <c r="H679" s="7">
        <v>130</v>
      </c>
      <c r="J679" s="10">
        <f t="shared" ref="J679:J742" si="2">(E679-B679)/B679</f>
        <v>3.2852591068724263E-2</v>
      </c>
    </row>
    <row r="680" spans="1:10" x14ac:dyDescent="0.25">
      <c r="A680" t="s">
        <v>456</v>
      </c>
      <c r="B680" s="24">
        <v>0.95101999999999998</v>
      </c>
      <c r="C680" s="24">
        <v>1.18</v>
      </c>
      <c r="D680" s="24">
        <v>0.94702299999999995</v>
      </c>
      <c r="E680" s="24">
        <v>1.1299999999999999</v>
      </c>
      <c r="F680" s="24">
        <v>37971000</v>
      </c>
      <c r="G680" s="24">
        <v>521806493</v>
      </c>
      <c r="H680" s="7">
        <v>131</v>
      </c>
      <c r="J680" s="10">
        <f t="shared" si="2"/>
        <v>0.18819793484889899</v>
      </c>
    </row>
    <row r="681" spans="1:10" x14ac:dyDescent="0.25">
      <c r="A681" t="s">
        <v>455</v>
      </c>
      <c r="B681" s="24">
        <v>1.1299999999999999</v>
      </c>
      <c r="C681" s="24">
        <v>1.21</v>
      </c>
      <c r="D681" s="24">
        <v>1.1299999999999999</v>
      </c>
      <c r="E681" s="24">
        <v>1.18</v>
      </c>
      <c r="F681" s="24">
        <v>24725800</v>
      </c>
      <c r="G681" s="24">
        <v>546246976</v>
      </c>
      <c r="H681" s="7">
        <v>132</v>
      </c>
      <c r="J681" s="10">
        <f t="shared" si="2"/>
        <v>4.424778761061951E-2</v>
      </c>
    </row>
    <row r="682" spans="1:10" x14ac:dyDescent="0.25">
      <c r="A682" t="s">
        <v>454</v>
      </c>
      <c r="B682" s="24">
        <v>1.18</v>
      </c>
      <c r="C682" s="24">
        <v>1.18</v>
      </c>
      <c r="D682" s="24">
        <v>0.99487999999999999</v>
      </c>
      <c r="E682" s="24">
        <v>1.03</v>
      </c>
      <c r="F682" s="24">
        <v>23024200</v>
      </c>
      <c r="G682" s="24">
        <v>478869135</v>
      </c>
      <c r="H682" s="7">
        <v>133</v>
      </c>
      <c r="J682" s="10">
        <f t="shared" si="2"/>
        <v>-0.12711864406779655</v>
      </c>
    </row>
    <row r="683" spans="1:10" x14ac:dyDescent="0.25">
      <c r="A683" t="s">
        <v>453</v>
      </c>
      <c r="B683" s="24">
        <v>1.03</v>
      </c>
      <c r="C683" s="24">
        <v>1.18</v>
      </c>
      <c r="D683" s="24">
        <v>1.01</v>
      </c>
      <c r="E683" s="24">
        <v>1.1599999999999999</v>
      </c>
      <c r="F683" s="24">
        <v>27539300</v>
      </c>
      <c r="G683" s="24">
        <v>543649516</v>
      </c>
      <c r="H683" s="7">
        <v>134</v>
      </c>
      <c r="J683" s="10">
        <f t="shared" si="2"/>
        <v>0.1262135922330096</v>
      </c>
    </row>
    <row r="684" spans="1:10" x14ac:dyDescent="0.25">
      <c r="A684" t="s">
        <v>452</v>
      </c>
      <c r="B684" s="24">
        <v>1.1599999999999999</v>
      </c>
      <c r="C684" s="24">
        <v>1.18</v>
      </c>
      <c r="D684" s="24">
        <v>1.04</v>
      </c>
      <c r="E684" s="24">
        <v>1.0900000000000001</v>
      </c>
      <c r="F684" s="24">
        <v>29229800</v>
      </c>
      <c r="G684" s="24">
        <v>512887018</v>
      </c>
      <c r="H684" s="7">
        <v>135</v>
      </c>
      <c r="J684" s="10">
        <f t="shared" si="2"/>
        <v>-6.034482758620676E-2</v>
      </c>
    </row>
    <row r="685" spans="1:10" x14ac:dyDescent="0.25">
      <c r="A685" t="s">
        <v>451</v>
      </c>
      <c r="B685" s="24">
        <v>1.0900000000000001</v>
      </c>
      <c r="C685" s="24">
        <v>1.19</v>
      </c>
      <c r="D685" s="24">
        <v>1.08</v>
      </c>
      <c r="E685" s="24">
        <v>1.18</v>
      </c>
      <c r="F685" s="24">
        <v>20848600</v>
      </c>
      <c r="G685" s="24">
        <v>554812593</v>
      </c>
      <c r="H685" s="7">
        <v>136</v>
      </c>
      <c r="J685" s="10">
        <f t="shared" si="2"/>
        <v>8.2568807339449407E-2</v>
      </c>
    </row>
    <row r="686" spans="1:10" x14ac:dyDescent="0.25">
      <c r="A686" t="s">
        <v>450</v>
      </c>
      <c r="B686" s="24">
        <v>1.18</v>
      </c>
      <c r="C686" s="24">
        <v>1.67</v>
      </c>
      <c r="D686" s="24">
        <v>1.18</v>
      </c>
      <c r="E686" s="24">
        <v>1.67</v>
      </c>
      <c r="F686" s="24">
        <v>107326000</v>
      </c>
      <c r="G686" s="24">
        <v>792322316</v>
      </c>
      <c r="H686" s="7">
        <v>137</v>
      </c>
      <c r="J686" s="10">
        <f t="shared" si="2"/>
        <v>0.4152542372881356</v>
      </c>
    </row>
    <row r="687" spans="1:10" x14ac:dyDescent="0.25">
      <c r="A687" t="s">
        <v>449</v>
      </c>
      <c r="B687" s="24">
        <v>1.68</v>
      </c>
      <c r="C687" s="24">
        <v>1.74</v>
      </c>
      <c r="D687" s="24">
        <v>1.54</v>
      </c>
      <c r="E687" s="24">
        <v>1.67</v>
      </c>
      <c r="F687" s="24">
        <v>64150700</v>
      </c>
      <c r="G687" s="24">
        <v>798321004</v>
      </c>
      <c r="H687" s="7">
        <v>138</v>
      </c>
      <c r="J687" s="10">
        <f t="shared" si="2"/>
        <v>-5.9523809523809581E-3</v>
      </c>
    </row>
    <row r="688" spans="1:10" x14ac:dyDescent="0.25">
      <c r="A688" t="s">
        <v>448</v>
      </c>
      <c r="B688" s="24">
        <v>1.67</v>
      </c>
      <c r="C688" s="24">
        <v>1.84</v>
      </c>
      <c r="D688" s="24">
        <v>1.57</v>
      </c>
      <c r="E688" s="24">
        <v>1.65</v>
      </c>
      <c r="F688" s="24">
        <v>64675200</v>
      </c>
      <c r="G688" s="24">
        <v>792406168</v>
      </c>
      <c r="H688" s="7">
        <v>139</v>
      </c>
      <c r="J688" s="10">
        <f t="shared" si="2"/>
        <v>-1.1976047904191628E-2</v>
      </c>
    </row>
    <row r="689" spans="1:10" x14ac:dyDescent="0.25">
      <c r="A689" t="s">
        <v>447</v>
      </c>
      <c r="B689" s="24">
        <v>1.66</v>
      </c>
      <c r="C689" s="24">
        <v>1.82</v>
      </c>
      <c r="D689" s="24">
        <v>1.6</v>
      </c>
      <c r="E689" s="24">
        <v>1.75</v>
      </c>
      <c r="F689" s="24">
        <v>50782500</v>
      </c>
      <c r="G689" s="24">
        <v>843884674</v>
      </c>
      <c r="H689" s="7">
        <v>140</v>
      </c>
      <c r="J689" s="10">
        <f t="shared" si="2"/>
        <v>5.4216867469879568E-2</v>
      </c>
    </row>
    <row r="690" spans="1:10" x14ac:dyDescent="0.25">
      <c r="A690" t="s">
        <v>446</v>
      </c>
      <c r="B690" s="24">
        <v>1.74</v>
      </c>
      <c r="C690" s="24">
        <v>1.98</v>
      </c>
      <c r="D690" s="24">
        <v>1.66</v>
      </c>
      <c r="E690" s="24">
        <v>1.93</v>
      </c>
      <c r="F690" s="24">
        <v>52951400</v>
      </c>
      <c r="G690" s="24">
        <v>934185083</v>
      </c>
      <c r="H690" s="7">
        <v>141</v>
      </c>
      <c r="J690" s="10">
        <f t="shared" si="2"/>
        <v>0.10919540229885054</v>
      </c>
    </row>
    <row r="691" spans="1:10" x14ac:dyDescent="0.25">
      <c r="A691" t="s">
        <v>445</v>
      </c>
      <c r="B691" s="24">
        <v>1.92</v>
      </c>
      <c r="C691" s="24">
        <v>2.0299999999999998</v>
      </c>
      <c r="D691" s="24">
        <v>1.77</v>
      </c>
      <c r="E691" s="24">
        <v>1.88</v>
      </c>
      <c r="F691" s="24">
        <v>55081600</v>
      </c>
      <c r="G691" s="24">
        <v>915391194</v>
      </c>
      <c r="H691" s="7">
        <v>142</v>
      </c>
      <c r="J691" s="10">
        <f t="shared" si="2"/>
        <v>-2.0833333333333353E-2</v>
      </c>
    </row>
    <row r="692" spans="1:10" x14ac:dyDescent="0.25">
      <c r="A692" t="s">
        <v>444</v>
      </c>
      <c r="B692" s="24">
        <v>1.89</v>
      </c>
      <c r="C692" s="24">
        <v>2.04</v>
      </c>
      <c r="D692" s="24">
        <v>1.83</v>
      </c>
      <c r="E692" s="24">
        <v>1.99</v>
      </c>
      <c r="F692" s="24">
        <v>55477200</v>
      </c>
      <c r="G692" s="24">
        <v>974473014</v>
      </c>
      <c r="H692" s="7">
        <v>143</v>
      </c>
      <c r="J692" s="10">
        <f t="shared" si="2"/>
        <v>5.2910052910052963E-2</v>
      </c>
    </row>
    <row r="693" spans="1:10" x14ac:dyDescent="0.25">
      <c r="A693" t="s">
        <v>443</v>
      </c>
      <c r="B693" s="24">
        <v>2</v>
      </c>
      <c r="C693" s="24">
        <v>2.11</v>
      </c>
      <c r="D693" s="24">
        <v>1.85</v>
      </c>
      <c r="E693" s="24">
        <v>1.9</v>
      </c>
      <c r="F693" s="24">
        <v>56022900</v>
      </c>
      <c r="G693" s="24">
        <v>934360176</v>
      </c>
      <c r="H693" s="7">
        <v>144</v>
      </c>
      <c r="J693" s="10">
        <f t="shared" si="2"/>
        <v>-5.0000000000000044E-2</v>
      </c>
    </row>
    <row r="694" spans="1:10" x14ac:dyDescent="0.25">
      <c r="A694" t="s">
        <v>442</v>
      </c>
      <c r="B694" s="24">
        <v>1.91</v>
      </c>
      <c r="C694" s="24">
        <v>1.98</v>
      </c>
      <c r="D694" s="24">
        <v>1.79</v>
      </c>
      <c r="E694" s="24">
        <v>1.89</v>
      </c>
      <c r="F694" s="24">
        <v>44297600</v>
      </c>
      <c r="G694" s="24">
        <v>928815306</v>
      </c>
      <c r="H694" s="7">
        <v>145</v>
      </c>
      <c r="J694" s="10">
        <f t="shared" si="2"/>
        <v>-1.0471204188481685E-2</v>
      </c>
    </row>
    <row r="695" spans="1:10" x14ac:dyDescent="0.25">
      <c r="A695" t="s">
        <v>441</v>
      </c>
      <c r="B695" s="24">
        <v>1.89</v>
      </c>
      <c r="C695" s="24">
        <v>1.98</v>
      </c>
      <c r="D695" s="24">
        <v>1.85</v>
      </c>
      <c r="E695" s="24">
        <v>1.89</v>
      </c>
      <c r="F695" s="24">
        <v>42235000</v>
      </c>
      <c r="G695" s="24">
        <v>935524485</v>
      </c>
      <c r="H695" s="7">
        <v>146</v>
      </c>
      <c r="J695" s="10">
        <f t="shared" si="2"/>
        <v>0</v>
      </c>
    </row>
    <row r="696" spans="1:10" x14ac:dyDescent="0.25">
      <c r="A696" t="s">
        <v>440</v>
      </c>
      <c r="B696" s="24">
        <v>1.89</v>
      </c>
      <c r="C696" s="24">
        <v>1.91</v>
      </c>
      <c r="D696" s="24">
        <v>1.73</v>
      </c>
      <c r="E696" s="24">
        <v>1.88</v>
      </c>
      <c r="F696" s="24">
        <v>44111800</v>
      </c>
      <c r="G696" s="24">
        <v>935350575</v>
      </c>
      <c r="H696" s="7">
        <v>147</v>
      </c>
      <c r="J696" s="10">
        <f t="shared" si="2"/>
        <v>-5.2910052910052959E-3</v>
      </c>
    </row>
    <row r="697" spans="1:10" x14ac:dyDescent="0.25">
      <c r="A697" t="s">
        <v>439</v>
      </c>
      <c r="B697" s="24">
        <v>1.88</v>
      </c>
      <c r="C697" s="24">
        <v>2.06</v>
      </c>
      <c r="D697" s="24">
        <v>1.79</v>
      </c>
      <c r="E697" s="24">
        <v>2.0499999999999998</v>
      </c>
      <c r="F697" s="24">
        <v>48591800</v>
      </c>
      <c r="G697" s="24">
        <v>1024165345</v>
      </c>
      <c r="H697" s="7">
        <v>148</v>
      </c>
      <c r="J697" s="10">
        <f t="shared" si="2"/>
        <v>9.0425531914893581E-2</v>
      </c>
    </row>
    <row r="698" spans="1:10" x14ac:dyDescent="0.25">
      <c r="A698" t="s">
        <v>438</v>
      </c>
      <c r="B698" s="24">
        <v>2.0499999999999998</v>
      </c>
      <c r="C698" s="24">
        <v>2.66</v>
      </c>
      <c r="D698" s="24">
        <v>1.94</v>
      </c>
      <c r="E698" s="24">
        <v>2.46</v>
      </c>
      <c r="F698" s="24">
        <v>116846000</v>
      </c>
      <c r="G698" s="24">
        <v>1229362445</v>
      </c>
      <c r="H698" s="7">
        <v>149</v>
      </c>
      <c r="J698" s="10">
        <f t="shared" si="2"/>
        <v>0.20000000000000009</v>
      </c>
    </row>
    <row r="699" spans="1:10" x14ac:dyDescent="0.25">
      <c r="A699" t="s">
        <v>437</v>
      </c>
      <c r="B699" s="24">
        <v>2.46</v>
      </c>
      <c r="C699" s="24">
        <v>2.94</v>
      </c>
      <c r="D699" s="24">
        <v>2.38</v>
      </c>
      <c r="E699" s="24">
        <v>2.86</v>
      </c>
      <c r="F699" s="24">
        <v>126962000</v>
      </c>
      <c r="G699" s="24">
        <v>1438561848</v>
      </c>
      <c r="H699" s="7">
        <v>150</v>
      </c>
      <c r="J699" s="10">
        <f t="shared" si="2"/>
        <v>0.16260162601626013</v>
      </c>
    </row>
    <row r="700" spans="1:10" x14ac:dyDescent="0.25">
      <c r="A700" t="s">
        <v>436</v>
      </c>
      <c r="B700" s="24">
        <v>2.86</v>
      </c>
      <c r="C700" s="24">
        <v>3.07</v>
      </c>
      <c r="D700" s="24">
        <v>2.75</v>
      </c>
      <c r="E700" s="24">
        <v>2.75</v>
      </c>
      <c r="F700" s="24">
        <v>98904096</v>
      </c>
      <c r="G700" s="24">
        <v>1387641296</v>
      </c>
      <c r="H700" s="7">
        <v>151</v>
      </c>
      <c r="J700" s="10">
        <f t="shared" si="2"/>
        <v>-3.8461538461538422E-2</v>
      </c>
    </row>
    <row r="701" spans="1:10" x14ac:dyDescent="0.25">
      <c r="A701" t="s">
        <v>435</v>
      </c>
      <c r="B701" s="24">
        <v>2.79</v>
      </c>
      <c r="C701" s="24">
        <v>3.33</v>
      </c>
      <c r="D701" s="24">
        <v>2.54</v>
      </c>
      <c r="E701" s="24">
        <v>2.71</v>
      </c>
      <c r="F701" s="24">
        <v>133125000</v>
      </c>
      <c r="G701" s="24">
        <v>1376124336</v>
      </c>
      <c r="H701" s="7">
        <v>152</v>
      </c>
      <c r="J701" s="10">
        <f t="shared" si="2"/>
        <v>-2.8673835125448053E-2</v>
      </c>
    </row>
    <row r="702" spans="1:10" x14ac:dyDescent="0.25">
      <c r="A702" t="s">
        <v>434</v>
      </c>
      <c r="B702" s="24">
        <v>2.76</v>
      </c>
      <c r="C702" s="24">
        <v>2.99</v>
      </c>
      <c r="D702" s="24">
        <v>2.54</v>
      </c>
      <c r="E702" s="24">
        <v>2.85</v>
      </c>
      <c r="F702" s="24">
        <v>92059600</v>
      </c>
      <c r="G702" s="24">
        <v>1455252735</v>
      </c>
      <c r="H702" s="7">
        <v>153</v>
      </c>
      <c r="J702" s="10">
        <f t="shared" si="2"/>
        <v>3.2608695652174023E-2</v>
      </c>
    </row>
    <row r="703" spans="1:10" x14ac:dyDescent="0.25">
      <c r="A703" t="s">
        <v>433</v>
      </c>
      <c r="B703" s="24">
        <v>2.83</v>
      </c>
      <c r="C703" s="24">
        <v>3.24</v>
      </c>
      <c r="D703" s="24">
        <v>2.73</v>
      </c>
      <c r="E703" s="24">
        <v>3.24</v>
      </c>
      <c r="F703" s="24">
        <v>74402000</v>
      </c>
      <c r="G703" s="24">
        <v>1659490666</v>
      </c>
      <c r="H703" s="7">
        <v>154</v>
      </c>
      <c r="J703" s="10">
        <f t="shared" si="2"/>
        <v>0.14487632508833928</v>
      </c>
    </row>
    <row r="704" spans="1:10" x14ac:dyDescent="0.25">
      <c r="A704" t="s">
        <v>432</v>
      </c>
      <c r="B704" s="24">
        <v>3.24</v>
      </c>
      <c r="C704" s="24">
        <v>3.99</v>
      </c>
      <c r="D704" s="24">
        <v>3.21</v>
      </c>
      <c r="E704" s="24">
        <v>3.92</v>
      </c>
      <c r="F704" s="24">
        <v>163479008</v>
      </c>
      <c r="G704" s="24">
        <v>2014198808</v>
      </c>
      <c r="H704" s="7">
        <v>155</v>
      </c>
      <c r="J704" s="10">
        <f t="shared" si="2"/>
        <v>0.20987654320987645</v>
      </c>
    </row>
    <row r="705" spans="1:10" x14ac:dyDescent="0.25">
      <c r="A705" t="s">
        <v>431</v>
      </c>
      <c r="B705" s="24">
        <v>3.94</v>
      </c>
      <c r="C705" s="24">
        <v>4.12</v>
      </c>
      <c r="D705" s="24">
        <v>3.44</v>
      </c>
      <c r="E705" s="24">
        <v>3.61</v>
      </c>
      <c r="F705" s="24">
        <v>132280000</v>
      </c>
      <c r="G705" s="24">
        <v>1862161181</v>
      </c>
      <c r="H705" s="7">
        <v>156</v>
      </c>
      <c r="J705" s="10">
        <f t="shared" si="2"/>
        <v>-8.375634517766499E-2</v>
      </c>
    </row>
    <row r="706" spans="1:10" x14ac:dyDescent="0.25">
      <c r="A706" t="s">
        <v>430</v>
      </c>
      <c r="B706" s="24">
        <v>3.61</v>
      </c>
      <c r="C706" s="24">
        <v>4.13</v>
      </c>
      <c r="D706" s="24">
        <v>3.5</v>
      </c>
      <c r="E706" s="24">
        <v>4.03</v>
      </c>
      <c r="F706" s="24">
        <v>163900000</v>
      </c>
      <c r="G706" s="24">
        <v>2092122649</v>
      </c>
      <c r="H706" s="7">
        <v>157</v>
      </c>
      <c r="J706" s="10">
        <f t="shared" si="2"/>
        <v>0.11634349030470925</v>
      </c>
    </row>
    <row r="707" spans="1:10" x14ac:dyDescent="0.25">
      <c r="A707" t="s">
        <v>429</v>
      </c>
      <c r="B707" s="24">
        <v>4.0599999999999996</v>
      </c>
      <c r="C707" s="24">
        <v>4.47</v>
      </c>
      <c r="D707" s="24">
        <v>3.69</v>
      </c>
      <c r="E707" s="24">
        <v>4.24</v>
      </c>
      <c r="F707" s="24">
        <v>181418000</v>
      </c>
      <c r="G707" s="24">
        <v>2202518091</v>
      </c>
      <c r="H707" s="7">
        <v>158</v>
      </c>
      <c r="J707" s="10">
        <f t="shared" si="2"/>
        <v>4.4334975369458282E-2</v>
      </c>
    </row>
    <row r="708" spans="1:10" x14ac:dyDescent="0.25">
      <c r="A708" t="s">
        <v>428</v>
      </c>
      <c r="B708" s="24">
        <v>4.2699999999999996</v>
      </c>
      <c r="C708" s="24">
        <v>5.0999999999999996</v>
      </c>
      <c r="D708" s="24">
        <v>4.2</v>
      </c>
      <c r="E708" s="24">
        <v>4.55</v>
      </c>
      <c r="F708" s="24">
        <v>200252992</v>
      </c>
      <c r="G708" s="24">
        <v>2372837597</v>
      </c>
      <c r="H708" s="7">
        <v>159</v>
      </c>
      <c r="J708" s="10">
        <f t="shared" si="2"/>
        <v>6.5573770491803338E-2</v>
      </c>
    </row>
    <row r="709" spans="1:10" x14ac:dyDescent="0.25">
      <c r="A709" t="s">
        <v>427</v>
      </c>
      <c r="B709" s="24">
        <v>4.5199999999999996</v>
      </c>
      <c r="C709" s="24">
        <v>4.5199999999999996</v>
      </c>
      <c r="D709" s="24">
        <v>3.56</v>
      </c>
      <c r="E709" s="24">
        <v>3.99</v>
      </c>
      <c r="F709" s="24">
        <v>183666000</v>
      </c>
      <c r="G709" s="24">
        <v>2095288549</v>
      </c>
      <c r="H709" s="7">
        <v>160</v>
      </c>
      <c r="J709" s="10">
        <f t="shared" si="2"/>
        <v>-0.11725663716814146</v>
      </c>
    </row>
    <row r="710" spans="1:10" x14ac:dyDescent="0.25">
      <c r="A710" t="s">
        <v>426</v>
      </c>
      <c r="B710" s="24">
        <v>3.99</v>
      </c>
      <c r="C710" s="24">
        <v>4.59</v>
      </c>
      <c r="D710" s="24">
        <v>3.74</v>
      </c>
      <c r="E710" s="24">
        <v>4.29</v>
      </c>
      <c r="F710" s="24">
        <v>149508000</v>
      </c>
      <c r="G710" s="24">
        <v>2259558877</v>
      </c>
      <c r="H710" s="7">
        <v>161</v>
      </c>
      <c r="J710" s="10">
        <f t="shared" si="2"/>
        <v>7.5187969924811984E-2</v>
      </c>
    </row>
    <row r="711" spans="1:10" x14ac:dyDescent="0.25">
      <c r="A711" t="s">
        <v>425</v>
      </c>
      <c r="B711" s="24">
        <v>4.28</v>
      </c>
      <c r="C711" s="24">
        <v>4.68</v>
      </c>
      <c r="D711" s="24">
        <v>3.8</v>
      </c>
      <c r="E711" s="24">
        <v>4.0599999999999996</v>
      </c>
      <c r="F711" s="24">
        <v>133142000</v>
      </c>
      <c r="G711" s="24">
        <v>2147345493</v>
      </c>
      <c r="H711" s="7">
        <v>162</v>
      </c>
      <c r="J711" s="10">
        <f t="shared" si="2"/>
        <v>-5.1401869158878649E-2</v>
      </c>
    </row>
    <row r="712" spans="1:10" x14ac:dyDescent="0.25">
      <c r="A712" t="s">
        <v>424</v>
      </c>
      <c r="B712" s="24">
        <v>4.07</v>
      </c>
      <c r="C712" s="24">
        <v>4.07</v>
      </c>
      <c r="D712" s="24">
        <v>3.55</v>
      </c>
      <c r="E712" s="24">
        <v>3.77</v>
      </c>
      <c r="F712" s="24">
        <v>98890000</v>
      </c>
      <c r="G712" s="24">
        <v>2001414471</v>
      </c>
      <c r="H712" s="7">
        <v>163</v>
      </c>
      <c r="J712" s="10">
        <f t="shared" si="2"/>
        <v>-7.3710073710073765E-2</v>
      </c>
    </row>
    <row r="713" spans="1:10" x14ac:dyDescent="0.25">
      <c r="A713" t="s">
        <v>423</v>
      </c>
      <c r="B713" s="24">
        <v>3.77</v>
      </c>
      <c r="C713" s="24">
        <v>4.4800000000000004</v>
      </c>
      <c r="D713" s="24">
        <v>3.73</v>
      </c>
      <c r="E713" s="24">
        <v>4.3600000000000003</v>
      </c>
      <c r="F713" s="24">
        <v>153155008</v>
      </c>
      <c r="G713" s="24">
        <v>2324716541</v>
      </c>
      <c r="H713" s="7">
        <v>164</v>
      </c>
      <c r="J713" s="10">
        <f t="shared" si="2"/>
        <v>0.15649867374005313</v>
      </c>
    </row>
    <row r="714" spans="1:10" x14ac:dyDescent="0.25">
      <c r="A714" t="s">
        <v>422</v>
      </c>
      <c r="B714" s="24">
        <v>4.38</v>
      </c>
      <c r="C714" s="24">
        <v>5.73</v>
      </c>
      <c r="D714" s="24">
        <v>4.26</v>
      </c>
      <c r="E714" s="24">
        <v>5.3</v>
      </c>
      <c r="F714" s="24">
        <v>266450000</v>
      </c>
      <c r="G714" s="24">
        <v>2834735351</v>
      </c>
      <c r="H714" s="7">
        <v>165</v>
      </c>
      <c r="J714" s="10">
        <f t="shared" si="2"/>
        <v>0.21004566210045661</v>
      </c>
    </row>
    <row r="715" spans="1:10" x14ac:dyDescent="0.25">
      <c r="A715" t="s">
        <v>421</v>
      </c>
      <c r="B715" s="24">
        <v>5.32</v>
      </c>
      <c r="C715" s="24">
        <v>7.3</v>
      </c>
      <c r="D715" s="24">
        <v>5.05</v>
      </c>
      <c r="E715" s="24">
        <v>7.3</v>
      </c>
      <c r="F715" s="24">
        <v>663820992</v>
      </c>
      <c r="G715" s="24">
        <v>3918134389</v>
      </c>
      <c r="H715" s="7">
        <v>166</v>
      </c>
      <c r="J715" s="10">
        <f t="shared" si="2"/>
        <v>0.37218045112781944</v>
      </c>
    </row>
    <row r="716" spans="1:10" x14ac:dyDescent="0.25">
      <c r="A716" t="s">
        <v>420</v>
      </c>
      <c r="B716" s="24">
        <v>7.24</v>
      </c>
      <c r="C716" s="24">
        <v>8.74</v>
      </c>
      <c r="D716" s="24">
        <v>7.17</v>
      </c>
      <c r="E716" s="24">
        <v>8.4</v>
      </c>
      <c r="F716" s="24">
        <v>613600000</v>
      </c>
      <c r="G716" s="24">
        <v>4530193986</v>
      </c>
      <c r="H716" s="7">
        <v>167</v>
      </c>
      <c r="J716" s="10">
        <f t="shared" si="2"/>
        <v>0.16022099447513813</v>
      </c>
    </row>
    <row r="717" spans="1:10" x14ac:dyDescent="0.25">
      <c r="A717" t="s">
        <v>419</v>
      </c>
      <c r="B717" s="24">
        <v>8.41</v>
      </c>
      <c r="C717" s="24">
        <v>8.41</v>
      </c>
      <c r="D717" s="24">
        <v>6.88</v>
      </c>
      <c r="E717" s="24">
        <v>8.1300000000000008</v>
      </c>
      <c r="F717" s="24">
        <v>640457984</v>
      </c>
      <c r="G717" s="24">
        <v>4396028507</v>
      </c>
      <c r="H717" s="7">
        <v>168</v>
      </c>
      <c r="J717" s="10">
        <f t="shared" si="2"/>
        <v>-3.3293697978596833E-2</v>
      </c>
    </row>
    <row r="718" spans="1:10" x14ac:dyDescent="0.25">
      <c r="A718" t="s">
        <v>418</v>
      </c>
      <c r="B718" s="24">
        <v>8.14</v>
      </c>
      <c r="C718" s="24">
        <v>9.26</v>
      </c>
      <c r="D718" s="24">
        <v>8.1300000000000008</v>
      </c>
      <c r="E718" s="24">
        <v>8.61</v>
      </c>
      <c r="F718" s="24">
        <v>540462016</v>
      </c>
      <c r="G718" s="24">
        <v>4675049664</v>
      </c>
      <c r="H718" s="7">
        <v>169</v>
      </c>
      <c r="J718" s="10">
        <f t="shared" si="2"/>
        <v>5.7739557739557593E-2</v>
      </c>
    </row>
    <row r="719" spans="1:10" x14ac:dyDescent="0.25">
      <c r="A719" t="s">
        <v>417</v>
      </c>
      <c r="B719" s="24">
        <v>8.6</v>
      </c>
      <c r="C719" s="24">
        <v>8.98</v>
      </c>
      <c r="D719" s="24">
        <v>8.2100000000000009</v>
      </c>
      <c r="E719" s="24">
        <v>8.2200000000000006</v>
      </c>
      <c r="F719" s="24">
        <v>361464000</v>
      </c>
      <c r="G719" s="24">
        <v>4482552439</v>
      </c>
      <c r="H719" s="7">
        <v>170</v>
      </c>
      <c r="J719" s="10">
        <f t="shared" si="2"/>
        <v>-4.4186046511627795E-2</v>
      </c>
    </row>
    <row r="720" spans="1:10" x14ac:dyDescent="0.25">
      <c r="A720" t="s">
        <v>416</v>
      </c>
      <c r="B720" s="24">
        <v>8.2200000000000006</v>
      </c>
      <c r="C720" s="24">
        <v>9.39</v>
      </c>
      <c r="D720" s="24">
        <v>7.67</v>
      </c>
      <c r="E720" s="24">
        <v>9.2100000000000009</v>
      </c>
      <c r="F720" s="24">
        <v>577649984</v>
      </c>
      <c r="G720" s="24">
        <v>5040375684</v>
      </c>
      <c r="H720" s="7">
        <v>171</v>
      </c>
      <c r="J720" s="10">
        <f t="shared" si="2"/>
        <v>0.12043795620437958</v>
      </c>
    </row>
    <row r="721" spans="1:10" x14ac:dyDescent="0.25">
      <c r="A721" t="s">
        <v>415</v>
      </c>
      <c r="B721" s="24">
        <v>9.24</v>
      </c>
      <c r="C721" s="24">
        <v>12.9</v>
      </c>
      <c r="D721" s="24">
        <v>9.23</v>
      </c>
      <c r="E721" s="24">
        <v>12.38</v>
      </c>
      <c r="F721" s="24">
        <v>1688240000</v>
      </c>
      <c r="G721" s="24">
        <v>6799555397</v>
      </c>
      <c r="H721" s="7">
        <v>172</v>
      </c>
      <c r="J721" s="10">
        <f t="shared" si="2"/>
        <v>0.33982683982683987</v>
      </c>
    </row>
    <row r="722" spans="1:10" x14ac:dyDescent="0.25">
      <c r="A722" t="s">
        <v>414</v>
      </c>
      <c r="B722" s="24">
        <v>12.45</v>
      </c>
      <c r="C722" s="24">
        <v>12.6</v>
      </c>
      <c r="D722" s="24">
        <v>10.37</v>
      </c>
      <c r="E722" s="24">
        <v>11.99</v>
      </c>
      <c r="F722" s="24">
        <v>775977024</v>
      </c>
      <c r="G722" s="24">
        <v>6608750773</v>
      </c>
      <c r="H722" s="7">
        <v>173</v>
      </c>
      <c r="J722" s="10">
        <f t="shared" si="2"/>
        <v>-3.6947791164658565E-2</v>
      </c>
    </row>
    <row r="723" spans="1:10" x14ac:dyDescent="0.25">
      <c r="A723" t="s">
        <v>413</v>
      </c>
      <c r="B723" s="24">
        <v>11.96</v>
      </c>
      <c r="C723" s="24">
        <v>13.18</v>
      </c>
      <c r="D723" s="24">
        <v>10.08</v>
      </c>
      <c r="E723" s="24">
        <v>10.6</v>
      </c>
      <c r="F723" s="24">
        <v>349756000</v>
      </c>
      <c r="G723" s="24">
        <v>5862777258</v>
      </c>
      <c r="H723" s="7">
        <v>174</v>
      </c>
      <c r="J723" s="10">
        <f t="shared" si="2"/>
        <v>-0.11371237458193989</v>
      </c>
    </row>
    <row r="724" spans="1:10" x14ac:dyDescent="0.25">
      <c r="A724" t="s">
        <v>412</v>
      </c>
      <c r="B724" s="24">
        <v>10.66</v>
      </c>
      <c r="C724" s="24">
        <v>10.67</v>
      </c>
      <c r="D724" s="24">
        <v>6.69</v>
      </c>
      <c r="E724" s="24">
        <v>7.84</v>
      </c>
      <c r="F724" s="24">
        <v>612398016</v>
      </c>
      <c r="G724" s="24">
        <v>4365218193</v>
      </c>
      <c r="H724" s="7">
        <v>175</v>
      </c>
      <c r="J724" s="10">
        <f t="shared" si="2"/>
        <v>-0.26454033771106944</v>
      </c>
    </row>
    <row r="725" spans="1:10" x14ac:dyDescent="0.25">
      <c r="A725" t="s">
        <v>411</v>
      </c>
      <c r="B725" s="24">
        <v>7.97</v>
      </c>
      <c r="C725" s="24">
        <v>9.48</v>
      </c>
      <c r="D725" s="24">
        <v>7.95</v>
      </c>
      <c r="E725" s="24">
        <v>8.48</v>
      </c>
      <c r="F725" s="24">
        <v>233174000</v>
      </c>
      <c r="G725" s="24">
        <v>4737432460</v>
      </c>
      <c r="H725" s="7">
        <v>176</v>
      </c>
      <c r="J725" s="10">
        <f t="shared" si="2"/>
        <v>6.3989962358845756E-2</v>
      </c>
    </row>
    <row r="726" spans="1:10" x14ac:dyDescent="0.25">
      <c r="A726" t="s">
        <v>410</v>
      </c>
      <c r="B726" s="24">
        <v>8.51</v>
      </c>
      <c r="C726" s="24">
        <v>8.56</v>
      </c>
      <c r="D726" s="24">
        <v>7.26</v>
      </c>
      <c r="E726" s="24">
        <v>8.14</v>
      </c>
      <c r="F726" s="24">
        <v>192175008</v>
      </c>
      <c r="G726" s="24">
        <v>4564054845</v>
      </c>
      <c r="H726" s="7">
        <v>177</v>
      </c>
      <c r="J726" s="10">
        <f t="shared" si="2"/>
        <v>-4.3478260869565126E-2</v>
      </c>
    </row>
    <row r="727" spans="1:10" x14ac:dyDescent="0.25">
      <c r="A727" t="s">
        <v>409</v>
      </c>
      <c r="B727" s="24">
        <v>8.1999999999999993</v>
      </c>
      <c r="C727" s="24">
        <v>9.81</v>
      </c>
      <c r="D727" s="24">
        <v>7.92</v>
      </c>
      <c r="E727" s="24">
        <v>9.77</v>
      </c>
      <c r="F727" s="24">
        <v>337892992</v>
      </c>
      <c r="G727" s="24">
        <v>5498381272</v>
      </c>
      <c r="H727" s="7">
        <v>178</v>
      </c>
      <c r="J727" s="10">
        <f t="shared" si="2"/>
        <v>0.1914634146341464</v>
      </c>
    </row>
    <row r="728" spans="1:10" x14ac:dyDescent="0.25">
      <c r="A728" t="s">
        <v>408</v>
      </c>
      <c r="B728" s="24">
        <v>9.77</v>
      </c>
      <c r="C728" s="24">
        <v>10.1</v>
      </c>
      <c r="D728" s="24">
        <v>9.6300000000000008</v>
      </c>
      <c r="E728" s="24">
        <v>9.82</v>
      </c>
      <c r="F728" s="24">
        <v>336595008</v>
      </c>
      <c r="G728" s="24">
        <v>5546006340</v>
      </c>
      <c r="H728" s="7">
        <v>179</v>
      </c>
      <c r="J728" s="10">
        <f t="shared" si="2"/>
        <v>5.1177072671443925E-3</v>
      </c>
    </row>
    <row r="729" spans="1:10" x14ac:dyDescent="0.25">
      <c r="A729" t="s">
        <v>407</v>
      </c>
      <c r="B729" s="24">
        <v>9.83</v>
      </c>
      <c r="C729" s="24">
        <v>10.81</v>
      </c>
      <c r="D729" s="24">
        <v>9.7899999999999991</v>
      </c>
      <c r="E729" s="24">
        <v>10.56</v>
      </c>
      <c r="F729" s="24">
        <v>530216000</v>
      </c>
      <c r="G729" s="24">
        <v>5988389249</v>
      </c>
      <c r="H729" s="7">
        <v>180</v>
      </c>
      <c r="J729" s="10">
        <f t="shared" si="2"/>
        <v>7.4262461851475114E-2</v>
      </c>
    </row>
    <row r="730" spans="1:10" x14ac:dyDescent="0.25">
      <c r="A730" t="s">
        <v>406</v>
      </c>
      <c r="B730" s="24">
        <v>10.54</v>
      </c>
      <c r="C730" s="24">
        <v>10.57</v>
      </c>
      <c r="D730" s="24">
        <v>8.41</v>
      </c>
      <c r="E730" s="24">
        <v>9.57</v>
      </c>
      <c r="F730" s="24">
        <v>478886016</v>
      </c>
      <c r="G730" s="24">
        <v>5442850486</v>
      </c>
      <c r="H730" s="7">
        <v>181</v>
      </c>
      <c r="J730" s="10">
        <f t="shared" si="2"/>
        <v>-9.2030360531309197E-2</v>
      </c>
    </row>
    <row r="731" spans="1:10" x14ac:dyDescent="0.25">
      <c r="A731" t="s">
        <v>405</v>
      </c>
      <c r="B731" s="24">
        <v>9.6</v>
      </c>
      <c r="C731" s="24">
        <v>9.8699999999999992</v>
      </c>
      <c r="D731" s="24">
        <v>9.2200000000000006</v>
      </c>
      <c r="E731" s="24">
        <v>9.44</v>
      </c>
      <c r="F731" s="24">
        <v>448089984</v>
      </c>
      <c r="G731" s="24">
        <v>5392950875</v>
      </c>
      <c r="H731" s="7">
        <v>182</v>
      </c>
      <c r="J731" s="10">
        <f t="shared" si="2"/>
        <v>-1.6666666666666684E-2</v>
      </c>
    </row>
    <row r="732" spans="1:10" x14ac:dyDescent="0.25">
      <c r="A732" t="s">
        <v>404</v>
      </c>
      <c r="B732" s="24">
        <v>9.4600000000000009</v>
      </c>
      <c r="C732" s="24">
        <v>9.5</v>
      </c>
      <c r="D732" s="24">
        <v>8.35</v>
      </c>
      <c r="E732" s="24">
        <v>8.56</v>
      </c>
      <c r="F732" s="24">
        <v>499400000</v>
      </c>
      <c r="G732" s="24">
        <v>4907487133</v>
      </c>
      <c r="H732" s="7">
        <v>183</v>
      </c>
      <c r="J732" s="10">
        <f t="shared" si="2"/>
        <v>-9.513742071881609E-2</v>
      </c>
    </row>
    <row r="733" spans="1:10" x14ac:dyDescent="0.25">
      <c r="A733" t="s">
        <v>403</v>
      </c>
      <c r="B733" s="24">
        <v>8.51</v>
      </c>
      <c r="C733" s="24">
        <v>8.9700000000000006</v>
      </c>
      <c r="D733" s="24">
        <v>8.44</v>
      </c>
      <c r="E733" s="24">
        <v>8.77</v>
      </c>
      <c r="F733" s="24">
        <v>312308000</v>
      </c>
      <c r="G733" s="24">
        <v>5041642088</v>
      </c>
      <c r="H733" s="7">
        <v>184</v>
      </c>
      <c r="J733" s="10">
        <f t="shared" si="2"/>
        <v>3.0552291421856614E-2</v>
      </c>
    </row>
    <row r="734" spans="1:10" x14ac:dyDescent="0.25">
      <c r="A734" t="s">
        <v>402</v>
      </c>
      <c r="B734" s="24">
        <v>8.77</v>
      </c>
      <c r="C734" s="24">
        <v>9.11</v>
      </c>
      <c r="D734" s="24">
        <v>8.51</v>
      </c>
      <c r="E734" s="24">
        <v>8.84</v>
      </c>
      <c r="F734" s="24">
        <v>331072992</v>
      </c>
      <c r="G734" s="24">
        <v>5104026730</v>
      </c>
      <c r="H734" s="7">
        <v>185</v>
      </c>
      <c r="J734" s="10">
        <f t="shared" si="2"/>
        <v>7.9817559863170229E-3</v>
      </c>
    </row>
    <row r="735" spans="1:10" x14ac:dyDescent="0.25">
      <c r="A735" t="s">
        <v>401</v>
      </c>
      <c r="B735" s="24">
        <v>8.91</v>
      </c>
      <c r="C735" s="24">
        <v>9.7799999999999994</v>
      </c>
      <c r="D735" s="24">
        <v>8.91</v>
      </c>
      <c r="E735" s="24">
        <v>9.33</v>
      </c>
      <c r="F735" s="24">
        <v>552188992</v>
      </c>
      <c r="G735" s="24">
        <v>5406250924</v>
      </c>
      <c r="H735" s="7">
        <v>186</v>
      </c>
      <c r="J735" s="10">
        <f t="shared" si="2"/>
        <v>4.7138047138047132E-2</v>
      </c>
    </row>
    <row r="736" spans="1:10" x14ac:dyDescent="0.25">
      <c r="A736" t="s">
        <v>400</v>
      </c>
      <c r="B736" s="24">
        <v>9.32</v>
      </c>
      <c r="C736" s="24">
        <v>10.23</v>
      </c>
      <c r="D736" s="24">
        <v>8.85</v>
      </c>
      <c r="E736" s="24">
        <v>10.23</v>
      </c>
      <c r="F736" s="24">
        <v>529459008</v>
      </c>
      <c r="G736" s="24">
        <v>5944983688</v>
      </c>
      <c r="H736" s="7">
        <v>187</v>
      </c>
      <c r="J736" s="10">
        <f t="shared" si="2"/>
        <v>9.7639484978540789E-2</v>
      </c>
    </row>
    <row r="737" spans="1:10" x14ac:dyDescent="0.25">
      <c r="A737" t="s">
        <v>399</v>
      </c>
      <c r="B737" s="24">
        <v>10.45</v>
      </c>
      <c r="C737" s="24">
        <v>11.97</v>
      </c>
      <c r="D737" s="24">
        <v>10.29</v>
      </c>
      <c r="E737" s="24">
        <v>11.28</v>
      </c>
      <c r="F737" s="24">
        <v>1204969984</v>
      </c>
      <c r="G737" s="24">
        <v>6575441071</v>
      </c>
      <c r="H737" s="7">
        <v>188</v>
      </c>
      <c r="J737" s="10">
        <f t="shared" si="2"/>
        <v>7.9425837320574177E-2</v>
      </c>
    </row>
    <row r="738" spans="1:10" x14ac:dyDescent="0.25">
      <c r="A738" t="s">
        <v>398</v>
      </c>
      <c r="B738" s="24">
        <v>11.23</v>
      </c>
      <c r="C738" s="24">
        <v>11.51</v>
      </c>
      <c r="D738" s="24">
        <v>10.4</v>
      </c>
      <c r="E738" s="24">
        <v>10.84</v>
      </c>
      <c r="F738" s="24">
        <v>618755008</v>
      </c>
      <c r="G738" s="24">
        <v>6341114748</v>
      </c>
      <c r="H738" s="7">
        <v>189</v>
      </c>
      <c r="J738" s="10">
        <f t="shared" si="2"/>
        <v>-3.4728406055209313E-2</v>
      </c>
    </row>
    <row r="739" spans="1:10" x14ac:dyDescent="0.25">
      <c r="A739" t="s">
        <v>397</v>
      </c>
      <c r="B739" s="24">
        <v>10.81</v>
      </c>
      <c r="C739" s="24">
        <v>12.58</v>
      </c>
      <c r="D739" s="24">
        <v>10.46</v>
      </c>
      <c r="E739" s="24">
        <v>12.58</v>
      </c>
      <c r="F739" s="24">
        <v>688819008</v>
      </c>
      <c r="G739" s="24">
        <v>7382566121</v>
      </c>
      <c r="H739" s="7">
        <v>190</v>
      </c>
      <c r="J739" s="10">
        <f t="shared" si="2"/>
        <v>0.16373728029602216</v>
      </c>
    </row>
    <row r="740" spans="1:10" x14ac:dyDescent="0.25">
      <c r="A740" t="s">
        <v>396</v>
      </c>
      <c r="B740" s="24">
        <v>12.77</v>
      </c>
      <c r="C740" s="24">
        <v>13.37</v>
      </c>
      <c r="D740" s="24">
        <v>12.09</v>
      </c>
      <c r="E740" s="24">
        <v>12.52</v>
      </c>
      <c r="F740" s="24">
        <v>781497024</v>
      </c>
      <c r="G740" s="24">
        <v>7375481946</v>
      </c>
      <c r="H740" s="7">
        <v>191</v>
      </c>
      <c r="J740" s="10">
        <f t="shared" si="2"/>
        <v>-1.9577133907595929E-2</v>
      </c>
    </row>
    <row r="741" spans="1:10" x14ac:dyDescent="0.25">
      <c r="A741" t="s">
        <v>395</v>
      </c>
      <c r="B741" s="24">
        <v>12.51</v>
      </c>
      <c r="C741" s="24">
        <v>12.58</v>
      </c>
      <c r="D741" s="24">
        <v>8.44</v>
      </c>
      <c r="E741" s="24">
        <v>9.69</v>
      </c>
      <c r="F741" s="24">
        <v>697174976</v>
      </c>
      <c r="G741" s="24">
        <v>5727264865</v>
      </c>
      <c r="H741" s="7">
        <v>192</v>
      </c>
      <c r="J741" s="10">
        <f t="shared" si="2"/>
        <v>-0.22541966426858515</v>
      </c>
    </row>
    <row r="742" spans="1:10" x14ac:dyDescent="0.25">
      <c r="A742" t="s">
        <v>394</v>
      </c>
      <c r="B742" s="24">
        <v>9.67</v>
      </c>
      <c r="C742" s="24">
        <v>9.76</v>
      </c>
      <c r="D742" s="24">
        <v>8.99</v>
      </c>
      <c r="E742" s="24">
        <v>9.33</v>
      </c>
      <c r="F742" s="24">
        <v>546937024</v>
      </c>
      <c r="G742" s="24">
        <v>5530922304</v>
      </c>
      <c r="H742" s="7">
        <v>193</v>
      </c>
      <c r="J742" s="10">
        <f t="shared" si="2"/>
        <v>-3.5160289555325734E-2</v>
      </c>
    </row>
    <row r="743" spans="1:10" x14ac:dyDescent="0.25">
      <c r="A743" t="s">
        <v>393</v>
      </c>
      <c r="B743" s="24">
        <v>9.33</v>
      </c>
      <c r="C743" s="24">
        <v>11.63</v>
      </c>
      <c r="D743" s="24">
        <v>8.68</v>
      </c>
      <c r="E743" s="24">
        <v>11.34</v>
      </c>
      <c r="F743" s="24">
        <v>1211789952</v>
      </c>
      <c r="G743" s="24">
        <v>6745539241</v>
      </c>
      <c r="H743" s="7">
        <v>194</v>
      </c>
      <c r="J743" s="10">
        <f t="shared" ref="J743:J806" si="3">(E743-B743)/B743</f>
        <v>0.21543408360128616</v>
      </c>
    </row>
    <row r="744" spans="1:10" x14ac:dyDescent="0.25">
      <c r="A744" t="s">
        <v>392</v>
      </c>
      <c r="B744" s="24">
        <v>11.33</v>
      </c>
      <c r="C744" s="24">
        <v>12.42</v>
      </c>
      <c r="D744" s="24">
        <v>9.31</v>
      </c>
      <c r="E744" s="24">
        <v>11.35</v>
      </c>
      <c r="F744" s="24">
        <v>1161849984</v>
      </c>
      <c r="G744" s="24">
        <v>6778127512</v>
      </c>
      <c r="H744" s="7">
        <v>195</v>
      </c>
      <c r="J744" s="10">
        <f t="shared" si="3"/>
        <v>1.7652250661959023E-3</v>
      </c>
    </row>
    <row r="745" spans="1:10" x14ac:dyDescent="0.25">
      <c r="A745" t="s">
        <v>391</v>
      </c>
      <c r="B745" s="24">
        <v>11.4</v>
      </c>
      <c r="C745" s="24">
        <v>15.34</v>
      </c>
      <c r="D745" s="24">
        <v>10.78</v>
      </c>
      <c r="E745" s="24">
        <v>13.75</v>
      </c>
      <c r="F745" s="24">
        <v>2449370112</v>
      </c>
      <c r="G745" s="24">
        <v>8234076885</v>
      </c>
      <c r="H745" s="7">
        <v>196</v>
      </c>
      <c r="J745" s="10">
        <f t="shared" si="3"/>
        <v>0.20614035087719296</v>
      </c>
    </row>
    <row r="746" spans="1:10" x14ac:dyDescent="0.25">
      <c r="A746" t="s">
        <v>390</v>
      </c>
      <c r="B746" s="24">
        <v>13.92</v>
      </c>
      <c r="C746" s="24">
        <v>18.71</v>
      </c>
      <c r="D746" s="24">
        <v>13.54</v>
      </c>
      <c r="E746" s="24">
        <v>16.23</v>
      </c>
      <c r="F746" s="24">
        <v>3379130112</v>
      </c>
      <c r="G746" s="24">
        <v>9758283455</v>
      </c>
      <c r="H746" s="7">
        <v>197</v>
      </c>
      <c r="J746" s="10">
        <f t="shared" si="3"/>
        <v>0.16594827586206901</v>
      </c>
    </row>
    <row r="747" spans="1:10" x14ac:dyDescent="0.25">
      <c r="A747" t="s">
        <v>389</v>
      </c>
      <c r="B747" s="24">
        <v>16.170000000000002</v>
      </c>
      <c r="C747" s="24">
        <v>16.170000000000002</v>
      </c>
      <c r="D747" s="24">
        <v>13.31</v>
      </c>
      <c r="E747" s="24">
        <v>13.44</v>
      </c>
      <c r="F747" s="24">
        <v>1162419968</v>
      </c>
      <c r="G747" s="24">
        <v>8121857985</v>
      </c>
      <c r="H747" s="7">
        <v>198</v>
      </c>
      <c r="J747" s="10">
        <f t="shared" si="3"/>
        <v>-0.16883116883116894</v>
      </c>
    </row>
    <row r="748" spans="1:10" x14ac:dyDescent="0.25">
      <c r="A748" t="s">
        <v>388</v>
      </c>
      <c r="B748" s="24">
        <v>13.42</v>
      </c>
      <c r="C748" s="24">
        <v>14.83</v>
      </c>
      <c r="D748" s="24">
        <v>12.92</v>
      </c>
      <c r="E748" s="24">
        <v>12.94</v>
      </c>
      <c r="F748" s="24">
        <v>806380992</v>
      </c>
      <c r="G748" s="24">
        <v>7848996613</v>
      </c>
      <c r="H748" s="7">
        <v>199</v>
      </c>
      <c r="J748" s="10">
        <f t="shared" si="3"/>
        <v>-3.5767511177347278E-2</v>
      </c>
    </row>
    <row r="749" spans="1:10" x14ac:dyDescent="0.25">
      <c r="A749" t="s">
        <v>387</v>
      </c>
      <c r="B749" s="24">
        <v>12.96</v>
      </c>
      <c r="C749" s="24">
        <v>13.04</v>
      </c>
      <c r="D749" s="24">
        <v>8.6</v>
      </c>
      <c r="E749" s="24">
        <v>10.28</v>
      </c>
      <c r="F749" s="24">
        <v>1599730048</v>
      </c>
      <c r="G749" s="24">
        <v>6256126299</v>
      </c>
      <c r="H749" s="7">
        <v>200</v>
      </c>
      <c r="J749" s="10">
        <f t="shared" si="3"/>
        <v>-0.20679012345679024</v>
      </c>
    </row>
    <row r="750" spans="1:10" x14ac:dyDescent="0.25">
      <c r="A750" t="s">
        <v>386</v>
      </c>
      <c r="B750" s="24">
        <v>10.199999999999999</v>
      </c>
      <c r="C750" s="24">
        <v>10.57</v>
      </c>
      <c r="D750" s="24">
        <v>7.67</v>
      </c>
      <c r="E750" s="24">
        <v>10.19</v>
      </c>
      <c r="F750" s="24">
        <v>1625250048</v>
      </c>
      <c r="G750" s="24">
        <v>6228808443</v>
      </c>
      <c r="H750" s="7">
        <v>201</v>
      </c>
      <c r="J750" s="10">
        <f t="shared" si="3"/>
        <v>-9.8039215686272427E-4</v>
      </c>
    </row>
    <row r="751" spans="1:10" x14ac:dyDescent="0.25">
      <c r="A751" t="s">
        <v>385</v>
      </c>
      <c r="B751" s="24">
        <v>10.199999999999999</v>
      </c>
      <c r="C751" s="24">
        <v>11.27</v>
      </c>
      <c r="D751" s="24">
        <v>9.89</v>
      </c>
      <c r="E751" s="24">
        <v>10.51</v>
      </c>
      <c r="F751" s="24">
        <v>1266300032</v>
      </c>
      <c r="G751" s="24">
        <v>6440509833</v>
      </c>
      <c r="H751" s="7">
        <v>202</v>
      </c>
      <c r="J751" s="10">
        <f t="shared" si="3"/>
        <v>3.039215686274515E-2</v>
      </c>
    </row>
    <row r="752" spans="1:10" x14ac:dyDescent="0.25">
      <c r="A752" t="s">
        <v>384</v>
      </c>
      <c r="B752" s="24">
        <v>10.38</v>
      </c>
      <c r="C752" s="24">
        <v>11.77</v>
      </c>
      <c r="D752" s="24">
        <v>9.92</v>
      </c>
      <c r="E752" s="24">
        <v>11.18</v>
      </c>
      <c r="F752" s="24">
        <v>845596032</v>
      </c>
      <c r="G752" s="24">
        <v>6877837864</v>
      </c>
      <c r="H752" s="7">
        <v>203</v>
      </c>
      <c r="J752" s="10">
        <f t="shared" si="3"/>
        <v>7.7071290944123211E-2</v>
      </c>
    </row>
    <row r="753" spans="1:10" x14ac:dyDescent="0.25">
      <c r="A753" t="s">
        <v>383</v>
      </c>
      <c r="B753" s="24">
        <v>11.25</v>
      </c>
      <c r="C753" s="24">
        <v>15.76</v>
      </c>
      <c r="D753" s="24">
        <v>11.25</v>
      </c>
      <c r="E753" s="24">
        <v>15.52</v>
      </c>
      <c r="F753" s="24">
        <v>2777449984</v>
      </c>
      <c r="G753" s="24">
        <v>9578538040</v>
      </c>
      <c r="H753" s="7">
        <v>204</v>
      </c>
      <c r="J753" s="10">
        <f t="shared" si="3"/>
        <v>0.37955555555555553</v>
      </c>
    </row>
    <row r="754" spans="1:10" x14ac:dyDescent="0.25">
      <c r="A754" t="s">
        <v>382</v>
      </c>
      <c r="B754" s="24">
        <v>15.66</v>
      </c>
      <c r="C754" s="24">
        <v>15.66</v>
      </c>
      <c r="D754" s="24">
        <v>12.39</v>
      </c>
      <c r="E754" s="24">
        <v>13.44</v>
      </c>
      <c r="F754" s="24">
        <v>2887800064</v>
      </c>
      <c r="G754" s="24">
        <v>8322820708</v>
      </c>
      <c r="H754" s="7">
        <v>205</v>
      </c>
      <c r="J754" s="10">
        <f t="shared" si="3"/>
        <v>-0.14176245210727972</v>
      </c>
    </row>
    <row r="755" spans="1:10" x14ac:dyDescent="0.25">
      <c r="A755" t="s">
        <v>381</v>
      </c>
      <c r="B755" s="24">
        <v>13.54</v>
      </c>
      <c r="C755" s="24">
        <v>15.18</v>
      </c>
      <c r="D755" s="24">
        <v>12.85</v>
      </c>
      <c r="E755" s="24">
        <v>13.66</v>
      </c>
      <c r="F755" s="24">
        <v>2902200064</v>
      </c>
      <c r="G755" s="24">
        <v>8488483306</v>
      </c>
      <c r="H755" s="7">
        <v>206</v>
      </c>
      <c r="J755" s="10">
        <f t="shared" si="3"/>
        <v>8.8626292466765875E-3</v>
      </c>
    </row>
    <row r="756" spans="1:10" x14ac:dyDescent="0.25">
      <c r="A756" t="s">
        <v>380</v>
      </c>
      <c r="B756" s="24">
        <v>13.57</v>
      </c>
      <c r="C756" s="24">
        <v>13.81</v>
      </c>
      <c r="D756" s="24">
        <v>11.87</v>
      </c>
      <c r="E756" s="24">
        <v>12.97</v>
      </c>
      <c r="F756" s="24">
        <v>1614680064</v>
      </c>
      <c r="G756" s="24">
        <v>8087782002</v>
      </c>
      <c r="H756" s="7">
        <v>207</v>
      </c>
      <c r="J756" s="10">
        <f t="shared" si="3"/>
        <v>-4.4215180545320532E-2</v>
      </c>
    </row>
    <row r="757" spans="1:10" x14ac:dyDescent="0.25">
      <c r="A757" t="s">
        <v>379</v>
      </c>
      <c r="B757" s="24">
        <v>13.01</v>
      </c>
      <c r="C757" s="24">
        <v>13.86</v>
      </c>
      <c r="D757" s="24">
        <v>12.63</v>
      </c>
      <c r="E757" s="24">
        <v>13.83</v>
      </c>
      <c r="F757" s="24">
        <v>1050800000</v>
      </c>
      <c r="G757" s="24">
        <v>8653951384</v>
      </c>
      <c r="H757" s="7">
        <v>208</v>
      </c>
      <c r="J757" s="10">
        <f t="shared" si="3"/>
        <v>6.3028439661798635E-2</v>
      </c>
    </row>
    <row r="758" spans="1:10" x14ac:dyDescent="0.25">
      <c r="A758" t="s">
        <v>378</v>
      </c>
      <c r="B758" s="24">
        <v>13.96</v>
      </c>
      <c r="C758" s="24">
        <v>14.93</v>
      </c>
      <c r="D758" s="24">
        <v>13.7</v>
      </c>
      <c r="E758" s="24">
        <v>14.31</v>
      </c>
      <c r="F758" s="24">
        <v>1546860032</v>
      </c>
      <c r="G758" s="24">
        <v>8981241125</v>
      </c>
      <c r="H758" s="7">
        <v>209</v>
      </c>
      <c r="J758" s="10">
        <f t="shared" si="3"/>
        <v>2.5071633237822324E-2</v>
      </c>
    </row>
    <row r="759" spans="1:10" x14ac:dyDescent="0.25">
      <c r="A759" t="s">
        <v>377</v>
      </c>
      <c r="B759" s="24">
        <v>14.28</v>
      </c>
      <c r="C759" s="24">
        <v>14.73</v>
      </c>
      <c r="D759" s="24">
        <v>13.22</v>
      </c>
      <c r="E759" s="24">
        <v>14.34</v>
      </c>
      <c r="F759" s="24">
        <v>1444039936</v>
      </c>
      <c r="G759" s="24">
        <v>9030386619</v>
      </c>
      <c r="H759" s="7">
        <v>210</v>
      </c>
      <c r="J759" s="10">
        <f t="shared" si="3"/>
        <v>4.2016806722689429E-3</v>
      </c>
    </row>
    <row r="760" spans="1:10" x14ac:dyDescent="0.25">
      <c r="A760" t="s">
        <v>376</v>
      </c>
      <c r="B760" s="24">
        <v>14.34</v>
      </c>
      <c r="C760" s="24">
        <v>14.63</v>
      </c>
      <c r="D760" s="24">
        <v>13.97</v>
      </c>
      <c r="E760" s="24">
        <v>14.27</v>
      </c>
      <c r="F760" s="24">
        <v>653830976</v>
      </c>
      <c r="G760" s="24">
        <v>9013762327</v>
      </c>
      <c r="H760" s="7">
        <v>211</v>
      </c>
      <c r="J760" s="10">
        <f t="shared" si="3"/>
        <v>-4.8814504881450685E-3</v>
      </c>
    </row>
    <row r="761" spans="1:10" x14ac:dyDescent="0.25">
      <c r="A761" t="s">
        <v>375</v>
      </c>
      <c r="B761" s="24">
        <v>14.34</v>
      </c>
      <c r="C761" s="24">
        <v>15.04</v>
      </c>
      <c r="D761" s="24">
        <v>14.34</v>
      </c>
      <c r="E761" s="24">
        <v>15.02</v>
      </c>
      <c r="F761" s="24">
        <v>646950016</v>
      </c>
      <c r="G761" s="24">
        <v>9516622285</v>
      </c>
      <c r="H761" s="7">
        <v>212</v>
      </c>
      <c r="J761" s="10">
        <f t="shared" si="3"/>
        <v>4.7419804741980452E-2</v>
      </c>
    </row>
    <row r="762" spans="1:10" x14ac:dyDescent="0.25">
      <c r="A762" t="s">
        <v>374</v>
      </c>
      <c r="B762" s="24">
        <v>15.03</v>
      </c>
      <c r="C762" s="24">
        <v>15.17</v>
      </c>
      <c r="D762" s="24">
        <v>13.8</v>
      </c>
      <c r="E762" s="24">
        <v>14.01</v>
      </c>
      <c r="F762" s="24">
        <v>565307008</v>
      </c>
      <c r="G762" s="24">
        <v>8903833112</v>
      </c>
      <c r="H762" s="7">
        <v>213</v>
      </c>
      <c r="J762" s="10">
        <f t="shared" si="3"/>
        <v>-6.7864271457085804E-2</v>
      </c>
    </row>
    <row r="763" spans="1:10" x14ac:dyDescent="0.25">
      <c r="A763" t="s">
        <v>373</v>
      </c>
      <c r="B763" s="24">
        <v>14.03</v>
      </c>
      <c r="C763" s="24">
        <v>14.03</v>
      </c>
      <c r="D763" s="24">
        <v>11.3</v>
      </c>
      <c r="E763" s="24">
        <v>11.56</v>
      </c>
      <c r="F763" s="24">
        <v>980342016</v>
      </c>
      <c r="G763" s="24">
        <v>7374103699</v>
      </c>
      <c r="H763" s="7">
        <v>214</v>
      </c>
      <c r="J763" s="10">
        <f t="shared" si="3"/>
        <v>-0.1760513186029935</v>
      </c>
    </row>
    <row r="764" spans="1:10" x14ac:dyDescent="0.25">
      <c r="A764" t="s">
        <v>372</v>
      </c>
      <c r="B764" s="24">
        <v>11.46</v>
      </c>
      <c r="C764" s="24">
        <v>12.33</v>
      </c>
      <c r="D764" s="24">
        <v>10.42</v>
      </c>
      <c r="E764" s="24">
        <v>12.2</v>
      </c>
      <c r="F764" s="24">
        <v>1008809984</v>
      </c>
      <c r="G764" s="24">
        <v>7806255291</v>
      </c>
      <c r="H764" s="7">
        <v>215</v>
      </c>
      <c r="J764" s="10">
        <f t="shared" si="3"/>
        <v>6.4572425828970187E-2</v>
      </c>
    </row>
    <row r="765" spans="1:10" x14ac:dyDescent="0.25">
      <c r="A765" t="s">
        <v>371</v>
      </c>
      <c r="B765" s="24">
        <v>12.24</v>
      </c>
      <c r="C765" s="24">
        <v>12.4</v>
      </c>
      <c r="D765" s="24">
        <v>9.9</v>
      </c>
      <c r="E765" s="24">
        <v>10.210000000000001</v>
      </c>
      <c r="F765" s="24">
        <v>919859008</v>
      </c>
      <c r="G765" s="24">
        <v>6550906545</v>
      </c>
      <c r="H765" s="7">
        <v>216</v>
      </c>
      <c r="J765" s="10">
        <f t="shared" si="3"/>
        <v>-0.16584967320261432</v>
      </c>
    </row>
    <row r="766" spans="1:10" x14ac:dyDescent="0.25">
      <c r="A766" t="s">
        <v>370</v>
      </c>
      <c r="B766" s="24">
        <v>10.17</v>
      </c>
      <c r="C766" s="24">
        <v>10.220000000000001</v>
      </c>
      <c r="D766" s="24">
        <v>7.64</v>
      </c>
      <c r="E766" s="24">
        <v>9.7899999999999991</v>
      </c>
      <c r="F766" s="24">
        <v>1534140032</v>
      </c>
      <c r="G766" s="24">
        <v>6297674345</v>
      </c>
      <c r="H766" s="7">
        <v>217</v>
      </c>
      <c r="J766" s="10">
        <f t="shared" si="3"/>
        <v>-3.7364798426745408E-2</v>
      </c>
    </row>
    <row r="767" spans="1:10" x14ac:dyDescent="0.25">
      <c r="A767" t="s">
        <v>369</v>
      </c>
      <c r="B767" s="24">
        <v>9.77</v>
      </c>
      <c r="C767" s="24">
        <v>10.39</v>
      </c>
      <c r="D767" s="24">
        <v>8.59</v>
      </c>
      <c r="E767" s="24">
        <v>9.84</v>
      </c>
      <c r="F767" s="24">
        <v>736278016</v>
      </c>
      <c r="G767" s="24">
        <v>6352526020</v>
      </c>
      <c r="H767" s="7">
        <v>218</v>
      </c>
      <c r="J767" s="10">
        <f t="shared" si="3"/>
        <v>7.1647901740020765E-3</v>
      </c>
    </row>
    <row r="768" spans="1:10" x14ac:dyDescent="0.25">
      <c r="A768" t="s">
        <v>368</v>
      </c>
      <c r="B768" s="24">
        <v>9.77</v>
      </c>
      <c r="C768" s="24">
        <v>10.17</v>
      </c>
      <c r="D768" s="24">
        <v>8.4499999999999993</v>
      </c>
      <c r="E768" s="24">
        <v>8.61</v>
      </c>
      <c r="F768" s="24">
        <v>588172032</v>
      </c>
      <c r="G768" s="24">
        <v>5572991931</v>
      </c>
      <c r="H768" s="7">
        <v>219</v>
      </c>
      <c r="J768" s="10">
        <f t="shared" si="3"/>
        <v>-0.11873080859774823</v>
      </c>
    </row>
    <row r="769" spans="1:10" x14ac:dyDescent="0.25">
      <c r="A769" t="s">
        <v>367</v>
      </c>
      <c r="B769" s="24">
        <v>8.68</v>
      </c>
      <c r="C769" s="24">
        <v>8.85</v>
      </c>
      <c r="D769" s="24">
        <v>6.94</v>
      </c>
      <c r="E769" s="24">
        <v>7.06</v>
      </c>
      <c r="F769" s="24">
        <v>640158976</v>
      </c>
      <c r="G769" s="24">
        <v>4585049360</v>
      </c>
      <c r="H769" s="7">
        <v>220</v>
      </c>
      <c r="J769" s="10">
        <f t="shared" si="3"/>
        <v>-0.18663594470046085</v>
      </c>
    </row>
    <row r="770" spans="1:10" x14ac:dyDescent="0.25">
      <c r="A770" t="s">
        <v>366</v>
      </c>
      <c r="B770" s="24">
        <v>7.17</v>
      </c>
      <c r="C770" s="24">
        <v>8.4600000000000009</v>
      </c>
      <c r="D770" s="24">
        <v>5.85</v>
      </c>
      <c r="E770" s="24">
        <v>8.34</v>
      </c>
      <c r="F770" s="24">
        <v>1304850048</v>
      </c>
      <c r="G770" s="24">
        <v>5434877323</v>
      </c>
      <c r="H770" s="7">
        <v>221</v>
      </c>
      <c r="J770" s="10">
        <f t="shared" si="3"/>
        <v>0.16317991631799161</v>
      </c>
    </row>
    <row r="771" spans="1:10" x14ac:dyDescent="0.25">
      <c r="A771" t="s">
        <v>365</v>
      </c>
      <c r="B771" s="24">
        <v>8.35</v>
      </c>
      <c r="C771" s="24">
        <v>8.65</v>
      </c>
      <c r="D771" s="24">
        <v>7.56</v>
      </c>
      <c r="E771" s="24">
        <v>7.61</v>
      </c>
      <c r="F771" s="24">
        <v>762883968</v>
      </c>
      <c r="G771" s="24">
        <v>4987997778</v>
      </c>
      <c r="H771" s="7">
        <v>222</v>
      </c>
      <c r="J771" s="10">
        <f t="shared" si="3"/>
        <v>-8.8622754491017891E-2</v>
      </c>
    </row>
    <row r="772" spans="1:10" x14ac:dyDescent="0.25">
      <c r="A772" t="s">
        <v>364</v>
      </c>
      <c r="B772" s="24">
        <v>7.66</v>
      </c>
      <c r="C772" s="24">
        <v>8.59</v>
      </c>
      <c r="D772" s="24">
        <v>7.66</v>
      </c>
      <c r="E772" s="24">
        <v>8.51</v>
      </c>
      <c r="F772" s="24">
        <v>542067968</v>
      </c>
      <c r="G772" s="24">
        <v>5596555489</v>
      </c>
      <c r="H772" s="7">
        <v>223</v>
      </c>
      <c r="J772" s="10">
        <f t="shared" si="3"/>
        <v>0.11096605744125322</v>
      </c>
    </row>
    <row r="773" spans="1:10" x14ac:dyDescent="0.25">
      <c r="A773" t="s">
        <v>363</v>
      </c>
      <c r="B773" s="24">
        <v>8.5</v>
      </c>
      <c r="C773" s="24">
        <v>9.66</v>
      </c>
      <c r="D773" s="24">
        <v>8.16</v>
      </c>
      <c r="E773" s="24">
        <v>9.65</v>
      </c>
      <c r="F773" s="24">
        <v>507606016</v>
      </c>
      <c r="G773" s="24">
        <v>6361534279</v>
      </c>
      <c r="H773" s="7">
        <v>224</v>
      </c>
      <c r="J773" s="10">
        <f t="shared" si="3"/>
        <v>0.13529411764705887</v>
      </c>
    </row>
    <row r="774" spans="1:10" x14ac:dyDescent="0.25">
      <c r="A774" t="s">
        <v>362</v>
      </c>
      <c r="B774" s="24">
        <v>9.61</v>
      </c>
      <c r="C774" s="24">
        <v>10.3</v>
      </c>
      <c r="D774" s="24">
        <v>8.66</v>
      </c>
      <c r="E774" s="24">
        <v>9.1</v>
      </c>
      <c r="F774" s="24">
        <v>609065984</v>
      </c>
      <c r="G774" s="24">
        <v>6016221196</v>
      </c>
      <c r="H774" s="7">
        <v>225</v>
      </c>
      <c r="J774" s="10">
        <f t="shared" si="3"/>
        <v>-5.3069719042663874E-2</v>
      </c>
    </row>
    <row r="775" spans="1:10" x14ac:dyDescent="0.25">
      <c r="A775" t="s">
        <v>361</v>
      </c>
      <c r="B775" s="24">
        <v>9.09</v>
      </c>
      <c r="C775" s="24">
        <v>9.09</v>
      </c>
      <c r="D775" s="24">
        <v>8.17</v>
      </c>
      <c r="E775" s="24">
        <v>8.41</v>
      </c>
      <c r="F775" s="24">
        <v>408012992</v>
      </c>
      <c r="G775" s="24">
        <v>5585035906</v>
      </c>
      <c r="H775" s="7">
        <v>226</v>
      </c>
      <c r="J775" s="10">
        <f t="shared" si="3"/>
        <v>-7.4807480748074778E-2</v>
      </c>
    </row>
    <row r="776" spans="1:10" x14ac:dyDescent="0.25">
      <c r="A776" t="s">
        <v>360</v>
      </c>
      <c r="B776" s="24">
        <v>8.4499999999999993</v>
      </c>
      <c r="C776" s="24">
        <v>9.2899999999999991</v>
      </c>
      <c r="D776" s="24">
        <v>8.4499999999999993</v>
      </c>
      <c r="E776" s="24">
        <v>9.18</v>
      </c>
      <c r="F776" s="24">
        <v>353976000</v>
      </c>
      <c r="G776" s="24">
        <v>6112906693</v>
      </c>
      <c r="H776" s="7">
        <v>227</v>
      </c>
      <c r="J776" s="10">
        <f t="shared" si="3"/>
        <v>8.6390532544378756E-2</v>
      </c>
    </row>
    <row r="777" spans="1:10" x14ac:dyDescent="0.25">
      <c r="A777" t="s">
        <v>359</v>
      </c>
      <c r="B777" s="24">
        <v>9.18</v>
      </c>
      <c r="C777" s="24">
        <v>9.27</v>
      </c>
      <c r="D777" s="24">
        <v>8.6999999999999993</v>
      </c>
      <c r="E777" s="24">
        <v>9.2100000000000009</v>
      </c>
      <c r="F777" s="24">
        <v>365436000</v>
      </c>
      <c r="G777" s="24">
        <v>6148681740</v>
      </c>
      <c r="H777" s="7">
        <v>228</v>
      </c>
      <c r="J777" s="10">
        <f t="shared" si="3"/>
        <v>3.2679738562092745E-3</v>
      </c>
    </row>
    <row r="778" spans="1:10" x14ac:dyDescent="0.25">
      <c r="A778" t="s">
        <v>358</v>
      </c>
      <c r="B778" s="24">
        <v>9.23</v>
      </c>
      <c r="C778" s="24">
        <v>10.02</v>
      </c>
      <c r="D778" s="24">
        <v>9.17</v>
      </c>
      <c r="E778" s="24">
        <v>9.9700000000000006</v>
      </c>
      <c r="F778" s="24">
        <v>480308992</v>
      </c>
      <c r="G778" s="24">
        <v>6671166759</v>
      </c>
      <c r="H778" s="7">
        <v>229</v>
      </c>
      <c r="J778" s="10">
        <f t="shared" si="3"/>
        <v>8.0173347778981607E-2</v>
      </c>
    </row>
    <row r="779" spans="1:10" x14ac:dyDescent="0.25">
      <c r="A779" t="s">
        <v>357</v>
      </c>
      <c r="B779" s="24">
        <v>9.94</v>
      </c>
      <c r="C779" s="24">
        <v>10.3</v>
      </c>
      <c r="D779" s="24">
        <v>9.77</v>
      </c>
      <c r="E779" s="24">
        <v>10.17</v>
      </c>
      <c r="F779" s="24">
        <v>392064992</v>
      </c>
      <c r="G779" s="24">
        <v>6829174012</v>
      </c>
      <c r="H779" s="7">
        <v>230</v>
      </c>
      <c r="J779" s="10">
        <f t="shared" si="3"/>
        <v>2.3138832997987972E-2</v>
      </c>
    </row>
    <row r="780" spans="1:10" x14ac:dyDescent="0.25">
      <c r="A780" t="s">
        <v>356</v>
      </c>
      <c r="B780" s="24">
        <v>10.15</v>
      </c>
      <c r="C780" s="24">
        <v>10.24</v>
      </c>
      <c r="D780" s="24">
        <v>9.6999999999999993</v>
      </c>
      <c r="E780" s="24">
        <v>10.02</v>
      </c>
      <c r="F780" s="24">
        <v>249798000</v>
      </c>
      <c r="G780" s="24">
        <v>6753287501</v>
      </c>
      <c r="H780" s="7">
        <v>231</v>
      </c>
      <c r="J780" s="10">
        <f t="shared" si="3"/>
        <v>-1.2807881773399091E-2</v>
      </c>
    </row>
    <row r="781" spans="1:10" x14ac:dyDescent="0.25">
      <c r="A781" t="s">
        <v>355</v>
      </c>
      <c r="B781" s="24">
        <v>10.01</v>
      </c>
      <c r="C781" s="24">
        <v>10.18</v>
      </c>
      <c r="D781" s="24">
        <v>9.93</v>
      </c>
      <c r="E781" s="24">
        <v>10.15</v>
      </c>
      <c r="F781" s="24">
        <v>276848992</v>
      </c>
      <c r="G781" s="24">
        <v>6859789737</v>
      </c>
      <c r="H781" s="7">
        <v>232</v>
      </c>
      <c r="J781" s="10">
        <f t="shared" si="3"/>
        <v>1.3986013986014043E-2</v>
      </c>
    </row>
    <row r="782" spans="1:10" x14ac:dyDescent="0.25">
      <c r="A782" t="s">
        <v>354</v>
      </c>
      <c r="B782" s="24">
        <v>10.16</v>
      </c>
      <c r="C782" s="24">
        <v>10.199999999999999</v>
      </c>
      <c r="D782" s="24">
        <v>9.23</v>
      </c>
      <c r="E782" s="24">
        <v>9.3800000000000008</v>
      </c>
      <c r="F782" s="24">
        <v>353808000</v>
      </c>
      <c r="G782" s="24">
        <v>6359357557</v>
      </c>
      <c r="H782" s="7">
        <v>233</v>
      </c>
      <c r="J782" s="10">
        <f t="shared" si="3"/>
        <v>-7.677165354330702E-2</v>
      </c>
    </row>
    <row r="783" spans="1:10" x14ac:dyDescent="0.25">
      <c r="A783" t="s">
        <v>353</v>
      </c>
      <c r="B783" s="24">
        <v>9.3699999999999992</v>
      </c>
      <c r="C783" s="24">
        <v>9.7899999999999991</v>
      </c>
      <c r="D783" s="24">
        <v>9.36</v>
      </c>
      <c r="E783" s="24">
        <v>9.68</v>
      </c>
      <c r="F783" s="24">
        <v>225362000</v>
      </c>
      <c r="G783" s="24">
        <v>6581977970</v>
      </c>
      <c r="H783" s="7">
        <v>234</v>
      </c>
      <c r="J783" s="10">
        <f t="shared" si="3"/>
        <v>3.3084311632870921E-2</v>
      </c>
    </row>
    <row r="784" spans="1:10" x14ac:dyDescent="0.25">
      <c r="A784" t="s">
        <v>352</v>
      </c>
      <c r="B784" s="24">
        <v>9.69</v>
      </c>
      <c r="C784" s="24">
        <v>10.01</v>
      </c>
      <c r="D784" s="24">
        <v>9.26</v>
      </c>
      <c r="E784" s="24">
        <v>9.2799999999999994</v>
      </c>
      <c r="F784" s="24">
        <v>305780992</v>
      </c>
      <c r="G784" s="24">
        <v>6319287589</v>
      </c>
      <c r="H784" s="7">
        <v>235</v>
      </c>
      <c r="J784" s="10">
        <f t="shared" si="3"/>
        <v>-4.2311661506707961E-2</v>
      </c>
    </row>
    <row r="785" spans="1:10" x14ac:dyDescent="0.25">
      <c r="A785" t="s">
        <v>351</v>
      </c>
      <c r="B785" s="24">
        <v>9.27</v>
      </c>
      <c r="C785" s="24">
        <v>9.31</v>
      </c>
      <c r="D785" s="24">
        <v>8.5299999999999994</v>
      </c>
      <c r="E785" s="24">
        <v>8.76</v>
      </c>
      <c r="F785" s="24">
        <v>298552992</v>
      </c>
      <c r="G785" s="24">
        <v>5981143639</v>
      </c>
      <c r="H785" s="7">
        <v>236</v>
      </c>
      <c r="J785" s="10">
        <f t="shared" si="3"/>
        <v>-5.5016181229773441E-2</v>
      </c>
    </row>
    <row r="786" spans="1:10" x14ac:dyDescent="0.25">
      <c r="A786" t="s">
        <v>350</v>
      </c>
      <c r="B786" s="24">
        <v>8.74</v>
      </c>
      <c r="C786" s="24">
        <v>8.91</v>
      </c>
      <c r="D786" s="24">
        <v>7.98</v>
      </c>
      <c r="E786" s="24">
        <v>8.09</v>
      </c>
      <c r="F786" s="24">
        <v>295638016</v>
      </c>
      <c r="G786" s="24">
        <v>5553653254</v>
      </c>
      <c r="H786" s="7">
        <v>237</v>
      </c>
      <c r="J786" s="10">
        <f t="shared" si="3"/>
        <v>-7.4370709382151068E-2</v>
      </c>
    </row>
    <row r="787" spans="1:10" x14ac:dyDescent="0.25">
      <c r="A787" t="s">
        <v>349</v>
      </c>
      <c r="B787" s="24">
        <v>8.0500000000000007</v>
      </c>
      <c r="C787" s="24">
        <v>8.77</v>
      </c>
      <c r="D787" s="24">
        <v>7.92</v>
      </c>
      <c r="E787" s="24">
        <v>8.58</v>
      </c>
      <c r="F787" s="24">
        <v>284364992</v>
      </c>
      <c r="G787" s="24">
        <v>5908091946</v>
      </c>
      <c r="H787" s="7">
        <v>238</v>
      </c>
      <c r="J787" s="10">
        <f t="shared" si="3"/>
        <v>6.58385093167701E-2</v>
      </c>
    </row>
    <row r="788" spans="1:10" x14ac:dyDescent="0.25">
      <c r="A788" t="s">
        <v>348</v>
      </c>
      <c r="B788" s="24">
        <v>8.57</v>
      </c>
      <c r="C788" s="24">
        <v>8.7200000000000006</v>
      </c>
      <c r="D788" s="24">
        <v>7.95</v>
      </c>
      <c r="E788" s="24">
        <v>8.19</v>
      </c>
      <c r="F788" s="24">
        <v>241756992</v>
      </c>
      <c r="G788" s="24">
        <v>5657955686</v>
      </c>
      <c r="H788" s="7">
        <v>239</v>
      </c>
      <c r="J788" s="10">
        <f t="shared" si="3"/>
        <v>-4.4340723453909076E-2</v>
      </c>
    </row>
    <row r="789" spans="1:10" x14ac:dyDescent="0.25">
      <c r="A789" t="s">
        <v>347</v>
      </c>
      <c r="B789" s="24">
        <v>8.18</v>
      </c>
      <c r="C789" s="24">
        <v>8.19</v>
      </c>
      <c r="D789" s="24">
        <v>7.7</v>
      </c>
      <c r="E789" s="24">
        <v>7.9</v>
      </c>
      <c r="F789" s="24">
        <v>173548992</v>
      </c>
      <c r="G789" s="24">
        <v>5467127018</v>
      </c>
      <c r="H789" s="7">
        <v>240</v>
      </c>
      <c r="J789" s="10">
        <f t="shared" si="3"/>
        <v>-3.4229828850855668E-2</v>
      </c>
    </row>
    <row r="790" spans="1:10" x14ac:dyDescent="0.25">
      <c r="A790" t="s">
        <v>346</v>
      </c>
      <c r="B790" s="24">
        <v>7.9</v>
      </c>
      <c r="C790" s="24">
        <v>8.44</v>
      </c>
      <c r="D790" s="24">
        <v>7.63</v>
      </c>
      <c r="E790" s="24">
        <v>8.1300000000000008</v>
      </c>
      <c r="F790" s="24">
        <v>251184992</v>
      </c>
      <c r="G790" s="24">
        <v>5646077180</v>
      </c>
      <c r="H790" s="7">
        <v>241</v>
      </c>
      <c r="J790" s="10">
        <f t="shared" si="3"/>
        <v>2.9113924050632962E-2</v>
      </c>
    </row>
    <row r="791" spans="1:10" x14ac:dyDescent="0.25">
      <c r="A791" t="s">
        <v>345</v>
      </c>
      <c r="B791" s="24">
        <v>8.17</v>
      </c>
      <c r="C791" s="24">
        <v>8.8699999999999992</v>
      </c>
      <c r="D791" s="24">
        <v>8.0299999999999994</v>
      </c>
      <c r="E791" s="24">
        <v>8.57</v>
      </c>
      <c r="F791" s="24">
        <v>330184992</v>
      </c>
      <c r="G791" s="24">
        <v>5970803890</v>
      </c>
      <c r="H791" s="7">
        <v>242</v>
      </c>
      <c r="J791" s="10">
        <f t="shared" si="3"/>
        <v>4.8959608323133459E-2</v>
      </c>
    </row>
    <row r="792" spans="1:10" x14ac:dyDescent="0.25">
      <c r="A792" t="s">
        <v>344</v>
      </c>
      <c r="B792" s="24">
        <v>8.5299999999999994</v>
      </c>
      <c r="C792" s="24">
        <v>9.2200000000000006</v>
      </c>
      <c r="D792" s="24">
        <v>8.41</v>
      </c>
      <c r="E792" s="24">
        <v>8.41</v>
      </c>
      <c r="F792" s="24">
        <v>380052992</v>
      </c>
      <c r="G792" s="24">
        <v>5875209847</v>
      </c>
      <c r="H792" s="7">
        <v>243</v>
      </c>
      <c r="J792" s="10">
        <f t="shared" si="3"/>
        <v>-1.4067995310668139E-2</v>
      </c>
    </row>
    <row r="793" spans="1:10" x14ac:dyDescent="0.25">
      <c r="A793" t="s">
        <v>343</v>
      </c>
      <c r="B793" s="24">
        <v>8.39</v>
      </c>
      <c r="C793" s="24">
        <v>8.6300000000000008</v>
      </c>
      <c r="D793" s="24">
        <v>8.3000000000000007</v>
      </c>
      <c r="E793" s="24">
        <v>8.6300000000000008</v>
      </c>
      <c r="F793" s="24">
        <v>214126000</v>
      </c>
      <c r="G793" s="24">
        <v>6050853238</v>
      </c>
      <c r="H793" s="7">
        <v>244</v>
      </c>
      <c r="J793" s="10">
        <f t="shared" si="3"/>
        <v>2.8605482717520881E-2</v>
      </c>
    </row>
    <row r="794" spans="1:10" x14ac:dyDescent="0.25">
      <c r="A794" t="s">
        <v>342</v>
      </c>
      <c r="B794" s="24">
        <v>8.68</v>
      </c>
      <c r="C794" s="24">
        <v>8.74</v>
      </c>
      <c r="D794" s="24">
        <v>8.0299999999999994</v>
      </c>
      <c r="E794" s="24">
        <v>8.09</v>
      </c>
      <c r="F794" s="24">
        <v>211631008</v>
      </c>
      <c r="G794" s="24">
        <v>5692032956</v>
      </c>
      <c r="H794" s="7">
        <v>245</v>
      </c>
      <c r="J794" s="10">
        <f t="shared" si="3"/>
        <v>-6.797235023041473E-2</v>
      </c>
    </row>
    <row r="795" spans="1:10" x14ac:dyDescent="0.25">
      <c r="A795" t="s">
        <v>341</v>
      </c>
      <c r="B795" s="24">
        <v>8.11</v>
      </c>
      <c r="C795" s="24">
        <v>8.3000000000000007</v>
      </c>
      <c r="D795" s="24">
        <v>7.96</v>
      </c>
      <c r="E795" s="24">
        <v>8</v>
      </c>
      <c r="F795" s="24">
        <v>141850000</v>
      </c>
      <c r="G795" s="24">
        <v>5642689292</v>
      </c>
      <c r="H795" s="7">
        <v>246</v>
      </c>
      <c r="J795" s="10">
        <f t="shared" si="3"/>
        <v>-1.3563501849568366E-2</v>
      </c>
    </row>
    <row r="796" spans="1:10" x14ac:dyDescent="0.25">
      <c r="A796" t="s">
        <v>340</v>
      </c>
      <c r="B796" s="24">
        <v>8</v>
      </c>
      <c r="C796" s="24">
        <v>8.18</v>
      </c>
      <c r="D796" s="24">
        <v>7.79</v>
      </c>
      <c r="E796" s="24">
        <v>8.18</v>
      </c>
      <c r="F796" s="24">
        <v>195810000</v>
      </c>
      <c r="G796" s="24">
        <v>5783553012</v>
      </c>
      <c r="H796" s="7">
        <v>247</v>
      </c>
      <c r="J796" s="10">
        <f t="shared" si="3"/>
        <v>2.2499999999999964E-2</v>
      </c>
    </row>
    <row r="797" spans="1:10" x14ac:dyDescent="0.25">
      <c r="A797" t="s">
        <v>339</v>
      </c>
      <c r="B797" s="24">
        <v>8.18</v>
      </c>
      <c r="C797" s="24">
        <v>8.2899999999999991</v>
      </c>
      <c r="D797" s="24">
        <v>8.0500000000000007</v>
      </c>
      <c r="E797" s="24">
        <v>8.0500000000000007</v>
      </c>
      <c r="F797" s="24">
        <v>183715008</v>
      </c>
      <c r="G797" s="24">
        <v>5716172787</v>
      </c>
      <c r="H797" s="7">
        <v>248</v>
      </c>
      <c r="J797" s="10">
        <f t="shared" si="3"/>
        <v>-1.5892420537897189E-2</v>
      </c>
    </row>
    <row r="798" spans="1:10" x14ac:dyDescent="0.25">
      <c r="A798" t="s">
        <v>338</v>
      </c>
      <c r="B798" s="24">
        <v>8</v>
      </c>
      <c r="C798" s="24">
        <v>8</v>
      </c>
      <c r="D798" s="24">
        <v>7.16</v>
      </c>
      <c r="E798" s="24">
        <v>7.25</v>
      </c>
      <c r="F798" s="24">
        <v>233026000</v>
      </c>
      <c r="G798" s="24">
        <v>5163442528</v>
      </c>
      <c r="H798" s="7">
        <v>249</v>
      </c>
      <c r="J798" s="10">
        <f t="shared" si="3"/>
        <v>-9.375E-2</v>
      </c>
    </row>
    <row r="799" spans="1:10" x14ac:dyDescent="0.25">
      <c r="A799" t="s">
        <v>337</v>
      </c>
      <c r="B799" s="24">
        <v>7.25</v>
      </c>
      <c r="C799" s="24">
        <v>7.37</v>
      </c>
      <c r="D799" s="24">
        <v>6.17</v>
      </c>
      <c r="E799" s="24">
        <v>6.51</v>
      </c>
      <c r="F799" s="24">
        <v>423460000</v>
      </c>
      <c r="G799" s="24">
        <v>4648692535</v>
      </c>
      <c r="H799" s="7">
        <v>250</v>
      </c>
      <c r="J799" s="10">
        <f t="shared" si="3"/>
        <v>-0.10206896551724141</v>
      </c>
    </row>
    <row r="800" spans="1:10" x14ac:dyDescent="0.25">
      <c r="A800" t="s">
        <v>336</v>
      </c>
      <c r="B800" s="24">
        <v>6.51</v>
      </c>
      <c r="C800" s="24">
        <v>6.76</v>
      </c>
      <c r="D800" s="24">
        <v>6.12</v>
      </c>
      <c r="E800" s="24">
        <v>6.2</v>
      </c>
      <c r="F800" s="24">
        <v>299364992</v>
      </c>
      <c r="G800" s="24">
        <v>4445107794</v>
      </c>
      <c r="H800" s="7">
        <v>251</v>
      </c>
      <c r="J800" s="10">
        <f t="shared" si="3"/>
        <v>-4.7619047619047561E-2</v>
      </c>
    </row>
    <row r="801" spans="1:10" x14ac:dyDescent="0.25">
      <c r="A801" t="s">
        <v>335</v>
      </c>
      <c r="B801" s="24">
        <v>6.2</v>
      </c>
      <c r="C801" s="24">
        <v>6.24</v>
      </c>
      <c r="D801" s="24">
        <v>5.38</v>
      </c>
      <c r="E801" s="24">
        <v>6.13</v>
      </c>
      <c r="F801" s="24">
        <v>429200992</v>
      </c>
      <c r="G801" s="24">
        <v>4406482424</v>
      </c>
      <c r="H801" s="7">
        <v>252</v>
      </c>
      <c r="J801" s="10">
        <f t="shared" si="3"/>
        <v>-1.1290322580645207E-2</v>
      </c>
    </row>
    <row r="802" spans="1:10" x14ac:dyDescent="0.25">
      <c r="A802" t="s">
        <v>334</v>
      </c>
      <c r="B802" s="24">
        <v>6.17</v>
      </c>
      <c r="C802" s="24">
        <v>6.5</v>
      </c>
      <c r="D802" s="24">
        <v>5.8</v>
      </c>
      <c r="E802" s="24">
        <v>5.8</v>
      </c>
      <c r="F802" s="24">
        <v>309652992</v>
      </c>
      <c r="G802" s="24">
        <v>4179058787</v>
      </c>
      <c r="H802" s="7">
        <v>253</v>
      </c>
      <c r="J802" s="10">
        <f t="shared" si="3"/>
        <v>-5.9967585089141025E-2</v>
      </c>
    </row>
    <row r="803" spans="1:10" x14ac:dyDescent="0.25">
      <c r="A803" t="s">
        <v>333</v>
      </c>
      <c r="B803" s="24">
        <v>5.79</v>
      </c>
      <c r="C803" s="24">
        <v>6.24</v>
      </c>
      <c r="D803" s="24">
        <v>5.61</v>
      </c>
      <c r="E803" s="24">
        <v>6.14</v>
      </c>
      <c r="F803" s="24">
        <v>271828992</v>
      </c>
      <c r="G803" s="24">
        <v>4431182115</v>
      </c>
      <c r="H803" s="7">
        <v>254</v>
      </c>
      <c r="J803" s="10">
        <f t="shared" si="3"/>
        <v>6.0449050086355725E-2</v>
      </c>
    </row>
    <row r="804" spans="1:10" x14ac:dyDescent="0.25">
      <c r="A804" t="s">
        <v>332</v>
      </c>
      <c r="B804" s="24">
        <v>6.15</v>
      </c>
      <c r="C804" s="24">
        <v>6.23</v>
      </c>
      <c r="D804" s="24">
        <v>5.72</v>
      </c>
      <c r="E804" s="24">
        <v>5.83</v>
      </c>
      <c r="F804" s="24">
        <v>206551008</v>
      </c>
      <c r="G804" s="24">
        <v>4225761206</v>
      </c>
      <c r="H804" s="7">
        <v>255</v>
      </c>
      <c r="J804" s="10">
        <f t="shared" si="3"/>
        <v>-5.2032520325203294E-2</v>
      </c>
    </row>
    <row r="805" spans="1:10" x14ac:dyDescent="0.25">
      <c r="A805" t="s">
        <v>331</v>
      </c>
      <c r="B805" s="24">
        <v>5.82</v>
      </c>
      <c r="C805" s="24">
        <v>5.98</v>
      </c>
      <c r="D805" s="24">
        <v>5.66</v>
      </c>
      <c r="E805" s="24">
        <v>5.86</v>
      </c>
      <c r="F805" s="24">
        <v>199199008</v>
      </c>
      <c r="G805" s="24">
        <v>4258270138</v>
      </c>
      <c r="H805" s="7">
        <v>256</v>
      </c>
      <c r="J805" s="10">
        <f t="shared" si="3"/>
        <v>6.8728522336769819E-3</v>
      </c>
    </row>
    <row r="806" spans="1:10" x14ac:dyDescent="0.25">
      <c r="A806" t="s">
        <v>330</v>
      </c>
      <c r="B806" s="24">
        <v>5.87</v>
      </c>
      <c r="C806" s="24">
        <v>5.97</v>
      </c>
      <c r="D806" s="24">
        <v>5.25</v>
      </c>
      <c r="E806" s="24">
        <v>5.34</v>
      </c>
      <c r="F806" s="24">
        <v>210732992</v>
      </c>
      <c r="G806" s="24">
        <v>3890529578</v>
      </c>
      <c r="H806" s="7">
        <v>257</v>
      </c>
      <c r="J806" s="10">
        <f t="shared" si="3"/>
        <v>-9.0289608177172104E-2</v>
      </c>
    </row>
    <row r="807" spans="1:10" x14ac:dyDescent="0.25">
      <c r="A807" t="s">
        <v>329</v>
      </c>
      <c r="B807" s="24">
        <v>5.35</v>
      </c>
      <c r="C807" s="24">
        <v>5.38</v>
      </c>
      <c r="D807" s="24">
        <v>4.87</v>
      </c>
      <c r="E807" s="24">
        <v>5.17</v>
      </c>
      <c r="F807" s="24">
        <v>293299008</v>
      </c>
      <c r="G807" s="24">
        <v>3776093051</v>
      </c>
      <c r="H807" s="7">
        <v>258</v>
      </c>
      <c r="J807" s="10">
        <f t="shared" ref="J807:J870" si="4">(E807-B807)/B807</f>
        <v>-3.3644859813084065E-2</v>
      </c>
    </row>
    <row r="808" spans="1:10" x14ac:dyDescent="0.25">
      <c r="A808" t="s">
        <v>328</v>
      </c>
      <c r="B808" s="24">
        <v>5.18</v>
      </c>
      <c r="C808" s="24">
        <v>5.32</v>
      </c>
      <c r="D808" s="24">
        <v>4.95</v>
      </c>
      <c r="E808" s="24">
        <v>5.09</v>
      </c>
      <c r="F808" s="24">
        <v>184719008</v>
      </c>
      <c r="G808" s="24">
        <v>3726256726</v>
      </c>
      <c r="H808" s="7">
        <v>259</v>
      </c>
      <c r="J808" s="10">
        <f t="shared" si="4"/>
        <v>-1.7374517374517347E-2</v>
      </c>
    </row>
    <row r="809" spans="1:10" x14ac:dyDescent="0.25">
      <c r="A809" t="s">
        <v>327</v>
      </c>
      <c r="B809" s="24">
        <v>5.09</v>
      </c>
      <c r="C809" s="24">
        <v>5.1100000000000003</v>
      </c>
      <c r="D809" s="24">
        <v>4.6100000000000003</v>
      </c>
      <c r="E809" s="24">
        <v>4.67</v>
      </c>
      <c r="F809" s="24">
        <v>140080000</v>
      </c>
      <c r="G809" s="24">
        <v>3432523353</v>
      </c>
      <c r="H809" s="7">
        <v>260</v>
      </c>
      <c r="J809" s="10">
        <f t="shared" si="4"/>
        <v>-8.2514734774066789E-2</v>
      </c>
    </row>
    <row r="810" spans="1:10" x14ac:dyDescent="0.25">
      <c r="A810" t="s">
        <v>326</v>
      </c>
      <c r="B810" s="24">
        <v>4.6500000000000004</v>
      </c>
      <c r="C810" s="24">
        <v>4.68</v>
      </c>
      <c r="D810" s="24">
        <v>3.95</v>
      </c>
      <c r="E810" s="24">
        <v>4.6500000000000004</v>
      </c>
      <c r="F810" s="24">
        <v>333500992</v>
      </c>
      <c r="G810" s="24">
        <v>3424567122</v>
      </c>
      <c r="H810" s="7">
        <v>261</v>
      </c>
      <c r="J810" s="10">
        <f t="shared" si="4"/>
        <v>0</v>
      </c>
    </row>
    <row r="811" spans="1:10" x14ac:dyDescent="0.25">
      <c r="A811" t="s">
        <v>325</v>
      </c>
      <c r="B811" s="24">
        <v>4.71</v>
      </c>
      <c r="C811" s="24">
        <v>6.36</v>
      </c>
      <c r="D811" s="24">
        <v>4.57</v>
      </c>
      <c r="E811" s="24">
        <v>6.36</v>
      </c>
      <c r="F811" s="24">
        <v>660668992</v>
      </c>
      <c r="G811" s="24">
        <v>4692060463</v>
      </c>
      <c r="H811" s="7">
        <v>262</v>
      </c>
      <c r="J811" s="10">
        <f t="shared" si="4"/>
        <v>0.35031847133757971</v>
      </c>
    </row>
    <row r="812" spans="1:10" x14ac:dyDescent="0.25">
      <c r="A812" t="s">
        <v>324</v>
      </c>
      <c r="B812" s="24">
        <v>6.17</v>
      </c>
      <c r="C812" s="24">
        <v>6.4</v>
      </c>
      <c r="D812" s="24">
        <v>5.45</v>
      </c>
      <c r="E812" s="24">
        <v>6.01</v>
      </c>
      <c r="F812" s="24">
        <v>667072000</v>
      </c>
      <c r="G812" s="24">
        <v>4453655243</v>
      </c>
      <c r="H812" s="7">
        <v>263</v>
      </c>
      <c r="J812" s="10">
        <f t="shared" si="4"/>
        <v>-2.5931928687196133E-2</v>
      </c>
    </row>
    <row r="813" spans="1:10" x14ac:dyDescent="0.25">
      <c r="A813" t="s">
        <v>323</v>
      </c>
      <c r="B813" s="24">
        <v>6.07</v>
      </c>
      <c r="C813" s="24">
        <v>7.24</v>
      </c>
      <c r="D813" s="24">
        <v>5.98</v>
      </c>
      <c r="E813" s="24">
        <v>7.03</v>
      </c>
      <c r="F813" s="24">
        <v>765790016</v>
      </c>
      <c r="G813" s="24">
        <v>5219753927</v>
      </c>
      <c r="H813" s="7">
        <v>264</v>
      </c>
      <c r="J813" s="10">
        <f t="shared" si="4"/>
        <v>0.15815485996705106</v>
      </c>
    </row>
    <row r="814" spans="1:10" x14ac:dyDescent="0.25">
      <c r="A814" t="s">
        <v>322</v>
      </c>
      <c r="B814" s="24">
        <v>7.01</v>
      </c>
      <c r="C814" s="24">
        <v>7.34</v>
      </c>
      <c r="D814" s="24">
        <v>6.32</v>
      </c>
      <c r="E814" s="24">
        <v>7.03</v>
      </c>
      <c r="F814" s="24">
        <v>1062430016</v>
      </c>
      <c r="G814" s="24">
        <v>5232646812</v>
      </c>
      <c r="H814" s="7">
        <v>265</v>
      </c>
      <c r="J814" s="10">
        <f t="shared" si="4"/>
        <v>2.8530670470756723E-3</v>
      </c>
    </row>
    <row r="815" spans="1:10" x14ac:dyDescent="0.25">
      <c r="A815" t="s">
        <v>321</v>
      </c>
      <c r="B815" s="24">
        <v>7.02</v>
      </c>
      <c r="C815" s="24">
        <v>7.14</v>
      </c>
      <c r="D815" s="24">
        <v>6.42</v>
      </c>
      <c r="E815" s="24">
        <v>7.01</v>
      </c>
      <c r="F815" s="24">
        <v>846830016</v>
      </c>
      <c r="G815" s="24">
        <v>5230233884</v>
      </c>
      <c r="H815" s="7">
        <v>266</v>
      </c>
      <c r="J815" s="10">
        <f t="shared" si="4"/>
        <v>-1.4245014245013942E-3</v>
      </c>
    </row>
    <row r="816" spans="1:10" x14ac:dyDescent="0.25">
      <c r="A816" t="s">
        <v>320</v>
      </c>
      <c r="B816" s="24">
        <v>6.99</v>
      </c>
      <c r="C816" s="24">
        <v>7.12</v>
      </c>
      <c r="D816" s="24">
        <v>6.63</v>
      </c>
      <c r="E816" s="24">
        <v>6.63</v>
      </c>
      <c r="F816" s="24">
        <v>357179008</v>
      </c>
      <c r="G816" s="24">
        <v>4969807656</v>
      </c>
      <c r="H816" s="7">
        <v>267</v>
      </c>
      <c r="J816" s="10">
        <f t="shared" si="4"/>
        <v>-5.1502145922746823E-2</v>
      </c>
    </row>
    <row r="817" spans="1:10" x14ac:dyDescent="0.25">
      <c r="A817" t="s">
        <v>319</v>
      </c>
      <c r="B817" s="24">
        <v>6.6</v>
      </c>
      <c r="C817" s="24">
        <v>6.76</v>
      </c>
      <c r="D817" s="24">
        <v>6.49</v>
      </c>
      <c r="E817" s="24">
        <v>6.52</v>
      </c>
      <c r="F817" s="24">
        <v>274460000</v>
      </c>
      <c r="G817" s="24">
        <v>4901277087</v>
      </c>
      <c r="H817" s="7">
        <v>268</v>
      </c>
      <c r="J817" s="10">
        <f t="shared" si="4"/>
        <v>-1.2121212121212133E-2</v>
      </c>
    </row>
    <row r="818" spans="1:10" x14ac:dyDescent="0.25">
      <c r="A818" t="s">
        <v>318</v>
      </c>
      <c r="B818" s="24">
        <v>6.53</v>
      </c>
      <c r="C818" s="24">
        <v>6.57</v>
      </c>
      <c r="D818" s="24">
        <v>5.42</v>
      </c>
      <c r="E818" s="24">
        <v>5.9</v>
      </c>
      <c r="F818" s="24">
        <v>553672000</v>
      </c>
      <c r="G818" s="24">
        <v>4449568753</v>
      </c>
      <c r="H818" s="7">
        <v>269</v>
      </c>
      <c r="J818" s="10">
        <f t="shared" si="4"/>
        <v>-9.6477794793261851E-2</v>
      </c>
    </row>
    <row r="819" spans="1:10" x14ac:dyDescent="0.25">
      <c r="A819" t="s">
        <v>317</v>
      </c>
      <c r="B819" s="24">
        <v>5.9</v>
      </c>
      <c r="C819" s="24">
        <v>6.44</v>
      </c>
      <c r="D819" s="24">
        <v>5.28</v>
      </c>
      <c r="E819" s="24">
        <v>5.91</v>
      </c>
      <c r="F819" s="24">
        <v>877542976</v>
      </c>
      <c r="G819" s="24">
        <v>4465933960</v>
      </c>
      <c r="H819" s="7">
        <v>270</v>
      </c>
      <c r="J819" s="10">
        <f t="shared" si="4"/>
        <v>1.6949152542372519E-3</v>
      </c>
    </row>
    <row r="820" spans="1:10" x14ac:dyDescent="0.25">
      <c r="A820" t="s">
        <v>316</v>
      </c>
      <c r="B820" s="24">
        <v>5.88</v>
      </c>
      <c r="C820" s="24">
        <v>6.55</v>
      </c>
      <c r="D820" s="24">
        <v>5.82</v>
      </c>
      <c r="E820" s="24">
        <v>6.29</v>
      </c>
      <c r="F820" s="24">
        <v>616041984</v>
      </c>
      <c r="G820" s="24">
        <v>4764570075</v>
      </c>
      <c r="H820" s="7">
        <v>271</v>
      </c>
      <c r="J820" s="10">
        <f t="shared" si="4"/>
        <v>6.9727891156462607E-2</v>
      </c>
    </row>
    <row r="821" spans="1:10" x14ac:dyDescent="0.25">
      <c r="A821" t="s">
        <v>315</v>
      </c>
      <c r="B821" s="24">
        <v>6.31</v>
      </c>
      <c r="C821" s="24">
        <v>6.37</v>
      </c>
      <c r="D821" s="24">
        <v>5.92</v>
      </c>
      <c r="E821" s="24">
        <v>6.02</v>
      </c>
      <c r="F821" s="24">
        <v>626902976</v>
      </c>
      <c r="G821" s="24">
        <v>4567119326</v>
      </c>
      <c r="H821" s="7">
        <v>272</v>
      </c>
      <c r="J821" s="10">
        <f t="shared" si="4"/>
        <v>-4.5958795562599054E-2</v>
      </c>
    </row>
    <row r="822" spans="1:10" x14ac:dyDescent="0.25">
      <c r="A822" t="s">
        <v>314</v>
      </c>
      <c r="B822" s="24">
        <v>6.03</v>
      </c>
      <c r="C822" s="24">
        <v>6.2</v>
      </c>
      <c r="D822" s="24">
        <v>5.86</v>
      </c>
      <c r="E822" s="24">
        <v>6.1</v>
      </c>
      <c r="F822" s="24">
        <v>506609984</v>
      </c>
      <c r="G822" s="24">
        <v>4646281232</v>
      </c>
      <c r="H822" s="7">
        <v>273</v>
      </c>
      <c r="J822" s="10">
        <f t="shared" si="4"/>
        <v>1.1608623548921955E-2</v>
      </c>
    </row>
    <row r="823" spans="1:10" x14ac:dyDescent="0.25">
      <c r="A823" t="s">
        <v>313</v>
      </c>
      <c r="B823" s="24">
        <v>6.11</v>
      </c>
      <c r="C823" s="24">
        <v>6.22</v>
      </c>
      <c r="D823" s="24">
        <v>5.96</v>
      </c>
      <c r="E823" s="24">
        <v>5.99</v>
      </c>
      <c r="F823" s="24">
        <v>224212992</v>
      </c>
      <c r="G823" s="24">
        <v>4574166301</v>
      </c>
      <c r="H823" s="7">
        <v>274</v>
      </c>
      <c r="J823" s="10">
        <f t="shared" si="4"/>
        <v>-1.9639934533551572E-2</v>
      </c>
    </row>
    <row r="824" spans="1:10" x14ac:dyDescent="0.25">
      <c r="A824" t="s">
        <v>312</v>
      </c>
      <c r="B824" s="24">
        <v>6</v>
      </c>
      <c r="C824" s="24">
        <v>6.04</v>
      </c>
      <c r="D824" s="24">
        <v>5.25</v>
      </c>
      <c r="E824" s="24">
        <v>5.66</v>
      </c>
      <c r="F824" s="24">
        <v>401303008</v>
      </c>
      <c r="G824" s="24">
        <v>4335135885</v>
      </c>
      <c r="H824" s="7">
        <v>275</v>
      </c>
      <c r="J824" s="10">
        <f t="shared" si="4"/>
        <v>-5.6666666666666643E-2</v>
      </c>
    </row>
    <row r="825" spans="1:10" x14ac:dyDescent="0.25">
      <c r="A825" t="s">
        <v>311</v>
      </c>
      <c r="B825" s="24">
        <v>5.68</v>
      </c>
      <c r="C825" s="24">
        <v>5.96</v>
      </c>
      <c r="D825" s="24">
        <v>5.56</v>
      </c>
      <c r="E825" s="24">
        <v>5.89</v>
      </c>
      <c r="F825" s="24">
        <v>314995008</v>
      </c>
      <c r="G825" s="24">
        <v>4518128380</v>
      </c>
      <c r="H825" s="7">
        <v>276</v>
      </c>
      <c r="J825" s="10">
        <f t="shared" si="4"/>
        <v>3.6971830985915485E-2</v>
      </c>
    </row>
    <row r="826" spans="1:10" x14ac:dyDescent="0.25">
      <c r="A826" t="s">
        <v>310</v>
      </c>
      <c r="B826" s="24">
        <v>5.9</v>
      </c>
      <c r="C826" s="24">
        <v>6.19</v>
      </c>
      <c r="D826" s="24">
        <v>5.82</v>
      </c>
      <c r="E826" s="24">
        <v>6.13</v>
      </c>
      <c r="F826" s="24">
        <v>306368992</v>
      </c>
      <c r="G826" s="24">
        <v>4720001687</v>
      </c>
      <c r="H826" s="7">
        <v>277</v>
      </c>
      <c r="J826" s="10">
        <f t="shared" si="4"/>
        <v>3.8983050847457547E-2</v>
      </c>
    </row>
    <row r="827" spans="1:10" x14ac:dyDescent="0.25">
      <c r="A827" t="s">
        <v>309</v>
      </c>
      <c r="B827" s="24">
        <v>6.11</v>
      </c>
      <c r="C827" s="24">
        <v>6.14</v>
      </c>
      <c r="D827" s="24">
        <v>5.61</v>
      </c>
      <c r="E827" s="24">
        <v>5.73</v>
      </c>
      <c r="F827" s="24">
        <v>260820000</v>
      </c>
      <c r="G827" s="24">
        <v>4423526761</v>
      </c>
      <c r="H827" s="7">
        <v>278</v>
      </c>
      <c r="J827" s="10">
        <f t="shared" si="4"/>
        <v>-6.2193126022913235E-2</v>
      </c>
    </row>
    <row r="828" spans="1:10" x14ac:dyDescent="0.25">
      <c r="A828" t="s">
        <v>308</v>
      </c>
      <c r="B828" s="24">
        <v>5.72</v>
      </c>
      <c r="C828" s="24">
        <v>6.46</v>
      </c>
      <c r="D828" s="24">
        <v>5.5</v>
      </c>
      <c r="E828" s="24">
        <v>6.4</v>
      </c>
      <c r="F828" s="24">
        <v>542464000</v>
      </c>
      <c r="G828" s="24">
        <v>4951775509</v>
      </c>
      <c r="H828" s="7">
        <v>279</v>
      </c>
      <c r="J828" s="10">
        <f t="shared" si="4"/>
        <v>0.11888111888111899</v>
      </c>
    </row>
    <row r="829" spans="1:10" x14ac:dyDescent="0.25">
      <c r="A829" t="s">
        <v>307</v>
      </c>
      <c r="B829" s="24">
        <v>6.36</v>
      </c>
      <c r="C829" s="24">
        <v>6.41</v>
      </c>
      <c r="D829" s="24">
        <v>5.76</v>
      </c>
      <c r="E829" s="24">
        <v>5.89</v>
      </c>
      <c r="F829" s="24">
        <v>451440992</v>
      </c>
      <c r="G829" s="24">
        <v>4566947785</v>
      </c>
      <c r="H829" s="7">
        <v>280</v>
      </c>
      <c r="J829" s="10">
        <f t="shared" si="4"/>
        <v>-7.3899371069182485E-2</v>
      </c>
    </row>
    <row r="830" spans="1:10" x14ac:dyDescent="0.25">
      <c r="A830" t="s">
        <v>306</v>
      </c>
      <c r="B830" s="24">
        <v>5.88</v>
      </c>
      <c r="C830" s="24">
        <v>6.04</v>
      </c>
      <c r="D830" s="24">
        <v>5.85</v>
      </c>
      <c r="E830" s="24">
        <v>5.91</v>
      </c>
      <c r="F830" s="24">
        <v>220028000</v>
      </c>
      <c r="G830" s="24">
        <v>4594063752</v>
      </c>
      <c r="H830" s="7">
        <v>281</v>
      </c>
      <c r="J830" s="10">
        <f t="shared" si="4"/>
        <v>5.1020408163265727E-3</v>
      </c>
    </row>
    <row r="831" spans="1:10" x14ac:dyDescent="0.25">
      <c r="A831" t="s">
        <v>305</v>
      </c>
      <c r="B831" s="24">
        <v>5.9</v>
      </c>
      <c r="C831" s="24">
        <v>6.01</v>
      </c>
      <c r="D831" s="24">
        <v>5.85</v>
      </c>
      <c r="E831" s="24">
        <v>5.97</v>
      </c>
      <c r="F831" s="24">
        <v>166915008</v>
      </c>
      <c r="G831" s="24">
        <v>4663653763</v>
      </c>
      <c r="H831" s="7">
        <v>282</v>
      </c>
      <c r="J831" s="10">
        <f t="shared" si="4"/>
        <v>1.1864406779660913E-2</v>
      </c>
    </row>
    <row r="832" spans="1:10" x14ac:dyDescent="0.25">
      <c r="A832" t="s">
        <v>304</v>
      </c>
      <c r="B832" s="24">
        <v>5.98</v>
      </c>
      <c r="C832" s="24">
        <v>6.07</v>
      </c>
      <c r="D832" s="24">
        <v>5.8</v>
      </c>
      <c r="E832" s="24">
        <v>5.87</v>
      </c>
      <c r="F832" s="24">
        <v>226564992</v>
      </c>
      <c r="G832" s="24">
        <v>4596840720</v>
      </c>
      <c r="H832" s="7">
        <v>283</v>
      </c>
      <c r="J832" s="10">
        <f t="shared" si="4"/>
        <v>-1.8394648829431492E-2</v>
      </c>
    </row>
    <row r="833" spans="1:10" x14ac:dyDescent="0.25">
      <c r="A833" t="s">
        <v>303</v>
      </c>
      <c r="B833" s="24">
        <v>5.88</v>
      </c>
      <c r="C833" s="24">
        <v>6.07</v>
      </c>
      <c r="D833" s="24">
        <v>5.8</v>
      </c>
      <c r="E833" s="24">
        <v>6</v>
      </c>
      <c r="F833" s="24">
        <v>225494000</v>
      </c>
      <c r="G833" s="24">
        <v>4708293313</v>
      </c>
      <c r="H833" s="7">
        <v>284</v>
      </c>
      <c r="J833" s="10">
        <f t="shared" si="4"/>
        <v>2.0408163265306142E-2</v>
      </c>
    </row>
    <row r="834" spans="1:10" x14ac:dyDescent="0.25">
      <c r="A834" t="s">
        <v>302</v>
      </c>
      <c r="B834" s="24">
        <v>6</v>
      </c>
      <c r="C834" s="24">
        <v>8.82</v>
      </c>
      <c r="D834" s="24">
        <v>5.99</v>
      </c>
      <c r="E834" s="24">
        <v>8.49</v>
      </c>
      <c r="F834" s="24">
        <v>1818530048</v>
      </c>
      <c r="G834" s="24">
        <v>6678192028</v>
      </c>
      <c r="H834" s="7">
        <v>285</v>
      </c>
      <c r="J834" s="10">
        <f t="shared" si="4"/>
        <v>0.41500000000000004</v>
      </c>
    </row>
    <row r="835" spans="1:10" x14ac:dyDescent="0.25">
      <c r="A835" t="s">
        <v>301</v>
      </c>
      <c r="B835" s="24">
        <v>8.5</v>
      </c>
      <c r="C835" s="24">
        <v>9.0500000000000007</v>
      </c>
      <c r="D835" s="24">
        <v>8</v>
      </c>
      <c r="E835" s="24">
        <v>8.6999999999999993</v>
      </c>
      <c r="F835" s="24">
        <v>1717360000</v>
      </c>
      <c r="G835" s="24">
        <v>6862859537</v>
      </c>
      <c r="H835" s="7">
        <v>286</v>
      </c>
      <c r="J835" s="10">
        <f t="shared" si="4"/>
        <v>2.3529411764705799E-2</v>
      </c>
    </row>
    <row r="836" spans="1:10" x14ac:dyDescent="0.25">
      <c r="A836" t="s">
        <v>300</v>
      </c>
      <c r="B836" s="24">
        <v>8.7100000000000009</v>
      </c>
      <c r="C836" s="24">
        <v>9.27</v>
      </c>
      <c r="D836" s="24">
        <v>8.5299999999999994</v>
      </c>
      <c r="E836" s="24">
        <v>8.74</v>
      </c>
      <c r="F836" s="24">
        <v>936742976</v>
      </c>
      <c r="G836" s="24">
        <v>6915691372</v>
      </c>
      <c r="H836" s="7">
        <v>287</v>
      </c>
      <c r="J836" s="10">
        <f t="shared" si="4"/>
        <v>3.4443168771526242E-3</v>
      </c>
    </row>
    <row r="837" spans="1:10" x14ac:dyDescent="0.25">
      <c r="A837" t="s">
        <v>299</v>
      </c>
      <c r="B837" s="24">
        <v>8.75</v>
      </c>
      <c r="C837" s="24">
        <v>8.93</v>
      </c>
      <c r="D837" s="24">
        <v>8.08</v>
      </c>
      <c r="E837" s="24">
        <v>8.6</v>
      </c>
      <c r="F837" s="24">
        <v>811486976</v>
      </c>
      <c r="G837" s="24">
        <v>6820114999</v>
      </c>
      <c r="H837" s="7">
        <v>288</v>
      </c>
      <c r="J837" s="10">
        <f t="shared" si="4"/>
        <v>-1.7142857142857182E-2</v>
      </c>
    </row>
    <row r="838" spans="1:10" x14ac:dyDescent="0.25">
      <c r="A838" t="s">
        <v>298</v>
      </c>
      <c r="B838" s="24">
        <v>8.6300000000000008</v>
      </c>
      <c r="C838" s="24">
        <v>8.6300000000000008</v>
      </c>
      <c r="D838" s="24">
        <v>7.72</v>
      </c>
      <c r="E838" s="24">
        <v>8.4</v>
      </c>
      <c r="F838" s="24">
        <v>861262976</v>
      </c>
      <c r="G838" s="24">
        <v>6677275381</v>
      </c>
      <c r="H838" s="7">
        <v>289</v>
      </c>
      <c r="J838" s="10">
        <f t="shared" si="4"/>
        <v>-2.6651216685979189E-2</v>
      </c>
    </row>
    <row r="839" spans="1:10" x14ac:dyDescent="0.25">
      <c r="A839" t="s">
        <v>297</v>
      </c>
      <c r="B839" s="24">
        <v>8.39</v>
      </c>
      <c r="C839" s="24">
        <v>8.39</v>
      </c>
      <c r="D839" s="24">
        <v>7.84</v>
      </c>
      <c r="E839" s="24">
        <v>8.1</v>
      </c>
      <c r="F839" s="24">
        <v>455204000</v>
      </c>
      <c r="G839" s="24">
        <v>6470849007</v>
      </c>
      <c r="H839" s="7">
        <v>290</v>
      </c>
      <c r="J839" s="10">
        <f t="shared" si="4"/>
        <v>-3.4564958283671142E-2</v>
      </c>
    </row>
    <row r="840" spans="1:10" x14ac:dyDescent="0.25">
      <c r="A840" t="s">
        <v>296</v>
      </c>
      <c r="B840" s="24">
        <v>8.1300000000000008</v>
      </c>
      <c r="C840" s="24">
        <v>8.99</v>
      </c>
      <c r="D840" s="24">
        <v>8.09</v>
      </c>
      <c r="E840" s="24">
        <v>8.51</v>
      </c>
      <c r="F840" s="24">
        <v>798768000</v>
      </c>
      <c r="G840" s="24">
        <v>6810616224</v>
      </c>
      <c r="H840" s="7">
        <v>291</v>
      </c>
      <c r="J840" s="10">
        <f t="shared" si="4"/>
        <v>4.674046740467392E-2</v>
      </c>
    </row>
    <row r="841" spans="1:10" x14ac:dyDescent="0.25">
      <c r="A841" t="s">
        <v>295</v>
      </c>
      <c r="B841" s="24">
        <v>8.49</v>
      </c>
      <c r="C841" s="24">
        <v>9.15</v>
      </c>
      <c r="D841" s="24">
        <v>8.49</v>
      </c>
      <c r="E841" s="24">
        <v>9.0299999999999994</v>
      </c>
      <c r="F841" s="24">
        <v>518188992</v>
      </c>
      <c r="G841" s="24">
        <v>7242534653</v>
      </c>
      <c r="H841" s="7">
        <v>292</v>
      </c>
      <c r="J841" s="10">
        <f t="shared" si="4"/>
        <v>6.3604240282685409E-2</v>
      </c>
    </row>
    <row r="842" spans="1:10" x14ac:dyDescent="0.25">
      <c r="A842" t="s">
        <v>294</v>
      </c>
      <c r="B842" s="24">
        <v>9.02</v>
      </c>
      <c r="C842" s="24">
        <v>9.44</v>
      </c>
      <c r="D842" s="24">
        <v>8.9600000000000009</v>
      </c>
      <c r="E842" s="24">
        <v>9.44</v>
      </c>
      <c r="F842" s="24">
        <v>554115968</v>
      </c>
      <c r="G842" s="24">
        <v>7595983274</v>
      </c>
      <c r="H842" s="7">
        <v>293</v>
      </c>
      <c r="J842" s="10">
        <f t="shared" si="4"/>
        <v>4.6563192904656311E-2</v>
      </c>
    </row>
    <row r="843" spans="1:10" x14ac:dyDescent="0.25">
      <c r="A843" t="s">
        <v>293</v>
      </c>
      <c r="B843" s="24">
        <v>9.51</v>
      </c>
      <c r="C843" s="24">
        <v>11.57</v>
      </c>
      <c r="D843" s="24">
        <v>9.51</v>
      </c>
      <c r="E843" s="24">
        <v>11.45</v>
      </c>
      <c r="F843" s="24">
        <v>1512339968</v>
      </c>
      <c r="G843" s="24">
        <v>9235510267</v>
      </c>
      <c r="H843" s="7">
        <v>294</v>
      </c>
      <c r="J843" s="10">
        <f t="shared" si="4"/>
        <v>0.20399579390115663</v>
      </c>
    </row>
    <row r="844" spans="1:10" x14ac:dyDescent="0.25">
      <c r="A844" t="s">
        <v>292</v>
      </c>
      <c r="B844" s="24">
        <v>11.58</v>
      </c>
      <c r="C844" s="24">
        <v>11.65</v>
      </c>
      <c r="D844" s="24">
        <v>10.31</v>
      </c>
      <c r="E844" s="24">
        <v>11.11</v>
      </c>
      <c r="F844" s="24">
        <v>1142259968</v>
      </c>
      <c r="G844" s="24">
        <v>8986678438</v>
      </c>
      <c r="H844" s="7">
        <v>295</v>
      </c>
      <c r="J844" s="10">
        <f t="shared" si="4"/>
        <v>-4.0587219343696079E-2</v>
      </c>
    </row>
    <row r="845" spans="1:10" x14ac:dyDescent="0.25">
      <c r="A845" t="s">
        <v>291</v>
      </c>
      <c r="B845" s="24">
        <v>11.07</v>
      </c>
      <c r="C845" s="24">
        <v>11.83</v>
      </c>
      <c r="D845" s="24">
        <v>10.81</v>
      </c>
      <c r="E845" s="24">
        <v>11.35</v>
      </c>
      <c r="F845" s="24">
        <v>1001900032</v>
      </c>
      <c r="G845" s="24">
        <v>9199206096</v>
      </c>
      <c r="H845" s="7">
        <v>296</v>
      </c>
      <c r="J845" s="10">
        <f t="shared" si="4"/>
        <v>2.5293586269195967E-2</v>
      </c>
    </row>
    <row r="846" spans="1:10" x14ac:dyDescent="0.25">
      <c r="A846" t="s">
        <v>290</v>
      </c>
      <c r="B846" s="24">
        <v>11.33</v>
      </c>
      <c r="C846" s="24">
        <v>11.79</v>
      </c>
      <c r="D846" s="24">
        <v>11.32</v>
      </c>
      <c r="E846" s="24">
        <v>11.61</v>
      </c>
      <c r="F846" s="24">
        <v>662115968</v>
      </c>
      <c r="G846" s="24">
        <v>9433568181</v>
      </c>
      <c r="H846" s="7">
        <v>297</v>
      </c>
      <c r="J846" s="10">
        <f t="shared" si="4"/>
        <v>2.4713150926743102E-2</v>
      </c>
    </row>
    <row r="847" spans="1:10" x14ac:dyDescent="0.25">
      <c r="A847" t="s">
        <v>289</v>
      </c>
      <c r="B847" s="24">
        <v>11.73</v>
      </c>
      <c r="C847" s="24">
        <v>16</v>
      </c>
      <c r="D847" s="24">
        <v>11.73</v>
      </c>
      <c r="E847" s="24">
        <v>15.31</v>
      </c>
      <c r="F847" s="24">
        <v>3223780096</v>
      </c>
      <c r="G847" s="24">
        <v>12471545367</v>
      </c>
      <c r="H847" s="7">
        <v>298</v>
      </c>
      <c r="J847" s="10">
        <f t="shared" si="4"/>
        <v>0.3052003410059676</v>
      </c>
    </row>
    <row r="848" spans="1:10" x14ac:dyDescent="0.25">
      <c r="A848" t="s">
        <v>288</v>
      </c>
      <c r="B848" s="24">
        <v>15.1</v>
      </c>
      <c r="C848" s="24">
        <v>15.54</v>
      </c>
      <c r="D848" s="24">
        <v>13.6</v>
      </c>
      <c r="E848" s="24">
        <v>14.46</v>
      </c>
      <c r="F848" s="24">
        <v>3005040128</v>
      </c>
      <c r="G848" s="24">
        <v>11811154567</v>
      </c>
      <c r="H848" s="7">
        <v>299</v>
      </c>
      <c r="J848" s="10">
        <f t="shared" si="4"/>
        <v>-4.2384105960264824E-2</v>
      </c>
    </row>
    <row r="849" spans="1:10" x14ac:dyDescent="0.25">
      <c r="A849" t="s">
        <v>287</v>
      </c>
      <c r="B849" s="24">
        <v>14.43</v>
      </c>
      <c r="C849" s="24">
        <v>15.49</v>
      </c>
      <c r="D849" s="24">
        <v>14</v>
      </c>
      <c r="E849" s="24">
        <v>15.49</v>
      </c>
      <c r="F849" s="24">
        <v>1566850048</v>
      </c>
      <c r="G849" s="24">
        <v>12682011040</v>
      </c>
      <c r="H849" s="7">
        <v>300</v>
      </c>
      <c r="J849" s="10">
        <f t="shared" si="4"/>
        <v>7.3458073458073495E-2</v>
      </c>
    </row>
    <row r="850" spans="1:10" x14ac:dyDescent="0.25">
      <c r="A850" t="s">
        <v>286</v>
      </c>
      <c r="B850" s="24">
        <v>15.47</v>
      </c>
      <c r="C850" s="24">
        <v>17.95</v>
      </c>
      <c r="D850" s="24">
        <v>14.99</v>
      </c>
      <c r="E850" s="24">
        <v>16.670000000000002</v>
      </c>
      <c r="F850" s="24">
        <v>2486409984</v>
      </c>
      <c r="G850" s="24">
        <v>13682818488</v>
      </c>
      <c r="H850" s="7">
        <v>301</v>
      </c>
      <c r="J850" s="10">
        <f t="shared" si="4"/>
        <v>7.7569489334195288E-2</v>
      </c>
    </row>
    <row r="851" spans="1:10" x14ac:dyDescent="0.25">
      <c r="A851" t="s">
        <v>285</v>
      </c>
      <c r="B851" s="24">
        <v>16.690000000000001</v>
      </c>
      <c r="C851" s="24">
        <v>19.510000000000002</v>
      </c>
      <c r="D851" s="24">
        <v>16.690000000000001</v>
      </c>
      <c r="E851" s="24">
        <v>18.87</v>
      </c>
      <c r="F851" s="24">
        <v>2728300032</v>
      </c>
      <c r="G851" s="24">
        <v>15522655405</v>
      </c>
      <c r="H851" s="7">
        <v>302</v>
      </c>
      <c r="J851" s="10">
        <f t="shared" si="4"/>
        <v>0.13061713600958655</v>
      </c>
    </row>
    <row r="852" spans="1:10" x14ac:dyDescent="0.25">
      <c r="A852" t="s">
        <v>284</v>
      </c>
      <c r="B852" s="24">
        <v>18.88</v>
      </c>
      <c r="C852" s="24">
        <v>22.89</v>
      </c>
      <c r="D852" s="24">
        <v>18.88</v>
      </c>
      <c r="E852" s="24">
        <v>21.54</v>
      </c>
      <c r="F852" s="24">
        <v>4870720000</v>
      </c>
      <c r="G852" s="24">
        <v>17769451250</v>
      </c>
      <c r="H852" s="7">
        <v>303</v>
      </c>
      <c r="J852" s="10">
        <f t="shared" si="4"/>
        <v>0.14088983050847459</v>
      </c>
    </row>
    <row r="853" spans="1:10" x14ac:dyDescent="0.25">
      <c r="A853" t="s">
        <v>283</v>
      </c>
      <c r="B853" s="24">
        <v>21.64</v>
      </c>
      <c r="C853" s="24">
        <v>21.64</v>
      </c>
      <c r="D853" s="24">
        <v>16.86</v>
      </c>
      <c r="E853" s="24">
        <v>17.579999999999998</v>
      </c>
      <c r="F853" s="24">
        <v>4073370112</v>
      </c>
      <c r="G853" s="24">
        <v>14536328263</v>
      </c>
      <c r="H853" s="7">
        <v>304</v>
      </c>
      <c r="J853" s="10">
        <f t="shared" si="4"/>
        <v>-0.18761552680221821</v>
      </c>
    </row>
    <row r="854" spans="1:10" x14ac:dyDescent="0.25">
      <c r="A854" t="s">
        <v>282</v>
      </c>
      <c r="B854" s="24">
        <v>17.670000000000002</v>
      </c>
      <c r="C854" s="24">
        <v>19.079999999999998</v>
      </c>
      <c r="D854" s="24">
        <v>16.309999999999999</v>
      </c>
      <c r="E854" s="24">
        <v>18.95</v>
      </c>
      <c r="F854" s="24">
        <v>3330129920</v>
      </c>
      <c r="G854" s="24">
        <v>15711518382</v>
      </c>
      <c r="H854" s="7">
        <v>305</v>
      </c>
      <c r="J854" s="10">
        <f t="shared" si="4"/>
        <v>7.2439162422184344E-2</v>
      </c>
    </row>
    <row r="855" spans="1:10" x14ac:dyDescent="0.25">
      <c r="A855" t="s">
        <v>281</v>
      </c>
      <c r="B855" s="24">
        <v>18.93</v>
      </c>
      <c r="C855" s="24">
        <v>19.510000000000002</v>
      </c>
      <c r="D855" s="24">
        <v>18.420000000000002</v>
      </c>
      <c r="E855" s="24">
        <v>19.21</v>
      </c>
      <c r="F855" s="24">
        <v>2410370048</v>
      </c>
      <c r="G855" s="24">
        <v>15961145534</v>
      </c>
      <c r="H855" s="7">
        <v>306</v>
      </c>
      <c r="J855" s="10">
        <f t="shared" si="4"/>
        <v>1.4791336502905501E-2</v>
      </c>
    </row>
    <row r="856" spans="1:10" x14ac:dyDescent="0.25">
      <c r="A856" t="s">
        <v>280</v>
      </c>
      <c r="B856" s="24">
        <v>19.27</v>
      </c>
      <c r="C856" s="24">
        <v>19.27</v>
      </c>
      <c r="D856" s="24">
        <v>17.18</v>
      </c>
      <c r="E856" s="24">
        <v>17.77</v>
      </c>
      <c r="F856" s="24">
        <v>2266540032</v>
      </c>
      <c r="G856" s="24">
        <v>14799000063</v>
      </c>
      <c r="H856" s="7">
        <v>307</v>
      </c>
      <c r="J856" s="10">
        <f t="shared" si="4"/>
        <v>-7.7841203943954329E-2</v>
      </c>
    </row>
    <row r="857" spans="1:10" x14ac:dyDescent="0.25">
      <c r="A857" t="s">
        <v>279</v>
      </c>
      <c r="B857" s="24">
        <v>17.71</v>
      </c>
      <c r="C857" s="24">
        <v>18.059999999999999</v>
      </c>
      <c r="D857" s="24">
        <v>16.47</v>
      </c>
      <c r="E857" s="24">
        <v>17.149999999999999</v>
      </c>
      <c r="F857" s="24">
        <v>1749309952</v>
      </c>
      <c r="G857" s="24">
        <v>14319584039</v>
      </c>
      <c r="H857" s="7">
        <v>308</v>
      </c>
      <c r="J857" s="10">
        <f t="shared" si="4"/>
        <v>-3.1620553359683924E-2</v>
      </c>
    </row>
    <row r="858" spans="1:10" x14ac:dyDescent="0.25">
      <c r="A858" t="s">
        <v>278</v>
      </c>
      <c r="B858" s="24">
        <v>17.14</v>
      </c>
      <c r="C858" s="24">
        <v>18.57</v>
      </c>
      <c r="D858" s="24">
        <v>17.14</v>
      </c>
      <c r="E858" s="24">
        <v>17.8</v>
      </c>
      <c r="F858" s="24">
        <v>1614729984</v>
      </c>
      <c r="G858" s="24">
        <v>14894964551</v>
      </c>
      <c r="H858" s="7">
        <v>309</v>
      </c>
      <c r="J858" s="10">
        <f t="shared" si="4"/>
        <v>3.8506417736289392E-2</v>
      </c>
    </row>
    <row r="859" spans="1:10" x14ac:dyDescent="0.25">
      <c r="A859" t="s">
        <v>277</v>
      </c>
      <c r="B859" s="24">
        <v>17.739999999999998</v>
      </c>
      <c r="C859" s="24">
        <v>17.899999999999999</v>
      </c>
      <c r="D859" s="24">
        <v>16.86</v>
      </c>
      <c r="E859" s="24">
        <v>17.47</v>
      </c>
      <c r="F859" s="24">
        <v>1434829952</v>
      </c>
      <c r="G859" s="24">
        <v>14658734341</v>
      </c>
      <c r="H859" s="7">
        <v>310</v>
      </c>
      <c r="J859" s="10">
        <f t="shared" si="4"/>
        <v>-1.5219842164599751E-2</v>
      </c>
    </row>
    <row r="860" spans="1:10" x14ac:dyDescent="0.25">
      <c r="A860" t="s">
        <v>276</v>
      </c>
      <c r="B860" s="24">
        <v>17.670000000000002</v>
      </c>
      <c r="C860" s="24">
        <v>18.399999999999999</v>
      </c>
      <c r="D860" s="24">
        <v>16.88</v>
      </c>
      <c r="E860" s="24">
        <v>17.98</v>
      </c>
      <c r="F860" s="24">
        <v>2000850048</v>
      </c>
      <c r="G860" s="24">
        <v>15120502020</v>
      </c>
      <c r="H860" s="7">
        <v>311</v>
      </c>
      <c r="J860" s="10">
        <f t="shared" si="4"/>
        <v>1.7543859649122733E-2</v>
      </c>
    </row>
    <row r="861" spans="1:10" x14ac:dyDescent="0.25">
      <c r="A861" t="s">
        <v>275</v>
      </c>
      <c r="B861" s="24">
        <v>17.98</v>
      </c>
      <c r="C861" s="24">
        <v>18.88</v>
      </c>
      <c r="D861" s="24">
        <v>17.899999999999999</v>
      </c>
      <c r="E861" s="24">
        <v>18.14</v>
      </c>
      <c r="F861" s="24">
        <v>1449939968</v>
      </c>
      <c r="G861" s="24">
        <v>15288076463</v>
      </c>
      <c r="H861" s="7">
        <v>312</v>
      </c>
      <c r="J861" s="10">
        <f t="shared" si="4"/>
        <v>8.8987764182424985E-3</v>
      </c>
    </row>
    <row r="862" spans="1:10" x14ac:dyDescent="0.25">
      <c r="A862" t="s">
        <v>274</v>
      </c>
      <c r="B862" s="24">
        <v>18.12</v>
      </c>
      <c r="C862" s="24">
        <v>18.14</v>
      </c>
      <c r="D862" s="24">
        <v>17.28</v>
      </c>
      <c r="E862" s="24">
        <v>17.940000000000001</v>
      </c>
      <c r="F862" s="24">
        <v>1199539968</v>
      </c>
      <c r="G862" s="24">
        <v>15176493322</v>
      </c>
      <c r="H862" s="7">
        <v>313</v>
      </c>
      <c r="J862" s="10">
        <f t="shared" si="4"/>
        <v>-9.9337748344370692E-3</v>
      </c>
    </row>
    <row r="863" spans="1:10" x14ac:dyDescent="0.25">
      <c r="A863" t="s">
        <v>273</v>
      </c>
      <c r="B863" s="24">
        <v>17.97</v>
      </c>
      <c r="C863" s="24">
        <v>18.73</v>
      </c>
      <c r="D863" s="24">
        <v>17.52</v>
      </c>
      <c r="E863" s="24">
        <v>17.54</v>
      </c>
      <c r="F863" s="24">
        <v>1287810048</v>
      </c>
      <c r="G863" s="24">
        <v>14877302684</v>
      </c>
      <c r="H863" s="7">
        <v>314</v>
      </c>
      <c r="J863" s="10">
        <f t="shared" si="4"/>
        <v>-2.3928770172509724E-2</v>
      </c>
    </row>
    <row r="864" spans="1:10" x14ac:dyDescent="0.25">
      <c r="A864" t="s">
        <v>272</v>
      </c>
      <c r="B864" s="24">
        <v>17.46</v>
      </c>
      <c r="C864" s="24">
        <v>17.78</v>
      </c>
      <c r="D864" s="24">
        <v>14.56</v>
      </c>
      <c r="E864" s="24">
        <v>14.9</v>
      </c>
      <c r="F864" s="24">
        <v>2919820032</v>
      </c>
      <c r="G864" s="24">
        <v>12670119949</v>
      </c>
      <c r="H864" s="7">
        <v>315</v>
      </c>
      <c r="J864" s="10">
        <f t="shared" si="4"/>
        <v>-0.14662084765177552</v>
      </c>
    </row>
    <row r="865" spans="1:10" x14ac:dyDescent="0.25">
      <c r="A865" t="s">
        <v>271</v>
      </c>
      <c r="B865" s="24">
        <v>14.98</v>
      </c>
      <c r="C865" s="24">
        <v>15.24</v>
      </c>
      <c r="D865" s="24">
        <v>12.59</v>
      </c>
      <c r="E865" s="24">
        <v>14.25</v>
      </c>
      <c r="F865" s="24">
        <v>3091069952</v>
      </c>
      <c r="G865" s="24">
        <v>12147113285</v>
      </c>
      <c r="H865" s="7">
        <v>316</v>
      </c>
      <c r="J865" s="10">
        <f t="shared" si="4"/>
        <v>-4.8731642189586144E-2</v>
      </c>
    </row>
    <row r="866" spans="1:10" x14ac:dyDescent="0.25">
      <c r="A866" t="s">
        <v>270</v>
      </c>
      <c r="B866" s="24">
        <v>14.23</v>
      </c>
      <c r="C866" s="24">
        <v>15.26</v>
      </c>
      <c r="D866" s="24">
        <v>13.8</v>
      </c>
      <c r="E866" s="24">
        <v>14.94</v>
      </c>
      <c r="F866" s="24">
        <v>1589949952</v>
      </c>
      <c r="G866" s="24">
        <v>12764867154</v>
      </c>
      <c r="H866" s="7">
        <v>317</v>
      </c>
      <c r="J866" s="10">
        <f t="shared" si="4"/>
        <v>4.9894588896697054E-2</v>
      </c>
    </row>
    <row r="867" spans="1:10" x14ac:dyDescent="0.25">
      <c r="A867" t="s">
        <v>269</v>
      </c>
      <c r="B867" s="24">
        <v>14.93</v>
      </c>
      <c r="C867" s="24">
        <v>15.02</v>
      </c>
      <c r="D867" s="24">
        <v>13.39</v>
      </c>
      <c r="E867" s="24">
        <v>14.02</v>
      </c>
      <c r="F867" s="24">
        <v>1702960000</v>
      </c>
      <c r="G867" s="24">
        <v>12010357478</v>
      </c>
      <c r="H867" s="7">
        <v>318</v>
      </c>
      <c r="J867" s="10">
        <f t="shared" si="4"/>
        <v>-6.0951105157401216E-2</v>
      </c>
    </row>
    <row r="868" spans="1:10" x14ac:dyDescent="0.25">
      <c r="A868" t="s">
        <v>268</v>
      </c>
      <c r="B868" s="24">
        <v>14.05</v>
      </c>
      <c r="C868" s="24">
        <v>14.44</v>
      </c>
      <c r="D868" s="24">
        <v>12.65</v>
      </c>
      <c r="E868" s="24">
        <v>12.99</v>
      </c>
      <c r="F868" s="24">
        <v>1371869952</v>
      </c>
      <c r="G868" s="24">
        <v>11154630084</v>
      </c>
      <c r="H868" s="7">
        <v>319</v>
      </c>
      <c r="J868" s="10">
        <f t="shared" si="4"/>
        <v>-7.5444839857651283E-2</v>
      </c>
    </row>
    <row r="869" spans="1:10" x14ac:dyDescent="0.25">
      <c r="A869" t="s">
        <v>267</v>
      </c>
      <c r="B869" s="24">
        <v>12.93</v>
      </c>
      <c r="C869" s="24">
        <v>13.17</v>
      </c>
      <c r="D869" s="24">
        <v>12.06</v>
      </c>
      <c r="E869" s="24">
        <v>12.77</v>
      </c>
      <c r="F869" s="24">
        <v>1534140032</v>
      </c>
      <c r="G869" s="24">
        <v>10990743059</v>
      </c>
      <c r="H869" s="7">
        <v>320</v>
      </c>
      <c r="J869" s="10">
        <f t="shared" si="4"/>
        <v>-1.237432327919568E-2</v>
      </c>
    </row>
    <row r="870" spans="1:10" x14ac:dyDescent="0.25">
      <c r="A870" t="s">
        <v>266</v>
      </c>
      <c r="B870" s="24">
        <v>12.87</v>
      </c>
      <c r="C870" s="24">
        <v>13.94</v>
      </c>
      <c r="D870" s="24">
        <v>12.21</v>
      </c>
      <c r="E870" s="24">
        <v>12.43</v>
      </c>
      <c r="F870" s="24">
        <v>1644329984</v>
      </c>
      <c r="G870" s="24">
        <v>10725624899</v>
      </c>
      <c r="H870" s="7">
        <v>321</v>
      </c>
      <c r="J870" s="10">
        <f t="shared" si="4"/>
        <v>-3.418803418803415E-2</v>
      </c>
    </row>
    <row r="871" spans="1:10" x14ac:dyDescent="0.25">
      <c r="A871" t="s">
        <v>265</v>
      </c>
      <c r="B871" s="24">
        <v>12.37</v>
      </c>
      <c r="C871" s="24">
        <v>13.18</v>
      </c>
      <c r="D871" s="24">
        <v>12.08</v>
      </c>
      <c r="E871" s="24">
        <v>13</v>
      </c>
      <c r="F871" s="24">
        <v>1343680000</v>
      </c>
      <c r="G871" s="24">
        <v>11248647265</v>
      </c>
      <c r="H871" s="7">
        <v>322</v>
      </c>
      <c r="J871" s="10">
        <f t="shared" ref="J871:J934" si="5">(E871-B871)/B871</f>
        <v>5.0929668552950752E-2</v>
      </c>
    </row>
    <row r="872" spans="1:10" x14ac:dyDescent="0.25">
      <c r="A872" t="s">
        <v>264</v>
      </c>
      <c r="B872" s="24">
        <v>13.04</v>
      </c>
      <c r="C872" s="24">
        <v>13.35</v>
      </c>
      <c r="D872" s="24">
        <v>12.66</v>
      </c>
      <c r="E872" s="24">
        <v>13.17</v>
      </c>
      <c r="F872" s="24">
        <v>1018750016</v>
      </c>
      <c r="G872" s="24">
        <v>11414216736</v>
      </c>
      <c r="H872" s="7">
        <v>323</v>
      </c>
      <c r="J872" s="10">
        <f t="shared" si="5"/>
        <v>9.9693251533742935E-3</v>
      </c>
    </row>
    <row r="873" spans="1:10" x14ac:dyDescent="0.25">
      <c r="A873" t="s">
        <v>263</v>
      </c>
      <c r="B873" s="24">
        <v>13.17</v>
      </c>
      <c r="C873" s="24">
        <v>14.19</v>
      </c>
      <c r="D873" s="24">
        <v>13.05</v>
      </c>
      <c r="E873" s="24">
        <v>14.01</v>
      </c>
      <c r="F873" s="24">
        <v>1228359936</v>
      </c>
      <c r="G873" s="24">
        <v>12169908573</v>
      </c>
      <c r="H873" s="7">
        <v>324</v>
      </c>
      <c r="J873" s="10">
        <f t="shared" si="5"/>
        <v>6.3781321184510242E-2</v>
      </c>
    </row>
    <row r="874" spans="1:10" x14ac:dyDescent="0.25">
      <c r="A874" t="s">
        <v>262</v>
      </c>
      <c r="B874" s="24">
        <v>14.03</v>
      </c>
      <c r="C874" s="24">
        <v>14.17</v>
      </c>
      <c r="D874" s="24">
        <v>13.26</v>
      </c>
      <c r="E874" s="24">
        <v>13.51</v>
      </c>
      <c r="F874" s="24">
        <v>1063000000</v>
      </c>
      <c r="G874" s="24">
        <v>11768818522</v>
      </c>
      <c r="H874" s="7">
        <v>325</v>
      </c>
      <c r="J874" s="10">
        <f t="shared" si="5"/>
        <v>-3.7063435495367045E-2</v>
      </c>
    </row>
    <row r="875" spans="1:10" x14ac:dyDescent="0.25">
      <c r="A875" t="s">
        <v>261</v>
      </c>
      <c r="B875" s="24">
        <v>13.52</v>
      </c>
      <c r="C875" s="24">
        <v>13.53</v>
      </c>
      <c r="D875" s="24">
        <v>12.25</v>
      </c>
      <c r="E875" s="24">
        <v>12.27</v>
      </c>
      <c r="F875" s="24">
        <v>991158976</v>
      </c>
      <c r="G875" s="24">
        <v>10708741124</v>
      </c>
      <c r="H875" s="7">
        <v>326</v>
      </c>
      <c r="J875" s="10">
        <f t="shared" si="5"/>
        <v>-9.2455621301775148E-2</v>
      </c>
    </row>
    <row r="876" spans="1:10" x14ac:dyDescent="0.25">
      <c r="A876" t="s">
        <v>260</v>
      </c>
      <c r="B876" s="24">
        <v>12.33</v>
      </c>
      <c r="C876" s="24">
        <v>12.46</v>
      </c>
      <c r="D876" s="24">
        <v>10.76</v>
      </c>
      <c r="E876" s="24">
        <v>10.88</v>
      </c>
      <c r="F876" s="24">
        <v>1591750016</v>
      </c>
      <c r="G876" s="24">
        <v>9526593715</v>
      </c>
      <c r="H876" s="7">
        <v>327</v>
      </c>
      <c r="J876" s="10">
        <f t="shared" si="5"/>
        <v>-0.11759935117599345</v>
      </c>
    </row>
    <row r="877" spans="1:10" x14ac:dyDescent="0.25">
      <c r="A877" t="s">
        <v>259</v>
      </c>
      <c r="B877" s="24">
        <v>10.92</v>
      </c>
      <c r="C877" s="24">
        <v>12.96</v>
      </c>
      <c r="D877" s="24">
        <v>10.53</v>
      </c>
      <c r="E877" s="24">
        <v>12.75</v>
      </c>
      <c r="F877" s="24">
        <v>2161890048</v>
      </c>
      <c r="G877" s="24">
        <v>11184161873</v>
      </c>
      <c r="H877" s="7">
        <v>328</v>
      </c>
      <c r="J877" s="10">
        <f t="shared" si="5"/>
        <v>0.1675824175824176</v>
      </c>
    </row>
    <row r="878" spans="1:10" x14ac:dyDescent="0.25">
      <c r="A878" t="s">
        <v>258</v>
      </c>
      <c r="B878" s="24">
        <v>12.81</v>
      </c>
      <c r="C878" s="24">
        <v>12.88</v>
      </c>
      <c r="D878" s="24">
        <v>11.8</v>
      </c>
      <c r="E878" s="24">
        <v>12.29</v>
      </c>
      <c r="F878" s="24">
        <v>1624390016</v>
      </c>
      <c r="G878" s="24">
        <v>10802908814</v>
      </c>
      <c r="H878" s="7">
        <v>329</v>
      </c>
      <c r="J878" s="10">
        <f t="shared" si="5"/>
        <v>-4.059328649492594E-2</v>
      </c>
    </row>
    <row r="879" spans="1:10" x14ac:dyDescent="0.25">
      <c r="A879" t="s">
        <v>257</v>
      </c>
      <c r="B879" s="24">
        <v>12.27</v>
      </c>
      <c r="C879" s="24">
        <v>12.83</v>
      </c>
      <c r="D879" s="24">
        <v>12</v>
      </c>
      <c r="E879" s="24">
        <v>12.35</v>
      </c>
      <c r="F879" s="24">
        <v>1085629952</v>
      </c>
      <c r="G879" s="24">
        <v>10886129050</v>
      </c>
      <c r="H879" s="7">
        <v>330</v>
      </c>
      <c r="J879" s="10">
        <f t="shared" si="5"/>
        <v>6.5199674001630049E-3</v>
      </c>
    </row>
    <row r="880" spans="1:10" x14ac:dyDescent="0.25">
      <c r="A880" t="s">
        <v>256</v>
      </c>
      <c r="B880" s="24">
        <v>12.29</v>
      </c>
      <c r="C880" s="24">
        <v>12.59</v>
      </c>
      <c r="D880" s="24">
        <v>12.15</v>
      </c>
      <c r="E880" s="24">
        <v>12.51</v>
      </c>
      <c r="F880" s="24">
        <v>939929024</v>
      </c>
      <c r="G880" s="24">
        <v>11049191257</v>
      </c>
      <c r="H880" s="7">
        <v>331</v>
      </c>
      <c r="J880" s="10">
        <f t="shared" si="5"/>
        <v>1.7900732302685164E-2</v>
      </c>
    </row>
    <row r="881" spans="1:10" x14ac:dyDescent="0.25">
      <c r="A881" t="s">
        <v>255</v>
      </c>
      <c r="B881" s="24">
        <v>12.5</v>
      </c>
      <c r="C881" s="24">
        <v>12.98</v>
      </c>
      <c r="D881" s="24">
        <v>11.59</v>
      </c>
      <c r="E881" s="24">
        <v>11.64</v>
      </c>
      <c r="F881" s="24">
        <v>1580160000</v>
      </c>
      <c r="G881" s="24">
        <v>10313257383</v>
      </c>
      <c r="H881" s="7">
        <v>332</v>
      </c>
      <c r="J881" s="10">
        <f t="shared" si="5"/>
        <v>-6.8799999999999958E-2</v>
      </c>
    </row>
    <row r="882" spans="1:10" x14ac:dyDescent="0.25">
      <c r="A882" t="s">
        <v>254</v>
      </c>
      <c r="B882" s="24">
        <v>11.7</v>
      </c>
      <c r="C882" s="24">
        <v>12.49</v>
      </c>
      <c r="D882" s="24">
        <v>10.93</v>
      </c>
      <c r="E882" s="24">
        <v>12.18</v>
      </c>
      <c r="F882" s="24">
        <v>1877299968</v>
      </c>
      <c r="G882" s="24">
        <v>10816354902</v>
      </c>
      <c r="H882" s="7">
        <v>333</v>
      </c>
      <c r="J882" s="10">
        <f t="shared" si="5"/>
        <v>4.1025641025641067E-2</v>
      </c>
    </row>
    <row r="883" spans="1:10" x14ac:dyDescent="0.25">
      <c r="A883" t="s">
        <v>253</v>
      </c>
      <c r="B883" s="24">
        <v>12.18</v>
      </c>
      <c r="C883" s="24">
        <v>12.58</v>
      </c>
      <c r="D883" s="24">
        <v>11.81</v>
      </c>
      <c r="E883" s="24">
        <v>12.01</v>
      </c>
      <c r="F883" s="24">
        <v>1269209984</v>
      </c>
      <c r="G883" s="24">
        <v>10690851777</v>
      </c>
      <c r="H883" s="7">
        <v>334</v>
      </c>
      <c r="J883" s="10">
        <f t="shared" si="5"/>
        <v>-1.3957307060755332E-2</v>
      </c>
    </row>
    <row r="884" spans="1:10" x14ac:dyDescent="0.25">
      <c r="A884" t="s">
        <v>252</v>
      </c>
      <c r="B884" s="24">
        <v>11.97</v>
      </c>
      <c r="C884" s="24">
        <v>12.72</v>
      </c>
      <c r="D884" s="24">
        <v>11.95</v>
      </c>
      <c r="E884" s="24">
        <v>12.28</v>
      </c>
      <c r="F884" s="24">
        <v>1142809984</v>
      </c>
      <c r="G884" s="24">
        <v>10949555582</v>
      </c>
      <c r="H884" s="7">
        <v>335</v>
      </c>
      <c r="J884" s="10">
        <f t="shared" si="5"/>
        <v>2.5898078529657368E-2</v>
      </c>
    </row>
    <row r="885" spans="1:10" x14ac:dyDescent="0.25">
      <c r="A885" t="s">
        <v>251</v>
      </c>
      <c r="B885" s="24">
        <v>12.29</v>
      </c>
      <c r="C885" s="24">
        <v>12.4</v>
      </c>
      <c r="D885" s="24">
        <v>11.99</v>
      </c>
      <c r="E885" s="24">
        <v>12.31</v>
      </c>
      <c r="F885" s="24">
        <v>1058150016</v>
      </c>
      <c r="G885" s="24">
        <v>11003291893</v>
      </c>
      <c r="H885" s="7">
        <v>336</v>
      </c>
      <c r="J885" s="10">
        <f t="shared" si="5"/>
        <v>1.6273393002442108E-3</v>
      </c>
    </row>
    <row r="886" spans="1:10" x14ac:dyDescent="0.25">
      <c r="A886" t="s">
        <v>250</v>
      </c>
      <c r="B886" s="24">
        <v>12.29</v>
      </c>
      <c r="C886" s="24">
        <v>15.61</v>
      </c>
      <c r="D886" s="24">
        <v>12.2</v>
      </c>
      <c r="E886" s="24">
        <v>14.74</v>
      </c>
      <c r="F886" s="24">
        <v>2884720128</v>
      </c>
      <c r="G886" s="24">
        <v>13205819325</v>
      </c>
      <c r="H886" s="7">
        <v>337</v>
      </c>
      <c r="J886" s="10">
        <f t="shared" si="5"/>
        <v>0.19934906427990245</v>
      </c>
    </row>
    <row r="887" spans="1:10" x14ac:dyDescent="0.25">
      <c r="A887" t="s">
        <v>249</v>
      </c>
      <c r="B887" s="24">
        <v>14.81</v>
      </c>
      <c r="C887" s="24">
        <v>15.29</v>
      </c>
      <c r="D887" s="24">
        <v>14.29</v>
      </c>
      <c r="E887" s="24">
        <v>14.62</v>
      </c>
      <c r="F887" s="24">
        <v>1631840000</v>
      </c>
      <c r="G887" s="24">
        <v>13102422495</v>
      </c>
      <c r="H887" s="7">
        <v>338</v>
      </c>
      <c r="J887" s="10">
        <f t="shared" si="5"/>
        <v>-1.2829169480081112E-2</v>
      </c>
    </row>
    <row r="888" spans="1:10" x14ac:dyDescent="0.25">
      <c r="A888" t="s">
        <v>248</v>
      </c>
      <c r="B888" s="24">
        <v>14.6</v>
      </c>
      <c r="C888" s="24">
        <v>14.82</v>
      </c>
      <c r="D888" s="24">
        <v>13.39</v>
      </c>
      <c r="E888" s="24">
        <v>13.55</v>
      </c>
      <c r="F888" s="24">
        <v>1297159936</v>
      </c>
      <c r="G888" s="24">
        <v>12139599481</v>
      </c>
      <c r="H888" s="7">
        <v>339</v>
      </c>
      <c r="J888" s="10">
        <f t="shared" si="5"/>
        <v>-7.1917808219178009E-2</v>
      </c>
    </row>
    <row r="889" spans="1:10" x14ac:dyDescent="0.25">
      <c r="A889" t="s">
        <v>247</v>
      </c>
      <c r="B889" s="24">
        <v>13.58</v>
      </c>
      <c r="C889" s="24">
        <v>14.23</v>
      </c>
      <c r="D889" s="24">
        <v>12.97</v>
      </c>
      <c r="E889" s="24">
        <v>14.2</v>
      </c>
      <c r="F889" s="24">
        <v>1445139968</v>
      </c>
      <c r="G889" s="24">
        <v>12728997002</v>
      </c>
      <c r="H889" s="7">
        <v>340</v>
      </c>
      <c r="J889" s="10">
        <f t="shared" si="5"/>
        <v>4.5655375552282711E-2</v>
      </c>
    </row>
    <row r="890" spans="1:10" x14ac:dyDescent="0.25">
      <c r="A890" t="s">
        <v>246</v>
      </c>
      <c r="B890" s="24">
        <v>14.25</v>
      </c>
      <c r="C890" s="24">
        <v>14.26</v>
      </c>
      <c r="D890" s="24">
        <v>13.48</v>
      </c>
      <c r="E890" s="24">
        <v>13.94</v>
      </c>
      <c r="F890" s="24">
        <v>1022289984</v>
      </c>
      <c r="G890" s="24">
        <v>12490979697</v>
      </c>
      <c r="H890" s="7">
        <v>341</v>
      </c>
      <c r="J890" s="10">
        <f t="shared" si="5"/>
        <v>-2.1754385964912314E-2</v>
      </c>
    </row>
    <row r="891" spans="1:10" x14ac:dyDescent="0.25">
      <c r="A891" t="s">
        <v>245</v>
      </c>
      <c r="B891" s="24">
        <v>13.99</v>
      </c>
      <c r="C891" s="24">
        <v>14.59</v>
      </c>
      <c r="D891" s="24">
        <v>13.74</v>
      </c>
      <c r="E891" s="24">
        <v>14.59</v>
      </c>
      <c r="F891" s="24">
        <v>1017480000</v>
      </c>
      <c r="G891" s="24">
        <v>13074193786</v>
      </c>
      <c r="H891" s="7">
        <v>342</v>
      </c>
      <c r="J891" s="10">
        <f t="shared" si="5"/>
        <v>4.288777698355966E-2</v>
      </c>
    </row>
    <row r="892" spans="1:10" x14ac:dyDescent="0.25">
      <c r="A892" t="s">
        <v>244</v>
      </c>
      <c r="B892" s="24">
        <v>14.57</v>
      </c>
      <c r="C892" s="24">
        <v>14.72</v>
      </c>
      <c r="D892" s="24">
        <v>13.71</v>
      </c>
      <c r="E892" s="24">
        <v>14.04</v>
      </c>
      <c r="F892" s="24">
        <v>1105590016</v>
      </c>
      <c r="G892" s="24">
        <v>12581938870</v>
      </c>
      <c r="H892" s="7">
        <v>343</v>
      </c>
      <c r="J892" s="10">
        <f t="shared" si="5"/>
        <v>-3.6376115305422174E-2</v>
      </c>
    </row>
    <row r="893" spans="1:10" x14ac:dyDescent="0.25">
      <c r="A893" t="s">
        <v>243</v>
      </c>
      <c r="B893" s="24">
        <v>14.04</v>
      </c>
      <c r="C893" s="24">
        <v>14.82</v>
      </c>
      <c r="D893" s="24">
        <v>14.04</v>
      </c>
      <c r="E893" s="24">
        <v>14.1</v>
      </c>
      <c r="F893" s="24">
        <v>1175320064</v>
      </c>
      <c r="G893" s="24">
        <v>12631227092</v>
      </c>
      <c r="H893" s="7">
        <v>344</v>
      </c>
      <c r="J893" s="10">
        <f t="shared" si="5"/>
        <v>4.2735042735043095E-3</v>
      </c>
    </row>
    <row r="894" spans="1:10" x14ac:dyDescent="0.25">
      <c r="A894" t="s">
        <v>242</v>
      </c>
      <c r="B894" s="24">
        <v>14.04</v>
      </c>
      <c r="C894" s="24">
        <v>14.04</v>
      </c>
      <c r="D894" s="24">
        <v>10.56</v>
      </c>
      <c r="E894" s="24">
        <v>11.39</v>
      </c>
      <c r="F894" s="24">
        <v>2317139968</v>
      </c>
      <c r="G894" s="24">
        <v>10204723112</v>
      </c>
      <c r="H894" s="7">
        <v>345</v>
      </c>
      <c r="J894" s="10">
        <f t="shared" si="5"/>
        <v>-0.18874643874643865</v>
      </c>
    </row>
    <row r="895" spans="1:10" x14ac:dyDescent="0.25">
      <c r="A895" t="s">
        <v>241</v>
      </c>
      <c r="B895" s="24">
        <v>11.31</v>
      </c>
      <c r="C895" s="24">
        <v>11.64</v>
      </c>
      <c r="D895" s="24">
        <v>10.65</v>
      </c>
      <c r="E895" s="24">
        <v>11.59</v>
      </c>
      <c r="F895" s="24">
        <v>1570569984</v>
      </c>
      <c r="G895" s="24">
        <v>10388612986</v>
      </c>
      <c r="H895" s="7">
        <v>346</v>
      </c>
      <c r="J895" s="10">
        <f t="shared" si="5"/>
        <v>2.4756852343059181E-2</v>
      </c>
    </row>
    <row r="896" spans="1:10" x14ac:dyDescent="0.25">
      <c r="A896" t="s">
        <v>240</v>
      </c>
      <c r="B896" s="24">
        <v>11.55</v>
      </c>
      <c r="C896" s="24">
        <v>11.55</v>
      </c>
      <c r="D896" s="24">
        <v>9.9600000000000009</v>
      </c>
      <c r="E896" s="24">
        <v>10.220000000000001</v>
      </c>
      <c r="F896" s="24">
        <v>1052700032</v>
      </c>
      <c r="G896" s="24">
        <v>9160171264</v>
      </c>
      <c r="H896" s="7">
        <v>347</v>
      </c>
      <c r="J896" s="10">
        <f t="shared" si="5"/>
        <v>-0.11515151515151516</v>
      </c>
    </row>
    <row r="897" spans="1:10" x14ac:dyDescent="0.25">
      <c r="A897" t="s">
        <v>239</v>
      </c>
      <c r="B897" s="24">
        <v>10.26</v>
      </c>
      <c r="C897" s="24">
        <v>10.34</v>
      </c>
      <c r="D897" s="24">
        <v>9.44</v>
      </c>
      <c r="E897" s="24">
        <v>10.15</v>
      </c>
      <c r="F897" s="24">
        <v>1266409984</v>
      </c>
      <c r="G897" s="24">
        <v>9092780822</v>
      </c>
      <c r="H897" s="7">
        <v>348</v>
      </c>
      <c r="J897" s="10">
        <f t="shared" si="5"/>
        <v>-1.0721247563352772E-2</v>
      </c>
    </row>
    <row r="898" spans="1:10" x14ac:dyDescent="0.25">
      <c r="A898" t="s">
        <v>238</v>
      </c>
      <c r="B898" s="24">
        <v>10.17</v>
      </c>
      <c r="C898" s="24">
        <v>11.57</v>
      </c>
      <c r="D898" s="24">
        <v>9.73</v>
      </c>
      <c r="E898" s="24">
        <v>11.3</v>
      </c>
      <c r="F898" s="24">
        <v>1409440000</v>
      </c>
      <c r="G898" s="24">
        <v>10126758106</v>
      </c>
      <c r="H898" s="7">
        <v>349</v>
      </c>
      <c r="J898" s="10">
        <f t="shared" si="5"/>
        <v>0.11111111111111119</v>
      </c>
    </row>
    <row r="899" spans="1:10" x14ac:dyDescent="0.25">
      <c r="A899" t="s">
        <v>237</v>
      </c>
      <c r="B899" s="24">
        <v>11.29</v>
      </c>
      <c r="C899" s="24">
        <v>11.29</v>
      </c>
      <c r="D899" s="24">
        <v>10.57</v>
      </c>
      <c r="E899" s="24">
        <v>10.66</v>
      </c>
      <c r="F899" s="24">
        <v>936732992</v>
      </c>
      <c r="G899" s="24">
        <v>9552953586</v>
      </c>
      <c r="H899" s="7">
        <v>350</v>
      </c>
      <c r="J899" s="10">
        <f t="shared" si="5"/>
        <v>-5.5801594331266524E-2</v>
      </c>
    </row>
    <row r="900" spans="1:10" x14ac:dyDescent="0.25">
      <c r="A900" t="s">
        <v>236</v>
      </c>
      <c r="B900" s="24">
        <v>10.65</v>
      </c>
      <c r="C900" s="24">
        <v>10.81</v>
      </c>
      <c r="D900" s="24">
        <v>10.35</v>
      </c>
      <c r="E900" s="24">
        <v>10.63</v>
      </c>
      <c r="F900" s="24">
        <v>680969984</v>
      </c>
      <c r="G900" s="24">
        <v>9526696406</v>
      </c>
      <c r="H900" s="7">
        <v>351</v>
      </c>
      <c r="J900" s="10">
        <f t="shared" si="5"/>
        <v>-1.8779342723004293E-3</v>
      </c>
    </row>
    <row r="901" spans="1:10" x14ac:dyDescent="0.25">
      <c r="A901" t="s">
        <v>235</v>
      </c>
      <c r="B901" s="24">
        <v>10.63</v>
      </c>
      <c r="C901" s="24">
        <v>10.76</v>
      </c>
      <c r="D901" s="24">
        <v>10.43</v>
      </c>
      <c r="E901" s="24">
        <v>10.44</v>
      </c>
      <c r="F901" s="24">
        <v>432120992</v>
      </c>
      <c r="G901" s="24">
        <v>9359116451</v>
      </c>
      <c r="H901" s="7">
        <v>352</v>
      </c>
      <c r="J901" s="10">
        <f t="shared" si="5"/>
        <v>-1.7873941674506233E-2</v>
      </c>
    </row>
    <row r="902" spans="1:10" x14ac:dyDescent="0.25">
      <c r="A902" t="s">
        <v>234</v>
      </c>
      <c r="B902" s="24">
        <v>10.44</v>
      </c>
      <c r="C902" s="24">
        <v>10.83</v>
      </c>
      <c r="D902" s="24">
        <v>10.23</v>
      </c>
      <c r="E902" s="24">
        <v>10.72</v>
      </c>
      <c r="F902" s="24">
        <v>720630016</v>
      </c>
      <c r="G902" s="24">
        <v>9608335625</v>
      </c>
      <c r="H902" s="7">
        <v>353</v>
      </c>
      <c r="J902" s="10">
        <f t="shared" si="5"/>
        <v>2.6819923371647621E-2</v>
      </c>
    </row>
    <row r="903" spans="1:10" x14ac:dyDescent="0.25">
      <c r="A903" t="s">
        <v>233</v>
      </c>
      <c r="B903" s="24">
        <v>10.72</v>
      </c>
      <c r="C903" s="24">
        <v>10.84</v>
      </c>
      <c r="D903" s="24">
        <v>10.5</v>
      </c>
      <c r="E903" s="24">
        <v>10.73</v>
      </c>
      <c r="F903" s="24">
        <v>715926016</v>
      </c>
      <c r="G903" s="24">
        <v>9612905988</v>
      </c>
      <c r="H903" s="7">
        <v>354</v>
      </c>
      <c r="J903" s="10">
        <f t="shared" si="5"/>
        <v>9.3283582089550242E-4</v>
      </c>
    </row>
    <row r="904" spans="1:10" x14ac:dyDescent="0.25">
      <c r="A904" t="s">
        <v>232</v>
      </c>
      <c r="B904" s="24">
        <v>10.73</v>
      </c>
      <c r="C904" s="24">
        <v>10.77</v>
      </c>
      <c r="D904" s="24">
        <v>10.18</v>
      </c>
      <c r="E904" s="24">
        <v>10.42</v>
      </c>
      <c r="F904" s="24">
        <v>852286976</v>
      </c>
      <c r="G904" s="24">
        <v>9335726950</v>
      </c>
      <c r="H904" s="7">
        <v>355</v>
      </c>
      <c r="J904" s="10">
        <f t="shared" si="5"/>
        <v>-2.889095992544273E-2</v>
      </c>
    </row>
    <row r="905" spans="1:10" x14ac:dyDescent="0.25">
      <c r="A905" t="s">
        <v>231</v>
      </c>
      <c r="B905" s="24">
        <v>10.43</v>
      </c>
      <c r="C905" s="24">
        <v>10.8</v>
      </c>
      <c r="D905" s="24">
        <v>10.28</v>
      </c>
      <c r="E905" s="24">
        <v>10.42</v>
      </c>
      <c r="F905" s="24">
        <v>662139008</v>
      </c>
      <c r="G905" s="24">
        <v>9339221933</v>
      </c>
      <c r="H905" s="7">
        <v>356</v>
      </c>
      <c r="J905" s="10">
        <f t="shared" si="5"/>
        <v>-9.5877277085328733E-4</v>
      </c>
    </row>
    <row r="906" spans="1:10" x14ac:dyDescent="0.25">
      <c r="A906" t="s">
        <v>230</v>
      </c>
      <c r="B906" s="24">
        <v>10.42</v>
      </c>
      <c r="C906" s="24">
        <v>10.44</v>
      </c>
      <c r="D906" s="24">
        <v>8.48</v>
      </c>
      <c r="E906" s="24">
        <v>8.66</v>
      </c>
      <c r="F906" s="24">
        <v>1258310016</v>
      </c>
      <c r="G906" s="24">
        <v>7758432151</v>
      </c>
      <c r="H906" s="7">
        <v>357</v>
      </c>
      <c r="J906" s="10">
        <f t="shared" si="5"/>
        <v>-0.16890595009596926</v>
      </c>
    </row>
    <row r="907" spans="1:10" x14ac:dyDescent="0.25">
      <c r="A907" t="s">
        <v>229</v>
      </c>
      <c r="B907" s="24">
        <v>8.67</v>
      </c>
      <c r="C907" s="24">
        <v>8.7899999999999991</v>
      </c>
      <c r="D907" s="24">
        <v>8.19</v>
      </c>
      <c r="E907" s="24">
        <v>8.41</v>
      </c>
      <c r="F907" s="24">
        <v>709977024</v>
      </c>
      <c r="G907" s="24">
        <v>7536957766</v>
      </c>
      <c r="H907" s="7">
        <v>358</v>
      </c>
      <c r="J907" s="10">
        <f t="shared" si="5"/>
        <v>-2.9988465974625119E-2</v>
      </c>
    </row>
    <row r="908" spans="1:10" x14ac:dyDescent="0.25">
      <c r="A908" t="s">
        <v>228</v>
      </c>
      <c r="B908" s="24">
        <v>8.4600000000000009</v>
      </c>
      <c r="C908" s="24">
        <v>8.4600000000000009</v>
      </c>
      <c r="D908" s="24">
        <v>7.1</v>
      </c>
      <c r="E908" s="24">
        <v>8.09</v>
      </c>
      <c r="F908" s="24">
        <v>1397600000</v>
      </c>
      <c r="G908" s="24">
        <v>7250010699</v>
      </c>
      <c r="H908" s="7">
        <v>359</v>
      </c>
      <c r="J908" s="10">
        <f t="shared" si="5"/>
        <v>-4.3735224586288528E-2</v>
      </c>
    </row>
    <row r="909" spans="1:10" x14ac:dyDescent="0.25">
      <c r="A909" t="s">
        <v>227</v>
      </c>
      <c r="B909" s="24">
        <v>8.07</v>
      </c>
      <c r="C909" s="24">
        <v>8.51</v>
      </c>
      <c r="D909" s="24">
        <v>7.77</v>
      </c>
      <c r="E909" s="24">
        <v>8.24</v>
      </c>
      <c r="F909" s="24">
        <v>905011968</v>
      </c>
      <c r="G909" s="24">
        <v>7388232796</v>
      </c>
      <c r="H909" s="7">
        <v>360</v>
      </c>
      <c r="J909" s="10">
        <f t="shared" si="5"/>
        <v>2.1065675340768267E-2</v>
      </c>
    </row>
    <row r="910" spans="1:10" x14ac:dyDescent="0.25">
      <c r="A910" t="s">
        <v>226</v>
      </c>
      <c r="B910" s="24">
        <v>8.26</v>
      </c>
      <c r="C910" s="24">
        <v>8.3000000000000007</v>
      </c>
      <c r="D910" s="24">
        <v>7.49</v>
      </c>
      <c r="E910" s="24">
        <v>7.51</v>
      </c>
      <c r="F910" s="24">
        <v>629339008</v>
      </c>
      <c r="G910" s="24">
        <v>6726139628</v>
      </c>
      <c r="H910" s="7">
        <v>361</v>
      </c>
      <c r="J910" s="10">
        <f t="shared" si="5"/>
        <v>-9.0799031476997583E-2</v>
      </c>
    </row>
    <row r="911" spans="1:10" x14ac:dyDescent="0.25">
      <c r="A911" t="s">
        <v>225</v>
      </c>
      <c r="B911" s="24">
        <v>7.48</v>
      </c>
      <c r="C911" s="24">
        <v>8.18</v>
      </c>
      <c r="D911" s="24">
        <v>7.41</v>
      </c>
      <c r="E911" s="24">
        <v>8.01</v>
      </c>
      <c r="F911" s="24">
        <v>716035968</v>
      </c>
      <c r="G911" s="24">
        <v>7179806347</v>
      </c>
      <c r="H911" s="7">
        <v>362</v>
      </c>
      <c r="J911" s="10">
        <f t="shared" si="5"/>
        <v>7.0855614973261941E-2</v>
      </c>
    </row>
    <row r="912" spans="1:10" x14ac:dyDescent="0.25">
      <c r="A912" t="s">
        <v>224</v>
      </c>
      <c r="B912" s="24">
        <v>8.01</v>
      </c>
      <c r="C912" s="24">
        <v>8.0500000000000007</v>
      </c>
      <c r="D912" s="24">
        <v>7.39</v>
      </c>
      <c r="E912" s="24">
        <v>7.45</v>
      </c>
      <c r="F912" s="24">
        <v>724915008</v>
      </c>
      <c r="G912" s="24">
        <v>6679217241</v>
      </c>
      <c r="H912" s="7">
        <v>363</v>
      </c>
      <c r="J912" s="10">
        <f t="shared" si="5"/>
        <v>-6.9912609238451884E-2</v>
      </c>
    </row>
    <row r="913" spans="1:10" x14ac:dyDescent="0.25">
      <c r="A913" t="s">
        <v>223</v>
      </c>
      <c r="B913" s="24">
        <v>7.47</v>
      </c>
      <c r="C913" s="24">
        <v>7.85</v>
      </c>
      <c r="D913" s="24">
        <v>7.18</v>
      </c>
      <c r="E913" s="24">
        <v>7.73</v>
      </c>
      <c r="F913" s="24">
        <v>802745984</v>
      </c>
      <c r="G913" s="24">
        <v>6927818072</v>
      </c>
      <c r="H913" s="7">
        <v>364</v>
      </c>
      <c r="J913" s="10">
        <f t="shared" si="5"/>
        <v>3.4805890227577067E-2</v>
      </c>
    </row>
    <row r="914" spans="1:10" x14ac:dyDescent="0.25">
      <c r="A914" t="s">
        <v>222</v>
      </c>
      <c r="B914" s="24">
        <v>7.74</v>
      </c>
      <c r="C914" s="24">
        <v>8.25</v>
      </c>
      <c r="D914" s="24">
        <v>7.74</v>
      </c>
      <c r="E914" s="24">
        <v>8.1300000000000008</v>
      </c>
      <c r="F914" s="24">
        <v>832537984</v>
      </c>
      <c r="G914" s="24">
        <v>7290014812</v>
      </c>
      <c r="H914" s="7">
        <v>365</v>
      </c>
      <c r="J914" s="10">
        <f t="shared" si="5"/>
        <v>5.0387596899224875E-2</v>
      </c>
    </row>
    <row r="915" spans="1:10" x14ac:dyDescent="0.25">
      <c r="A915" t="s">
        <v>221</v>
      </c>
      <c r="B915" s="24">
        <v>8.15</v>
      </c>
      <c r="C915" s="24">
        <v>8.2200000000000006</v>
      </c>
      <c r="D915" s="24">
        <v>7.81</v>
      </c>
      <c r="E915" s="24">
        <v>8.1300000000000008</v>
      </c>
      <c r="F915" s="24">
        <v>621643008</v>
      </c>
      <c r="G915" s="24">
        <v>7286573598</v>
      </c>
      <c r="H915" s="7">
        <v>366</v>
      </c>
      <c r="J915" s="10">
        <f t="shared" si="5"/>
        <v>-2.4539877300612974E-3</v>
      </c>
    </row>
    <row r="916" spans="1:10" x14ac:dyDescent="0.25">
      <c r="A916" t="s">
        <v>220</v>
      </c>
      <c r="B916" s="24">
        <v>8.14</v>
      </c>
      <c r="C916" s="24">
        <v>8.99</v>
      </c>
      <c r="D916" s="24">
        <v>7.94</v>
      </c>
      <c r="E916" s="24">
        <v>8.89</v>
      </c>
      <c r="F916" s="24">
        <v>1024129984</v>
      </c>
      <c r="G916" s="24">
        <v>7964071575</v>
      </c>
      <c r="H916" s="7">
        <v>367</v>
      </c>
      <c r="J916" s="10">
        <f t="shared" si="5"/>
        <v>9.2137592137592136E-2</v>
      </c>
    </row>
    <row r="917" spans="1:10" x14ac:dyDescent="0.25">
      <c r="A917" t="s">
        <v>219</v>
      </c>
      <c r="B917" s="24">
        <v>8.91</v>
      </c>
      <c r="C917" s="24">
        <v>9.35</v>
      </c>
      <c r="D917" s="24">
        <v>8.77</v>
      </c>
      <c r="E917" s="24">
        <v>8.84</v>
      </c>
      <c r="F917" s="24">
        <v>1006099968</v>
      </c>
      <c r="G917" s="24">
        <v>7924031616</v>
      </c>
      <c r="H917" s="7">
        <v>368</v>
      </c>
      <c r="J917" s="10">
        <f t="shared" si="5"/>
        <v>-7.8563411896745549E-3</v>
      </c>
    </row>
    <row r="918" spans="1:10" x14ac:dyDescent="0.25">
      <c r="A918" t="s">
        <v>218</v>
      </c>
      <c r="B918" s="24">
        <v>8.85</v>
      </c>
      <c r="C918" s="24">
        <v>9.39</v>
      </c>
      <c r="D918" s="24">
        <v>8.56</v>
      </c>
      <c r="E918" s="24">
        <v>8.89</v>
      </c>
      <c r="F918" s="24">
        <v>935387008</v>
      </c>
      <c r="G918" s="24">
        <v>7962503314</v>
      </c>
      <c r="H918" s="7">
        <v>369</v>
      </c>
      <c r="J918" s="10">
        <f t="shared" si="5"/>
        <v>4.5197740112995393E-3</v>
      </c>
    </row>
    <row r="919" spans="1:10" x14ac:dyDescent="0.25">
      <c r="A919" t="s">
        <v>217</v>
      </c>
      <c r="B919" s="24">
        <v>8.8800000000000008</v>
      </c>
      <c r="C919" s="24">
        <v>9.15</v>
      </c>
      <c r="D919" s="24">
        <v>8.73</v>
      </c>
      <c r="E919" s="24">
        <v>8.93</v>
      </c>
      <c r="F919" s="24">
        <v>958548992</v>
      </c>
      <c r="G919" s="24">
        <v>7998662946</v>
      </c>
      <c r="H919" s="7">
        <v>370</v>
      </c>
      <c r="J919" s="10">
        <f t="shared" si="5"/>
        <v>5.6306306306305098E-3</v>
      </c>
    </row>
    <row r="920" spans="1:10" x14ac:dyDescent="0.25">
      <c r="A920" t="s">
        <v>216</v>
      </c>
      <c r="B920" s="24">
        <v>8.9</v>
      </c>
      <c r="C920" s="24">
        <v>8.92</v>
      </c>
      <c r="D920" s="24">
        <v>8.3000000000000007</v>
      </c>
      <c r="E920" s="24">
        <v>8.68</v>
      </c>
      <c r="F920" s="24">
        <v>604649984</v>
      </c>
      <c r="G920" s="24">
        <v>7777627674</v>
      </c>
      <c r="H920" s="7">
        <v>371</v>
      </c>
      <c r="J920" s="10">
        <f t="shared" si="5"/>
        <v>-2.4719101123595575E-2</v>
      </c>
    </row>
    <row r="921" spans="1:10" x14ac:dyDescent="0.25">
      <c r="A921" t="s">
        <v>215</v>
      </c>
      <c r="B921" s="24">
        <v>8.67</v>
      </c>
      <c r="C921" s="24">
        <v>9.02</v>
      </c>
      <c r="D921" s="24">
        <v>8.4700000000000006</v>
      </c>
      <c r="E921" s="24">
        <v>9.02</v>
      </c>
      <c r="F921" s="24">
        <v>490260992</v>
      </c>
      <c r="G921" s="24">
        <v>8085517755</v>
      </c>
      <c r="H921" s="7">
        <v>372</v>
      </c>
      <c r="J921" s="10">
        <f t="shared" si="5"/>
        <v>4.0369088811995343E-2</v>
      </c>
    </row>
    <row r="922" spans="1:10" x14ac:dyDescent="0.25">
      <c r="A922" t="s">
        <v>214</v>
      </c>
      <c r="B922" s="24">
        <v>9.0399999999999991</v>
      </c>
      <c r="C922" s="24">
        <v>9.14</v>
      </c>
      <c r="D922" s="24">
        <v>8.6999999999999993</v>
      </c>
      <c r="E922" s="24">
        <v>8.7100000000000009</v>
      </c>
      <c r="F922" s="24">
        <v>491667008</v>
      </c>
      <c r="G922" s="24">
        <v>7809915940</v>
      </c>
      <c r="H922" s="7">
        <v>373</v>
      </c>
      <c r="J922" s="10">
        <f t="shared" si="5"/>
        <v>-3.6504424778760876E-2</v>
      </c>
    </row>
    <row r="923" spans="1:10" x14ac:dyDescent="0.25">
      <c r="A923" t="s">
        <v>213</v>
      </c>
      <c r="B923" s="24">
        <v>8.7100000000000009</v>
      </c>
      <c r="C923" s="24">
        <v>8.74</v>
      </c>
      <c r="D923" s="24">
        <v>7.7</v>
      </c>
      <c r="E923" s="24">
        <v>7.75</v>
      </c>
      <c r="F923" s="24">
        <v>707878016</v>
      </c>
      <c r="G923" s="24">
        <v>6941179661</v>
      </c>
      <c r="H923" s="7">
        <v>374</v>
      </c>
      <c r="J923" s="10">
        <f t="shared" si="5"/>
        <v>-0.11021814006888643</v>
      </c>
    </row>
    <row r="924" spans="1:10" x14ac:dyDescent="0.25">
      <c r="A924" t="s">
        <v>212</v>
      </c>
      <c r="B924" s="24">
        <v>7.75</v>
      </c>
      <c r="C924" s="24">
        <v>7.85</v>
      </c>
      <c r="D924" s="24">
        <v>7.18</v>
      </c>
      <c r="E924" s="24">
        <v>7.21</v>
      </c>
      <c r="F924" s="24">
        <v>707110016</v>
      </c>
      <c r="G924" s="24">
        <v>6457742855</v>
      </c>
      <c r="H924" s="7">
        <v>375</v>
      </c>
      <c r="J924" s="10">
        <f t="shared" si="5"/>
        <v>-6.9677419354838718E-2</v>
      </c>
    </row>
    <row r="925" spans="1:10" x14ac:dyDescent="0.25">
      <c r="A925" t="s">
        <v>211</v>
      </c>
      <c r="B925" s="24">
        <v>7.21</v>
      </c>
      <c r="C925" s="24">
        <v>7.41</v>
      </c>
      <c r="D925" s="24">
        <v>6.85</v>
      </c>
      <c r="E925" s="24">
        <v>7.19</v>
      </c>
      <c r="F925" s="24">
        <v>599606976</v>
      </c>
      <c r="G925" s="24">
        <v>6441065513</v>
      </c>
      <c r="H925" s="7">
        <v>376</v>
      </c>
      <c r="J925" s="10">
        <f t="shared" si="5"/>
        <v>-2.7739251040221325E-3</v>
      </c>
    </row>
    <row r="926" spans="1:10" x14ac:dyDescent="0.25">
      <c r="A926" t="s">
        <v>210</v>
      </c>
      <c r="B926" s="24">
        <v>7.17</v>
      </c>
      <c r="C926" s="24">
        <v>7.18</v>
      </c>
      <c r="D926" s="24">
        <v>6.65</v>
      </c>
      <c r="E926" s="24">
        <v>6.9</v>
      </c>
      <c r="F926" s="24">
        <v>597379968</v>
      </c>
      <c r="G926" s="24">
        <v>6180187435</v>
      </c>
      <c r="H926" s="7">
        <v>377</v>
      </c>
      <c r="J926" s="10">
        <f t="shared" si="5"/>
        <v>-3.7656903765690315E-2</v>
      </c>
    </row>
    <row r="927" spans="1:10" x14ac:dyDescent="0.25">
      <c r="A927" t="s">
        <v>209</v>
      </c>
      <c r="B927" s="24">
        <v>6.91</v>
      </c>
      <c r="C927" s="24">
        <v>7.22</v>
      </c>
      <c r="D927" s="24">
        <v>6.79</v>
      </c>
      <c r="E927" s="24">
        <v>6.96</v>
      </c>
      <c r="F927" s="24">
        <v>586718016</v>
      </c>
      <c r="G927" s="24">
        <v>6233777174</v>
      </c>
      <c r="H927" s="7">
        <v>378</v>
      </c>
      <c r="J927" s="10">
        <f t="shared" si="5"/>
        <v>7.2358900144717546E-3</v>
      </c>
    </row>
    <row r="928" spans="1:10" x14ac:dyDescent="0.25">
      <c r="A928" t="s">
        <v>208</v>
      </c>
      <c r="B928" s="24">
        <v>6.96</v>
      </c>
      <c r="C928" s="24">
        <v>7.09</v>
      </c>
      <c r="D928" s="24">
        <v>6.85</v>
      </c>
      <c r="E928" s="24">
        <v>6.99</v>
      </c>
      <c r="F928" s="24">
        <v>396983008</v>
      </c>
      <c r="G928" s="24">
        <v>6263592068</v>
      </c>
      <c r="H928" s="7">
        <v>379</v>
      </c>
      <c r="J928" s="10">
        <f t="shared" si="5"/>
        <v>4.3103448275862424E-3</v>
      </c>
    </row>
    <row r="929" spans="1:10" x14ac:dyDescent="0.25">
      <c r="A929" t="s">
        <v>207</v>
      </c>
      <c r="B929" s="24">
        <v>6.98</v>
      </c>
      <c r="C929" s="24">
        <v>7.52</v>
      </c>
      <c r="D929" s="24">
        <v>6.92</v>
      </c>
      <c r="E929" s="24">
        <v>7.4</v>
      </c>
      <c r="F929" s="24">
        <v>501440000</v>
      </c>
      <c r="G929" s="24">
        <v>6634804072</v>
      </c>
      <c r="H929" s="7">
        <v>380</v>
      </c>
      <c r="J929" s="10">
        <f t="shared" si="5"/>
        <v>6.0171919770773623E-2</v>
      </c>
    </row>
    <row r="930" spans="1:10" x14ac:dyDescent="0.25">
      <c r="A930" t="s">
        <v>206</v>
      </c>
      <c r="B930" s="24">
        <v>7.4</v>
      </c>
      <c r="C930" s="24">
        <v>8.11</v>
      </c>
      <c r="D930" s="24">
        <v>7.27</v>
      </c>
      <c r="E930" s="24">
        <v>8.11</v>
      </c>
      <c r="F930" s="24">
        <v>716972032</v>
      </c>
      <c r="G930" s="24">
        <v>7263426056</v>
      </c>
      <c r="H930" s="7">
        <v>381</v>
      </c>
      <c r="J930" s="10">
        <f t="shared" si="5"/>
        <v>9.5945945945945812E-2</v>
      </c>
    </row>
    <row r="931" spans="1:10" x14ac:dyDescent="0.25">
      <c r="A931" t="s">
        <v>205</v>
      </c>
      <c r="B931" s="24">
        <v>8.07</v>
      </c>
      <c r="C931" s="24">
        <v>8.91</v>
      </c>
      <c r="D931" s="24">
        <v>7.87</v>
      </c>
      <c r="E931" s="24">
        <v>8.7799999999999994</v>
      </c>
      <c r="F931" s="24">
        <v>847793984</v>
      </c>
      <c r="G931" s="24">
        <v>7864339098</v>
      </c>
      <c r="H931" s="7">
        <v>382</v>
      </c>
      <c r="J931" s="10">
        <f t="shared" si="5"/>
        <v>8.7980173482032104E-2</v>
      </c>
    </row>
    <row r="932" spans="1:10" x14ac:dyDescent="0.25">
      <c r="A932" t="s">
        <v>204</v>
      </c>
      <c r="B932" s="24">
        <v>8.77</v>
      </c>
      <c r="C932" s="24">
        <v>9.2100000000000009</v>
      </c>
      <c r="D932" s="24">
        <v>8.4600000000000009</v>
      </c>
      <c r="E932" s="24">
        <v>8.61</v>
      </c>
      <c r="F932" s="24">
        <v>929459008</v>
      </c>
      <c r="G932" s="24">
        <v>7717585658</v>
      </c>
      <c r="H932" s="7">
        <v>383</v>
      </c>
      <c r="J932" s="10">
        <f t="shared" si="5"/>
        <v>-1.824401368301028E-2</v>
      </c>
    </row>
    <row r="933" spans="1:10" x14ac:dyDescent="0.25">
      <c r="A933" t="s">
        <v>203</v>
      </c>
      <c r="B933" s="24">
        <v>8.58</v>
      </c>
      <c r="C933" s="24">
        <v>8.6999999999999993</v>
      </c>
      <c r="D933" s="24">
        <v>8.19</v>
      </c>
      <c r="E933" s="24">
        <v>8.39</v>
      </c>
      <c r="F933" s="24">
        <v>852908992</v>
      </c>
      <c r="G933" s="24">
        <v>7519043738</v>
      </c>
      <c r="H933" s="7">
        <v>384</v>
      </c>
      <c r="J933" s="10">
        <f t="shared" si="5"/>
        <v>-2.2144522144522085E-2</v>
      </c>
    </row>
    <row r="934" spans="1:10" x14ac:dyDescent="0.25">
      <c r="A934" t="s">
        <v>202</v>
      </c>
      <c r="B934" s="24">
        <v>8.4</v>
      </c>
      <c r="C934" s="24">
        <v>8.43</v>
      </c>
      <c r="D934" s="24">
        <v>7.8</v>
      </c>
      <c r="E934" s="24">
        <v>7.9</v>
      </c>
      <c r="F934" s="24">
        <v>810102976</v>
      </c>
      <c r="G934" s="24">
        <v>7076758117</v>
      </c>
      <c r="H934" s="7">
        <v>385</v>
      </c>
      <c r="J934" s="10">
        <f t="shared" si="5"/>
        <v>-5.9523809523809521E-2</v>
      </c>
    </row>
    <row r="935" spans="1:10" x14ac:dyDescent="0.25">
      <c r="A935" t="s">
        <v>201</v>
      </c>
      <c r="B935" s="24">
        <v>7.9</v>
      </c>
      <c r="C935" s="24">
        <v>8.24</v>
      </c>
      <c r="D935" s="24">
        <v>7.7</v>
      </c>
      <c r="E935" s="24">
        <v>8.0500000000000007</v>
      </c>
      <c r="F935" s="24">
        <v>551660032</v>
      </c>
      <c r="G935" s="24">
        <v>7210132046</v>
      </c>
      <c r="H935" s="7">
        <v>386</v>
      </c>
      <c r="J935" s="10">
        <f t="shared" ref="J935:J998" si="6">(E935-B935)/B935</f>
        <v>1.8987341772151944E-2</v>
      </c>
    </row>
    <row r="936" spans="1:10" x14ac:dyDescent="0.25">
      <c r="A936" t="s">
        <v>200</v>
      </c>
      <c r="B936" s="24">
        <v>8.02</v>
      </c>
      <c r="C936" s="24">
        <v>8.24</v>
      </c>
      <c r="D936" s="24">
        <v>7.82</v>
      </c>
      <c r="E936" s="24">
        <v>7.9</v>
      </c>
      <c r="F936" s="24">
        <v>497159008</v>
      </c>
      <c r="G936" s="24">
        <v>7076310042</v>
      </c>
      <c r="H936" s="7">
        <v>387</v>
      </c>
      <c r="J936" s="10">
        <f t="shared" si="6"/>
        <v>-1.4962593516209379E-2</v>
      </c>
    </row>
    <row r="937" spans="1:10" x14ac:dyDescent="0.25">
      <c r="A937" t="s">
        <v>199</v>
      </c>
      <c r="B937" s="24">
        <v>7.88</v>
      </c>
      <c r="C937" s="24">
        <v>8.39</v>
      </c>
      <c r="D937" s="24">
        <v>7.88</v>
      </c>
      <c r="E937" s="24">
        <v>7.97</v>
      </c>
      <c r="F937" s="24">
        <v>630787008</v>
      </c>
      <c r="G937" s="24">
        <v>7138646201</v>
      </c>
      <c r="H937" s="7">
        <v>388</v>
      </c>
      <c r="J937" s="10">
        <f t="shared" si="6"/>
        <v>1.1421319796954297E-2</v>
      </c>
    </row>
    <row r="938" spans="1:10" x14ac:dyDescent="0.25">
      <c r="A938" t="s">
        <v>198</v>
      </c>
      <c r="B938" s="24">
        <v>7.97</v>
      </c>
      <c r="C938" s="24">
        <v>8.6199999999999992</v>
      </c>
      <c r="D938" s="24">
        <v>7.79</v>
      </c>
      <c r="E938" s="24">
        <v>8.6</v>
      </c>
      <c r="F938" s="24">
        <v>1007480000</v>
      </c>
      <c r="G938" s="24">
        <v>7710855575</v>
      </c>
      <c r="H938" s="7">
        <v>389</v>
      </c>
      <c r="J938" s="10">
        <f t="shared" si="6"/>
        <v>7.9046424090338754E-2</v>
      </c>
    </row>
    <row r="939" spans="1:10" x14ac:dyDescent="0.25">
      <c r="A939" t="s">
        <v>197</v>
      </c>
      <c r="B939" s="24">
        <v>8.56</v>
      </c>
      <c r="C939" s="24">
        <v>8.84</v>
      </c>
      <c r="D939" s="24">
        <v>8.3800000000000008</v>
      </c>
      <c r="E939" s="24">
        <v>8.51</v>
      </c>
      <c r="F939" s="24">
        <v>835307008</v>
      </c>
      <c r="G939" s="24">
        <v>7625165760</v>
      </c>
      <c r="H939" s="7">
        <v>390</v>
      </c>
      <c r="J939" s="10">
        <f t="shared" si="6"/>
        <v>-5.8411214953271859E-3</v>
      </c>
    </row>
    <row r="940" spans="1:10" x14ac:dyDescent="0.25">
      <c r="A940" t="s">
        <v>196</v>
      </c>
      <c r="B940" s="24">
        <v>8.52</v>
      </c>
      <c r="C940" s="24">
        <v>8.7899999999999991</v>
      </c>
      <c r="D940" s="24">
        <v>8.25</v>
      </c>
      <c r="E940" s="24">
        <v>8.32</v>
      </c>
      <c r="F940" s="24">
        <v>644028992</v>
      </c>
      <c r="G940" s="24">
        <v>7457558921</v>
      </c>
      <c r="H940" s="7">
        <v>391</v>
      </c>
      <c r="J940" s="10">
        <f t="shared" si="6"/>
        <v>-2.3474178403755788E-2</v>
      </c>
    </row>
    <row r="941" spans="1:10" x14ac:dyDescent="0.25">
      <c r="A941" t="s">
        <v>195</v>
      </c>
      <c r="B941" s="24">
        <v>8.31</v>
      </c>
      <c r="C941" s="24">
        <v>8.51</v>
      </c>
      <c r="D941" s="24">
        <v>8.0299999999999994</v>
      </c>
      <c r="E941" s="24">
        <v>8.41</v>
      </c>
      <c r="F941" s="24">
        <v>694945984</v>
      </c>
      <c r="G941" s="24">
        <v>7538042107</v>
      </c>
      <c r="H941" s="7">
        <v>392</v>
      </c>
      <c r="J941" s="10">
        <f t="shared" si="6"/>
        <v>1.2033694344163615E-2</v>
      </c>
    </row>
    <row r="942" spans="1:10" x14ac:dyDescent="0.25">
      <c r="A942" t="s">
        <v>194</v>
      </c>
      <c r="B942" s="24">
        <v>8.43</v>
      </c>
      <c r="C942" s="24">
        <v>8.43</v>
      </c>
      <c r="D942" s="24">
        <v>8.15</v>
      </c>
      <c r="E942" s="24">
        <v>8.32</v>
      </c>
      <c r="F942" s="24">
        <v>527104000</v>
      </c>
      <c r="G942" s="24">
        <v>7458428186</v>
      </c>
      <c r="H942" s="7">
        <v>393</v>
      </c>
      <c r="J942" s="10">
        <f t="shared" si="6"/>
        <v>-1.304863582443647E-2</v>
      </c>
    </row>
    <row r="943" spans="1:10" x14ac:dyDescent="0.25">
      <c r="A943" t="s">
        <v>193</v>
      </c>
      <c r="B943" s="24">
        <v>8.34</v>
      </c>
      <c r="C943" s="24">
        <v>8.42</v>
      </c>
      <c r="D943" s="24">
        <v>8.17</v>
      </c>
      <c r="E943" s="24">
        <v>8.34</v>
      </c>
      <c r="F943" s="24">
        <v>615336000</v>
      </c>
      <c r="G943" s="24">
        <v>7478152436</v>
      </c>
      <c r="H943" s="7">
        <v>394</v>
      </c>
      <c r="J943" s="10">
        <f t="shared" si="6"/>
        <v>0</v>
      </c>
    </row>
    <row r="944" spans="1:10" x14ac:dyDescent="0.25">
      <c r="A944" t="s">
        <v>192</v>
      </c>
      <c r="B944" s="24">
        <v>8.34</v>
      </c>
      <c r="C944" s="24">
        <v>8.34</v>
      </c>
      <c r="D944" s="24">
        <v>7.5</v>
      </c>
      <c r="E944" s="24">
        <v>7.77</v>
      </c>
      <c r="F944" s="24">
        <v>849398000</v>
      </c>
      <c r="G944" s="24">
        <v>6962113713</v>
      </c>
      <c r="H944" s="7">
        <v>395</v>
      </c>
      <c r="J944" s="10">
        <f t="shared" si="6"/>
        <v>-6.8345323741007227E-2</v>
      </c>
    </row>
    <row r="945" spans="1:10" x14ac:dyDescent="0.25">
      <c r="A945" t="s">
        <v>191</v>
      </c>
      <c r="B945" s="24">
        <v>7.77</v>
      </c>
      <c r="C945" s="24">
        <v>7.77</v>
      </c>
      <c r="D945" s="24">
        <v>7.18</v>
      </c>
      <c r="E945" s="24">
        <v>7.37</v>
      </c>
      <c r="F945" s="24">
        <v>708842000</v>
      </c>
      <c r="G945" s="24">
        <v>6681119943</v>
      </c>
      <c r="H945" s="7">
        <v>396</v>
      </c>
      <c r="J945" s="10">
        <f t="shared" si="6"/>
        <v>-5.1480051480051414E-2</v>
      </c>
    </row>
    <row r="946" spans="1:10" x14ac:dyDescent="0.25">
      <c r="A946" t="s">
        <v>190</v>
      </c>
      <c r="B946" s="24">
        <v>7.36</v>
      </c>
      <c r="C946" s="24">
        <v>7.39</v>
      </c>
      <c r="D946" s="24">
        <v>6.98</v>
      </c>
      <c r="E946" s="24">
        <v>7.26</v>
      </c>
      <c r="F946" s="24">
        <v>699077000</v>
      </c>
      <c r="G946" s="24">
        <v>6575107389</v>
      </c>
      <c r="H946" s="7">
        <v>397</v>
      </c>
      <c r="J946" s="10">
        <f t="shared" si="6"/>
        <v>-1.3586956521739203E-2</v>
      </c>
    </row>
    <row r="947" spans="1:10" x14ac:dyDescent="0.25">
      <c r="A947" t="s">
        <v>189</v>
      </c>
      <c r="B947" s="24">
        <v>7.24</v>
      </c>
      <c r="C947" s="24">
        <v>7.33</v>
      </c>
      <c r="D947" s="24">
        <v>6.96</v>
      </c>
      <c r="E947" s="24">
        <v>7.06</v>
      </c>
      <c r="F947" s="24">
        <v>559363000</v>
      </c>
      <c r="G947" s="24">
        <v>6394710236</v>
      </c>
      <c r="H947" s="7">
        <v>398</v>
      </c>
      <c r="J947" s="10">
        <f t="shared" si="6"/>
        <v>-2.4861878453038756E-2</v>
      </c>
    </row>
    <row r="948" spans="1:10" x14ac:dyDescent="0.25">
      <c r="A948" t="s">
        <v>188</v>
      </c>
      <c r="B948" s="24">
        <v>7.05</v>
      </c>
      <c r="C948" s="24">
        <v>7.26</v>
      </c>
      <c r="D948" s="24">
        <v>6.92</v>
      </c>
      <c r="E948" s="24">
        <v>7.2</v>
      </c>
      <c r="F948" s="24">
        <v>521404000</v>
      </c>
      <c r="G948" s="24">
        <v>6527547645</v>
      </c>
      <c r="H948" s="7">
        <v>399</v>
      </c>
      <c r="J948" s="10">
        <f t="shared" si="6"/>
        <v>2.1276595744680903E-2</v>
      </c>
    </row>
    <row r="949" spans="1:10" x14ac:dyDescent="0.25">
      <c r="A949" t="s">
        <v>187</v>
      </c>
      <c r="B949" s="24">
        <v>7.2</v>
      </c>
      <c r="C949" s="24">
        <v>7.3</v>
      </c>
      <c r="D949" s="24">
        <v>6.92</v>
      </c>
      <c r="E949" s="24">
        <v>6.99</v>
      </c>
      <c r="F949" s="24">
        <v>465467000</v>
      </c>
      <c r="G949" s="24">
        <v>6331363702</v>
      </c>
      <c r="H949" s="7">
        <v>400</v>
      </c>
      <c r="J949" s="10">
        <f t="shared" si="6"/>
        <v>-2.916666666666666E-2</v>
      </c>
    </row>
    <row r="950" spans="1:10" x14ac:dyDescent="0.25">
      <c r="A950" t="s">
        <v>186</v>
      </c>
      <c r="B950" s="24">
        <v>7</v>
      </c>
      <c r="C950" s="24">
        <v>7.08</v>
      </c>
      <c r="D950" s="24">
        <v>6.95</v>
      </c>
      <c r="E950" s="24">
        <v>7.06</v>
      </c>
      <c r="F950" s="24">
        <v>481289000</v>
      </c>
      <c r="G950" s="24">
        <v>6394257113</v>
      </c>
      <c r="H950" s="7">
        <v>401</v>
      </c>
      <c r="J950" s="10">
        <f t="shared" si="6"/>
        <v>8.5714285714285163E-3</v>
      </c>
    </row>
    <row r="951" spans="1:10" x14ac:dyDescent="0.25">
      <c r="A951" t="s">
        <v>185</v>
      </c>
      <c r="B951" s="24">
        <v>7.06</v>
      </c>
      <c r="C951" s="24">
        <v>7.17</v>
      </c>
      <c r="D951" s="24">
        <v>6.97</v>
      </c>
      <c r="E951" s="24">
        <v>7.07</v>
      </c>
      <c r="F951" s="24">
        <v>477949000</v>
      </c>
      <c r="G951" s="24">
        <v>6408938284</v>
      </c>
      <c r="H951" s="7">
        <v>402</v>
      </c>
      <c r="J951" s="10">
        <f t="shared" si="6"/>
        <v>1.4164305949009456E-3</v>
      </c>
    </row>
    <row r="952" spans="1:10" x14ac:dyDescent="0.25">
      <c r="A952" t="s">
        <v>184</v>
      </c>
      <c r="B952" s="24">
        <v>7.06</v>
      </c>
      <c r="C952" s="24">
        <v>7.18</v>
      </c>
      <c r="D952" s="24">
        <v>6.59</v>
      </c>
      <c r="E952" s="24">
        <v>6.61</v>
      </c>
      <c r="F952" s="24">
        <v>572786000</v>
      </c>
      <c r="G952" s="24">
        <v>5988603674</v>
      </c>
      <c r="H952" s="7">
        <v>403</v>
      </c>
      <c r="J952" s="10">
        <f t="shared" si="6"/>
        <v>-6.3739376770538148E-2</v>
      </c>
    </row>
    <row r="953" spans="1:10" x14ac:dyDescent="0.25">
      <c r="A953" t="s">
        <v>183</v>
      </c>
      <c r="B953" s="24">
        <v>6.6</v>
      </c>
      <c r="C953" s="24">
        <v>6.6</v>
      </c>
      <c r="D953" s="24">
        <v>5.48</v>
      </c>
      <c r="E953" s="24">
        <v>5.59</v>
      </c>
      <c r="F953" s="24">
        <v>885000000</v>
      </c>
      <c r="G953" s="24">
        <v>5070160497</v>
      </c>
      <c r="H953" s="7">
        <v>404</v>
      </c>
      <c r="J953" s="10">
        <f t="shared" si="6"/>
        <v>-0.15303030303030302</v>
      </c>
    </row>
    <row r="954" spans="1:10" x14ac:dyDescent="0.25">
      <c r="A954" t="s">
        <v>182</v>
      </c>
      <c r="B954" s="24">
        <v>5.61</v>
      </c>
      <c r="C954" s="24">
        <v>5.95</v>
      </c>
      <c r="D954" s="24">
        <v>5.48</v>
      </c>
      <c r="E954" s="24">
        <v>5.8</v>
      </c>
      <c r="F954" s="24">
        <v>711726000</v>
      </c>
      <c r="G954" s="24">
        <v>5258315108</v>
      </c>
      <c r="H954" s="7">
        <v>405</v>
      </c>
      <c r="J954" s="10">
        <f t="shared" si="6"/>
        <v>3.3868092691622012E-2</v>
      </c>
    </row>
    <row r="955" spans="1:10" x14ac:dyDescent="0.25">
      <c r="A955" t="s">
        <v>181</v>
      </c>
      <c r="B955" s="24">
        <v>5.8</v>
      </c>
      <c r="C955" s="24">
        <v>5.86</v>
      </c>
      <c r="D955" s="24">
        <v>5.22</v>
      </c>
      <c r="E955" s="24">
        <v>5.28</v>
      </c>
      <c r="F955" s="24">
        <v>771704000</v>
      </c>
      <c r="G955" s="24">
        <v>4781965487</v>
      </c>
      <c r="H955" s="7">
        <v>406</v>
      </c>
      <c r="J955" s="10">
        <f t="shared" si="6"/>
        <v>-8.9655172413793033E-2</v>
      </c>
    </row>
    <row r="956" spans="1:10" x14ac:dyDescent="0.25">
      <c r="A956" t="s">
        <v>180</v>
      </c>
      <c r="B956" s="24">
        <v>5.28</v>
      </c>
      <c r="C956" s="24">
        <v>5.28</v>
      </c>
      <c r="D956" s="24">
        <v>4.91</v>
      </c>
      <c r="E956" s="24">
        <v>5.0199999999999996</v>
      </c>
      <c r="F956" s="24">
        <v>651458000</v>
      </c>
      <c r="G956" s="24">
        <v>4546776754</v>
      </c>
      <c r="H956" s="7">
        <v>407</v>
      </c>
      <c r="J956" s="10">
        <f t="shared" si="6"/>
        <v>-4.9242424242424365E-2</v>
      </c>
    </row>
    <row r="957" spans="1:10" x14ac:dyDescent="0.25">
      <c r="A957" t="s">
        <v>179</v>
      </c>
      <c r="B957" s="24">
        <v>5.03</v>
      </c>
      <c r="C957" s="24">
        <v>5.19</v>
      </c>
      <c r="D957" s="24">
        <v>4.99</v>
      </c>
      <c r="E957" s="24">
        <v>5.01</v>
      </c>
      <c r="F957" s="24">
        <v>602163000</v>
      </c>
      <c r="G957" s="24">
        <v>4544058019</v>
      </c>
      <c r="H957" s="7">
        <v>408</v>
      </c>
      <c r="J957" s="10">
        <f t="shared" si="6"/>
        <v>-3.976143141153173E-3</v>
      </c>
    </row>
    <row r="958" spans="1:10" x14ac:dyDescent="0.25">
      <c r="A958" t="s">
        <v>178</v>
      </c>
      <c r="B958" s="24">
        <v>5.01</v>
      </c>
      <c r="C958" s="24">
        <v>5.2</v>
      </c>
      <c r="D958" s="24">
        <v>4.55</v>
      </c>
      <c r="E958" s="24">
        <v>4.62</v>
      </c>
      <c r="F958" s="24">
        <v>666517000</v>
      </c>
      <c r="G958" s="24">
        <v>4190087738</v>
      </c>
      <c r="H958" s="7">
        <v>409</v>
      </c>
      <c r="J958" s="10">
        <f t="shared" si="6"/>
        <v>-7.7844311377245443E-2</v>
      </c>
    </row>
    <row r="959" spans="1:10" x14ac:dyDescent="0.25">
      <c r="A959" t="s">
        <v>177</v>
      </c>
      <c r="B959" s="24">
        <v>4.62</v>
      </c>
      <c r="C959" s="24">
        <v>4.62</v>
      </c>
      <c r="D959" s="24">
        <v>4.2699999999999996</v>
      </c>
      <c r="E959" s="24">
        <v>4.58</v>
      </c>
      <c r="F959" s="24">
        <v>588931000</v>
      </c>
      <c r="G959" s="24">
        <v>4151943881</v>
      </c>
      <c r="H959" s="7">
        <v>410</v>
      </c>
      <c r="J959" s="10">
        <f t="shared" si="6"/>
        <v>-8.6580086580086649E-3</v>
      </c>
    </row>
    <row r="960" spans="1:10" x14ac:dyDescent="0.25">
      <c r="A960" t="s">
        <v>176</v>
      </c>
      <c r="B960" s="24">
        <v>4.66</v>
      </c>
      <c r="C960" s="24">
        <v>4.9000000000000004</v>
      </c>
      <c r="D960" s="24">
        <v>4.58</v>
      </c>
      <c r="E960" s="24">
        <v>4.6399999999999997</v>
      </c>
      <c r="F960" s="24">
        <v>692546000</v>
      </c>
      <c r="G960" s="24">
        <v>4201542677</v>
      </c>
      <c r="H960" s="7">
        <v>411</v>
      </c>
      <c r="J960" s="10">
        <f t="shared" si="6"/>
        <v>-4.2918454935623306E-3</v>
      </c>
    </row>
    <row r="961" spans="1:10" x14ac:dyDescent="0.25">
      <c r="A961" t="s">
        <v>175</v>
      </c>
      <c r="B961" s="24">
        <v>4.6399999999999997</v>
      </c>
      <c r="C961" s="24">
        <v>4.8099999999999996</v>
      </c>
      <c r="D961" s="24">
        <v>4.49</v>
      </c>
      <c r="E961" s="24">
        <v>4.5199999999999996</v>
      </c>
      <c r="F961" s="24">
        <v>654120000</v>
      </c>
      <c r="G961" s="24">
        <v>4099281978</v>
      </c>
      <c r="H961" s="7">
        <v>412</v>
      </c>
      <c r="J961" s="10">
        <f t="shared" si="6"/>
        <v>-2.5862068965517265E-2</v>
      </c>
    </row>
    <row r="962" spans="1:10" x14ac:dyDescent="0.25">
      <c r="A962" t="s">
        <v>174</v>
      </c>
      <c r="B962" s="24">
        <v>4.5199999999999996</v>
      </c>
      <c r="C962" s="24">
        <v>5.51</v>
      </c>
      <c r="D962" s="24">
        <v>4.5199999999999996</v>
      </c>
      <c r="E962" s="24">
        <v>5.51</v>
      </c>
      <c r="F962" s="24">
        <v>1009130000</v>
      </c>
      <c r="G962" s="24">
        <v>4989749368</v>
      </c>
      <c r="H962" s="7">
        <v>413</v>
      </c>
      <c r="J962" s="10">
        <f t="shared" si="6"/>
        <v>0.21902654867256643</v>
      </c>
    </row>
    <row r="963" spans="1:10" x14ac:dyDescent="0.25">
      <c r="A963" t="s">
        <v>173</v>
      </c>
      <c r="B963" s="24">
        <v>5.54</v>
      </c>
      <c r="C963" s="24">
        <v>5.62</v>
      </c>
      <c r="D963" s="24">
        <v>4.9000000000000004</v>
      </c>
      <c r="E963" s="24">
        <v>5.0999999999999996</v>
      </c>
      <c r="F963" s="24">
        <v>824713000</v>
      </c>
      <c r="G963" s="24">
        <v>4623227592</v>
      </c>
      <c r="H963" s="7">
        <v>414</v>
      </c>
      <c r="J963" s="10">
        <f t="shared" si="6"/>
        <v>-7.9422382671480218E-2</v>
      </c>
    </row>
    <row r="964" spans="1:10" x14ac:dyDescent="0.25">
      <c r="A964" t="s">
        <v>172</v>
      </c>
      <c r="B964" s="24">
        <v>5.0999999999999996</v>
      </c>
      <c r="C964" s="24">
        <v>5.38</v>
      </c>
      <c r="D964" s="24">
        <v>5.01</v>
      </c>
      <c r="E964" s="24">
        <v>5.31</v>
      </c>
      <c r="F964" s="24">
        <v>659969000</v>
      </c>
      <c r="G964" s="24">
        <v>4809089404</v>
      </c>
      <c r="H964" s="7">
        <v>415</v>
      </c>
      <c r="J964" s="10">
        <f t="shared" si="6"/>
        <v>4.1176470588235287E-2</v>
      </c>
    </row>
    <row r="965" spans="1:10" x14ac:dyDescent="0.25">
      <c r="A965" t="s">
        <v>171</v>
      </c>
      <c r="B965" s="24">
        <v>5.3</v>
      </c>
      <c r="C965" s="24">
        <v>5.35</v>
      </c>
      <c r="D965" s="24">
        <v>4.74</v>
      </c>
      <c r="E965" s="24">
        <v>4.76</v>
      </c>
      <c r="F965" s="24">
        <v>560766000</v>
      </c>
      <c r="G965" s="24">
        <v>4314333944</v>
      </c>
      <c r="H965" s="7">
        <v>416</v>
      </c>
      <c r="J965" s="10">
        <f t="shared" si="6"/>
        <v>-0.10188679245283019</v>
      </c>
    </row>
    <row r="966" spans="1:10" x14ac:dyDescent="0.25">
      <c r="A966" t="s">
        <v>170</v>
      </c>
      <c r="B966" s="24">
        <v>4.7300000000000004</v>
      </c>
      <c r="C966" s="24">
        <v>4.9400000000000004</v>
      </c>
      <c r="D966" s="24">
        <v>4.72</v>
      </c>
      <c r="E966" s="24">
        <v>4.91</v>
      </c>
      <c r="F966" s="24">
        <v>412303000</v>
      </c>
      <c r="G966" s="24">
        <v>4451965390</v>
      </c>
      <c r="H966" s="7">
        <v>417</v>
      </c>
      <c r="J966" s="10">
        <f t="shared" si="6"/>
        <v>3.8054968287526365E-2</v>
      </c>
    </row>
    <row r="967" spans="1:10" x14ac:dyDescent="0.25">
      <c r="A967" t="s">
        <v>169</v>
      </c>
      <c r="B967" s="24">
        <v>4.91</v>
      </c>
      <c r="C967" s="24">
        <v>5.27</v>
      </c>
      <c r="D967" s="24">
        <v>4.5999999999999996</v>
      </c>
      <c r="E967" s="24">
        <v>4.72</v>
      </c>
      <c r="F967" s="24">
        <v>571812000</v>
      </c>
      <c r="G967" s="24">
        <v>4280757562</v>
      </c>
      <c r="H967" s="7">
        <v>418</v>
      </c>
      <c r="J967" s="10">
        <f t="shared" si="6"/>
        <v>-3.8696537678207819E-2</v>
      </c>
    </row>
    <row r="968" spans="1:10" x14ac:dyDescent="0.25">
      <c r="A968" t="s">
        <v>168</v>
      </c>
      <c r="B968" s="24">
        <v>4.7300000000000004</v>
      </c>
      <c r="C968" s="24">
        <v>4.93</v>
      </c>
      <c r="D968" s="24">
        <v>4.7</v>
      </c>
      <c r="E968" s="24">
        <v>4.92</v>
      </c>
      <c r="F968" s="24">
        <v>442313000</v>
      </c>
      <c r="G968" s="24">
        <v>4458381605</v>
      </c>
      <c r="H968" s="7">
        <v>419</v>
      </c>
      <c r="J968" s="10">
        <f t="shared" si="6"/>
        <v>4.0169133192388899E-2</v>
      </c>
    </row>
    <row r="969" spans="1:10" x14ac:dyDescent="0.25">
      <c r="A969" t="s">
        <v>167</v>
      </c>
      <c r="B969" s="24">
        <v>4.91</v>
      </c>
      <c r="C969" s="24">
        <v>5.08</v>
      </c>
      <c r="D969" s="24">
        <v>4.83</v>
      </c>
      <c r="E969" s="24">
        <v>5.05</v>
      </c>
      <c r="F969" s="24">
        <v>616336000</v>
      </c>
      <c r="G969" s="24">
        <v>4577009091</v>
      </c>
      <c r="H969" s="7">
        <v>420</v>
      </c>
      <c r="J969" s="10">
        <f t="shared" si="6"/>
        <v>2.8513238289205638E-2</v>
      </c>
    </row>
    <row r="970" spans="1:10" x14ac:dyDescent="0.25">
      <c r="A970" t="s">
        <v>166</v>
      </c>
      <c r="B970" s="24">
        <v>5.0599999999999996</v>
      </c>
      <c r="C970" s="24">
        <v>5.0599999999999996</v>
      </c>
      <c r="D970" s="24">
        <v>4.9400000000000004</v>
      </c>
      <c r="E970" s="24">
        <v>5.05</v>
      </c>
      <c r="F970" s="24">
        <v>356801000</v>
      </c>
      <c r="G970" s="24">
        <v>4573973170</v>
      </c>
      <c r="H970" s="7">
        <v>421</v>
      </c>
      <c r="J970" s="10">
        <f t="shared" si="6"/>
        <v>-1.9762845849801954E-3</v>
      </c>
    </row>
    <row r="971" spans="1:10" x14ac:dyDescent="0.25">
      <c r="A971" t="s">
        <v>165</v>
      </c>
      <c r="B971" s="24">
        <v>5.04</v>
      </c>
      <c r="C971" s="24">
        <v>5.05</v>
      </c>
      <c r="D971" s="24">
        <v>4.87</v>
      </c>
      <c r="E971" s="24">
        <v>4.95</v>
      </c>
      <c r="F971" s="24">
        <v>361901000</v>
      </c>
      <c r="G971" s="24">
        <v>4489855498</v>
      </c>
      <c r="H971" s="7">
        <v>422</v>
      </c>
      <c r="J971" s="10">
        <f t="shared" si="6"/>
        <v>-1.7857142857142828E-2</v>
      </c>
    </row>
    <row r="972" spans="1:10" x14ac:dyDescent="0.25">
      <c r="A972" t="s">
        <v>164</v>
      </c>
      <c r="B972" s="24">
        <v>4.95</v>
      </c>
      <c r="C972" s="24">
        <v>5.36</v>
      </c>
      <c r="D972" s="24">
        <v>4.93</v>
      </c>
      <c r="E972" s="24">
        <v>5.36</v>
      </c>
      <c r="F972" s="24">
        <v>552155000</v>
      </c>
      <c r="G972" s="24">
        <v>4854718845</v>
      </c>
      <c r="H972" s="7">
        <v>423</v>
      </c>
      <c r="J972" s="10">
        <f t="shared" si="6"/>
        <v>8.2828282828282848E-2</v>
      </c>
    </row>
    <row r="973" spans="1:10" x14ac:dyDescent="0.25">
      <c r="A973" t="s">
        <v>163</v>
      </c>
      <c r="B973" s="24">
        <v>5.35</v>
      </c>
      <c r="C973" s="24">
        <v>5.95</v>
      </c>
      <c r="D973" s="24">
        <v>5.3</v>
      </c>
      <c r="E973" s="24">
        <v>5.9</v>
      </c>
      <c r="F973" s="24">
        <v>622686000</v>
      </c>
      <c r="G973" s="24">
        <v>5351150858</v>
      </c>
      <c r="H973" s="7">
        <v>424</v>
      </c>
      <c r="J973" s="10">
        <f t="shared" si="6"/>
        <v>0.10280373831775715</v>
      </c>
    </row>
    <row r="974" spans="1:10" x14ac:dyDescent="0.25">
      <c r="A974" t="s">
        <v>162</v>
      </c>
      <c r="B974" s="24">
        <v>5.9</v>
      </c>
      <c r="C974" s="24">
        <v>6.44</v>
      </c>
      <c r="D974" s="24">
        <v>5.8</v>
      </c>
      <c r="E974" s="24">
        <v>6.12</v>
      </c>
      <c r="F974" s="24">
        <v>955876000</v>
      </c>
      <c r="G974" s="24">
        <v>5548866355</v>
      </c>
      <c r="H974" s="7">
        <v>425</v>
      </c>
      <c r="J974" s="10">
        <f t="shared" si="6"/>
        <v>3.7288135593220292E-2</v>
      </c>
    </row>
    <row r="975" spans="1:10" x14ac:dyDescent="0.25">
      <c r="A975" t="s">
        <v>161</v>
      </c>
      <c r="B975" s="24">
        <v>6.12</v>
      </c>
      <c r="C975" s="24">
        <v>6.24</v>
      </c>
      <c r="D975" s="24">
        <v>5.8</v>
      </c>
      <c r="E975" s="24">
        <v>6.08</v>
      </c>
      <c r="F975" s="24">
        <v>744458000</v>
      </c>
      <c r="G975" s="24">
        <v>5508610947</v>
      </c>
      <c r="H975" s="7">
        <v>426</v>
      </c>
      <c r="J975" s="10">
        <f t="shared" si="6"/>
        <v>-6.5359477124183061E-3</v>
      </c>
    </row>
    <row r="976" spans="1:10" x14ac:dyDescent="0.25">
      <c r="A976" t="s">
        <v>160</v>
      </c>
      <c r="B976" s="24">
        <v>6.06</v>
      </c>
      <c r="C976" s="24">
        <v>6.46</v>
      </c>
      <c r="D976" s="24">
        <v>5.96</v>
      </c>
      <c r="E976" s="24">
        <v>6.43</v>
      </c>
      <c r="F976" s="24">
        <v>899621000</v>
      </c>
      <c r="G976" s="24">
        <v>5824355809</v>
      </c>
      <c r="H976" s="7">
        <v>427</v>
      </c>
      <c r="J976" s="10">
        <f t="shared" si="6"/>
        <v>6.105610561056108E-2</v>
      </c>
    </row>
    <row r="977" spans="1:10" x14ac:dyDescent="0.25">
      <c r="A977" t="s">
        <v>159</v>
      </c>
      <c r="B977" s="24">
        <v>6.44</v>
      </c>
      <c r="C977" s="24">
        <v>6.73</v>
      </c>
      <c r="D977" s="24">
        <v>6.44</v>
      </c>
      <c r="E977" s="24">
        <v>6.64</v>
      </c>
      <c r="F977" s="24">
        <v>746530000</v>
      </c>
      <c r="G977" s="24">
        <v>6021065374</v>
      </c>
      <c r="H977" s="7">
        <v>428</v>
      </c>
      <c r="J977" s="10">
        <f t="shared" si="6"/>
        <v>3.1055900621117901E-2</v>
      </c>
    </row>
    <row r="978" spans="1:10" x14ac:dyDescent="0.25">
      <c r="A978" t="s">
        <v>158</v>
      </c>
      <c r="B978" s="24">
        <v>6.65</v>
      </c>
      <c r="C978" s="24">
        <v>6.67</v>
      </c>
      <c r="D978" s="24">
        <v>6.35</v>
      </c>
      <c r="E978" s="24">
        <v>6.6</v>
      </c>
      <c r="F978" s="24">
        <v>903575000</v>
      </c>
      <c r="G978" s="24">
        <v>5980465593</v>
      </c>
      <c r="H978" s="7">
        <v>429</v>
      </c>
      <c r="J978" s="10">
        <f t="shared" si="6"/>
        <v>-7.5187969924813093E-3</v>
      </c>
    </row>
    <row r="979" spans="1:10" x14ac:dyDescent="0.25">
      <c r="A979" t="s">
        <v>157</v>
      </c>
      <c r="B979" s="24">
        <v>6.64</v>
      </c>
      <c r="C979" s="24">
        <v>6.68</v>
      </c>
      <c r="D979" s="24">
        <v>6.39</v>
      </c>
      <c r="E979" s="24">
        <v>6.47</v>
      </c>
      <c r="F979" s="24">
        <v>720704000</v>
      </c>
      <c r="G979" s="24">
        <v>5859554369</v>
      </c>
      <c r="H979" s="7">
        <v>430</v>
      </c>
      <c r="J979" s="10">
        <f t="shared" si="6"/>
        <v>-2.5602409638554209E-2</v>
      </c>
    </row>
    <row r="980" spans="1:10" x14ac:dyDescent="0.25">
      <c r="A980" t="s">
        <v>156</v>
      </c>
      <c r="B980" s="24">
        <v>6.46</v>
      </c>
      <c r="C980" s="24">
        <v>6.6</v>
      </c>
      <c r="D980" s="24">
        <v>6.36</v>
      </c>
      <c r="E980" s="24">
        <v>6.48</v>
      </c>
      <c r="F980" s="24">
        <v>765275000</v>
      </c>
      <c r="G980" s="24">
        <v>5868190885</v>
      </c>
      <c r="H980" s="7">
        <v>431</v>
      </c>
      <c r="J980" s="10">
        <f t="shared" si="6"/>
        <v>3.0959752321982137E-3</v>
      </c>
    </row>
    <row r="981" spans="1:10" x14ac:dyDescent="0.25">
      <c r="A981" t="s">
        <v>155</v>
      </c>
      <c r="B981" s="24">
        <v>6.48</v>
      </c>
      <c r="C981" s="24">
        <v>6.57</v>
      </c>
      <c r="D981" s="24">
        <v>5.22</v>
      </c>
      <c r="E981" s="24">
        <v>5.22</v>
      </c>
      <c r="F981" s="24">
        <v>1009270000</v>
      </c>
      <c r="G981" s="24">
        <v>4729992330</v>
      </c>
      <c r="H981" s="7">
        <v>432</v>
      </c>
      <c r="J981" s="10">
        <f t="shared" si="6"/>
        <v>-0.19444444444444453</v>
      </c>
    </row>
    <row r="982" spans="1:10" x14ac:dyDescent="0.25">
      <c r="A982" t="s">
        <v>154</v>
      </c>
      <c r="B982" s="24">
        <v>5.21</v>
      </c>
      <c r="C982" s="24">
        <v>5.24</v>
      </c>
      <c r="D982" s="24">
        <v>4.97</v>
      </c>
      <c r="E982" s="24">
        <v>5.24</v>
      </c>
      <c r="F982" s="24">
        <v>844070000</v>
      </c>
      <c r="G982" s="24">
        <v>4747555360</v>
      </c>
      <c r="H982" s="7">
        <v>433</v>
      </c>
      <c r="J982" s="10">
        <f t="shared" si="6"/>
        <v>5.7581573896353646E-3</v>
      </c>
    </row>
    <row r="983" spans="1:10" x14ac:dyDescent="0.25">
      <c r="A983" t="s">
        <v>153</v>
      </c>
      <c r="B983" s="24">
        <v>5.23</v>
      </c>
      <c r="C983" s="24">
        <v>5.33</v>
      </c>
      <c r="D983" s="24">
        <v>5</v>
      </c>
      <c r="E983" s="24">
        <v>5.09</v>
      </c>
      <c r="F983" s="24">
        <v>651853000</v>
      </c>
      <c r="G983" s="24">
        <v>4617010751</v>
      </c>
      <c r="H983" s="7">
        <v>434</v>
      </c>
      <c r="J983" s="10">
        <f t="shared" si="6"/>
        <v>-2.6768642447418844E-2</v>
      </c>
    </row>
    <row r="984" spans="1:10" x14ac:dyDescent="0.25">
      <c r="A984" t="s">
        <v>152</v>
      </c>
      <c r="B984" s="24">
        <v>5.0999999999999996</v>
      </c>
      <c r="C984" s="24">
        <v>5.19</v>
      </c>
      <c r="D984" s="24">
        <v>4.6900000000000004</v>
      </c>
      <c r="E984" s="24">
        <v>4.76</v>
      </c>
      <c r="F984" s="24">
        <v>531005000</v>
      </c>
      <c r="G984" s="24">
        <v>4316363933</v>
      </c>
      <c r="H984" s="7">
        <v>435</v>
      </c>
      <c r="J984" s="10">
        <f t="shared" si="6"/>
        <v>-6.6666666666666638E-2</v>
      </c>
    </row>
    <row r="985" spans="1:10" x14ac:dyDescent="0.25">
      <c r="A985" t="s">
        <v>151</v>
      </c>
      <c r="B985" s="24">
        <v>4.76</v>
      </c>
      <c r="C985" s="24">
        <v>5.18</v>
      </c>
      <c r="D985" s="24">
        <v>4.71</v>
      </c>
      <c r="E985" s="24">
        <v>4.97</v>
      </c>
      <c r="F985" s="24">
        <v>621964000</v>
      </c>
      <c r="G985" s="24">
        <v>4502062620</v>
      </c>
      <c r="H985" s="7">
        <v>436</v>
      </c>
      <c r="J985" s="10">
        <f t="shared" si="6"/>
        <v>4.4117647058823525E-2</v>
      </c>
    </row>
    <row r="986" spans="1:10" x14ac:dyDescent="0.25">
      <c r="A986" t="s">
        <v>150</v>
      </c>
      <c r="B986" s="24">
        <v>4.99</v>
      </c>
      <c r="C986" s="24">
        <v>5.09</v>
      </c>
      <c r="D986" s="24">
        <v>4.9400000000000004</v>
      </c>
      <c r="E986" s="24">
        <v>5.04</v>
      </c>
      <c r="F986" s="24">
        <v>536130000</v>
      </c>
      <c r="G986" s="24">
        <v>4563805100</v>
      </c>
      <c r="H986" s="7">
        <v>437</v>
      </c>
      <c r="J986" s="10">
        <f t="shared" si="6"/>
        <v>1.0020040080160284E-2</v>
      </c>
    </row>
    <row r="987" spans="1:10" x14ac:dyDescent="0.25">
      <c r="A987" t="s">
        <v>149</v>
      </c>
      <c r="B987" s="24">
        <v>5.07</v>
      </c>
      <c r="C987" s="24">
        <v>5.08</v>
      </c>
      <c r="D987" s="24">
        <v>4.79</v>
      </c>
      <c r="E987" s="24">
        <v>4.9800000000000004</v>
      </c>
      <c r="F987" s="24">
        <v>582087000</v>
      </c>
      <c r="G987" s="24">
        <v>4516607854</v>
      </c>
      <c r="H987" s="7">
        <v>438</v>
      </c>
      <c r="J987" s="10">
        <f t="shared" si="6"/>
        <v>-1.7751479289940801E-2</v>
      </c>
    </row>
    <row r="988" spans="1:10" x14ac:dyDescent="0.25">
      <c r="A988" t="s">
        <v>148</v>
      </c>
      <c r="B988" s="24">
        <v>5</v>
      </c>
      <c r="C988" s="24">
        <v>5</v>
      </c>
      <c r="D988" s="24">
        <v>4.8</v>
      </c>
      <c r="E988" s="24">
        <v>4.9400000000000004</v>
      </c>
      <c r="F988" s="24">
        <v>707279000</v>
      </c>
      <c r="G988" s="24">
        <v>4475736199</v>
      </c>
      <c r="H988" s="7">
        <v>439</v>
      </c>
      <c r="J988" s="10">
        <f t="shared" si="6"/>
        <v>-1.1999999999999922E-2</v>
      </c>
    </row>
    <row r="989" spans="1:10" x14ac:dyDescent="0.25">
      <c r="A989" t="s">
        <v>147</v>
      </c>
      <c r="B989" s="24">
        <v>4.96</v>
      </c>
      <c r="C989" s="24">
        <v>5.51</v>
      </c>
      <c r="D989" s="24">
        <v>4.95</v>
      </c>
      <c r="E989" s="24">
        <v>5.39</v>
      </c>
      <c r="F989" s="24">
        <v>718438000</v>
      </c>
      <c r="G989" s="24">
        <v>4882721819</v>
      </c>
      <c r="H989" s="7">
        <v>440</v>
      </c>
      <c r="J989" s="10">
        <f t="shared" si="6"/>
        <v>8.6693548387096711E-2</v>
      </c>
    </row>
    <row r="990" spans="1:10" x14ac:dyDescent="0.25">
      <c r="A990" t="s">
        <v>146</v>
      </c>
      <c r="B990" s="24">
        <v>5.42</v>
      </c>
      <c r="C990" s="24">
        <v>5.52</v>
      </c>
      <c r="D990" s="24">
        <v>5.18</v>
      </c>
      <c r="E990" s="24">
        <v>5.27</v>
      </c>
      <c r="F990" s="24">
        <v>606576000</v>
      </c>
      <c r="G990" s="24">
        <v>4776700203</v>
      </c>
      <c r="H990" s="7">
        <v>441</v>
      </c>
      <c r="J990" s="10">
        <f t="shared" si="6"/>
        <v>-2.7675276752767593E-2</v>
      </c>
    </row>
    <row r="991" spans="1:10" x14ac:dyDescent="0.25">
      <c r="A991" t="s">
        <v>145</v>
      </c>
      <c r="B991" s="24">
        <v>5.25</v>
      </c>
      <c r="C991" s="24">
        <v>5.48</v>
      </c>
      <c r="D991" s="24">
        <v>5.25</v>
      </c>
      <c r="E991" s="24">
        <v>5.4</v>
      </c>
      <c r="F991" s="24">
        <v>508734000</v>
      </c>
      <c r="G991" s="24">
        <v>4894919879</v>
      </c>
      <c r="H991" s="7">
        <v>442</v>
      </c>
      <c r="J991" s="10">
        <f t="shared" si="6"/>
        <v>2.857142857142864E-2</v>
      </c>
    </row>
    <row r="992" spans="1:10" x14ac:dyDescent="0.25">
      <c r="A992" t="s">
        <v>144</v>
      </c>
      <c r="B992" s="24">
        <v>5.38</v>
      </c>
      <c r="C992" s="24">
        <v>5.46</v>
      </c>
      <c r="D992" s="24">
        <v>5.25</v>
      </c>
      <c r="E992" s="24">
        <v>5.42</v>
      </c>
      <c r="F992" s="24">
        <v>477706000</v>
      </c>
      <c r="G992" s="24">
        <v>4911141666</v>
      </c>
      <c r="H992" s="7">
        <v>443</v>
      </c>
      <c r="J992" s="10">
        <f t="shared" si="6"/>
        <v>7.4349442379182222E-3</v>
      </c>
    </row>
    <row r="993" spans="1:10" x14ac:dyDescent="0.25">
      <c r="A993" t="s">
        <v>143</v>
      </c>
      <c r="B993" s="24">
        <v>5.43</v>
      </c>
      <c r="C993" s="24">
        <v>5.46</v>
      </c>
      <c r="D993" s="24">
        <v>4.76</v>
      </c>
      <c r="E993" s="24">
        <v>4.8899999999999997</v>
      </c>
      <c r="F993" s="24">
        <v>696413000</v>
      </c>
      <c r="G993" s="24">
        <v>4430161132</v>
      </c>
      <c r="H993" s="7">
        <v>444</v>
      </c>
      <c r="J993" s="10">
        <f t="shared" si="6"/>
        <v>-9.9447513812154706E-2</v>
      </c>
    </row>
    <row r="994" spans="1:10" x14ac:dyDescent="0.25">
      <c r="A994" t="s">
        <v>142</v>
      </c>
      <c r="B994" s="24">
        <v>4.8600000000000003</v>
      </c>
      <c r="C994" s="24">
        <v>5.25</v>
      </c>
      <c r="D994" s="24">
        <v>4.8099999999999996</v>
      </c>
      <c r="E994" s="24">
        <v>5.0999999999999996</v>
      </c>
      <c r="F994" s="24">
        <v>658606000</v>
      </c>
      <c r="G994" s="24">
        <v>4621949787</v>
      </c>
      <c r="H994" s="7">
        <v>445</v>
      </c>
      <c r="J994" s="10">
        <f t="shared" si="6"/>
        <v>4.9382716049382575E-2</v>
      </c>
    </row>
    <row r="995" spans="1:10" x14ac:dyDescent="0.25">
      <c r="A995" t="s">
        <v>141</v>
      </c>
      <c r="B995" s="24">
        <v>5.0599999999999996</v>
      </c>
      <c r="C995" s="24">
        <v>5.29</v>
      </c>
      <c r="D995" s="24">
        <v>4.97</v>
      </c>
      <c r="E995" s="24">
        <v>5.23</v>
      </c>
      <c r="F995" s="24">
        <v>622045000</v>
      </c>
      <c r="G995" s="24">
        <v>4738891657</v>
      </c>
      <c r="H995" s="7">
        <v>446</v>
      </c>
      <c r="J995" s="10">
        <f t="shared" si="6"/>
        <v>3.3596837944664198E-2</v>
      </c>
    </row>
    <row r="996" spans="1:10" x14ac:dyDescent="0.25">
      <c r="A996" t="s">
        <v>140</v>
      </c>
      <c r="B996" s="24">
        <v>5.25</v>
      </c>
      <c r="C996" s="24">
        <v>5.77</v>
      </c>
      <c r="D996" s="24">
        <v>5.2</v>
      </c>
      <c r="E996" s="24">
        <v>5.74</v>
      </c>
      <c r="F996" s="24">
        <v>703866000</v>
      </c>
      <c r="G996" s="24">
        <v>5205653205</v>
      </c>
      <c r="H996" s="7">
        <v>447</v>
      </c>
      <c r="J996" s="10">
        <f t="shared" si="6"/>
        <v>9.3333333333333379E-2</v>
      </c>
    </row>
    <row r="997" spans="1:10" x14ac:dyDescent="0.25">
      <c r="A997" t="s">
        <v>139</v>
      </c>
      <c r="B997" s="24">
        <v>5.75</v>
      </c>
      <c r="C997" s="24">
        <v>6.15</v>
      </c>
      <c r="D997" s="24">
        <v>5.65</v>
      </c>
      <c r="E997" s="24">
        <v>6.14</v>
      </c>
      <c r="F997" s="24">
        <v>1088760000</v>
      </c>
      <c r="G997" s="24">
        <v>5566103138</v>
      </c>
      <c r="H997" s="7">
        <v>448</v>
      </c>
      <c r="J997" s="10">
        <f t="shared" si="6"/>
        <v>6.7826086956521689E-2</v>
      </c>
    </row>
    <row r="998" spans="1:10" x14ac:dyDescent="0.25">
      <c r="A998" t="s">
        <v>138</v>
      </c>
      <c r="B998" s="24">
        <v>6.18</v>
      </c>
      <c r="C998" s="24">
        <v>6.22</v>
      </c>
      <c r="D998" s="24">
        <v>5.81</v>
      </c>
      <c r="E998" s="24">
        <v>5.93</v>
      </c>
      <c r="F998" s="24">
        <v>669024000</v>
      </c>
      <c r="G998" s="24">
        <v>5374151359</v>
      </c>
      <c r="H998" s="7">
        <v>449</v>
      </c>
      <c r="J998" s="10">
        <f t="shared" si="6"/>
        <v>-4.0453074433656963E-2</v>
      </c>
    </row>
    <row r="999" spans="1:10" x14ac:dyDescent="0.25">
      <c r="A999" t="s">
        <v>137</v>
      </c>
      <c r="B999" s="24">
        <v>5.95</v>
      </c>
      <c r="C999" s="24">
        <v>6.1</v>
      </c>
      <c r="D999" s="24">
        <v>5.84</v>
      </c>
      <c r="E999" s="24">
        <v>6.02</v>
      </c>
      <c r="F999" s="24">
        <v>686260000</v>
      </c>
      <c r="G999" s="24">
        <v>5456166542</v>
      </c>
      <c r="H999" s="7">
        <v>450</v>
      </c>
      <c r="J999" s="10">
        <f t="shared" ref="J999:J1062" si="7">(E999-B999)/B999</f>
        <v>1.1764705882352839E-2</v>
      </c>
    </row>
    <row r="1000" spans="1:10" x14ac:dyDescent="0.25">
      <c r="A1000" t="s">
        <v>136</v>
      </c>
      <c r="B1000" s="24">
        <v>6.02</v>
      </c>
      <c r="C1000" s="24">
        <v>6.03</v>
      </c>
      <c r="D1000" s="24">
        <v>5.63</v>
      </c>
      <c r="E1000" s="24">
        <v>5.68</v>
      </c>
      <c r="F1000" s="24">
        <v>654906000</v>
      </c>
      <c r="G1000" s="24">
        <v>5149973504</v>
      </c>
      <c r="H1000" s="7">
        <v>451</v>
      </c>
      <c r="J1000" s="10">
        <f t="shared" si="7"/>
        <v>-5.6478405315614599E-2</v>
      </c>
    </row>
    <row r="1001" spans="1:10" x14ac:dyDescent="0.25">
      <c r="A1001" t="s">
        <v>135</v>
      </c>
      <c r="B1001" s="24">
        <v>5.68</v>
      </c>
      <c r="C1001" s="24">
        <v>5.68</v>
      </c>
      <c r="D1001" s="24">
        <v>5.08</v>
      </c>
      <c r="E1001" s="24">
        <v>5.38</v>
      </c>
      <c r="F1001" s="24">
        <v>891486000</v>
      </c>
      <c r="G1001" s="24">
        <v>4877329661</v>
      </c>
      <c r="H1001" s="7">
        <v>452</v>
      </c>
      <c r="J1001" s="10">
        <f t="shared" si="7"/>
        <v>-5.2816901408450675E-2</v>
      </c>
    </row>
    <row r="1002" spans="1:10" x14ac:dyDescent="0.25">
      <c r="A1002" t="s">
        <v>134</v>
      </c>
      <c r="B1002" s="24">
        <v>5.39</v>
      </c>
      <c r="C1002" s="24">
        <v>5.73</v>
      </c>
      <c r="D1002" s="24">
        <v>5.27</v>
      </c>
      <c r="E1002" s="24">
        <v>5.56</v>
      </c>
      <c r="F1002" s="24">
        <v>683187000</v>
      </c>
      <c r="G1002" s="24">
        <v>5034191628</v>
      </c>
      <c r="H1002" s="7">
        <v>453</v>
      </c>
      <c r="J1002" s="10">
        <f t="shared" si="7"/>
        <v>3.1539888682745813E-2</v>
      </c>
    </row>
    <row r="1003" spans="1:10" x14ac:dyDescent="0.25">
      <c r="A1003" t="s">
        <v>133</v>
      </c>
      <c r="B1003" s="24">
        <v>5.56</v>
      </c>
      <c r="C1003" s="24">
        <v>5.88</v>
      </c>
      <c r="D1003" s="24">
        <v>5.41</v>
      </c>
      <c r="E1003" s="24">
        <v>5.82</v>
      </c>
      <c r="F1003" s="24">
        <v>753645000</v>
      </c>
      <c r="G1003" s="24">
        <v>5270785041</v>
      </c>
      <c r="H1003" s="7">
        <v>454</v>
      </c>
      <c r="J1003" s="10">
        <f t="shared" si="7"/>
        <v>4.676258992805768E-2</v>
      </c>
    </row>
    <row r="1004" spans="1:10" x14ac:dyDescent="0.25">
      <c r="A1004" t="s">
        <v>132</v>
      </c>
      <c r="B1004" s="24">
        <v>5.83</v>
      </c>
      <c r="C1004" s="24">
        <v>6.02</v>
      </c>
      <c r="D1004" s="24">
        <v>5.71</v>
      </c>
      <c r="E1004" s="24">
        <v>5.77</v>
      </c>
      <c r="F1004" s="24">
        <v>840105000</v>
      </c>
      <c r="G1004" s="24">
        <v>5229070578</v>
      </c>
      <c r="H1004" s="7">
        <v>455</v>
      </c>
      <c r="J1004" s="10">
        <f t="shared" si="7"/>
        <v>-1.029159519725566E-2</v>
      </c>
    </row>
    <row r="1005" spans="1:10" x14ac:dyDescent="0.25">
      <c r="A1005" t="s">
        <v>131</v>
      </c>
      <c r="B1005" s="24">
        <v>5.76</v>
      </c>
      <c r="C1005" s="24">
        <v>5.81</v>
      </c>
      <c r="D1005" s="24">
        <v>5.52</v>
      </c>
      <c r="E1005" s="24">
        <v>5.76</v>
      </c>
      <c r="F1005" s="24">
        <v>678214000</v>
      </c>
      <c r="G1005" s="24">
        <v>5223714670</v>
      </c>
      <c r="H1005" s="7">
        <v>456</v>
      </c>
      <c r="J1005" s="10">
        <f t="shared" si="7"/>
        <v>0</v>
      </c>
    </row>
    <row r="1006" spans="1:10" x14ac:dyDescent="0.25">
      <c r="A1006" t="s">
        <v>130</v>
      </c>
      <c r="B1006" s="24">
        <v>5.76</v>
      </c>
      <c r="C1006" s="24">
        <v>5.88</v>
      </c>
      <c r="D1006" s="24">
        <v>5.45</v>
      </c>
      <c r="E1006" s="24">
        <v>5.72</v>
      </c>
      <c r="F1006" s="24">
        <v>828008000</v>
      </c>
      <c r="G1006" s="24">
        <v>5182997077</v>
      </c>
      <c r="H1006" s="7">
        <v>457</v>
      </c>
      <c r="J1006" s="10">
        <f t="shared" si="7"/>
        <v>-6.944444444444451E-3</v>
      </c>
    </row>
    <row r="1007" spans="1:10" x14ac:dyDescent="0.25">
      <c r="A1007" t="s">
        <v>129</v>
      </c>
      <c r="B1007" s="24">
        <v>5.74</v>
      </c>
      <c r="C1007" s="24">
        <v>5.8</v>
      </c>
      <c r="D1007" s="24">
        <v>5.57</v>
      </c>
      <c r="E1007" s="24">
        <v>5.74</v>
      </c>
      <c r="F1007" s="24">
        <v>695608000</v>
      </c>
      <c r="G1007" s="24">
        <v>5198765742</v>
      </c>
      <c r="H1007" s="7">
        <v>458</v>
      </c>
      <c r="J1007" s="10">
        <f t="shared" si="7"/>
        <v>0</v>
      </c>
    </row>
    <row r="1008" spans="1:10" x14ac:dyDescent="0.25">
      <c r="A1008" t="s">
        <v>128</v>
      </c>
      <c r="B1008" s="24">
        <v>5.74</v>
      </c>
      <c r="C1008" s="24">
        <v>5.76</v>
      </c>
      <c r="D1008" s="24">
        <v>5.58</v>
      </c>
      <c r="E1008" s="24">
        <v>5.65</v>
      </c>
      <c r="F1008" s="24">
        <v>564671000</v>
      </c>
      <c r="G1008" s="24">
        <v>5117140244</v>
      </c>
      <c r="H1008" s="7">
        <v>459</v>
      </c>
      <c r="J1008" s="10">
        <f t="shared" si="7"/>
        <v>-1.5679442508710777E-2</v>
      </c>
    </row>
    <row r="1009" spans="1:10" x14ac:dyDescent="0.25">
      <c r="A1009" t="s">
        <v>127</v>
      </c>
      <c r="B1009" s="24">
        <v>5.61</v>
      </c>
      <c r="C1009" s="24">
        <v>5.64</v>
      </c>
      <c r="D1009" s="24">
        <v>5.49</v>
      </c>
      <c r="E1009" s="24">
        <v>5.62</v>
      </c>
      <c r="F1009" s="24">
        <v>595740000</v>
      </c>
      <c r="G1009" s="24">
        <v>5091384758</v>
      </c>
      <c r="H1009" s="7">
        <v>460</v>
      </c>
      <c r="J1009" s="10">
        <f t="shared" si="7"/>
        <v>1.7825311942958621E-3</v>
      </c>
    </row>
    <row r="1010" spans="1:10" x14ac:dyDescent="0.25">
      <c r="A1010" t="s">
        <v>126</v>
      </c>
      <c r="B1010" s="24">
        <v>5.63</v>
      </c>
      <c r="C1010" s="24">
        <v>5.85</v>
      </c>
      <c r="D1010" s="24">
        <v>5.61</v>
      </c>
      <c r="E1010" s="24">
        <v>5.78</v>
      </c>
      <c r="F1010" s="24">
        <v>613679000</v>
      </c>
      <c r="G1010" s="24">
        <v>5235749605</v>
      </c>
      <c r="H1010" s="7">
        <v>461</v>
      </c>
      <c r="J1010" s="10">
        <f t="shared" si="7"/>
        <v>2.6642984014209656E-2</v>
      </c>
    </row>
    <row r="1011" spans="1:10" x14ac:dyDescent="0.25">
      <c r="A1011" t="s">
        <v>125</v>
      </c>
      <c r="B1011" s="24">
        <v>5.79</v>
      </c>
      <c r="C1011" s="24">
        <v>5.83</v>
      </c>
      <c r="D1011" s="24">
        <v>5.69</v>
      </c>
      <c r="E1011" s="24">
        <v>5.81</v>
      </c>
      <c r="F1011" s="24">
        <v>554553000</v>
      </c>
      <c r="G1011" s="24">
        <v>5266489439</v>
      </c>
      <c r="H1011" s="7">
        <v>462</v>
      </c>
      <c r="J1011" s="10">
        <f t="shared" si="7"/>
        <v>3.4542314335059715E-3</v>
      </c>
    </row>
    <row r="1012" spans="1:10" x14ac:dyDescent="0.25">
      <c r="A1012" t="s">
        <v>124</v>
      </c>
      <c r="B1012" s="24">
        <v>5.81</v>
      </c>
      <c r="C1012" s="24">
        <v>5.82</v>
      </c>
      <c r="D1012" s="24">
        <v>5.7</v>
      </c>
      <c r="E1012" s="24">
        <v>5.73</v>
      </c>
      <c r="F1012" s="24">
        <v>486075000</v>
      </c>
      <c r="G1012" s="24">
        <v>5192168277</v>
      </c>
      <c r="H1012" s="7">
        <v>463</v>
      </c>
      <c r="J1012" s="10">
        <f t="shared" si="7"/>
        <v>-1.3769363166953388E-2</v>
      </c>
    </row>
    <row r="1013" spans="1:10" x14ac:dyDescent="0.25">
      <c r="A1013" t="s">
        <v>123</v>
      </c>
      <c r="B1013" s="24">
        <v>5.73</v>
      </c>
      <c r="C1013" s="24">
        <v>5.79</v>
      </c>
      <c r="D1013" s="24">
        <v>5.66</v>
      </c>
      <c r="E1013" s="24">
        <v>5.76</v>
      </c>
      <c r="F1013" s="24">
        <v>525930000</v>
      </c>
      <c r="G1013" s="24">
        <v>5219174382</v>
      </c>
      <c r="H1013" s="7">
        <v>464</v>
      </c>
      <c r="J1013" s="10">
        <f t="shared" si="7"/>
        <v>5.2356020942407261E-3</v>
      </c>
    </row>
    <row r="1014" spans="1:10" x14ac:dyDescent="0.25">
      <c r="A1014" t="s">
        <v>122</v>
      </c>
      <c r="B1014" s="24">
        <v>5.77</v>
      </c>
      <c r="C1014" s="24">
        <v>5.99</v>
      </c>
      <c r="D1014" s="24">
        <v>5.72</v>
      </c>
      <c r="E1014" s="24">
        <v>5.91</v>
      </c>
      <c r="F1014" s="24">
        <v>627571000</v>
      </c>
      <c r="G1014" s="24">
        <v>5359035191</v>
      </c>
      <c r="H1014" s="7">
        <v>465</v>
      </c>
      <c r="J1014" s="10">
        <f t="shared" si="7"/>
        <v>2.4263431542461106E-2</v>
      </c>
    </row>
    <row r="1015" spans="1:10" x14ac:dyDescent="0.25">
      <c r="A1015" t="s">
        <v>121</v>
      </c>
      <c r="B1015" s="24">
        <v>5.92</v>
      </c>
      <c r="C1015" s="24">
        <v>5.94</v>
      </c>
      <c r="D1015" s="24">
        <v>5.84</v>
      </c>
      <c r="E1015" s="24">
        <v>5.91</v>
      </c>
      <c r="F1015" s="24">
        <v>538883000</v>
      </c>
      <c r="G1015" s="24">
        <v>5355691146</v>
      </c>
      <c r="H1015" s="7">
        <v>466</v>
      </c>
      <c r="J1015" s="10">
        <f t="shared" si="7"/>
        <v>-1.6891891891891533E-3</v>
      </c>
    </row>
    <row r="1016" spans="1:10" x14ac:dyDescent="0.25">
      <c r="A1016" t="s">
        <v>120</v>
      </c>
      <c r="B1016" s="24">
        <v>5.89</v>
      </c>
      <c r="C1016" s="24">
        <v>5.9</v>
      </c>
      <c r="D1016" s="24">
        <v>5.81</v>
      </c>
      <c r="E1016" s="24">
        <v>5.88</v>
      </c>
      <c r="F1016" s="24">
        <v>533169000</v>
      </c>
      <c r="G1016" s="24">
        <v>5328630667</v>
      </c>
      <c r="H1016" s="7">
        <v>467</v>
      </c>
      <c r="J1016" s="10">
        <f t="shared" si="7"/>
        <v>-1.697792869269913E-3</v>
      </c>
    </row>
    <row r="1017" spans="1:10" x14ac:dyDescent="0.25">
      <c r="A1017" t="s">
        <v>119</v>
      </c>
      <c r="B1017" s="24">
        <v>5.88</v>
      </c>
      <c r="C1017" s="24">
        <v>5.88</v>
      </c>
      <c r="D1017" s="24">
        <v>5.07</v>
      </c>
      <c r="E1017" s="24">
        <v>5.08</v>
      </c>
      <c r="F1017" s="24">
        <v>758737000</v>
      </c>
      <c r="G1017" s="24">
        <v>4601251148</v>
      </c>
      <c r="H1017" s="7">
        <v>468</v>
      </c>
      <c r="J1017" s="10">
        <f t="shared" si="7"/>
        <v>-0.13605442176870747</v>
      </c>
    </row>
    <row r="1018" spans="1:10" x14ac:dyDescent="0.25">
      <c r="A1018" t="s">
        <v>118</v>
      </c>
      <c r="B1018" s="24">
        <v>5.04</v>
      </c>
      <c r="C1018" s="24">
        <v>5.24</v>
      </c>
      <c r="D1018" s="24">
        <v>5.03</v>
      </c>
      <c r="E1018" s="24">
        <v>5.18</v>
      </c>
      <c r="F1018" s="24">
        <v>525307000</v>
      </c>
      <c r="G1018" s="24">
        <v>4693941899</v>
      </c>
      <c r="H1018" s="7">
        <v>469</v>
      </c>
      <c r="J1018" s="10">
        <f t="shared" si="7"/>
        <v>2.7777777777777714E-2</v>
      </c>
    </row>
    <row r="1019" spans="1:10" x14ac:dyDescent="0.25">
      <c r="A1019" t="s">
        <v>117</v>
      </c>
      <c r="B1019" s="24">
        <v>5.18</v>
      </c>
      <c r="C1019" s="24">
        <v>5.28</v>
      </c>
      <c r="D1019" s="24">
        <v>5.18</v>
      </c>
      <c r="E1019" s="24">
        <v>5.25</v>
      </c>
      <c r="F1019" s="24">
        <v>362609000</v>
      </c>
      <c r="G1019" s="24">
        <v>4761330286</v>
      </c>
      <c r="H1019" s="7">
        <v>470</v>
      </c>
      <c r="J1019" s="10">
        <f t="shared" si="7"/>
        <v>1.351351351351357E-2</v>
      </c>
    </row>
    <row r="1020" spans="1:10" x14ac:dyDescent="0.25">
      <c r="A1020" t="s">
        <v>116</v>
      </c>
      <c r="B1020" s="24">
        <v>5.25</v>
      </c>
      <c r="C1020" s="24">
        <v>5.28</v>
      </c>
      <c r="D1020" s="24">
        <v>5.16</v>
      </c>
      <c r="E1020" s="24">
        <v>5.17</v>
      </c>
      <c r="F1020" s="24">
        <v>372903000</v>
      </c>
      <c r="G1020" s="24">
        <v>4682831334</v>
      </c>
      <c r="H1020" s="7">
        <v>471</v>
      </c>
      <c r="J1020" s="10">
        <f t="shared" si="7"/>
        <v>-1.5238095238095252E-2</v>
      </c>
    </row>
    <row r="1021" spans="1:10" x14ac:dyDescent="0.25">
      <c r="A1021" t="s">
        <v>115</v>
      </c>
      <c r="B1021" s="24">
        <v>5.16</v>
      </c>
      <c r="C1021" s="24">
        <v>5.64</v>
      </c>
      <c r="D1021" s="24">
        <v>5.1100000000000003</v>
      </c>
      <c r="E1021" s="24">
        <v>5.47</v>
      </c>
      <c r="F1021" s="24">
        <v>918475000</v>
      </c>
      <c r="G1021" s="24">
        <v>4958094226</v>
      </c>
      <c r="H1021" s="7">
        <v>472</v>
      </c>
      <c r="J1021" s="10">
        <f t="shared" si="7"/>
        <v>6.0077519379844881E-2</v>
      </c>
    </row>
    <row r="1022" spans="1:10" x14ac:dyDescent="0.25">
      <c r="A1022" t="s">
        <v>114</v>
      </c>
      <c r="B1022" s="24">
        <v>5.48</v>
      </c>
      <c r="C1022" s="24">
        <v>5.51</v>
      </c>
      <c r="D1022" s="24">
        <v>5.4</v>
      </c>
      <c r="E1022" s="24">
        <v>5.44</v>
      </c>
      <c r="F1022" s="24">
        <v>425119000</v>
      </c>
      <c r="G1022" s="24">
        <v>4927245642</v>
      </c>
      <c r="H1022" s="7">
        <v>473</v>
      </c>
      <c r="J1022" s="10">
        <f t="shared" si="7"/>
        <v>-7.2992700729927066E-3</v>
      </c>
    </row>
    <row r="1023" spans="1:10" x14ac:dyDescent="0.25">
      <c r="A1023" t="s">
        <v>113</v>
      </c>
      <c r="B1023" s="24">
        <v>5.45</v>
      </c>
      <c r="C1023" s="24">
        <v>5.46</v>
      </c>
      <c r="D1023" s="24">
        <v>5.37</v>
      </c>
      <c r="E1023" s="24">
        <v>5.41</v>
      </c>
      <c r="F1023" s="24">
        <v>401459000</v>
      </c>
      <c r="G1023" s="24">
        <v>4904535139</v>
      </c>
      <c r="H1023" s="7">
        <v>474</v>
      </c>
      <c r="J1023" s="10">
        <f t="shared" si="7"/>
        <v>-7.3394495412844101E-3</v>
      </c>
    </row>
    <row r="1024" spans="1:10" x14ac:dyDescent="0.25">
      <c r="A1024" t="s">
        <v>112</v>
      </c>
      <c r="B1024" s="24">
        <v>5.42</v>
      </c>
      <c r="C1024" s="24">
        <v>5.45</v>
      </c>
      <c r="D1024" s="24">
        <v>5.32</v>
      </c>
      <c r="E1024" s="24">
        <v>5.35</v>
      </c>
      <c r="F1024" s="24">
        <v>440484000</v>
      </c>
      <c r="G1024" s="24">
        <v>4852616357</v>
      </c>
      <c r="H1024" s="7">
        <v>475</v>
      </c>
      <c r="J1024" s="10">
        <f t="shared" si="7"/>
        <v>-1.2915129151291565E-2</v>
      </c>
    </row>
    <row r="1025" spans="1:10" x14ac:dyDescent="0.25">
      <c r="A1025" t="s">
        <v>111</v>
      </c>
      <c r="B1025" s="24">
        <v>5.36</v>
      </c>
      <c r="C1025" s="24">
        <v>5.37</v>
      </c>
      <c r="D1025" s="24">
        <v>5.29</v>
      </c>
      <c r="E1025" s="24">
        <v>5.33</v>
      </c>
      <c r="F1025" s="24">
        <v>378435000</v>
      </c>
      <c r="G1025" s="24">
        <v>4833666771</v>
      </c>
      <c r="H1025" s="7">
        <v>476</v>
      </c>
      <c r="J1025" s="10">
        <f t="shared" si="7"/>
        <v>-5.59701492537318E-3</v>
      </c>
    </row>
    <row r="1026" spans="1:10" x14ac:dyDescent="0.25">
      <c r="A1026" t="s">
        <v>110</v>
      </c>
      <c r="B1026" s="24">
        <v>5.34</v>
      </c>
      <c r="C1026" s="24">
        <v>5.42</v>
      </c>
      <c r="D1026" s="24">
        <v>5.33</v>
      </c>
      <c r="E1026" s="24">
        <v>5.37</v>
      </c>
      <c r="F1026" s="24">
        <v>366171000</v>
      </c>
      <c r="G1026" s="24">
        <v>4868702207</v>
      </c>
      <c r="H1026" s="7">
        <v>477</v>
      </c>
      <c r="J1026" s="10">
        <f t="shared" si="7"/>
        <v>5.6179775280899343E-3</v>
      </c>
    </row>
    <row r="1027" spans="1:10" x14ac:dyDescent="0.25">
      <c r="A1027" t="s">
        <v>109</v>
      </c>
      <c r="B1027" s="24">
        <v>5.37</v>
      </c>
      <c r="C1027" s="24">
        <v>5.5</v>
      </c>
      <c r="D1027" s="24">
        <v>5.36</v>
      </c>
      <c r="E1027" s="24">
        <v>5.42</v>
      </c>
      <c r="F1027" s="24">
        <v>443995000</v>
      </c>
      <c r="G1027" s="24">
        <v>4914612585</v>
      </c>
      <c r="H1027" s="7">
        <v>478</v>
      </c>
      <c r="J1027" s="10">
        <f t="shared" si="7"/>
        <v>9.3109869646182154E-3</v>
      </c>
    </row>
    <row r="1028" spans="1:10" x14ac:dyDescent="0.25">
      <c r="A1028" t="s">
        <v>108</v>
      </c>
      <c r="B1028" s="24">
        <v>5.41</v>
      </c>
      <c r="C1028" s="24">
        <v>5.48</v>
      </c>
      <c r="D1028" s="24">
        <v>5.37</v>
      </c>
      <c r="E1028" s="24">
        <v>5.38</v>
      </c>
      <c r="F1028" s="24">
        <v>348657000</v>
      </c>
      <c r="G1028" s="24">
        <v>4878326530</v>
      </c>
      <c r="H1028" s="7">
        <v>479</v>
      </c>
      <c r="J1028" s="10">
        <f t="shared" si="7"/>
        <v>-5.5452865064695468E-3</v>
      </c>
    </row>
    <row r="1029" spans="1:10" x14ac:dyDescent="0.25">
      <c r="A1029" t="s">
        <v>107</v>
      </c>
      <c r="B1029" s="24">
        <v>5.38</v>
      </c>
      <c r="C1029" s="24">
        <v>5.43</v>
      </c>
      <c r="D1029" s="24">
        <v>5.35</v>
      </c>
      <c r="E1029" s="24">
        <v>5.42</v>
      </c>
      <c r="F1029" s="24">
        <v>329169000</v>
      </c>
      <c r="G1029" s="24">
        <v>4910679481</v>
      </c>
      <c r="H1029" s="7">
        <v>480</v>
      </c>
      <c r="J1029" s="10">
        <f t="shared" si="7"/>
        <v>7.4349442379182222E-3</v>
      </c>
    </row>
    <row r="1030" spans="1:10" x14ac:dyDescent="0.25">
      <c r="A1030" t="s">
        <v>106</v>
      </c>
      <c r="B1030" s="24">
        <v>5.41</v>
      </c>
      <c r="C1030" s="24">
        <v>5.44</v>
      </c>
      <c r="D1030" s="24">
        <v>5.37</v>
      </c>
      <c r="E1030" s="24">
        <v>5.38</v>
      </c>
      <c r="F1030" s="24">
        <v>312068000</v>
      </c>
      <c r="G1030" s="24">
        <v>4875480921</v>
      </c>
      <c r="H1030" s="7">
        <v>481</v>
      </c>
      <c r="J1030" s="10">
        <f t="shared" si="7"/>
        <v>-5.5452865064695468E-3</v>
      </c>
    </row>
    <row r="1031" spans="1:10" x14ac:dyDescent="0.25">
      <c r="A1031" t="s">
        <v>105</v>
      </c>
      <c r="B1031" s="24">
        <v>5.38</v>
      </c>
      <c r="C1031" s="24">
        <v>5.4</v>
      </c>
      <c r="D1031" s="24">
        <v>5.36</v>
      </c>
      <c r="E1031" s="24">
        <v>5.37</v>
      </c>
      <c r="F1031" s="24">
        <v>291321000</v>
      </c>
      <c r="G1031" s="24">
        <v>4870061575</v>
      </c>
      <c r="H1031" s="7">
        <v>482</v>
      </c>
      <c r="J1031" s="10">
        <f t="shared" si="7"/>
        <v>-1.8587360594795144E-3</v>
      </c>
    </row>
    <row r="1032" spans="1:10" x14ac:dyDescent="0.25">
      <c r="A1032" t="s">
        <v>104</v>
      </c>
      <c r="B1032" s="24">
        <v>5.37</v>
      </c>
      <c r="C1032" s="24">
        <v>5.41</v>
      </c>
      <c r="D1032" s="24">
        <v>5.33</v>
      </c>
      <c r="E1032" s="24">
        <v>5.39</v>
      </c>
      <c r="F1032" s="24">
        <v>355795000</v>
      </c>
      <c r="G1032" s="24">
        <v>4881788387</v>
      </c>
      <c r="H1032" s="7">
        <v>483</v>
      </c>
      <c r="J1032" s="10">
        <f t="shared" si="7"/>
        <v>3.7243947858472204E-3</v>
      </c>
    </row>
    <row r="1033" spans="1:10" x14ac:dyDescent="0.25">
      <c r="A1033" t="s">
        <v>95</v>
      </c>
      <c r="B1033" s="24">
        <v>5.39</v>
      </c>
      <c r="C1033" s="24">
        <v>5.41</v>
      </c>
      <c r="D1033" s="24">
        <v>5.36</v>
      </c>
      <c r="E1033" s="24">
        <v>5.38</v>
      </c>
      <c r="F1033" s="24">
        <v>415957000</v>
      </c>
      <c r="G1033" s="24">
        <v>4877166537</v>
      </c>
      <c r="H1033" s="7">
        <v>484</v>
      </c>
      <c r="J1033" s="10">
        <f t="shared" si="7"/>
        <v>-1.8552875695732444E-3</v>
      </c>
    </row>
    <row r="1034" spans="1:10" x14ac:dyDescent="0.25">
      <c r="A1034" t="s">
        <v>94</v>
      </c>
      <c r="B1034" s="24">
        <v>5.4</v>
      </c>
      <c r="C1034" s="24">
        <v>5.43</v>
      </c>
      <c r="D1034" s="24">
        <v>5.38</v>
      </c>
      <c r="E1034" s="24">
        <v>5.43</v>
      </c>
      <c r="F1034" s="24">
        <v>382333000</v>
      </c>
      <c r="G1034" s="24">
        <v>4916588199</v>
      </c>
      <c r="H1034" s="7">
        <v>485</v>
      </c>
      <c r="J1034" s="10">
        <f t="shared" si="7"/>
        <v>5.5555555555554369E-3</v>
      </c>
    </row>
    <row r="1035" spans="1:10" x14ac:dyDescent="0.25">
      <c r="A1035" t="s">
        <v>93</v>
      </c>
      <c r="B1035" s="24">
        <v>5.41</v>
      </c>
      <c r="C1035" s="24">
        <v>5.43</v>
      </c>
      <c r="D1035" s="24">
        <v>5.08</v>
      </c>
      <c r="E1035" s="24">
        <v>5.15</v>
      </c>
      <c r="F1035" s="24">
        <v>578423000</v>
      </c>
      <c r="G1035" s="24">
        <v>4663727687</v>
      </c>
      <c r="H1035" s="7">
        <v>486</v>
      </c>
      <c r="J1035" s="10">
        <f t="shared" si="7"/>
        <v>-4.8059149722735631E-2</v>
      </c>
    </row>
    <row r="1036" spans="1:10" x14ac:dyDescent="0.25">
      <c r="A1036" t="s">
        <v>92</v>
      </c>
      <c r="B1036" s="24">
        <v>5.15</v>
      </c>
      <c r="C1036" s="24">
        <v>5.16</v>
      </c>
      <c r="D1036" s="24">
        <v>5.1100000000000003</v>
      </c>
      <c r="E1036" s="24">
        <v>5.14</v>
      </c>
      <c r="F1036" s="24">
        <v>562212000</v>
      </c>
      <c r="G1036" s="24">
        <v>4654302737</v>
      </c>
      <c r="H1036" s="7">
        <v>487</v>
      </c>
      <c r="J1036" s="10">
        <f t="shared" si="7"/>
        <v>-1.9417475728156649E-3</v>
      </c>
    </row>
    <row r="1037" spans="1:10" x14ac:dyDescent="0.25">
      <c r="A1037" t="s">
        <v>91</v>
      </c>
      <c r="B1037" s="24">
        <v>5.14</v>
      </c>
      <c r="C1037" s="24">
        <v>5.22</v>
      </c>
      <c r="D1037" s="24">
        <v>5.12</v>
      </c>
      <c r="E1037" s="24">
        <v>5.2</v>
      </c>
      <c r="F1037" s="24">
        <v>646592000</v>
      </c>
      <c r="G1037" s="24">
        <v>4709103380</v>
      </c>
      <c r="H1037" s="7">
        <v>488</v>
      </c>
      <c r="J1037" s="10">
        <f t="shared" si="7"/>
        <v>1.167315175097286E-2</v>
      </c>
    </row>
    <row r="1038" spans="1:10" x14ac:dyDescent="0.25">
      <c r="A1038" t="s">
        <v>90</v>
      </c>
      <c r="B1038" s="24">
        <v>5.2</v>
      </c>
      <c r="C1038" s="24">
        <v>5.53</v>
      </c>
      <c r="D1038" s="24">
        <v>5.19</v>
      </c>
      <c r="E1038" s="24">
        <v>5.28</v>
      </c>
      <c r="F1038" s="24">
        <v>560423000</v>
      </c>
      <c r="G1038" s="24">
        <v>4782246423</v>
      </c>
      <c r="H1038" s="7">
        <v>489</v>
      </c>
      <c r="J1038" s="10">
        <f t="shared" si="7"/>
        <v>1.5384615384615398E-2</v>
      </c>
    </row>
    <row r="1039" spans="1:10" x14ac:dyDescent="0.25">
      <c r="A1039" t="s">
        <v>89</v>
      </c>
      <c r="B1039" s="24">
        <v>5.28</v>
      </c>
      <c r="C1039" s="24">
        <v>5.38</v>
      </c>
      <c r="D1039" s="24">
        <v>5.28</v>
      </c>
      <c r="E1039" s="24">
        <v>5.36</v>
      </c>
      <c r="F1039" s="24">
        <v>668222000</v>
      </c>
      <c r="G1039" s="24">
        <v>4853450102</v>
      </c>
      <c r="H1039" s="7">
        <v>490</v>
      </c>
      <c r="J1039" s="10">
        <f t="shared" si="7"/>
        <v>1.5151515151515164E-2</v>
      </c>
    </row>
    <row r="1040" spans="1:10" x14ac:dyDescent="0.25">
      <c r="A1040" t="s">
        <v>88</v>
      </c>
      <c r="B1040" s="24">
        <v>5.36</v>
      </c>
      <c r="C1040" s="24">
        <v>5.36</v>
      </c>
      <c r="D1040" s="24">
        <v>5.29</v>
      </c>
      <c r="E1040" s="24">
        <v>5.31</v>
      </c>
      <c r="F1040" s="24">
        <v>624348000</v>
      </c>
      <c r="G1040" s="24">
        <v>4816321240</v>
      </c>
      <c r="H1040" s="7">
        <v>491</v>
      </c>
      <c r="J1040" s="10">
        <f t="shared" si="7"/>
        <v>-9.3283582089553566E-3</v>
      </c>
    </row>
    <row r="1041" spans="1:10" x14ac:dyDescent="0.25">
      <c r="A1041" t="s">
        <v>87</v>
      </c>
      <c r="B1041" s="24">
        <v>5.31</v>
      </c>
      <c r="C1041" s="24">
        <v>5.47</v>
      </c>
      <c r="D1041" s="24">
        <v>5.29</v>
      </c>
      <c r="E1041" s="24">
        <v>5.45</v>
      </c>
      <c r="F1041" s="24">
        <v>736521000</v>
      </c>
      <c r="G1041" s="24">
        <v>4938410582</v>
      </c>
      <c r="H1041" s="7">
        <v>492</v>
      </c>
      <c r="J1041" s="10">
        <f t="shared" si="7"/>
        <v>2.6365348399246813E-2</v>
      </c>
    </row>
    <row r="1042" spans="1:10" x14ac:dyDescent="0.25">
      <c r="A1042" t="s">
        <v>86</v>
      </c>
      <c r="B1042" s="24">
        <v>5.44</v>
      </c>
      <c r="C1042" s="24">
        <v>5.51</v>
      </c>
      <c r="D1042" s="24">
        <v>5.41</v>
      </c>
      <c r="E1042" s="24">
        <v>5.47</v>
      </c>
      <c r="F1042" s="24">
        <v>681390000</v>
      </c>
      <c r="G1042" s="24">
        <v>4955366428</v>
      </c>
      <c r="H1042" s="7">
        <v>493</v>
      </c>
      <c r="J1042" s="10">
        <f t="shared" si="7"/>
        <v>5.5147058823528236E-3</v>
      </c>
    </row>
    <row r="1043" spans="1:10" x14ac:dyDescent="0.25">
      <c r="A1043" t="s">
        <v>85</v>
      </c>
      <c r="B1043" s="24">
        <v>5.48</v>
      </c>
      <c r="C1043" s="24">
        <v>5.73</v>
      </c>
      <c r="D1043" s="24">
        <v>5.47</v>
      </c>
      <c r="E1043" s="24">
        <v>5.73</v>
      </c>
      <c r="F1043" s="24">
        <v>776546000</v>
      </c>
      <c r="G1043" s="24">
        <v>5156063472</v>
      </c>
      <c r="H1043" s="7">
        <v>494</v>
      </c>
      <c r="J1043" s="10">
        <f t="shared" si="7"/>
        <v>4.5620437956204379E-2</v>
      </c>
    </row>
    <row r="1044" spans="1:10" x14ac:dyDescent="0.25">
      <c r="A1044" t="s">
        <v>84</v>
      </c>
      <c r="B1044" s="24">
        <v>5.73</v>
      </c>
      <c r="C1044" s="24">
        <v>5.77</v>
      </c>
      <c r="D1044" s="24">
        <v>5.62</v>
      </c>
      <c r="E1044" s="24">
        <v>5.65</v>
      </c>
      <c r="F1044" s="24">
        <v>719042000</v>
      </c>
      <c r="G1044" s="24">
        <v>5119904291</v>
      </c>
      <c r="H1044" s="7">
        <v>495</v>
      </c>
      <c r="J1044" s="10">
        <f t="shared" si="7"/>
        <v>-1.3961605584642245E-2</v>
      </c>
    </row>
    <row r="1045" spans="1:10" x14ac:dyDescent="0.25">
      <c r="A1045" t="s">
        <v>83</v>
      </c>
      <c r="B1045" s="24">
        <v>5.64</v>
      </c>
      <c r="C1045" s="24">
        <v>5.66</v>
      </c>
      <c r="D1045" s="24">
        <v>5.5</v>
      </c>
      <c r="E1045" s="24">
        <v>5.5</v>
      </c>
      <c r="F1045" s="24">
        <v>655039000</v>
      </c>
      <c r="G1045" s="24">
        <v>4988779685</v>
      </c>
      <c r="H1045" s="7">
        <v>496</v>
      </c>
      <c r="J1045" s="10">
        <f t="shared" si="7"/>
        <v>-2.4822695035460939E-2</v>
      </c>
    </row>
    <row r="1046" spans="1:10" x14ac:dyDescent="0.25">
      <c r="A1046" t="s">
        <v>82</v>
      </c>
      <c r="B1046" s="24">
        <v>5.5</v>
      </c>
      <c r="C1046" s="24">
        <v>5.53</v>
      </c>
      <c r="D1046" s="24">
        <v>5.37</v>
      </c>
      <c r="E1046" s="24">
        <v>5.38</v>
      </c>
      <c r="F1046" s="24">
        <v>719946000</v>
      </c>
      <c r="G1046" s="24">
        <v>4878118094</v>
      </c>
      <c r="H1046" s="7">
        <v>497</v>
      </c>
      <c r="J1046" s="10">
        <f t="shared" si="7"/>
        <v>-2.1818181818181837E-2</v>
      </c>
    </row>
    <row r="1047" spans="1:10" x14ac:dyDescent="0.25">
      <c r="A1047" t="s">
        <v>81</v>
      </c>
      <c r="B1047" s="24">
        <v>5.38</v>
      </c>
      <c r="C1047" s="24">
        <v>5.45</v>
      </c>
      <c r="D1047" s="24">
        <v>5.37</v>
      </c>
      <c r="E1047" s="24">
        <v>5.42</v>
      </c>
      <c r="F1047" s="24">
        <v>595931000</v>
      </c>
      <c r="G1047" s="24">
        <v>4913380092</v>
      </c>
      <c r="H1047" s="7">
        <v>498</v>
      </c>
      <c r="J1047" s="10">
        <f t="shared" si="7"/>
        <v>7.4349442379182222E-3</v>
      </c>
    </row>
    <row r="1048" spans="1:10" x14ac:dyDescent="0.25">
      <c r="A1048" t="s">
        <v>80</v>
      </c>
      <c r="B1048" s="24">
        <v>5.41</v>
      </c>
      <c r="C1048" s="24">
        <v>5.44</v>
      </c>
      <c r="D1048" s="24">
        <v>5.29</v>
      </c>
      <c r="E1048" s="24">
        <v>5.44</v>
      </c>
      <c r="F1048" s="24">
        <v>729699000</v>
      </c>
      <c r="G1048" s="24">
        <v>4933408109</v>
      </c>
      <c r="H1048" s="7">
        <v>499</v>
      </c>
      <c r="J1048" s="10">
        <f t="shared" si="7"/>
        <v>5.5452865064695468E-3</v>
      </c>
    </row>
    <row r="1049" spans="1:10" x14ac:dyDescent="0.25">
      <c r="A1049" t="s">
        <v>79</v>
      </c>
      <c r="B1049" s="24">
        <v>5.45</v>
      </c>
      <c r="C1049" s="24">
        <v>5.46</v>
      </c>
      <c r="D1049" s="24">
        <v>5.36</v>
      </c>
      <c r="E1049" s="24">
        <v>5.4</v>
      </c>
      <c r="F1049" s="24">
        <v>606714000</v>
      </c>
      <c r="G1049" s="24">
        <v>4895690187</v>
      </c>
      <c r="H1049" s="7">
        <v>500</v>
      </c>
      <c r="J1049" s="10">
        <f t="shared" si="7"/>
        <v>-9.1743119266054721E-3</v>
      </c>
    </row>
    <row r="1050" spans="1:10" x14ac:dyDescent="0.25">
      <c r="A1050" t="s">
        <v>78</v>
      </c>
      <c r="B1050" s="24">
        <v>5.4</v>
      </c>
      <c r="C1050" s="24">
        <v>5.41</v>
      </c>
      <c r="D1050" s="24">
        <v>5.16</v>
      </c>
      <c r="E1050" s="24">
        <v>5.23</v>
      </c>
      <c r="F1050" s="24">
        <v>766307000</v>
      </c>
      <c r="G1050" s="24">
        <v>4736408545</v>
      </c>
      <c r="H1050" s="7">
        <v>501</v>
      </c>
      <c r="J1050" s="10">
        <f t="shared" si="7"/>
        <v>-3.1481481481481464E-2</v>
      </c>
    </row>
    <row r="1051" spans="1:10" x14ac:dyDescent="0.25">
      <c r="A1051" t="s">
        <v>77</v>
      </c>
      <c r="B1051" s="24">
        <v>5.22</v>
      </c>
      <c r="C1051" s="24">
        <v>5.24</v>
      </c>
      <c r="D1051" s="24">
        <v>4.4800000000000004</v>
      </c>
      <c r="E1051" s="24">
        <v>4.6399999999999997</v>
      </c>
      <c r="F1051" s="24">
        <v>1244140000</v>
      </c>
      <c r="G1051" s="24">
        <v>4201134866</v>
      </c>
      <c r="H1051" s="7">
        <v>502</v>
      </c>
      <c r="J1051" s="10">
        <f t="shared" si="7"/>
        <v>-0.11111111111111113</v>
      </c>
    </row>
    <row r="1052" spans="1:10" x14ac:dyDescent="0.25">
      <c r="A1052" t="s">
        <v>76</v>
      </c>
      <c r="B1052" s="24">
        <v>4.6399999999999997</v>
      </c>
      <c r="C1052" s="24">
        <v>4.6900000000000004</v>
      </c>
      <c r="D1052" s="24">
        <v>4.26</v>
      </c>
      <c r="E1052" s="24">
        <v>4.6900000000000004</v>
      </c>
      <c r="F1052" s="24">
        <v>1265280000</v>
      </c>
      <c r="G1052" s="24">
        <v>4248594923</v>
      </c>
      <c r="H1052" s="7">
        <v>503</v>
      </c>
      <c r="J1052" s="10">
        <f t="shared" si="7"/>
        <v>1.0775862068965671E-2</v>
      </c>
    </row>
    <row r="1053" spans="1:10" x14ac:dyDescent="0.25">
      <c r="A1053" t="s">
        <v>75</v>
      </c>
      <c r="B1053" s="24">
        <v>4.6900000000000004</v>
      </c>
      <c r="C1053" s="24">
        <v>4.72</v>
      </c>
      <c r="D1053" s="24">
        <v>4.49</v>
      </c>
      <c r="E1053" s="24">
        <v>4.55</v>
      </c>
      <c r="F1053" s="24">
        <v>923308000</v>
      </c>
      <c r="G1053" s="24">
        <v>4121158735</v>
      </c>
      <c r="H1053" s="7">
        <v>504</v>
      </c>
      <c r="J1053" s="10">
        <f t="shared" si="7"/>
        <v>-2.9850746268656834E-2</v>
      </c>
    </row>
    <row r="1054" spans="1:10" x14ac:dyDescent="0.25">
      <c r="A1054" t="s">
        <v>74</v>
      </c>
      <c r="B1054" s="24">
        <v>4.55</v>
      </c>
      <c r="C1054" s="24">
        <v>4.58</v>
      </c>
      <c r="D1054" s="24">
        <v>4.51</v>
      </c>
      <c r="E1054" s="24">
        <v>4.57</v>
      </c>
      <c r="F1054" s="24">
        <v>773374000</v>
      </c>
      <c r="G1054" s="24">
        <v>4144050486</v>
      </c>
      <c r="H1054" s="7">
        <v>505</v>
      </c>
      <c r="J1054" s="10">
        <f t="shared" si="7"/>
        <v>4.3956043956044971E-3</v>
      </c>
    </row>
    <row r="1055" spans="1:10" x14ac:dyDescent="0.25">
      <c r="A1055" t="s">
        <v>73</v>
      </c>
      <c r="B1055" s="24">
        <v>4.58</v>
      </c>
      <c r="C1055" s="24">
        <v>4.6399999999999997</v>
      </c>
      <c r="D1055" s="24">
        <v>4.5599999999999996</v>
      </c>
      <c r="E1055" s="24">
        <v>4.59</v>
      </c>
      <c r="F1055" s="24">
        <v>750443000</v>
      </c>
      <c r="G1055" s="24">
        <v>4157281665</v>
      </c>
      <c r="H1055" s="7">
        <v>506</v>
      </c>
      <c r="J1055" s="10">
        <f t="shared" si="7"/>
        <v>2.1834061135370714E-3</v>
      </c>
    </row>
    <row r="1056" spans="1:10" x14ac:dyDescent="0.25">
      <c r="A1056" t="s">
        <v>72</v>
      </c>
      <c r="B1056" s="24">
        <v>4.5999999999999996</v>
      </c>
      <c r="C1056" s="24">
        <v>4.5999999999999996</v>
      </c>
      <c r="D1056" s="24">
        <v>4.0199999999999996</v>
      </c>
      <c r="E1056" s="24">
        <v>4.08</v>
      </c>
      <c r="F1056" s="24">
        <v>1193950000</v>
      </c>
      <c r="G1056" s="24">
        <v>3700198815</v>
      </c>
      <c r="H1056" s="7">
        <v>507</v>
      </c>
      <c r="J1056" s="10">
        <f t="shared" si="7"/>
        <v>-0.11304347826086948</v>
      </c>
    </row>
    <row r="1057" spans="1:10" x14ac:dyDescent="0.25">
      <c r="A1057" t="s">
        <v>71</v>
      </c>
      <c r="B1057" s="24">
        <v>4.07</v>
      </c>
      <c r="C1057" s="24">
        <v>4.16</v>
      </c>
      <c r="D1057" s="24">
        <v>3.46</v>
      </c>
      <c r="E1057" s="24">
        <v>3.71</v>
      </c>
      <c r="F1057" s="24">
        <v>1305960000</v>
      </c>
      <c r="G1057" s="24">
        <v>3359849399</v>
      </c>
      <c r="H1057" s="7">
        <v>508</v>
      </c>
      <c r="J1057" s="10">
        <f t="shared" si="7"/>
        <v>-8.8452088452088518E-2</v>
      </c>
    </row>
    <row r="1058" spans="1:10" x14ac:dyDescent="0.25">
      <c r="A1058" t="s">
        <v>70</v>
      </c>
      <c r="B1058" s="24">
        <v>3.74</v>
      </c>
      <c r="C1058" s="24">
        <v>3.87</v>
      </c>
      <c r="D1058" s="24">
        <v>3.59</v>
      </c>
      <c r="E1058" s="24">
        <v>3.81</v>
      </c>
      <c r="F1058" s="24">
        <v>965961000</v>
      </c>
      <c r="G1058" s="24">
        <v>3453709206</v>
      </c>
      <c r="H1058" s="7">
        <v>509</v>
      </c>
      <c r="J1058" s="10">
        <f t="shared" si="7"/>
        <v>1.8716577540106909E-2</v>
      </c>
    </row>
    <row r="1059" spans="1:10" x14ac:dyDescent="0.25">
      <c r="A1059" t="s">
        <v>69</v>
      </c>
      <c r="B1059" s="24">
        <v>3.81</v>
      </c>
      <c r="C1059" s="24">
        <v>3.84</v>
      </c>
      <c r="D1059" s="24">
        <v>3.55</v>
      </c>
      <c r="E1059" s="24">
        <v>3.55</v>
      </c>
      <c r="F1059" s="24">
        <v>694359000</v>
      </c>
      <c r="G1059" s="24">
        <v>3221311708</v>
      </c>
      <c r="H1059" s="7">
        <v>510</v>
      </c>
      <c r="J1059" s="10">
        <f t="shared" si="7"/>
        <v>-6.824146981627302E-2</v>
      </c>
    </row>
    <row r="1060" spans="1:10" x14ac:dyDescent="0.25">
      <c r="A1060" t="s">
        <v>68</v>
      </c>
      <c r="B1060" s="24">
        <v>3.52</v>
      </c>
      <c r="C1060" s="24">
        <v>3.65</v>
      </c>
      <c r="D1060" s="24">
        <v>3.44</v>
      </c>
      <c r="E1060" s="24">
        <v>3.6</v>
      </c>
      <c r="F1060" s="24">
        <v>891425000</v>
      </c>
      <c r="G1060" s="24">
        <v>3262844921</v>
      </c>
      <c r="H1060" s="7">
        <v>511</v>
      </c>
      <c r="J1060" s="10">
        <f t="shared" si="7"/>
        <v>2.2727272727272749E-2</v>
      </c>
    </row>
    <row r="1061" spans="1:10" x14ac:dyDescent="0.25">
      <c r="A1061" t="s">
        <v>67</v>
      </c>
      <c r="B1061" s="24">
        <v>3.61</v>
      </c>
      <c r="C1061" s="24">
        <v>3.66</v>
      </c>
      <c r="D1061" s="24">
        <v>3.17</v>
      </c>
      <c r="E1061" s="24">
        <v>3.26</v>
      </c>
      <c r="F1061" s="24">
        <v>796038000</v>
      </c>
      <c r="G1061" s="24">
        <v>2955618764</v>
      </c>
      <c r="H1061" s="7">
        <v>512</v>
      </c>
      <c r="J1061" s="10">
        <f t="shared" si="7"/>
        <v>-9.695290858725765E-2</v>
      </c>
    </row>
    <row r="1062" spans="1:10" x14ac:dyDescent="0.25">
      <c r="A1062" t="s">
        <v>66</v>
      </c>
      <c r="B1062" s="24">
        <v>3.27</v>
      </c>
      <c r="C1062" s="24">
        <v>3.43</v>
      </c>
      <c r="D1062" s="24">
        <v>3.03</v>
      </c>
      <c r="E1062" s="24">
        <v>3.35</v>
      </c>
      <c r="F1062" s="24">
        <v>1057330000</v>
      </c>
      <c r="G1062" s="24">
        <v>3035993644</v>
      </c>
      <c r="H1062" s="7">
        <v>513</v>
      </c>
      <c r="J1062" s="10">
        <f t="shared" si="7"/>
        <v>2.4464831804281367E-2</v>
      </c>
    </row>
    <row r="1063" spans="1:10" x14ac:dyDescent="0.25">
      <c r="A1063" t="s">
        <v>65</v>
      </c>
      <c r="B1063" s="24">
        <v>3.35</v>
      </c>
      <c r="C1063" s="24">
        <v>3.41</v>
      </c>
      <c r="D1063" s="24">
        <v>3.08</v>
      </c>
      <c r="E1063" s="24">
        <v>3.18</v>
      </c>
      <c r="F1063" s="24">
        <v>984528000</v>
      </c>
      <c r="G1063" s="24">
        <v>2885294143</v>
      </c>
      <c r="H1063" s="7">
        <v>514</v>
      </c>
      <c r="J1063" s="10">
        <f t="shared" ref="J1063:J1124" si="8">(E1063-B1063)/B1063</f>
        <v>-5.0746268656716394E-2</v>
      </c>
    </row>
    <row r="1064" spans="1:10" x14ac:dyDescent="0.25">
      <c r="A1064" t="s">
        <v>64</v>
      </c>
      <c r="B1064" s="24">
        <v>3.18</v>
      </c>
      <c r="C1064" s="24">
        <v>3.18</v>
      </c>
      <c r="D1064" s="24">
        <v>2.9</v>
      </c>
      <c r="E1064" s="24">
        <v>3.03</v>
      </c>
      <c r="F1064" s="24">
        <v>957723000</v>
      </c>
      <c r="G1064" s="24">
        <v>2746076768</v>
      </c>
      <c r="H1064" s="7">
        <v>515</v>
      </c>
      <c r="J1064" s="10">
        <f t="shared" si="8"/>
        <v>-4.7169811320754824E-2</v>
      </c>
    </row>
    <row r="1065" spans="1:10" x14ac:dyDescent="0.25">
      <c r="A1065" t="s">
        <v>63</v>
      </c>
      <c r="B1065" s="24">
        <v>3.03</v>
      </c>
      <c r="C1065" s="24">
        <v>3.37</v>
      </c>
      <c r="D1065" s="24">
        <v>3.03</v>
      </c>
      <c r="E1065" s="24">
        <v>3.28</v>
      </c>
      <c r="F1065" s="24">
        <v>860148000</v>
      </c>
      <c r="G1065" s="24">
        <v>2971913051</v>
      </c>
      <c r="H1065" s="7">
        <v>516</v>
      </c>
      <c r="J1065" s="10">
        <f t="shared" si="8"/>
        <v>8.2508250825082508E-2</v>
      </c>
    </row>
    <row r="1066" spans="1:10" x14ac:dyDescent="0.25">
      <c r="A1066" t="s">
        <v>62</v>
      </c>
      <c r="B1066" s="24">
        <v>3.29</v>
      </c>
      <c r="C1066" s="24">
        <v>3.3</v>
      </c>
      <c r="D1066" s="24">
        <v>2.93</v>
      </c>
      <c r="E1066" s="24">
        <v>3.02</v>
      </c>
      <c r="F1066" s="24">
        <v>896394060</v>
      </c>
      <c r="G1066" s="24">
        <v>2738537137</v>
      </c>
      <c r="H1066" s="7">
        <v>517</v>
      </c>
      <c r="J1066" s="10">
        <f t="shared" si="8"/>
        <v>-8.2066869300911865E-2</v>
      </c>
    </row>
    <row r="1067" spans="1:10" x14ac:dyDescent="0.25">
      <c r="A1067" t="s">
        <v>61</v>
      </c>
      <c r="B1067" s="24">
        <v>3.03</v>
      </c>
      <c r="C1067" s="24">
        <v>3.07</v>
      </c>
      <c r="D1067" s="24">
        <v>2.81</v>
      </c>
      <c r="E1067" s="24">
        <v>2.88</v>
      </c>
      <c r="F1067" s="24">
        <v>887904092</v>
      </c>
      <c r="G1067" s="24">
        <v>2612613989</v>
      </c>
      <c r="H1067" s="7">
        <v>518</v>
      </c>
      <c r="J1067" s="10">
        <f t="shared" si="8"/>
        <v>-4.950495049504948E-2</v>
      </c>
    </row>
    <row r="1068" spans="1:10" x14ac:dyDescent="0.25">
      <c r="A1068" t="s">
        <v>60</v>
      </c>
      <c r="B1068" s="24">
        <v>2.89</v>
      </c>
      <c r="C1068" s="24">
        <v>3.03</v>
      </c>
      <c r="D1068" s="24">
        <v>2.84</v>
      </c>
      <c r="E1068" s="24">
        <v>2.96</v>
      </c>
      <c r="F1068" s="24">
        <v>814784417</v>
      </c>
      <c r="G1068" s="24">
        <v>2679991965</v>
      </c>
      <c r="H1068" s="7">
        <v>519</v>
      </c>
      <c r="J1068" s="10">
        <f t="shared" si="8"/>
        <v>2.4221453287197176E-2</v>
      </c>
    </row>
    <row r="1069" spans="1:10" x14ac:dyDescent="0.25">
      <c r="A1069" t="s">
        <v>59</v>
      </c>
      <c r="B1069" s="24">
        <v>2.95</v>
      </c>
      <c r="C1069" s="24">
        <v>3.03</v>
      </c>
      <c r="D1069" s="24">
        <v>2.83</v>
      </c>
      <c r="E1069" s="24">
        <v>2.85</v>
      </c>
      <c r="F1069" s="24">
        <v>740214948</v>
      </c>
      <c r="G1069" s="24">
        <v>2582234218</v>
      </c>
      <c r="H1069" s="7">
        <v>520</v>
      </c>
      <c r="J1069" s="10">
        <f t="shared" si="8"/>
        <v>-3.389830508474579E-2</v>
      </c>
    </row>
    <row r="1070" spans="1:10" x14ac:dyDescent="0.25">
      <c r="A1070" t="s">
        <v>58</v>
      </c>
      <c r="B1070" s="24">
        <v>2.85</v>
      </c>
      <c r="C1070" s="24">
        <v>2.86</v>
      </c>
      <c r="D1070" s="24">
        <v>2.54</v>
      </c>
      <c r="E1070" s="24">
        <v>2.59</v>
      </c>
      <c r="F1070" s="24">
        <v>798359633</v>
      </c>
      <c r="G1070" s="24">
        <v>2350428736</v>
      </c>
      <c r="H1070" s="7">
        <v>521</v>
      </c>
      <c r="J1070" s="10">
        <f t="shared" si="8"/>
        <v>-9.1228070175438672E-2</v>
      </c>
    </row>
    <row r="1071" spans="1:10" x14ac:dyDescent="0.25">
      <c r="A1071" t="s">
        <v>57</v>
      </c>
      <c r="B1071" s="24">
        <v>2.59</v>
      </c>
      <c r="C1071" s="24">
        <v>2.61</v>
      </c>
      <c r="D1071" s="24">
        <v>2.34</v>
      </c>
      <c r="E1071" s="24">
        <v>2.46</v>
      </c>
      <c r="F1071" s="24">
        <v>770915653</v>
      </c>
      <c r="G1071" s="24">
        <v>2225210584</v>
      </c>
      <c r="H1071" s="7">
        <v>522</v>
      </c>
      <c r="J1071" s="10">
        <f t="shared" si="8"/>
        <v>-5.0193050193050155E-2</v>
      </c>
    </row>
    <row r="1072" spans="1:10" x14ac:dyDescent="0.25">
      <c r="A1072" t="s">
        <v>56</v>
      </c>
      <c r="B1072" s="24">
        <v>2.46</v>
      </c>
      <c r="C1072" s="24">
        <v>2.46</v>
      </c>
      <c r="D1072" s="24">
        <v>2.1800000000000002</v>
      </c>
      <c r="E1072" s="24">
        <v>2.2000000000000002</v>
      </c>
      <c r="F1072" s="24">
        <v>843118459</v>
      </c>
      <c r="G1072" s="24">
        <v>1989562136</v>
      </c>
      <c r="H1072" s="7">
        <v>523</v>
      </c>
      <c r="J1072" s="10">
        <f t="shared" si="8"/>
        <v>-0.10569105691056901</v>
      </c>
    </row>
    <row r="1073" spans="1:10" x14ac:dyDescent="0.25">
      <c r="A1073" t="s">
        <v>55</v>
      </c>
      <c r="B1073" s="24">
        <v>2.2000000000000002</v>
      </c>
      <c r="C1073" s="24">
        <v>2.25</v>
      </c>
      <c r="D1073" s="24">
        <v>1.86</v>
      </c>
      <c r="E1073" s="24">
        <v>1.87</v>
      </c>
      <c r="F1073" s="24">
        <v>771704763</v>
      </c>
      <c r="G1073" s="24">
        <v>1692853131</v>
      </c>
      <c r="H1073" s="7">
        <v>524</v>
      </c>
      <c r="J1073" s="10">
        <f t="shared" si="8"/>
        <v>-0.15000000000000002</v>
      </c>
    </row>
    <row r="1074" spans="1:10" x14ac:dyDescent="0.25">
      <c r="A1074" t="s">
        <v>54</v>
      </c>
      <c r="B1074" s="24">
        <v>1.86</v>
      </c>
      <c r="C1074" s="24">
        <v>1.86</v>
      </c>
      <c r="D1074" s="24">
        <v>1.56</v>
      </c>
      <c r="E1074" s="24">
        <v>1.74</v>
      </c>
      <c r="F1074" s="24">
        <v>937285229</v>
      </c>
      <c r="G1074" s="24">
        <v>1579752652</v>
      </c>
      <c r="H1074" s="7">
        <v>525</v>
      </c>
      <c r="J1074" s="10">
        <f t="shared" si="8"/>
        <v>-6.4516129032258118E-2</v>
      </c>
    </row>
    <row r="1075" spans="1:10" x14ac:dyDescent="0.25">
      <c r="A1075" t="s">
        <v>53</v>
      </c>
      <c r="B1075" s="24">
        <v>1.74</v>
      </c>
      <c r="C1075" s="24">
        <v>1.92</v>
      </c>
      <c r="D1075" s="24">
        <v>1.65</v>
      </c>
      <c r="E1075" s="24">
        <v>1.84</v>
      </c>
      <c r="F1075" s="24">
        <v>847786798</v>
      </c>
      <c r="G1075" s="24">
        <v>1670778477</v>
      </c>
      <c r="H1075" s="7">
        <v>526</v>
      </c>
      <c r="J1075" s="10">
        <f t="shared" si="8"/>
        <v>5.7471264367816147E-2</v>
      </c>
    </row>
    <row r="1076" spans="1:10" x14ac:dyDescent="0.25">
      <c r="A1076" t="s">
        <v>52</v>
      </c>
      <c r="B1076" s="24">
        <v>1.84</v>
      </c>
      <c r="C1076" s="24">
        <v>2.1</v>
      </c>
      <c r="D1076" s="24">
        <v>1.78</v>
      </c>
      <c r="E1076" s="24">
        <v>2.0299999999999998</v>
      </c>
      <c r="F1076" s="24">
        <v>813391106</v>
      </c>
      <c r="G1076" s="24">
        <v>1841702984</v>
      </c>
      <c r="H1076" s="7">
        <v>527</v>
      </c>
      <c r="J1076" s="10">
        <f t="shared" si="8"/>
        <v>0.10326086956521724</v>
      </c>
    </row>
    <row r="1077" spans="1:10" x14ac:dyDescent="0.25">
      <c r="A1077" t="s">
        <v>51</v>
      </c>
      <c r="B1077" s="24">
        <v>2.02</v>
      </c>
      <c r="C1077" s="24">
        <v>2.0699999999999998</v>
      </c>
      <c r="D1077" s="24">
        <v>1.92</v>
      </c>
      <c r="E1077" s="24">
        <v>1.94</v>
      </c>
      <c r="F1077" s="24">
        <v>867574172</v>
      </c>
      <c r="G1077" s="24">
        <v>1755655525</v>
      </c>
      <c r="H1077" s="7">
        <v>528</v>
      </c>
      <c r="J1077" s="10">
        <f t="shared" si="8"/>
        <v>-3.9603960396039639E-2</v>
      </c>
    </row>
    <row r="1078" spans="1:10" x14ac:dyDescent="0.25">
      <c r="A1078" t="s">
        <v>50</v>
      </c>
      <c r="B1078" s="24">
        <v>1.93</v>
      </c>
      <c r="C1078" s="24">
        <v>1.95</v>
      </c>
      <c r="D1078" s="24">
        <v>1.8</v>
      </c>
      <c r="E1078" s="24">
        <v>1.85</v>
      </c>
      <c r="F1078" s="24">
        <v>769874104</v>
      </c>
      <c r="G1078" s="24">
        <v>1675492691</v>
      </c>
      <c r="H1078" s="7">
        <v>529</v>
      </c>
      <c r="J1078" s="10">
        <f t="shared" si="8"/>
        <v>-4.1450777202072464E-2</v>
      </c>
    </row>
    <row r="1079" spans="1:10" x14ac:dyDescent="0.25">
      <c r="A1079" t="s">
        <v>49</v>
      </c>
      <c r="B1079" s="24">
        <v>1.85</v>
      </c>
      <c r="C1079" s="24">
        <v>2.04</v>
      </c>
      <c r="D1079" s="24">
        <v>1.84</v>
      </c>
      <c r="E1079" s="24">
        <v>1.98</v>
      </c>
      <c r="F1079" s="24">
        <v>684689882</v>
      </c>
      <c r="G1079" s="24">
        <v>1793934573</v>
      </c>
      <c r="H1079" s="7">
        <v>530</v>
      </c>
      <c r="J1079" s="10">
        <f t="shared" si="8"/>
        <v>7.0270270270270205E-2</v>
      </c>
    </row>
    <row r="1080" spans="1:10" x14ac:dyDescent="0.25">
      <c r="A1080" t="s">
        <v>48</v>
      </c>
      <c r="B1080" s="24">
        <v>1.98</v>
      </c>
      <c r="C1080" s="24">
        <v>1.99</v>
      </c>
      <c r="D1080" s="24">
        <v>1.84</v>
      </c>
      <c r="E1080" s="24">
        <v>1.85</v>
      </c>
      <c r="F1080" s="24">
        <v>612212508</v>
      </c>
      <c r="G1080" s="24">
        <v>1677254663</v>
      </c>
      <c r="H1080" s="7">
        <v>531</v>
      </c>
      <c r="J1080" s="10">
        <f t="shared" si="8"/>
        <v>-6.5656565656565608E-2</v>
      </c>
    </row>
    <row r="1081" spans="1:10" x14ac:dyDescent="0.25">
      <c r="A1081" t="s">
        <v>47</v>
      </c>
      <c r="B1081" s="24">
        <v>1.85</v>
      </c>
      <c r="C1081" s="24">
        <v>1.89</v>
      </c>
      <c r="D1081" s="24">
        <v>1.77</v>
      </c>
      <c r="E1081" s="24">
        <v>1.83</v>
      </c>
      <c r="F1081" s="24">
        <v>608056107</v>
      </c>
      <c r="G1081" s="24">
        <v>1656986238</v>
      </c>
      <c r="H1081" s="7">
        <v>532</v>
      </c>
      <c r="J1081" s="10">
        <f t="shared" si="8"/>
        <v>-1.081081081081082E-2</v>
      </c>
    </row>
    <row r="1082" spans="1:10" x14ac:dyDescent="0.25">
      <c r="A1082" t="s">
        <v>46</v>
      </c>
      <c r="B1082" s="24">
        <v>1.82</v>
      </c>
      <c r="C1082" s="24">
        <v>1.92</v>
      </c>
      <c r="D1082" s="24">
        <v>1.81</v>
      </c>
      <c r="E1082" s="24">
        <v>1.9</v>
      </c>
      <c r="F1082" s="24">
        <v>514205945</v>
      </c>
      <c r="G1082" s="24">
        <v>1721765533</v>
      </c>
      <c r="H1082" s="7">
        <v>533</v>
      </c>
      <c r="J1082" s="10">
        <f t="shared" si="8"/>
        <v>4.3956043956043869E-2</v>
      </c>
    </row>
    <row r="1083" spans="1:10" x14ac:dyDescent="0.25">
      <c r="A1083" t="s">
        <v>45</v>
      </c>
      <c r="B1083" s="24">
        <v>1.9</v>
      </c>
      <c r="C1083" s="24">
        <v>1.97</v>
      </c>
      <c r="D1083" s="24">
        <v>1.89</v>
      </c>
      <c r="E1083" s="24">
        <v>1.92</v>
      </c>
      <c r="F1083" s="24">
        <v>592700281</v>
      </c>
      <c r="G1083" s="24">
        <v>1735542213</v>
      </c>
      <c r="H1083" s="7">
        <v>534</v>
      </c>
      <c r="J1083" s="10">
        <f t="shared" si="8"/>
        <v>1.0526315789473694E-2</v>
      </c>
    </row>
    <row r="1084" spans="1:10" x14ac:dyDescent="0.25">
      <c r="A1084" t="s">
        <v>44</v>
      </c>
      <c r="B1084" s="24">
        <v>1.92</v>
      </c>
      <c r="C1084" s="24">
        <v>2.46</v>
      </c>
      <c r="D1084" s="24">
        <v>1.92</v>
      </c>
      <c r="E1084" s="24">
        <v>2.4</v>
      </c>
      <c r="F1084" s="24">
        <v>1035073029</v>
      </c>
      <c r="G1084" s="24">
        <v>2173786215</v>
      </c>
      <c r="H1084" s="7">
        <v>535</v>
      </c>
      <c r="J1084" s="10">
        <f t="shared" si="8"/>
        <v>0.25</v>
      </c>
    </row>
    <row r="1085" spans="1:10" x14ac:dyDescent="0.25">
      <c r="A1085" t="s">
        <v>43</v>
      </c>
      <c r="B1085" s="24">
        <v>2.4</v>
      </c>
      <c r="C1085" s="24">
        <v>2.68</v>
      </c>
      <c r="D1085" s="24">
        <v>2.38</v>
      </c>
      <c r="E1085" s="24">
        <v>2.64</v>
      </c>
      <c r="F1085" s="24">
        <v>1357427909</v>
      </c>
      <c r="G1085" s="24">
        <v>2396904100</v>
      </c>
      <c r="H1085" s="7">
        <v>536</v>
      </c>
      <c r="J1085" s="10">
        <f t="shared" si="8"/>
        <v>0.10000000000000009</v>
      </c>
    </row>
    <row r="1086" spans="1:10" x14ac:dyDescent="0.25">
      <c r="A1086" t="s">
        <v>42</v>
      </c>
      <c r="B1086" s="24">
        <v>2.65</v>
      </c>
      <c r="C1086" s="24">
        <v>2.79</v>
      </c>
      <c r="D1086" s="24">
        <v>2.4900000000000002</v>
      </c>
      <c r="E1086" s="24">
        <v>2.5</v>
      </c>
      <c r="F1086" s="24">
        <v>1267475702</v>
      </c>
      <c r="G1086" s="24">
        <v>2262821400</v>
      </c>
      <c r="H1086" s="7">
        <v>537</v>
      </c>
      <c r="J1086" s="10">
        <f t="shared" si="8"/>
        <v>-5.6603773584905627E-2</v>
      </c>
    </row>
    <row r="1087" spans="1:10" x14ac:dyDescent="0.25">
      <c r="A1087" t="s">
        <v>41</v>
      </c>
      <c r="B1087" s="24">
        <v>2.48</v>
      </c>
      <c r="C1087" s="24">
        <v>2.78</v>
      </c>
      <c r="D1087" s="24">
        <v>2.46</v>
      </c>
      <c r="E1087" s="24">
        <v>2.75</v>
      </c>
      <c r="F1087" s="24">
        <v>1338384673</v>
      </c>
      <c r="G1087" s="24">
        <v>2496639637</v>
      </c>
      <c r="H1087" s="7">
        <v>538</v>
      </c>
      <c r="J1087" s="10">
        <f t="shared" si="8"/>
        <v>0.1088709677419355</v>
      </c>
    </row>
    <row r="1088" spans="1:10" x14ac:dyDescent="0.25">
      <c r="A1088" t="s">
        <v>40</v>
      </c>
      <c r="B1088" s="24">
        <v>2.73</v>
      </c>
      <c r="C1088" s="24">
        <v>2.81</v>
      </c>
      <c r="D1088" s="24">
        <v>2.54</v>
      </c>
      <c r="E1088" s="24">
        <v>2.62</v>
      </c>
      <c r="F1088" s="24">
        <v>1034421052</v>
      </c>
      <c r="G1088" s="24">
        <v>2374525413</v>
      </c>
      <c r="H1088" s="7">
        <v>539</v>
      </c>
      <c r="J1088" s="10">
        <f t="shared" si="8"/>
        <v>-4.0293040293040247E-2</v>
      </c>
    </row>
    <row r="1089" spans="1:10" x14ac:dyDescent="0.25">
      <c r="A1089" t="s">
        <v>39</v>
      </c>
      <c r="B1089" s="24">
        <v>2.62</v>
      </c>
      <c r="C1089" s="24">
        <v>2.64</v>
      </c>
      <c r="D1089" s="24">
        <v>2.5</v>
      </c>
      <c r="E1089" s="24">
        <v>2.62</v>
      </c>
      <c r="F1089" s="24">
        <v>826024877</v>
      </c>
      <c r="G1089" s="24">
        <v>2373938353</v>
      </c>
      <c r="H1089" s="7">
        <v>540</v>
      </c>
      <c r="J1089" s="10">
        <f t="shared" si="8"/>
        <v>0</v>
      </c>
    </row>
    <row r="1090" spans="1:10" x14ac:dyDescent="0.25">
      <c r="A1090" t="s">
        <v>38</v>
      </c>
      <c r="B1090" s="24">
        <v>2.63</v>
      </c>
      <c r="C1090" s="24">
        <v>2.98</v>
      </c>
      <c r="D1090" s="24">
        <v>2.62</v>
      </c>
      <c r="E1090" s="24">
        <v>2.82</v>
      </c>
      <c r="F1090" s="24">
        <v>1098757163</v>
      </c>
      <c r="G1090" s="24">
        <v>2556251264</v>
      </c>
      <c r="H1090" s="7">
        <v>541</v>
      </c>
      <c r="J1090" s="10">
        <f t="shared" si="8"/>
        <v>7.2243346007604542E-2</v>
      </c>
    </row>
    <row r="1091" spans="1:10" x14ac:dyDescent="0.25">
      <c r="A1091" t="s">
        <v>37</v>
      </c>
      <c r="B1091" s="24">
        <v>2.82</v>
      </c>
      <c r="C1091" s="24">
        <v>3.1</v>
      </c>
      <c r="D1091" s="24">
        <v>2.79</v>
      </c>
      <c r="E1091" s="24">
        <v>2.79</v>
      </c>
      <c r="F1091" s="24">
        <v>1205992715</v>
      </c>
      <c r="G1091" s="24">
        <v>2527803643</v>
      </c>
      <c r="H1091" s="7">
        <v>542</v>
      </c>
      <c r="J1091" s="10">
        <f t="shared" si="8"/>
        <v>-1.0638297872340358E-2</v>
      </c>
    </row>
    <row r="1092" spans="1:10" x14ac:dyDescent="0.25">
      <c r="A1092" t="s">
        <v>36</v>
      </c>
      <c r="B1092" s="24">
        <v>2.77</v>
      </c>
      <c r="C1092" s="24">
        <v>2.77</v>
      </c>
      <c r="D1092" s="24">
        <v>2.44</v>
      </c>
      <c r="E1092" s="24">
        <v>2.52</v>
      </c>
      <c r="F1092" s="24">
        <v>1040752729</v>
      </c>
      <c r="G1092" s="24">
        <v>2286352110</v>
      </c>
      <c r="H1092" s="7">
        <v>543</v>
      </c>
      <c r="J1092" s="10">
        <f t="shared" si="8"/>
        <v>-9.0252707581227443E-2</v>
      </c>
    </row>
    <row r="1093" spans="1:10" x14ac:dyDescent="0.25">
      <c r="A1093" t="s">
        <v>35</v>
      </c>
      <c r="B1093" s="24">
        <v>2.5299999999999998</v>
      </c>
      <c r="C1093" s="24">
        <v>2.69</v>
      </c>
      <c r="D1093" s="24">
        <v>2.5099999999999998</v>
      </c>
      <c r="E1093" s="24">
        <v>2.6</v>
      </c>
      <c r="F1093" s="24">
        <v>919041942</v>
      </c>
      <c r="G1093" s="24">
        <v>2358484613</v>
      </c>
      <c r="H1093" s="7">
        <v>544</v>
      </c>
      <c r="J1093" s="10">
        <f t="shared" si="8"/>
        <v>2.7667984189723435E-2</v>
      </c>
    </row>
    <row r="1094" spans="1:10" x14ac:dyDescent="0.25">
      <c r="A1094" t="s">
        <v>34</v>
      </c>
      <c r="B1094" s="24">
        <v>2.6</v>
      </c>
      <c r="C1094" s="24">
        <v>2.62</v>
      </c>
      <c r="D1094" s="24">
        <v>2.31</v>
      </c>
      <c r="E1094" s="24">
        <v>2.3199999999999998</v>
      </c>
      <c r="F1094" s="24">
        <v>786076003</v>
      </c>
      <c r="G1094" s="24">
        <v>2104540284</v>
      </c>
      <c r="H1094" s="7">
        <v>545</v>
      </c>
      <c r="J1094" s="10">
        <f t="shared" si="8"/>
        <v>-0.10769230769230778</v>
      </c>
    </row>
    <row r="1095" spans="1:10" x14ac:dyDescent="0.25">
      <c r="A1095" t="s">
        <v>33</v>
      </c>
      <c r="B1095" s="24">
        <v>2.3199999999999998</v>
      </c>
      <c r="C1095" s="24">
        <v>2.71</v>
      </c>
      <c r="D1095" s="24">
        <v>2.2999999999999998</v>
      </c>
      <c r="E1095" s="24">
        <v>2.65</v>
      </c>
      <c r="F1095" s="24">
        <v>912368604</v>
      </c>
      <c r="G1095" s="24">
        <v>2397824243</v>
      </c>
      <c r="H1095" s="7">
        <v>546</v>
      </c>
      <c r="J1095" s="10">
        <f t="shared" si="8"/>
        <v>0.14224137931034486</v>
      </c>
    </row>
    <row r="1096" spans="1:10" x14ac:dyDescent="0.25">
      <c r="A1096" t="s">
        <v>32</v>
      </c>
      <c r="B1096" s="24">
        <v>2.66</v>
      </c>
      <c r="C1096" s="24">
        <v>2.78</v>
      </c>
      <c r="D1096" s="24">
        <v>2.61</v>
      </c>
      <c r="E1096" s="24">
        <v>2.63</v>
      </c>
      <c r="F1096" s="24">
        <v>832583860</v>
      </c>
      <c r="G1096" s="24">
        <v>2382126415</v>
      </c>
      <c r="H1096" s="7">
        <v>547</v>
      </c>
      <c r="J1096" s="10">
        <f t="shared" si="8"/>
        <v>-1.1278195488721898E-2</v>
      </c>
    </row>
    <row r="1097" spans="1:10" x14ac:dyDescent="0.25">
      <c r="A1097" t="s">
        <v>31</v>
      </c>
      <c r="B1097" s="24">
        <v>2.63</v>
      </c>
      <c r="C1097" s="24">
        <v>2.69</v>
      </c>
      <c r="D1097" s="24">
        <v>2.57</v>
      </c>
      <c r="E1097" s="24">
        <v>2.68</v>
      </c>
      <c r="F1097" s="24">
        <v>678199674</v>
      </c>
      <c r="G1097" s="24">
        <v>2430234521</v>
      </c>
      <c r="H1097" s="7">
        <v>548</v>
      </c>
      <c r="J1097" s="10">
        <f t="shared" si="8"/>
        <v>1.9011406844106567E-2</v>
      </c>
    </row>
    <row r="1098" spans="1:10" x14ac:dyDescent="0.25">
      <c r="A1098" t="s">
        <v>30</v>
      </c>
      <c r="B1098" s="24">
        <v>2.68</v>
      </c>
      <c r="C1098" s="24">
        <v>2.68</v>
      </c>
      <c r="D1098" s="24">
        <v>2.5299999999999998</v>
      </c>
      <c r="E1098" s="24">
        <v>2.57</v>
      </c>
      <c r="F1098" s="24">
        <v>737955581</v>
      </c>
      <c r="G1098" s="24">
        <v>2326269031</v>
      </c>
      <c r="H1098" s="7">
        <v>549</v>
      </c>
      <c r="J1098" s="10">
        <f t="shared" si="8"/>
        <v>-4.1044776119403104E-2</v>
      </c>
    </row>
    <row r="1099" spans="1:10" x14ac:dyDescent="0.25">
      <c r="A1099" t="s">
        <v>29</v>
      </c>
      <c r="B1099" s="24">
        <v>2.57</v>
      </c>
      <c r="C1099" s="24">
        <v>2.67</v>
      </c>
      <c r="D1099" s="24">
        <v>2.5299999999999998</v>
      </c>
      <c r="E1099" s="24">
        <v>2.66</v>
      </c>
      <c r="F1099" s="24">
        <v>675099229</v>
      </c>
      <c r="G1099" s="24">
        <v>2413813876</v>
      </c>
      <c r="H1099" s="7">
        <v>550</v>
      </c>
      <c r="J1099" s="10">
        <f t="shared" si="8"/>
        <v>3.5019455252918406E-2</v>
      </c>
    </row>
    <row r="1100" spans="1:10" x14ac:dyDescent="0.25">
      <c r="A1100" t="s">
        <v>28</v>
      </c>
      <c r="B1100" s="24">
        <v>2.67</v>
      </c>
      <c r="C1100" s="24">
        <v>2.91</v>
      </c>
      <c r="D1100" s="24">
        <v>2.64</v>
      </c>
      <c r="E1100" s="24">
        <v>2.89</v>
      </c>
      <c r="F1100" s="24">
        <v>808413256</v>
      </c>
      <c r="G1100" s="24">
        <v>2616899859</v>
      </c>
      <c r="H1100" s="7">
        <v>551</v>
      </c>
      <c r="J1100" s="10">
        <f t="shared" si="8"/>
        <v>8.2397003745318428E-2</v>
      </c>
    </row>
    <row r="1101" spans="1:10" x14ac:dyDescent="0.25">
      <c r="A1101" t="s">
        <v>27</v>
      </c>
      <c r="B1101" s="24">
        <v>2.88</v>
      </c>
      <c r="C1101" s="24">
        <v>2.88</v>
      </c>
      <c r="D1101" s="24">
        <v>2.64</v>
      </c>
      <c r="E1101" s="24">
        <v>2.68</v>
      </c>
      <c r="F1101" s="24">
        <v>636865311</v>
      </c>
      <c r="G1101" s="24">
        <v>2430015632</v>
      </c>
      <c r="H1101" s="7">
        <v>552</v>
      </c>
      <c r="J1101" s="10">
        <f t="shared" si="8"/>
        <v>-6.944444444444435E-2</v>
      </c>
    </row>
    <row r="1102" spans="1:10" x14ac:dyDescent="0.25">
      <c r="A1102" t="s">
        <v>26</v>
      </c>
      <c r="B1102" s="24">
        <v>2.69</v>
      </c>
      <c r="C1102" s="24">
        <v>2.78</v>
      </c>
      <c r="D1102" s="24">
        <v>2.63</v>
      </c>
      <c r="E1102" s="24">
        <v>2.72</v>
      </c>
      <c r="F1102" s="24">
        <v>723318560</v>
      </c>
      <c r="G1102" s="24">
        <v>2466477575</v>
      </c>
      <c r="H1102" s="7">
        <v>553</v>
      </c>
      <c r="J1102" s="10">
        <f t="shared" si="8"/>
        <v>1.1152416356877417E-2</v>
      </c>
    </row>
    <row r="1103" spans="1:10" x14ac:dyDescent="0.25">
      <c r="A1103" t="s">
        <v>25</v>
      </c>
      <c r="B1103" s="24">
        <v>2.72</v>
      </c>
      <c r="C1103" s="24">
        <v>2.77</v>
      </c>
      <c r="D1103" s="24">
        <v>2.7</v>
      </c>
      <c r="E1103" s="24">
        <v>2.7</v>
      </c>
      <c r="F1103" s="24">
        <v>750751760</v>
      </c>
      <c r="G1103" s="24">
        <v>2446379263</v>
      </c>
      <c r="H1103" s="7">
        <v>554</v>
      </c>
      <c r="J1103" s="10">
        <f t="shared" si="8"/>
        <v>-7.3529411764705942E-3</v>
      </c>
    </row>
    <row r="1104" spans="1:10" x14ac:dyDescent="0.25">
      <c r="A1104" t="s">
        <v>24</v>
      </c>
      <c r="B1104" s="24">
        <v>2.7</v>
      </c>
      <c r="C1104" s="24">
        <v>2.92</v>
      </c>
      <c r="D1104" s="24">
        <v>2.65</v>
      </c>
      <c r="E1104" s="24">
        <v>2.88</v>
      </c>
      <c r="F1104" s="24">
        <v>867964715</v>
      </c>
      <c r="G1104" s="24">
        <v>2605701211</v>
      </c>
      <c r="H1104" s="7">
        <v>555</v>
      </c>
      <c r="J1104" s="10">
        <f t="shared" si="8"/>
        <v>6.6666666666666555E-2</v>
      </c>
    </row>
    <row r="1105" spans="1:10" x14ac:dyDescent="0.25">
      <c r="A1105" t="s">
        <v>23</v>
      </c>
      <c r="B1105" s="24">
        <v>2.88</v>
      </c>
      <c r="C1105" s="24">
        <v>2.89</v>
      </c>
      <c r="D1105" s="24">
        <v>2.75</v>
      </c>
      <c r="E1105" s="24">
        <v>2.77</v>
      </c>
      <c r="F1105" s="24">
        <v>747456993</v>
      </c>
      <c r="G1105" s="24">
        <v>2508645599</v>
      </c>
      <c r="H1105" s="7">
        <v>556</v>
      </c>
      <c r="J1105" s="10">
        <f t="shared" si="8"/>
        <v>-3.8194444444444406E-2</v>
      </c>
    </row>
    <row r="1106" spans="1:10" x14ac:dyDescent="0.25">
      <c r="A1106" t="s">
        <v>22</v>
      </c>
      <c r="B1106" s="24">
        <v>2.77</v>
      </c>
      <c r="C1106" s="24">
        <v>2.87</v>
      </c>
      <c r="D1106" s="24">
        <v>2.74</v>
      </c>
      <c r="E1106" s="24">
        <v>2.8</v>
      </c>
      <c r="F1106" s="24">
        <v>672422514</v>
      </c>
      <c r="G1106" s="24">
        <v>2535297817</v>
      </c>
      <c r="H1106" s="7">
        <v>557</v>
      </c>
      <c r="J1106" s="10">
        <f t="shared" si="8"/>
        <v>1.0830324909747223E-2</v>
      </c>
    </row>
    <row r="1107" spans="1:10" x14ac:dyDescent="0.25">
      <c r="A1107" t="s">
        <v>21</v>
      </c>
      <c r="B1107" s="24">
        <v>2.8</v>
      </c>
      <c r="C1107" s="24">
        <v>2.96</v>
      </c>
      <c r="D1107" s="24">
        <v>2.79</v>
      </c>
      <c r="E1107" s="24">
        <v>2.91</v>
      </c>
      <c r="F1107" s="24">
        <v>734853519</v>
      </c>
      <c r="G1107" s="24">
        <v>2639474098</v>
      </c>
      <c r="H1107" s="7">
        <v>558</v>
      </c>
      <c r="J1107" s="10">
        <f t="shared" si="8"/>
        <v>3.9285714285714403E-2</v>
      </c>
    </row>
    <row r="1108" spans="1:10" x14ac:dyDescent="0.25">
      <c r="A1108" t="s">
        <v>20</v>
      </c>
      <c r="B1108" s="24">
        <v>2.91</v>
      </c>
      <c r="C1108" s="24">
        <v>2.98</v>
      </c>
      <c r="D1108" s="24">
        <v>2.38</v>
      </c>
      <c r="E1108" s="24">
        <v>2.44</v>
      </c>
      <c r="F1108" s="24">
        <v>1205353503</v>
      </c>
      <c r="G1108" s="24">
        <v>2207725769</v>
      </c>
      <c r="H1108" s="7">
        <v>559</v>
      </c>
      <c r="J1108" s="10">
        <f t="shared" si="8"/>
        <v>-0.161512027491409</v>
      </c>
    </row>
    <row r="1109" spans="1:10" x14ac:dyDescent="0.25">
      <c r="A1109" t="s">
        <v>19</v>
      </c>
      <c r="B1109" s="24">
        <v>2.4300000000000002</v>
      </c>
      <c r="C1109" s="24">
        <v>2.46</v>
      </c>
      <c r="D1109" s="24">
        <v>2.39</v>
      </c>
      <c r="E1109" s="24">
        <v>2.42</v>
      </c>
      <c r="F1109" s="24">
        <v>839425934</v>
      </c>
      <c r="G1109" s="24">
        <v>2190332346</v>
      </c>
      <c r="H1109" s="7">
        <v>560</v>
      </c>
      <c r="J1109" s="10">
        <f t="shared" si="8"/>
        <v>-4.1152263374486546E-3</v>
      </c>
    </row>
    <row r="1110" spans="1:10" x14ac:dyDescent="0.25">
      <c r="A1110" t="s">
        <v>18</v>
      </c>
      <c r="B1110" s="24">
        <v>2.42</v>
      </c>
      <c r="C1110" s="24">
        <v>2.4500000000000002</v>
      </c>
      <c r="D1110" s="24">
        <v>2.41</v>
      </c>
      <c r="E1110" s="24">
        <v>2.4300000000000002</v>
      </c>
      <c r="F1110" s="24">
        <v>676904282</v>
      </c>
      <c r="G1110" s="24">
        <v>2199816780</v>
      </c>
      <c r="H1110" s="7">
        <v>561</v>
      </c>
      <c r="J1110" s="10">
        <f t="shared" si="8"/>
        <v>4.1322314049587732E-3</v>
      </c>
    </row>
    <row r="1111" spans="1:10" x14ac:dyDescent="0.25">
      <c r="A1111" t="s">
        <v>17</v>
      </c>
      <c r="B1111" s="24">
        <v>2.4300000000000002</v>
      </c>
      <c r="C1111" s="24">
        <v>2.44</v>
      </c>
      <c r="D1111" s="24">
        <v>2.2400000000000002</v>
      </c>
      <c r="E1111" s="24">
        <v>2.2599999999999998</v>
      </c>
      <c r="F1111" s="24">
        <v>654710955</v>
      </c>
      <c r="G1111" s="24">
        <v>2048265249</v>
      </c>
      <c r="H1111" s="7">
        <v>562</v>
      </c>
      <c r="J1111" s="10">
        <f t="shared" si="8"/>
        <v>-6.9958847736625668E-2</v>
      </c>
    </row>
    <row r="1112" spans="1:10" x14ac:dyDescent="0.25">
      <c r="A1112" t="s">
        <v>16</v>
      </c>
      <c r="B1112" s="24">
        <v>2.2599999999999998</v>
      </c>
      <c r="C1112" s="24">
        <v>2.4900000000000002</v>
      </c>
      <c r="D1112" s="24">
        <v>2.2599999999999998</v>
      </c>
      <c r="E1112" s="24">
        <v>2.48</v>
      </c>
      <c r="F1112" s="24">
        <v>754055929</v>
      </c>
      <c r="G1112" s="24">
        <v>2246640413</v>
      </c>
      <c r="H1112" s="7">
        <v>563</v>
      </c>
      <c r="J1112" s="10">
        <f t="shared" si="8"/>
        <v>9.7345132743362928E-2</v>
      </c>
    </row>
    <row r="1113" spans="1:10" x14ac:dyDescent="0.25">
      <c r="A1113" t="s">
        <v>15</v>
      </c>
      <c r="B1113" s="24">
        <v>2.48</v>
      </c>
      <c r="C1113" s="24">
        <v>2.48</v>
      </c>
      <c r="D1113" s="24">
        <v>2.38</v>
      </c>
      <c r="E1113" s="24">
        <v>2.4</v>
      </c>
      <c r="F1113" s="24">
        <v>742818854</v>
      </c>
      <c r="G1113" s="24">
        <v>2178230225</v>
      </c>
      <c r="H1113" s="7">
        <v>564</v>
      </c>
      <c r="J1113" s="10">
        <f t="shared" si="8"/>
        <v>-3.2258064516129059E-2</v>
      </c>
    </row>
    <row r="1114" spans="1:10" x14ac:dyDescent="0.25">
      <c r="A1114" t="s">
        <v>14</v>
      </c>
      <c r="B1114" s="24">
        <v>2.4</v>
      </c>
      <c r="C1114" s="24">
        <v>2.46</v>
      </c>
      <c r="D1114" s="24">
        <v>2.39</v>
      </c>
      <c r="E1114" s="24">
        <v>2.4500000000000002</v>
      </c>
      <c r="F1114" s="24">
        <v>676246815</v>
      </c>
      <c r="G1114" s="24">
        <v>2218016458</v>
      </c>
      <c r="H1114" s="7">
        <v>565</v>
      </c>
      <c r="J1114" s="10">
        <f t="shared" si="8"/>
        <v>2.0833333333333447E-2</v>
      </c>
    </row>
    <row r="1115" spans="1:10" x14ac:dyDescent="0.25">
      <c r="A1115" t="s">
        <v>13</v>
      </c>
      <c r="B1115" s="24">
        <v>2.44</v>
      </c>
      <c r="C1115" s="24">
        <v>2.52</v>
      </c>
      <c r="D1115" s="24">
        <v>2.41</v>
      </c>
      <c r="E1115" s="24">
        <v>2.52</v>
      </c>
      <c r="F1115" s="24">
        <v>776197591</v>
      </c>
      <c r="G1115" s="24">
        <v>2279567084</v>
      </c>
      <c r="H1115" s="7">
        <v>566</v>
      </c>
      <c r="J1115" s="10">
        <f t="shared" si="8"/>
        <v>3.2786885245901669E-2</v>
      </c>
    </row>
    <row r="1116" spans="1:10" x14ac:dyDescent="0.25">
      <c r="A1116" t="s">
        <v>12</v>
      </c>
      <c r="B1116" s="24">
        <v>2.52</v>
      </c>
      <c r="C1116" s="24">
        <v>2.5299999999999998</v>
      </c>
      <c r="D1116" s="24">
        <v>2.4300000000000002</v>
      </c>
      <c r="E1116" s="24">
        <v>2.4700000000000002</v>
      </c>
      <c r="F1116" s="24">
        <v>755857709</v>
      </c>
      <c r="G1116" s="24">
        <v>2238137993</v>
      </c>
      <c r="H1116" s="7">
        <v>567</v>
      </c>
      <c r="J1116" s="10">
        <f t="shared" si="8"/>
        <v>-1.9841269841269771E-2</v>
      </c>
    </row>
    <row r="1117" spans="1:10" x14ac:dyDescent="0.25">
      <c r="A1117" t="s">
        <v>11</v>
      </c>
      <c r="B1117" s="24">
        <v>2.4700000000000002</v>
      </c>
      <c r="C1117" s="24">
        <v>2.5299999999999998</v>
      </c>
      <c r="D1117" s="24">
        <v>2.46</v>
      </c>
      <c r="E1117" s="24">
        <v>2.4900000000000002</v>
      </c>
      <c r="F1117" s="24">
        <v>738761772</v>
      </c>
      <c r="G1117" s="24">
        <v>2253727490</v>
      </c>
      <c r="H1117" s="7">
        <v>568</v>
      </c>
      <c r="J1117" s="10">
        <f t="shared" si="8"/>
        <v>8.097165991902841E-3</v>
      </c>
    </row>
    <row r="1118" spans="1:10" x14ac:dyDescent="0.25">
      <c r="A1118" t="s">
        <v>10</v>
      </c>
      <c r="B1118" s="24">
        <v>2.48</v>
      </c>
      <c r="C1118" s="24">
        <v>2.4900000000000002</v>
      </c>
      <c r="D1118" s="24">
        <v>2.34</v>
      </c>
      <c r="E1118" s="24">
        <v>2.37</v>
      </c>
      <c r="F1118" s="24">
        <v>971352022</v>
      </c>
      <c r="G1118" s="24">
        <v>2145396773</v>
      </c>
      <c r="H1118" s="7">
        <v>569</v>
      </c>
      <c r="J1118" s="10">
        <f t="shared" si="8"/>
        <v>-4.4354838709677366E-2</v>
      </c>
    </row>
    <row r="1119" spans="1:10" x14ac:dyDescent="0.25">
      <c r="A1119" t="s">
        <v>9</v>
      </c>
      <c r="B1119" s="24">
        <v>2.37</v>
      </c>
      <c r="C1119" s="24">
        <v>2.39</v>
      </c>
      <c r="D1119" s="24">
        <v>2.34</v>
      </c>
      <c r="E1119" s="24">
        <v>2.35</v>
      </c>
      <c r="F1119" s="24">
        <v>681202741</v>
      </c>
      <c r="G1119" s="24">
        <v>2132530758</v>
      </c>
      <c r="H1119" s="7">
        <v>570</v>
      </c>
      <c r="J1119" s="10">
        <f t="shared" si="8"/>
        <v>-8.4388185654008518E-3</v>
      </c>
    </row>
    <row r="1120" spans="1:10" x14ac:dyDescent="0.25">
      <c r="A1120" t="s">
        <v>8</v>
      </c>
      <c r="B1120" s="24">
        <v>2.35</v>
      </c>
      <c r="C1120" s="24">
        <v>2.5</v>
      </c>
      <c r="D1120" s="24">
        <v>2.33</v>
      </c>
      <c r="E1120" s="24">
        <v>2.4500000000000002</v>
      </c>
      <c r="F1120" s="24">
        <v>737422547</v>
      </c>
      <c r="G1120" s="24">
        <v>2218376062</v>
      </c>
      <c r="H1120" s="7">
        <v>571</v>
      </c>
      <c r="J1120" s="10">
        <f t="shared" si="8"/>
        <v>4.2553191489361736E-2</v>
      </c>
    </row>
    <row r="1121" spans="1:10" x14ac:dyDescent="0.25">
      <c r="A1121" t="s">
        <v>7</v>
      </c>
      <c r="B1121" s="24">
        <v>2.4500000000000002</v>
      </c>
      <c r="C1121" s="24">
        <v>2.4700000000000002</v>
      </c>
      <c r="D1121" s="24">
        <v>2.42</v>
      </c>
      <c r="E1121" s="24">
        <v>2.44</v>
      </c>
      <c r="F1121" s="24">
        <v>630931520</v>
      </c>
      <c r="G1121" s="24">
        <v>2211327785</v>
      </c>
      <c r="H1121" s="7">
        <v>572</v>
      </c>
      <c r="J1121" s="10">
        <f t="shared" si="8"/>
        <v>-4.0816326530613185E-3</v>
      </c>
    </row>
    <row r="1122" spans="1:10" x14ac:dyDescent="0.25">
      <c r="A1122" t="s">
        <v>6</v>
      </c>
      <c r="B1122" s="24">
        <v>2.44</v>
      </c>
      <c r="C1122" s="24">
        <v>2.4700000000000002</v>
      </c>
      <c r="D1122" s="24">
        <v>2.41</v>
      </c>
      <c r="E1122" s="24">
        <v>2.4500000000000002</v>
      </c>
      <c r="F1122" s="24">
        <v>662563042</v>
      </c>
      <c r="G1122" s="24">
        <v>2223251406</v>
      </c>
      <c r="H1122" s="7">
        <v>573</v>
      </c>
      <c r="J1122" s="10">
        <f t="shared" si="8"/>
        <v>4.0983606557377997E-3</v>
      </c>
    </row>
    <row r="1123" spans="1:10" x14ac:dyDescent="0.25">
      <c r="A1123" t="s">
        <v>5</v>
      </c>
      <c r="B1123" s="24">
        <v>2.46</v>
      </c>
      <c r="C1123" s="24">
        <v>2.4700000000000002</v>
      </c>
      <c r="D1123" s="24">
        <v>2.4300000000000002</v>
      </c>
      <c r="E1123" s="24">
        <v>2.4500000000000002</v>
      </c>
      <c r="F1123" s="24">
        <v>630943289</v>
      </c>
      <c r="G1123" s="24">
        <v>2224514134</v>
      </c>
      <c r="H1123" s="7">
        <v>574</v>
      </c>
      <c r="J1123" s="10">
        <f t="shared" si="8"/>
        <v>-4.0650406504064178E-3</v>
      </c>
    </row>
    <row r="1124" spans="1:10" x14ac:dyDescent="0.25">
      <c r="A1124" t="s">
        <v>103</v>
      </c>
      <c r="B1124" s="24">
        <v>2.4500000000000002</v>
      </c>
      <c r="C1124" s="24">
        <v>2.48</v>
      </c>
      <c r="D1124" s="24">
        <v>2.4300000000000002</v>
      </c>
      <c r="E1124" s="24">
        <v>2.44</v>
      </c>
      <c r="F1124" s="24">
        <v>610470886</v>
      </c>
      <c r="G1124" s="24">
        <v>2207520178</v>
      </c>
      <c r="H1124" s="7">
        <v>575</v>
      </c>
      <c r="J1124" s="10">
        <f t="shared" si="8"/>
        <v>-4.0816326530613185E-3</v>
      </c>
    </row>
  </sheetData>
  <sortState ref="A550:H1124">
    <sortCondition ref="H550:H1124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2:J1810"/>
  <sheetViews>
    <sheetView topLeftCell="A1534" workbookViewId="0">
      <selection activeCell="A1547" sqref="A1547:XFD1547"/>
    </sheetView>
  </sheetViews>
  <sheetFormatPr defaultRowHeight="15" x14ac:dyDescent="0.25"/>
  <cols>
    <col min="1" max="1" width="12.140625" bestFit="1" customWidth="1"/>
    <col min="2" max="5" width="11" style="24" bestFit="1" customWidth="1"/>
    <col min="6" max="6" width="16.7109375" style="24" bestFit="1" customWidth="1"/>
    <col min="7" max="7" width="19.42578125" style="24" bestFit="1" customWidth="1"/>
    <col min="8" max="8" width="11" style="1" bestFit="1" customWidth="1"/>
  </cols>
  <sheetData>
    <row r="2" spans="1:10" x14ac:dyDescent="0.2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25">
      <c r="A3" t="s">
        <v>1825</v>
      </c>
      <c r="B3" s="24">
        <v>0.21389900000000001</v>
      </c>
      <c r="C3" s="24">
        <v>0.37888300000000003</v>
      </c>
      <c r="D3" s="24">
        <v>0.21389900000000001</v>
      </c>
      <c r="E3" s="24">
        <v>0.37402400000000002</v>
      </c>
      <c r="F3" s="24">
        <v>15422</v>
      </c>
      <c r="G3" s="24">
        <v>1233615</v>
      </c>
      <c r="H3" s="7">
        <v>1</v>
      </c>
      <c r="J3" s="9">
        <f>(E3-B3)/B3</f>
        <v>0.74860097522662572</v>
      </c>
    </row>
    <row r="4" spans="1:10" x14ac:dyDescent="0.25">
      <c r="A4" t="s">
        <v>1824</v>
      </c>
      <c r="B4" s="24">
        <v>0.33111099999999999</v>
      </c>
      <c r="C4" s="24">
        <v>0.35446100000000003</v>
      </c>
      <c r="D4" s="24">
        <v>0.21943399999999999</v>
      </c>
      <c r="E4" s="24">
        <v>0.31486500000000001</v>
      </c>
      <c r="F4" s="24">
        <v>21119</v>
      </c>
      <c r="G4" s="24">
        <v>1046628</v>
      </c>
      <c r="H4" s="7">
        <v>2</v>
      </c>
      <c r="J4" s="9">
        <f t="shared" ref="J4:J67" si="0">(E4-B4)/B4</f>
        <v>-4.9065117135945295E-2</v>
      </c>
    </row>
    <row r="5" spans="1:10" x14ac:dyDescent="0.25">
      <c r="A5" t="s">
        <v>1823</v>
      </c>
      <c r="B5" s="24">
        <v>0.32584000000000002</v>
      </c>
      <c r="C5" s="24">
        <v>0.45983299999999999</v>
      </c>
      <c r="D5" s="24">
        <v>0.31034499999999998</v>
      </c>
      <c r="E5" s="24">
        <v>0.406976</v>
      </c>
      <c r="F5" s="24">
        <v>28017</v>
      </c>
      <c r="G5" s="24">
        <v>1363376</v>
      </c>
      <c r="H5" s="7">
        <v>3</v>
      </c>
      <c r="J5" s="9">
        <f t="shared" si="0"/>
        <v>0.249005646943285</v>
      </c>
    </row>
    <row r="6" spans="1:10" x14ac:dyDescent="0.25">
      <c r="A6" t="s">
        <v>1822</v>
      </c>
      <c r="B6" s="24">
        <v>0.40603899999999998</v>
      </c>
      <c r="C6" s="24">
        <v>1.5</v>
      </c>
      <c r="D6" s="24">
        <v>0.402588</v>
      </c>
      <c r="E6" s="24">
        <v>1.45</v>
      </c>
      <c r="F6" s="24">
        <v>178618</v>
      </c>
      <c r="G6" s="24">
        <v>4868772</v>
      </c>
      <c r="H6" s="7">
        <v>4</v>
      </c>
      <c r="J6" s="9">
        <f t="shared" si="0"/>
        <v>2.5710855361184515</v>
      </c>
    </row>
    <row r="7" spans="1:10" x14ac:dyDescent="0.25">
      <c r="A7" t="s">
        <v>1821</v>
      </c>
      <c r="B7" s="24">
        <v>1.18</v>
      </c>
      <c r="C7" s="24">
        <v>1.5</v>
      </c>
      <c r="D7" s="24">
        <v>0.84175100000000003</v>
      </c>
      <c r="E7" s="24">
        <v>1.04</v>
      </c>
      <c r="F7" s="24">
        <v>160779</v>
      </c>
      <c r="G7" s="24">
        <v>3494971</v>
      </c>
      <c r="H7" s="7">
        <v>5</v>
      </c>
      <c r="J7" s="9">
        <f t="shared" si="0"/>
        <v>-0.11864406779661009</v>
      </c>
    </row>
    <row r="8" spans="1:10" x14ac:dyDescent="0.25">
      <c r="A8" t="s">
        <v>1820</v>
      </c>
      <c r="B8" s="24">
        <v>1.04</v>
      </c>
      <c r="C8" s="24">
        <v>1.21</v>
      </c>
      <c r="D8" s="24">
        <v>0.85199499999999995</v>
      </c>
      <c r="E8" s="24">
        <v>0.94164700000000001</v>
      </c>
      <c r="F8" s="24">
        <v>60551</v>
      </c>
      <c r="G8" s="24">
        <v>3195128</v>
      </c>
      <c r="H8" s="7">
        <v>6</v>
      </c>
      <c r="J8" s="9">
        <f t="shared" si="0"/>
        <v>-9.4570192307692327E-2</v>
      </c>
    </row>
    <row r="9" spans="1:10" x14ac:dyDescent="0.25">
      <c r="A9" t="s">
        <v>1819</v>
      </c>
      <c r="B9" s="24">
        <v>0.941944</v>
      </c>
      <c r="C9" s="24">
        <v>1.23</v>
      </c>
      <c r="D9" s="24">
        <v>0.89486500000000002</v>
      </c>
      <c r="E9" s="24">
        <v>1.06</v>
      </c>
      <c r="F9" s="24">
        <v>93281</v>
      </c>
      <c r="G9" s="24">
        <v>3609738</v>
      </c>
      <c r="H9" s="7">
        <v>7</v>
      </c>
      <c r="J9" s="9">
        <f t="shared" si="0"/>
        <v>0.12533229151626854</v>
      </c>
    </row>
    <row r="10" spans="1:10" x14ac:dyDescent="0.25">
      <c r="A10" t="s">
        <v>1818</v>
      </c>
      <c r="B10" s="24">
        <v>1.05</v>
      </c>
      <c r="C10" s="24">
        <v>1.33</v>
      </c>
      <c r="D10" s="24">
        <v>1.02</v>
      </c>
      <c r="E10" s="24">
        <v>1.1299999999999999</v>
      </c>
      <c r="F10" s="24">
        <v>83008</v>
      </c>
      <c r="G10" s="24">
        <v>3859818</v>
      </c>
      <c r="H10" s="7">
        <v>8</v>
      </c>
      <c r="J10" s="9">
        <f t="shared" si="0"/>
        <v>7.6190476190476045E-2</v>
      </c>
    </row>
    <row r="11" spans="1:10" x14ac:dyDescent="0.25">
      <c r="A11" t="s">
        <v>1817</v>
      </c>
      <c r="B11" s="24">
        <v>1.1200000000000001</v>
      </c>
      <c r="C11" s="24">
        <v>1.26</v>
      </c>
      <c r="D11" s="24">
        <v>0.69650199999999995</v>
      </c>
      <c r="E11" s="24">
        <v>1.24</v>
      </c>
      <c r="F11" s="24">
        <v>101024</v>
      </c>
      <c r="G11" s="24">
        <v>4264298</v>
      </c>
      <c r="H11" s="7">
        <v>9</v>
      </c>
      <c r="J11" s="9">
        <f t="shared" si="0"/>
        <v>0.10714285714285703</v>
      </c>
    </row>
    <row r="12" spans="1:10" x14ac:dyDescent="0.25">
      <c r="A12" t="s">
        <v>1816</v>
      </c>
      <c r="B12" s="24">
        <v>1.1499999999999999</v>
      </c>
      <c r="C12" s="24">
        <v>3.36</v>
      </c>
      <c r="D12" s="24">
        <v>0.62344299999999997</v>
      </c>
      <c r="E12" s="24">
        <v>1.1499999999999999</v>
      </c>
      <c r="F12" s="24">
        <v>115234</v>
      </c>
      <c r="G12" s="24">
        <v>3965894</v>
      </c>
      <c r="H12" s="7">
        <v>10</v>
      </c>
      <c r="J12" s="9">
        <f t="shared" si="0"/>
        <v>0</v>
      </c>
    </row>
    <row r="13" spans="1:10" x14ac:dyDescent="0.25">
      <c r="A13" t="s">
        <v>1815</v>
      </c>
      <c r="B13" s="24">
        <v>1.18</v>
      </c>
      <c r="C13" s="24">
        <v>1.19</v>
      </c>
      <c r="D13" s="24">
        <v>0.41853200000000002</v>
      </c>
      <c r="E13" s="24">
        <v>0.84190299999999996</v>
      </c>
      <c r="F13" s="24">
        <v>109256</v>
      </c>
      <c r="G13" s="24">
        <v>2911525</v>
      </c>
      <c r="H13" s="7">
        <v>11</v>
      </c>
      <c r="J13" s="9">
        <f t="shared" si="0"/>
        <v>-0.28652288135593218</v>
      </c>
    </row>
    <row r="14" spans="1:10" x14ac:dyDescent="0.25">
      <c r="A14" t="s">
        <v>1814</v>
      </c>
      <c r="B14" s="24">
        <v>0.83938299999999999</v>
      </c>
      <c r="C14" s="24">
        <v>0.83938299999999999</v>
      </c>
      <c r="D14" s="24">
        <v>0.527474</v>
      </c>
      <c r="E14" s="24">
        <v>0.527474</v>
      </c>
      <c r="F14" s="24">
        <v>69493</v>
      </c>
      <c r="G14" s="24">
        <v>1830870</v>
      </c>
      <c r="H14" s="7">
        <v>12</v>
      </c>
      <c r="J14" s="9">
        <f t="shared" si="0"/>
        <v>-0.37159318213497294</v>
      </c>
    </row>
    <row r="15" spans="1:10" x14ac:dyDescent="0.25">
      <c r="A15" t="s">
        <v>1813</v>
      </c>
      <c r="B15" s="24">
        <v>0.62039900000000003</v>
      </c>
      <c r="C15" s="24">
        <v>0.73981799999999998</v>
      </c>
      <c r="D15" s="24">
        <v>0.49451499999999998</v>
      </c>
      <c r="E15" s="24">
        <v>0.61945099999999997</v>
      </c>
      <c r="F15" s="24">
        <v>49321</v>
      </c>
      <c r="G15" s="24">
        <v>2158084</v>
      </c>
      <c r="H15" s="7">
        <v>13</v>
      </c>
      <c r="J15" s="9">
        <f t="shared" si="0"/>
        <v>-1.5280488846694787E-3</v>
      </c>
    </row>
    <row r="16" spans="1:10" x14ac:dyDescent="0.25">
      <c r="A16" t="s">
        <v>1812</v>
      </c>
      <c r="B16" s="24">
        <v>0.61664300000000005</v>
      </c>
      <c r="C16" s="24">
        <v>0.74225099999999999</v>
      </c>
      <c r="D16" s="24">
        <v>0.54985200000000001</v>
      </c>
      <c r="E16" s="24">
        <v>0.61939</v>
      </c>
      <c r="F16" s="24">
        <v>15148</v>
      </c>
      <c r="G16" s="24">
        <v>2166216</v>
      </c>
      <c r="H16" s="7">
        <v>14</v>
      </c>
      <c r="J16" s="9">
        <f t="shared" si="0"/>
        <v>4.4547655612728011E-3</v>
      </c>
    </row>
    <row r="17" spans="1:10" x14ac:dyDescent="0.25">
      <c r="A17" t="s">
        <v>1811</v>
      </c>
      <c r="B17" s="24">
        <v>0.61866200000000005</v>
      </c>
      <c r="C17" s="24">
        <v>0.62553899999999996</v>
      </c>
      <c r="D17" s="24">
        <v>0.45869700000000002</v>
      </c>
      <c r="E17" s="24">
        <v>0.55066099999999996</v>
      </c>
      <c r="F17" s="24">
        <v>60517</v>
      </c>
      <c r="G17" s="24">
        <v>1933430</v>
      </c>
      <c r="H17" s="7">
        <v>15</v>
      </c>
      <c r="J17" s="9">
        <f t="shared" si="0"/>
        <v>-0.1099162385923171</v>
      </c>
    </row>
    <row r="18" spans="1:10" x14ac:dyDescent="0.25">
      <c r="A18" t="s">
        <v>1810</v>
      </c>
      <c r="B18" s="24">
        <v>0.54961599999999999</v>
      </c>
      <c r="C18" s="24">
        <v>1.07</v>
      </c>
      <c r="D18" s="24">
        <v>0.52897300000000003</v>
      </c>
      <c r="E18" s="24">
        <v>0.93734200000000001</v>
      </c>
      <c r="F18" s="24">
        <v>252311</v>
      </c>
      <c r="G18" s="24">
        <v>3303525</v>
      </c>
      <c r="H18" s="7">
        <v>16</v>
      </c>
      <c r="J18" s="9">
        <f t="shared" si="0"/>
        <v>0.70544889522866883</v>
      </c>
    </row>
    <row r="19" spans="1:10" x14ac:dyDescent="0.25">
      <c r="A19" t="s">
        <v>1809</v>
      </c>
      <c r="B19" s="24">
        <v>0.93603599999999998</v>
      </c>
      <c r="C19" s="24">
        <v>1.08</v>
      </c>
      <c r="D19" s="24">
        <v>0.81590300000000004</v>
      </c>
      <c r="E19" s="24">
        <v>1.03</v>
      </c>
      <c r="F19" s="24">
        <v>148259</v>
      </c>
      <c r="G19" s="24">
        <v>3637712</v>
      </c>
      <c r="H19" s="7">
        <v>17</v>
      </c>
      <c r="J19" s="9">
        <f t="shared" si="0"/>
        <v>0.10038502792627639</v>
      </c>
    </row>
    <row r="20" spans="1:10" x14ac:dyDescent="0.25">
      <c r="A20" t="s">
        <v>1808</v>
      </c>
      <c r="B20" s="24">
        <v>1.03</v>
      </c>
      <c r="C20" s="24">
        <v>4.4000000000000004</v>
      </c>
      <c r="D20" s="24">
        <v>0.93574900000000005</v>
      </c>
      <c r="E20" s="24">
        <v>1.21</v>
      </c>
      <c r="F20" s="24">
        <v>271197</v>
      </c>
      <c r="G20" s="24">
        <v>4280828</v>
      </c>
      <c r="H20" s="7">
        <v>18</v>
      </c>
      <c r="J20" s="9">
        <f t="shared" si="0"/>
        <v>0.17475728155339798</v>
      </c>
    </row>
    <row r="21" spans="1:10" x14ac:dyDescent="0.25">
      <c r="A21" t="s">
        <v>1807</v>
      </c>
      <c r="B21" s="24">
        <v>1.21</v>
      </c>
      <c r="C21" s="24">
        <v>1.21</v>
      </c>
      <c r="D21" s="24">
        <v>0.97088300000000005</v>
      </c>
      <c r="E21" s="24">
        <v>0.98755700000000002</v>
      </c>
      <c r="F21" s="24">
        <v>90550</v>
      </c>
      <c r="G21" s="24">
        <v>3516975</v>
      </c>
      <c r="H21" s="7">
        <v>19</v>
      </c>
      <c r="J21" s="9">
        <f t="shared" si="0"/>
        <v>-0.1838371900826446</v>
      </c>
    </row>
    <row r="22" spans="1:10" x14ac:dyDescent="0.25">
      <c r="A22" t="s">
        <v>1806</v>
      </c>
      <c r="B22" s="24">
        <v>0.98719199999999996</v>
      </c>
      <c r="C22" s="24">
        <v>1.07</v>
      </c>
      <c r="D22" s="24">
        <v>0.94115099999999996</v>
      </c>
      <c r="E22" s="24">
        <v>1.03</v>
      </c>
      <c r="F22" s="24">
        <v>93138</v>
      </c>
      <c r="G22" s="24">
        <v>3687113</v>
      </c>
      <c r="H22" s="7">
        <v>20</v>
      </c>
      <c r="J22" s="9">
        <f t="shared" si="0"/>
        <v>4.336339840679429E-2</v>
      </c>
    </row>
    <row r="23" spans="1:10" x14ac:dyDescent="0.25">
      <c r="A23" t="s">
        <v>1805</v>
      </c>
      <c r="B23" s="24">
        <v>1.03</v>
      </c>
      <c r="C23" s="24">
        <v>1.05</v>
      </c>
      <c r="D23" s="24">
        <v>0.95200300000000004</v>
      </c>
      <c r="E23" s="24">
        <v>1.05</v>
      </c>
      <c r="F23" s="24">
        <v>68896</v>
      </c>
      <c r="G23" s="24">
        <v>3775404</v>
      </c>
      <c r="H23" s="7">
        <v>21</v>
      </c>
      <c r="J23" s="9">
        <f t="shared" si="0"/>
        <v>1.9417475728155355E-2</v>
      </c>
    </row>
    <row r="24" spans="1:10" x14ac:dyDescent="0.25">
      <c r="A24" t="s">
        <v>1804</v>
      </c>
      <c r="B24" s="24">
        <v>1.06</v>
      </c>
      <c r="C24" s="24">
        <v>1.1000000000000001</v>
      </c>
      <c r="D24" s="24">
        <v>0.87791200000000003</v>
      </c>
      <c r="E24" s="24">
        <v>0.87791200000000003</v>
      </c>
      <c r="F24" s="24">
        <v>112877</v>
      </c>
      <c r="G24" s="24">
        <v>3158070</v>
      </c>
      <c r="H24" s="7">
        <v>22</v>
      </c>
      <c r="J24" s="9">
        <f t="shared" si="0"/>
        <v>-0.17178113207547172</v>
      </c>
    </row>
    <row r="25" spans="1:10" x14ac:dyDescent="0.25">
      <c r="A25" t="s">
        <v>1803</v>
      </c>
      <c r="B25" s="24">
        <v>0.91186699999999998</v>
      </c>
      <c r="C25" s="24">
        <v>0.95349399999999995</v>
      </c>
      <c r="D25" s="24">
        <v>0.85685999999999996</v>
      </c>
      <c r="E25" s="24">
        <v>0.91490499999999997</v>
      </c>
      <c r="F25" s="24">
        <v>70281</v>
      </c>
      <c r="G25" s="24">
        <v>3302886</v>
      </c>
      <c r="H25" s="7">
        <v>23</v>
      </c>
      <c r="J25" s="9">
        <f t="shared" si="0"/>
        <v>3.3316262130332441E-3</v>
      </c>
    </row>
    <row r="26" spans="1:10" x14ac:dyDescent="0.25">
      <c r="A26" t="s">
        <v>1802</v>
      </c>
      <c r="B26" s="24">
        <v>0.91318900000000003</v>
      </c>
      <c r="C26" s="24">
        <v>0.95877800000000002</v>
      </c>
      <c r="D26" s="24">
        <v>0.80635299999999999</v>
      </c>
      <c r="E26" s="24">
        <v>0.87296399999999996</v>
      </c>
      <c r="F26" s="24">
        <v>48781</v>
      </c>
      <c r="G26" s="24">
        <v>3162071</v>
      </c>
      <c r="H26" s="7">
        <v>24</v>
      </c>
      <c r="J26" s="9">
        <f t="shared" si="0"/>
        <v>-4.4048931820247578E-2</v>
      </c>
    </row>
    <row r="27" spans="1:10" x14ac:dyDescent="0.25">
      <c r="A27" t="s">
        <v>1801</v>
      </c>
      <c r="B27" s="24">
        <v>0.87211399999999994</v>
      </c>
      <c r="C27" s="24">
        <v>0.91215999999999997</v>
      </c>
      <c r="D27" s="24">
        <v>0.74524199999999996</v>
      </c>
      <c r="E27" s="24">
        <v>0.81025599999999998</v>
      </c>
      <c r="F27" s="24">
        <v>45946</v>
      </c>
      <c r="G27" s="24">
        <v>2944403</v>
      </c>
      <c r="H27" s="7">
        <v>25</v>
      </c>
      <c r="J27" s="9">
        <f t="shared" si="0"/>
        <v>-7.0928800592583052E-2</v>
      </c>
    </row>
    <row r="28" spans="1:10" x14ac:dyDescent="0.25">
      <c r="A28" t="s">
        <v>1800</v>
      </c>
      <c r="B28" s="24">
        <v>0.80759800000000004</v>
      </c>
      <c r="C28" s="24">
        <v>0.922435</v>
      </c>
      <c r="D28" s="24">
        <v>0.76471199999999995</v>
      </c>
      <c r="E28" s="24">
        <v>0.89129999999999998</v>
      </c>
      <c r="F28" s="24">
        <v>42234</v>
      </c>
      <c r="G28" s="24">
        <v>3249545</v>
      </c>
      <c r="H28" s="7">
        <v>26</v>
      </c>
      <c r="J28" s="9">
        <f t="shared" si="0"/>
        <v>0.10364314919056256</v>
      </c>
    </row>
    <row r="29" spans="1:10" x14ac:dyDescent="0.25">
      <c r="A29" t="s">
        <v>1799</v>
      </c>
      <c r="B29" s="24">
        <v>0.888208</v>
      </c>
      <c r="C29" s="24">
        <v>0.95388200000000001</v>
      </c>
      <c r="D29" s="24">
        <v>0.85821400000000003</v>
      </c>
      <c r="E29" s="24">
        <v>0.86593600000000004</v>
      </c>
      <c r="F29" s="24">
        <v>39530</v>
      </c>
      <c r="G29" s="24">
        <v>3167352</v>
      </c>
      <c r="H29" s="7">
        <v>27</v>
      </c>
      <c r="J29" s="9">
        <f t="shared" si="0"/>
        <v>-2.5075207609028469E-2</v>
      </c>
    </row>
    <row r="30" spans="1:10" x14ac:dyDescent="0.25">
      <c r="A30" t="s">
        <v>1798</v>
      </c>
      <c r="B30" s="24">
        <v>0.86556900000000003</v>
      </c>
      <c r="C30" s="24">
        <v>0.89509399999999995</v>
      </c>
      <c r="D30" s="24">
        <v>0.81077200000000005</v>
      </c>
      <c r="E30" s="24">
        <v>0.83333599999999997</v>
      </c>
      <c r="F30" s="24">
        <v>31123</v>
      </c>
      <c r="G30" s="24">
        <v>3056985</v>
      </c>
      <c r="H30" s="7">
        <v>28</v>
      </c>
      <c r="J30" s="9">
        <f t="shared" si="0"/>
        <v>-3.7239087813912081E-2</v>
      </c>
    </row>
    <row r="31" spans="1:10" x14ac:dyDescent="0.25">
      <c r="A31" t="s">
        <v>1797</v>
      </c>
      <c r="B31" s="24">
        <v>0.83338000000000001</v>
      </c>
      <c r="C31" s="24">
        <v>0.84608000000000005</v>
      </c>
      <c r="D31" s="24">
        <v>0.78515999999999997</v>
      </c>
      <c r="E31" s="24">
        <v>0.81134099999999998</v>
      </c>
      <c r="F31" s="24">
        <v>26274</v>
      </c>
      <c r="G31" s="24">
        <v>2976299</v>
      </c>
      <c r="H31" s="7">
        <v>29</v>
      </c>
      <c r="J31" s="9">
        <f t="shared" si="0"/>
        <v>-2.6445319062132558E-2</v>
      </c>
    </row>
    <row r="32" spans="1:10" x14ac:dyDescent="0.25">
      <c r="A32" t="s">
        <v>1796</v>
      </c>
      <c r="B32" s="24">
        <v>0.81207700000000005</v>
      </c>
      <c r="C32" s="24">
        <v>0.81605700000000003</v>
      </c>
      <c r="D32" s="24">
        <v>0.73903099999999999</v>
      </c>
      <c r="E32" s="24">
        <v>0.79120000000000001</v>
      </c>
      <c r="F32" s="24">
        <v>30817</v>
      </c>
      <c r="G32" s="24">
        <v>2922676</v>
      </c>
      <c r="H32" s="7">
        <v>30</v>
      </c>
      <c r="J32" s="9">
        <f t="shared" si="0"/>
        <v>-2.5708153290882555E-2</v>
      </c>
    </row>
    <row r="33" spans="1:10" x14ac:dyDescent="0.25">
      <c r="A33" t="s">
        <v>1795</v>
      </c>
      <c r="B33" s="24">
        <v>0.79167299999999996</v>
      </c>
      <c r="C33" s="24">
        <v>0.80076400000000003</v>
      </c>
      <c r="D33" s="24">
        <v>0.75520500000000002</v>
      </c>
      <c r="E33" s="24">
        <v>0.77564699999999998</v>
      </c>
      <c r="F33" s="24">
        <v>39429</v>
      </c>
      <c r="G33" s="24">
        <v>2874708</v>
      </c>
      <c r="H33" s="7">
        <v>31</v>
      </c>
      <c r="J33" s="9">
        <f t="shared" si="0"/>
        <v>-2.0243206475400809E-2</v>
      </c>
    </row>
    <row r="34" spans="1:10" x14ac:dyDescent="0.25">
      <c r="A34" t="s">
        <v>1794</v>
      </c>
      <c r="B34" s="24">
        <v>0.77249599999999996</v>
      </c>
      <c r="C34" s="24">
        <v>0.82139300000000004</v>
      </c>
      <c r="D34" s="24">
        <v>0.74936800000000003</v>
      </c>
      <c r="E34" s="24">
        <v>0.78192499999999998</v>
      </c>
      <c r="F34" s="24">
        <v>34416</v>
      </c>
      <c r="G34" s="24">
        <v>2907318</v>
      </c>
      <c r="H34" s="7">
        <v>32</v>
      </c>
      <c r="J34" s="9">
        <f t="shared" si="0"/>
        <v>1.2205888444729838E-2</v>
      </c>
    </row>
    <row r="35" spans="1:10" x14ac:dyDescent="0.25">
      <c r="A35" t="s">
        <v>1793</v>
      </c>
      <c r="B35" s="24">
        <v>0.77927000000000002</v>
      </c>
      <c r="C35" s="24">
        <v>0.78017199999999998</v>
      </c>
      <c r="D35" s="24">
        <v>0.73029299999999997</v>
      </c>
      <c r="E35" s="24">
        <v>0.75221000000000005</v>
      </c>
      <c r="F35" s="24">
        <v>39252</v>
      </c>
      <c r="G35" s="24">
        <v>2805868</v>
      </c>
      <c r="H35" s="7">
        <v>33</v>
      </c>
      <c r="J35" s="9">
        <f t="shared" si="0"/>
        <v>-3.4724806549719572E-2</v>
      </c>
    </row>
    <row r="36" spans="1:10" x14ac:dyDescent="0.25">
      <c r="A36" t="s">
        <v>1792</v>
      </c>
      <c r="B36" s="24">
        <v>0.75089700000000004</v>
      </c>
      <c r="C36" s="24">
        <v>0.76823600000000003</v>
      </c>
      <c r="D36" s="24">
        <v>0.72800399999999998</v>
      </c>
      <c r="E36" s="24">
        <v>0.74355899999999997</v>
      </c>
      <c r="F36" s="24">
        <v>35742</v>
      </c>
      <c r="G36" s="24">
        <v>2782402</v>
      </c>
      <c r="H36" s="7">
        <v>34</v>
      </c>
      <c r="J36" s="9">
        <f t="shared" si="0"/>
        <v>-9.7723123144719797E-3</v>
      </c>
    </row>
    <row r="37" spans="1:10" x14ac:dyDescent="0.25">
      <c r="A37" t="s">
        <v>1791</v>
      </c>
      <c r="B37" s="24">
        <v>0.74325600000000003</v>
      </c>
      <c r="C37" s="24">
        <v>0.755714</v>
      </c>
      <c r="D37" s="24">
        <v>0.70185200000000003</v>
      </c>
      <c r="E37" s="24">
        <v>0.72508899999999998</v>
      </c>
      <c r="F37" s="24">
        <v>42290</v>
      </c>
      <c r="G37" s="24">
        <v>2721772</v>
      </c>
      <c r="H37" s="7">
        <v>35</v>
      </c>
      <c r="J37" s="9">
        <f t="shared" si="0"/>
        <v>-2.4442453205894124E-2</v>
      </c>
    </row>
    <row r="38" spans="1:10" x14ac:dyDescent="0.25">
      <c r="A38" t="s">
        <v>1790</v>
      </c>
      <c r="B38" s="24">
        <v>0.72449799999999998</v>
      </c>
      <c r="C38" s="24">
        <v>0.75189899999999998</v>
      </c>
      <c r="D38" s="24">
        <v>0.67906299999999997</v>
      </c>
      <c r="E38" s="24">
        <v>0.70464800000000005</v>
      </c>
      <c r="F38" s="24">
        <v>28087</v>
      </c>
      <c r="G38" s="24">
        <v>2653491</v>
      </c>
      <c r="H38" s="7">
        <v>36</v>
      </c>
      <c r="J38" s="9">
        <f t="shared" si="0"/>
        <v>-2.7398281292701877E-2</v>
      </c>
    </row>
    <row r="39" spans="1:10" x14ac:dyDescent="0.25">
      <c r="A39" t="s">
        <v>1789</v>
      </c>
      <c r="B39" s="24">
        <v>0.70426599999999995</v>
      </c>
      <c r="C39" s="24">
        <v>0.71895500000000001</v>
      </c>
      <c r="D39" s="24">
        <v>0.68169400000000002</v>
      </c>
      <c r="E39" s="24">
        <v>0.71467999999999998</v>
      </c>
      <c r="F39" s="24">
        <v>24618</v>
      </c>
      <c r="G39" s="24">
        <v>2699883</v>
      </c>
      <c r="H39" s="7">
        <v>37</v>
      </c>
      <c r="J39" s="9">
        <f t="shared" si="0"/>
        <v>1.4787026492830884E-2</v>
      </c>
    </row>
    <row r="40" spans="1:10" x14ac:dyDescent="0.25">
      <c r="A40" t="s">
        <v>1788</v>
      </c>
      <c r="B40" s="24">
        <v>0.71559600000000001</v>
      </c>
      <c r="C40" s="24">
        <v>0.72895200000000004</v>
      </c>
      <c r="D40" s="24">
        <v>0.69347800000000004</v>
      </c>
      <c r="E40" s="24">
        <v>0.71825700000000003</v>
      </c>
      <c r="F40" s="24">
        <v>34977</v>
      </c>
      <c r="G40" s="24">
        <v>2721905</v>
      </c>
      <c r="H40" s="7">
        <v>38</v>
      </c>
      <c r="J40" s="9">
        <f t="shared" si="0"/>
        <v>3.7185786393440215E-3</v>
      </c>
    </row>
    <row r="41" spans="1:10" x14ac:dyDescent="0.25">
      <c r="A41" t="s">
        <v>1787</v>
      </c>
      <c r="B41" s="24">
        <v>0.71985100000000002</v>
      </c>
      <c r="C41" s="24">
        <v>0.89248400000000006</v>
      </c>
      <c r="D41" s="24">
        <v>0.70039700000000005</v>
      </c>
      <c r="E41" s="24">
        <v>0.86651800000000001</v>
      </c>
      <c r="F41" s="24">
        <v>136677</v>
      </c>
      <c r="G41" s="24">
        <v>3293674</v>
      </c>
      <c r="H41" s="7">
        <v>39</v>
      </c>
      <c r="J41" s="9">
        <f t="shared" si="0"/>
        <v>0.2037463308379095</v>
      </c>
    </row>
    <row r="42" spans="1:10" x14ac:dyDescent="0.25">
      <c r="A42" t="s">
        <v>1786</v>
      </c>
      <c r="B42" s="24">
        <v>0.86891200000000002</v>
      </c>
      <c r="C42" s="24">
        <v>0.90097899999999997</v>
      </c>
      <c r="D42" s="24">
        <v>0.79576599999999997</v>
      </c>
      <c r="E42" s="24">
        <v>0.82010000000000005</v>
      </c>
      <c r="F42" s="24">
        <v>78095</v>
      </c>
      <c r="G42" s="24">
        <v>3126414</v>
      </c>
      <c r="H42" s="7">
        <v>40</v>
      </c>
      <c r="J42" s="9">
        <f t="shared" si="0"/>
        <v>-5.6175999410757321E-2</v>
      </c>
    </row>
    <row r="43" spans="1:10" x14ac:dyDescent="0.25">
      <c r="A43" t="s">
        <v>1785</v>
      </c>
      <c r="B43" s="24">
        <v>0.81949399999999994</v>
      </c>
      <c r="C43" s="24">
        <v>0.87022600000000006</v>
      </c>
      <c r="D43" s="24">
        <v>0.79042999999999997</v>
      </c>
      <c r="E43" s="24">
        <v>0.858815</v>
      </c>
      <c r="F43" s="24">
        <v>39790</v>
      </c>
      <c r="G43" s="24">
        <v>3283297</v>
      </c>
      <c r="H43" s="7">
        <v>41</v>
      </c>
      <c r="J43" s="9">
        <f t="shared" si="0"/>
        <v>4.7982047458553757E-2</v>
      </c>
    </row>
    <row r="44" spans="1:10" x14ac:dyDescent="0.25">
      <c r="A44" t="s">
        <v>1784</v>
      </c>
      <c r="B44" s="24">
        <v>0.86472800000000005</v>
      </c>
      <c r="C44" s="24">
        <v>0.86551299999999998</v>
      </c>
      <c r="D44" s="24">
        <v>0.6835</v>
      </c>
      <c r="E44" s="24">
        <v>0.6835</v>
      </c>
      <c r="F44" s="24">
        <v>32991</v>
      </c>
      <c r="G44" s="24">
        <v>2620600</v>
      </c>
      <c r="H44" s="7">
        <v>42</v>
      </c>
      <c r="J44" s="9">
        <f t="shared" si="0"/>
        <v>-0.20957804072494476</v>
      </c>
    </row>
    <row r="45" spans="1:10" x14ac:dyDescent="0.25">
      <c r="A45" t="s">
        <v>1783</v>
      </c>
      <c r="B45" s="24">
        <v>0.69206199999999995</v>
      </c>
      <c r="C45" s="24">
        <v>0.77476800000000001</v>
      </c>
      <c r="D45" s="24">
        <v>0.683257</v>
      </c>
      <c r="E45" s="24">
        <v>0.69742599999999999</v>
      </c>
      <c r="F45" s="24">
        <v>27851</v>
      </c>
      <c r="G45" s="24">
        <v>2681518</v>
      </c>
      <c r="H45" s="7">
        <v>43</v>
      </c>
      <c r="J45" s="9">
        <f t="shared" si="0"/>
        <v>7.7507506552881621E-3</v>
      </c>
    </row>
    <row r="46" spans="1:10" x14ac:dyDescent="0.25">
      <c r="A46" t="s">
        <v>1782</v>
      </c>
      <c r="B46" s="24">
        <v>0.70929399999999998</v>
      </c>
      <c r="C46" s="24">
        <v>0.72876200000000002</v>
      </c>
      <c r="D46" s="24">
        <v>0.702573</v>
      </c>
      <c r="E46" s="24">
        <v>0.70347499999999996</v>
      </c>
      <c r="F46" s="24">
        <v>23667</v>
      </c>
      <c r="G46" s="24">
        <v>2712446</v>
      </c>
      <c r="H46" s="7">
        <v>44</v>
      </c>
      <c r="J46" s="9">
        <f t="shared" si="0"/>
        <v>-8.2039323609110169E-3</v>
      </c>
    </row>
    <row r="47" spans="1:10" x14ac:dyDescent="0.25">
      <c r="A47" t="s">
        <v>1781</v>
      </c>
      <c r="B47" s="24">
        <v>0.70830599999999999</v>
      </c>
      <c r="C47" s="24">
        <v>0.71003799999999995</v>
      </c>
      <c r="D47" s="24">
        <v>0.61280900000000005</v>
      </c>
      <c r="E47" s="24">
        <v>0.66248600000000002</v>
      </c>
      <c r="F47" s="24">
        <v>30985</v>
      </c>
      <c r="G47" s="24">
        <v>2561407</v>
      </c>
      <c r="H47" s="7">
        <v>45</v>
      </c>
      <c r="J47" s="9">
        <f t="shared" si="0"/>
        <v>-6.4689555079301839E-2</v>
      </c>
    </row>
    <row r="48" spans="1:10" x14ac:dyDescent="0.25">
      <c r="A48" t="s">
        <v>1780</v>
      </c>
      <c r="B48" s="24">
        <v>0.66512300000000002</v>
      </c>
      <c r="C48" s="24">
        <v>0.68689</v>
      </c>
      <c r="D48" s="24">
        <v>0.62487300000000001</v>
      </c>
      <c r="E48" s="24">
        <v>0.64177399999999996</v>
      </c>
      <c r="F48" s="24">
        <v>15608</v>
      </c>
      <c r="G48" s="24">
        <v>2488290</v>
      </c>
      <c r="H48" s="7">
        <v>46</v>
      </c>
      <c r="J48" s="9">
        <f t="shared" si="0"/>
        <v>-3.5104785129968535E-2</v>
      </c>
    </row>
    <row r="49" spans="1:10" x14ac:dyDescent="0.25">
      <c r="A49" t="s">
        <v>1779</v>
      </c>
      <c r="B49" s="24">
        <v>0.64178299999999999</v>
      </c>
      <c r="C49" s="24">
        <v>0.74720399999999998</v>
      </c>
      <c r="D49" s="24">
        <v>0.63838499999999998</v>
      </c>
      <c r="E49" s="24">
        <v>0.724105</v>
      </c>
      <c r="F49" s="24">
        <v>36211</v>
      </c>
      <c r="G49" s="24">
        <v>2815062</v>
      </c>
      <c r="H49" s="7">
        <v>47</v>
      </c>
      <c r="J49" s="9">
        <f t="shared" si="0"/>
        <v>0.12827077064989256</v>
      </c>
    </row>
    <row r="50" spans="1:10" x14ac:dyDescent="0.25">
      <c r="A50" t="s">
        <v>1778</v>
      </c>
      <c r="B50" s="24">
        <v>0.72525899999999999</v>
      </c>
      <c r="C50" s="24">
        <v>0.74049699999999996</v>
      </c>
      <c r="D50" s="24">
        <v>0.58999100000000004</v>
      </c>
      <c r="E50" s="24">
        <v>0.61504400000000004</v>
      </c>
      <c r="F50" s="24">
        <v>21722</v>
      </c>
      <c r="G50" s="24">
        <v>2397479</v>
      </c>
      <c r="H50" s="7">
        <v>48</v>
      </c>
      <c r="J50" s="9">
        <f t="shared" si="0"/>
        <v>-0.15196640096848155</v>
      </c>
    </row>
    <row r="51" spans="1:10" x14ac:dyDescent="0.25">
      <c r="A51" t="s">
        <v>1777</v>
      </c>
      <c r="B51" s="24">
        <v>0.61406499999999997</v>
      </c>
      <c r="C51" s="24">
        <v>0.66676500000000005</v>
      </c>
      <c r="D51" s="24">
        <v>0.57363900000000001</v>
      </c>
      <c r="E51" s="24">
        <v>0.63818299999999994</v>
      </c>
      <c r="F51" s="24">
        <v>18610</v>
      </c>
      <c r="G51" s="24">
        <v>2494273</v>
      </c>
      <c r="H51" s="7">
        <v>49</v>
      </c>
      <c r="J51" s="9">
        <f t="shared" si="0"/>
        <v>3.9275972413343824E-2</v>
      </c>
    </row>
    <row r="52" spans="1:10" x14ac:dyDescent="0.25">
      <c r="A52" t="s">
        <v>1776</v>
      </c>
      <c r="B52" s="24">
        <v>0.64037100000000002</v>
      </c>
      <c r="C52" s="24">
        <v>0.66253700000000004</v>
      </c>
      <c r="D52" s="24">
        <v>0.62527999999999995</v>
      </c>
      <c r="E52" s="24">
        <v>0.64893699999999999</v>
      </c>
      <c r="F52" s="24">
        <v>11863</v>
      </c>
      <c r="G52" s="24">
        <v>2543398</v>
      </c>
      <c r="H52" s="7">
        <v>50</v>
      </c>
      <c r="J52" s="9">
        <f t="shared" si="0"/>
        <v>1.3376620740164626E-2</v>
      </c>
    </row>
    <row r="53" spans="1:10" x14ac:dyDescent="0.25">
      <c r="A53" t="s">
        <v>1775</v>
      </c>
      <c r="B53" s="24">
        <v>0.64030500000000001</v>
      </c>
      <c r="C53" s="24">
        <v>0.70390399999999997</v>
      </c>
      <c r="D53" s="24">
        <v>0.62044500000000002</v>
      </c>
      <c r="E53" s="24">
        <v>0.70044399999999996</v>
      </c>
      <c r="F53" s="24">
        <v>28674</v>
      </c>
      <c r="G53" s="24">
        <v>2752711</v>
      </c>
      <c r="H53" s="7">
        <v>51</v>
      </c>
      <c r="J53" s="9">
        <f t="shared" si="0"/>
        <v>9.3922427593100072E-2</v>
      </c>
    </row>
    <row r="54" spans="1:10" x14ac:dyDescent="0.25">
      <c r="A54" t="s">
        <v>1774</v>
      </c>
      <c r="B54" s="24">
        <v>0.70082800000000001</v>
      </c>
      <c r="C54" s="24">
        <v>0.72371300000000005</v>
      </c>
      <c r="D54" s="24">
        <v>0.63018200000000002</v>
      </c>
      <c r="E54" s="24">
        <v>0.641513</v>
      </c>
      <c r="F54" s="24">
        <v>13167</v>
      </c>
      <c r="G54" s="24">
        <v>2527895</v>
      </c>
      <c r="H54" s="7">
        <v>52</v>
      </c>
      <c r="J54" s="9">
        <f t="shared" si="0"/>
        <v>-8.4635602458805873E-2</v>
      </c>
    </row>
    <row r="55" spans="1:10" x14ac:dyDescent="0.25">
      <c r="A55" t="s">
        <v>1773</v>
      </c>
      <c r="B55" s="24">
        <v>0.64780000000000004</v>
      </c>
      <c r="C55" s="24">
        <v>0.64932999999999996</v>
      </c>
      <c r="D55" s="24">
        <v>0.59072199999999997</v>
      </c>
      <c r="E55" s="24">
        <v>0.60409999999999997</v>
      </c>
      <c r="F55" s="24">
        <v>45233</v>
      </c>
      <c r="G55" s="24">
        <v>2387275</v>
      </c>
      <c r="H55" s="7">
        <v>53</v>
      </c>
      <c r="J55" s="9">
        <f t="shared" si="0"/>
        <v>-6.7459092312442223E-2</v>
      </c>
    </row>
    <row r="56" spans="1:10" x14ac:dyDescent="0.25">
      <c r="A56" t="s">
        <v>1772</v>
      </c>
      <c r="B56" s="24">
        <v>0.60607900000000003</v>
      </c>
      <c r="C56" s="24">
        <v>0.62822199999999995</v>
      </c>
      <c r="D56" s="24">
        <v>0.58069800000000005</v>
      </c>
      <c r="E56" s="24">
        <v>0.60301800000000005</v>
      </c>
      <c r="F56" s="24">
        <v>21411</v>
      </c>
      <c r="G56" s="24">
        <v>2389171</v>
      </c>
      <c r="H56" s="7">
        <v>54</v>
      </c>
      <c r="J56" s="9">
        <f t="shared" si="0"/>
        <v>-5.0504967174245935E-3</v>
      </c>
    </row>
    <row r="57" spans="1:10" x14ac:dyDescent="0.25">
      <c r="A57" t="s">
        <v>1771</v>
      </c>
      <c r="B57" s="24">
        <v>0.60343100000000005</v>
      </c>
      <c r="C57" s="24">
        <v>0.61673</v>
      </c>
      <c r="D57" s="24">
        <v>0.58310399999999996</v>
      </c>
      <c r="E57" s="24">
        <v>0.58743699999999999</v>
      </c>
      <c r="F57" s="24">
        <v>9604</v>
      </c>
      <c r="G57" s="24">
        <v>2333706</v>
      </c>
      <c r="H57" s="7">
        <v>55</v>
      </c>
      <c r="J57" s="9">
        <f t="shared" si="0"/>
        <v>-2.6505101660339064E-2</v>
      </c>
    </row>
    <row r="58" spans="1:10" x14ac:dyDescent="0.25">
      <c r="A58" t="s">
        <v>1770</v>
      </c>
      <c r="B58" s="24">
        <v>0.58761600000000003</v>
      </c>
      <c r="C58" s="24">
        <v>0.59165599999999996</v>
      </c>
      <c r="D58" s="24">
        <v>0.44896000000000003</v>
      </c>
      <c r="E58" s="24">
        <v>0.457036</v>
      </c>
      <c r="F58" s="24">
        <v>16417</v>
      </c>
      <c r="G58" s="24">
        <v>1820468</v>
      </c>
      <c r="H58" s="7">
        <v>56</v>
      </c>
      <c r="J58" s="9">
        <f t="shared" si="0"/>
        <v>-0.22221995316669393</v>
      </c>
    </row>
    <row r="59" spans="1:10" x14ac:dyDescent="0.25">
      <c r="A59" t="s">
        <v>1769</v>
      </c>
      <c r="B59" s="24">
        <v>0.45374300000000001</v>
      </c>
      <c r="C59" s="24">
        <v>0.57686800000000005</v>
      </c>
      <c r="D59" s="24">
        <v>0.44131399999999998</v>
      </c>
      <c r="E59" s="24">
        <v>0.54890700000000003</v>
      </c>
      <c r="F59" s="24">
        <v>18946</v>
      </c>
      <c r="G59" s="24">
        <v>2192256</v>
      </c>
      <c r="H59" s="7">
        <v>57</v>
      </c>
      <c r="J59" s="9">
        <f t="shared" si="0"/>
        <v>0.2097310592119328</v>
      </c>
    </row>
    <row r="60" spans="1:10" x14ac:dyDescent="0.25">
      <c r="A60" t="s">
        <v>1768</v>
      </c>
      <c r="B60" s="24">
        <v>0.54883099999999996</v>
      </c>
      <c r="C60" s="24">
        <v>0.59137200000000001</v>
      </c>
      <c r="D60" s="24">
        <v>0.53538399999999997</v>
      </c>
      <c r="E60" s="24">
        <v>0.57187500000000002</v>
      </c>
      <c r="F60" s="24">
        <v>18959</v>
      </c>
      <c r="G60" s="24">
        <v>2289956</v>
      </c>
      <c r="H60" s="7">
        <v>58</v>
      </c>
      <c r="J60" s="9">
        <f t="shared" si="0"/>
        <v>4.1987424179756733E-2</v>
      </c>
    </row>
    <row r="61" spans="1:10" x14ac:dyDescent="0.25">
      <c r="A61" t="s">
        <v>1767</v>
      </c>
      <c r="B61" s="24">
        <v>0.57234200000000002</v>
      </c>
      <c r="C61" s="24">
        <v>0.57665299999999997</v>
      </c>
      <c r="D61" s="24">
        <v>0.52036300000000002</v>
      </c>
      <c r="E61" s="24">
        <v>0.53902700000000003</v>
      </c>
      <c r="F61" s="24">
        <v>15789</v>
      </c>
      <c r="G61" s="24">
        <v>2164286</v>
      </c>
      <c r="H61" s="7">
        <v>59</v>
      </c>
      <c r="J61" s="9">
        <f t="shared" si="0"/>
        <v>-5.8208204185609271E-2</v>
      </c>
    </row>
    <row r="62" spans="1:10" x14ac:dyDescent="0.25">
      <c r="A62" t="s">
        <v>1766</v>
      </c>
      <c r="B62" s="24">
        <v>0.53898199999999996</v>
      </c>
      <c r="C62" s="24">
        <v>0.60119999999999996</v>
      </c>
      <c r="D62" s="24">
        <v>0.52196799999999999</v>
      </c>
      <c r="E62" s="24">
        <v>0.58391700000000002</v>
      </c>
      <c r="F62" s="24">
        <v>29214</v>
      </c>
      <c r="G62" s="24">
        <v>2350853</v>
      </c>
      <c r="H62" s="7">
        <v>60</v>
      </c>
      <c r="J62" s="9">
        <f t="shared" si="0"/>
        <v>8.3370131098997852E-2</v>
      </c>
    </row>
    <row r="63" spans="1:10" x14ac:dyDescent="0.25">
      <c r="A63" t="s">
        <v>1765</v>
      </c>
      <c r="B63" s="24">
        <v>0.58799500000000005</v>
      </c>
      <c r="C63" s="24">
        <v>0.65335200000000004</v>
      </c>
      <c r="D63" s="24">
        <v>0.57632499999999998</v>
      </c>
      <c r="E63" s="24">
        <v>0.64756400000000003</v>
      </c>
      <c r="F63" s="24">
        <v>28751</v>
      </c>
      <c r="G63" s="24">
        <v>2614207</v>
      </c>
      <c r="H63" s="7">
        <v>61</v>
      </c>
      <c r="J63" s="9">
        <f t="shared" si="0"/>
        <v>0.10130868459765811</v>
      </c>
    </row>
    <row r="64" spans="1:10" x14ac:dyDescent="0.25">
      <c r="A64" t="s">
        <v>1764</v>
      </c>
      <c r="B64" s="24">
        <v>0.65584900000000002</v>
      </c>
      <c r="C64" s="24">
        <v>0.68729899999999999</v>
      </c>
      <c r="D64" s="24">
        <v>0.63165899999999997</v>
      </c>
      <c r="E64" s="24">
        <v>0.65565600000000002</v>
      </c>
      <c r="F64" s="24">
        <v>23860</v>
      </c>
      <c r="G64" s="24">
        <v>2654214</v>
      </c>
      <c r="H64" s="7">
        <v>62</v>
      </c>
      <c r="J64" s="9">
        <f t="shared" si="0"/>
        <v>-2.9427505416642968E-4</v>
      </c>
    </row>
    <row r="65" spans="1:10" x14ac:dyDescent="0.25">
      <c r="A65" t="s">
        <v>1763</v>
      </c>
      <c r="B65" s="24">
        <v>0.65773499999999996</v>
      </c>
      <c r="C65" s="24">
        <v>0.66964900000000005</v>
      </c>
      <c r="D65" s="24">
        <v>0.61072700000000002</v>
      </c>
      <c r="E65" s="24">
        <v>0.61585599999999996</v>
      </c>
      <c r="F65" s="24">
        <v>19435</v>
      </c>
      <c r="G65" s="24">
        <v>2499800</v>
      </c>
      <c r="H65" s="7">
        <v>63</v>
      </c>
      <c r="J65" s="9">
        <f t="shared" si="0"/>
        <v>-6.3671539449778408E-2</v>
      </c>
    </row>
    <row r="66" spans="1:10" x14ac:dyDescent="0.25">
      <c r="A66" t="s">
        <v>1762</v>
      </c>
      <c r="B66" s="24">
        <v>0.61821899999999996</v>
      </c>
      <c r="C66" s="24">
        <v>1.03</v>
      </c>
      <c r="D66" s="24">
        <v>0.61289899999999997</v>
      </c>
      <c r="E66" s="24">
        <v>0.78977699999999995</v>
      </c>
      <c r="F66" s="24">
        <v>293384</v>
      </c>
      <c r="G66" s="24">
        <v>3214345</v>
      </c>
      <c r="H66" s="7">
        <v>64</v>
      </c>
      <c r="J66" s="9">
        <f t="shared" si="0"/>
        <v>0.27750360309210814</v>
      </c>
    </row>
    <row r="67" spans="1:10" x14ac:dyDescent="0.25">
      <c r="A67" t="s">
        <v>1761</v>
      </c>
      <c r="B67" s="24">
        <v>0.794215</v>
      </c>
      <c r="C67" s="24">
        <v>0.794215</v>
      </c>
      <c r="D67" s="24">
        <v>0.70150800000000002</v>
      </c>
      <c r="E67" s="24">
        <v>0.73682899999999996</v>
      </c>
      <c r="F67" s="24">
        <v>57416</v>
      </c>
      <c r="G67" s="24">
        <v>3006893</v>
      </c>
      <c r="H67" s="7">
        <v>65</v>
      </c>
      <c r="J67" s="9">
        <f t="shared" si="0"/>
        <v>-7.2254993924818905E-2</v>
      </c>
    </row>
    <row r="68" spans="1:10" x14ac:dyDescent="0.25">
      <c r="A68" t="s">
        <v>1760</v>
      </c>
      <c r="B68" s="24">
        <v>0.74739100000000003</v>
      </c>
      <c r="C68" s="24">
        <v>0.75411899999999998</v>
      </c>
      <c r="D68" s="24">
        <v>0.68913500000000005</v>
      </c>
      <c r="E68" s="24">
        <v>0.72292599999999996</v>
      </c>
      <c r="F68" s="24">
        <v>30229</v>
      </c>
      <c r="G68" s="24">
        <v>2958104</v>
      </c>
      <c r="H68" s="7">
        <v>66</v>
      </c>
      <c r="J68" s="9">
        <f t="shared" ref="J68:J131" si="1">(E68-B68)/B68</f>
        <v>-3.2733870223216589E-2</v>
      </c>
    </row>
    <row r="69" spans="1:10" x14ac:dyDescent="0.25">
      <c r="A69" t="s">
        <v>1759</v>
      </c>
      <c r="B69" s="24">
        <v>0.72222200000000003</v>
      </c>
      <c r="C69" s="24">
        <v>0.745336</v>
      </c>
      <c r="D69" s="24">
        <v>0.67307099999999997</v>
      </c>
      <c r="E69" s="24">
        <v>0.70811800000000003</v>
      </c>
      <c r="F69" s="24">
        <v>29266</v>
      </c>
      <c r="G69" s="24">
        <v>2905581</v>
      </c>
      <c r="H69" s="7">
        <v>67</v>
      </c>
      <c r="J69" s="9">
        <f t="shared" si="1"/>
        <v>-1.9528621393421975E-2</v>
      </c>
    </row>
    <row r="70" spans="1:10" x14ac:dyDescent="0.25">
      <c r="A70" t="s">
        <v>1758</v>
      </c>
      <c r="B70" s="24">
        <v>0.70765699999999998</v>
      </c>
      <c r="C70" s="24">
        <v>0.72879499999999997</v>
      </c>
      <c r="D70" s="24">
        <v>0.66615899999999995</v>
      </c>
      <c r="E70" s="24">
        <v>0.72208899999999998</v>
      </c>
      <c r="F70" s="24">
        <v>72972</v>
      </c>
      <c r="G70" s="24">
        <v>2970874</v>
      </c>
      <c r="H70" s="7">
        <v>68</v>
      </c>
      <c r="J70" s="9">
        <f t="shared" si="1"/>
        <v>2.0394060964563341E-2</v>
      </c>
    </row>
    <row r="71" spans="1:10" x14ac:dyDescent="0.25">
      <c r="A71" t="s">
        <v>1757</v>
      </c>
      <c r="B71" s="24">
        <v>0.72273200000000004</v>
      </c>
      <c r="C71" s="24">
        <v>1.01</v>
      </c>
      <c r="D71" s="24">
        <v>0.71382500000000004</v>
      </c>
      <c r="E71" s="24">
        <v>0.87307100000000004</v>
      </c>
      <c r="F71" s="24">
        <v>196373</v>
      </c>
      <c r="G71" s="24">
        <v>3601159</v>
      </c>
      <c r="H71" s="7">
        <v>69</v>
      </c>
      <c r="J71" s="9">
        <f t="shared" si="1"/>
        <v>0.20801486581471415</v>
      </c>
    </row>
    <row r="72" spans="1:10" x14ac:dyDescent="0.25">
      <c r="A72" t="s">
        <v>1756</v>
      </c>
      <c r="B72" s="24">
        <v>0.871977</v>
      </c>
      <c r="C72" s="24">
        <v>1.1499999999999999</v>
      </c>
      <c r="D72" s="24">
        <v>0.871977</v>
      </c>
      <c r="E72" s="24">
        <v>1.06</v>
      </c>
      <c r="F72" s="24">
        <v>329106</v>
      </c>
      <c r="G72" s="24">
        <v>4375511</v>
      </c>
      <c r="H72" s="7">
        <v>70</v>
      </c>
      <c r="J72" s="9">
        <f t="shared" si="1"/>
        <v>0.21562839386818694</v>
      </c>
    </row>
    <row r="73" spans="1:10" x14ac:dyDescent="0.25">
      <c r="A73" t="s">
        <v>1755</v>
      </c>
      <c r="B73" s="24">
        <v>1.06</v>
      </c>
      <c r="C73" s="24">
        <v>1.97</v>
      </c>
      <c r="D73" s="24">
        <v>1</v>
      </c>
      <c r="E73" s="24">
        <v>1.69</v>
      </c>
      <c r="F73" s="24">
        <v>794049</v>
      </c>
      <c r="G73" s="24">
        <v>6988284</v>
      </c>
      <c r="H73" s="7">
        <v>71</v>
      </c>
      <c r="J73" s="9">
        <f t="shared" si="1"/>
        <v>0.5943396226415093</v>
      </c>
    </row>
    <row r="74" spans="1:10" x14ac:dyDescent="0.25">
      <c r="A74" t="s">
        <v>1754</v>
      </c>
      <c r="B74" s="24">
        <v>1.71</v>
      </c>
      <c r="C74" s="24">
        <v>2.41</v>
      </c>
      <c r="D74" s="24">
        <v>1.39</v>
      </c>
      <c r="E74" s="24">
        <v>1.72</v>
      </c>
      <c r="F74" s="24">
        <v>1204200</v>
      </c>
      <c r="G74" s="24">
        <v>7161605</v>
      </c>
      <c r="H74" s="7">
        <v>72</v>
      </c>
      <c r="J74" s="9">
        <f t="shared" si="1"/>
        <v>5.8479532163742748E-3</v>
      </c>
    </row>
    <row r="75" spans="1:10" x14ac:dyDescent="0.25">
      <c r="A75" t="s">
        <v>1753</v>
      </c>
      <c r="B75" s="24">
        <v>1.7</v>
      </c>
      <c r="C75" s="24">
        <v>2</v>
      </c>
      <c r="D75" s="24">
        <v>1.54</v>
      </c>
      <c r="E75" s="24">
        <v>1.71</v>
      </c>
      <c r="F75" s="24">
        <v>509028</v>
      </c>
      <c r="G75" s="24">
        <v>7100822</v>
      </c>
      <c r="H75" s="7">
        <v>73</v>
      </c>
      <c r="J75" s="9">
        <f t="shared" si="1"/>
        <v>5.8823529411764757E-3</v>
      </c>
    </row>
    <row r="76" spans="1:10" x14ac:dyDescent="0.25">
      <c r="A76" t="s">
        <v>1752</v>
      </c>
      <c r="B76" s="24">
        <v>1.67</v>
      </c>
      <c r="C76" s="24">
        <v>1.77</v>
      </c>
      <c r="D76" s="24">
        <v>1.62</v>
      </c>
      <c r="E76" s="24">
        <v>1.67</v>
      </c>
      <c r="F76" s="24">
        <v>198793</v>
      </c>
      <c r="G76" s="24">
        <v>6957755</v>
      </c>
      <c r="H76" s="7">
        <v>74</v>
      </c>
      <c r="J76" s="9">
        <f t="shared" si="1"/>
        <v>0</v>
      </c>
    </row>
    <row r="77" spans="1:10" x14ac:dyDescent="0.25">
      <c r="A77" t="s">
        <v>1751</v>
      </c>
      <c r="B77" s="24">
        <v>1.67</v>
      </c>
      <c r="C77" s="24">
        <v>1.7</v>
      </c>
      <c r="D77" s="24">
        <v>1.45</v>
      </c>
      <c r="E77" s="24">
        <v>1.64</v>
      </c>
      <c r="F77" s="24">
        <v>302458</v>
      </c>
      <c r="G77" s="24">
        <v>6832234</v>
      </c>
      <c r="H77" s="7">
        <v>75</v>
      </c>
      <c r="J77" s="9">
        <f t="shared" si="1"/>
        <v>-1.7964071856287442E-2</v>
      </c>
    </row>
    <row r="78" spans="1:10" x14ac:dyDescent="0.25">
      <c r="A78" t="s">
        <v>1750</v>
      </c>
      <c r="B78" s="24">
        <v>1.63</v>
      </c>
      <c r="C78" s="24">
        <v>1.66</v>
      </c>
      <c r="D78" s="24">
        <v>1.49</v>
      </c>
      <c r="E78" s="24">
        <v>1.54</v>
      </c>
      <c r="F78" s="24">
        <v>38202</v>
      </c>
      <c r="G78" s="24">
        <v>6438676</v>
      </c>
      <c r="H78" s="7">
        <v>76</v>
      </c>
      <c r="J78" s="9">
        <f t="shared" si="1"/>
        <v>-5.5214723926380285E-2</v>
      </c>
    </row>
    <row r="79" spans="1:10" x14ac:dyDescent="0.25">
      <c r="A79" t="s">
        <v>1749</v>
      </c>
      <c r="B79" s="24">
        <v>1.54</v>
      </c>
      <c r="C79" s="24">
        <v>1.59</v>
      </c>
      <c r="D79" s="24">
        <v>1.47</v>
      </c>
      <c r="E79" s="24">
        <v>1.52</v>
      </c>
      <c r="F79" s="24">
        <v>232684</v>
      </c>
      <c r="G79" s="24">
        <v>6351408</v>
      </c>
      <c r="H79" s="7">
        <v>77</v>
      </c>
      <c r="J79" s="9">
        <f t="shared" si="1"/>
        <v>-1.2987012987012998E-2</v>
      </c>
    </row>
    <row r="80" spans="1:10" x14ac:dyDescent="0.25">
      <c r="A80" t="s">
        <v>1748</v>
      </c>
      <c r="B80" s="24">
        <v>1.51</v>
      </c>
      <c r="C80" s="24">
        <v>1.54</v>
      </c>
      <c r="D80" s="24">
        <v>1.18</v>
      </c>
      <c r="E80" s="24">
        <v>1.35</v>
      </c>
      <c r="F80" s="24">
        <v>171901</v>
      </c>
      <c r="G80" s="24">
        <v>5662270</v>
      </c>
      <c r="H80" s="7">
        <v>78</v>
      </c>
      <c r="J80" s="9">
        <f t="shared" si="1"/>
        <v>-0.1059602649006622</v>
      </c>
    </row>
    <row r="81" spans="1:10" x14ac:dyDescent="0.25">
      <c r="A81" t="s">
        <v>1747</v>
      </c>
      <c r="B81" s="24">
        <v>1.35</v>
      </c>
      <c r="C81" s="24">
        <v>1.35</v>
      </c>
      <c r="D81" s="24">
        <v>1.1399999999999999</v>
      </c>
      <c r="E81" s="24">
        <v>1.2</v>
      </c>
      <c r="F81" s="24">
        <v>93670</v>
      </c>
      <c r="G81" s="24">
        <v>5032190</v>
      </c>
      <c r="H81" s="7">
        <v>79</v>
      </c>
      <c r="J81" s="9">
        <f t="shared" si="1"/>
        <v>-0.1111111111111112</v>
      </c>
    </row>
    <row r="82" spans="1:10" x14ac:dyDescent="0.25">
      <c r="A82" t="s">
        <v>1746</v>
      </c>
      <c r="B82" s="24">
        <v>1.19</v>
      </c>
      <c r="C82" s="24">
        <v>1.7</v>
      </c>
      <c r="D82" s="24">
        <v>1.1599999999999999</v>
      </c>
      <c r="E82" s="24">
        <v>1.55</v>
      </c>
      <c r="F82" s="24">
        <v>275743</v>
      </c>
      <c r="G82" s="24">
        <v>6537952</v>
      </c>
      <c r="H82" s="7">
        <v>80</v>
      </c>
      <c r="J82" s="9">
        <f t="shared" si="1"/>
        <v>0.30252100840336144</v>
      </c>
    </row>
    <row r="83" spans="1:10" x14ac:dyDescent="0.25">
      <c r="A83" t="s">
        <v>1745</v>
      </c>
      <c r="B83" s="24">
        <v>1.56</v>
      </c>
      <c r="C83" s="24">
        <v>1.84</v>
      </c>
      <c r="D83" s="24">
        <v>1.52</v>
      </c>
      <c r="E83" s="24">
        <v>1.67</v>
      </c>
      <c r="F83" s="24">
        <v>291678</v>
      </c>
      <c r="G83" s="24">
        <v>7076205</v>
      </c>
      <c r="H83" s="7">
        <v>81</v>
      </c>
      <c r="J83" s="9">
        <f t="shared" si="1"/>
        <v>7.0512820512820429E-2</v>
      </c>
    </row>
    <row r="84" spans="1:10" x14ac:dyDescent="0.25">
      <c r="A84" t="s">
        <v>1744</v>
      </c>
      <c r="B84" s="24">
        <v>1.68</v>
      </c>
      <c r="C84" s="24">
        <v>1.71</v>
      </c>
      <c r="D84" s="24">
        <v>1.6</v>
      </c>
      <c r="E84" s="24">
        <v>1.61</v>
      </c>
      <c r="F84" s="24">
        <v>75746</v>
      </c>
      <c r="G84" s="24">
        <v>6811777</v>
      </c>
      <c r="H84" s="7">
        <v>82</v>
      </c>
      <c r="J84" s="9">
        <f t="shared" si="1"/>
        <v>-4.1666666666666574E-2</v>
      </c>
    </row>
    <row r="85" spans="1:10" x14ac:dyDescent="0.25">
      <c r="A85" t="s">
        <v>1743</v>
      </c>
      <c r="B85" s="24">
        <v>1.61</v>
      </c>
      <c r="C85" s="24">
        <v>1.69</v>
      </c>
      <c r="D85" s="24">
        <v>1.56</v>
      </c>
      <c r="E85" s="24">
        <v>1.63</v>
      </c>
      <c r="F85" s="24">
        <v>100953</v>
      </c>
      <c r="G85" s="24">
        <v>6914885</v>
      </c>
      <c r="H85" s="7">
        <v>83</v>
      </c>
      <c r="J85" s="9">
        <f t="shared" si="1"/>
        <v>1.2422360248447077E-2</v>
      </c>
    </row>
    <row r="86" spans="1:10" x14ac:dyDescent="0.25">
      <c r="A86" t="s">
        <v>1742</v>
      </c>
      <c r="B86" s="24">
        <v>1.61</v>
      </c>
      <c r="C86" s="24">
        <v>1.74</v>
      </c>
      <c r="D86" s="24">
        <v>1.61</v>
      </c>
      <c r="E86" s="24">
        <v>1.65</v>
      </c>
      <c r="F86" s="24">
        <v>84669</v>
      </c>
      <c r="G86" s="24">
        <v>7011558</v>
      </c>
      <c r="H86" s="7">
        <v>84</v>
      </c>
      <c r="J86" s="9">
        <f t="shared" si="1"/>
        <v>2.4844720496894294E-2</v>
      </c>
    </row>
    <row r="87" spans="1:10" x14ac:dyDescent="0.25">
      <c r="A87" t="s">
        <v>1741</v>
      </c>
      <c r="B87" s="24">
        <v>1.65</v>
      </c>
      <c r="C87" s="24">
        <v>2.33</v>
      </c>
      <c r="D87" s="24">
        <v>1.63</v>
      </c>
      <c r="E87" s="24">
        <v>2.23</v>
      </c>
      <c r="F87" s="24">
        <v>520876</v>
      </c>
      <c r="G87" s="24">
        <v>9466773</v>
      </c>
      <c r="H87" s="7">
        <v>85</v>
      </c>
      <c r="J87" s="9">
        <f t="shared" si="1"/>
        <v>0.35151515151515156</v>
      </c>
    </row>
    <row r="88" spans="1:10" x14ac:dyDescent="0.25">
      <c r="A88" t="s">
        <v>1740</v>
      </c>
      <c r="B88" s="24">
        <v>2.23</v>
      </c>
      <c r="C88" s="24">
        <v>2.88</v>
      </c>
      <c r="D88" s="24">
        <v>2.04</v>
      </c>
      <c r="E88" s="24">
        <v>2.57</v>
      </c>
      <c r="F88" s="24">
        <v>854388</v>
      </c>
      <c r="G88" s="24">
        <v>10944066</v>
      </c>
      <c r="H88" s="7">
        <v>86</v>
      </c>
      <c r="J88" s="9">
        <f t="shared" si="1"/>
        <v>0.15246636771300442</v>
      </c>
    </row>
    <row r="89" spans="1:10" x14ac:dyDescent="0.25">
      <c r="A89" t="s">
        <v>1739</v>
      </c>
      <c r="B89" s="24">
        <v>2.54</v>
      </c>
      <c r="C89" s="24">
        <v>2.82</v>
      </c>
      <c r="D89" s="24">
        <v>2.54</v>
      </c>
      <c r="E89" s="24">
        <v>2.57</v>
      </c>
      <c r="F89" s="24">
        <v>569871</v>
      </c>
      <c r="G89" s="24">
        <v>10966982</v>
      </c>
      <c r="H89" s="7">
        <v>87</v>
      </c>
      <c r="J89" s="9">
        <f t="shared" si="1"/>
        <v>1.1811023622047168E-2</v>
      </c>
    </row>
    <row r="90" spans="1:10" x14ac:dyDescent="0.25">
      <c r="A90" t="s">
        <v>1738</v>
      </c>
      <c r="B90" s="24">
        <v>2.56</v>
      </c>
      <c r="C90" s="24">
        <v>2.66</v>
      </c>
      <c r="D90" s="24">
        <v>2.15</v>
      </c>
      <c r="E90" s="24">
        <v>2.4700000000000002</v>
      </c>
      <c r="F90" s="24">
        <v>760914</v>
      </c>
      <c r="G90" s="24">
        <v>10559386</v>
      </c>
      <c r="H90" s="7">
        <v>88</v>
      </c>
      <c r="J90" s="9">
        <f t="shared" si="1"/>
        <v>-3.5156249999999944E-2</v>
      </c>
    </row>
    <row r="91" spans="1:10" x14ac:dyDescent="0.25">
      <c r="A91" t="s">
        <v>1737</v>
      </c>
      <c r="B91" s="24">
        <v>2.4700000000000002</v>
      </c>
      <c r="C91" s="24">
        <v>2.8</v>
      </c>
      <c r="D91" s="24">
        <v>2.4300000000000002</v>
      </c>
      <c r="E91" s="24">
        <v>2.77</v>
      </c>
      <c r="F91" s="24">
        <v>415759</v>
      </c>
      <c r="G91" s="24">
        <v>11854415</v>
      </c>
      <c r="H91" s="7">
        <v>89</v>
      </c>
      <c r="J91" s="9">
        <f t="shared" si="1"/>
        <v>0.12145748987854244</v>
      </c>
    </row>
    <row r="92" spans="1:10" x14ac:dyDescent="0.25">
      <c r="A92" t="s">
        <v>1736</v>
      </c>
      <c r="B92" s="24">
        <v>2.75</v>
      </c>
      <c r="C92" s="24">
        <v>4.6900000000000004</v>
      </c>
      <c r="D92" s="24">
        <v>2.72</v>
      </c>
      <c r="E92" s="24">
        <v>4.01</v>
      </c>
      <c r="F92" s="24">
        <v>1721090</v>
      </c>
      <c r="G92" s="24">
        <v>17164361</v>
      </c>
      <c r="H92" s="7">
        <v>90</v>
      </c>
      <c r="J92" s="9">
        <f t="shared" si="1"/>
        <v>0.45818181818181808</v>
      </c>
    </row>
    <row r="93" spans="1:10" x14ac:dyDescent="0.25">
      <c r="A93" t="s">
        <v>1735</v>
      </c>
      <c r="B93" s="24">
        <v>4.01</v>
      </c>
      <c r="C93" s="24">
        <v>7.34</v>
      </c>
      <c r="D93" s="24">
        <v>4</v>
      </c>
      <c r="E93" s="24">
        <v>5.76</v>
      </c>
      <c r="F93" s="24">
        <v>3215550</v>
      </c>
      <c r="G93" s="24">
        <v>24714019</v>
      </c>
      <c r="H93" s="7">
        <v>91</v>
      </c>
      <c r="J93" s="9">
        <f t="shared" si="1"/>
        <v>0.43640897755610975</v>
      </c>
    </row>
    <row r="94" spans="1:10" x14ac:dyDescent="0.25">
      <c r="A94" t="s">
        <v>1734</v>
      </c>
      <c r="B94" s="24">
        <v>5.84</v>
      </c>
      <c r="C94" s="24">
        <v>6.62</v>
      </c>
      <c r="D94" s="24">
        <v>4.99</v>
      </c>
      <c r="E94" s="24">
        <v>5.92</v>
      </c>
      <c r="F94" s="24">
        <v>2408390</v>
      </c>
      <c r="G94" s="24">
        <v>25426996</v>
      </c>
      <c r="H94" s="7">
        <v>92</v>
      </c>
      <c r="J94" s="9">
        <f t="shared" si="1"/>
        <v>1.3698630136986314E-2</v>
      </c>
    </row>
    <row r="95" spans="1:10" x14ac:dyDescent="0.25">
      <c r="A95" t="s">
        <v>1733</v>
      </c>
      <c r="B95" s="24">
        <v>5.92</v>
      </c>
      <c r="C95" s="24">
        <v>6.07</v>
      </c>
      <c r="D95" s="24">
        <v>4.1100000000000003</v>
      </c>
      <c r="E95" s="24">
        <v>4.74</v>
      </c>
      <c r="F95" s="24">
        <v>1637800</v>
      </c>
      <c r="G95" s="24">
        <v>20364605</v>
      </c>
      <c r="H95" s="7">
        <v>93</v>
      </c>
      <c r="J95" s="9">
        <f t="shared" si="1"/>
        <v>-0.19932432432432429</v>
      </c>
    </row>
    <row r="96" spans="1:10" x14ac:dyDescent="0.25">
      <c r="A96" t="s">
        <v>1732</v>
      </c>
      <c r="B96" s="24">
        <v>4.71</v>
      </c>
      <c r="C96" s="24">
        <v>6.38</v>
      </c>
      <c r="D96" s="24">
        <v>4.22</v>
      </c>
      <c r="E96" s="24">
        <v>6.38</v>
      </c>
      <c r="F96" s="24">
        <v>2041030</v>
      </c>
      <c r="G96" s="24">
        <v>27439501</v>
      </c>
      <c r="H96" s="7">
        <v>94</v>
      </c>
      <c r="J96" s="9">
        <f t="shared" si="1"/>
        <v>0.35456475583864117</v>
      </c>
    </row>
    <row r="97" spans="1:10" x14ac:dyDescent="0.25">
      <c r="A97" t="s">
        <v>1731</v>
      </c>
      <c r="B97" s="24">
        <v>6.48</v>
      </c>
      <c r="C97" s="24">
        <v>7.22</v>
      </c>
      <c r="D97" s="24">
        <v>6.12</v>
      </c>
      <c r="E97" s="24">
        <v>6.94</v>
      </c>
      <c r="F97" s="24">
        <v>1655720</v>
      </c>
      <c r="G97" s="24">
        <v>29880547</v>
      </c>
      <c r="H97" s="7">
        <v>95</v>
      </c>
      <c r="J97" s="9">
        <f t="shared" si="1"/>
        <v>7.098765432098765E-2</v>
      </c>
    </row>
    <row r="98" spans="1:10" x14ac:dyDescent="0.25">
      <c r="A98" t="s">
        <v>1730</v>
      </c>
      <c r="B98" s="24">
        <v>6.93</v>
      </c>
      <c r="C98" s="24">
        <v>7.06</v>
      </c>
      <c r="D98" s="24">
        <v>6.13</v>
      </c>
      <c r="E98" s="24">
        <v>6.88</v>
      </c>
      <c r="F98" s="24">
        <v>1290930</v>
      </c>
      <c r="G98" s="24">
        <v>29659427</v>
      </c>
      <c r="H98" s="7">
        <v>96</v>
      </c>
      <c r="J98" s="9">
        <f t="shared" si="1"/>
        <v>-7.2150072150071898E-3</v>
      </c>
    </row>
    <row r="99" spans="1:10" x14ac:dyDescent="0.25">
      <c r="A99" t="s">
        <v>1725</v>
      </c>
      <c r="B99" s="24">
        <v>6.88</v>
      </c>
      <c r="C99" s="24">
        <v>8</v>
      </c>
      <c r="D99" s="24">
        <v>6.78</v>
      </c>
      <c r="E99" s="24">
        <v>7.99</v>
      </c>
      <c r="F99" s="24">
        <v>1414570</v>
      </c>
      <c r="G99" s="24">
        <v>34449263</v>
      </c>
      <c r="H99" s="7">
        <v>97</v>
      </c>
      <c r="J99" s="9">
        <f t="shared" si="1"/>
        <v>0.16133720930232562</v>
      </c>
    </row>
    <row r="100" spans="1:10" x14ac:dyDescent="0.25">
      <c r="A100" t="s">
        <v>1724</v>
      </c>
      <c r="B100" s="24">
        <v>8</v>
      </c>
      <c r="C100" s="24">
        <v>11.23</v>
      </c>
      <c r="D100" s="24">
        <v>7.98</v>
      </c>
      <c r="E100" s="24">
        <v>11.23</v>
      </c>
      <c r="F100" s="24">
        <v>4383980</v>
      </c>
      <c r="G100" s="24">
        <v>48495634</v>
      </c>
      <c r="H100" s="7">
        <v>98</v>
      </c>
      <c r="J100" s="9">
        <f t="shared" si="1"/>
        <v>0.40375000000000005</v>
      </c>
    </row>
    <row r="101" spans="1:10" x14ac:dyDescent="0.25">
      <c r="A101" t="s">
        <v>1723</v>
      </c>
      <c r="B101" s="24">
        <v>11.15</v>
      </c>
      <c r="C101" s="24">
        <v>15.03</v>
      </c>
      <c r="D101" s="24">
        <v>11.06</v>
      </c>
      <c r="E101" s="24">
        <v>13.49</v>
      </c>
      <c r="F101" s="24">
        <v>7267510</v>
      </c>
      <c r="G101" s="24">
        <v>58279461</v>
      </c>
      <c r="H101" s="7">
        <v>99</v>
      </c>
      <c r="J101" s="9">
        <f t="shared" si="1"/>
        <v>0.20986547085201793</v>
      </c>
    </row>
    <row r="102" spans="1:10" x14ac:dyDescent="0.25">
      <c r="A102" t="s">
        <v>1722</v>
      </c>
      <c r="B102" s="24">
        <v>13.51</v>
      </c>
      <c r="C102" s="24">
        <v>13.85</v>
      </c>
      <c r="D102" s="24">
        <v>10.63</v>
      </c>
      <c r="E102" s="24">
        <v>12.1</v>
      </c>
      <c r="F102" s="24">
        <v>3637020</v>
      </c>
      <c r="G102" s="24">
        <v>52323392</v>
      </c>
      <c r="H102" s="7">
        <v>100</v>
      </c>
      <c r="J102" s="9">
        <f t="shared" si="1"/>
        <v>-0.10436713545521836</v>
      </c>
    </row>
    <row r="103" spans="1:10" x14ac:dyDescent="0.25">
      <c r="A103" t="s">
        <v>1721</v>
      </c>
      <c r="B103" s="24">
        <v>12.06</v>
      </c>
      <c r="C103" s="24">
        <v>15.15</v>
      </c>
      <c r="D103" s="24">
        <v>11.85</v>
      </c>
      <c r="E103" s="24">
        <v>15.13</v>
      </c>
      <c r="F103" s="24">
        <v>3625030</v>
      </c>
      <c r="G103" s="24">
        <v>65445382</v>
      </c>
      <c r="H103" s="7">
        <v>101</v>
      </c>
      <c r="J103" s="9">
        <f t="shared" si="1"/>
        <v>0.25456053067993367</v>
      </c>
    </row>
    <row r="104" spans="1:10" x14ac:dyDescent="0.25">
      <c r="A104" t="s">
        <v>1720</v>
      </c>
      <c r="B104" s="24">
        <v>15.02</v>
      </c>
      <c r="C104" s="24">
        <v>15.18</v>
      </c>
      <c r="D104" s="24">
        <v>8.4</v>
      </c>
      <c r="E104" s="24">
        <v>11.29</v>
      </c>
      <c r="F104" s="24">
        <v>260919</v>
      </c>
      <c r="G104" s="24">
        <v>48856716</v>
      </c>
      <c r="H104" s="7">
        <v>102</v>
      </c>
      <c r="J104" s="9">
        <f t="shared" si="1"/>
        <v>-0.24833555259653797</v>
      </c>
    </row>
    <row r="105" spans="1:10" x14ac:dyDescent="0.25">
      <c r="A105" t="s">
        <v>1719</v>
      </c>
      <c r="B105" s="24">
        <v>11.27</v>
      </c>
      <c r="C105" s="24">
        <v>12.07</v>
      </c>
      <c r="D105" s="24">
        <v>8.31</v>
      </c>
      <c r="E105" s="24">
        <v>10.57</v>
      </c>
      <c r="F105" s="24">
        <v>3730600</v>
      </c>
      <c r="G105" s="24">
        <v>45792845</v>
      </c>
      <c r="H105" s="7">
        <v>103</v>
      </c>
      <c r="J105" s="9">
        <f t="shared" si="1"/>
        <v>-6.2111801242235962E-2</v>
      </c>
    </row>
    <row r="106" spans="1:10" x14ac:dyDescent="0.25">
      <c r="A106" t="s">
        <v>1718</v>
      </c>
      <c r="B106" s="24">
        <v>10.59</v>
      </c>
      <c r="C106" s="24">
        <v>10.68</v>
      </c>
      <c r="D106" s="24">
        <v>6.94</v>
      </c>
      <c r="E106" s="24">
        <v>7.21</v>
      </c>
      <c r="F106" s="24">
        <v>3909160</v>
      </c>
      <c r="G106" s="24">
        <v>31243840</v>
      </c>
      <c r="H106" s="7">
        <v>104</v>
      </c>
      <c r="J106" s="9">
        <f t="shared" si="1"/>
        <v>-0.31916902738432484</v>
      </c>
    </row>
    <row r="107" spans="1:10" x14ac:dyDescent="0.25">
      <c r="A107" t="s">
        <v>1717</v>
      </c>
      <c r="B107" s="24">
        <v>7.16</v>
      </c>
      <c r="C107" s="24">
        <v>9.94</v>
      </c>
      <c r="D107" s="24">
        <v>6.13</v>
      </c>
      <c r="E107" s="24">
        <v>9.3800000000000008</v>
      </c>
      <c r="F107" s="24">
        <v>6110000</v>
      </c>
      <c r="G107" s="24">
        <v>40679365</v>
      </c>
      <c r="H107" s="7">
        <v>105</v>
      </c>
      <c r="J107" s="9">
        <f t="shared" si="1"/>
        <v>0.3100558659217878</v>
      </c>
    </row>
    <row r="108" spans="1:10" x14ac:dyDescent="0.25">
      <c r="A108" t="s">
        <v>1716</v>
      </c>
      <c r="B108" s="24">
        <v>9.3800000000000008</v>
      </c>
      <c r="C108" s="24">
        <v>11.97</v>
      </c>
      <c r="D108" s="24">
        <v>8.41</v>
      </c>
      <c r="E108" s="24">
        <v>11.05</v>
      </c>
      <c r="F108" s="24">
        <v>5769570</v>
      </c>
      <c r="G108" s="24">
        <v>47982000</v>
      </c>
      <c r="H108" s="7">
        <v>106</v>
      </c>
      <c r="J108" s="9">
        <f t="shared" si="1"/>
        <v>0.17803837953091683</v>
      </c>
    </row>
    <row r="109" spans="1:10" x14ac:dyDescent="0.25">
      <c r="A109" t="s">
        <v>1715</v>
      </c>
      <c r="B109" s="24">
        <v>11.09</v>
      </c>
      <c r="C109" s="24">
        <v>12.5</v>
      </c>
      <c r="D109" s="24">
        <v>10.99</v>
      </c>
      <c r="E109" s="24">
        <v>11.33</v>
      </c>
      <c r="F109" s="24">
        <v>2675190</v>
      </c>
      <c r="G109" s="24">
        <v>49244145</v>
      </c>
      <c r="H109" s="7">
        <v>107</v>
      </c>
      <c r="J109" s="9">
        <f t="shared" si="1"/>
        <v>2.1641118124436448E-2</v>
      </c>
    </row>
    <row r="110" spans="1:10" x14ac:dyDescent="0.25">
      <c r="A110" t="s">
        <v>1714</v>
      </c>
      <c r="B110" s="24">
        <v>11.24</v>
      </c>
      <c r="C110" s="24">
        <v>13.75</v>
      </c>
      <c r="D110" s="24">
        <v>11.19</v>
      </c>
      <c r="E110" s="24">
        <v>12.93</v>
      </c>
      <c r="F110" s="24">
        <v>3460750</v>
      </c>
      <c r="G110" s="24">
        <v>56208979</v>
      </c>
      <c r="H110" s="7">
        <v>108</v>
      </c>
      <c r="J110" s="9">
        <f t="shared" si="1"/>
        <v>0.15035587188612096</v>
      </c>
    </row>
    <row r="111" spans="1:10" x14ac:dyDescent="0.25">
      <c r="A111" t="s">
        <v>1713</v>
      </c>
      <c r="B111" s="24">
        <v>12.92</v>
      </c>
      <c r="C111" s="24">
        <v>16</v>
      </c>
      <c r="D111" s="24">
        <v>12.73</v>
      </c>
      <c r="E111" s="24">
        <v>14.48</v>
      </c>
      <c r="F111" s="24">
        <v>4918700</v>
      </c>
      <c r="G111" s="24">
        <v>62997549</v>
      </c>
      <c r="H111" s="7">
        <v>109</v>
      </c>
      <c r="J111" s="9">
        <f t="shared" si="1"/>
        <v>0.12074303405572759</v>
      </c>
    </row>
    <row r="112" spans="1:10" x14ac:dyDescent="0.25">
      <c r="A112" t="s">
        <v>1712</v>
      </c>
      <c r="B112" s="24">
        <v>14.52</v>
      </c>
      <c r="C112" s="24">
        <v>14.67</v>
      </c>
      <c r="D112" s="24">
        <v>12.81</v>
      </c>
      <c r="E112" s="24">
        <v>13.9</v>
      </c>
      <c r="F112" s="24">
        <v>3096930</v>
      </c>
      <c r="G112" s="24">
        <v>60529077</v>
      </c>
      <c r="H112" s="7">
        <v>110</v>
      </c>
      <c r="J112" s="9">
        <f t="shared" si="1"/>
        <v>-4.2699724517906282E-2</v>
      </c>
    </row>
    <row r="113" spans="1:10" x14ac:dyDescent="0.25">
      <c r="A113" t="s">
        <v>1711</v>
      </c>
      <c r="B113" s="24">
        <v>13.83</v>
      </c>
      <c r="C113" s="24">
        <v>13.89</v>
      </c>
      <c r="D113" s="24">
        <v>12.03</v>
      </c>
      <c r="E113" s="24">
        <v>12.5</v>
      </c>
      <c r="F113" s="24">
        <v>1454730</v>
      </c>
      <c r="G113" s="24">
        <v>54457164</v>
      </c>
      <c r="H113" s="7">
        <v>111</v>
      </c>
      <c r="J113" s="9">
        <f t="shared" si="1"/>
        <v>-9.6167751265365156E-2</v>
      </c>
    </row>
    <row r="114" spans="1:10" x14ac:dyDescent="0.25">
      <c r="A114" t="s">
        <v>1729</v>
      </c>
      <c r="B114" s="24">
        <v>12.46</v>
      </c>
      <c r="C114" s="24">
        <v>12.62</v>
      </c>
      <c r="D114" s="24">
        <v>10.61</v>
      </c>
      <c r="E114" s="24">
        <v>10.61</v>
      </c>
      <c r="F114" s="24">
        <v>1336970</v>
      </c>
      <c r="G114" s="24">
        <v>46262763</v>
      </c>
      <c r="H114" s="7">
        <v>112</v>
      </c>
      <c r="J114" s="9">
        <f t="shared" si="1"/>
        <v>-0.14847512038523286</v>
      </c>
    </row>
    <row r="115" spans="1:10" x14ac:dyDescent="0.25">
      <c r="A115" t="s">
        <v>1710</v>
      </c>
      <c r="B115" s="24">
        <v>10.61</v>
      </c>
      <c r="C115" s="24">
        <v>12.1</v>
      </c>
      <c r="D115" s="24">
        <v>10.15</v>
      </c>
      <c r="E115" s="24">
        <v>11.77</v>
      </c>
      <c r="F115" s="24">
        <v>1613890</v>
      </c>
      <c r="G115" s="24">
        <v>51338096</v>
      </c>
      <c r="H115" s="7">
        <v>113</v>
      </c>
      <c r="J115" s="9">
        <f t="shared" si="1"/>
        <v>0.10933081998114988</v>
      </c>
    </row>
    <row r="116" spans="1:10" x14ac:dyDescent="0.25">
      <c r="A116" t="s">
        <v>1709</v>
      </c>
      <c r="B116" s="24">
        <v>11.8</v>
      </c>
      <c r="C116" s="24">
        <v>11.8</v>
      </c>
      <c r="D116" s="24">
        <v>10.38</v>
      </c>
      <c r="E116" s="24">
        <v>10.38</v>
      </c>
      <c r="F116" s="24">
        <v>506101</v>
      </c>
      <c r="G116" s="24">
        <v>45296280</v>
      </c>
      <c r="H116" s="7">
        <v>114</v>
      </c>
      <c r="J116" s="9">
        <f t="shared" si="1"/>
        <v>-0.12033898305084745</v>
      </c>
    </row>
    <row r="117" spans="1:10" x14ac:dyDescent="0.25">
      <c r="A117" t="s">
        <v>1708</v>
      </c>
      <c r="B117" s="24">
        <v>10.42</v>
      </c>
      <c r="C117" s="24">
        <v>11</v>
      </c>
      <c r="D117" s="24">
        <v>8.75</v>
      </c>
      <c r="E117" s="24">
        <v>9.5</v>
      </c>
      <c r="F117" s="24">
        <v>1585220</v>
      </c>
      <c r="G117" s="24">
        <v>41481497</v>
      </c>
      <c r="H117" s="7">
        <v>115</v>
      </c>
      <c r="J117" s="9">
        <f t="shared" si="1"/>
        <v>-8.829174664107485E-2</v>
      </c>
    </row>
    <row r="118" spans="1:10" x14ac:dyDescent="0.25">
      <c r="A118" t="s">
        <v>1707</v>
      </c>
      <c r="B118" s="24">
        <v>9.5</v>
      </c>
      <c r="C118" s="24">
        <v>9.82</v>
      </c>
      <c r="D118" s="24">
        <v>8.68</v>
      </c>
      <c r="E118" s="24">
        <v>9.5399999999999991</v>
      </c>
      <c r="F118" s="24">
        <v>1311350</v>
      </c>
      <c r="G118" s="24">
        <v>41698091</v>
      </c>
      <c r="H118" s="7">
        <v>116</v>
      </c>
      <c r="J118" s="9">
        <f t="shared" si="1"/>
        <v>4.2105263157893843E-3</v>
      </c>
    </row>
    <row r="119" spans="1:10" x14ac:dyDescent="0.25">
      <c r="A119" t="s">
        <v>1706</v>
      </c>
      <c r="B119" s="24">
        <v>9.56</v>
      </c>
      <c r="C119" s="24">
        <v>11.84</v>
      </c>
      <c r="D119" s="24">
        <v>9.42</v>
      </c>
      <c r="E119" s="24">
        <v>11.65</v>
      </c>
      <c r="F119" s="24">
        <v>1541710</v>
      </c>
      <c r="G119" s="24">
        <v>50924850</v>
      </c>
      <c r="H119" s="7">
        <v>117</v>
      </c>
      <c r="J119" s="9">
        <f t="shared" si="1"/>
        <v>0.21861924686192466</v>
      </c>
    </row>
    <row r="120" spans="1:10" x14ac:dyDescent="0.25">
      <c r="A120" t="s">
        <v>1705</v>
      </c>
      <c r="B120" s="24">
        <v>11.65</v>
      </c>
      <c r="C120" s="24">
        <v>11.65</v>
      </c>
      <c r="D120" s="24">
        <v>10.27</v>
      </c>
      <c r="E120" s="24">
        <v>10.27</v>
      </c>
      <c r="F120" s="24">
        <v>724358</v>
      </c>
      <c r="G120" s="24">
        <v>44912242</v>
      </c>
      <c r="H120" s="7">
        <v>118</v>
      </c>
      <c r="J120" s="9">
        <f t="shared" si="1"/>
        <v>-0.11845493562231767</v>
      </c>
    </row>
    <row r="121" spans="1:10" x14ac:dyDescent="0.25">
      <c r="A121" t="s">
        <v>1704</v>
      </c>
      <c r="B121" s="24">
        <v>10.38</v>
      </c>
      <c r="C121" s="24">
        <v>11.35</v>
      </c>
      <c r="D121" s="24">
        <v>10.02</v>
      </c>
      <c r="E121" s="24">
        <v>10.18</v>
      </c>
      <c r="F121" s="24">
        <v>895885</v>
      </c>
      <c r="G121" s="24">
        <v>44547924</v>
      </c>
      <c r="H121" s="7">
        <v>119</v>
      </c>
      <c r="J121" s="9">
        <f t="shared" si="1"/>
        <v>-1.9267822736030931E-2</v>
      </c>
    </row>
    <row r="122" spans="1:10" x14ac:dyDescent="0.25">
      <c r="A122" t="s">
        <v>1703</v>
      </c>
      <c r="B122" s="24">
        <v>10.16</v>
      </c>
      <c r="C122" s="24">
        <v>10.89</v>
      </c>
      <c r="D122" s="24">
        <v>10.16</v>
      </c>
      <c r="E122" s="24">
        <v>10.64</v>
      </c>
      <c r="F122" s="24">
        <v>426354</v>
      </c>
      <c r="G122" s="24">
        <v>46584311</v>
      </c>
      <c r="H122" s="7">
        <v>120</v>
      </c>
      <c r="J122" s="9">
        <f t="shared" si="1"/>
        <v>4.7244094488189017E-2</v>
      </c>
    </row>
    <row r="123" spans="1:10" x14ac:dyDescent="0.25">
      <c r="A123" t="s">
        <v>1702</v>
      </c>
      <c r="B123" s="24">
        <v>10.68</v>
      </c>
      <c r="C123" s="24">
        <v>10.68</v>
      </c>
      <c r="D123" s="24">
        <v>9.7799999999999994</v>
      </c>
      <c r="E123" s="24">
        <v>10.24</v>
      </c>
      <c r="F123" s="24">
        <v>514834</v>
      </c>
      <c r="G123" s="24">
        <v>44887962</v>
      </c>
      <c r="H123" s="7">
        <v>121</v>
      </c>
      <c r="J123" s="9">
        <f t="shared" si="1"/>
        <v>-4.1198501872659131E-2</v>
      </c>
    </row>
    <row r="124" spans="1:10" x14ac:dyDescent="0.25">
      <c r="A124" t="s">
        <v>1701</v>
      </c>
      <c r="B124" s="24">
        <v>10.24</v>
      </c>
      <c r="C124" s="24">
        <v>10.35</v>
      </c>
      <c r="D124" s="24">
        <v>9.5399999999999991</v>
      </c>
      <c r="E124" s="24">
        <v>10.35</v>
      </c>
      <c r="F124" s="24">
        <v>274260</v>
      </c>
      <c r="G124" s="24">
        <v>45394557</v>
      </c>
      <c r="H124" s="7">
        <v>122</v>
      </c>
      <c r="J124" s="9">
        <f t="shared" si="1"/>
        <v>1.0742187499999944E-2</v>
      </c>
    </row>
    <row r="125" spans="1:10" x14ac:dyDescent="0.25">
      <c r="A125" t="s">
        <v>1700</v>
      </c>
      <c r="B125" s="24">
        <v>10.23</v>
      </c>
      <c r="C125" s="24">
        <v>10.44</v>
      </c>
      <c r="D125" s="24">
        <v>10.09</v>
      </c>
      <c r="E125" s="24">
        <v>10.130000000000001</v>
      </c>
      <c r="F125" s="24">
        <v>427550</v>
      </c>
      <c r="G125" s="24">
        <v>44460029</v>
      </c>
      <c r="H125" s="7">
        <v>123</v>
      </c>
      <c r="J125" s="9">
        <f t="shared" si="1"/>
        <v>-9.7751710654936114E-3</v>
      </c>
    </row>
    <row r="126" spans="1:10" x14ac:dyDescent="0.25">
      <c r="A126" t="s">
        <v>1699</v>
      </c>
      <c r="B126" s="24">
        <v>10.119999999999999</v>
      </c>
      <c r="C126" s="24">
        <v>10.45</v>
      </c>
      <c r="D126" s="24">
        <v>10.039999999999999</v>
      </c>
      <c r="E126" s="24">
        <v>10.220000000000001</v>
      </c>
      <c r="F126" s="24">
        <v>305768</v>
      </c>
      <c r="G126" s="24">
        <v>44871839</v>
      </c>
      <c r="H126" s="7">
        <v>124</v>
      </c>
      <c r="J126" s="9">
        <f t="shared" si="1"/>
        <v>9.8814229249013265E-3</v>
      </c>
    </row>
    <row r="127" spans="1:10" x14ac:dyDescent="0.25">
      <c r="A127" t="s">
        <v>1698</v>
      </c>
      <c r="B127" s="24">
        <v>10.29</v>
      </c>
      <c r="C127" s="24">
        <v>10.52</v>
      </c>
      <c r="D127" s="24">
        <v>9.91</v>
      </c>
      <c r="E127" s="24">
        <v>10.220000000000001</v>
      </c>
      <c r="F127" s="24">
        <v>475249</v>
      </c>
      <c r="G127" s="24">
        <v>44921632</v>
      </c>
      <c r="H127" s="7">
        <v>125</v>
      </c>
      <c r="J127" s="9">
        <f t="shared" si="1"/>
        <v>-6.8027210884352299E-3</v>
      </c>
    </row>
    <row r="128" spans="1:10" x14ac:dyDescent="0.25">
      <c r="A128" t="s">
        <v>1697</v>
      </c>
      <c r="B128" s="24">
        <v>10.220000000000001</v>
      </c>
      <c r="C128" s="24">
        <v>11.12</v>
      </c>
      <c r="D128" s="24">
        <v>10</v>
      </c>
      <c r="E128" s="24">
        <v>10.97</v>
      </c>
      <c r="F128" s="24">
        <v>589450</v>
      </c>
      <c r="G128" s="24">
        <v>48239642</v>
      </c>
      <c r="H128" s="7">
        <v>126</v>
      </c>
      <c r="J128" s="9">
        <f t="shared" si="1"/>
        <v>7.3385518590998039E-2</v>
      </c>
    </row>
    <row r="129" spans="1:10" x14ac:dyDescent="0.25">
      <c r="A129" t="s">
        <v>1696</v>
      </c>
      <c r="B129" s="24">
        <v>10.98</v>
      </c>
      <c r="C129" s="24">
        <v>12.4</v>
      </c>
      <c r="D129" s="24">
        <v>8.92</v>
      </c>
      <c r="E129" s="24">
        <v>10.34</v>
      </c>
      <c r="F129" s="24">
        <v>4047720</v>
      </c>
      <c r="G129" s="24">
        <v>45492014</v>
      </c>
      <c r="H129" s="7">
        <v>127</v>
      </c>
      <c r="J129" s="9">
        <f t="shared" si="1"/>
        <v>-5.8287795992714074E-2</v>
      </c>
    </row>
    <row r="130" spans="1:10" x14ac:dyDescent="0.25">
      <c r="A130" t="s">
        <v>1695</v>
      </c>
      <c r="B130" s="24">
        <v>10.24</v>
      </c>
      <c r="C130" s="24">
        <v>10.24</v>
      </c>
      <c r="D130" s="24">
        <v>8.91</v>
      </c>
      <c r="E130" s="24">
        <v>9.2899999999999991</v>
      </c>
      <c r="F130" s="24">
        <v>1003310</v>
      </c>
      <c r="G130" s="24">
        <v>40899171</v>
      </c>
      <c r="H130" s="7">
        <v>128</v>
      </c>
      <c r="J130" s="9">
        <f t="shared" si="1"/>
        <v>-9.2773437500000097E-2</v>
      </c>
    </row>
    <row r="131" spans="1:10" x14ac:dyDescent="0.25">
      <c r="A131" t="s">
        <v>1694</v>
      </c>
      <c r="B131" s="24">
        <v>9.3000000000000007</v>
      </c>
      <c r="C131" s="24">
        <v>9.9499999999999993</v>
      </c>
      <c r="D131" s="24">
        <v>9.27</v>
      </c>
      <c r="E131" s="24">
        <v>9.4600000000000009</v>
      </c>
      <c r="F131" s="24">
        <v>287288</v>
      </c>
      <c r="G131" s="24">
        <v>41683299</v>
      </c>
      <c r="H131" s="7">
        <v>129</v>
      </c>
      <c r="J131" s="9">
        <f t="shared" si="1"/>
        <v>1.7204301075268831E-2</v>
      </c>
    </row>
    <row r="132" spans="1:10" x14ac:dyDescent="0.25">
      <c r="A132" t="s">
        <v>1693</v>
      </c>
      <c r="B132" s="24">
        <v>9.4499999999999993</v>
      </c>
      <c r="C132" s="24">
        <v>10.029999999999999</v>
      </c>
      <c r="D132" s="24">
        <v>9.4499999999999993</v>
      </c>
      <c r="E132" s="24">
        <v>9.8000000000000007</v>
      </c>
      <c r="F132" s="24">
        <v>345384</v>
      </c>
      <c r="G132" s="24">
        <v>43215182</v>
      </c>
      <c r="H132" s="7">
        <v>130</v>
      </c>
      <c r="J132" s="9">
        <f t="shared" ref="J132:J195" si="2">(E132-B132)/B132</f>
        <v>3.7037037037037188E-2</v>
      </c>
    </row>
    <row r="133" spans="1:10" x14ac:dyDescent="0.25">
      <c r="A133" t="s">
        <v>1692</v>
      </c>
      <c r="B133" s="24">
        <v>9.8000000000000007</v>
      </c>
      <c r="C133" s="24">
        <v>9.9</v>
      </c>
      <c r="D133" s="24">
        <v>9.44</v>
      </c>
      <c r="E133" s="24">
        <v>9.44</v>
      </c>
      <c r="F133" s="24">
        <v>327520</v>
      </c>
      <c r="G133" s="24">
        <v>41661678</v>
      </c>
      <c r="H133" s="7">
        <v>131</v>
      </c>
      <c r="J133" s="9">
        <f t="shared" si="2"/>
        <v>-3.6734693877551142E-2</v>
      </c>
    </row>
    <row r="134" spans="1:10" x14ac:dyDescent="0.25">
      <c r="A134" t="s">
        <v>1691</v>
      </c>
      <c r="B134" s="24">
        <v>9.42</v>
      </c>
      <c r="C134" s="24">
        <v>9.5299999999999994</v>
      </c>
      <c r="D134" s="24">
        <v>8.99</v>
      </c>
      <c r="E134" s="24">
        <v>8.99</v>
      </c>
      <c r="F134" s="24">
        <v>243528</v>
      </c>
      <c r="G134" s="24">
        <v>39687597</v>
      </c>
      <c r="H134" s="7">
        <v>132</v>
      </c>
      <c r="J134" s="9">
        <f t="shared" si="2"/>
        <v>-4.5647558386411859E-2</v>
      </c>
    </row>
    <row r="135" spans="1:10" x14ac:dyDescent="0.25">
      <c r="A135" t="s">
        <v>1690</v>
      </c>
      <c r="B135" s="24">
        <v>8.9700000000000006</v>
      </c>
      <c r="C135" s="24">
        <v>10.63</v>
      </c>
      <c r="D135" s="24">
        <v>8.9700000000000006</v>
      </c>
      <c r="E135" s="24">
        <v>10</v>
      </c>
      <c r="F135" s="24">
        <v>942175</v>
      </c>
      <c r="G135" s="24">
        <v>44188710</v>
      </c>
      <c r="H135" s="7">
        <v>133</v>
      </c>
      <c r="J135" s="9">
        <f t="shared" si="2"/>
        <v>0.11482720178372344</v>
      </c>
    </row>
    <row r="136" spans="1:10" x14ac:dyDescent="0.25">
      <c r="A136" t="s">
        <v>1689</v>
      </c>
      <c r="B136" s="24">
        <v>10.07</v>
      </c>
      <c r="C136" s="24">
        <v>10.25</v>
      </c>
      <c r="D136" s="24">
        <v>9.84</v>
      </c>
      <c r="E136" s="24">
        <v>10.09</v>
      </c>
      <c r="F136" s="24">
        <v>362067</v>
      </c>
      <c r="G136" s="24">
        <v>44601323</v>
      </c>
      <c r="H136" s="7">
        <v>134</v>
      </c>
      <c r="J136" s="9">
        <f t="shared" si="2"/>
        <v>1.9860973187685771E-3</v>
      </c>
    </row>
    <row r="137" spans="1:10" x14ac:dyDescent="0.25">
      <c r="A137" t="s">
        <v>1688</v>
      </c>
      <c r="B137" s="24">
        <v>9.84</v>
      </c>
      <c r="C137" s="24">
        <v>9.86</v>
      </c>
      <c r="D137" s="24">
        <v>9.34</v>
      </c>
      <c r="E137" s="24">
        <v>9.5299999999999994</v>
      </c>
      <c r="F137" s="24">
        <v>287441</v>
      </c>
      <c r="G137" s="24">
        <v>42151720</v>
      </c>
      <c r="H137" s="7">
        <v>135</v>
      </c>
      <c r="J137" s="9">
        <f t="shared" si="2"/>
        <v>-3.150406504065046E-2</v>
      </c>
    </row>
    <row r="138" spans="1:10" x14ac:dyDescent="0.25">
      <c r="A138" t="s">
        <v>1687</v>
      </c>
      <c r="B138" s="24">
        <v>9.51</v>
      </c>
      <c r="C138" s="24">
        <v>9.73</v>
      </c>
      <c r="D138" s="24">
        <v>9.1199999999999992</v>
      </c>
      <c r="E138" s="24">
        <v>9.23</v>
      </c>
      <c r="F138" s="24">
        <v>262898</v>
      </c>
      <c r="G138" s="24">
        <v>40861670</v>
      </c>
      <c r="H138" s="7">
        <v>136</v>
      </c>
      <c r="J138" s="9">
        <f t="shared" si="2"/>
        <v>-2.9442691903259662E-2</v>
      </c>
    </row>
    <row r="139" spans="1:10" x14ac:dyDescent="0.25">
      <c r="A139" t="s">
        <v>1686</v>
      </c>
      <c r="B139" s="24">
        <v>9.19</v>
      </c>
      <c r="C139" s="24">
        <v>9.44</v>
      </c>
      <c r="D139" s="24">
        <v>8.2799999999999994</v>
      </c>
      <c r="E139" s="24">
        <v>8.93</v>
      </c>
      <c r="F139" s="24">
        <v>1216120</v>
      </c>
      <c r="G139" s="24">
        <v>39552028</v>
      </c>
      <c r="H139" s="7">
        <v>137</v>
      </c>
      <c r="J139" s="9">
        <f t="shared" si="2"/>
        <v>-2.8291621327529902E-2</v>
      </c>
    </row>
    <row r="140" spans="1:10" x14ac:dyDescent="0.25">
      <c r="A140" t="s">
        <v>1685</v>
      </c>
      <c r="B140" s="24">
        <v>8.93</v>
      </c>
      <c r="C140" s="24">
        <v>9.1300000000000008</v>
      </c>
      <c r="D140" s="24">
        <v>7.82</v>
      </c>
      <c r="E140" s="24">
        <v>7.9</v>
      </c>
      <c r="F140" s="24">
        <v>689084</v>
      </c>
      <c r="G140" s="24">
        <v>35002967</v>
      </c>
      <c r="H140" s="7">
        <v>138</v>
      </c>
      <c r="J140" s="9">
        <f t="shared" si="2"/>
        <v>-0.11534154535274349</v>
      </c>
    </row>
    <row r="141" spans="1:10" x14ac:dyDescent="0.25">
      <c r="A141" t="s">
        <v>1684</v>
      </c>
      <c r="B141" s="24">
        <v>7.97</v>
      </c>
      <c r="C141" s="24">
        <v>8.3000000000000007</v>
      </c>
      <c r="D141" s="24">
        <v>6.14</v>
      </c>
      <c r="E141" s="24">
        <v>6.99</v>
      </c>
      <c r="F141" s="24">
        <v>1070360</v>
      </c>
      <c r="G141" s="24">
        <v>31011654</v>
      </c>
      <c r="H141" s="7">
        <v>139</v>
      </c>
      <c r="J141" s="9">
        <f t="shared" si="2"/>
        <v>-0.12296110414052693</v>
      </c>
    </row>
    <row r="142" spans="1:10" x14ac:dyDescent="0.25">
      <c r="A142" t="s">
        <v>1683</v>
      </c>
      <c r="B142" s="24">
        <v>7</v>
      </c>
      <c r="C142" s="24">
        <v>8.3699999999999992</v>
      </c>
      <c r="D142" s="24">
        <v>6.19</v>
      </c>
      <c r="E142" s="24">
        <v>7.82</v>
      </c>
      <c r="F142" s="24">
        <v>946899</v>
      </c>
      <c r="G142" s="24">
        <v>34710343</v>
      </c>
      <c r="H142" s="7">
        <v>140</v>
      </c>
      <c r="J142" s="9">
        <f t="shared" si="2"/>
        <v>0.11714285714285719</v>
      </c>
    </row>
    <row r="143" spans="1:10" x14ac:dyDescent="0.25">
      <c r="A143" t="s">
        <v>1682</v>
      </c>
      <c r="B143" s="24">
        <v>7.77</v>
      </c>
      <c r="C143" s="24">
        <v>8.0500000000000007</v>
      </c>
      <c r="D143" s="24">
        <v>7.56</v>
      </c>
      <c r="E143" s="24">
        <v>7.56</v>
      </c>
      <c r="F143" s="24">
        <v>250875</v>
      </c>
      <c r="G143" s="24">
        <v>33591538</v>
      </c>
      <c r="H143" s="7">
        <v>141</v>
      </c>
      <c r="J143" s="9">
        <f t="shared" si="2"/>
        <v>-2.7027027027027025E-2</v>
      </c>
    </row>
    <row r="144" spans="1:10" x14ac:dyDescent="0.25">
      <c r="A144" t="s">
        <v>1681</v>
      </c>
      <c r="B144" s="24">
        <v>7.5</v>
      </c>
      <c r="C144" s="24">
        <v>7.54</v>
      </c>
      <c r="D144" s="24">
        <v>6.48</v>
      </c>
      <c r="E144" s="24">
        <v>7.12</v>
      </c>
      <c r="F144" s="24">
        <v>414546</v>
      </c>
      <c r="G144" s="24">
        <v>31649048</v>
      </c>
      <c r="H144" s="7">
        <v>142</v>
      </c>
      <c r="J144" s="9">
        <f t="shared" si="2"/>
        <v>-5.0666666666666652E-2</v>
      </c>
    </row>
    <row r="145" spans="1:10" x14ac:dyDescent="0.25">
      <c r="A145" t="s">
        <v>1680</v>
      </c>
      <c r="B145" s="24">
        <v>7.13</v>
      </c>
      <c r="C145" s="24">
        <v>7.33</v>
      </c>
      <c r="D145" s="24">
        <v>6.02</v>
      </c>
      <c r="E145" s="24">
        <v>6.66</v>
      </c>
      <c r="F145" s="24">
        <v>349136</v>
      </c>
      <c r="G145" s="24">
        <v>29617766</v>
      </c>
      <c r="H145" s="7">
        <v>143</v>
      </c>
      <c r="J145" s="9">
        <f t="shared" si="2"/>
        <v>-6.5918653576437558E-2</v>
      </c>
    </row>
    <row r="146" spans="1:10" x14ac:dyDescent="0.25">
      <c r="A146" t="s">
        <v>1679</v>
      </c>
      <c r="B146" s="24">
        <v>6.67</v>
      </c>
      <c r="C146" s="24">
        <v>6.87</v>
      </c>
      <c r="D146" s="24">
        <v>6.16</v>
      </c>
      <c r="E146" s="24">
        <v>6.53</v>
      </c>
      <c r="F146" s="24">
        <v>237262</v>
      </c>
      <c r="G146" s="24">
        <v>29043635</v>
      </c>
      <c r="H146" s="7">
        <v>144</v>
      </c>
      <c r="J146" s="9">
        <f t="shared" si="2"/>
        <v>-2.0989505247376264E-2</v>
      </c>
    </row>
    <row r="147" spans="1:10" x14ac:dyDescent="0.25">
      <c r="A147" t="s">
        <v>1678</v>
      </c>
      <c r="B147" s="24">
        <v>6.98</v>
      </c>
      <c r="C147" s="24">
        <v>7.64</v>
      </c>
      <c r="D147" s="24">
        <v>6.82</v>
      </c>
      <c r="E147" s="24">
        <v>7.17</v>
      </c>
      <c r="F147" s="24">
        <v>578868</v>
      </c>
      <c r="G147" s="24">
        <v>31900730</v>
      </c>
      <c r="H147" s="7">
        <v>145</v>
      </c>
      <c r="J147" s="9">
        <f t="shared" si="2"/>
        <v>2.7220630372492765E-2</v>
      </c>
    </row>
    <row r="148" spans="1:10" x14ac:dyDescent="0.25">
      <c r="A148" t="s">
        <v>1677</v>
      </c>
      <c r="B148" s="24">
        <v>7.17</v>
      </c>
      <c r="C148" s="24">
        <v>7.41</v>
      </c>
      <c r="D148" s="24">
        <v>7.09</v>
      </c>
      <c r="E148" s="24">
        <v>7.1</v>
      </c>
      <c r="F148" s="24">
        <v>255938</v>
      </c>
      <c r="G148" s="24">
        <v>31634461</v>
      </c>
      <c r="H148" s="7">
        <v>146</v>
      </c>
      <c r="J148" s="9">
        <f t="shared" si="2"/>
        <v>-9.762900976290137E-3</v>
      </c>
    </row>
    <row r="149" spans="1:10" x14ac:dyDescent="0.25">
      <c r="A149" t="s">
        <v>1676</v>
      </c>
      <c r="B149" s="24">
        <v>7.11</v>
      </c>
      <c r="C149" s="24">
        <v>7.15</v>
      </c>
      <c r="D149" s="24">
        <v>6.36</v>
      </c>
      <c r="E149" s="24">
        <v>6.79</v>
      </c>
      <c r="F149" s="24">
        <v>299842</v>
      </c>
      <c r="G149" s="24">
        <v>30267873</v>
      </c>
      <c r="H149" s="7">
        <v>147</v>
      </c>
      <c r="J149" s="9">
        <f t="shared" si="2"/>
        <v>-4.5007032348804536E-2</v>
      </c>
    </row>
    <row r="150" spans="1:10" x14ac:dyDescent="0.25">
      <c r="A150" t="s">
        <v>1675</v>
      </c>
      <c r="B150" s="24">
        <v>6.77</v>
      </c>
      <c r="C150" s="24">
        <v>6.98</v>
      </c>
      <c r="D150" s="24">
        <v>6.48</v>
      </c>
      <c r="E150" s="24">
        <v>6.52</v>
      </c>
      <c r="F150" s="24">
        <v>354126</v>
      </c>
      <c r="G150" s="24">
        <v>29075093</v>
      </c>
      <c r="H150" s="7">
        <v>148</v>
      </c>
      <c r="J150" s="9">
        <f t="shared" si="2"/>
        <v>-3.6927621861152143E-2</v>
      </c>
    </row>
    <row r="151" spans="1:10" x14ac:dyDescent="0.25">
      <c r="A151" t="s">
        <v>1674</v>
      </c>
      <c r="B151" s="24">
        <v>6.57</v>
      </c>
      <c r="C151" s="24">
        <v>6.7</v>
      </c>
      <c r="D151" s="24">
        <v>6.45</v>
      </c>
      <c r="E151" s="24">
        <v>6.54</v>
      </c>
      <c r="F151" s="24">
        <v>136625</v>
      </c>
      <c r="G151" s="24">
        <v>29193486</v>
      </c>
      <c r="H151" s="7">
        <v>149</v>
      </c>
      <c r="J151" s="9">
        <f t="shared" si="2"/>
        <v>-4.5662100456621384E-3</v>
      </c>
    </row>
    <row r="152" spans="1:10" x14ac:dyDescent="0.25">
      <c r="A152" t="s">
        <v>1673</v>
      </c>
      <c r="B152" s="24">
        <v>6.54</v>
      </c>
      <c r="C152" s="24">
        <v>6.65</v>
      </c>
      <c r="D152" s="24">
        <v>6.33</v>
      </c>
      <c r="E152" s="24">
        <v>6.35</v>
      </c>
      <c r="F152" s="24">
        <v>189565</v>
      </c>
      <c r="G152" s="24">
        <v>28387009</v>
      </c>
      <c r="H152" s="7">
        <v>150</v>
      </c>
      <c r="J152" s="9">
        <f t="shared" si="2"/>
        <v>-2.9051987767584157E-2</v>
      </c>
    </row>
    <row r="153" spans="1:10" x14ac:dyDescent="0.25">
      <c r="A153" t="s">
        <v>1672</v>
      </c>
      <c r="B153" s="24">
        <v>6.36</v>
      </c>
      <c r="C153" s="24">
        <v>6.44</v>
      </c>
      <c r="D153" s="24">
        <v>6.04</v>
      </c>
      <c r="E153" s="24">
        <v>6.2</v>
      </c>
      <c r="F153" s="24">
        <v>255024</v>
      </c>
      <c r="G153" s="24">
        <v>27710254</v>
      </c>
      <c r="H153" s="7">
        <v>151</v>
      </c>
      <c r="J153" s="9">
        <f t="shared" si="2"/>
        <v>-2.5157232704402538E-2</v>
      </c>
    </row>
    <row r="154" spans="1:10" x14ac:dyDescent="0.25">
      <c r="A154" t="s">
        <v>1671</v>
      </c>
      <c r="B154" s="24">
        <v>6.18</v>
      </c>
      <c r="C154" s="24">
        <v>6.46</v>
      </c>
      <c r="D154" s="24">
        <v>5.67</v>
      </c>
      <c r="E154" s="24">
        <v>6.3</v>
      </c>
      <c r="F154" s="24">
        <v>388889</v>
      </c>
      <c r="G154" s="24">
        <v>28181252</v>
      </c>
      <c r="H154" s="7">
        <v>152</v>
      </c>
      <c r="J154" s="9">
        <f t="shared" si="2"/>
        <v>1.9417475728155359E-2</v>
      </c>
    </row>
    <row r="155" spans="1:10" x14ac:dyDescent="0.25">
      <c r="A155" t="s">
        <v>1670</v>
      </c>
      <c r="B155" s="24">
        <v>6.32</v>
      </c>
      <c r="C155" s="24">
        <v>6.5</v>
      </c>
      <c r="D155" s="24">
        <v>5.75</v>
      </c>
      <c r="E155" s="24">
        <v>6.35</v>
      </c>
      <c r="F155" s="24">
        <v>351827</v>
      </c>
      <c r="G155" s="24">
        <v>28431345</v>
      </c>
      <c r="H155" s="7">
        <v>153</v>
      </c>
      <c r="J155" s="9">
        <f t="shared" si="2"/>
        <v>4.7468354430378733E-3</v>
      </c>
    </row>
    <row r="156" spans="1:10" x14ac:dyDescent="0.25">
      <c r="A156" t="s">
        <v>1669</v>
      </c>
      <c r="B156" s="24">
        <v>6.38</v>
      </c>
      <c r="C156" s="24">
        <v>7.78</v>
      </c>
      <c r="D156" s="24">
        <v>6.25</v>
      </c>
      <c r="E156" s="24">
        <v>7.44</v>
      </c>
      <c r="F156" s="24">
        <v>699285</v>
      </c>
      <c r="G156" s="24">
        <v>33337009</v>
      </c>
      <c r="H156" s="7">
        <v>154</v>
      </c>
      <c r="J156" s="9">
        <f t="shared" si="2"/>
        <v>0.16614420062695934</v>
      </c>
    </row>
    <row r="157" spans="1:10" x14ac:dyDescent="0.25">
      <c r="A157" t="s">
        <v>1668</v>
      </c>
      <c r="B157" s="24">
        <v>7.42</v>
      </c>
      <c r="C157" s="24">
        <v>7.9</v>
      </c>
      <c r="D157" s="24">
        <v>6.95</v>
      </c>
      <c r="E157" s="24">
        <v>7.21</v>
      </c>
      <c r="F157" s="24">
        <v>729493</v>
      </c>
      <c r="G157" s="24">
        <v>32301235</v>
      </c>
      <c r="H157" s="7">
        <v>155</v>
      </c>
      <c r="J157" s="9">
        <f t="shared" si="2"/>
        <v>-2.8301886792452827E-2</v>
      </c>
    </row>
    <row r="158" spans="1:10" x14ac:dyDescent="0.25">
      <c r="A158" t="s">
        <v>1667</v>
      </c>
      <c r="B158" s="24">
        <v>7.21</v>
      </c>
      <c r="C158" s="24">
        <v>7.23</v>
      </c>
      <c r="D158" s="24">
        <v>7</v>
      </c>
      <c r="E158" s="24">
        <v>7.06</v>
      </c>
      <c r="F158" s="24">
        <v>99443</v>
      </c>
      <c r="G158" s="24">
        <v>31668660</v>
      </c>
      <c r="H158" s="7">
        <v>156</v>
      </c>
      <c r="J158" s="9">
        <f t="shared" si="2"/>
        <v>-2.0804438280166485E-2</v>
      </c>
    </row>
    <row r="159" spans="1:10" x14ac:dyDescent="0.25">
      <c r="A159" t="s">
        <v>1666</v>
      </c>
      <c r="B159" s="24">
        <v>7.06</v>
      </c>
      <c r="C159" s="24">
        <v>7.26</v>
      </c>
      <c r="D159" s="24">
        <v>6.96</v>
      </c>
      <c r="E159" s="24">
        <v>7.11</v>
      </c>
      <c r="F159" s="24">
        <v>137239</v>
      </c>
      <c r="G159" s="24">
        <v>31911748</v>
      </c>
      <c r="H159" s="7">
        <v>157</v>
      </c>
      <c r="J159" s="9">
        <f t="shared" si="2"/>
        <v>7.08215297450435E-3</v>
      </c>
    </row>
    <row r="160" spans="1:10" x14ac:dyDescent="0.25">
      <c r="A160" t="s">
        <v>1665</v>
      </c>
      <c r="B160" s="24">
        <v>7.11</v>
      </c>
      <c r="C160" s="24">
        <v>7.15</v>
      </c>
      <c r="D160" s="24">
        <v>6.69</v>
      </c>
      <c r="E160" s="24">
        <v>6.77</v>
      </c>
      <c r="F160" s="24">
        <v>121175</v>
      </c>
      <c r="G160" s="24">
        <v>30395065</v>
      </c>
      <c r="H160" s="7">
        <v>158</v>
      </c>
      <c r="J160" s="9">
        <f t="shared" si="2"/>
        <v>-4.7819971870604883E-2</v>
      </c>
    </row>
    <row r="161" spans="1:10" x14ac:dyDescent="0.25">
      <c r="A161" t="s">
        <v>1664</v>
      </c>
      <c r="B161" s="24">
        <v>6.76</v>
      </c>
      <c r="C161" s="24">
        <v>6.76</v>
      </c>
      <c r="D161" s="24">
        <v>6.26</v>
      </c>
      <c r="E161" s="24">
        <v>6.41</v>
      </c>
      <c r="F161" s="24">
        <v>183517</v>
      </c>
      <c r="G161" s="24">
        <v>28782873</v>
      </c>
      <c r="H161" s="7">
        <v>159</v>
      </c>
      <c r="J161" s="9">
        <f t="shared" si="2"/>
        <v>-5.1775147928994035E-2</v>
      </c>
    </row>
    <row r="162" spans="1:10" x14ac:dyDescent="0.25">
      <c r="A162" t="s">
        <v>1663</v>
      </c>
      <c r="B162" s="24">
        <v>6.4</v>
      </c>
      <c r="C162" s="24">
        <v>6.69</v>
      </c>
      <c r="D162" s="24">
        <v>6.35</v>
      </c>
      <c r="E162" s="24">
        <v>6.37</v>
      </c>
      <c r="F162" s="24">
        <v>134307</v>
      </c>
      <c r="G162" s="24">
        <v>28633553</v>
      </c>
      <c r="H162" s="7">
        <v>160</v>
      </c>
      <c r="J162" s="9">
        <f t="shared" si="2"/>
        <v>-4.6875000000000389E-3</v>
      </c>
    </row>
    <row r="163" spans="1:10" x14ac:dyDescent="0.25">
      <c r="A163" t="s">
        <v>1662</v>
      </c>
      <c r="B163" s="24">
        <v>6.37</v>
      </c>
      <c r="C163" s="24">
        <v>6.49</v>
      </c>
      <c r="D163" s="24">
        <v>6.13</v>
      </c>
      <c r="E163" s="24">
        <v>6.18</v>
      </c>
      <c r="F163" s="24">
        <v>167948</v>
      </c>
      <c r="G163" s="24">
        <v>27784097</v>
      </c>
      <c r="H163" s="7">
        <v>161</v>
      </c>
      <c r="J163" s="9">
        <f t="shared" si="2"/>
        <v>-2.9827315541601316E-2</v>
      </c>
    </row>
    <row r="164" spans="1:10" x14ac:dyDescent="0.25">
      <c r="A164" t="s">
        <v>1661</v>
      </c>
      <c r="B164" s="24">
        <v>6.18</v>
      </c>
      <c r="C164" s="24">
        <v>6.22</v>
      </c>
      <c r="D164" s="24">
        <v>6.02</v>
      </c>
      <c r="E164" s="24">
        <v>6.07</v>
      </c>
      <c r="F164" s="24">
        <v>234015</v>
      </c>
      <c r="G164" s="24">
        <v>27346628</v>
      </c>
      <c r="H164" s="7">
        <v>162</v>
      </c>
      <c r="J164" s="9">
        <f t="shared" si="2"/>
        <v>-1.7799352750808971E-2</v>
      </c>
    </row>
    <row r="165" spans="1:10" x14ac:dyDescent="0.25">
      <c r="A165" t="s">
        <v>1660</v>
      </c>
      <c r="B165" s="24">
        <v>6.08</v>
      </c>
      <c r="C165" s="24">
        <v>6.08</v>
      </c>
      <c r="D165" s="24">
        <v>5.77</v>
      </c>
      <c r="E165" s="24">
        <v>5.97</v>
      </c>
      <c r="F165" s="24">
        <v>175004</v>
      </c>
      <c r="G165" s="24">
        <v>26914042</v>
      </c>
      <c r="H165" s="7">
        <v>163</v>
      </c>
      <c r="J165" s="9">
        <f t="shared" si="2"/>
        <v>-1.8092105263157948E-2</v>
      </c>
    </row>
    <row r="166" spans="1:10" x14ac:dyDescent="0.25">
      <c r="A166" t="s">
        <v>1659</v>
      </c>
      <c r="B166" s="24">
        <v>5.97</v>
      </c>
      <c r="C166" s="24">
        <v>5.97</v>
      </c>
      <c r="D166" s="24">
        <v>5.71</v>
      </c>
      <c r="E166" s="24">
        <v>5.83</v>
      </c>
      <c r="F166" s="24">
        <v>175722</v>
      </c>
      <c r="G166" s="24">
        <v>26301195</v>
      </c>
      <c r="H166" s="7">
        <v>164</v>
      </c>
      <c r="J166" s="9">
        <f t="shared" si="2"/>
        <v>-2.3450586264656563E-2</v>
      </c>
    </row>
    <row r="167" spans="1:10" x14ac:dyDescent="0.25">
      <c r="A167" t="s">
        <v>1658</v>
      </c>
      <c r="B167" s="24">
        <v>5.83</v>
      </c>
      <c r="C167" s="24">
        <v>5.87</v>
      </c>
      <c r="D167" s="24">
        <v>5.17</v>
      </c>
      <c r="E167" s="24">
        <v>5.17</v>
      </c>
      <c r="F167" s="24">
        <v>405543</v>
      </c>
      <c r="G167" s="24">
        <v>23334117</v>
      </c>
      <c r="H167" s="7">
        <v>165</v>
      </c>
      <c r="J167" s="9">
        <f t="shared" si="2"/>
        <v>-0.11320754716981134</v>
      </c>
    </row>
    <row r="168" spans="1:10" x14ac:dyDescent="0.25">
      <c r="A168" t="s">
        <v>1657</v>
      </c>
      <c r="B168" s="24">
        <v>5.19</v>
      </c>
      <c r="C168" s="24">
        <v>5.28</v>
      </c>
      <c r="D168" s="24">
        <v>4.68</v>
      </c>
      <c r="E168" s="24">
        <v>4.79</v>
      </c>
      <c r="F168" s="24">
        <v>294949</v>
      </c>
      <c r="G168" s="24">
        <v>21636739</v>
      </c>
      <c r="H168" s="7">
        <v>166</v>
      </c>
      <c r="J168" s="9">
        <f t="shared" si="2"/>
        <v>-7.7071290944123377E-2</v>
      </c>
    </row>
    <row r="169" spans="1:10" x14ac:dyDescent="0.25">
      <c r="A169" t="s">
        <v>1656</v>
      </c>
      <c r="B169" s="24">
        <v>4.8</v>
      </c>
      <c r="C169" s="24">
        <v>4.9400000000000004</v>
      </c>
      <c r="D169" s="24">
        <v>4.3</v>
      </c>
      <c r="E169" s="24">
        <v>4.45</v>
      </c>
      <c r="F169" s="24">
        <v>329136</v>
      </c>
      <c r="G169" s="24">
        <v>20102410</v>
      </c>
      <c r="H169" s="7">
        <v>167</v>
      </c>
      <c r="J169" s="9">
        <f t="shared" si="2"/>
        <v>-7.2916666666666602E-2</v>
      </c>
    </row>
    <row r="170" spans="1:10" x14ac:dyDescent="0.25">
      <c r="A170" t="s">
        <v>1655</v>
      </c>
      <c r="B170" s="24">
        <v>4.46</v>
      </c>
      <c r="C170" s="24">
        <v>5.61</v>
      </c>
      <c r="D170" s="24">
        <v>4.3899999999999997</v>
      </c>
      <c r="E170" s="24">
        <v>5.57</v>
      </c>
      <c r="F170" s="24">
        <v>387401</v>
      </c>
      <c r="G170" s="24">
        <v>25186516</v>
      </c>
      <c r="H170" s="7">
        <v>168</v>
      </c>
      <c r="J170" s="9">
        <f t="shared" si="2"/>
        <v>0.24887892376681622</v>
      </c>
    </row>
    <row r="171" spans="1:10" x14ac:dyDescent="0.25">
      <c r="A171" t="s">
        <v>1654</v>
      </c>
      <c r="B171" s="24">
        <v>5.55</v>
      </c>
      <c r="C171" s="24">
        <v>5.81</v>
      </c>
      <c r="D171" s="24">
        <v>5.22</v>
      </c>
      <c r="E171" s="24">
        <v>5.64</v>
      </c>
      <c r="F171" s="24">
        <v>252698</v>
      </c>
      <c r="G171" s="24">
        <v>25521323</v>
      </c>
      <c r="H171" s="7">
        <v>169</v>
      </c>
      <c r="J171" s="9">
        <f t="shared" si="2"/>
        <v>1.6216216216216193E-2</v>
      </c>
    </row>
    <row r="172" spans="1:10" x14ac:dyDescent="0.25">
      <c r="A172" t="s">
        <v>1653</v>
      </c>
      <c r="B172" s="24">
        <v>5.63</v>
      </c>
      <c r="C172" s="24">
        <v>6</v>
      </c>
      <c r="D172" s="24">
        <v>5.62</v>
      </c>
      <c r="E172" s="24">
        <v>5.71</v>
      </c>
      <c r="F172" s="24">
        <v>185190</v>
      </c>
      <c r="G172" s="24">
        <v>25837956</v>
      </c>
      <c r="H172" s="7">
        <v>170</v>
      </c>
      <c r="J172" s="9">
        <f t="shared" si="2"/>
        <v>1.4209591474245128E-2</v>
      </c>
    </row>
    <row r="173" spans="1:10" x14ac:dyDescent="0.25">
      <c r="A173" t="s">
        <v>1652</v>
      </c>
      <c r="B173" s="24">
        <v>5.7</v>
      </c>
      <c r="C173" s="24">
        <v>6.13</v>
      </c>
      <c r="D173" s="24">
        <v>5.58</v>
      </c>
      <c r="E173" s="24">
        <v>5.8</v>
      </c>
      <c r="F173" s="24">
        <v>280722</v>
      </c>
      <c r="G173" s="24">
        <v>26266312</v>
      </c>
      <c r="H173" s="7">
        <v>171</v>
      </c>
      <c r="J173" s="9">
        <f t="shared" si="2"/>
        <v>1.7543859649122744E-2</v>
      </c>
    </row>
    <row r="174" spans="1:10" x14ac:dyDescent="0.25">
      <c r="A174" t="s">
        <v>1651</v>
      </c>
      <c r="B174" s="24">
        <v>5.82</v>
      </c>
      <c r="C174" s="24">
        <v>5.82</v>
      </c>
      <c r="D174" s="24">
        <v>5.3</v>
      </c>
      <c r="E174" s="24">
        <v>5.31</v>
      </c>
      <c r="F174" s="24">
        <v>179607</v>
      </c>
      <c r="G174" s="24">
        <v>24058178</v>
      </c>
      <c r="H174" s="7">
        <v>172</v>
      </c>
      <c r="J174" s="9">
        <f t="shared" si="2"/>
        <v>-8.7628865979381548E-2</v>
      </c>
    </row>
    <row r="175" spans="1:10" x14ac:dyDescent="0.25">
      <c r="A175" t="s">
        <v>1650</v>
      </c>
      <c r="B175" s="24">
        <v>5.31</v>
      </c>
      <c r="C175" s="24">
        <v>5.47</v>
      </c>
      <c r="D175" s="24">
        <v>5.2</v>
      </c>
      <c r="E175" s="24">
        <v>5.41</v>
      </c>
      <c r="F175" s="24">
        <v>107685</v>
      </c>
      <c r="G175" s="24">
        <v>24525400</v>
      </c>
      <c r="H175" s="7">
        <v>173</v>
      </c>
      <c r="J175" s="9">
        <f t="shared" si="2"/>
        <v>1.8832391713747749E-2</v>
      </c>
    </row>
    <row r="176" spans="1:10" x14ac:dyDescent="0.25">
      <c r="A176" t="s">
        <v>1649</v>
      </c>
      <c r="B176" s="24">
        <v>5.39</v>
      </c>
      <c r="C176" s="24">
        <v>5.89</v>
      </c>
      <c r="D176" s="24">
        <v>5.39</v>
      </c>
      <c r="E176" s="24">
        <v>5.77</v>
      </c>
      <c r="F176" s="24">
        <v>211361</v>
      </c>
      <c r="G176" s="24">
        <v>26183739</v>
      </c>
      <c r="H176" s="7">
        <v>174</v>
      </c>
      <c r="J176" s="9">
        <f t="shared" si="2"/>
        <v>7.0500927643784767E-2</v>
      </c>
    </row>
    <row r="177" spans="1:10" x14ac:dyDescent="0.25">
      <c r="A177" t="s">
        <v>1648</v>
      </c>
      <c r="B177" s="24">
        <v>5.77</v>
      </c>
      <c r="C177" s="24">
        <v>5.84</v>
      </c>
      <c r="D177" s="24">
        <v>5.49</v>
      </c>
      <c r="E177" s="24">
        <v>5.65</v>
      </c>
      <c r="F177" s="24">
        <v>140303</v>
      </c>
      <c r="G177" s="24">
        <v>25669850</v>
      </c>
      <c r="H177" s="7">
        <v>175</v>
      </c>
      <c r="J177" s="9">
        <f t="shared" si="2"/>
        <v>-2.0797227036395013E-2</v>
      </c>
    </row>
    <row r="178" spans="1:10" x14ac:dyDescent="0.25">
      <c r="A178" t="s">
        <v>1647</v>
      </c>
      <c r="B178" s="24">
        <v>5.66</v>
      </c>
      <c r="C178" s="24">
        <v>6.05</v>
      </c>
      <c r="D178" s="24">
        <v>5.65</v>
      </c>
      <c r="E178" s="24">
        <v>5.99</v>
      </c>
      <c r="F178" s="24">
        <v>269415</v>
      </c>
      <c r="G178" s="24">
        <v>27200877</v>
      </c>
      <c r="H178" s="7">
        <v>176</v>
      </c>
      <c r="J178" s="9">
        <f t="shared" si="2"/>
        <v>5.8303886925795065E-2</v>
      </c>
    </row>
    <row r="179" spans="1:10" x14ac:dyDescent="0.25">
      <c r="A179" t="s">
        <v>1646</v>
      </c>
      <c r="B179" s="24">
        <v>6.03</v>
      </c>
      <c r="C179" s="24">
        <v>6.04</v>
      </c>
      <c r="D179" s="24">
        <v>5.53</v>
      </c>
      <c r="E179" s="24">
        <v>5.59</v>
      </c>
      <c r="F179" s="24">
        <v>235890</v>
      </c>
      <c r="G179" s="24">
        <v>25414205</v>
      </c>
      <c r="H179" s="7">
        <v>177</v>
      </c>
      <c r="J179" s="9">
        <f t="shared" si="2"/>
        <v>-7.2968490878938697E-2</v>
      </c>
    </row>
    <row r="180" spans="1:10" x14ac:dyDescent="0.25">
      <c r="A180" t="s">
        <v>1645</v>
      </c>
      <c r="B180" s="24">
        <v>5.6</v>
      </c>
      <c r="C180" s="24">
        <v>5.86</v>
      </c>
      <c r="D180" s="24">
        <v>5.39</v>
      </c>
      <c r="E180" s="24">
        <v>5.72</v>
      </c>
      <c r="F180" s="24">
        <v>218033</v>
      </c>
      <c r="G180" s="24">
        <v>26010556</v>
      </c>
      <c r="H180" s="7">
        <v>178</v>
      </c>
      <c r="J180" s="9">
        <f t="shared" si="2"/>
        <v>2.142857142857145E-2</v>
      </c>
    </row>
    <row r="181" spans="1:10" x14ac:dyDescent="0.25">
      <c r="A181" t="s">
        <v>1644</v>
      </c>
      <c r="B181" s="24">
        <v>5.72</v>
      </c>
      <c r="C181" s="24">
        <v>5.74</v>
      </c>
      <c r="D181" s="24">
        <v>5.05</v>
      </c>
      <c r="E181" s="24">
        <v>5.08</v>
      </c>
      <c r="F181" s="24">
        <v>223309</v>
      </c>
      <c r="G181" s="24">
        <v>23098780</v>
      </c>
      <c r="H181" s="7">
        <v>179</v>
      </c>
      <c r="J181" s="9">
        <f t="shared" si="2"/>
        <v>-0.11188811188811183</v>
      </c>
    </row>
    <row r="182" spans="1:10" x14ac:dyDescent="0.25">
      <c r="A182" t="s">
        <v>1643</v>
      </c>
      <c r="B182" s="24">
        <v>5.07</v>
      </c>
      <c r="C182" s="24">
        <v>5.15</v>
      </c>
      <c r="D182" s="24">
        <v>4.91</v>
      </c>
      <c r="E182" s="24">
        <v>5.0199999999999996</v>
      </c>
      <c r="F182" s="24">
        <v>94300</v>
      </c>
      <c r="G182" s="24">
        <v>22876992</v>
      </c>
      <c r="H182" s="7">
        <v>180</v>
      </c>
      <c r="J182" s="9">
        <f t="shared" si="2"/>
        <v>-9.8619329388561546E-3</v>
      </c>
    </row>
    <row r="183" spans="1:10" x14ac:dyDescent="0.25">
      <c r="A183" t="s">
        <v>1642</v>
      </c>
      <c r="B183" s="24">
        <v>5.0199999999999996</v>
      </c>
      <c r="C183" s="24">
        <v>5.09</v>
      </c>
      <c r="D183" s="24">
        <v>4.34</v>
      </c>
      <c r="E183" s="24">
        <v>4.8600000000000003</v>
      </c>
      <c r="F183" s="24">
        <v>287212</v>
      </c>
      <c r="G183" s="24">
        <v>22138641</v>
      </c>
      <c r="H183" s="7">
        <v>181</v>
      </c>
      <c r="J183" s="9">
        <f t="shared" si="2"/>
        <v>-3.1872509960159216E-2</v>
      </c>
    </row>
    <row r="184" spans="1:10" x14ac:dyDescent="0.25">
      <c r="A184" t="s">
        <v>1641</v>
      </c>
      <c r="B184" s="24">
        <v>4.87</v>
      </c>
      <c r="C184" s="24">
        <v>4.91</v>
      </c>
      <c r="D184" s="24">
        <v>3.87</v>
      </c>
      <c r="E184" s="24">
        <v>4.0599999999999996</v>
      </c>
      <c r="F184" s="24">
        <v>197663</v>
      </c>
      <c r="G184" s="24">
        <v>18493214</v>
      </c>
      <c r="H184" s="7">
        <v>182</v>
      </c>
      <c r="J184" s="9">
        <f t="shared" si="2"/>
        <v>-0.16632443531827526</v>
      </c>
    </row>
    <row r="185" spans="1:10" x14ac:dyDescent="0.25">
      <c r="A185" t="s">
        <v>1640</v>
      </c>
      <c r="B185" s="24">
        <v>4.09</v>
      </c>
      <c r="C185" s="24">
        <v>4.41</v>
      </c>
      <c r="D185" s="24">
        <v>3.41</v>
      </c>
      <c r="E185" s="24">
        <v>3.64</v>
      </c>
      <c r="F185" s="24">
        <v>276892</v>
      </c>
      <c r="G185" s="24">
        <v>16594272</v>
      </c>
      <c r="H185" s="7">
        <v>183</v>
      </c>
      <c r="J185" s="9">
        <f t="shared" si="2"/>
        <v>-0.11002444987775055</v>
      </c>
    </row>
    <row r="186" spans="1:10" x14ac:dyDescent="0.25">
      <c r="A186" t="s">
        <v>1639</v>
      </c>
      <c r="B186" s="24">
        <v>3.64</v>
      </c>
      <c r="C186" s="24">
        <v>3.64</v>
      </c>
      <c r="D186" s="24">
        <v>2.92</v>
      </c>
      <c r="E186" s="24">
        <v>2.92</v>
      </c>
      <c r="F186" s="24">
        <v>296592</v>
      </c>
      <c r="G186" s="24">
        <v>13345839</v>
      </c>
      <c r="H186" s="7">
        <v>184</v>
      </c>
      <c r="J186" s="9">
        <f t="shared" si="2"/>
        <v>-0.19780219780219785</v>
      </c>
    </row>
    <row r="187" spans="1:10" x14ac:dyDescent="0.25">
      <c r="A187" t="s">
        <v>1638</v>
      </c>
      <c r="B187" s="24">
        <v>2.94</v>
      </c>
      <c r="C187" s="24">
        <v>3.04</v>
      </c>
      <c r="D187" s="24">
        <v>2.2000000000000002</v>
      </c>
      <c r="E187" s="24">
        <v>2.36</v>
      </c>
      <c r="F187" s="24">
        <v>370021</v>
      </c>
      <c r="G187" s="24">
        <v>10795692</v>
      </c>
      <c r="H187" s="7">
        <v>185</v>
      </c>
      <c r="J187" s="9">
        <f t="shared" si="2"/>
        <v>-0.19727891156462588</v>
      </c>
    </row>
    <row r="188" spans="1:10" x14ac:dyDescent="0.25">
      <c r="A188" t="s">
        <v>1637</v>
      </c>
      <c r="B188" s="24">
        <v>2.36</v>
      </c>
      <c r="C188" s="24">
        <v>2.4900000000000002</v>
      </c>
      <c r="D188" s="24">
        <v>1.37</v>
      </c>
      <c r="E188" s="24">
        <v>1.54</v>
      </c>
      <c r="F188" s="24">
        <v>699964</v>
      </c>
      <c r="G188" s="24">
        <v>7042675</v>
      </c>
      <c r="H188" s="7">
        <v>186</v>
      </c>
      <c r="J188" s="9">
        <f t="shared" si="2"/>
        <v>-0.34745762711864403</v>
      </c>
    </row>
    <row r="189" spans="1:10" x14ac:dyDescent="0.25">
      <c r="A189" t="s">
        <v>1636</v>
      </c>
      <c r="B189" s="24">
        <v>1.55</v>
      </c>
      <c r="C189" s="24">
        <v>3.32</v>
      </c>
      <c r="D189" s="24">
        <v>1.44</v>
      </c>
      <c r="E189" s="24">
        <v>3.32</v>
      </c>
      <c r="F189" s="24">
        <v>674022</v>
      </c>
      <c r="G189" s="24">
        <v>15199784</v>
      </c>
      <c r="H189" s="7">
        <v>187</v>
      </c>
      <c r="J189" s="9">
        <f t="shared" si="2"/>
        <v>1.1419354838709677</v>
      </c>
    </row>
    <row r="190" spans="1:10" x14ac:dyDescent="0.25">
      <c r="A190" t="s">
        <v>1635</v>
      </c>
      <c r="B190" s="24">
        <v>3.36</v>
      </c>
      <c r="C190" s="24">
        <v>3.91</v>
      </c>
      <c r="D190" s="24">
        <v>3.18</v>
      </c>
      <c r="E190" s="24">
        <v>3.81</v>
      </c>
      <c r="F190" s="24">
        <v>722557</v>
      </c>
      <c r="G190" s="24">
        <v>17414849</v>
      </c>
      <c r="H190" s="7">
        <v>188</v>
      </c>
      <c r="J190" s="9">
        <f t="shared" si="2"/>
        <v>0.13392857142857148</v>
      </c>
    </row>
    <row r="191" spans="1:10" x14ac:dyDescent="0.25">
      <c r="A191" t="s">
        <v>1634</v>
      </c>
      <c r="B191" s="24">
        <v>3.8</v>
      </c>
      <c r="C191" s="24">
        <v>3.89</v>
      </c>
      <c r="D191" s="24">
        <v>3.37</v>
      </c>
      <c r="E191" s="24">
        <v>3.38</v>
      </c>
      <c r="F191" s="24">
        <v>241925</v>
      </c>
      <c r="G191" s="24">
        <v>15458392</v>
      </c>
      <c r="H191" s="7">
        <v>189</v>
      </c>
      <c r="J191" s="9">
        <f t="shared" si="2"/>
        <v>-0.11052631578947367</v>
      </c>
    </row>
    <row r="192" spans="1:10" x14ac:dyDescent="0.25">
      <c r="A192" t="s">
        <v>1633</v>
      </c>
      <c r="B192" s="24">
        <v>3.37</v>
      </c>
      <c r="C192" s="24">
        <v>3.42</v>
      </c>
      <c r="D192" s="24">
        <v>2.81</v>
      </c>
      <c r="E192" s="24">
        <v>3.17</v>
      </c>
      <c r="F192" s="24">
        <v>286798</v>
      </c>
      <c r="G192" s="24">
        <v>14520230</v>
      </c>
      <c r="H192" s="7">
        <v>190</v>
      </c>
      <c r="J192" s="9">
        <f t="shared" si="2"/>
        <v>-5.9347181008902128E-2</v>
      </c>
    </row>
    <row r="193" spans="1:10" x14ac:dyDescent="0.25">
      <c r="A193" t="s">
        <v>1632</v>
      </c>
      <c r="B193" s="24">
        <v>3.17</v>
      </c>
      <c r="C193" s="24">
        <v>3.31</v>
      </c>
      <c r="D193" s="24">
        <v>2.98</v>
      </c>
      <c r="E193" s="24">
        <v>2.99</v>
      </c>
      <c r="F193" s="24">
        <v>132039</v>
      </c>
      <c r="G193" s="24">
        <v>13716752</v>
      </c>
      <c r="H193" s="7">
        <v>191</v>
      </c>
      <c r="J193" s="9">
        <f t="shared" si="2"/>
        <v>-5.6782334384857955E-2</v>
      </c>
    </row>
    <row r="194" spans="1:10" x14ac:dyDescent="0.25">
      <c r="A194" t="s">
        <v>1631</v>
      </c>
      <c r="B194" s="24">
        <v>2.99</v>
      </c>
      <c r="C194" s="24">
        <v>3.13</v>
      </c>
      <c r="D194" s="24">
        <v>2.98</v>
      </c>
      <c r="E194" s="24">
        <v>3.09</v>
      </c>
      <c r="F194" s="24">
        <v>64140</v>
      </c>
      <c r="G194" s="24">
        <v>14168300</v>
      </c>
      <c r="H194" s="7">
        <v>192</v>
      </c>
      <c r="J194" s="9">
        <f t="shared" si="2"/>
        <v>3.3444816053511586E-2</v>
      </c>
    </row>
    <row r="195" spans="1:10" x14ac:dyDescent="0.25">
      <c r="A195" t="s">
        <v>1630</v>
      </c>
      <c r="B195" s="24">
        <v>3.09</v>
      </c>
      <c r="C195" s="24">
        <v>3.09</v>
      </c>
      <c r="D195" s="24">
        <v>2.67</v>
      </c>
      <c r="E195" s="24">
        <v>2.68</v>
      </c>
      <c r="F195" s="24">
        <v>133764</v>
      </c>
      <c r="G195" s="24">
        <v>12286763</v>
      </c>
      <c r="H195" s="7">
        <v>193</v>
      </c>
      <c r="J195" s="9">
        <f t="shared" si="2"/>
        <v>-0.13268608414239472</v>
      </c>
    </row>
    <row r="196" spans="1:10" x14ac:dyDescent="0.25">
      <c r="A196" t="s">
        <v>1629</v>
      </c>
      <c r="B196" s="24">
        <v>2.69</v>
      </c>
      <c r="C196" s="24">
        <v>2.88</v>
      </c>
      <c r="D196" s="24">
        <v>2.57</v>
      </c>
      <c r="E196" s="24">
        <v>2.72</v>
      </c>
      <c r="F196" s="24">
        <v>157503</v>
      </c>
      <c r="G196" s="24">
        <v>12507674</v>
      </c>
      <c r="H196" s="7">
        <v>194</v>
      </c>
      <c r="J196" s="9">
        <f t="shared" ref="J196:J259" si="3">(E196-B196)/B196</f>
        <v>1.1152416356877417E-2</v>
      </c>
    </row>
    <row r="197" spans="1:10" x14ac:dyDescent="0.25">
      <c r="A197" t="s">
        <v>1628</v>
      </c>
      <c r="B197" s="24">
        <v>2.72</v>
      </c>
      <c r="C197" s="24">
        <v>2.72</v>
      </c>
      <c r="D197" s="24">
        <v>2.1800000000000002</v>
      </c>
      <c r="E197" s="24">
        <v>2.29</v>
      </c>
      <c r="F197" s="24">
        <v>328963</v>
      </c>
      <c r="G197" s="24">
        <v>10534658</v>
      </c>
      <c r="H197" s="7">
        <v>195</v>
      </c>
      <c r="J197" s="9">
        <f t="shared" si="3"/>
        <v>-0.1580882352941177</v>
      </c>
    </row>
    <row r="198" spans="1:10" x14ac:dyDescent="0.25">
      <c r="A198" t="s">
        <v>1627</v>
      </c>
      <c r="B198" s="24">
        <v>2.29</v>
      </c>
      <c r="C198" s="24">
        <v>2.5499999999999998</v>
      </c>
      <c r="D198" s="24">
        <v>2.15</v>
      </c>
      <c r="E198" s="24">
        <v>2.37</v>
      </c>
      <c r="F198" s="24">
        <v>158460</v>
      </c>
      <c r="G198" s="24">
        <v>10906286</v>
      </c>
      <c r="H198" s="7">
        <v>196</v>
      </c>
      <c r="J198" s="9">
        <f t="shared" si="3"/>
        <v>3.4934497816593919E-2</v>
      </c>
    </row>
    <row r="199" spans="1:10" x14ac:dyDescent="0.25">
      <c r="A199" t="s">
        <v>1626</v>
      </c>
      <c r="B199" s="24">
        <v>2.38</v>
      </c>
      <c r="C199" s="24">
        <v>2.59</v>
      </c>
      <c r="D199" s="24">
        <v>2.36</v>
      </c>
      <c r="E199" s="24">
        <v>2.5499999999999998</v>
      </c>
      <c r="F199" s="24">
        <v>148519</v>
      </c>
      <c r="G199" s="24">
        <v>11733965</v>
      </c>
      <c r="H199" s="7">
        <v>197</v>
      </c>
      <c r="J199" s="9">
        <f t="shared" si="3"/>
        <v>7.1428571428571397E-2</v>
      </c>
    </row>
    <row r="200" spans="1:10" x14ac:dyDescent="0.25">
      <c r="A200" t="s">
        <v>1625</v>
      </c>
      <c r="B200" s="24">
        <v>2.5499999999999998</v>
      </c>
      <c r="C200" s="24">
        <v>2.6</v>
      </c>
      <c r="D200" s="24">
        <v>2.35</v>
      </c>
      <c r="E200" s="24">
        <v>2.4300000000000002</v>
      </c>
      <c r="F200" s="24">
        <v>85691</v>
      </c>
      <c r="G200" s="24">
        <v>11184347</v>
      </c>
      <c r="H200" s="7">
        <v>198</v>
      </c>
      <c r="J200" s="9">
        <f t="shared" si="3"/>
        <v>-4.7058823529411632E-2</v>
      </c>
    </row>
    <row r="201" spans="1:10" x14ac:dyDescent="0.25">
      <c r="A201" t="s">
        <v>1624</v>
      </c>
      <c r="B201" s="24">
        <v>2.44</v>
      </c>
      <c r="C201" s="24">
        <v>2.4700000000000002</v>
      </c>
      <c r="D201" s="24">
        <v>2.2200000000000002</v>
      </c>
      <c r="E201" s="24">
        <v>2.41</v>
      </c>
      <c r="F201" s="24">
        <v>112735</v>
      </c>
      <c r="G201" s="24">
        <v>11087243</v>
      </c>
      <c r="H201" s="7">
        <v>199</v>
      </c>
      <c r="J201" s="9">
        <f t="shared" si="3"/>
        <v>-1.2295081967213035E-2</v>
      </c>
    </row>
    <row r="202" spans="1:10" x14ac:dyDescent="0.25">
      <c r="A202" t="s">
        <v>1623</v>
      </c>
      <c r="B202" s="24">
        <v>2.4</v>
      </c>
      <c r="C202" s="24">
        <v>2.42</v>
      </c>
      <c r="D202" s="24">
        <v>2.27</v>
      </c>
      <c r="E202" s="24">
        <v>2.27</v>
      </c>
      <c r="F202" s="24">
        <v>73377</v>
      </c>
      <c r="G202" s="24">
        <v>10455637</v>
      </c>
      <c r="H202" s="7">
        <v>200</v>
      </c>
      <c r="J202" s="9">
        <f t="shared" si="3"/>
        <v>-5.4166666666666627E-2</v>
      </c>
    </row>
    <row r="203" spans="1:10" x14ac:dyDescent="0.25">
      <c r="A203" t="s">
        <v>1622</v>
      </c>
      <c r="B203" s="24">
        <v>2.27</v>
      </c>
      <c r="C203" s="24">
        <v>2.36</v>
      </c>
      <c r="D203" s="24">
        <v>2.2599999999999998</v>
      </c>
      <c r="E203" s="24">
        <v>2.3199999999999998</v>
      </c>
      <c r="F203" s="24">
        <v>52918</v>
      </c>
      <c r="G203" s="24">
        <v>10727678</v>
      </c>
      <c r="H203" s="7">
        <v>201</v>
      </c>
      <c r="J203" s="9">
        <f t="shared" si="3"/>
        <v>2.2026431718061595E-2</v>
      </c>
    </row>
    <row r="204" spans="1:10" x14ac:dyDescent="0.25">
      <c r="A204" t="s">
        <v>1621</v>
      </c>
      <c r="B204" s="24">
        <v>2.3199999999999998</v>
      </c>
      <c r="C204" s="24">
        <v>2.78</v>
      </c>
      <c r="D204" s="24">
        <v>2.2999999999999998</v>
      </c>
      <c r="E204" s="24">
        <v>2.64</v>
      </c>
      <c r="F204" s="24">
        <v>173985</v>
      </c>
      <c r="G204" s="24">
        <v>12213361</v>
      </c>
      <c r="H204" s="7">
        <v>202</v>
      </c>
      <c r="J204" s="9">
        <f t="shared" si="3"/>
        <v>0.13793103448275876</v>
      </c>
    </row>
    <row r="205" spans="1:10" x14ac:dyDescent="0.25">
      <c r="A205" t="s">
        <v>1620</v>
      </c>
      <c r="B205" s="24">
        <v>2.66</v>
      </c>
      <c r="C205" s="24">
        <v>3.4</v>
      </c>
      <c r="D205" s="24">
        <v>2.6</v>
      </c>
      <c r="E205" s="24">
        <v>3.08</v>
      </c>
      <c r="F205" s="24">
        <v>393252</v>
      </c>
      <c r="G205" s="24">
        <v>14249402</v>
      </c>
      <c r="H205" s="7">
        <v>203</v>
      </c>
      <c r="J205" s="9">
        <f t="shared" si="3"/>
        <v>0.15789473684210523</v>
      </c>
    </row>
    <row r="206" spans="1:10" x14ac:dyDescent="0.25">
      <c r="A206" t="s">
        <v>1619</v>
      </c>
      <c r="B206" s="24">
        <v>3.09</v>
      </c>
      <c r="C206" s="24">
        <v>3.09</v>
      </c>
      <c r="D206" s="24">
        <v>2.68</v>
      </c>
      <c r="E206" s="24">
        <v>2.84</v>
      </c>
      <c r="F206" s="24">
        <v>241196</v>
      </c>
      <c r="G206" s="24">
        <v>13110681</v>
      </c>
      <c r="H206" s="7">
        <v>204</v>
      </c>
      <c r="J206" s="9">
        <f t="shared" si="3"/>
        <v>-8.0906148867313926E-2</v>
      </c>
    </row>
    <row r="207" spans="1:10" x14ac:dyDescent="0.25">
      <c r="A207" t="s">
        <v>1618</v>
      </c>
      <c r="B207" s="24">
        <v>2.84</v>
      </c>
      <c r="C207" s="24">
        <v>3.21</v>
      </c>
      <c r="D207" s="24">
        <v>2.79</v>
      </c>
      <c r="E207" s="24">
        <v>2.98</v>
      </c>
      <c r="F207" s="24">
        <v>221277</v>
      </c>
      <c r="G207" s="24">
        <v>13773386</v>
      </c>
      <c r="H207" s="7">
        <v>205</v>
      </c>
      <c r="J207" s="9">
        <f t="shared" si="3"/>
        <v>4.9295774647887369E-2</v>
      </c>
    </row>
    <row r="208" spans="1:10" x14ac:dyDescent="0.25">
      <c r="A208" t="s">
        <v>1617</v>
      </c>
      <c r="B208" s="24">
        <v>2.98</v>
      </c>
      <c r="C208" s="24">
        <v>3.09</v>
      </c>
      <c r="D208" s="24">
        <v>2.9</v>
      </c>
      <c r="E208" s="24">
        <v>2.9</v>
      </c>
      <c r="F208" s="24">
        <v>70704</v>
      </c>
      <c r="G208" s="24">
        <v>13444570</v>
      </c>
      <c r="H208" s="7">
        <v>206</v>
      </c>
      <c r="J208" s="9">
        <f t="shared" si="3"/>
        <v>-2.6845637583892641E-2</v>
      </c>
    </row>
    <row r="209" spans="1:10" x14ac:dyDescent="0.25">
      <c r="A209" t="s">
        <v>1616</v>
      </c>
      <c r="B209" s="24">
        <v>2.9</v>
      </c>
      <c r="C209" s="24">
        <v>2.95</v>
      </c>
      <c r="D209" s="24">
        <v>2.74</v>
      </c>
      <c r="E209" s="24">
        <v>2.78</v>
      </c>
      <c r="F209" s="24">
        <v>89576</v>
      </c>
      <c r="G209" s="24">
        <v>12896357</v>
      </c>
      <c r="H209" s="7">
        <v>207</v>
      </c>
      <c r="J209" s="9">
        <f t="shared" si="3"/>
        <v>-4.1379310344827627E-2</v>
      </c>
    </row>
    <row r="210" spans="1:10" x14ac:dyDescent="0.25">
      <c r="A210" t="s">
        <v>1615</v>
      </c>
      <c r="B210" s="24">
        <v>2.78</v>
      </c>
      <c r="C210" s="24">
        <v>2.93</v>
      </c>
      <c r="D210" s="24">
        <v>2.73</v>
      </c>
      <c r="E210" s="24">
        <v>2.91</v>
      </c>
      <c r="F210" s="24">
        <v>58552</v>
      </c>
      <c r="G210" s="24">
        <v>13502585</v>
      </c>
      <c r="H210" s="7">
        <v>208</v>
      </c>
      <c r="J210" s="9">
        <f t="shared" si="3"/>
        <v>4.676258992805768E-2</v>
      </c>
    </row>
    <row r="211" spans="1:10" x14ac:dyDescent="0.25">
      <c r="A211" t="s">
        <v>1614</v>
      </c>
      <c r="B211" s="24">
        <v>2.91</v>
      </c>
      <c r="C211" s="24">
        <v>2.95</v>
      </c>
      <c r="D211" s="24">
        <v>2.82</v>
      </c>
      <c r="E211" s="24">
        <v>2.82</v>
      </c>
      <c r="F211" s="24">
        <v>61808</v>
      </c>
      <c r="G211" s="24">
        <v>13095441</v>
      </c>
      <c r="H211" s="7">
        <v>209</v>
      </c>
      <c r="J211" s="9">
        <f t="shared" si="3"/>
        <v>-3.0927835051546494E-2</v>
      </c>
    </row>
    <row r="212" spans="1:10" x14ac:dyDescent="0.25">
      <c r="A212" t="s">
        <v>1613</v>
      </c>
      <c r="B212" s="24">
        <v>2.82</v>
      </c>
      <c r="C212" s="24">
        <v>2.87</v>
      </c>
      <c r="D212" s="24">
        <v>2.77</v>
      </c>
      <c r="E212" s="24">
        <v>2.8</v>
      </c>
      <c r="F212" s="24">
        <v>39876</v>
      </c>
      <c r="G212" s="24">
        <v>12977270</v>
      </c>
      <c r="H212" s="7">
        <v>210</v>
      </c>
      <c r="J212" s="9">
        <f t="shared" si="3"/>
        <v>-7.0921985815602905E-3</v>
      </c>
    </row>
    <row r="213" spans="1:10" x14ac:dyDescent="0.25">
      <c r="A213" t="s">
        <v>1612</v>
      </c>
      <c r="B213" s="24">
        <v>2.81</v>
      </c>
      <c r="C213" s="24">
        <v>2.85</v>
      </c>
      <c r="D213" s="24">
        <v>2.73</v>
      </c>
      <c r="E213" s="24">
        <v>2.85</v>
      </c>
      <c r="F213" s="24">
        <v>64957</v>
      </c>
      <c r="G213" s="24">
        <v>13229448</v>
      </c>
      <c r="H213" s="7">
        <v>211</v>
      </c>
      <c r="J213" s="9">
        <f t="shared" si="3"/>
        <v>1.4234875444839871E-2</v>
      </c>
    </row>
    <row r="214" spans="1:10" x14ac:dyDescent="0.25">
      <c r="A214" t="s">
        <v>1611</v>
      </c>
      <c r="B214" s="24">
        <v>2.85</v>
      </c>
      <c r="C214" s="24">
        <v>2.89</v>
      </c>
      <c r="D214" s="24">
        <v>2.77</v>
      </c>
      <c r="E214" s="24">
        <v>2.87</v>
      </c>
      <c r="F214" s="24">
        <v>85324</v>
      </c>
      <c r="G214" s="24">
        <v>13353894</v>
      </c>
      <c r="H214" s="7">
        <v>212</v>
      </c>
      <c r="J214" s="9">
        <f t="shared" si="3"/>
        <v>7.017543859649129E-3</v>
      </c>
    </row>
    <row r="215" spans="1:10" x14ac:dyDescent="0.25">
      <c r="A215" t="s">
        <v>1610</v>
      </c>
      <c r="B215" s="24">
        <v>2.88</v>
      </c>
      <c r="C215" s="24">
        <v>2.91</v>
      </c>
      <c r="D215" s="24">
        <v>2.77</v>
      </c>
      <c r="E215" s="24">
        <v>2.8</v>
      </c>
      <c r="F215" s="24">
        <v>93526</v>
      </c>
      <c r="G215" s="24">
        <v>13024376</v>
      </c>
      <c r="H215" s="7">
        <v>213</v>
      </c>
      <c r="J215" s="9">
        <f t="shared" si="3"/>
        <v>-2.7777777777777804E-2</v>
      </c>
    </row>
    <row r="216" spans="1:10" x14ac:dyDescent="0.25">
      <c r="A216" t="s">
        <v>1609</v>
      </c>
      <c r="B216" s="24">
        <v>2.8</v>
      </c>
      <c r="C216" s="24">
        <v>3.37</v>
      </c>
      <c r="D216" s="24">
        <v>2.77</v>
      </c>
      <c r="E216" s="24">
        <v>3.07</v>
      </c>
      <c r="F216" s="24">
        <v>288266</v>
      </c>
      <c r="G216" s="24">
        <v>14289075</v>
      </c>
      <c r="H216" s="7">
        <v>214</v>
      </c>
      <c r="J216" s="9">
        <f t="shared" si="3"/>
        <v>9.6428571428571447E-2</v>
      </c>
    </row>
    <row r="217" spans="1:10" x14ac:dyDescent="0.25">
      <c r="A217" t="s">
        <v>1608</v>
      </c>
      <c r="B217" s="24">
        <v>3.09</v>
      </c>
      <c r="C217" s="24">
        <v>3.36</v>
      </c>
      <c r="D217" s="24">
        <v>3.04</v>
      </c>
      <c r="E217" s="24">
        <v>3.33</v>
      </c>
      <c r="F217" s="24">
        <v>130826</v>
      </c>
      <c r="G217" s="24">
        <v>15497524</v>
      </c>
      <c r="H217" s="7">
        <v>215</v>
      </c>
      <c r="J217" s="9">
        <f t="shared" si="3"/>
        <v>7.7669902912621436E-2</v>
      </c>
    </row>
    <row r="218" spans="1:10" x14ac:dyDescent="0.25">
      <c r="A218" t="s">
        <v>1607</v>
      </c>
      <c r="B218" s="24">
        <v>3.33</v>
      </c>
      <c r="C218" s="24">
        <v>3.88</v>
      </c>
      <c r="D218" s="24">
        <v>3.3</v>
      </c>
      <c r="E218" s="24">
        <v>3.75</v>
      </c>
      <c r="F218" s="24">
        <v>574556</v>
      </c>
      <c r="G218" s="24">
        <v>17491622</v>
      </c>
      <c r="H218" s="7">
        <v>216</v>
      </c>
      <c r="J218" s="9">
        <f t="shared" si="3"/>
        <v>0.12612612612612611</v>
      </c>
    </row>
    <row r="219" spans="1:10" x14ac:dyDescent="0.25">
      <c r="A219" t="s">
        <v>1606</v>
      </c>
      <c r="B219" s="24">
        <v>3.78</v>
      </c>
      <c r="C219" s="24">
        <v>3.95</v>
      </c>
      <c r="D219" s="24">
        <v>3.59</v>
      </c>
      <c r="E219" s="24">
        <v>3.87</v>
      </c>
      <c r="F219" s="24">
        <v>438932</v>
      </c>
      <c r="G219" s="24">
        <v>18038077</v>
      </c>
      <c r="H219" s="7">
        <v>217</v>
      </c>
      <c r="J219" s="9">
        <f t="shared" si="3"/>
        <v>2.3809523809523891E-2</v>
      </c>
    </row>
    <row r="220" spans="1:10" x14ac:dyDescent="0.25">
      <c r="A220" t="s">
        <v>1605</v>
      </c>
      <c r="B220" s="24">
        <v>3.87</v>
      </c>
      <c r="C220" s="24">
        <v>3.92</v>
      </c>
      <c r="D220" s="24">
        <v>3.37</v>
      </c>
      <c r="E220" s="24">
        <v>3.43</v>
      </c>
      <c r="F220" s="24">
        <v>353146</v>
      </c>
      <c r="G220" s="24">
        <v>16011079</v>
      </c>
      <c r="H220" s="7">
        <v>218</v>
      </c>
      <c r="J220" s="9">
        <f t="shared" si="3"/>
        <v>-0.11369509043927647</v>
      </c>
    </row>
    <row r="221" spans="1:10" x14ac:dyDescent="0.25">
      <c r="A221" t="s">
        <v>1604</v>
      </c>
      <c r="B221" s="24">
        <v>3.43</v>
      </c>
      <c r="C221" s="24">
        <v>3.58</v>
      </c>
      <c r="D221" s="24">
        <v>3.14</v>
      </c>
      <c r="E221" s="24">
        <v>3.18</v>
      </c>
      <c r="F221" s="24">
        <v>211501</v>
      </c>
      <c r="G221" s="24">
        <v>14859935</v>
      </c>
      <c r="H221" s="7">
        <v>219</v>
      </c>
      <c r="J221" s="9">
        <f t="shared" si="3"/>
        <v>-7.2886297376093284E-2</v>
      </c>
    </row>
    <row r="222" spans="1:10" x14ac:dyDescent="0.25">
      <c r="A222" t="s">
        <v>1603</v>
      </c>
      <c r="B222" s="24">
        <v>3.18</v>
      </c>
      <c r="C222" s="24">
        <v>3.27</v>
      </c>
      <c r="D222" s="24">
        <v>2.92</v>
      </c>
      <c r="E222" s="24">
        <v>2.97</v>
      </c>
      <c r="F222" s="24">
        <v>142460</v>
      </c>
      <c r="G222" s="24">
        <v>13874328</v>
      </c>
      <c r="H222" s="7">
        <v>220</v>
      </c>
      <c r="J222" s="9">
        <f t="shared" si="3"/>
        <v>-6.6037735849056589E-2</v>
      </c>
    </row>
    <row r="223" spans="1:10" x14ac:dyDescent="0.25">
      <c r="A223" t="s">
        <v>1602</v>
      </c>
      <c r="B223" s="24">
        <v>2.97</v>
      </c>
      <c r="C223" s="24">
        <v>3.4</v>
      </c>
      <c r="D223" s="24">
        <v>2.97</v>
      </c>
      <c r="E223" s="24">
        <v>3.36</v>
      </c>
      <c r="F223" s="24">
        <v>138652</v>
      </c>
      <c r="G223" s="24">
        <v>15710116</v>
      </c>
      <c r="H223" s="7">
        <v>221</v>
      </c>
      <c r="J223" s="9">
        <f t="shared" si="3"/>
        <v>0.13131313131313119</v>
      </c>
    </row>
    <row r="224" spans="1:10" x14ac:dyDescent="0.25">
      <c r="A224" t="s">
        <v>1601</v>
      </c>
      <c r="B224" s="24">
        <v>3.36</v>
      </c>
      <c r="C224" s="24">
        <v>3.51</v>
      </c>
      <c r="D224" s="24">
        <v>3.17</v>
      </c>
      <c r="E224" s="24">
        <v>3.4</v>
      </c>
      <c r="F224" s="24">
        <v>146543</v>
      </c>
      <c r="G224" s="24">
        <v>15900365</v>
      </c>
      <c r="H224" s="7">
        <v>222</v>
      </c>
      <c r="J224" s="9">
        <f t="shared" si="3"/>
        <v>1.1904761904761916E-2</v>
      </c>
    </row>
    <row r="225" spans="1:10" x14ac:dyDescent="0.25">
      <c r="A225" t="s">
        <v>1600</v>
      </c>
      <c r="B225" s="24">
        <v>3.42</v>
      </c>
      <c r="C225" s="24">
        <v>10.31</v>
      </c>
      <c r="D225" s="24">
        <v>3.34</v>
      </c>
      <c r="E225" s="24">
        <v>3.34</v>
      </c>
      <c r="F225" s="24">
        <v>74906</v>
      </c>
      <c r="G225" s="24">
        <v>15637719</v>
      </c>
      <c r="H225" s="7">
        <v>223</v>
      </c>
      <c r="J225" s="9">
        <f t="shared" si="3"/>
        <v>-2.3391812865497099E-2</v>
      </c>
    </row>
    <row r="226" spans="1:10" x14ac:dyDescent="0.25">
      <c r="A226" t="s">
        <v>1599</v>
      </c>
      <c r="B226" s="24">
        <v>3.34</v>
      </c>
      <c r="C226" s="24">
        <v>3.34</v>
      </c>
      <c r="D226" s="24">
        <v>2.93</v>
      </c>
      <c r="E226" s="24">
        <v>3</v>
      </c>
      <c r="F226" s="24">
        <v>102167</v>
      </c>
      <c r="G226" s="24">
        <v>14057478</v>
      </c>
      <c r="H226" s="7">
        <v>224</v>
      </c>
      <c r="J226" s="9">
        <f t="shared" si="3"/>
        <v>-0.1017964071856287</v>
      </c>
    </row>
    <row r="227" spans="1:10" x14ac:dyDescent="0.25">
      <c r="A227" t="s">
        <v>1598</v>
      </c>
      <c r="B227" s="24">
        <v>3</v>
      </c>
      <c r="C227" s="24">
        <v>3.05</v>
      </c>
      <c r="D227" s="24">
        <v>2.8</v>
      </c>
      <c r="E227" s="24">
        <v>2.89</v>
      </c>
      <c r="F227" s="24">
        <v>99224</v>
      </c>
      <c r="G227" s="24">
        <v>13542636</v>
      </c>
      <c r="H227" s="7">
        <v>225</v>
      </c>
      <c r="J227" s="9">
        <f t="shared" si="3"/>
        <v>-3.6666666666666625E-2</v>
      </c>
    </row>
    <row r="228" spans="1:10" x14ac:dyDescent="0.25">
      <c r="A228" t="s">
        <v>1597</v>
      </c>
      <c r="B228" s="24">
        <v>2.88</v>
      </c>
      <c r="C228" s="24">
        <v>2.97</v>
      </c>
      <c r="D228" s="24">
        <v>2.77</v>
      </c>
      <c r="E228" s="24">
        <v>2.84</v>
      </c>
      <c r="F228" s="24">
        <v>69607</v>
      </c>
      <c r="G228" s="24">
        <v>13316755</v>
      </c>
      <c r="H228" s="7">
        <v>226</v>
      </c>
      <c r="J228" s="9">
        <f t="shared" si="3"/>
        <v>-1.3888888888888902E-2</v>
      </c>
    </row>
    <row r="229" spans="1:10" x14ac:dyDescent="0.25">
      <c r="A229" t="s">
        <v>1596</v>
      </c>
      <c r="B229" s="24">
        <v>2.84</v>
      </c>
      <c r="C229" s="24">
        <v>3.04</v>
      </c>
      <c r="D229" s="24">
        <v>2.75</v>
      </c>
      <c r="E229" s="24">
        <v>2.9</v>
      </c>
      <c r="F229" s="24">
        <v>120161</v>
      </c>
      <c r="G229" s="24">
        <v>13617947</v>
      </c>
      <c r="H229" s="7">
        <v>227</v>
      </c>
      <c r="J229" s="9">
        <f t="shared" si="3"/>
        <v>2.1126760563380302E-2</v>
      </c>
    </row>
    <row r="230" spans="1:10" x14ac:dyDescent="0.25">
      <c r="A230" t="s">
        <v>1595</v>
      </c>
      <c r="B230" s="24">
        <v>2.9</v>
      </c>
      <c r="C230" s="24">
        <v>3.05</v>
      </c>
      <c r="D230" s="24">
        <v>2.82</v>
      </c>
      <c r="E230" s="24">
        <v>2.85</v>
      </c>
      <c r="F230" s="24">
        <v>75316</v>
      </c>
      <c r="G230" s="24">
        <v>13382350</v>
      </c>
      <c r="H230" s="7">
        <v>228</v>
      </c>
      <c r="J230" s="9">
        <f t="shared" si="3"/>
        <v>-1.7241379310344768E-2</v>
      </c>
    </row>
    <row r="231" spans="1:10" x14ac:dyDescent="0.25">
      <c r="A231" t="s">
        <v>1594</v>
      </c>
      <c r="B231" s="24">
        <v>2.86</v>
      </c>
      <c r="C231" s="24">
        <v>2.97</v>
      </c>
      <c r="D231" s="24">
        <v>2.62</v>
      </c>
      <c r="E231" s="24">
        <v>2.7</v>
      </c>
      <c r="F231" s="24">
        <v>154649</v>
      </c>
      <c r="G231" s="24">
        <v>12685047</v>
      </c>
      <c r="H231" s="7">
        <v>229</v>
      </c>
      <c r="J231" s="9">
        <f t="shared" si="3"/>
        <v>-5.594405594405584E-2</v>
      </c>
    </row>
    <row r="232" spans="1:10" x14ac:dyDescent="0.25">
      <c r="A232" t="s">
        <v>1593</v>
      </c>
      <c r="B232" s="24">
        <v>2.7</v>
      </c>
      <c r="C232" s="24">
        <v>2.88</v>
      </c>
      <c r="D232" s="24">
        <v>2.4500000000000002</v>
      </c>
      <c r="E232" s="24">
        <v>2.46</v>
      </c>
      <c r="F232" s="24">
        <v>223263</v>
      </c>
      <c r="G232" s="24">
        <v>11577471</v>
      </c>
      <c r="H232" s="7">
        <v>230</v>
      </c>
      <c r="J232" s="9">
        <f t="shared" si="3"/>
        <v>-8.8888888888888962E-2</v>
      </c>
    </row>
    <row r="233" spans="1:10" x14ac:dyDescent="0.25">
      <c r="A233" t="s">
        <v>1592</v>
      </c>
      <c r="B233" s="24">
        <v>2.46</v>
      </c>
      <c r="C233" s="24">
        <v>2.4900000000000002</v>
      </c>
      <c r="D233" s="24">
        <v>2.41</v>
      </c>
      <c r="E233" s="24">
        <v>2.44</v>
      </c>
      <c r="F233" s="24">
        <v>45955</v>
      </c>
      <c r="G233" s="24">
        <v>11473349</v>
      </c>
      <c r="H233" s="7">
        <v>231</v>
      </c>
      <c r="J233" s="9">
        <f t="shared" si="3"/>
        <v>-8.1300813008130159E-3</v>
      </c>
    </row>
    <row r="234" spans="1:10" x14ac:dyDescent="0.25">
      <c r="A234" t="s">
        <v>1591</v>
      </c>
      <c r="B234" s="24">
        <v>2.44</v>
      </c>
      <c r="C234" s="24">
        <v>2.52</v>
      </c>
      <c r="D234" s="24">
        <v>2.36</v>
      </c>
      <c r="E234" s="24">
        <v>2.4</v>
      </c>
      <c r="F234" s="24">
        <v>58977</v>
      </c>
      <c r="G234" s="24">
        <v>11304986</v>
      </c>
      <c r="H234" s="7">
        <v>232</v>
      </c>
      <c r="J234" s="9">
        <f t="shared" si="3"/>
        <v>-1.6393442622950834E-2</v>
      </c>
    </row>
    <row r="235" spans="1:10" x14ac:dyDescent="0.25">
      <c r="A235" t="s">
        <v>1590</v>
      </c>
      <c r="B235" s="24">
        <v>2.4</v>
      </c>
      <c r="C235" s="24">
        <v>2.5</v>
      </c>
      <c r="D235" s="24">
        <v>2.16</v>
      </c>
      <c r="E235" s="24">
        <v>2.2400000000000002</v>
      </c>
      <c r="F235" s="24">
        <v>55246</v>
      </c>
      <c r="G235" s="24">
        <v>10531463</v>
      </c>
      <c r="H235" s="7">
        <v>233</v>
      </c>
      <c r="J235" s="9">
        <f t="shared" si="3"/>
        <v>-6.6666666666666541E-2</v>
      </c>
    </row>
    <row r="236" spans="1:10" x14ac:dyDescent="0.25">
      <c r="A236" t="s">
        <v>1589</v>
      </c>
      <c r="B236" s="24">
        <v>2.2400000000000002</v>
      </c>
      <c r="C236" s="24">
        <v>2.3199999999999998</v>
      </c>
      <c r="D236" s="24">
        <v>2.0699999999999998</v>
      </c>
      <c r="E236" s="24">
        <v>2.25</v>
      </c>
      <c r="F236" s="24">
        <v>54743</v>
      </c>
      <c r="G236" s="24">
        <v>10625201</v>
      </c>
      <c r="H236" s="7">
        <v>234</v>
      </c>
      <c r="J236" s="9">
        <f t="shared" si="3"/>
        <v>4.4642857142856186E-3</v>
      </c>
    </row>
    <row r="237" spans="1:10" x14ac:dyDescent="0.25">
      <c r="A237" t="s">
        <v>1588</v>
      </c>
      <c r="B237" s="24">
        <v>2.25</v>
      </c>
      <c r="C237" s="24">
        <v>2.42</v>
      </c>
      <c r="D237" s="24">
        <v>2.14</v>
      </c>
      <c r="E237" s="24">
        <v>2.25</v>
      </c>
      <c r="F237" s="24">
        <v>51204</v>
      </c>
      <c r="G237" s="24">
        <v>10604042</v>
      </c>
      <c r="H237" s="7">
        <v>235</v>
      </c>
      <c r="J237" s="9">
        <f t="shared" si="3"/>
        <v>0</v>
      </c>
    </row>
    <row r="238" spans="1:10" x14ac:dyDescent="0.25">
      <c r="A238" t="s">
        <v>1587</v>
      </c>
      <c r="B238" s="24">
        <v>2.25</v>
      </c>
      <c r="C238" s="24">
        <v>2.34</v>
      </c>
      <c r="D238" s="24">
        <v>2.0499999999999998</v>
      </c>
      <c r="E238" s="24">
        <v>2.13</v>
      </c>
      <c r="F238" s="24">
        <v>149260</v>
      </c>
      <c r="G238" s="24">
        <v>10036222</v>
      </c>
      <c r="H238" s="7">
        <v>236</v>
      </c>
      <c r="J238" s="9">
        <f t="shared" si="3"/>
        <v>-5.3333333333333378E-2</v>
      </c>
    </row>
    <row r="239" spans="1:10" x14ac:dyDescent="0.25">
      <c r="A239" t="s">
        <v>1586</v>
      </c>
      <c r="B239" s="24">
        <v>2.12</v>
      </c>
      <c r="C239" s="24">
        <v>2.36</v>
      </c>
      <c r="D239" s="24">
        <v>2.09</v>
      </c>
      <c r="E239" s="24">
        <v>2.34</v>
      </c>
      <c r="F239" s="24">
        <v>61348</v>
      </c>
      <c r="G239" s="24">
        <v>11052688</v>
      </c>
      <c r="H239" s="7">
        <v>237</v>
      </c>
      <c r="J239" s="9">
        <f t="shared" si="3"/>
        <v>0.10377358490566026</v>
      </c>
    </row>
    <row r="240" spans="1:10" x14ac:dyDescent="0.25">
      <c r="A240" t="s">
        <v>1585</v>
      </c>
      <c r="B240" s="24">
        <v>2.33</v>
      </c>
      <c r="C240" s="24">
        <v>2.46</v>
      </c>
      <c r="D240" s="24">
        <v>2.2599999999999998</v>
      </c>
      <c r="E240" s="24">
        <v>2.4</v>
      </c>
      <c r="F240" s="24">
        <v>107387</v>
      </c>
      <c r="G240" s="24">
        <v>11332082</v>
      </c>
      <c r="H240" s="7">
        <v>238</v>
      </c>
      <c r="J240" s="9">
        <f t="shared" si="3"/>
        <v>3.0042918454935553E-2</v>
      </c>
    </row>
    <row r="241" spans="1:10" x14ac:dyDescent="0.25">
      <c r="A241" t="s">
        <v>1584</v>
      </c>
      <c r="B241" s="24">
        <v>2.39</v>
      </c>
      <c r="C241" s="24">
        <v>2.4700000000000002</v>
      </c>
      <c r="D241" s="24">
        <v>2.23</v>
      </c>
      <c r="E241" s="24">
        <v>2.2400000000000002</v>
      </c>
      <c r="F241" s="24">
        <v>63434</v>
      </c>
      <c r="G241" s="24">
        <v>10592240</v>
      </c>
      <c r="H241" s="7">
        <v>239</v>
      </c>
      <c r="J241" s="9">
        <f t="shared" si="3"/>
        <v>-6.2761506276150583E-2</v>
      </c>
    </row>
    <row r="242" spans="1:10" x14ac:dyDescent="0.25">
      <c r="A242" t="s">
        <v>1583</v>
      </c>
      <c r="B242" s="24">
        <v>2.2400000000000002</v>
      </c>
      <c r="C242" s="24">
        <v>2.2799999999999998</v>
      </c>
      <c r="D242" s="24">
        <v>2.04</v>
      </c>
      <c r="E242" s="24">
        <v>2.17</v>
      </c>
      <c r="F242" s="24">
        <v>103367</v>
      </c>
      <c r="G242" s="24">
        <v>10256249</v>
      </c>
      <c r="H242" s="7">
        <v>240</v>
      </c>
      <c r="J242" s="9">
        <f t="shared" si="3"/>
        <v>-3.1250000000000125E-2</v>
      </c>
    </row>
    <row r="243" spans="1:10" x14ac:dyDescent="0.25">
      <c r="A243" t="s">
        <v>1582</v>
      </c>
      <c r="B243" s="24">
        <v>2.16</v>
      </c>
      <c r="C243" s="24">
        <v>2.1800000000000002</v>
      </c>
      <c r="D243" s="24">
        <v>2.04</v>
      </c>
      <c r="E243" s="24">
        <v>2.14</v>
      </c>
      <c r="F243" s="24">
        <v>90788</v>
      </c>
      <c r="G243" s="24">
        <v>10135155</v>
      </c>
      <c r="H243" s="7">
        <v>241</v>
      </c>
      <c r="J243" s="9">
        <f t="shared" si="3"/>
        <v>-9.2592592592592674E-3</v>
      </c>
    </row>
    <row r="244" spans="1:10" x14ac:dyDescent="0.25">
      <c r="A244" t="s">
        <v>1581</v>
      </c>
      <c r="B244" s="24">
        <v>2.13</v>
      </c>
      <c r="C244" s="24">
        <v>2.62</v>
      </c>
      <c r="D244" s="24">
        <v>2.04</v>
      </c>
      <c r="E244" s="24">
        <v>2.57</v>
      </c>
      <c r="F244" s="24">
        <v>136242</v>
      </c>
      <c r="G244" s="24">
        <v>12182672</v>
      </c>
      <c r="H244" s="7">
        <v>242</v>
      </c>
      <c r="J244" s="9">
        <f t="shared" si="3"/>
        <v>0.20657276995305163</v>
      </c>
    </row>
    <row r="245" spans="1:10" x14ac:dyDescent="0.25">
      <c r="A245" t="s">
        <v>1580</v>
      </c>
      <c r="B245" s="24">
        <v>2.57</v>
      </c>
      <c r="C245" s="24">
        <v>2.57</v>
      </c>
      <c r="D245" s="24">
        <v>2.04</v>
      </c>
      <c r="E245" s="24">
        <v>2.06</v>
      </c>
      <c r="F245" s="24">
        <v>218533</v>
      </c>
      <c r="G245" s="24">
        <v>9791122</v>
      </c>
      <c r="H245" s="7">
        <v>243</v>
      </c>
      <c r="J245" s="9">
        <f t="shared" si="3"/>
        <v>-0.1984435797665369</v>
      </c>
    </row>
    <row r="246" spans="1:10" x14ac:dyDescent="0.25">
      <c r="A246" t="s">
        <v>1579</v>
      </c>
      <c r="B246" s="24">
        <v>2.0699999999999998</v>
      </c>
      <c r="C246" s="24">
        <v>2.2400000000000002</v>
      </c>
      <c r="D246" s="24">
        <v>2</v>
      </c>
      <c r="E246" s="24">
        <v>2.0699999999999998</v>
      </c>
      <c r="F246" s="24">
        <v>87647</v>
      </c>
      <c r="G246" s="24">
        <v>9826070</v>
      </c>
      <c r="H246" s="7">
        <v>244</v>
      </c>
      <c r="J246" s="9">
        <f t="shared" si="3"/>
        <v>0</v>
      </c>
    </row>
    <row r="247" spans="1:10" x14ac:dyDescent="0.25">
      <c r="A247" t="s">
        <v>1578</v>
      </c>
      <c r="B247" s="24">
        <v>2.0699999999999998</v>
      </c>
      <c r="C247" s="24">
        <v>2.2999999999999998</v>
      </c>
      <c r="D247" s="24">
        <v>2.0699999999999998</v>
      </c>
      <c r="E247" s="24">
        <v>2.1800000000000002</v>
      </c>
      <c r="F247" s="24">
        <v>104953</v>
      </c>
      <c r="G247" s="24">
        <v>10342318</v>
      </c>
      <c r="H247" s="7">
        <v>245</v>
      </c>
      <c r="J247" s="9">
        <f t="shared" si="3"/>
        <v>5.3140096618357648E-2</v>
      </c>
    </row>
    <row r="248" spans="1:10" x14ac:dyDescent="0.25">
      <c r="A248" t="s">
        <v>1577</v>
      </c>
      <c r="B248" s="24">
        <v>2.1800000000000002</v>
      </c>
      <c r="C248" s="24">
        <v>2.48</v>
      </c>
      <c r="D248" s="24">
        <v>2.14</v>
      </c>
      <c r="E248" s="24">
        <v>2.27</v>
      </c>
      <c r="F248" s="24">
        <v>82247</v>
      </c>
      <c r="G248" s="24">
        <v>10822359</v>
      </c>
      <c r="H248" s="7">
        <v>246</v>
      </c>
      <c r="J248" s="9">
        <f t="shared" si="3"/>
        <v>4.1284403669724704E-2</v>
      </c>
    </row>
    <row r="249" spans="1:10" x14ac:dyDescent="0.25">
      <c r="A249" t="s">
        <v>1576</v>
      </c>
      <c r="B249" s="24">
        <v>2.2799999999999998</v>
      </c>
      <c r="C249" s="24">
        <v>2.36</v>
      </c>
      <c r="D249" s="24">
        <v>2.21</v>
      </c>
      <c r="E249" s="24">
        <v>2.29</v>
      </c>
      <c r="F249" s="24">
        <v>40729</v>
      </c>
      <c r="G249" s="24">
        <v>10926817</v>
      </c>
      <c r="H249" s="7">
        <v>247</v>
      </c>
      <c r="J249" s="9">
        <f t="shared" si="3"/>
        <v>4.385964912280803E-3</v>
      </c>
    </row>
    <row r="250" spans="1:10" x14ac:dyDescent="0.25">
      <c r="A250" t="s">
        <v>1575</v>
      </c>
      <c r="B250" s="24">
        <v>2.29</v>
      </c>
      <c r="C250" s="24">
        <v>2.3199999999999998</v>
      </c>
      <c r="D250" s="24">
        <v>2.2400000000000002</v>
      </c>
      <c r="E250" s="24">
        <v>2.27</v>
      </c>
      <c r="F250" s="24">
        <v>41570</v>
      </c>
      <c r="G250" s="24">
        <v>10799829</v>
      </c>
      <c r="H250" s="7">
        <v>248</v>
      </c>
      <c r="J250" s="9">
        <f t="shared" si="3"/>
        <v>-8.7336244541484798E-3</v>
      </c>
    </row>
    <row r="251" spans="1:10" x14ac:dyDescent="0.25">
      <c r="A251" t="s">
        <v>1574</v>
      </c>
      <c r="B251" s="24">
        <v>2.2599999999999998</v>
      </c>
      <c r="C251" s="24">
        <v>2.2799999999999998</v>
      </c>
      <c r="D251" s="24">
        <v>2.08</v>
      </c>
      <c r="E251" s="24">
        <v>2.11</v>
      </c>
      <c r="F251" s="24">
        <v>111213</v>
      </c>
      <c r="G251" s="24">
        <v>10045469</v>
      </c>
      <c r="H251" s="7">
        <v>249</v>
      </c>
      <c r="J251" s="9">
        <f t="shared" si="3"/>
        <v>-6.6371681415929168E-2</v>
      </c>
    </row>
    <row r="252" spans="1:10" x14ac:dyDescent="0.25">
      <c r="A252" t="s">
        <v>1573</v>
      </c>
      <c r="B252" s="24">
        <v>2.1</v>
      </c>
      <c r="C252" s="24">
        <v>2.19</v>
      </c>
      <c r="D252" s="24">
        <v>2.06</v>
      </c>
      <c r="E252" s="24">
        <v>2.08</v>
      </c>
      <c r="F252" s="24">
        <v>70427</v>
      </c>
      <c r="G252" s="24">
        <v>9912100</v>
      </c>
      <c r="H252" s="7">
        <v>250</v>
      </c>
      <c r="J252" s="9">
        <f t="shared" si="3"/>
        <v>-9.5238095238095316E-3</v>
      </c>
    </row>
    <row r="253" spans="1:10" x14ac:dyDescent="0.25">
      <c r="A253" t="s">
        <v>1572</v>
      </c>
      <c r="B253" s="24">
        <v>2.0699999999999998</v>
      </c>
      <c r="C253" s="24">
        <v>2.19</v>
      </c>
      <c r="D253" s="24">
        <v>2.04</v>
      </c>
      <c r="E253" s="24">
        <v>2.0699999999999998</v>
      </c>
      <c r="F253" s="24">
        <v>100270</v>
      </c>
      <c r="G253" s="24">
        <v>9886979</v>
      </c>
      <c r="H253" s="7">
        <v>251</v>
      </c>
      <c r="J253" s="9">
        <f t="shared" si="3"/>
        <v>0</v>
      </c>
    </row>
    <row r="254" spans="1:10" x14ac:dyDescent="0.25">
      <c r="A254" t="s">
        <v>1571</v>
      </c>
      <c r="B254" s="24">
        <v>2.0699999999999998</v>
      </c>
      <c r="C254" s="24">
        <v>2.12</v>
      </c>
      <c r="D254" s="24">
        <v>2.0299999999999998</v>
      </c>
      <c r="E254" s="24">
        <v>2.11</v>
      </c>
      <c r="F254" s="24">
        <v>50299</v>
      </c>
      <c r="G254" s="24">
        <v>10069006</v>
      </c>
      <c r="H254" s="7">
        <v>252</v>
      </c>
      <c r="J254" s="9">
        <f t="shared" si="3"/>
        <v>1.9323671497584561E-2</v>
      </c>
    </row>
    <row r="255" spans="1:10" x14ac:dyDescent="0.25">
      <c r="A255" t="s">
        <v>1570</v>
      </c>
      <c r="B255" s="24">
        <v>2.1</v>
      </c>
      <c r="C255" s="24">
        <v>2.11</v>
      </c>
      <c r="D255" s="24">
        <v>2</v>
      </c>
      <c r="E255" s="24">
        <v>2.04</v>
      </c>
      <c r="F255" s="24">
        <v>61719</v>
      </c>
      <c r="G255" s="24">
        <v>9746206</v>
      </c>
      <c r="H255" s="7">
        <v>253</v>
      </c>
      <c r="J255" s="9">
        <f t="shared" si="3"/>
        <v>-2.8571428571428595E-2</v>
      </c>
    </row>
    <row r="256" spans="1:10" x14ac:dyDescent="0.25">
      <c r="A256" t="s">
        <v>1569</v>
      </c>
      <c r="B256" s="24">
        <v>2.0299999999999998</v>
      </c>
      <c r="C256" s="24">
        <v>2.0499999999999998</v>
      </c>
      <c r="D256" s="24">
        <v>1.92</v>
      </c>
      <c r="E256" s="24">
        <v>1.92</v>
      </c>
      <c r="F256" s="24">
        <v>40232</v>
      </c>
      <c r="G256" s="24">
        <v>9190334</v>
      </c>
      <c r="H256" s="7">
        <v>254</v>
      </c>
      <c r="J256" s="9">
        <f t="shared" si="3"/>
        <v>-5.4187192118226542E-2</v>
      </c>
    </row>
    <row r="257" spans="1:10" x14ac:dyDescent="0.25">
      <c r="A257" t="s">
        <v>1568</v>
      </c>
      <c r="B257" s="24">
        <v>1.92</v>
      </c>
      <c r="C257" s="24">
        <v>2.0099999999999998</v>
      </c>
      <c r="D257" s="24">
        <v>1.9</v>
      </c>
      <c r="E257" s="24">
        <v>1.93</v>
      </c>
      <c r="F257" s="24">
        <v>40296</v>
      </c>
      <c r="G257" s="24">
        <v>9235034</v>
      </c>
      <c r="H257" s="7">
        <v>255</v>
      </c>
      <c r="J257" s="9">
        <f t="shared" si="3"/>
        <v>5.2083333333333382E-3</v>
      </c>
    </row>
    <row r="258" spans="1:10" x14ac:dyDescent="0.25">
      <c r="A258" t="s">
        <v>1567</v>
      </c>
      <c r="B258" s="24">
        <v>1.93</v>
      </c>
      <c r="C258" s="24">
        <v>1.96</v>
      </c>
      <c r="D258" s="24">
        <v>1.9</v>
      </c>
      <c r="E258" s="24">
        <v>1.91</v>
      </c>
      <c r="F258" s="24">
        <v>31037</v>
      </c>
      <c r="G258" s="24">
        <v>9175565</v>
      </c>
      <c r="H258" s="7">
        <v>256</v>
      </c>
      <c r="J258" s="9">
        <f t="shared" si="3"/>
        <v>-1.0362694300518144E-2</v>
      </c>
    </row>
    <row r="259" spans="1:10" x14ac:dyDescent="0.25">
      <c r="A259" t="s">
        <v>1566</v>
      </c>
      <c r="B259" s="24">
        <v>1.92</v>
      </c>
      <c r="C259" s="24">
        <v>1.95</v>
      </c>
      <c r="D259" s="24">
        <v>1.88</v>
      </c>
      <c r="E259" s="24">
        <v>1.9</v>
      </c>
      <c r="F259" s="24">
        <v>33227</v>
      </c>
      <c r="G259" s="24">
        <v>9109804</v>
      </c>
      <c r="H259" s="7">
        <v>257</v>
      </c>
      <c r="J259" s="9">
        <f t="shared" si="3"/>
        <v>-1.0416666666666676E-2</v>
      </c>
    </row>
    <row r="260" spans="1:10" x14ac:dyDescent="0.25">
      <c r="A260" t="s">
        <v>1565</v>
      </c>
      <c r="B260" s="24">
        <v>1.89</v>
      </c>
      <c r="C260" s="24">
        <v>1.91</v>
      </c>
      <c r="D260" s="24">
        <v>1.6</v>
      </c>
      <c r="E260" s="24">
        <v>1.61</v>
      </c>
      <c r="F260" s="24">
        <v>135790</v>
      </c>
      <c r="G260" s="24">
        <v>7742740</v>
      </c>
      <c r="H260" s="7">
        <v>258</v>
      </c>
      <c r="J260" s="9">
        <f t="shared" ref="J260:J323" si="4">(E260-B260)/B260</f>
        <v>-0.14814814814814806</v>
      </c>
    </row>
    <row r="261" spans="1:10" x14ac:dyDescent="0.25">
      <c r="A261" t="s">
        <v>1564</v>
      </c>
      <c r="B261" s="24">
        <v>1.61</v>
      </c>
      <c r="C261" s="24">
        <v>1.8</v>
      </c>
      <c r="D261" s="24">
        <v>1.61</v>
      </c>
      <c r="E261" s="24">
        <v>1.79</v>
      </c>
      <c r="F261" s="24">
        <v>90240</v>
      </c>
      <c r="G261" s="24">
        <v>8595620</v>
      </c>
      <c r="H261" s="7">
        <v>259</v>
      </c>
      <c r="J261" s="9">
        <f t="shared" si="4"/>
        <v>0.11180124223602481</v>
      </c>
    </row>
    <row r="262" spans="1:10" x14ac:dyDescent="0.25">
      <c r="A262" t="s">
        <v>1563</v>
      </c>
      <c r="B262" s="24">
        <v>1.78</v>
      </c>
      <c r="C262" s="24">
        <v>1.82</v>
      </c>
      <c r="D262" s="24">
        <v>1.73</v>
      </c>
      <c r="E262" s="24">
        <v>1.79</v>
      </c>
      <c r="F262" s="24">
        <v>53915</v>
      </c>
      <c r="G262" s="24">
        <v>8616279</v>
      </c>
      <c r="H262" s="7">
        <v>260</v>
      </c>
      <c r="J262" s="9">
        <f t="shared" si="4"/>
        <v>5.6179775280898927E-3</v>
      </c>
    </row>
    <row r="263" spans="1:10" x14ac:dyDescent="0.25">
      <c r="A263" t="s">
        <v>1562</v>
      </c>
      <c r="B263" s="24">
        <v>1.79</v>
      </c>
      <c r="C263" s="24">
        <v>1.82</v>
      </c>
      <c r="D263" s="24">
        <v>1.62</v>
      </c>
      <c r="E263" s="24">
        <v>1.67</v>
      </c>
      <c r="F263" s="24">
        <v>32686</v>
      </c>
      <c r="G263" s="24">
        <v>8034948</v>
      </c>
      <c r="H263" s="7">
        <v>261</v>
      </c>
      <c r="J263" s="9">
        <f t="shared" si="4"/>
        <v>-6.7039106145251451E-2</v>
      </c>
    </row>
    <row r="264" spans="1:10" x14ac:dyDescent="0.25">
      <c r="A264" t="s">
        <v>1561</v>
      </c>
      <c r="B264" s="24">
        <v>1.67</v>
      </c>
      <c r="C264" s="24">
        <v>1.75</v>
      </c>
      <c r="D264" s="24">
        <v>1.65</v>
      </c>
      <c r="E264" s="24">
        <v>1.66</v>
      </c>
      <c r="F264" s="24">
        <v>41301</v>
      </c>
      <c r="G264" s="24">
        <v>8005087</v>
      </c>
      <c r="H264" s="7">
        <v>262</v>
      </c>
      <c r="J264" s="9">
        <f t="shared" si="4"/>
        <v>-5.988023952095814E-3</v>
      </c>
    </row>
    <row r="265" spans="1:10" x14ac:dyDescent="0.25">
      <c r="A265" t="s">
        <v>1560</v>
      </c>
      <c r="B265" s="24">
        <v>1.66</v>
      </c>
      <c r="C265" s="24">
        <v>1.73</v>
      </c>
      <c r="D265" s="24">
        <v>1.63</v>
      </c>
      <c r="E265" s="24">
        <v>1.63</v>
      </c>
      <c r="F265" s="24">
        <v>38374</v>
      </c>
      <c r="G265" s="24">
        <v>7858925</v>
      </c>
      <c r="H265" s="7">
        <v>263</v>
      </c>
      <c r="J265" s="9">
        <f t="shared" si="4"/>
        <v>-1.8072289156626523E-2</v>
      </c>
    </row>
    <row r="266" spans="1:10" x14ac:dyDescent="0.25">
      <c r="A266" t="s">
        <v>1559</v>
      </c>
      <c r="B266" s="24">
        <v>1.62</v>
      </c>
      <c r="C266" s="24">
        <v>1.71</v>
      </c>
      <c r="D266" s="24">
        <v>1.57</v>
      </c>
      <c r="E266" s="24">
        <v>1.65</v>
      </c>
      <c r="F266" s="24">
        <v>67425</v>
      </c>
      <c r="G266" s="24">
        <v>7969790</v>
      </c>
      <c r="H266" s="7">
        <v>264</v>
      </c>
      <c r="J266" s="9">
        <f t="shared" si="4"/>
        <v>1.8518518518518396E-2</v>
      </c>
    </row>
    <row r="267" spans="1:10" x14ac:dyDescent="0.25">
      <c r="A267" t="s">
        <v>1558</v>
      </c>
      <c r="B267" s="24">
        <v>1.65</v>
      </c>
      <c r="C267" s="24">
        <v>1.78</v>
      </c>
      <c r="D267" s="24">
        <v>1.65</v>
      </c>
      <c r="E267" s="24">
        <v>1.75</v>
      </c>
      <c r="F267" s="24">
        <v>61099</v>
      </c>
      <c r="G267" s="24">
        <v>8461425</v>
      </c>
      <c r="H267" s="7">
        <v>265</v>
      </c>
      <c r="J267" s="9">
        <f t="shared" si="4"/>
        <v>6.0606060606060663E-2</v>
      </c>
    </row>
    <row r="268" spans="1:10" x14ac:dyDescent="0.25">
      <c r="A268" t="s">
        <v>1557</v>
      </c>
      <c r="B268" s="24">
        <v>1.75</v>
      </c>
      <c r="C268" s="24">
        <v>1.99</v>
      </c>
      <c r="D268" s="24">
        <v>1.74</v>
      </c>
      <c r="E268" s="24">
        <v>1.99</v>
      </c>
      <c r="F268" s="24">
        <v>82374</v>
      </c>
      <c r="G268" s="24">
        <v>9617022</v>
      </c>
      <c r="H268" s="7">
        <v>266</v>
      </c>
      <c r="J268" s="9">
        <f t="shared" si="4"/>
        <v>0.13714285714285715</v>
      </c>
    </row>
    <row r="269" spans="1:10" x14ac:dyDescent="0.25">
      <c r="A269" t="s">
        <v>1556</v>
      </c>
      <c r="B269" s="24">
        <v>1.99</v>
      </c>
      <c r="C269" s="24">
        <v>2.5</v>
      </c>
      <c r="D269" s="24">
        <v>1.99</v>
      </c>
      <c r="E269" s="24">
        <v>2.13</v>
      </c>
      <c r="F269" s="24">
        <v>383517</v>
      </c>
      <c r="G269" s="24">
        <v>10312156</v>
      </c>
      <c r="H269" s="7">
        <v>267</v>
      </c>
      <c r="J269" s="9">
        <f t="shared" si="4"/>
        <v>7.0351758793969807E-2</v>
      </c>
    </row>
    <row r="270" spans="1:10" x14ac:dyDescent="0.25">
      <c r="A270" t="s">
        <v>1555</v>
      </c>
      <c r="B270" s="24">
        <v>2.13</v>
      </c>
      <c r="C270" s="24">
        <v>2.76</v>
      </c>
      <c r="D270" s="24">
        <v>2.12</v>
      </c>
      <c r="E270" s="24">
        <v>2.73</v>
      </c>
      <c r="F270" s="24">
        <v>310275</v>
      </c>
      <c r="G270" s="24">
        <v>13238316</v>
      </c>
      <c r="H270" s="7">
        <v>268</v>
      </c>
      <c r="J270" s="9">
        <f t="shared" si="4"/>
        <v>0.28169014084507049</v>
      </c>
    </row>
    <row r="271" spans="1:10" x14ac:dyDescent="0.25">
      <c r="A271" t="s">
        <v>1554</v>
      </c>
      <c r="B271" s="24">
        <v>2.73</v>
      </c>
      <c r="C271" s="24">
        <v>3.01</v>
      </c>
      <c r="D271" s="24">
        <v>2.68</v>
      </c>
      <c r="E271" s="24">
        <v>2.99</v>
      </c>
      <c r="F271" s="24">
        <v>375396</v>
      </c>
      <c r="G271" s="24">
        <v>14489446</v>
      </c>
      <c r="H271" s="7">
        <v>269</v>
      </c>
      <c r="J271" s="9">
        <f t="shared" si="4"/>
        <v>9.523809523809533E-2</v>
      </c>
    </row>
    <row r="272" spans="1:10" x14ac:dyDescent="0.25">
      <c r="A272" t="s">
        <v>1553</v>
      </c>
      <c r="B272" s="24">
        <v>2.98</v>
      </c>
      <c r="C272" s="24">
        <v>3</v>
      </c>
      <c r="D272" s="24">
        <v>2.52</v>
      </c>
      <c r="E272" s="24">
        <v>2.5299999999999998</v>
      </c>
      <c r="F272" s="24">
        <v>311577</v>
      </c>
      <c r="G272" s="24">
        <v>12277186</v>
      </c>
      <c r="H272" s="7">
        <v>270</v>
      </c>
      <c r="J272" s="9">
        <f t="shared" si="4"/>
        <v>-0.15100671140939603</v>
      </c>
    </row>
    <row r="273" spans="1:10" x14ac:dyDescent="0.25">
      <c r="A273" t="s">
        <v>1552</v>
      </c>
      <c r="B273" s="24">
        <v>2.54</v>
      </c>
      <c r="C273" s="24">
        <v>2.65</v>
      </c>
      <c r="D273" s="24">
        <v>2.38</v>
      </c>
      <c r="E273" s="24">
        <v>2.4300000000000002</v>
      </c>
      <c r="F273" s="24">
        <v>193795</v>
      </c>
      <c r="G273" s="24">
        <v>11767006</v>
      </c>
      <c r="H273" s="7">
        <v>271</v>
      </c>
      <c r="J273" s="9">
        <f t="shared" si="4"/>
        <v>-4.3307086614173179E-2</v>
      </c>
    </row>
    <row r="274" spans="1:10" x14ac:dyDescent="0.25">
      <c r="A274" t="s">
        <v>1551</v>
      </c>
      <c r="B274" s="24">
        <v>2.4300000000000002</v>
      </c>
      <c r="C274" s="24">
        <v>2.85</v>
      </c>
      <c r="D274" s="24">
        <v>2.4300000000000002</v>
      </c>
      <c r="E274" s="24">
        <v>2.64</v>
      </c>
      <c r="F274" s="24">
        <v>229563</v>
      </c>
      <c r="G274" s="24">
        <v>12808306</v>
      </c>
      <c r="H274" s="7">
        <v>272</v>
      </c>
      <c r="J274" s="9">
        <f t="shared" si="4"/>
        <v>8.6419753086419734E-2</v>
      </c>
    </row>
    <row r="275" spans="1:10" x14ac:dyDescent="0.25">
      <c r="A275" t="s">
        <v>1550</v>
      </c>
      <c r="B275" s="24">
        <v>2.66</v>
      </c>
      <c r="C275" s="24">
        <v>2.77</v>
      </c>
      <c r="D275" s="24">
        <v>2.4700000000000002</v>
      </c>
      <c r="E275" s="24">
        <v>2.58</v>
      </c>
      <c r="F275" s="24">
        <v>108337</v>
      </c>
      <c r="G275" s="24">
        <v>12513029</v>
      </c>
      <c r="H275" s="7">
        <v>273</v>
      </c>
      <c r="J275" s="9">
        <f t="shared" si="4"/>
        <v>-3.0075187969924838E-2</v>
      </c>
    </row>
    <row r="276" spans="1:10" x14ac:dyDescent="0.25">
      <c r="A276" t="s">
        <v>1549</v>
      </c>
      <c r="B276" s="24">
        <v>2.56</v>
      </c>
      <c r="C276" s="24">
        <v>2.56</v>
      </c>
      <c r="D276" s="24">
        <v>2.29</v>
      </c>
      <c r="E276" s="24">
        <v>2.41</v>
      </c>
      <c r="F276" s="24">
        <v>106611</v>
      </c>
      <c r="G276" s="24">
        <v>11719902</v>
      </c>
      <c r="H276" s="7">
        <v>274</v>
      </c>
      <c r="J276" s="9">
        <f t="shared" si="4"/>
        <v>-5.8593749999999965E-2</v>
      </c>
    </row>
    <row r="277" spans="1:10" x14ac:dyDescent="0.25">
      <c r="A277" t="s">
        <v>1548</v>
      </c>
      <c r="B277" s="24">
        <v>2.42</v>
      </c>
      <c r="C277" s="24">
        <v>2.5</v>
      </c>
      <c r="D277" s="24">
        <v>2.29</v>
      </c>
      <c r="E277" s="24">
        <v>2.4900000000000002</v>
      </c>
      <c r="F277" s="24">
        <v>83032</v>
      </c>
      <c r="G277" s="24">
        <v>12091757</v>
      </c>
      <c r="H277" s="7">
        <v>275</v>
      </c>
      <c r="J277" s="9">
        <f t="shared" si="4"/>
        <v>2.8925619834710863E-2</v>
      </c>
    </row>
    <row r="278" spans="1:10" x14ac:dyDescent="0.25">
      <c r="A278" t="s">
        <v>1547</v>
      </c>
      <c r="B278" s="24">
        <v>2.48</v>
      </c>
      <c r="C278" s="24">
        <v>2.77</v>
      </c>
      <c r="D278" s="24">
        <v>2.48</v>
      </c>
      <c r="E278" s="24">
        <v>2.74</v>
      </c>
      <c r="F278" s="24">
        <v>135202</v>
      </c>
      <c r="G278" s="24">
        <v>13315545</v>
      </c>
      <c r="H278" s="7">
        <v>276</v>
      </c>
      <c r="J278" s="9">
        <f t="shared" si="4"/>
        <v>0.10483870967741944</v>
      </c>
    </row>
    <row r="279" spans="1:10" x14ac:dyDescent="0.25">
      <c r="A279" t="s">
        <v>1546</v>
      </c>
      <c r="B279" s="24">
        <v>2.73</v>
      </c>
      <c r="C279" s="24">
        <v>2.78</v>
      </c>
      <c r="D279" s="24">
        <v>2.29</v>
      </c>
      <c r="E279" s="24">
        <v>2.33</v>
      </c>
      <c r="F279" s="24">
        <v>225043</v>
      </c>
      <c r="G279" s="24">
        <v>11356328</v>
      </c>
      <c r="H279" s="7">
        <v>277</v>
      </c>
      <c r="J279" s="9">
        <f t="shared" si="4"/>
        <v>-0.1465201465201465</v>
      </c>
    </row>
    <row r="280" spans="1:10" x14ac:dyDescent="0.25">
      <c r="A280" t="s">
        <v>1545</v>
      </c>
      <c r="B280" s="24">
        <v>2.33</v>
      </c>
      <c r="C280" s="24">
        <v>2.4500000000000002</v>
      </c>
      <c r="D280" s="24">
        <v>2.2999999999999998</v>
      </c>
      <c r="E280" s="24">
        <v>2.36</v>
      </c>
      <c r="F280" s="24">
        <v>217493</v>
      </c>
      <c r="G280" s="24">
        <v>11491001</v>
      </c>
      <c r="H280" s="7">
        <v>278</v>
      </c>
      <c r="J280" s="9">
        <f t="shared" si="4"/>
        <v>1.287553648068661E-2</v>
      </c>
    </row>
    <row r="281" spans="1:10" x14ac:dyDescent="0.25">
      <c r="A281" t="s">
        <v>1544</v>
      </c>
      <c r="B281" s="24">
        <v>2.37</v>
      </c>
      <c r="C281" s="24">
        <v>2.44</v>
      </c>
      <c r="D281" s="24">
        <v>2.34</v>
      </c>
      <c r="E281" s="24">
        <v>2.38</v>
      </c>
      <c r="F281" s="24">
        <v>87226</v>
      </c>
      <c r="G281" s="24">
        <v>11573749</v>
      </c>
      <c r="H281" s="7">
        <v>279</v>
      </c>
      <c r="J281" s="9">
        <f t="shared" si="4"/>
        <v>4.2194092827003314E-3</v>
      </c>
    </row>
    <row r="282" spans="1:10" x14ac:dyDescent="0.25">
      <c r="A282" t="s">
        <v>1543</v>
      </c>
      <c r="B282" s="24">
        <v>2.37</v>
      </c>
      <c r="C282" s="24">
        <v>2.37</v>
      </c>
      <c r="D282" s="24">
        <v>2.25</v>
      </c>
      <c r="E282" s="24">
        <v>2.2599999999999998</v>
      </c>
      <c r="F282" s="24">
        <v>111780</v>
      </c>
      <c r="G282" s="24">
        <v>11039656</v>
      </c>
      <c r="H282" s="7">
        <v>280</v>
      </c>
      <c r="J282" s="9">
        <f t="shared" si="4"/>
        <v>-4.6413502109704775E-2</v>
      </c>
    </row>
    <row r="283" spans="1:10" x14ac:dyDescent="0.25">
      <c r="A283" t="s">
        <v>1542</v>
      </c>
      <c r="B283" s="24">
        <v>2.2599999999999998</v>
      </c>
      <c r="C283" s="24">
        <v>2.27</v>
      </c>
      <c r="D283" s="24">
        <v>2.2000000000000002</v>
      </c>
      <c r="E283" s="24">
        <v>2.2200000000000002</v>
      </c>
      <c r="F283" s="24">
        <v>52991</v>
      </c>
      <c r="G283" s="24">
        <v>10817016</v>
      </c>
      <c r="H283" s="7">
        <v>281</v>
      </c>
      <c r="J283" s="9">
        <f t="shared" si="4"/>
        <v>-1.7699115044247607E-2</v>
      </c>
    </row>
    <row r="284" spans="1:10" x14ac:dyDescent="0.25">
      <c r="A284" t="s">
        <v>1541</v>
      </c>
      <c r="B284" s="24">
        <v>2.2200000000000002</v>
      </c>
      <c r="C284" s="24">
        <v>2.2999999999999998</v>
      </c>
      <c r="D284" s="24">
        <v>2.2000000000000002</v>
      </c>
      <c r="E284" s="24">
        <v>2.2599999999999998</v>
      </c>
      <c r="F284" s="24">
        <v>56526</v>
      </c>
      <c r="G284" s="24">
        <v>11030150</v>
      </c>
      <c r="H284" s="7">
        <v>282</v>
      </c>
      <c r="J284" s="9">
        <f t="shared" si="4"/>
        <v>1.8018018018017834E-2</v>
      </c>
    </row>
    <row r="285" spans="1:10" x14ac:dyDescent="0.25">
      <c r="A285" t="s">
        <v>1540</v>
      </c>
      <c r="B285" s="24">
        <v>2.2599999999999998</v>
      </c>
      <c r="C285" s="24">
        <v>2.33</v>
      </c>
      <c r="D285" s="24">
        <v>2.2400000000000002</v>
      </c>
      <c r="E285" s="24">
        <v>2.31</v>
      </c>
      <c r="F285" s="24">
        <v>52642</v>
      </c>
      <c r="G285" s="24">
        <v>11263780</v>
      </c>
      <c r="H285" s="7">
        <v>283</v>
      </c>
      <c r="J285" s="9">
        <f t="shared" si="4"/>
        <v>2.2123893805309856E-2</v>
      </c>
    </row>
    <row r="286" spans="1:10" x14ac:dyDescent="0.25">
      <c r="A286" t="s">
        <v>1539</v>
      </c>
      <c r="B286" s="24">
        <v>2.2999999999999998</v>
      </c>
      <c r="C286" s="24">
        <v>2.39</v>
      </c>
      <c r="D286" s="24">
        <v>2.27</v>
      </c>
      <c r="E286" s="24">
        <v>2.3199999999999998</v>
      </c>
      <c r="F286" s="24">
        <v>59481</v>
      </c>
      <c r="G286" s="24">
        <v>11358836</v>
      </c>
      <c r="H286" s="7">
        <v>284</v>
      </c>
      <c r="J286" s="9">
        <f t="shared" si="4"/>
        <v>8.6956521739130523E-3</v>
      </c>
    </row>
    <row r="287" spans="1:10" x14ac:dyDescent="0.25">
      <c r="A287" t="s">
        <v>1538</v>
      </c>
      <c r="B287" s="24">
        <v>2.31</v>
      </c>
      <c r="C287" s="24">
        <v>2.42</v>
      </c>
      <c r="D287" s="24">
        <v>2.2799999999999998</v>
      </c>
      <c r="E287" s="24">
        <v>2.37</v>
      </c>
      <c r="F287" s="24">
        <v>59745</v>
      </c>
      <c r="G287" s="24">
        <v>11592578</v>
      </c>
      <c r="H287" s="7">
        <v>285</v>
      </c>
      <c r="J287" s="9">
        <f t="shared" si="4"/>
        <v>2.5974025974025997E-2</v>
      </c>
    </row>
    <row r="288" spans="1:10" x14ac:dyDescent="0.25">
      <c r="A288" t="s">
        <v>1537</v>
      </c>
      <c r="B288" s="24">
        <v>2.37</v>
      </c>
      <c r="C288" s="24">
        <v>2.44</v>
      </c>
      <c r="D288" s="24">
        <v>2.33</v>
      </c>
      <c r="E288" s="24">
        <v>2.36</v>
      </c>
      <c r="F288" s="24">
        <v>98080</v>
      </c>
      <c r="G288" s="24">
        <v>11566250</v>
      </c>
      <c r="H288" s="7">
        <v>286</v>
      </c>
      <c r="J288" s="9">
        <f t="shared" si="4"/>
        <v>-4.2194092827005196E-3</v>
      </c>
    </row>
    <row r="289" spans="1:10" x14ac:dyDescent="0.25">
      <c r="A289" t="s">
        <v>1536</v>
      </c>
      <c r="B289" s="24">
        <v>2.39</v>
      </c>
      <c r="C289" s="24">
        <v>2.4</v>
      </c>
      <c r="D289" s="24">
        <v>2.29</v>
      </c>
      <c r="E289" s="24">
        <v>2.3199999999999998</v>
      </c>
      <c r="F289" s="24">
        <v>85433</v>
      </c>
      <c r="G289" s="24">
        <v>11378134</v>
      </c>
      <c r="H289" s="7">
        <v>287</v>
      </c>
      <c r="J289" s="9">
        <f t="shared" si="4"/>
        <v>-2.9288702928870411E-2</v>
      </c>
    </row>
    <row r="290" spans="1:10" x14ac:dyDescent="0.25">
      <c r="A290" t="s">
        <v>1535</v>
      </c>
      <c r="B290" s="24">
        <v>2.33</v>
      </c>
      <c r="C290" s="24">
        <v>2.41</v>
      </c>
      <c r="D290" s="24">
        <v>2.2799999999999998</v>
      </c>
      <c r="E290" s="24">
        <v>2.38</v>
      </c>
      <c r="F290" s="24">
        <v>46759</v>
      </c>
      <c r="G290" s="24">
        <v>11639680</v>
      </c>
      <c r="H290" s="7">
        <v>288</v>
      </c>
      <c r="J290" s="9">
        <f t="shared" si="4"/>
        <v>2.1459227467811082E-2</v>
      </c>
    </row>
    <row r="291" spans="1:10" x14ac:dyDescent="0.25">
      <c r="A291" t="s">
        <v>1534</v>
      </c>
      <c r="B291" s="24">
        <v>2.38</v>
      </c>
      <c r="C291" s="24">
        <v>2.44</v>
      </c>
      <c r="D291" s="24">
        <v>2.35</v>
      </c>
      <c r="E291" s="24">
        <v>2.37</v>
      </c>
      <c r="F291" s="24">
        <v>57108</v>
      </c>
      <c r="G291" s="24">
        <v>11637856</v>
      </c>
      <c r="H291" s="7">
        <v>289</v>
      </c>
      <c r="J291" s="9">
        <f t="shared" si="4"/>
        <v>-4.201680672268818E-3</v>
      </c>
    </row>
    <row r="292" spans="1:10" x14ac:dyDescent="0.25">
      <c r="A292" t="s">
        <v>1533</v>
      </c>
      <c r="B292" s="24">
        <v>2.4</v>
      </c>
      <c r="C292" s="24">
        <v>2.4300000000000002</v>
      </c>
      <c r="D292" s="24">
        <v>2.34</v>
      </c>
      <c r="E292" s="24">
        <v>2.39</v>
      </c>
      <c r="F292" s="24">
        <v>43116</v>
      </c>
      <c r="G292" s="24">
        <v>11695823</v>
      </c>
      <c r="H292" s="7">
        <v>290</v>
      </c>
      <c r="J292" s="9">
        <f t="shared" si="4"/>
        <v>-4.1666666666665781E-3</v>
      </c>
    </row>
    <row r="293" spans="1:10" x14ac:dyDescent="0.25">
      <c r="A293" t="s">
        <v>1532</v>
      </c>
      <c r="B293" s="24">
        <v>2.38</v>
      </c>
      <c r="C293" s="24">
        <v>2.41</v>
      </c>
      <c r="D293" s="24">
        <v>2.35</v>
      </c>
      <c r="E293" s="24">
        <v>2.37</v>
      </c>
      <c r="F293" s="24">
        <v>46362</v>
      </c>
      <c r="G293" s="24">
        <v>11622836</v>
      </c>
      <c r="H293" s="7">
        <v>291</v>
      </c>
      <c r="J293" s="9">
        <f t="shared" si="4"/>
        <v>-4.201680672268818E-3</v>
      </c>
    </row>
    <row r="294" spans="1:10" x14ac:dyDescent="0.25">
      <c r="A294" t="s">
        <v>1531</v>
      </c>
      <c r="B294" s="24">
        <v>2.36</v>
      </c>
      <c r="C294" s="24">
        <v>2.4500000000000002</v>
      </c>
      <c r="D294" s="24">
        <v>2.33</v>
      </c>
      <c r="E294" s="24">
        <v>2.4300000000000002</v>
      </c>
      <c r="F294" s="24">
        <v>93651</v>
      </c>
      <c r="G294" s="24">
        <v>11932277</v>
      </c>
      <c r="H294" s="7">
        <v>292</v>
      </c>
      <c r="J294" s="9">
        <f t="shared" si="4"/>
        <v>2.9661016949152665E-2</v>
      </c>
    </row>
    <row r="295" spans="1:10" x14ac:dyDescent="0.25">
      <c r="A295" t="s">
        <v>1530</v>
      </c>
      <c r="B295" s="24">
        <v>2.4300000000000002</v>
      </c>
      <c r="C295" s="24">
        <v>2.44</v>
      </c>
      <c r="D295" s="24">
        <v>2.36</v>
      </c>
      <c r="E295" s="24">
        <v>2.4300000000000002</v>
      </c>
      <c r="F295" s="24">
        <v>78398</v>
      </c>
      <c r="G295" s="24">
        <v>11936326</v>
      </c>
      <c r="H295" s="7">
        <v>293</v>
      </c>
      <c r="J295" s="9">
        <f t="shared" si="4"/>
        <v>0</v>
      </c>
    </row>
    <row r="296" spans="1:10" x14ac:dyDescent="0.25">
      <c r="A296" t="s">
        <v>1529</v>
      </c>
      <c r="B296" s="24">
        <v>2.4300000000000002</v>
      </c>
      <c r="C296" s="24">
        <v>2.46</v>
      </c>
      <c r="D296" s="24">
        <v>2.3199999999999998</v>
      </c>
      <c r="E296" s="24">
        <v>2.33</v>
      </c>
      <c r="F296" s="24">
        <v>72131</v>
      </c>
      <c r="G296" s="24">
        <v>11431651</v>
      </c>
      <c r="H296" s="7">
        <v>294</v>
      </c>
      <c r="J296" s="9">
        <f t="shared" si="4"/>
        <v>-4.1152263374485631E-2</v>
      </c>
    </row>
    <row r="297" spans="1:10" x14ac:dyDescent="0.25">
      <c r="A297" t="s">
        <v>1528</v>
      </c>
      <c r="B297" s="24">
        <v>2.33</v>
      </c>
      <c r="C297" s="24">
        <v>2.38</v>
      </c>
      <c r="D297" s="24">
        <v>2.31</v>
      </c>
      <c r="E297" s="24">
        <v>2.37</v>
      </c>
      <c r="F297" s="24">
        <v>53824</v>
      </c>
      <c r="G297" s="24">
        <v>11671904</v>
      </c>
      <c r="H297" s="7">
        <v>295</v>
      </c>
      <c r="J297" s="9">
        <f t="shared" si="4"/>
        <v>1.7167381974248941E-2</v>
      </c>
    </row>
    <row r="298" spans="1:10" x14ac:dyDescent="0.25">
      <c r="A298" t="s">
        <v>1527</v>
      </c>
      <c r="B298" s="24">
        <v>2.37</v>
      </c>
      <c r="C298" s="24">
        <v>2.39</v>
      </c>
      <c r="D298" s="24">
        <v>2.33</v>
      </c>
      <c r="E298" s="24">
        <v>2.35</v>
      </c>
      <c r="F298" s="24">
        <v>50201</v>
      </c>
      <c r="G298" s="24">
        <v>11571946</v>
      </c>
      <c r="H298" s="7">
        <v>296</v>
      </c>
      <c r="J298" s="9">
        <f t="shared" si="4"/>
        <v>-8.4388185654008518E-3</v>
      </c>
    </row>
    <row r="299" spans="1:10" x14ac:dyDescent="0.25">
      <c r="A299" t="s">
        <v>1526</v>
      </c>
      <c r="B299" s="24">
        <v>2.36</v>
      </c>
      <c r="C299" s="24">
        <v>2.39</v>
      </c>
      <c r="D299" s="24">
        <v>2.33</v>
      </c>
      <c r="E299" s="24">
        <v>2.37</v>
      </c>
      <c r="F299" s="24">
        <v>64326</v>
      </c>
      <c r="G299" s="24">
        <v>11664894</v>
      </c>
      <c r="H299" s="7">
        <v>297</v>
      </c>
      <c r="J299" s="9">
        <f t="shared" si="4"/>
        <v>4.2372881355933183E-3</v>
      </c>
    </row>
    <row r="300" spans="1:10" x14ac:dyDescent="0.25">
      <c r="A300" t="s">
        <v>1525</v>
      </c>
      <c r="B300" s="24">
        <v>2.38</v>
      </c>
      <c r="C300" s="24">
        <v>2.38</v>
      </c>
      <c r="D300" s="24">
        <v>2.2799999999999998</v>
      </c>
      <c r="E300" s="24">
        <v>2.2999999999999998</v>
      </c>
      <c r="F300" s="24">
        <v>39250</v>
      </c>
      <c r="G300" s="24">
        <v>11318308</v>
      </c>
      <c r="H300" s="7">
        <v>298</v>
      </c>
      <c r="J300" s="9">
        <f t="shared" si="4"/>
        <v>-3.3613445378151294E-2</v>
      </c>
    </row>
    <row r="301" spans="1:10" x14ac:dyDescent="0.25">
      <c r="A301" t="s">
        <v>1524</v>
      </c>
      <c r="B301" s="24">
        <v>2.29</v>
      </c>
      <c r="C301" s="24">
        <v>2.2999999999999998</v>
      </c>
      <c r="D301" s="24">
        <v>2.2000000000000002</v>
      </c>
      <c r="E301" s="24">
        <v>2.2599999999999998</v>
      </c>
      <c r="F301" s="24">
        <v>42493</v>
      </c>
      <c r="G301" s="24">
        <v>11134009</v>
      </c>
      <c r="H301" s="7">
        <v>299</v>
      </c>
      <c r="J301" s="9">
        <f t="shared" si="4"/>
        <v>-1.3100436681222816E-2</v>
      </c>
    </row>
    <row r="302" spans="1:10" x14ac:dyDescent="0.25">
      <c r="A302" t="s">
        <v>1523</v>
      </c>
      <c r="B302" s="24">
        <v>2.2599999999999998</v>
      </c>
      <c r="C302" s="24">
        <v>2.27</v>
      </c>
      <c r="D302" s="24">
        <v>2.2200000000000002</v>
      </c>
      <c r="E302" s="24">
        <v>2.2400000000000002</v>
      </c>
      <c r="F302" s="24">
        <v>39110</v>
      </c>
      <c r="G302" s="24">
        <v>11041961</v>
      </c>
      <c r="H302" s="7">
        <v>300</v>
      </c>
      <c r="J302" s="9">
        <f t="shared" si="4"/>
        <v>-8.8495575221237063E-3</v>
      </c>
    </row>
    <row r="303" spans="1:10" x14ac:dyDescent="0.25">
      <c r="A303" t="s">
        <v>1522</v>
      </c>
      <c r="B303" s="24">
        <v>2.23</v>
      </c>
      <c r="C303" s="24">
        <v>2.33</v>
      </c>
      <c r="D303" s="24">
        <v>2.2000000000000002</v>
      </c>
      <c r="E303" s="24">
        <v>2.29</v>
      </c>
      <c r="F303" s="24">
        <v>34058</v>
      </c>
      <c r="G303" s="24">
        <v>11323402</v>
      </c>
      <c r="H303" s="7">
        <v>301</v>
      </c>
      <c r="J303" s="9">
        <f t="shared" si="4"/>
        <v>2.6905829596412582E-2</v>
      </c>
    </row>
    <row r="304" spans="1:10" x14ac:dyDescent="0.25">
      <c r="A304" t="s">
        <v>1521</v>
      </c>
      <c r="B304" s="24">
        <v>2.2599999999999998</v>
      </c>
      <c r="C304" s="24">
        <v>2.2799999999999998</v>
      </c>
      <c r="D304" s="24">
        <v>2.25</v>
      </c>
      <c r="E304" s="24">
        <v>2.27</v>
      </c>
      <c r="F304" s="24">
        <v>31940</v>
      </c>
      <c r="G304" s="24">
        <v>11232843</v>
      </c>
      <c r="H304" s="7">
        <v>302</v>
      </c>
      <c r="J304" s="9">
        <f t="shared" si="4"/>
        <v>4.4247787610620492E-3</v>
      </c>
    </row>
    <row r="305" spans="1:10" x14ac:dyDescent="0.25">
      <c r="A305" t="s">
        <v>1520</v>
      </c>
      <c r="B305" s="24">
        <v>2.27</v>
      </c>
      <c r="C305" s="24">
        <v>2.27</v>
      </c>
      <c r="D305" s="24">
        <v>2.2200000000000002</v>
      </c>
      <c r="E305" s="24">
        <v>2.2400000000000002</v>
      </c>
      <c r="F305" s="24">
        <v>26290</v>
      </c>
      <c r="G305" s="24">
        <v>11046076</v>
      </c>
      <c r="H305" s="7">
        <v>303</v>
      </c>
      <c r="J305" s="9">
        <f t="shared" si="4"/>
        <v>-1.3215859030836918E-2</v>
      </c>
    </row>
    <row r="306" spans="1:10" x14ac:dyDescent="0.25">
      <c r="A306" t="s">
        <v>1519</v>
      </c>
      <c r="B306" s="24">
        <v>2.23</v>
      </c>
      <c r="C306" s="24">
        <v>2.2599999999999998</v>
      </c>
      <c r="D306" s="24">
        <v>2.21</v>
      </c>
      <c r="E306" s="24">
        <v>2.2400000000000002</v>
      </c>
      <c r="F306" s="24">
        <v>29243</v>
      </c>
      <c r="G306" s="24">
        <v>11065110</v>
      </c>
      <c r="H306" s="7">
        <v>304</v>
      </c>
      <c r="J306" s="9">
        <f t="shared" si="4"/>
        <v>4.48430493273553E-3</v>
      </c>
    </row>
    <row r="307" spans="1:10" x14ac:dyDescent="0.25">
      <c r="A307" t="s">
        <v>1518</v>
      </c>
      <c r="B307" s="24">
        <v>2.2400000000000002</v>
      </c>
      <c r="C307" s="24">
        <v>2.2400000000000002</v>
      </c>
      <c r="D307" s="24">
        <v>2.11</v>
      </c>
      <c r="E307" s="24">
        <v>2.13</v>
      </c>
      <c r="F307" s="24">
        <v>80270</v>
      </c>
      <c r="G307" s="24">
        <v>10526951</v>
      </c>
      <c r="H307" s="7">
        <v>305</v>
      </c>
      <c r="J307" s="9">
        <f t="shared" si="4"/>
        <v>-4.9107142857142995E-2</v>
      </c>
    </row>
    <row r="308" spans="1:10" x14ac:dyDescent="0.25">
      <c r="A308" t="s">
        <v>1517</v>
      </c>
      <c r="B308" s="24">
        <v>2.13</v>
      </c>
      <c r="C308" s="24">
        <v>2.13</v>
      </c>
      <c r="D308" s="24">
        <v>1.97</v>
      </c>
      <c r="E308" s="24">
        <v>1.98</v>
      </c>
      <c r="F308" s="24">
        <v>71365</v>
      </c>
      <c r="G308" s="24">
        <v>9783562</v>
      </c>
      <c r="H308" s="7">
        <v>306</v>
      </c>
      <c r="J308" s="9">
        <f t="shared" si="4"/>
        <v>-7.0422535211267567E-2</v>
      </c>
    </row>
    <row r="309" spans="1:10" x14ac:dyDescent="0.25">
      <c r="A309" t="s">
        <v>1516</v>
      </c>
      <c r="B309" s="24">
        <v>1.98</v>
      </c>
      <c r="C309" s="24">
        <v>2.0099999999999998</v>
      </c>
      <c r="D309" s="24">
        <v>1.85</v>
      </c>
      <c r="E309" s="24">
        <v>1.94</v>
      </c>
      <c r="F309" s="24">
        <v>90504</v>
      </c>
      <c r="G309" s="24">
        <v>9604501</v>
      </c>
      <c r="H309" s="7">
        <v>307</v>
      </c>
      <c r="J309" s="9">
        <f t="shared" si="4"/>
        <v>-2.0202020202020221E-2</v>
      </c>
    </row>
    <row r="310" spans="1:10" x14ac:dyDescent="0.25">
      <c r="A310" t="s">
        <v>1515</v>
      </c>
      <c r="B310" s="24">
        <v>1.94</v>
      </c>
      <c r="C310" s="24">
        <v>1.94</v>
      </c>
      <c r="D310" s="24">
        <v>1.77</v>
      </c>
      <c r="E310" s="24">
        <v>1.81</v>
      </c>
      <c r="F310" s="24">
        <v>80842</v>
      </c>
      <c r="G310" s="24">
        <v>8960555</v>
      </c>
      <c r="H310" s="7">
        <v>308</v>
      </c>
      <c r="J310" s="9">
        <f t="shared" si="4"/>
        <v>-6.7010309278350458E-2</v>
      </c>
    </row>
    <row r="311" spans="1:10" x14ac:dyDescent="0.25">
      <c r="A311" t="s">
        <v>1514</v>
      </c>
      <c r="B311" s="24">
        <v>1.82</v>
      </c>
      <c r="C311" s="24">
        <v>1.91</v>
      </c>
      <c r="D311" s="24">
        <v>1.78</v>
      </c>
      <c r="E311" s="24">
        <v>1.89</v>
      </c>
      <c r="F311" s="24">
        <v>47170</v>
      </c>
      <c r="G311" s="24">
        <v>9397325</v>
      </c>
      <c r="H311" s="7">
        <v>309</v>
      </c>
      <c r="J311" s="9">
        <f t="shared" si="4"/>
        <v>3.8461538461538373E-2</v>
      </c>
    </row>
    <row r="312" spans="1:10" x14ac:dyDescent="0.25">
      <c r="A312" t="s">
        <v>1513</v>
      </c>
      <c r="B312" s="24">
        <v>1.88</v>
      </c>
      <c r="C312" s="24">
        <v>2.0099999999999998</v>
      </c>
      <c r="D312" s="24">
        <v>1.87</v>
      </c>
      <c r="E312" s="24">
        <v>1.98</v>
      </c>
      <c r="F312" s="24">
        <v>43232</v>
      </c>
      <c r="G312" s="24">
        <v>9848742</v>
      </c>
      <c r="H312" s="7">
        <v>310</v>
      </c>
      <c r="J312" s="9">
        <f t="shared" si="4"/>
        <v>5.3191489361702177E-2</v>
      </c>
    </row>
    <row r="313" spans="1:10" x14ac:dyDescent="0.25">
      <c r="A313" t="s">
        <v>1512</v>
      </c>
      <c r="B313" s="24">
        <v>1.98</v>
      </c>
      <c r="C313" s="24">
        <v>5.78</v>
      </c>
      <c r="D313" s="24">
        <v>1.9</v>
      </c>
      <c r="E313" s="24">
        <v>1.91</v>
      </c>
      <c r="F313" s="24">
        <v>77552</v>
      </c>
      <c r="G313" s="24">
        <v>9490155</v>
      </c>
      <c r="H313" s="7">
        <v>311</v>
      </c>
      <c r="J313" s="9">
        <f t="shared" si="4"/>
        <v>-3.5353535353535387E-2</v>
      </c>
    </row>
    <row r="314" spans="1:10" x14ac:dyDescent="0.25">
      <c r="A314" t="s">
        <v>1511</v>
      </c>
      <c r="B314" s="24">
        <v>1.91</v>
      </c>
      <c r="C314" s="24">
        <v>2.0099999999999998</v>
      </c>
      <c r="D314" s="24">
        <v>1.86</v>
      </c>
      <c r="E314" s="24">
        <v>1.91</v>
      </c>
      <c r="F314" s="24">
        <v>98570</v>
      </c>
      <c r="G314" s="24">
        <v>9483390</v>
      </c>
      <c r="H314" s="7">
        <v>312</v>
      </c>
      <c r="J314" s="9">
        <f t="shared" si="4"/>
        <v>0</v>
      </c>
    </row>
    <row r="315" spans="1:10" x14ac:dyDescent="0.25">
      <c r="A315" t="s">
        <v>1510</v>
      </c>
      <c r="B315" s="24">
        <v>1.9</v>
      </c>
      <c r="C315" s="24">
        <v>1.95</v>
      </c>
      <c r="D315" s="24">
        <v>1.87</v>
      </c>
      <c r="E315" s="24">
        <v>1.92</v>
      </c>
      <c r="F315" s="24">
        <v>41369</v>
      </c>
      <c r="G315" s="24">
        <v>9565116</v>
      </c>
      <c r="H315" s="7">
        <v>313</v>
      </c>
      <c r="J315" s="9">
        <f t="shared" si="4"/>
        <v>1.0526315789473694E-2</v>
      </c>
    </row>
    <row r="316" spans="1:10" x14ac:dyDescent="0.25">
      <c r="A316" t="s">
        <v>1509</v>
      </c>
      <c r="B316" s="24">
        <v>1.92</v>
      </c>
      <c r="C316" s="24">
        <v>1.99</v>
      </c>
      <c r="D316" s="24">
        <v>1.76</v>
      </c>
      <c r="E316" s="24">
        <v>1.93</v>
      </c>
      <c r="F316" s="24">
        <v>121397</v>
      </c>
      <c r="G316" s="24">
        <v>9577443</v>
      </c>
      <c r="H316" s="7">
        <v>314</v>
      </c>
      <c r="J316" s="9">
        <f t="shared" si="4"/>
        <v>5.2083333333333382E-3</v>
      </c>
    </row>
    <row r="317" spans="1:10" x14ac:dyDescent="0.25">
      <c r="A317" t="s">
        <v>1508</v>
      </c>
      <c r="B317" s="24">
        <v>1.92</v>
      </c>
      <c r="C317" s="24">
        <v>1.93</v>
      </c>
      <c r="D317" s="24">
        <v>1.78</v>
      </c>
      <c r="E317" s="24">
        <v>1.8</v>
      </c>
      <c r="F317" s="24">
        <v>67416</v>
      </c>
      <c r="G317" s="24">
        <v>8980049</v>
      </c>
      <c r="H317" s="7">
        <v>315</v>
      </c>
      <c r="J317" s="9">
        <f t="shared" si="4"/>
        <v>-6.2499999999999944E-2</v>
      </c>
    </row>
    <row r="318" spans="1:10" x14ac:dyDescent="0.25">
      <c r="A318" t="s">
        <v>1507</v>
      </c>
      <c r="B318" s="24">
        <v>1.82</v>
      </c>
      <c r="C318" s="24">
        <v>2.0699999999999998</v>
      </c>
      <c r="D318" s="24">
        <v>1.78</v>
      </c>
      <c r="E318" s="24">
        <v>2.0299999999999998</v>
      </c>
      <c r="F318" s="24">
        <v>81565</v>
      </c>
      <c r="G318" s="24">
        <v>10104008</v>
      </c>
      <c r="H318" s="7">
        <v>316</v>
      </c>
      <c r="J318" s="9">
        <f t="shared" si="4"/>
        <v>0.11538461538461524</v>
      </c>
    </row>
    <row r="319" spans="1:10" x14ac:dyDescent="0.25">
      <c r="A319" t="s">
        <v>1506</v>
      </c>
      <c r="B319" s="24">
        <v>2.0299999999999998</v>
      </c>
      <c r="C319" s="24">
        <v>2.0299999999999998</v>
      </c>
      <c r="D319" s="24">
        <v>1.9</v>
      </c>
      <c r="E319" s="24">
        <v>1.95</v>
      </c>
      <c r="F319" s="24">
        <v>44232</v>
      </c>
      <c r="G319" s="24">
        <v>9700418</v>
      </c>
      <c r="H319" s="7">
        <v>317</v>
      </c>
      <c r="J319" s="9">
        <f t="shared" si="4"/>
        <v>-3.9408866995073823E-2</v>
      </c>
    </row>
    <row r="320" spans="1:10" x14ac:dyDescent="0.25">
      <c r="A320" t="s">
        <v>1505</v>
      </c>
      <c r="B320" s="24">
        <v>1.95</v>
      </c>
      <c r="C320" s="24">
        <v>1.98</v>
      </c>
      <c r="D320" s="24">
        <v>1.92</v>
      </c>
      <c r="E320" s="24">
        <v>1.95</v>
      </c>
      <c r="F320" s="24">
        <v>32002</v>
      </c>
      <c r="G320" s="24">
        <v>9727879</v>
      </c>
      <c r="H320" s="7">
        <v>318</v>
      </c>
      <c r="J320" s="9">
        <f t="shared" si="4"/>
        <v>0</v>
      </c>
    </row>
    <row r="321" spans="1:10" x14ac:dyDescent="0.25">
      <c r="A321" t="s">
        <v>1504</v>
      </c>
      <c r="B321" s="24">
        <v>1.95</v>
      </c>
      <c r="C321" s="24">
        <v>1.98</v>
      </c>
      <c r="D321" s="24">
        <v>1.91</v>
      </c>
      <c r="E321" s="24">
        <v>1.91</v>
      </c>
      <c r="F321" s="24">
        <v>51742</v>
      </c>
      <c r="G321" s="24">
        <v>9545027</v>
      </c>
      <c r="H321" s="7">
        <v>319</v>
      </c>
      <c r="J321" s="9">
        <f t="shared" si="4"/>
        <v>-2.051282051282053E-2</v>
      </c>
    </row>
    <row r="322" spans="1:10" x14ac:dyDescent="0.25">
      <c r="A322" t="s">
        <v>1503</v>
      </c>
      <c r="B322" s="24">
        <v>1.92</v>
      </c>
      <c r="C322" s="24">
        <v>1.95</v>
      </c>
      <c r="D322" s="24">
        <v>1.89</v>
      </c>
      <c r="E322" s="24">
        <v>1.89</v>
      </c>
      <c r="F322" s="24">
        <v>42981</v>
      </c>
      <c r="G322" s="24">
        <v>9454316</v>
      </c>
      <c r="H322" s="7">
        <v>320</v>
      </c>
      <c r="J322" s="9">
        <f t="shared" si="4"/>
        <v>-1.5625000000000014E-2</v>
      </c>
    </row>
    <row r="323" spans="1:10" x14ac:dyDescent="0.25">
      <c r="A323" t="s">
        <v>1502</v>
      </c>
      <c r="B323" s="24">
        <v>1.89</v>
      </c>
      <c r="C323" s="24">
        <v>1.98</v>
      </c>
      <c r="D323" s="24">
        <v>1.88</v>
      </c>
      <c r="E323" s="24">
        <v>1.97</v>
      </c>
      <c r="F323" s="24">
        <v>52644</v>
      </c>
      <c r="G323" s="24">
        <v>9853515</v>
      </c>
      <c r="H323" s="7">
        <v>321</v>
      </c>
      <c r="J323" s="9">
        <f t="shared" si="4"/>
        <v>4.2328042328042367E-2</v>
      </c>
    </row>
    <row r="324" spans="1:10" x14ac:dyDescent="0.25">
      <c r="A324" t="s">
        <v>1501</v>
      </c>
      <c r="B324" s="24">
        <v>1.97</v>
      </c>
      <c r="C324" s="24">
        <v>1.97</v>
      </c>
      <c r="D324" s="24">
        <v>1.93</v>
      </c>
      <c r="E324" s="24">
        <v>1.94</v>
      </c>
      <c r="F324" s="24">
        <v>14957</v>
      </c>
      <c r="G324" s="24">
        <v>9714893</v>
      </c>
      <c r="H324" s="7">
        <v>322</v>
      </c>
      <c r="J324" s="9">
        <f t="shared" ref="J324:J387" si="5">(E324-B324)/B324</f>
        <v>-1.5228426395939101E-2</v>
      </c>
    </row>
    <row r="325" spans="1:10" x14ac:dyDescent="0.25">
      <c r="A325" t="s">
        <v>1500</v>
      </c>
      <c r="B325" s="24">
        <v>1.94</v>
      </c>
      <c r="C325" s="24">
        <v>1.95</v>
      </c>
      <c r="D325" s="24">
        <v>1.9</v>
      </c>
      <c r="E325" s="24">
        <v>1.94</v>
      </c>
      <c r="F325" s="24">
        <v>33549</v>
      </c>
      <c r="G325" s="24">
        <v>9707610</v>
      </c>
      <c r="H325" s="7">
        <v>323</v>
      </c>
      <c r="J325" s="9">
        <f t="shared" si="5"/>
        <v>0</v>
      </c>
    </row>
    <row r="326" spans="1:10" x14ac:dyDescent="0.25">
      <c r="A326" t="s">
        <v>1499</v>
      </c>
      <c r="B326" s="24">
        <v>1.94</v>
      </c>
      <c r="C326" s="24">
        <v>1.97</v>
      </c>
      <c r="D326" s="24">
        <v>1.72</v>
      </c>
      <c r="E326" s="24">
        <v>1.72</v>
      </c>
      <c r="F326" s="24">
        <v>62136</v>
      </c>
      <c r="G326" s="24">
        <v>8620475</v>
      </c>
      <c r="H326" s="7">
        <v>324</v>
      </c>
      <c r="J326" s="9">
        <f t="shared" si="5"/>
        <v>-0.11340206185567009</v>
      </c>
    </row>
    <row r="327" spans="1:10" x14ac:dyDescent="0.25">
      <c r="A327" t="s">
        <v>1498</v>
      </c>
      <c r="B327" s="24">
        <v>1.72</v>
      </c>
      <c r="C327" s="24">
        <v>1.74</v>
      </c>
      <c r="D327" s="24">
        <v>1.56</v>
      </c>
      <c r="E327" s="24">
        <v>1.63</v>
      </c>
      <c r="F327" s="24">
        <v>60683</v>
      </c>
      <c r="G327" s="24">
        <v>8152177</v>
      </c>
      <c r="H327" s="7">
        <v>325</v>
      </c>
      <c r="J327" s="9">
        <f t="shared" si="5"/>
        <v>-5.2325581395348882E-2</v>
      </c>
    </row>
    <row r="328" spans="1:10" x14ac:dyDescent="0.25">
      <c r="A328" t="s">
        <v>1497</v>
      </c>
      <c r="B328" s="24">
        <v>1.63</v>
      </c>
      <c r="C328" s="24">
        <v>1.69</v>
      </c>
      <c r="D328" s="24">
        <v>1.61</v>
      </c>
      <c r="E328" s="24">
        <v>1.67</v>
      </c>
      <c r="F328" s="24">
        <v>43764</v>
      </c>
      <c r="G328" s="24">
        <v>8383622</v>
      </c>
      <c r="H328" s="7">
        <v>326</v>
      </c>
      <c r="J328" s="9">
        <f t="shared" si="5"/>
        <v>2.4539877300613522E-2</v>
      </c>
    </row>
    <row r="329" spans="1:10" x14ac:dyDescent="0.25">
      <c r="A329" t="s">
        <v>1496</v>
      </c>
      <c r="B329" s="24">
        <v>1.67</v>
      </c>
      <c r="C329" s="24">
        <v>1.72</v>
      </c>
      <c r="D329" s="24">
        <v>1.63</v>
      </c>
      <c r="E329" s="24">
        <v>1.72</v>
      </c>
      <c r="F329" s="24">
        <v>31130</v>
      </c>
      <c r="G329" s="24">
        <v>8605629</v>
      </c>
      <c r="H329" s="7">
        <v>327</v>
      </c>
      <c r="J329" s="9">
        <f t="shared" si="5"/>
        <v>2.994011976047907E-2</v>
      </c>
    </row>
    <row r="330" spans="1:10" x14ac:dyDescent="0.25">
      <c r="A330" t="s">
        <v>1495</v>
      </c>
      <c r="B330" s="24">
        <v>1.72</v>
      </c>
      <c r="C330" s="24">
        <v>1.75</v>
      </c>
      <c r="D330" s="24">
        <v>1.69</v>
      </c>
      <c r="E330" s="24">
        <v>1.72</v>
      </c>
      <c r="F330" s="24">
        <v>28206</v>
      </c>
      <c r="G330" s="24">
        <v>8617988</v>
      </c>
      <c r="H330" s="7">
        <v>328</v>
      </c>
      <c r="J330" s="9">
        <f t="shared" si="5"/>
        <v>0</v>
      </c>
    </row>
    <row r="331" spans="1:10" x14ac:dyDescent="0.25">
      <c r="A331" t="s">
        <v>1494</v>
      </c>
      <c r="B331" s="24">
        <v>1.71</v>
      </c>
      <c r="C331" s="24">
        <v>1.74</v>
      </c>
      <c r="D331" s="24">
        <v>1.68</v>
      </c>
      <c r="E331" s="24">
        <v>1.72</v>
      </c>
      <c r="F331" s="24">
        <v>38890</v>
      </c>
      <c r="G331" s="24">
        <v>8611194</v>
      </c>
      <c r="H331" s="7">
        <v>329</v>
      </c>
      <c r="J331" s="9">
        <f t="shared" si="5"/>
        <v>5.8479532163742748E-3</v>
      </c>
    </row>
    <row r="332" spans="1:10" x14ac:dyDescent="0.25">
      <c r="A332" t="s">
        <v>1493</v>
      </c>
      <c r="B332" s="24">
        <v>1.72</v>
      </c>
      <c r="C332" s="24">
        <v>1.74</v>
      </c>
      <c r="D332" s="24">
        <v>1.69</v>
      </c>
      <c r="E332" s="24">
        <v>1.71</v>
      </c>
      <c r="F332" s="24">
        <v>45656</v>
      </c>
      <c r="G332" s="24">
        <v>8579115</v>
      </c>
      <c r="H332" s="7">
        <v>330</v>
      </c>
      <c r="J332" s="9">
        <f t="shared" si="5"/>
        <v>-5.8139534883720981E-3</v>
      </c>
    </row>
    <row r="333" spans="1:10" x14ac:dyDescent="0.25">
      <c r="A333" t="s">
        <v>1492</v>
      </c>
      <c r="B333" s="24">
        <v>1.73</v>
      </c>
      <c r="C333" s="24">
        <v>1.73</v>
      </c>
      <c r="D333" s="24">
        <v>1.62</v>
      </c>
      <c r="E333" s="24">
        <v>1.66</v>
      </c>
      <c r="F333" s="24">
        <v>65124</v>
      </c>
      <c r="G333" s="24">
        <v>8337722</v>
      </c>
      <c r="H333" s="7">
        <v>331</v>
      </c>
      <c r="J333" s="9">
        <f t="shared" si="5"/>
        <v>-4.0462427745664775E-2</v>
      </c>
    </row>
    <row r="334" spans="1:10" x14ac:dyDescent="0.25">
      <c r="A334" t="s">
        <v>1491</v>
      </c>
      <c r="B334" s="24">
        <v>1.66</v>
      </c>
      <c r="C334" s="24">
        <v>1.69</v>
      </c>
      <c r="D334" s="24">
        <v>1.62</v>
      </c>
      <c r="E334" s="24">
        <v>1.64</v>
      </c>
      <c r="F334" s="24">
        <v>43774</v>
      </c>
      <c r="G334" s="24">
        <v>8234995</v>
      </c>
      <c r="H334" s="7">
        <v>332</v>
      </c>
      <c r="J334" s="9">
        <f t="shared" si="5"/>
        <v>-1.2048192771084348E-2</v>
      </c>
    </row>
    <row r="335" spans="1:10" x14ac:dyDescent="0.25">
      <c r="A335" t="s">
        <v>1490</v>
      </c>
      <c r="B335" s="24">
        <v>1.64</v>
      </c>
      <c r="C335" s="24">
        <v>1.67</v>
      </c>
      <c r="D335" s="24">
        <v>1.62</v>
      </c>
      <c r="E335" s="24">
        <v>1.66</v>
      </c>
      <c r="F335" s="24">
        <v>46532</v>
      </c>
      <c r="G335" s="24">
        <v>8360752</v>
      </c>
      <c r="H335" s="7">
        <v>333</v>
      </c>
      <c r="J335" s="9">
        <f t="shared" si="5"/>
        <v>1.2195121951219523E-2</v>
      </c>
    </row>
    <row r="336" spans="1:10" x14ac:dyDescent="0.25">
      <c r="A336" t="s">
        <v>1489</v>
      </c>
      <c r="B336" s="24">
        <v>1.66</v>
      </c>
      <c r="C336" s="24">
        <v>1.67</v>
      </c>
      <c r="D336" s="24">
        <v>1.33</v>
      </c>
      <c r="E336" s="24">
        <v>1.35</v>
      </c>
      <c r="F336" s="24">
        <v>77956</v>
      </c>
      <c r="G336" s="24">
        <v>6790835</v>
      </c>
      <c r="H336" s="7">
        <v>334</v>
      </c>
      <c r="J336" s="9">
        <f t="shared" si="5"/>
        <v>-0.18674698795180714</v>
      </c>
    </row>
    <row r="337" spans="1:10" x14ac:dyDescent="0.25">
      <c r="A337" t="s">
        <v>1488</v>
      </c>
      <c r="B337" s="24">
        <v>1.34</v>
      </c>
      <c r="C337" s="24">
        <v>1.35</v>
      </c>
      <c r="D337" s="24">
        <v>1.05</v>
      </c>
      <c r="E337" s="24">
        <v>1.08</v>
      </c>
      <c r="F337" s="24">
        <v>41255</v>
      </c>
      <c r="G337" s="24">
        <v>5458201</v>
      </c>
      <c r="H337" s="7">
        <v>335</v>
      </c>
      <c r="J337" s="9">
        <f t="shared" si="5"/>
        <v>-0.19402985074626866</v>
      </c>
    </row>
    <row r="338" spans="1:10" x14ac:dyDescent="0.25">
      <c r="A338" t="s">
        <v>1487</v>
      </c>
      <c r="B338" s="24">
        <v>1.08</v>
      </c>
      <c r="C338" s="24">
        <v>1.35</v>
      </c>
      <c r="D338" s="24">
        <v>1.08</v>
      </c>
      <c r="E338" s="24">
        <v>1.29</v>
      </c>
      <c r="F338" s="24">
        <v>31672</v>
      </c>
      <c r="G338" s="24">
        <v>6499815</v>
      </c>
      <c r="H338" s="7">
        <v>336</v>
      </c>
      <c r="J338" s="9">
        <f t="shared" si="5"/>
        <v>0.19444444444444439</v>
      </c>
    </row>
    <row r="339" spans="1:10" x14ac:dyDescent="0.25">
      <c r="A339" t="s">
        <v>1486</v>
      </c>
      <c r="B339" s="24">
        <v>1.29</v>
      </c>
      <c r="C339" s="24">
        <v>1.38</v>
      </c>
      <c r="D339" s="24">
        <v>1.23</v>
      </c>
      <c r="E339" s="24">
        <v>1.28</v>
      </c>
      <c r="F339" s="24">
        <v>67351</v>
      </c>
      <c r="G339" s="24">
        <v>6436026</v>
      </c>
      <c r="H339" s="7">
        <v>337</v>
      </c>
      <c r="J339" s="9">
        <f t="shared" si="5"/>
        <v>-7.7519379844961309E-3</v>
      </c>
    </row>
    <row r="340" spans="1:10" x14ac:dyDescent="0.25">
      <c r="A340" t="s">
        <v>1485</v>
      </c>
      <c r="B340" s="24">
        <v>1.27</v>
      </c>
      <c r="C340" s="24">
        <v>1.29</v>
      </c>
      <c r="D340" s="24">
        <v>1.18</v>
      </c>
      <c r="E340" s="24">
        <v>1.22</v>
      </c>
      <c r="F340" s="24">
        <v>29037</v>
      </c>
      <c r="G340" s="24">
        <v>6151079</v>
      </c>
      <c r="H340" s="7">
        <v>338</v>
      </c>
      <c r="J340" s="9">
        <f t="shared" si="5"/>
        <v>-3.9370078740157514E-2</v>
      </c>
    </row>
    <row r="341" spans="1:10" x14ac:dyDescent="0.25">
      <c r="A341" t="s">
        <v>1484</v>
      </c>
      <c r="B341" s="24">
        <v>1.22</v>
      </c>
      <c r="C341" s="24">
        <v>1.35</v>
      </c>
      <c r="D341" s="24">
        <v>1.19</v>
      </c>
      <c r="E341" s="24">
        <v>1.31</v>
      </c>
      <c r="F341" s="24">
        <v>43795</v>
      </c>
      <c r="G341" s="24">
        <v>6621059</v>
      </c>
      <c r="H341" s="7">
        <v>339</v>
      </c>
      <c r="J341" s="9">
        <f t="shared" si="5"/>
        <v>7.3770491803278757E-2</v>
      </c>
    </row>
    <row r="342" spans="1:10" x14ac:dyDescent="0.25">
      <c r="A342" t="s">
        <v>1483</v>
      </c>
      <c r="B342" s="24">
        <v>1.31</v>
      </c>
      <c r="C342" s="24">
        <v>1.37</v>
      </c>
      <c r="D342" s="24">
        <v>1.31</v>
      </c>
      <c r="E342" s="24">
        <v>1.37</v>
      </c>
      <c r="F342" s="24">
        <v>53757</v>
      </c>
      <c r="G342" s="24">
        <v>6902411</v>
      </c>
      <c r="H342" s="7">
        <v>340</v>
      </c>
      <c r="J342" s="9">
        <f t="shared" si="5"/>
        <v>4.5801526717557293E-2</v>
      </c>
    </row>
    <row r="343" spans="1:10" x14ac:dyDescent="0.25">
      <c r="A343" t="s">
        <v>1482</v>
      </c>
      <c r="B343" s="24">
        <v>1.36</v>
      </c>
      <c r="C343" s="24">
        <v>1.43</v>
      </c>
      <c r="D343" s="24">
        <v>1.32</v>
      </c>
      <c r="E343" s="24">
        <v>1.43</v>
      </c>
      <c r="F343" s="24">
        <v>68855</v>
      </c>
      <c r="G343" s="24">
        <v>7225412</v>
      </c>
      <c r="H343" s="7">
        <v>341</v>
      </c>
      <c r="J343" s="9">
        <f t="shared" si="5"/>
        <v>5.1470588235293997E-2</v>
      </c>
    </row>
    <row r="344" spans="1:10" x14ac:dyDescent="0.25">
      <c r="A344" t="s">
        <v>1481</v>
      </c>
      <c r="B344" s="24">
        <v>1.43</v>
      </c>
      <c r="C344" s="24">
        <v>1.62</v>
      </c>
      <c r="D344" s="24">
        <v>1.42</v>
      </c>
      <c r="E344" s="24">
        <v>1.6</v>
      </c>
      <c r="F344" s="24">
        <v>108223</v>
      </c>
      <c r="G344" s="24">
        <v>8074560</v>
      </c>
      <c r="H344" s="7">
        <v>342</v>
      </c>
      <c r="J344" s="9">
        <f t="shared" si="5"/>
        <v>0.11888111888111899</v>
      </c>
    </row>
    <row r="345" spans="1:10" x14ac:dyDescent="0.25">
      <c r="A345" t="s">
        <v>1480</v>
      </c>
      <c r="B345" s="24">
        <v>1.6</v>
      </c>
      <c r="C345" s="24">
        <v>1.71</v>
      </c>
      <c r="D345" s="24">
        <v>1.55</v>
      </c>
      <c r="E345" s="24">
        <v>1.63</v>
      </c>
      <c r="F345" s="24">
        <v>73737</v>
      </c>
      <c r="G345" s="24">
        <v>8243911</v>
      </c>
      <c r="H345" s="7">
        <v>343</v>
      </c>
      <c r="J345" s="9">
        <f t="shared" si="5"/>
        <v>1.8749999999999878E-2</v>
      </c>
    </row>
    <row r="346" spans="1:10" x14ac:dyDescent="0.25">
      <c r="A346" t="s">
        <v>1479</v>
      </c>
      <c r="B346" s="24">
        <v>1.63</v>
      </c>
      <c r="C346" s="24">
        <v>1.64</v>
      </c>
      <c r="D346" s="24">
        <v>1.56</v>
      </c>
      <c r="E346" s="24">
        <v>1.59</v>
      </c>
      <c r="F346" s="24">
        <v>70270</v>
      </c>
      <c r="G346" s="24">
        <v>8063435</v>
      </c>
      <c r="H346" s="7">
        <v>344</v>
      </c>
      <c r="J346" s="9">
        <f t="shared" si="5"/>
        <v>-2.4539877300613383E-2</v>
      </c>
    </row>
    <row r="347" spans="1:10" x14ac:dyDescent="0.25">
      <c r="A347" t="s">
        <v>1478</v>
      </c>
      <c r="B347" s="24">
        <v>1.6</v>
      </c>
      <c r="C347" s="24">
        <v>1.74</v>
      </c>
      <c r="D347" s="24">
        <v>1.58</v>
      </c>
      <c r="E347" s="24">
        <v>1.74</v>
      </c>
      <c r="F347" s="24">
        <v>51767</v>
      </c>
      <c r="G347" s="24">
        <v>8802552</v>
      </c>
      <c r="H347" s="7">
        <v>345</v>
      </c>
      <c r="J347" s="9">
        <f t="shared" si="5"/>
        <v>8.7499999999999939E-2</v>
      </c>
    </row>
    <row r="348" spans="1:10" x14ac:dyDescent="0.25">
      <c r="A348" t="s">
        <v>1477</v>
      </c>
      <c r="B348" s="24">
        <v>1.74</v>
      </c>
      <c r="C348" s="24">
        <v>1.82</v>
      </c>
      <c r="D348" s="24">
        <v>1.72</v>
      </c>
      <c r="E348" s="24">
        <v>1.81</v>
      </c>
      <c r="F348" s="24">
        <v>60453</v>
      </c>
      <c r="G348" s="24">
        <v>9161222</v>
      </c>
      <c r="H348" s="7">
        <v>346</v>
      </c>
      <c r="J348" s="9">
        <f t="shared" si="5"/>
        <v>4.0229885057471299E-2</v>
      </c>
    </row>
    <row r="349" spans="1:10" x14ac:dyDescent="0.25">
      <c r="A349" t="s">
        <v>1476</v>
      </c>
      <c r="B349" s="24">
        <v>1.81</v>
      </c>
      <c r="C349" s="24">
        <v>2.09</v>
      </c>
      <c r="D349" s="24">
        <v>1.79</v>
      </c>
      <c r="E349" s="24">
        <v>1.88</v>
      </c>
      <c r="F349" s="24">
        <v>110222</v>
      </c>
      <c r="G349" s="24">
        <v>9534547</v>
      </c>
      <c r="H349" s="7">
        <v>347</v>
      </c>
      <c r="J349" s="9">
        <f t="shared" si="5"/>
        <v>3.8674033149171179E-2</v>
      </c>
    </row>
    <row r="350" spans="1:10" x14ac:dyDescent="0.25">
      <c r="A350" t="s">
        <v>1475</v>
      </c>
      <c r="B350" s="24">
        <v>1.87</v>
      </c>
      <c r="C350" s="24">
        <v>1.89</v>
      </c>
      <c r="D350" s="24">
        <v>1.68</v>
      </c>
      <c r="E350" s="24">
        <v>1.82</v>
      </c>
      <c r="F350" s="24">
        <v>73397</v>
      </c>
      <c r="G350" s="24">
        <v>9252111</v>
      </c>
      <c r="H350" s="7">
        <v>348</v>
      </c>
      <c r="J350" s="9">
        <f t="shared" si="5"/>
        <v>-2.6737967914438526E-2</v>
      </c>
    </row>
    <row r="351" spans="1:10" x14ac:dyDescent="0.25">
      <c r="A351" t="s">
        <v>1474</v>
      </c>
      <c r="B351" s="24">
        <v>1.82</v>
      </c>
      <c r="C351" s="24">
        <v>1.82</v>
      </c>
      <c r="D351" s="24">
        <v>1.6</v>
      </c>
      <c r="E351" s="24">
        <v>1.65</v>
      </c>
      <c r="F351" s="24">
        <v>67481</v>
      </c>
      <c r="G351" s="24">
        <v>8358577</v>
      </c>
      <c r="H351" s="7">
        <v>349</v>
      </c>
      <c r="J351" s="9">
        <f t="shared" si="5"/>
        <v>-9.3406593406593491E-2</v>
      </c>
    </row>
    <row r="352" spans="1:10" x14ac:dyDescent="0.25">
      <c r="A352" t="s">
        <v>1473</v>
      </c>
      <c r="B352" s="24">
        <v>1.64</v>
      </c>
      <c r="C352" s="24">
        <v>1.68</v>
      </c>
      <c r="D352" s="24">
        <v>1.58</v>
      </c>
      <c r="E352" s="24">
        <v>1.64</v>
      </c>
      <c r="F352" s="24">
        <v>67225</v>
      </c>
      <c r="G352" s="24">
        <v>8349242</v>
      </c>
      <c r="H352" s="7">
        <v>350</v>
      </c>
      <c r="J352" s="9">
        <f t="shared" si="5"/>
        <v>0</v>
      </c>
    </row>
    <row r="353" spans="1:10" x14ac:dyDescent="0.25">
      <c r="A353" t="s">
        <v>1472</v>
      </c>
      <c r="B353" s="24">
        <v>1.64</v>
      </c>
      <c r="C353" s="24">
        <v>1.7</v>
      </c>
      <c r="D353" s="24">
        <v>1.61</v>
      </c>
      <c r="E353" s="24">
        <v>1.64</v>
      </c>
      <c r="F353" s="24">
        <v>53994</v>
      </c>
      <c r="G353" s="24">
        <v>8341633</v>
      </c>
      <c r="H353" s="7">
        <v>351</v>
      </c>
      <c r="J353" s="9">
        <f t="shared" si="5"/>
        <v>0</v>
      </c>
    </row>
    <row r="354" spans="1:10" x14ac:dyDescent="0.25">
      <c r="A354" t="s">
        <v>1471</v>
      </c>
      <c r="B354" s="24">
        <v>1.64</v>
      </c>
      <c r="C354" s="24">
        <v>1.68</v>
      </c>
      <c r="D354" s="24">
        <v>1.6</v>
      </c>
      <c r="E354" s="24">
        <v>1.61</v>
      </c>
      <c r="F354" s="24">
        <v>33035</v>
      </c>
      <c r="G354" s="24">
        <v>8203068</v>
      </c>
      <c r="H354" s="7">
        <v>352</v>
      </c>
      <c r="J354" s="9">
        <f t="shared" si="5"/>
        <v>-1.8292682926829149E-2</v>
      </c>
    </row>
    <row r="355" spans="1:10" x14ac:dyDescent="0.25">
      <c r="A355" t="s">
        <v>1470</v>
      </c>
      <c r="B355" s="24">
        <v>1.61</v>
      </c>
      <c r="C355" s="24">
        <v>1.93</v>
      </c>
      <c r="D355" s="24">
        <v>1.56</v>
      </c>
      <c r="E355" s="24">
        <v>1.88</v>
      </c>
      <c r="F355" s="24">
        <v>296157</v>
      </c>
      <c r="G355" s="24">
        <v>9588399</v>
      </c>
      <c r="H355" s="7">
        <v>353</v>
      </c>
      <c r="J355" s="9">
        <f t="shared" si="5"/>
        <v>0.16770186335403714</v>
      </c>
    </row>
    <row r="356" spans="1:10" x14ac:dyDescent="0.25">
      <c r="A356" t="s">
        <v>1469</v>
      </c>
      <c r="B356" s="24">
        <v>1.88</v>
      </c>
      <c r="C356" s="24">
        <v>1.96</v>
      </c>
      <c r="D356" s="24">
        <v>1.78</v>
      </c>
      <c r="E356" s="24">
        <v>1.93</v>
      </c>
      <c r="F356" s="24">
        <v>154511</v>
      </c>
      <c r="G356" s="24">
        <v>9843751</v>
      </c>
      <c r="H356" s="7">
        <v>354</v>
      </c>
      <c r="J356" s="9">
        <f t="shared" si="5"/>
        <v>2.6595744680851088E-2</v>
      </c>
    </row>
    <row r="357" spans="1:10" x14ac:dyDescent="0.25">
      <c r="A357" t="s">
        <v>1468</v>
      </c>
      <c r="B357" s="24">
        <v>1.93</v>
      </c>
      <c r="C357" s="24">
        <v>1.96</v>
      </c>
      <c r="D357" s="24">
        <v>1.75</v>
      </c>
      <c r="E357" s="24">
        <v>1.79</v>
      </c>
      <c r="F357" s="24">
        <v>62006</v>
      </c>
      <c r="G357" s="24">
        <v>9108583</v>
      </c>
      <c r="H357" s="7">
        <v>355</v>
      </c>
      <c r="J357" s="9">
        <f t="shared" si="5"/>
        <v>-7.2538860103626895E-2</v>
      </c>
    </row>
    <row r="358" spans="1:10" x14ac:dyDescent="0.25">
      <c r="A358" t="s">
        <v>1467</v>
      </c>
      <c r="B358" s="24">
        <v>1.78</v>
      </c>
      <c r="C358" s="24">
        <v>1.86</v>
      </c>
      <c r="D358" s="24">
        <v>1.77</v>
      </c>
      <c r="E358" s="24">
        <v>1.83</v>
      </c>
      <c r="F358" s="24">
        <v>58636</v>
      </c>
      <c r="G358" s="24">
        <v>9313697</v>
      </c>
      <c r="H358" s="7">
        <v>356</v>
      </c>
      <c r="J358" s="9">
        <f t="shared" si="5"/>
        <v>2.8089887640449462E-2</v>
      </c>
    </row>
    <row r="359" spans="1:10" x14ac:dyDescent="0.25">
      <c r="A359" t="s">
        <v>1466</v>
      </c>
      <c r="B359" s="24">
        <v>1.83</v>
      </c>
      <c r="C359" s="24">
        <v>1.89</v>
      </c>
      <c r="D359" s="24">
        <v>1.73</v>
      </c>
      <c r="E359" s="24">
        <v>1.77</v>
      </c>
      <c r="F359" s="24">
        <v>49522</v>
      </c>
      <c r="G359" s="24">
        <v>9038844</v>
      </c>
      <c r="H359" s="7">
        <v>357</v>
      </c>
      <c r="J359" s="9">
        <f t="shared" si="5"/>
        <v>-3.2786885245901669E-2</v>
      </c>
    </row>
    <row r="360" spans="1:10" x14ac:dyDescent="0.25">
      <c r="A360" t="s">
        <v>1465</v>
      </c>
      <c r="B360" s="24">
        <v>1.77</v>
      </c>
      <c r="C360" s="24">
        <v>1.87</v>
      </c>
      <c r="D360" s="24">
        <v>1.74</v>
      </c>
      <c r="E360" s="24">
        <v>1.79</v>
      </c>
      <c r="F360" s="24">
        <v>40361</v>
      </c>
      <c r="G360" s="24">
        <v>9162328</v>
      </c>
      <c r="H360" s="7">
        <v>358</v>
      </c>
      <c r="J360" s="9">
        <f t="shared" si="5"/>
        <v>1.1299435028248598E-2</v>
      </c>
    </row>
    <row r="361" spans="1:10" x14ac:dyDescent="0.25">
      <c r="A361" t="s">
        <v>1464</v>
      </c>
      <c r="B361" s="24">
        <v>1.8</v>
      </c>
      <c r="C361" s="24">
        <v>1.87</v>
      </c>
      <c r="D361" s="24">
        <v>1.8</v>
      </c>
      <c r="E361" s="24">
        <v>1.86</v>
      </c>
      <c r="F361" s="24">
        <v>30169</v>
      </c>
      <c r="G361" s="24">
        <v>9518423</v>
      </c>
      <c r="H361" s="7">
        <v>359</v>
      </c>
      <c r="J361" s="9">
        <f t="shared" si="5"/>
        <v>3.3333333333333361E-2</v>
      </c>
    </row>
    <row r="362" spans="1:10" x14ac:dyDescent="0.25">
      <c r="A362" t="s">
        <v>1463</v>
      </c>
      <c r="B362" s="24">
        <v>1.86</v>
      </c>
      <c r="C362" s="24">
        <v>1.86</v>
      </c>
      <c r="D362" s="24">
        <v>1.8</v>
      </c>
      <c r="E362" s="24">
        <v>1.84</v>
      </c>
      <c r="F362" s="24">
        <v>44831</v>
      </c>
      <c r="G362" s="24">
        <v>9389051</v>
      </c>
      <c r="H362" s="7">
        <v>360</v>
      </c>
      <c r="J362" s="9">
        <f t="shared" si="5"/>
        <v>-1.075268817204302E-2</v>
      </c>
    </row>
    <row r="363" spans="1:10" x14ac:dyDescent="0.25">
      <c r="A363" t="s">
        <v>1462</v>
      </c>
      <c r="B363" s="24">
        <v>1.84</v>
      </c>
      <c r="C363" s="24">
        <v>2.27</v>
      </c>
      <c r="D363" s="24">
        <v>1.83</v>
      </c>
      <c r="E363" s="24">
        <v>2.17</v>
      </c>
      <c r="F363" s="24">
        <v>270445</v>
      </c>
      <c r="G363" s="24">
        <v>11116323</v>
      </c>
      <c r="H363" s="7">
        <v>361</v>
      </c>
      <c r="J363" s="9">
        <f t="shared" si="5"/>
        <v>0.17934782608695643</v>
      </c>
    </row>
    <row r="364" spans="1:10" x14ac:dyDescent="0.25">
      <c r="A364" t="s">
        <v>1461</v>
      </c>
      <c r="B364" s="24">
        <v>2.16</v>
      </c>
      <c r="C364" s="24">
        <v>2.4900000000000002</v>
      </c>
      <c r="D364" s="24">
        <v>2.06</v>
      </c>
      <c r="E364" s="24">
        <v>2.4900000000000002</v>
      </c>
      <c r="F364" s="24">
        <v>238651</v>
      </c>
      <c r="G364" s="24">
        <v>12751110</v>
      </c>
      <c r="H364" s="7">
        <v>362</v>
      </c>
      <c r="J364" s="9">
        <f t="shared" si="5"/>
        <v>0.15277777777777779</v>
      </c>
    </row>
    <row r="365" spans="1:10" x14ac:dyDescent="0.25">
      <c r="A365" t="s">
        <v>1460</v>
      </c>
      <c r="B365" s="24">
        <v>2.48</v>
      </c>
      <c r="C365" s="24">
        <v>3.43</v>
      </c>
      <c r="D365" s="24">
        <v>2.46</v>
      </c>
      <c r="E365" s="24">
        <v>3.23</v>
      </c>
      <c r="F365" s="24">
        <v>774898</v>
      </c>
      <c r="G365" s="24">
        <v>16513273</v>
      </c>
      <c r="H365" s="7">
        <v>363</v>
      </c>
      <c r="J365" s="9">
        <f t="shared" si="5"/>
        <v>0.30241935483870969</v>
      </c>
    </row>
    <row r="366" spans="1:10" x14ac:dyDescent="0.25">
      <c r="A366" t="s">
        <v>1459</v>
      </c>
      <c r="B366" s="24">
        <v>3.2</v>
      </c>
      <c r="C366" s="24">
        <v>3.4</v>
      </c>
      <c r="D366" s="24">
        <v>2.67</v>
      </c>
      <c r="E366" s="24">
        <v>2.81</v>
      </c>
      <c r="F366" s="24">
        <v>549894</v>
      </c>
      <c r="G366" s="24">
        <v>14397381</v>
      </c>
      <c r="H366" s="7">
        <v>364</v>
      </c>
      <c r="J366" s="9">
        <f t="shared" si="5"/>
        <v>-0.12187500000000004</v>
      </c>
    </row>
    <row r="367" spans="1:10" x14ac:dyDescent="0.25">
      <c r="A367" t="s">
        <v>1458</v>
      </c>
      <c r="B367" s="24">
        <v>2.82</v>
      </c>
      <c r="C367" s="24">
        <v>3.29</v>
      </c>
      <c r="D367" s="24">
        <v>2.78</v>
      </c>
      <c r="E367" s="24">
        <v>2.92</v>
      </c>
      <c r="F367" s="24">
        <v>228439</v>
      </c>
      <c r="G367" s="24">
        <v>14952957</v>
      </c>
      <c r="H367" s="7">
        <v>365</v>
      </c>
      <c r="J367" s="9">
        <f t="shared" si="5"/>
        <v>3.5460992907801449E-2</v>
      </c>
    </row>
    <row r="368" spans="1:10" x14ac:dyDescent="0.25">
      <c r="A368" t="s">
        <v>1457</v>
      </c>
      <c r="B368" s="24">
        <v>2.92</v>
      </c>
      <c r="C368" s="24">
        <v>3.14</v>
      </c>
      <c r="D368" s="24">
        <v>2.75</v>
      </c>
      <c r="E368" s="24">
        <v>2.88</v>
      </c>
      <c r="F368" s="24">
        <v>208369</v>
      </c>
      <c r="G368" s="24">
        <v>14765031</v>
      </c>
      <c r="H368" s="7">
        <v>366</v>
      </c>
      <c r="J368" s="9">
        <f t="shared" si="5"/>
        <v>-1.3698630136986314E-2</v>
      </c>
    </row>
    <row r="369" spans="1:10" x14ac:dyDescent="0.25">
      <c r="A369" t="s">
        <v>1456</v>
      </c>
      <c r="B369" s="24">
        <v>2.89</v>
      </c>
      <c r="C369" s="24">
        <v>2.89</v>
      </c>
      <c r="D369" s="24">
        <v>2.56</v>
      </c>
      <c r="E369" s="24">
        <v>2.76</v>
      </c>
      <c r="F369" s="24">
        <v>212369</v>
      </c>
      <c r="G369" s="24">
        <v>14165278</v>
      </c>
      <c r="H369" s="7">
        <v>367</v>
      </c>
      <c r="J369" s="9">
        <f t="shared" si="5"/>
        <v>-4.498269896193783E-2</v>
      </c>
    </row>
    <row r="370" spans="1:10" x14ac:dyDescent="0.25">
      <c r="A370" t="s">
        <v>1455</v>
      </c>
      <c r="B370" s="24">
        <v>2.77</v>
      </c>
      <c r="C370" s="24">
        <v>2.9</v>
      </c>
      <c r="D370" s="24">
        <v>2.69</v>
      </c>
      <c r="E370" s="24">
        <v>2.75</v>
      </c>
      <c r="F370" s="24">
        <v>76067</v>
      </c>
      <c r="G370" s="24">
        <v>14135936</v>
      </c>
      <c r="H370" s="7">
        <v>368</v>
      </c>
      <c r="J370" s="9">
        <f t="shared" si="5"/>
        <v>-7.2202166064982013E-3</v>
      </c>
    </row>
    <row r="371" spans="1:10" x14ac:dyDescent="0.25">
      <c r="A371" t="s">
        <v>1454</v>
      </c>
      <c r="B371" s="24">
        <v>2.76</v>
      </c>
      <c r="C371" s="24">
        <v>2.79</v>
      </c>
      <c r="D371" s="24">
        <v>2.63</v>
      </c>
      <c r="E371" s="24">
        <v>2.63</v>
      </c>
      <c r="F371" s="24">
        <v>103557</v>
      </c>
      <c r="G371" s="24">
        <v>13516003</v>
      </c>
      <c r="H371" s="7">
        <v>369</v>
      </c>
      <c r="J371" s="9">
        <f t="shared" si="5"/>
        <v>-4.7101449275362285E-2</v>
      </c>
    </row>
    <row r="372" spans="1:10" x14ac:dyDescent="0.25">
      <c r="A372" t="s">
        <v>1453</v>
      </c>
      <c r="B372" s="24">
        <v>2.64</v>
      </c>
      <c r="C372" s="24">
        <v>2.85</v>
      </c>
      <c r="D372" s="24">
        <v>2.5099999999999998</v>
      </c>
      <c r="E372" s="24">
        <v>2.84</v>
      </c>
      <c r="F372" s="24">
        <v>98988</v>
      </c>
      <c r="G372" s="24">
        <v>14574775</v>
      </c>
      <c r="H372" s="7">
        <v>370</v>
      </c>
      <c r="J372" s="9">
        <f t="shared" si="5"/>
        <v>7.5757575757575649E-2</v>
      </c>
    </row>
    <row r="373" spans="1:10" x14ac:dyDescent="0.25">
      <c r="A373" t="s">
        <v>1452</v>
      </c>
      <c r="B373" s="24">
        <v>2.8</v>
      </c>
      <c r="C373" s="24">
        <v>2.86</v>
      </c>
      <c r="D373" s="24">
        <v>2.68</v>
      </c>
      <c r="E373" s="24">
        <v>2.83</v>
      </c>
      <c r="F373" s="24">
        <v>84624</v>
      </c>
      <c r="G373" s="24">
        <v>14560412</v>
      </c>
      <c r="H373" s="7">
        <v>371</v>
      </c>
      <c r="J373" s="9">
        <f t="shared" si="5"/>
        <v>1.0714285714285805E-2</v>
      </c>
    </row>
    <row r="374" spans="1:10" x14ac:dyDescent="0.25">
      <c r="A374" t="s">
        <v>1451</v>
      </c>
      <c r="B374" s="24">
        <v>2.83</v>
      </c>
      <c r="C374" s="24">
        <v>2.83</v>
      </c>
      <c r="D374" s="24">
        <v>2.66</v>
      </c>
      <c r="E374" s="24">
        <v>2.74</v>
      </c>
      <c r="F374" s="24">
        <v>61415</v>
      </c>
      <c r="G374" s="24">
        <v>14074920</v>
      </c>
      <c r="H374" s="7">
        <v>372</v>
      </c>
      <c r="J374" s="9">
        <f t="shared" si="5"/>
        <v>-3.1802120141342705E-2</v>
      </c>
    </row>
    <row r="375" spans="1:10" x14ac:dyDescent="0.25">
      <c r="A375" t="s">
        <v>1450</v>
      </c>
      <c r="B375" s="24">
        <v>2.74</v>
      </c>
      <c r="C375" s="24">
        <v>2.82</v>
      </c>
      <c r="D375" s="24">
        <v>2.64</v>
      </c>
      <c r="E375" s="24">
        <v>2.78</v>
      </c>
      <c r="F375" s="24">
        <v>110159</v>
      </c>
      <c r="G375" s="24">
        <v>14291627</v>
      </c>
      <c r="H375" s="7">
        <v>373</v>
      </c>
      <c r="J375" s="9">
        <f t="shared" si="5"/>
        <v>1.4598540145985252E-2</v>
      </c>
    </row>
    <row r="376" spans="1:10" x14ac:dyDescent="0.25">
      <c r="A376" t="s">
        <v>1449</v>
      </c>
      <c r="B376" s="24">
        <v>2.78</v>
      </c>
      <c r="C376" s="24">
        <v>2.86</v>
      </c>
      <c r="D376" s="24">
        <v>2.4700000000000002</v>
      </c>
      <c r="E376" s="24">
        <v>2.5299999999999998</v>
      </c>
      <c r="F376" s="24">
        <v>75804</v>
      </c>
      <c r="G376" s="24">
        <v>12999946</v>
      </c>
      <c r="H376" s="7">
        <v>374</v>
      </c>
      <c r="J376" s="9">
        <f t="shared" si="5"/>
        <v>-8.9928057553956844E-2</v>
      </c>
    </row>
    <row r="377" spans="1:10" x14ac:dyDescent="0.25">
      <c r="A377" t="s">
        <v>1448</v>
      </c>
      <c r="B377" s="24">
        <v>2.5499999999999998</v>
      </c>
      <c r="C377" s="24">
        <v>2.56</v>
      </c>
      <c r="D377" s="24">
        <v>2.44</v>
      </c>
      <c r="E377" s="24">
        <v>2.52</v>
      </c>
      <c r="F377" s="24">
        <v>80898</v>
      </c>
      <c r="G377" s="24">
        <v>13002832</v>
      </c>
      <c r="H377" s="7">
        <v>375</v>
      </c>
      <c r="J377" s="9">
        <f t="shared" si="5"/>
        <v>-1.1764705882352865E-2</v>
      </c>
    </row>
    <row r="378" spans="1:10" x14ac:dyDescent="0.25">
      <c r="A378" t="s">
        <v>1447</v>
      </c>
      <c r="B378" s="24">
        <v>2.5299999999999998</v>
      </c>
      <c r="C378" s="24">
        <v>2.98</v>
      </c>
      <c r="D378" s="24">
        <v>2.46</v>
      </c>
      <c r="E378" s="24">
        <v>2.94</v>
      </c>
      <c r="F378" s="24">
        <v>170477</v>
      </c>
      <c r="G378" s="24">
        <v>15136340</v>
      </c>
      <c r="H378" s="7">
        <v>376</v>
      </c>
      <c r="J378" s="9">
        <f t="shared" si="5"/>
        <v>0.16205533596837951</v>
      </c>
    </row>
    <row r="379" spans="1:10" x14ac:dyDescent="0.25">
      <c r="A379" t="s">
        <v>1446</v>
      </c>
      <c r="B379" s="24">
        <v>2.94</v>
      </c>
      <c r="C379" s="24">
        <v>2.96</v>
      </c>
      <c r="D379" s="24">
        <v>2.65</v>
      </c>
      <c r="E379" s="24">
        <v>2.77</v>
      </c>
      <c r="F379" s="24">
        <v>134546</v>
      </c>
      <c r="G379" s="24">
        <v>14295993</v>
      </c>
      <c r="H379" s="7">
        <v>377</v>
      </c>
      <c r="J379" s="9">
        <f t="shared" si="5"/>
        <v>-5.7823129251700654E-2</v>
      </c>
    </row>
    <row r="380" spans="1:10" x14ac:dyDescent="0.25">
      <c r="A380" t="s">
        <v>1445</v>
      </c>
      <c r="B380" s="24">
        <v>2.77</v>
      </c>
      <c r="C380" s="24">
        <v>2.8</v>
      </c>
      <c r="D380" s="24">
        <v>2.67</v>
      </c>
      <c r="E380" s="24">
        <v>2.73</v>
      </c>
      <c r="F380" s="24">
        <v>74935</v>
      </c>
      <c r="G380" s="24">
        <v>14107065</v>
      </c>
      <c r="H380" s="7">
        <v>378</v>
      </c>
      <c r="J380" s="9">
        <f t="shared" si="5"/>
        <v>-1.4440433212996403E-2</v>
      </c>
    </row>
    <row r="381" spans="1:10" x14ac:dyDescent="0.25">
      <c r="A381" t="s">
        <v>1444</v>
      </c>
      <c r="B381" s="24">
        <v>2.73</v>
      </c>
      <c r="C381" s="24">
        <v>3.12</v>
      </c>
      <c r="D381" s="24">
        <v>2.73</v>
      </c>
      <c r="E381" s="24">
        <v>3.04</v>
      </c>
      <c r="F381" s="24">
        <v>118275</v>
      </c>
      <c r="G381" s="24">
        <v>15669778</v>
      </c>
      <c r="H381" s="7">
        <v>379</v>
      </c>
      <c r="J381" s="9">
        <f t="shared" si="5"/>
        <v>0.11355311355311358</v>
      </c>
    </row>
    <row r="382" spans="1:10" x14ac:dyDescent="0.25">
      <c r="A382" t="s">
        <v>1443</v>
      </c>
      <c r="B382" s="24">
        <v>3.03</v>
      </c>
      <c r="C382" s="24">
        <v>3.24</v>
      </c>
      <c r="D382" s="24">
        <v>2.95</v>
      </c>
      <c r="E382" s="24">
        <v>3.24</v>
      </c>
      <c r="F382" s="24">
        <v>110988</v>
      </c>
      <c r="G382" s="24">
        <v>16712481</v>
      </c>
      <c r="H382" s="7">
        <v>380</v>
      </c>
      <c r="J382" s="9">
        <f t="shared" si="5"/>
        <v>6.9306930693069452E-2</v>
      </c>
    </row>
    <row r="383" spans="1:10" x14ac:dyDescent="0.25">
      <c r="A383" t="s">
        <v>1442</v>
      </c>
      <c r="B383" s="24">
        <v>3.24</v>
      </c>
      <c r="C383" s="24">
        <v>3.4</v>
      </c>
      <c r="D383" s="24">
        <v>3.15</v>
      </c>
      <c r="E383" s="24">
        <v>3.33</v>
      </c>
      <c r="F383" s="24">
        <v>89917</v>
      </c>
      <c r="G383" s="24">
        <v>17199103</v>
      </c>
      <c r="H383" s="7">
        <v>381</v>
      </c>
      <c r="J383" s="9">
        <f t="shared" si="5"/>
        <v>2.7777777777777731E-2</v>
      </c>
    </row>
    <row r="384" spans="1:10" x14ac:dyDescent="0.25">
      <c r="A384" t="s">
        <v>1441</v>
      </c>
      <c r="B384" s="24">
        <v>3.33</v>
      </c>
      <c r="C384" s="24">
        <v>3.68</v>
      </c>
      <c r="D384" s="24">
        <v>3.27</v>
      </c>
      <c r="E384" s="24">
        <v>3.62</v>
      </c>
      <c r="F384" s="24">
        <v>154771</v>
      </c>
      <c r="G384" s="24">
        <v>18732374</v>
      </c>
      <c r="H384" s="7">
        <v>382</v>
      </c>
      <c r="J384" s="9">
        <f t="shared" si="5"/>
        <v>8.7087087087087095E-2</v>
      </c>
    </row>
    <row r="385" spans="1:10" x14ac:dyDescent="0.25">
      <c r="A385" t="s">
        <v>1440</v>
      </c>
      <c r="B385" s="24">
        <v>3.63</v>
      </c>
      <c r="C385" s="24">
        <v>3.7</v>
      </c>
      <c r="D385" s="24">
        <v>3.35</v>
      </c>
      <c r="E385" s="24">
        <v>3.47</v>
      </c>
      <c r="F385" s="24">
        <v>254781</v>
      </c>
      <c r="G385" s="24">
        <v>17945636</v>
      </c>
      <c r="H385" s="7">
        <v>383</v>
      </c>
      <c r="J385" s="9">
        <f t="shared" si="5"/>
        <v>-4.4077134986225813E-2</v>
      </c>
    </row>
    <row r="386" spans="1:10" x14ac:dyDescent="0.25">
      <c r="A386" t="s">
        <v>1439</v>
      </c>
      <c r="B386" s="24">
        <v>3.45</v>
      </c>
      <c r="C386" s="24">
        <v>3.77</v>
      </c>
      <c r="D386" s="24">
        <v>3.4</v>
      </c>
      <c r="E386" s="24">
        <v>3.5</v>
      </c>
      <c r="F386" s="24">
        <v>193537</v>
      </c>
      <c r="G386" s="24">
        <v>18094856</v>
      </c>
      <c r="H386" s="7">
        <v>384</v>
      </c>
      <c r="J386" s="9">
        <f t="shared" si="5"/>
        <v>1.4492753623188354E-2</v>
      </c>
    </row>
    <row r="387" spans="1:10" x14ac:dyDescent="0.25">
      <c r="A387" t="s">
        <v>1438</v>
      </c>
      <c r="B387" s="24">
        <v>3.5</v>
      </c>
      <c r="C387" s="24">
        <v>3.52</v>
      </c>
      <c r="D387" s="24">
        <v>3.27</v>
      </c>
      <c r="E387" s="24">
        <v>3.41</v>
      </c>
      <c r="F387" s="24">
        <v>146630</v>
      </c>
      <c r="G387" s="24">
        <v>17661212</v>
      </c>
      <c r="H387" s="7">
        <v>385</v>
      </c>
      <c r="J387" s="9">
        <f t="shared" si="5"/>
        <v>-2.5714285714285672E-2</v>
      </c>
    </row>
    <row r="388" spans="1:10" x14ac:dyDescent="0.25">
      <c r="A388" t="s">
        <v>1437</v>
      </c>
      <c r="B388" s="24">
        <v>3.41</v>
      </c>
      <c r="C388" s="24">
        <v>3.47</v>
      </c>
      <c r="D388" s="24">
        <v>3.29</v>
      </c>
      <c r="E388" s="24">
        <v>3.33</v>
      </c>
      <c r="F388" s="24">
        <v>73672</v>
      </c>
      <c r="G388" s="24">
        <v>17272013</v>
      </c>
      <c r="H388" s="7">
        <v>386</v>
      </c>
      <c r="J388" s="9">
        <f t="shared" ref="J388:J451" si="6">(E388-B388)/B388</f>
        <v>-2.3460410557184772E-2</v>
      </c>
    </row>
    <row r="389" spans="1:10" x14ac:dyDescent="0.25">
      <c r="A389" t="s">
        <v>1436</v>
      </c>
      <c r="B389" s="24">
        <v>3.34</v>
      </c>
      <c r="C389" s="24">
        <v>3.69</v>
      </c>
      <c r="D389" s="24">
        <v>3.32</v>
      </c>
      <c r="E389" s="24">
        <v>3.43</v>
      </c>
      <c r="F389" s="24">
        <v>45834</v>
      </c>
      <c r="G389" s="24">
        <v>17782914</v>
      </c>
      <c r="H389" s="7">
        <v>387</v>
      </c>
      <c r="J389" s="9">
        <f t="shared" si="6"/>
        <v>2.6946107784431229E-2</v>
      </c>
    </row>
    <row r="390" spans="1:10" x14ac:dyDescent="0.25">
      <c r="A390" t="s">
        <v>1435</v>
      </c>
      <c r="B390" s="24">
        <v>3.43</v>
      </c>
      <c r="C390" s="24">
        <v>3.45</v>
      </c>
      <c r="D390" s="24">
        <v>3.35</v>
      </c>
      <c r="E390" s="24">
        <v>3.39</v>
      </c>
      <c r="F390" s="24">
        <v>32276</v>
      </c>
      <c r="G390" s="24">
        <v>17570343</v>
      </c>
      <c r="H390" s="7">
        <v>388</v>
      </c>
      <c r="J390" s="9">
        <f t="shared" si="6"/>
        <v>-1.1661807580174937E-2</v>
      </c>
    </row>
    <row r="391" spans="1:10" x14ac:dyDescent="0.25">
      <c r="A391" t="s">
        <v>1434</v>
      </c>
      <c r="B391" s="24">
        <v>3.39</v>
      </c>
      <c r="C391" s="24">
        <v>3.65</v>
      </c>
      <c r="D391" s="24">
        <v>3.37</v>
      </c>
      <c r="E391" s="24">
        <v>3.54</v>
      </c>
      <c r="F391" s="24">
        <v>62809</v>
      </c>
      <c r="G391" s="24">
        <v>18385805</v>
      </c>
      <c r="H391" s="7">
        <v>389</v>
      </c>
      <c r="J391" s="9">
        <f t="shared" si="6"/>
        <v>4.4247787610619441E-2</v>
      </c>
    </row>
    <row r="392" spans="1:10" x14ac:dyDescent="0.25">
      <c r="A392" t="s">
        <v>1433</v>
      </c>
      <c r="B392" s="24">
        <v>3.54</v>
      </c>
      <c r="C392" s="24">
        <v>3.54</v>
      </c>
      <c r="D392" s="24">
        <v>2.92</v>
      </c>
      <c r="E392" s="24">
        <v>3.03</v>
      </c>
      <c r="F392" s="24">
        <v>399669</v>
      </c>
      <c r="G392" s="24">
        <v>15746700</v>
      </c>
      <c r="H392" s="7">
        <v>390</v>
      </c>
      <c r="J392" s="9">
        <f t="shared" si="6"/>
        <v>-0.14406779661016955</v>
      </c>
    </row>
    <row r="393" spans="1:10" x14ac:dyDescent="0.25">
      <c r="A393" t="s">
        <v>1432</v>
      </c>
      <c r="B393" s="24">
        <v>3.05</v>
      </c>
      <c r="C393" s="24">
        <v>3.3</v>
      </c>
      <c r="D393" s="24">
        <v>3.05</v>
      </c>
      <c r="E393" s="24">
        <v>3.13</v>
      </c>
      <c r="F393" s="24">
        <v>169890</v>
      </c>
      <c r="G393" s="24">
        <v>16248060</v>
      </c>
      <c r="H393" s="7">
        <v>391</v>
      </c>
      <c r="J393" s="9">
        <f t="shared" si="6"/>
        <v>2.6229508196721336E-2</v>
      </c>
    </row>
    <row r="394" spans="1:10" x14ac:dyDescent="0.25">
      <c r="A394" t="s">
        <v>1431</v>
      </c>
      <c r="B394" s="24">
        <v>3.13</v>
      </c>
      <c r="C394" s="24">
        <v>3.22</v>
      </c>
      <c r="D394" s="24">
        <v>3.06</v>
      </c>
      <c r="E394" s="24">
        <v>3.07</v>
      </c>
      <c r="F394" s="24">
        <v>108024</v>
      </c>
      <c r="G394" s="24">
        <v>15968058</v>
      </c>
      <c r="H394" s="7">
        <v>392</v>
      </c>
      <c r="J394" s="9">
        <f t="shared" si="6"/>
        <v>-1.9169329073482445E-2</v>
      </c>
    </row>
    <row r="395" spans="1:10" x14ac:dyDescent="0.25">
      <c r="A395" t="s">
        <v>1430</v>
      </c>
      <c r="B395" s="24">
        <v>3.08</v>
      </c>
      <c r="C395" s="24">
        <v>3.09</v>
      </c>
      <c r="D395" s="24">
        <v>2.86</v>
      </c>
      <c r="E395" s="24">
        <v>2.91</v>
      </c>
      <c r="F395" s="24">
        <v>240126</v>
      </c>
      <c r="G395" s="24">
        <v>15123703</v>
      </c>
      <c r="H395" s="7">
        <v>393</v>
      </c>
      <c r="J395" s="9">
        <f t="shared" si="6"/>
        <v>-5.5194805194805172E-2</v>
      </c>
    </row>
    <row r="396" spans="1:10" x14ac:dyDescent="0.25">
      <c r="A396" t="s">
        <v>1429</v>
      </c>
      <c r="B396" s="24">
        <v>2.9</v>
      </c>
      <c r="C396" s="24">
        <v>3.12</v>
      </c>
      <c r="D396" s="24">
        <v>2.84</v>
      </c>
      <c r="E396" s="24">
        <v>2.93</v>
      </c>
      <c r="F396" s="24">
        <v>140162</v>
      </c>
      <c r="G396" s="24">
        <v>15222138</v>
      </c>
      <c r="H396" s="7">
        <v>394</v>
      </c>
      <c r="J396" s="9">
        <f t="shared" si="6"/>
        <v>1.0344827586206983E-2</v>
      </c>
    </row>
    <row r="397" spans="1:10" x14ac:dyDescent="0.25">
      <c r="A397" t="s">
        <v>1428</v>
      </c>
      <c r="B397" s="24">
        <v>2.92</v>
      </c>
      <c r="C397" s="24">
        <v>3.14</v>
      </c>
      <c r="D397" s="24">
        <v>2.91</v>
      </c>
      <c r="E397" s="24">
        <v>3.12</v>
      </c>
      <c r="F397" s="24">
        <v>57656</v>
      </c>
      <c r="G397" s="24">
        <v>16245690</v>
      </c>
      <c r="H397" s="7">
        <v>395</v>
      </c>
      <c r="J397" s="9">
        <f t="shared" si="6"/>
        <v>6.8493150684931572E-2</v>
      </c>
    </row>
    <row r="398" spans="1:10" x14ac:dyDescent="0.25">
      <c r="A398" t="s">
        <v>1427</v>
      </c>
      <c r="B398" s="24">
        <v>3.13</v>
      </c>
      <c r="C398" s="24">
        <v>3.34</v>
      </c>
      <c r="D398" s="24">
        <v>2.97</v>
      </c>
      <c r="E398" s="24">
        <v>3.3</v>
      </c>
      <c r="F398" s="24">
        <v>209706</v>
      </c>
      <c r="G398" s="24">
        <v>17199467</v>
      </c>
      <c r="H398" s="7">
        <v>396</v>
      </c>
      <c r="J398" s="9">
        <f t="shared" si="6"/>
        <v>5.4313099041533523E-2</v>
      </c>
    </row>
    <row r="399" spans="1:10" x14ac:dyDescent="0.25">
      <c r="A399" t="s">
        <v>1426</v>
      </c>
      <c r="B399" s="24">
        <v>3.31</v>
      </c>
      <c r="C399" s="24">
        <v>3.36</v>
      </c>
      <c r="D399" s="24">
        <v>3.18</v>
      </c>
      <c r="E399" s="24">
        <v>3.27</v>
      </c>
      <c r="F399" s="24">
        <v>82356</v>
      </c>
      <c r="G399" s="24">
        <v>17047124</v>
      </c>
      <c r="H399" s="7">
        <v>397</v>
      </c>
      <c r="J399" s="9">
        <f t="shared" si="6"/>
        <v>-1.2084592145015116E-2</v>
      </c>
    </row>
    <row r="400" spans="1:10" x14ac:dyDescent="0.25">
      <c r="A400" t="s">
        <v>1425</v>
      </c>
      <c r="B400" s="24">
        <v>3.27</v>
      </c>
      <c r="C400" s="24">
        <v>3.4</v>
      </c>
      <c r="D400" s="24">
        <v>3.06</v>
      </c>
      <c r="E400" s="24">
        <v>3.09</v>
      </c>
      <c r="F400" s="24">
        <v>149599</v>
      </c>
      <c r="G400" s="24">
        <v>16119339</v>
      </c>
      <c r="H400" s="7">
        <v>398</v>
      </c>
      <c r="J400" s="9">
        <f t="shared" si="6"/>
        <v>-5.5045871559633079E-2</v>
      </c>
    </row>
    <row r="401" spans="1:10" x14ac:dyDescent="0.25">
      <c r="A401" t="s">
        <v>1424</v>
      </c>
      <c r="B401" s="24">
        <v>3.11</v>
      </c>
      <c r="C401" s="24">
        <v>3.5</v>
      </c>
      <c r="D401" s="24">
        <v>3.06</v>
      </c>
      <c r="E401" s="24">
        <v>3.37</v>
      </c>
      <c r="F401" s="24">
        <v>162473</v>
      </c>
      <c r="G401" s="24">
        <v>17589494</v>
      </c>
      <c r="H401" s="7">
        <v>399</v>
      </c>
      <c r="J401" s="9">
        <f t="shared" si="6"/>
        <v>8.3601286173633521E-2</v>
      </c>
    </row>
    <row r="402" spans="1:10" x14ac:dyDescent="0.25">
      <c r="A402" t="s">
        <v>1423</v>
      </c>
      <c r="B402" s="24">
        <v>3.35</v>
      </c>
      <c r="C402" s="24">
        <v>3.83</v>
      </c>
      <c r="D402" s="24">
        <v>3.34</v>
      </c>
      <c r="E402" s="24">
        <v>3.7</v>
      </c>
      <c r="F402" s="24">
        <v>290947</v>
      </c>
      <c r="G402" s="24">
        <v>19322093</v>
      </c>
      <c r="H402" s="7">
        <v>400</v>
      </c>
      <c r="J402" s="9">
        <f t="shared" si="6"/>
        <v>0.10447761194029853</v>
      </c>
    </row>
    <row r="403" spans="1:10" x14ac:dyDescent="0.25">
      <c r="A403" t="s">
        <v>1422</v>
      </c>
      <c r="B403" s="24">
        <v>3.69</v>
      </c>
      <c r="C403" s="24">
        <v>7.11</v>
      </c>
      <c r="D403" s="24">
        <v>3.66</v>
      </c>
      <c r="E403" s="24">
        <v>4.63</v>
      </c>
      <c r="F403" s="24">
        <v>819105</v>
      </c>
      <c r="G403" s="24">
        <v>24154151</v>
      </c>
      <c r="H403" s="7">
        <v>401</v>
      </c>
      <c r="J403" s="9">
        <f t="shared" si="6"/>
        <v>0.25474254742547425</v>
      </c>
    </row>
    <row r="404" spans="1:10" x14ac:dyDescent="0.25">
      <c r="A404" t="s">
        <v>1421</v>
      </c>
      <c r="B404" s="24">
        <v>4.6399999999999997</v>
      </c>
      <c r="C404" s="24">
        <v>4.83</v>
      </c>
      <c r="D404" s="24">
        <v>4.32</v>
      </c>
      <c r="E404" s="24">
        <v>4.6100000000000003</v>
      </c>
      <c r="F404" s="24">
        <v>342711</v>
      </c>
      <c r="G404" s="24">
        <v>24047795</v>
      </c>
      <c r="H404" s="7">
        <v>402</v>
      </c>
      <c r="J404" s="9">
        <f t="shared" si="6"/>
        <v>-6.4655172413791732E-3</v>
      </c>
    </row>
    <row r="405" spans="1:10" x14ac:dyDescent="0.25">
      <c r="A405" t="s">
        <v>1420</v>
      </c>
      <c r="B405" s="24">
        <v>4.6100000000000003</v>
      </c>
      <c r="C405" s="24">
        <v>5.07</v>
      </c>
      <c r="D405" s="24">
        <v>4.49</v>
      </c>
      <c r="E405" s="24">
        <v>4.9800000000000004</v>
      </c>
      <c r="F405" s="24">
        <v>354223</v>
      </c>
      <c r="G405" s="24">
        <v>25999800</v>
      </c>
      <c r="H405" s="7">
        <v>403</v>
      </c>
      <c r="J405" s="9">
        <f t="shared" si="6"/>
        <v>8.0260303687635592E-2</v>
      </c>
    </row>
    <row r="406" spans="1:10" x14ac:dyDescent="0.25">
      <c r="A406" t="s">
        <v>1419</v>
      </c>
      <c r="B406" s="24">
        <v>4.9800000000000004</v>
      </c>
      <c r="C406" s="24">
        <v>5.25</v>
      </c>
      <c r="D406" s="24">
        <v>4.7300000000000004</v>
      </c>
      <c r="E406" s="24">
        <v>5.07</v>
      </c>
      <c r="F406" s="24">
        <v>540346</v>
      </c>
      <c r="G406" s="24">
        <v>26507047</v>
      </c>
      <c r="H406" s="7">
        <v>404</v>
      </c>
      <c r="J406" s="9">
        <f t="shared" si="6"/>
        <v>1.8072289156626477E-2</v>
      </c>
    </row>
    <row r="407" spans="1:10" x14ac:dyDescent="0.25">
      <c r="A407" t="s">
        <v>1418</v>
      </c>
      <c r="B407" s="24">
        <v>5.08</v>
      </c>
      <c r="C407" s="24">
        <v>6.07</v>
      </c>
      <c r="D407" s="24">
        <v>5.04</v>
      </c>
      <c r="E407" s="24">
        <v>5.28</v>
      </c>
      <c r="F407" s="24">
        <v>902236</v>
      </c>
      <c r="G407" s="24">
        <v>27607440</v>
      </c>
      <c r="H407" s="7">
        <v>405</v>
      </c>
      <c r="J407" s="9">
        <f t="shared" si="6"/>
        <v>3.9370078740157514E-2</v>
      </c>
    </row>
    <row r="408" spans="1:10" x14ac:dyDescent="0.25">
      <c r="A408" t="s">
        <v>1417</v>
      </c>
      <c r="B408" s="24">
        <v>5.28</v>
      </c>
      <c r="C408" s="24">
        <v>5.56</v>
      </c>
      <c r="D408" s="24">
        <v>4.7699999999999996</v>
      </c>
      <c r="E408" s="24">
        <v>4.99</v>
      </c>
      <c r="F408" s="24">
        <v>480884</v>
      </c>
      <c r="G408" s="24">
        <v>26084201</v>
      </c>
      <c r="H408" s="7">
        <v>406</v>
      </c>
      <c r="J408" s="9">
        <f t="shared" si="6"/>
        <v>-5.4924242424242431E-2</v>
      </c>
    </row>
    <row r="409" spans="1:10" x14ac:dyDescent="0.25">
      <c r="A409" t="s">
        <v>1416</v>
      </c>
      <c r="B409" s="24">
        <v>4.99</v>
      </c>
      <c r="C409" s="24">
        <v>5.0999999999999996</v>
      </c>
      <c r="D409" s="24">
        <v>4.66</v>
      </c>
      <c r="E409" s="24">
        <v>4.76</v>
      </c>
      <c r="F409" s="24">
        <v>218735</v>
      </c>
      <c r="G409" s="24">
        <v>24935097</v>
      </c>
      <c r="H409" s="7">
        <v>407</v>
      </c>
      <c r="J409" s="9">
        <f t="shared" si="6"/>
        <v>-4.6092184368737556E-2</v>
      </c>
    </row>
    <row r="410" spans="1:10" x14ac:dyDescent="0.25">
      <c r="A410" t="s">
        <v>1415</v>
      </c>
      <c r="B410" s="24">
        <v>4.75</v>
      </c>
      <c r="C410" s="24">
        <v>5.05</v>
      </c>
      <c r="D410" s="24">
        <v>4.71</v>
      </c>
      <c r="E410" s="24">
        <v>5.04</v>
      </c>
      <c r="F410" s="24">
        <v>206446</v>
      </c>
      <c r="G410" s="24">
        <v>26384580</v>
      </c>
      <c r="H410" s="7">
        <v>408</v>
      </c>
      <c r="J410" s="9">
        <f t="shared" si="6"/>
        <v>6.1052631578947379E-2</v>
      </c>
    </row>
    <row r="411" spans="1:10" x14ac:dyDescent="0.25">
      <c r="A411" t="s">
        <v>1414</v>
      </c>
      <c r="B411" s="24">
        <v>5.03</v>
      </c>
      <c r="C411" s="24">
        <v>5.04</v>
      </c>
      <c r="D411" s="24">
        <v>4.54</v>
      </c>
      <c r="E411" s="24">
        <v>4.5999999999999996</v>
      </c>
      <c r="F411" s="24">
        <v>216958</v>
      </c>
      <c r="G411" s="24">
        <v>24101440</v>
      </c>
      <c r="H411" s="7">
        <v>409</v>
      </c>
      <c r="J411" s="9">
        <f t="shared" si="6"/>
        <v>-8.5487077534791373E-2</v>
      </c>
    </row>
    <row r="412" spans="1:10" x14ac:dyDescent="0.25">
      <c r="A412" t="s">
        <v>1413</v>
      </c>
      <c r="B412" s="24">
        <v>4.5999999999999996</v>
      </c>
      <c r="C412" s="24">
        <v>4.6100000000000003</v>
      </c>
      <c r="D412" s="24">
        <v>4.03</v>
      </c>
      <c r="E412" s="24">
        <v>4.34</v>
      </c>
      <c r="F412" s="24">
        <v>447970</v>
      </c>
      <c r="G412" s="24">
        <v>22763671</v>
      </c>
      <c r="H412" s="7">
        <v>410</v>
      </c>
      <c r="J412" s="9">
        <f t="shared" si="6"/>
        <v>-5.6521739130434741E-2</v>
      </c>
    </row>
    <row r="413" spans="1:10" x14ac:dyDescent="0.25">
      <c r="A413" t="s">
        <v>1412</v>
      </c>
      <c r="B413" s="24">
        <v>4.34</v>
      </c>
      <c r="C413" s="24">
        <v>4.3499999999999996</v>
      </c>
      <c r="D413" s="24">
        <v>3.96</v>
      </c>
      <c r="E413" s="24">
        <v>4.0199999999999996</v>
      </c>
      <c r="F413" s="24">
        <v>163313</v>
      </c>
      <c r="G413" s="24">
        <v>21091721</v>
      </c>
      <c r="H413" s="7">
        <v>411</v>
      </c>
      <c r="J413" s="9">
        <f t="shared" si="6"/>
        <v>-7.3732718894009286E-2</v>
      </c>
    </row>
    <row r="414" spans="1:10" x14ac:dyDescent="0.25">
      <c r="A414" t="s">
        <v>1411</v>
      </c>
      <c r="B414" s="24">
        <v>4.0199999999999996</v>
      </c>
      <c r="C414" s="24">
        <v>4.0199999999999996</v>
      </c>
      <c r="D414" s="24">
        <v>3.7</v>
      </c>
      <c r="E414" s="24">
        <v>3.83</v>
      </c>
      <c r="F414" s="24">
        <v>242957</v>
      </c>
      <c r="G414" s="24">
        <v>20119959</v>
      </c>
      <c r="H414" s="7">
        <v>412</v>
      </c>
      <c r="J414" s="9">
        <f t="shared" si="6"/>
        <v>-4.7263681592039683E-2</v>
      </c>
    </row>
    <row r="415" spans="1:10" x14ac:dyDescent="0.25">
      <c r="A415" t="s">
        <v>1410</v>
      </c>
      <c r="B415" s="24">
        <v>3.82</v>
      </c>
      <c r="C415" s="24">
        <v>4.5999999999999996</v>
      </c>
      <c r="D415" s="24">
        <v>3.82</v>
      </c>
      <c r="E415" s="24">
        <v>4.54</v>
      </c>
      <c r="F415" s="24">
        <v>271324</v>
      </c>
      <c r="G415" s="24">
        <v>23810053</v>
      </c>
      <c r="H415" s="7">
        <v>413</v>
      </c>
      <c r="J415" s="9">
        <f t="shared" si="6"/>
        <v>0.18848167539267022</v>
      </c>
    </row>
    <row r="416" spans="1:10" x14ac:dyDescent="0.25">
      <c r="A416" t="s">
        <v>1409</v>
      </c>
      <c r="B416" s="24">
        <v>4.5199999999999996</v>
      </c>
      <c r="C416" s="24">
        <v>4.5599999999999996</v>
      </c>
      <c r="D416" s="24">
        <v>4.28</v>
      </c>
      <c r="E416" s="24">
        <v>4.3600000000000003</v>
      </c>
      <c r="F416" s="24">
        <v>138373</v>
      </c>
      <c r="G416" s="24">
        <v>22880027</v>
      </c>
      <c r="H416" s="7">
        <v>414</v>
      </c>
      <c r="J416" s="9">
        <f t="shared" si="6"/>
        <v>-3.5398230088495415E-2</v>
      </c>
    </row>
    <row r="417" spans="1:10" x14ac:dyDescent="0.25">
      <c r="A417" t="s">
        <v>1408</v>
      </c>
      <c r="B417" s="24">
        <v>4.3600000000000003</v>
      </c>
      <c r="C417" s="24">
        <v>4.37</v>
      </c>
      <c r="D417" s="24">
        <v>3.95</v>
      </c>
      <c r="E417" s="24">
        <v>4.13</v>
      </c>
      <c r="F417" s="24">
        <v>185199</v>
      </c>
      <c r="G417" s="24">
        <v>21680884</v>
      </c>
      <c r="H417" s="7">
        <v>415</v>
      </c>
      <c r="J417" s="9">
        <f t="shared" si="6"/>
        <v>-5.2752293577981745E-2</v>
      </c>
    </row>
    <row r="418" spans="1:10" x14ac:dyDescent="0.25">
      <c r="A418" t="s">
        <v>1407</v>
      </c>
      <c r="B418" s="24">
        <v>4.12</v>
      </c>
      <c r="C418" s="24">
        <v>4.21</v>
      </c>
      <c r="D418" s="24">
        <v>3.95</v>
      </c>
      <c r="E418" s="24">
        <v>4.17</v>
      </c>
      <c r="F418" s="24">
        <v>136532</v>
      </c>
      <c r="G418" s="24">
        <v>21939774</v>
      </c>
      <c r="H418" s="7">
        <v>416</v>
      </c>
      <c r="J418" s="9">
        <f t="shared" si="6"/>
        <v>1.2135922330097044E-2</v>
      </c>
    </row>
    <row r="419" spans="1:10" x14ac:dyDescent="0.25">
      <c r="A419" t="s">
        <v>1406</v>
      </c>
      <c r="B419" s="24">
        <v>4.17</v>
      </c>
      <c r="C419" s="24">
        <v>4.2300000000000004</v>
      </c>
      <c r="D419" s="24">
        <v>4.03</v>
      </c>
      <c r="E419" s="24">
        <v>4.09</v>
      </c>
      <c r="F419" s="24">
        <v>115405</v>
      </c>
      <c r="G419" s="24">
        <v>21525605</v>
      </c>
      <c r="H419" s="7">
        <v>417</v>
      </c>
      <c r="J419" s="9">
        <f t="shared" si="6"/>
        <v>-1.9184652278177474E-2</v>
      </c>
    </row>
    <row r="420" spans="1:10" x14ac:dyDescent="0.25">
      <c r="A420" t="s">
        <v>1405</v>
      </c>
      <c r="B420" s="24">
        <v>4.09</v>
      </c>
      <c r="C420" s="24">
        <v>4.12</v>
      </c>
      <c r="D420" s="24">
        <v>3.72</v>
      </c>
      <c r="E420" s="24">
        <v>3.78</v>
      </c>
      <c r="F420" s="24">
        <v>205259</v>
      </c>
      <c r="G420" s="24">
        <v>19908045</v>
      </c>
      <c r="H420" s="7">
        <v>418</v>
      </c>
      <c r="J420" s="9">
        <f t="shared" si="6"/>
        <v>-7.5794621026894882E-2</v>
      </c>
    </row>
    <row r="421" spans="1:10" x14ac:dyDescent="0.25">
      <c r="A421" t="s">
        <v>1404</v>
      </c>
      <c r="B421" s="24">
        <v>3.77</v>
      </c>
      <c r="C421" s="24">
        <v>3.86</v>
      </c>
      <c r="D421" s="24">
        <v>3.55</v>
      </c>
      <c r="E421" s="24">
        <v>3.68</v>
      </c>
      <c r="F421" s="24">
        <v>144498</v>
      </c>
      <c r="G421" s="24">
        <v>19389736</v>
      </c>
      <c r="H421" s="7">
        <v>419</v>
      </c>
      <c r="J421" s="9">
        <f t="shared" si="6"/>
        <v>-2.3872679045092802E-2</v>
      </c>
    </row>
    <row r="422" spans="1:10" x14ac:dyDescent="0.25">
      <c r="A422" t="s">
        <v>1403</v>
      </c>
      <c r="B422" s="24">
        <v>3.68</v>
      </c>
      <c r="C422" s="24">
        <v>3.87</v>
      </c>
      <c r="D422" s="24">
        <v>3.38</v>
      </c>
      <c r="E422" s="24">
        <v>3.42</v>
      </c>
      <c r="F422" s="24">
        <v>172424</v>
      </c>
      <c r="G422" s="24">
        <v>18021293</v>
      </c>
      <c r="H422" s="7">
        <v>420</v>
      </c>
      <c r="J422" s="9">
        <f t="shared" si="6"/>
        <v>-7.0652173913043542E-2</v>
      </c>
    </row>
    <row r="423" spans="1:10" x14ac:dyDescent="0.25">
      <c r="A423" t="s">
        <v>1402</v>
      </c>
      <c r="B423" s="24">
        <v>3.42</v>
      </c>
      <c r="C423" s="24">
        <v>3.45</v>
      </c>
      <c r="D423" s="24">
        <v>3.09</v>
      </c>
      <c r="E423" s="24">
        <v>3.23</v>
      </c>
      <c r="F423" s="24">
        <v>185593</v>
      </c>
      <c r="G423" s="24">
        <v>17046957</v>
      </c>
      <c r="H423" s="7">
        <v>421</v>
      </c>
      <c r="J423" s="9">
        <f t="shared" si="6"/>
        <v>-5.5555555555555539E-2</v>
      </c>
    </row>
    <row r="424" spans="1:10" x14ac:dyDescent="0.25">
      <c r="A424" t="s">
        <v>1401</v>
      </c>
      <c r="B424" s="24">
        <v>3.24</v>
      </c>
      <c r="C424" s="24">
        <v>3.43</v>
      </c>
      <c r="D424" s="24">
        <v>3.24</v>
      </c>
      <c r="E424" s="24">
        <v>3.33</v>
      </c>
      <c r="F424" s="24">
        <v>87373</v>
      </c>
      <c r="G424" s="24">
        <v>17588745</v>
      </c>
      <c r="H424" s="7">
        <v>422</v>
      </c>
      <c r="J424" s="9">
        <f t="shared" si="6"/>
        <v>2.7777777777777731E-2</v>
      </c>
    </row>
    <row r="425" spans="1:10" x14ac:dyDescent="0.25">
      <c r="A425" t="s">
        <v>1400</v>
      </c>
      <c r="B425" s="24">
        <v>3.34</v>
      </c>
      <c r="C425" s="24">
        <v>3.41</v>
      </c>
      <c r="D425" s="24">
        <v>3.26</v>
      </c>
      <c r="E425" s="24">
        <v>3.3</v>
      </c>
      <c r="F425" s="24">
        <v>46830</v>
      </c>
      <c r="G425" s="24">
        <v>17401276</v>
      </c>
      <c r="H425" s="7">
        <v>423</v>
      </c>
      <c r="J425" s="9">
        <f t="shared" si="6"/>
        <v>-1.1976047904191628E-2</v>
      </c>
    </row>
    <row r="426" spans="1:10" x14ac:dyDescent="0.25">
      <c r="A426" t="s">
        <v>1399</v>
      </c>
      <c r="B426" s="24">
        <v>3.31</v>
      </c>
      <c r="C426" s="24">
        <v>3.32</v>
      </c>
      <c r="D426" s="24">
        <v>3.15</v>
      </c>
      <c r="E426" s="24">
        <v>3.21</v>
      </c>
      <c r="F426" s="24">
        <v>93897</v>
      </c>
      <c r="G426" s="24">
        <v>16963164</v>
      </c>
      <c r="H426" s="7">
        <v>424</v>
      </c>
      <c r="J426" s="9">
        <f t="shared" si="6"/>
        <v>-3.021148036253779E-2</v>
      </c>
    </row>
    <row r="427" spans="1:10" x14ac:dyDescent="0.25">
      <c r="A427" t="s">
        <v>1398</v>
      </c>
      <c r="B427" s="24">
        <v>3.19</v>
      </c>
      <c r="C427" s="24">
        <v>3.21</v>
      </c>
      <c r="D427" s="24">
        <v>3.06</v>
      </c>
      <c r="E427" s="24">
        <v>3.1</v>
      </c>
      <c r="F427" s="24">
        <v>68149</v>
      </c>
      <c r="G427" s="24">
        <v>16369475</v>
      </c>
      <c r="H427" s="7">
        <v>425</v>
      </c>
      <c r="J427" s="9">
        <f t="shared" si="6"/>
        <v>-2.8213166144200583E-2</v>
      </c>
    </row>
    <row r="428" spans="1:10" x14ac:dyDescent="0.25">
      <c r="A428" t="s">
        <v>1397</v>
      </c>
      <c r="B428" s="24">
        <v>3.1</v>
      </c>
      <c r="C428" s="24">
        <v>3.12</v>
      </c>
      <c r="D428" s="24">
        <v>2.98</v>
      </c>
      <c r="E428" s="24">
        <v>3.02</v>
      </c>
      <c r="F428" s="24">
        <v>82324</v>
      </c>
      <c r="G428" s="24">
        <v>15969818</v>
      </c>
      <c r="H428" s="7">
        <v>426</v>
      </c>
      <c r="J428" s="9">
        <f t="shared" si="6"/>
        <v>-2.5806451612903247E-2</v>
      </c>
    </row>
    <row r="429" spans="1:10" x14ac:dyDescent="0.25">
      <c r="A429" t="s">
        <v>1396</v>
      </c>
      <c r="B429" s="24">
        <v>3.02</v>
      </c>
      <c r="C429" s="24">
        <v>3.1</v>
      </c>
      <c r="D429" s="24">
        <v>2.98</v>
      </c>
      <c r="E429" s="24">
        <v>3.01</v>
      </c>
      <c r="F429" s="24">
        <v>83054</v>
      </c>
      <c r="G429" s="24">
        <v>15918376</v>
      </c>
      <c r="H429" s="7">
        <v>427</v>
      </c>
      <c r="J429" s="9">
        <f t="shared" si="6"/>
        <v>-3.3112582781457717E-3</v>
      </c>
    </row>
    <row r="430" spans="1:10" x14ac:dyDescent="0.25">
      <c r="A430" t="s">
        <v>1395</v>
      </c>
      <c r="B430" s="24">
        <v>3.01</v>
      </c>
      <c r="C430" s="24">
        <v>3.03</v>
      </c>
      <c r="D430" s="24">
        <v>2.78</v>
      </c>
      <c r="E430" s="24">
        <v>2.83</v>
      </c>
      <c r="F430" s="24">
        <v>118954</v>
      </c>
      <c r="G430" s="24">
        <v>14987771</v>
      </c>
      <c r="H430" s="7">
        <v>428</v>
      </c>
      <c r="J430" s="9">
        <f t="shared" si="6"/>
        <v>-5.9800664451827155E-2</v>
      </c>
    </row>
    <row r="431" spans="1:10" x14ac:dyDescent="0.25">
      <c r="A431" t="s">
        <v>1394</v>
      </c>
      <c r="B431" s="24">
        <v>2.83</v>
      </c>
      <c r="C431" s="24">
        <v>2.93</v>
      </c>
      <c r="D431" s="24">
        <v>2.8</v>
      </c>
      <c r="E431" s="24">
        <v>2.93</v>
      </c>
      <c r="F431" s="24">
        <v>45925</v>
      </c>
      <c r="G431" s="24">
        <v>15492661</v>
      </c>
      <c r="H431" s="7">
        <v>429</v>
      </c>
      <c r="J431" s="9">
        <f t="shared" si="6"/>
        <v>3.5335689045936425E-2</v>
      </c>
    </row>
    <row r="432" spans="1:10" x14ac:dyDescent="0.25">
      <c r="A432" t="s">
        <v>1393</v>
      </c>
      <c r="B432" s="24">
        <v>2.93</v>
      </c>
      <c r="C432" s="24">
        <v>2.93</v>
      </c>
      <c r="D432" s="24">
        <v>2.78</v>
      </c>
      <c r="E432" s="24">
        <v>2.8</v>
      </c>
      <c r="F432" s="24">
        <v>57969</v>
      </c>
      <c r="G432" s="24">
        <v>14838952</v>
      </c>
      <c r="H432" s="7">
        <v>430</v>
      </c>
      <c r="J432" s="9">
        <f t="shared" si="6"/>
        <v>-4.4368600682593969E-2</v>
      </c>
    </row>
    <row r="433" spans="1:10" x14ac:dyDescent="0.25">
      <c r="A433" t="s">
        <v>1392</v>
      </c>
      <c r="B433" s="24">
        <v>2.8</v>
      </c>
      <c r="C433" s="24">
        <v>2.83</v>
      </c>
      <c r="D433" s="24">
        <v>2.65</v>
      </c>
      <c r="E433" s="24">
        <v>2.65</v>
      </c>
      <c r="F433" s="24">
        <v>112126</v>
      </c>
      <c r="G433" s="24">
        <v>14046649</v>
      </c>
      <c r="H433" s="7">
        <v>431</v>
      </c>
      <c r="J433" s="9">
        <f t="shared" si="6"/>
        <v>-5.3571428571428541E-2</v>
      </c>
    </row>
    <row r="434" spans="1:10" x14ac:dyDescent="0.25">
      <c r="A434" t="s">
        <v>1391</v>
      </c>
      <c r="B434" s="24">
        <v>2.65</v>
      </c>
      <c r="C434" s="24">
        <v>2.91</v>
      </c>
      <c r="D434" s="24">
        <v>2.62</v>
      </c>
      <c r="E434" s="24">
        <v>2.89</v>
      </c>
      <c r="F434" s="24">
        <v>80103</v>
      </c>
      <c r="G434" s="24">
        <v>15317444</v>
      </c>
      <c r="H434" s="7">
        <v>432</v>
      </c>
      <c r="J434" s="9">
        <f t="shared" si="6"/>
        <v>9.0566037735849134E-2</v>
      </c>
    </row>
    <row r="435" spans="1:10" x14ac:dyDescent="0.25">
      <c r="A435" t="s">
        <v>1390</v>
      </c>
      <c r="B435" s="24">
        <v>2.89</v>
      </c>
      <c r="C435" s="24">
        <v>3.35</v>
      </c>
      <c r="D435" s="24">
        <v>2.87</v>
      </c>
      <c r="E435" s="24">
        <v>3.25</v>
      </c>
      <c r="F435" s="24">
        <v>191228</v>
      </c>
      <c r="G435" s="24">
        <v>17215536</v>
      </c>
      <c r="H435" s="7">
        <v>433</v>
      </c>
      <c r="J435" s="9">
        <f t="shared" si="6"/>
        <v>0.12456747404844286</v>
      </c>
    </row>
    <row r="436" spans="1:10" x14ac:dyDescent="0.25">
      <c r="A436" t="s">
        <v>1389</v>
      </c>
      <c r="B436" s="24">
        <v>3.25</v>
      </c>
      <c r="C436" s="24">
        <v>3.74</v>
      </c>
      <c r="D436" s="24">
        <v>3.1</v>
      </c>
      <c r="E436" s="24">
        <v>3.63</v>
      </c>
      <c r="F436" s="24">
        <v>275604</v>
      </c>
      <c r="G436" s="24">
        <v>19240999</v>
      </c>
      <c r="H436" s="7">
        <v>434</v>
      </c>
      <c r="J436" s="9">
        <f t="shared" si="6"/>
        <v>0.11692307692307689</v>
      </c>
    </row>
    <row r="437" spans="1:10" x14ac:dyDescent="0.25">
      <c r="A437" t="s">
        <v>1388</v>
      </c>
      <c r="B437" s="24">
        <v>3.63</v>
      </c>
      <c r="C437" s="24">
        <v>3.63</v>
      </c>
      <c r="D437" s="24">
        <v>3.06</v>
      </c>
      <c r="E437" s="24">
        <v>3.18</v>
      </c>
      <c r="F437" s="24">
        <v>184435</v>
      </c>
      <c r="G437" s="24">
        <v>16897466</v>
      </c>
      <c r="H437" s="7">
        <v>435</v>
      </c>
      <c r="J437" s="9">
        <f t="shared" si="6"/>
        <v>-0.12396694214876026</v>
      </c>
    </row>
    <row r="438" spans="1:10" x14ac:dyDescent="0.25">
      <c r="A438" t="s">
        <v>1387</v>
      </c>
      <c r="B438" s="24">
        <v>3.19</v>
      </c>
      <c r="C438" s="24">
        <v>3.29</v>
      </c>
      <c r="D438" s="24">
        <v>3.07</v>
      </c>
      <c r="E438" s="24">
        <v>3.1</v>
      </c>
      <c r="F438" s="24">
        <v>56721</v>
      </c>
      <c r="G438" s="24">
        <v>16448863</v>
      </c>
      <c r="H438" s="7">
        <v>436</v>
      </c>
      <c r="J438" s="9">
        <f t="shared" si="6"/>
        <v>-2.8213166144200583E-2</v>
      </c>
    </row>
    <row r="439" spans="1:10" x14ac:dyDescent="0.25">
      <c r="A439" t="s">
        <v>1386</v>
      </c>
      <c r="B439" s="24">
        <v>3.1</v>
      </c>
      <c r="C439" s="24">
        <v>3.1</v>
      </c>
      <c r="D439" s="24">
        <v>2.93</v>
      </c>
      <c r="E439" s="24">
        <v>3.05</v>
      </c>
      <c r="F439" s="24">
        <v>95532</v>
      </c>
      <c r="G439" s="24">
        <v>16223721</v>
      </c>
      <c r="H439" s="7">
        <v>437</v>
      </c>
      <c r="J439" s="9">
        <f t="shared" si="6"/>
        <v>-1.6129032258064602E-2</v>
      </c>
    </row>
    <row r="440" spans="1:10" x14ac:dyDescent="0.25">
      <c r="A440" t="s">
        <v>1385</v>
      </c>
      <c r="B440" s="24">
        <v>3.05</v>
      </c>
      <c r="C440" s="24">
        <v>3.16</v>
      </c>
      <c r="D440" s="24">
        <v>2.92</v>
      </c>
      <c r="E440" s="24">
        <v>2.99</v>
      </c>
      <c r="F440" s="24">
        <v>88755</v>
      </c>
      <c r="G440" s="24">
        <v>15917791</v>
      </c>
      <c r="H440" s="7">
        <v>438</v>
      </c>
      <c r="J440" s="9">
        <f t="shared" si="6"/>
        <v>-1.9672131147540857E-2</v>
      </c>
    </row>
    <row r="441" spans="1:10" x14ac:dyDescent="0.25">
      <c r="A441" t="s">
        <v>1384</v>
      </c>
      <c r="B441" s="24">
        <v>2.99</v>
      </c>
      <c r="C441" s="24">
        <v>3.06</v>
      </c>
      <c r="D441" s="24">
        <v>2.91</v>
      </c>
      <c r="E441" s="24">
        <v>3.04</v>
      </c>
      <c r="F441" s="24">
        <v>68693</v>
      </c>
      <c r="G441" s="24">
        <v>16164955</v>
      </c>
      <c r="H441" s="7">
        <v>439</v>
      </c>
      <c r="J441" s="9">
        <f t="shared" si="6"/>
        <v>1.6722408026755793E-2</v>
      </c>
    </row>
    <row r="442" spans="1:10" x14ac:dyDescent="0.25">
      <c r="A442" t="s">
        <v>1383</v>
      </c>
      <c r="B442" s="24">
        <v>3.02</v>
      </c>
      <c r="C442" s="24">
        <v>3.05</v>
      </c>
      <c r="D442" s="24">
        <v>2.89</v>
      </c>
      <c r="E442" s="24">
        <v>2.97</v>
      </c>
      <c r="F442" s="24">
        <v>30506</v>
      </c>
      <c r="G442" s="24">
        <v>15829067</v>
      </c>
      <c r="H442" s="7">
        <v>440</v>
      </c>
      <c r="J442" s="9">
        <f t="shared" si="6"/>
        <v>-1.6556291390728419E-2</v>
      </c>
    </row>
    <row r="443" spans="1:10" x14ac:dyDescent="0.25">
      <c r="A443" t="s">
        <v>1382</v>
      </c>
      <c r="B443" s="24">
        <v>2.97</v>
      </c>
      <c r="C443" s="24">
        <v>3.02</v>
      </c>
      <c r="D443" s="24">
        <v>2.89</v>
      </c>
      <c r="E443" s="24">
        <v>2.97</v>
      </c>
      <c r="F443" s="24">
        <v>84241</v>
      </c>
      <c r="G443" s="24">
        <v>15835492</v>
      </c>
      <c r="H443" s="7">
        <v>441</v>
      </c>
      <c r="J443" s="9">
        <f t="shared" si="6"/>
        <v>0</v>
      </c>
    </row>
    <row r="444" spans="1:10" x14ac:dyDescent="0.25">
      <c r="A444" t="s">
        <v>1381</v>
      </c>
      <c r="B444" s="24">
        <v>2.97</v>
      </c>
      <c r="C444" s="24">
        <v>3.01</v>
      </c>
      <c r="D444" s="24">
        <v>2.69</v>
      </c>
      <c r="E444" s="24">
        <v>2.74</v>
      </c>
      <c r="F444" s="24">
        <v>149552</v>
      </c>
      <c r="G444" s="24">
        <v>14619351</v>
      </c>
      <c r="H444" s="7">
        <v>442</v>
      </c>
      <c r="J444" s="9">
        <f t="shared" si="6"/>
        <v>-7.7441077441077436E-2</v>
      </c>
    </row>
    <row r="445" spans="1:10" x14ac:dyDescent="0.25">
      <c r="A445" t="s">
        <v>1380</v>
      </c>
      <c r="B445" s="24">
        <v>2.74</v>
      </c>
      <c r="C445" s="24">
        <v>2.85</v>
      </c>
      <c r="D445" s="24">
        <v>2.73</v>
      </c>
      <c r="E445" s="24">
        <v>2.75</v>
      </c>
      <c r="F445" s="24">
        <v>46992</v>
      </c>
      <c r="G445" s="24">
        <v>14657920</v>
      </c>
      <c r="H445" s="7">
        <v>443</v>
      </c>
      <c r="J445" s="9">
        <f t="shared" si="6"/>
        <v>3.6496350364962722E-3</v>
      </c>
    </row>
    <row r="446" spans="1:10" x14ac:dyDescent="0.25">
      <c r="A446" t="s">
        <v>1379</v>
      </c>
      <c r="B446" s="24">
        <v>2.75</v>
      </c>
      <c r="C446" s="24">
        <v>2.83</v>
      </c>
      <c r="D446" s="24">
        <v>2.69</v>
      </c>
      <c r="E446" s="24">
        <v>2.7</v>
      </c>
      <c r="F446" s="24">
        <v>63544</v>
      </c>
      <c r="G446" s="24">
        <v>14424057</v>
      </c>
      <c r="H446" s="7">
        <v>444</v>
      </c>
      <c r="J446" s="9">
        <f t="shared" si="6"/>
        <v>-1.8181818181818118E-2</v>
      </c>
    </row>
    <row r="447" spans="1:10" x14ac:dyDescent="0.25">
      <c r="A447" t="s">
        <v>1378</v>
      </c>
      <c r="B447" s="24">
        <v>2.71</v>
      </c>
      <c r="C447" s="24">
        <v>3.02</v>
      </c>
      <c r="D447" s="24">
        <v>2.66</v>
      </c>
      <c r="E447" s="24">
        <v>2.88</v>
      </c>
      <c r="F447" s="24">
        <v>104785</v>
      </c>
      <c r="G447" s="24">
        <v>15372883</v>
      </c>
      <c r="H447" s="7">
        <v>445</v>
      </c>
      <c r="J447" s="9">
        <f t="shared" si="6"/>
        <v>6.2730627306273032E-2</v>
      </c>
    </row>
    <row r="448" spans="1:10" x14ac:dyDescent="0.25">
      <c r="A448" t="s">
        <v>1377</v>
      </c>
      <c r="B448" s="24">
        <v>2.88</v>
      </c>
      <c r="C448" s="24">
        <v>2.9</v>
      </c>
      <c r="D448" s="24">
        <v>2.78</v>
      </c>
      <c r="E448" s="24">
        <v>2.85</v>
      </c>
      <c r="F448" s="24">
        <v>26546</v>
      </c>
      <c r="G448" s="24">
        <v>15229268</v>
      </c>
      <c r="H448" s="7">
        <v>446</v>
      </c>
      <c r="J448" s="9">
        <f t="shared" si="6"/>
        <v>-1.0416666666666598E-2</v>
      </c>
    </row>
    <row r="449" spans="1:10" x14ac:dyDescent="0.25">
      <c r="A449" t="s">
        <v>1376</v>
      </c>
      <c r="B449" s="24">
        <v>2.85</v>
      </c>
      <c r="C449" s="24">
        <v>2.98</v>
      </c>
      <c r="D449" s="24">
        <v>2.81</v>
      </c>
      <c r="E449" s="24">
        <v>2.82</v>
      </c>
      <c r="F449" s="24">
        <v>48370</v>
      </c>
      <c r="G449" s="24">
        <v>15055334</v>
      </c>
      <c r="H449" s="7">
        <v>447</v>
      </c>
      <c r="J449" s="9">
        <f t="shared" si="6"/>
        <v>-1.0526315789473771E-2</v>
      </c>
    </row>
    <row r="450" spans="1:10" x14ac:dyDescent="0.25">
      <c r="A450" t="s">
        <v>1375</v>
      </c>
      <c r="B450" s="24">
        <v>2.82</v>
      </c>
      <c r="C450" s="24">
        <v>2.85</v>
      </c>
      <c r="D450" s="24">
        <v>2.74</v>
      </c>
      <c r="E450" s="24">
        <v>2.81</v>
      </c>
      <c r="F450" s="24">
        <v>60248</v>
      </c>
      <c r="G450" s="24">
        <v>15026110</v>
      </c>
      <c r="H450" s="7">
        <v>448</v>
      </c>
      <c r="J450" s="9">
        <f t="shared" si="6"/>
        <v>-3.5460992907800663E-3</v>
      </c>
    </row>
    <row r="451" spans="1:10" x14ac:dyDescent="0.25">
      <c r="A451" t="s">
        <v>1374</v>
      </c>
      <c r="B451" s="24">
        <v>2.81</v>
      </c>
      <c r="C451" s="24">
        <v>2.84</v>
      </c>
      <c r="D451" s="24">
        <v>2.73</v>
      </c>
      <c r="E451" s="24">
        <v>2.76</v>
      </c>
      <c r="F451" s="24">
        <v>51411</v>
      </c>
      <c r="G451" s="24">
        <v>14779176</v>
      </c>
      <c r="H451" s="7">
        <v>449</v>
      </c>
      <c r="J451" s="9">
        <f t="shared" si="6"/>
        <v>-1.7793594306049917E-2</v>
      </c>
    </row>
    <row r="452" spans="1:10" x14ac:dyDescent="0.25">
      <c r="A452" t="s">
        <v>1373</v>
      </c>
      <c r="B452" s="24">
        <v>2.77</v>
      </c>
      <c r="C452" s="24">
        <v>2.79</v>
      </c>
      <c r="D452" s="24">
        <v>2.71</v>
      </c>
      <c r="E452" s="24">
        <v>2.76</v>
      </c>
      <c r="F452" s="24">
        <v>35280</v>
      </c>
      <c r="G452" s="24">
        <v>14788504</v>
      </c>
      <c r="H452" s="7">
        <v>450</v>
      </c>
      <c r="J452" s="9">
        <f t="shared" ref="J452:J515" si="7">(E452-B452)/B452</f>
        <v>-3.6101083032491809E-3</v>
      </c>
    </row>
    <row r="453" spans="1:10" x14ac:dyDescent="0.25">
      <c r="A453" t="s">
        <v>1372</v>
      </c>
      <c r="B453" s="24">
        <v>2.76</v>
      </c>
      <c r="C453" s="24">
        <v>2.76</v>
      </c>
      <c r="D453" s="24">
        <v>2.66</v>
      </c>
      <c r="E453" s="24">
        <v>2.68</v>
      </c>
      <c r="F453" s="24">
        <v>57877</v>
      </c>
      <c r="G453" s="24">
        <v>14376375</v>
      </c>
      <c r="H453" s="7">
        <v>451</v>
      </c>
      <c r="J453" s="9">
        <f t="shared" si="7"/>
        <v>-2.898550724637668E-2</v>
      </c>
    </row>
    <row r="454" spans="1:10" x14ac:dyDescent="0.25">
      <c r="A454" t="s">
        <v>1371</v>
      </c>
      <c r="B454" s="24">
        <v>2.68</v>
      </c>
      <c r="C454" s="24">
        <v>2.81</v>
      </c>
      <c r="D454" s="24">
        <v>2.64</v>
      </c>
      <c r="E454" s="24">
        <v>2.76</v>
      </c>
      <c r="F454" s="24">
        <v>73027</v>
      </c>
      <c r="G454" s="24">
        <v>14798991</v>
      </c>
      <c r="H454" s="7">
        <v>452</v>
      </c>
      <c r="J454" s="9">
        <f t="shared" si="7"/>
        <v>2.9850746268656577E-2</v>
      </c>
    </row>
    <row r="455" spans="1:10" x14ac:dyDescent="0.25">
      <c r="A455" t="s">
        <v>1370</v>
      </c>
      <c r="B455" s="24">
        <v>2.77</v>
      </c>
      <c r="C455" s="24">
        <v>2.78</v>
      </c>
      <c r="D455" s="24">
        <v>2.7</v>
      </c>
      <c r="E455" s="24">
        <v>2.71</v>
      </c>
      <c r="F455" s="24">
        <v>44614</v>
      </c>
      <c r="G455" s="24">
        <v>14542027</v>
      </c>
      <c r="H455" s="7">
        <v>453</v>
      </c>
      <c r="J455" s="9">
        <f t="shared" si="7"/>
        <v>-2.1660649819494605E-2</v>
      </c>
    </row>
    <row r="456" spans="1:10" x14ac:dyDescent="0.25">
      <c r="A456" t="s">
        <v>1369</v>
      </c>
      <c r="B456" s="24">
        <v>2.72</v>
      </c>
      <c r="C456" s="24">
        <v>2.77</v>
      </c>
      <c r="D456" s="24">
        <v>2.67</v>
      </c>
      <c r="E456" s="24">
        <v>2.69</v>
      </c>
      <c r="F456" s="24">
        <v>36403</v>
      </c>
      <c r="G456" s="24">
        <v>14416807</v>
      </c>
      <c r="H456" s="7">
        <v>454</v>
      </c>
      <c r="J456" s="9">
        <f t="shared" si="7"/>
        <v>-1.1029411764705973E-2</v>
      </c>
    </row>
    <row r="457" spans="1:10" x14ac:dyDescent="0.25">
      <c r="A457" t="s">
        <v>1368</v>
      </c>
      <c r="B457" s="24">
        <v>2.69</v>
      </c>
      <c r="C457" s="24">
        <v>2.87</v>
      </c>
      <c r="D457" s="24">
        <v>2.66</v>
      </c>
      <c r="E457" s="24">
        <v>2.84</v>
      </c>
      <c r="F457" s="24">
        <v>81538</v>
      </c>
      <c r="G457" s="24">
        <v>15251351</v>
      </c>
      <c r="H457" s="7">
        <v>455</v>
      </c>
      <c r="J457" s="9">
        <f t="shared" si="7"/>
        <v>5.5762081784386588E-2</v>
      </c>
    </row>
    <row r="458" spans="1:10" x14ac:dyDescent="0.25">
      <c r="A458" t="s">
        <v>1367</v>
      </c>
      <c r="B458" s="24">
        <v>2.84</v>
      </c>
      <c r="C458" s="24">
        <v>2.94</v>
      </c>
      <c r="D458" s="24">
        <v>2.84</v>
      </c>
      <c r="E458" s="24">
        <v>2.87</v>
      </c>
      <c r="F458" s="24">
        <v>75968</v>
      </c>
      <c r="G458" s="24">
        <v>15418705</v>
      </c>
      <c r="H458" s="7">
        <v>456</v>
      </c>
      <c r="J458" s="9">
        <f t="shared" si="7"/>
        <v>1.0563380281690229E-2</v>
      </c>
    </row>
    <row r="459" spans="1:10" x14ac:dyDescent="0.25">
      <c r="A459" t="s">
        <v>1366</v>
      </c>
      <c r="B459" s="24">
        <v>2.88</v>
      </c>
      <c r="C459" s="24">
        <v>3.06</v>
      </c>
      <c r="D459" s="24">
        <v>2.85</v>
      </c>
      <c r="E459" s="24">
        <v>3</v>
      </c>
      <c r="F459" s="24">
        <v>74901</v>
      </c>
      <c r="G459" s="24">
        <v>16134590</v>
      </c>
      <c r="H459" s="7">
        <v>457</v>
      </c>
      <c r="J459" s="9">
        <f t="shared" si="7"/>
        <v>4.1666666666666706E-2</v>
      </c>
    </row>
    <row r="460" spans="1:10" x14ac:dyDescent="0.25">
      <c r="A460" t="s">
        <v>1365</v>
      </c>
      <c r="B460" s="24">
        <v>3</v>
      </c>
      <c r="C460" s="24">
        <v>3.03</v>
      </c>
      <c r="D460" s="24">
        <v>2.91</v>
      </c>
      <c r="E460" s="24">
        <v>2.93</v>
      </c>
      <c r="F460" s="24">
        <v>52827</v>
      </c>
      <c r="G460" s="24">
        <v>15746949</v>
      </c>
      <c r="H460" s="7">
        <v>458</v>
      </c>
      <c r="J460" s="9">
        <f t="shared" si="7"/>
        <v>-2.3333333333333279E-2</v>
      </c>
    </row>
    <row r="461" spans="1:10" x14ac:dyDescent="0.25">
      <c r="A461" t="s">
        <v>1364</v>
      </c>
      <c r="B461" s="24">
        <v>2.93</v>
      </c>
      <c r="C461" s="24">
        <v>2.95</v>
      </c>
      <c r="D461" s="24">
        <v>2.83</v>
      </c>
      <c r="E461" s="24">
        <v>2.86</v>
      </c>
      <c r="F461" s="24">
        <v>42345</v>
      </c>
      <c r="G461" s="24">
        <v>15390424</v>
      </c>
      <c r="H461" s="7">
        <v>459</v>
      </c>
      <c r="J461" s="9">
        <f t="shared" si="7"/>
        <v>-2.3890784982935249E-2</v>
      </c>
    </row>
    <row r="462" spans="1:10" x14ac:dyDescent="0.25">
      <c r="A462" t="s">
        <v>1363</v>
      </c>
      <c r="B462" s="24">
        <v>2.86</v>
      </c>
      <c r="C462" s="24">
        <v>2.9</v>
      </c>
      <c r="D462" s="24">
        <v>2.79</v>
      </c>
      <c r="E462" s="24">
        <v>2.89</v>
      </c>
      <c r="F462" s="24">
        <v>34282</v>
      </c>
      <c r="G462" s="24">
        <v>15536686</v>
      </c>
      <c r="H462" s="7">
        <v>460</v>
      </c>
      <c r="J462" s="9">
        <f t="shared" si="7"/>
        <v>1.0489510489510577E-2</v>
      </c>
    </row>
    <row r="463" spans="1:10" x14ac:dyDescent="0.25">
      <c r="A463" t="s">
        <v>1362</v>
      </c>
      <c r="B463" s="24">
        <v>2.89</v>
      </c>
      <c r="C463" s="24">
        <v>2.9</v>
      </c>
      <c r="D463" s="24">
        <v>2.78</v>
      </c>
      <c r="E463" s="24">
        <v>2.88</v>
      </c>
      <c r="F463" s="24">
        <v>48146</v>
      </c>
      <c r="G463" s="24">
        <v>15521901</v>
      </c>
      <c r="H463" s="7">
        <v>461</v>
      </c>
      <c r="J463" s="9">
        <f t="shared" si="7"/>
        <v>-3.4602076124568273E-3</v>
      </c>
    </row>
    <row r="464" spans="1:10" x14ac:dyDescent="0.25">
      <c r="A464" t="s">
        <v>1361</v>
      </c>
      <c r="B464" s="24">
        <v>2.88</v>
      </c>
      <c r="C464" s="24">
        <v>2.91</v>
      </c>
      <c r="D464" s="24">
        <v>2.84</v>
      </c>
      <c r="E464" s="24">
        <v>2.84</v>
      </c>
      <c r="F464" s="24">
        <v>37087</v>
      </c>
      <c r="G464" s="24">
        <v>15300515</v>
      </c>
      <c r="H464" s="7">
        <v>462</v>
      </c>
      <c r="J464" s="9">
        <f t="shared" si="7"/>
        <v>-1.3888888888888902E-2</v>
      </c>
    </row>
    <row r="465" spans="1:10" x14ac:dyDescent="0.25">
      <c r="A465" t="s">
        <v>1360</v>
      </c>
      <c r="B465" s="24">
        <v>2.84</v>
      </c>
      <c r="C465" s="24">
        <v>2.95</v>
      </c>
      <c r="D465" s="24">
        <v>2.81</v>
      </c>
      <c r="E465" s="24">
        <v>2.91</v>
      </c>
      <c r="F465" s="24">
        <v>108165</v>
      </c>
      <c r="G465" s="24">
        <v>15665379</v>
      </c>
      <c r="H465" s="7">
        <v>463</v>
      </c>
      <c r="J465" s="9">
        <f t="shared" si="7"/>
        <v>2.4647887323943764E-2</v>
      </c>
    </row>
    <row r="466" spans="1:10" x14ac:dyDescent="0.25">
      <c r="A466" t="s">
        <v>1359</v>
      </c>
      <c r="B466" s="24">
        <v>2.91</v>
      </c>
      <c r="C466" s="24">
        <v>2.92</v>
      </c>
      <c r="D466" s="24">
        <v>2.87</v>
      </c>
      <c r="E466" s="24">
        <v>2.87</v>
      </c>
      <c r="F466" s="24">
        <v>90345</v>
      </c>
      <c r="G466" s="24">
        <v>15490591</v>
      </c>
      <c r="H466" s="7">
        <v>464</v>
      </c>
      <c r="J466" s="9">
        <f t="shared" si="7"/>
        <v>-1.3745704467353964E-2</v>
      </c>
    </row>
    <row r="467" spans="1:10" x14ac:dyDescent="0.25">
      <c r="A467" t="s">
        <v>1358</v>
      </c>
      <c r="B467" s="24">
        <v>2.87</v>
      </c>
      <c r="C467" s="24">
        <v>2.93</v>
      </c>
      <c r="D467" s="24">
        <v>2.87</v>
      </c>
      <c r="E467" s="24">
        <v>2.9</v>
      </c>
      <c r="F467" s="24">
        <v>49767</v>
      </c>
      <c r="G467" s="24">
        <v>15648552</v>
      </c>
      <c r="H467" s="7">
        <v>465</v>
      </c>
      <c r="J467" s="9">
        <f t="shared" si="7"/>
        <v>1.0452961672473799E-2</v>
      </c>
    </row>
    <row r="468" spans="1:10" x14ac:dyDescent="0.25">
      <c r="A468" t="s">
        <v>1357</v>
      </c>
      <c r="B468" s="24">
        <v>2.9</v>
      </c>
      <c r="C468" s="24">
        <v>2.91</v>
      </c>
      <c r="D468" s="24">
        <v>2.8</v>
      </c>
      <c r="E468" s="24">
        <v>2.82</v>
      </c>
      <c r="F468" s="24">
        <v>55790</v>
      </c>
      <c r="G468" s="24">
        <v>15224108</v>
      </c>
      <c r="H468" s="7">
        <v>466</v>
      </c>
      <c r="J468" s="9">
        <f t="shared" si="7"/>
        <v>-2.7586206896551748E-2</v>
      </c>
    </row>
    <row r="469" spans="1:10" x14ac:dyDescent="0.25">
      <c r="A469" t="s">
        <v>1356</v>
      </c>
      <c r="B469" s="24">
        <v>2.82</v>
      </c>
      <c r="C469" s="24">
        <v>2.9</v>
      </c>
      <c r="D469" s="24">
        <v>2.6</v>
      </c>
      <c r="E469" s="24">
        <v>2.67</v>
      </c>
      <c r="F469" s="24">
        <v>133789</v>
      </c>
      <c r="G469" s="24">
        <v>14433335</v>
      </c>
      <c r="H469" s="7">
        <v>467</v>
      </c>
      <c r="J469" s="9">
        <f t="shared" si="7"/>
        <v>-5.31914893617021E-2</v>
      </c>
    </row>
    <row r="470" spans="1:10" x14ac:dyDescent="0.25">
      <c r="A470" t="s">
        <v>1355</v>
      </c>
      <c r="B470" s="24">
        <v>2.67</v>
      </c>
      <c r="C470" s="24">
        <v>2.71</v>
      </c>
      <c r="D470" s="24">
        <v>2.59</v>
      </c>
      <c r="E470" s="24">
        <v>2.63</v>
      </c>
      <c r="F470" s="24">
        <v>59342</v>
      </c>
      <c r="G470" s="24">
        <v>14192800</v>
      </c>
      <c r="H470" s="7">
        <v>468</v>
      </c>
      <c r="J470" s="9">
        <f t="shared" si="7"/>
        <v>-1.4981273408239714E-2</v>
      </c>
    </row>
    <row r="471" spans="1:10" x14ac:dyDescent="0.25">
      <c r="A471" t="s">
        <v>1354</v>
      </c>
      <c r="B471" s="24">
        <v>2.63</v>
      </c>
      <c r="C471" s="24">
        <v>2.83</v>
      </c>
      <c r="D471" s="24">
        <v>2.61</v>
      </c>
      <c r="E471" s="24">
        <v>2.74</v>
      </c>
      <c r="F471" s="24">
        <v>69233</v>
      </c>
      <c r="G471" s="24">
        <v>14797698</v>
      </c>
      <c r="H471" s="7">
        <v>469</v>
      </c>
      <c r="J471" s="9">
        <f t="shared" si="7"/>
        <v>4.1825095057034342E-2</v>
      </c>
    </row>
    <row r="472" spans="1:10" x14ac:dyDescent="0.25">
      <c r="A472" t="s">
        <v>1353</v>
      </c>
      <c r="B472" s="24">
        <v>2.74</v>
      </c>
      <c r="C472" s="24">
        <v>2.85</v>
      </c>
      <c r="D472" s="24">
        <v>2.72</v>
      </c>
      <c r="E472" s="24">
        <v>2.82</v>
      </c>
      <c r="F472" s="24">
        <v>48749</v>
      </c>
      <c r="G472" s="24">
        <v>15266462</v>
      </c>
      <c r="H472" s="7">
        <v>470</v>
      </c>
      <c r="J472" s="9">
        <f t="shared" si="7"/>
        <v>2.9197080291970663E-2</v>
      </c>
    </row>
    <row r="473" spans="1:10" x14ac:dyDescent="0.25">
      <c r="A473" t="s">
        <v>1352</v>
      </c>
      <c r="B473" s="24">
        <v>2.82</v>
      </c>
      <c r="C473" s="24">
        <v>2.84</v>
      </c>
      <c r="D473" s="24">
        <v>2.69</v>
      </c>
      <c r="E473" s="24">
        <v>2.71</v>
      </c>
      <c r="F473" s="24">
        <v>36938</v>
      </c>
      <c r="G473" s="24">
        <v>14695071</v>
      </c>
      <c r="H473" s="7">
        <v>471</v>
      </c>
      <c r="J473" s="9">
        <f t="shared" si="7"/>
        <v>-3.9007092198581519E-2</v>
      </c>
    </row>
    <row r="474" spans="1:10" x14ac:dyDescent="0.25">
      <c r="A474" t="s">
        <v>1351</v>
      </c>
      <c r="B474" s="24">
        <v>2.71</v>
      </c>
      <c r="C474" s="24">
        <v>2.84</v>
      </c>
      <c r="D474" s="24">
        <v>2.7</v>
      </c>
      <c r="E474" s="24">
        <v>2.76</v>
      </c>
      <c r="F474" s="24">
        <v>57640</v>
      </c>
      <c r="G474" s="24">
        <v>14938828</v>
      </c>
      <c r="H474" s="7">
        <v>472</v>
      </c>
      <c r="J474" s="9">
        <f t="shared" si="7"/>
        <v>1.8450184501844952E-2</v>
      </c>
    </row>
    <row r="475" spans="1:10" x14ac:dyDescent="0.25">
      <c r="A475" t="s">
        <v>1350</v>
      </c>
      <c r="B475" s="24">
        <v>2.76</v>
      </c>
      <c r="C475" s="24">
        <v>2.78</v>
      </c>
      <c r="D475" s="24">
        <v>2.64</v>
      </c>
      <c r="E475" s="24">
        <v>2.65</v>
      </c>
      <c r="F475" s="24">
        <v>75761</v>
      </c>
      <c r="G475" s="24">
        <v>14374990</v>
      </c>
      <c r="H475" s="7">
        <v>473</v>
      </c>
      <c r="J475" s="9">
        <f t="shared" si="7"/>
        <v>-3.9855072463768071E-2</v>
      </c>
    </row>
    <row r="476" spans="1:10" x14ac:dyDescent="0.25">
      <c r="A476" t="s">
        <v>1349</v>
      </c>
      <c r="B476" s="24">
        <v>2.66</v>
      </c>
      <c r="C476" s="24">
        <v>2.82</v>
      </c>
      <c r="D476" s="24">
        <v>2.64</v>
      </c>
      <c r="E476" s="24">
        <v>2.8</v>
      </c>
      <c r="F476" s="24">
        <v>68367</v>
      </c>
      <c r="G476" s="24">
        <v>15165726</v>
      </c>
      <c r="H476" s="7">
        <v>474</v>
      </c>
      <c r="J476" s="9">
        <f t="shared" si="7"/>
        <v>5.26315789473683E-2</v>
      </c>
    </row>
    <row r="477" spans="1:10" x14ac:dyDescent="0.25">
      <c r="A477" t="s">
        <v>1348</v>
      </c>
      <c r="B477" s="24">
        <v>2.8</v>
      </c>
      <c r="C477" s="24">
        <v>2.87</v>
      </c>
      <c r="D477" s="24">
        <v>2.73</v>
      </c>
      <c r="E477" s="24">
        <v>2.75</v>
      </c>
      <c r="F477" s="24">
        <v>76345</v>
      </c>
      <c r="G477" s="24">
        <v>14920476</v>
      </c>
      <c r="H477" s="7">
        <v>475</v>
      </c>
      <c r="J477" s="9">
        <f t="shared" si="7"/>
        <v>-1.7857142857142794E-2</v>
      </c>
    </row>
    <row r="478" spans="1:10" x14ac:dyDescent="0.25">
      <c r="A478" t="s">
        <v>1347</v>
      </c>
      <c r="B478" s="24">
        <v>2.76</v>
      </c>
      <c r="C478" s="24">
        <v>2.83</v>
      </c>
      <c r="D478" s="24">
        <v>2.72</v>
      </c>
      <c r="E478" s="24">
        <v>2.8</v>
      </c>
      <c r="F478" s="24">
        <v>40277</v>
      </c>
      <c r="G478" s="24">
        <v>15173365</v>
      </c>
      <c r="H478" s="7">
        <v>476</v>
      </c>
      <c r="J478" s="9">
        <f t="shared" si="7"/>
        <v>1.449275362318842E-2</v>
      </c>
    </row>
    <row r="479" spans="1:10" x14ac:dyDescent="0.25">
      <c r="A479" t="s">
        <v>1346</v>
      </c>
      <c r="B479" s="24">
        <v>2.8</v>
      </c>
      <c r="C479" s="24">
        <v>2.84</v>
      </c>
      <c r="D479" s="24">
        <v>2.72</v>
      </c>
      <c r="E479" s="24">
        <v>2.82</v>
      </c>
      <c r="F479" s="24">
        <v>43312</v>
      </c>
      <c r="G479" s="24">
        <v>15315888</v>
      </c>
      <c r="H479" s="7">
        <v>477</v>
      </c>
      <c r="J479" s="9">
        <f t="shared" si="7"/>
        <v>7.1428571428571496E-3</v>
      </c>
    </row>
    <row r="480" spans="1:10" x14ac:dyDescent="0.25">
      <c r="A480" t="s">
        <v>1345</v>
      </c>
      <c r="B480" s="24">
        <v>2.82</v>
      </c>
      <c r="C480" s="24">
        <v>2.86</v>
      </c>
      <c r="D480" s="24">
        <v>2.79</v>
      </c>
      <c r="E480" s="24">
        <v>2.82</v>
      </c>
      <c r="F480" s="24">
        <v>36093</v>
      </c>
      <c r="G480" s="24">
        <v>15331132</v>
      </c>
      <c r="H480" s="7">
        <v>478</v>
      </c>
      <c r="J480" s="9">
        <f t="shared" si="7"/>
        <v>0</v>
      </c>
    </row>
    <row r="481" spans="1:10" x14ac:dyDescent="0.25">
      <c r="A481" t="s">
        <v>1344</v>
      </c>
      <c r="B481" s="24">
        <v>2.82</v>
      </c>
      <c r="C481" s="24">
        <v>2.85</v>
      </c>
      <c r="D481" s="24">
        <v>2.79</v>
      </c>
      <c r="E481" s="24">
        <v>2.81</v>
      </c>
      <c r="F481" s="24">
        <v>55832</v>
      </c>
      <c r="G481" s="24">
        <v>15278938</v>
      </c>
      <c r="H481" s="7">
        <v>479</v>
      </c>
      <c r="J481" s="9">
        <f t="shared" si="7"/>
        <v>-3.5460992907800663E-3</v>
      </c>
    </row>
    <row r="482" spans="1:10" x14ac:dyDescent="0.25">
      <c r="A482" t="s">
        <v>1343</v>
      </c>
      <c r="B482" s="24">
        <v>2.8</v>
      </c>
      <c r="C482" s="24">
        <v>2.88</v>
      </c>
      <c r="D482" s="24">
        <v>2.8</v>
      </c>
      <c r="E482" s="24">
        <v>2.83</v>
      </c>
      <c r="F482" s="24">
        <v>78536</v>
      </c>
      <c r="G482" s="24">
        <v>15375385</v>
      </c>
      <c r="H482" s="7">
        <v>480</v>
      </c>
      <c r="J482" s="9">
        <f t="shared" si="7"/>
        <v>1.0714285714285805E-2</v>
      </c>
    </row>
    <row r="483" spans="1:10" x14ac:dyDescent="0.25">
      <c r="A483" t="s">
        <v>1342</v>
      </c>
      <c r="B483" s="24">
        <v>2.83</v>
      </c>
      <c r="C483" s="24">
        <v>2.85</v>
      </c>
      <c r="D483" s="24">
        <v>2.76</v>
      </c>
      <c r="E483" s="24">
        <v>2.77</v>
      </c>
      <c r="F483" s="24">
        <v>83639</v>
      </c>
      <c r="G483" s="24">
        <v>15085425</v>
      </c>
      <c r="H483" s="7">
        <v>481</v>
      </c>
      <c r="J483" s="9">
        <f t="shared" si="7"/>
        <v>-2.1201413427561856E-2</v>
      </c>
    </row>
    <row r="484" spans="1:10" x14ac:dyDescent="0.25">
      <c r="A484" t="s">
        <v>1341</v>
      </c>
      <c r="B484" s="24">
        <v>2.76</v>
      </c>
      <c r="C484" s="24">
        <v>2.77</v>
      </c>
      <c r="D484" s="24">
        <v>2.65</v>
      </c>
      <c r="E484" s="24">
        <v>2.7</v>
      </c>
      <c r="F484" s="24">
        <v>93836</v>
      </c>
      <c r="G484" s="24">
        <v>14721085</v>
      </c>
      <c r="H484" s="7">
        <v>482</v>
      </c>
      <c r="J484" s="9">
        <f t="shared" si="7"/>
        <v>-2.1739130434782469E-2</v>
      </c>
    </row>
    <row r="485" spans="1:10" x14ac:dyDescent="0.25">
      <c r="A485" t="s">
        <v>1340</v>
      </c>
      <c r="B485" s="24">
        <v>2.7</v>
      </c>
      <c r="C485" s="24">
        <v>2.78</v>
      </c>
      <c r="D485" s="24">
        <v>2.68</v>
      </c>
      <c r="E485" s="24">
        <v>2.78</v>
      </c>
      <c r="F485" s="24">
        <v>67222</v>
      </c>
      <c r="G485" s="24">
        <v>15139115</v>
      </c>
      <c r="H485" s="7">
        <v>483</v>
      </c>
      <c r="J485" s="9">
        <f t="shared" si="7"/>
        <v>2.9629629629629489E-2</v>
      </c>
    </row>
    <row r="486" spans="1:10" x14ac:dyDescent="0.25">
      <c r="A486" t="s">
        <v>1339</v>
      </c>
      <c r="B486" s="24">
        <v>2.78</v>
      </c>
      <c r="C486" s="24">
        <v>2.9</v>
      </c>
      <c r="D486" s="24">
        <v>2.74</v>
      </c>
      <c r="E486" s="24">
        <v>2.8</v>
      </c>
      <c r="F486" s="24">
        <v>107756</v>
      </c>
      <c r="G486" s="24">
        <v>15248612</v>
      </c>
      <c r="H486" s="7">
        <v>484</v>
      </c>
      <c r="J486" s="9">
        <f t="shared" si="7"/>
        <v>7.1942446043165541E-3</v>
      </c>
    </row>
    <row r="487" spans="1:10" x14ac:dyDescent="0.25">
      <c r="A487" t="s">
        <v>1338</v>
      </c>
      <c r="B487" s="24">
        <v>2.8</v>
      </c>
      <c r="C487" s="24">
        <v>2.85</v>
      </c>
      <c r="D487" s="24">
        <v>2.77</v>
      </c>
      <c r="E487" s="24">
        <v>2.8</v>
      </c>
      <c r="F487" s="24">
        <v>68398</v>
      </c>
      <c r="G487" s="24">
        <v>15279803</v>
      </c>
      <c r="H487" s="7">
        <v>485</v>
      </c>
      <c r="J487" s="9">
        <f t="shared" si="7"/>
        <v>0</v>
      </c>
    </row>
    <row r="488" spans="1:10" x14ac:dyDescent="0.25">
      <c r="A488" t="s">
        <v>1337</v>
      </c>
      <c r="B488" s="24">
        <v>2.8</v>
      </c>
      <c r="C488" s="24">
        <v>2.83</v>
      </c>
      <c r="D488" s="24">
        <v>2.75</v>
      </c>
      <c r="E488" s="24">
        <v>2.81</v>
      </c>
      <c r="F488" s="24">
        <v>87100</v>
      </c>
      <c r="G488" s="24">
        <v>15337238</v>
      </c>
      <c r="H488" s="7">
        <v>486</v>
      </c>
      <c r="J488" s="9">
        <f t="shared" si="7"/>
        <v>3.5714285714286542E-3</v>
      </c>
    </row>
    <row r="489" spans="1:10" x14ac:dyDescent="0.25">
      <c r="A489" t="s">
        <v>1336</v>
      </c>
      <c r="B489" s="24">
        <v>2.81</v>
      </c>
      <c r="C489" s="24">
        <v>2.85</v>
      </c>
      <c r="D489" s="24">
        <v>2.72</v>
      </c>
      <c r="E489" s="24">
        <v>2.74</v>
      </c>
      <c r="F489" s="24">
        <v>102014</v>
      </c>
      <c r="G489" s="24">
        <v>14972961</v>
      </c>
      <c r="H489" s="7">
        <v>487</v>
      </c>
      <c r="J489" s="9">
        <f t="shared" si="7"/>
        <v>-2.4911032028469695E-2</v>
      </c>
    </row>
    <row r="490" spans="1:10" x14ac:dyDescent="0.25">
      <c r="A490" t="s">
        <v>1335</v>
      </c>
      <c r="B490" s="24">
        <v>2.74</v>
      </c>
      <c r="C490" s="24">
        <v>2.99</v>
      </c>
      <c r="D490" s="24">
        <v>2.73</v>
      </c>
      <c r="E490" s="24">
        <v>2.99</v>
      </c>
      <c r="F490" s="24">
        <v>109178</v>
      </c>
      <c r="G490" s="24">
        <v>16324265</v>
      </c>
      <c r="H490" s="7">
        <v>488</v>
      </c>
      <c r="J490" s="9">
        <f t="shared" si="7"/>
        <v>9.1240875912408759E-2</v>
      </c>
    </row>
    <row r="491" spans="1:10" x14ac:dyDescent="0.25">
      <c r="A491" t="s">
        <v>1334</v>
      </c>
      <c r="B491" s="24">
        <v>2.99</v>
      </c>
      <c r="C491" s="24">
        <v>3.15</v>
      </c>
      <c r="D491" s="24">
        <v>2.91</v>
      </c>
      <c r="E491" s="24">
        <v>3.01</v>
      </c>
      <c r="F491" s="24">
        <v>127588</v>
      </c>
      <c r="G491" s="24">
        <v>16435666</v>
      </c>
      <c r="H491" s="7">
        <v>489</v>
      </c>
      <c r="J491" s="9">
        <f t="shared" si="7"/>
        <v>6.6889632107021979E-3</v>
      </c>
    </row>
    <row r="492" spans="1:10" x14ac:dyDescent="0.25">
      <c r="A492" t="s">
        <v>1333</v>
      </c>
      <c r="B492" s="24">
        <v>3.01</v>
      </c>
      <c r="C492" s="24">
        <v>3.02</v>
      </c>
      <c r="D492" s="24">
        <v>2.91</v>
      </c>
      <c r="E492" s="24">
        <v>2.96</v>
      </c>
      <c r="F492" s="24">
        <v>80459</v>
      </c>
      <c r="G492" s="24">
        <v>16211142</v>
      </c>
      <c r="H492" s="7">
        <v>490</v>
      </c>
      <c r="J492" s="9">
        <f t="shared" si="7"/>
        <v>-1.6611295681063065E-2</v>
      </c>
    </row>
    <row r="493" spans="1:10" x14ac:dyDescent="0.25">
      <c r="A493" t="s">
        <v>1332</v>
      </c>
      <c r="B493" s="24">
        <v>2.96</v>
      </c>
      <c r="C493" s="24">
        <v>2.98</v>
      </c>
      <c r="D493" s="24">
        <v>2.88</v>
      </c>
      <c r="E493" s="24">
        <v>2.9</v>
      </c>
      <c r="F493" s="24">
        <v>76937</v>
      </c>
      <c r="G493" s="24">
        <v>15859752</v>
      </c>
      <c r="H493" s="7">
        <v>491</v>
      </c>
      <c r="J493" s="9">
        <f t="shared" si="7"/>
        <v>-2.0270270270270289E-2</v>
      </c>
    </row>
    <row r="494" spans="1:10" x14ac:dyDescent="0.25">
      <c r="A494" t="s">
        <v>1331</v>
      </c>
      <c r="B494" s="24">
        <v>2.9</v>
      </c>
      <c r="C494" s="24">
        <v>2.9</v>
      </c>
      <c r="D494" s="24">
        <v>2.82</v>
      </c>
      <c r="E494" s="24">
        <v>2.87</v>
      </c>
      <c r="F494" s="24">
        <v>49018</v>
      </c>
      <c r="G494" s="24">
        <v>15732704</v>
      </c>
      <c r="H494" s="7">
        <v>492</v>
      </c>
      <c r="J494" s="9">
        <f t="shared" si="7"/>
        <v>-1.0344827586206829E-2</v>
      </c>
    </row>
    <row r="495" spans="1:10" x14ac:dyDescent="0.25">
      <c r="A495" t="s">
        <v>1330</v>
      </c>
      <c r="B495" s="24">
        <v>2.87</v>
      </c>
      <c r="C495" s="24">
        <v>2.88</v>
      </c>
      <c r="D495" s="24">
        <v>2.82</v>
      </c>
      <c r="E495" s="24">
        <v>2.84</v>
      </c>
      <c r="F495" s="24">
        <v>42407</v>
      </c>
      <c r="G495" s="24">
        <v>15581980</v>
      </c>
      <c r="H495" s="7">
        <v>493</v>
      </c>
      <c r="J495" s="9">
        <f t="shared" si="7"/>
        <v>-1.0452961672473953E-2</v>
      </c>
    </row>
    <row r="496" spans="1:10" x14ac:dyDescent="0.25">
      <c r="A496" t="s">
        <v>1329</v>
      </c>
      <c r="B496" s="24">
        <v>2.84</v>
      </c>
      <c r="C496" s="24">
        <v>2.9</v>
      </c>
      <c r="D496" s="24">
        <v>2.84</v>
      </c>
      <c r="E496" s="24">
        <v>2.89</v>
      </c>
      <c r="F496" s="24">
        <v>60758</v>
      </c>
      <c r="G496" s="24">
        <v>15837942</v>
      </c>
      <c r="H496" s="7">
        <v>494</v>
      </c>
      <c r="J496" s="9">
        <f t="shared" si="7"/>
        <v>1.7605633802816996E-2</v>
      </c>
    </row>
    <row r="497" spans="1:10" x14ac:dyDescent="0.25">
      <c r="A497" t="s">
        <v>1328</v>
      </c>
      <c r="B497" s="24">
        <v>2.89</v>
      </c>
      <c r="C497" s="24">
        <v>2.89</v>
      </c>
      <c r="D497" s="24">
        <v>2.84</v>
      </c>
      <c r="E497" s="24">
        <v>2.85</v>
      </c>
      <c r="F497" s="24">
        <v>32546</v>
      </c>
      <c r="G497" s="24">
        <v>15667118</v>
      </c>
      <c r="H497" s="7">
        <v>495</v>
      </c>
      <c r="J497" s="9">
        <f t="shared" si="7"/>
        <v>-1.3840830449827002E-2</v>
      </c>
    </row>
    <row r="498" spans="1:10" x14ac:dyDescent="0.25">
      <c r="A498" t="s">
        <v>1327</v>
      </c>
      <c r="B498" s="24">
        <v>2.85</v>
      </c>
      <c r="C498" s="24">
        <v>2.88</v>
      </c>
      <c r="D498" s="24">
        <v>2.81</v>
      </c>
      <c r="E498" s="24">
        <v>2.81</v>
      </c>
      <c r="F498" s="24">
        <v>66207</v>
      </c>
      <c r="G498" s="24">
        <v>15440610</v>
      </c>
      <c r="H498" s="7">
        <v>496</v>
      </c>
      <c r="J498" s="9">
        <f t="shared" si="7"/>
        <v>-1.4035087719298258E-2</v>
      </c>
    </row>
    <row r="499" spans="1:10" x14ac:dyDescent="0.25">
      <c r="A499" t="s">
        <v>1326</v>
      </c>
      <c r="B499" s="24">
        <v>2.81</v>
      </c>
      <c r="C499" s="24">
        <v>2.84</v>
      </c>
      <c r="D499" s="24">
        <v>2.8</v>
      </c>
      <c r="E499" s="24">
        <v>2.83</v>
      </c>
      <c r="F499" s="24">
        <v>82226</v>
      </c>
      <c r="G499" s="24">
        <v>15569062</v>
      </c>
      <c r="H499" s="7">
        <v>497</v>
      </c>
      <c r="J499" s="9">
        <f t="shared" si="7"/>
        <v>7.1174377224199354E-3</v>
      </c>
    </row>
    <row r="500" spans="1:10" x14ac:dyDescent="0.25">
      <c r="A500" t="s">
        <v>1325</v>
      </c>
      <c r="B500" s="24">
        <v>2.83</v>
      </c>
      <c r="C500" s="24">
        <v>2.87</v>
      </c>
      <c r="D500" s="24">
        <v>2.81</v>
      </c>
      <c r="E500" s="24">
        <v>2.82</v>
      </c>
      <c r="F500" s="24">
        <v>67021</v>
      </c>
      <c r="G500" s="24">
        <v>15508993</v>
      </c>
      <c r="H500" s="7">
        <v>498</v>
      </c>
      <c r="J500" s="9">
        <f t="shared" si="7"/>
        <v>-3.5335689045937211E-3</v>
      </c>
    </row>
    <row r="501" spans="1:10" x14ac:dyDescent="0.25">
      <c r="A501" t="s">
        <v>1324</v>
      </c>
      <c r="B501" s="24">
        <v>2.82</v>
      </c>
      <c r="C501" s="24">
        <v>2.87</v>
      </c>
      <c r="D501" s="24">
        <v>2.78</v>
      </c>
      <c r="E501" s="24">
        <v>2.79</v>
      </c>
      <c r="F501" s="24">
        <v>117087</v>
      </c>
      <c r="G501" s="24">
        <v>15357963</v>
      </c>
      <c r="H501" s="7">
        <v>499</v>
      </c>
      <c r="J501" s="9">
        <f t="shared" si="7"/>
        <v>-1.0638297872340358E-2</v>
      </c>
    </row>
    <row r="502" spans="1:10" x14ac:dyDescent="0.25">
      <c r="A502" t="s">
        <v>1323</v>
      </c>
      <c r="B502" s="24">
        <v>2.79</v>
      </c>
      <c r="C502" s="24">
        <v>2.81</v>
      </c>
      <c r="D502" s="24">
        <v>2.68</v>
      </c>
      <c r="E502" s="24">
        <v>2.73</v>
      </c>
      <c r="F502" s="24">
        <v>80605</v>
      </c>
      <c r="G502" s="24">
        <v>15062428</v>
      </c>
      <c r="H502" s="7">
        <v>500</v>
      </c>
      <c r="J502" s="9">
        <f t="shared" si="7"/>
        <v>-2.1505376344086041E-2</v>
      </c>
    </row>
    <row r="503" spans="1:10" x14ac:dyDescent="0.25">
      <c r="A503" t="s">
        <v>1322</v>
      </c>
      <c r="B503" s="24">
        <v>2.73</v>
      </c>
      <c r="C503" s="24">
        <v>2.79</v>
      </c>
      <c r="D503" s="24">
        <v>2.71</v>
      </c>
      <c r="E503" s="24">
        <v>2.79</v>
      </c>
      <c r="F503" s="24">
        <v>65253</v>
      </c>
      <c r="G503" s="24">
        <v>15359238</v>
      </c>
      <c r="H503" s="7">
        <v>501</v>
      </c>
      <c r="J503" s="9">
        <f t="shared" si="7"/>
        <v>2.1978021978021997E-2</v>
      </c>
    </row>
    <row r="504" spans="1:10" x14ac:dyDescent="0.25">
      <c r="A504" t="s">
        <v>1321</v>
      </c>
      <c r="B504" s="24">
        <v>2.79</v>
      </c>
      <c r="C504" s="24">
        <v>2.93</v>
      </c>
      <c r="D504" s="24">
        <v>2.77</v>
      </c>
      <c r="E504" s="24">
        <v>2.86</v>
      </c>
      <c r="F504" s="24">
        <v>105757</v>
      </c>
      <c r="G504" s="24">
        <v>15777314</v>
      </c>
      <c r="H504" s="7">
        <v>502</v>
      </c>
      <c r="J504" s="9">
        <f t="shared" si="7"/>
        <v>2.5089605734766967E-2</v>
      </c>
    </row>
    <row r="505" spans="1:10" x14ac:dyDescent="0.25">
      <c r="A505" t="s">
        <v>1320</v>
      </c>
      <c r="B505" s="24">
        <v>2.86</v>
      </c>
      <c r="C505" s="24">
        <v>2.9</v>
      </c>
      <c r="D505" s="24">
        <v>2.78</v>
      </c>
      <c r="E505" s="24">
        <v>2.82</v>
      </c>
      <c r="F505" s="24">
        <v>49329</v>
      </c>
      <c r="G505" s="24">
        <v>15552570</v>
      </c>
      <c r="H505" s="7">
        <v>503</v>
      </c>
      <c r="J505" s="9">
        <f t="shared" si="7"/>
        <v>-1.3986013986014E-2</v>
      </c>
    </row>
    <row r="506" spans="1:10" x14ac:dyDescent="0.25">
      <c r="A506" t="s">
        <v>1319</v>
      </c>
      <c r="B506" s="24">
        <v>2.8</v>
      </c>
      <c r="C506" s="24">
        <v>2.92</v>
      </c>
      <c r="D506" s="24">
        <v>2.79</v>
      </c>
      <c r="E506" s="24">
        <v>2.91</v>
      </c>
      <c r="F506" s="24">
        <v>58716</v>
      </c>
      <c r="G506" s="24">
        <v>16081515</v>
      </c>
      <c r="H506" s="7">
        <v>504</v>
      </c>
      <c r="J506" s="9">
        <f t="shared" si="7"/>
        <v>3.9285714285714403E-2</v>
      </c>
    </row>
    <row r="507" spans="1:10" x14ac:dyDescent="0.25">
      <c r="A507" t="s">
        <v>1318</v>
      </c>
      <c r="B507" s="24">
        <v>2.92</v>
      </c>
      <c r="C507" s="24">
        <v>2.99</v>
      </c>
      <c r="D507" s="24">
        <v>2.87</v>
      </c>
      <c r="E507" s="24">
        <v>2.96</v>
      </c>
      <c r="F507" s="24">
        <v>65144</v>
      </c>
      <c r="G507" s="24">
        <v>16352120</v>
      </c>
      <c r="H507" s="7">
        <v>505</v>
      </c>
      <c r="J507" s="9">
        <f t="shared" si="7"/>
        <v>1.3698630136986314E-2</v>
      </c>
    </row>
    <row r="508" spans="1:10" x14ac:dyDescent="0.25">
      <c r="A508" t="s">
        <v>1317</v>
      </c>
      <c r="B508" s="24">
        <v>2.96</v>
      </c>
      <c r="C508" s="24">
        <v>3.11</v>
      </c>
      <c r="D508" s="24">
        <v>2.93</v>
      </c>
      <c r="E508" s="24">
        <v>3.09</v>
      </c>
      <c r="F508" s="24">
        <v>134776</v>
      </c>
      <c r="G508" s="24">
        <v>17104829</v>
      </c>
      <c r="H508" s="7">
        <v>506</v>
      </c>
      <c r="J508" s="9">
        <f t="shared" si="7"/>
        <v>4.3918918918918887E-2</v>
      </c>
    </row>
    <row r="509" spans="1:10" x14ac:dyDescent="0.25">
      <c r="A509" t="s">
        <v>1316</v>
      </c>
      <c r="B509" s="24">
        <v>3.09</v>
      </c>
      <c r="C509" s="24">
        <v>3.17</v>
      </c>
      <c r="D509" s="24">
        <v>3.05</v>
      </c>
      <c r="E509" s="24">
        <v>3.09</v>
      </c>
      <c r="F509" s="24">
        <v>98324</v>
      </c>
      <c r="G509" s="24">
        <v>17135844</v>
      </c>
      <c r="H509" s="7">
        <v>507</v>
      </c>
      <c r="J509" s="9">
        <f t="shared" si="7"/>
        <v>0</v>
      </c>
    </row>
    <row r="510" spans="1:10" x14ac:dyDescent="0.25">
      <c r="A510" t="s">
        <v>1315</v>
      </c>
      <c r="B510" s="24">
        <v>3.1</v>
      </c>
      <c r="C510" s="24">
        <v>3.21</v>
      </c>
      <c r="D510" s="24">
        <v>3.07</v>
      </c>
      <c r="E510" s="24">
        <v>3.09</v>
      </c>
      <c r="F510" s="24">
        <v>91597</v>
      </c>
      <c r="G510" s="24">
        <v>17134897</v>
      </c>
      <c r="H510" s="7">
        <v>508</v>
      </c>
      <c r="J510" s="9">
        <f t="shared" si="7"/>
        <v>-3.2258064516129778E-3</v>
      </c>
    </row>
    <row r="511" spans="1:10" x14ac:dyDescent="0.25">
      <c r="A511" t="s">
        <v>1314</v>
      </c>
      <c r="B511" s="24">
        <v>3.09</v>
      </c>
      <c r="C511" s="24">
        <v>3.12</v>
      </c>
      <c r="D511" s="24">
        <v>2.96</v>
      </c>
      <c r="E511" s="24">
        <v>2.97</v>
      </c>
      <c r="F511" s="24">
        <v>77829</v>
      </c>
      <c r="G511" s="24">
        <v>16465438</v>
      </c>
      <c r="H511" s="7">
        <v>509</v>
      </c>
      <c r="J511" s="9">
        <f t="shared" si="7"/>
        <v>-3.8834951456310572E-2</v>
      </c>
    </row>
    <row r="512" spans="1:10" x14ac:dyDescent="0.25">
      <c r="A512" t="s">
        <v>1313</v>
      </c>
      <c r="B512" s="24">
        <v>2.96</v>
      </c>
      <c r="C512" s="24">
        <v>3.07</v>
      </c>
      <c r="D512" s="24">
        <v>2.94</v>
      </c>
      <c r="E512" s="24">
        <v>2.98</v>
      </c>
      <c r="F512" s="24">
        <v>71222</v>
      </c>
      <c r="G512" s="24">
        <v>16564809</v>
      </c>
      <c r="H512" s="7">
        <v>510</v>
      </c>
      <c r="J512" s="9">
        <f t="shared" si="7"/>
        <v>6.7567567567567632E-3</v>
      </c>
    </row>
    <row r="513" spans="1:10" x14ac:dyDescent="0.25">
      <c r="A513" t="s">
        <v>1312</v>
      </c>
      <c r="B513" s="24">
        <v>2.99</v>
      </c>
      <c r="C513" s="24">
        <v>3.13</v>
      </c>
      <c r="D513" s="24">
        <v>2.96</v>
      </c>
      <c r="E513" s="24">
        <v>3.11</v>
      </c>
      <c r="F513" s="24">
        <v>146037</v>
      </c>
      <c r="G513" s="24">
        <v>17276445</v>
      </c>
      <c r="H513" s="7">
        <v>511</v>
      </c>
      <c r="J513" s="9">
        <f t="shared" si="7"/>
        <v>4.013377926421393E-2</v>
      </c>
    </row>
    <row r="514" spans="1:10" x14ac:dyDescent="0.25">
      <c r="A514" t="s">
        <v>1311</v>
      </c>
      <c r="B514" s="24">
        <v>3.11</v>
      </c>
      <c r="C514" s="24">
        <v>4.24</v>
      </c>
      <c r="D514" s="24">
        <v>3.08</v>
      </c>
      <c r="E514" s="24">
        <v>4.05</v>
      </c>
      <c r="F514" s="24">
        <v>607002</v>
      </c>
      <c r="G514" s="24">
        <v>22533836</v>
      </c>
      <c r="H514" s="7">
        <v>512</v>
      </c>
      <c r="J514" s="9">
        <f t="shared" si="7"/>
        <v>0.30225080385852088</v>
      </c>
    </row>
    <row r="515" spans="1:10" x14ac:dyDescent="0.25">
      <c r="A515" t="s">
        <v>1310</v>
      </c>
      <c r="B515" s="24">
        <v>4.07</v>
      </c>
      <c r="C515" s="24">
        <v>4.38</v>
      </c>
      <c r="D515" s="24">
        <v>3.74</v>
      </c>
      <c r="E515" s="24">
        <v>3.84</v>
      </c>
      <c r="F515" s="24">
        <v>396245</v>
      </c>
      <c r="G515" s="24">
        <v>21376801</v>
      </c>
      <c r="H515" s="7">
        <v>513</v>
      </c>
      <c r="J515" s="9">
        <f t="shared" si="7"/>
        <v>-5.6511056511056611E-2</v>
      </c>
    </row>
    <row r="516" spans="1:10" x14ac:dyDescent="0.25">
      <c r="A516" t="s">
        <v>1309</v>
      </c>
      <c r="B516" s="24">
        <v>3.84</v>
      </c>
      <c r="C516" s="24">
        <v>4.25</v>
      </c>
      <c r="D516" s="24">
        <v>3.83</v>
      </c>
      <c r="E516" s="24">
        <v>4.0999999999999996</v>
      </c>
      <c r="F516" s="24">
        <v>136193</v>
      </c>
      <c r="G516" s="24">
        <v>22803398</v>
      </c>
      <c r="H516" s="7">
        <v>514</v>
      </c>
      <c r="J516" s="9">
        <f t="shared" ref="J516:J579" si="8">(E516-B516)/B516</f>
        <v>6.7708333333333287E-2</v>
      </c>
    </row>
    <row r="517" spans="1:10" x14ac:dyDescent="0.25">
      <c r="A517" t="s">
        <v>1308</v>
      </c>
      <c r="B517" s="24">
        <v>4.0999999999999996</v>
      </c>
      <c r="C517" s="24">
        <v>4.0999999999999996</v>
      </c>
      <c r="D517" s="24">
        <v>3.66</v>
      </c>
      <c r="E517" s="24">
        <v>3.74</v>
      </c>
      <c r="F517" s="24">
        <v>181667</v>
      </c>
      <c r="G517" s="24">
        <v>20827491</v>
      </c>
      <c r="H517" s="7">
        <v>515</v>
      </c>
      <c r="J517" s="9">
        <f t="shared" si="8"/>
        <v>-8.7804878048780358E-2</v>
      </c>
    </row>
    <row r="518" spans="1:10" x14ac:dyDescent="0.25">
      <c r="A518" t="s">
        <v>1307</v>
      </c>
      <c r="B518" s="24">
        <v>3.75</v>
      </c>
      <c r="C518" s="24">
        <v>3.83</v>
      </c>
      <c r="D518" s="24">
        <v>3.72</v>
      </c>
      <c r="E518" s="24">
        <v>3.72</v>
      </c>
      <c r="F518" s="24">
        <v>71054</v>
      </c>
      <c r="G518" s="24">
        <v>20725133</v>
      </c>
      <c r="H518" s="7">
        <v>516</v>
      </c>
      <c r="J518" s="9">
        <f t="shared" si="8"/>
        <v>-7.9999999999999481E-3</v>
      </c>
    </row>
    <row r="519" spans="1:10" x14ac:dyDescent="0.25">
      <c r="A519" t="s">
        <v>1306</v>
      </c>
      <c r="B519" s="24">
        <v>3.71</v>
      </c>
      <c r="C519" s="24">
        <v>3.77</v>
      </c>
      <c r="D519" s="24">
        <v>3.63</v>
      </c>
      <c r="E519" s="24">
        <v>3.66</v>
      </c>
      <c r="F519" s="24">
        <v>133041</v>
      </c>
      <c r="G519" s="24">
        <v>20422162</v>
      </c>
      <c r="H519" s="7">
        <v>517</v>
      </c>
      <c r="J519" s="9">
        <f t="shared" si="8"/>
        <v>-1.3477088948787014E-2</v>
      </c>
    </row>
    <row r="520" spans="1:10" x14ac:dyDescent="0.25">
      <c r="A520" t="s">
        <v>1305</v>
      </c>
      <c r="B520" s="24">
        <v>3.64</v>
      </c>
      <c r="C520" s="24">
        <v>3.76</v>
      </c>
      <c r="D520" s="24">
        <v>3.49</v>
      </c>
      <c r="E520" s="24">
        <v>3.53</v>
      </c>
      <c r="F520" s="24">
        <v>87908</v>
      </c>
      <c r="G520" s="24">
        <v>19724087</v>
      </c>
      <c r="H520" s="7">
        <v>518</v>
      </c>
      <c r="J520" s="9">
        <f t="shared" si="8"/>
        <v>-3.0219780219780307E-2</v>
      </c>
    </row>
    <row r="521" spans="1:10" x14ac:dyDescent="0.25">
      <c r="A521" t="s">
        <v>1304</v>
      </c>
      <c r="B521" s="24">
        <v>3.54</v>
      </c>
      <c r="C521" s="24">
        <v>3.83</v>
      </c>
      <c r="D521" s="24">
        <v>3.48</v>
      </c>
      <c r="E521" s="24">
        <v>3.76</v>
      </c>
      <c r="F521" s="24">
        <v>142970</v>
      </c>
      <c r="G521" s="24">
        <v>21006479</v>
      </c>
      <c r="H521" s="7">
        <v>519</v>
      </c>
      <c r="J521" s="9">
        <f t="shared" si="8"/>
        <v>6.2146892655367159E-2</v>
      </c>
    </row>
    <row r="522" spans="1:10" x14ac:dyDescent="0.25">
      <c r="A522" t="s">
        <v>1303</v>
      </c>
      <c r="B522" s="24">
        <v>3.76</v>
      </c>
      <c r="C522" s="24">
        <v>3.99</v>
      </c>
      <c r="D522" s="24">
        <v>3.67</v>
      </c>
      <c r="E522" s="24">
        <v>3.71</v>
      </c>
      <c r="F522" s="24">
        <v>140104</v>
      </c>
      <c r="G522" s="24">
        <v>20722180</v>
      </c>
      <c r="H522" s="7">
        <v>520</v>
      </c>
      <c r="J522" s="9">
        <f t="shared" si="8"/>
        <v>-1.3297872340425485E-2</v>
      </c>
    </row>
    <row r="523" spans="1:10" x14ac:dyDescent="0.25">
      <c r="A523" t="s">
        <v>1302</v>
      </c>
      <c r="B523" s="24">
        <v>3.71</v>
      </c>
      <c r="C523" s="24">
        <v>3.71</v>
      </c>
      <c r="D523" s="24">
        <v>3.6</v>
      </c>
      <c r="E523" s="24">
        <v>3.62</v>
      </c>
      <c r="F523" s="24">
        <v>66114</v>
      </c>
      <c r="G523" s="24">
        <v>20242239</v>
      </c>
      <c r="H523" s="7">
        <v>521</v>
      </c>
      <c r="J523" s="9">
        <f t="shared" si="8"/>
        <v>-2.4258760107816673E-2</v>
      </c>
    </row>
    <row r="524" spans="1:10" x14ac:dyDescent="0.25">
      <c r="A524" t="s">
        <v>1301</v>
      </c>
      <c r="B524" s="24">
        <v>3.62</v>
      </c>
      <c r="C524" s="24">
        <v>3.72</v>
      </c>
      <c r="D524" s="24">
        <v>3.61</v>
      </c>
      <c r="E524" s="24">
        <v>3.69</v>
      </c>
      <c r="F524" s="24">
        <v>73913</v>
      </c>
      <c r="G524" s="24">
        <v>20661750</v>
      </c>
      <c r="H524" s="7">
        <v>522</v>
      </c>
      <c r="J524" s="9">
        <f t="shared" si="8"/>
        <v>1.9337016574585589E-2</v>
      </c>
    </row>
    <row r="525" spans="1:10" x14ac:dyDescent="0.25">
      <c r="A525" t="s">
        <v>1300</v>
      </c>
      <c r="B525" s="24">
        <v>3.7</v>
      </c>
      <c r="C525" s="24">
        <v>3.73</v>
      </c>
      <c r="D525" s="24">
        <v>3.58</v>
      </c>
      <c r="E525" s="24">
        <v>3.6</v>
      </c>
      <c r="F525" s="24">
        <v>106480</v>
      </c>
      <c r="G525" s="24">
        <v>20173364</v>
      </c>
      <c r="H525" s="7">
        <v>523</v>
      </c>
      <c r="J525" s="9">
        <f t="shared" si="8"/>
        <v>-2.7027027027027049E-2</v>
      </c>
    </row>
    <row r="526" spans="1:10" x14ac:dyDescent="0.25">
      <c r="A526" t="s">
        <v>1299</v>
      </c>
      <c r="B526" s="24">
        <v>3.6</v>
      </c>
      <c r="C526" s="24">
        <v>3.65</v>
      </c>
      <c r="D526" s="24">
        <v>3.57</v>
      </c>
      <c r="E526" s="24">
        <v>3.63</v>
      </c>
      <c r="F526" s="24">
        <v>50817</v>
      </c>
      <c r="G526" s="24">
        <v>20313281</v>
      </c>
      <c r="H526" s="7">
        <v>524</v>
      </c>
      <c r="J526" s="9">
        <f t="shared" si="8"/>
        <v>8.3333333333332794E-3</v>
      </c>
    </row>
    <row r="527" spans="1:10" x14ac:dyDescent="0.25">
      <c r="A527" t="s">
        <v>1298</v>
      </c>
      <c r="B527" s="24">
        <v>3.63</v>
      </c>
      <c r="C527" s="24">
        <v>3.65</v>
      </c>
      <c r="D527" s="24">
        <v>3.54</v>
      </c>
      <c r="E527" s="24">
        <v>3.58</v>
      </c>
      <c r="F527" s="24">
        <v>34491</v>
      </c>
      <c r="G527" s="24">
        <v>20063646</v>
      </c>
      <c r="H527" s="7">
        <v>525</v>
      </c>
      <c r="J527" s="9">
        <f t="shared" si="8"/>
        <v>-1.3774104683195544E-2</v>
      </c>
    </row>
    <row r="528" spans="1:10" x14ac:dyDescent="0.25">
      <c r="A528" t="s">
        <v>1297</v>
      </c>
      <c r="B528" s="24">
        <v>3.59</v>
      </c>
      <c r="C528" s="24">
        <v>3.71</v>
      </c>
      <c r="D528" s="24">
        <v>3.5</v>
      </c>
      <c r="E528" s="24">
        <v>3.69</v>
      </c>
      <c r="F528" s="24">
        <v>129128</v>
      </c>
      <c r="G528" s="24">
        <v>20689022</v>
      </c>
      <c r="H528" s="7">
        <v>526</v>
      </c>
      <c r="J528" s="9">
        <f t="shared" si="8"/>
        <v>2.7855153203342645E-2</v>
      </c>
    </row>
    <row r="529" spans="1:10" x14ac:dyDescent="0.25">
      <c r="A529" t="s">
        <v>1296</v>
      </c>
      <c r="B529" s="24">
        <v>3.69</v>
      </c>
      <c r="C529" s="24">
        <v>3.77</v>
      </c>
      <c r="D529" s="24">
        <v>3.65</v>
      </c>
      <c r="E529" s="24">
        <v>3.75</v>
      </c>
      <c r="F529" s="24">
        <v>64293</v>
      </c>
      <c r="G529" s="24">
        <v>21018017</v>
      </c>
      <c r="H529" s="7">
        <v>527</v>
      </c>
      <c r="J529" s="9">
        <f t="shared" si="8"/>
        <v>1.6260162601626032E-2</v>
      </c>
    </row>
    <row r="530" spans="1:10" x14ac:dyDescent="0.25">
      <c r="A530" t="s">
        <v>1295</v>
      </c>
      <c r="B530" s="24">
        <v>3.75</v>
      </c>
      <c r="C530" s="24">
        <v>3.85</v>
      </c>
      <c r="D530" s="24">
        <v>3.69</v>
      </c>
      <c r="E530" s="24">
        <v>3.78</v>
      </c>
      <c r="F530" s="24">
        <v>100372</v>
      </c>
      <c r="G530" s="24">
        <v>21209940</v>
      </c>
      <c r="H530" s="7">
        <v>528</v>
      </c>
      <c r="J530" s="9">
        <f t="shared" si="8"/>
        <v>7.9999999999999481E-3</v>
      </c>
    </row>
    <row r="531" spans="1:10" x14ac:dyDescent="0.25">
      <c r="A531" t="s">
        <v>1294</v>
      </c>
      <c r="B531" s="24">
        <v>3.78</v>
      </c>
      <c r="C531" s="24">
        <v>3.83</v>
      </c>
      <c r="D531" s="24">
        <v>3.68</v>
      </c>
      <c r="E531" s="24">
        <v>3.76</v>
      </c>
      <c r="F531" s="24">
        <v>105583</v>
      </c>
      <c r="G531" s="24">
        <v>21112920</v>
      </c>
      <c r="H531" s="7">
        <v>529</v>
      </c>
      <c r="J531" s="9">
        <f t="shared" si="8"/>
        <v>-5.2910052910052959E-3</v>
      </c>
    </row>
    <row r="532" spans="1:10" x14ac:dyDescent="0.25">
      <c r="A532" t="s">
        <v>1293</v>
      </c>
      <c r="B532" s="24">
        <v>3.75</v>
      </c>
      <c r="C532" s="24">
        <v>3.83</v>
      </c>
      <c r="D532" s="24">
        <v>3.68</v>
      </c>
      <c r="E532" s="24">
        <v>3.68</v>
      </c>
      <c r="F532" s="24">
        <v>99350</v>
      </c>
      <c r="G532" s="24">
        <v>20711175</v>
      </c>
      <c r="H532" s="7">
        <v>530</v>
      </c>
      <c r="J532" s="9">
        <f t="shared" si="8"/>
        <v>-1.8666666666666623E-2</v>
      </c>
    </row>
    <row r="533" spans="1:10" x14ac:dyDescent="0.25">
      <c r="A533" t="s">
        <v>1292</v>
      </c>
      <c r="B533" s="24">
        <v>3.69</v>
      </c>
      <c r="C533" s="24">
        <v>3.7</v>
      </c>
      <c r="D533" s="24">
        <v>3.63</v>
      </c>
      <c r="E533" s="24">
        <v>3.64</v>
      </c>
      <c r="F533" s="24">
        <v>62902</v>
      </c>
      <c r="G533" s="24">
        <v>20452153</v>
      </c>
      <c r="H533" s="7">
        <v>531</v>
      </c>
      <c r="J533" s="9">
        <f t="shared" si="8"/>
        <v>-1.3550135501354966E-2</v>
      </c>
    </row>
    <row r="534" spans="1:10" x14ac:dyDescent="0.25">
      <c r="A534" t="s">
        <v>1291</v>
      </c>
      <c r="B534" s="24">
        <v>3.64</v>
      </c>
      <c r="C534" s="24">
        <v>3.7</v>
      </c>
      <c r="D534" s="24">
        <v>3.6</v>
      </c>
      <c r="E534" s="24">
        <v>3.64</v>
      </c>
      <c r="F534" s="24">
        <v>49738</v>
      </c>
      <c r="G534" s="24">
        <v>20506439</v>
      </c>
      <c r="H534" s="7">
        <v>532</v>
      </c>
      <c r="J534" s="9">
        <f t="shared" si="8"/>
        <v>0</v>
      </c>
    </row>
    <row r="535" spans="1:10" x14ac:dyDescent="0.25">
      <c r="A535" t="s">
        <v>1290</v>
      </c>
      <c r="B535" s="24">
        <v>3.65</v>
      </c>
      <c r="C535" s="24">
        <v>3.73</v>
      </c>
      <c r="D535" s="24">
        <v>3.61</v>
      </c>
      <c r="E535" s="24">
        <v>3.68</v>
      </c>
      <c r="F535" s="24">
        <v>69967</v>
      </c>
      <c r="G535" s="24">
        <v>20743414</v>
      </c>
      <c r="H535" s="7">
        <v>533</v>
      </c>
      <c r="J535" s="9">
        <f t="shared" si="8"/>
        <v>8.2191780821918494E-3</v>
      </c>
    </row>
    <row r="536" spans="1:10" x14ac:dyDescent="0.25">
      <c r="A536" t="s">
        <v>1289</v>
      </c>
      <c r="B536" s="24">
        <v>3.68</v>
      </c>
      <c r="C536" s="24">
        <v>3.7</v>
      </c>
      <c r="D536" s="24">
        <v>3.52</v>
      </c>
      <c r="E536" s="24">
        <v>3.61</v>
      </c>
      <c r="F536" s="24">
        <v>63209</v>
      </c>
      <c r="G536" s="24">
        <v>20342056</v>
      </c>
      <c r="H536" s="7">
        <v>534</v>
      </c>
      <c r="J536" s="9">
        <f t="shared" si="8"/>
        <v>-1.902173913043486E-2</v>
      </c>
    </row>
    <row r="537" spans="1:10" x14ac:dyDescent="0.25">
      <c r="A537" t="s">
        <v>1288</v>
      </c>
      <c r="B537" s="24">
        <v>3.61</v>
      </c>
      <c r="C537" s="24">
        <v>3.65</v>
      </c>
      <c r="D537" s="24">
        <v>3.56</v>
      </c>
      <c r="E537" s="24">
        <v>3.62</v>
      </c>
      <c r="F537" s="24">
        <v>42888</v>
      </c>
      <c r="G537" s="24">
        <v>20390779</v>
      </c>
      <c r="H537" s="7">
        <v>535</v>
      </c>
      <c r="J537" s="9">
        <f t="shared" si="8"/>
        <v>2.770083102493139E-3</v>
      </c>
    </row>
    <row r="538" spans="1:10" x14ac:dyDescent="0.25">
      <c r="A538" t="s">
        <v>1287</v>
      </c>
      <c r="B538" s="24">
        <v>3.62</v>
      </c>
      <c r="C538" s="24">
        <v>3.67</v>
      </c>
      <c r="D538" s="24">
        <v>3.56</v>
      </c>
      <c r="E538" s="24">
        <v>3.61</v>
      </c>
      <c r="F538" s="24">
        <v>56701</v>
      </c>
      <c r="G538" s="24">
        <v>20384551</v>
      </c>
      <c r="H538" s="7">
        <v>536</v>
      </c>
      <c r="J538" s="9">
        <f t="shared" si="8"/>
        <v>-2.762430939226583E-3</v>
      </c>
    </row>
    <row r="539" spans="1:10" x14ac:dyDescent="0.25">
      <c r="A539" t="s">
        <v>1286</v>
      </c>
      <c r="B539" s="24">
        <v>3.61</v>
      </c>
      <c r="C539" s="24">
        <v>3.72</v>
      </c>
      <c r="D539" s="24">
        <v>3.61</v>
      </c>
      <c r="E539" s="24">
        <v>3.64</v>
      </c>
      <c r="F539" s="24">
        <v>93372</v>
      </c>
      <c r="G539" s="24">
        <v>20555407</v>
      </c>
      <c r="H539" s="7">
        <v>537</v>
      </c>
      <c r="J539" s="9">
        <f t="shared" si="8"/>
        <v>8.3102493074792942E-3</v>
      </c>
    </row>
    <row r="540" spans="1:10" x14ac:dyDescent="0.25">
      <c r="A540" t="s">
        <v>1285</v>
      </c>
      <c r="B540" s="24">
        <v>3.64</v>
      </c>
      <c r="C540" s="24">
        <v>3.67</v>
      </c>
      <c r="D540" s="24">
        <v>3.57</v>
      </c>
      <c r="E540" s="24">
        <v>3.58</v>
      </c>
      <c r="F540" s="24">
        <v>55070</v>
      </c>
      <c r="G540" s="24">
        <v>20196613</v>
      </c>
      <c r="H540" s="7">
        <v>538</v>
      </c>
      <c r="J540" s="9">
        <f t="shared" si="8"/>
        <v>-1.6483516483516498E-2</v>
      </c>
    </row>
    <row r="541" spans="1:10" x14ac:dyDescent="0.25">
      <c r="A541" t="s">
        <v>1284</v>
      </c>
      <c r="B541" s="24">
        <v>3.58</v>
      </c>
      <c r="C541" s="24">
        <v>3.58</v>
      </c>
      <c r="D541" s="24">
        <v>3.51</v>
      </c>
      <c r="E541" s="24">
        <v>3.52</v>
      </c>
      <c r="F541" s="24">
        <v>48908</v>
      </c>
      <c r="G541" s="24">
        <v>19859438</v>
      </c>
      <c r="H541" s="7">
        <v>539</v>
      </c>
      <c r="J541" s="9">
        <f t="shared" si="8"/>
        <v>-1.6759776536312863E-2</v>
      </c>
    </row>
    <row r="542" spans="1:10" x14ac:dyDescent="0.25">
      <c r="A542" t="s">
        <v>1280</v>
      </c>
      <c r="B542" s="24">
        <v>3.51</v>
      </c>
      <c r="C542" s="24">
        <v>3.52</v>
      </c>
      <c r="D542" s="24">
        <v>3.23</v>
      </c>
      <c r="E542" s="24">
        <v>3.26</v>
      </c>
      <c r="F542" s="24">
        <v>229950</v>
      </c>
      <c r="G542" s="24">
        <v>18452567</v>
      </c>
      <c r="H542" s="7">
        <v>540</v>
      </c>
      <c r="J542" s="9">
        <f t="shared" si="8"/>
        <v>-7.1225071225071226E-2</v>
      </c>
    </row>
    <row r="543" spans="1:10" x14ac:dyDescent="0.25">
      <c r="A543" t="s">
        <v>1279</v>
      </c>
      <c r="B543" s="24">
        <v>3.27</v>
      </c>
      <c r="C543" s="24">
        <v>3.29</v>
      </c>
      <c r="D543" s="24">
        <v>3.06</v>
      </c>
      <c r="E543" s="24">
        <v>3.08</v>
      </c>
      <c r="F543" s="24">
        <v>91264</v>
      </c>
      <c r="G543" s="24">
        <v>17397887</v>
      </c>
      <c r="H543" s="7">
        <v>541</v>
      </c>
      <c r="J543" s="9">
        <f t="shared" si="8"/>
        <v>-5.8103975535168176E-2</v>
      </c>
    </row>
    <row r="544" spans="1:10" x14ac:dyDescent="0.25">
      <c r="A544" t="s">
        <v>1278</v>
      </c>
      <c r="B544" s="24">
        <v>3.08</v>
      </c>
      <c r="C544" s="24">
        <v>3.2</v>
      </c>
      <c r="D544" s="24">
        <v>3.08</v>
      </c>
      <c r="E544" s="24">
        <v>3.11</v>
      </c>
      <c r="F544" s="24">
        <v>77488</v>
      </c>
      <c r="G544" s="24">
        <v>17591316</v>
      </c>
      <c r="H544" s="7">
        <v>542</v>
      </c>
      <c r="J544" s="9">
        <f t="shared" si="8"/>
        <v>9.7402597402596758E-3</v>
      </c>
    </row>
    <row r="545" spans="1:10" x14ac:dyDescent="0.25">
      <c r="A545" t="s">
        <v>1277</v>
      </c>
      <c r="B545" s="24">
        <v>3.1</v>
      </c>
      <c r="C545" s="24">
        <v>3.15</v>
      </c>
      <c r="D545" s="24">
        <v>3.06</v>
      </c>
      <c r="E545" s="24">
        <v>3.08</v>
      </c>
      <c r="F545" s="24">
        <v>59702</v>
      </c>
      <c r="G545" s="24">
        <v>17428942</v>
      </c>
      <c r="H545" s="7">
        <v>543</v>
      </c>
      <c r="J545" s="9">
        <f t="shared" si="8"/>
        <v>-6.4516129032258117E-3</v>
      </c>
    </row>
    <row r="546" spans="1:10" x14ac:dyDescent="0.25">
      <c r="A546" t="s">
        <v>1276</v>
      </c>
      <c r="B546" s="24">
        <v>3.08</v>
      </c>
      <c r="C546" s="24">
        <v>3.16</v>
      </c>
      <c r="D546" s="24">
        <v>3.06</v>
      </c>
      <c r="E546" s="24">
        <v>3.16</v>
      </c>
      <c r="F546" s="24">
        <v>73134</v>
      </c>
      <c r="G546" s="24">
        <v>17913487</v>
      </c>
      <c r="H546" s="7">
        <v>544</v>
      </c>
      <c r="J546" s="9">
        <f t="shared" si="8"/>
        <v>2.5974025974025997E-2</v>
      </c>
    </row>
    <row r="547" spans="1:10" x14ac:dyDescent="0.25">
      <c r="A547" t="s">
        <v>1275</v>
      </c>
      <c r="B547" s="24">
        <v>3.16</v>
      </c>
      <c r="C547" s="24">
        <v>3.18</v>
      </c>
      <c r="D547" s="24">
        <v>3.06</v>
      </c>
      <c r="E547" s="24">
        <v>3.06</v>
      </c>
      <c r="F547" s="24">
        <v>113443</v>
      </c>
      <c r="G547" s="24">
        <v>17321012</v>
      </c>
      <c r="H547" s="7">
        <v>545</v>
      </c>
      <c r="J547" s="9">
        <f t="shared" si="8"/>
        <v>-3.1645569620253194E-2</v>
      </c>
    </row>
    <row r="548" spans="1:10" x14ac:dyDescent="0.25">
      <c r="A548" t="s">
        <v>1274</v>
      </c>
      <c r="B548" s="24">
        <v>3.05</v>
      </c>
      <c r="C548" s="24">
        <v>3.07</v>
      </c>
      <c r="D548" s="24">
        <v>3</v>
      </c>
      <c r="E548" s="24">
        <v>3.06</v>
      </c>
      <c r="F548" s="24">
        <v>66249</v>
      </c>
      <c r="G548" s="24">
        <v>17372362</v>
      </c>
      <c r="H548" s="7">
        <v>546</v>
      </c>
      <c r="J548" s="9">
        <f t="shared" si="8"/>
        <v>3.2786885245902398E-3</v>
      </c>
    </row>
    <row r="549" spans="1:10" x14ac:dyDescent="0.25">
      <c r="A549" t="s">
        <v>1273</v>
      </c>
      <c r="B549" s="24">
        <v>3.06</v>
      </c>
      <c r="C549" s="24">
        <v>3.1</v>
      </c>
      <c r="D549" s="24">
        <v>3.02</v>
      </c>
      <c r="E549" s="24">
        <v>3.03</v>
      </c>
      <c r="F549" s="24">
        <v>74860</v>
      </c>
      <c r="G549" s="24">
        <v>17170929</v>
      </c>
      <c r="H549" s="7">
        <v>547</v>
      </c>
      <c r="J549" s="9">
        <f t="shared" si="8"/>
        <v>-9.8039215686275324E-3</v>
      </c>
    </row>
    <row r="550" spans="1:10" x14ac:dyDescent="0.25">
      <c r="A550" t="s">
        <v>1272</v>
      </c>
      <c r="B550" s="24">
        <v>3.02</v>
      </c>
      <c r="C550" s="24">
        <v>3.06</v>
      </c>
      <c r="D550" s="24">
        <v>2.96</v>
      </c>
      <c r="E550" s="24">
        <v>2.98</v>
      </c>
      <c r="F550" s="24">
        <v>37005</v>
      </c>
      <c r="G550" s="24">
        <v>16902980</v>
      </c>
      <c r="H550" s="7">
        <v>548</v>
      </c>
      <c r="J550" s="9">
        <f t="shared" si="8"/>
        <v>-1.3245033112582794E-2</v>
      </c>
    </row>
    <row r="551" spans="1:10" x14ac:dyDescent="0.25">
      <c r="A551" t="s">
        <v>1271</v>
      </c>
      <c r="B551" s="24">
        <v>2.98</v>
      </c>
      <c r="C551" s="24">
        <v>2.99</v>
      </c>
      <c r="D551" s="24">
        <v>2.88</v>
      </c>
      <c r="E551" s="24">
        <v>2.94</v>
      </c>
      <c r="F551" s="24">
        <v>46752</v>
      </c>
      <c r="G551" s="24">
        <v>16700483</v>
      </c>
      <c r="H551" s="7">
        <v>549</v>
      </c>
      <c r="J551" s="9">
        <f t="shared" si="8"/>
        <v>-1.3422818791946321E-2</v>
      </c>
    </row>
    <row r="552" spans="1:10" x14ac:dyDescent="0.25">
      <c r="A552" t="s">
        <v>1270</v>
      </c>
      <c r="B552" s="24">
        <v>2.95</v>
      </c>
      <c r="C552" s="24">
        <v>3.12</v>
      </c>
      <c r="D552" s="24">
        <v>2.91</v>
      </c>
      <c r="E552" s="24">
        <v>2.91</v>
      </c>
      <c r="F552" s="24">
        <v>80183</v>
      </c>
      <c r="G552" s="24">
        <v>16570805</v>
      </c>
      <c r="H552" s="7">
        <v>550</v>
      </c>
      <c r="J552" s="9">
        <f t="shared" si="8"/>
        <v>-1.3559322033898317E-2</v>
      </c>
    </row>
    <row r="553" spans="1:10" x14ac:dyDescent="0.25">
      <c r="A553" t="s">
        <v>1269</v>
      </c>
      <c r="B553" s="24">
        <v>2.91</v>
      </c>
      <c r="C553" s="24">
        <v>2.91</v>
      </c>
      <c r="D553" s="24">
        <v>2.67</v>
      </c>
      <c r="E553" s="24">
        <v>2.67</v>
      </c>
      <c r="F553" s="24">
        <v>83076</v>
      </c>
      <c r="G553" s="24">
        <v>15188510</v>
      </c>
      <c r="H553" s="7">
        <v>551</v>
      </c>
      <c r="J553" s="9">
        <f t="shared" si="8"/>
        <v>-8.2474226804123779E-2</v>
      </c>
    </row>
    <row r="554" spans="1:10" x14ac:dyDescent="0.25">
      <c r="A554" t="s">
        <v>1268</v>
      </c>
      <c r="B554" s="24">
        <v>2.6</v>
      </c>
      <c r="C554" s="24">
        <v>2.78</v>
      </c>
      <c r="D554" s="24">
        <v>2.58</v>
      </c>
      <c r="E554" s="24">
        <v>2.64</v>
      </c>
      <c r="F554" s="24">
        <v>74748</v>
      </c>
      <c r="G554" s="24">
        <v>15010770</v>
      </c>
      <c r="H554" s="7">
        <v>552</v>
      </c>
      <c r="J554" s="9">
        <f t="shared" si="8"/>
        <v>1.5384615384615398E-2</v>
      </c>
    </row>
    <row r="555" spans="1:10" x14ac:dyDescent="0.25">
      <c r="A555" t="s">
        <v>1267</v>
      </c>
      <c r="B555" s="24">
        <v>2.64</v>
      </c>
      <c r="C555" s="24">
        <v>2.8</v>
      </c>
      <c r="D555" s="24">
        <v>2.63</v>
      </c>
      <c r="E555" s="24">
        <v>2.78</v>
      </c>
      <c r="F555" s="24">
        <v>49346</v>
      </c>
      <c r="G555" s="24">
        <v>15818517</v>
      </c>
      <c r="H555" s="7">
        <v>553</v>
      </c>
      <c r="J555" s="9">
        <f t="shared" si="8"/>
        <v>5.3030303030302907E-2</v>
      </c>
    </row>
    <row r="556" spans="1:10" x14ac:dyDescent="0.25">
      <c r="A556" t="s">
        <v>1266</v>
      </c>
      <c r="B556" s="24">
        <v>2.78</v>
      </c>
      <c r="C556" s="24">
        <v>2.8</v>
      </c>
      <c r="D556" s="24">
        <v>2.74</v>
      </c>
      <c r="E556" s="24">
        <v>2.76</v>
      </c>
      <c r="F556" s="24">
        <v>49749</v>
      </c>
      <c r="G556" s="24">
        <v>15739588</v>
      </c>
      <c r="H556" s="7">
        <v>554</v>
      </c>
      <c r="J556" s="9">
        <f t="shared" si="8"/>
        <v>-7.1942446043165541E-3</v>
      </c>
    </row>
    <row r="557" spans="1:10" x14ac:dyDescent="0.25">
      <c r="A557" t="s">
        <v>1265</v>
      </c>
      <c r="B557" s="24">
        <v>2.76</v>
      </c>
      <c r="C557" s="24">
        <v>2.78</v>
      </c>
      <c r="D557" s="24">
        <v>2.62</v>
      </c>
      <c r="E557" s="24">
        <v>2.68</v>
      </c>
      <c r="F557" s="24">
        <v>52550</v>
      </c>
      <c r="G557" s="24">
        <v>15279022</v>
      </c>
      <c r="H557" s="7">
        <v>555</v>
      </c>
      <c r="J557" s="9">
        <f t="shared" si="8"/>
        <v>-2.898550724637668E-2</v>
      </c>
    </row>
    <row r="558" spans="1:10" x14ac:dyDescent="0.25">
      <c r="A558" t="s">
        <v>1264</v>
      </c>
      <c r="B558" s="24">
        <v>2.68</v>
      </c>
      <c r="C558" s="24">
        <v>2.72</v>
      </c>
      <c r="D558" s="24">
        <v>2.62</v>
      </c>
      <c r="E558" s="24">
        <v>2.64</v>
      </c>
      <c r="F558" s="24">
        <v>30625</v>
      </c>
      <c r="G558" s="24">
        <v>15049624</v>
      </c>
      <c r="H558" s="7">
        <v>556</v>
      </c>
      <c r="J558" s="9">
        <f t="shared" si="8"/>
        <v>-1.492537313432837E-2</v>
      </c>
    </row>
    <row r="559" spans="1:10" x14ac:dyDescent="0.25">
      <c r="A559" t="s">
        <v>1263</v>
      </c>
      <c r="B559" s="24">
        <v>2.63</v>
      </c>
      <c r="C559" s="24">
        <v>2.64</v>
      </c>
      <c r="D559" s="24">
        <v>2.38</v>
      </c>
      <c r="E559" s="24">
        <v>2.38</v>
      </c>
      <c r="F559" s="24">
        <v>125485</v>
      </c>
      <c r="G559" s="24">
        <v>13576193</v>
      </c>
      <c r="H559" s="7">
        <v>557</v>
      </c>
      <c r="J559" s="9">
        <f t="shared" si="8"/>
        <v>-9.5057034220532327E-2</v>
      </c>
    </row>
    <row r="560" spans="1:10" x14ac:dyDescent="0.25">
      <c r="A560" t="s">
        <v>1262</v>
      </c>
      <c r="B560" s="24">
        <v>2.37</v>
      </c>
      <c r="C560" s="24">
        <v>2.56</v>
      </c>
      <c r="D560" s="24">
        <v>2.2400000000000002</v>
      </c>
      <c r="E560" s="24">
        <v>2.5299999999999998</v>
      </c>
      <c r="F560" s="24">
        <v>69322</v>
      </c>
      <c r="G560" s="24">
        <v>14471295</v>
      </c>
      <c r="H560" s="7">
        <v>558</v>
      </c>
      <c r="J560" s="9">
        <f t="shared" si="8"/>
        <v>6.751054852320662E-2</v>
      </c>
    </row>
    <row r="561" spans="1:10" x14ac:dyDescent="0.25">
      <c r="A561" t="s">
        <v>1261</v>
      </c>
      <c r="B561" s="24">
        <v>2.5299999999999998</v>
      </c>
      <c r="C561" s="24">
        <v>2.66</v>
      </c>
      <c r="D561" s="24">
        <v>2.4900000000000002</v>
      </c>
      <c r="E561" s="24">
        <v>2.61</v>
      </c>
      <c r="F561" s="24">
        <v>37719</v>
      </c>
      <c r="G561" s="24">
        <v>14932857</v>
      </c>
      <c r="H561" s="7">
        <v>559</v>
      </c>
      <c r="J561" s="9">
        <f t="shared" si="8"/>
        <v>3.1620553359683827E-2</v>
      </c>
    </row>
    <row r="562" spans="1:10" x14ac:dyDescent="0.25">
      <c r="A562" t="s">
        <v>1260</v>
      </c>
      <c r="B562" s="24">
        <v>2.61</v>
      </c>
      <c r="C562" s="24">
        <v>2.63</v>
      </c>
      <c r="D562" s="24">
        <v>2.54</v>
      </c>
      <c r="E562" s="24">
        <v>2.56</v>
      </c>
      <c r="F562" s="24">
        <v>37604</v>
      </c>
      <c r="G562" s="24">
        <v>14649056</v>
      </c>
      <c r="H562" s="7">
        <v>560</v>
      </c>
      <c r="J562" s="9">
        <f t="shared" si="8"/>
        <v>-1.9157088122605297E-2</v>
      </c>
    </row>
    <row r="563" spans="1:10" x14ac:dyDescent="0.25">
      <c r="A563" t="s">
        <v>1259</v>
      </c>
      <c r="B563" s="24">
        <v>2.56</v>
      </c>
      <c r="C563" s="24">
        <v>2.64</v>
      </c>
      <c r="D563" s="24">
        <v>2.5099999999999998</v>
      </c>
      <c r="E563" s="24">
        <v>2.6</v>
      </c>
      <c r="F563" s="24">
        <v>57595</v>
      </c>
      <c r="G563" s="24">
        <v>14905982</v>
      </c>
      <c r="H563" s="7">
        <v>561</v>
      </c>
      <c r="J563" s="9">
        <f t="shared" si="8"/>
        <v>1.5625000000000014E-2</v>
      </c>
    </row>
    <row r="564" spans="1:10" x14ac:dyDescent="0.25">
      <c r="A564" t="s">
        <v>1258</v>
      </c>
      <c r="B564" s="24">
        <v>2.6</v>
      </c>
      <c r="C564" s="24">
        <v>2.62</v>
      </c>
      <c r="D564" s="24">
        <v>2.5499999999999998</v>
      </c>
      <c r="E564" s="24">
        <v>2.6</v>
      </c>
      <c r="F564" s="24">
        <v>39992</v>
      </c>
      <c r="G564" s="24">
        <v>14870144</v>
      </c>
      <c r="H564" s="7">
        <v>562</v>
      </c>
      <c r="J564" s="9">
        <f t="shared" si="8"/>
        <v>0</v>
      </c>
    </row>
    <row r="565" spans="1:10" x14ac:dyDescent="0.25">
      <c r="A565" t="s">
        <v>1257</v>
      </c>
      <c r="B565" s="24">
        <v>2.6</v>
      </c>
      <c r="C565" s="24">
        <v>2.63</v>
      </c>
      <c r="D565" s="24">
        <v>2.5299999999999998</v>
      </c>
      <c r="E565" s="24">
        <v>2.56</v>
      </c>
      <c r="F565" s="24">
        <v>27911</v>
      </c>
      <c r="G565" s="24">
        <v>14650305</v>
      </c>
      <c r="H565" s="7">
        <v>563</v>
      </c>
      <c r="J565" s="9">
        <f t="shared" si="8"/>
        <v>-1.5384615384615398E-2</v>
      </c>
    </row>
    <row r="566" spans="1:10" x14ac:dyDescent="0.25">
      <c r="A566" t="s">
        <v>1256</v>
      </c>
      <c r="B566" s="24">
        <v>2.56</v>
      </c>
      <c r="C566" s="24">
        <v>2.59</v>
      </c>
      <c r="D566" s="24">
        <v>2.52</v>
      </c>
      <c r="E566" s="24">
        <v>2.58</v>
      </c>
      <c r="F566" s="24">
        <v>74703</v>
      </c>
      <c r="G566" s="24">
        <v>14810589</v>
      </c>
      <c r="H566" s="7">
        <v>564</v>
      </c>
      <c r="J566" s="9">
        <f t="shared" si="8"/>
        <v>7.8125000000000069E-3</v>
      </c>
    </row>
    <row r="567" spans="1:10" x14ac:dyDescent="0.25">
      <c r="A567" t="s">
        <v>1255</v>
      </c>
      <c r="B567" s="24">
        <v>2.58</v>
      </c>
      <c r="C567" s="24">
        <v>2.6</v>
      </c>
      <c r="D567" s="24">
        <v>2.5299999999999998</v>
      </c>
      <c r="E567" s="24">
        <v>2.54</v>
      </c>
      <c r="F567" s="24">
        <v>70243</v>
      </c>
      <c r="G567" s="24">
        <v>14586398</v>
      </c>
      <c r="H567" s="7">
        <v>565</v>
      </c>
      <c r="J567" s="9">
        <f t="shared" si="8"/>
        <v>-1.5503875968992262E-2</v>
      </c>
    </row>
    <row r="568" spans="1:10" x14ac:dyDescent="0.25">
      <c r="A568" t="s">
        <v>1254</v>
      </c>
      <c r="B568" s="24">
        <v>2.54</v>
      </c>
      <c r="C568" s="24">
        <v>2.5499999999999998</v>
      </c>
      <c r="D568" s="24">
        <v>2.5</v>
      </c>
      <c r="E568" s="24">
        <v>2.5099999999999998</v>
      </c>
      <c r="F568" s="24">
        <v>60914</v>
      </c>
      <c r="G568" s="24">
        <v>14420381</v>
      </c>
      <c r="H568" s="7">
        <v>566</v>
      </c>
      <c r="J568" s="9">
        <f t="shared" si="8"/>
        <v>-1.1811023622047341E-2</v>
      </c>
    </row>
    <row r="569" spans="1:10" x14ac:dyDescent="0.25">
      <c r="A569" t="s">
        <v>1253</v>
      </c>
      <c r="B569" s="24">
        <v>2.5099999999999998</v>
      </c>
      <c r="C569" s="24">
        <v>2.52</v>
      </c>
      <c r="D569" s="24">
        <v>2.46</v>
      </c>
      <c r="E569" s="24">
        <v>2.4700000000000002</v>
      </c>
      <c r="F569" s="24">
        <v>23020</v>
      </c>
      <c r="G569" s="24">
        <v>14189104</v>
      </c>
      <c r="H569" s="7">
        <v>567</v>
      </c>
      <c r="J569" s="9">
        <f t="shared" si="8"/>
        <v>-1.5936254980079521E-2</v>
      </c>
    </row>
    <row r="570" spans="1:10" x14ac:dyDescent="0.25">
      <c r="A570" t="s">
        <v>1252</v>
      </c>
      <c r="B570" s="24">
        <v>2.48</v>
      </c>
      <c r="C570" s="24">
        <v>2.5</v>
      </c>
      <c r="D570" s="24">
        <v>2.42</v>
      </c>
      <c r="E570" s="24">
        <v>2.4500000000000002</v>
      </c>
      <c r="F570" s="24">
        <v>60516</v>
      </c>
      <c r="G570" s="24">
        <v>14065469</v>
      </c>
      <c r="H570" s="7">
        <v>568</v>
      </c>
      <c r="J570" s="9">
        <f t="shared" si="8"/>
        <v>-1.2096774193548309E-2</v>
      </c>
    </row>
    <row r="571" spans="1:10" x14ac:dyDescent="0.25">
      <c r="A571" t="s">
        <v>1251</v>
      </c>
      <c r="B571" s="24">
        <v>2.44</v>
      </c>
      <c r="C571" s="24">
        <v>2.5299999999999998</v>
      </c>
      <c r="D571" s="24">
        <v>2.36</v>
      </c>
      <c r="E571" s="24">
        <v>2.5099999999999998</v>
      </c>
      <c r="F571" s="24">
        <v>38313</v>
      </c>
      <c r="G571" s="24">
        <v>14404628</v>
      </c>
      <c r="H571" s="7">
        <v>569</v>
      </c>
      <c r="J571" s="9">
        <f t="shared" si="8"/>
        <v>2.8688524590163869E-2</v>
      </c>
    </row>
    <row r="572" spans="1:10" x14ac:dyDescent="0.25">
      <c r="A572" t="s">
        <v>1250</v>
      </c>
      <c r="B572" s="24">
        <v>2.5099999999999998</v>
      </c>
      <c r="C572" s="24">
        <v>2.56</v>
      </c>
      <c r="D572" s="24">
        <v>2.4700000000000002</v>
      </c>
      <c r="E572" s="24">
        <v>2.4900000000000002</v>
      </c>
      <c r="F572" s="24">
        <v>28927</v>
      </c>
      <c r="G572" s="24">
        <v>14304082</v>
      </c>
      <c r="H572" s="7">
        <v>570</v>
      </c>
      <c r="J572" s="9">
        <f t="shared" si="8"/>
        <v>-7.9681274900396722E-3</v>
      </c>
    </row>
    <row r="573" spans="1:10" x14ac:dyDescent="0.25">
      <c r="A573" t="s">
        <v>1249</v>
      </c>
      <c r="B573" s="24">
        <v>2.4900000000000002</v>
      </c>
      <c r="C573" s="24">
        <v>2.5</v>
      </c>
      <c r="D573" s="24">
        <v>2.37</v>
      </c>
      <c r="E573" s="24">
        <v>2.38</v>
      </c>
      <c r="F573" s="24">
        <v>69592</v>
      </c>
      <c r="G573" s="24">
        <v>13679143</v>
      </c>
      <c r="H573" s="7">
        <v>571</v>
      </c>
      <c r="J573" s="9">
        <f t="shared" si="8"/>
        <v>-4.4176706827309363E-2</v>
      </c>
    </row>
    <row r="574" spans="1:10" x14ac:dyDescent="0.25">
      <c r="A574" t="s">
        <v>1248</v>
      </c>
      <c r="B574" s="24">
        <v>2.37</v>
      </c>
      <c r="C574" s="24">
        <v>2.41</v>
      </c>
      <c r="D574" s="24">
        <v>2.2000000000000002</v>
      </c>
      <c r="E574" s="24">
        <v>2.33</v>
      </c>
      <c r="F574" s="24">
        <v>90735</v>
      </c>
      <c r="G574" s="24">
        <v>13419737</v>
      </c>
      <c r="H574" s="7">
        <v>572</v>
      </c>
      <c r="J574" s="9">
        <f t="shared" si="8"/>
        <v>-1.6877637130801704E-2</v>
      </c>
    </row>
    <row r="575" spans="1:10" x14ac:dyDescent="0.25">
      <c r="A575" t="s">
        <v>1247</v>
      </c>
      <c r="B575" s="24">
        <v>2.3199999999999998</v>
      </c>
      <c r="C575" s="24">
        <v>2.57</v>
      </c>
      <c r="D575" s="24">
        <v>2.3199999999999998</v>
      </c>
      <c r="E575" s="24">
        <v>2.44</v>
      </c>
      <c r="F575" s="24">
        <v>64860</v>
      </c>
      <c r="G575" s="24">
        <v>14061335</v>
      </c>
      <c r="H575" s="7">
        <v>573</v>
      </c>
      <c r="J575" s="9">
        <f t="shared" si="8"/>
        <v>5.1724137931034531E-2</v>
      </c>
    </row>
    <row r="576" spans="1:10" x14ac:dyDescent="0.25">
      <c r="A576" t="s">
        <v>1246</v>
      </c>
      <c r="B576" s="24">
        <v>2.44</v>
      </c>
      <c r="C576" s="24">
        <v>2.48</v>
      </c>
      <c r="D576" s="24">
        <v>2.33</v>
      </c>
      <c r="E576" s="24">
        <v>2.38</v>
      </c>
      <c r="F576" s="24">
        <v>46341</v>
      </c>
      <c r="G576" s="24">
        <v>13737000</v>
      </c>
      <c r="H576" s="7">
        <v>574</v>
      </c>
      <c r="J576" s="9">
        <f t="shared" si="8"/>
        <v>-2.4590163934426253E-2</v>
      </c>
    </row>
    <row r="577" spans="1:10" x14ac:dyDescent="0.25">
      <c r="A577" t="s">
        <v>1245</v>
      </c>
      <c r="B577" s="24">
        <v>2.38</v>
      </c>
      <c r="C577" s="24">
        <v>2.4300000000000002</v>
      </c>
      <c r="D577" s="24">
        <v>2.35</v>
      </c>
      <c r="E577" s="24">
        <v>2.38</v>
      </c>
      <c r="F577" s="24">
        <v>57649</v>
      </c>
      <c r="G577" s="24">
        <v>13768333</v>
      </c>
      <c r="H577" s="7">
        <v>575</v>
      </c>
      <c r="J577" s="9">
        <f t="shared" si="8"/>
        <v>0</v>
      </c>
    </row>
    <row r="578" spans="1:10" x14ac:dyDescent="0.25">
      <c r="A578" t="s">
        <v>1244</v>
      </c>
      <c r="B578" s="24">
        <v>2.38</v>
      </c>
      <c r="C578" s="24">
        <v>2.46</v>
      </c>
      <c r="D578" s="24">
        <v>2.35</v>
      </c>
      <c r="E578" s="24">
        <v>2.4300000000000002</v>
      </c>
      <c r="F578" s="24">
        <v>37555</v>
      </c>
      <c r="G578" s="24">
        <v>14027543</v>
      </c>
      <c r="H578" s="7">
        <v>576</v>
      </c>
      <c r="J578" s="9">
        <f t="shared" si="8"/>
        <v>2.1008403361344651E-2</v>
      </c>
    </row>
    <row r="579" spans="1:10" x14ac:dyDescent="0.25">
      <c r="A579" t="s">
        <v>1243</v>
      </c>
      <c r="B579" s="24">
        <v>2.4300000000000002</v>
      </c>
      <c r="C579" s="24">
        <v>2.48</v>
      </c>
      <c r="D579" s="24">
        <v>2.2999999999999998</v>
      </c>
      <c r="E579" s="24">
        <v>2.34</v>
      </c>
      <c r="F579" s="24">
        <v>53764</v>
      </c>
      <c r="G579" s="24">
        <v>13505950</v>
      </c>
      <c r="H579" s="7">
        <v>577</v>
      </c>
      <c r="J579" s="9">
        <f t="shared" si="8"/>
        <v>-3.703703703703716E-2</v>
      </c>
    </row>
    <row r="580" spans="1:10" x14ac:dyDescent="0.25">
      <c r="A580" t="s">
        <v>1242</v>
      </c>
      <c r="B580" s="24">
        <v>2.33</v>
      </c>
      <c r="C580" s="24">
        <v>2.35</v>
      </c>
      <c r="D580" s="24">
        <v>2.27</v>
      </c>
      <c r="E580" s="24">
        <v>2.31</v>
      </c>
      <c r="F580" s="24">
        <v>57107</v>
      </c>
      <c r="G580" s="24">
        <v>13354970</v>
      </c>
      <c r="H580" s="7">
        <v>578</v>
      </c>
      <c r="J580" s="9">
        <f t="shared" ref="J580:J643" si="9">(E580-B580)/B580</f>
        <v>-8.5836909871244704E-3</v>
      </c>
    </row>
    <row r="581" spans="1:10" x14ac:dyDescent="0.25">
      <c r="A581" t="s">
        <v>1241</v>
      </c>
      <c r="B581" s="24">
        <v>2.31</v>
      </c>
      <c r="C581" s="24">
        <v>2.62</v>
      </c>
      <c r="D581" s="24">
        <v>2.29</v>
      </c>
      <c r="E581" s="24">
        <v>2.3199999999999998</v>
      </c>
      <c r="F581" s="24">
        <v>46640</v>
      </c>
      <c r="G581" s="24">
        <v>13446003</v>
      </c>
      <c r="H581" s="7">
        <v>579</v>
      </c>
      <c r="J581" s="9">
        <f t="shared" si="9"/>
        <v>4.3290043290042362E-3</v>
      </c>
    </row>
    <row r="582" spans="1:10" x14ac:dyDescent="0.25">
      <c r="A582" t="s">
        <v>1240</v>
      </c>
      <c r="B582" s="24">
        <v>2.3199999999999998</v>
      </c>
      <c r="C582" s="24">
        <v>2.4</v>
      </c>
      <c r="D582" s="24">
        <v>2.2999999999999998</v>
      </c>
      <c r="E582" s="24">
        <v>2.37</v>
      </c>
      <c r="F582" s="24">
        <v>68240</v>
      </c>
      <c r="G582" s="24">
        <v>13746704</v>
      </c>
      <c r="H582" s="7">
        <v>580</v>
      </c>
      <c r="J582" s="9">
        <f t="shared" si="9"/>
        <v>2.155172413793115E-2</v>
      </c>
    </row>
    <row r="583" spans="1:10" x14ac:dyDescent="0.25">
      <c r="A583" t="s">
        <v>1239</v>
      </c>
      <c r="B583" s="24">
        <v>2.39</v>
      </c>
      <c r="C583" s="24">
        <v>11.43</v>
      </c>
      <c r="D583" s="24">
        <v>2.35</v>
      </c>
      <c r="E583" s="24">
        <v>2.37</v>
      </c>
      <c r="F583" s="24">
        <v>32167</v>
      </c>
      <c r="G583" s="24">
        <v>13726089</v>
      </c>
      <c r="H583" s="7">
        <v>581</v>
      </c>
      <c r="J583" s="9">
        <f t="shared" si="9"/>
        <v>-8.3682008368200899E-3</v>
      </c>
    </row>
    <row r="584" spans="1:10" x14ac:dyDescent="0.25">
      <c r="A584" t="s">
        <v>1238</v>
      </c>
      <c r="B584" s="24">
        <v>2.37</v>
      </c>
      <c r="C584" s="24">
        <v>2.4700000000000002</v>
      </c>
      <c r="D584" s="24">
        <v>2.35</v>
      </c>
      <c r="E584" s="24">
        <v>2.46</v>
      </c>
      <c r="F584" s="24">
        <v>36051</v>
      </c>
      <c r="G584" s="24">
        <v>14246953</v>
      </c>
      <c r="H584" s="7">
        <v>582</v>
      </c>
      <c r="J584" s="9">
        <f t="shared" si="9"/>
        <v>3.7974683544303736E-2</v>
      </c>
    </row>
    <row r="585" spans="1:10" x14ac:dyDescent="0.25">
      <c r="A585" t="s">
        <v>1237</v>
      </c>
      <c r="B585" s="24">
        <v>2.46</v>
      </c>
      <c r="C585" s="24">
        <v>2.48</v>
      </c>
      <c r="D585" s="24">
        <v>2.36</v>
      </c>
      <c r="E585" s="24">
        <v>2.36</v>
      </c>
      <c r="F585" s="24">
        <v>18461</v>
      </c>
      <c r="G585" s="24">
        <v>13717696</v>
      </c>
      <c r="H585" s="7">
        <v>583</v>
      </c>
      <c r="J585" s="9">
        <f t="shared" si="9"/>
        <v>-4.0650406504065074E-2</v>
      </c>
    </row>
    <row r="586" spans="1:10" x14ac:dyDescent="0.25">
      <c r="A586" t="s">
        <v>1236</v>
      </c>
      <c r="B586" s="24">
        <v>2.36</v>
      </c>
      <c r="C586" s="24">
        <v>2.59</v>
      </c>
      <c r="D586" s="24">
        <v>2.29</v>
      </c>
      <c r="E586" s="24">
        <v>2.39</v>
      </c>
      <c r="F586" s="24">
        <v>88240</v>
      </c>
      <c r="G586" s="24">
        <v>13889296</v>
      </c>
      <c r="H586" s="7">
        <v>584</v>
      </c>
      <c r="J586" s="9">
        <f t="shared" si="9"/>
        <v>1.2711864406779768E-2</v>
      </c>
    </row>
    <row r="587" spans="1:10" x14ac:dyDescent="0.25">
      <c r="A587" t="s">
        <v>1235</v>
      </c>
      <c r="B587" s="24">
        <v>2.39</v>
      </c>
      <c r="C587" s="24">
        <v>2.4300000000000002</v>
      </c>
      <c r="D587" s="24">
        <v>2.3199999999999998</v>
      </c>
      <c r="E587" s="24">
        <v>2.35</v>
      </c>
      <c r="F587" s="24">
        <v>84512</v>
      </c>
      <c r="G587" s="24">
        <v>13643913</v>
      </c>
      <c r="H587" s="7">
        <v>585</v>
      </c>
      <c r="J587" s="9">
        <f t="shared" si="9"/>
        <v>-1.673640167364018E-2</v>
      </c>
    </row>
    <row r="588" spans="1:10" x14ac:dyDescent="0.25">
      <c r="A588" t="s">
        <v>1234</v>
      </c>
      <c r="B588" s="24">
        <v>2.36</v>
      </c>
      <c r="C588" s="24">
        <v>2.5</v>
      </c>
      <c r="D588" s="24">
        <v>2.36</v>
      </c>
      <c r="E588" s="24">
        <v>2.46</v>
      </c>
      <c r="F588" s="24">
        <v>42311</v>
      </c>
      <c r="G588" s="24">
        <v>14318494</v>
      </c>
      <c r="H588" s="7">
        <v>586</v>
      </c>
      <c r="J588" s="9">
        <f t="shared" si="9"/>
        <v>4.2372881355932243E-2</v>
      </c>
    </row>
    <row r="589" spans="1:10" x14ac:dyDescent="0.25">
      <c r="A589" t="s">
        <v>1233</v>
      </c>
      <c r="B589" s="24">
        <v>2.46</v>
      </c>
      <c r="C589" s="24">
        <v>2.5299999999999998</v>
      </c>
      <c r="D589" s="24">
        <v>2.4</v>
      </c>
      <c r="E589" s="24">
        <v>2.4300000000000002</v>
      </c>
      <c r="F589" s="24">
        <v>36011</v>
      </c>
      <c r="G589" s="24">
        <v>14109251</v>
      </c>
      <c r="H589" s="7">
        <v>587</v>
      </c>
      <c r="J589" s="9">
        <f t="shared" si="9"/>
        <v>-1.2195121951219433E-2</v>
      </c>
    </row>
    <row r="590" spans="1:10" x14ac:dyDescent="0.25">
      <c r="A590" t="s">
        <v>1232</v>
      </c>
      <c r="B590" s="24">
        <v>2.4300000000000002</v>
      </c>
      <c r="C590" s="24">
        <v>2.48</v>
      </c>
      <c r="D590" s="24">
        <v>2.38</v>
      </c>
      <c r="E590" s="24">
        <v>2.44</v>
      </c>
      <c r="F590" s="24">
        <v>36581</v>
      </c>
      <c r="G590" s="24">
        <v>14215576</v>
      </c>
      <c r="H590" s="7">
        <v>588</v>
      </c>
      <c r="J590" s="9">
        <f t="shared" si="9"/>
        <v>4.1152263374484715E-3</v>
      </c>
    </row>
    <row r="591" spans="1:10" x14ac:dyDescent="0.25">
      <c r="A591" t="s">
        <v>1231</v>
      </c>
      <c r="B591" s="24">
        <v>2.44</v>
      </c>
      <c r="C591" s="24">
        <v>2.4900000000000002</v>
      </c>
      <c r="D591" s="24">
        <v>2.41</v>
      </c>
      <c r="E591" s="24">
        <v>2.4500000000000002</v>
      </c>
      <c r="F591" s="24">
        <v>31730</v>
      </c>
      <c r="G591" s="24">
        <v>14282647</v>
      </c>
      <c r="H591" s="7">
        <v>589</v>
      </c>
      <c r="J591" s="9">
        <f t="shared" si="9"/>
        <v>4.0983606557377997E-3</v>
      </c>
    </row>
    <row r="592" spans="1:10" x14ac:dyDescent="0.25">
      <c r="A592" t="s">
        <v>1230</v>
      </c>
      <c r="B592" s="24">
        <v>2.46</v>
      </c>
      <c r="C592" s="24">
        <v>2.46</v>
      </c>
      <c r="D592" s="24">
        <v>2.33</v>
      </c>
      <c r="E592" s="24">
        <v>2.33</v>
      </c>
      <c r="F592" s="24">
        <v>45583</v>
      </c>
      <c r="G592" s="24">
        <v>13596498</v>
      </c>
      <c r="H592" s="7">
        <v>590</v>
      </c>
      <c r="J592" s="9">
        <f t="shared" si="9"/>
        <v>-5.2845528455284507E-2</v>
      </c>
    </row>
    <row r="593" spans="1:10" x14ac:dyDescent="0.25">
      <c r="A593" t="s">
        <v>1229</v>
      </c>
      <c r="B593" s="24">
        <v>2.33</v>
      </c>
      <c r="C593" s="24">
        <v>2.39</v>
      </c>
      <c r="D593" s="24">
        <v>2.33</v>
      </c>
      <c r="E593" s="24">
        <v>2.36</v>
      </c>
      <c r="F593" s="24">
        <v>26485</v>
      </c>
      <c r="G593" s="24">
        <v>13777782</v>
      </c>
      <c r="H593" s="7">
        <v>591</v>
      </c>
      <c r="J593" s="9">
        <f t="shared" si="9"/>
        <v>1.287553648068661E-2</v>
      </c>
    </row>
    <row r="594" spans="1:10" x14ac:dyDescent="0.25">
      <c r="A594" t="s">
        <v>1228</v>
      </c>
      <c r="B594" s="24">
        <v>2.37</v>
      </c>
      <c r="C594" s="24">
        <v>2.42</v>
      </c>
      <c r="D594" s="24">
        <v>2.35</v>
      </c>
      <c r="E594" s="24">
        <v>2.38</v>
      </c>
      <c r="F594" s="24">
        <v>45147</v>
      </c>
      <c r="G594" s="24">
        <v>13879130</v>
      </c>
      <c r="H594" s="7">
        <v>592</v>
      </c>
      <c r="J594" s="9">
        <f t="shared" si="9"/>
        <v>4.2194092827003314E-3</v>
      </c>
    </row>
    <row r="595" spans="1:10" x14ac:dyDescent="0.25">
      <c r="A595" t="s">
        <v>1227</v>
      </c>
      <c r="B595" s="24">
        <v>2.38</v>
      </c>
      <c r="C595" s="24">
        <v>2.4</v>
      </c>
      <c r="D595" s="24">
        <v>2.34</v>
      </c>
      <c r="E595" s="24">
        <v>2.34</v>
      </c>
      <c r="F595" s="24">
        <v>33688</v>
      </c>
      <c r="G595" s="24">
        <v>13666056</v>
      </c>
      <c r="H595" s="7">
        <v>593</v>
      </c>
      <c r="J595" s="9">
        <f t="shared" si="9"/>
        <v>-1.6806722689075647E-2</v>
      </c>
    </row>
    <row r="596" spans="1:10" x14ac:dyDescent="0.25">
      <c r="A596" t="s">
        <v>1226</v>
      </c>
      <c r="B596" s="24">
        <v>2.34</v>
      </c>
      <c r="C596" s="24">
        <v>2.37</v>
      </c>
      <c r="D596" s="24">
        <v>2.34</v>
      </c>
      <c r="E596" s="24">
        <v>2.34</v>
      </c>
      <c r="F596" s="24">
        <v>36433</v>
      </c>
      <c r="G596" s="24">
        <v>13665356</v>
      </c>
      <c r="H596" s="7">
        <v>594</v>
      </c>
      <c r="J596" s="9">
        <f t="shared" si="9"/>
        <v>0</v>
      </c>
    </row>
    <row r="597" spans="1:10" x14ac:dyDescent="0.25">
      <c r="A597" t="s">
        <v>1225</v>
      </c>
      <c r="B597" s="24">
        <v>2.34</v>
      </c>
      <c r="C597" s="24">
        <v>2.36</v>
      </c>
      <c r="D597" s="24">
        <v>2.29</v>
      </c>
      <c r="E597" s="24">
        <v>2.29</v>
      </c>
      <c r="F597" s="24">
        <v>48612</v>
      </c>
      <c r="G597" s="24">
        <v>13396709</v>
      </c>
      <c r="H597" s="7">
        <v>595</v>
      </c>
      <c r="J597" s="9">
        <f t="shared" si="9"/>
        <v>-2.1367521367521292E-2</v>
      </c>
    </row>
    <row r="598" spans="1:10" x14ac:dyDescent="0.25">
      <c r="A598" t="s">
        <v>1224</v>
      </c>
      <c r="B598" s="24">
        <v>2.29</v>
      </c>
      <c r="C598" s="24">
        <v>2.3199999999999998</v>
      </c>
      <c r="D598" s="24">
        <v>2.21</v>
      </c>
      <c r="E598" s="24">
        <v>2.2200000000000002</v>
      </c>
      <c r="F598" s="24">
        <v>49335</v>
      </c>
      <c r="G598" s="24">
        <v>12959437</v>
      </c>
      <c r="H598" s="7">
        <v>596</v>
      </c>
      <c r="J598" s="9">
        <f t="shared" si="9"/>
        <v>-3.056768558951958E-2</v>
      </c>
    </row>
    <row r="599" spans="1:10" x14ac:dyDescent="0.25">
      <c r="A599" t="s">
        <v>1223</v>
      </c>
      <c r="B599" s="24">
        <v>2.2200000000000002</v>
      </c>
      <c r="C599" s="24">
        <v>2.23</v>
      </c>
      <c r="D599" s="24">
        <v>2.14</v>
      </c>
      <c r="E599" s="24">
        <v>2.17</v>
      </c>
      <c r="F599" s="24">
        <v>50128</v>
      </c>
      <c r="G599" s="24">
        <v>12695377</v>
      </c>
      <c r="H599" s="7">
        <v>597</v>
      </c>
      <c r="J599" s="9">
        <f t="shared" si="9"/>
        <v>-2.2522522522522639E-2</v>
      </c>
    </row>
    <row r="600" spans="1:10" x14ac:dyDescent="0.25">
      <c r="A600" t="s">
        <v>1222</v>
      </c>
      <c r="B600" s="24">
        <v>2.17</v>
      </c>
      <c r="C600" s="24">
        <v>2.1800000000000002</v>
      </c>
      <c r="D600" s="24">
        <v>2.13</v>
      </c>
      <c r="E600" s="24">
        <v>2.17</v>
      </c>
      <c r="F600" s="24">
        <v>41353</v>
      </c>
      <c r="G600" s="24">
        <v>12708652</v>
      </c>
      <c r="H600" s="7">
        <v>598</v>
      </c>
      <c r="J600" s="9">
        <f t="shared" si="9"/>
        <v>0</v>
      </c>
    </row>
    <row r="601" spans="1:10" x14ac:dyDescent="0.25">
      <c r="A601" t="s">
        <v>1221</v>
      </c>
      <c r="B601" s="24">
        <v>2.17</v>
      </c>
      <c r="C601" s="24">
        <v>2.4300000000000002</v>
      </c>
      <c r="D601" s="24">
        <v>2.16</v>
      </c>
      <c r="E601" s="24">
        <v>2.34</v>
      </c>
      <c r="F601" s="24">
        <v>74426</v>
      </c>
      <c r="G601" s="24">
        <v>13688231</v>
      </c>
      <c r="H601" s="7">
        <v>599</v>
      </c>
      <c r="J601" s="9">
        <f t="shared" si="9"/>
        <v>7.8341013824884759E-2</v>
      </c>
    </row>
    <row r="602" spans="1:10" x14ac:dyDescent="0.25">
      <c r="A602" t="s">
        <v>1220</v>
      </c>
      <c r="B602" s="24">
        <v>2.34</v>
      </c>
      <c r="C602" s="24">
        <v>2.39</v>
      </c>
      <c r="D602" s="24">
        <v>2.3199999999999998</v>
      </c>
      <c r="E602" s="24">
        <v>2.39</v>
      </c>
      <c r="F602" s="24">
        <v>23826</v>
      </c>
      <c r="G602" s="24">
        <v>13983898</v>
      </c>
      <c r="H602" s="7">
        <v>600</v>
      </c>
      <c r="J602" s="9">
        <f t="shared" si="9"/>
        <v>2.1367521367521482E-2</v>
      </c>
    </row>
    <row r="603" spans="1:10" x14ac:dyDescent="0.25">
      <c r="A603" t="s">
        <v>1219</v>
      </c>
      <c r="B603" s="24">
        <v>2.39</v>
      </c>
      <c r="C603" s="24">
        <v>2.4500000000000002</v>
      </c>
      <c r="D603" s="24">
        <v>2.39</v>
      </c>
      <c r="E603" s="24">
        <v>2.4</v>
      </c>
      <c r="F603" s="24">
        <v>40949</v>
      </c>
      <c r="G603" s="24">
        <v>14102446</v>
      </c>
      <c r="H603" s="7">
        <v>601</v>
      </c>
      <c r="J603" s="9">
        <f t="shared" si="9"/>
        <v>4.1841004184099521E-3</v>
      </c>
    </row>
    <row r="604" spans="1:10" x14ac:dyDescent="0.25">
      <c r="A604" t="s">
        <v>1218</v>
      </c>
      <c r="B604" s="24">
        <v>2.4</v>
      </c>
      <c r="C604" s="24">
        <v>2.4300000000000002</v>
      </c>
      <c r="D604" s="24">
        <v>2.35</v>
      </c>
      <c r="E604" s="24">
        <v>2.38</v>
      </c>
      <c r="F604" s="24">
        <v>39245</v>
      </c>
      <c r="G604" s="24">
        <v>13958858</v>
      </c>
      <c r="H604" s="7">
        <v>602</v>
      </c>
      <c r="J604" s="9">
        <f t="shared" si="9"/>
        <v>-8.3333333333333419E-3</v>
      </c>
    </row>
    <row r="605" spans="1:10" x14ac:dyDescent="0.25">
      <c r="A605" t="s">
        <v>1217</v>
      </c>
      <c r="B605" s="24">
        <v>2.37</v>
      </c>
      <c r="C605" s="24">
        <v>2.41</v>
      </c>
      <c r="D605" s="24">
        <v>2.3199999999999998</v>
      </c>
      <c r="E605" s="24">
        <v>2.36</v>
      </c>
      <c r="F605" s="24">
        <v>28997</v>
      </c>
      <c r="G605" s="24">
        <v>13882673</v>
      </c>
      <c r="H605" s="7">
        <v>603</v>
      </c>
      <c r="J605" s="9">
        <f t="shared" si="9"/>
        <v>-4.2194092827005196E-3</v>
      </c>
    </row>
    <row r="606" spans="1:10" x14ac:dyDescent="0.25">
      <c r="A606" t="s">
        <v>1216</v>
      </c>
      <c r="B606" s="24">
        <v>2.36</v>
      </c>
      <c r="C606" s="24">
        <v>2.4300000000000002</v>
      </c>
      <c r="D606" s="24">
        <v>2.33</v>
      </c>
      <c r="E606" s="24">
        <v>2.4300000000000002</v>
      </c>
      <c r="F606" s="24">
        <v>18355</v>
      </c>
      <c r="G606" s="24">
        <v>14266236</v>
      </c>
      <c r="H606" s="7">
        <v>604</v>
      </c>
      <c r="J606" s="9">
        <f t="shared" si="9"/>
        <v>2.9661016949152665E-2</v>
      </c>
    </row>
    <row r="607" spans="1:10" x14ac:dyDescent="0.25">
      <c r="A607" t="s">
        <v>1215</v>
      </c>
      <c r="B607" s="24">
        <v>2.4300000000000002</v>
      </c>
      <c r="C607" s="24">
        <v>2.4300000000000002</v>
      </c>
      <c r="D607" s="24">
        <v>2.3199999999999998</v>
      </c>
      <c r="E607" s="24">
        <v>2.39</v>
      </c>
      <c r="F607" s="24">
        <v>20054</v>
      </c>
      <c r="G607" s="24">
        <v>14050045</v>
      </c>
      <c r="H607" s="7">
        <v>605</v>
      </c>
      <c r="J607" s="9">
        <f t="shared" si="9"/>
        <v>-1.646090534979425E-2</v>
      </c>
    </row>
    <row r="608" spans="1:10" x14ac:dyDescent="0.25">
      <c r="A608" t="s">
        <v>1214</v>
      </c>
      <c r="B608" s="24">
        <v>2.37</v>
      </c>
      <c r="C608" s="24">
        <v>2.39</v>
      </c>
      <c r="D608" s="24">
        <v>2.29</v>
      </c>
      <c r="E608" s="24">
        <v>2.34</v>
      </c>
      <c r="F608" s="24">
        <v>22087</v>
      </c>
      <c r="G608" s="24">
        <v>13754557</v>
      </c>
      <c r="H608" s="7">
        <v>606</v>
      </c>
      <c r="J608" s="9">
        <f t="shared" si="9"/>
        <v>-1.265822784810137E-2</v>
      </c>
    </row>
    <row r="609" spans="1:10" x14ac:dyDescent="0.25">
      <c r="A609" t="s">
        <v>1213</v>
      </c>
      <c r="B609" s="24">
        <v>2.34</v>
      </c>
      <c r="C609" s="24">
        <v>2.38</v>
      </c>
      <c r="D609" s="24">
        <v>2.2799999999999998</v>
      </c>
      <c r="E609" s="24">
        <v>2.35</v>
      </c>
      <c r="F609" s="24">
        <v>33118</v>
      </c>
      <c r="G609" s="24">
        <v>13862260</v>
      </c>
      <c r="H609" s="7">
        <v>607</v>
      </c>
      <c r="J609" s="9">
        <f t="shared" si="9"/>
        <v>4.2735042735043728E-3</v>
      </c>
    </row>
    <row r="610" spans="1:10" x14ac:dyDescent="0.25">
      <c r="A610" t="s">
        <v>1212</v>
      </c>
      <c r="B610" s="24">
        <v>2.36</v>
      </c>
      <c r="C610" s="24">
        <v>2.4</v>
      </c>
      <c r="D610" s="24">
        <v>2.3199999999999998</v>
      </c>
      <c r="E610" s="24">
        <v>2.3199999999999998</v>
      </c>
      <c r="F610" s="24">
        <v>53349</v>
      </c>
      <c r="G610" s="24">
        <v>13641387</v>
      </c>
      <c r="H610" s="7">
        <v>608</v>
      </c>
      <c r="J610" s="9">
        <f t="shared" si="9"/>
        <v>-1.6949152542372899E-2</v>
      </c>
    </row>
    <row r="611" spans="1:10" x14ac:dyDescent="0.25">
      <c r="A611" t="s">
        <v>1211</v>
      </c>
      <c r="B611" s="24">
        <v>2.31</v>
      </c>
      <c r="C611" s="24">
        <v>2.36</v>
      </c>
      <c r="D611" s="24">
        <v>2.21</v>
      </c>
      <c r="E611" s="24">
        <v>2.25</v>
      </c>
      <c r="F611" s="24">
        <v>80585</v>
      </c>
      <c r="G611" s="24">
        <v>13273500</v>
      </c>
      <c r="H611" s="7">
        <v>609</v>
      </c>
      <c r="J611" s="9">
        <f t="shared" si="9"/>
        <v>-2.5974025974025997E-2</v>
      </c>
    </row>
    <row r="612" spans="1:10" x14ac:dyDescent="0.25">
      <c r="A612" t="s">
        <v>1210</v>
      </c>
      <c r="B612" s="24">
        <v>2.25</v>
      </c>
      <c r="C612" s="24">
        <v>2.39</v>
      </c>
      <c r="D612" s="24">
        <v>2.2400000000000002</v>
      </c>
      <c r="E612" s="24">
        <v>2.34</v>
      </c>
      <c r="F612" s="24">
        <v>40319</v>
      </c>
      <c r="G612" s="24">
        <v>13793839</v>
      </c>
      <c r="H612" s="7">
        <v>610</v>
      </c>
      <c r="J612" s="9">
        <f t="shared" si="9"/>
        <v>3.9999999999999938E-2</v>
      </c>
    </row>
    <row r="613" spans="1:10" x14ac:dyDescent="0.25">
      <c r="A613" t="s">
        <v>1209</v>
      </c>
      <c r="B613" s="24">
        <v>2.34</v>
      </c>
      <c r="C613" s="24">
        <v>2.4700000000000002</v>
      </c>
      <c r="D613" s="24">
        <v>2.33</v>
      </c>
      <c r="E613" s="24">
        <v>2.4300000000000002</v>
      </c>
      <c r="F613" s="24">
        <v>36100</v>
      </c>
      <c r="G613" s="24">
        <v>14327125</v>
      </c>
      <c r="H613" s="7">
        <v>611</v>
      </c>
      <c r="J613" s="9">
        <f t="shared" si="9"/>
        <v>3.8461538461538596E-2</v>
      </c>
    </row>
    <row r="614" spans="1:10" x14ac:dyDescent="0.25">
      <c r="A614" t="s">
        <v>1208</v>
      </c>
      <c r="B614" s="24">
        <v>2.44</v>
      </c>
      <c r="C614" s="24">
        <v>2.4500000000000002</v>
      </c>
      <c r="D614" s="24">
        <v>2.33</v>
      </c>
      <c r="E614" s="24">
        <v>2.37</v>
      </c>
      <c r="F614" s="24">
        <v>21270</v>
      </c>
      <c r="G614" s="24">
        <v>14003612</v>
      </c>
      <c r="H614" s="7">
        <v>612</v>
      </c>
      <c r="J614" s="9">
        <f t="shared" si="9"/>
        <v>-2.8688524590163869E-2</v>
      </c>
    </row>
    <row r="615" spans="1:10" x14ac:dyDescent="0.25">
      <c r="A615" t="s">
        <v>1207</v>
      </c>
      <c r="B615" s="24">
        <v>2.37</v>
      </c>
      <c r="C615" s="24">
        <v>2.39</v>
      </c>
      <c r="D615" s="24">
        <v>2.33</v>
      </c>
      <c r="E615" s="24">
        <v>2.34</v>
      </c>
      <c r="F615" s="24">
        <v>39396</v>
      </c>
      <c r="G615" s="24">
        <v>13825898</v>
      </c>
      <c r="H615" s="7">
        <v>613</v>
      </c>
      <c r="J615" s="9">
        <f t="shared" si="9"/>
        <v>-1.265822784810137E-2</v>
      </c>
    </row>
    <row r="616" spans="1:10" x14ac:dyDescent="0.25">
      <c r="A616" t="s">
        <v>1206</v>
      </c>
      <c r="B616" s="24">
        <v>2.34</v>
      </c>
      <c r="C616" s="24">
        <v>2.44</v>
      </c>
      <c r="D616" s="24">
        <v>2.34</v>
      </c>
      <c r="E616" s="24">
        <v>2.41</v>
      </c>
      <c r="F616" s="24">
        <v>46076</v>
      </c>
      <c r="G616" s="24">
        <v>14250793</v>
      </c>
      <c r="H616" s="7">
        <v>614</v>
      </c>
      <c r="J616" s="9">
        <f t="shared" si="9"/>
        <v>2.9914529914530037E-2</v>
      </c>
    </row>
    <row r="617" spans="1:10" x14ac:dyDescent="0.25">
      <c r="A617" t="s">
        <v>1205</v>
      </c>
      <c r="B617" s="24">
        <v>2.4</v>
      </c>
      <c r="C617" s="24">
        <v>2.44</v>
      </c>
      <c r="D617" s="24">
        <v>2.27</v>
      </c>
      <c r="E617" s="24">
        <v>2.2799999999999998</v>
      </c>
      <c r="F617" s="24">
        <v>54704</v>
      </c>
      <c r="G617" s="24">
        <v>13506291</v>
      </c>
      <c r="H617" s="7">
        <v>615</v>
      </c>
      <c r="J617" s="9">
        <f t="shared" si="9"/>
        <v>-5.0000000000000044E-2</v>
      </c>
    </row>
    <row r="618" spans="1:10" x14ac:dyDescent="0.25">
      <c r="A618" t="s">
        <v>1204</v>
      </c>
      <c r="B618" s="24">
        <v>2.2799999999999998</v>
      </c>
      <c r="C618" s="24">
        <v>2.4300000000000002</v>
      </c>
      <c r="D618" s="24">
        <v>2.25</v>
      </c>
      <c r="E618" s="24">
        <v>2.41</v>
      </c>
      <c r="F618" s="24">
        <v>77999</v>
      </c>
      <c r="G618" s="24">
        <v>14245819</v>
      </c>
      <c r="H618" s="7">
        <v>616</v>
      </c>
      <c r="J618" s="9">
        <f t="shared" si="9"/>
        <v>5.7017543859649272E-2</v>
      </c>
    </row>
    <row r="619" spans="1:10" x14ac:dyDescent="0.25">
      <c r="A619" t="s">
        <v>1203</v>
      </c>
      <c r="B619" s="24">
        <v>2.41</v>
      </c>
      <c r="C619" s="24">
        <v>2.44</v>
      </c>
      <c r="D619" s="24">
        <v>2.2799999999999998</v>
      </c>
      <c r="E619" s="24">
        <v>2.33</v>
      </c>
      <c r="F619" s="24">
        <v>74068</v>
      </c>
      <c r="G619" s="24">
        <v>13774559</v>
      </c>
      <c r="H619" s="7">
        <v>617</v>
      </c>
      <c r="J619" s="9">
        <f t="shared" si="9"/>
        <v>-3.3195020746887995E-2</v>
      </c>
    </row>
    <row r="620" spans="1:10" x14ac:dyDescent="0.25">
      <c r="A620" t="s">
        <v>1202</v>
      </c>
      <c r="B620" s="24">
        <v>2.3199999999999998</v>
      </c>
      <c r="C620" s="24">
        <v>2.34</v>
      </c>
      <c r="D620" s="24">
        <v>2.16</v>
      </c>
      <c r="E620" s="24">
        <v>2.2400000000000002</v>
      </c>
      <c r="F620" s="24">
        <v>69810</v>
      </c>
      <c r="G620" s="24">
        <v>13253554</v>
      </c>
      <c r="H620" s="7">
        <v>618</v>
      </c>
      <c r="J620" s="9">
        <f t="shared" si="9"/>
        <v>-3.4482758620689495E-2</v>
      </c>
    </row>
    <row r="621" spans="1:10" x14ac:dyDescent="0.25">
      <c r="A621" t="s">
        <v>1201</v>
      </c>
      <c r="B621" s="24">
        <v>2.2599999999999998</v>
      </c>
      <c r="C621" s="24">
        <v>2.36</v>
      </c>
      <c r="D621" s="24">
        <v>2.17</v>
      </c>
      <c r="E621" s="24">
        <v>2.17</v>
      </c>
      <c r="F621" s="24">
        <v>53908</v>
      </c>
      <c r="G621" s="24">
        <v>12869243</v>
      </c>
      <c r="H621" s="7">
        <v>619</v>
      </c>
      <c r="J621" s="9">
        <f t="shared" si="9"/>
        <v>-3.9823008849557466E-2</v>
      </c>
    </row>
    <row r="622" spans="1:10" x14ac:dyDescent="0.25">
      <c r="A622" t="s">
        <v>1200</v>
      </c>
      <c r="B622" s="24">
        <v>2.1800000000000002</v>
      </c>
      <c r="C622" s="24">
        <v>2.2400000000000002</v>
      </c>
      <c r="D622" s="24">
        <v>2.12</v>
      </c>
      <c r="E622" s="24">
        <v>2.2400000000000002</v>
      </c>
      <c r="F622" s="24">
        <v>40748</v>
      </c>
      <c r="G622" s="24">
        <v>13269766</v>
      </c>
      <c r="H622" s="7">
        <v>620</v>
      </c>
      <c r="J622" s="9">
        <f t="shared" si="9"/>
        <v>2.7522935779816536E-2</v>
      </c>
    </row>
    <row r="623" spans="1:10" x14ac:dyDescent="0.25">
      <c r="A623" t="s">
        <v>1199</v>
      </c>
      <c r="B623" s="24">
        <v>2.2400000000000002</v>
      </c>
      <c r="C623" s="24">
        <v>2.29</v>
      </c>
      <c r="D623" s="24">
        <v>2.04</v>
      </c>
      <c r="E623" s="24">
        <v>2.1</v>
      </c>
      <c r="F623" s="24">
        <v>112810</v>
      </c>
      <c r="G623" s="24">
        <v>12459472</v>
      </c>
      <c r="H623" s="7">
        <v>621</v>
      </c>
      <c r="J623" s="9">
        <f t="shared" si="9"/>
        <v>-6.2500000000000056E-2</v>
      </c>
    </row>
    <row r="624" spans="1:10" x14ac:dyDescent="0.25">
      <c r="A624" t="s">
        <v>1198</v>
      </c>
      <c r="B624" s="24">
        <v>2.12</v>
      </c>
      <c r="C624" s="24">
        <v>2.2200000000000002</v>
      </c>
      <c r="D624" s="24">
        <v>2.1</v>
      </c>
      <c r="E624" s="24">
        <v>2.14</v>
      </c>
      <c r="F624" s="24">
        <v>62319</v>
      </c>
      <c r="G624" s="24">
        <v>12714808</v>
      </c>
      <c r="H624" s="7">
        <v>622</v>
      </c>
      <c r="J624" s="9">
        <f t="shared" si="9"/>
        <v>9.4339622641509517E-3</v>
      </c>
    </row>
    <row r="625" spans="1:10" x14ac:dyDescent="0.25">
      <c r="A625" t="s">
        <v>1197</v>
      </c>
      <c r="B625" s="24">
        <v>2.11</v>
      </c>
      <c r="C625" s="24">
        <v>2.42</v>
      </c>
      <c r="D625" s="24">
        <v>2.09</v>
      </c>
      <c r="E625" s="24">
        <v>2.39</v>
      </c>
      <c r="F625" s="24">
        <v>109579</v>
      </c>
      <c r="G625" s="24">
        <v>14179747</v>
      </c>
      <c r="H625" s="7">
        <v>623</v>
      </c>
      <c r="J625" s="9">
        <f t="shared" si="9"/>
        <v>0.13270142180094799</v>
      </c>
    </row>
    <row r="626" spans="1:10" x14ac:dyDescent="0.25">
      <c r="A626" t="s">
        <v>1196</v>
      </c>
      <c r="B626" s="24">
        <v>2.41</v>
      </c>
      <c r="C626" s="24">
        <v>2.73</v>
      </c>
      <c r="D626" s="24">
        <v>2.37</v>
      </c>
      <c r="E626" s="24">
        <v>2.54</v>
      </c>
      <c r="F626" s="24">
        <v>118931</v>
      </c>
      <c r="G626" s="24">
        <v>15094452</v>
      </c>
      <c r="H626" s="7">
        <v>624</v>
      </c>
      <c r="J626" s="9">
        <f t="shared" si="9"/>
        <v>5.39419087136929E-2</v>
      </c>
    </row>
    <row r="627" spans="1:10" x14ac:dyDescent="0.25">
      <c r="A627" t="s">
        <v>1195</v>
      </c>
      <c r="B627" s="24">
        <v>2.54</v>
      </c>
      <c r="C627" s="24">
        <v>2.63</v>
      </c>
      <c r="D627" s="24">
        <v>2.27</v>
      </c>
      <c r="E627" s="24">
        <v>2.31</v>
      </c>
      <c r="F627" s="24">
        <v>33529</v>
      </c>
      <c r="G627" s="24">
        <v>13718636</v>
      </c>
      <c r="H627" s="7">
        <v>625</v>
      </c>
      <c r="J627" s="9">
        <f t="shared" si="9"/>
        <v>-9.0551181102362197E-2</v>
      </c>
    </row>
    <row r="628" spans="1:10" x14ac:dyDescent="0.25">
      <c r="A628" t="s">
        <v>1194</v>
      </c>
      <c r="B628" s="24">
        <v>2.31</v>
      </c>
      <c r="C628" s="24">
        <v>2.78</v>
      </c>
      <c r="D628" s="24">
        <v>2.2599999999999998</v>
      </c>
      <c r="E628" s="24">
        <v>2.66</v>
      </c>
      <c r="F628" s="24">
        <v>79513</v>
      </c>
      <c r="G628" s="24">
        <v>15842398</v>
      </c>
      <c r="H628" s="7">
        <v>626</v>
      </c>
      <c r="J628" s="9">
        <f t="shared" si="9"/>
        <v>0.15151515151515155</v>
      </c>
    </row>
    <row r="629" spans="1:10" x14ac:dyDescent="0.25">
      <c r="A629" t="s">
        <v>1193</v>
      </c>
      <c r="B629" s="24">
        <v>2.66</v>
      </c>
      <c r="C629" s="24">
        <v>2.7</v>
      </c>
      <c r="D629" s="24">
        <v>2.4300000000000002</v>
      </c>
      <c r="E629" s="24">
        <v>2.61</v>
      </c>
      <c r="F629" s="24">
        <v>88803</v>
      </c>
      <c r="G629" s="24">
        <v>15556497</v>
      </c>
      <c r="H629" s="7">
        <v>627</v>
      </c>
      <c r="J629" s="9">
        <f t="shared" si="9"/>
        <v>-1.8796992481203107E-2</v>
      </c>
    </row>
    <row r="630" spans="1:10" x14ac:dyDescent="0.25">
      <c r="A630" t="s">
        <v>1192</v>
      </c>
      <c r="B630" s="24">
        <v>2.61</v>
      </c>
      <c r="C630" s="24">
        <v>2.91</v>
      </c>
      <c r="D630" s="24">
        <v>2.54</v>
      </c>
      <c r="E630" s="24">
        <v>2.69</v>
      </c>
      <c r="F630" s="24">
        <v>138710</v>
      </c>
      <c r="G630" s="24">
        <v>15999111</v>
      </c>
      <c r="H630" s="7">
        <v>628</v>
      </c>
      <c r="J630" s="9">
        <f t="shared" si="9"/>
        <v>3.0651340996168612E-2</v>
      </c>
    </row>
    <row r="631" spans="1:10" x14ac:dyDescent="0.25">
      <c r="A631" t="s">
        <v>1191</v>
      </c>
      <c r="B631" s="24">
        <v>2.7</v>
      </c>
      <c r="C631" s="24">
        <v>2.85</v>
      </c>
      <c r="D631" s="24">
        <v>2.37</v>
      </c>
      <c r="E631" s="24">
        <v>2.61</v>
      </c>
      <c r="F631" s="24">
        <v>251429</v>
      </c>
      <c r="G631" s="24">
        <v>15519147</v>
      </c>
      <c r="H631" s="7">
        <v>629</v>
      </c>
      <c r="J631" s="9">
        <f t="shared" si="9"/>
        <v>-3.3333333333333444E-2</v>
      </c>
    </row>
    <row r="632" spans="1:10" x14ac:dyDescent="0.25">
      <c r="A632" t="s">
        <v>1190</v>
      </c>
      <c r="B632" s="24">
        <v>2.61</v>
      </c>
      <c r="C632" s="24">
        <v>2.82</v>
      </c>
      <c r="D632" s="24">
        <v>2.25</v>
      </c>
      <c r="E632" s="24">
        <v>2.5299999999999998</v>
      </c>
      <c r="F632" s="24">
        <v>131813</v>
      </c>
      <c r="G632" s="24">
        <v>15097131</v>
      </c>
      <c r="H632" s="7">
        <v>630</v>
      </c>
      <c r="J632" s="9">
        <f t="shared" si="9"/>
        <v>-3.0651340996168612E-2</v>
      </c>
    </row>
    <row r="633" spans="1:10" x14ac:dyDescent="0.25">
      <c r="A633" t="s">
        <v>1189</v>
      </c>
      <c r="B633" s="24">
        <v>2.5499999999999998</v>
      </c>
      <c r="C633" s="24">
        <v>2.73</v>
      </c>
      <c r="D633" s="24">
        <v>2.39</v>
      </c>
      <c r="E633" s="24">
        <v>2.7</v>
      </c>
      <c r="F633" s="24">
        <v>89250</v>
      </c>
      <c r="G633" s="24">
        <v>16109066</v>
      </c>
      <c r="H633" s="7">
        <v>631</v>
      </c>
      <c r="J633" s="9">
        <f t="shared" si="9"/>
        <v>5.8823529411764851E-2</v>
      </c>
    </row>
    <row r="634" spans="1:10" x14ac:dyDescent="0.25">
      <c r="A634" t="s">
        <v>1188</v>
      </c>
      <c r="B634" s="24">
        <v>2.73</v>
      </c>
      <c r="C634" s="24">
        <v>2.84</v>
      </c>
      <c r="D634" s="24">
        <v>2.62</v>
      </c>
      <c r="E634" s="24">
        <v>2.71</v>
      </c>
      <c r="F634" s="24">
        <v>65014</v>
      </c>
      <c r="G634" s="24">
        <v>16178310</v>
      </c>
      <c r="H634" s="7">
        <v>632</v>
      </c>
      <c r="J634" s="9">
        <f t="shared" si="9"/>
        <v>-7.3260073260073329E-3</v>
      </c>
    </row>
    <row r="635" spans="1:10" x14ac:dyDescent="0.25">
      <c r="A635" t="s">
        <v>1187</v>
      </c>
      <c r="B635" s="24">
        <v>2.71</v>
      </c>
      <c r="C635" s="24">
        <v>2.84</v>
      </c>
      <c r="D635" s="24">
        <v>2.5299999999999998</v>
      </c>
      <c r="E635" s="24">
        <v>2.5299999999999998</v>
      </c>
      <c r="F635" s="24">
        <v>55256</v>
      </c>
      <c r="G635" s="24">
        <v>15118016</v>
      </c>
      <c r="H635" s="7">
        <v>633</v>
      </c>
      <c r="J635" s="9">
        <f t="shared" si="9"/>
        <v>-6.6420664206642124E-2</v>
      </c>
    </row>
    <row r="636" spans="1:10" x14ac:dyDescent="0.25">
      <c r="A636" t="s">
        <v>1186</v>
      </c>
      <c r="B636" s="24">
        <v>2.54</v>
      </c>
      <c r="C636" s="24">
        <v>2.6</v>
      </c>
      <c r="D636" s="24">
        <v>2.4300000000000002</v>
      </c>
      <c r="E636" s="24">
        <v>2.5299999999999998</v>
      </c>
      <c r="F636" s="24">
        <v>76637</v>
      </c>
      <c r="G636" s="24">
        <v>15126511</v>
      </c>
      <c r="H636" s="7">
        <v>634</v>
      </c>
      <c r="J636" s="9">
        <f t="shared" si="9"/>
        <v>-3.937007874015839E-3</v>
      </c>
    </row>
    <row r="637" spans="1:10" x14ac:dyDescent="0.25">
      <c r="A637" t="s">
        <v>1185</v>
      </c>
      <c r="B637" s="24">
        <v>2.5299999999999998</v>
      </c>
      <c r="C637" s="24">
        <v>2.63</v>
      </c>
      <c r="D637" s="24">
        <v>2.37</v>
      </c>
      <c r="E637" s="24">
        <v>2.42</v>
      </c>
      <c r="F637" s="24">
        <v>49166</v>
      </c>
      <c r="G637" s="24">
        <v>14463454</v>
      </c>
      <c r="H637" s="7">
        <v>635</v>
      </c>
      <c r="J637" s="9">
        <f t="shared" si="9"/>
        <v>-4.3478260869565175E-2</v>
      </c>
    </row>
    <row r="638" spans="1:10" x14ac:dyDescent="0.25">
      <c r="A638" t="s">
        <v>1184</v>
      </c>
      <c r="B638" s="24">
        <v>2.42</v>
      </c>
      <c r="C638" s="24">
        <v>2.48</v>
      </c>
      <c r="D638" s="24">
        <v>2.14</v>
      </c>
      <c r="E638" s="24">
        <v>2.29</v>
      </c>
      <c r="F638" s="24">
        <v>96053</v>
      </c>
      <c r="G638" s="24">
        <v>13720064</v>
      </c>
      <c r="H638" s="7">
        <v>636</v>
      </c>
      <c r="J638" s="9">
        <f t="shared" si="9"/>
        <v>-5.371900826446277E-2</v>
      </c>
    </row>
    <row r="639" spans="1:10" x14ac:dyDescent="0.25">
      <c r="A639" t="s">
        <v>1183</v>
      </c>
      <c r="B639" s="24">
        <v>2.2799999999999998</v>
      </c>
      <c r="C639" s="24">
        <v>2.58</v>
      </c>
      <c r="D639" s="24">
        <v>2.2799999999999998</v>
      </c>
      <c r="E639" s="24">
        <v>2.54</v>
      </c>
      <c r="F639" s="24">
        <v>86587</v>
      </c>
      <c r="G639" s="24">
        <v>15223157</v>
      </c>
      <c r="H639" s="7">
        <v>637</v>
      </c>
      <c r="J639" s="9">
        <f t="shared" si="9"/>
        <v>0.11403508771929835</v>
      </c>
    </row>
    <row r="640" spans="1:10" x14ac:dyDescent="0.25">
      <c r="A640" t="s">
        <v>1182</v>
      </c>
      <c r="B640" s="24">
        <v>2.52</v>
      </c>
      <c r="C640" s="24">
        <v>2.6</v>
      </c>
      <c r="D640" s="24">
        <v>2.39</v>
      </c>
      <c r="E640" s="24">
        <v>2.5299999999999998</v>
      </c>
      <c r="F640" s="24">
        <v>60866</v>
      </c>
      <c r="G640" s="24">
        <v>15167140</v>
      </c>
      <c r="H640" s="7">
        <v>638</v>
      </c>
      <c r="J640" s="9">
        <f t="shared" si="9"/>
        <v>3.9682539682538839E-3</v>
      </c>
    </row>
    <row r="641" spans="1:10" x14ac:dyDescent="0.25">
      <c r="A641" t="s">
        <v>1181</v>
      </c>
      <c r="B641" s="24">
        <v>2.54</v>
      </c>
      <c r="C641" s="24">
        <v>2.59</v>
      </c>
      <c r="D641" s="24">
        <v>2.36</v>
      </c>
      <c r="E641" s="24">
        <v>2.36</v>
      </c>
      <c r="F641" s="24">
        <v>66693</v>
      </c>
      <c r="G641" s="24">
        <v>14144414</v>
      </c>
      <c r="H641" s="7">
        <v>639</v>
      </c>
      <c r="J641" s="9">
        <f t="shared" si="9"/>
        <v>-7.0866141732283533E-2</v>
      </c>
    </row>
    <row r="642" spans="1:10" x14ac:dyDescent="0.25">
      <c r="A642" t="s">
        <v>1180</v>
      </c>
      <c r="B642" s="24">
        <v>2.38</v>
      </c>
      <c r="C642" s="24">
        <v>2.44</v>
      </c>
      <c r="D642" s="24">
        <v>2.29</v>
      </c>
      <c r="E642" s="24">
        <v>2.31</v>
      </c>
      <c r="F642" s="24">
        <v>39255</v>
      </c>
      <c r="G642" s="24">
        <v>13818371</v>
      </c>
      <c r="H642" s="7">
        <v>640</v>
      </c>
      <c r="J642" s="9">
        <f t="shared" si="9"/>
        <v>-2.9411764705882287E-2</v>
      </c>
    </row>
    <row r="643" spans="1:10" x14ac:dyDescent="0.25">
      <c r="A643" t="s">
        <v>1179</v>
      </c>
      <c r="B643" s="24">
        <v>2.29</v>
      </c>
      <c r="C643" s="24">
        <v>2.38</v>
      </c>
      <c r="D643" s="24">
        <v>2.23</v>
      </c>
      <c r="E643" s="24">
        <v>2.31</v>
      </c>
      <c r="F643" s="24">
        <v>41181</v>
      </c>
      <c r="G643" s="24">
        <v>13856266</v>
      </c>
      <c r="H643" s="7">
        <v>641</v>
      </c>
      <c r="J643" s="9">
        <f t="shared" si="9"/>
        <v>8.7336244541484798E-3</v>
      </c>
    </row>
    <row r="644" spans="1:10" x14ac:dyDescent="0.25">
      <c r="A644" t="s">
        <v>1178</v>
      </c>
      <c r="B644" s="24">
        <v>2.3199999999999998</v>
      </c>
      <c r="C644" s="24">
        <v>2.38</v>
      </c>
      <c r="D644" s="24">
        <v>2.2200000000000002</v>
      </c>
      <c r="E644" s="24">
        <v>2.2599999999999998</v>
      </c>
      <c r="F644" s="24">
        <v>59102</v>
      </c>
      <c r="G644" s="24">
        <v>13558458</v>
      </c>
      <c r="H644" s="7">
        <v>642</v>
      </c>
      <c r="J644" s="9">
        <f t="shared" ref="J644:J707" si="10">(E644-B644)/B644</f>
        <v>-2.5862068965517265E-2</v>
      </c>
    </row>
    <row r="645" spans="1:10" x14ac:dyDescent="0.25">
      <c r="A645" t="s">
        <v>1177</v>
      </c>
      <c r="B645" s="24">
        <v>2.2599999999999998</v>
      </c>
      <c r="C645" s="24">
        <v>2.38</v>
      </c>
      <c r="D645" s="24">
        <v>2.25</v>
      </c>
      <c r="E645" s="24">
        <v>2.36</v>
      </c>
      <c r="F645" s="24">
        <v>31679</v>
      </c>
      <c r="G645" s="24">
        <v>14131540</v>
      </c>
      <c r="H645" s="7">
        <v>643</v>
      </c>
      <c r="J645" s="9">
        <f t="shared" si="10"/>
        <v>4.424778761061951E-2</v>
      </c>
    </row>
    <row r="646" spans="1:10" x14ac:dyDescent="0.25">
      <c r="A646" t="s">
        <v>1176</v>
      </c>
      <c r="B646" s="24">
        <v>2.36</v>
      </c>
      <c r="C646" s="24">
        <v>2.36</v>
      </c>
      <c r="D646" s="24">
        <v>2.21</v>
      </c>
      <c r="E646" s="24">
        <v>2.21</v>
      </c>
      <c r="F646" s="24">
        <v>48039</v>
      </c>
      <c r="G646" s="24">
        <v>13266834</v>
      </c>
      <c r="H646" s="7">
        <v>644</v>
      </c>
      <c r="J646" s="9">
        <f t="shared" si="10"/>
        <v>-6.3559322033898275E-2</v>
      </c>
    </row>
    <row r="647" spans="1:10" x14ac:dyDescent="0.25">
      <c r="A647" t="s">
        <v>1175</v>
      </c>
      <c r="B647" s="24">
        <v>2.21</v>
      </c>
      <c r="C647" s="24">
        <v>2.25</v>
      </c>
      <c r="D647" s="24">
        <v>2.13</v>
      </c>
      <c r="E647" s="24">
        <v>2.23</v>
      </c>
      <c r="F647" s="24">
        <v>28463</v>
      </c>
      <c r="G647" s="24">
        <v>13374731</v>
      </c>
      <c r="H647" s="7">
        <v>645</v>
      </c>
      <c r="J647" s="9">
        <f t="shared" si="10"/>
        <v>9.0497737556561163E-3</v>
      </c>
    </row>
    <row r="648" spans="1:10" x14ac:dyDescent="0.25">
      <c r="A648" t="s">
        <v>1174</v>
      </c>
      <c r="B648" s="24">
        <v>2.23</v>
      </c>
      <c r="C648" s="24">
        <v>2.25</v>
      </c>
      <c r="D648" s="24">
        <v>2.16</v>
      </c>
      <c r="E648" s="24">
        <v>2.2000000000000002</v>
      </c>
      <c r="F648" s="24">
        <v>26400</v>
      </c>
      <c r="G648" s="24">
        <v>13213903</v>
      </c>
      <c r="H648" s="7">
        <v>646</v>
      </c>
      <c r="J648" s="9">
        <f t="shared" si="10"/>
        <v>-1.345291479820619E-2</v>
      </c>
    </row>
    <row r="649" spans="1:10" x14ac:dyDescent="0.25">
      <c r="A649" t="s">
        <v>1173</v>
      </c>
      <c r="B649" s="24">
        <v>2.2000000000000002</v>
      </c>
      <c r="C649" s="24">
        <v>2.2200000000000002</v>
      </c>
      <c r="D649" s="24">
        <v>2.0499999999999998</v>
      </c>
      <c r="E649" s="24">
        <v>2.06</v>
      </c>
      <c r="F649" s="24">
        <v>28487</v>
      </c>
      <c r="G649" s="24">
        <v>12398399</v>
      </c>
      <c r="H649" s="7">
        <v>647</v>
      </c>
      <c r="J649" s="9">
        <f t="shared" si="10"/>
        <v>-6.3636363636363685E-2</v>
      </c>
    </row>
    <row r="650" spans="1:10" x14ac:dyDescent="0.25">
      <c r="A650" t="s">
        <v>1172</v>
      </c>
      <c r="B650" s="24">
        <v>2.08</v>
      </c>
      <c r="C650" s="24">
        <v>2.16</v>
      </c>
      <c r="D650" s="24">
        <v>2.0499999999999998</v>
      </c>
      <c r="E650" s="24">
        <v>2.14</v>
      </c>
      <c r="F650" s="24">
        <v>31968</v>
      </c>
      <c r="G650" s="24">
        <v>12853106</v>
      </c>
      <c r="H650" s="7">
        <v>648</v>
      </c>
      <c r="J650" s="9">
        <f t="shared" si="10"/>
        <v>2.8846153846153872E-2</v>
      </c>
    </row>
    <row r="651" spans="1:10" x14ac:dyDescent="0.25">
      <c r="A651" t="s">
        <v>1171</v>
      </c>
      <c r="B651" s="24">
        <v>2.14</v>
      </c>
      <c r="C651" s="24">
        <v>2.14</v>
      </c>
      <c r="D651" s="24">
        <v>2.0699999999999998</v>
      </c>
      <c r="E651" s="24">
        <v>2.08</v>
      </c>
      <c r="F651" s="24">
        <v>24757</v>
      </c>
      <c r="G651" s="24">
        <v>12510627</v>
      </c>
      <c r="H651" s="7">
        <v>649</v>
      </c>
      <c r="J651" s="9">
        <f t="shared" si="10"/>
        <v>-2.8037383177570117E-2</v>
      </c>
    </row>
    <row r="652" spans="1:10" x14ac:dyDescent="0.25">
      <c r="A652" t="s">
        <v>1170</v>
      </c>
      <c r="B652" s="24">
        <v>2.08</v>
      </c>
      <c r="C652" s="24">
        <v>2.16</v>
      </c>
      <c r="D652" s="24">
        <v>2.0499999999999998</v>
      </c>
      <c r="E652" s="24">
        <v>2.15</v>
      </c>
      <c r="F652" s="24">
        <v>23152</v>
      </c>
      <c r="G652" s="24">
        <v>12948513</v>
      </c>
      <c r="H652" s="7">
        <v>650</v>
      </c>
      <c r="J652" s="9">
        <f t="shared" si="10"/>
        <v>3.3653846153846076E-2</v>
      </c>
    </row>
    <row r="653" spans="1:10" x14ac:dyDescent="0.25">
      <c r="A653" t="s">
        <v>1169</v>
      </c>
      <c r="B653" s="24">
        <v>2.15</v>
      </c>
      <c r="C653" s="24">
        <v>2.34</v>
      </c>
      <c r="D653" s="24">
        <v>2.12</v>
      </c>
      <c r="E653" s="24">
        <v>2.19</v>
      </c>
      <c r="F653" s="24">
        <v>58542</v>
      </c>
      <c r="G653" s="24">
        <v>13203924</v>
      </c>
      <c r="H653" s="7">
        <v>651</v>
      </c>
      <c r="J653" s="9">
        <f t="shared" si="10"/>
        <v>1.8604651162790715E-2</v>
      </c>
    </row>
    <row r="654" spans="1:10" x14ac:dyDescent="0.25">
      <c r="A654" t="s">
        <v>1168</v>
      </c>
      <c r="B654" s="24">
        <v>2.1800000000000002</v>
      </c>
      <c r="C654" s="24">
        <v>2.23</v>
      </c>
      <c r="D654" s="24">
        <v>2.13</v>
      </c>
      <c r="E654" s="24">
        <v>2.16</v>
      </c>
      <c r="F654" s="24">
        <v>32579</v>
      </c>
      <c r="G654" s="24">
        <v>12991370</v>
      </c>
      <c r="H654" s="7">
        <v>652</v>
      </c>
      <c r="J654" s="9">
        <f t="shared" si="10"/>
        <v>-9.174311926605512E-3</v>
      </c>
    </row>
    <row r="655" spans="1:10" x14ac:dyDescent="0.25">
      <c r="A655" t="s">
        <v>1167</v>
      </c>
      <c r="B655" s="24">
        <v>2.16</v>
      </c>
      <c r="C655" s="24">
        <v>2.16</v>
      </c>
      <c r="D655" s="24">
        <v>2.0699999999999998</v>
      </c>
      <c r="E655" s="24">
        <v>2.08</v>
      </c>
      <c r="F655" s="24">
        <v>25565</v>
      </c>
      <c r="G655" s="24">
        <v>12505674</v>
      </c>
      <c r="H655" s="7">
        <v>653</v>
      </c>
      <c r="J655" s="9">
        <f t="shared" si="10"/>
        <v>-3.703703703703707E-2</v>
      </c>
    </row>
    <row r="656" spans="1:10" x14ac:dyDescent="0.25">
      <c r="A656" t="s">
        <v>1166</v>
      </c>
      <c r="B656" s="24">
        <v>2.08</v>
      </c>
      <c r="C656" s="24">
        <v>2.17</v>
      </c>
      <c r="D656" s="24">
        <v>2.0699999999999998</v>
      </c>
      <c r="E656" s="24">
        <v>2.15</v>
      </c>
      <c r="F656" s="24">
        <v>26013</v>
      </c>
      <c r="G656" s="24">
        <v>12969492</v>
      </c>
      <c r="H656" s="7">
        <v>654</v>
      </c>
      <c r="J656" s="9">
        <f t="shared" si="10"/>
        <v>3.3653846153846076E-2</v>
      </c>
    </row>
    <row r="657" spans="1:10" x14ac:dyDescent="0.25">
      <c r="A657" t="s">
        <v>1165</v>
      </c>
      <c r="B657" s="24">
        <v>2.15</v>
      </c>
      <c r="C657" s="24">
        <v>2.2400000000000002</v>
      </c>
      <c r="D657" s="24">
        <v>2.11</v>
      </c>
      <c r="E657" s="24">
        <v>2.17</v>
      </c>
      <c r="F657" s="24">
        <v>49178</v>
      </c>
      <c r="G657" s="24">
        <v>13062612</v>
      </c>
      <c r="H657" s="7">
        <v>655</v>
      </c>
      <c r="J657" s="9">
        <f t="shared" si="10"/>
        <v>9.3023255813953574E-3</v>
      </c>
    </row>
    <row r="658" spans="1:10" x14ac:dyDescent="0.25">
      <c r="A658" t="s">
        <v>1164</v>
      </c>
      <c r="B658" s="24">
        <v>2.17</v>
      </c>
      <c r="C658" s="24">
        <v>2.1800000000000002</v>
      </c>
      <c r="D658" s="24">
        <v>2.0499999999999998</v>
      </c>
      <c r="E658" s="24">
        <v>2.08</v>
      </c>
      <c r="F658" s="24">
        <v>37007</v>
      </c>
      <c r="G658" s="24">
        <v>12570186</v>
      </c>
      <c r="H658" s="7">
        <v>656</v>
      </c>
      <c r="J658" s="9">
        <f t="shared" si="10"/>
        <v>-4.1474654377880123E-2</v>
      </c>
    </row>
    <row r="659" spans="1:10" x14ac:dyDescent="0.25">
      <c r="A659" t="s">
        <v>1163</v>
      </c>
      <c r="B659" s="24">
        <v>2.09</v>
      </c>
      <c r="C659" s="24">
        <v>2.19</v>
      </c>
      <c r="D659" s="24">
        <v>2.0299999999999998</v>
      </c>
      <c r="E659" s="24">
        <v>2.1800000000000002</v>
      </c>
      <c r="F659" s="24">
        <v>45288</v>
      </c>
      <c r="G659" s="24">
        <v>13168931</v>
      </c>
      <c r="H659" s="7">
        <v>657</v>
      </c>
      <c r="J659" s="9">
        <f t="shared" si="10"/>
        <v>4.3062200956937947E-2</v>
      </c>
    </row>
    <row r="660" spans="1:10" x14ac:dyDescent="0.25">
      <c r="A660" t="s">
        <v>1162</v>
      </c>
      <c r="B660" s="24">
        <v>2.19</v>
      </c>
      <c r="C660" s="24">
        <v>2.4</v>
      </c>
      <c r="D660" s="24">
        <v>2.19</v>
      </c>
      <c r="E660" s="24">
        <v>2.34</v>
      </c>
      <c r="F660" s="24">
        <v>77349</v>
      </c>
      <c r="G660" s="24">
        <v>14095110</v>
      </c>
      <c r="H660" s="7">
        <v>658</v>
      </c>
      <c r="J660" s="9">
        <f t="shared" si="10"/>
        <v>6.8493150684931461E-2</v>
      </c>
    </row>
    <row r="661" spans="1:10" x14ac:dyDescent="0.25">
      <c r="A661" t="s">
        <v>1161</v>
      </c>
      <c r="B661" s="24">
        <v>2.33</v>
      </c>
      <c r="C661" s="24">
        <v>2.36</v>
      </c>
      <c r="D661" s="24">
        <v>2.2999999999999998</v>
      </c>
      <c r="E661" s="24">
        <v>2.34</v>
      </c>
      <c r="F661" s="24">
        <v>36114</v>
      </c>
      <c r="G661" s="24">
        <v>14108989</v>
      </c>
      <c r="H661" s="7">
        <v>659</v>
      </c>
      <c r="J661" s="9">
        <f t="shared" si="10"/>
        <v>4.2918454935621398E-3</v>
      </c>
    </row>
    <row r="662" spans="1:10" x14ac:dyDescent="0.25">
      <c r="A662" t="s">
        <v>1160</v>
      </c>
      <c r="B662" s="24">
        <v>2.35</v>
      </c>
      <c r="C662" s="24">
        <v>2.44</v>
      </c>
      <c r="D662" s="24">
        <v>2.29</v>
      </c>
      <c r="E662" s="24">
        <v>2.3199999999999998</v>
      </c>
      <c r="F662" s="24">
        <v>61252</v>
      </c>
      <c r="G662" s="24">
        <v>14022836</v>
      </c>
      <c r="H662" s="7">
        <v>660</v>
      </c>
      <c r="J662" s="9">
        <f t="shared" si="10"/>
        <v>-1.2765957446808616E-2</v>
      </c>
    </row>
    <row r="663" spans="1:10" x14ac:dyDescent="0.25">
      <c r="A663" t="s">
        <v>1159</v>
      </c>
      <c r="B663" s="24">
        <v>2.3199999999999998</v>
      </c>
      <c r="C663" s="24">
        <v>2.4700000000000002</v>
      </c>
      <c r="D663" s="24">
        <v>2.31</v>
      </c>
      <c r="E663" s="24">
        <v>2.34</v>
      </c>
      <c r="F663" s="24">
        <v>55270</v>
      </c>
      <c r="G663" s="24">
        <v>14153997</v>
      </c>
      <c r="H663" s="7">
        <v>661</v>
      </c>
      <c r="J663" s="9">
        <f t="shared" si="10"/>
        <v>8.6206896551724223E-3</v>
      </c>
    </row>
    <row r="664" spans="1:10" x14ac:dyDescent="0.25">
      <c r="A664" t="s">
        <v>1158</v>
      </c>
      <c r="B664" s="24">
        <v>2.33</v>
      </c>
      <c r="C664" s="24">
        <v>2.38</v>
      </c>
      <c r="D664" s="24">
        <v>2.29</v>
      </c>
      <c r="E664" s="24">
        <v>2.33</v>
      </c>
      <c r="F664" s="24">
        <v>40495</v>
      </c>
      <c r="G664" s="24">
        <v>14097123</v>
      </c>
      <c r="H664" s="7">
        <v>662</v>
      </c>
      <c r="J664" s="9">
        <f t="shared" si="10"/>
        <v>0</v>
      </c>
    </row>
    <row r="665" spans="1:10" x14ac:dyDescent="0.25">
      <c r="A665" t="s">
        <v>1157</v>
      </c>
      <c r="B665" s="24">
        <v>2.33</v>
      </c>
      <c r="C665" s="24">
        <v>2.4</v>
      </c>
      <c r="D665" s="24">
        <v>2.2799999999999998</v>
      </c>
      <c r="E665" s="24">
        <v>2.4</v>
      </c>
      <c r="F665" s="24">
        <v>44093</v>
      </c>
      <c r="G665" s="24">
        <v>14500062</v>
      </c>
      <c r="H665" s="7">
        <v>663</v>
      </c>
      <c r="J665" s="9">
        <f t="shared" si="10"/>
        <v>3.0042918454935553E-2</v>
      </c>
    </row>
    <row r="666" spans="1:10" x14ac:dyDescent="0.25">
      <c r="A666" t="s">
        <v>1156</v>
      </c>
      <c r="B666" s="24">
        <v>2.41</v>
      </c>
      <c r="C666" s="24">
        <v>2.7</v>
      </c>
      <c r="D666" s="24">
        <v>2.37</v>
      </c>
      <c r="E666" s="24">
        <v>2.5099999999999998</v>
      </c>
      <c r="F666" s="24">
        <v>121460</v>
      </c>
      <c r="G666" s="24">
        <v>15197866</v>
      </c>
      <c r="H666" s="7">
        <v>664</v>
      </c>
      <c r="J666" s="9">
        <f t="shared" si="10"/>
        <v>4.1493775933609811E-2</v>
      </c>
    </row>
    <row r="667" spans="1:10" x14ac:dyDescent="0.25">
      <c r="A667" t="s">
        <v>1155</v>
      </c>
      <c r="B667" s="24">
        <v>2.5</v>
      </c>
      <c r="C667" s="24">
        <v>2.52</v>
      </c>
      <c r="D667" s="24">
        <v>2.44</v>
      </c>
      <c r="E667" s="24">
        <v>2.44</v>
      </c>
      <c r="F667" s="24">
        <v>31690</v>
      </c>
      <c r="G667" s="24">
        <v>14761437</v>
      </c>
      <c r="H667" s="7">
        <v>665</v>
      </c>
      <c r="J667" s="9">
        <f t="shared" si="10"/>
        <v>-2.4000000000000021E-2</v>
      </c>
    </row>
    <row r="668" spans="1:10" x14ac:dyDescent="0.25">
      <c r="A668" t="s">
        <v>1154</v>
      </c>
      <c r="B668" s="24">
        <v>2.44</v>
      </c>
      <c r="C668" s="24">
        <v>2.71</v>
      </c>
      <c r="D668" s="24">
        <v>2.44</v>
      </c>
      <c r="E668" s="24">
        <v>2.69</v>
      </c>
      <c r="F668" s="24">
        <v>46393</v>
      </c>
      <c r="G668" s="24">
        <v>16297363</v>
      </c>
      <c r="H668" s="7">
        <v>666</v>
      </c>
      <c r="J668" s="9">
        <f t="shared" si="10"/>
        <v>0.10245901639344263</v>
      </c>
    </row>
    <row r="669" spans="1:10" x14ac:dyDescent="0.25">
      <c r="A669" t="s">
        <v>1153</v>
      </c>
      <c r="B669" s="24">
        <v>2.7</v>
      </c>
      <c r="C669" s="24">
        <v>2.79</v>
      </c>
      <c r="D669" s="24">
        <v>2.4300000000000002</v>
      </c>
      <c r="E669" s="24">
        <v>2.58</v>
      </c>
      <c r="F669" s="24">
        <v>47864</v>
      </c>
      <c r="G669" s="24">
        <v>15624549</v>
      </c>
      <c r="H669" s="7">
        <v>667</v>
      </c>
      <c r="J669" s="9">
        <f t="shared" si="10"/>
        <v>-4.4444444444444481E-2</v>
      </c>
    </row>
    <row r="670" spans="1:10" x14ac:dyDescent="0.25">
      <c r="A670" t="s">
        <v>1152</v>
      </c>
      <c r="B670" s="24">
        <v>2.59</v>
      </c>
      <c r="C670" s="24">
        <v>2.75</v>
      </c>
      <c r="D670" s="24">
        <v>2.54</v>
      </c>
      <c r="E670" s="24">
        <v>2.73</v>
      </c>
      <c r="F670" s="24">
        <v>67091</v>
      </c>
      <c r="G670" s="24">
        <v>16551885</v>
      </c>
      <c r="H670" s="7">
        <v>668</v>
      </c>
      <c r="J670" s="9">
        <f t="shared" si="10"/>
        <v>5.4054054054054106E-2</v>
      </c>
    </row>
    <row r="671" spans="1:10" x14ac:dyDescent="0.25">
      <c r="A671" t="s">
        <v>1151</v>
      </c>
      <c r="B671" s="24">
        <v>2.76</v>
      </c>
      <c r="C671" s="24">
        <v>2.89</v>
      </c>
      <c r="D671" s="24">
        <v>2.68</v>
      </c>
      <c r="E671" s="24">
        <v>2.69</v>
      </c>
      <c r="F671" s="24">
        <v>102466</v>
      </c>
      <c r="G671" s="24">
        <v>16292270</v>
      </c>
      <c r="H671" s="7">
        <v>669</v>
      </c>
      <c r="J671" s="9">
        <f t="shared" si="10"/>
        <v>-2.5362318840579653E-2</v>
      </c>
    </row>
    <row r="672" spans="1:10" x14ac:dyDescent="0.25">
      <c r="A672" t="s">
        <v>1150</v>
      </c>
      <c r="B672" s="24">
        <v>2.69</v>
      </c>
      <c r="C672" s="24">
        <v>2.76</v>
      </c>
      <c r="D672" s="24">
        <v>2.64</v>
      </c>
      <c r="E672" s="24">
        <v>2.68</v>
      </c>
      <c r="F672" s="24">
        <v>58882</v>
      </c>
      <c r="G672" s="24">
        <v>16274725</v>
      </c>
      <c r="H672" s="7">
        <v>670</v>
      </c>
      <c r="J672" s="9">
        <f t="shared" si="10"/>
        <v>-3.7174721189590287E-3</v>
      </c>
    </row>
    <row r="673" spans="1:10" x14ac:dyDescent="0.25">
      <c r="A673" t="s">
        <v>1149</v>
      </c>
      <c r="B673" s="24">
        <v>2.69</v>
      </c>
      <c r="C673" s="24">
        <v>2.73</v>
      </c>
      <c r="D673" s="24">
        <v>2.5499999999999998</v>
      </c>
      <c r="E673" s="24">
        <v>2.69</v>
      </c>
      <c r="F673" s="24">
        <v>46530</v>
      </c>
      <c r="G673" s="24">
        <v>16292470</v>
      </c>
      <c r="H673" s="7">
        <v>671</v>
      </c>
      <c r="J673" s="9">
        <f t="shared" si="10"/>
        <v>0</v>
      </c>
    </row>
    <row r="674" spans="1:10" x14ac:dyDescent="0.25">
      <c r="A674" t="s">
        <v>1148</v>
      </c>
      <c r="B674" s="24">
        <v>2.69</v>
      </c>
      <c r="C674" s="24">
        <v>2.69</v>
      </c>
      <c r="D674" s="24">
        <v>2.57</v>
      </c>
      <c r="E674" s="24">
        <v>2.61</v>
      </c>
      <c r="F674" s="24">
        <v>40819</v>
      </c>
      <c r="G674" s="24">
        <v>15841763</v>
      </c>
      <c r="H674" s="7">
        <v>672</v>
      </c>
      <c r="J674" s="9">
        <f t="shared" si="10"/>
        <v>-2.9739776951672889E-2</v>
      </c>
    </row>
    <row r="675" spans="1:10" x14ac:dyDescent="0.25">
      <c r="A675" t="s">
        <v>1147</v>
      </c>
      <c r="B675" s="24">
        <v>2.61</v>
      </c>
      <c r="C675" s="24">
        <v>2.65</v>
      </c>
      <c r="D675" s="24">
        <v>2.58</v>
      </c>
      <c r="E675" s="24">
        <v>2.65</v>
      </c>
      <c r="F675" s="24">
        <v>39821</v>
      </c>
      <c r="G675" s="24">
        <v>16076048</v>
      </c>
      <c r="H675" s="7">
        <v>673</v>
      </c>
      <c r="J675" s="9">
        <f t="shared" si="10"/>
        <v>1.5325670498084306E-2</v>
      </c>
    </row>
    <row r="676" spans="1:10" x14ac:dyDescent="0.25">
      <c r="A676" t="s">
        <v>1146</v>
      </c>
      <c r="B676" s="24">
        <v>2.65</v>
      </c>
      <c r="C676" s="24">
        <v>2.69</v>
      </c>
      <c r="D676" s="24">
        <v>2.58</v>
      </c>
      <c r="E676" s="24">
        <v>2.61</v>
      </c>
      <c r="F676" s="24">
        <v>27223</v>
      </c>
      <c r="G676" s="24">
        <v>15847861</v>
      </c>
      <c r="H676" s="7">
        <v>674</v>
      </c>
      <c r="J676" s="9">
        <f t="shared" si="10"/>
        <v>-1.5094339622641523E-2</v>
      </c>
    </row>
    <row r="677" spans="1:10" x14ac:dyDescent="0.25">
      <c r="A677" t="s">
        <v>1145</v>
      </c>
      <c r="B677" s="24">
        <v>2.61</v>
      </c>
      <c r="C677" s="24">
        <v>2.64</v>
      </c>
      <c r="D677" s="24">
        <v>2.46</v>
      </c>
      <c r="E677" s="24">
        <v>2.4900000000000002</v>
      </c>
      <c r="F677" s="24">
        <v>39518</v>
      </c>
      <c r="G677" s="24">
        <v>15152178</v>
      </c>
      <c r="H677" s="7">
        <v>675</v>
      </c>
      <c r="J677" s="9">
        <f t="shared" si="10"/>
        <v>-4.5977011494252748E-2</v>
      </c>
    </row>
    <row r="678" spans="1:10" x14ac:dyDescent="0.25">
      <c r="A678" t="s">
        <v>1144</v>
      </c>
      <c r="B678" s="24">
        <v>2.5</v>
      </c>
      <c r="C678" s="24">
        <v>2.5099999999999998</v>
      </c>
      <c r="D678" s="24">
        <v>2.41</v>
      </c>
      <c r="E678" s="24">
        <v>2.4700000000000002</v>
      </c>
      <c r="F678" s="24">
        <v>43767</v>
      </c>
      <c r="G678" s="24">
        <v>15024678</v>
      </c>
      <c r="H678" s="7">
        <v>676</v>
      </c>
      <c r="J678" s="9">
        <f t="shared" si="10"/>
        <v>-1.1999999999999922E-2</v>
      </c>
    </row>
    <row r="679" spans="1:10" x14ac:dyDescent="0.25">
      <c r="A679" t="s">
        <v>1143</v>
      </c>
      <c r="B679" s="24">
        <v>2.4700000000000002</v>
      </c>
      <c r="C679" s="24">
        <v>2.6</v>
      </c>
      <c r="D679" s="24">
        <v>2.46</v>
      </c>
      <c r="E679" s="24">
        <v>2.5499999999999998</v>
      </c>
      <c r="F679" s="24">
        <v>47646</v>
      </c>
      <c r="G679" s="24">
        <v>15505406</v>
      </c>
      <c r="H679" s="7">
        <v>677</v>
      </c>
      <c r="J679" s="9">
        <f t="shared" si="10"/>
        <v>3.2388663967611184E-2</v>
      </c>
    </row>
    <row r="680" spans="1:10" x14ac:dyDescent="0.25">
      <c r="A680" t="s">
        <v>1142</v>
      </c>
      <c r="B680" s="24">
        <v>2.5499999999999998</v>
      </c>
      <c r="C680" s="24">
        <v>2.6</v>
      </c>
      <c r="D680" s="24">
        <v>2.48</v>
      </c>
      <c r="E680" s="24">
        <v>2.5299999999999998</v>
      </c>
      <c r="F680" s="24">
        <v>51744</v>
      </c>
      <c r="G680" s="24">
        <v>15386345</v>
      </c>
      <c r="H680" s="7">
        <v>678</v>
      </c>
      <c r="J680" s="9">
        <f t="shared" si="10"/>
        <v>-7.8431372549019676E-3</v>
      </c>
    </row>
    <row r="681" spans="1:10" x14ac:dyDescent="0.25">
      <c r="A681" t="s">
        <v>1141</v>
      </c>
      <c r="B681" s="24">
        <v>2.5299999999999998</v>
      </c>
      <c r="C681" s="24">
        <v>2.78</v>
      </c>
      <c r="D681" s="24">
        <v>2.5299999999999998</v>
      </c>
      <c r="E681" s="24">
        <v>2.77</v>
      </c>
      <c r="F681" s="24">
        <v>83730</v>
      </c>
      <c r="G681" s="24">
        <v>16854216</v>
      </c>
      <c r="H681" s="7">
        <v>679</v>
      </c>
      <c r="J681" s="9">
        <f t="shared" si="10"/>
        <v>9.4861660079051474E-2</v>
      </c>
    </row>
    <row r="682" spans="1:10" x14ac:dyDescent="0.25">
      <c r="A682" t="s">
        <v>1140</v>
      </c>
      <c r="B682" s="24">
        <v>2.77</v>
      </c>
      <c r="C682" s="24">
        <v>2.94</v>
      </c>
      <c r="D682" s="24">
        <v>2.72</v>
      </c>
      <c r="E682" s="24">
        <v>2.83</v>
      </c>
      <c r="F682" s="24">
        <v>99786</v>
      </c>
      <c r="G682" s="24">
        <v>17206658</v>
      </c>
      <c r="H682" s="7">
        <v>680</v>
      </c>
      <c r="J682" s="9">
        <f t="shared" si="10"/>
        <v>2.1660649819494605E-2</v>
      </c>
    </row>
    <row r="683" spans="1:10" x14ac:dyDescent="0.25">
      <c r="A683" t="s">
        <v>1139</v>
      </c>
      <c r="B683" s="24">
        <v>2.83</v>
      </c>
      <c r="C683" s="24">
        <v>2.98</v>
      </c>
      <c r="D683" s="24">
        <v>2.68</v>
      </c>
      <c r="E683" s="24">
        <v>2.77</v>
      </c>
      <c r="F683" s="24">
        <v>96357</v>
      </c>
      <c r="G683" s="24">
        <v>16865545</v>
      </c>
      <c r="H683" s="7">
        <v>681</v>
      </c>
      <c r="J683" s="9">
        <f t="shared" si="10"/>
        <v>-2.1201413427561856E-2</v>
      </c>
    </row>
    <row r="684" spans="1:10" x14ac:dyDescent="0.25">
      <c r="A684" t="s">
        <v>1138</v>
      </c>
      <c r="B684" s="24">
        <v>2.73</v>
      </c>
      <c r="C684" s="24">
        <v>2.73</v>
      </c>
      <c r="D684" s="24">
        <v>2.6</v>
      </c>
      <c r="E684" s="24">
        <v>2.65</v>
      </c>
      <c r="F684" s="24">
        <v>37590</v>
      </c>
      <c r="G684" s="24">
        <v>16121908</v>
      </c>
      <c r="H684" s="7">
        <v>682</v>
      </c>
      <c r="J684" s="9">
        <f t="shared" si="10"/>
        <v>-2.9304029304029332E-2</v>
      </c>
    </row>
    <row r="685" spans="1:10" x14ac:dyDescent="0.25">
      <c r="A685" t="s">
        <v>1137</v>
      </c>
      <c r="B685" s="24">
        <v>2.64</v>
      </c>
      <c r="C685" s="24">
        <v>3.05</v>
      </c>
      <c r="D685" s="24">
        <v>2.63</v>
      </c>
      <c r="E685" s="24">
        <v>2.98</v>
      </c>
      <c r="F685" s="24">
        <v>88281</v>
      </c>
      <c r="G685" s="24">
        <v>18160252</v>
      </c>
      <c r="H685" s="7">
        <v>683</v>
      </c>
      <c r="J685" s="9">
        <f t="shared" si="10"/>
        <v>0.12878787878787873</v>
      </c>
    </row>
    <row r="686" spans="1:10" x14ac:dyDescent="0.25">
      <c r="A686" t="s">
        <v>1136</v>
      </c>
      <c r="B686" s="24">
        <v>3.03</v>
      </c>
      <c r="C686" s="24">
        <v>3.09</v>
      </c>
      <c r="D686" s="24">
        <v>2.92</v>
      </c>
      <c r="E686" s="24">
        <v>3.09</v>
      </c>
      <c r="F686" s="24">
        <v>141636</v>
      </c>
      <c r="G686" s="24">
        <v>18818947</v>
      </c>
      <c r="H686" s="7">
        <v>684</v>
      </c>
      <c r="J686" s="9">
        <f t="shared" si="10"/>
        <v>1.980198019801982E-2</v>
      </c>
    </row>
    <row r="687" spans="1:10" x14ac:dyDescent="0.25">
      <c r="A687" t="s">
        <v>1135</v>
      </c>
      <c r="B687" s="24">
        <v>3.09</v>
      </c>
      <c r="C687" s="24">
        <v>4.6500000000000004</v>
      </c>
      <c r="D687" s="24">
        <v>3.09</v>
      </c>
      <c r="E687" s="24">
        <v>3.52</v>
      </c>
      <c r="F687" s="24">
        <v>524544</v>
      </c>
      <c r="G687" s="24">
        <v>21441784</v>
      </c>
      <c r="H687" s="7">
        <v>685</v>
      </c>
      <c r="J687" s="9">
        <f t="shared" si="10"/>
        <v>0.13915857605178</v>
      </c>
    </row>
    <row r="688" spans="1:10" x14ac:dyDescent="0.25">
      <c r="A688" t="s">
        <v>1134</v>
      </c>
      <c r="B688" s="24">
        <v>3.52</v>
      </c>
      <c r="C688" s="24">
        <v>3.61</v>
      </c>
      <c r="D688" s="24">
        <v>3.08</v>
      </c>
      <c r="E688" s="24">
        <v>3.27</v>
      </c>
      <c r="F688" s="24">
        <v>191862</v>
      </c>
      <c r="G688" s="24">
        <v>19974354</v>
      </c>
      <c r="H688" s="7">
        <v>686</v>
      </c>
      <c r="J688" s="9">
        <f t="shared" si="10"/>
        <v>-7.1022727272727279E-2</v>
      </c>
    </row>
    <row r="689" spans="1:10" x14ac:dyDescent="0.25">
      <c r="A689" t="s">
        <v>1133</v>
      </c>
      <c r="B689" s="24">
        <v>3.33</v>
      </c>
      <c r="C689" s="24">
        <v>3.54</v>
      </c>
      <c r="D689" s="24">
        <v>3.24</v>
      </c>
      <c r="E689" s="24">
        <v>3.38</v>
      </c>
      <c r="F689" s="24">
        <v>98317</v>
      </c>
      <c r="G689" s="24">
        <v>20614685</v>
      </c>
      <c r="H689" s="7">
        <v>687</v>
      </c>
      <c r="J689" s="9">
        <f t="shared" si="10"/>
        <v>1.5015015015014961E-2</v>
      </c>
    </row>
    <row r="690" spans="1:10" x14ac:dyDescent="0.25">
      <c r="A690" t="s">
        <v>1132</v>
      </c>
      <c r="B690" s="24">
        <v>3.38</v>
      </c>
      <c r="C690" s="24">
        <v>3.43</v>
      </c>
      <c r="D690" s="24">
        <v>3.24</v>
      </c>
      <c r="E690" s="24">
        <v>3.28</v>
      </c>
      <c r="F690" s="24">
        <v>62353</v>
      </c>
      <c r="G690" s="24">
        <v>20031368</v>
      </c>
      <c r="H690" s="7">
        <v>688</v>
      </c>
      <c r="J690" s="9">
        <f t="shared" si="10"/>
        <v>-2.9585798816568074E-2</v>
      </c>
    </row>
    <row r="691" spans="1:10" x14ac:dyDescent="0.25">
      <c r="A691" t="s">
        <v>1131</v>
      </c>
      <c r="B691" s="24">
        <v>3.29</v>
      </c>
      <c r="C691" s="24">
        <v>3.35</v>
      </c>
      <c r="D691" s="24">
        <v>3.13</v>
      </c>
      <c r="E691" s="24">
        <v>3.24</v>
      </c>
      <c r="F691" s="24">
        <v>87155</v>
      </c>
      <c r="G691" s="24">
        <v>19794725</v>
      </c>
      <c r="H691" s="7">
        <v>689</v>
      </c>
      <c r="J691" s="9">
        <f t="shared" si="10"/>
        <v>-1.5197568389057697E-2</v>
      </c>
    </row>
    <row r="692" spans="1:10" x14ac:dyDescent="0.25">
      <c r="A692" t="s">
        <v>1130</v>
      </c>
      <c r="B692" s="24">
        <v>3.25</v>
      </c>
      <c r="C692" s="24">
        <v>3.35</v>
      </c>
      <c r="D692" s="24">
        <v>3.24</v>
      </c>
      <c r="E692" s="24">
        <v>3.32</v>
      </c>
      <c r="F692" s="24">
        <v>65748</v>
      </c>
      <c r="G692" s="24">
        <v>20284342</v>
      </c>
      <c r="H692" s="7">
        <v>690</v>
      </c>
      <c r="J692" s="9">
        <f t="shared" si="10"/>
        <v>2.1538461538461489E-2</v>
      </c>
    </row>
    <row r="693" spans="1:10" x14ac:dyDescent="0.25">
      <c r="A693" t="s">
        <v>1129</v>
      </c>
      <c r="B693" s="24">
        <v>3.32</v>
      </c>
      <c r="C693" s="24">
        <v>3.44</v>
      </c>
      <c r="D693" s="24">
        <v>3.29</v>
      </c>
      <c r="E693" s="24">
        <v>3.33</v>
      </c>
      <c r="F693" s="24">
        <v>71861</v>
      </c>
      <c r="G693" s="24">
        <v>20333581</v>
      </c>
      <c r="H693" s="7">
        <v>691</v>
      </c>
      <c r="J693" s="9">
        <f t="shared" si="10"/>
        <v>3.0120481927711539E-3</v>
      </c>
    </row>
    <row r="694" spans="1:10" x14ac:dyDescent="0.25">
      <c r="A694" t="s">
        <v>1128</v>
      </c>
      <c r="B694" s="24">
        <v>3.33</v>
      </c>
      <c r="C694" s="24">
        <v>3.4</v>
      </c>
      <c r="D694" s="24">
        <v>3.29</v>
      </c>
      <c r="E694" s="24">
        <v>3.38</v>
      </c>
      <c r="F694" s="24">
        <v>34542</v>
      </c>
      <c r="G694" s="24">
        <v>20686046</v>
      </c>
      <c r="H694" s="7">
        <v>692</v>
      </c>
      <c r="J694" s="9">
        <f t="shared" si="10"/>
        <v>1.5015015015014961E-2</v>
      </c>
    </row>
    <row r="695" spans="1:10" x14ac:dyDescent="0.25">
      <c r="A695" t="s">
        <v>1127</v>
      </c>
      <c r="B695" s="24">
        <v>3.37</v>
      </c>
      <c r="C695" s="24">
        <v>3.45</v>
      </c>
      <c r="D695" s="24">
        <v>3.31</v>
      </c>
      <c r="E695" s="24">
        <v>3.38</v>
      </c>
      <c r="F695" s="24">
        <v>116373</v>
      </c>
      <c r="G695" s="24">
        <v>20719622</v>
      </c>
      <c r="H695" s="7">
        <v>693</v>
      </c>
      <c r="J695" s="9">
        <f t="shared" si="10"/>
        <v>2.9673590504450406E-3</v>
      </c>
    </row>
    <row r="696" spans="1:10" x14ac:dyDescent="0.25">
      <c r="A696" t="s">
        <v>1126</v>
      </c>
      <c r="B696" s="24">
        <v>3.41</v>
      </c>
      <c r="C696" s="24">
        <v>3.42</v>
      </c>
      <c r="D696" s="24">
        <v>3.26</v>
      </c>
      <c r="E696" s="24">
        <v>3.31</v>
      </c>
      <c r="F696" s="24">
        <v>76706</v>
      </c>
      <c r="G696" s="24">
        <v>20257030</v>
      </c>
      <c r="H696" s="7">
        <v>694</v>
      </c>
      <c r="J696" s="9">
        <f t="shared" si="10"/>
        <v>-2.9325513196480964E-2</v>
      </c>
    </row>
    <row r="697" spans="1:10" x14ac:dyDescent="0.25">
      <c r="A697" t="s">
        <v>1125</v>
      </c>
      <c r="B697" s="24">
        <v>3.3</v>
      </c>
      <c r="C697" s="24">
        <v>3.37</v>
      </c>
      <c r="D697" s="24">
        <v>3.18</v>
      </c>
      <c r="E697" s="24">
        <v>3.18</v>
      </c>
      <c r="F697" s="24">
        <v>39174</v>
      </c>
      <c r="G697" s="24">
        <v>19494318</v>
      </c>
      <c r="H697" s="7">
        <v>695</v>
      </c>
      <c r="J697" s="9">
        <f t="shared" si="10"/>
        <v>-3.6363636363636265E-2</v>
      </c>
    </row>
    <row r="698" spans="1:10" x14ac:dyDescent="0.25">
      <c r="A698" t="s">
        <v>1124</v>
      </c>
      <c r="B698" s="24">
        <v>3.18</v>
      </c>
      <c r="C698" s="24">
        <v>3.29</v>
      </c>
      <c r="D698" s="24">
        <v>2.83</v>
      </c>
      <c r="E698" s="24">
        <v>3.29</v>
      </c>
      <c r="F698" s="24">
        <v>167678</v>
      </c>
      <c r="G698" s="24">
        <v>20209363</v>
      </c>
      <c r="H698" s="7">
        <v>696</v>
      </c>
      <c r="J698" s="9">
        <f t="shared" si="10"/>
        <v>3.4591194968553417E-2</v>
      </c>
    </row>
    <row r="699" spans="1:10" x14ac:dyDescent="0.25">
      <c r="A699" t="s">
        <v>1123</v>
      </c>
      <c r="B699" s="24">
        <v>3.28</v>
      </c>
      <c r="C699" s="24">
        <v>3.35</v>
      </c>
      <c r="D699" s="24">
        <v>3.07</v>
      </c>
      <c r="E699" s="24">
        <v>3.15</v>
      </c>
      <c r="F699" s="24">
        <v>99815</v>
      </c>
      <c r="G699" s="24">
        <v>19325920</v>
      </c>
      <c r="H699" s="7">
        <v>697</v>
      </c>
      <c r="J699" s="9">
        <f t="shared" si="10"/>
        <v>-3.9634146341463387E-2</v>
      </c>
    </row>
    <row r="700" spans="1:10" x14ac:dyDescent="0.25">
      <c r="A700" t="s">
        <v>1122</v>
      </c>
      <c r="B700" s="24">
        <v>3.17</v>
      </c>
      <c r="C700" s="24">
        <v>3.17</v>
      </c>
      <c r="D700" s="24">
        <v>2.92</v>
      </c>
      <c r="E700" s="24">
        <v>3.03</v>
      </c>
      <c r="F700" s="24">
        <v>130485</v>
      </c>
      <c r="G700" s="24">
        <v>18602487</v>
      </c>
      <c r="H700" s="7">
        <v>698</v>
      </c>
      <c r="J700" s="9">
        <f t="shared" si="10"/>
        <v>-4.4164037854889628E-2</v>
      </c>
    </row>
    <row r="701" spans="1:10" x14ac:dyDescent="0.25">
      <c r="A701" t="s">
        <v>1121</v>
      </c>
      <c r="B701" s="24">
        <v>3.03</v>
      </c>
      <c r="C701" s="24">
        <v>3.14</v>
      </c>
      <c r="D701" s="24">
        <v>2.97</v>
      </c>
      <c r="E701" s="24">
        <v>3.1</v>
      </c>
      <c r="F701" s="24">
        <v>57266</v>
      </c>
      <c r="G701" s="24">
        <v>19022713</v>
      </c>
      <c r="H701" s="7">
        <v>699</v>
      </c>
      <c r="J701" s="9">
        <f t="shared" si="10"/>
        <v>2.3102310231023198E-2</v>
      </c>
    </row>
    <row r="702" spans="1:10" x14ac:dyDescent="0.25">
      <c r="A702" t="s">
        <v>1120</v>
      </c>
      <c r="B702" s="24">
        <v>3.1</v>
      </c>
      <c r="C702" s="24">
        <v>3.58</v>
      </c>
      <c r="D702" s="24">
        <v>3.09</v>
      </c>
      <c r="E702" s="24">
        <v>3.4</v>
      </c>
      <c r="F702" s="24">
        <v>176887</v>
      </c>
      <c r="G702" s="24">
        <v>20879755</v>
      </c>
      <c r="H702" s="7">
        <v>700</v>
      </c>
      <c r="J702" s="9">
        <f t="shared" si="10"/>
        <v>9.6774193548387039E-2</v>
      </c>
    </row>
    <row r="703" spans="1:10" x14ac:dyDescent="0.25">
      <c r="A703" t="s">
        <v>1119</v>
      </c>
      <c r="B703" s="24">
        <v>3.36</v>
      </c>
      <c r="C703" s="24">
        <v>3.71</v>
      </c>
      <c r="D703" s="24">
        <v>3.31</v>
      </c>
      <c r="E703" s="24">
        <v>3.36</v>
      </c>
      <c r="F703" s="24">
        <v>431794</v>
      </c>
      <c r="G703" s="24">
        <v>20628777</v>
      </c>
      <c r="H703" s="7">
        <v>701</v>
      </c>
      <c r="J703" s="9">
        <f t="shared" si="10"/>
        <v>0</v>
      </c>
    </row>
    <row r="704" spans="1:10" x14ac:dyDescent="0.25">
      <c r="A704" t="s">
        <v>1118</v>
      </c>
      <c r="B704" s="24">
        <v>3.34</v>
      </c>
      <c r="C704" s="24">
        <v>4.4000000000000004</v>
      </c>
      <c r="D704" s="24">
        <v>3.34</v>
      </c>
      <c r="E704" s="24">
        <v>3.89</v>
      </c>
      <c r="F704" s="24">
        <v>1878320</v>
      </c>
      <c r="G704" s="24">
        <v>23918027</v>
      </c>
      <c r="H704" s="7">
        <v>702</v>
      </c>
      <c r="J704" s="9">
        <f t="shared" si="10"/>
        <v>0.16467065868263481</v>
      </c>
    </row>
    <row r="705" spans="1:10" x14ac:dyDescent="0.25">
      <c r="A705" t="s">
        <v>1117</v>
      </c>
      <c r="B705" s="24">
        <v>3.88</v>
      </c>
      <c r="C705" s="24">
        <v>5.19</v>
      </c>
      <c r="D705" s="24">
        <v>3.76</v>
      </c>
      <c r="E705" s="24">
        <v>4.95</v>
      </c>
      <c r="F705" s="24">
        <v>560892</v>
      </c>
      <c r="G705" s="24">
        <v>30466582</v>
      </c>
      <c r="H705" s="7">
        <v>703</v>
      </c>
      <c r="J705" s="9">
        <f t="shared" si="10"/>
        <v>0.27577319587628873</v>
      </c>
    </row>
    <row r="706" spans="1:10" x14ac:dyDescent="0.25">
      <c r="A706" t="s">
        <v>1116</v>
      </c>
      <c r="B706" s="24">
        <v>4.9400000000000004</v>
      </c>
      <c r="C706" s="24">
        <v>4.9400000000000004</v>
      </c>
      <c r="D706" s="24">
        <v>4.2699999999999996</v>
      </c>
      <c r="E706" s="24">
        <v>4.37</v>
      </c>
      <c r="F706" s="24">
        <v>464263</v>
      </c>
      <c r="G706" s="24">
        <v>26901104</v>
      </c>
      <c r="H706" s="7">
        <v>704</v>
      </c>
      <c r="J706" s="9">
        <f t="shared" si="10"/>
        <v>-0.11538461538461543</v>
      </c>
    </row>
    <row r="707" spans="1:10" x14ac:dyDescent="0.25">
      <c r="A707" t="s">
        <v>1115</v>
      </c>
      <c r="B707" s="24">
        <v>4.4000000000000004</v>
      </c>
      <c r="C707" s="24">
        <v>4.54</v>
      </c>
      <c r="D707" s="24">
        <v>3.87</v>
      </c>
      <c r="E707" s="24">
        <v>3.87</v>
      </c>
      <c r="F707" s="24">
        <v>277216</v>
      </c>
      <c r="G707" s="24">
        <v>23818939</v>
      </c>
      <c r="H707" s="7">
        <v>705</v>
      </c>
      <c r="J707" s="9">
        <f t="shared" si="10"/>
        <v>-0.12045454545454549</v>
      </c>
    </row>
    <row r="708" spans="1:10" x14ac:dyDescent="0.25">
      <c r="A708" t="s">
        <v>1114</v>
      </c>
      <c r="B708" s="24">
        <v>3.86</v>
      </c>
      <c r="C708" s="24">
        <v>4.83</v>
      </c>
      <c r="D708" s="24">
        <v>3.79</v>
      </c>
      <c r="E708" s="24">
        <v>4.7699999999999996</v>
      </c>
      <c r="F708" s="24">
        <v>307278</v>
      </c>
      <c r="G708" s="24">
        <v>29398210</v>
      </c>
      <c r="H708" s="7">
        <v>706</v>
      </c>
      <c r="J708" s="9">
        <f t="shared" ref="J708:J771" si="11">(E708-B708)/B708</f>
        <v>0.23575129533678749</v>
      </c>
    </row>
    <row r="709" spans="1:10" x14ac:dyDescent="0.25">
      <c r="A709" t="s">
        <v>1113</v>
      </c>
      <c r="B709" s="24">
        <v>4.76</v>
      </c>
      <c r="C709" s="24">
        <v>5.15</v>
      </c>
      <c r="D709" s="24">
        <v>4.5199999999999996</v>
      </c>
      <c r="E709" s="24">
        <v>5.15</v>
      </c>
      <c r="F709" s="24">
        <v>289153</v>
      </c>
      <c r="G709" s="24">
        <v>31696913</v>
      </c>
      <c r="H709" s="7">
        <v>707</v>
      </c>
      <c r="J709" s="9">
        <f t="shared" si="11"/>
        <v>8.1932773109243823E-2</v>
      </c>
    </row>
    <row r="710" spans="1:10" x14ac:dyDescent="0.25">
      <c r="A710" t="s">
        <v>1112</v>
      </c>
      <c r="B710" s="24">
        <v>5.22</v>
      </c>
      <c r="C710" s="24">
        <v>6.29</v>
      </c>
      <c r="D710" s="24">
        <v>4.7300000000000004</v>
      </c>
      <c r="E710" s="24">
        <v>5.13</v>
      </c>
      <c r="F710" s="24">
        <v>1096190</v>
      </c>
      <c r="G710" s="24">
        <v>31585577</v>
      </c>
      <c r="H710" s="7">
        <v>708</v>
      </c>
      <c r="J710" s="9">
        <f t="shared" si="11"/>
        <v>-1.72413793103448E-2</v>
      </c>
    </row>
    <row r="711" spans="1:10" x14ac:dyDescent="0.25">
      <c r="A711" t="s">
        <v>1111</v>
      </c>
      <c r="B711" s="24">
        <v>5.05</v>
      </c>
      <c r="C711" s="24">
        <v>5.14</v>
      </c>
      <c r="D711" s="24">
        <v>4.22</v>
      </c>
      <c r="E711" s="24">
        <v>4.49</v>
      </c>
      <c r="F711" s="24">
        <v>677578</v>
      </c>
      <c r="G711" s="24">
        <v>27702270</v>
      </c>
      <c r="H711" s="7">
        <v>709</v>
      </c>
      <c r="J711" s="9">
        <f t="shared" si="11"/>
        <v>-0.11089108910891082</v>
      </c>
    </row>
    <row r="712" spans="1:10" x14ac:dyDescent="0.25">
      <c r="A712" t="s">
        <v>1110</v>
      </c>
      <c r="B712" s="24">
        <v>4.51</v>
      </c>
      <c r="C712" s="24">
        <v>4.82</v>
      </c>
      <c r="D712" s="24">
        <v>4.1399999999999997</v>
      </c>
      <c r="E712" s="24">
        <v>4.4000000000000004</v>
      </c>
      <c r="F712" s="24">
        <v>320311</v>
      </c>
      <c r="G712" s="24">
        <v>27109170</v>
      </c>
      <c r="H712" s="7">
        <v>710</v>
      </c>
      <c r="J712" s="9">
        <f t="shared" si="11"/>
        <v>-2.43902439024389E-2</v>
      </c>
    </row>
    <row r="713" spans="1:10" x14ac:dyDescent="0.25">
      <c r="A713" t="s">
        <v>1109</v>
      </c>
      <c r="B713" s="24">
        <v>4.41</v>
      </c>
      <c r="C713" s="24">
        <v>4.41</v>
      </c>
      <c r="D713" s="24">
        <v>3.63</v>
      </c>
      <c r="E713" s="24">
        <v>4.0199999999999996</v>
      </c>
      <c r="F713" s="24">
        <v>410300</v>
      </c>
      <c r="G713" s="24">
        <v>24785820</v>
      </c>
      <c r="H713" s="7">
        <v>711</v>
      </c>
      <c r="J713" s="9">
        <f t="shared" si="11"/>
        <v>-8.843537414965999E-2</v>
      </c>
    </row>
    <row r="714" spans="1:10" x14ac:dyDescent="0.25">
      <c r="A714" t="s">
        <v>1108</v>
      </c>
      <c r="B714" s="24">
        <v>3.98</v>
      </c>
      <c r="C714" s="24">
        <v>4.6900000000000004</v>
      </c>
      <c r="D714" s="24">
        <v>3.88</v>
      </c>
      <c r="E714" s="24">
        <v>4.5199999999999996</v>
      </c>
      <c r="F714" s="24">
        <v>298849</v>
      </c>
      <c r="G714" s="24">
        <v>27885552</v>
      </c>
      <c r="H714" s="7">
        <v>712</v>
      </c>
      <c r="J714" s="9">
        <f t="shared" si="11"/>
        <v>0.13567839195979889</v>
      </c>
    </row>
    <row r="715" spans="1:10" x14ac:dyDescent="0.25">
      <c r="A715" t="s">
        <v>1107</v>
      </c>
      <c r="B715" s="24">
        <v>4.49</v>
      </c>
      <c r="C715" s="24">
        <v>4.67</v>
      </c>
      <c r="D715" s="24">
        <v>4.05</v>
      </c>
      <c r="E715" s="24">
        <v>4.2</v>
      </c>
      <c r="F715" s="24">
        <v>301964</v>
      </c>
      <c r="G715" s="24">
        <v>25906350</v>
      </c>
      <c r="H715" s="7">
        <v>713</v>
      </c>
      <c r="J715" s="9">
        <f t="shared" si="11"/>
        <v>-6.4587973273942098E-2</v>
      </c>
    </row>
    <row r="716" spans="1:10" x14ac:dyDescent="0.25">
      <c r="A716" t="s">
        <v>1106</v>
      </c>
      <c r="B716" s="24">
        <v>4.1900000000000004</v>
      </c>
      <c r="C716" s="24">
        <v>4.37</v>
      </c>
      <c r="D716" s="24">
        <v>4.0199999999999996</v>
      </c>
      <c r="E716" s="24">
        <v>4.22</v>
      </c>
      <c r="F716" s="24">
        <v>185032</v>
      </c>
      <c r="G716" s="24">
        <v>26090467</v>
      </c>
      <c r="H716" s="7">
        <v>714</v>
      </c>
      <c r="J716" s="9">
        <f t="shared" si="11"/>
        <v>7.1599045346060521E-3</v>
      </c>
    </row>
    <row r="717" spans="1:10" x14ac:dyDescent="0.25">
      <c r="A717" t="s">
        <v>1105</v>
      </c>
      <c r="B717" s="24">
        <v>4.25</v>
      </c>
      <c r="C717" s="24">
        <v>4.47</v>
      </c>
      <c r="D717" s="24">
        <v>4.0599999999999996</v>
      </c>
      <c r="E717" s="24">
        <v>4.3899999999999997</v>
      </c>
      <c r="F717" s="24">
        <v>126718</v>
      </c>
      <c r="G717" s="24">
        <v>27124420</v>
      </c>
      <c r="H717" s="7">
        <v>715</v>
      </c>
      <c r="J717" s="9">
        <f t="shared" si="11"/>
        <v>3.2941176470588161E-2</v>
      </c>
    </row>
    <row r="718" spans="1:10" x14ac:dyDescent="0.25">
      <c r="A718" t="s">
        <v>1104</v>
      </c>
      <c r="B718" s="24">
        <v>4.3899999999999997</v>
      </c>
      <c r="C718" s="24">
        <v>4.4400000000000004</v>
      </c>
      <c r="D718" s="24">
        <v>4.1100000000000003</v>
      </c>
      <c r="E718" s="24">
        <v>4.29</v>
      </c>
      <c r="F718" s="24">
        <v>136278</v>
      </c>
      <c r="G718" s="24">
        <v>26503067</v>
      </c>
      <c r="H718" s="7">
        <v>716</v>
      </c>
      <c r="J718" s="9">
        <f t="shared" si="11"/>
        <v>-2.2779043280182154E-2</v>
      </c>
    </row>
    <row r="719" spans="1:10" x14ac:dyDescent="0.25">
      <c r="A719" t="s">
        <v>1103</v>
      </c>
      <c r="B719" s="24">
        <v>4.29</v>
      </c>
      <c r="C719" s="24">
        <v>4.32</v>
      </c>
      <c r="D719" s="24">
        <v>3.96</v>
      </c>
      <c r="E719" s="24">
        <v>4.1100000000000003</v>
      </c>
      <c r="F719" s="24">
        <v>147359</v>
      </c>
      <c r="G719" s="24">
        <v>25420328</v>
      </c>
      <c r="H719" s="7">
        <v>717</v>
      </c>
      <c r="J719" s="9">
        <f t="shared" si="11"/>
        <v>-4.195804195804189E-2</v>
      </c>
    </row>
    <row r="720" spans="1:10" x14ac:dyDescent="0.25">
      <c r="A720" t="s">
        <v>1102</v>
      </c>
      <c r="B720" s="24">
        <v>4.1100000000000003</v>
      </c>
      <c r="C720" s="24">
        <v>4.2300000000000004</v>
      </c>
      <c r="D720" s="24">
        <v>4.01</v>
      </c>
      <c r="E720" s="24">
        <v>4.12</v>
      </c>
      <c r="F720" s="24">
        <v>61713</v>
      </c>
      <c r="G720" s="24">
        <v>25486511</v>
      </c>
      <c r="H720" s="7">
        <v>718</v>
      </c>
      <c r="J720" s="9">
        <f t="shared" si="11"/>
        <v>2.4330900243308483E-3</v>
      </c>
    </row>
    <row r="721" spans="1:10" x14ac:dyDescent="0.25">
      <c r="A721" t="s">
        <v>1101</v>
      </c>
      <c r="B721" s="24">
        <v>4.1399999999999997</v>
      </c>
      <c r="C721" s="24">
        <v>4.24</v>
      </c>
      <c r="D721" s="24">
        <v>4.05</v>
      </c>
      <c r="E721" s="24">
        <v>4.1100000000000003</v>
      </c>
      <c r="F721" s="24">
        <v>125829</v>
      </c>
      <c r="G721" s="24">
        <v>25405289</v>
      </c>
      <c r="H721" s="7">
        <v>719</v>
      </c>
      <c r="J721" s="9">
        <f t="shared" si="11"/>
        <v>-7.2463768115940486E-3</v>
      </c>
    </row>
    <row r="722" spans="1:10" x14ac:dyDescent="0.25">
      <c r="A722" t="s">
        <v>1100</v>
      </c>
      <c r="B722" s="24">
        <v>4.0999999999999996</v>
      </c>
      <c r="C722" s="24">
        <v>9.34</v>
      </c>
      <c r="D722" s="24">
        <v>4.01</v>
      </c>
      <c r="E722" s="24">
        <v>4.18</v>
      </c>
      <c r="F722" s="24">
        <v>85544</v>
      </c>
      <c r="G722" s="24">
        <v>25856141</v>
      </c>
      <c r="H722" s="7">
        <v>720</v>
      </c>
      <c r="J722" s="9">
        <f t="shared" si="11"/>
        <v>1.9512195121951237E-2</v>
      </c>
    </row>
    <row r="723" spans="1:10" x14ac:dyDescent="0.25">
      <c r="A723" t="s">
        <v>1099</v>
      </c>
      <c r="B723" s="24">
        <v>4.18</v>
      </c>
      <c r="C723" s="24">
        <v>4.3600000000000003</v>
      </c>
      <c r="D723" s="24">
        <v>4.12</v>
      </c>
      <c r="E723" s="24">
        <v>4.29</v>
      </c>
      <c r="F723" s="24">
        <v>100963</v>
      </c>
      <c r="G723" s="24">
        <v>26595865</v>
      </c>
      <c r="H723" s="7">
        <v>721</v>
      </c>
      <c r="J723" s="9">
        <f t="shared" si="11"/>
        <v>2.6315789473684289E-2</v>
      </c>
    </row>
    <row r="724" spans="1:10" x14ac:dyDescent="0.25">
      <c r="A724" t="s">
        <v>1098</v>
      </c>
      <c r="B724" s="24">
        <v>4.29</v>
      </c>
      <c r="C724" s="24">
        <v>4.38</v>
      </c>
      <c r="D724" s="24">
        <v>4.2300000000000004</v>
      </c>
      <c r="E724" s="24">
        <v>4.28</v>
      </c>
      <c r="F724" s="24">
        <v>56705</v>
      </c>
      <c r="G724" s="24">
        <v>26495584</v>
      </c>
      <c r="H724" s="7">
        <v>722</v>
      </c>
      <c r="J724" s="9">
        <f t="shared" si="11"/>
        <v>-2.3310023310022811E-3</v>
      </c>
    </row>
    <row r="725" spans="1:10" x14ac:dyDescent="0.25">
      <c r="A725" t="s">
        <v>1097</v>
      </c>
      <c r="B725" s="24">
        <v>4.32</v>
      </c>
      <c r="C725" s="24">
        <v>4.32</v>
      </c>
      <c r="D725" s="24">
        <v>4.1500000000000004</v>
      </c>
      <c r="E725" s="24">
        <v>4.1900000000000004</v>
      </c>
      <c r="F725" s="24">
        <v>70855</v>
      </c>
      <c r="G725" s="24">
        <v>26025544</v>
      </c>
      <c r="H725" s="7">
        <v>723</v>
      </c>
      <c r="J725" s="9">
        <f t="shared" si="11"/>
        <v>-3.0092592592592567E-2</v>
      </c>
    </row>
    <row r="726" spans="1:10" x14ac:dyDescent="0.25">
      <c r="A726" t="s">
        <v>1096</v>
      </c>
      <c r="B726" s="24">
        <v>4.21</v>
      </c>
      <c r="C726" s="24">
        <v>4.38</v>
      </c>
      <c r="D726" s="24">
        <v>4.1399999999999997</v>
      </c>
      <c r="E726" s="24">
        <v>4.21</v>
      </c>
      <c r="F726" s="24">
        <v>108239</v>
      </c>
      <c r="G726" s="24">
        <v>26137315</v>
      </c>
      <c r="H726" s="7">
        <v>724</v>
      </c>
      <c r="J726" s="9">
        <f t="shared" si="11"/>
        <v>0</v>
      </c>
    </row>
    <row r="727" spans="1:10" x14ac:dyDescent="0.25">
      <c r="A727" t="s">
        <v>1095</v>
      </c>
      <c r="B727" s="24">
        <v>4.18</v>
      </c>
      <c r="C727" s="24">
        <v>4.3099999999999996</v>
      </c>
      <c r="D727" s="24">
        <v>4.1100000000000003</v>
      </c>
      <c r="E727" s="24">
        <v>4.16</v>
      </c>
      <c r="F727" s="24">
        <v>70569</v>
      </c>
      <c r="G727" s="24">
        <v>25844085</v>
      </c>
      <c r="H727" s="7">
        <v>725</v>
      </c>
      <c r="J727" s="9">
        <f t="shared" si="11"/>
        <v>-4.7846889952152093E-3</v>
      </c>
    </row>
    <row r="728" spans="1:10" x14ac:dyDescent="0.25">
      <c r="A728" t="s">
        <v>1094</v>
      </c>
      <c r="B728" s="24">
        <v>4.16</v>
      </c>
      <c r="C728" s="24">
        <v>4.1900000000000004</v>
      </c>
      <c r="D728" s="24">
        <v>3.95</v>
      </c>
      <c r="E728" s="24">
        <v>3.97</v>
      </c>
      <c r="F728" s="24">
        <v>164368</v>
      </c>
      <c r="G728" s="24">
        <v>24677092</v>
      </c>
      <c r="H728" s="7">
        <v>726</v>
      </c>
      <c r="J728" s="9">
        <f t="shared" si="11"/>
        <v>-4.5673076923076907E-2</v>
      </c>
    </row>
    <row r="729" spans="1:10" x14ac:dyDescent="0.25">
      <c r="A729" t="s">
        <v>1093</v>
      </c>
      <c r="B729" s="24">
        <v>3.97</v>
      </c>
      <c r="C729" s="24">
        <v>4.17</v>
      </c>
      <c r="D729" s="24">
        <v>3.78</v>
      </c>
      <c r="E729" s="24">
        <v>3.84</v>
      </c>
      <c r="F729" s="24">
        <v>193410</v>
      </c>
      <c r="G729" s="24">
        <v>23841927</v>
      </c>
      <c r="H729" s="7">
        <v>727</v>
      </c>
      <c r="J729" s="9">
        <f t="shared" si="11"/>
        <v>-3.2745591939546681E-2</v>
      </c>
    </row>
    <row r="730" spans="1:10" x14ac:dyDescent="0.25">
      <c r="A730" t="s">
        <v>1092</v>
      </c>
      <c r="B730" s="24">
        <v>3.78</v>
      </c>
      <c r="C730" s="24">
        <v>3.91</v>
      </c>
      <c r="D730" s="24">
        <v>3.19</v>
      </c>
      <c r="E730" s="24">
        <v>3.26</v>
      </c>
      <c r="F730" s="24">
        <v>243649</v>
      </c>
      <c r="G730" s="24">
        <v>20272971</v>
      </c>
      <c r="H730" s="7">
        <v>728</v>
      </c>
      <c r="J730" s="9">
        <f t="shared" si="11"/>
        <v>-0.13756613756613759</v>
      </c>
    </row>
    <row r="731" spans="1:10" x14ac:dyDescent="0.25">
      <c r="A731" t="s">
        <v>1091</v>
      </c>
      <c r="B731" s="24">
        <v>3.26</v>
      </c>
      <c r="C731" s="24">
        <v>4.04</v>
      </c>
      <c r="D731" s="24">
        <v>3.26</v>
      </c>
      <c r="E731" s="24">
        <v>3.79</v>
      </c>
      <c r="F731" s="24">
        <v>182601</v>
      </c>
      <c r="G731" s="24">
        <v>23577840</v>
      </c>
      <c r="H731" s="7">
        <v>729</v>
      </c>
      <c r="J731" s="9">
        <f t="shared" si="11"/>
        <v>0.16257668711656451</v>
      </c>
    </row>
    <row r="732" spans="1:10" x14ac:dyDescent="0.25">
      <c r="A732" t="s">
        <v>1090</v>
      </c>
      <c r="B732" s="24">
        <v>3.79</v>
      </c>
      <c r="C732" s="24">
        <v>3.89</v>
      </c>
      <c r="D732" s="24">
        <v>3.57</v>
      </c>
      <c r="E732" s="24">
        <v>3.77</v>
      </c>
      <c r="F732" s="24">
        <v>120917</v>
      </c>
      <c r="G732" s="24">
        <v>23439999</v>
      </c>
      <c r="H732" s="7">
        <v>730</v>
      </c>
      <c r="J732" s="9">
        <f t="shared" si="11"/>
        <v>-5.2770448548812715E-3</v>
      </c>
    </row>
    <row r="733" spans="1:10" x14ac:dyDescent="0.25">
      <c r="A733" t="s">
        <v>1089</v>
      </c>
      <c r="B733" s="24">
        <v>3.8</v>
      </c>
      <c r="C733" s="24">
        <v>3.92</v>
      </c>
      <c r="D733" s="24">
        <v>3.75</v>
      </c>
      <c r="E733" s="24">
        <v>3.8</v>
      </c>
      <c r="F733" s="24">
        <v>60426</v>
      </c>
      <c r="G733" s="24">
        <v>23662279</v>
      </c>
      <c r="H733" s="7">
        <v>731</v>
      </c>
      <c r="J733" s="9">
        <f t="shared" si="11"/>
        <v>0</v>
      </c>
    </row>
    <row r="734" spans="1:10" x14ac:dyDescent="0.25">
      <c r="A734" t="s">
        <v>1088</v>
      </c>
      <c r="B734" s="24">
        <v>3.8</v>
      </c>
      <c r="C734" s="24">
        <v>4.17</v>
      </c>
      <c r="D734" s="24">
        <v>3.74</v>
      </c>
      <c r="E734" s="24">
        <v>3.78</v>
      </c>
      <c r="F734" s="24">
        <v>112454</v>
      </c>
      <c r="G734" s="24">
        <v>23528309</v>
      </c>
      <c r="H734" s="7">
        <v>732</v>
      </c>
      <c r="J734" s="9">
        <f t="shared" si="11"/>
        <v>-5.2631578947368472E-3</v>
      </c>
    </row>
    <row r="735" spans="1:10" x14ac:dyDescent="0.25">
      <c r="A735" t="s">
        <v>1087</v>
      </c>
      <c r="B735" s="24">
        <v>3.78</v>
      </c>
      <c r="C735" s="24">
        <v>4.0199999999999996</v>
      </c>
      <c r="D735" s="24">
        <v>3.48</v>
      </c>
      <c r="E735" s="24">
        <v>3.48</v>
      </c>
      <c r="F735" s="24">
        <v>180945</v>
      </c>
      <c r="G735" s="24">
        <v>21688782</v>
      </c>
      <c r="H735" s="7">
        <v>733</v>
      </c>
      <c r="J735" s="9">
        <f t="shared" si="11"/>
        <v>-7.9365079365079319E-2</v>
      </c>
    </row>
    <row r="736" spans="1:10" x14ac:dyDescent="0.25">
      <c r="A736" t="s">
        <v>1086</v>
      </c>
      <c r="B736" s="24">
        <v>3.47</v>
      </c>
      <c r="C736" s="24">
        <v>3.82</v>
      </c>
      <c r="D736" s="24">
        <v>3.44</v>
      </c>
      <c r="E736" s="24">
        <v>3.68</v>
      </c>
      <c r="F736" s="24">
        <v>150307</v>
      </c>
      <c r="G736" s="24">
        <v>22908255</v>
      </c>
      <c r="H736" s="7">
        <v>734</v>
      </c>
      <c r="J736" s="9">
        <f t="shared" si="11"/>
        <v>6.0518731988472609E-2</v>
      </c>
    </row>
    <row r="737" spans="1:10" x14ac:dyDescent="0.25">
      <c r="A737" t="s">
        <v>1085</v>
      </c>
      <c r="B737" s="24">
        <v>3.69</v>
      </c>
      <c r="C737" s="24">
        <v>3.77</v>
      </c>
      <c r="D737" s="24">
        <v>3.13</v>
      </c>
      <c r="E737" s="24">
        <v>3.53</v>
      </c>
      <c r="F737" s="24">
        <v>247042</v>
      </c>
      <c r="G737" s="24">
        <v>21997418</v>
      </c>
      <c r="H737" s="7">
        <v>735</v>
      </c>
      <c r="J737" s="9">
        <f t="shared" si="11"/>
        <v>-4.3360433604336085E-2</v>
      </c>
    </row>
    <row r="738" spans="1:10" x14ac:dyDescent="0.25">
      <c r="A738" t="s">
        <v>1084</v>
      </c>
      <c r="B738" s="24">
        <v>3.54</v>
      </c>
      <c r="C738" s="24">
        <v>3.75</v>
      </c>
      <c r="D738" s="24">
        <v>3.47</v>
      </c>
      <c r="E738" s="24">
        <v>3.51</v>
      </c>
      <c r="F738" s="24">
        <v>120692</v>
      </c>
      <c r="G738" s="24">
        <v>21879086</v>
      </c>
      <c r="H738" s="7">
        <v>736</v>
      </c>
      <c r="J738" s="9">
        <f t="shared" si="11"/>
        <v>-8.47457627118651E-3</v>
      </c>
    </row>
    <row r="739" spans="1:10" x14ac:dyDescent="0.25">
      <c r="A739" t="s">
        <v>1083</v>
      </c>
      <c r="B739" s="24">
        <v>3.51</v>
      </c>
      <c r="C739" s="24">
        <v>3.69</v>
      </c>
      <c r="D739" s="24">
        <v>3.51</v>
      </c>
      <c r="E739" s="24">
        <v>3.64</v>
      </c>
      <c r="F739" s="24">
        <v>91429</v>
      </c>
      <c r="G739" s="24">
        <v>22689077</v>
      </c>
      <c r="H739" s="7">
        <v>737</v>
      </c>
      <c r="J739" s="9">
        <f t="shared" si="11"/>
        <v>3.7037037037037132E-2</v>
      </c>
    </row>
    <row r="740" spans="1:10" x14ac:dyDescent="0.25">
      <c r="A740" t="s">
        <v>1082</v>
      </c>
      <c r="B740" s="24">
        <v>3.63</v>
      </c>
      <c r="C740" s="24">
        <v>4.2</v>
      </c>
      <c r="D740" s="24">
        <v>3.6</v>
      </c>
      <c r="E740" s="24">
        <v>4</v>
      </c>
      <c r="F740" s="24">
        <v>165716</v>
      </c>
      <c r="G740" s="24">
        <v>24969454</v>
      </c>
      <c r="H740" s="7">
        <v>738</v>
      </c>
      <c r="J740" s="9">
        <f t="shared" si="11"/>
        <v>0.10192837465564741</v>
      </c>
    </row>
    <row r="741" spans="1:10" x14ac:dyDescent="0.25">
      <c r="A741" t="s">
        <v>1081</v>
      </c>
      <c r="B741" s="24">
        <v>4</v>
      </c>
      <c r="C741" s="24">
        <v>4.2699999999999996</v>
      </c>
      <c r="D741" s="24">
        <v>3.93</v>
      </c>
      <c r="E741" s="24">
        <v>4.2</v>
      </c>
      <c r="F741" s="24">
        <v>185000</v>
      </c>
      <c r="G741" s="24">
        <v>26190566</v>
      </c>
      <c r="H741" s="7">
        <v>739</v>
      </c>
      <c r="J741" s="9">
        <f t="shared" si="11"/>
        <v>5.0000000000000044E-2</v>
      </c>
    </row>
    <row r="742" spans="1:10" x14ac:dyDescent="0.25">
      <c r="A742" t="s">
        <v>1080</v>
      </c>
      <c r="B742" s="24">
        <v>4.1100000000000003</v>
      </c>
      <c r="C742" s="24">
        <v>4.2300000000000004</v>
      </c>
      <c r="D742" s="24">
        <v>3.74</v>
      </c>
      <c r="E742" s="24">
        <v>3.8</v>
      </c>
      <c r="F742" s="24">
        <v>214434</v>
      </c>
      <c r="G742" s="24">
        <v>23696296</v>
      </c>
      <c r="H742" s="7">
        <v>740</v>
      </c>
      <c r="J742" s="9">
        <f t="shared" si="11"/>
        <v>-7.5425790754258024E-2</v>
      </c>
    </row>
    <row r="743" spans="1:10" x14ac:dyDescent="0.25">
      <c r="A743" t="s">
        <v>1079</v>
      </c>
      <c r="B743" s="24">
        <v>3.8</v>
      </c>
      <c r="C743" s="24">
        <v>4.09</v>
      </c>
      <c r="D743" s="24">
        <v>3.72</v>
      </c>
      <c r="E743" s="24">
        <v>4.0199999999999996</v>
      </c>
      <c r="F743" s="24">
        <v>120323</v>
      </c>
      <c r="G743" s="24">
        <v>25110873</v>
      </c>
      <c r="H743" s="7">
        <v>741</v>
      </c>
      <c r="J743" s="9">
        <f t="shared" si="11"/>
        <v>5.78947368421052E-2</v>
      </c>
    </row>
    <row r="744" spans="1:10" x14ac:dyDescent="0.25">
      <c r="A744" t="s">
        <v>1078</v>
      </c>
      <c r="B744" s="24">
        <v>4.0199999999999996</v>
      </c>
      <c r="C744" s="24">
        <v>4.04</v>
      </c>
      <c r="D744" s="24">
        <v>3.81</v>
      </c>
      <c r="E744" s="24">
        <v>3.91</v>
      </c>
      <c r="F744" s="24">
        <v>125778</v>
      </c>
      <c r="G744" s="24">
        <v>24441832</v>
      </c>
      <c r="H744" s="7">
        <v>742</v>
      </c>
      <c r="J744" s="9">
        <f t="shared" si="11"/>
        <v>-2.7363184079601852E-2</v>
      </c>
    </row>
    <row r="745" spans="1:10" x14ac:dyDescent="0.25">
      <c r="A745" t="s">
        <v>1077</v>
      </c>
      <c r="B745" s="24">
        <v>3.93</v>
      </c>
      <c r="C745" s="24">
        <v>4.01</v>
      </c>
      <c r="D745" s="24">
        <v>3.82</v>
      </c>
      <c r="E745" s="24">
        <v>3.97</v>
      </c>
      <c r="F745" s="24">
        <v>77086</v>
      </c>
      <c r="G745" s="24">
        <v>24790583</v>
      </c>
      <c r="H745" s="7">
        <v>743</v>
      </c>
      <c r="J745" s="9">
        <f t="shared" si="11"/>
        <v>1.0178117048346065E-2</v>
      </c>
    </row>
    <row r="746" spans="1:10" x14ac:dyDescent="0.25">
      <c r="A746" t="s">
        <v>1076</v>
      </c>
      <c r="B746" s="24">
        <v>3.98</v>
      </c>
      <c r="C746" s="24">
        <v>4.09</v>
      </c>
      <c r="D746" s="24">
        <v>3.91</v>
      </c>
      <c r="E746" s="24">
        <v>4.08</v>
      </c>
      <c r="F746" s="24">
        <v>113700</v>
      </c>
      <c r="G746" s="24">
        <v>25482156</v>
      </c>
      <c r="H746" s="7">
        <v>744</v>
      </c>
      <c r="J746" s="9">
        <f t="shared" si="11"/>
        <v>2.512562814070354E-2</v>
      </c>
    </row>
    <row r="747" spans="1:10" x14ac:dyDescent="0.25">
      <c r="A747" t="s">
        <v>1075</v>
      </c>
      <c r="B747" s="24">
        <v>4.08</v>
      </c>
      <c r="C747" s="24">
        <v>4.09</v>
      </c>
      <c r="D747" s="24">
        <v>3.94</v>
      </c>
      <c r="E747" s="24">
        <v>4</v>
      </c>
      <c r="F747" s="24">
        <v>150601</v>
      </c>
      <c r="G747" s="24">
        <v>25029705</v>
      </c>
      <c r="H747" s="7">
        <v>745</v>
      </c>
      <c r="J747" s="9">
        <f t="shared" si="11"/>
        <v>-1.9607843137254919E-2</v>
      </c>
    </row>
    <row r="748" spans="1:10" x14ac:dyDescent="0.25">
      <c r="A748" t="s">
        <v>1074</v>
      </c>
      <c r="B748" s="24">
        <v>4</v>
      </c>
      <c r="C748" s="24">
        <v>4.03</v>
      </c>
      <c r="D748" s="24">
        <v>3.88</v>
      </c>
      <c r="E748" s="24">
        <v>3.92</v>
      </c>
      <c r="F748" s="24">
        <v>140688</v>
      </c>
      <c r="G748" s="24">
        <v>24531738</v>
      </c>
      <c r="H748" s="7">
        <v>746</v>
      </c>
      <c r="J748" s="9">
        <f t="shared" si="11"/>
        <v>-2.0000000000000018E-2</v>
      </c>
    </row>
    <row r="749" spans="1:10" x14ac:dyDescent="0.25">
      <c r="A749" t="s">
        <v>1073</v>
      </c>
      <c r="B749" s="24">
        <v>3.92</v>
      </c>
      <c r="C749" s="24">
        <v>4.04</v>
      </c>
      <c r="D749" s="24">
        <v>3.81</v>
      </c>
      <c r="E749" s="24">
        <v>3.9</v>
      </c>
      <c r="F749" s="24">
        <v>195998</v>
      </c>
      <c r="G749" s="24">
        <v>24414127</v>
      </c>
      <c r="H749" s="7">
        <v>747</v>
      </c>
      <c r="J749" s="9">
        <f t="shared" si="11"/>
        <v>-5.1020408163265354E-3</v>
      </c>
    </row>
    <row r="750" spans="1:10" x14ac:dyDescent="0.25">
      <c r="A750" t="s">
        <v>1072</v>
      </c>
      <c r="B750" s="24">
        <v>3.9</v>
      </c>
      <c r="C750" s="24">
        <v>4.01</v>
      </c>
      <c r="D750" s="24">
        <v>3.86</v>
      </c>
      <c r="E750" s="24">
        <v>3.88</v>
      </c>
      <c r="F750" s="24">
        <v>126503</v>
      </c>
      <c r="G750" s="24">
        <v>24317934</v>
      </c>
      <c r="H750" s="7">
        <v>748</v>
      </c>
      <c r="J750" s="9">
        <f t="shared" si="11"/>
        <v>-5.1282051282051325E-3</v>
      </c>
    </row>
    <row r="751" spans="1:10" x14ac:dyDescent="0.25">
      <c r="A751" t="s">
        <v>1071</v>
      </c>
      <c r="B751" s="24">
        <v>3.88</v>
      </c>
      <c r="C751" s="24">
        <v>4.84</v>
      </c>
      <c r="D751" s="24">
        <v>3.82</v>
      </c>
      <c r="E751" s="24">
        <v>4.71</v>
      </c>
      <c r="F751" s="24">
        <v>505229</v>
      </c>
      <c r="G751" s="24">
        <v>29494930</v>
      </c>
      <c r="H751" s="7">
        <v>749</v>
      </c>
      <c r="J751" s="9">
        <f t="shared" si="11"/>
        <v>0.21391752577319589</v>
      </c>
    </row>
    <row r="752" spans="1:10" x14ac:dyDescent="0.25">
      <c r="A752" t="s">
        <v>1070</v>
      </c>
      <c r="B752" s="24">
        <v>4.63</v>
      </c>
      <c r="C752" s="24">
        <v>5.13</v>
      </c>
      <c r="D752" s="24">
        <v>4.3499999999999996</v>
      </c>
      <c r="E752" s="24">
        <v>4.63</v>
      </c>
      <c r="F752" s="24">
        <v>657278</v>
      </c>
      <c r="G752" s="24">
        <v>29037254</v>
      </c>
      <c r="H752" s="7">
        <v>750</v>
      </c>
      <c r="J752" s="9">
        <f t="shared" si="11"/>
        <v>0</v>
      </c>
    </row>
    <row r="753" spans="1:10" x14ac:dyDescent="0.25">
      <c r="A753" t="s">
        <v>1069</v>
      </c>
      <c r="B753" s="24">
        <v>4.62</v>
      </c>
      <c r="C753" s="24">
        <v>5.38</v>
      </c>
      <c r="D753" s="24">
        <v>4.53</v>
      </c>
      <c r="E753" s="24">
        <v>4.87</v>
      </c>
      <c r="F753" s="24">
        <v>590483</v>
      </c>
      <c r="G753" s="24">
        <v>30545387</v>
      </c>
      <c r="H753" s="7">
        <v>751</v>
      </c>
      <c r="J753" s="9">
        <f t="shared" si="11"/>
        <v>5.4112554112554112E-2</v>
      </c>
    </row>
    <row r="754" spans="1:10" x14ac:dyDescent="0.25">
      <c r="A754" t="s">
        <v>1068</v>
      </c>
      <c r="B754" s="24">
        <v>4.92</v>
      </c>
      <c r="C754" s="24">
        <v>5.14</v>
      </c>
      <c r="D754" s="24">
        <v>4.58</v>
      </c>
      <c r="E754" s="24">
        <v>4.58</v>
      </c>
      <c r="F754" s="24">
        <v>487244</v>
      </c>
      <c r="G754" s="24">
        <v>28733377</v>
      </c>
      <c r="H754" s="7">
        <v>752</v>
      </c>
      <c r="J754" s="9">
        <f t="shared" si="11"/>
        <v>-6.9105691056910543E-2</v>
      </c>
    </row>
    <row r="755" spans="1:10" x14ac:dyDescent="0.25">
      <c r="A755" t="s">
        <v>1067</v>
      </c>
      <c r="B755" s="24">
        <v>4.58</v>
      </c>
      <c r="C755" s="24">
        <v>4.7300000000000004</v>
      </c>
      <c r="D755" s="24">
        <v>4.3</v>
      </c>
      <c r="E755" s="24">
        <v>4.3</v>
      </c>
      <c r="F755" s="24">
        <v>305007</v>
      </c>
      <c r="G755" s="24">
        <v>27020059</v>
      </c>
      <c r="H755" s="7">
        <v>753</v>
      </c>
      <c r="J755" s="9">
        <f t="shared" si="11"/>
        <v>-6.1135371179039354E-2</v>
      </c>
    </row>
    <row r="756" spans="1:10" x14ac:dyDescent="0.25">
      <c r="A756" t="s">
        <v>1066</v>
      </c>
      <c r="B756" s="24">
        <v>4.29</v>
      </c>
      <c r="C756" s="24">
        <v>4.6100000000000003</v>
      </c>
      <c r="D756" s="24">
        <v>4.1900000000000004</v>
      </c>
      <c r="E756" s="24">
        <v>4.5999999999999996</v>
      </c>
      <c r="F756" s="24">
        <v>250496</v>
      </c>
      <c r="G756" s="24">
        <v>28894830</v>
      </c>
      <c r="H756" s="7">
        <v>754</v>
      </c>
      <c r="J756" s="9">
        <f t="shared" si="11"/>
        <v>7.2261072261072173E-2</v>
      </c>
    </row>
    <row r="757" spans="1:10" x14ac:dyDescent="0.25">
      <c r="A757" t="s">
        <v>1065</v>
      </c>
      <c r="B757" s="24">
        <v>4.62</v>
      </c>
      <c r="C757" s="24">
        <v>4.71</v>
      </c>
      <c r="D757" s="24">
        <v>4.51</v>
      </c>
      <c r="E757" s="24">
        <v>4.57</v>
      </c>
      <c r="F757" s="24">
        <v>200317</v>
      </c>
      <c r="G757" s="24">
        <v>28733532</v>
      </c>
      <c r="H757" s="7">
        <v>755</v>
      </c>
      <c r="J757" s="9">
        <f t="shared" si="11"/>
        <v>-1.0822510822510784E-2</v>
      </c>
    </row>
    <row r="758" spans="1:10" x14ac:dyDescent="0.25">
      <c r="A758" t="s">
        <v>1064</v>
      </c>
      <c r="B758" s="24">
        <v>4.57</v>
      </c>
      <c r="C758" s="24">
        <v>5.3</v>
      </c>
      <c r="D758" s="24">
        <v>4.49</v>
      </c>
      <c r="E758" s="24">
        <v>4.92</v>
      </c>
      <c r="F758" s="24">
        <v>476033</v>
      </c>
      <c r="G758" s="24">
        <v>30902160</v>
      </c>
      <c r="H758" s="7">
        <v>756</v>
      </c>
      <c r="J758" s="9">
        <f t="shared" si="11"/>
        <v>7.6586433260393785E-2</v>
      </c>
    </row>
    <row r="759" spans="1:10" x14ac:dyDescent="0.25">
      <c r="A759" t="s">
        <v>1063</v>
      </c>
      <c r="B759" s="24">
        <v>4.93</v>
      </c>
      <c r="C759" s="24">
        <v>5.36</v>
      </c>
      <c r="D759" s="24">
        <v>4.88</v>
      </c>
      <c r="E759" s="24">
        <v>5.15</v>
      </c>
      <c r="F759" s="24">
        <v>342455</v>
      </c>
      <c r="G759" s="24">
        <v>32414540</v>
      </c>
      <c r="H759" s="7">
        <v>757</v>
      </c>
      <c r="J759" s="9">
        <f t="shared" si="11"/>
        <v>4.4624746450304391E-2</v>
      </c>
    </row>
    <row r="760" spans="1:10" x14ac:dyDescent="0.25">
      <c r="A760" t="s">
        <v>1062</v>
      </c>
      <c r="B760" s="24">
        <v>5.19</v>
      </c>
      <c r="C760" s="24">
        <v>5.39</v>
      </c>
      <c r="D760" s="24">
        <v>4.96</v>
      </c>
      <c r="E760" s="24">
        <v>5.31</v>
      </c>
      <c r="F760" s="24">
        <v>313635</v>
      </c>
      <c r="G760" s="24">
        <v>33419273</v>
      </c>
      <c r="H760" s="7">
        <v>758</v>
      </c>
      <c r="J760" s="9">
        <f t="shared" si="11"/>
        <v>2.312138728323684E-2</v>
      </c>
    </row>
    <row r="761" spans="1:10" x14ac:dyDescent="0.25">
      <c r="A761" t="s">
        <v>1061</v>
      </c>
      <c r="B761" s="24">
        <v>5.35</v>
      </c>
      <c r="C761" s="24">
        <v>6.03</v>
      </c>
      <c r="D761" s="24">
        <v>5.31</v>
      </c>
      <c r="E761" s="24">
        <v>5.68</v>
      </c>
      <c r="F761" s="24">
        <v>738440</v>
      </c>
      <c r="G761" s="24">
        <v>35745325</v>
      </c>
      <c r="H761" s="7">
        <v>759</v>
      </c>
      <c r="J761" s="9">
        <f t="shared" si="11"/>
        <v>6.1682242990654224E-2</v>
      </c>
    </row>
    <row r="762" spans="1:10" x14ac:dyDescent="0.25">
      <c r="A762" t="s">
        <v>1060</v>
      </c>
      <c r="B762" s="24">
        <v>5.68</v>
      </c>
      <c r="C762" s="24">
        <v>5.99</v>
      </c>
      <c r="D762" s="24">
        <v>5.42</v>
      </c>
      <c r="E762" s="24">
        <v>5.54</v>
      </c>
      <c r="F762" s="24">
        <v>395433</v>
      </c>
      <c r="G762" s="24">
        <v>34881727</v>
      </c>
      <c r="H762" s="7">
        <v>760</v>
      </c>
      <c r="J762" s="9">
        <f t="shared" si="11"/>
        <v>-2.4647887323943608E-2</v>
      </c>
    </row>
    <row r="763" spans="1:10" x14ac:dyDescent="0.25">
      <c r="A763" t="s">
        <v>1059</v>
      </c>
      <c r="B763" s="24">
        <v>5.53</v>
      </c>
      <c r="C763" s="24">
        <v>5.92</v>
      </c>
      <c r="D763" s="24">
        <v>5.36</v>
      </c>
      <c r="E763" s="24">
        <v>5.84</v>
      </c>
      <c r="F763" s="24">
        <v>310793</v>
      </c>
      <c r="G763" s="24">
        <v>36803150</v>
      </c>
      <c r="H763" s="7">
        <v>761</v>
      </c>
      <c r="J763" s="9">
        <f t="shared" si="11"/>
        <v>5.6057866184448392E-2</v>
      </c>
    </row>
    <row r="764" spans="1:10" x14ac:dyDescent="0.25">
      <c r="A764" t="s">
        <v>1058</v>
      </c>
      <c r="B764" s="24">
        <v>5.86</v>
      </c>
      <c r="C764" s="24">
        <v>6.56</v>
      </c>
      <c r="D764" s="24">
        <v>5.77</v>
      </c>
      <c r="E764" s="24">
        <v>6.33</v>
      </c>
      <c r="F764" s="24">
        <v>953870</v>
      </c>
      <c r="G764" s="24">
        <v>39877609</v>
      </c>
      <c r="H764" s="7">
        <v>762</v>
      </c>
      <c r="J764" s="9">
        <f t="shared" si="11"/>
        <v>8.0204778156996545E-2</v>
      </c>
    </row>
    <row r="765" spans="1:10" x14ac:dyDescent="0.25">
      <c r="A765" t="s">
        <v>1057</v>
      </c>
      <c r="B765" s="24">
        <v>6.33</v>
      </c>
      <c r="C765" s="24">
        <v>6.44</v>
      </c>
      <c r="D765" s="24">
        <v>5.64</v>
      </c>
      <c r="E765" s="24">
        <v>5.98</v>
      </c>
      <c r="F765" s="24">
        <v>595131</v>
      </c>
      <c r="G765" s="24">
        <v>37675442</v>
      </c>
      <c r="H765" s="7">
        <v>763</v>
      </c>
      <c r="J765" s="9">
        <f t="shared" si="11"/>
        <v>-5.5292259083728222E-2</v>
      </c>
    </row>
    <row r="766" spans="1:10" x14ac:dyDescent="0.25">
      <c r="A766" t="s">
        <v>1056</v>
      </c>
      <c r="B766" s="24">
        <v>5.98</v>
      </c>
      <c r="C766" s="24">
        <v>6.17</v>
      </c>
      <c r="D766" s="24">
        <v>5.66</v>
      </c>
      <c r="E766" s="24">
        <v>5.95</v>
      </c>
      <c r="F766" s="24">
        <v>301156</v>
      </c>
      <c r="G766" s="24">
        <v>37526773</v>
      </c>
      <c r="H766" s="7">
        <v>764</v>
      </c>
      <c r="J766" s="9">
        <f t="shared" si="11"/>
        <v>-5.0167224080267967E-3</v>
      </c>
    </row>
    <row r="767" spans="1:10" x14ac:dyDescent="0.25">
      <c r="A767" t="s">
        <v>1055</v>
      </c>
      <c r="B767" s="24">
        <v>5.94</v>
      </c>
      <c r="C767" s="24">
        <v>6.12</v>
      </c>
      <c r="D767" s="24">
        <v>5.78</v>
      </c>
      <c r="E767" s="24">
        <v>5.99</v>
      </c>
      <c r="F767" s="24">
        <v>261243</v>
      </c>
      <c r="G767" s="24">
        <v>37788999</v>
      </c>
      <c r="H767" s="7">
        <v>765</v>
      </c>
      <c r="J767" s="9">
        <f t="shared" si="11"/>
        <v>8.4175084175083879E-3</v>
      </c>
    </row>
    <row r="768" spans="1:10" x14ac:dyDescent="0.25">
      <c r="A768" t="s">
        <v>1054</v>
      </c>
      <c r="B768" s="24">
        <v>5.77</v>
      </c>
      <c r="C768" s="24">
        <v>6.14</v>
      </c>
      <c r="D768" s="24">
        <v>5.77</v>
      </c>
      <c r="E768" s="24">
        <v>6.12</v>
      </c>
      <c r="F768" s="24">
        <v>220354</v>
      </c>
      <c r="G768" s="24">
        <v>38640092</v>
      </c>
      <c r="H768" s="7">
        <v>766</v>
      </c>
      <c r="J768" s="9">
        <f t="shared" si="11"/>
        <v>6.0658578856152612E-2</v>
      </c>
    </row>
    <row r="769" spans="1:10" x14ac:dyDescent="0.25">
      <c r="A769" t="s">
        <v>1053</v>
      </c>
      <c r="B769" s="24">
        <v>6.12</v>
      </c>
      <c r="C769" s="24">
        <v>6.46</v>
      </c>
      <c r="D769" s="24">
        <v>6.01</v>
      </c>
      <c r="E769" s="24">
        <v>6.01</v>
      </c>
      <c r="F769" s="24">
        <v>398501</v>
      </c>
      <c r="G769" s="24">
        <v>37921729</v>
      </c>
      <c r="H769" s="7">
        <v>767</v>
      </c>
      <c r="J769" s="9">
        <f t="shared" si="11"/>
        <v>-1.7973856209150377E-2</v>
      </c>
    </row>
    <row r="770" spans="1:10" x14ac:dyDescent="0.25">
      <c r="A770" t="s">
        <v>1052</v>
      </c>
      <c r="B770" s="24">
        <v>5.97</v>
      </c>
      <c r="C770" s="24">
        <v>6.25</v>
      </c>
      <c r="D770" s="24">
        <v>5.91</v>
      </c>
      <c r="E770" s="24">
        <v>6.09</v>
      </c>
      <c r="F770" s="24">
        <v>287782</v>
      </c>
      <c r="G770" s="24">
        <v>38436135</v>
      </c>
      <c r="H770" s="7">
        <v>768</v>
      </c>
      <c r="J770" s="9">
        <f t="shared" si="11"/>
        <v>2.0100502512562832E-2</v>
      </c>
    </row>
    <row r="771" spans="1:10" x14ac:dyDescent="0.25">
      <c r="A771" t="s">
        <v>1051</v>
      </c>
      <c r="B771" s="24">
        <v>6.1</v>
      </c>
      <c r="C771" s="24">
        <v>6.61</v>
      </c>
      <c r="D771" s="24">
        <v>6.02</v>
      </c>
      <c r="E771" s="24">
        <v>6.59</v>
      </c>
      <c r="F771" s="24">
        <v>532087</v>
      </c>
      <c r="G771" s="24">
        <v>41638234</v>
      </c>
      <c r="H771" s="7">
        <v>769</v>
      </c>
      <c r="J771" s="9">
        <f t="shared" si="11"/>
        <v>8.0327868852459058E-2</v>
      </c>
    </row>
    <row r="772" spans="1:10" x14ac:dyDescent="0.25">
      <c r="A772" t="s">
        <v>1050</v>
      </c>
      <c r="B772" s="24">
        <v>6.67</v>
      </c>
      <c r="C772" s="24">
        <v>6.69</v>
      </c>
      <c r="D772" s="24">
        <v>6.28</v>
      </c>
      <c r="E772" s="24">
        <v>6.66</v>
      </c>
      <c r="F772" s="24">
        <v>461165</v>
      </c>
      <c r="G772" s="24">
        <v>42104084</v>
      </c>
      <c r="H772" s="7">
        <v>770</v>
      </c>
      <c r="J772" s="9">
        <f t="shared" ref="J772:J835" si="12">(E772-B772)/B772</f>
        <v>-1.4992503748125618E-3</v>
      </c>
    </row>
    <row r="773" spans="1:10" x14ac:dyDescent="0.25">
      <c r="A773" t="s">
        <v>1049</v>
      </c>
      <c r="B773" s="24">
        <v>6.66</v>
      </c>
      <c r="C773" s="24">
        <v>7.53</v>
      </c>
      <c r="D773" s="24">
        <v>6.59</v>
      </c>
      <c r="E773" s="24">
        <v>7.44</v>
      </c>
      <c r="F773" s="24">
        <v>878166</v>
      </c>
      <c r="G773" s="24">
        <v>47017364</v>
      </c>
      <c r="H773" s="7">
        <v>771</v>
      </c>
      <c r="J773" s="9">
        <f t="shared" si="12"/>
        <v>0.11711711711711716</v>
      </c>
    </row>
    <row r="774" spans="1:10" x14ac:dyDescent="0.25">
      <c r="A774" t="s">
        <v>1048</v>
      </c>
      <c r="B774" s="24">
        <v>7.44</v>
      </c>
      <c r="C774" s="24">
        <v>7.44</v>
      </c>
      <c r="D774" s="24">
        <v>7.03</v>
      </c>
      <c r="E774" s="24">
        <v>7.21</v>
      </c>
      <c r="F774" s="24">
        <v>362976</v>
      </c>
      <c r="G774" s="24">
        <v>45605031</v>
      </c>
      <c r="H774" s="7">
        <v>772</v>
      </c>
      <c r="J774" s="9">
        <f t="shared" si="12"/>
        <v>-3.0913978494623712E-2</v>
      </c>
    </row>
    <row r="775" spans="1:10" x14ac:dyDescent="0.25">
      <c r="A775" t="s">
        <v>1047</v>
      </c>
      <c r="B775" s="24">
        <v>7.21</v>
      </c>
      <c r="C775" s="24">
        <v>7.32</v>
      </c>
      <c r="D775" s="24">
        <v>6.82</v>
      </c>
      <c r="E775" s="24">
        <v>7.05</v>
      </c>
      <c r="F775" s="24">
        <v>441517</v>
      </c>
      <c r="G775" s="24">
        <v>44599545</v>
      </c>
      <c r="H775" s="7">
        <v>773</v>
      </c>
      <c r="J775" s="9">
        <f t="shared" si="12"/>
        <v>-2.2191400832177553E-2</v>
      </c>
    </row>
    <row r="776" spans="1:10" x14ac:dyDescent="0.25">
      <c r="A776" t="s">
        <v>1046</v>
      </c>
      <c r="B776" s="24">
        <v>7.05</v>
      </c>
      <c r="C776" s="24">
        <v>7.37</v>
      </c>
      <c r="D776" s="24">
        <v>6.53</v>
      </c>
      <c r="E776" s="24">
        <v>7.06</v>
      </c>
      <c r="F776" s="24">
        <v>577452</v>
      </c>
      <c r="G776" s="24">
        <v>44698704</v>
      </c>
      <c r="H776" s="7">
        <v>774</v>
      </c>
      <c r="J776" s="9">
        <f t="shared" si="12"/>
        <v>1.4184397163120265E-3</v>
      </c>
    </row>
    <row r="777" spans="1:10" x14ac:dyDescent="0.25">
      <c r="A777" t="s">
        <v>1045</v>
      </c>
      <c r="B777" s="24">
        <v>7.06</v>
      </c>
      <c r="C777" s="24">
        <v>7.18</v>
      </c>
      <c r="D777" s="24">
        <v>6.88</v>
      </c>
      <c r="E777" s="24">
        <v>7.08</v>
      </c>
      <c r="F777" s="24">
        <v>268689</v>
      </c>
      <c r="G777" s="24">
        <v>44794874</v>
      </c>
      <c r="H777" s="7">
        <v>775</v>
      </c>
      <c r="J777" s="9">
        <f t="shared" si="12"/>
        <v>2.8328611898017653E-3</v>
      </c>
    </row>
    <row r="778" spans="1:10" x14ac:dyDescent="0.25">
      <c r="A778" t="s">
        <v>1044</v>
      </c>
      <c r="B778" s="24">
        <v>7.09</v>
      </c>
      <c r="C778" s="24">
        <v>7.11</v>
      </c>
      <c r="D778" s="24">
        <v>6.76</v>
      </c>
      <c r="E778" s="24">
        <v>6.78</v>
      </c>
      <c r="F778" s="24">
        <v>280500</v>
      </c>
      <c r="G778" s="24">
        <v>42938130</v>
      </c>
      <c r="H778" s="7">
        <v>776</v>
      </c>
      <c r="J778" s="9">
        <f t="shared" si="12"/>
        <v>-4.3723554301833514E-2</v>
      </c>
    </row>
    <row r="779" spans="1:10" x14ac:dyDescent="0.25">
      <c r="A779" t="s">
        <v>1043</v>
      </c>
      <c r="B779" s="24">
        <v>6.78</v>
      </c>
      <c r="C779" s="24">
        <v>6.98</v>
      </c>
      <c r="D779" s="24">
        <v>6.78</v>
      </c>
      <c r="E779" s="24">
        <v>6.88</v>
      </c>
      <c r="F779" s="24">
        <v>220521</v>
      </c>
      <c r="G779" s="24">
        <v>43589697</v>
      </c>
      <c r="H779" s="7">
        <v>777</v>
      </c>
      <c r="J779" s="9">
        <f t="shared" si="12"/>
        <v>1.4749262536873104E-2</v>
      </c>
    </row>
    <row r="780" spans="1:10" x14ac:dyDescent="0.25">
      <c r="A780" t="s">
        <v>1042</v>
      </c>
      <c r="B780" s="24">
        <v>6.9</v>
      </c>
      <c r="C780" s="24">
        <v>7.1</v>
      </c>
      <c r="D780" s="24">
        <v>6.71</v>
      </c>
      <c r="E780" s="24">
        <v>7.07</v>
      </c>
      <c r="F780" s="24">
        <v>189159</v>
      </c>
      <c r="G780" s="24">
        <v>44792601</v>
      </c>
      <c r="H780" s="7">
        <v>778</v>
      </c>
      <c r="J780" s="9">
        <f t="shared" si="12"/>
        <v>2.4637681159420277E-2</v>
      </c>
    </row>
    <row r="781" spans="1:10" x14ac:dyDescent="0.25">
      <c r="A781" t="s">
        <v>1041</v>
      </c>
      <c r="B781" s="24">
        <v>7.12</v>
      </c>
      <c r="C781" s="24">
        <v>7.21</v>
      </c>
      <c r="D781" s="24">
        <v>7.04</v>
      </c>
      <c r="E781" s="24">
        <v>7.05</v>
      </c>
      <c r="F781" s="24">
        <v>157191</v>
      </c>
      <c r="G781" s="24">
        <v>44715921</v>
      </c>
      <c r="H781" s="7">
        <v>779</v>
      </c>
      <c r="J781" s="9">
        <f t="shared" si="12"/>
        <v>-9.831460674157343E-3</v>
      </c>
    </row>
    <row r="782" spans="1:10" x14ac:dyDescent="0.25">
      <c r="A782" t="s">
        <v>1040</v>
      </c>
      <c r="B782" s="24">
        <v>7.05</v>
      </c>
      <c r="C782" s="24">
        <v>7.13</v>
      </c>
      <c r="D782" s="24">
        <v>6.65</v>
      </c>
      <c r="E782" s="24">
        <v>7</v>
      </c>
      <c r="F782" s="24">
        <v>351429</v>
      </c>
      <c r="G782" s="24">
        <v>44369420</v>
      </c>
      <c r="H782" s="7">
        <v>780</v>
      </c>
      <c r="J782" s="9">
        <f t="shared" si="12"/>
        <v>-7.0921985815602584E-3</v>
      </c>
    </row>
    <row r="783" spans="1:10" x14ac:dyDescent="0.25">
      <c r="A783" t="s">
        <v>1039</v>
      </c>
      <c r="B783" s="24">
        <v>7</v>
      </c>
      <c r="C783" s="24">
        <v>7.05</v>
      </c>
      <c r="D783" s="24">
        <v>6.88</v>
      </c>
      <c r="E783" s="24">
        <v>6.96</v>
      </c>
      <c r="F783" s="24">
        <v>141900</v>
      </c>
      <c r="G783" s="24">
        <v>44160124</v>
      </c>
      <c r="H783" s="7">
        <v>781</v>
      </c>
      <c r="J783" s="9">
        <f t="shared" si="12"/>
        <v>-5.7142857142857195E-3</v>
      </c>
    </row>
    <row r="784" spans="1:10" x14ac:dyDescent="0.25">
      <c r="A784" t="s">
        <v>1038</v>
      </c>
      <c r="B784" s="24">
        <v>6.97</v>
      </c>
      <c r="C784" s="24">
        <v>7.37</v>
      </c>
      <c r="D784" s="24">
        <v>6.97</v>
      </c>
      <c r="E784" s="24">
        <v>7.07</v>
      </c>
      <c r="F784" s="24">
        <v>420016</v>
      </c>
      <c r="G784" s="24">
        <v>44901536</v>
      </c>
      <c r="H784" s="7">
        <v>782</v>
      </c>
      <c r="J784" s="9">
        <f t="shared" si="12"/>
        <v>1.4347202295552444E-2</v>
      </c>
    </row>
    <row r="785" spans="1:10" x14ac:dyDescent="0.25">
      <c r="A785" t="s">
        <v>1037</v>
      </c>
      <c r="B785" s="24">
        <v>7.06</v>
      </c>
      <c r="C785" s="24">
        <v>7.17</v>
      </c>
      <c r="D785" s="24">
        <v>7</v>
      </c>
      <c r="E785" s="24">
        <v>7.02</v>
      </c>
      <c r="F785" s="24">
        <v>189714</v>
      </c>
      <c r="G785" s="24">
        <v>44636957</v>
      </c>
      <c r="H785" s="7">
        <v>783</v>
      </c>
      <c r="J785" s="9">
        <f t="shared" si="12"/>
        <v>-5.6657223796034049E-3</v>
      </c>
    </row>
    <row r="786" spans="1:10" x14ac:dyDescent="0.25">
      <c r="A786" t="s">
        <v>1036</v>
      </c>
      <c r="B786" s="24">
        <v>7.02</v>
      </c>
      <c r="C786" s="24">
        <v>7.1</v>
      </c>
      <c r="D786" s="24">
        <v>6.9</v>
      </c>
      <c r="E786" s="24">
        <v>6.9</v>
      </c>
      <c r="F786" s="24">
        <v>174662</v>
      </c>
      <c r="G786" s="24">
        <v>43895017</v>
      </c>
      <c r="H786" s="7">
        <v>784</v>
      </c>
      <c r="J786" s="9">
        <f t="shared" si="12"/>
        <v>-1.7094017094016985E-2</v>
      </c>
    </row>
    <row r="787" spans="1:10" x14ac:dyDescent="0.25">
      <c r="A787" t="s">
        <v>1035</v>
      </c>
      <c r="B787" s="24">
        <v>6.88</v>
      </c>
      <c r="C787" s="24">
        <v>7.08</v>
      </c>
      <c r="D787" s="24">
        <v>6.88</v>
      </c>
      <c r="E787" s="24">
        <v>6.99</v>
      </c>
      <c r="F787" s="24">
        <v>218748</v>
      </c>
      <c r="G787" s="24">
        <v>44489988</v>
      </c>
      <c r="H787" s="7">
        <v>785</v>
      </c>
      <c r="J787" s="9">
        <f t="shared" si="12"/>
        <v>1.5988372093023302E-2</v>
      </c>
    </row>
    <row r="788" spans="1:10" x14ac:dyDescent="0.25">
      <c r="A788" t="s">
        <v>1034</v>
      </c>
      <c r="B788" s="24">
        <v>6.98</v>
      </c>
      <c r="C788" s="24">
        <v>6.99</v>
      </c>
      <c r="D788" s="24">
        <v>6.28</v>
      </c>
      <c r="E788" s="24">
        <v>6.68</v>
      </c>
      <c r="F788" s="24">
        <v>490236</v>
      </c>
      <c r="G788" s="24">
        <v>42479873</v>
      </c>
      <c r="H788" s="7">
        <v>786</v>
      </c>
      <c r="J788" s="9">
        <f t="shared" si="12"/>
        <v>-4.2979942693409844E-2</v>
      </c>
    </row>
    <row r="789" spans="1:10" x14ac:dyDescent="0.25">
      <c r="A789" t="s">
        <v>1033</v>
      </c>
      <c r="B789" s="24">
        <v>6.68</v>
      </c>
      <c r="C789" s="24">
        <v>6.89</v>
      </c>
      <c r="D789" s="24">
        <v>6.12</v>
      </c>
      <c r="E789" s="24">
        <v>6.54</v>
      </c>
      <c r="F789" s="24">
        <v>874074</v>
      </c>
      <c r="G789" s="24">
        <v>41637182</v>
      </c>
      <c r="H789" s="7">
        <v>787</v>
      </c>
      <c r="J789" s="9">
        <f t="shared" si="12"/>
        <v>-2.0958083832335283E-2</v>
      </c>
    </row>
    <row r="790" spans="1:10" x14ac:dyDescent="0.25">
      <c r="A790" t="s">
        <v>1032</v>
      </c>
      <c r="B790" s="24">
        <v>6.51</v>
      </c>
      <c r="C790" s="24">
        <v>6.63</v>
      </c>
      <c r="D790" s="24">
        <v>6.3</v>
      </c>
      <c r="E790" s="24">
        <v>6.35</v>
      </c>
      <c r="F790" s="24">
        <v>230475</v>
      </c>
      <c r="G790" s="24">
        <v>40463286</v>
      </c>
      <c r="H790" s="7">
        <v>788</v>
      </c>
      <c r="J790" s="9">
        <f t="shared" si="12"/>
        <v>-2.4577572964669763E-2</v>
      </c>
    </row>
    <row r="791" spans="1:10" x14ac:dyDescent="0.25">
      <c r="A791" t="s">
        <v>1031</v>
      </c>
      <c r="B791" s="24">
        <v>6.36</v>
      </c>
      <c r="C791" s="24">
        <v>6.58</v>
      </c>
      <c r="D791" s="24">
        <v>6.3</v>
      </c>
      <c r="E791" s="24">
        <v>6.5</v>
      </c>
      <c r="F791" s="24">
        <v>334270</v>
      </c>
      <c r="G791" s="24">
        <v>41409811</v>
      </c>
      <c r="H791" s="7">
        <v>789</v>
      </c>
      <c r="J791" s="9">
        <f t="shared" si="12"/>
        <v>2.2012578616352151E-2</v>
      </c>
    </row>
    <row r="792" spans="1:10" x14ac:dyDescent="0.25">
      <c r="A792" t="s">
        <v>1030</v>
      </c>
      <c r="B792" s="24">
        <v>6.5</v>
      </c>
      <c r="C792" s="24">
        <v>6.56</v>
      </c>
      <c r="D792" s="24">
        <v>6.4</v>
      </c>
      <c r="E792" s="24">
        <v>6.51</v>
      </c>
      <c r="F792" s="24">
        <v>223697</v>
      </c>
      <c r="G792" s="24">
        <v>41461412</v>
      </c>
      <c r="H792" s="7">
        <v>790</v>
      </c>
      <c r="J792" s="9">
        <f t="shared" si="12"/>
        <v>1.5384615384615057E-3</v>
      </c>
    </row>
    <row r="793" spans="1:10" x14ac:dyDescent="0.25">
      <c r="A793" t="s">
        <v>1029</v>
      </c>
      <c r="B793" s="24">
        <v>6.51</v>
      </c>
      <c r="C793" s="24">
        <v>6.53</v>
      </c>
      <c r="D793" s="24">
        <v>6.34</v>
      </c>
      <c r="E793" s="24">
        <v>6.41</v>
      </c>
      <c r="F793" s="24">
        <v>218510</v>
      </c>
      <c r="G793" s="24">
        <v>40872256</v>
      </c>
      <c r="H793" s="7">
        <v>791</v>
      </c>
      <c r="J793" s="9">
        <f t="shared" si="12"/>
        <v>-1.5360983102918533E-2</v>
      </c>
    </row>
    <row r="794" spans="1:10" x14ac:dyDescent="0.25">
      <c r="A794" t="s">
        <v>1028</v>
      </c>
      <c r="B794" s="24">
        <v>6.42</v>
      </c>
      <c r="C794" s="24">
        <v>6.42</v>
      </c>
      <c r="D794" s="24">
        <v>5.98</v>
      </c>
      <c r="E794" s="24">
        <v>6.03</v>
      </c>
      <c r="F794" s="24">
        <v>303991</v>
      </c>
      <c r="G794" s="24">
        <v>38430143</v>
      </c>
      <c r="H794" s="7">
        <v>792</v>
      </c>
      <c r="J794" s="9">
        <f t="shared" si="12"/>
        <v>-6.074766355140182E-2</v>
      </c>
    </row>
    <row r="795" spans="1:10" x14ac:dyDescent="0.25">
      <c r="A795" t="s">
        <v>1027</v>
      </c>
      <c r="B795" s="24">
        <v>6.02</v>
      </c>
      <c r="C795" s="24">
        <v>6.43</v>
      </c>
      <c r="D795" s="24">
        <v>5.97</v>
      </c>
      <c r="E795" s="24">
        <v>6.3</v>
      </c>
      <c r="F795" s="24">
        <v>287896</v>
      </c>
      <c r="G795" s="24">
        <v>40213007</v>
      </c>
      <c r="H795" s="7">
        <v>793</v>
      </c>
      <c r="J795" s="9">
        <f t="shared" si="12"/>
        <v>4.6511627906976792E-2</v>
      </c>
    </row>
    <row r="796" spans="1:10" x14ac:dyDescent="0.25">
      <c r="A796" t="s">
        <v>1026</v>
      </c>
      <c r="B796" s="24">
        <v>6.31</v>
      </c>
      <c r="C796" s="24">
        <v>6.45</v>
      </c>
      <c r="D796" s="24">
        <v>6.23</v>
      </c>
      <c r="E796" s="24">
        <v>6.4</v>
      </c>
      <c r="F796" s="24">
        <v>206734</v>
      </c>
      <c r="G796" s="24">
        <v>40828174</v>
      </c>
      <c r="H796" s="7">
        <v>794</v>
      </c>
      <c r="J796" s="9">
        <f t="shared" si="12"/>
        <v>1.4263074484944651E-2</v>
      </c>
    </row>
    <row r="797" spans="1:10" x14ac:dyDescent="0.25">
      <c r="A797" t="s">
        <v>1025</v>
      </c>
      <c r="B797" s="24">
        <v>6.36</v>
      </c>
      <c r="C797" s="24">
        <v>6.41</v>
      </c>
      <c r="D797" s="24">
        <v>6.07</v>
      </c>
      <c r="E797" s="24">
        <v>6.23</v>
      </c>
      <c r="F797" s="24">
        <v>211282</v>
      </c>
      <c r="G797" s="24">
        <v>39763546</v>
      </c>
      <c r="H797" s="7">
        <v>795</v>
      </c>
      <c r="J797" s="9">
        <f t="shared" si="12"/>
        <v>-2.0440251572327026E-2</v>
      </c>
    </row>
    <row r="798" spans="1:10" x14ac:dyDescent="0.25">
      <c r="A798" t="s">
        <v>1024</v>
      </c>
      <c r="B798" s="24">
        <v>6.24</v>
      </c>
      <c r="C798" s="24">
        <v>6.44</v>
      </c>
      <c r="D798" s="24">
        <v>6.21</v>
      </c>
      <c r="E798" s="24">
        <v>6.39</v>
      </c>
      <c r="F798" s="24">
        <v>204854</v>
      </c>
      <c r="G798" s="24">
        <v>40836280</v>
      </c>
      <c r="H798" s="7">
        <v>796</v>
      </c>
      <c r="J798" s="9">
        <f t="shared" si="12"/>
        <v>2.4038461538461453E-2</v>
      </c>
    </row>
    <row r="799" spans="1:10" x14ac:dyDescent="0.25">
      <c r="A799" t="s">
        <v>1023</v>
      </c>
      <c r="B799" s="24">
        <v>6.4</v>
      </c>
      <c r="C799" s="24">
        <v>6.52</v>
      </c>
      <c r="D799" s="24">
        <v>6.31</v>
      </c>
      <c r="E799" s="24">
        <v>6.35</v>
      </c>
      <c r="F799" s="24">
        <v>247651</v>
      </c>
      <c r="G799" s="24">
        <v>40569979</v>
      </c>
      <c r="H799" s="7">
        <v>797</v>
      </c>
      <c r="J799" s="9">
        <f t="shared" si="12"/>
        <v>-7.812500000000111E-3</v>
      </c>
    </row>
    <row r="800" spans="1:10" x14ac:dyDescent="0.25">
      <c r="A800" t="s">
        <v>1022</v>
      </c>
      <c r="B800" s="24">
        <v>6.35</v>
      </c>
      <c r="C800" s="24">
        <v>6.42</v>
      </c>
      <c r="D800" s="24">
        <v>6.19</v>
      </c>
      <c r="E800" s="24">
        <v>6.19</v>
      </c>
      <c r="F800" s="24">
        <v>187613</v>
      </c>
      <c r="G800" s="24">
        <v>39590346</v>
      </c>
      <c r="H800" s="7">
        <v>798</v>
      </c>
      <c r="J800" s="9">
        <f t="shared" si="12"/>
        <v>-2.5196850393700673E-2</v>
      </c>
    </row>
    <row r="801" spans="1:10" x14ac:dyDescent="0.25">
      <c r="A801" t="s">
        <v>1021</v>
      </c>
      <c r="B801" s="24">
        <v>6.22</v>
      </c>
      <c r="C801" s="24">
        <v>6.38</v>
      </c>
      <c r="D801" s="24">
        <v>6.09</v>
      </c>
      <c r="E801" s="24">
        <v>6.28</v>
      </c>
      <c r="F801" s="24">
        <v>239961</v>
      </c>
      <c r="G801" s="24">
        <v>40155376</v>
      </c>
      <c r="H801" s="7">
        <v>799</v>
      </c>
      <c r="J801" s="9">
        <f t="shared" si="12"/>
        <v>9.6463022508039391E-3</v>
      </c>
    </row>
    <row r="802" spans="1:10" x14ac:dyDescent="0.25">
      <c r="A802" t="s">
        <v>1020</v>
      </c>
      <c r="B802" s="24">
        <v>6.28</v>
      </c>
      <c r="C802" s="24">
        <v>6.52</v>
      </c>
      <c r="D802" s="24">
        <v>6.18</v>
      </c>
      <c r="E802" s="24">
        <v>6.51</v>
      </c>
      <c r="F802" s="24">
        <v>241922</v>
      </c>
      <c r="G802" s="24">
        <v>41661426</v>
      </c>
      <c r="H802" s="7">
        <v>800</v>
      </c>
      <c r="J802" s="9">
        <f t="shared" si="12"/>
        <v>3.6624203821655973E-2</v>
      </c>
    </row>
    <row r="803" spans="1:10" x14ac:dyDescent="0.25">
      <c r="A803" t="s">
        <v>1019</v>
      </c>
      <c r="B803" s="24">
        <v>6.5</v>
      </c>
      <c r="C803" s="24">
        <v>6.61</v>
      </c>
      <c r="D803" s="24">
        <v>6.37</v>
      </c>
      <c r="E803" s="24">
        <v>6.44</v>
      </c>
      <c r="F803" s="24">
        <v>236604</v>
      </c>
      <c r="G803" s="24">
        <v>41233711</v>
      </c>
      <c r="H803" s="7">
        <v>801</v>
      </c>
      <c r="J803" s="9">
        <f t="shared" si="12"/>
        <v>-9.2307692307691709E-3</v>
      </c>
    </row>
    <row r="804" spans="1:10" x14ac:dyDescent="0.25">
      <c r="A804" t="s">
        <v>1018</v>
      </c>
      <c r="B804" s="24">
        <v>6.43</v>
      </c>
      <c r="C804" s="24">
        <v>6.43</v>
      </c>
      <c r="D804" s="24">
        <v>6.13</v>
      </c>
      <c r="E804" s="24">
        <v>6.17</v>
      </c>
      <c r="F804" s="24">
        <v>269831</v>
      </c>
      <c r="G804" s="24">
        <v>39491036</v>
      </c>
      <c r="H804" s="7">
        <v>802</v>
      </c>
      <c r="J804" s="9">
        <f t="shared" si="12"/>
        <v>-4.0435458786936204E-2</v>
      </c>
    </row>
    <row r="805" spans="1:10" x14ac:dyDescent="0.25">
      <c r="A805" t="s">
        <v>1017</v>
      </c>
      <c r="B805" s="24">
        <v>6.21</v>
      </c>
      <c r="C805" s="24">
        <v>6.24</v>
      </c>
      <c r="D805" s="24">
        <v>5.81</v>
      </c>
      <c r="E805" s="24">
        <v>6.08</v>
      </c>
      <c r="F805" s="24">
        <v>249141</v>
      </c>
      <c r="G805" s="24">
        <v>38910847</v>
      </c>
      <c r="H805" s="7">
        <v>803</v>
      </c>
      <c r="J805" s="9">
        <f t="shared" si="12"/>
        <v>-2.0933977455716568E-2</v>
      </c>
    </row>
    <row r="806" spans="1:10" x14ac:dyDescent="0.25">
      <c r="A806" t="s">
        <v>1016</v>
      </c>
      <c r="B806" s="24">
        <v>6.1</v>
      </c>
      <c r="C806" s="24">
        <v>6.62</v>
      </c>
      <c r="D806" s="24">
        <v>5.95</v>
      </c>
      <c r="E806" s="24">
        <v>6.28</v>
      </c>
      <c r="F806" s="24">
        <v>422258</v>
      </c>
      <c r="G806" s="24">
        <v>40251794</v>
      </c>
      <c r="H806" s="7">
        <v>804</v>
      </c>
      <c r="J806" s="9">
        <f t="shared" si="12"/>
        <v>2.9508196721311577E-2</v>
      </c>
    </row>
    <row r="807" spans="1:10" x14ac:dyDescent="0.25">
      <c r="A807" t="s">
        <v>1015</v>
      </c>
      <c r="B807" s="24">
        <v>6.33</v>
      </c>
      <c r="C807" s="24">
        <v>6.56</v>
      </c>
      <c r="D807" s="24">
        <v>6.25</v>
      </c>
      <c r="E807" s="24">
        <v>6.46</v>
      </c>
      <c r="F807" s="24">
        <v>224846</v>
      </c>
      <c r="G807" s="24">
        <v>41363997</v>
      </c>
      <c r="H807" s="7">
        <v>805</v>
      </c>
      <c r="J807" s="9">
        <f t="shared" si="12"/>
        <v>2.0537124802527628E-2</v>
      </c>
    </row>
    <row r="808" spans="1:10" x14ac:dyDescent="0.25">
      <c r="A808" t="s">
        <v>1014</v>
      </c>
      <c r="B808" s="24">
        <v>6.46</v>
      </c>
      <c r="C808" s="24">
        <v>6.67</v>
      </c>
      <c r="D808" s="24">
        <v>6.32</v>
      </c>
      <c r="E808" s="24">
        <v>6.6</v>
      </c>
      <c r="F808" s="24">
        <v>281894</v>
      </c>
      <c r="G808" s="24">
        <v>42296006</v>
      </c>
      <c r="H808" s="7">
        <v>806</v>
      </c>
      <c r="J808" s="9">
        <f t="shared" si="12"/>
        <v>2.1671826625386949E-2</v>
      </c>
    </row>
    <row r="809" spans="1:10" x14ac:dyDescent="0.25">
      <c r="A809" t="s">
        <v>1013</v>
      </c>
      <c r="B809" s="24">
        <v>6.62</v>
      </c>
      <c r="C809" s="24">
        <v>6.86</v>
      </c>
      <c r="D809" s="24">
        <v>6.56</v>
      </c>
      <c r="E809" s="24">
        <v>6.83</v>
      </c>
      <c r="F809" s="24">
        <v>293789</v>
      </c>
      <c r="G809" s="24">
        <v>43802123</v>
      </c>
      <c r="H809" s="7">
        <v>807</v>
      </c>
      <c r="J809" s="9">
        <f t="shared" si="12"/>
        <v>3.1722054380664645E-2</v>
      </c>
    </row>
    <row r="810" spans="1:10" x14ac:dyDescent="0.25">
      <c r="A810" t="s">
        <v>1012</v>
      </c>
      <c r="B810" s="24">
        <v>6.82</v>
      </c>
      <c r="C810" s="24">
        <v>6.87</v>
      </c>
      <c r="D810" s="24">
        <v>6.69</v>
      </c>
      <c r="E810" s="24">
        <v>6.79</v>
      </c>
      <c r="F810" s="24">
        <v>229207</v>
      </c>
      <c r="G810" s="24">
        <v>43576655</v>
      </c>
      <c r="H810" s="7">
        <v>808</v>
      </c>
      <c r="J810" s="9">
        <f t="shared" si="12"/>
        <v>-4.3988269794721768E-3</v>
      </c>
    </row>
    <row r="811" spans="1:10" x14ac:dyDescent="0.25">
      <c r="A811" t="s">
        <v>1011</v>
      </c>
      <c r="B811" s="24">
        <v>6.79</v>
      </c>
      <c r="C811" s="24">
        <v>6.87</v>
      </c>
      <c r="D811" s="24">
        <v>6.64</v>
      </c>
      <c r="E811" s="24">
        <v>6.83</v>
      </c>
      <c r="F811" s="24">
        <v>265828</v>
      </c>
      <c r="G811" s="24">
        <v>43797040</v>
      </c>
      <c r="H811" s="7">
        <v>809</v>
      </c>
      <c r="J811" s="9">
        <f t="shared" si="12"/>
        <v>5.8910162002945559E-3</v>
      </c>
    </row>
    <row r="812" spans="1:10" x14ac:dyDescent="0.25">
      <c r="A812" t="s">
        <v>1010</v>
      </c>
      <c r="B812" s="24">
        <v>6.8</v>
      </c>
      <c r="C812" s="24">
        <v>6.88</v>
      </c>
      <c r="D812" s="24">
        <v>6.75</v>
      </c>
      <c r="E812" s="24">
        <v>6.8</v>
      </c>
      <c r="F812" s="24">
        <v>180138</v>
      </c>
      <c r="G812" s="24">
        <v>43648569</v>
      </c>
      <c r="H812" s="7">
        <v>810</v>
      </c>
      <c r="J812" s="9">
        <f t="shared" si="12"/>
        <v>0</v>
      </c>
    </row>
    <row r="813" spans="1:10" x14ac:dyDescent="0.25">
      <c r="A813" t="s">
        <v>1009</v>
      </c>
      <c r="B813" s="24">
        <v>6.79</v>
      </c>
      <c r="C813" s="24">
        <v>6.9</v>
      </c>
      <c r="D813" s="24">
        <v>6.76</v>
      </c>
      <c r="E813" s="24">
        <v>6.84</v>
      </c>
      <c r="F813" s="24">
        <v>196202</v>
      </c>
      <c r="G813" s="24">
        <v>43883431</v>
      </c>
      <c r="H813" s="7">
        <v>811</v>
      </c>
      <c r="J813" s="9">
        <f t="shared" si="12"/>
        <v>7.3637702503681624E-3</v>
      </c>
    </row>
    <row r="814" spans="1:10" x14ac:dyDescent="0.25">
      <c r="A814" t="s">
        <v>1008</v>
      </c>
      <c r="B814" s="24">
        <v>6.84</v>
      </c>
      <c r="C814" s="24">
        <v>6.88</v>
      </c>
      <c r="D814" s="24">
        <v>6.74</v>
      </c>
      <c r="E814" s="24">
        <v>6.82</v>
      </c>
      <c r="F814" s="24">
        <v>186158</v>
      </c>
      <c r="G814" s="24">
        <v>43824834</v>
      </c>
      <c r="H814" s="7">
        <v>812</v>
      </c>
      <c r="J814" s="9">
        <f t="shared" si="12"/>
        <v>-2.9239766081870723E-3</v>
      </c>
    </row>
    <row r="815" spans="1:10" x14ac:dyDescent="0.25">
      <c r="A815" t="s">
        <v>1007</v>
      </c>
      <c r="B815" s="24">
        <v>6.82</v>
      </c>
      <c r="C815" s="24">
        <v>6.84</v>
      </c>
      <c r="D815" s="24">
        <v>6.67</v>
      </c>
      <c r="E815" s="24">
        <v>6.77</v>
      </c>
      <c r="F815" s="24">
        <v>215622</v>
      </c>
      <c r="G815" s="24">
        <v>43510549</v>
      </c>
      <c r="H815" s="7">
        <v>813</v>
      </c>
      <c r="J815" s="9">
        <f t="shared" si="12"/>
        <v>-7.3313782991203382E-3</v>
      </c>
    </row>
    <row r="816" spans="1:10" x14ac:dyDescent="0.25">
      <c r="A816" t="s">
        <v>1006</v>
      </c>
      <c r="B816" s="24">
        <v>6.75</v>
      </c>
      <c r="C816" s="24">
        <v>6.78</v>
      </c>
      <c r="D816" s="24">
        <v>6.53</v>
      </c>
      <c r="E816" s="24">
        <v>6.58</v>
      </c>
      <c r="F816" s="24">
        <v>254392</v>
      </c>
      <c r="G816" s="24">
        <v>42337576</v>
      </c>
      <c r="H816" s="7">
        <v>814</v>
      </c>
      <c r="J816" s="9">
        <f t="shared" si="12"/>
        <v>-2.5185185185185175E-2</v>
      </c>
    </row>
    <row r="817" spans="1:10" x14ac:dyDescent="0.25">
      <c r="A817" t="s">
        <v>1005</v>
      </c>
      <c r="B817" s="24">
        <v>6.58</v>
      </c>
      <c r="C817" s="24">
        <v>6.77</v>
      </c>
      <c r="D817" s="24">
        <v>6.55</v>
      </c>
      <c r="E817" s="24">
        <v>6.69</v>
      </c>
      <c r="F817" s="24">
        <v>164290</v>
      </c>
      <c r="G817" s="24">
        <v>43072011</v>
      </c>
      <c r="H817" s="7">
        <v>815</v>
      </c>
      <c r="J817" s="9">
        <f t="shared" si="12"/>
        <v>1.6717325227963573E-2</v>
      </c>
    </row>
    <row r="818" spans="1:10" x14ac:dyDescent="0.25">
      <c r="A818" t="s">
        <v>1004</v>
      </c>
      <c r="B818" s="24">
        <v>6.68</v>
      </c>
      <c r="C818" s="24">
        <v>6.69</v>
      </c>
      <c r="D818" s="24">
        <v>6.55</v>
      </c>
      <c r="E818" s="24">
        <v>6.59</v>
      </c>
      <c r="F818" s="24">
        <v>172995</v>
      </c>
      <c r="G818" s="24">
        <v>42439779</v>
      </c>
      <c r="H818" s="7">
        <v>816</v>
      </c>
      <c r="J818" s="9">
        <f t="shared" si="12"/>
        <v>-1.3473053892215548E-2</v>
      </c>
    </row>
    <row r="819" spans="1:10" x14ac:dyDescent="0.25">
      <c r="A819" t="s">
        <v>1003</v>
      </c>
      <c r="B819" s="24">
        <v>6.59</v>
      </c>
      <c r="C819" s="24">
        <v>6.81</v>
      </c>
      <c r="D819" s="24">
        <v>6.52</v>
      </c>
      <c r="E819" s="24">
        <v>6.79</v>
      </c>
      <c r="F819" s="24">
        <v>275287</v>
      </c>
      <c r="G819" s="24">
        <v>43698189</v>
      </c>
      <c r="H819" s="7">
        <v>817</v>
      </c>
      <c r="J819" s="9">
        <f t="shared" si="12"/>
        <v>3.0349013657056174E-2</v>
      </c>
    </row>
    <row r="820" spans="1:10" x14ac:dyDescent="0.25">
      <c r="A820" t="s">
        <v>1002</v>
      </c>
      <c r="B820" s="24">
        <v>6.82</v>
      </c>
      <c r="C820" s="24">
        <v>6.84</v>
      </c>
      <c r="D820" s="24">
        <v>6.65</v>
      </c>
      <c r="E820" s="24">
        <v>6.76</v>
      </c>
      <c r="F820" s="24">
        <v>214337</v>
      </c>
      <c r="G820" s="24">
        <v>43519810</v>
      </c>
      <c r="H820" s="7">
        <v>818</v>
      </c>
      <c r="J820" s="9">
        <f t="shared" si="12"/>
        <v>-8.7976539589443535E-3</v>
      </c>
    </row>
    <row r="821" spans="1:10" x14ac:dyDescent="0.25">
      <c r="A821" t="s">
        <v>1001</v>
      </c>
      <c r="B821" s="24">
        <v>6.76</v>
      </c>
      <c r="C821" s="24">
        <v>6.84</v>
      </c>
      <c r="D821" s="24">
        <v>6.61</v>
      </c>
      <c r="E821" s="24">
        <v>6.78</v>
      </c>
      <c r="F821" s="24">
        <v>224735</v>
      </c>
      <c r="G821" s="24">
        <v>43716334</v>
      </c>
      <c r="H821" s="7">
        <v>819</v>
      </c>
      <c r="J821" s="9">
        <f t="shared" si="12"/>
        <v>2.9585798816568732E-3</v>
      </c>
    </row>
    <row r="822" spans="1:10" x14ac:dyDescent="0.25">
      <c r="A822" t="s">
        <v>1000</v>
      </c>
      <c r="B822" s="24">
        <v>6.8</v>
      </c>
      <c r="C822" s="24">
        <v>6.98</v>
      </c>
      <c r="D822" s="24">
        <v>6.7</v>
      </c>
      <c r="E822" s="24">
        <v>6.97</v>
      </c>
      <c r="F822" s="24">
        <v>282706</v>
      </c>
      <c r="G822" s="24">
        <v>44926683</v>
      </c>
      <c r="H822" s="7">
        <v>820</v>
      </c>
      <c r="J822" s="9">
        <f t="shared" si="12"/>
        <v>2.4999999999999991E-2</v>
      </c>
    </row>
    <row r="823" spans="1:10" x14ac:dyDescent="0.25">
      <c r="A823" t="s">
        <v>999</v>
      </c>
      <c r="B823" s="24">
        <v>6.95</v>
      </c>
      <c r="C823" s="24">
        <v>6.99</v>
      </c>
      <c r="D823" s="24">
        <v>6.79</v>
      </c>
      <c r="E823" s="24">
        <v>6.95</v>
      </c>
      <c r="F823" s="24">
        <v>215702</v>
      </c>
      <c r="G823" s="24">
        <v>44791127</v>
      </c>
      <c r="H823" s="7">
        <v>821</v>
      </c>
      <c r="J823" s="9">
        <f t="shared" si="12"/>
        <v>0</v>
      </c>
    </row>
    <row r="824" spans="1:10" x14ac:dyDescent="0.25">
      <c r="A824" t="s">
        <v>998</v>
      </c>
      <c r="B824" s="24">
        <v>6.95</v>
      </c>
      <c r="C824" s="24">
        <v>7.07</v>
      </c>
      <c r="D824" s="24">
        <v>6.86</v>
      </c>
      <c r="E824" s="24">
        <v>7</v>
      </c>
      <c r="F824" s="24">
        <v>163629</v>
      </c>
      <c r="G824" s="24">
        <v>45151179</v>
      </c>
      <c r="H824" s="7">
        <v>822</v>
      </c>
      <c r="J824" s="9">
        <f t="shared" si="12"/>
        <v>7.1942446043165211E-3</v>
      </c>
    </row>
    <row r="825" spans="1:10" x14ac:dyDescent="0.25">
      <c r="A825" t="s">
        <v>997</v>
      </c>
      <c r="B825" s="24">
        <v>7.02</v>
      </c>
      <c r="C825" s="24">
        <v>7.73</v>
      </c>
      <c r="D825" s="24">
        <v>7.01</v>
      </c>
      <c r="E825" s="24">
        <v>7.27</v>
      </c>
      <c r="F825" s="24">
        <v>624372</v>
      </c>
      <c r="G825" s="24">
        <v>46941599</v>
      </c>
      <c r="H825" s="7">
        <v>823</v>
      </c>
      <c r="J825" s="9">
        <f t="shared" si="12"/>
        <v>3.5612535612535613E-2</v>
      </c>
    </row>
    <row r="826" spans="1:10" x14ac:dyDescent="0.25">
      <c r="A826" t="s">
        <v>996</v>
      </c>
      <c r="B826" s="24">
        <v>7.27</v>
      </c>
      <c r="C826" s="24">
        <v>7.41</v>
      </c>
      <c r="D826" s="24">
        <v>7.22</v>
      </c>
      <c r="E826" s="24">
        <v>7.41</v>
      </c>
      <c r="F826" s="24">
        <v>233869</v>
      </c>
      <c r="G826" s="24">
        <v>47801243</v>
      </c>
      <c r="H826" s="7">
        <v>824</v>
      </c>
      <c r="J826" s="9">
        <f t="shared" si="12"/>
        <v>1.9257221458046848E-2</v>
      </c>
    </row>
    <row r="827" spans="1:10" x14ac:dyDescent="0.25">
      <c r="A827" t="s">
        <v>995</v>
      </c>
      <c r="B827" s="24">
        <v>7.4</v>
      </c>
      <c r="C827" s="24">
        <v>7.43</v>
      </c>
      <c r="D827" s="24">
        <v>7.27</v>
      </c>
      <c r="E827" s="24">
        <v>7.39</v>
      </c>
      <c r="F827" s="24">
        <v>232479</v>
      </c>
      <c r="G827" s="24">
        <v>47697364</v>
      </c>
      <c r="H827" s="7">
        <v>825</v>
      </c>
      <c r="J827" s="9">
        <f t="shared" si="12"/>
        <v>-1.3513513513514425E-3</v>
      </c>
    </row>
    <row r="828" spans="1:10" x14ac:dyDescent="0.25">
      <c r="A828" t="s">
        <v>994</v>
      </c>
      <c r="B828" s="24">
        <v>7.39</v>
      </c>
      <c r="C828" s="24">
        <v>7.81</v>
      </c>
      <c r="D828" s="24">
        <v>7.35</v>
      </c>
      <c r="E828" s="24">
        <v>7.7</v>
      </c>
      <c r="F828" s="24">
        <v>390961</v>
      </c>
      <c r="G828" s="24">
        <v>49715019</v>
      </c>
      <c r="H828" s="7">
        <v>826</v>
      </c>
      <c r="J828" s="9">
        <f t="shared" si="12"/>
        <v>4.1948579161028489E-2</v>
      </c>
    </row>
    <row r="829" spans="1:10" x14ac:dyDescent="0.25">
      <c r="A829" t="s">
        <v>993</v>
      </c>
      <c r="B829" s="24">
        <v>7.67</v>
      </c>
      <c r="C829" s="24">
        <v>8.68</v>
      </c>
      <c r="D829" s="24">
        <v>7.66</v>
      </c>
      <c r="E829" s="24">
        <v>7.95</v>
      </c>
      <c r="F829" s="24">
        <v>630261</v>
      </c>
      <c r="G829" s="24">
        <v>51348509</v>
      </c>
      <c r="H829" s="7">
        <v>827</v>
      </c>
      <c r="J829" s="9">
        <f t="shared" si="12"/>
        <v>3.6505867014341623E-2</v>
      </c>
    </row>
    <row r="830" spans="1:10" x14ac:dyDescent="0.25">
      <c r="A830" t="s">
        <v>992</v>
      </c>
      <c r="B830" s="24">
        <v>7.95</v>
      </c>
      <c r="C830" s="24">
        <v>8.4</v>
      </c>
      <c r="D830" s="24">
        <v>7.76</v>
      </c>
      <c r="E830" s="24">
        <v>8.24</v>
      </c>
      <c r="F830" s="24">
        <v>362889</v>
      </c>
      <c r="G830" s="24">
        <v>53284349</v>
      </c>
      <c r="H830" s="7">
        <v>828</v>
      </c>
      <c r="J830" s="9">
        <f t="shared" si="12"/>
        <v>3.6477987421383654E-2</v>
      </c>
    </row>
    <row r="831" spans="1:10" x14ac:dyDescent="0.25">
      <c r="A831" t="s">
        <v>991</v>
      </c>
      <c r="B831" s="24">
        <v>8.27</v>
      </c>
      <c r="C831" s="24">
        <v>8.32</v>
      </c>
      <c r="D831" s="24">
        <v>8.0299999999999994</v>
      </c>
      <c r="E831" s="24">
        <v>8.1</v>
      </c>
      <c r="F831" s="24">
        <v>308676</v>
      </c>
      <c r="G831" s="24">
        <v>52345256</v>
      </c>
      <c r="H831" s="7">
        <v>829</v>
      </c>
      <c r="J831" s="9">
        <f t="shared" si="12"/>
        <v>-2.0556227327690441E-2</v>
      </c>
    </row>
    <row r="832" spans="1:10" x14ac:dyDescent="0.25">
      <c r="A832" t="s">
        <v>990</v>
      </c>
      <c r="B832" s="24">
        <v>8.06</v>
      </c>
      <c r="C832" s="24">
        <v>8.17</v>
      </c>
      <c r="D832" s="24">
        <v>7.92</v>
      </c>
      <c r="E832" s="24">
        <v>8.1</v>
      </c>
      <c r="F832" s="24">
        <v>228942</v>
      </c>
      <c r="G832" s="24">
        <v>52388342</v>
      </c>
      <c r="H832" s="7">
        <v>830</v>
      </c>
      <c r="J832" s="9">
        <f t="shared" si="12"/>
        <v>4.9627791563274376E-3</v>
      </c>
    </row>
    <row r="833" spans="1:10" x14ac:dyDescent="0.25">
      <c r="A833" t="s">
        <v>989</v>
      </c>
      <c r="B833" s="24">
        <v>8.09</v>
      </c>
      <c r="C833" s="24">
        <v>8.19</v>
      </c>
      <c r="D833" s="24">
        <v>7.72</v>
      </c>
      <c r="E833" s="24">
        <v>7.76</v>
      </c>
      <c r="F833" s="24">
        <v>312203</v>
      </c>
      <c r="G833" s="24">
        <v>50178839</v>
      </c>
      <c r="H833" s="7">
        <v>831</v>
      </c>
      <c r="J833" s="9">
        <f t="shared" si="12"/>
        <v>-4.0791100123609404E-2</v>
      </c>
    </row>
    <row r="834" spans="1:10" x14ac:dyDescent="0.25">
      <c r="A834" t="s">
        <v>988</v>
      </c>
      <c r="B834" s="24">
        <v>7.75</v>
      </c>
      <c r="C834" s="24">
        <v>7.86</v>
      </c>
      <c r="D834" s="24">
        <v>7.46</v>
      </c>
      <c r="E834" s="24">
        <v>7.61</v>
      </c>
      <c r="F834" s="24">
        <v>310684</v>
      </c>
      <c r="G834" s="24">
        <v>49277007</v>
      </c>
      <c r="H834" s="7">
        <v>832</v>
      </c>
      <c r="J834" s="9">
        <f t="shared" si="12"/>
        <v>-1.8064516129032218E-2</v>
      </c>
    </row>
    <row r="835" spans="1:10" x14ac:dyDescent="0.25">
      <c r="A835" t="s">
        <v>987</v>
      </c>
      <c r="B835" s="24">
        <v>7.62</v>
      </c>
      <c r="C835" s="24">
        <v>7.71</v>
      </c>
      <c r="D835" s="24">
        <v>7.34</v>
      </c>
      <c r="E835" s="24">
        <v>7.39</v>
      </c>
      <c r="F835" s="24">
        <v>206517</v>
      </c>
      <c r="G835" s="24">
        <v>47823054</v>
      </c>
      <c r="H835" s="7">
        <v>833</v>
      </c>
      <c r="J835" s="9">
        <f t="shared" si="12"/>
        <v>-3.018372703412079E-2</v>
      </c>
    </row>
    <row r="836" spans="1:10" x14ac:dyDescent="0.25">
      <c r="A836" t="s">
        <v>986</v>
      </c>
      <c r="B836" s="24">
        <v>7.42</v>
      </c>
      <c r="C836" s="24">
        <v>7.56</v>
      </c>
      <c r="D836" s="24">
        <v>7.08</v>
      </c>
      <c r="E836" s="24">
        <v>7.5</v>
      </c>
      <c r="F836" s="24">
        <v>414196</v>
      </c>
      <c r="G836" s="24">
        <v>48572770</v>
      </c>
      <c r="H836" s="7">
        <v>834</v>
      </c>
      <c r="J836" s="9">
        <f t="shared" ref="J836:J899" si="13">(E836-B836)/B836</f>
        <v>1.0781671159029659E-2</v>
      </c>
    </row>
    <row r="837" spans="1:10" x14ac:dyDescent="0.25">
      <c r="A837" t="s">
        <v>985</v>
      </c>
      <c r="B837" s="24">
        <v>7.47</v>
      </c>
      <c r="C837" s="24">
        <v>7.94</v>
      </c>
      <c r="D837" s="24">
        <v>7.41</v>
      </c>
      <c r="E837" s="24">
        <v>7.85</v>
      </c>
      <c r="F837" s="24">
        <v>367974</v>
      </c>
      <c r="G837" s="24">
        <v>50853393</v>
      </c>
      <c r="H837" s="7">
        <v>835</v>
      </c>
      <c r="J837" s="9">
        <f t="shared" si="13"/>
        <v>5.0870147255689412E-2</v>
      </c>
    </row>
    <row r="838" spans="1:10" x14ac:dyDescent="0.25">
      <c r="A838" t="s">
        <v>984</v>
      </c>
      <c r="B838" s="24">
        <v>7.85</v>
      </c>
      <c r="C838" s="24">
        <v>8.5299999999999994</v>
      </c>
      <c r="D838" s="24">
        <v>7.76</v>
      </c>
      <c r="E838" s="24">
        <v>8.19</v>
      </c>
      <c r="F838" s="24">
        <v>400555</v>
      </c>
      <c r="G838" s="24">
        <v>53072101</v>
      </c>
      <c r="H838" s="7">
        <v>836</v>
      </c>
      <c r="J838" s="9">
        <f t="shared" si="13"/>
        <v>4.3312101910828009E-2</v>
      </c>
    </row>
    <row r="839" spans="1:10" x14ac:dyDescent="0.25">
      <c r="A839" t="s">
        <v>983</v>
      </c>
      <c r="B839" s="24">
        <v>8.19</v>
      </c>
      <c r="C839" s="24">
        <v>8.36</v>
      </c>
      <c r="D839" s="24">
        <v>8.1199999999999992</v>
      </c>
      <c r="E839" s="24">
        <v>8.1999999999999993</v>
      </c>
      <c r="F839" s="24">
        <v>212989</v>
      </c>
      <c r="G839" s="24">
        <v>53182220</v>
      </c>
      <c r="H839" s="7">
        <v>837</v>
      </c>
      <c r="J839" s="9">
        <f t="shared" si="13"/>
        <v>1.221001221001195E-3</v>
      </c>
    </row>
    <row r="840" spans="1:10" x14ac:dyDescent="0.25">
      <c r="A840" t="s">
        <v>982</v>
      </c>
      <c r="B840" s="24">
        <v>8.19</v>
      </c>
      <c r="C840" s="24">
        <v>8.39</v>
      </c>
      <c r="D840" s="24">
        <v>7.99</v>
      </c>
      <c r="E840" s="24">
        <v>8.18</v>
      </c>
      <c r="F840" s="24">
        <v>341324</v>
      </c>
      <c r="G840" s="24">
        <v>53026543</v>
      </c>
      <c r="H840" s="7">
        <v>838</v>
      </c>
      <c r="J840" s="9">
        <f t="shared" si="13"/>
        <v>-1.221001221001195E-3</v>
      </c>
    </row>
    <row r="841" spans="1:10" x14ac:dyDescent="0.25">
      <c r="A841" t="s">
        <v>981</v>
      </c>
      <c r="B841" s="24">
        <v>8.18</v>
      </c>
      <c r="C841" s="24">
        <v>8.3699999999999992</v>
      </c>
      <c r="D841" s="24">
        <v>8.08</v>
      </c>
      <c r="E841" s="24">
        <v>8.26</v>
      </c>
      <c r="F841" s="24">
        <v>320823</v>
      </c>
      <c r="G841" s="24">
        <v>53582036</v>
      </c>
      <c r="H841" s="7">
        <v>839</v>
      </c>
      <c r="J841" s="9">
        <f t="shared" si="13"/>
        <v>9.7799511002445074E-3</v>
      </c>
    </row>
    <row r="842" spans="1:10" x14ac:dyDescent="0.25">
      <c r="A842" t="s">
        <v>980</v>
      </c>
      <c r="B842" s="24">
        <v>8.23</v>
      </c>
      <c r="C842" s="24">
        <v>8.24</v>
      </c>
      <c r="D842" s="24">
        <v>7.93</v>
      </c>
      <c r="E842" s="24">
        <v>8.1</v>
      </c>
      <c r="F842" s="24">
        <v>318685</v>
      </c>
      <c r="G842" s="24">
        <v>52561353</v>
      </c>
      <c r="H842" s="7">
        <v>840</v>
      </c>
      <c r="J842" s="9">
        <f t="shared" si="13"/>
        <v>-1.5795868772782596E-2</v>
      </c>
    </row>
    <row r="843" spans="1:10" x14ac:dyDescent="0.25">
      <c r="A843" t="s">
        <v>979</v>
      </c>
      <c r="B843" s="24">
        <v>8.1199999999999992</v>
      </c>
      <c r="C843" s="24">
        <v>8.31</v>
      </c>
      <c r="D843" s="24">
        <v>7.78</v>
      </c>
      <c r="E843" s="24">
        <v>8.06</v>
      </c>
      <c r="F843" s="24">
        <v>447007</v>
      </c>
      <c r="G843" s="24">
        <v>52325608</v>
      </c>
      <c r="H843" s="7">
        <v>841</v>
      </c>
      <c r="J843" s="9">
        <f t="shared" si="13"/>
        <v>-7.3891625615761982E-3</v>
      </c>
    </row>
    <row r="844" spans="1:10" x14ac:dyDescent="0.25">
      <c r="A844" t="s">
        <v>978</v>
      </c>
      <c r="B844" s="24">
        <v>8.06</v>
      </c>
      <c r="C844" s="24">
        <v>8.1999999999999993</v>
      </c>
      <c r="D844" s="24">
        <v>7.85</v>
      </c>
      <c r="E844" s="24">
        <v>8.0500000000000007</v>
      </c>
      <c r="F844" s="24">
        <v>445286</v>
      </c>
      <c r="G844" s="24">
        <v>52249278</v>
      </c>
      <c r="H844" s="7">
        <v>842</v>
      </c>
      <c r="J844" s="9">
        <f t="shared" si="13"/>
        <v>-1.2406947890818594E-3</v>
      </c>
    </row>
    <row r="845" spans="1:10" x14ac:dyDescent="0.25">
      <c r="A845" t="s">
        <v>977</v>
      </c>
      <c r="B845" s="24">
        <v>8.0399999999999991</v>
      </c>
      <c r="C845" s="24">
        <v>8.17</v>
      </c>
      <c r="D845" s="24">
        <v>7.58</v>
      </c>
      <c r="E845" s="24">
        <v>7.58</v>
      </c>
      <c r="F845" s="24">
        <v>537053</v>
      </c>
      <c r="G845" s="24">
        <v>49244478</v>
      </c>
      <c r="H845" s="7">
        <v>843</v>
      </c>
      <c r="J845" s="9">
        <f t="shared" si="13"/>
        <v>-5.7213930348258599E-2</v>
      </c>
    </row>
    <row r="846" spans="1:10" x14ac:dyDescent="0.25">
      <c r="A846" t="s">
        <v>976</v>
      </c>
      <c r="B846" s="24">
        <v>7.59</v>
      </c>
      <c r="C846" s="24">
        <v>7.86</v>
      </c>
      <c r="D846" s="24">
        <v>7.58</v>
      </c>
      <c r="E846" s="24">
        <v>7.77</v>
      </c>
      <c r="F846" s="24">
        <v>302748</v>
      </c>
      <c r="G846" s="24">
        <v>50568217</v>
      </c>
      <c r="H846" s="7">
        <v>844</v>
      </c>
      <c r="J846" s="9">
        <f t="shared" si="13"/>
        <v>2.371541501976281E-2</v>
      </c>
    </row>
    <row r="847" spans="1:10" x14ac:dyDescent="0.25">
      <c r="A847" t="s">
        <v>975</v>
      </c>
      <c r="B847" s="24">
        <v>7.77</v>
      </c>
      <c r="C847" s="24">
        <v>8.01</v>
      </c>
      <c r="D847" s="24">
        <v>7.68</v>
      </c>
      <c r="E847" s="24">
        <v>7.91</v>
      </c>
      <c r="F847" s="24">
        <v>339881</v>
      </c>
      <c r="G847" s="24">
        <v>51444313</v>
      </c>
      <c r="H847" s="7">
        <v>845</v>
      </c>
      <c r="J847" s="9">
        <f t="shared" si="13"/>
        <v>1.8018018018018091E-2</v>
      </c>
    </row>
    <row r="848" spans="1:10" x14ac:dyDescent="0.25">
      <c r="A848" t="s">
        <v>974</v>
      </c>
      <c r="B848" s="24">
        <v>7.93</v>
      </c>
      <c r="C848" s="24">
        <v>8.0399999999999991</v>
      </c>
      <c r="D848" s="24">
        <v>7.68</v>
      </c>
      <c r="E848" s="24">
        <v>7.88</v>
      </c>
      <c r="F848" s="24">
        <v>272918</v>
      </c>
      <c r="G848" s="24">
        <v>51274491</v>
      </c>
      <c r="H848" s="7">
        <v>846</v>
      </c>
      <c r="J848" s="9">
        <f t="shared" si="13"/>
        <v>-6.3051702395964465E-3</v>
      </c>
    </row>
    <row r="849" spans="1:10" x14ac:dyDescent="0.25">
      <c r="A849" t="s">
        <v>973</v>
      </c>
      <c r="B849" s="24">
        <v>7.88</v>
      </c>
      <c r="C849" s="24">
        <v>7.94</v>
      </c>
      <c r="D849" s="24">
        <v>7.72</v>
      </c>
      <c r="E849" s="24">
        <v>7.82</v>
      </c>
      <c r="F849" s="24">
        <v>303753</v>
      </c>
      <c r="G849" s="24">
        <v>50911839</v>
      </c>
      <c r="H849" s="7">
        <v>847</v>
      </c>
      <c r="J849" s="9">
        <f t="shared" si="13"/>
        <v>-7.614213197969494E-3</v>
      </c>
    </row>
    <row r="850" spans="1:10" x14ac:dyDescent="0.25">
      <c r="A850" t="s">
        <v>972</v>
      </c>
      <c r="B850" s="24">
        <v>7.79</v>
      </c>
      <c r="C850" s="24">
        <v>8.1199999999999992</v>
      </c>
      <c r="D850" s="24">
        <v>7.78</v>
      </c>
      <c r="E850" s="24">
        <v>7.84</v>
      </c>
      <c r="F850" s="24">
        <v>475334</v>
      </c>
      <c r="G850" s="24">
        <v>51037524</v>
      </c>
      <c r="H850" s="7">
        <v>848</v>
      </c>
      <c r="J850" s="9">
        <f t="shared" si="13"/>
        <v>6.4184852374839308E-3</v>
      </c>
    </row>
    <row r="851" spans="1:10" x14ac:dyDescent="0.25">
      <c r="A851" t="s">
        <v>971</v>
      </c>
      <c r="B851" s="24">
        <v>7.83</v>
      </c>
      <c r="C851" s="24">
        <v>7.95</v>
      </c>
      <c r="D851" s="24">
        <v>7.61</v>
      </c>
      <c r="E851" s="24">
        <v>7.9</v>
      </c>
      <c r="F851" s="24">
        <v>475115</v>
      </c>
      <c r="G851" s="24">
        <v>51476197</v>
      </c>
      <c r="H851" s="7">
        <v>849</v>
      </c>
      <c r="J851" s="9">
        <f t="shared" si="13"/>
        <v>8.9399744572158726E-3</v>
      </c>
    </row>
    <row r="852" spans="1:10" x14ac:dyDescent="0.25">
      <c r="A852" t="s">
        <v>970</v>
      </c>
      <c r="B852" s="24">
        <v>7.93</v>
      </c>
      <c r="C852" s="24">
        <v>8.0299999999999994</v>
      </c>
      <c r="D852" s="24">
        <v>7.48</v>
      </c>
      <c r="E852" s="24">
        <v>7.66</v>
      </c>
      <c r="F852" s="24">
        <v>897877</v>
      </c>
      <c r="G852" s="24">
        <v>49901691</v>
      </c>
      <c r="H852" s="7">
        <v>850</v>
      </c>
      <c r="J852" s="9">
        <f t="shared" si="13"/>
        <v>-3.404791929382088E-2</v>
      </c>
    </row>
    <row r="853" spans="1:10" x14ac:dyDescent="0.25">
      <c r="A853" t="s">
        <v>969</v>
      </c>
      <c r="B853" s="24">
        <v>7.65</v>
      </c>
      <c r="C853" s="24">
        <v>7.99</v>
      </c>
      <c r="D853" s="24">
        <v>7.46</v>
      </c>
      <c r="E853" s="24">
        <v>7.72</v>
      </c>
      <c r="F853" s="24">
        <v>600793</v>
      </c>
      <c r="G853" s="24">
        <v>50319140</v>
      </c>
      <c r="H853" s="7">
        <v>851</v>
      </c>
      <c r="J853" s="9">
        <f t="shared" si="13"/>
        <v>9.1503267973855416E-3</v>
      </c>
    </row>
    <row r="854" spans="1:10" x14ac:dyDescent="0.25">
      <c r="A854" t="s">
        <v>968</v>
      </c>
      <c r="B854" s="24">
        <v>7.71</v>
      </c>
      <c r="C854" s="24">
        <v>8.41</v>
      </c>
      <c r="D854" s="24">
        <v>7.63</v>
      </c>
      <c r="E854" s="24">
        <v>8.1999999999999993</v>
      </c>
      <c r="F854" s="24">
        <v>584298</v>
      </c>
      <c r="G854" s="24">
        <v>53511003</v>
      </c>
      <c r="H854" s="7">
        <v>852</v>
      </c>
      <c r="J854" s="9">
        <f t="shared" si="13"/>
        <v>6.355382619974051E-2</v>
      </c>
    </row>
    <row r="855" spans="1:10" x14ac:dyDescent="0.25">
      <c r="A855" t="s">
        <v>967</v>
      </c>
      <c r="B855" s="24">
        <v>8.1999999999999993</v>
      </c>
      <c r="C855" s="24">
        <v>8.58</v>
      </c>
      <c r="D855" s="24">
        <v>8</v>
      </c>
      <c r="E855" s="24">
        <v>8.14</v>
      </c>
      <c r="F855" s="24">
        <v>491191</v>
      </c>
      <c r="G855" s="24">
        <v>53100363</v>
      </c>
      <c r="H855" s="7">
        <v>853</v>
      </c>
      <c r="J855" s="9">
        <f t="shared" si="13"/>
        <v>-7.3170731707315516E-3</v>
      </c>
    </row>
    <row r="856" spans="1:10" x14ac:dyDescent="0.25">
      <c r="A856" t="s">
        <v>966</v>
      </c>
      <c r="B856" s="24">
        <v>8.16</v>
      </c>
      <c r="C856" s="24">
        <v>8.68</v>
      </c>
      <c r="D856" s="24">
        <v>8.16</v>
      </c>
      <c r="E856" s="24">
        <v>8.59</v>
      </c>
      <c r="F856" s="24">
        <v>368946</v>
      </c>
      <c r="G856" s="24">
        <v>56087499</v>
      </c>
      <c r="H856" s="7">
        <v>854</v>
      </c>
      <c r="J856" s="9">
        <f t="shared" si="13"/>
        <v>5.2696078431372514E-2</v>
      </c>
    </row>
    <row r="857" spans="1:10" x14ac:dyDescent="0.25">
      <c r="A857" t="s">
        <v>965</v>
      </c>
      <c r="B857" s="24">
        <v>8.66</v>
      </c>
      <c r="C857" s="24">
        <v>8.91</v>
      </c>
      <c r="D857" s="24">
        <v>8.1</v>
      </c>
      <c r="E857" s="24">
        <v>8.36</v>
      </c>
      <c r="F857" s="24">
        <v>545419</v>
      </c>
      <c r="G857" s="24">
        <v>54590160</v>
      </c>
      <c r="H857" s="7">
        <v>855</v>
      </c>
      <c r="J857" s="9">
        <f t="shared" si="13"/>
        <v>-3.4642032332563591E-2</v>
      </c>
    </row>
    <row r="858" spans="1:10" x14ac:dyDescent="0.25">
      <c r="A858" t="s">
        <v>964</v>
      </c>
      <c r="B858" s="24">
        <v>8.36</v>
      </c>
      <c r="C858" s="24">
        <v>8.6199999999999992</v>
      </c>
      <c r="D858" s="24">
        <v>8.0500000000000007</v>
      </c>
      <c r="E858" s="24">
        <v>8.16</v>
      </c>
      <c r="F858" s="24">
        <v>448647</v>
      </c>
      <c r="G858" s="24">
        <v>53291677</v>
      </c>
      <c r="H858" s="7">
        <v>856</v>
      </c>
      <c r="J858" s="9">
        <f t="shared" si="13"/>
        <v>-2.3923444976076472E-2</v>
      </c>
    </row>
    <row r="859" spans="1:10" x14ac:dyDescent="0.25">
      <c r="A859" t="s">
        <v>963</v>
      </c>
      <c r="B859" s="24">
        <v>8.16</v>
      </c>
      <c r="C859" s="24">
        <v>8.32</v>
      </c>
      <c r="D859" s="24">
        <v>7.94</v>
      </c>
      <c r="E859" s="24">
        <v>7.99</v>
      </c>
      <c r="F859" s="24">
        <v>556704</v>
      </c>
      <c r="G859" s="24">
        <v>52191427</v>
      </c>
      <c r="H859" s="7">
        <v>857</v>
      </c>
      <c r="J859" s="9">
        <f t="shared" si="13"/>
        <v>-2.0833333333333325E-2</v>
      </c>
    </row>
    <row r="860" spans="1:10" x14ac:dyDescent="0.25">
      <c r="A860" t="s">
        <v>962</v>
      </c>
      <c r="B860" s="24">
        <v>7.99</v>
      </c>
      <c r="C860" s="24">
        <v>8.31</v>
      </c>
      <c r="D860" s="24">
        <v>7.9</v>
      </c>
      <c r="E860" s="24">
        <v>8.2899999999999991</v>
      </c>
      <c r="F860" s="24">
        <v>572251</v>
      </c>
      <c r="G860" s="24">
        <v>54195342</v>
      </c>
      <c r="H860" s="7">
        <v>858</v>
      </c>
      <c r="J860" s="9">
        <f t="shared" si="13"/>
        <v>3.7546933667083719E-2</v>
      </c>
    </row>
    <row r="861" spans="1:10" x14ac:dyDescent="0.25">
      <c r="A861" t="s">
        <v>961</v>
      </c>
      <c r="B861" s="24">
        <v>8.27</v>
      </c>
      <c r="C861" s="24">
        <v>8.42</v>
      </c>
      <c r="D861" s="24">
        <v>7.64</v>
      </c>
      <c r="E861" s="24">
        <v>7.78</v>
      </c>
      <c r="F861" s="24">
        <v>568810</v>
      </c>
      <c r="G861" s="24">
        <v>50870116</v>
      </c>
      <c r="H861" s="7">
        <v>859</v>
      </c>
      <c r="J861" s="9">
        <f t="shared" si="13"/>
        <v>-5.9250302297460623E-2</v>
      </c>
    </row>
    <row r="862" spans="1:10" x14ac:dyDescent="0.25">
      <c r="A862" t="s">
        <v>960</v>
      </c>
      <c r="B862" s="24">
        <v>7.75</v>
      </c>
      <c r="C862" s="24">
        <v>8.02</v>
      </c>
      <c r="D862" s="24">
        <v>7.29</v>
      </c>
      <c r="E862" s="24">
        <v>7.34</v>
      </c>
      <c r="F862" s="24">
        <v>552499</v>
      </c>
      <c r="G862" s="24">
        <v>47966253</v>
      </c>
      <c r="H862" s="7">
        <v>860</v>
      </c>
      <c r="J862" s="9">
        <f t="shared" si="13"/>
        <v>-5.2903225806451633E-2</v>
      </c>
    </row>
    <row r="863" spans="1:10" x14ac:dyDescent="0.25">
      <c r="A863" t="s">
        <v>959</v>
      </c>
      <c r="B863" s="24">
        <v>7.38</v>
      </c>
      <c r="C863" s="24">
        <v>7.51</v>
      </c>
      <c r="D863" s="24">
        <v>6.91</v>
      </c>
      <c r="E863" s="24">
        <v>7.24</v>
      </c>
      <c r="F863" s="24">
        <v>425205</v>
      </c>
      <c r="G863" s="24">
        <v>47369374</v>
      </c>
      <c r="H863" s="7">
        <v>861</v>
      </c>
      <c r="J863" s="9">
        <f t="shared" si="13"/>
        <v>-1.8970189701896976E-2</v>
      </c>
    </row>
    <row r="864" spans="1:10" x14ac:dyDescent="0.25">
      <c r="A864" t="s">
        <v>958</v>
      </c>
      <c r="B864" s="24">
        <v>7.24</v>
      </c>
      <c r="C864" s="24">
        <v>7.64</v>
      </c>
      <c r="D864" s="24">
        <v>6.88</v>
      </c>
      <c r="E864" s="24">
        <v>7.13</v>
      </c>
      <c r="F864" s="24">
        <v>552216</v>
      </c>
      <c r="G864" s="24">
        <v>46630668</v>
      </c>
      <c r="H864" s="7">
        <v>862</v>
      </c>
      <c r="J864" s="9">
        <f t="shared" si="13"/>
        <v>-1.5193370165745901E-2</v>
      </c>
    </row>
    <row r="865" spans="1:10" x14ac:dyDescent="0.25">
      <c r="A865" t="s">
        <v>957</v>
      </c>
      <c r="B865" s="24">
        <v>7.11</v>
      </c>
      <c r="C865" s="24">
        <v>7.25</v>
      </c>
      <c r="D865" s="24">
        <v>6.65</v>
      </c>
      <c r="E865" s="24">
        <v>6.86</v>
      </c>
      <c r="F865" s="24">
        <v>463260</v>
      </c>
      <c r="G865" s="24">
        <v>44901720</v>
      </c>
      <c r="H865" s="7">
        <v>863</v>
      </c>
      <c r="J865" s="9">
        <f t="shared" si="13"/>
        <v>-3.5161744022503515E-2</v>
      </c>
    </row>
    <row r="866" spans="1:10" x14ac:dyDescent="0.25">
      <c r="A866" t="s">
        <v>956</v>
      </c>
      <c r="B866" s="24">
        <v>6.86</v>
      </c>
      <c r="C866" s="24">
        <v>7.18</v>
      </c>
      <c r="D866" s="24">
        <v>6.72</v>
      </c>
      <c r="E866" s="24">
        <v>6.78</v>
      </c>
      <c r="F866" s="24">
        <v>275629</v>
      </c>
      <c r="G866" s="24">
        <v>44384064</v>
      </c>
      <c r="H866" s="7">
        <v>864</v>
      </c>
      <c r="J866" s="9">
        <f t="shared" si="13"/>
        <v>-1.1661807580174937E-2</v>
      </c>
    </row>
    <row r="867" spans="1:10" x14ac:dyDescent="0.25">
      <c r="A867" t="s">
        <v>955</v>
      </c>
      <c r="B867" s="24">
        <v>6.78</v>
      </c>
      <c r="C867" s="24">
        <v>7.04</v>
      </c>
      <c r="D867" s="24">
        <v>6.68</v>
      </c>
      <c r="E867" s="24">
        <v>7.01</v>
      </c>
      <c r="F867" s="24">
        <v>264512</v>
      </c>
      <c r="G867" s="24">
        <v>45928249</v>
      </c>
      <c r="H867" s="7">
        <v>865</v>
      </c>
      <c r="J867" s="9">
        <f t="shared" si="13"/>
        <v>3.392330383480819E-2</v>
      </c>
    </row>
    <row r="868" spans="1:10" x14ac:dyDescent="0.25">
      <c r="A868" t="s">
        <v>954</v>
      </c>
      <c r="B868" s="24">
        <v>7.06</v>
      </c>
      <c r="C868" s="24">
        <v>7.16</v>
      </c>
      <c r="D868" s="24">
        <v>6.88</v>
      </c>
      <c r="E868" s="24">
        <v>6.91</v>
      </c>
      <c r="F868" s="24">
        <v>286458</v>
      </c>
      <c r="G868" s="24">
        <v>45297828</v>
      </c>
      <c r="H868" s="7">
        <v>866</v>
      </c>
      <c r="J868" s="9">
        <f t="shared" si="13"/>
        <v>-2.1246458923512672E-2</v>
      </c>
    </row>
    <row r="869" spans="1:10" x14ac:dyDescent="0.25">
      <c r="A869" t="s">
        <v>953</v>
      </c>
      <c r="B869" s="24">
        <v>6.92</v>
      </c>
      <c r="C869" s="24">
        <v>7.05</v>
      </c>
      <c r="D869" s="24">
        <v>6.86</v>
      </c>
      <c r="E869" s="24">
        <v>6.99</v>
      </c>
      <c r="F869" s="24">
        <v>255225</v>
      </c>
      <c r="G869" s="24">
        <v>45815920</v>
      </c>
      <c r="H869" s="7">
        <v>867</v>
      </c>
      <c r="J869" s="9">
        <f t="shared" si="13"/>
        <v>1.0115606936416227E-2</v>
      </c>
    </row>
    <row r="870" spans="1:10" x14ac:dyDescent="0.25">
      <c r="A870" t="s">
        <v>952</v>
      </c>
      <c r="B870" s="24">
        <v>6.99</v>
      </c>
      <c r="C870" s="24">
        <v>7.24</v>
      </c>
      <c r="D870" s="24">
        <v>6.94</v>
      </c>
      <c r="E870" s="24">
        <v>7.13</v>
      </c>
      <c r="F870" s="24">
        <v>331408</v>
      </c>
      <c r="G870" s="24">
        <v>46761183</v>
      </c>
      <c r="H870" s="7">
        <v>868</v>
      </c>
      <c r="J870" s="9">
        <f t="shared" si="13"/>
        <v>2.002861230329037E-2</v>
      </c>
    </row>
    <row r="871" spans="1:10" x14ac:dyDescent="0.25">
      <c r="A871" t="s">
        <v>951</v>
      </c>
      <c r="B871" s="24">
        <v>7.13</v>
      </c>
      <c r="C871" s="24">
        <v>7.39</v>
      </c>
      <c r="D871" s="24">
        <v>7.11</v>
      </c>
      <c r="E871" s="24">
        <v>7.24</v>
      </c>
      <c r="F871" s="24">
        <v>251575</v>
      </c>
      <c r="G871" s="24">
        <v>47500986</v>
      </c>
      <c r="H871" s="7">
        <v>869</v>
      </c>
      <c r="J871" s="9">
        <f t="shared" si="13"/>
        <v>1.5427769985974799E-2</v>
      </c>
    </row>
    <row r="872" spans="1:10" x14ac:dyDescent="0.25">
      <c r="A872" t="s">
        <v>950</v>
      </c>
      <c r="B872" s="24">
        <v>7.23</v>
      </c>
      <c r="C872" s="24">
        <v>7.43</v>
      </c>
      <c r="D872" s="24">
        <v>7.09</v>
      </c>
      <c r="E872" s="24">
        <v>7.18</v>
      </c>
      <c r="F872" s="24">
        <v>279444</v>
      </c>
      <c r="G872" s="24">
        <v>47081472</v>
      </c>
      <c r="H872" s="7">
        <v>870</v>
      </c>
      <c r="J872" s="9">
        <f t="shared" si="13"/>
        <v>-6.9156293222684241E-3</v>
      </c>
    </row>
    <row r="873" spans="1:10" x14ac:dyDescent="0.25">
      <c r="A873" t="s">
        <v>949</v>
      </c>
      <c r="B873" s="24">
        <v>7.19</v>
      </c>
      <c r="C873" s="24">
        <v>7.31</v>
      </c>
      <c r="D873" s="24">
        <v>6.99</v>
      </c>
      <c r="E873" s="24">
        <v>7.01</v>
      </c>
      <c r="F873" s="24">
        <v>259776</v>
      </c>
      <c r="G873" s="24">
        <v>46014347</v>
      </c>
      <c r="H873" s="7">
        <v>871</v>
      </c>
      <c r="J873" s="9">
        <f t="shared" si="13"/>
        <v>-2.5034770514603698E-2</v>
      </c>
    </row>
    <row r="874" spans="1:10" x14ac:dyDescent="0.25">
      <c r="A874" t="s">
        <v>948</v>
      </c>
      <c r="B874" s="24">
        <v>7.02</v>
      </c>
      <c r="C874" s="24">
        <v>7.24</v>
      </c>
      <c r="D874" s="24">
        <v>6.91</v>
      </c>
      <c r="E874" s="24">
        <v>7.08</v>
      </c>
      <c r="F874" s="24">
        <v>189054</v>
      </c>
      <c r="G874" s="24">
        <v>46456140</v>
      </c>
      <c r="H874" s="7">
        <v>872</v>
      </c>
      <c r="J874" s="9">
        <f t="shared" si="13"/>
        <v>8.547008547008619E-3</v>
      </c>
    </row>
    <row r="875" spans="1:10" x14ac:dyDescent="0.25">
      <c r="A875" t="s">
        <v>947</v>
      </c>
      <c r="B875" s="24">
        <v>7.09</v>
      </c>
      <c r="C875" s="24">
        <v>7.09</v>
      </c>
      <c r="D875" s="24">
        <v>6.83</v>
      </c>
      <c r="E875" s="24">
        <v>6.99</v>
      </c>
      <c r="F875" s="24">
        <v>237373</v>
      </c>
      <c r="G875" s="24">
        <v>45871196</v>
      </c>
      <c r="H875" s="7">
        <v>873</v>
      </c>
      <c r="J875" s="9">
        <f t="shared" si="13"/>
        <v>-1.4104372355430134E-2</v>
      </c>
    </row>
    <row r="876" spans="1:10" x14ac:dyDescent="0.25">
      <c r="A876" t="s">
        <v>946</v>
      </c>
      <c r="B876" s="24">
        <v>6.94</v>
      </c>
      <c r="C876" s="24">
        <v>7.13</v>
      </c>
      <c r="D876" s="24">
        <v>6.9</v>
      </c>
      <c r="E876" s="24">
        <v>6.98</v>
      </c>
      <c r="F876" s="24">
        <v>243442</v>
      </c>
      <c r="G876" s="24">
        <v>45871022</v>
      </c>
      <c r="H876" s="7">
        <v>874</v>
      </c>
      <c r="J876" s="9">
        <f t="shared" si="13"/>
        <v>5.7636887608069213E-3</v>
      </c>
    </row>
    <row r="877" spans="1:10" x14ac:dyDescent="0.25">
      <c r="A877" t="s">
        <v>945</v>
      </c>
      <c r="B877" s="24">
        <v>6.98</v>
      </c>
      <c r="C877" s="24">
        <v>7.19</v>
      </c>
      <c r="D877" s="24">
        <v>6.77</v>
      </c>
      <c r="E877" s="24">
        <v>7.03</v>
      </c>
      <c r="F877" s="24">
        <v>425808</v>
      </c>
      <c r="G877" s="24">
        <v>46260604</v>
      </c>
      <c r="H877" s="7">
        <v>875</v>
      </c>
      <c r="J877" s="9">
        <f t="shared" si="13"/>
        <v>7.1633237822349314E-3</v>
      </c>
    </row>
    <row r="878" spans="1:10" x14ac:dyDescent="0.25">
      <c r="A878" t="s">
        <v>944</v>
      </c>
      <c r="B878" s="24">
        <v>6.98</v>
      </c>
      <c r="C878" s="24">
        <v>7.48</v>
      </c>
      <c r="D878" s="24">
        <v>6.95</v>
      </c>
      <c r="E878" s="24">
        <v>7.45</v>
      </c>
      <c r="F878" s="24">
        <v>314761</v>
      </c>
      <c r="G878" s="24">
        <v>49024750</v>
      </c>
      <c r="H878" s="7">
        <v>876</v>
      </c>
      <c r="J878" s="9">
        <f t="shared" si="13"/>
        <v>6.7335243553008559E-2</v>
      </c>
    </row>
    <row r="879" spans="1:10" x14ac:dyDescent="0.25">
      <c r="A879" t="s">
        <v>943</v>
      </c>
      <c r="B879" s="24">
        <v>7.47</v>
      </c>
      <c r="C879" s="24">
        <v>7.47</v>
      </c>
      <c r="D879" s="24">
        <v>7.01</v>
      </c>
      <c r="E879" s="24">
        <v>7.36</v>
      </c>
      <c r="F879" s="24">
        <v>268561</v>
      </c>
      <c r="G879" s="24">
        <v>48463202</v>
      </c>
      <c r="H879" s="7">
        <v>877</v>
      </c>
      <c r="J879" s="9">
        <f t="shared" si="13"/>
        <v>-1.4725568942436337E-2</v>
      </c>
    </row>
    <row r="880" spans="1:10" x14ac:dyDescent="0.25">
      <c r="A880" t="s">
        <v>942</v>
      </c>
      <c r="B880" s="24">
        <v>7.35</v>
      </c>
      <c r="C880" s="24">
        <v>7.49</v>
      </c>
      <c r="D880" s="24">
        <v>7.3</v>
      </c>
      <c r="E880" s="24">
        <v>7.42</v>
      </c>
      <c r="F880" s="24">
        <v>268877</v>
      </c>
      <c r="G880" s="24">
        <v>48860051</v>
      </c>
      <c r="H880" s="7">
        <v>878</v>
      </c>
      <c r="J880" s="9">
        <f t="shared" si="13"/>
        <v>9.5238095238095628E-3</v>
      </c>
    </row>
    <row r="881" spans="1:10" x14ac:dyDescent="0.25">
      <c r="A881" t="s">
        <v>941</v>
      </c>
      <c r="B881" s="24">
        <v>7.44</v>
      </c>
      <c r="C881" s="24">
        <v>8.0500000000000007</v>
      </c>
      <c r="D881" s="24">
        <v>7.41</v>
      </c>
      <c r="E881" s="24">
        <v>7.96</v>
      </c>
      <c r="F881" s="24">
        <v>672593</v>
      </c>
      <c r="G881" s="24">
        <v>52426612</v>
      </c>
      <c r="H881" s="7">
        <v>879</v>
      </c>
      <c r="J881" s="9">
        <f t="shared" si="13"/>
        <v>6.9892473118279508E-2</v>
      </c>
    </row>
    <row r="882" spans="1:10" x14ac:dyDescent="0.25">
      <c r="A882" t="s">
        <v>940</v>
      </c>
      <c r="B882" s="24">
        <v>7.97</v>
      </c>
      <c r="C882" s="24">
        <v>8.26</v>
      </c>
      <c r="D882" s="24">
        <v>7.82</v>
      </c>
      <c r="E882" s="24">
        <v>7.84</v>
      </c>
      <c r="F882" s="24">
        <v>474628</v>
      </c>
      <c r="G882" s="24">
        <v>51656105</v>
      </c>
      <c r="H882" s="7">
        <v>880</v>
      </c>
      <c r="J882" s="9">
        <f t="shared" si="13"/>
        <v>-1.6311166875784176E-2</v>
      </c>
    </row>
    <row r="883" spans="1:10" x14ac:dyDescent="0.25">
      <c r="A883" t="s">
        <v>939</v>
      </c>
      <c r="B883" s="24">
        <v>7.86</v>
      </c>
      <c r="C883" s="24">
        <v>7.97</v>
      </c>
      <c r="D883" s="24">
        <v>7.72</v>
      </c>
      <c r="E883" s="24">
        <v>7.84</v>
      </c>
      <c r="F883" s="24">
        <v>289681</v>
      </c>
      <c r="G883" s="24">
        <v>51655541</v>
      </c>
      <c r="H883" s="7">
        <v>881</v>
      </c>
      <c r="J883" s="9">
        <f t="shared" si="13"/>
        <v>-2.5445292620865727E-3</v>
      </c>
    </row>
    <row r="884" spans="1:10" x14ac:dyDescent="0.25">
      <c r="A884" t="s">
        <v>938</v>
      </c>
      <c r="B884" s="24">
        <v>7.86</v>
      </c>
      <c r="C884" s="24">
        <v>7.91</v>
      </c>
      <c r="D884" s="24">
        <v>7.7</v>
      </c>
      <c r="E884" s="24">
        <v>7.75</v>
      </c>
      <c r="F884" s="24">
        <v>194024</v>
      </c>
      <c r="G884" s="24">
        <v>51106875</v>
      </c>
      <c r="H884" s="7">
        <v>882</v>
      </c>
      <c r="J884" s="9">
        <f t="shared" si="13"/>
        <v>-1.3994910941475867E-2</v>
      </c>
    </row>
    <row r="885" spans="1:10" x14ac:dyDescent="0.25">
      <c r="A885" t="s">
        <v>937</v>
      </c>
      <c r="B885" s="24">
        <v>7.73</v>
      </c>
      <c r="C885" s="24">
        <v>8.34</v>
      </c>
      <c r="D885" s="24">
        <v>7.69</v>
      </c>
      <c r="E885" s="24">
        <v>8.09</v>
      </c>
      <c r="F885" s="24">
        <v>365346</v>
      </c>
      <c r="G885" s="24">
        <v>53365100</v>
      </c>
      <c r="H885" s="7">
        <v>883</v>
      </c>
      <c r="J885" s="9">
        <f t="shared" si="13"/>
        <v>4.6571798188874441E-2</v>
      </c>
    </row>
    <row r="886" spans="1:10" x14ac:dyDescent="0.25">
      <c r="A886" t="s">
        <v>936</v>
      </c>
      <c r="B886" s="24">
        <v>8.09</v>
      </c>
      <c r="C886" s="24">
        <v>8.34</v>
      </c>
      <c r="D886" s="24">
        <v>8.06</v>
      </c>
      <c r="E886" s="24">
        <v>8.26</v>
      </c>
      <c r="F886" s="24">
        <v>284036</v>
      </c>
      <c r="G886" s="24">
        <v>54520580</v>
      </c>
      <c r="H886" s="7">
        <v>884</v>
      </c>
      <c r="J886" s="9">
        <f t="shared" si="13"/>
        <v>2.1013597033374527E-2</v>
      </c>
    </row>
    <row r="887" spans="1:10" x14ac:dyDescent="0.25">
      <c r="A887" t="s">
        <v>935</v>
      </c>
      <c r="B887" s="24">
        <v>8.25</v>
      </c>
      <c r="C887" s="24">
        <v>8.33</v>
      </c>
      <c r="D887" s="24">
        <v>8.06</v>
      </c>
      <c r="E887" s="24">
        <v>8.1199999999999992</v>
      </c>
      <c r="F887" s="24">
        <v>248488</v>
      </c>
      <c r="G887" s="24">
        <v>53579401</v>
      </c>
      <c r="H887" s="7">
        <v>885</v>
      </c>
      <c r="J887" s="9">
        <f t="shared" si="13"/>
        <v>-1.5757575757575852E-2</v>
      </c>
    </row>
    <row r="888" spans="1:10" x14ac:dyDescent="0.25">
      <c r="A888" t="s">
        <v>934</v>
      </c>
      <c r="B888" s="24">
        <v>8.15</v>
      </c>
      <c r="C888" s="24">
        <v>8.2899999999999991</v>
      </c>
      <c r="D888" s="24">
        <v>8.1</v>
      </c>
      <c r="E888" s="24">
        <v>8.2200000000000006</v>
      </c>
      <c r="F888" s="24">
        <v>273466</v>
      </c>
      <c r="G888" s="24">
        <v>54292910</v>
      </c>
      <c r="H888" s="7">
        <v>886</v>
      </c>
      <c r="J888" s="9">
        <f t="shared" si="13"/>
        <v>8.5889570552147576E-3</v>
      </c>
    </row>
    <row r="889" spans="1:10" x14ac:dyDescent="0.25">
      <c r="A889" t="s">
        <v>933</v>
      </c>
      <c r="B889" s="24">
        <v>8.2200000000000006</v>
      </c>
      <c r="C889" s="24">
        <v>8.57</v>
      </c>
      <c r="D889" s="24">
        <v>8.18</v>
      </c>
      <c r="E889" s="24">
        <v>8.5</v>
      </c>
      <c r="F889" s="24">
        <v>410793</v>
      </c>
      <c r="G889" s="24">
        <v>56144971</v>
      </c>
      <c r="H889" s="7">
        <v>887</v>
      </c>
      <c r="J889" s="9">
        <f t="shared" si="13"/>
        <v>3.406326034063252E-2</v>
      </c>
    </row>
    <row r="890" spans="1:10" x14ac:dyDescent="0.25">
      <c r="A890" t="s">
        <v>932</v>
      </c>
      <c r="B890" s="24">
        <v>8.5299999999999994</v>
      </c>
      <c r="C890" s="24">
        <v>8.57</v>
      </c>
      <c r="D890" s="24">
        <v>8.31</v>
      </c>
      <c r="E890" s="24">
        <v>8.44</v>
      </c>
      <c r="F890" s="24">
        <v>287009</v>
      </c>
      <c r="G890" s="24">
        <v>55727774</v>
      </c>
      <c r="H890" s="7">
        <v>888</v>
      </c>
      <c r="J890" s="9">
        <f t="shared" si="13"/>
        <v>-1.0550996483001156E-2</v>
      </c>
    </row>
    <row r="891" spans="1:10" x14ac:dyDescent="0.25">
      <c r="A891" t="s">
        <v>931</v>
      </c>
      <c r="B891" s="24">
        <v>8.43</v>
      </c>
      <c r="C891" s="24">
        <v>9.06</v>
      </c>
      <c r="D891" s="24">
        <v>8.32</v>
      </c>
      <c r="E891" s="24">
        <v>8.9600000000000009</v>
      </c>
      <c r="F891" s="24">
        <v>435825</v>
      </c>
      <c r="G891" s="24">
        <v>59177616</v>
      </c>
      <c r="H891" s="7">
        <v>889</v>
      </c>
      <c r="J891" s="9">
        <f t="shared" si="13"/>
        <v>6.2870699881376169E-2</v>
      </c>
    </row>
    <row r="892" spans="1:10" x14ac:dyDescent="0.25">
      <c r="A892" t="s">
        <v>930</v>
      </c>
      <c r="B892" s="24">
        <v>8.9499999999999993</v>
      </c>
      <c r="C892" s="24">
        <v>9.5500000000000007</v>
      </c>
      <c r="D892" s="24">
        <v>8.89</v>
      </c>
      <c r="E892" s="24">
        <v>9.25</v>
      </c>
      <c r="F892" s="24">
        <v>867493</v>
      </c>
      <c r="G892" s="24">
        <v>61112693</v>
      </c>
      <c r="H892" s="7">
        <v>890</v>
      </c>
      <c r="J892" s="9">
        <f t="shared" si="13"/>
        <v>3.3519553072625781E-2</v>
      </c>
    </row>
    <row r="893" spans="1:10" x14ac:dyDescent="0.25">
      <c r="A893" t="s">
        <v>929</v>
      </c>
      <c r="B893" s="24">
        <v>9.27</v>
      </c>
      <c r="C893" s="24">
        <v>9.4700000000000006</v>
      </c>
      <c r="D893" s="24">
        <v>9.07</v>
      </c>
      <c r="E893" s="24">
        <v>9.31</v>
      </c>
      <c r="F893" s="24">
        <v>435897</v>
      </c>
      <c r="G893" s="24">
        <v>61538420</v>
      </c>
      <c r="H893" s="7">
        <v>891</v>
      </c>
      <c r="J893" s="9">
        <f t="shared" si="13"/>
        <v>4.3149946062568424E-3</v>
      </c>
    </row>
    <row r="894" spans="1:10" x14ac:dyDescent="0.25">
      <c r="A894" t="s">
        <v>928</v>
      </c>
      <c r="B894" s="24">
        <v>9.36</v>
      </c>
      <c r="C894" s="24">
        <v>9.7799999999999994</v>
      </c>
      <c r="D894" s="24">
        <v>9.2100000000000009</v>
      </c>
      <c r="E894" s="24">
        <v>9.2100000000000009</v>
      </c>
      <c r="F894" s="24">
        <v>370757</v>
      </c>
      <c r="G894" s="24">
        <v>60893861</v>
      </c>
      <c r="H894" s="7">
        <v>892</v>
      </c>
      <c r="J894" s="9">
        <f t="shared" si="13"/>
        <v>-1.6025641025640875E-2</v>
      </c>
    </row>
    <row r="895" spans="1:10" x14ac:dyDescent="0.25">
      <c r="A895" t="s">
        <v>927</v>
      </c>
      <c r="B895" s="24">
        <v>9.24</v>
      </c>
      <c r="C895" s="24">
        <v>9.27</v>
      </c>
      <c r="D895" s="24">
        <v>8.99</v>
      </c>
      <c r="E895" s="24">
        <v>9.1300000000000008</v>
      </c>
      <c r="F895" s="24">
        <v>314414</v>
      </c>
      <c r="G895" s="24">
        <v>60434387</v>
      </c>
      <c r="H895" s="7">
        <v>893</v>
      </c>
      <c r="J895" s="9">
        <f t="shared" si="13"/>
        <v>-1.1904761904761843E-2</v>
      </c>
    </row>
    <row r="896" spans="1:10" x14ac:dyDescent="0.25">
      <c r="A896" t="s">
        <v>926</v>
      </c>
      <c r="B896" s="24">
        <v>9.15</v>
      </c>
      <c r="C896" s="24">
        <v>9.2100000000000009</v>
      </c>
      <c r="D896" s="24">
        <v>8.6300000000000008</v>
      </c>
      <c r="E896" s="24">
        <v>8.86</v>
      </c>
      <c r="F896" s="24">
        <v>531920</v>
      </c>
      <c r="G896" s="24">
        <v>58650703</v>
      </c>
      <c r="H896" s="7">
        <v>894</v>
      </c>
      <c r="J896" s="9">
        <f t="shared" si="13"/>
        <v>-3.1693989071038355E-2</v>
      </c>
    </row>
    <row r="897" spans="1:10" x14ac:dyDescent="0.25">
      <c r="A897" t="s">
        <v>925</v>
      </c>
      <c r="B897" s="24">
        <v>8.9</v>
      </c>
      <c r="C897" s="24">
        <v>9.33</v>
      </c>
      <c r="D897" s="24">
        <v>8.77</v>
      </c>
      <c r="E897" s="24">
        <v>9.15</v>
      </c>
      <c r="F897" s="24">
        <v>378749</v>
      </c>
      <c r="G897" s="24">
        <v>60609905</v>
      </c>
      <c r="H897" s="7">
        <v>895</v>
      </c>
      <c r="J897" s="9">
        <f t="shared" si="13"/>
        <v>2.8089887640449437E-2</v>
      </c>
    </row>
    <row r="898" spans="1:10" x14ac:dyDescent="0.25">
      <c r="A898" t="s">
        <v>924</v>
      </c>
      <c r="B898" s="24">
        <v>9.15</v>
      </c>
      <c r="C898" s="24">
        <v>9.35</v>
      </c>
      <c r="D898" s="24">
        <v>9.15</v>
      </c>
      <c r="E898" s="24">
        <v>9.31</v>
      </c>
      <c r="F898" s="24">
        <v>237187</v>
      </c>
      <c r="G898" s="24">
        <v>61650408</v>
      </c>
      <c r="H898" s="7">
        <v>896</v>
      </c>
      <c r="J898" s="9">
        <f t="shared" si="13"/>
        <v>1.7486338797814222E-2</v>
      </c>
    </row>
    <row r="899" spans="1:10" x14ac:dyDescent="0.25">
      <c r="A899" t="s">
        <v>923</v>
      </c>
      <c r="B899" s="24">
        <v>9.32</v>
      </c>
      <c r="C899" s="24">
        <v>9.4700000000000006</v>
      </c>
      <c r="D899" s="24">
        <v>9.3000000000000007</v>
      </c>
      <c r="E899" s="24">
        <v>9.4600000000000009</v>
      </c>
      <c r="F899" s="24">
        <v>212714</v>
      </c>
      <c r="G899" s="24">
        <v>62667470</v>
      </c>
      <c r="H899" s="7">
        <v>897</v>
      </c>
      <c r="J899" s="9">
        <f t="shared" si="13"/>
        <v>1.5021459227467872E-2</v>
      </c>
    </row>
    <row r="900" spans="1:10" x14ac:dyDescent="0.25">
      <c r="A900" t="s">
        <v>922</v>
      </c>
      <c r="B900" s="24">
        <v>9.4499999999999993</v>
      </c>
      <c r="C900" s="24">
        <v>9.48</v>
      </c>
      <c r="D900" s="24">
        <v>9.19</v>
      </c>
      <c r="E900" s="24">
        <v>9.2200000000000006</v>
      </c>
      <c r="F900" s="24">
        <v>275617</v>
      </c>
      <c r="G900" s="24">
        <v>61093146</v>
      </c>
      <c r="H900" s="7">
        <v>898</v>
      </c>
      <c r="J900" s="9">
        <f t="shared" ref="J900:J963" si="14">(E900-B900)/B900</f>
        <v>-2.4338624338624198E-2</v>
      </c>
    </row>
    <row r="901" spans="1:10" x14ac:dyDescent="0.25">
      <c r="A901" t="s">
        <v>921</v>
      </c>
      <c r="B901" s="24">
        <v>9.18</v>
      </c>
      <c r="C901" s="24">
        <v>9.57</v>
      </c>
      <c r="D901" s="24">
        <v>9</v>
      </c>
      <c r="E901" s="24">
        <v>9.51</v>
      </c>
      <c r="F901" s="24">
        <v>318887</v>
      </c>
      <c r="G901" s="24">
        <v>63022053</v>
      </c>
      <c r="H901" s="7">
        <v>899</v>
      </c>
      <c r="J901" s="9">
        <f t="shared" si="14"/>
        <v>3.5947712418300665E-2</v>
      </c>
    </row>
    <row r="902" spans="1:10" x14ac:dyDescent="0.25">
      <c r="A902" t="s">
        <v>920</v>
      </c>
      <c r="B902" s="24">
        <v>9.4499999999999993</v>
      </c>
      <c r="C902" s="24">
        <v>10.48</v>
      </c>
      <c r="D902" s="24">
        <v>9.4499999999999993</v>
      </c>
      <c r="E902" s="24">
        <v>9.9</v>
      </c>
      <c r="F902" s="24">
        <v>1088710</v>
      </c>
      <c r="G902" s="24">
        <v>65624298</v>
      </c>
      <c r="H902" s="7">
        <v>900</v>
      </c>
      <c r="J902" s="9">
        <f t="shared" si="14"/>
        <v>4.7619047619047734E-2</v>
      </c>
    </row>
    <row r="903" spans="1:10" x14ac:dyDescent="0.25">
      <c r="A903" t="s">
        <v>919</v>
      </c>
      <c r="B903" s="24">
        <v>10.02</v>
      </c>
      <c r="C903" s="24">
        <v>10.24</v>
      </c>
      <c r="D903" s="24">
        <v>9.06</v>
      </c>
      <c r="E903" s="24">
        <v>9.16</v>
      </c>
      <c r="F903" s="24">
        <v>1182910</v>
      </c>
      <c r="G903" s="24">
        <v>60748021</v>
      </c>
      <c r="H903" s="7">
        <v>901</v>
      </c>
      <c r="J903" s="9">
        <f t="shared" si="14"/>
        <v>-8.5828343313373204E-2</v>
      </c>
    </row>
    <row r="904" spans="1:10" x14ac:dyDescent="0.25">
      <c r="A904" t="s">
        <v>918</v>
      </c>
      <c r="B904" s="24">
        <v>9.2899999999999991</v>
      </c>
      <c r="C904" s="24">
        <v>9.64</v>
      </c>
      <c r="D904" s="24">
        <v>9.11</v>
      </c>
      <c r="E904" s="24">
        <v>9.33</v>
      </c>
      <c r="F904" s="24">
        <v>719797</v>
      </c>
      <c r="G904" s="24">
        <v>61920950</v>
      </c>
      <c r="H904" s="7">
        <v>902</v>
      </c>
      <c r="J904" s="9">
        <f t="shared" si="14"/>
        <v>4.3057050592035448E-3</v>
      </c>
    </row>
    <row r="905" spans="1:10" x14ac:dyDescent="0.25">
      <c r="A905" t="s">
        <v>917</v>
      </c>
      <c r="B905" s="24">
        <v>9.32</v>
      </c>
      <c r="C905" s="24">
        <v>9.5500000000000007</v>
      </c>
      <c r="D905" s="24">
        <v>9.2100000000000009</v>
      </c>
      <c r="E905" s="24">
        <v>9.5299999999999994</v>
      </c>
      <c r="F905" s="24">
        <v>413348</v>
      </c>
      <c r="G905" s="24">
        <v>63266335</v>
      </c>
      <c r="H905" s="7">
        <v>903</v>
      </c>
      <c r="J905" s="9">
        <f t="shared" si="14"/>
        <v>2.2532188841201617E-2</v>
      </c>
    </row>
    <row r="906" spans="1:10" x14ac:dyDescent="0.25">
      <c r="A906" t="s">
        <v>916</v>
      </c>
      <c r="B906" s="24">
        <v>9.5299999999999994</v>
      </c>
      <c r="C906" s="24">
        <v>9.83</v>
      </c>
      <c r="D906" s="24">
        <v>9.4499999999999993</v>
      </c>
      <c r="E906" s="24">
        <v>9.7200000000000006</v>
      </c>
      <c r="F906" s="24">
        <v>284062</v>
      </c>
      <c r="G906" s="24">
        <v>64634182</v>
      </c>
      <c r="H906" s="7">
        <v>904</v>
      </c>
      <c r="J906" s="9">
        <f t="shared" si="14"/>
        <v>1.9937040923399926E-2</v>
      </c>
    </row>
    <row r="907" spans="1:10" x14ac:dyDescent="0.25">
      <c r="A907" t="s">
        <v>915</v>
      </c>
      <c r="B907" s="24">
        <v>9.7100000000000009</v>
      </c>
      <c r="C907" s="24">
        <v>10.71</v>
      </c>
      <c r="D907" s="24">
        <v>9.69</v>
      </c>
      <c r="E907" s="24">
        <v>10.55</v>
      </c>
      <c r="F907" s="24">
        <v>638130</v>
      </c>
      <c r="G907" s="24">
        <v>70159767</v>
      </c>
      <c r="H907" s="7">
        <v>905</v>
      </c>
      <c r="J907" s="9">
        <f t="shared" si="14"/>
        <v>8.6508753861997911E-2</v>
      </c>
    </row>
    <row r="908" spans="1:10" x14ac:dyDescent="0.25">
      <c r="A908" t="s">
        <v>914</v>
      </c>
      <c r="B908" s="24">
        <v>10.59</v>
      </c>
      <c r="C908" s="24">
        <v>10.65</v>
      </c>
      <c r="D908" s="24">
        <v>10.130000000000001</v>
      </c>
      <c r="E908" s="24">
        <v>10.35</v>
      </c>
      <c r="F908" s="24">
        <v>458848</v>
      </c>
      <c r="G908" s="24">
        <v>68835323</v>
      </c>
      <c r="H908" s="7">
        <v>906</v>
      </c>
      <c r="J908" s="9">
        <f t="shared" si="14"/>
        <v>-2.266288951841362E-2</v>
      </c>
    </row>
    <row r="909" spans="1:10" x14ac:dyDescent="0.25">
      <c r="A909" t="s">
        <v>913</v>
      </c>
      <c r="B909" s="24">
        <v>10.34</v>
      </c>
      <c r="C909" s="24">
        <v>10.51</v>
      </c>
      <c r="D909" s="24">
        <v>10.1</v>
      </c>
      <c r="E909" s="24">
        <v>10.38</v>
      </c>
      <c r="F909" s="24">
        <v>453814</v>
      </c>
      <c r="G909" s="24">
        <v>69061679</v>
      </c>
      <c r="H909" s="7">
        <v>907</v>
      </c>
      <c r="J909" s="9">
        <f t="shared" si="14"/>
        <v>3.8684719535784259E-3</v>
      </c>
    </row>
    <row r="910" spans="1:10" x14ac:dyDescent="0.25">
      <c r="A910" t="s">
        <v>912</v>
      </c>
      <c r="B910" s="24">
        <v>10.35</v>
      </c>
      <c r="C910" s="24">
        <v>10.56</v>
      </c>
      <c r="D910" s="24">
        <v>10.29</v>
      </c>
      <c r="E910" s="24">
        <v>10.3</v>
      </c>
      <c r="F910" s="24">
        <v>365466</v>
      </c>
      <c r="G910" s="24">
        <v>68576528</v>
      </c>
      <c r="H910" s="7">
        <v>908</v>
      </c>
      <c r="J910" s="9">
        <f t="shared" si="14"/>
        <v>-4.8309178743960327E-3</v>
      </c>
    </row>
    <row r="911" spans="1:10" x14ac:dyDescent="0.25">
      <c r="A911" t="s">
        <v>911</v>
      </c>
      <c r="B911" s="24">
        <v>10.32</v>
      </c>
      <c r="C911" s="24">
        <v>10.51</v>
      </c>
      <c r="D911" s="24">
        <v>10.23</v>
      </c>
      <c r="E911" s="24">
        <v>10.44</v>
      </c>
      <c r="F911" s="24">
        <v>357513</v>
      </c>
      <c r="G911" s="24">
        <v>69478830</v>
      </c>
      <c r="H911" s="7">
        <v>909</v>
      </c>
      <c r="J911" s="9">
        <f t="shared" si="14"/>
        <v>1.162790697674411E-2</v>
      </c>
    </row>
    <row r="912" spans="1:10" x14ac:dyDescent="0.25">
      <c r="A912" t="s">
        <v>910</v>
      </c>
      <c r="B912" s="24">
        <v>10.44</v>
      </c>
      <c r="C912" s="24">
        <v>11.22</v>
      </c>
      <c r="D912" s="24">
        <v>10.4</v>
      </c>
      <c r="E912" s="24">
        <v>11.08</v>
      </c>
      <c r="F912" s="24">
        <v>534511</v>
      </c>
      <c r="G912" s="24">
        <v>73806119</v>
      </c>
      <c r="H912" s="7">
        <v>910</v>
      </c>
      <c r="J912" s="9">
        <f t="shared" si="14"/>
        <v>6.1302681992337224E-2</v>
      </c>
    </row>
    <row r="913" spans="1:10" x14ac:dyDescent="0.25">
      <c r="A913" t="s">
        <v>909</v>
      </c>
      <c r="B913" s="24">
        <v>11.09</v>
      </c>
      <c r="C913" s="24">
        <v>12.86</v>
      </c>
      <c r="D913" s="24">
        <v>10.77</v>
      </c>
      <c r="E913" s="24">
        <v>12.59</v>
      </c>
      <c r="F913" s="24">
        <v>2030400</v>
      </c>
      <c r="G913" s="24">
        <v>83883817</v>
      </c>
      <c r="H913" s="7">
        <v>911</v>
      </c>
      <c r="J913" s="9">
        <f t="shared" si="14"/>
        <v>0.1352569882777277</v>
      </c>
    </row>
    <row r="914" spans="1:10" x14ac:dyDescent="0.25">
      <c r="A914" t="s">
        <v>908</v>
      </c>
      <c r="B914" s="24">
        <v>12.56</v>
      </c>
      <c r="C914" s="24">
        <v>13.61</v>
      </c>
      <c r="D914" s="24">
        <v>12.09</v>
      </c>
      <c r="E914" s="24">
        <v>12.91</v>
      </c>
      <c r="F914" s="24">
        <v>1847650</v>
      </c>
      <c r="G914" s="24">
        <v>86008038</v>
      </c>
      <c r="H914" s="7">
        <v>912</v>
      </c>
      <c r="J914" s="9">
        <f t="shared" si="14"/>
        <v>2.786624203821653E-2</v>
      </c>
    </row>
    <row r="915" spans="1:10" x14ac:dyDescent="0.25">
      <c r="A915" t="s">
        <v>907</v>
      </c>
      <c r="B915" s="24">
        <v>12.82</v>
      </c>
      <c r="C915" s="24">
        <v>15.05</v>
      </c>
      <c r="D915" s="24">
        <v>12.74</v>
      </c>
      <c r="E915" s="24">
        <v>14.48</v>
      </c>
      <c r="F915" s="24">
        <v>3708120</v>
      </c>
      <c r="G915" s="24">
        <v>96544763</v>
      </c>
      <c r="H915" s="7">
        <v>913</v>
      </c>
      <c r="J915" s="9">
        <f t="shared" si="14"/>
        <v>0.1294851794071763</v>
      </c>
    </row>
    <row r="916" spans="1:10" x14ac:dyDescent="0.25">
      <c r="A916" t="s">
        <v>906</v>
      </c>
      <c r="B916" s="24">
        <v>14.52</v>
      </c>
      <c r="C916" s="24">
        <v>14.94</v>
      </c>
      <c r="D916" s="24">
        <v>12.6</v>
      </c>
      <c r="E916" s="24">
        <v>13.3</v>
      </c>
      <c r="F916" s="24">
        <v>3240540</v>
      </c>
      <c r="G916" s="24">
        <v>88684201</v>
      </c>
      <c r="H916" s="7">
        <v>914</v>
      </c>
      <c r="J916" s="9">
        <f t="shared" si="14"/>
        <v>-8.4022038567493032E-2</v>
      </c>
    </row>
    <row r="917" spans="1:10" x14ac:dyDescent="0.25">
      <c r="A917" t="s">
        <v>905</v>
      </c>
      <c r="B917" s="24">
        <v>13.23</v>
      </c>
      <c r="C917" s="24">
        <v>13.32</v>
      </c>
      <c r="D917" s="24">
        <v>11.48</v>
      </c>
      <c r="E917" s="24">
        <v>12.87</v>
      </c>
      <c r="F917" s="24">
        <v>2724180</v>
      </c>
      <c r="G917" s="24">
        <v>85848848</v>
      </c>
      <c r="H917" s="7">
        <v>915</v>
      </c>
      <c r="J917" s="9">
        <f t="shared" si="14"/>
        <v>-2.7210884353741586E-2</v>
      </c>
    </row>
    <row r="918" spans="1:10" x14ac:dyDescent="0.25">
      <c r="A918" t="s">
        <v>904</v>
      </c>
      <c r="B918" s="24">
        <v>12.91</v>
      </c>
      <c r="C918" s="24">
        <v>13.05</v>
      </c>
      <c r="D918" s="24">
        <v>12.25</v>
      </c>
      <c r="E918" s="24">
        <v>12.55</v>
      </c>
      <c r="F918" s="24">
        <v>1054880</v>
      </c>
      <c r="G918" s="24">
        <v>83727556</v>
      </c>
      <c r="H918" s="7">
        <v>916</v>
      </c>
      <c r="J918" s="9">
        <f t="shared" si="14"/>
        <v>-2.7885360185902357E-2</v>
      </c>
    </row>
    <row r="919" spans="1:10" x14ac:dyDescent="0.25">
      <c r="A919" t="s">
        <v>903</v>
      </c>
      <c r="B919" s="24">
        <v>12.45</v>
      </c>
      <c r="C919" s="24">
        <v>14.18</v>
      </c>
      <c r="D919" s="24">
        <v>12.45</v>
      </c>
      <c r="E919" s="24">
        <v>13.86</v>
      </c>
      <c r="F919" s="24">
        <v>2019880</v>
      </c>
      <c r="G919" s="24">
        <v>92527009</v>
      </c>
      <c r="H919" s="7">
        <v>917</v>
      </c>
      <c r="J919" s="9">
        <f t="shared" si="14"/>
        <v>0.11325301204819278</v>
      </c>
    </row>
    <row r="920" spans="1:10" x14ac:dyDescent="0.25">
      <c r="A920" t="s">
        <v>902</v>
      </c>
      <c r="B920" s="24">
        <v>13.83</v>
      </c>
      <c r="C920" s="24">
        <v>14.83</v>
      </c>
      <c r="D920" s="24">
        <v>13.3</v>
      </c>
      <c r="E920" s="24">
        <v>13.78</v>
      </c>
      <c r="F920" s="24">
        <v>2879380</v>
      </c>
      <c r="G920" s="24">
        <v>92028854</v>
      </c>
      <c r="H920" s="7">
        <v>918</v>
      </c>
      <c r="J920" s="9">
        <f t="shared" si="14"/>
        <v>-3.6153289949385908E-3</v>
      </c>
    </row>
    <row r="921" spans="1:10" x14ac:dyDescent="0.25">
      <c r="A921" t="s">
        <v>901</v>
      </c>
      <c r="B921" s="24">
        <v>13.75</v>
      </c>
      <c r="C921" s="24">
        <v>14.09</v>
      </c>
      <c r="D921" s="24">
        <v>12.93</v>
      </c>
      <c r="E921" s="24">
        <v>13.1</v>
      </c>
      <c r="F921" s="24">
        <v>1451660</v>
      </c>
      <c r="G921" s="24">
        <v>87499528</v>
      </c>
      <c r="H921" s="7">
        <v>919</v>
      </c>
      <c r="J921" s="9">
        <f t="shared" si="14"/>
        <v>-4.72727272727273E-2</v>
      </c>
    </row>
    <row r="922" spans="1:10" x14ac:dyDescent="0.25">
      <c r="A922" t="s">
        <v>900</v>
      </c>
      <c r="B922" s="24">
        <v>13.09</v>
      </c>
      <c r="C922" s="24">
        <v>13.69</v>
      </c>
      <c r="D922" s="24">
        <v>12.97</v>
      </c>
      <c r="E922" s="24">
        <v>13.41</v>
      </c>
      <c r="F922" s="24">
        <v>1177950</v>
      </c>
      <c r="G922" s="24">
        <v>89617876</v>
      </c>
      <c r="H922" s="7">
        <v>920</v>
      </c>
      <c r="J922" s="9">
        <f t="shared" si="14"/>
        <v>2.4446142093200937E-2</v>
      </c>
    </row>
    <row r="923" spans="1:10" x14ac:dyDescent="0.25">
      <c r="A923" t="s">
        <v>899</v>
      </c>
      <c r="B923" s="24">
        <v>13.41</v>
      </c>
      <c r="C923" s="24">
        <v>14.45</v>
      </c>
      <c r="D923" s="24">
        <v>13.41</v>
      </c>
      <c r="E923" s="24">
        <v>14.21</v>
      </c>
      <c r="F923" s="24">
        <v>1409370</v>
      </c>
      <c r="G923" s="24">
        <v>94965774</v>
      </c>
      <c r="H923" s="7">
        <v>921</v>
      </c>
      <c r="J923" s="9">
        <f t="shared" si="14"/>
        <v>5.9656972408650311E-2</v>
      </c>
    </row>
    <row r="924" spans="1:10" x14ac:dyDescent="0.25">
      <c r="A924" t="s">
        <v>898</v>
      </c>
      <c r="B924" s="24">
        <v>14.35</v>
      </c>
      <c r="C924" s="24">
        <v>14.35</v>
      </c>
      <c r="D924" s="24">
        <v>12.63</v>
      </c>
      <c r="E924" s="24">
        <v>13.42</v>
      </c>
      <c r="F924" s="24">
        <v>1404690</v>
      </c>
      <c r="G924" s="24">
        <v>89710558</v>
      </c>
      <c r="H924" s="7">
        <v>922</v>
      </c>
      <c r="J924" s="9">
        <f t="shared" si="14"/>
        <v>-6.4808362369337957E-2</v>
      </c>
    </row>
    <row r="925" spans="1:10" x14ac:dyDescent="0.25">
      <c r="A925" t="s">
        <v>897</v>
      </c>
      <c r="B925" s="24">
        <v>13.49</v>
      </c>
      <c r="C925" s="24">
        <v>13.62</v>
      </c>
      <c r="D925" s="24">
        <v>12.95</v>
      </c>
      <c r="E925" s="24">
        <v>13.28</v>
      </c>
      <c r="F925" s="24">
        <v>797964</v>
      </c>
      <c r="G925" s="24">
        <v>88784723</v>
      </c>
      <c r="H925" s="7">
        <v>923</v>
      </c>
      <c r="J925" s="9">
        <f t="shared" si="14"/>
        <v>-1.5567086730911849E-2</v>
      </c>
    </row>
    <row r="926" spans="1:10" x14ac:dyDescent="0.25">
      <c r="A926" t="s">
        <v>896</v>
      </c>
      <c r="B926" s="24">
        <v>13.31</v>
      </c>
      <c r="C926" s="24">
        <v>13.45</v>
      </c>
      <c r="D926" s="24">
        <v>12.3</v>
      </c>
      <c r="E926" s="24">
        <v>12.31</v>
      </c>
      <c r="F926" s="24">
        <v>935742</v>
      </c>
      <c r="G926" s="24">
        <v>82364471</v>
      </c>
      <c r="H926" s="7">
        <v>924</v>
      </c>
      <c r="J926" s="9">
        <f t="shared" si="14"/>
        <v>-7.5131480090157771E-2</v>
      </c>
    </row>
    <row r="927" spans="1:10" x14ac:dyDescent="0.25">
      <c r="A927" t="s">
        <v>895</v>
      </c>
      <c r="B927" s="24">
        <v>12.29</v>
      </c>
      <c r="C927" s="24">
        <v>12.86</v>
      </c>
      <c r="D927" s="24">
        <v>11.96</v>
      </c>
      <c r="E927" s="24">
        <v>12.74</v>
      </c>
      <c r="F927" s="24">
        <v>736721</v>
      </c>
      <c r="G927" s="24">
        <v>85258917</v>
      </c>
      <c r="H927" s="7">
        <v>925</v>
      </c>
      <c r="J927" s="9">
        <f t="shared" si="14"/>
        <v>3.6615134255492357E-2</v>
      </c>
    </row>
    <row r="928" spans="1:10" x14ac:dyDescent="0.25">
      <c r="A928" t="s">
        <v>894</v>
      </c>
      <c r="B928" s="24">
        <v>12.75</v>
      </c>
      <c r="C928" s="24">
        <v>12.86</v>
      </c>
      <c r="D928" s="24">
        <v>12.33</v>
      </c>
      <c r="E928" s="24">
        <v>12.57</v>
      </c>
      <c r="F928" s="24">
        <v>2547960</v>
      </c>
      <c r="G928" s="24">
        <v>84161242</v>
      </c>
      <c r="H928" s="7">
        <v>926</v>
      </c>
      <c r="J928" s="9">
        <f t="shared" si="14"/>
        <v>-1.4117647058823507E-2</v>
      </c>
    </row>
    <row r="929" spans="1:10" x14ac:dyDescent="0.25">
      <c r="A929" t="s">
        <v>893</v>
      </c>
      <c r="B929" s="24">
        <v>12.59</v>
      </c>
      <c r="C929" s="24">
        <v>12.8</v>
      </c>
      <c r="D929" s="24">
        <v>12.19</v>
      </c>
      <c r="E929" s="24">
        <v>12.42</v>
      </c>
      <c r="F929" s="24">
        <v>932715</v>
      </c>
      <c r="G929" s="24">
        <v>83140899</v>
      </c>
      <c r="H929" s="7">
        <v>927</v>
      </c>
      <c r="J929" s="9">
        <f t="shared" si="14"/>
        <v>-1.3502779984114371E-2</v>
      </c>
    </row>
    <row r="930" spans="1:10" x14ac:dyDescent="0.25">
      <c r="A930" t="s">
        <v>892</v>
      </c>
      <c r="B930" s="24">
        <v>12.36</v>
      </c>
      <c r="C930" s="24">
        <v>12.79</v>
      </c>
      <c r="D930" s="24">
        <v>10.91</v>
      </c>
      <c r="E930" s="24">
        <v>11.68</v>
      </c>
      <c r="F930" s="24">
        <v>1761660</v>
      </c>
      <c r="G930" s="24">
        <v>78267825</v>
      </c>
      <c r="H930" s="7">
        <v>928</v>
      </c>
      <c r="J930" s="9">
        <f t="shared" si="14"/>
        <v>-5.5016181229773441E-2</v>
      </c>
    </row>
    <row r="931" spans="1:10" x14ac:dyDescent="0.25">
      <c r="A931" t="s">
        <v>891</v>
      </c>
      <c r="B931" s="24">
        <v>11.65</v>
      </c>
      <c r="C931" s="24">
        <v>11.9</v>
      </c>
      <c r="D931" s="24">
        <v>11.43</v>
      </c>
      <c r="E931" s="24">
        <v>11.77</v>
      </c>
      <c r="F931" s="24">
        <v>761521</v>
      </c>
      <c r="G931" s="24">
        <v>78852173</v>
      </c>
      <c r="H931" s="7">
        <v>929</v>
      </c>
      <c r="J931" s="9">
        <f t="shared" si="14"/>
        <v>1.0300429184549289E-2</v>
      </c>
    </row>
    <row r="932" spans="1:10" x14ac:dyDescent="0.25">
      <c r="A932" t="s">
        <v>890</v>
      </c>
      <c r="B932" s="24">
        <v>11.77</v>
      </c>
      <c r="C932" s="24">
        <v>12.2</v>
      </c>
      <c r="D932" s="24">
        <v>11.45</v>
      </c>
      <c r="E932" s="24">
        <v>11.89</v>
      </c>
      <c r="F932" s="24">
        <v>961216</v>
      </c>
      <c r="G932" s="24">
        <v>79685053</v>
      </c>
      <c r="H932" s="7">
        <v>930</v>
      </c>
      <c r="J932" s="9">
        <f t="shared" si="14"/>
        <v>1.0195412064571028E-2</v>
      </c>
    </row>
    <row r="933" spans="1:10" x14ac:dyDescent="0.25">
      <c r="A933" t="s">
        <v>889</v>
      </c>
      <c r="B933" s="24">
        <v>11.89</v>
      </c>
      <c r="C933" s="24">
        <v>11.93</v>
      </c>
      <c r="D933" s="24">
        <v>11.37</v>
      </c>
      <c r="E933" s="24">
        <v>11.45</v>
      </c>
      <c r="F933" s="24">
        <v>651970</v>
      </c>
      <c r="G933" s="24">
        <v>76780310</v>
      </c>
      <c r="H933" s="7">
        <v>931</v>
      </c>
      <c r="J933" s="9">
        <f t="shared" si="14"/>
        <v>-3.7005887300252421E-2</v>
      </c>
    </row>
    <row r="934" spans="1:10" x14ac:dyDescent="0.25">
      <c r="A934" t="s">
        <v>888</v>
      </c>
      <c r="B934" s="24">
        <v>11.46</v>
      </c>
      <c r="C934" s="24">
        <v>11.55</v>
      </c>
      <c r="D934" s="24">
        <v>11.33</v>
      </c>
      <c r="E934" s="24">
        <v>11.36</v>
      </c>
      <c r="F934" s="24">
        <v>790593</v>
      </c>
      <c r="G934" s="24">
        <v>76166475</v>
      </c>
      <c r="H934" s="7">
        <v>932</v>
      </c>
      <c r="J934" s="9">
        <f t="shared" si="14"/>
        <v>-8.7260034904015193E-3</v>
      </c>
    </row>
    <row r="935" spans="1:10" x14ac:dyDescent="0.25">
      <c r="A935" t="s">
        <v>887</v>
      </c>
      <c r="B935" s="24">
        <v>11.37</v>
      </c>
      <c r="C935" s="24">
        <v>11.54</v>
      </c>
      <c r="D935" s="24">
        <v>10.85</v>
      </c>
      <c r="E935" s="24">
        <v>11.45</v>
      </c>
      <c r="F935" s="24">
        <v>1215250</v>
      </c>
      <c r="G935" s="24">
        <v>76795285</v>
      </c>
      <c r="H935" s="7">
        <v>933</v>
      </c>
      <c r="J935" s="9">
        <f t="shared" si="14"/>
        <v>7.0360598065083617E-3</v>
      </c>
    </row>
    <row r="936" spans="1:10" x14ac:dyDescent="0.25">
      <c r="A936" t="s">
        <v>886</v>
      </c>
      <c r="B936" s="24">
        <v>11.36</v>
      </c>
      <c r="C936" s="24">
        <v>11.56</v>
      </c>
      <c r="D936" s="24">
        <v>10.72</v>
      </c>
      <c r="E936" s="24">
        <v>11.39</v>
      </c>
      <c r="F936" s="24">
        <v>966253</v>
      </c>
      <c r="G936" s="24">
        <v>76412711</v>
      </c>
      <c r="H936" s="7">
        <v>934</v>
      </c>
      <c r="J936" s="9">
        <f t="shared" si="14"/>
        <v>2.6408450704226353E-3</v>
      </c>
    </row>
    <row r="937" spans="1:10" x14ac:dyDescent="0.25">
      <c r="A937" t="s">
        <v>885</v>
      </c>
      <c r="B937" s="24">
        <v>11.36</v>
      </c>
      <c r="C937" s="24">
        <v>11.69</v>
      </c>
      <c r="D937" s="24">
        <v>11.13</v>
      </c>
      <c r="E937" s="24">
        <v>11.27</v>
      </c>
      <c r="F937" s="24">
        <v>639547</v>
      </c>
      <c r="G937" s="24">
        <v>75726015</v>
      </c>
      <c r="H937" s="7">
        <v>935</v>
      </c>
      <c r="J937" s="9">
        <f t="shared" si="14"/>
        <v>-7.9225352112675933E-3</v>
      </c>
    </row>
    <row r="938" spans="1:10" x14ac:dyDescent="0.25">
      <c r="A938" t="s">
        <v>884</v>
      </c>
      <c r="B938" s="24">
        <v>11.27</v>
      </c>
      <c r="C938" s="24">
        <v>11.36</v>
      </c>
      <c r="D938" s="24">
        <v>10.92</v>
      </c>
      <c r="E938" s="24">
        <v>10.92</v>
      </c>
      <c r="F938" s="24">
        <v>532044</v>
      </c>
      <c r="G938" s="24">
        <v>73416570</v>
      </c>
      <c r="H938" s="7">
        <v>936</v>
      </c>
      <c r="J938" s="9">
        <f t="shared" si="14"/>
        <v>-3.1055900621117981E-2</v>
      </c>
    </row>
    <row r="939" spans="1:10" x14ac:dyDescent="0.25">
      <c r="A939" t="s">
        <v>883</v>
      </c>
      <c r="B939" s="24">
        <v>10.94</v>
      </c>
      <c r="C939" s="24">
        <v>11.4</v>
      </c>
      <c r="D939" s="24">
        <v>10.83</v>
      </c>
      <c r="E939" s="24">
        <v>11.28</v>
      </c>
      <c r="F939" s="24">
        <v>669651</v>
      </c>
      <c r="G939" s="24">
        <v>75888112</v>
      </c>
      <c r="H939" s="7">
        <v>937</v>
      </c>
      <c r="J939" s="9">
        <f t="shared" si="14"/>
        <v>3.1078610603290664E-2</v>
      </c>
    </row>
    <row r="940" spans="1:10" x14ac:dyDescent="0.25">
      <c r="A940" t="s">
        <v>882</v>
      </c>
      <c r="B940" s="24">
        <v>11.28</v>
      </c>
      <c r="C940" s="24">
        <v>11.69</v>
      </c>
      <c r="D940" s="24">
        <v>11.24</v>
      </c>
      <c r="E940" s="24">
        <v>11.69</v>
      </c>
      <c r="F940" s="24">
        <v>637683</v>
      </c>
      <c r="G940" s="24">
        <v>78648795</v>
      </c>
      <c r="H940" s="7">
        <v>938</v>
      </c>
      <c r="J940" s="9">
        <f t="shared" si="14"/>
        <v>3.6347517730496472E-2</v>
      </c>
    </row>
    <row r="941" spans="1:10" x14ac:dyDescent="0.25">
      <c r="A941" t="s">
        <v>881</v>
      </c>
      <c r="B941" s="24">
        <v>11.68</v>
      </c>
      <c r="C941" s="24">
        <v>11.68</v>
      </c>
      <c r="D941" s="24">
        <v>11.14</v>
      </c>
      <c r="E941" s="24">
        <v>11.22</v>
      </c>
      <c r="F941" s="24">
        <v>453318</v>
      </c>
      <c r="G941" s="24">
        <v>75479090</v>
      </c>
      <c r="H941" s="7">
        <v>939</v>
      </c>
      <c r="J941" s="9">
        <f t="shared" si="14"/>
        <v>-3.9383561643835538E-2</v>
      </c>
    </row>
    <row r="942" spans="1:10" x14ac:dyDescent="0.25">
      <c r="A942" t="s">
        <v>880</v>
      </c>
      <c r="B942" s="24">
        <v>11.2</v>
      </c>
      <c r="C942" s="24">
        <v>11.47</v>
      </c>
      <c r="D942" s="24">
        <v>11.01</v>
      </c>
      <c r="E942" s="24">
        <v>11.42</v>
      </c>
      <c r="F942" s="24">
        <v>748265</v>
      </c>
      <c r="G942" s="24">
        <v>76885261</v>
      </c>
      <c r="H942" s="7">
        <v>940</v>
      </c>
      <c r="J942" s="9">
        <f t="shared" si="14"/>
        <v>1.9642857142857201E-2</v>
      </c>
    </row>
    <row r="943" spans="1:10" x14ac:dyDescent="0.25">
      <c r="A943" t="s">
        <v>879</v>
      </c>
      <c r="B943" s="24">
        <v>11.42</v>
      </c>
      <c r="C943" s="24">
        <v>11.62</v>
      </c>
      <c r="D943" s="24">
        <v>10.96</v>
      </c>
      <c r="E943" s="24">
        <v>11.14</v>
      </c>
      <c r="F943" s="24">
        <v>583102</v>
      </c>
      <c r="G943" s="24">
        <v>75009150</v>
      </c>
      <c r="H943" s="7">
        <v>941</v>
      </c>
      <c r="J943" s="9">
        <f t="shared" si="14"/>
        <v>-2.451838879159364E-2</v>
      </c>
    </row>
    <row r="944" spans="1:10" x14ac:dyDescent="0.25">
      <c r="A944" t="s">
        <v>878</v>
      </c>
      <c r="B944" s="24">
        <v>11.16</v>
      </c>
      <c r="C944" s="24">
        <v>12.82</v>
      </c>
      <c r="D944" s="24">
        <v>11.1</v>
      </c>
      <c r="E944" s="24">
        <v>12.26</v>
      </c>
      <c r="F944" s="24">
        <v>1357900</v>
      </c>
      <c r="G944" s="24">
        <v>82571280</v>
      </c>
      <c r="H944" s="7">
        <v>942</v>
      </c>
      <c r="J944" s="9">
        <f t="shared" si="14"/>
        <v>9.8566308243727571E-2</v>
      </c>
    </row>
    <row r="945" spans="1:10" x14ac:dyDescent="0.25">
      <c r="A945" t="s">
        <v>877</v>
      </c>
      <c r="B945" s="24">
        <v>12.31</v>
      </c>
      <c r="C945" s="24">
        <v>13</v>
      </c>
      <c r="D945" s="24">
        <v>12.1</v>
      </c>
      <c r="E945" s="24">
        <v>13</v>
      </c>
      <c r="F945" s="24">
        <v>775508</v>
      </c>
      <c r="G945" s="24">
        <v>87591945</v>
      </c>
      <c r="H945" s="7">
        <v>943</v>
      </c>
      <c r="J945" s="9">
        <f t="shared" si="14"/>
        <v>5.6051990251827742E-2</v>
      </c>
    </row>
    <row r="946" spans="1:10" x14ac:dyDescent="0.25">
      <c r="A946" t="s">
        <v>876</v>
      </c>
      <c r="B946" s="24">
        <v>13</v>
      </c>
      <c r="C946" s="24">
        <v>13</v>
      </c>
      <c r="D946" s="24">
        <v>12.36</v>
      </c>
      <c r="E946" s="24">
        <v>12.71</v>
      </c>
      <c r="F946" s="24">
        <v>683059</v>
      </c>
      <c r="G946" s="24">
        <v>85651661</v>
      </c>
      <c r="H946" s="7">
        <v>944</v>
      </c>
      <c r="J946" s="9">
        <f t="shared" si="14"/>
        <v>-2.2307692307692244E-2</v>
      </c>
    </row>
    <row r="947" spans="1:10" x14ac:dyDescent="0.25">
      <c r="A947" t="s">
        <v>875</v>
      </c>
      <c r="B947" s="24">
        <v>12.74</v>
      </c>
      <c r="C947" s="24">
        <v>12.74</v>
      </c>
      <c r="D947" s="24">
        <v>12.14</v>
      </c>
      <c r="E947" s="24">
        <v>12.21</v>
      </c>
      <c r="F947" s="24">
        <v>592210</v>
      </c>
      <c r="G947" s="24">
        <v>82346375</v>
      </c>
      <c r="H947" s="7">
        <v>945</v>
      </c>
      <c r="J947" s="9">
        <f t="shared" si="14"/>
        <v>-4.1601255886970119E-2</v>
      </c>
    </row>
    <row r="948" spans="1:10" x14ac:dyDescent="0.25">
      <c r="A948" t="s">
        <v>874</v>
      </c>
      <c r="B948" s="24">
        <v>12.21</v>
      </c>
      <c r="C948" s="24">
        <v>12.27</v>
      </c>
      <c r="D948" s="24">
        <v>11.64</v>
      </c>
      <c r="E948" s="24">
        <v>11.72</v>
      </c>
      <c r="F948" s="24">
        <v>519023</v>
      </c>
      <c r="G948" s="24">
        <v>79026407</v>
      </c>
      <c r="H948" s="7">
        <v>946</v>
      </c>
      <c r="J948" s="9">
        <f t="shared" si="14"/>
        <v>-4.0131040131040144E-2</v>
      </c>
    </row>
    <row r="949" spans="1:10" x14ac:dyDescent="0.25">
      <c r="A949" t="s">
        <v>873</v>
      </c>
      <c r="B949" s="24">
        <v>11.72</v>
      </c>
      <c r="C949" s="24">
        <v>11.93</v>
      </c>
      <c r="D949" s="24">
        <v>11.54</v>
      </c>
      <c r="E949" s="24">
        <v>11.78</v>
      </c>
      <c r="F949" s="24">
        <v>385226</v>
      </c>
      <c r="G949" s="24">
        <v>79457111</v>
      </c>
      <c r="H949" s="7">
        <v>947</v>
      </c>
      <c r="J949" s="9">
        <f t="shared" si="14"/>
        <v>5.1194539249145663E-3</v>
      </c>
    </row>
    <row r="950" spans="1:10" x14ac:dyDescent="0.25">
      <c r="A950" t="s">
        <v>872</v>
      </c>
      <c r="B950" s="24">
        <v>11.77</v>
      </c>
      <c r="C950" s="24">
        <v>11.85</v>
      </c>
      <c r="D950" s="24">
        <v>11.61</v>
      </c>
      <c r="E950" s="24">
        <v>11.64</v>
      </c>
      <c r="F950" s="24">
        <v>378121</v>
      </c>
      <c r="G950" s="24">
        <v>78547201</v>
      </c>
      <c r="H950" s="7">
        <v>948</v>
      </c>
      <c r="J950" s="9">
        <f t="shared" si="14"/>
        <v>-1.1045029736618438E-2</v>
      </c>
    </row>
    <row r="951" spans="1:10" x14ac:dyDescent="0.25">
      <c r="A951" t="s">
        <v>871</v>
      </c>
      <c r="B951" s="24">
        <v>11.68</v>
      </c>
      <c r="C951" s="24">
        <v>11.75</v>
      </c>
      <c r="D951" s="24">
        <v>11.35</v>
      </c>
      <c r="E951" s="24">
        <v>11.54</v>
      </c>
      <c r="F951" s="24">
        <v>548366</v>
      </c>
      <c r="G951" s="24">
        <v>77875072</v>
      </c>
      <c r="H951" s="7">
        <v>949</v>
      </c>
      <c r="J951" s="9">
        <f t="shared" si="14"/>
        <v>-1.1986301369863063E-2</v>
      </c>
    </row>
    <row r="952" spans="1:10" x14ac:dyDescent="0.25">
      <c r="A952" t="s">
        <v>870</v>
      </c>
      <c r="B952" s="24">
        <v>11.52</v>
      </c>
      <c r="C952" s="24">
        <v>11.58</v>
      </c>
      <c r="D952" s="24">
        <v>11.23</v>
      </c>
      <c r="E952" s="24">
        <v>11.41</v>
      </c>
      <c r="F952" s="24">
        <v>447288</v>
      </c>
      <c r="G952" s="24">
        <v>77021125</v>
      </c>
      <c r="H952" s="7">
        <v>950</v>
      </c>
      <c r="J952" s="9">
        <f t="shared" si="14"/>
        <v>-9.5486111111110616E-3</v>
      </c>
    </row>
    <row r="953" spans="1:10" x14ac:dyDescent="0.25">
      <c r="A953" t="s">
        <v>869</v>
      </c>
      <c r="B953" s="24">
        <v>11.47</v>
      </c>
      <c r="C953" s="24">
        <v>11.72</v>
      </c>
      <c r="D953" s="24">
        <v>11.17</v>
      </c>
      <c r="E953" s="24">
        <v>11.53</v>
      </c>
      <c r="F953" s="24">
        <v>639852</v>
      </c>
      <c r="G953" s="24">
        <v>77887573</v>
      </c>
      <c r="H953" s="7">
        <v>951</v>
      </c>
      <c r="J953" s="9">
        <f t="shared" si="14"/>
        <v>5.2310374891018935E-3</v>
      </c>
    </row>
    <row r="954" spans="1:10" x14ac:dyDescent="0.25">
      <c r="A954" t="s">
        <v>868</v>
      </c>
      <c r="B954" s="24">
        <v>11.54</v>
      </c>
      <c r="C954" s="24">
        <v>11.7</v>
      </c>
      <c r="D954" s="24">
        <v>11.32</v>
      </c>
      <c r="E954" s="24">
        <v>11.54</v>
      </c>
      <c r="F954" s="24">
        <v>462190</v>
      </c>
      <c r="G954" s="24">
        <v>77988538</v>
      </c>
      <c r="H954" s="7">
        <v>952</v>
      </c>
      <c r="J954" s="9">
        <f t="shared" si="14"/>
        <v>0</v>
      </c>
    </row>
    <row r="955" spans="1:10" x14ac:dyDescent="0.25">
      <c r="A955" t="s">
        <v>867</v>
      </c>
      <c r="B955" s="24">
        <v>11.52</v>
      </c>
      <c r="C955" s="24">
        <v>11.7</v>
      </c>
      <c r="D955" s="24">
        <v>11.4</v>
      </c>
      <c r="E955" s="24">
        <v>11.54</v>
      </c>
      <c r="F955" s="24">
        <v>346538</v>
      </c>
      <c r="G955" s="24">
        <v>78014343</v>
      </c>
      <c r="H955" s="7">
        <v>953</v>
      </c>
      <c r="J955" s="9">
        <f t="shared" si="14"/>
        <v>1.7361111111110742E-3</v>
      </c>
    </row>
    <row r="956" spans="1:10" x14ac:dyDescent="0.25">
      <c r="A956" t="s">
        <v>866</v>
      </c>
      <c r="B956" s="24">
        <v>11.55</v>
      </c>
      <c r="C956" s="24">
        <v>11.6</v>
      </c>
      <c r="D956" s="24">
        <v>11.43</v>
      </c>
      <c r="E956" s="24">
        <v>11.53</v>
      </c>
      <c r="F956" s="24">
        <v>248501</v>
      </c>
      <c r="G956" s="24">
        <v>77964322</v>
      </c>
      <c r="H956" s="7">
        <v>954</v>
      </c>
      <c r="J956" s="9">
        <f t="shared" si="14"/>
        <v>-1.7316017316018485E-3</v>
      </c>
    </row>
    <row r="957" spans="1:10" x14ac:dyDescent="0.25">
      <c r="A957" t="s">
        <v>865</v>
      </c>
      <c r="B957" s="24">
        <v>11.52</v>
      </c>
      <c r="C957" s="24">
        <v>11.66</v>
      </c>
      <c r="D957" s="24">
        <v>11.46</v>
      </c>
      <c r="E957" s="24">
        <v>11.55</v>
      </c>
      <c r="F957" s="24">
        <v>293042</v>
      </c>
      <c r="G957" s="24">
        <v>78119549</v>
      </c>
      <c r="H957" s="7">
        <v>955</v>
      </c>
      <c r="J957" s="9">
        <f t="shared" si="14"/>
        <v>2.6041666666667654E-3</v>
      </c>
    </row>
    <row r="958" spans="1:10" x14ac:dyDescent="0.25">
      <c r="A958" t="s">
        <v>864</v>
      </c>
      <c r="B958" s="24">
        <v>11.56</v>
      </c>
      <c r="C958" s="24">
        <v>11.61</v>
      </c>
      <c r="D958" s="24">
        <v>11.3</v>
      </c>
      <c r="E958" s="24">
        <v>11.41</v>
      </c>
      <c r="F958" s="24">
        <v>466947</v>
      </c>
      <c r="G958" s="24">
        <v>77183612</v>
      </c>
      <c r="H958" s="7">
        <v>956</v>
      </c>
      <c r="J958" s="9">
        <f t="shared" si="14"/>
        <v>-1.2975778546712833E-2</v>
      </c>
    </row>
    <row r="959" spans="1:10" x14ac:dyDescent="0.25">
      <c r="A959" t="s">
        <v>863</v>
      </c>
      <c r="B959" s="24">
        <v>11.41</v>
      </c>
      <c r="C959" s="24">
        <v>11.64</v>
      </c>
      <c r="D959" s="24">
        <v>11.38</v>
      </c>
      <c r="E959" s="24">
        <v>11.64</v>
      </c>
      <c r="F959" s="24">
        <v>437637</v>
      </c>
      <c r="G959" s="24">
        <v>78775522</v>
      </c>
      <c r="H959" s="7">
        <v>957</v>
      </c>
      <c r="J959" s="9">
        <f t="shared" si="14"/>
        <v>2.015775635407541E-2</v>
      </c>
    </row>
    <row r="960" spans="1:10" x14ac:dyDescent="0.25">
      <c r="A960" t="s">
        <v>862</v>
      </c>
      <c r="B960" s="24">
        <v>11.64</v>
      </c>
      <c r="C960" s="24">
        <v>11.64</v>
      </c>
      <c r="D960" s="24">
        <v>11.47</v>
      </c>
      <c r="E960" s="24">
        <v>11.59</v>
      </c>
      <c r="F960" s="24">
        <v>380292</v>
      </c>
      <c r="G960" s="24">
        <v>78468779</v>
      </c>
      <c r="H960" s="7">
        <v>958</v>
      </c>
      <c r="J960" s="9">
        <f t="shared" si="14"/>
        <v>-4.295532646048171E-3</v>
      </c>
    </row>
    <row r="961" spans="1:10" x14ac:dyDescent="0.25">
      <c r="A961" t="s">
        <v>861</v>
      </c>
      <c r="B961" s="24">
        <v>11.59</v>
      </c>
      <c r="C961" s="24">
        <v>12.15</v>
      </c>
      <c r="D961" s="24">
        <v>11.58</v>
      </c>
      <c r="E961" s="24">
        <v>12.01</v>
      </c>
      <c r="F961" s="24">
        <v>627955</v>
      </c>
      <c r="G961" s="24">
        <v>81342533</v>
      </c>
      <c r="H961" s="7">
        <v>959</v>
      </c>
      <c r="J961" s="9">
        <f t="shared" si="14"/>
        <v>3.6238136324417594E-2</v>
      </c>
    </row>
    <row r="962" spans="1:10" x14ac:dyDescent="0.25">
      <c r="A962" t="s">
        <v>860</v>
      </c>
      <c r="B962" s="24">
        <v>12.04</v>
      </c>
      <c r="C962" s="24">
        <v>12.25</v>
      </c>
      <c r="D962" s="24">
        <v>11.74</v>
      </c>
      <c r="E962" s="24">
        <v>12.1</v>
      </c>
      <c r="F962" s="24">
        <v>624527</v>
      </c>
      <c r="G962" s="24">
        <v>81933732</v>
      </c>
      <c r="H962" s="7">
        <v>960</v>
      </c>
      <c r="J962" s="9">
        <f t="shared" si="14"/>
        <v>4.9833887043189782E-3</v>
      </c>
    </row>
    <row r="963" spans="1:10" x14ac:dyDescent="0.25">
      <c r="A963" t="s">
        <v>859</v>
      </c>
      <c r="B963" s="24">
        <v>12.1</v>
      </c>
      <c r="C963" s="24">
        <v>12.11</v>
      </c>
      <c r="D963" s="24">
        <v>11.67</v>
      </c>
      <c r="E963" s="24">
        <v>11.71</v>
      </c>
      <c r="F963" s="24">
        <v>599642</v>
      </c>
      <c r="G963" s="24">
        <v>79353116</v>
      </c>
      <c r="H963" s="7">
        <v>961</v>
      </c>
      <c r="J963" s="9">
        <f t="shared" si="14"/>
        <v>-3.2231404958677587E-2</v>
      </c>
    </row>
    <row r="964" spans="1:10" x14ac:dyDescent="0.25">
      <c r="A964" t="s">
        <v>858</v>
      </c>
      <c r="B964" s="24">
        <v>11.71</v>
      </c>
      <c r="C964" s="24">
        <v>11.97</v>
      </c>
      <c r="D964" s="24">
        <v>11.64</v>
      </c>
      <c r="E964" s="24">
        <v>11.78</v>
      </c>
      <c r="F964" s="24">
        <v>418786</v>
      </c>
      <c r="G964" s="24">
        <v>79826090</v>
      </c>
      <c r="H964" s="7">
        <v>962</v>
      </c>
      <c r="J964" s="9">
        <f t="shared" ref="J964:J1027" si="15">(E964-B964)/B964</f>
        <v>5.9777967549102052E-3</v>
      </c>
    </row>
    <row r="965" spans="1:10" x14ac:dyDescent="0.25">
      <c r="A965" t="s">
        <v>857</v>
      </c>
      <c r="B965" s="24">
        <v>11.79</v>
      </c>
      <c r="C965" s="24">
        <v>12.27</v>
      </c>
      <c r="D965" s="24">
        <v>11.78</v>
      </c>
      <c r="E965" s="24">
        <v>11.89</v>
      </c>
      <c r="F965" s="24">
        <v>485966</v>
      </c>
      <c r="G965" s="24">
        <v>80619414</v>
      </c>
      <c r="H965" s="7">
        <v>963</v>
      </c>
      <c r="J965" s="9">
        <f t="shared" si="15"/>
        <v>8.4817642069551676E-3</v>
      </c>
    </row>
    <row r="966" spans="1:10" x14ac:dyDescent="0.25">
      <c r="A966" t="s">
        <v>856</v>
      </c>
      <c r="B966" s="24">
        <v>11.88</v>
      </c>
      <c r="C966" s="24">
        <v>12.06</v>
      </c>
      <c r="D966" s="24">
        <v>11.7</v>
      </c>
      <c r="E966" s="24">
        <v>12.06</v>
      </c>
      <c r="F966" s="24">
        <v>428041</v>
      </c>
      <c r="G966" s="24">
        <v>81767656</v>
      </c>
      <c r="H966" s="7">
        <v>964</v>
      </c>
      <c r="J966" s="9">
        <f t="shared" si="15"/>
        <v>1.5151515151515126E-2</v>
      </c>
    </row>
    <row r="967" spans="1:10" x14ac:dyDescent="0.25">
      <c r="A967" t="s">
        <v>855</v>
      </c>
      <c r="B967" s="24">
        <v>12.05</v>
      </c>
      <c r="C967" s="24">
        <v>12.06</v>
      </c>
      <c r="D967" s="24">
        <v>11.83</v>
      </c>
      <c r="E967" s="24">
        <v>12.03</v>
      </c>
      <c r="F967" s="24">
        <v>459125</v>
      </c>
      <c r="G967" s="24">
        <v>81719663</v>
      </c>
      <c r="H967" s="7">
        <v>965</v>
      </c>
      <c r="J967" s="9">
        <f t="shared" si="15"/>
        <v>-1.6597510373445102E-3</v>
      </c>
    </row>
    <row r="968" spans="1:10" x14ac:dyDescent="0.25">
      <c r="A968" t="s">
        <v>854</v>
      </c>
      <c r="B968" s="24">
        <v>12.05</v>
      </c>
      <c r="C968" s="24">
        <v>12.26</v>
      </c>
      <c r="D968" s="24">
        <v>12</v>
      </c>
      <c r="E968" s="24">
        <v>12.06</v>
      </c>
      <c r="F968" s="24">
        <v>572725</v>
      </c>
      <c r="G968" s="24">
        <v>81901459</v>
      </c>
      <c r="H968" s="7">
        <v>966</v>
      </c>
      <c r="J968" s="9">
        <f t="shared" si="15"/>
        <v>8.2987551867218148E-4</v>
      </c>
    </row>
    <row r="969" spans="1:10" x14ac:dyDescent="0.25">
      <c r="A969" t="s">
        <v>853</v>
      </c>
      <c r="B969" s="24">
        <v>12.05</v>
      </c>
      <c r="C969" s="24">
        <v>12.13</v>
      </c>
      <c r="D969" s="24">
        <v>11.75</v>
      </c>
      <c r="E969" s="24">
        <v>11.87</v>
      </c>
      <c r="F969" s="24">
        <v>540185</v>
      </c>
      <c r="G969" s="24">
        <v>80692801</v>
      </c>
      <c r="H969" s="7">
        <v>967</v>
      </c>
      <c r="J969" s="9">
        <f t="shared" si="15"/>
        <v>-1.4937759336099707E-2</v>
      </c>
    </row>
    <row r="970" spans="1:10" x14ac:dyDescent="0.25">
      <c r="A970" t="s">
        <v>852</v>
      </c>
      <c r="B970" s="24">
        <v>11.88</v>
      </c>
      <c r="C970" s="24">
        <v>11.99</v>
      </c>
      <c r="D970" s="24">
        <v>11.65</v>
      </c>
      <c r="E970" s="24">
        <v>11.72</v>
      </c>
      <c r="F970" s="24">
        <v>362282</v>
      </c>
      <c r="G970" s="24">
        <v>79661033</v>
      </c>
      <c r="H970" s="7">
        <v>968</v>
      </c>
      <c r="J970" s="9">
        <f t="shared" si="15"/>
        <v>-1.346801346801348E-2</v>
      </c>
    </row>
    <row r="971" spans="1:10" x14ac:dyDescent="0.25">
      <c r="A971" t="s">
        <v>851</v>
      </c>
      <c r="B971" s="24">
        <v>11.73</v>
      </c>
      <c r="C971" s="24">
        <v>11.86</v>
      </c>
      <c r="D971" s="24">
        <v>11.59</v>
      </c>
      <c r="E971" s="24">
        <v>11.59</v>
      </c>
      <c r="F971" s="24">
        <v>389417</v>
      </c>
      <c r="G971" s="24">
        <v>78799967</v>
      </c>
      <c r="H971" s="7">
        <v>969</v>
      </c>
      <c r="J971" s="9">
        <f t="shared" si="15"/>
        <v>-1.1935208866155206E-2</v>
      </c>
    </row>
    <row r="972" spans="1:10" x14ac:dyDescent="0.25">
      <c r="A972" t="s">
        <v>850</v>
      </c>
      <c r="B972" s="24">
        <v>11.59</v>
      </c>
      <c r="C972" s="24">
        <v>11.76</v>
      </c>
      <c r="D972" s="24">
        <v>11.57</v>
      </c>
      <c r="E972" s="24">
        <v>11.69</v>
      </c>
      <c r="F972" s="24">
        <v>342278</v>
      </c>
      <c r="G972" s="24">
        <v>79514944</v>
      </c>
      <c r="H972" s="7">
        <v>970</v>
      </c>
      <c r="J972" s="9">
        <f t="shared" si="15"/>
        <v>8.628127696289874E-3</v>
      </c>
    </row>
    <row r="973" spans="1:10" x14ac:dyDescent="0.25">
      <c r="A973" t="s">
        <v>849</v>
      </c>
      <c r="B973" s="24">
        <v>11.69</v>
      </c>
      <c r="C973" s="24">
        <v>11.84</v>
      </c>
      <c r="D973" s="24">
        <v>11.48</v>
      </c>
      <c r="E973" s="24">
        <v>11.73</v>
      </c>
      <c r="F973" s="24">
        <v>616754</v>
      </c>
      <c r="G973" s="24">
        <v>79790793</v>
      </c>
      <c r="H973" s="7">
        <v>971</v>
      </c>
      <c r="J973" s="9">
        <f t="shared" si="15"/>
        <v>3.4217279726262554E-3</v>
      </c>
    </row>
    <row r="974" spans="1:10" x14ac:dyDescent="0.25">
      <c r="A974" t="s">
        <v>848</v>
      </c>
      <c r="B974" s="24">
        <v>11.74</v>
      </c>
      <c r="C974" s="24">
        <v>11.97</v>
      </c>
      <c r="D974" s="24">
        <v>11.33</v>
      </c>
      <c r="E974" s="24">
        <v>11.43</v>
      </c>
      <c r="F974" s="24">
        <v>535850</v>
      </c>
      <c r="G974" s="24">
        <v>77824881</v>
      </c>
      <c r="H974" s="7">
        <v>972</v>
      </c>
      <c r="J974" s="9">
        <f t="shared" si="15"/>
        <v>-2.6405451448040927E-2</v>
      </c>
    </row>
    <row r="975" spans="1:10" x14ac:dyDescent="0.25">
      <c r="A975" t="s">
        <v>847</v>
      </c>
      <c r="B975" s="24">
        <v>11.43</v>
      </c>
      <c r="C975" s="24">
        <v>11.67</v>
      </c>
      <c r="D975" s="24">
        <v>11.39</v>
      </c>
      <c r="E975" s="24">
        <v>11.44</v>
      </c>
      <c r="F975" s="24">
        <v>351218</v>
      </c>
      <c r="G975" s="24">
        <v>77888091</v>
      </c>
      <c r="H975" s="7">
        <v>973</v>
      </c>
      <c r="J975" s="9">
        <f t="shared" si="15"/>
        <v>8.748906386701476E-4</v>
      </c>
    </row>
    <row r="976" spans="1:10" x14ac:dyDescent="0.25">
      <c r="A976" t="s">
        <v>846</v>
      </c>
      <c r="B976" s="24">
        <v>11.44</v>
      </c>
      <c r="C976" s="24">
        <v>11.68</v>
      </c>
      <c r="D976" s="24">
        <v>11.41</v>
      </c>
      <c r="E976" s="24">
        <v>11.53</v>
      </c>
      <c r="F976" s="24">
        <v>434177</v>
      </c>
      <c r="G976" s="24">
        <v>78511315</v>
      </c>
      <c r="H976" s="7">
        <v>974</v>
      </c>
      <c r="J976" s="9">
        <f t="shared" si="15"/>
        <v>7.8671328671328557E-3</v>
      </c>
    </row>
    <row r="977" spans="1:10" x14ac:dyDescent="0.25">
      <c r="A977" t="s">
        <v>845</v>
      </c>
      <c r="B977" s="24">
        <v>11.52</v>
      </c>
      <c r="C977" s="24">
        <v>11.63</v>
      </c>
      <c r="D977" s="24">
        <v>11.05</v>
      </c>
      <c r="E977" s="24">
        <v>11.1</v>
      </c>
      <c r="F977" s="24">
        <v>421471</v>
      </c>
      <c r="G977" s="24">
        <v>75637684</v>
      </c>
      <c r="H977" s="7">
        <v>975</v>
      </c>
      <c r="J977" s="9">
        <f t="shared" si="15"/>
        <v>-3.6458333333333329E-2</v>
      </c>
    </row>
    <row r="978" spans="1:10" x14ac:dyDescent="0.25">
      <c r="A978" t="s">
        <v>844</v>
      </c>
      <c r="B978" s="24">
        <v>11.1</v>
      </c>
      <c r="C978" s="24">
        <v>11.29</v>
      </c>
      <c r="D978" s="24">
        <v>10.85</v>
      </c>
      <c r="E978" s="24">
        <v>10.85</v>
      </c>
      <c r="F978" s="24">
        <v>421644</v>
      </c>
      <c r="G978" s="24">
        <v>73947628</v>
      </c>
      <c r="H978" s="7">
        <v>976</v>
      </c>
      <c r="J978" s="9">
        <f t="shared" si="15"/>
        <v>-2.2522522522522525E-2</v>
      </c>
    </row>
    <row r="979" spans="1:10" x14ac:dyDescent="0.25">
      <c r="A979" t="s">
        <v>843</v>
      </c>
      <c r="B979" s="24">
        <v>10.84</v>
      </c>
      <c r="C979" s="24">
        <v>10.88</v>
      </c>
      <c r="D979" s="24">
        <v>10.52</v>
      </c>
      <c r="E979" s="24">
        <v>10.62</v>
      </c>
      <c r="F979" s="24">
        <v>501778</v>
      </c>
      <c r="G979" s="24">
        <v>72378610</v>
      </c>
      <c r="H979" s="7">
        <v>977</v>
      </c>
      <c r="J979" s="9">
        <f t="shared" si="15"/>
        <v>-2.0295202952029578E-2</v>
      </c>
    </row>
    <row r="980" spans="1:10" x14ac:dyDescent="0.25">
      <c r="A980" t="s">
        <v>842</v>
      </c>
      <c r="B980" s="24">
        <v>10.62</v>
      </c>
      <c r="C980" s="24">
        <v>10.62</v>
      </c>
      <c r="D980" s="24">
        <v>9.98</v>
      </c>
      <c r="E980" s="24">
        <v>10.210000000000001</v>
      </c>
      <c r="F980" s="24">
        <v>622564</v>
      </c>
      <c r="G980" s="24">
        <v>69629340</v>
      </c>
      <c r="H980" s="7">
        <v>978</v>
      </c>
      <c r="J980" s="9">
        <f t="shared" si="15"/>
        <v>-3.8606403013182522E-2</v>
      </c>
    </row>
    <row r="981" spans="1:10" x14ac:dyDescent="0.25">
      <c r="A981" t="s">
        <v>841</v>
      </c>
      <c r="B981" s="24">
        <v>10.199999999999999</v>
      </c>
      <c r="C981" s="24">
        <v>10.46</v>
      </c>
      <c r="D981" s="24">
        <v>10.130000000000001</v>
      </c>
      <c r="E981" s="24">
        <v>10.29</v>
      </c>
      <c r="F981" s="24">
        <v>623278</v>
      </c>
      <c r="G981" s="24">
        <v>70207003</v>
      </c>
      <c r="H981" s="7">
        <v>979</v>
      </c>
      <c r="J981" s="9">
        <f t="shared" si="15"/>
        <v>8.8235294117646919E-3</v>
      </c>
    </row>
    <row r="982" spans="1:10" x14ac:dyDescent="0.25">
      <c r="A982" t="s">
        <v>840</v>
      </c>
      <c r="B982" s="24">
        <v>10.3</v>
      </c>
      <c r="C982" s="24">
        <v>10.78</v>
      </c>
      <c r="D982" s="24">
        <v>10.24</v>
      </c>
      <c r="E982" s="24">
        <v>10.5</v>
      </c>
      <c r="F982" s="24">
        <v>1118960</v>
      </c>
      <c r="G982" s="24">
        <v>71629536</v>
      </c>
      <c r="H982" s="7">
        <v>980</v>
      </c>
      <c r="J982" s="9">
        <f t="shared" si="15"/>
        <v>1.9417475728155269E-2</v>
      </c>
    </row>
    <row r="983" spans="1:10" x14ac:dyDescent="0.25">
      <c r="A983" t="s">
        <v>839</v>
      </c>
      <c r="B983" s="24">
        <v>10.55</v>
      </c>
      <c r="C983" s="24">
        <v>10.87</v>
      </c>
      <c r="D983" s="24">
        <v>10.46</v>
      </c>
      <c r="E983" s="24">
        <v>10.77</v>
      </c>
      <c r="F983" s="24">
        <v>1101460</v>
      </c>
      <c r="G983" s="24">
        <v>73546741</v>
      </c>
      <c r="H983" s="7">
        <v>981</v>
      </c>
      <c r="J983" s="9">
        <f t="shared" si="15"/>
        <v>2.0853080568720268E-2</v>
      </c>
    </row>
    <row r="984" spans="1:10" x14ac:dyDescent="0.25">
      <c r="A984" t="s">
        <v>838</v>
      </c>
      <c r="B984" s="24">
        <v>10.77</v>
      </c>
      <c r="C984" s="24">
        <v>10.78</v>
      </c>
      <c r="D984" s="24">
        <v>10.26</v>
      </c>
      <c r="E984" s="24">
        <v>10.36</v>
      </c>
      <c r="F984" s="24">
        <v>1057070</v>
      </c>
      <c r="G984" s="24">
        <v>70748271</v>
      </c>
      <c r="H984" s="7">
        <v>982</v>
      </c>
      <c r="J984" s="9">
        <f t="shared" si="15"/>
        <v>-3.8068709377901591E-2</v>
      </c>
    </row>
    <row r="985" spans="1:10" x14ac:dyDescent="0.25">
      <c r="A985" t="s">
        <v>837</v>
      </c>
      <c r="B985" s="24">
        <v>10.37</v>
      </c>
      <c r="C985" s="24">
        <v>10.47</v>
      </c>
      <c r="D985" s="24">
        <v>9.9499999999999993</v>
      </c>
      <c r="E985" s="24">
        <v>9.9600000000000009</v>
      </c>
      <c r="F985" s="24">
        <v>1071280</v>
      </c>
      <c r="G985" s="24">
        <v>68053841</v>
      </c>
      <c r="H985" s="7">
        <v>983</v>
      </c>
      <c r="J985" s="9">
        <f t="shared" si="15"/>
        <v>-3.9537126325940058E-2</v>
      </c>
    </row>
    <row r="986" spans="1:10" x14ac:dyDescent="0.25">
      <c r="A986" t="s">
        <v>836</v>
      </c>
      <c r="B986" s="24">
        <v>9.9600000000000009</v>
      </c>
      <c r="C986" s="24">
        <v>10.16</v>
      </c>
      <c r="D986" s="24">
        <v>9.77</v>
      </c>
      <c r="E986" s="24">
        <v>9.85</v>
      </c>
      <c r="F986" s="24">
        <v>1138230</v>
      </c>
      <c r="G986" s="24">
        <v>67314453</v>
      </c>
      <c r="H986" s="7">
        <v>984</v>
      </c>
      <c r="J986" s="9">
        <f t="shared" si="15"/>
        <v>-1.1044176706827429E-2</v>
      </c>
    </row>
    <row r="987" spans="1:10" x14ac:dyDescent="0.25">
      <c r="A987" t="s">
        <v>835</v>
      </c>
      <c r="B987" s="24">
        <v>9.86</v>
      </c>
      <c r="C987" s="24">
        <v>10</v>
      </c>
      <c r="D987" s="24">
        <v>9.08</v>
      </c>
      <c r="E987" s="24">
        <v>9.41</v>
      </c>
      <c r="F987" s="24">
        <v>1147660</v>
      </c>
      <c r="G987" s="24">
        <v>64308081</v>
      </c>
      <c r="H987" s="7">
        <v>985</v>
      </c>
      <c r="J987" s="9">
        <f t="shared" si="15"/>
        <v>-4.563894523326565E-2</v>
      </c>
    </row>
    <row r="988" spans="1:10" x14ac:dyDescent="0.25">
      <c r="A988" t="s">
        <v>834</v>
      </c>
      <c r="B988" s="24">
        <v>9.39</v>
      </c>
      <c r="C988" s="24">
        <v>9.5500000000000007</v>
      </c>
      <c r="D988" s="24">
        <v>8.9499999999999993</v>
      </c>
      <c r="E988" s="24">
        <v>9.34</v>
      </c>
      <c r="F988" s="24">
        <v>1507430</v>
      </c>
      <c r="G988" s="24">
        <v>63862757</v>
      </c>
      <c r="H988" s="7">
        <v>986</v>
      </c>
      <c r="J988" s="9">
        <f t="shared" si="15"/>
        <v>-5.3248136315229722E-3</v>
      </c>
    </row>
    <row r="989" spans="1:10" x14ac:dyDescent="0.25">
      <c r="A989" t="s">
        <v>833</v>
      </c>
      <c r="B989" s="24">
        <v>9.32</v>
      </c>
      <c r="C989" s="24">
        <v>9.91</v>
      </c>
      <c r="D989" s="24">
        <v>9.14</v>
      </c>
      <c r="E989" s="24">
        <v>9.7100000000000009</v>
      </c>
      <c r="F989" s="24">
        <v>1527680</v>
      </c>
      <c r="G989" s="24">
        <v>66395857</v>
      </c>
      <c r="H989" s="7">
        <v>987</v>
      </c>
      <c r="J989" s="9">
        <f t="shared" si="15"/>
        <v>4.1845493562231821E-2</v>
      </c>
    </row>
    <row r="990" spans="1:10" x14ac:dyDescent="0.25">
      <c r="A990" t="s">
        <v>832</v>
      </c>
      <c r="B990" s="24">
        <v>9.7200000000000006</v>
      </c>
      <c r="C990" s="24">
        <v>9.73</v>
      </c>
      <c r="D990" s="24">
        <v>9.0500000000000007</v>
      </c>
      <c r="E990" s="24">
        <v>9.07</v>
      </c>
      <c r="F990" s="24">
        <v>1102490</v>
      </c>
      <c r="G990" s="24">
        <v>62033788</v>
      </c>
      <c r="H990" s="7">
        <v>988</v>
      </c>
      <c r="J990" s="9">
        <f t="shared" si="15"/>
        <v>-6.6872427983539123E-2</v>
      </c>
    </row>
    <row r="991" spans="1:10" x14ac:dyDescent="0.25">
      <c r="A991" t="s">
        <v>831</v>
      </c>
      <c r="B991" s="24">
        <v>9.07</v>
      </c>
      <c r="C991" s="24">
        <v>9.36</v>
      </c>
      <c r="D991" s="24">
        <v>8.0500000000000007</v>
      </c>
      <c r="E991" s="24">
        <v>8.61</v>
      </c>
      <c r="F991" s="24">
        <v>1459460</v>
      </c>
      <c r="G991" s="24">
        <v>58904239</v>
      </c>
      <c r="H991" s="7">
        <v>989</v>
      </c>
      <c r="J991" s="9">
        <f t="shared" si="15"/>
        <v>-5.0716648291069553E-2</v>
      </c>
    </row>
    <row r="992" spans="1:10" x14ac:dyDescent="0.25">
      <c r="A992" t="s">
        <v>830</v>
      </c>
      <c r="B992" s="24">
        <v>8.6300000000000008</v>
      </c>
      <c r="C992" s="24">
        <v>9.7200000000000006</v>
      </c>
      <c r="D992" s="24">
        <v>8.6300000000000008</v>
      </c>
      <c r="E992" s="24">
        <v>9.67</v>
      </c>
      <c r="F992" s="24">
        <v>1180810</v>
      </c>
      <c r="G992" s="24">
        <v>66171146</v>
      </c>
      <c r="H992" s="7">
        <v>990</v>
      </c>
      <c r="J992" s="9">
        <f t="shared" si="15"/>
        <v>0.12050984936268819</v>
      </c>
    </row>
    <row r="993" spans="1:10" x14ac:dyDescent="0.25">
      <c r="A993" t="s">
        <v>829</v>
      </c>
      <c r="B993" s="24">
        <v>9.68</v>
      </c>
      <c r="C993" s="24">
        <v>9.9</v>
      </c>
      <c r="D993" s="24">
        <v>9.0500000000000007</v>
      </c>
      <c r="E993" s="24">
        <v>9.1999999999999993</v>
      </c>
      <c r="F993" s="24">
        <v>1001140</v>
      </c>
      <c r="G993" s="24">
        <v>63004575</v>
      </c>
      <c r="H993" s="7">
        <v>991</v>
      </c>
      <c r="J993" s="9">
        <f t="shared" si="15"/>
        <v>-4.9586776859504175E-2</v>
      </c>
    </row>
    <row r="994" spans="1:10" x14ac:dyDescent="0.25">
      <c r="A994" t="s">
        <v>828</v>
      </c>
      <c r="B994" s="24">
        <v>9.2100000000000009</v>
      </c>
      <c r="C994" s="24">
        <v>9.34</v>
      </c>
      <c r="D994" s="24">
        <v>8.65</v>
      </c>
      <c r="E994" s="24">
        <v>9.0399999999999991</v>
      </c>
      <c r="F994" s="24">
        <v>1334790</v>
      </c>
      <c r="G994" s="24">
        <v>61884486</v>
      </c>
      <c r="H994" s="7">
        <v>992</v>
      </c>
      <c r="J994" s="9">
        <f t="shared" si="15"/>
        <v>-1.8458197611292259E-2</v>
      </c>
    </row>
    <row r="995" spans="1:10" x14ac:dyDescent="0.25">
      <c r="A995" t="s">
        <v>827</v>
      </c>
      <c r="B995" s="24">
        <v>9.01</v>
      </c>
      <c r="C995" s="24">
        <v>9.36</v>
      </c>
      <c r="D995" s="24">
        <v>8.8000000000000007</v>
      </c>
      <c r="E995" s="24">
        <v>8.94</v>
      </c>
      <c r="F995" s="24">
        <v>1234770</v>
      </c>
      <c r="G995" s="24">
        <v>61228785</v>
      </c>
      <c r="H995" s="7">
        <v>993</v>
      </c>
      <c r="J995" s="9">
        <f t="shared" si="15"/>
        <v>-7.7691453940066909E-3</v>
      </c>
    </row>
    <row r="996" spans="1:10" x14ac:dyDescent="0.25">
      <c r="A996" t="s">
        <v>826</v>
      </c>
      <c r="B996" s="24">
        <v>8.99</v>
      </c>
      <c r="C996" s="24">
        <v>9.44</v>
      </c>
      <c r="D996" s="24">
        <v>8.7899999999999991</v>
      </c>
      <c r="E996" s="24">
        <v>9.1199999999999992</v>
      </c>
      <c r="F996" s="24">
        <v>1443680</v>
      </c>
      <c r="G996" s="24">
        <v>62473993</v>
      </c>
      <c r="H996" s="7">
        <v>994</v>
      </c>
      <c r="J996" s="9">
        <f t="shared" si="15"/>
        <v>1.4460511679643937E-2</v>
      </c>
    </row>
    <row r="997" spans="1:10" x14ac:dyDescent="0.25">
      <c r="A997" t="s">
        <v>825</v>
      </c>
      <c r="B997" s="24">
        <v>9.1300000000000008</v>
      </c>
      <c r="C997" s="24">
        <v>9.2899999999999991</v>
      </c>
      <c r="D997" s="24">
        <v>8.9600000000000009</v>
      </c>
      <c r="E997" s="24">
        <v>9.1300000000000008</v>
      </c>
      <c r="F997" s="24">
        <v>1315030</v>
      </c>
      <c r="G997" s="24">
        <v>62619433</v>
      </c>
      <c r="H997" s="7">
        <v>995</v>
      </c>
      <c r="J997" s="9">
        <f t="shared" si="15"/>
        <v>0</v>
      </c>
    </row>
    <row r="998" spans="1:10" x14ac:dyDescent="0.25">
      <c r="A998" t="s">
        <v>824</v>
      </c>
      <c r="B998" s="24">
        <v>9.1199999999999992</v>
      </c>
      <c r="C998" s="24">
        <v>9.26</v>
      </c>
      <c r="D998" s="24">
        <v>9.0500000000000007</v>
      </c>
      <c r="E998" s="24">
        <v>9.2100000000000009</v>
      </c>
      <c r="F998" s="24">
        <v>764091</v>
      </c>
      <c r="G998" s="24">
        <v>63194800</v>
      </c>
      <c r="H998" s="7">
        <v>996</v>
      </c>
      <c r="J998" s="9">
        <f t="shared" si="15"/>
        <v>9.8684210526317588E-3</v>
      </c>
    </row>
    <row r="999" spans="1:10" x14ac:dyDescent="0.25">
      <c r="A999" t="s">
        <v>823</v>
      </c>
      <c r="B999" s="24">
        <v>9.2100000000000009</v>
      </c>
      <c r="C999" s="24">
        <v>9.48</v>
      </c>
      <c r="D999" s="24">
        <v>9.1300000000000008</v>
      </c>
      <c r="E999" s="24">
        <v>9.4</v>
      </c>
      <c r="F999" s="24">
        <v>1174590</v>
      </c>
      <c r="G999" s="24">
        <v>64522848</v>
      </c>
      <c r="H999" s="7">
        <v>997</v>
      </c>
      <c r="J999" s="9">
        <f t="shared" si="15"/>
        <v>2.0629750271444026E-2</v>
      </c>
    </row>
    <row r="1000" spans="1:10" x14ac:dyDescent="0.25">
      <c r="A1000" t="s">
        <v>822</v>
      </c>
      <c r="B1000" s="24">
        <v>9.4</v>
      </c>
      <c r="C1000" s="24">
        <v>9.92</v>
      </c>
      <c r="D1000" s="24">
        <v>9.27</v>
      </c>
      <c r="E1000" s="24">
        <v>9.92</v>
      </c>
      <c r="F1000" s="24">
        <v>1597080</v>
      </c>
      <c r="G1000" s="24">
        <v>68126978</v>
      </c>
      <c r="H1000" s="7">
        <v>998</v>
      </c>
      <c r="J1000" s="9">
        <f t="shared" si="15"/>
        <v>5.5319148936170168E-2</v>
      </c>
    </row>
    <row r="1001" spans="1:10" x14ac:dyDescent="0.25">
      <c r="A1001" t="s">
        <v>821</v>
      </c>
      <c r="B1001" s="24">
        <v>9.8800000000000008</v>
      </c>
      <c r="C1001" s="24">
        <v>10.49</v>
      </c>
      <c r="D1001" s="24">
        <v>9.6999999999999993</v>
      </c>
      <c r="E1001" s="24">
        <v>9.76</v>
      </c>
      <c r="F1001" s="24">
        <v>1509000</v>
      </c>
      <c r="G1001" s="24">
        <v>67078342</v>
      </c>
      <c r="H1001" s="7">
        <v>999</v>
      </c>
      <c r="J1001" s="9">
        <f t="shared" si="15"/>
        <v>-1.214574898785435E-2</v>
      </c>
    </row>
    <row r="1002" spans="1:10" x14ac:dyDescent="0.25">
      <c r="A1002" t="s">
        <v>820</v>
      </c>
      <c r="B1002" s="24">
        <v>9.73</v>
      </c>
      <c r="C1002" s="24">
        <v>10</v>
      </c>
      <c r="D1002" s="24">
        <v>9.4</v>
      </c>
      <c r="E1002" s="24">
        <v>9.6999999999999993</v>
      </c>
      <c r="F1002" s="24">
        <v>951744</v>
      </c>
      <c r="G1002" s="24">
        <v>66662583</v>
      </c>
      <c r="H1002" s="7">
        <v>1000</v>
      </c>
      <c r="J1002" s="9">
        <f t="shared" si="15"/>
        <v>-3.0832476875643508E-3</v>
      </c>
    </row>
    <row r="1003" spans="1:10" x14ac:dyDescent="0.25">
      <c r="A1003" t="s">
        <v>819</v>
      </c>
      <c r="B1003" s="24">
        <v>9.67</v>
      </c>
      <c r="C1003" s="24">
        <v>9.76</v>
      </c>
      <c r="D1003" s="24">
        <v>9.5299999999999994</v>
      </c>
      <c r="E1003" s="24">
        <v>9.67</v>
      </c>
      <c r="F1003" s="24">
        <v>621946</v>
      </c>
      <c r="G1003" s="24">
        <v>66493255</v>
      </c>
      <c r="H1003" s="7">
        <v>1001</v>
      </c>
      <c r="J1003" s="9">
        <f t="shared" si="15"/>
        <v>0</v>
      </c>
    </row>
    <row r="1004" spans="1:10" x14ac:dyDescent="0.25">
      <c r="A1004" t="s">
        <v>818</v>
      </c>
      <c r="B1004" s="24">
        <v>9.65</v>
      </c>
      <c r="C1004" s="24">
        <v>9.74</v>
      </c>
      <c r="D1004" s="24">
        <v>9.51</v>
      </c>
      <c r="E1004" s="24">
        <v>9.67</v>
      </c>
      <c r="F1004" s="24">
        <v>978517</v>
      </c>
      <c r="G1004" s="24">
        <v>66466757</v>
      </c>
      <c r="H1004" s="7">
        <v>1002</v>
      </c>
      <c r="J1004" s="9">
        <f t="shared" si="15"/>
        <v>2.0725388601035826E-3</v>
      </c>
    </row>
    <row r="1005" spans="1:10" x14ac:dyDescent="0.25">
      <c r="A1005" t="s">
        <v>817</v>
      </c>
      <c r="B1005" s="24">
        <v>9.69</v>
      </c>
      <c r="C1005" s="24">
        <v>9.86</v>
      </c>
      <c r="D1005" s="24">
        <v>9.56</v>
      </c>
      <c r="E1005" s="24">
        <v>9.64</v>
      </c>
      <c r="F1005" s="24">
        <v>1066110</v>
      </c>
      <c r="G1005" s="24">
        <v>66318219</v>
      </c>
      <c r="H1005" s="7">
        <v>1003</v>
      </c>
      <c r="J1005" s="9">
        <f t="shared" si="15"/>
        <v>-5.1599587203301272E-3</v>
      </c>
    </row>
    <row r="1006" spans="1:10" x14ac:dyDescent="0.25">
      <c r="A1006" t="s">
        <v>816</v>
      </c>
      <c r="B1006" s="24">
        <v>9.6300000000000008</v>
      </c>
      <c r="C1006" s="24">
        <v>9.7200000000000006</v>
      </c>
      <c r="D1006" s="24">
        <v>9.4</v>
      </c>
      <c r="E1006" s="24">
        <v>9.49</v>
      </c>
      <c r="F1006" s="24">
        <v>828714</v>
      </c>
      <c r="G1006" s="24">
        <v>65300002</v>
      </c>
      <c r="H1006" s="7">
        <v>1004</v>
      </c>
      <c r="J1006" s="9">
        <f t="shared" si="15"/>
        <v>-1.4537902388369736E-2</v>
      </c>
    </row>
    <row r="1007" spans="1:10" x14ac:dyDescent="0.25">
      <c r="A1007" t="s">
        <v>815</v>
      </c>
      <c r="B1007" s="24">
        <v>9.5399999999999991</v>
      </c>
      <c r="C1007" s="24">
        <v>9.74</v>
      </c>
      <c r="D1007" s="24">
        <v>9.4499999999999993</v>
      </c>
      <c r="E1007" s="24">
        <v>9.68</v>
      </c>
      <c r="F1007" s="24">
        <v>619525</v>
      </c>
      <c r="G1007" s="24">
        <v>66625152</v>
      </c>
      <c r="H1007" s="7">
        <v>1005</v>
      </c>
      <c r="J1007" s="9">
        <f t="shared" si="15"/>
        <v>1.4675052410901529E-2</v>
      </c>
    </row>
    <row r="1008" spans="1:10" x14ac:dyDescent="0.25">
      <c r="A1008" t="s">
        <v>814</v>
      </c>
      <c r="B1008" s="24">
        <v>9.6999999999999993</v>
      </c>
      <c r="C1008" s="24">
        <v>9.73</v>
      </c>
      <c r="D1008" s="24">
        <v>9.5</v>
      </c>
      <c r="E1008" s="24">
        <v>9.64</v>
      </c>
      <c r="F1008" s="24">
        <v>899729</v>
      </c>
      <c r="G1008" s="24">
        <v>66358995</v>
      </c>
      <c r="H1008" s="7">
        <v>1006</v>
      </c>
      <c r="J1008" s="9">
        <f t="shared" si="15"/>
        <v>-6.1855670103091471E-3</v>
      </c>
    </row>
    <row r="1009" spans="1:10" x14ac:dyDescent="0.25">
      <c r="A1009" t="s">
        <v>813</v>
      </c>
      <c r="B1009" s="24">
        <v>9.64</v>
      </c>
      <c r="C1009" s="24">
        <v>9.67</v>
      </c>
      <c r="D1009" s="24">
        <v>9.1</v>
      </c>
      <c r="E1009" s="24">
        <v>9.4499999999999993</v>
      </c>
      <c r="F1009" s="24">
        <v>850986</v>
      </c>
      <c r="G1009" s="24">
        <v>65096802</v>
      </c>
      <c r="H1009" s="7">
        <v>1007</v>
      </c>
      <c r="J1009" s="9">
        <f t="shared" si="15"/>
        <v>-1.9709543568464861E-2</v>
      </c>
    </row>
    <row r="1010" spans="1:10" x14ac:dyDescent="0.25">
      <c r="A1010" t="s">
        <v>812</v>
      </c>
      <c r="B1010" s="24">
        <v>9.44</v>
      </c>
      <c r="C1010" s="24">
        <v>9.4600000000000009</v>
      </c>
      <c r="D1010" s="24">
        <v>9.01</v>
      </c>
      <c r="E1010" s="24">
        <v>9.02</v>
      </c>
      <c r="F1010" s="24">
        <v>1037810</v>
      </c>
      <c r="G1010" s="24">
        <v>62170698</v>
      </c>
      <c r="H1010" s="7">
        <v>1008</v>
      </c>
      <c r="J1010" s="9">
        <f t="shared" si="15"/>
        <v>-4.4491525423728806E-2</v>
      </c>
    </row>
    <row r="1011" spans="1:10" x14ac:dyDescent="0.25">
      <c r="A1011" t="s">
        <v>811</v>
      </c>
      <c r="B1011" s="24">
        <v>9.02</v>
      </c>
      <c r="C1011" s="24">
        <v>9.11</v>
      </c>
      <c r="D1011" s="24">
        <v>8.7899999999999991</v>
      </c>
      <c r="E1011" s="24">
        <v>8.9499999999999993</v>
      </c>
      <c r="F1011" s="24">
        <v>867850</v>
      </c>
      <c r="G1011" s="24">
        <v>61712275</v>
      </c>
      <c r="H1011" s="7">
        <v>1009</v>
      </c>
      <c r="J1011" s="9">
        <f t="shared" si="15"/>
        <v>-7.7605321507760849E-3</v>
      </c>
    </row>
    <row r="1012" spans="1:10" x14ac:dyDescent="0.25">
      <c r="A1012" t="s">
        <v>810</v>
      </c>
      <c r="B1012" s="24">
        <v>8.9600000000000009</v>
      </c>
      <c r="C1012" s="24">
        <v>8.9700000000000006</v>
      </c>
      <c r="D1012" s="24">
        <v>8.42</v>
      </c>
      <c r="E1012" s="24">
        <v>8.48</v>
      </c>
      <c r="F1012" s="24">
        <v>1120590</v>
      </c>
      <c r="G1012" s="24">
        <v>58474098</v>
      </c>
      <c r="H1012" s="7">
        <v>1010</v>
      </c>
      <c r="J1012" s="9">
        <f t="shared" si="15"/>
        <v>-5.3571428571428617E-2</v>
      </c>
    </row>
    <row r="1013" spans="1:10" x14ac:dyDescent="0.25">
      <c r="A1013" t="s">
        <v>809</v>
      </c>
      <c r="B1013" s="24">
        <v>8.5</v>
      </c>
      <c r="C1013" s="24">
        <v>8.61</v>
      </c>
      <c r="D1013" s="24">
        <v>8.32</v>
      </c>
      <c r="E1013" s="24">
        <v>8.51</v>
      </c>
      <c r="F1013" s="24">
        <v>837398</v>
      </c>
      <c r="G1013" s="24">
        <v>58696709</v>
      </c>
      <c r="H1013" s="7">
        <v>1011</v>
      </c>
      <c r="J1013" s="9">
        <f t="shared" si="15"/>
        <v>1.1764705882352691E-3</v>
      </c>
    </row>
    <row r="1014" spans="1:10" x14ac:dyDescent="0.25">
      <c r="A1014" t="s">
        <v>808</v>
      </c>
      <c r="B1014" s="24">
        <v>8.49</v>
      </c>
      <c r="C1014" s="24">
        <v>8.6199999999999992</v>
      </c>
      <c r="D1014" s="24">
        <v>8.41</v>
      </c>
      <c r="E1014" s="24">
        <v>8.58</v>
      </c>
      <c r="F1014" s="24">
        <v>685102</v>
      </c>
      <c r="G1014" s="24">
        <v>59187017</v>
      </c>
      <c r="H1014" s="7">
        <v>1012</v>
      </c>
      <c r="J1014" s="9">
        <f t="shared" si="15"/>
        <v>1.0600706713780902E-2</v>
      </c>
    </row>
    <row r="1015" spans="1:10" x14ac:dyDescent="0.25">
      <c r="A1015" t="s">
        <v>807</v>
      </c>
      <c r="B1015" s="24">
        <v>8.58</v>
      </c>
      <c r="C1015" s="24">
        <v>8.84</v>
      </c>
      <c r="D1015" s="24">
        <v>8.5500000000000007</v>
      </c>
      <c r="E1015" s="24">
        <v>8.6300000000000008</v>
      </c>
      <c r="F1015" s="24">
        <v>822084</v>
      </c>
      <c r="G1015" s="24">
        <v>59516298</v>
      </c>
      <c r="H1015" s="7">
        <v>1013</v>
      </c>
      <c r="J1015" s="9">
        <f t="shared" si="15"/>
        <v>5.8275058275059103E-3</v>
      </c>
    </row>
    <row r="1016" spans="1:10" x14ac:dyDescent="0.25">
      <c r="A1016" t="s">
        <v>806</v>
      </c>
      <c r="B1016" s="24">
        <v>8.67</v>
      </c>
      <c r="C1016" s="24">
        <v>8.73</v>
      </c>
      <c r="D1016" s="24">
        <v>8.4700000000000006</v>
      </c>
      <c r="E1016" s="24">
        <v>8.51</v>
      </c>
      <c r="F1016" s="24">
        <v>798355</v>
      </c>
      <c r="G1016" s="24">
        <v>58753969</v>
      </c>
      <c r="H1016" s="7">
        <v>1014</v>
      </c>
      <c r="J1016" s="9">
        <f t="shared" si="15"/>
        <v>-1.8454440599769337E-2</v>
      </c>
    </row>
    <row r="1017" spans="1:10" x14ac:dyDescent="0.25">
      <c r="A1017" t="s">
        <v>805</v>
      </c>
      <c r="B1017" s="24">
        <v>8.44</v>
      </c>
      <c r="C1017" s="24">
        <v>9.14</v>
      </c>
      <c r="D1017" s="24">
        <v>8.34</v>
      </c>
      <c r="E1017" s="24">
        <v>9.1300000000000008</v>
      </c>
      <c r="F1017" s="24">
        <v>929254</v>
      </c>
      <c r="G1017" s="24">
        <v>63065111</v>
      </c>
      <c r="H1017" s="7">
        <v>1015</v>
      </c>
      <c r="J1017" s="9">
        <f t="shared" si="15"/>
        <v>8.1753554502369818E-2</v>
      </c>
    </row>
    <row r="1018" spans="1:10" x14ac:dyDescent="0.25">
      <c r="A1018" t="s">
        <v>804</v>
      </c>
      <c r="B1018" s="24">
        <v>9.14</v>
      </c>
      <c r="C1018" s="24">
        <v>9.18</v>
      </c>
      <c r="D1018" s="24">
        <v>8.76</v>
      </c>
      <c r="E1018" s="24">
        <v>9.1</v>
      </c>
      <c r="F1018" s="24">
        <v>1170070</v>
      </c>
      <c r="G1018" s="24">
        <v>62832065</v>
      </c>
      <c r="H1018" s="7">
        <v>1016</v>
      </c>
      <c r="J1018" s="9">
        <f t="shared" si="15"/>
        <v>-4.3763676148797503E-3</v>
      </c>
    </row>
    <row r="1019" spans="1:10" x14ac:dyDescent="0.25">
      <c r="A1019" t="s">
        <v>803</v>
      </c>
      <c r="B1019" s="24">
        <v>9.11</v>
      </c>
      <c r="C1019" s="24">
        <v>9.1300000000000008</v>
      </c>
      <c r="D1019" s="24">
        <v>8.7899999999999991</v>
      </c>
      <c r="E1019" s="24">
        <v>8.9</v>
      </c>
      <c r="F1019" s="24">
        <v>947235</v>
      </c>
      <c r="G1019" s="24">
        <v>61455801</v>
      </c>
      <c r="H1019" s="7">
        <v>1017</v>
      </c>
      <c r="J1019" s="9">
        <f t="shared" si="15"/>
        <v>-2.3051591657519108E-2</v>
      </c>
    </row>
    <row r="1020" spans="1:10" x14ac:dyDescent="0.25">
      <c r="A1020" t="s">
        <v>802</v>
      </c>
      <c r="B1020" s="24">
        <v>8.9</v>
      </c>
      <c r="C1020" s="24">
        <v>9.17</v>
      </c>
      <c r="D1020" s="24">
        <v>8.89</v>
      </c>
      <c r="E1020" s="24">
        <v>9.09</v>
      </c>
      <c r="F1020" s="24">
        <v>1058670</v>
      </c>
      <c r="G1020" s="24">
        <v>62802349</v>
      </c>
      <c r="H1020" s="7">
        <v>1018</v>
      </c>
      <c r="J1020" s="9">
        <f t="shared" si="15"/>
        <v>2.1348314606741515E-2</v>
      </c>
    </row>
    <row r="1021" spans="1:10" x14ac:dyDescent="0.25">
      <c r="A1021" t="s">
        <v>801</v>
      </c>
      <c r="B1021" s="24">
        <v>9.07</v>
      </c>
      <c r="C1021" s="24">
        <v>9.14</v>
      </c>
      <c r="D1021" s="24">
        <v>8.9499999999999993</v>
      </c>
      <c r="E1021" s="24">
        <v>8.9600000000000009</v>
      </c>
      <c r="F1021" s="24">
        <v>848792</v>
      </c>
      <c r="G1021" s="24">
        <v>61975639</v>
      </c>
      <c r="H1021" s="7">
        <v>1019</v>
      </c>
      <c r="J1021" s="9">
        <f t="shared" si="15"/>
        <v>-1.2127894156560026E-2</v>
      </c>
    </row>
    <row r="1022" spans="1:10" x14ac:dyDescent="0.25">
      <c r="A1022" t="s">
        <v>800</v>
      </c>
      <c r="B1022" s="24">
        <v>8.9600000000000009</v>
      </c>
      <c r="C1022" s="24">
        <v>9.0500000000000007</v>
      </c>
      <c r="D1022" s="24">
        <v>8.6199999999999992</v>
      </c>
      <c r="E1022" s="24">
        <v>8.82</v>
      </c>
      <c r="F1022" s="24">
        <v>1402230</v>
      </c>
      <c r="G1022" s="24">
        <v>60969604</v>
      </c>
      <c r="H1022" s="7">
        <v>1020</v>
      </c>
      <c r="J1022" s="9">
        <f t="shared" si="15"/>
        <v>-1.5625000000000062E-2</v>
      </c>
    </row>
    <row r="1023" spans="1:10" x14ac:dyDescent="0.25">
      <c r="A1023" t="s">
        <v>799</v>
      </c>
      <c r="B1023" s="24">
        <v>8.82</v>
      </c>
      <c r="C1023" s="24">
        <v>8.9499999999999993</v>
      </c>
      <c r="D1023" s="24">
        <v>8.75</v>
      </c>
      <c r="E1023" s="24">
        <v>8.91</v>
      </c>
      <c r="F1023" s="24">
        <v>605542</v>
      </c>
      <c r="G1023" s="24">
        <v>61606594</v>
      </c>
      <c r="H1023" s="7">
        <v>1021</v>
      </c>
      <c r="J1023" s="9">
        <f t="shared" si="15"/>
        <v>1.0204081632653045E-2</v>
      </c>
    </row>
    <row r="1024" spans="1:10" x14ac:dyDescent="0.25">
      <c r="A1024" t="s">
        <v>798</v>
      </c>
      <c r="B1024" s="24">
        <v>8.91</v>
      </c>
      <c r="C1024" s="24">
        <v>8.94</v>
      </c>
      <c r="D1024" s="24">
        <v>8.6999999999999993</v>
      </c>
      <c r="E1024" s="24">
        <v>8.74</v>
      </c>
      <c r="F1024" s="24">
        <v>672328</v>
      </c>
      <c r="G1024" s="24">
        <v>60510727</v>
      </c>
      <c r="H1024" s="7">
        <v>1022</v>
      </c>
      <c r="J1024" s="9">
        <f t="shared" si="15"/>
        <v>-1.9079685746352406E-2</v>
      </c>
    </row>
    <row r="1025" spans="1:10" x14ac:dyDescent="0.25">
      <c r="A1025" t="s">
        <v>797</v>
      </c>
      <c r="B1025" s="24">
        <v>8.75</v>
      </c>
      <c r="C1025" s="24">
        <v>8.86</v>
      </c>
      <c r="D1025" s="24">
        <v>8.61</v>
      </c>
      <c r="E1025" s="24">
        <v>8.66</v>
      </c>
      <c r="F1025" s="24">
        <v>823934</v>
      </c>
      <c r="G1025" s="24">
        <v>59913781</v>
      </c>
      <c r="H1025" s="7">
        <v>1023</v>
      </c>
      <c r="J1025" s="9">
        <f t="shared" si="15"/>
        <v>-1.028571428571427E-2</v>
      </c>
    </row>
    <row r="1026" spans="1:10" x14ac:dyDescent="0.25">
      <c r="A1026" t="s">
        <v>796</v>
      </c>
      <c r="B1026" s="24">
        <v>8.64</v>
      </c>
      <c r="C1026" s="24">
        <v>8.92</v>
      </c>
      <c r="D1026" s="24">
        <v>8.61</v>
      </c>
      <c r="E1026" s="24">
        <v>8.8800000000000008</v>
      </c>
      <c r="F1026" s="24">
        <v>939632</v>
      </c>
      <c r="G1026" s="24">
        <v>61465384</v>
      </c>
      <c r="H1026" s="7">
        <v>1024</v>
      </c>
      <c r="J1026" s="9">
        <f t="shared" si="15"/>
        <v>2.7777777777777801E-2</v>
      </c>
    </row>
    <row r="1027" spans="1:10" x14ac:dyDescent="0.25">
      <c r="A1027" t="s">
        <v>795</v>
      </c>
      <c r="B1027" s="24">
        <v>8.8699999999999992</v>
      </c>
      <c r="C1027" s="24">
        <v>9.01</v>
      </c>
      <c r="D1027" s="24">
        <v>8.66</v>
      </c>
      <c r="E1027" s="24">
        <v>8.82</v>
      </c>
      <c r="F1027" s="24">
        <v>889416</v>
      </c>
      <c r="G1027" s="24">
        <v>61121611</v>
      </c>
      <c r="H1027" s="7">
        <v>1025</v>
      </c>
      <c r="J1027" s="9">
        <f t="shared" si="15"/>
        <v>-5.636978579481278E-3</v>
      </c>
    </row>
    <row r="1028" spans="1:10" x14ac:dyDescent="0.25">
      <c r="A1028" t="s">
        <v>794</v>
      </c>
      <c r="B1028" s="24">
        <v>8.8000000000000007</v>
      </c>
      <c r="C1028" s="24">
        <v>8.9</v>
      </c>
      <c r="D1028" s="24">
        <v>8.48</v>
      </c>
      <c r="E1028" s="24">
        <v>8.56</v>
      </c>
      <c r="F1028" s="24">
        <v>979175</v>
      </c>
      <c r="G1028" s="24">
        <v>59386844</v>
      </c>
      <c r="H1028" s="7">
        <v>1026</v>
      </c>
      <c r="J1028" s="9">
        <f t="shared" ref="J1028:J1091" si="16">(E1028-B1028)/B1028</f>
        <v>-2.7272727272727296E-2</v>
      </c>
    </row>
    <row r="1029" spans="1:10" x14ac:dyDescent="0.25">
      <c r="A1029" t="s">
        <v>793</v>
      </c>
      <c r="B1029" s="24">
        <v>8.56</v>
      </c>
      <c r="C1029" s="24">
        <v>8.81</v>
      </c>
      <c r="D1029" s="24">
        <v>8.49</v>
      </c>
      <c r="E1029" s="24">
        <v>8.8000000000000007</v>
      </c>
      <c r="F1029" s="24">
        <v>1016800</v>
      </c>
      <c r="G1029" s="24">
        <v>61029632</v>
      </c>
      <c r="H1029" s="7">
        <v>1027</v>
      </c>
      <c r="J1029" s="9">
        <f t="shared" si="16"/>
        <v>2.8037383177570117E-2</v>
      </c>
    </row>
    <row r="1030" spans="1:10" x14ac:dyDescent="0.25">
      <c r="A1030" t="s">
        <v>792</v>
      </c>
      <c r="B1030" s="24">
        <v>8.7799999999999994</v>
      </c>
      <c r="C1030" s="24">
        <v>8.82</v>
      </c>
      <c r="D1030" s="24">
        <v>8.66</v>
      </c>
      <c r="E1030" s="24">
        <v>8.68</v>
      </c>
      <c r="F1030" s="24">
        <v>787296</v>
      </c>
      <c r="G1030" s="24">
        <v>60269059</v>
      </c>
      <c r="H1030" s="7">
        <v>1028</v>
      </c>
      <c r="J1030" s="9">
        <f t="shared" si="16"/>
        <v>-1.1389521640091077E-2</v>
      </c>
    </row>
    <row r="1031" spans="1:10" x14ac:dyDescent="0.25">
      <c r="A1031" t="s">
        <v>791</v>
      </c>
      <c r="B1031" s="24">
        <v>8.69</v>
      </c>
      <c r="C1031" s="24">
        <v>8.7899999999999991</v>
      </c>
      <c r="D1031" s="24">
        <v>8.66</v>
      </c>
      <c r="E1031" s="24">
        <v>8.75</v>
      </c>
      <c r="F1031" s="24">
        <v>713673</v>
      </c>
      <c r="G1031" s="24">
        <v>60750683</v>
      </c>
      <c r="H1031" s="7">
        <v>1029</v>
      </c>
      <c r="J1031" s="9">
        <f t="shared" si="16"/>
        <v>6.9044879171462027E-3</v>
      </c>
    </row>
    <row r="1032" spans="1:10" x14ac:dyDescent="0.25">
      <c r="A1032" t="s">
        <v>790</v>
      </c>
      <c r="B1032" s="24">
        <v>8.75</v>
      </c>
      <c r="C1032" s="24">
        <v>8.85</v>
      </c>
      <c r="D1032" s="24">
        <v>8.7200000000000006</v>
      </c>
      <c r="E1032" s="24">
        <v>8.83</v>
      </c>
      <c r="F1032" s="24">
        <v>870014</v>
      </c>
      <c r="G1032" s="24">
        <v>61348694</v>
      </c>
      <c r="H1032" s="7">
        <v>1030</v>
      </c>
      <c r="J1032" s="9">
        <f t="shared" si="16"/>
        <v>9.1428571428571505E-3</v>
      </c>
    </row>
    <row r="1033" spans="1:10" x14ac:dyDescent="0.25">
      <c r="A1033" t="s">
        <v>789</v>
      </c>
      <c r="B1033" s="24">
        <v>8.84</v>
      </c>
      <c r="C1033" s="24">
        <v>8.93</v>
      </c>
      <c r="D1033" s="24">
        <v>8.81</v>
      </c>
      <c r="E1033" s="24">
        <v>8.8800000000000008</v>
      </c>
      <c r="F1033" s="24">
        <v>781253</v>
      </c>
      <c r="G1033" s="24">
        <v>61667482</v>
      </c>
      <c r="H1033" s="7">
        <v>1031</v>
      </c>
      <c r="J1033" s="9">
        <f t="shared" si="16"/>
        <v>4.5248868778281588E-3</v>
      </c>
    </row>
    <row r="1034" spans="1:10" x14ac:dyDescent="0.25">
      <c r="A1034" t="s">
        <v>788</v>
      </c>
      <c r="B1034" s="24">
        <v>8.8800000000000008</v>
      </c>
      <c r="C1034" s="24">
        <v>9.59</v>
      </c>
      <c r="D1034" s="24">
        <v>8.7799999999999994</v>
      </c>
      <c r="E1034" s="24">
        <v>9.5399999999999991</v>
      </c>
      <c r="F1034" s="24">
        <v>1065390</v>
      </c>
      <c r="G1034" s="24">
        <v>66303846</v>
      </c>
      <c r="H1034" s="7">
        <v>1032</v>
      </c>
      <c r="J1034" s="9">
        <f t="shared" si="16"/>
        <v>7.4324324324324134E-2</v>
      </c>
    </row>
    <row r="1035" spans="1:10" x14ac:dyDescent="0.25">
      <c r="A1035" t="s">
        <v>787</v>
      </c>
      <c r="B1035" s="24">
        <v>9.52</v>
      </c>
      <c r="C1035" s="24">
        <v>9.66</v>
      </c>
      <c r="D1035" s="24">
        <v>9.07</v>
      </c>
      <c r="E1035" s="24">
        <v>9.1</v>
      </c>
      <c r="F1035" s="24">
        <v>1054770</v>
      </c>
      <c r="G1035" s="24">
        <v>63239595</v>
      </c>
      <c r="H1035" s="7">
        <v>1033</v>
      </c>
      <c r="J1035" s="9">
        <f t="shared" si="16"/>
        <v>-4.4117647058823525E-2</v>
      </c>
    </row>
    <row r="1036" spans="1:10" x14ac:dyDescent="0.25">
      <c r="A1036" t="s">
        <v>786</v>
      </c>
      <c r="B1036" s="24">
        <v>9.07</v>
      </c>
      <c r="C1036" s="24">
        <v>9.43</v>
      </c>
      <c r="D1036" s="24">
        <v>9.0500000000000007</v>
      </c>
      <c r="E1036" s="24">
        <v>9.39</v>
      </c>
      <c r="F1036" s="24">
        <v>971378</v>
      </c>
      <c r="G1036" s="24">
        <v>65288409</v>
      </c>
      <c r="H1036" s="7">
        <v>1034</v>
      </c>
      <c r="J1036" s="9">
        <f t="shared" si="16"/>
        <v>3.528114663726574E-2</v>
      </c>
    </row>
    <row r="1037" spans="1:10" x14ac:dyDescent="0.25">
      <c r="A1037" t="s">
        <v>785</v>
      </c>
      <c r="B1037" s="24">
        <v>9.4</v>
      </c>
      <c r="C1037" s="24">
        <v>9.42</v>
      </c>
      <c r="D1037" s="24">
        <v>9.1</v>
      </c>
      <c r="E1037" s="24">
        <v>9.16</v>
      </c>
      <c r="F1037" s="24">
        <v>1416530</v>
      </c>
      <c r="G1037" s="24">
        <v>63702802</v>
      </c>
      <c r="H1037" s="7">
        <v>1035</v>
      </c>
      <c r="J1037" s="9">
        <f t="shared" si="16"/>
        <v>-2.5531914893617044E-2</v>
      </c>
    </row>
    <row r="1038" spans="1:10" x14ac:dyDescent="0.25">
      <c r="A1038" t="s">
        <v>784</v>
      </c>
      <c r="B1038" s="24">
        <v>9.18</v>
      </c>
      <c r="C1038" s="24">
        <v>9.39</v>
      </c>
      <c r="D1038" s="24">
        <v>9.08</v>
      </c>
      <c r="E1038" s="24">
        <v>9.3000000000000007</v>
      </c>
      <c r="F1038" s="24">
        <v>1999050</v>
      </c>
      <c r="G1038" s="24">
        <v>64667765</v>
      </c>
      <c r="H1038" s="7">
        <v>1036</v>
      </c>
      <c r="J1038" s="9">
        <f t="shared" si="16"/>
        <v>1.3071895424836709E-2</v>
      </c>
    </row>
    <row r="1039" spans="1:10" x14ac:dyDescent="0.25">
      <c r="A1039" t="s">
        <v>783</v>
      </c>
      <c r="B1039" s="24">
        <v>9.2899999999999991</v>
      </c>
      <c r="C1039" s="24">
        <v>9.98</v>
      </c>
      <c r="D1039" s="24">
        <v>9.17</v>
      </c>
      <c r="E1039" s="24">
        <v>9.89</v>
      </c>
      <c r="F1039" s="24">
        <v>1951350</v>
      </c>
      <c r="G1039" s="24">
        <v>68852460</v>
      </c>
      <c r="H1039" s="7">
        <v>1037</v>
      </c>
      <c r="J1039" s="9">
        <f t="shared" si="16"/>
        <v>6.4585575888051833E-2</v>
      </c>
    </row>
    <row r="1040" spans="1:10" x14ac:dyDescent="0.25">
      <c r="A1040" t="s">
        <v>782</v>
      </c>
      <c r="B1040" s="24">
        <v>9.8699999999999992</v>
      </c>
      <c r="C1040" s="24">
        <v>9.91</v>
      </c>
      <c r="D1040" s="24">
        <v>9.39</v>
      </c>
      <c r="E1040" s="24">
        <v>9.74</v>
      </c>
      <c r="F1040" s="24">
        <v>1964650</v>
      </c>
      <c r="G1040" s="24">
        <v>67783538</v>
      </c>
      <c r="H1040" s="7">
        <v>1038</v>
      </c>
      <c r="J1040" s="9">
        <f t="shared" si="16"/>
        <v>-1.3171225937183284E-2</v>
      </c>
    </row>
    <row r="1041" spans="1:10" x14ac:dyDescent="0.25">
      <c r="A1041" t="s">
        <v>781</v>
      </c>
      <c r="B1041" s="24">
        <v>9.7200000000000006</v>
      </c>
      <c r="C1041" s="24">
        <v>9.94</v>
      </c>
      <c r="D1041" s="24">
        <v>9.64</v>
      </c>
      <c r="E1041" s="24">
        <v>9.89</v>
      </c>
      <c r="F1041" s="24">
        <v>1935260</v>
      </c>
      <c r="G1041" s="24">
        <v>68843103</v>
      </c>
      <c r="H1041" s="7">
        <v>1039</v>
      </c>
      <c r="J1041" s="9">
        <f t="shared" si="16"/>
        <v>1.7489711934156372E-2</v>
      </c>
    </row>
    <row r="1042" spans="1:10" x14ac:dyDescent="0.25">
      <c r="A1042" t="s">
        <v>780</v>
      </c>
      <c r="B1042" s="24">
        <v>9.8800000000000008</v>
      </c>
      <c r="C1042" s="24">
        <v>10.53</v>
      </c>
      <c r="D1042" s="24">
        <v>9.8699999999999992</v>
      </c>
      <c r="E1042" s="24">
        <v>10.32</v>
      </c>
      <c r="F1042" s="24">
        <v>2089000</v>
      </c>
      <c r="G1042" s="24">
        <v>71871516</v>
      </c>
      <c r="H1042" s="7">
        <v>1040</v>
      </c>
      <c r="J1042" s="9">
        <f t="shared" si="16"/>
        <v>4.4534412955465535E-2</v>
      </c>
    </row>
    <row r="1043" spans="1:10" x14ac:dyDescent="0.25">
      <c r="A1043" t="s">
        <v>779</v>
      </c>
      <c r="B1043" s="24">
        <v>10.33</v>
      </c>
      <c r="C1043" s="24">
        <v>10.51</v>
      </c>
      <c r="D1043" s="24">
        <v>10.220000000000001</v>
      </c>
      <c r="E1043" s="24">
        <v>10.220000000000001</v>
      </c>
      <c r="F1043" s="24">
        <v>2236060</v>
      </c>
      <c r="G1043" s="24">
        <v>71187849</v>
      </c>
      <c r="H1043" s="7">
        <v>1041</v>
      </c>
      <c r="J1043" s="9">
        <f t="shared" si="16"/>
        <v>-1.0648596321393942E-2</v>
      </c>
    </row>
    <row r="1044" spans="1:10" x14ac:dyDescent="0.25">
      <c r="A1044" t="s">
        <v>778</v>
      </c>
      <c r="B1044" s="24">
        <v>10.23</v>
      </c>
      <c r="C1044" s="24">
        <v>10.27</v>
      </c>
      <c r="D1044" s="24">
        <v>9.7799999999999994</v>
      </c>
      <c r="E1044" s="24">
        <v>9.81</v>
      </c>
      <c r="F1044" s="24">
        <v>2189580</v>
      </c>
      <c r="G1044" s="24">
        <v>68394318</v>
      </c>
      <c r="H1044" s="7">
        <v>1042</v>
      </c>
      <c r="J1044" s="9">
        <f t="shared" si="16"/>
        <v>-4.1055718475073305E-2</v>
      </c>
    </row>
    <row r="1045" spans="1:10" x14ac:dyDescent="0.25">
      <c r="A1045" t="s">
        <v>777</v>
      </c>
      <c r="B1045" s="24">
        <v>9.84</v>
      </c>
      <c r="C1045" s="24">
        <v>9.93</v>
      </c>
      <c r="D1045" s="24">
        <v>9.2100000000000009</v>
      </c>
      <c r="E1045" s="24">
        <v>9.7899999999999991</v>
      </c>
      <c r="F1045" s="24">
        <v>2611390</v>
      </c>
      <c r="G1045" s="24">
        <v>68249123</v>
      </c>
      <c r="H1045" s="7">
        <v>1043</v>
      </c>
      <c r="J1045" s="9">
        <f t="shared" si="16"/>
        <v>-5.081300813008202E-3</v>
      </c>
    </row>
    <row r="1046" spans="1:10" x14ac:dyDescent="0.25">
      <c r="A1046" t="s">
        <v>776</v>
      </c>
      <c r="B1046" s="24">
        <v>9.77</v>
      </c>
      <c r="C1046" s="24">
        <v>9.9</v>
      </c>
      <c r="D1046" s="24">
        <v>9.24</v>
      </c>
      <c r="E1046" s="24">
        <v>9.56</v>
      </c>
      <c r="F1046" s="24">
        <v>2883150</v>
      </c>
      <c r="G1046" s="24">
        <v>66640876</v>
      </c>
      <c r="H1046" s="7">
        <v>1044</v>
      </c>
      <c r="J1046" s="9">
        <f t="shared" si="16"/>
        <v>-2.1494370522006048E-2</v>
      </c>
    </row>
    <row r="1047" spans="1:10" x14ac:dyDescent="0.25">
      <c r="A1047" t="s">
        <v>775</v>
      </c>
      <c r="B1047" s="24">
        <v>9.59</v>
      </c>
      <c r="C1047" s="24">
        <v>10.02</v>
      </c>
      <c r="D1047" s="24">
        <v>9.59</v>
      </c>
      <c r="E1047" s="24">
        <v>9.83</v>
      </c>
      <c r="F1047" s="24">
        <v>2686220</v>
      </c>
      <c r="G1047" s="24">
        <v>68588606</v>
      </c>
      <c r="H1047" s="7">
        <v>1045</v>
      </c>
      <c r="J1047" s="9">
        <f t="shared" si="16"/>
        <v>2.5026068821689281E-2</v>
      </c>
    </row>
    <row r="1048" spans="1:10" x14ac:dyDescent="0.25">
      <c r="A1048" t="s">
        <v>774</v>
      </c>
      <c r="B1048" s="24">
        <v>9.82</v>
      </c>
      <c r="C1048" s="24">
        <v>10.17</v>
      </c>
      <c r="D1048" s="24">
        <v>9.7799999999999994</v>
      </c>
      <c r="E1048" s="24">
        <v>10.01</v>
      </c>
      <c r="F1048" s="24">
        <v>2578850</v>
      </c>
      <c r="G1048" s="24">
        <v>69834108</v>
      </c>
      <c r="H1048" s="7">
        <v>1046</v>
      </c>
      <c r="J1048" s="9">
        <f t="shared" si="16"/>
        <v>1.9348268839103819E-2</v>
      </c>
    </row>
    <row r="1049" spans="1:10" x14ac:dyDescent="0.25">
      <c r="A1049" t="s">
        <v>773</v>
      </c>
      <c r="B1049" s="24">
        <v>9.98</v>
      </c>
      <c r="C1049" s="24">
        <v>10.17</v>
      </c>
      <c r="D1049" s="24">
        <v>9.6999999999999993</v>
      </c>
      <c r="E1049" s="24">
        <v>9.6999999999999993</v>
      </c>
      <c r="F1049" s="24">
        <v>2106310</v>
      </c>
      <c r="G1049" s="24">
        <v>67729159</v>
      </c>
      <c r="H1049" s="7">
        <v>1047</v>
      </c>
      <c r="J1049" s="9">
        <f t="shared" si="16"/>
        <v>-2.8056112224449009E-2</v>
      </c>
    </row>
    <row r="1050" spans="1:10" x14ac:dyDescent="0.25">
      <c r="A1050" t="s">
        <v>772</v>
      </c>
      <c r="B1050" s="24">
        <v>9.7200000000000006</v>
      </c>
      <c r="C1050" s="24">
        <v>9.91</v>
      </c>
      <c r="D1050" s="24">
        <v>9.4499999999999993</v>
      </c>
      <c r="E1050" s="24">
        <v>9.74</v>
      </c>
      <c r="F1050" s="24">
        <v>2285700</v>
      </c>
      <c r="G1050" s="24">
        <v>68011543</v>
      </c>
      <c r="H1050" s="7">
        <v>1048</v>
      </c>
      <c r="J1050" s="9">
        <f t="shared" si="16"/>
        <v>2.0576131687242358E-3</v>
      </c>
    </row>
    <row r="1051" spans="1:10" x14ac:dyDescent="0.25">
      <c r="A1051" t="s">
        <v>771</v>
      </c>
      <c r="B1051" s="24">
        <v>9.73</v>
      </c>
      <c r="C1051" s="24">
        <v>10.36</v>
      </c>
      <c r="D1051" s="24">
        <v>9.7200000000000006</v>
      </c>
      <c r="E1051" s="24">
        <v>10.07</v>
      </c>
      <c r="F1051" s="24">
        <v>2490150</v>
      </c>
      <c r="G1051" s="24">
        <v>70360097</v>
      </c>
      <c r="H1051" s="7">
        <v>1049</v>
      </c>
      <c r="J1051" s="9">
        <f t="shared" si="16"/>
        <v>3.4943473792394639E-2</v>
      </c>
    </row>
    <row r="1052" spans="1:10" x14ac:dyDescent="0.25">
      <c r="A1052" t="s">
        <v>770</v>
      </c>
      <c r="B1052" s="24">
        <v>10.06</v>
      </c>
      <c r="C1052" s="24">
        <v>11.05</v>
      </c>
      <c r="D1052" s="24">
        <v>10.01</v>
      </c>
      <c r="E1052" s="24">
        <v>10.85</v>
      </c>
      <c r="F1052" s="24">
        <v>3237930</v>
      </c>
      <c r="G1052" s="24">
        <v>75786111</v>
      </c>
      <c r="H1052" s="7">
        <v>1050</v>
      </c>
      <c r="J1052" s="9">
        <f t="shared" si="16"/>
        <v>7.8528827037773266E-2</v>
      </c>
    </row>
    <row r="1053" spans="1:10" x14ac:dyDescent="0.25">
      <c r="A1053" t="s">
        <v>769</v>
      </c>
      <c r="B1053" s="24">
        <v>10.83</v>
      </c>
      <c r="C1053" s="24">
        <v>11.44</v>
      </c>
      <c r="D1053" s="24">
        <v>10.72</v>
      </c>
      <c r="E1053" s="24">
        <v>11.11</v>
      </c>
      <c r="F1053" s="24">
        <v>4445310</v>
      </c>
      <c r="G1053" s="24">
        <v>77642449</v>
      </c>
      <c r="H1053" s="7">
        <v>1051</v>
      </c>
      <c r="J1053" s="9">
        <f t="shared" si="16"/>
        <v>2.5854108956601972E-2</v>
      </c>
    </row>
    <row r="1054" spans="1:10" x14ac:dyDescent="0.25">
      <c r="A1054" t="s">
        <v>768</v>
      </c>
      <c r="B1054" s="24">
        <v>11.14</v>
      </c>
      <c r="C1054" s="24">
        <v>11.33</v>
      </c>
      <c r="D1054" s="24">
        <v>10.93</v>
      </c>
      <c r="E1054" s="24">
        <v>11.21</v>
      </c>
      <c r="F1054" s="24">
        <v>3468330</v>
      </c>
      <c r="G1054" s="24">
        <v>78344345</v>
      </c>
      <c r="H1054" s="7">
        <v>1052</v>
      </c>
      <c r="J1054" s="9">
        <f t="shared" si="16"/>
        <v>6.2836624775583737E-3</v>
      </c>
    </row>
    <row r="1055" spans="1:10" x14ac:dyDescent="0.25">
      <c r="A1055" t="s">
        <v>767</v>
      </c>
      <c r="B1055" s="24">
        <v>11.21</v>
      </c>
      <c r="C1055" s="24">
        <v>11.49</v>
      </c>
      <c r="D1055" s="24">
        <v>10.96</v>
      </c>
      <c r="E1055" s="24">
        <v>11.23</v>
      </c>
      <c r="F1055" s="24">
        <v>3684210</v>
      </c>
      <c r="G1055" s="24">
        <v>78523984</v>
      </c>
      <c r="H1055" s="7">
        <v>1053</v>
      </c>
      <c r="J1055" s="9">
        <f t="shared" si="16"/>
        <v>1.7841213202497389E-3</v>
      </c>
    </row>
    <row r="1056" spans="1:10" x14ac:dyDescent="0.25">
      <c r="A1056" t="s">
        <v>766</v>
      </c>
      <c r="B1056" s="24">
        <v>11.27</v>
      </c>
      <c r="C1056" s="24">
        <v>11.96</v>
      </c>
      <c r="D1056" s="24">
        <v>11.24</v>
      </c>
      <c r="E1056" s="24">
        <v>11.81</v>
      </c>
      <c r="F1056" s="24">
        <v>3800380</v>
      </c>
      <c r="G1056" s="24">
        <v>82595755</v>
      </c>
      <c r="H1056" s="7">
        <v>1054</v>
      </c>
      <c r="J1056" s="9">
        <f t="shared" si="16"/>
        <v>4.791481810115359E-2</v>
      </c>
    </row>
    <row r="1057" spans="1:10" x14ac:dyDescent="0.25">
      <c r="A1057" t="s">
        <v>765</v>
      </c>
      <c r="B1057" s="24">
        <v>11.81</v>
      </c>
      <c r="C1057" s="24">
        <v>13.05</v>
      </c>
      <c r="D1057" s="24">
        <v>11.81</v>
      </c>
      <c r="E1057" s="24">
        <v>12.78</v>
      </c>
      <c r="F1057" s="24">
        <v>3846520</v>
      </c>
      <c r="G1057" s="24">
        <v>89434459</v>
      </c>
      <c r="H1057" s="7">
        <v>1055</v>
      </c>
      <c r="J1057" s="9">
        <f t="shared" si="16"/>
        <v>8.213378492802699E-2</v>
      </c>
    </row>
    <row r="1058" spans="1:10" x14ac:dyDescent="0.25">
      <c r="A1058" t="s">
        <v>764</v>
      </c>
      <c r="B1058" s="24">
        <v>12.81</v>
      </c>
      <c r="C1058" s="24">
        <v>16.96</v>
      </c>
      <c r="D1058" s="24">
        <v>12.75</v>
      </c>
      <c r="E1058" s="24">
        <v>16.52</v>
      </c>
      <c r="F1058" s="24">
        <v>4901250</v>
      </c>
      <c r="G1058" s="24">
        <v>115773724</v>
      </c>
      <c r="H1058" s="7">
        <v>1056</v>
      </c>
      <c r="J1058" s="9">
        <f t="shared" si="16"/>
        <v>0.28961748633879775</v>
      </c>
    </row>
    <row r="1059" spans="1:10" x14ac:dyDescent="0.25">
      <c r="A1059" t="s">
        <v>763</v>
      </c>
      <c r="B1059" s="24">
        <v>16.579999999999998</v>
      </c>
      <c r="C1059" s="24">
        <v>17.11</v>
      </c>
      <c r="D1059" s="24">
        <v>12.94</v>
      </c>
      <c r="E1059" s="24">
        <v>14.38</v>
      </c>
      <c r="F1059" s="24">
        <v>2579450</v>
      </c>
      <c r="G1059" s="24">
        <v>100768301</v>
      </c>
      <c r="H1059" s="7">
        <v>1057</v>
      </c>
      <c r="J1059" s="9">
        <f t="shared" si="16"/>
        <v>-0.13268998793727368</v>
      </c>
    </row>
    <row r="1060" spans="1:10" x14ac:dyDescent="0.25">
      <c r="A1060" t="s">
        <v>762</v>
      </c>
      <c r="B1060" s="24">
        <v>14.42</v>
      </c>
      <c r="C1060" s="24">
        <v>14.87</v>
      </c>
      <c r="D1060" s="24">
        <v>11.87</v>
      </c>
      <c r="E1060" s="24">
        <v>12.03</v>
      </c>
      <c r="F1060" s="24">
        <v>2262740</v>
      </c>
      <c r="G1060" s="24">
        <v>84353093</v>
      </c>
      <c r="H1060" s="7">
        <v>1058</v>
      </c>
      <c r="J1060" s="9">
        <f t="shared" si="16"/>
        <v>-0.16574202496532597</v>
      </c>
    </row>
    <row r="1061" spans="1:10" x14ac:dyDescent="0.25">
      <c r="A1061" t="s">
        <v>761</v>
      </c>
      <c r="B1061" s="24">
        <v>11.96</v>
      </c>
      <c r="C1061" s="24">
        <v>12.59</v>
      </c>
      <c r="D1061" s="24">
        <v>11.39</v>
      </c>
      <c r="E1061" s="24">
        <v>12.44</v>
      </c>
      <c r="F1061" s="24">
        <v>2542530</v>
      </c>
      <c r="G1061" s="24">
        <v>87233128</v>
      </c>
      <c r="H1061" s="7">
        <v>1059</v>
      </c>
      <c r="J1061" s="9">
        <f t="shared" si="16"/>
        <v>4.013377926421393E-2</v>
      </c>
    </row>
    <row r="1062" spans="1:10" x14ac:dyDescent="0.25">
      <c r="A1062" t="s">
        <v>760</v>
      </c>
      <c r="B1062" s="24">
        <v>12.42</v>
      </c>
      <c r="C1062" s="24">
        <v>13.12</v>
      </c>
      <c r="D1062" s="24">
        <v>12.19</v>
      </c>
      <c r="E1062" s="24">
        <v>12.54</v>
      </c>
      <c r="F1062" s="24">
        <v>3118970</v>
      </c>
      <c r="G1062" s="24">
        <v>87970527</v>
      </c>
      <c r="H1062" s="7">
        <v>1060</v>
      </c>
      <c r="J1062" s="9">
        <f t="shared" si="16"/>
        <v>9.6618357487922076E-3</v>
      </c>
    </row>
    <row r="1063" spans="1:10" x14ac:dyDescent="0.25">
      <c r="A1063" t="s">
        <v>759</v>
      </c>
      <c r="B1063" s="24">
        <v>12.57</v>
      </c>
      <c r="C1063" s="24">
        <v>12.6</v>
      </c>
      <c r="D1063" s="24">
        <v>12.03</v>
      </c>
      <c r="E1063" s="24">
        <v>12.09</v>
      </c>
      <c r="F1063" s="24">
        <v>2365630</v>
      </c>
      <c r="G1063" s="24">
        <v>84852332</v>
      </c>
      <c r="H1063" s="7">
        <v>1061</v>
      </c>
      <c r="J1063" s="9">
        <f t="shared" si="16"/>
        <v>-3.8186157517899798E-2</v>
      </c>
    </row>
    <row r="1064" spans="1:10" x14ac:dyDescent="0.25">
      <c r="A1064" t="s">
        <v>758</v>
      </c>
      <c r="B1064" s="24">
        <v>12.02</v>
      </c>
      <c r="C1064" s="24">
        <v>12.65</v>
      </c>
      <c r="D1064" s="24">
        <v>11.98</v>
      </c>
      <c r="E1064" s="24">
        <v>12.49</v>
      </c>
      <c r="F1064" s="24">
        <v>1391630</v>
      </c>
      <c r="G1064" s="24">
        <v>87636218</v>
      </c>
      <c r="H1064" s="7">
        <v>1062</v>
      </c>
      <c r="J1064" s="9">
        <f t="shared" si="16"/>
        <v>3.9101497504159789E-2</v>
      </c>
    </row>
    <row r="1065" spans="1:10" x14ac:dyDescent="0.25">
      <c r="A1065" t="s">
        <v>757</v>
      </c>
      <c r="B1065" s="24">
        <v>12.47</v>
      </c>
      <c r="C1065" s="24">
        <v>12.8</v>
      </c>
      <c r="D1065" s="24">
        <v>10.83</v>
      </c>
      <c r="E1065" s="24">
        <v>11.3</v>
      </c>
      <c r="F1065" s="24">
        <v>3100210</v>
      </c>
      <c r="G1065" s="24">
        <v>79344383</v>
      </c>
      <c r="H1065" s="7">
        <v>1063</v>
      </c>
      <c r="J1065" s="9">
        <f t="shared" si="16"/>
        <v>-9.3825180433039279E-2</v>
      </c>
    </row>
    <row r="1066" spans="1:10" x14ac:dyDescent="0.25">
      <c r="A1066" t="s">
        <v>756</v>
      </c>
      <c r="B1066" s="24">
        <v>11.29</v>
      </c>
      <c r="C1066" s="24">
        <v>12.53</v>
      </c>
      <c r="D1066" s="24">
        <v>11.05</v>
      </c>
      <c r="E1066" s="24">
        <v>12.22</v>
      </c>
      <c r="F1066" s="24">
        <v>8272830</v>
      </c>
      <c r="G1066" s="24">
        <v>85858423</v>
      </c>
      <c r="H1066" s="7">
        <v>1064</v>
      </c>
      <c r="J1066" s="9">
        <f t="shared" si="16"/>
        <v>8.2373782108060373E-2</v>
      </c>
    </row>
    <row r="1067" spans="1:10" x14ac:dyDescent="0.25">
      <c r="A1067" t="s">
        <v>755</v>
      </c>
      <c r="B1067" s="24">
        <v>12.22</v>
      </c>
      <c r="C1067" s="24">
        <v>12.66</v>
      </c>
      <c r="D1067" s="24">
        <v>11.5</v>
      </c>
      <c r="E1067" s="24">
        <v>12.59</v>
      </c>
      <c r="F1067" s="24">
        <v>8400930</v>
      </c>
      <c r="G1067" s="24">
        <v>88477959</v>
      </c>
      <c r="H1067" s="7">
        <v>1065</v>
      </c>
      <c r="J1067" s="9">
        <f t="shared" si="16"/>
        <v>3.0278232405891916E-2</v>
      </c>
    </row>
    <row r="1068" spans="1:10" x14ac:dyDescent="0.25">
      <c r="A1068" t="s">
        <v>754</v>
      </c>
      <c r="B1068" s="24">
        <v>12.59</v>
      </c>
      <c r="C1068" s="24">
        <v>12.66</v>
      </c>
      <c r="D1068" s="24">
        <v>12</v>
      </c>
      <c r="E1068" s="24">
        <v>12.08</v>
      </c>
      <c r="F1068" s="24">
        <v>7960870</v>
      </c>
      <c r="G1068" s="24">
        <v>84881014</v>
      </c>
      <c r="H1068" s="7">
        <v>1066</v>
      </c>
      <c r="J1068" s="9">
        <f t="shared" si="16"/>
        <v>-4.0508339952343111E-2</v>
      </c>
    </row>
    <row r="1069" spans="1:10" x14ac:dyDescent="0.25">
      <c r="A1069" t="s">
        <v>753</v>
      </c>
      <c r="B1069" s="24">
        <v>12.08</v>
      </c>
      <c r="C1069" s="24">
        <v>12.55</v>
      </c>
      <c r="D1069" s="24">
        <v>12.02</v>
      </c>
      <c r="E1069" s="24">
        <v>12.39</v>
      </c>
      <c r="F1069" s="24">
        <v>4362180</v>
      </c>
      <c r="G1069" s="24">
        <v>87076155</v>
      </c>
      <c r="H1069" s="7">
        <v>1067</v>
      </c>
      <c r="J1069" s="9">
        <f t="shared" si="16"/>
        <v>2.566225165562918E-2</v>
      </c>
    </row>
    <row r="1070" spans="1:10" x14ac:dyDescent="0.25">
      <c r="A1070" t="s">
        <v>752</v>
      </c>
      <c r="B1070" s="24">
        <v>12.37</v>
      </c>
      <c r="C1070" s="24">
        <v>13.08</v>
      </c>
      <c r="D1070" s="24">
        <v>12.04</v>
      </c>
      <c r="E1070" s="24">
        <v>12.94</v>
      </c>
      <c r="F1070" s="24">
        <v>3715630</v>
      </c>
      <c r="G1070" s="24">
        <v>90960754</v>
      </c>
      <c r="H1070" s="7">
        <v>1068</v>
      </c>
      <c r="J1070" s="9">
        <f t="shared" si="16"/>
        <v>4.6079223928860172E-2</v>
      </c>
    </row>
    <row r="1071" spans="1:10" x14ac:dyDescent="0.25">
      <c r="A1071" t="s">
        <v>751</v>
      </c>
      <c r="B1071" s="24">
        <v>12.92</v>
      </c>
      <c r="C1071" s="24">
        <v>14.41</v>
      </c>
      <c r="D1071" s="24">
        <v>12.91</v>
      </c>
      <c r="E1071" s="24">
        <v>14.25</v>
      </c>
      <c r="F1071" s="24">
        <v>1810660</v>
      </c>
      <c r="G1071" s="24">
        <v>100225492</v>
      </c>
      <c r="H1071" s="7">
        <v>1069</v>
      </c>
      <c r="J1071" s="9">
        <f t="shared" si="16"/>
        <v>0.10294117647058824</v>
      </c>
    </row>
    <row r="1072" spans="1:10" x14ac:dyDescent="0.25">
      <c r="A1072" t="s">
        <v>750</v>
      </c>
      <c r="B1072" s="24">
        <v>14.25</v>
      </c>
      <c r="C1072" s="24">
        <v>14.3</v>
      </c>
      <c r="D1072" s="24">
        <v>13.48</v>
      </c>
      <c r="E1072" s="24">
        <v>14.06</v>
      </c>
      <c r="F1072" s="24">
        <v>1510760</v>
      </c>
      <c r="G1072" s="24">
        <v>98955967</v>
      </c>
      <c r="H1072" s="7">
        <v>1070</v>
      </c>
      <c r="J1072" s="9">
        <f t="shared" si="16"/>
        <v>-1.3333333333333298E-2</v>
      </c>
    </row>
    <row r="1073" spans="1:10" x14ac:dyDescent="0.25">
      <c r="A1073" t="s">
        <v>749</v>
      </c>
      <c r="B1073" s="24">
        <v>14.12</v>
      </c>
      <c r="C1073" s="24">
        <v>15.28</v>
      </c>
      <c r="D1073" s="24">
        <v>14.12</v>
      </c>
      <c r="E1073" s="24">
        <v>15.18</v>
      </c>
      <c r="F1073" s="24">
        <v>2170870</v>
      </c>
      <c r="G1073" s="24">
        <v>106826091</v>
      </c>
      <c r="H1073" s="7">
        <v>1071</v>
      </c>
      <c r="J1073" s="9">
        <f t="shared" si="16"/>
        <v>7.5070821529745077E-2</v>
      </c>
    </row>
    <row r="1074" spans="1:10" x14ac:dyDescent="0.25">
      <c r="A1074" t="s">
        <v>748</v>
      </c>
      <c r="B1074" s="24">
        <v>15.14</v>
      </c>
      <c r="C1074" s="24">
        <v>15.48</v>
      </c>
      <c r="D1074" s="24">
        <v>14.83</v>
      </c>
      <c r="E1074" s="24">
        <v>15.16</v>
      </c>
      <c r="F1074" s="24">
        <v>2021010</v>
      </c>
      <c r="G1074" s="24">
        <v>106725889</v>
      </c>
      <c r="H1074" s="7">
        <v>1072</v>
      </c>
      <c r="J1074" s="9">
        <f t="shared" si="16"/>
        <v>1.3210039630118609E-3</v>
      </c>
    </row>
    <row r="1075" spans="1:10" x14ac:dyDescent="0.25">
      <c r="A1075" t="s">
        <v>747</v>
      </c>
      <c r="B1075" s="24">
        <v>15.19</v>
      </c>
      <c r="C1075" s="24">
        <v>15.37</v>
      </c>
      <c r="D1075" s="24">
        <v>14.83</v>
      </c>
      <c r="E1075" s="24">
        <v>14.97</v>
      </c>
      <c r="F1075" s="24">
        <v>1958960</v>
      </c>
      <c r="G1075" s="24">
        <v>105431621</v>
      </c>
      <c r="H1075" s="7">
        <v>1073</v>
      </c>
      <c r="J1075" s="9">
        <f t="shared" si="16"/>
        <v>-1.4483212639894593E-2</v>
      </c>
    </row>
    <row r="1076" spans="1:10" x14ac:dyDescent="0.25">
      <c r="A1076" t="s">
        <v>746</v>
      </c>
      <c r="B1076" s="24">
        <v>15</v>
      </c>
      <c r="C1076" s="24">
        <v>15.52</v>
      </c>
      <c r="D1076" s="24">
        <v>14.96</v>
      </c>
      <c r="E1076" s="24">
        <v>15.11</v>
      </c>
      <c r="F1076" s="24">
        <v>1918440</v>
      </c>
      <c r="G1076" s="24">
        <v>106448644</v>
      </c>
      <c r="H1076" s="7">
        <v>1074</v>
      </c>
      <c r="J1076" s="9">
        <f t="shared" si="16"/>
        <v>7.333333333333295E-3</v>
      </c>
    </row>
    <row r="1077" spans="1:10" x14ac:dyDescent="0.25">
      <c r="A1077" t="s">
        <v>745</v>
      </c>
      <c r="B1077" s="24">
        <v>15.13</v>
      </c>
      <c r="C1077" s="24">
        <v>15.32</v>
      </c>
      <c r="D1077" s="24">
        <v>14.99</v>
      </c>
      <c r="E1077" s="24">
        <v>15.19</v>
      </c>
      <c r="F1077" s="24">
        <v>1553800</v>
      </c>
      <c r="G1077" s="24">
        <v>107040633</v>
      </c>
      <c r="H1077" s="7">
        <v>1075</v>
      </c>
      <c r="J1077" s="9">
        <f t="shared" si="16"/>
        <v>3.9656311962986595E-3</v>
      </c>
    </row>
    <row r="1078" spans="1:10" x14ac:dyDescent="0.25">
      <c r="A1078" t="s">
        <v>744</v>
      </c>
      <c r="B1078" s="24">
        <v>15.11</v>
      </c>
      <c r="C1078" s="24">
        <v>15.11</v>
      </c>
      <c r="D1078" s="24">
        <v>13.91</v>
      </c>
      <c r="E1078" s="24">
        <v>14.09</v>
      </c>
      <c r="F1078" s="24">
        <v>2694720</v>
      </c>
      <c r="G1078" s="24">
        <v>99316666</v>
      </c>
      <c r="H1078" s="7">
        <v>1076</v>
      </c>
      <c r="J1078" s="9">
        <f t="shared" si="16"/>
        <v>-6.75049636002647E-2</v>
      </c>
    </row>
    <row r="1079" spans="1:10" x14ac:dyDescent="0.25">
      <c r="A1079" t="s">
        <v>743</v>
      </c>
      <c r="B1079" s="24">
        <v>14.1</v>
      </c>
      <c r="C1079" s="24">
        <v>14.61</v>
      </c>
      <c r="D1079" s="24">
        <v>13.9</v>
      </c>
      <c r="E1079" s="24">
        <v>14.51</v>
      </c>
      <c r="F1079" s="24">
        <v>1656580</v>
      </c>
      <c r="G1079" s="24">
        <v>102311283</v>
      </c>
      <c r="H1079" s="7">
        <v>1077</v>
      </c>
      <c r="J1079" s="9">
        <f t="shared" si="16"/>
        <v>2.9078014184397174E-2</v>
      </c>
    </row>
    <row r="1080" spans="1:10" x14ac:dyDescent="0.25">
      <c r="A1080" t="s">
        <v>742</v>
      </c>
      <c r="B1080" s="24">
        <v>14.49</v>
      </c>
      <c r="C1080" s="24">
        <v>15.05</v>
      </c>
      <c r="D1080" s="24">
        <v>14.43</v>
      </c>
      <c r="E1080" s="24">
        <v>15.04</v>
      </c>
      <c r="F1080" s="24">
        <v>1348170</v>
      </c>
      <c r="G1080" s="24">
        <v>106093371</v>
      </c>
      <c r="H1080" s="7">
        <v>1078</v>
      </c>
      <c r="J1080" s="9">
        <f t="shared" si="16"/>
        <v>3.7957211870255275E-2</v>
      </c>
    </row>
    <row r="1081" spans="1:10" x14ac:dyDescent="0.25">
      <c r="A1081" t="s">
        <v>741</v>
      </c>
      <c r="B1081" s="24">
        <v>15.06</v>
      </c>
      <c r="C1081" s="24">
        <v>15.41</v>
      </c>
      <c r="D1081" s="24">
        <v>14.99</v>
      </c>
      <c r="E1081" s="24">
        <v>15.34</v>
      </c>
      <c r="F1081" s="24">
        <v>1303190</v>
      </c>
      <c r="G1081" s="24">
        <v>108242760</v>
      </c>
      <c r="H1081" s="7">
        <v>1079</v>
      </c>
      <c r="J1081" s="9">
        <f t="shared" si="16"/>
        <v>1.8592297476759584E-2</v>
      </c>
    </row>
    <row r="1082" spans="1:10" x14ac:dyDescent="0.25">
      <c r="A1082" t="s">
        <v>740</v>
      </c>
      <c r="B1082" s="24">
        <v>15.33</v>
      </c>
      <c r="C1082" s="24">
        <v>15.36</v>
      </c>
      <c r="D1082" s="24">
        <v>15.07</v>
      </c>
      <c r="E1082" s="24">
        <v>15.27</v>
      </c>
      <c r="F1082" s="24">
        <v>1333010</v>
      </c>
      <c r="G1082" s="24">
        <v>107753264</v>
      </c>
      <c r="H1082" s="7">
        <v>1080</v>
      </c>
      <c r="J1082" s="9">
        <f t="shared" si="16"/>
        <v>-3.9138943248532617E-3</v>
      </c>
    </row>
    <row r="1083" spans="1:10" x14ac:dyDescent="0.25">
      <c r="A1083" t="s">
        <v>739</v>
      </c>
      <c r="B1083" s="24">
        <v>15.26</v>
      </c>
      <c r="C1083" s="24">
        <v>15.65</v>
      </c>
      <c r="D1083" s="24">
        <v>15.17</v>
      </c>
      <c r="E1083" s="24">
        <v>15.51</v>
      </c>
      <c r="F1083" s="24">
        <v>1363910</v>
      </c>
      <c r="G1083" s="24">
        <v>109461630</v>
      </c>
      <c r="H1083" s="7">
        <v>1081</v>
      </c>
      <c r="J1083" s="9">
        <f t="shared" si="16"/>
        <v>1.6382699868938401E-2</v>
      </c>
    </row>
    <row r="1084" spans="1:10" x14ac:dyDescent="0.25">
      <c r="A1084" t="s">
        <v>738</v>
      </c>
      <c r="B1084" s="24">
        <v>15.5</v>
      </c>
      <c r="C1084" s="24">
        <v>16.03</v>
      </c>
      <c r="D1084" s="24">
        <v>15.5</v>
      </c>
      <c r="E1084" s="24">
        <v>15.96</v>
      </c>
      <c r="F1084" s="24">
        <v>2046270</v>
      </c>
      <c r="G1084" s="24">
        <v>112707161</v>
      </c>
      <c r="H1084" s="7">
        <v>1082</v>
      </c>
      <c r="J1084" s="9">
        <f t="shared" si="16"/>
        <v>2.9677419354838766E-2</v>
      </c>
    </row>
    <row r="1085" spans="1:10" x14ac:dyDescent="0.25">
      <c r="A1085" t="s">
        <v>737</v>
      </c>
      <c r="B1085" s="24">
        <v>15.93</v>
      </c>
      <c r="C1085" s="24">
        <v>16.22</v>
      </c>
      <c r="D1085" s="24">
        <v>15.78</v>
      </c>
      <c r="E1085" s="24">
        <v>16.07</v>
      </c>
      <c r="F1085" s="24">
        <v>1384500</v>
      </c>
      <c r="G1085" s="24">
        <v>113491234</v>
      </c>
      <c r="H1085" s="7">
        <v>1083</v>
      </c>
      <c r="J1085" s="9">
        <f t="shared" si="16"/>
        <v>8.7884494664156043E-3</v>
      </c>
    </row>
    <row r="1086" spans="1:10" x14ac:dyDescent="0.25">
      <c r="A1086" t="s">
        <v>736</v>
      </c>
      <c r="B1086" s="24">
        <v>16.05</v>
      </c>
      <c r="C1086" s="24">
        <v>16.239999999999998</v>
      </c>
      <c r="D1086" s="24">
        <v>15.65</v>
      </c>
      <c r="E1086" s="24">
        <v>16.03</v>
      </c>
      <c r="F1086" s="24">
        <v>2139000</v>
      </c>
      <c r="G1086" s="24">
        <v>113285369</v>
      </c>
      <c r="H1086" s="7">
        <v>1084</v>
      </c>
      <c r="J1086" s="9">
        <f t="shared" si="16"/>
        <v>-1.2461059190030886E-3</v>
      </c>
    </row>
    <row r="1087" spans="1:10" x14ac:dyDescent="0.25">
      <c r="A1087" t="s">
        <v>735</v>
      </c>
      <c r="B1087" s="24">
        <v>15.98</v>
      </c>
      <c r="C1087" s="24">
        <v>16.41</v>
      </c>
      <c r="D1087" s="24">
        <v>15.85</v>
      </c>
      <c r="E1087" s="24">
        <v>16.309999999999999</v>
      </c>
      <c r="F1087" s="24">
        <v>1350760</v>
      </c>
      <c r="G1087" s="24">
        <v>115273070</v>
      </c>
      <c r="H1087" s="7">
        <v>1085</v>
      </c>
      <c r="J1087" s="9">
        <f t="shared" si="16"/>
        <v>2.0650813516896013E-2</v>
      </c>
    </row>
    <row r="1088" spans="1:10" x14ac:dyDescent="0.25">
      <c r="A1088" t="s">
        <v>734</v>
      </c>
      <c r="B1088" s="24">
        <v>16.309999999999999</v>
      </c>
      <c r="C1088" s="24">
        <v>17.61</v>
      </c>
      <c r="D1088" s="24">
        <v>16.309999999999999</v>
      </c>
      <c r="E1088" s="24">
        <v>17.52</v>
      </c>
      <c r="F1088" s="24">
        <v>1818910</v>
      </c>
      <c r="G1088" s="24">
        <v>123994940</v>
      </c>
      <c r="H1088" s="7">
        <v>1086</v>
      </c>
      <c r="J1088" s="9">
        <f t="shared" si="16"/>
        <v>7.4187614960147211E-2</v>
      </c>
    </row>
    <row r="1089" spans="1:10" x14ac:dyDescent="0.25">
      <c r="A1089" t="s">
        <v>733</v>
      </c>
      <c r="B1089" s="24">
        <v>17.55</v>
      </c>
      <c r="C1089" s="24">
        <v>17.739999999999998</v>
      </c>
      <c r="D1089" s="24">
        <v>17.28</v>
      </c>
      <c r="E1089" s="24">
        <v>17.62</v>
      </c>
      <c r="F1089" s="24">
        <v>1598070</v>
      </c>
      <c r="G1089" s="24">
        <v>124749669</v>
      </c>
      <c r="H1089" s="7">
        <v>1087</v>
      </c>
      <c r="J1089" s="9">
        <f t="shared" si="16"/>
        <v>3.9886039886040045E-3</v>
      </c>
    </row>
    <row r="1090" spans="1:10" x14ac:dyDescent="0.25">
      <c r="A1090" t="s">
        <v>732</v>
      </c>
      <c r="B1090" s="24">
        <v>17.54</v>
      </c>
      <c r="C1090" s="24">
        <v>17.670000000000002</v>
      </c>
      <c r="D1090" s="24">
        <v>16.84</v>
      </c>
      <c r="E1090" s="24">
        <v>17.059999999999999</v>
      </c>
      <c r="F1090" s="24">
        <v>1905980</v>
      </c>
      <c r="G1090" s="24">
        <v>120801633</v>
      </c>
      <c r="H1090" s="7">
        <v>1088</v>
      </c>
      <c r="J1090" s="9">
        <f t="shared" si="16"/>
        <v>-2.7366020524515419E-2</v>
      </c>
    </row>
    <row r="1091" spans="1:10" x14ac:dyDescent="0.25">
      <c r="A1091" t="s">
        <v>731</v>
      </c>
      <c r="B1091" s="24">
        <v>17.07</v>
      </c>
      <c r="C1091" s="24">
        <v>17.239999999999998</v>
      </c>
      <c r="D1091" s="24">
        <v>16.7</v>
      </c>
      <c r="E1091" s="24">
        <v>17.12</v>
      </c>
      <c r="F1091" s="24">
        <v>1025680</v>
      </c>
      <c r="G1091" s="24">
        <v>121284812</v>
      </c>
      <c r="H1091" s="7">
        <v>1089</v>
      </c>
      <c r="J1091" s="9">
        <f t="shared" si="16"/>
        <v>2.9291154071470833E-3</v>
      </c>
    </row>
    <row r="1092" spans="1:10" x14ac:dyDescent="0.25">
      <c r="A1092" t="s">
        <v>730</v>
      </c>
      <c r="B1092" s="24">
        <v>17.11</v>
      </c>
      <c r="C1092" s="24">
        <v>17.510000000000002</v>
      </c>
      <c r="D1092" s="24">
        <v>17.04</v>
      </c>
      <c r="E1092" s="24">
        <v>17.14</v>
      </c>
      <c r="F1092" s="24">
        <v>1388260</v>
      </c>
      <c r="G1092" s="24">
        <v>121416300</v>
      </c>
      <c r="H1092" s="7">
        <v>1090</v>
      </c>
      <c r="J1092" s="9">
        <f t="shared" ref="J1092:J1155" si="17">(E1092-B1092)/B1092</f>
        <v>1.753360607831744E-3</v>
      </c>
    </row>
    <row r="1093" spans="1:10" x14ac:dyDescent="0.25">
      <c r="A1093" t="s">
        <v>729</v>
      </c>
      <c r="B1093" s="24">
        <v>17.14</v>
      </c>
      <c r="C1093" s="24">
        <v>17.399999999999999</v>
      </c>
      <c r="D1093" s="24">
        <v>16.850000000000001</v>
      </c>
      <c r="E1093" s="24">
        <v>17.350000000000001</v>
      </c>
      <c r="F1093" s="24">
        <v>1552640</v>
      </c>
      <c r="G1093" s="24">
        <v>122942968</v>
      </c>
      <c r="H1093" s="7">
        <v>1091</v>
      </c>
      <c r="J1093" s="9">
        <f t="shared" si="17"/>
        <v>1.2252042007001217E-2</v>
      </c>
    </row>
    <row r="1094" spans="1:10" x14ac:dyDescent="0.25">
      <c r="A1094" t="s">
        <v>728</v>
      </c>
      <c r="B1094" s="24">
        <v>17.34</v>
      </c>
      <c r="C1094" s="24">
        <v>17.600000000000001</v>
      </c>
      <c r="D1094" s="24">
        <v>15.69</v>
      </c>
      <c r="E1094" s="24">
        <v>16.579999999999998</v>
      </c>
      <c r="F1094" s="24">
        <v>1793860</v>
      </c>
      <c r="G1094" s="24">
        <v>117585249</v>
      </c>
      <c r="H1094" s="7">
        <v>1092</v>
      </c>
      <c r="J1094" s="9">
        <f t="shared" si="17"/>
        <v>-4.3829296424452227E-2</v>
      </c>
    </row>
    <row r="1095" spans="1:10" x14ac:dyDescent="0.25">
      <c r="A1095" t="s">
        <v>727</v>
      </c>
      <c r="B1095" s="24">
        <v>16.579999999999998</v>
      </c>
      <c r="C1095" s="24">
        <v>16.89</v>
      </c>
      <c r="D1095" s="24">
        <v>15.84</v>
      </c>
      <c r="E1095" s="24">
        <v>16.670000000000002</v>
      </c>
      <c r="F1095" s="24">
        <v>1386930</v>
      </c>
      <c r="G1095" s="24">
        <v>118245389</v>
      </c>
      <c r="H1095" s="7">
        <v>1093</v>
      </c>
      <c r="J1095" s="9">
        <f t="shared" si="17"/>
        <v>5.4282267792523176E-3</v>
      </c>
    </row>
    <row r="1096" spans="1:10" x14ac:dyDescent="0.25">
      <c r="A1096" t="s">
        <v>726</v>
      </c>
      <c r="B1096" s="24">
        <v>16.690000000000001</v>
      </c>
      <c r="C1096" s="24">
        <v>17.22</v>
      </c>
      <c r="D1096" s="24">
        <v>16.600000000000001</v>
      </c>
      <c r="E1096" s="24">
        <v>17.149999999999999</v>
      </c>
      <c r="F1096" s="24">
        <v>1216530</v>
      </c>
      <c r="G1096" s="24">
        <v>121643291</v>
      </c>
      <c r="H1096" s="7">
        <v>1094</v>
      </c>
      <c r="J1096" s="9">
        <f t="shared" si="17"/>
        <v>2.7561414020371315E-2</v>
      </c>
    </row>
    <row r="1097" spans="1:10" x14ac:dyDescent="0.25">
      <c r="A1097" t="s">
        <v>725</v>
      </c>
      <c r="B1097" s="24">
        <v>17.149999999999999</v>
      </c>
      <c r="C1097" s="24">
        <v>17.149999999999999</v>
      </c>
      <c r="D1097" s="24">
        <v>16.829999999999998</v>
      </c>
      <c r="E1097" s="24">
        <v>16.91</v>
      </c>
      <c r="F1097" s="24">
        <v>1264080</v>
      </c>
      <c r="G1097" s="24">
        <v>119972246</v>
      </c>
      <c r="H1097" s="7">
        <v>1095</v>
      </c>
      <c r="J1097" s="9">
        <f t="shared" si="17"/>
        <v>-1.3994169096209822E-2</v>
      </c>
    </row>
    <row r="1098" spans="1:10" x14ac:dyDescent="0.25">
      <c r="A1098" t="s">
        <v>724</v>
      </c>
      <c r="B1098" s="24">
        <v>16.88</v>
      </c>
      <c r="C1098" s="24">
        <v>17.05</v>
      </c>
      <c r="D1098" s="24">
        <v>16.63</v>
      </c>
      <c r="E1098" s="24">
        <v>16.88</v>
      </c>
      <c r="F1098" s="24">
        <v>1464030</v>
      </c>
      <c r="G1098" s="24">
        <v>119792467</v>
      </c>
      <c r="H1098" s="7">
        <v>1096</v>
      </c>
      <c r="J1098" s="9">
        <f t="shared" si="17"/>
        <v>0</v>
      </c>
    </row>
    <row r="1099" spans="1:10" x14ac:dyDescent="0.25">
      <c r="A1099" t="s">
        <v>723</v>
      </c>
      <c r="B1099" s="24">
        <v>16.850000000000001</v>
      </c>
      <c r="C1099" s="24">
        <v>18.37</v>
      </c>
      <c r="D1099" s="24">
        <v>16.8</v>
      </c>
      <c r="E1099" s="24">
        <v>18.149999999999999</v>
      </c>
      <c r="F1099" s="24">
        <v>1948330</v>
      </c>
      <c r="G1099" s="24">
        <v>128881207</v>
      </c>
      <c r="H1099" s="7">
        <v>1097</v>
      </c>
      <c r="J1099" s="9">
        <f t="shared" si="17"/>
        <v>7.7151335311572519E-2</v>
      </c>
    </row>
    <row r="1100" spans="1:10" x14ac:dyDescent="0.25">
      <c r="A1100" t="s">
        <v>722</v>
      </c>
      <c r="B1100" s="24">
        <v>18.100000000000001</v>
      </c>
      <c r="C1100" s="24">
        <v>19.66</v>
      </c>
      <c r="D1100" s="24">
        <v>17.7</v>
      </c>
      <c r="E1100" s="24">
        <v>19.63</v>
      </c>
      <c r="F1100" s="24">
        <v>3355410</v>
      </c>
      <c r="G1100" s="24">
        <v>139434876</v>
      </c>
      <c r="H1100" s="7">
        <v>1098</v>
      </c>
      <c r="J1100" s="9">
        <f t="shared" si="17"/>
        <v>8.4530386740331351E-2</v>
      </c>
    </row>
    <row r="1101" spans="1:10" x14ac:dyDescent="0.25">
      <c r="A1101" t="s">
        <v>721</v>
      </c>
      <c r="B1101" s="24">
        <v>19.64</v>
      </c>
      <c r="C1101" s="24">
        <v>19.809999999999999</v>
      </c>
      <c r="D1101" s="24">
        <v>19.14</v>
      </c>
      <c r="E1101" s="24">
        <v>19.52</v>
      </c>
      <c r="F1101" s="24">
        <v>2859140</v>
      </c>
      <c r="G1101" s="24">
        <v>138667708</v>
      </c>
      <c r="H1101" s="7">
        <v>1099</v>
      </c>
      <c r="J1101" s="9">
        <f t="shared" si="17"/>
        <v>-6.1099796334012722E-3</v>
      </c>
    </row>
    <row r="1102" spans="1:10" x14ac:dyDescent="0.25">
      <c r="A1102" t="s">
        <v>720</v>
      </c>
      <c r="B1102" s="24">
        <v>19.47</v>
      </c>
      <c r="C1102" s="24">
        <v>20.149999999999999</v>
      </c>
      <c r="D1102" s="24">
        <v>19.190000000000001</v>
      </c>
      <c r="E1102" s="24">
        <v>20</v>
      </c>
      <c r="F1102" s="24">
        <v>1859180</v>
      </c>
      <c r="G1102" s="24">
        <v>142151492</v>
      </c>
      <c r="H1102" s="7">
        <v>1100</v>
      </c>
      <c r="J1102" s="9">
        <f t="shared" si="17"/>
        <v>2.7221366204417112E-2</v>
      </c>
    </row>
    <row r="1103" spans="1:10" x14ac:dyDescent="0.25">
      <c r="A1103" t="s">
        <v>719</v>
      </c>
      <c r="B1103" s="24">
        <v>20.05</v>
      </c>
      <c r="C1103" s="24">
        <v>21.53</v>
      </c>
      <c r="D1103" s="24">
        <v>20.05</v>
      </c>
      <c r="E1103" s="24">
        <v>21.41</v>
      </c>
      <c r="F1103" s="24">
        <v>3498460</v>
      </c>
      <c r="G1103" s="24">
        <v>152186840</v>
      </c>
      <c r="H1103" s="7">
        <v>1101</v>
      </c>
      <c r="J1103" s="9">
        <f t="shared" si="17"/>
        <v>6.7830423940149598E-2</v>
      </c>
    </row>
    <row r="1104" spans="1:10" x14ac:dyDescent="0.25">
      <c r="A1104" t="s">
        <v>718</v>
      </c>
      <c r="B1104" s="24">
        <v>21.46</v>
      </c>
      <c r="C1104" s="24">
        <v>23.73</v>
      </c>
      <c r="D1104" s="24">
        <v>21.44</v>
      </c>
      <c r="E1104" s="24">
        <v>22.55</v>
      </c>
      <c r="F1104" s="24">
        <v>5688120</v>
      </c>
      <c r="G1104" s="24">
        <v>160338105</v>
      </c>
      <c r="H1104" s="7">
        <v>1102</v>
      </c>
      <c r="J1104" s="9">
        <f t="shared" si="17"/>
        <v>5.0792171481826645E-2</v>
      </c>
    </row>
    <row r="1105" spans="1:10" x14ac:dyDescent="0.25">
      <c r="A1105" t="s">
        <v>717</v>
      </c>
      <c r="B1105" s="24">
        <v>22.6</v>
      </c>
      <c r="C1105" s="24">
        <v>22.94</v>
      </c>
      <c r="D1105" s="24">
        <v>21.24</v>
      </c>
      <c r="E1105" s="24">
        <v>21.59</v>
      </c>
      <c r="F1105" s="24">
        <v>4159380</v>
      </c>
      <c r="G1105" s="24">
        <v>153561066</v>
      </c>
      <c r="H1105" s="7">
        <v>1103</v>
      </c>
      <c r="J1105" s="9">
        <f t="shared" si="17"/>
        <v>-4.4690265486725729E-2</v>
      </c>
    </row>
    <row r="1106" spans="1:10" x14ac:dyDescent="0.25">
      <c r="A1106" t="s">
        <v>716</v>
      </c>
      <c r="B1106" s="24">
        <v>21.6</v>
      </c>
      <c r="C1106" s="24">
        <v>22.1</v>
      </c>
      <c r="D1106" s="24">
        <v>20.440000000000001</v>
      </c>
      <c r="E1106" s="24">
        <v>21.25</v>
      </c>
      <c r="F1106" s="24">
        <v>4093200</v>
      </c>
      <c r="G1106" s="24">
        <v>151171689</v>
      </c>
      <c r="H1106" s="7">
        <v>1104</v>
      </c>
      <c r="J1106" s="9">
        <f t="shared" si="17"/>
        <v>-1.6203703703703769E-2</v>
      </c>
    </row>
    <row r="1107" spans="1:10" x14ac:dyDescent="0.25">
      <c r="A1107" t="s">
        <v>715</v>
      </c>
      <c r="B1107" s="24">
        <v>21.24</v>
      </c>
      <c r="C1107" s="24">
        <v>22.19</v>
      </c>
      <c r="D1107" s="24">
        <v>20.99</v>
      </c>
      <c r="E1107" s="24">
        <v>22.12</v>
      </c>
      <c r="F1107" s="24">
        <v>2625710</v>
      </c>
      <c r="G1107" s="24">
        <v>157451540</v>
      </c>
      <c r="H1107" s="7">
        <v>1105</v>
      </c>
      <c r="J1107" s="9">
        <f t="shared" si="17"/>
        <v>4.1431261770244941E-2</v>
      </c>
    </row>
    <row r="1108" spans="1:10" x14ac:dyDescent="0.25">
      <c r="A1108" t="s">
        <v>714</v>
      </c>
      <c r="B1108" s="24">
        <v>22.09</v>
      </c>
      <c r="C1108" s="24">
        <v>25.23</v>
      </c>
      <c r="D1108" s="24">
        <v>22.09</v>
      </c>
      <c r="E1108" s="24">
        <v>25.22</v>
      </c>
      <c r="F1108" s="24">
        <v>4664780</v>
      </c>
      <c r="G1108" s="24">
        <v>179568058</v>
      </c>
      <c r="H1108" s="7">
        <v>1106</v>
      </c>
      <c r="J1108" s="9">
        <f t="shared" si="17"/>
        <v>0.14169307378904478</v>
      </c>
    </row>
    <row r="1109" spans="1:10" x14ac:dyDescent="0.25">
      <c r="A1109" t="s">
        <v>713</v>
      </c>
      <c r="B1109" s="24">
        <v>25.05</v>
      </c>
      <c r="C1109" s="24">
        <v>29.38</v>
      </c>
      <c r="D1109" s="24">
        <v>23.79</v>
      </c>
      <c r="E1109" s="24">
        <v>26.2</v>
      </c>
      <c r="F1109" s="24">
        <v>10322700</v>
      </c>
      <c r="G1109" s="24">
        <v>186607034</v>
      </c>
      <c r="H1109" s="7">
        <v>1107</v>
      </c>
      <c r="J1109" s="9">
        <f t="shared" si="17"/>
        <v>4.5908183632734474E-2</v>
      </c>
    </row>
    <row r="1110" spans="1:10" x14ac:dyDescent="0.25">
      <c r="A1110" t="s">
        <v>712</v>
      </c>
      <c r="B1110" s="24">
        <v>26.23</v>
      </c>
      <c r="C1110" s="24">
        <v>27.11</v>
      </c>
      <c r="D1110" s="24">
        <v>23.61</v>
      </c>
      <c r="E1110" s="24">
        <v>26.76</v>
      </c>
      <c r="F1110" s="24">
        <v>7377240</v>
      </c>
      <c r="G1110" s="24">
        <v>190627335</v>
      </c>
      <c r="H1110" s="7">
        <v>1108</v>
      </c>
      <c r="J1110" s="9">
        <f t="shared" si="17"/>
        <v>2.0205871139916169E-2</v>
      </c>
    </row>
    <row r="1111" spans="1:10" x14ac:dyDescent="0.25">
      <c r="A1111" t="s">
        <v>711</v>
      </c>
      <c r="B1111" s="24">
        <v>26.67</v>
      </c>
      <c r="C1111" s="24">
        <v>28.23</v>
      </c>
      <c r="D1111" s="24">
        <v>25.44</v>
      </c>
      <c r="E1111" s="24">
        <v>28.11</v>
      </c>
      <c r="F1111" s="24">
        <v>4656680</v>
      </c>
      <c r="G1111" s="24">
        <v>200285014</v>
      </c>
      <c r="H1111" s="7">
        <v>1109</v>
      </c>
      <c r="J1111" s="9">
        <f t="shared" si="17"/>
        <v>5.3993250843644452E-2</v>
      </c>
    </row>
    <row r="1112" spans="1:10" x14ac:dyDescent="0.25">
      <c r="A1112" t="s">
        <v>710</v>
      </c>
      <c r="B1112" s="24">
        <v>28.1</v>
      </c>
      <c r="C1112" s="24">
        <v>28.64</v>
      </c>
      <c r="D1112" s="24">
        <v>27.47</v>
      </c>
      <c r="E1112" s="24">
        <v>28.18</v>
      </c>
      <c r="F1112" s="24">
        <v>4064580</v>
      </c>
      <c r="G1112" s="24">
        <v>200846103</v>
      </c>
      <c r="H1112" s="7">
        <v>1110</v>
      </c>
      <c r="J1112" s="9">
        <f t="shared" si="17"/>
        <v>2.8469750889679106E-3</v>
      </c>
    </row>
    <row r="1113" spans="1:10" x14ac:dyDescent="0.25">
      <c r="A1113" t="s">
        <v>709</v>
      </c>
      <c r="B1113" s="24">
        <v>28.24</v>
      </c>
      <c r="C1113" s="24">
        <v>33.380000000000003</v>
      </c>
      <c r="D1113" s="24">
        <v>27.95</v>
      </c>
      <c r="E1113" s="24">
        <v>32.51</v>
      </c>
      <c r="F1113" s="24">
        <v>10042800</v>
      </c>
      <c r="G1113" s="24">
        <v>231783056</v>
      </c>
      <c r="H1113" s="7">
        <v>1111</v>
      </c>
      <c r="J1113" s="9">
        <f t="shared" si="17"/>
        <v>0.15120396600566571</v>
      </c>
    </row>
    <row r="1114" spans="1:10" x14ac:dyDescent="0.25">
      <c r="A1114" t="s">
        <v>708</v>
      </c>
      <c r="B1114" s="24">
        <v>32.619999999999997</v>
      </c>
      <c r="C1114" s="24">
        <v>46.75</v>
      </c>
      <c r="D1114" s="24">
        <v>32.33</v>
      </c>
      <c r="E1114" s="24">
        <v>42.54</v>
      </c>
      <c r="F1114" s="24">
        <v>31700200</v>
      </c>
      <c r="G1114" s="24">
        <v>303396630</v>
      </c>
      <c r="H1114" s="7">
        <v>1112</v>
      </c>
      <c r="J1114" s="9">
        <f t="shared" si="17"/>
        <v>0.30410790925812392</v>
      </c>
    </row>
    <row r="1115" spans="1:10" x14ac:dyDescent="0.25">
      <c r="A1115" t="s">
        <v>707</v>
      </c>
      <c r="B1115" s="24">
        <v>42.47</v>
      </c>
      <c r="C1115" s="24">
        <v>58.9</v>
      </c>
      <c r="D1115" s="24">
        <v>37.299999999999997</v>
      </c>
      <c r="E1115" s="24">
        <v>42.44</v>
      </c>
      <c r="F1115" s="24">
        <v>72796200</v>
      </c>
      <c r="G1115" s="24">
        <v>302789487</v>
      </c>
      <c r="H1115" s="7">
        <v>1113</v>
      </c>
      <c r="J1115" s="9">
        <f t="shared" si="17"/>
        <v>-7.0638097480577207E-4</v>
      </c>
    </row>
    <row r="1116" spans="1:10" x14ac:dyDescent="0.25">
      <c r="A1116" t="s">
        <v>706</v>
      </c>
      <c r="B1116" s="24">
        <v>44.04</v>
      </c>
      <c r="C1116" s="24">
        <v>51.4</v>
      </c>
      <c r="D1116" s="24">
        <v>38.54</v>
      </c>
      <c r="E1116" s="24">
        <v>47.38</v>
      </c>
      <c r="F1116" s="24">
        <v>33651400</v>
      </c>
      <c r="G1116" s="24">
        <v>338099945</v>
      </c>
      <c r="H1116" s="7">
        <v>1114</v>
      </c>
      <c r="J1116" s="9">
        <f t="shared" si="17"/>
        <v>7.584014532243423E-2</v>
      </c>
    </row>
    <row r="1117" spans="1:10" x14ac:dyDescent="0.25">
      <c r="A1117" t="s">
        <v>705</v>
      </c>
      <c r="B1117" s="24">
        <v>47.17</v>
      </c>
      <c r="C1117" s="24">
        <v>48.81</v>
      </c>
      <c r="D1117" s="24">
        <v>43.35</v>
      </c>
      <c r="E1117" s="24">
        <v>43.38</v>
      </c>
      <c r="F1117" s="24">
        <v>14949600</v>
      </c>
      <c r="G1117" s="24">
        <v>309643241</v>
      </c>
      <c r="H1117" s="7">
        <v>1115</v>
      </c>
      <c r="J1117" s="9">
        <f t="shared" si="17"/>
        <v>-8.0347678609285544E-2</v>
      </c>
    </row>
    <row r="1118" spans="1:10" x14ac:dyDescent="0.25">
      <c r="A1118" t="s">
        <v>704</v>
      </c>
      <c r="B1118" s="24">
        <v>43.14</v>
      </c>
      <c r="C1118" s="24">
        <v>44.82</v>
      </c>
      <c r="D1118" s="24">
        <v>39.68</v>
      </c>
      <c r="E1118" s="24">
        <v>42.31</v>
      </c>
      <c r="F1118" s="24">
        <v>12260100</v>
      </c>
      <c r="G1118" s="24">
        <v>302400297</v>
      </c>
      <c r="H1118" s="7">
        <v>1116</v>
      </c>
      <c r="J1118" s="9">
        <f t="shared" si="17"/>
        <v>-1.9239684747334222E-2</v>
      </c>
    </row>
    <row r="1119" spans="1:10" x14ac:dyDescent="0.25">
      <c r="A1119" t="s">
        <v>703</v>
      </c>
      <c r="B1119" s="24">
        <v>42.22</v>
      </c>
      <c r="C1119" s="24">
        <v>47.33</v>
      </c>
      <c r="D1119" s="24">
        <v>42.22</v>
      </c>
      <c r="E1119" s="24">
        <v>46.5</v>
      </c>
      <c r="F1119" s="24">
        <v>12933400</v>
      </c>
      <c r="G1119" s="24">
        <v>332409114</v>
      </c>
      <c r="H1119" s="7">
        <v>1117</v>
      </c>
      <c r="J1119" s="9">
        <f t="shared" si="17"/>
        <v>0.10137375651350074</v>
      </c>
    </row>
    <row r="1120" spans="1:10" x14ac:dyDescent="0.25">
      <c r="A1120" t="s">
        <v>702</v>
      </c>
      <c r="B1120" s="24">
        <v>46.57</v>
      </c>
      <c r="C1120" s="24">
        <v>46.92</v>
      </c>
      <c r="D1120" s="24">
        <v>44.14</v>
      </c>
      <c r="E1120" s="24">
        <v>45.68</v>
      </c>
      <c r="F1120" s="24">
        <v>9034640</v>
      </c>
      <c r="G1120" s="24">
        <v>326686969</v>
      </c>
      <c r="H1120" s="7">
        <v>1118</v>
      </c>
      <c r="J1120" s="9">
        <f t="shared" si="17"/>
        <v>-1.9111015675327477E-2</v>
      </c>
    </row>
    <row r="1121" spans="1:10" x14ac:dyDescent="0.25">
      <c r="A1121" t="s">
        <v>701</v>
      </c>
      <c r="B1121" s="24">
        <v>45.55</v>
      </c>
      <c r="C1121" s="24">
        <v>45.6</v>
      </c>
      <c r="D1121" s="24">
        <v>42.15</v>
      </c>
      <c r="E1121" s="24">
        <v>42.33</v>
      </c>
      <c r="F1121" s="24">
        <v>7640390</v>
      </c>
      <c r="G1121" s="24">
        <v>302767883</v>
      </c>
      <c r="H1121" s="7">
        <v>1119</v>
      </c>
      <c r="J1121" s="9">
        <f t="shared" si="17"/>
        <v>-7.0691547749725553E-2</v>
      </c>
    </row>
    <row r="1122" spans="1:10" x14ac:dyDescent="0.25">
      <c r="A1122" t="s">
        <v>700</v>
      </c>
      <c r="B1122" s="24">
        <v>42.24</v>
      </c>
      <c r="C1122" s="24">
        <v>53.38</v>
      </c>
      <c r="D1122" s="24">
        <v>41.65</v>
      </c>
      <c r="E1122" s="24">
        <v>51.06</v>
      </c>
      <c r="F1122" s="24">
        <v>21013500</v>
      </c>
      <c r="G1122" s="24">
        <v>365306583</v>
      </c>
      <c r="H1122" s="7">
        <v>1120</v>
      </c>
      <c r="J1122" s="9">
        <f t="shared" si="17"/>
        <v>0.20880681818181818</v>
      </c>
    </row>
    <row r="1123" spans="1:10" x14ac:dyDescent="0.25">
      <c r="A1123" t="s">
        <v>699</v>
      </c>
      <c r="B1123" s="24">
        <v>51.09</v>
      </c>
      <c r="C1123" s="24">
        <v>54.72</v>
      </c>
      <c r="D1123" s="24">
        <v>47.23</v>
      </c>
      <c r="E1123" s="24">
        <v>50.42</v>
      </c>
      <c r="F1123" s="24">
        <v>24723800</v>
      </c>
      <c r="G1123" s="24">
        <v>360873082</v>
      </c>
      <c r="H1123" s="7">
        <v>1121</v>
      </c>
      <c r="J1123" s="9">
        <f t="shared" si="17"/>
        <v>-1.3114112350753604E-2</v>
      </c>
    </row>
    <row r="1124" spans="1:10" x14ac:dyDescent="0.25">
      <c r="A1124" t="s">
        <v>698</v>
      </c>
      <c r="B1124" s="24">
        <v>50.4</v>
      </c>
      <c r="C1124" s="24">
        <v>74.11</v>
      </c>
      <c r="D1124" s="24">
        <v>50.15</v>
      </c>
      <c r="E1124" s="24">
        <v>72.930000000000007</v>
      </c>
      <c r="F1124" s="24">
        <v>55127200</v>
      </c>
      <c r="G1124" s="24">
        <v>522094004</v>
      </c>
      <c r="H1124" s="7">
        <v>1122</v>
      </c>
      <c r="J1124" s="9">
        <f t="shared" si="17"/>
        <v>0.44702380952380971</v>
      </c>
    </row>
    <row r="1125" spans="1:10" x14ac:dyDescent="0.25">
      <c r="A1125" t="s">
        <v>697</v>
      </c>
      <c r="B1125" s="24">
        <v>72.709999999999994</v>
      </c>
      <c r="C1125" s="24">
        <v>80.790000000000006</v>
      </c>
      <c r="D1125" s="24">
        <v>65.98</v>
      </c>
      <c r="E1125" s="24">
        <v>77.08</v>
      </c>
      <c r="F1125" s="24">
        <v>46099200</v>
      </c>
      <c r="G1125" s="24">
        <v>551935261</v>
      </c>
      <c r="H1125" s="7">
        <v>1123</v>
      </c>
      <c r="J1125" s="9">
        <f t="shared" si="17"/>
        <v>6.0101774171365765E-2</v>
      </c>
    </row>
    <row r="1126" spans="1:10" x14ac:dyDescent="0.25">
      <c r="A1126" t="s">
        <v>696</v>
      </c>
      <c r="B1126" s="24">
        <v>76.959999999999994</v>
      </c>
      <c r="C1126" s="24">
        <v>81.03</v>
      </c>
      <c r="D1126" s="24">
        <v>70.36</v>
      </c>
      <c r="E1126" s="24">
        <v>74.61</v>
      </c>
      <c r="F1126" s="24">
        <v>36706700</v>
      </c>
      <c r="G1126" s="24">
        <v>534459469</v>
      </c>
      <c r="H1126" s="7">
        <v>1124</v>
      </c>
      <c r="J1126" s="9">
        <f t="shared" si="17"/>
        <v>-3.0535343035342964E-2</v>
      </c>
    </row>
    <row r="1127" spans="1:10" x14ac:dyDescent="0.25">
      <c r="A1127" t="s">
        <v>695</v>
      </c>
      <c r="B1127" s="24">
        <v>74.61</v>
      </c>
      <c r="C1127" s="24">
        <v>91.39</v>
      </c>
      <c r="D1127" s="24">
        <v>73.37</v>
      </c>
      <c r="E1127" s="24">
        <v>88.24</v>
      </c>
      <c r="F1127" s="24">
        <v>37180000</v>
      </c>
      <c r="G1127" s="24">
        <v>632243715</v>
      </c>
      <c r="H1127" s="7">
        <v>1125</v>
      </c>
      <c r="J1127" s="9">
        <f t="shared" si="17"/>
        <v>0.18268328642273149</v>
      </c>
    </row>
    <row r="1128" spans="1:10" x14ac:dyDescent="0.25">
      <c r="A1128" t="s">
        <v>694</v>
      </c>
      <c r="B1128" s="24">
        <v>89.06</v>
      </c>
      <c r="C1128" s="24">
        <v>101.76</v>
      </c>
      <c r="D1128" s="24">
        <v>85.78</v>
      </c>
      <c r="E1128" s="24">
        <v>95.09</v>
      </c>
      <c r="F1128" s="24">
        <v>68173104</v>
      </c>
      <c r="G1128" s="24">
        <v>681490306</v>
      </c>
      <c r="H1128" s="7">
        <v>1126</v>
      </c>
      <c r="J1128" s="9">
        <f t="shared" si="17"/>
        <v>6.7707163709858534E-2</v>
      </c>
    </row>
    <row r="1129" spans="1:10" x14ac:dyDescent="0.25">
      <c r="A1129" t="s">
        <v>693</v>
      </c>
      <c r="B1129" s="24">
        <v>95.42</v>
      </c>
      <c r="C1129" s="24">
        <v>99.21</v>
      </c>
      <c r="D1129" s="24">
        <v>80.53</v>
      </c>
      <c r="E1129" s="24">
        <v>89.81</v>
      </c>
      <c r="F1129" s="24">
        <v>54538700</v>
      </c>
      <c r="G1129" s="24">
        <v>643838615</v>
      </c>
      <c r="H1129" s="7">
        <v>1127</v>
      </c>
      <c r="J1129" s="9">
        <f t="shared" si="17"/>
        <v>-5.8792705931670505E-2</v>
      </c>
    </row>
    <row r="1130" spans="1:10" x14ac:dyDescent="0.25">
      <c r="A1130" t="s">
        <v>692</v>
      </c>
      <c r="B1130" s="24">
        <v>89.56</v>
      </c>
      <c r="C1130" s="24">
        <v>100.04</v>
      </c>
      <c r="D1130" s="24">
        <v>81.95</v>
      </c>
      <c r="E1130" s="24">
        <v>99.14</v>
      </c>
      <c r="F1130" s="24">
        <v>44263600</v>
      </c>
      <c r="G1130" s="24">
        <v>710915998</v>
      </c>
      <c r="H1130" s="7">
        <v>1128</v>
      </c>
      <c r="J1130" s="9">
        <f t="shared" si="17"/>
        <v>0.10696739615899953</v>
      </c>
    </row>
    <row r="1131" spans="1:10" x14ac:dyDescent="0.25">
      <c r="A1131" t="s">
        <v>691</v>
      </c>
      <c r="B1131" s="24">
        <v>101.04</v>
      </c>
      <c r="C1131" s="24">
        <v>120.52</v>
      </c>
      <c r="D1131" s="24">
        <v>95.06</v>
      </c>
      <c r="E1131" s="24">
        <v>109.24</v>
      </c>
      <c r="F1131" s="24">
        <v>74763696</v>
      </c>
      <c r="G1131" s="24">
        <v>783576996</v>
      </c>
      <c r="H1131" s="7">
        <v>1129</v>
      </c>
      <c r="J1131" s="9">
        <f t="shared" si="17"/>
        <v>8.115597783056204E-2</v>
      </c>
    </row>
    <row r="1132" spans="1:10" x14ac:dyDescent="0.25">
      <c r="A1132" t="s">
        <v>690</v>
      </c>
      <c r="B1132" s="24">
        <v>107.55</v>
      </c>
      <c r="C1132" s="24">
        <v>113.92</v>
      </c>
      <c r="D1132" s="24">
        <v>98.71</v>
      </c>
      <c r="E1132" s="24">
        <v>108.23</v>
      </c>
      <c r="F1132" s="24">
        <v>44670100</v>
      </c>
      <c r="G1132" s="24">
        <v>776516936</v>
      </c>
      <c r="H1132" s="7">
        <v>1130</v>
      </c>
      <c r="J1132" s="9">
        <f t="shared" si="17"/>
        <v>6.3226406322641265E-3</v>
      </c>
    </row>
    <row r="1133" spans="1:10" x14ac:dyDescent="0.25">
      <c r="A1133" t="s">
        <v>689</v>
      </c>
      <c r="B1133" s="24">
        <v>108.16</v>
      </c>
      <c r="C1133" s="24">
        <v>110.66</v>
      </c>
      <c r="D1133" s="24">
        <v>99.53</v>
      </c>
      <c r="E1133" s="24">
        <v>100.05</v>
      </c>
      <c r="F1133" s="24">
        <v>25082500</v>
      </c>
      <c r="G1133" s="24">
        <v>718060694</v>
      </c>
      <c r="H1133" s="7">
        <v>1131</v>
      </c>
      <c r="J1133" s="9">
        <f t="shared" si="17"/>
        <v>-7.4981508875739636E-2</v>
      </c>
    </row>
    <row r="1134" spans="1:10" x14ac:dyDescent="0.25">
      <c r="A1134" t="s">
        <v>688</v>
      </c>
      <c r="B1134" s="24">
        <v>99.91</v>
      </c>
      <c r="C1134" s="24">
        <v>104.21</v>
      </c>
      <c r="D1134" s="24">
        <v>90.85</v>
      </c>
      <c r="E1134" s="24">
        <v>95.38</v>
      </c>
      <c r="F1134" s="24">
        <v>40860300</v>
      </c>
      <c r="G1134" s="24">
        <v>684696295</v>
      </c>
      <c r="H1134" s="7">
        <v>1132</v>
      </c>
      <c r="J1134" s="9">
        <f t="shared" si="17"/>
        <v>-4.5340806726053458E-2</v>
      </c>
    </row>
    <row r="1135" spans="1:10" x14ac:dyDescent="0.25">
      <c r="A1135" t="s">
        <v>687</v>
      </c>
      <c r="B1135" s="24">
        <v>95.68</v>
      </c>
      <c r="C1135" s="24">
        <v>111.15</v>
      </c>
      <c r="D1135" s="24">
        <v>89.47</v>
      </c>
      <c r="E1135" s="24">
        <v>101.51</v>
      </c>
      <c r="F1135" s="24">
        <v>46138100</v>
      </c>
      <c r="G1135" s="24">
        <v>728910577</v>
      </c>
      <c r="H1135" s="7">
        <v>1133</v>
      </c>
      <c r="J1135" s="9">
        <f t="shared" si="17"/>
        <v>6.0932274247491619E-2</v>
      </c>
    </row>
    <row r="1136" spans="1:10" x14ac:dyDescent="0.25">
      <c r="A1136" t="s">
        <v>686</v>
      </c>
      <c r="B1136" s="24">
        <v>101.26</v>
      </c>
      <c r="C1136" s="24">
        <v>103.43</v>
      </c>
      <c r="D1136" s="24">
        <v>98.97</v>
      </c>
      <c r="E1136" s="24">
        <v>101.43</v>
      </c>
      <c r="F1136" s="24">
        <v>15500100</v>
      </c>
      <c r="G1136" s="24">
        <v>728550754</v>
      </c>
      <c r="H1136" s="7">
        <v>1134</v>
      </c>
      <c r="J1136" s="9">
        <f t="shared" si="17"/>
        <v>1.6788465336757031E-3</v>
      </c>
    </row>
    <row r="1137" spans="1:10" x14ac:dyDescent="0.25">
      <c r="A1137" t="s">
        <v>685</v>
      </c>
      <c r="B1137" s="24">
        <v>101.57</v>
      </c>
      <c r="C1137" s="24">
        <v>108.86</v>
      </c>
      <c r="D1137" s="24">
        <v>94.87</v>
      </c>
      <c r="E1137" s="24">
        <v>97.27</v>
      </c>
      <c r="F1137" s="24">
        <v>33033000</v>
      </c>
      <c r="G1137" s="24">
        <v>698818450</v>
      </c>
      <c r="H1137" s="7">
        <v>1135</v>
      </c>
      <c r="J1137" s="9">
        <f t="shared" si="17"/>
        <v>-4.2335335236782491E-2</v>
      </c>
    </row>
    <row r="1138" spans="1:10" x14ac:dyDescent="0.25">
      <c r="A1138" t="s">
        <v>684</v>
      </c>
      <c r="B1138" s="24">
        <v>96.98</v>
      </c>
      <c r="C1138" s="24">
        <v>99.42</v>
      </c>
      <c r="D1138" s="24">
        <v>91.47</v>
      </c>
      <c r="E1138" s="24">
        <v>94.33</v>
      </c>
      <c r="F1138" s="24">
        <v>23040200</v>
      </c>
      <c r="G1138" s="24">
        <v>677876746</v>
      </c>
      <c r="H1138" s="7">
        <v>1136</v>
      </c>
      <c r="J1138" s="9">
        <f t="shared" si="17"/>
        <v>-2.7325221695194944E-2</v>
      </c>
    </row>
    <row r="1139" spans="1:10" x14ac:dyDescent="0.25">
      <c r="A1139" t="s">
        <v>683</v>
      </c>
      <c r="B1139" s="24">
        <v>94.31</v>
      </c>
      <c r="C1139" s="24">
        <v>95.58</v>
      </c>
      <c r="D1139" s="24">
        <v>91.66</v>
      </c>
      <c r="E1139" s="24">
        <v>93.63</v>
      </c>
      <c r="F1139" s="24">
        <v>20996100</v>
      </c>
      <c r="G1139" s="24">
        <v>673067648</v>
      </c>
      <c r="H1139" s="7">
        <v>1137</v>
      </c>
      <c r="J1139" s="9">
        <f t="shared" si="17"/>
        <v>-7.2102640229032636E-3</v>
      </c>
    </row>
    <row r="1140" spans="1:10" x14ac:dyDescent="0.25">
      <c r="A1140" t="s">
        <v>682</v>
      </c>
      <c r="B1140" s="24">
        <v>93.63</v>
      </c>
      <c r="C1140" s="24">
        <v>93.98</v>
      </c>
      <c r="D1140" s="24">
        <v>78.89</v>
      </c>
      <c r="E1140" s="24">
        <v>85.66</v>
      </c>
      <c r="F1140" s="24">
        <v>45830500</v>
      </c>
      <c r="G1140" s="24">
        <v>615918736</v>
      </c>
      <c r="H1140" s="7">
        <v>1138</v>
      </c>
      <c r="J1140" s="9">
        <f t="shared" si="17"/>
        <v>-8.5122289864359713E-2</v>
      </c>
    </row>
    <row r="1141" spans="1:10" x14ac:dyDescent="0.25">
      <c r="A1141" t="s">
        <v>681</v>
      </c>
      <c r="B1141" s="24">
        <v>84.28</v>
      </c>
      <c r="C1141" s="24">
        <v>90.63</v>
      </c>
      <c r="D1141" s="24">
        <v>80.930000000000007</v>
      </c>
      <c r="E1141" s="24">
        <v>87.89</v>
      </c>
      <c r="F1141" s="24">
        <v>24886900</v>
      </c>
      <c r="G1141" s="24">
        <v>632132635</v>
      </c>
      <c r="H1141" s="7">
        <v>1139</v>
      </c>
      <c r="J1141" s="9">
        <f t="shared" si="17"/>
        <v>4.2833412434741334E-2</v>
      </c>
    </row>
    <row r="1142" spans="1:10" x14ac:dyDescent="0.25">
      <c r="A1142" t="s">
        <v>680</v>
      </c>
      <c r="B1142" s="24">
        <v>87.82</v>
      </c>
      <c r="C1142" s="24">
        <v>88.04</v>
      </c>
      <c r="D1142" s="24">
        <v>83.12</v>
      </c>
      <c r="E1142" s="24">
        <v>84.4</v>
      </c>
      <c r="F1142" s="24">
        <v>18209000</v>
      </c>
      <c r="G1142" s="24">
        <v>607194059</v>
      </c>
      <c r="H1142" s="7">
        <v>1140</v>
      </c>
      <c r="J1142" s="9">
        <f t="shared" si="17"/>
        <v>-3.894329309952161E-2</v>
      </c>
    </row>
    <row r="1143" spans="1:10" x14ac:dyDescent="0.25">
      <c r="A1143" t="s">
        <v>679</v>
      </c>
      <c r="B1143" s="24">
        <v>84.42</v>
      </c>
      <c r="C1143" s="24">
        <v>84.75</v>
      </c>
      <c r="D1143" s="24">
        <v>77.540000000000006</v>
      </c>
      <c r="E1143" s="24">
        <v>79.61</v>
      </c>
      <c r="F1143" s="24">
        <v>26036700</v>
      </c>
      <c r="G1143" s="24">
        <v>572877100</v>
      </c>
      <c r="H1143" s="7">
        <v>1141</v>
      </c>
      <c r="J1143" s="9">
        <f t="shared" si="17"/>
        <v>-5.6977019663586856E-2</v>
      </c>
    </row>
    <row r="1144" spans="1:10" x14ac:dyDescent="0.25">
      <c r="A1144" t="s">
        <v>678</v>
      </c>
      <c r="B1144" s="24">
        <v>79.510000000000005</v>
      </c>
      <c r="C1144" s="24">
        <v>81.75</v>
      </c>
      <c r="D1144" s="24">
        <v>67.66</v>
      </c>
      <c r="E1144" s="24">
        <v>74.91</v>
      </c>
      <c r="F1144" s="24">
        <v>37471500</v>
      </c>
      <c r="G1144" s="24">
        <v>539218941</v>
      </c>
      <c r="H1144" s="7">
        <v>1142</v>
      </c>
      <c r="J1144" s="9">
        <f t="shared" si="17"/>
        <v>-5.7854357942397287E-2</v>
      </c>
    </row>
    <row r="1145" spans="1:10" x14ac:dyDescent="0.25">
      <c r="A1145" t="s">
        <v>677</v>
      </c>
      <c r="B1145" s="24">
        <v>74.3</v>
      </c>
      <c r="C1145" s="24">
        <v>74.3</v>
      </c>
      <c r="D1145" s="24">
        <v>66.849999999999994</v>
      </c>
      <c r="E1145" s="24">
        <v>68.599999999999994</v>
      </c>
      <c r="F1145" s="24">
        <v>17542100</v>
      </c>
      <c r="G1145" s="24">
        <v>493920011</v>
      </c>
      <c r="H1145" s="7">
        <v>1143</v>
      </c>
      <c r="J1145" s="9">
        <f t="shared" si="17"/>
        <v>-7.6716016150740279E-2</v>
      </c>
    </row>
    <row r="1146" spans="1:10" x14ac:dyDescent="0.25">
      <c r="A1146" t="s">
        <v>676</v>
      </c>
      <c r="B1146" s="24">
        <v>68.260000000000005</v>
      </c>
      <c r="C1146" s="24">
        <v>71.2</v>
      </c>
      <c r="D1146" s="24">
        <v>54.95</v>
      </c>
      <c r="E1146" s="24">
        <v>57.07</v>
      </c>
      <c r="F1146" s="24">
        <v>26723500</v>
      </c>
      <c r="G1146" s="24">
        <v>411019134</v>
      </c>
      <c r="H1146" s="7">
        <v>1144</v>
      </c>
      <c r="J1146" s="9">
        <f t="shared" si="17"/>
        <v>-0.16393202461177855</v>
      </c>
    </row>
    <row r="1147" spans="1:10" x14ac:dyDescent="0.25">
      <c r="A1147" t="s">
        <v>675</v>
      </c>
      <c r="B1147" s="24">
        <v>56.73</v>
      </c>
      <c r="C1147" s="24">
        <v>65.87</v>
      </c>
      <c r="D1147" s="24">
        <v>47.1</v>
      </c>
      <c r="E1147" s="24">
        <v>61.76</v>
      </c>
      <c r="F1147" s="24">
        <v>42403200</v>
      </c>
      <c r="G1147" s="24">
        <v>444959936</v>
      </c>
      <c r="H1147" s="7">
        <v>1145</v>
      </c>
      <c r="J1147" s="9">
        <f t="shared" si="17"/>
        <v>8.8665609025207148E-2</v>
      </c>
    </row>
    <row r="1148" spans="1:10" x14ac:dyDescent="0.25">
      <c r="A1148" t="s">
        <v>674</v>
      </c>
      <c r="B1148" s="24">
        <v>63.42</v>
      </c>
      <c r="C1148" s="24">
        <v>71.84</v>
      </c>
      <c r="D1148" s="24">
        <v>57.89</v>
      </c>
      <c r="E1148" s="24">
        <v>69.069999999999993</v>
      </c>
      <c r="F1148" s="24">
        <v>33869600</v>
      </c>
      <c r="G1148" s="24">
        <v>497704512</v>
      </c>
      <c r="H1148" s="7">
        <v>1146</v>
      </c>
      <c r="J1148" s="9">
        <f t="shared" si="17"/>
        <v>8.9088615578681668E-2</v>
      </c>
    </row>
    <row r="1149" spans="1:10" x14ac:dyDescent="0.25">
      <c r="A1149" t="s">
        <v>673</v>
      </c>
      <c r="B1149" s="24">
        <v>69.12</v>
      </c>
      <c r="C1149" s="24">
        <v>77.599999999999994</v>
      </c>
      <c r="D1149" s="24">
        <v>66.349999999999994</v>
      </c>
      <c r="E1149" s="24">
        <v>74.37</v>
      </c>
      <c r="F1149" s="24">
        <v>31084000</v>
      </c>
      <c r="G1149" s="24">
        <v>536459314</v>
      </c>
      <c r="H1149" s="7">
        <v>1147</v>
      </c>
      <c r="J1149" s="9">
        <f t="shared" si="17"/>
        <v>7.5954861111111105E-2</v>
      </c>
    </row>
    <row r="1150" spans="1:10" x14ac:dyDescent="0.25">
      <c r="A1150" t="s">
        <v>672</v>
      </c>
      <c r="B1150" s="24">
        <v>74.45</v>
      </c>
      <c r="C1150" s="24">
        <v>74.45</v>
      </c>
      <c r="D1150" s="24">
        <v>64.28</v>
      </c>
      <c r="E1150" s="24">
        <v>66.53</v>
      </c>
      <c r="F1150" s="24">
        <v>21464900</v>
      </c>
      <c r="G1150" s="24">
        <v>480013959</v>
      </c>
      <c r="H1150" s="7">
        <v>1148</v>
      </c>
      <c r="J1150" s="9">
        <f t="shared" si="17"/>
        <v>-0.10638012088650102</v>
      </c>
    </row>
    <row r="1151" spans="1:10" x14ac:dyDescent="0.25">
      <c r="A1151" t="s">
        <v>671</v>
      </c>
      <c r="B1151" s="24">
        <v>66.47</v>
      </c>
      <c r="C1151" s="24">
        <v>69.959999999999994</v>
      </c>
      <c r="D1151" s="24">
        <v>64.11</v>
      </c>
      <c r="E1151" s="24">
        <v>66.19</v>
      </c>
      <c r="F1151" s="24">
        <v>13046400</v>
      </c>
      <c r="G1151" s="24">
        <v>477704636</v>
      </c>
      <c r="H1151" s="7">
        <v>1149</v>
      </c>
      <c r="J1151" s="9">
        <f t="shared" si="17"/>
        <v>-4.2124266586430143E-3</v>
      </c>
    </row>
    <row r="1152" spans="1:10" x14ac:dyDescent="0.25">
      <c r="A1152" t="s">
        <v>670</v>
      </c>
      <c r="B1152" s="24">
        <v>66.08</v>
      </c>
      <c r="C1152" s="24">
        <v>68.89</v>
      </c>
      <c r="D1152" s="24">
        <v>65.5</v>
      </c>
      <c r="E1152" s="24">
        <v>67.75</v>
      </c>
      <c r="F1152" s="24">
        <v>10316300</v>
      </c>
      <c r="G1152" s="24">
        <v>489146390</v>
      </c>
      <c r="H1152" s="7">
        <v>1150</v>
      </c>
      <c r="J1152" s="9">
        <f t="shared" si="17"/>
        <v>2.5272397094431021E-2</v>
      </c>
    </row>
    <row r="1153" spans="1:10" x14ac:dyDescent="0.25">
      <c r="A1153" t="s">
        <v>669</v>
      </c>
      <c r="B1153" s="24">
        <v>67.8</v>
      </c>
      <c r="C1153" s="24">
        <v>68.290000000000006</v>
      </c>
      <c r="D1153" s="24">
        <v>64.55</v>
      </c>
      <c r="E1153" s="24">
        <v>64.7</v>
      </c>
      <c r="F1153" s="24">
        <v>8535590</v>
      </c>
      <c r="G1153" s="24">
        <v>467186680</v>
      </c>
      <c r="H1153" s="7">
        <v>1151</v>
      </c>
      <c r="J1153" s="9">
        <f t="shared" si="17"/>
        <v>-4.5722713864306701E-2</v>
      </c>
    </row>
    <row r="1154" spans="1:10" x14ac:dyDescent="0.25">
      <c r="A1154" t="s">
        <v>668</v>
      </c>
      <c r="B1154" s="24">
        <v>64.73</v>
      </c>
      <c r="C1154" s="24">
        <v>65.400000000000006</v>
      </c>
      <c r="D1154" s="24">
        <v>60.06</v>
      </c>
      <c r="E1154" s="24">
        <v>61.31</v>
      </c>
      <c r="F1154" s="24">
        <v>12222700</v>
      </c>
      <c r="G1154" s="24">
        <v>442897131</v>
      </c>
      <c r="H1154" s="7">
        <v>1152</v>
      </c>
      <c r="J1154" s="9">
        <f t="shared" si="17"/>
        <v>-5.2834852464081594E-2</v>
      </c>
    </row>
    <row r="1155" spans="1:10" x14ac:dyDescent="0.25">
      <c r="A1155" t="s">
        <v>667</v>
      </c>
      <c r="B1155" s="24">
        <v>61.3</v>
      </c>
      <c r="C1155" s="24">
        <v>62.5</v>
      </c>
      <c r="D1155" s="24">
        <v>59.23</v>
      </c>
      <c r="E1155" s="24">
        <v>60.53</v>
      </c>
      <c r="F1155" s="24">
        <v>12016500</v>
      </c>
      <c r="G1155" s="24">
        <v>437359537</v>
      </c>
      <c r="H1155" s="7">
        <v>1153</v>
      </c>
      <c r="J1155" s="9">
        <f t="shared" si="17"/>
        <v>-1.2561174551386559E-2</v>
      </c>
    </row>
    <row r="1156" spans="1:10" x14ac:dyDescent="0.25">
      <c r="A1156" t="s">
        <v>666</v>
      </c>
      <c r="B1156" s="24">
        <v>60.71</v>
      </c>
      <c r="C1156" s="24">
        <v>68.48</v>
      </c>
      <c r="D1156" s="24">
        <v>59.15</v>
      </c>
      <c r="E1156" s="24">
        <v>68</v>
      </c>
      <c r="F1156" s="24">
        <v>21914300</v>
      </c>
      <c r="G1156" s="24">
        <v>491462923</v>
      </c>
      <c r="H1156" s="7">
        <v>1154</v>
      </c>
      <c r="J1156" s="9">
        <f t="shared" ref="J1156:J1219" si="18">(E1156-B1156)/B1156</f>
        <v>0.12007906440454619</v>
      </c>
    </row>
    <row r="1157" spans="1:10" x14ac:dyDescent="0.25">
      <c r="A1157" t="s">
        <v>665</v>
      </c>
      <c r="B1157" s="24">
        <v>68.099999999999994</v>
      </c>
      <c r="C1157" s="24">
        <v>76.260000000000005</v>
      </c>
      <c r="D1157" s="24">
        <v>65.760000000000005</v>
      </c>
      <c r="E1157" s="24">
        <v>72.569999999999993</v>
      </c>
      <c r="F1157" s="24">
        <v>29296100</v>
      </c>
      <c r="G1157" s="24">
        <v>524639371</v>
      </c>
      <c r="H1157" s="7">
        <v>1155</v>
      </c>
      <c r="J1157" s="9">
        <f t="shared" si="18"/>
        <v>6.5638766519823782E-2</v>
      </c>
    </row>
    <row r="1158" spans="1:10" x14ac:dyDescent="0.25">
      <c r="A1158" t="s">
        <v>664</v>
      </c>
      <c r="B1158" s="24">
        <v>72.61</v>
      </c>
      <c r="C1158" s="24">
        <v>73.540000000000006</v>
      </c>
      <c r="D1158" s="24">
        <v>68.540000000000006</v>
      </c>
      <c r="E1158" s="24">
        <v>70.77</v>
      </c>
      <c r="F1158" s="24">
        <v>15477900</v>
      </c>
      <c r="G1158" s="24">
        <v>511781801</v>
      </c>
      <c r="H1158" s="7">
        <v>1156</v>
      </c>
      <c r="J1158" s="9">
        <f t="shared" si="18"/>
        <v>-2.534086214020112E-2</v>
      </c>
    </row>
    <row r="1159" spans="1:10" x14ac:dyDescent="0.25">
      <c r="A1159" t="s">
        <v>663</v>
      </c>
      <c r="B1159" s="24">
        <v>70.81</v>
      </c>
      <c r="C1159" s="24">
        <v>77.790000000000006</v>
      </c>
      <c r="D1159" s="24">
        <v>69.45</v>
      </c>
      <c r="E1159" s="24">
        <v>75.010000000000005</v>
      </c>
      <c r="F1159" s="24">
        <v>17237300</v>
      </c>
      <c r="G1159" s="24">
        <v>542591861</v>
      </c>
      <c r="H1159" s="7">
        <v>1157</v>
      </c>
      <c r="J1159" s="9">
        <f t="shared" si="18"/>
        <v>5.9313656263239693E-2</v>
      </c>
    </row>
    <row r="1160" spans="1:10" x14ac:dyDescent="0.25">
      <c r="A1160" t="s">
        <v>662</v>
      </c>
      <c r="B1160" s="24">
        <v>75.069999999999993</v>
      </c>
      <c r="C1160" s="24">
        <v>76.760000000000005</v>
      </c>
      <c r="D1160" s="24">
        <v>74.48</v>
      </c>
      <c r="E1160" s="24">
        <v>75.34</v>
      </c>
      <c r="F1160" s="24">
        <v>11539500</v>
      </c>
      <c r="G1160" s="24">
        <v>545099704</v>
      </c>
      <c r="H1160" s="7">
        <v>1158</v>
      </c>
      <c r="J1160" s="9">
        <f t="shared" si="18"/>
        <v>3.5966431330759327E-3</v>
      </c>
    </row>
    <row r="1161" spans="1:10" x14ac:dyDescent="0.25">
      <c r="A1161" t="s">
        <v>661</v>
      </c>
      <c r="B1161" s="24">
        <v>75.319999999999993</v>
      </c>
      <c r="C1161" s="24">
        <v>75.97</v>
      </c>
      <c r="D1161" s="24">
        <v>74.2</v>
      </c>
      <c r="E1161" s="24">
        <v>75.64</v>
      </c>
      <c r="F1161" s="24">
        <v>10470900</v>
      </c>
      <c r="G1161" s="24">
        <v>547437333</v>
      </c>
      <c r="H1161" s="7">
        <v>1159</v>
      </c>
      <c r="J1161" s="9">
        <f t="shared" si="18"/>
        <v>4.2485395645247932E-3</v>
      </c>
    </row>
    <row r="1162" spans="1:10" x14ac:dyDescent="0.25">
      <c r="A1162" t="s">
        <v>660</v>
      </c>
      <c r="B1162" s="24">
        <v>75.63</v>
      </c>
      <c r="C1162" s="24">
        <v>76.22</v>
      </c>
      <c r="D1162" s="24">
        <v>71.08</v>
      </c>
      <c r="E1162" s="24">
        <v>72.83</v>
      </c>
      <c r="F1162" s="24">
        <v>14595000</v>
      </c>
      <c r="G1162" s="24">
        <v>527254134</v>
      </c>
      <c r="H1162" s="7">
        <v>1160</v>
      </c>
      <c r="J1162" s="9">
        <f t="shared" si="18"/>
        <v>-3.7022345630040955E-2</v>
      </c>
    </row>
    <row r="1163" spans="1:10" x14ac:dyDescent="0.25">
      <c r="A1163" t="s">
        <v>659</v>
      </c>
      <c r="B1163" s="24">
        <v>72.760000000000005</v>
      </c>
      <c r="C1163" s="24">
        <v>75.63</v>
      </c>
      <c r="D1163" s="24">
        <v>72.27</v>
      </c>
      <c r="E1163" s="24">
        <v>72.28</v>
      </c>
      <c r="F1163" s="24">
        <v>11688300</v>
      </c>
      <c r="G1163" s="24">
        <v>523409313</v>
      </c>
      <c r="H1163" s="7">
        <v>1161</v>
      </c>
      <c r="J1163" s="9">
        <f t="shared" si="18"/>
        <v>-6.5970313358988996E-3</v>
      </c>
    </row>
    <row r="1164" spans="1:10" x14ac:dyDescent="0.25">
      <c r="A1164" t="s">
        <v>658</v>
      </c>
      <c r="B1164" s="24">
        <v>72.180000000000007</v>
      </c>
      <c r="C1164" s="24">
        <v>72.739999999999995</v>
      </c>
      <c r="D1164" s="24">
        <v>71.03</v>
      </c>
      <c r="E1164" s="24">
        <v>71.45</v>
      </c>
      <c r="F1164" s="24">
        <v>9144880</v>
      </c>
      <c r="G1164" s="24">
        <v>517505489</v>
      </c>
      <c r="H1164" s="7">
        <v>1162</v>
      </c>
      <c r="J1164" s="9">
        <f t="shared" si="18"/>
        <v>-1.0113604876697201E-2</v>
      </c>
    </row>
    <row r="1165" spans="1:10" x14ac:dyDescent="0.25">
      <c r="A1165" t="s">
        <v>657</v>
      </c>
      <c r="B1165" s="24">
        <v>71.48</v>
      </c>
      <c r="C1165" s="24">
        <v>72.8</v>
      </c>
      <c r="D1165" s="24">
        <v>70.569999999999993</v>
      </c>
      <c r="E1165" s="24">
        <v>70.88</v>
      </c>
      <c r="F1165" s="24">
        <v>9790840</v>
      </c>
      <c r="G1165" s="24">
        <v>513509731</v>
      </c>
      <c r="H1165" s="7">
        <v>1163</v>
      </c>
      <c r="J1165" s="9">
        <f t="shared" si="18"/>
        <v>-8.3939563514270916E-3</v>
      </c>
    </row>
    <row r="1166" spans="1:10" x14ac:dyDescent="0.25">
      <c r="A1166" t="s">
        <v>656</v>
      </c>
      <c r="B1166" s="24">
        <v>70.849999999999994</v>
      </c>
      <c r="C1166" s="24">
        <v>72.52</v>
      </c>
      <c r="D1166" s="24">
        <v>70.349999999999994</v>
      </c>
      <c r="E1166" s="24">
        <v>71.22</v>
      </c>
      <c r="F1166" s="24">
        <v>9913170</v>
      </c>
      <c r="G1166" s="24">
        <v>516155296</v>
      </c>
      <c r="H1166" s="7">
        <v>1164</v>
      </c>
      <c r="J1166" s="9">
        <f t="shared" si="18"/>
        <v>5.2223006351447363E-3</v>
      </c>
    </row>
    <row r="1167" spans="1:10" x14ac:dyDescent="0.25">
      <c r="A1167" t="s">
        <v>655</v>
      </c>
      <c r="B1167" s="24">
        <v>71.180000000000007</v>
      </c>
      <c r="C1167" s="24">
        <v>72.239999999999995</v>
      </c>
      <c r="D1167" s="24">
        <v>68.77</v>
      </c>
      <c r="E1167" s="24">
        <v>68.89</v>
      </c>
      <c r="F1167" s="24">
        <v>8328060</v>
      </c>
      <c r="G1167" s="24">
        <v>499348698</v>
      </c>
      <c r="H1167" s="7">
        <v>1165</v>
      </c>
      <c r="J1167" s="9">
        <f t="shared" si="18"/>
        <v>-3.2171958415285279E-2</v>
      </c>
    </row>
    <row r="1168" spans="1:10" x14ac:dyDescent="0.25">
      <c r="A1168" t="s">
        <v>654</v>
      </c>
      <c r="B1168" s="24">
        <v>68.930000000000007</v>
      </c>
      <c r="C1168" s="24">
        <v>72.22</v>
      </c>
      <c r="D1168" s="24">
        <v>68.930000000000007</v>
      </c>
      <c r="E1168" s="24">
        <v>72.2</v>
      </c>
      <c r="F1168" s="24">
        <v>7918480</v>
      </c>
      <c r="G1168" s="24">
        <v>523509791</v>
      </c>
      <c r="H1168" s="7">
        <v>1166</v>
      </c>
      <c r="J1168" s="9">
        <f t="shared" si="18"/>
        <v>4.7439431307123109E-2</v>
      </c>
    </row>
    <row r="1169" spans="1:10" x14ac:dyDescent="0.25">
      <c r="A1169" t="s">
        <v>653</v>
      </c>
      <c r="B1169" s="24">
        <v>72.19</v>
      </c>
      <c r="C1169" s="24">
        <v>72.94</v>
      </c>
      <c r="D1169" s="24">
        <v>71.62</v>
      </c>
      <c r="E1169" s="24">
        <v>72.069999999999993</v>
      </c>
      <c r="F1169" s="24">
        <v>8641860</v>
      </c>
      <c r="G1169" s="24">
        <v>522701687</v>
      </c>
      <c r="H1169" s="7">
        <v>1167</v>
      </c>
      <c r="J1169" s="9">
        <f t="shared" si="18"/>
        <v>-1.662280094195935E-3</v>
      </c>
    </row>
    <row r="1170" spans="1:10" x14ac:dyDescent="0.25">
      <c r="A1170" t="s">
        <v>652</v>
      </c>
      <c r="B1170" s="24">
        <v>72.040000000000006</v>
      </c>
      <c r="C1170" s="24">
        <v>72.23</v>
      </c>
      <c r="D1170" s="24">
        <v>70.680000000000007</v>
      </c>
      <c r="E1170" s="24">
        <v>71.53</v>
      </c>
      <c r="F1170" s="24">
        <v>8605760</v>
      </c>
      <c r="G1170" s="24">
        <v>518915999</v>
      </c>
      <c r="H1170" s="7">
        <v>1168</v>
      </c>
      <c r="J1170" s="9">
        <f t="shared" si="18"/>
        <v>-7.079400333148321E-3</v>
      </c>
    </row>
    <row r="1171" spans="1:10" x14ac:dyDescent="0.25">
      <c r="A1171" t="s">
        <v>651</v>
      </c>
      <c r="B1171" s="24">
        <v>71.52</v>
      </c>
      <c r="C1171" s="24">
        <v>80.62</v>
      </c>
      <c r="D1171" s="24">
        <v>71.08</v>
      </c>
      <c r="E1171" s="24">
        <v>78.17</v>
      </c>
      <c r="F1171" s="24">
        <v>18560500</v>
      </c>
      <c r="G1171" s="24">
        <v>567250402</v>
      </c>
      <c r="H1171" s="7">
        <v>1169</v>
      </c>
      <c r="J1171" s="9">
        <f t="shared" si="18"/>
        <v>9.2980984340044828E-2</v>
      </c>
    </row>
    <row r="1172" spans="1:10" x14ac:dyDescent="0.25">
      <c r="A1172" t="s">
        <v>650</v>
      </c>
      <c r="B1172" s="24">
        <v>78.02</v>
      </c>
      <c r="C1172" s="24">
        <v>80.930000000000007</v>
      </c>
      <c r="D1172" s="24">
        <v>77.319999999999993</v>
      </c>
      <c r="E1172" s="24">
        <v>79.489999999999995</v>
      </c>
      <c r="F1172" s="24">
        <v>16201200</v>
      </c>
      <c r="G1172" s="24">
        <v>576974775</v>
      </c>
      <c r="H1172" s="7">
        <v>1170</v>
      </c>
      <c r="J1172" s="9">
        <f t="shared" si="18"/>
        <v>1.8841322737759535E-2</v>
      </c>
    </row>
    <row r="1173" spans="1:10" x14ac:dyDescent="0.25">
      <c r="A1173" t="s">
        <v>649</v>
      </c>
      <c r="B1173" s="24">
        <v>79.67</v>
      </c>
      <c r="C1173" s="24">
        <v>100.46</v>
      </c>
      <c r="D1173" s="24">
        <v>79.67</v>
      </c>
      <c r="E1173" s="24">
        <v>94.95</v>
      </c>
      <c r="F1173" s="24">
        <v>39496900</v>
      </c>
      <c r="G1173" s="24">
        <v>689433129</v>
      </c>
      <c r="H1173" s="7">
        <v>1171</v>
      </c>
      <c r="J1173" s="9">
        <f t="shared" si="18"/>
        <v>0.19179113844609014</v>
      </c>
    </row>
    <row r="1174" spans="1:10" x14ac:dyDescent="0.25">
      <c r="A1174" t="s">
        <v>648</v>
      </c>
      <c r="B1174" s="24">
        <v>94.21</v>
      </c>
      <c r="C1174" s="24">
        <v>97.13</v>
      </c>
      <c r="D1174" s="24">
        <v>88.8</v>
      </c>
      <c r="E1174" s="24">
        <v>91.55</v>
      </c>
      <c r="F1174" s="24">
        <v>19963300</v>
      </c>
      <c r="G1174" s="24">
        <v>664882851</v>
      </c>
      <c r="H1174" s="7">
        <v>1172</v>
      </c>
      <c r="J1174" s="9">
        <f t="shared" si="18"/>
        <v>-2.8234794607791072E-2</v>
      </c>
    </row>
    <row r="1175" spans="1:10" x14ac:dyDescent="0.25">
      <c r="A1175" t="s">
        <v>647</v>
      </c>
      <c r="B1175" s="24">
        <v>91.5</v>
      </c>
      <c r="C1175" s="24">
        <v>96.37</v>
      </c>
      <c r="D1175" s="24">
        <v>84.92</v>
      </c>
      <c r="E1175" s="24">
        <v>88.12</v>
      </c>
      <c r="F1175" s="24">
        <v>22978900</v>
      </c>
      <c r="G1175" s="24">
        <v>640145755</v>
      </c>
      <c r="H1175" s="7">
        <v>1173</v>
      </c>
      <c r="J1175" s="9">
        <f t="shared" si="18"/>
        <v>-3.6939890710382464E-2</v>
      </c>
    </row>
    <row r="1176" spans="1:10" x14ac:dyDescent="0.25">
      <c r="A1176" t="s">
        <v>646</v>
      </c>
      <c r="B1176" s="24">
        <v>87.91</v>
      </c>
      <c r="C1176" s="24">
        <v>89.42</v>
      </c>
      <c r="D1176" s="24">
        <v>83.4</v>
      </c>
      <c r="E1176" s="24">
        <v>86.24</v>
      </c>
      <c r="F1176" s="24">
        <v>14430400</v>
      </c>
      <c r="G1176" s="24">
        <v>626648183</v>
      </c>
      <c r="H1176" s="7">
        <v>1174</v>
      </c>
      <c r="J1176" s="9">
        <f t="shared" si="18"/>
        <v>-1.8996701171652846E-2</v>
      </c>
    </row>
    <row r="1177" spans="1:10" x14ac:dyDescent="0.25">
      <c r="A1177" t="s">
        <v>645</v>
      </c>
      <c r="B1177" s="24">
        <v>86.24</v>
      </c>
      <c r="C1177" s="24">
        <v>90.46</v>
      </c>
      <c r="D1177" s="24">
        <v>84</v>
      </c>
      <c r="E1177" s="24">
        <v>90.08</v>
      </c>
      <c r="F1177" s="24">
        <v>18749400</v>
      </c>
      <c r="G1177" s="24">
        <v>654768894</v>
      </c>
      <c r="H1177" s="7">
        <v>1175</v>
      </c>
      <c r="J1177" s="9">
        <f t="shared" si="18"/>
        <v>4.4526901669758853E-2</v>
      </c>
    </row>
    <row r="1178" spans="1:10" x14ac:dyDescent="0.25">
      <c r="A1178" t="s">
        <v>644</v>
      </c>
      <c r="B1178" s="24">
        <v>90.12</v>
      </c>
      <c r="C1178" s="24">
        <v>96.7</v>
      </c>
      <c r="D1178" s="24">
        <v>90.06</v>
      </c>
      <c r="E1178" s="24">
        <v>92.8</v>
      </c>
      <c r="F1178" s="24">
        <v>26417800</v>
      </c>
      <c r="G1178" s="24">
        <v>674747524</v>
      </c>
      <c r="H1178" s="7">
        <v>1176</v>
      </c>
      <c r="J1178" s="9">
        <f t="shared" si="18"/>
        <v>2.9738126941855219E-2</v>
      </c>
    </row>
    <row r="1179" spans="1:10" x14ac:dyDescent="0.25">
      <c r="A1179" t="s">
        <v>643</v>
      </c>
      <c r="B1179" s="24">
        <v>92.87</v>
      </c>
      <c r="C1179" s="24">
        <v>105.36</v>
      </c>
      <c r="D1179" s="24">
        <v>92.87</v>
      </c>
      <c r="E1179" s="24">
        <v>99.01</v>
      </c>
      <c r="F1179" s="24">
        <v>29039200</v>
      </c>
      <c r="G1179" s="24">
        <v>720636429</v>
      </c>
      <c r="H1179" s="7">
        <v>1177</v>
      </c>
      <c r="J1179" s="9">
        <f t="shared" si="18"/>
        <v>6.6113922687627863E-2</v>
      </c>
    </row>
    <row r="1180" spans="1:10" x14ac:dyDescent="0.25">
      <c r="A1180" t="s">
        <v>642</v>
      </c>
      <c r="B1180" s="24">
        <v>99.18</v>
      </c>
      <c r="C1180" s="24">
        <v>101.57</v>
      </c>
      <c r="D1180" s="24">
        <v>97.44</v>
      </c>
      <c r="E1180" s="24">
        <v>99.76</v>
      </c>
      <c r="F1180" s="24">
        <v>17201700</v>
      </c>
      <c r="G1180" s="24">
        <v>726306436</v>
      </c>
      <c r="H1180" s="7">
        <v>1178</v>
      </c>
      <c r="J1180" s="9">
        <f t="shared" si="18"/>
        <v>5.8479532163742513E-3</v>
      </c>
    </row>
    <row r="1181" spans="1:10" x14ac:dyDescent="0.25">
      <c r="A1181" t="s">
        <v>641</v>
      </c>
      <c r="B1181" s="24">
        <v>99.53</v>
      </c>
      <c r="C1181" s="24">
        <v>111.68</v>
      </c>
      <c r="D1181" s="24">
        <v>98.42</v>
      </c>
      <c r="E1181" s="24">
        <v>106.28</v>
      </c>
      <c r="F1181" s="24">
        <v>30297200</v>
      </c>
      <c r="G1181" s="24">
        <v>774010031</v>
      </c>
      <c r="H1181" s="7">
        <v>1179</v>
      </c>
      <c r="J1181" s="9">
        <f t="shared" si="18"/>
        <v>6.7818748116145883E-2</v>
      </c>
    </row>
    <row r="1182" spans="1:10" x14ac:dyDescent="0.25">
      <c r="A1182" t="s">
        <v>640</v>
      </c>
      <c r="B1182" s="24">
        <v>106.55</v>
      </c>
      <c r="C1182" s="24">
        <v>107.04</v>
      </c>
      <c r="D1182" s="24">
        <v>95.46</v>
      </c>
      <c r="E1182" s="24">
        <v>101.1</v>
      </c>
      <c r="F1182" s="24">
        <v>26320700</v>
      </c>
      <c r="G1182" s="24">
        <v>736451002</v>
      </c>
      <c r="H1182" s="7">
        <v>1180</v>
      </c>
      <c r="J1182" s="9">
        <f t="shared" si="18"/>
        <v>-5.1149694978883178E-2</v>
      </c>
    </row>
    <row r="1183" spans="1:10" x14ac:dyDescent="0.25">
      <c r="A1183" t="s">
        <v>639</v>
      </c>
      <c r="B1183" s="24">
        <v>101.12</v>
      </c>
      <c r="C1183" s="24">
        <v>103.81</v>
      </c>
      <c r="D1183" s="24">
        <v>82.49</v>
      </c>
      <c r="E1183" s="24">
        <v>93.3</v>
      </c>
      <c r="F1183" s="24">
        <v>33359200</v>
      </c>
      <c r="G1183" s="24">
        <v>679848827</v>
      </c>
      <c r="H1183" s="7">
        <v>1181</v>
      </c>
      <c r="J1183" s="9">
        <f t="shared" si="18"/>
        <v>-7.7333860759493736E-2</v>
      </c>
    </row>
    <row r="1184" spans="1:10" x14ac:dyDescent="0.25">
      <c r="A1184" t="s">
        <v>638</v>
      </c>
      <c r="B1184" s="24">
        <v>92.89</v>
      </c>
      <c r="C1184" s="24">
        <v>97.19</v>
      </c>
      <c r="D1184" s="24">
        <v>89.82</v>
      </c>
      <c r="E1184" s="24">
        <v>91.52</v>
      </c>
      <c r="F1184" s="24">
        <v>17906900</v>
      </c>
      <c r="G1184" s="24">
        <v>667009479</v>
      </c>
      <c r="H1184" s="7">
        <v>1182</v>
      </c>
      <c r="J1184" s="9">
        <f t="shared" si="18"/>
        <v>-1.4748627408763102E-2</v>
      </c>
    </row>
    <row r="1185" spans="1:10" x14ac:dyDescent="0.25">
      <c r="A1185" t="s">
        <v>637</v>
      </c>
      <c r="B1185" s="24">
        <v>91.62</v>
      </c>
      <c r="C1185" s="24">
        <v>93.94</v>
      </c>
      <c r="D1185" s="24">
        <v>90.14</v>
      </c>
      <c r="E1185" s="24">
        <v>91.54</v>
      </c>
      <c r="F1185" s="24">
        <v>15996300</v>
      </c>
      <c r="G1185" s="24">
        <v>667339558</v>
      </c>
      <c r="H1185" s="7">
        <v>1183</v>
      </c>
      <c r="J1185" s="9">
        <f t="shared" si="18"/>
        <v>-8.7317179655095275E-4</v>
      </c>
    </row>
    <row r="1186" spans="1:10" x14ac:dyDescent="0.25">
      <c r="A1186" t="s">
        <v>636</v>
      </c>
      <c r="B1186" s="24">
        <v>91.8</v>
      </c>
      <c r="C1186" s="24">
        <v>92.43</v>
      </c>
      <c r="D1186" s="24">
        <v>85.88</v>
      </c>
      <c r="E1186" s="24">
        <v>86.8</v>
      </c>
      <c r="F1186" s="24">
        <v>15467900</v>
      </c>
      <c r="G1186" s="24">
        <v>633009006</v>
      </c>
      <c r="H1186" s="7">
        <v>1184</v>
      </c>
      <c r="J1186" s="9">
        <f t="shared" si="18"/>
        <v>-5.4466230936819175E-2</v>
      </c>
    </row>
    <row r="1187" spans="1:10" x14ac:dyDescent="0.25">
      <c r="A1187" t="s">
        <v>635</v>
      </c>
      <c r="B1187" s="24">
        <v>86.75</v>
      </c>
      <c r="C1187" s="24">
        <v>89.75</v>
      </c>
      <c r="D1187" s="24">
        <v>83.5</v>
      </c>
      <c r="E1187" s="24">
        <v>89.35</v>
      </c>
      <c r="F1187" s="24">
        <v>14419400</v>
      </c>
      <c r="G1187" s="24">
        <v>651723536</v>
      </c>
      <c r="H1187" s="7">
        <v>1185</v>
      </c>
      <c r="J1187" s="9">
        <f t="shared" si="18"/>
        <v>2.9971181556195901E-2</v>
      </c>
    </row>
    <row r="1188" spans="1:10" x14ac:dyDescent="0.25">
      <c r="A1188" t="s">
        <v>634</v>
      </c>
      <c r="B1188" s="24">
        <v>89.56</v>
      </c>
      <c r="C1188" s="24">
        <v>90.97</v>
      </c>
      <c r="D1188" s="24">
        <v>88.53</v>
      </c>
      <c r="E1188" s="24">
        <v>89.8</v>
      </c>
      <c r="F1188" s="24">
        <v>12006000</v>
      </c>
      <c r="G1188" s="24">
        <v>655214204</v>
      </c>
      <c r="H1188" s="7">
        <v>1186</v>
      </c>
      <c r="J1188" s="9">
        <f t="shared" si="18"/>
        <v>2.6797677534613094E-3</v>
      </c>
    </row>
    <row r="1189" spans="1:10" x14ac:dyDescent="0.25">
      <c r="A1189" t="s">
        <v>633</v>
      </c>
      <c r="B1189" s="24">
        <v>89.88</v>
      </c>
      <c r="C1189" s="24">
        <v>91.9</v>
      </c>
      <c r="D1189" s="24">
        <v>84.6</v>
      </c>
      <c r="E1189" s="24">
        <v>91.49</v>
      </c>
      <c r="F1189" s="24">
        <v>15672900</v>
      </c>
      <c r="G1189" s="24">
        <v>667693983</v>
      </c>
      <c r="H1189" s="7">
        <v>1187</v>
      </c>
      <c r="J1189" s="9">
        <f t="shared" si="18"/>
        <v>1.7912772585669777E-2</v>
      </c>
    </row>
    <row r="1190" spans="1:10" x14ac:dyDescent="0.25">
      <c r="A1190" t="s">
        <v>632</v>
      </c>
      <c r="B1190" s="24">
        <v>91.68</v>
      </c>
      <c r="C1190" s="24">
        <v>91.68</v>
      </c>
      <c r="D1190" s="24">
        <v>85.09</v>
      </c>
      <c r="E1190" s="24">
        <v>85.59</v>
      </c>
      <c r="F1190" s="24">
        <v>14638900</v>
      </c>
      <c r="G1190" s="24">
        <v>624858179</v>
      </c>
      <c r="H1190" s="7">
        <v>1188</v>
      </c>
      <c r="J1190" s="9">
        <f t="shared" si="18"/>
        <v>-6.642670157068066E-2</v>
      </c>
    </row>
    <row r="1191" spans="1:10" x14ac:dyDescent="0.25">
      <c r="A1191" t="s">
        <v>631</v>
      </c>
      <c r="B1191" s="24">
        <v>85.64</v>
      </c>
      <c r="C1191" s="24">
        <v>85.79</v>
      </c>
      <c r="D1191" s="24">
        <v>81.89</v>
      </c>
      <c r="E1191" s="24">
        <v>83.26</v>
      </c>
      <c r="F1191" s="24">
        <v>15847600</v>
      </c>
      <c r="G1191" s="24">
        <v>607961896</v>
      </c>
      <c r="H1191" s="7">
        <v>1189</v>
      </c>
      <c r="J1191" s="9">
        <f t="shared" si="18"/>
        <v>-2.7790751985053659E-2</v>
      </c>
    </row>
    <row r="1192" spans="1:10" x14ac:dyDescent="0.25">
      <c r="A1192" t="s">
        <v>630</v>
      </c>
      <c r="B1192" s="24">
        <v>83.21</v>
      </c>
      <c r="C1192" s="24">
        <v>89.8</v>
      </c>
      <c r="D1192" s="24">
        <v>83.21</v>
      </c>
      <c r="E1192" s="24">
        <v>89.73</v>
      </c>
      <c r="F1192" s="24">
        <v>14126000</v>
      </c>
      <c r="G1192" s="24">
        <v>655415596</v>
      </c>
      <c r="H1192" s="7">
        <v>1190</v>
      </c>
      <c r="J1192" s="9">
        <f t="shared" si="18"/>
        <v>7.8355966830909882E-2</v>
      </c>
    </row>
    <row r="1193" spans="1:10" x14ac:dyDescent="0.25">
      <c r="A1193" t="s">
        <v>629</v>
      </c>
      <c r="B1193" s="24">
        <v>89.87</v>
      </c>
      <c r="C1193" s="24">
        <v>101.1</v>
      </c>
      <c r="D1193" s="24">
        <v>88.77</v>
      </c>
      <c r="E1193" s="24">
        <v>98.98</v>
      </c>
      <c r="F1193" s="24">
        <v>25889600</v>
      </c>
      <c r="G1193" s="24">
        <v>723201690</v>
      </c>
      <c r="H1193" s="7">
        <v>1191</v>
      </c>
      <c r="J1193" s="9">
        <f t="shared" si="18"/>
        <v>0.10136864359630576</v>
      </c>
    </row>
    <row r="1194" spans="1:10" x14ac:dyDescent="0.25">
      <c r="A1194" t="s">
        <v>628</v>
      </c>
      <c r="B1194" s="24">
        <v>98.83</v>
      </c>
      <c r="C1194" s="24">
        <v>105.87</v>
      </c>
      <c r="D1194" s="24">
        <v>98.69</v>
      </c>
      <c r="E1194" s="24">
        <v>100.77</v>
      </c>
      <c r="F1194" s="24">
        <v>22378100</v>
      </c>
      <c r="G1194" s="24">
        <v>736422656</v>
      </c>
      <c r="H1194" s="7">
        <v>1192</v>
      </c>
      <c r="J1194" s="9">
        <f t="shared" si="18"/>
        <v>1.9629667105129998E-2</v>
      </c>
    </row>
    <row r="1195" spans="1:10" x14ac:dyDescent="0.25">
      <c r="A1195" t="s">
        <v>627</v>
      </c>
      <c r="B1195" s="24">
        <v>100.72</v>
      </c>
      <c r="C1195" s="24">
        <v>102.35</v>
      </c>
      <c r="D1195" s="24">
        <v>98.01</v>
      </c>
      <c r="E1195" s="24">
        <v>102.03</v>
      </c>
      <c r="F1195" s="24">
        <v>19898000</v>
      </c>
      <c r="G1195" s="24">
        <v>745883148</v>
      </c>
      <c r="H1195" s="7">
        <v>1193</v>
      </c>
      <c r="J1195" s="9">
        <f t="shared" si="18"/>
        <v>1.3006354249404313E-2</v>
      </c>
    </row>
    <row r="1196" spans="1:10" x14ac:dyDescent="0.25">
      <c r="A1196" t="s">
        <v>626</v>
      </c>
      <c r="B1196" s="24">
        <v>101.68</v>
      </c>
      <c r="C1196" s="24">
        <v>146.80000000000001</v>
      </c>
      <c r="D1196" s="24">
        <v>96.29</v>
      </c>
      <c r="E1196" s="24">
        <v>120.73</v>
      </c>
      <c r="F1196" s="24">
        <v>76089200</v>
      </c>
      <c r="G1196" s="24">
        <v>882792255</v>
      </c>
      <c r="H1196" s="7">
        <v>1194</v>
      </c>
      <c r="J1196" s="9">
        <f t="shared" si="18"/>
        <v>0.18735247836349328</v>
      </c>
    </row>
    <row r="1197" spans="1:10" x14ac:dyDescent="0.25">
      <c r="A1197" t="s">
        <v>625</v>
      </c>
      <c r="B1197" s="24">
        <v>120.38</v>
      </c>
      <c r="C1197" s="24">
        <v>144.18</v>
      </c>
      <c r="D1197" s="24">
        <v>117.86</v>
      </c>
      <c r="E1197" s="24">
        <v>138.07</v>
      </c>
      <c r="F1197" s="24">
        <v>51407800</v>
      </c>
      <c r="G1197" s="24">
        <v>1009842948</v>
      </c>
      <c r="H1197" s="7">
        <v>1195</v>
      </c>
      <c r="J1197" s="9">
        <f t="shared" si="18"/>
        <v>0.14695132081741152</v>
      </c>
    </row>
    <row r="1198" spans="1:10" x14ac:dyDescent="0.25">
      <c r="A1198" t="s">
        <v>624</v>
      </c>
      <c r="B1198" s="24">
        <v>139.1</v>
      </c>
      <c r="C1198" s="24">
        <v>157.09</v>
      </c>
      <c r="D1198" s="24">
        <v>139.1</v>
      </c>
      <c r="E1198" s="24">
        <v>144.63</v>
      </c>
      <c r="F1198" s="24">
        <v>47161500</v>
      </c>
      <c r="G1198" s="24">
        <v>1058153232</v>
      </c>
      <c r="H1198" s="7">
        <v>1196</v>
      </c>
      <c r="J1198" s="9">
        <f t="shared" si="18"/>
        <v>3.9755571531272474E-2</v>
      </c>
    </row>
    <row r="1199" spans="1:10" x14ac:dyDescent="0.25">
      <c r="A1199" t="s">
        <v>623</v>
      </c>
      <c r="B1199" s="24">
        <v>143.19999999999999</v>
      </c>
      <c r="C1199" s="24">
        <v>145.13999999999999</v>
      </c>
      <c r="D1199" s="24">
        <v>118.68</v>
      </c>
      <c r="E1199" s="24">
        <v>119.63</v>
      </c>
      <c r="F1199" s="24">
        <v>60488800</v>
      </c>
      <c r="G1199" s="24">
        <v>875436788</v>
      </c>
      <c r="H1199" s="7">
        <v>1197</v>
      </c>
      <c r="J1199" s="9">
        <f t="shared" si="18"/>
        <v>-0.16459497206703907</v>
      </c>
    </row>
    <row r="1200" spans="1:10" x14ac:dyDescent="0.25">
      <c r="A1200" t="s">
        <v>622</v>
      </c>
      <c r="B1200" s="24">
        <v>118.61</v>
      </c>
      <c r="C1200" s="24">
        <v>139.46</v>
      </c>
      <c r="D1200" s="24">
        <v>110.03</v>
      </c>
      <c r="E1200" s="24">
        <v>112.94</v>
      </c>
      <c r="F1200" s="24">
        <v>45411400</v>
      </c>
      <c r="G1200" s="24">
        <v>826732492</v>
      </c>
      <c r="H1200" s="7">
        <v>1198</v>
      </c>
      <c r="J1200" s="9">
        <f t="shared" si="18"/>
        <v>-4.7803726498608902E-2</v>
      </c>
    </row>
    <row r="1201" spans="1:10" x14ac:dyDescent="0.25">
      <c r="A1201" t="s">
        <v>621</v>
      </c>
      <c r="B1201" s="24">
        <v>113.35</v>
      </c>
      <c r="C1201" s="24">
        <v>117.76</v>
      </c>
      <c r="D1201" s="24">
        <v>89.05</v>
      </c>
      <c r="E1201" s="24">
        <v>99.2</v>
      </c>
      <c r="F1201" s="24">
        <v>39936600</v>
      </c>
      <c r="G1201" s="24">
        <v>726328165</v>
      </c>
      <c r="H1201" s="7">
        <v>1199</v>
      </c>
      <c r="J1201" s="9">
        <f t="shared" si="18"/>
        <v>-0.12483458314953676</v>
      </c>
    </row>
    <row r="1202" spans="1:10" x14ac:dyDescent="0.25">
      <c r="A1202" t="s">
        <v>620</v>
      </c>
      <c r="B1202" s="24">
        <v>100.42</v>
      </c>
      <c r="C1202" s="24">
        <v>115.58</v>
      </c>
      <c r="D1202" s="24">
        <v>100.42</v>
      </c>
      <c r="E1202" s="24">
        <v>108.14</v>
      </c>
      <c r="F1202" s="24">
        <v>39651700</v>
      </c>
      <c r="G1202" s="24">
        <v>792050609</v>
      </c>
      <c r="H1202" s="7">
        <v>1200</v>
      </c>
      <c r="J1202" s="9">
        <f t="shared" si="18"/>
        <v>7.6877116112328212E-2</v>
      </c>
    </row>
    <row r="1203" spans="1:10" x14ac:dyDescent="0.25">
      <c r="A1203" t="s">
        <v>619</v>
      </c>
      <c r="B1203" s="24">
        <v>107.93</v>
      </c>
      <c r="C1203" s="24">
        <v>119.2</v>
      </c>
      <c r="D1203" s="24">
        <v>105.64</v>
      </c>
      <c r="E1203" s="24">
        <v>117.26</v>
      </c>
      <c r="F1203" s="24">
        <v>35802200</v>
      </c>
      <c r="G1203" s="24">
        <v>859063543</v>
      </c>
      <c r="H1203" s="7">
        <v>1201</v>
      </c>
      <c r="J1203" s="9">
        <f t="shared" si="18"/>
        <v>8.6444918002408944E-2</v>
      </c>
    </row>
    <row r="1204" spans="1:10" x14ac:dyDescent="0.25">
      <c r="A1204" t="s">
        <v>618</v>
      </c>
      <c r="B1204" s="24">
        <v>117.17</v>
      </c>
      <c r="C1204" s="24">
        <v>127</v>
      </c>
      <c r="D1204" s="24">
        <v>115.4</v>
      </c>
      <c r="E1204" s="24">
        <v>121.13</v>
      </c>
      <c r="F1204" s="24">
        <v>42919400</v>
      </c>
      <c r="G1204" s="24">
        <v>887624214</v>
      </c>
      <c r="H1204" s="7">
        <v>1202</v>
      </c>
      <c r="J1204" s="9">
        <f t="shared" si="18"/>
        <v>3.3797047025689114E-2</v>
      </c>
    </row>
    <row r="1205" spans="1:10" x14ac:dyDescent="0.25">
      <c r="A1205" t="s">
        <v>617</v>
      </c>
      <c r="B1205" s="24">
        <v>121.85</v>
      </c>
      <c r="C1205" s="24">
        <v>141.84</v>
      </c>
      <c r="D1205" s="24">
        <v>117.99</v>
      </c>
      <c r="E1205" s="24">
        <v>135.97</v>
      </c>
      <c r="F1205" s="24">
        <v>59781000</v>
      </c>
      <c r="G1205" s="24">
        <v>996663924</v>
      </c>
      <c r="H1205" s="7">
        <v>1203</v>
      </c>
      <c r="J1205" s="9">
        <f t="shared" si="18"/>
        <v>0.11588018054985642</v>
      </c>
    </row>
    <row r="1206" spans="1:10" x14ac:dyDescent="0.25">
      <c r="A1206" t="s">
        <v>616</v>
      </c>
      <c r="B1206" s="24">
        <v>136.47</v>
      </c>
      <c r="C1206" s="24">
        <v>147.94</v>
      </c>
      <c r="D1206" s="24">
        <v>131.63999999999999</v>
      </c>
      <c r="E1206" s="24">
        <v>136.08000000000001</v>
      </c>
      <c r="F1206" s="24">
        <v>46692500</v>
      </c>
      <c r="G1206" s="24">
        <v>997753075</v>
      </c>
      <c r="H1206" s="7">
        <v>1204</v>
      </c>
      <c r="J1206" s="9">
        <f t="shared" si="18"/>
        <v>-2.857770938667739E-3</v>
      </c>
    </row>
    <row r="1207" spans="1:10" x14ac:dyDescent="0.25">
      <c r="A1207" t="s">
        <v>615</v>
      </c>
      <c r="B1207" s="24">
        <v>137.08000000000001</v>
      </c>
      <c r="C1207" s="24">
        <v>145.88</v>
      </c>
      <c r="D1207" s="24">
        <v>136.33000000000001</v>
      </c>
      <c r="E1207" s="24">
        <v>145.29</v>
      </c>
      <c r="F1207" s="24">
        <v>39172500</v>
      </c>
      <c r="G1207" s="24">
        <v>1065582873</v>
      </c>
      <c r="H1207" s="7">
        <v>1205</v>
      </c>
      <c r="J1207" s="9">
        <f t="shared" si="18"/>
        <v>5.9892033848847233E-2</v>
      </c>
    </row>
    <row r="1208" spans="1:10" x14ac:dyDescent="0.25">
      <c r="A1208" t="s">
        <v>614</v>
      </c>
      <c r="B1208" s="24">
        <v>145.28</v>
      </c>
      <c r="C1208" s="24">
        <v>148.41999999999999</v>
      </c>
      <c r="D1208" s="24">
        <v>142.80000000000001</v>
      </c>
      <c r="E1208" s="24">
        <v>144.29</v>
      </c>
      <c r="F1208" s="24">
        <v>39144000</v>
      </c>
      <c r="G1208" s="24">
        <v>1058529484</v>
      </c>
      <c r="H1208" s="7">
        <v>1206</v>
      </c>
      <c r="J1208" s="9">
        <f t="shared" si="18"/>
        <v>-6.8144273127753929E-3</v>
      </c>
    </row>
    <row r="1209" spans="1:10" x14ac:dyDescent="0.25">
      <c r="A1209" t="s">
        <v>613</v>
      </c>
      <c r="B1209" s="24">
        <v>143.88</v>
      </c>
      <c r="C1209" s="24">
        <v>143.88999999999999</v>
      </c>
      <c r="D1209" s="24">
        <v>140.43</v>
      </c>
      <c r="E1209" s="24">
        <v>143.35</v>
      </c>
      <c r="F1209" s="24">
        <v>28248800</v>
      </c>
      <c r="G1209" s="24">
        <v>1052612470</v>
      </c>
      <c r="H1209" s="7">
        <v>1207</v>
      </c>
      <c r="J1209" s="9">
        <f t="shared" si="18"/>
        <v>-3.6836252432582788E-3</v>
      </c>
    </row>
    <row r="1210" spans="1:10" x14ac:dyDescent="0.25">
      <c r="A1210" t="s">
        <v>612</v>
      </c>
      <c r="B1210" s="24">
        <v>143.4</v>
      </c>
      <c r="C1210" s="24">
        <v>145.86000000000001</v>
      </c>
      <c r="D1210" s="24">
        <v>142</v>
      </c>
      <c r="E1210" s="24">
        <v>144.91999999999999</v>
      </c>
      <c r="F1210" s="24">
        <v>40209200</v>
      </c>
      <c r="G1210" s="24">
        <v>1064472302</v>
      </c>
      <c r="H1210" s="7">
        <v>1208</v>
      </c>
      <c r="J1210" s="9">
        <f t="shared" si="18"/>
        <v>1.0599721059971978E-2</v>
      </c>
    </row>
    <row r="1211" spans="1:10" x14ac:dyDescent="0.25">
      <c r="A1211" t="s">
        <v>611</v>
      </c>
      <c r="B1211" s="24">
        <v>145.43</v>
      </c>
      <c r="C1211" s="24">
        <v>147.96</v>
      </c>
      <c r="D1211" s="24">
        <v>134.27000000000001</v>
      </c>
      <c r="E1211" s="24">
        <v>145.19</v>
      </c>
      <c r="F1211" s="24">
        <v>66883600</v>
      </c>
      <c r="G1211" s="24">
        <v>1066753797</v>
      </c>
      <c r="H1211" s="7">
        <v>1209</v>
      </c>
      <c r="J1211" s="9">
        <f t="shared" si="18"/>
        <v>-1.6502784844943208E-3</v>
      </c>
    </row>
    <row r="1212" spans="1:10" x14ac:dyDescent="0.25">
      <c r="A1212" t="s">
        <v>610</v>
      </c>
      <c r="B1212" s="24">
        <v>145.24</v>
      </c>
      <c r="C1212" s="24">
        <v>153.76</v>
      </c>
      <c r="D1212" s="24">
        <v>138.16999999999999</v>
      </c>
      <c r="E1212" s="24">
        <v>140.36000000000001</v>
      </c>
      <c r="F1212" s="24">
        <v>44240500</v>
      </c>
      <c r="G1212" s="24">
        <v>1031505708</v>
      </c>
      <c r="H1212" s="7">
        <v>1210</v>
      </c>
      <c r="J1212" s="9">
        <f t="shared" si="18"/>
        <v>-3.3599559350041275E-2</v>
      </c>
    </row>
    <row r="1213" spans="1:10" x14ac:dyDescent="0.25">
      <c r="A1213" t="s">
        <v>609</v>
      </c>
      <c r="B1213" s="24">
        <v>140.82</v>
      </c>
      <c r="C1213" s="24">
        <v>146.1</v>
      </c>
      <c r="D1213" s="24">
        <v>139.47</v>
      </c>
      <c r="E1213" s="24">
        <v>145.03</v>
      </c>
      <c r="F1213" s="24">
        <v>29049200</v>
      </c>
      <c r="G1213" s="24">
        <v>1066120849</v>
      </c>
      <c r="H1213" s="7">
        <v>1211</v>
      </c>
      <c r="J1213" s="9">
        <f t="shared" si="18"/>
        <v>2.9896321545235111E-2</v>
      </c>
    </row>
    <row r="1214" spans="1:10" x14ac:dyDescent="0.25">
      <c r="A1214" t="s">
        <v>608</v>
      </c>
      <c r="B1214" s="24">
        <v>144.94</v>
      </c>
      <c r="C1214" s="24">
        <v>149.69</v>
      </c>
      <c r="D1214" s="24">
        <v>144.94</v>
      </c>
      <c r="E1214" s="24">
        <v>148.93</v>
      </c>
      <c r="F1214" s="24">
        <v>28944700</v>
      </c>
      <c r="G1214" s="24">
        <v>1095089148</v>
      </c>
      <c r="H1214" s="7">
        <v>1212</v>
      </c>
      <c r="J1214" s="9">
        <f t="shared" si="18"/>
        <v>2.7528632537601828E-2</v>
      </c>
    </row>
    <row r="1215" spans="1:10" x14ac:dyDescent="0.25">
      <c r="A1215" t="s">
        <v>607</v>
      </c>
      <c r="B1215" s="24">
        <v>149.13</v>
      </c>
      <c r="C1215" s="24">
        <v>152.47999999999999</v>
      </c>
      <c r="D1215" s="24">
        <v>147.84</v>
      </c>
      <c r="E1215" s="24">
        <v>152</v>
      </c>
      <c r="F1215" s="24">
        <v>32894500</v>
      </c>
      <c r="G1215" s="24">
        <v>1117969769</v>
      </c>
      <c r="H1215" s="7">
        <v>1213</v>
      </c>
      <c r="J1215" s="9">
        <f t="shared" si="18"/>
        <v>1.9244954066921508E-2</v>
      </c>
    </row>
    <row r="1216" spans="1:10" x14ac:dyDescent="0.25">
      <c r="A1216" t="s">
        <v>606</v>
      </c>
      <c r="B1216" s="24">
        <v>151.99</v>
      </c>
      <c r="C1216" s="24">
        <v>200.12</v>
      </c>
      <c r="D1216" s="24">
        <v>151.99</v>
      </c>
      <c r="E1216" s="24">
        <v>188.27</v>
      </c>
      <c r="F1216" s="24">
        <v>155786000</v>
      </c>
      <c r="G1216" s="24">
        <v>1385072144</v>
      </c>
      <c r="H1216" s="7">
        <v>1214</v>
      </c>
      <c r="J1216" s="9">
        <f t="shared" si="18"/>
        <v>0.23869991446805711</v>
      </c>
    </row>
    <row r="1217" spans="1:10" x14ac:dyDescent="0.25">
      <c r="A1217" t="s">
        <v>605</v>
      </c>
      <c r="B1217" s="24">
        <v>187.1</v>
      </c>
      <c r="C1217" s="24">
        <v>197.17</v>
      </c>
      <c r="D1217" s="24">
        <v>162.30000000000001</v>
      </c>
      <c r="E1217" s="24">
        <v>170.78</v>
      </c>
      <c r="F1217" s="24">
        <v>79698800</v>
      </c>
      <c r="G1217" s="24">
        <v>1256730477</v>
      </c>
      <c r="H1217" s="7">
        <v>1215</v>
      </c>
      <c r="J1217" s="9">
        <f t="shared" si="18"/>
        <v>-8.7226082308925673E-2</v>
      </c>
    </row>
    <row r="1218" spans="1:10" x14ac:dyDescent="0.25">
      <c r="A1218" t="s">
        <v>604</v>
      </c>
      <c r="B1218" s="24">
        <v>171.27</v>
      </c>
      <c r="C1218" s="24">
        <v>183.97</v>
      </c>
      <c r="D1218" s="24">
        <v>171.27</v>
      </c>
      <c r="E1218" s="24">
        <v>183.97</v>
      </c>
      <c r="F1218" s="24">
        <v>51568400</v>
      </c>
      <c r="G1218" s="24">
        <v>1354179648</v>
      </c>
      <c r="H1218" s="7">
        <v>1216</v>
      </c>
      <c r="J1218" s="9">
        <f t="shared" si="18"/>
        <v>7.4151923862906449E-2</v>
      </c>
    </row>
    <row r="1219" spans="1:10" x14ac:dyDescent="0.25">
      <c r="A1219" t="s">
        <v>603</v>
      </c>
      <c r="B1219" s="24">
        <v>183.65</v>
      </c>
      <c r="C1219" s="24">
        <v>191.58</v>
      </c>
      <c r="D1219" s="24">
        <v>156.18</v>
      </c>
      <c r="E1219" s="24">
        <v>163.21</v>
      </c>
      <c r="F1219" s="24">
        <v>53986500</v>
      </c>
      <c r="G1219" s="24">
        <v>1201711688</v>
      </c>
      <c r="H1219" s="7">
        <v>1217</v>
      </c>
      <c r="J1219" s="9">
        <f t="shared" si="18"/>
        <v>-0.11129866594064795</v>
      </c>
    </row>
    <row r="1220" spans="1:10" x14ac:dyDescent="0.25">
      <c r="A1220" t="s">
        <v>602</v>
      </c>
      <c r="B1220" s="24">
        <v>163.12</v>
      </c>
      <c r="C1220" s="24">
        <v>166.05</v>
      </c>
      <c r="D1220" s="24">
        <v>143.32</v>
      </c>
      <c r="E1220" s="24">
        <v>163.35</v>
      </c>
      <c r="F1220" s="24">
        <v>48167500</v>
      </c>
      <c r="G1220" s="24">
        <v>1203056471</v>
      </c>
      <c r="H1220" s="7">
        <v>1218</v>
      </c>
      <c r="J1220" s="9">
        <f t="shared" ref="J1220:J1283" si="19">(E1220-B1220)/B1220</f>
        <v>1.410004904364822E-3</v>
      </c>
    </row>
    <row r="1221" spans="1:10" x14ac:dyDescent="0.25">
      <c r="A1221" t="s">
        <v>601</v>
      </c>
      <c r="B1221" s="24">
        <v>163.63</v>
      </c>
      <c r="C1221" s="24">
        <v>167.65</v>
      </c>
      <c r="D1221" s="24">
        <v>158.43</v>
      </c>
      <c r="E1221" s="24">
        <v>166.25</v>
      </c>
      <c r="F1221" s="24">
        <v>35834400</v>
      </c>
      <c r="G1221" s="24">
        <v>1224726141</v>
      </c>
      <c r="H1221" s="7">
        <v>1219</v>
      </c>
      <c r="J1221" s="9">
        <f t="shared" si="19"/>
        <v>1.6011733789647403E-2</v>
      </c>
    </row>
    <row r="1222" spans="1:10" x14ac:dyDescent="0.25">
      <c r="A1222" t="s">
        <v>600</v>
      </c>
      <c r="B1222" s="24">
        <v>166.21</v>
      </c>
      <c r="C1222" s="24">
        <v>183.85</v>
      </c>
      <c r="D1222" s="24">
        <v>166.16</v>
      </c>
      <c r="E1222" s="24">
        <v>178.13</v>
      </c>
      <c r="F1222" s="24">
        <v>58241000</v>
      </c>
      <c r="G1222" s="24">
        <v>1312594165</v>
      </c>
      <c r="H1222" s="7">
        <v>1220</v>
      </c>
      <c r="J1222" s="9">
        <f t="shared" si="19"/>
        <v>7.1716503218819491E-2</v>
      </c>
    </row>
    <row r="1223" spans="1:10" x14ac:dyDescent="0.25">
      <c r="A1223" t="s">
        <v>599</v>
      </c>
      <c r="B1223" s="24">
        <v>178.52</v>
      </c>
      <c r="C1223" s="24">
        <v>193.93</v>
      </c>
      <c r="D1223" s="24">
        <v>176.12</v>
      </c>
      <c r="E1223" s="24">
        <v>193.53</v>
      </c>
      <c r="F1223" s="24">
        <v>77003000</v>
      </c>
      <c r="G1223" s="24">
        <v>1426442202</v>
      </c>
      <c r="H1223" s="7">
        <v>1221</v>
      </c>
      <c r="J1223" s="9">
        <f t="shared" si="19"/>
        <v>8.408021510194931E-2</v>
      </c>
    </row>
    <row r="1224" spans="1:10" x14ac:dyDescent="0.25">
      <c r="A1224" t="s">
        <v>598</v>
      </c>
      <c r="B1224" s="24">
        <v>193.21</v>
      </c>
      <c r="C1224" s="24">
        <v>208.42</v>
      </c>
      <c r="D1224" s="24">
        <v>192.88</v>
      </c>
      <c r="E1224" s="24">
        <v>201.26</v>
      </c>
      <c r="F1224" s="24">
        <v>98763400</v>
      </c>
      <c r="G1224" s="24">
        <v>1483832793</v>
      </c>
      <c r="H1224" s="7">
        <v>1222</v>
      </c>
      <c r="J1224" s="9">
        <f t="shared" si="19"/>
        <v>4.1664510118523797E-2</v>
      </c>
    </row>
    <row r="1225" spans="1:10" x14ac:dyDescent="0.25">
      <c r="A1225" t="s">
        <v>597</v>
      </c>
      <c r="B1225" s="24">
        <v>201.37</v>
      </c>
      <c r="C1225" s="24">
        <v>203.71</v>
      </c>
      <c r="D1225" s="24">
        <v>180.61</v>
      </c>
      <c r="E1225" s="24">
        <v>187.91</v>
      </c>
      <c r="F1225" s="24">
        <v>58960400</v>
      </c>
      <c r="G1225" s="24">
        <v>1385804467</v>
      </c>
      <c r="H1225" s="7">
        <v>1223</v>
      </c>
      <c r="J1225" s="9">
        <f t="shared" si="19"/>
        <v>-6.6842131399910645E-2</v>
      </c>
    </row>
    <row r="1226" spans="1:10" x14ac:dyDescent="0.25">
      <c r="A1226" t="s">
        <v>596</v>
      </c>
      <c r="B1226" s="24">
        <v>187.77</v>
      </c>
      <c r="C1226" s="24">
        <v>188.09</v>
      </c>
      <c r="D1226" s="24">
        <v>175.04</v>
      </c>
      <c r="E1226" s="24">
        <v>178.81</v>
      </c>
      <c r="F1226" s="24">
        <v>40445100</v>
      </c>
      <c r="G1226" s="24">
        <v>1319019770</v>
      </c>
      <c r="H1226" s="7">
        <v>1224</v>
      </c>
      <c r="J1226" s="9">
        <f t="shared" si="19"/>
        <v>-4.7717952814613662E-2</v>
      </c>
    </row>
    <row r="1227" spans="1:10" x14ac:dyDescent="0.25">
      <c r="A1227" t="s">
        <v>595</v>
      </c>
      <c r="B1227" s="24">
        <v>179.29</v>
      </c>
      <c r="C1227" s="24">
        <v>183.33</v>
      </c>
      <c r="D1227" s="24">
        <v>175.72</v>
      </c>
      <c r="E1227" s="24">
        <v>177.06</v>
      </c>
      <c r="F1227" s="24">
        <v>37412700</v>
      </c>
      <c r="G1227" s="24">
        <v>1306434249</v>
      </c>
      <c r="H1227" s="7">
        <v>1225</v>
      </c>
      <c r="J1227" s="9">
        <f t="shared" si="19"/>
        <v>-1.243794969044559E-2</v>
      </c>
    </row>
    <row r="1228" spans="1:10" x14ac:dyDescent="0.25">
      <c r="A1228" t="s">
        <v>594</v>
      </c>
      <c r="B1228" s="24">
        <v>177.04</v>
      </c>
      <c r="C1228" s="24">
        <v>193.47</v>
      </c>
      <c r="D1228" s="24">
        <v>177.04</v>
      </c>
      <c r="E1228" s="24">
        <v>189.26</v>
      </c>
      <c r="F1228" s="24">
        <v>42975000</v>
      </c>
      <c r="G1228" s="24">
        <v>1396885041</v>
      </c>
      <c r="H1228" s="7">
        <v>1226</v>
      </c>
      <c r="J1228" s="9">
        <f t="shared" si="19"/>
        <v>6.9023949389968364E-2</v>
      </c>
    </row>
    <row r="1229" spans="1:10" x14ac:dyDescent="0.25">
      <c r="A1229" t="s">
        <v>593</v>
      </c>
      <c r="B1229" s="24">
        <v>189.31</v>
      </c>
      <c r="C1229" s="24">
        <v>190.52</v>
      </c>
      <c r="D1229" s="24">
        <v>178.61</v>
      </c>
      <c r="E1229" s="24">
        <v>182.62</v>
      </c>
      <c r="F1229" s="24">
        <v>35863100</v>
      </c>
      <c r="G1229" s="24">
        <v>1348179523</v>
      </c>
      <c r="H1229" s="7">
        <v>1227</v>
      </c>
      <c r="J1229" s="9">
        <f t="shared" si="19"/>
        <v>-3.5338862183719809E-2</v>
      </c>
    </row>
    <row r="1230" spans="1:10" x14ac:dyDescent="0.25">
      <c r="A1230" t="s">
        <v>592</v>
      </c>
      <c r="B1230" s="24">
        <v>182.35</v>
      </c>
      <c r="C1230" s="24">
        <v>183.43</v>
      </c>
      <c r="D1230" s="24">
        <v>169.3</v>
      </c>
      <c r="E1230" s="24">
        <v>172.88</v>
      </c>
      <c r="F1230" s="24">
        <v>36111800</v>
      </c>
      <c r="G1230" s="24">
        <v>1276615801</v>
      </c>
      <c r="H1230" s="7">
        <v>1228</v>
      </c>
      <c r="J1230" s="9">
        <f t="shared" si="19"/>
        <v>-5.1933095695091851E-2</v>
      </c>
    </row>
    <row r="1231" spans="1:10" x14ac:dyDescent="0.25">
      <c r="A1231" t="s">
        <v>591</v>
      </c>
      <c r="B1231" s="24">
        <v>172.96</v>
      </c>
      <c r="C1231" s="24">
        <v>175.91</v>
      </c>
      <c r="D1231" s="24">
        <v>149.22</v>
      </c>
      <c r="E1231" s="24">
        <v>162.88999999999999</v>
      </c>
      <c r="F1231" s="24">
        <v>40405300</v>
      </c>
      <c r="G1231" s="24">
        <v>1203167077</v>
      </c>
      <c r="H1231" s="7">
        <v>1229</v>
      </c>
      <c r="J1231" s="9">
        <f t="shared" si="19"/>
        <v>-5.8221554116558862E-2</v>
      </c>
    </row>
    <row r="1232" spans="1:10" x14ac:dyDescent="0.25">
      <c r="A1232" t="s">
        <v>590</v>
      </c>
      <c r="B1232" s="24">
        <v>162.88999999999999</v>
      </c>
      <c r="C1232" s="24">
        <v>176.02</v>
      </c>
      <c r="D1232" s="24">
        <v>153.93</v>
      </c>
      <c r="E1232" s="24">
        <v>176.02</v>
      </c>
      <c r="F1232" s="24">
        <v>48931600</v>
      </c>
      <c r="G1232" s="24">
        <v>1300519722</v>
      </c>
      <c r="H1232" s="7">
        <v>1230</v>
      </c>
      <c r="J1232" s="9">
        <f t="shared" si="19"/>
        <v>8.0606544293695279E-2</v>
      </c>
    </row>
    <row r="1233" spans="1:10" x14ac:dyDescent="0.25">
      <c r="A1233" t="s">
        <v>589</v>
      </c>
      <c r="B1233" s="24">
        <v>177.01</v>
      </c>
      <c r="C1233" s="24">
        <v>185.97</v>
      </c>
      <c r="D1233" s="24">
        <v>174.59</v>
      </c>
      <c r="E1233" s="24">
        <v>184.13</v>
      </c>
      <c r="F1233" s="24">
        <v>27008600</v>
      </c>
      <c r="G1233" s="24">
        <v>1360782312</v>
      </c>
      <c r="H1233" s="7">
        <v>1231</v>
      </c>
      <c r="J1233" s="9">
        <f t="shared" si="19"/>
        <v>4.0223716174227472E-2</v>
      </c>
    </row>
    <row r="1234" spans="1:10" x14ac:dyDescent="0.25">
      <c r="A1234" t="s">
        <v>588</v>
      </c>
      <c r="B1234" s="24">
        <v>183.17</v>
      </c>
      <c r="C1234" s="24">
        <v>184.48</v>
      </c>
      <c r="D1234" s="24">
        <v>176.72</v>
      </c>
      <c r="E1234" s="24">
        <v>177.17</v>
      </c>
      <c r="F1234" s="24">
        <v>42548600</v>
      </c>
      <c r="G1234" s="24">
        <v>1309707417</v>
      </c>
      <c r="H1234" s="7">
        <v>1232</v>
      </c>
      <c r="J1234" s="9">
        <f t="shared" si="19"/>
        <v>-3.2756455751487688E-2</v>
      </c>
    </row>
    <row r="1235" spans="1:10" x14ac:dyDescent="0.25">
      <c r="A1235" t="s">
        <v>587</v>
      </c>
      <c r="B1235" s="24">
        <v>177.3</v>
      </c>
      <c r="C1235" s="24">
        <v>184.58</v>
      </c>
      <c r="D1235" s="24">
        <v>177.3</v>
      </c>
      <c r="E1235" s="24">
        <v>181.77</v>
      </c>
      <c r="F1235" s="24">
        <v>48166300</v>
      </c>
      <c r="G1235" s="24">
        <v>1344072085</v>
      </c>
      <c r="H1235" s="7">
        <v>1233</v>
      </c>
      <c r="J1235" s="9">
        <f t="shared" si="19"/>
        <v>2.5211505922165811E-2</v>
      </c>
    </row>
    <row r="1236" spans="1:10" x14ac:dyDescent="0.25">
      <c r="A1236" t="s">
        <v>586</v>
      </c>
      <c r="B1236" s="24">
        <v>181.66</v>
      </c>
      <c r="C1236" s="24">
        <v>182.29</v>
      </c>
      <c r="D1236" s="24">
        <v>165.63</v>
      </c>
      <c r="E1236" s="24">
        <v>165.71</v>
      </c>
      <c r="F1236" s="24">
        <v>42283100</v>
      </c>
      <c r="G1236" s="24">
        <v>1225648836</v>
      </c>
      <c r="H1236" s="7">
        <v>1234</v>
      </c>
      <c r="J1236" s="9">
        <f t="shared" si="19"/>
        <v>-8.7801387206869919E-2</v>
      </c>
    </row>
    <row r="1237" spans="1:10" x14ac:dyDescent="0.25">
      <c r="A1237" t="s">
        <v>585</v>
      </c>
      <c r="B1237" s="24">
        <v>165.61</v>
      </c>
      <c r="C1237" s="24">
        <v>174.1</v>
      </c>
      <c r="D1237" s="24">
        <v>163.99</v>
      </c>
      <c r="E1237" s="24">
        <v>173.49</v>
      </c>
      <c r="F1237" s="24">
        <v>33257700</v>
      </c>
      <c r="G1237" s="24">
        <v>1283554763</v>
      </c>
      <c r="H1237" s="7">
        <v>1235</v>
      </c>
      <c r="J1237" s="9">
        <f t="shared" si="19"/>
        <v>4.7581667773685131E-2</v>
      </c>
    </row>
    <row r="1238" spans="1:10" x14ac:dyDescent="0.25">
      <c r="A1238" t="s">
        <v>584</v>
      </c>
      <c r="B1238" s="24">
        <v>173.37</v>
      </c>
      <c r="C1238" s="24">
        <v>182.58</v>
      </c>
      <c r="D1238" s="24">
        <v>171.91</v>
      </c>
      <c r="E1238" s="24">
        <v>180.79</v>
      </c>
      <c r="F1238" s="24">
        <v>40038200</v>
      </c>
      <c r="G1238" s="24">
        <v>1337935139</v>
      </c>
      <c r="H1238" s="7">
        <v>1236</v>
      </c>
      <c r="J1238" s="9">
        <f t="shared" si="19"/>
        <v>4.2798638749495223E-2</v>
      </c>
    </row>
    <row r="1239" spans="1:10" x14ac:dyDescent="0.25">
      <c r="A1239" t="s">
        <v>583</v>
      </c>
      <c r="B1239" s="24">
        <v>180.22</v>
      </c>
      <c r="C1239" s="24">
        <v>187.3</v>
      </c>
      <c r="D1239" s="24">
        <v>180.22</v>
      </c>
      <c r="E1239" s="24">
        <v>183.06</v>
      </c>
      <c r="F1239" s="24">
        <v>51222900</v>
      </c>
      <c r="G1239" s="24">
        <v>1355087269</v>
      </c>
      <c r="H1239" s="7">
        <v>1237</v>
      </c>
      <c r="J1239" s="9">
        <f t="shared" si="19"/>
        <v>1.5758517367661765E-2</v>
      </c>
    </row>
    <row r="1240" spans="1:10" x14ac:dyDescent="0.25">
      <c r="A1240" t="s">
        <v>582</v>
      </c>
      <c r="B1240" s="24">
        <v>183.05</v>
      </c>
      <c r="C1240" s="24">
        <v>212.66</v>
      </c>
      <c r="D1240" s="24">
        <v>181.06</v>
      </c>
      <c r="E1240" s="24">
        <v>209.48</v>
      </c>
      <c r="F1240" s="24">
        <v>93285800</v>
      </c>
      <c r="G1240" s="24">
        <v>1551954723</v>
      </c>
      <c r="H1240" s="7">
        <v>1238</v>
      </c>
      <c r="J1240" s="9">
        <f t="shared" si="19"/>
        <v>0.1443867795684238</v>
      </c>
    </row>
    <row r="1241" spans="1:10" x14ac:dyDescent="0.25">
      <c r="A1241" t="s">
        <v>581</v>
      </c>
      <c r="B1241" s="24">
        <v>210.34</v>
      </c>
      <c r="C1241" s="24">
        <v>227.89</v>
      </c>
      <c r="D1241" s="24">
        <v>205.37</v>
      </c>
      <c r="E1241" s="24">
        <v>213.17</v>
      </c>
      <c r="F1241" s="24">
        <v>114292000</v>
      </c>
      <c r="G1241" s="24">
        <v>1579750804</v>
      </c>
      <c r="H1241" s="7">
        <v>1239</v>
      </c>
      <c r="J1241" s="9">
        <f t="shared" si="19"/>
        <v>1.3454407150327965E-2</v>
      </c>
    </row>
    <row r="1242" spans="1:10" x14ac:dyDescent="0.25">
      <c r="A1242" t="s">
        <v>580</v>
      </c>
      <c r="B1242" s="24">
        <v>212.72</v>
      </c>
      <c r="C1242" s="24">
        <v>213.08</v>
      </c>
      <c r="D1242" s="24">
        <v>194.8</v>
      </c>
      <c r="E1242" s="24">
        <v>196.46</v>
      </c>
      <c r="F1242" s="24">
        <v>59581400</v>
      </c>
      <c r="G1242" s="24">
        <v>1456268364</v>
      </c>
      <c r="H1242" s="7">
        <v>1240</v>
      </c>
      <c r="J1242" s="9">
        <f t="shared" si="19"/>
        <v>-7.6438510718315117E-2</v>
      </c>
    </row>
    <row r="1243" spans="1:10" x14ac:dyDescent="0.25">
      <c r="A1243" t="s">
        <v>579</v>
      </c>
      <c r="B1243" s="24">
        <v>196.15</v>
      </c>
      <c r="C1243" s="24">
        <v>211.31</v>
      </c>
      <c r="D1243" s="24">
        <v>187.21</v>
      </c>
      <c r="E1243" s="24">
        <v>209.2</v>
      </c>
      <c r="F1243" s="24">
        <v>41486800</v>
      </c>
      <c r="G1243" s="24">
        <v>1551132855</v>
      </c>
      <c r="H1243" s="7">
        <v>1241</v>
      </c>
      <c r="J1243" s="9">
        <f t="shared" si="19"/>
        <v>6.6530716288554587E-2</v>
      </c>
    </row>
    <row r="1244" spans="1:10" x14ac:dyDescent="0.25">
      <c r="A1244" t="s">
        <v>578</v>
      </c>
      <c r="B1244" s="24">
        <v>209.64</v>
      </c>
      <c r="C1244" s="24">
        <v>212.48</v>
      </c>
      <c r="D1244" s="24">
        <v>195.64</v>
      </c>
      <c r="E1244" s="24">
        <v>195.64</v>
      </c>
      <c r="F1244" s="24">
        <v>44286500</v>
      </c>
      <c r="G1244" s="24">
        <v>1450959336</v>
      </c>
      <c r="H1244" s="7">
        <v>1242</v>
      </c>
      <c r="J1244" s="9">
        <f t="shared" si="19"/>
        <v>-6.6781148635756543E-2</v>
      </c>
    </row>
    <row r="1245" spans="1:10" x14ac:dyDescent="0.25">
      <c r="A1245" t="s">
        <v>577</v>
      </c>
      <c r="B1245" s="24">
        <v>195.99</v>
      </c>
      <c r="C1245" s="24">
        <v>197.38</v>
      </c>
      <c r="D1245" s="24">
        <v>170.06</v>
      </c>
      <c r="E1245" s="24">
        <v>174.4</v>
      </c>
      <c r="F1245" s="24">
        <v>38824100</v>
      </c>
      <c r="G1245" s="24">
        <v>1293778269</v>
      </c>
      <c r="H1245" s="7">
        <v>1243</v>
      </c>
      <c r="J1245" s="9">
        <f t="shared" si="19"/>
        <v>-0.110158681565386</v>
      </c>
    </row>
    <row r="1246" spans="1:10" x14ac:dyDescent="0.25">
      <c r="A1246" t="s">
        <v>576</v>
      </c>
      <c r="B1246" s="24">
        <v>173.63</v>
      </c>
      <c r="C1246" s="24">
        <v>180.37</v>
      </c>
      <c r="D1246" s="24">
        <v>159.99</v>
      </c>
      <c r="E1246" s="24">
        <v>165.73</v>
      </c>
      <c r="F1246" s="24">
        <v>44860900</v>
      </c>
      <c r="G1246" s="24">
        <v>1229805657</v>
      </c>
      <c r="H1246" s="7">
        <v>1244</v>
      </c>
      <c r="J1246" s="9">
        <f t="shared" si="19"/>
        <v>-4.5499049703392302E-2</v>
      </c>
    </row>
    <row r="1247" spans="1:10" x14ac:dyDescent="0.25">
      <c r="A1247" t="s">
        <v>575</v>
      </c>
      <c r="B1247" s="24">
        <v>165.03</v>
      </c>
      <c r="C1247" s="24">
        <v>179.89</v>
      </c>
      <c r="D1247" s="24">
        <v>159.54</v>
      </c>
      <c r="E1247" s="24">
        <v>179.89</v>
      </c>
      <c r="F1247" s="24">
        <v>30198600</v>
      </c>
      <c r="G1247" s="24">
        <v>1335240165</v>
      </c>
      <c r="H1247" s="7">
        <v>1245</v>
      </c>
      <c r="J1247" s="9">
        <f t="shared" si="19"/>
        <v>9.0044234381627494E-2</v>
      </c>
    </row>
    <row r="1248" spans="1:10" x14ac:dyDescent="0.25">
      <c r="A1248" t="s">
        <v>574</v>
      </c>
      <c r="B1248" s="24">
        <v>179.83</v>
      </c>
      <c r="C1248" s="24">
        <v>182.61</v>
      </c>
      <c r="D1248" s="24">
        <v>169.57</v>
      </c>
      <c r="E1248" s="24">
        <v>171.24</v>
      </c>
      <c r="F1248" s="24">
        <v>24269400</v>
      </c>
      <c r="G1248" s="24">
        <v>1271372743</v>
      </c>
      <c r="H1248" s="7">
        <v>1246</v>
      </c>
      <c r="J1248" s="9">
        <f t="shared" si="19"/>
        <v>-4.7767335817160667E-2</v>
      </c>
    </row>
    <row r="1249" spans="1:10" x14ac:dyDescent="0.25">
      <c r="A1249" t="s">
        <v>573</v>
      </c>
      <c r="B1249" s="24">
        <v>171.48</v>
      </c>
      <c r="C1249" s="24">
        <v>171.91</v>
      </c>
      <c r="D1249" s="24">
        <v>156.49</v>
      </c>
      <c r="E1249" s="24">
        <v>161.08000000000001</v>
      </c>
      <c r="F1249" s="24">
        <v>26831900</v>
      </c>
      <c r="G1249" s="24">
        <v>1196259877</v>
      </c>
      <c r="H1249" s="7">
        <v>1247</v>
      </c>
      <c r="J1249" s="9">
        <f t="shared" si="19"/>
        <v>-6.0648472125029031E-2</v>
      </c>
    </row>
    <row r="1250" spans="1:10" x14ac:dyDescent="0.25">
      <c r="A1250" t="s">
        <v>572</v>
      </c>
      <c r="B1250" s="24">
        <v>161.28</v>
      </c>
      <c r="C1250" s="24">
        <v>163.43</v>
      </c>
      <c r="D1250" s="24">
        <v>139.91</v>
      </c>
      <c r="E1250" s="24">
        <v>140.13999999999999</v>
      </c>
      <c r="F1250" s="24">
        <v>30810000</v>
      </c>
      <c r="G1250" s="24">
        <v>1041050569</v>
      </c>
      <c r="H1250" s="7">
        <v>1248</v>
      </c>
      <c r="J1250" s="9">
        <f t="shared" si="19"/>
        <v>-0.13107638888888898</v>
      </c>
    </row>
    <row r="1251" spans="1:10" x14ac:dyDescent="0.25">
      <c r="A1251" t="s">
        <v>571</v>
      </c>
      <c r="B1251" s="24">
        <v>139.65</v>
      </c>
      <c r="C1251" s="24">
        <v>143.54</v>
      </c>
      <c r="D1251" s="24">
        <v>119.17</v>
      </c>
      <c r="E1251" s="24">
        <v>132.63999999999999</v>
      </c>
      <c r="F1251" s="24">
        <v>35385900</v>
      </c>
      <c r="G1251" s="24">
        <v>985594980</v>
      </c>
      <c r="H1251" s="7">
        <v>1249</v>
      </c>
      <c r="J1251" s="9">
        <f t="shared" si="19"/>
        <v>-5.0196920873612737E-2</v>
      </c>
    </row>
    <row r="1252" spans="1:10" x14ac:dyDescent="0.25">
      <c r="A1252" t="s">
        <v>570</v>
      </c>
      <c r="B1252" s="24">
        <v>132.34</v>
      </c>
      <c r="C1252" s="24">
        <v>154.91</v>
      </c>
      <c r="D1252" s="24">
        <v>132.34</v>
      </c>
      <c r="E1252" s="24">
        <v>153.85</v>
      </c>
      <c r="F1252" s="24">
        <v>32658200</v>
      </c>
      <c r="G1252" s="24">
        <v>1143508447</v>
      </c>
      <c r="H1252" s="7">
        <v>1250</v>
      </c>
      <c r="J1252" s="9">
        <f t="shared" si="19"/>
        <v>0.16253589239836777</v>
      </c>
    </row>
    <row r="1253" spans="1:10" x14ac:dyDescent="0.25">
      <c r="A1253" t="s">
        <v>569</v>
      </c>
      <c r="B1253" s="24">
        <v>154.5</v>
      </c>
      <c r="C1253" s="24">
        <v>165.7</v>
      </c>
      <c r="D1253" s="24">
        <v>146.26</v>
      </c>
      <c r="E1253" s="24">
        <v>158.07</v>
      </c>
      <c r="F1253" s="24">
        <v>28103500</v>
      </c>
      <c r="G1253" s="24">
        <v>1175133347</v>
      </c>
      <c r="H1253" s="7">
        <v>1251</v>
      </c>
      <c r="J1253" s="9">
        <f t="shared" si="19"/>
        <v>2.3106796116504812E-2</v>
      </c>
    </row>
    <row r="1254" spans="1:10" x14ac:dyDescent="0.25">
      <c r="A1254" t="s">
        <v>568</v>
      </c>
      <c r="B1254" s="24">
        <v>157.97999999999999</v>
      </c>
      <c r="C1254" s="24">
        <v>170.25</v>
      </c>
      <c r="D1254" s="24">
        <v>153.87</v>
      </c>
      <c r="E1254" s="24">
        <v>155.65</v>
      </c>
      <c r="F1254" s="24">
        <v>28281400</v>
      </c>
      <c r="G1254" s="24">
        <v>1157470724</v>
      </c>
      <c r="H1254" s="7">
        <v>1252</v>
      </c>
      <c r="J1254" s="9">
        <f t="shared" si="19"/>
        <v>-1.4748702367388178E-2</v>
      </c>
    </row>
    <row r="1255" spans="1:10" x14ac:dyDescent="0.25">
      <c r="A1255" t="s">
        <v>567</v>
      </c>
      <c r="B1255" s="24">
        <v>154.85</v>
      </c>
      <c r="C1255" s="24">
        <v>193.87</v>
      </c>
      <c r="D1255" s="24">
        <v>154.85</v>
      </c>
      <c r="E1255" s="24">
        <v>188.59</v>
      </c>
      <c r="F1255" s="24">
        <v>98932600</v>
      </c>
      <c r="G1255" s="24">
        <v>1402828163</v>
      </c>
      <c r="H1255" s="7">
        <v>1253</v>
      </c>
      <c r="J1255" s="9">
        <f t="shared" si="19"/>
        <v>0.21788827897965779</v>
      </c>
    </row>
    <row r="1256" spans="1:10" x14ac:dyDescent="0.25">
      <c r="A1256" t="s">
        <v>566</v>
      </c>
      <c r="B1256" s="24">
        <v>188.58</v>
      </c>
      <c r="C1256" s="24">
        <v>193.8</v>
      </c>
      <c r="D1256" s="24">
        <v>180.68</v>
      </c>
      <c r="E1256" s="24">
        <v>185.86</v>
      </c>
      <c r="F1256" s="24">
        <v>32884200</v>
      </c>
      <c r="G1256" s="24">
        <v>1382848561</v>
      </c>
      <c r="H1256" s="7">
        <v>1254</v>
      </c>
      <c r="J1256" s="9">
        <f t="shared" si="19"/>
        <v>-1.4423586806660296E-2</v>
      </c>
    </row>
    <row r="1257" spans="1:10" x14ac:dyDescent="0.25">
      <c r="A1257" t="s">
        <v>565</v>
      </c>
      <c r="B1257" s="24">
        <v>186.13</v>
      </c>
      <c r="C1257" s="24">
        <v>195.55</v>
      </c>
      <c r="D1257" s="24">
        <v>185.55</v>
      </c>
      <c r="E1257" s="24">
        <v>195.31</v>
      </c>
      <c r="F1257" s="24">
        <v>23312700</v>
      </c>
      <c r="G1257" s="24">
        <v>1453586976</v>
      </c>
      <c r="H1257" s="7">
        <v>1255</v>
      </c>
      <c r="J1257" s="9">
        <f t="shared" si="19"/>
        <v>4.9320367485091103E-2</v>
      </c>
    </row>
    <row r="1258" spans="1:10" x14ac:dyDescent="0.25">
      <c r="A1258" t="s">
        <v>564</v>
      </c>
      <c r="B1258" s="24">
        <v>195.02</v>
      </c>
      <c r="C1258" s="24">
        <v>195.74</v>
      </c>
      <c r="D1258" s="24">
        <v>187.26</v>
      </c>
      <c r="E1258" s="24">
        <v>191.03</v>
      </c>
      <c r="F1258" s="24">
        <v>31110400</v>
      </c>
      <c r="G1258" s="24">
        <v>1422094546</v>
      </c>
      <c r="H1258" s="7">
        <v>1256</v>
      </c>
      <c r="J1258" s="9">
        <f t="shared" si="19"/>
        <v>-2.0459440057430053E-2</v>
      </c>
    </row>
    <row r="1259" spans="1:10" x14ac:dyDescent="0.25">
      <c r="A1259" t="s">
        <v>563</v>
      </c>
      <c r="B1259" s="24">
        <v>191.11</v>
      </c>
      <c r="C1259" s="24">
        <v>216.62</v>
      </c>
      <c r="D1259" s="24">
        <v>187.29</v>
      </c>
      <c r="E1259" s="24">
        <v>204.02</v>
      </c>
      <c r="F1259" s="24">
        <v>90278800</v>
      </c>
      <c r="G1259" s="24">
        <v>1519194694</v>
      </c>
      <c r="H1259" s="7">
        <v>1257</v>
      </c>
      <c r="J1259" s="9">
        <f t="shared" si="19"/>
        <v>6.7552718329757705E-2</v>
      </c>
    </row>
    <row r="1260" spans="1:10" x14ac:dyDescent="0.25">
      <c r="A1260" t="s">
        <v>562</v>
      </c>
      <c r="B1260" s="24">
        <v>204.04</v>
      </c>
      <c r="C1260" s="24">
        <v>212.4</v>
      </c>
      <c r="D1260" s="24">
        <v>189.02</v>
      </c>
      <c r="E1260" s="24">
        <v>195.52</v>
      </c>
      <c r="F1260" s="24">
        <v>84970400</v>
      </c>
      <c r="G1260" s="24">
        <v>1456245911</v>
      </c>
      <c r="H1260" s="7">
        <v>1258</v>
      </c>
      <c r="J1260" s="9">
        <f t="shared" si="19"/>
        <v>-4.175651832973918E-2</v>
      </c>
    </row>
    <row r="1261" spans="1:10" x14ac:dyDescent="0.25">
      <c r="A1261" t="s">
        <v>561</v>
      </c>
      <c r="B1261" s="24">
        <v>195.49</v>
      </c>
      <c r="C1261" s="24">
        <v>200.88</v>
      </c>
      <c r="D1261" s="24">
        <v>189.33</v>
      </c>
      <c r="E1261" s="24">
        <v>194.37</v>
      </c>
      <c r="F1261" s="24">
        <v>38380000</v>
      </c>
      <c r="G1261" s="24">
        <v>1448122149</v>
      </c>
      <c r="H1261" s="7">
        <v>1259</v>
      </c>
      <c r="J1261" s="9">
        <f t="shared" si="19"/>
        <v>-5.7291933091206939E-3</v>
      </c>
    </row>
    <row r="1262" spans="1:10" x14ac:dyDescent="0.25">
      <c r="A1262" t="s">
        <v>560</v>
      </c>
      <c r="B1262" s="24">
        <v>195.08</v>
      </c>
      <c r="C1262" s="24">
        <v>199.43</v>
      </c>
      <c r="D1262" s="24">
        <v>192.47</v>
      </c>
      <c r="E1262" s="24">
        <v>194.09</v>
      </c>
      <c r="F1262" s="24">
        <v>26363200</v>
      </c>
      <c r="G1262" s="24">
        <v>1446403716</v>
      </c>
      <c r="H1262" s="7">
        <v>1260</v>
      </c>
      <c r="J1262" s="9">
        <f t="shared" si="19"/>
        <v>-5.074841090834576E-3</v>
      </c>
    </row>
    <row r="1263" spans="1:10" x14ac:dyDescent="0.25">
      <c r="A1263" t="s">
        <v>559</v>
      </c>
      <c r="B1263" s="24">
        <v>194</v>
      </c>
      <c r="C1263" s="24">
        <v>196.91</v>
      </c>
      <c r="D1263" s="24">
        <v>181.57</v>
      </c>
      <c r="E1263" s="24">
        <v>185.61</v>
      </c>
      <c r="F1263" s="24">
        <v>30108800</v>
      </c>
      <c r="G1263" s="24">
        <v>1383555040</v>
      </c>
      <c r="H1263" s="7">
        <v>1261</v>
      </c>
      <c r="J1263" s="9">
        <f t="shared" si="19"/>
        <v>-4.3247422680412304E-2</v>
      </c>
    </row>
    <row r="1264" spans="1:10" x14ac:dyDescent="0.25">
      <c r="A1264" t="s">
        <v>558</v>
      </c>
      <c r="B1264" s="24">
        <v>185.11</v>
      </c>
      <c r="C1264" s="24">
        <v>187.66</v>
      </c>
      <c r="D1264" s="24">
        <v>169.34</v>
      </c>
      <c r="E1264" s="24">
        <v>185.25</v>
      </c>
      <c r="F1264" s="24">
        <v>40505200</v>
      </c>
      <c r="G1264" s="24">
        <v>1381269251</v>
      </c>
      <c r="H1264" s="7">
        <v>1262</v>
      </c>
      <c r="J1264" s="9">
        <f t="shared" si="19"/>
        <v>7.5630706066655686E-4</v>
      </c>
    </row>
    <row r="1265" spans="1:10" x14ac:dyDescent="0.25">
      <c r="A1265" t="s">
        <v>557</v>
      </c>
      <c r="B1265" s="24">
        <v>185.45</v>
      </c>
      <c r="C1265" s="24">
        <v>187.95</v>
      </c>
      <c r="D1265" s="24">
        <v>172.46</v>
      </c>
      <c r="E1265" s="24">
        <v>172.82</v>
      </c>
      <c r="F1265" s="24">
        <v>25327200</v>
      </c>
      <c r="G1265" s="24">
        <v>1288935098</v>
      </c>
      <c r="H1265" s="7">
        <v>1263</v>
      </c>
      <c r="J1265" s="9">
        <f t="shared" si="19"/>
        <v>-6.8104610407117808E-2</v>
      </c>
    </row>
    <row r="1266" spans="1:10" x14ac:dyDescent="0.25">
      <c r="A1266" t="s">
        <v>556</v>
      </c>
      <c r="B1266" s="24">
        <v>173.15</v>
      </c>
      <c r="C1266" s="24">
        <v>180.05</v>
      </c>
      <c r="D1266" s="24">
        <v>171.76</v>
      </c>
      <c r="E1266" s="24">
        <v>178.51</v>
      </c>
      <c r="F1266" s="24">
        <v>29249300</v>
      </c>
      <c r="G1266" s="24">
        <v>1331694834</v>
      </c>
      <c r="H1266" s="7">
        <v>1264</v>
      </c>
      <c r="J1266" s="9">
        <f t="shared" si="19"/>
        <v>3.0955818654345855E-2</v>
      </c>
    </row>
    <row r="1267" spans="1:10" x14ac:dyDescent="0.25">
      <c r="A1267" t="s">
        <v>555</v>
      </c>
      <c r="B1267" s="24">
        <v>179.2</v>
      </c>
      <c r="C1267" s="24">
        <v>186.23</v>
      </c>
      <c r="D1267" s="24">
        <v>177.26</v>
      </c>
      <c r="E1267" s="24">
        <v>184.75</v>
      </c>
      <c r="F1267" s="24">
        <v>34656300</v>
      </c>
      <c r="G1267" s="24">
        <v>1378639548</v>
      </c>
      <c r="H1267" s="7">
        <v>1265</v>
      </c>
      <c r="J1267" s="9">
        <f t="shared" si="19"/>
        <v>3.097098214285721E-2</v>
      </c>
    </row>
    <row r="1268" spans="1:10" x14ac:dyDescent="0.25">
      <c r="A1268" t="s">
        <v>554</v>
      </c>
      <c r="B1268" s="24">
        <v>185.15</v>
      </c>
      <c r="C1268" s="24">
        <v>186.24</v>
      </c>
      <c r="D1268" s="24">
        <v>181.42</v>
      </c>
      <c r="E1268" s="24">
        <v>182.93</v>
      </c>
      <c r="F1268" s="24">
        <v>19076200</v>
      </c>
      <c r="G1268" s="24">
        <v>1365419589</v>
      </c>
      <c r="H1268" s="7">
        <v>1266</v>
      </c>
      <c r="J1268" s="9">
        <f t="shared" si="19"/>
        <v>-1.1990278152849036E-2</v>
      </c>
    </row>
    <row r="1269" spans="1:10" x14ac:dyDescent="0.25">
      <c r="A1269" t="s">
        <v>553</v>
      </c>
      <c r="B1269" s="24">
        <v>183.17</v>
      </c>
      <c r="C1269" s="24">
        <v>189.19</v>
      </c>
      <c r="D1269" s="24">
        <v>180.28</v>
      </c>
      <c r="E1269" s="24">
        <v>186.99</v>
      </c>
      <c r="F1269" s="24">
        <v>25612400</v>
      </c>
      <c r="G1269" s="24">
        <v>1396039702</v>
      </c>
      <c r="H1269" s="7">
        <v>1267</v>
      </c>
      <c r="J1269" s="9">
        <f t="shared" si="19"/>
        <v>2.0854943495113947E-2</v>
      </c>
    </row>
    <row r="1270" spans="1:10" x14ac:dyDescent="0.25">
      <c r="A1270" t="s">
        <v>552</v>
      </c>
      <c r="B1270" s="24">
        <v>186.92</v>
      </c>
      <c r="C1270" s="24">
        <v>189.96</v>
      </c>
      <c r="D1270" s="24">
        <v>186.13</v>
      </c>
      <c r="E1270" s="24">
        <v>186.97</v>
      </c>
      <c r="F1270" s="24">
        <v>28791800</v>
      </c>
      <c r="G1270" s="24">
        <v>1397163206</v>
      </c>
      <c r="H1270" s="7">
        <v>1268</v>
      </c>
      <c r="J1270" s="9">
        <f t="shared" si="19"/>
        <v>2.6749411512952799E-4</v>
      </c>
    </row>
    <row r="1271" spans="1:10" x14ac:dyDescent="0.25">
      <c r="A1271" t="s">
        <v>551</v>
      </c>
      <c r="B1271" s="24">
        <v>186.96</v>
      </c>
      <c r="C1271" s="24">
        <v>195.55</v>
      </c>
      <c r="D1271" s="24">
        <v>185.73</v>
      </c>
      <c r="E1271" s="24">
        <v>193.83</v>
      </c>
      <c r="F1271" s="24">
        <v>41127900</v>
      </c>
      <c r="G1271" s="24">
        <v>1448777367</v>
      </c>
      <c r="H1271" s="7">
        <v>1269</v>
      </c>
      <c r="J1271" s="9">
        <f t="shared" si="19"/>
        <v>3.6745827984595657E-2</v>
      </c>
    </row>
    <row r="1272" spans="1:10" x14ac:dyDescent="0.25">
      <c r="A1272" t="s">
        <v>550</v>
      </c>
      <c r="B1272" s="24">
        <v>193.71</v>
      </c>
      <c r="C1272" s="24">
        <v>195</v>
      </c>
      <c r="D1272" s="24">
        <v>188.43</v>
      </c>
      <c r="E1272" s="24">
        <v>189.13</v>
      </c>
      <c r="F1272" s="24">
        <v>25336000</v>
      </c>
      <c r="G1272" s="24">
        <v>1414049302</v>
      </c>
      <c r="H1272" s="7">
        <v>1270</v>
      </c>
      <c r="J1272" s="9">
        <f t="shared" si="19"/>
        <v>-2.3643590934902751E-2</v>
      </c>
    </row>
    <row r="1273" spans="1:10" x14ac:dyDescent="0.25">
      <c r="A1273" t="s">
        <v>549</v>
      </c>
      <c r="B1273" s="24">
        <v>189.07</v>
      </c>
      <c r="C1273" s="24">
        <v>197.91</v>
      </c>
      <c r="D1273" s="24">
        <v>187.05</v>
      </c>
      <c r="E1273" s="24">
        <v>197.19</v>
      </c>
      <c r="F1273" s="24">
        <v>32441600</v>
      </c>
      <c r="G1273" s="24">
        <v>1474700620</v>
      </c>
      <c r="H1273" s="7">
        <v>1271</v>
      </c>
      <c r="J1273" s="9">
        <f t="shared" si="19"/>
        <v>4.2947056645686807E-2</v>
      </c>
    </row>
    <row r="1274" spans="1:10" x14ac:dyDescent="0.25">
      <c r="A1274" t="s">
        <v>548</v>
      </c>
      <c r="B1274" s="24">
        <v>196.58</v>
      </c>
      <c r="C1274" s="24">
        <v>205.5</v>
      </c>
      <c r="D1274" s="24">
        <v>194.97</v>
      </c>
      <c r="E1274" s="24">
        <v>203.85</v>
      </c>
      <c r="F1274" s="24">
        <v>35117200</v>
      </c>
      <c r="G1274" s="24">
        <v>1524837411</v>
      </c>
      <c r="H1274" s="7">
        <v>1272</v>
      </c>
      <c r="J1274" s="9">
        <f t="shared" si="19"/>
        <v>3.6982399023298307E-2</v>
      </c>
    </row>
    <row r="1275" spans="1:10" x14ac:dyDescent="0.25">
      <c r="A1275" t="s">
        <v>547</v>
      </c>
      <c r="B1275" s="24">
        <v>203.74</v>
      </c>
      <c r="C1275" s="24">
        <v>205.87</v>
      </c>
      <c r="D1275" s="24">
        <v>193.33</v>
      </c>
      <c r="E1275" s="24">
        <v>199.21</v>
      </c>
      <c r="F1275" s="24">
        <v>31657100</v>
      </c>
      <c r="G1275" s="24">
        <v>1490538338</v>
      </c>
      <c r="H1275" s="7">
        <v>1273</v>
      </c>
      <c r="J1275" s="9">
        <f t="shared" si="19"/>
        <v>-2.2234220084421327E-2</v>
      </c>
    </row>
    <row r="1276" spans="1:10" x14ac:dyDescent="0.25">
      <c r="A1276" t="s">
        <v>546</v>
      </c>
      <c r="B1276" s="24">
        <v>199.56</v>
      </c>
      <c r="C1276" s="24">
        <v>205.54</v>
      </c>
      <c r="D1276" s="24">
        <v>195.78</v>
      </c>
      <c r="E1276" s="24">
        <v>200.96</v>
      </c>
      <c r="F1276" s="24">
        <v>30972000</v>
      </c>
      <c r="G1276" s="24">
        <v>1504038896</v>
      </c>
      <c r="H1276" s="7">
        <v>1274</v>
      </c>
      <c r="J1276" s="9">
        <f t="shared" si="19"/>
        <v>7.0154339547003688E-3</v>
      </c>
    </row>
    <row r="1277" spans="1:10" x14ac:dyDescent="0.25">
      <c r="A1277" t="s">
        <v>545</v>
      </c>
      <c r="B1277" s="24">
        <v>200.82</v>
      </c>
      <c r="C1277" s="24">
        <v>209.11</v>
      </c>
      <c r="D1277" s="24">
        <v>199.59</v>
      </c>
      <c r="E1277" s="24">
        <v>205.79</v>
      </c>
      <c r="F1277" s="24">
        <v>28677400</v>
      </c>
      <c r="G1277" s="24">
        <v>1540608081</v>
      </c>
      <c r="H1277" s="7">
        <v>1275</v>
      </c>
      <c r="J1277" s="9">
        <f t="shared" si="19"/>
        <v>2.474853102280649E-2</v>
      </c>
    </row>
    <row r="1278" spans="1:10" x14ac:dyDescent="0.25">
      <c r="A1278" t="s">
        <v>544</v>
      </c>
      <c r="B1278" s="24">
        <v>206.22</v>
      </c>
      <c r="C1278" s="24">
        <v>210.64</v>
      </c>
      <c r="D1278" s="24">
        <v>201.38</v>
      </c>
      <c r="E1278" s="24">
        <v>205.49</v>
      </c>
      <c r="F1278" s="24">
        <v>30017500</v>
      </c>
      <c r="G1278" s="24">
        <v>1538769391</v>
      </c>
      <c r="H1278" s="7">
        <v>1276</v>
      </c>
      <c r="J1278" s="9">
        <f t="shared" si="19"/>
        <v>-3.5399088352244677E-3</v>
      </c>
    </row>
    <row r="1279" spans="1:10" x14ac:dyDescent="0.25">
      <c r="A1279" t="s">
        <v>543</v>
      </c>
      <c r="B1279" s="24">
        <v>205.59</v>
      </c>
      <c r="C1279" s="24">
        <v>207.19</v>
      </c>
      <c r="D1279" s="24">
        <v>192.14</v>
      </c>
      <c r="E1279" s="24">
        <v>198.17</v>
      </c>
      <c r="F1279" s="24">
        <v>36281800</v>
      </c>
      <c r="G1279" s="24">
        <v>1484314689</v>
      </c>
      <c r="H1279" s="7">
        <v>1277</v>
      </c>
      <c r="J1279" s="9">
        <f t="shared" si="19"/>
        <v>-3.6091249574395717E-2</v>
      </c>
    </row>
    <row r="1280" spans="1:10" x14ac:dyDescent="0.25">
      <c r="A1280" t="s">
        <v>542</v>
      </c>
      <c r="B1280" s="24">
        <v>198.32</v>
      </c>
      <c r="C1280" s="24">
        <v>202.89</v>
      </c>
      <c r="D1280" s="24">
        <v>195.35</v>
      </c>
      <c r="E1280" s="24">
        <v>199.44</v>
      </c>
      <c r="F1280" s="24">
        <v>29888400</v>
      </c>
      <c r="G1280" s="24">
        <v>1494261423</v>
      </c>
      <c r="H1280" s="7">
        <v>1278</v>
      </c>
      <c r="J1280" s="9">
        <f t="shared" si="19"/>
        <v>5.6474384832594015E-3</v>
      </c>
    </row>
    <row r="1281" spans="1:10" x14ac:dyDescent="0.25">
      <c r="A1281" t="s">
        <v>541</v>
      </c>
      <c r="B1281" s="24">
        <v>199.8</v>
      </c>
      <c r="C1281" s="24">
        <v>206.13</v>
      </c>
      <c r="D1281" s="24">
        <v>192.73</v>
      </c>
      <c r="E1281" s="24">
        <v>203.52</v>
      </c>
      <c r="F1281" s="24">
        <v>37532600</v>
      </c>
      <c r="G1281" s="24">
        <v>1525243686</v>
      </c>
      <c r="H1281" s="7">
        <v>1279</v>
      </c>
      <c r="J1281" s="9">
        <f t="shared" si="19"/>
        <v>1.8618618618618611E-2</v>
      </c>
    </row>
    <row r="1282" spans="1:10" x14ac:dyDescent="0.25">
      <c r="A1282" t="s">
        <v>540</v>
      </c>
      <c r="B1282" s="24">
        <v>203.85</v>
      </c>
      <c r="C1282" s="24">
        <v>233.53</v>
      </c>
      <c r="D1282" s="24">
        <v>198.92</v>
      </c>
      <c r="E1282" s="24">
        <v>232.02</v>
      </c>
      <c r="F1282" s="24">
        <v>63100100</v>
      </c>
      <c r="G1282" s="24">
        <v>1739239238</v>
      </c>
      <c r="H1282" s="7">
        <v>1280</v>
      </c>
      <c r="J1282" s="9">
        <f t="shared" si="19"/>
        <v>0.13818984547461377</v>
      </c>
    </row>
    <row r="1283" spans="1:10" x14ac:dyDescent="0.25">
      <c r="A1283" t="s">
        <v>539</v>
      </c>
      <c r="B1283" s="24">
        <v>231.58</v>
      </c>
      <c r="C1283" s="24">
        <v>260.60000000000002</v>
      </c>
      <c r="D1283" s="24">
        <v>229.08</v>
      </c>
      <c r="E1283" s="24">
        <v>233.62</v>
      </c>
      <c r="F1283" s="24">
        <v>98375504</v>
      </c>
      <c r="G1283" s="24">
        <v>1751749056</v>
      </c>
      <c r="H1283" s="7">
        <v>1281</v>
      </c>
      <c r="J1283" s="9">
        <f t="shared" si="19"/>
        <v>8.8090508679505661E-3</v>
      </c>
    </row>
    <row r="1284" spans="1:10" x14ac:dyDescent="0.25">
      <c r="A1284" t="s">
        <v>538</v>
      </c>
      <c r="B1284" s="24">
        <v>233.84</v>
      </c>
      <c r="C1284" s="24">
        <v>240.41</v>
      </c>
      <c r="D1284" s="24">
        <v>219.42</v>
      </c>
      <c r="E1284" s="24">
        <v>224.28</v>
      </c>
      <c r="F1284" s="24">
        <v>50324200</v>
      </c>
      <c r="G1284" s="24">
        <v>1682141377</v>
      </c>
      <c r="H1284" s="7">
        <v>1282</v>
      </c>
      <c r="J1284" s="9">
        <f t="shared" ref="J1284:J1347" si="20">(E1284-B1284)/B1284</f>
        <v>-4.088265480670545E-2</v>
      </c>
    </row>
    <row r="1285" spans="1:10" x14ac:dyDescent="0.25">
      <c r="A1285" t="s">
        <v>537</v>
      </c>
      <c r="B1285" s="24">
        <v>224.67</v>
      </c>
      <c r="C1285" s="24">
        <v>329.98</v>
      </c>
      <c r="D1285" s="24">
        <v>224.67</v>
      </c>
      <c r="E1285" s="24">
        <v>288.7</v>
      </c>
      <c r="F1285" s="24">
        <v>220487008</v>
      </c>
      <c r="G1285" s="24">
        <v>2165865630</v>
      </c>
      <c r="H1285" s="7">
        <v>1283</v>
      </c>
      <c r="J1285" s="9">
        <f t="shared" si="20"/>
        <v>0.28499577157608941</v>
      </c>
    </row>
    <row r="1286" spans="1:10" x14ac:dyDescent="0.25">
      <c r="A1286" t="s">
        <v>536</v>
      </c>
      <c r="B1286" s="24">
        <v>288.2</v>
      </c>
      <c r="C1286" s="24">
        <v>327.25</v>
      </c>
      <c r="D1286" s="24">
        <v>287.82</v>
      </c>
      <c r="E1286" s="24">
        <v>294.2</v>
      </c>
      <c r="F1286" s="24">
        <v>107973000</v>
      </c>
      <c r="G1286" s="24">
        <v>2207684757</v>
      </c>
      <c r="H1286" s="7">
        <v>1284</v>
      </c>
      <c r="J1286" s="9">
        <f t="shared" si="20"/>
        <v>2.0818875780707843E-2</v>
      </c>
    </row>
    <row r="1287" spans="1:10" x14ac:dyDescent="0.25">
      <c r="A1287" t="s">
        <v>535</v>
      </c>
      <c r="B1287" s="24">
        <v>293.77</v>
      </c>
      <c r="C1287" s="24">
        <v>300.52</v>
      </c>
      <c r="D1287" s="24">
        <v>275.94</v>
      </c>
      <c r="E1287" s="24">
        <v>279.58</v>
      </c>
      <c r="F1287" s="24">
        <v>58023900</v>
      </c>
      <c r="G1287" s="24">
        <v>2098544166</v>
      </c>
      <c r="H1287" s="7">
        <v>1285</v>
      </c>
      <c r="J1287" s="9">
        <f t="shared" si="20"/>
        <v>-4.8303094257412256E-2</v>
      </c>
    </row>
    <row r="1288" spans="1:10" x14ac:dyDescent="0.25">
      <c r="A1288" t="s">
        <v>534</v>
      </c>
      <c r="B1288" s="24">
        <v>280.29000000000002</v>
      </c>
      <c r="C1288" s="24">
        <v>299.98</v>
      </c>
      <c r="D1288" s="24">
        <v>260.52999999999997</v>
      </c>
      <c r="E1288" s="24">
        <v>291.5</v>
      </c>
      <c r="F1288" s="24">
        <v>74971200</v>
      </c>
      <c r="G1288" s="24">
        <v>2188595076</v>
      </c>
      <c r="H1288" s="7">
        <v>1286</v>
      </c>
      <c r="J1288" s="9">
        <f t="shared" si="20"/>
        <v>3.9994291626529586E-2</v>
      </c>
    </row>
    <row r="1289" spans="1:10" x14ac:dyDescent="0.25">
      <c r="A1289" t="s">
        <v>533</v>
      </c>
      <c r="B1289" s="24">
        <v>290.45999999999998</v>
      </c>
      <c r="C1289" s="24">
        <v>299.14</v>
      </c>
      <c r="D1289" s="24">
        <v>287.73</v>
      </c>
      <c r="E1289" s="24">
        <v>292.57</v>
      </c>
      <c r="F1289" s="24">
        <v>47798300</v>
      </c>
      <c r="G1289" s="24">
        <v>2197182598</v>
      </c>
      <c r="H1289" s="7">
        <v>1287</v>
      </c>
      <c r="J1289" s="9">
        <f t="shared" si="20"/>
        <v>7.2643393238312117E-3</v>
      </c>
    </row>
    <row r="1290" spans="1:10" x14ac:dyDescent="0.25">
      <c r="A1290" t="s">
        <v>532</v>
      </c>
      <c r="B1290" s="24">
        <v>292.95999999999998</v>
      </c>
      <c r="C1290" s="24">
        <v>315.37</v>
      </c>
      <c r="D1290" s="24">
        <v>291.18</v>
      </c>
      <c r="E1290" s="24">
        <v>315.37</v>
      </c>
      <c r="F1290" s="24">
        <v>58804500</v>
      </c>
      <c r="G1290" s="24">
        <v>2369020416</v>
      </c>
      <c r="H1290" s="7">
        <v>1288</v>
      </c>
      <c r="J1290" s="9">
        <f t="shared" si="20"/>
        <v>7.6495084653195072E-2</v>
      </c>
    </row>
    <row r="1291" spans="1:10" x14ac:dyDescent="0.25">
      <c r="A1291" t="s">
        <v>531</v>
      </c>
      <c r="B1291" s="24">
        <v>317.91000000000003</v>
      </c>
      <c r="C1291" s="24">
        <v>320.64999999999998</v>
      </c>
      <c r="D1291" s="24">
        <v>306.68</v>
      </c>
      <c r="E1291" s="24">
        <v>315.89</v>
      </c>
      <c r="F1291" s="24">
        <v>53632700</v>
      </c>
      <c r="G1291" s="24">
        <v>2373557405</v>
      </c>
      <c r="H1291" s="7">
        <v>1289</v>
      </c>
      <c r="J1291" s="9">
        <f t="shared" si="20"/>
        <v>-6.353999559623914E-3</v>
      </c>
    </row>
    <row r="1292" spans="1:10" x14ac:dyDescent="0.25">
      <c r="A1292" t="s">
        <v>530</v>
      </c>
      <c r="B1292" s="24">
        <v>315.27999999999997</v>
      </c>
      <c r="C1292" s="24">
        <v>409.77</v>
      </c>
      <c r="D1292" s="24">
        <v>315.27999999999997</v>
      </c>
      <c r="E1292" s="24">
        <v>399.85</v>
      </c>
      <c r="F1292" s="24">
        <v>267415008</v>
      </c>
      <c r="G1292" s="24">
        <v>3005201819</v>
      </c>
      <c r="H1292" s="7">
        <v>1290</v>
      </c>
      <c r="J1292" s="9">
        <f t="shared" si="20"/>
        <v>0.26823775691448887</v>
      </c>
    </row>
    <row r="1293" spans="1:10" x14ac:dyDescent="0.25">
      <c r="A1293" t="s">
        <v>529</v>
      </c>
      <c r="B1293" s="24">
        <v>400.42</v>
      </c>
      <c r="C1293" s="24">
        <v>400.63</v>
      </c>
      <c r="D1293" s="24">
        <v>358.23</v>
      </c>
      <c r="E1293" s="24">
        <v>362.89</v>
      </c>
      <c r="F1293" s="24">
        <v>121516000</v>
      </c>
      <c r="G1293" s="24">
        <v>2728163397</v>
      </c>
      <c r="H1293" s="7">
        <v>1291</v>
      </c>
      <c r="J1293" s="9">
        <f t="shared" si="20"/>
        <v>-9.3726587083562324E-2</v>
      </c>
    </row>
    <row r="1294" spans="1:10" x14ac:dyDescent="0.25">
      <c r="A1294" t="s">
        <v>528</v>
      </c>
      <c r="B1294" s="24">
        <v>362.5</v>
      </c>
      <c r="C1294" s="24">
        <v>369.19</v>
      </c>
      <c r="D1294" s="24">
        <v>351.23</v>
      </c>
      <c r="E1294" s="24">
        <v>356.78</v>
      </c>
      <c r="F1294" s="24">
        <v>57630700</v>
      </c>
      <c r="G1294" s="24">
        <v>2682938534</v>
      </c>
      <c r="H1294" s="7">
        <v>1292</v>
      </c>
      <c r="J1294" s="9">
        <f t="shared" si="20"/>
        <v>-1.5779310344827661E-2</v>
      </c>
    </row>
    <row r="1295" spans="1:10" x14ac:dyDescent="0.25">
      <c r="A1295" t="s">
        <v>527</v>
      </c>
      <c r="B1295" s="24">
        <v>357.16</v>
      </c>
      <c r="C1295" s="24">
        <v>367.34</v>
      </c>
      <c r="D1295" s="24">
        <v>354.49</v>
      </c>
      <c r="E1295" s="24">
        <v>359.55</v>
      </c>
      <c r="F1295" s="24">
        <v>50014900</v>
      </c>
      <c r="G1295" s="24">
        <v>2704498388</v>
      </c>
      <c r="H1295" s="7">
        <v>1293</v>
      </c>
      <c r="J1295" s="9">
        <f t="shared" si="20"/>
        <v>6.6916787994175889E-3</v>
      </c>
    </row>
    <row r="1296" spans="1:10" x14ac:dyDescent="0.25">
      <c r="A1296" t="s">
        <v>526</v>
      </c>
      <c r="B1296" s="24">
        <v>359.59</v>
      </c>
      <c r="C1296" s="24">
        <v>375.7</v>
      </c>
      <c r="D1296" s="24">
        <v>358.69</v>
      </c>
      <c r="E1296" s="24">
        <v>368.34</v>
      </c>
      <c r="F1296" s="24">
        <v>44586300</v>
      </c>
      <c r="G1296" s="24">
        <v>2771345054</v>
      </c>
      <c r="H1296" s="7">
        <v>1294</v>
      </c>
      <c r="J1296" s="9">
        <f t="shared" si="20"/>
        <v>2.4333268444617483E-2</v>
      </c>
    </row>
    <row r="1297" spans="1:10" x14ac:dyDescent="0.25">
      <c r="A1297" t="s">
        <v>525</v>
      </c>
      <c r="B1297" s="24">
        <v>368.57</v>
      </c>
      <c r="C1297" s="24">
        <v>380.34</v>
      </c>
      <c r="D1297" s="24">
        <v>368.17</v>
      </c>
      <c r="E1297" s="24">
        <v>378.32</v>
      </c>
      <c r="F1297" s="24">
        <v>34978600</v>
      </c>
      <c r="G1297" s="24">
        <v>2847165107</v>
      </c>
      <c r="H1297" s="7">
        <v>1295</v>
      </c>
      <c r="J1297" s="9">
        <f t="shared" si="20"/>
        <v>2.6453590905391108E-2</v>
      </c>
    </row>
    <row r="1298" spans="1:10" x14ac:dyDescent="0.25">
      <c r="A1298" t="s">
        <v>524</v>
      </c>
      <c r="B1298" s="24">
        <v>377.92</v>
      </c>
      <c r="C1298" s="24">
        <v>393.35</v>
      </c>
      <c r="D1298" s="24">
        <v>376.34</v>
      </c>
      <c r="E1298" s="24">
        <v>393.35</v>
      </c>
      <c r="F1298" s="24">
        <v>55440700</v>
      </c>
      <c r="G1298" s="24">
        <v>2961050147</v>
      </c>
      <c r="H1298" s="7">
        <v>1296</v>
      </c>
      <c r="J1298" s="9">
        <f t="shared" si="20"/>
        <v>4.0828746824724829E-2</v>
      </c>
    </row>
    <row r="1299" spans="1:10" x14ac:dyDescent="0.25">
      <c r="A1299" t="s">
        <v>523</v>
      </c>
      <c r="B1299" s="24">
        <v>393.53</v>
      </c>
      <c r="C1299" s="24">
        <v>395.92</v>
      </c>
      <c r="D1299" s="24">
        <v>329.27</v>
      </c>
      <c r="E1299" s="24">
        <v>350.17</v>
      </c>
      <c r="F1299" s="24">
        <v>54813400</v>
      </c>
      <c r="G1299" s="24">
        <v>2636713155</v>
      </c>
      <c r="H1299" s="7">
        <v>1297</v>
      </c>
      <c r="J1299" s="9">
        <f t="shared" si="20"/>
        <v>-0.11018219703707458</v>
      </c>
    </row>
    <row r="1300" spans="1:10" x14ac:dyDescent="0.25">
      <c r="A1300" t="s">
        <v>522</v>
      </c>
      <c r="B1300" s="24">
        <v>354.63</v>
      </c>
      <c r="C1300" s="24">
        <v>373.08</v>
      </c>
      <c r="D1300" s="24">
        <v>338.23</v>
      </c>
      <c r="E1300" s="24">
        <v>356.39</v>
      </c>
      <c r="F1300" s="24">
        <v>34945200</v>
      </c>
      <c r="G1300" s="24">
        <v>2685792561</v>
      </c>
      <c r="H1300" s="7">
        <v>1298</v>
      </c>
      <c r="J1300" s="9">
        <f t="shared" si="20"/>
        <v>4.9629190987789838E-3</v>
      </c>
    </row>
    <row r="1301" spans="1:10" x14ac:dyDescent="0.25">
      <c r="A1301" t="s">
        <v>521</v>
      </c>
      <c r="B1301" s="24">
        <v>356.94</v>
      </c>
      <c r="C1301" s="24">
        <v>357.21</v>
      </c>
      <c r="D1301" s="24">
        <v>301.83999999999997</v>
      </c>
      <c r="E1301" s="24">
        <v>316.13</v>
      </c>
      <c r="F1301" s="24">
        <v>44170200</v>
      </c>
      <c r="G1301" s="24">
        <v>2383043723</v>
      </c>
      <c r="H1301" s="7">
        <v>1299</v>
      </c>
      <c r="J1301" s="9">
        <f t="shared" si="20"/>
        <v>-0.1143329411105508</v>
      </c>
    </row>
    <row r="1302" spans="1:10" x14ac:dyDescent="0.25">
      <c r="A1302" t="s">
        <v>520</v>
      </c>
      <c r="B1302" s="24">
        <v>316.88</v>
      </c>
      <c r="C1302" s="24">
        <v>333.83</v>
      </c>
      <c r="D1302" s="24">
        <v>286.52999999999997</v>
      </c>
      <c r="E1302" s="24">
        <v>327.23</v>
      </c>
      <c r="F1302" s="24">
        <v>53928800</v>
      </c>
      <c r="G1302" s="24">
        <v>2467362782</v>
      </c>
      <c r="H1302" s="7">
        <v>1300</v>
      </c>
      <c r="J1302" s="9">
        <f t="shared" si="20"/>
        <v>3.2662206513506764E-2</v>
      </c>
    </row>
    <row r="1303" spans="1:10" x14ac:dyDescent="0.25">
      <c r="A1303" t="s">
        <v>519</v>
      </c>
      <c r="B1303" s="24">
        <v>328.15</v>
      </c>
      <c r="C1303" s="24">
        <v>348.45</v>
      </c>
      <c r="D1303" s="24">
        <v>326.95</v>
      </c>
      <c r="E1303" s="24">
        <v>347.17</v>
      </c>
      <c r="F1303" s="24">
        <v>35294300</v>
      </c>
      <c r="G1303" s="24">
        <v>2618345885</v>
      </c>
      <c r="H1303" s="7">
        <v>1301</v>
      </c>
      <c r="J1303" s="9">
        <f t="shared" si="20"/>
        <v>5.7961298186804934E-2</v>
      </c>
    </row>
    <row r="1304" spans="1:10" x14ac:dyDescent="0.25">
      <c r="A1304" t="s">
        <v>518</v>
      </c>
      <c r="B1304" s="24">
        <v>346.45</v>
      </c>
      <c r="C1304" s="24">
        <v>347.57</v>
      </c>
      <c r="D1304" s="24">
        <v>333.8</v>
      </c>
      <c r="E1304" s="24">
        <v>343.91</v>
      </c>
      <c r="F1304" s="24">
        <v>24715700</v>
      </c>
      <c r="G1304" s="24">
        <v>2594452880</v>
      </c>
      <c r="H1304" s="7">
        <v>1302</v>
      </c>
      <c r="J1304" s="9">
        <f t="shared" si="20"/>
        <v>-7.3315052677152947E-3</v>
      </c>
    </row>
    <row r="1305" spans="1:10" x14ac:dyDescent="0.25">
      <c r="A1305" t="s">
        <v>517</v>
      </c>
      <c r="B1305" s="24">
        <v>343.53</v>
      </c>
      <c r="C1305" s="24">
        <v>368.17</v>
      </c>
      <c r="D1305" s="24">
        <v>317.95</v>
      </c>
      <c r="E1305" s="24">
        <v>333.21</v>
      </c>
      <c r="F1305" s="24">
        <v>63012500</v>
      </c>
      <c r="G1305" s="24">
        <v>2514378019</v>
      </c>
      <c r="H1305" s="7">
        <v>1303</v>
      </c>
      <c r="J1305" s="9">
        <f t="shared" si="20"/>
        <v>-3.0041044450266334E-2</v>
      </c>
    </row>
    <row r="1306" spans="1:10" x14ac:dyDescent="0.25">
      <c r="A1306" t="s">
        <v>516</v>
      </c>
      <c r="B1306" s="24">
        <v>334.95</v>
      </c>
      <c r="C1306" s="24">
        <v>335.13</v>
      </c>
      <c r="D1306" s="24">
        <v>313.69</v>
      </c>
      <c r="E1306" s="24">
        <v>323.14</v>
      </c>
      <c r="F1306" s="24">
        <v>23244600</v>
      </c>
      <c r="G1306" s="24">
        <v>2439035414</v>
      </c>
      <c r="H1306" s="7">
        <v>1304</v>
      </c>
      <c r="J1306" s="9">
        <f t="shared" si="20"/>
        <v>-3.5258993879683544E-2</v>
      </c>
    </row>
    <row r="1307" spans="1:10" x14ac:dyDescent="0.25">
      <c r="A1307" t="s">
        <v>515</v>
      </c>
      <c r="B1307" s="24">
        <v>323.24</v>
      </c>
      <c r="C1307" s="24">
        <v>323.24</v>
      </c>
      <c r="D1307" s="24">
        <v>295.86</v>
      </c>
      <c r="E1307" s="24">
        <v>320.11</v>
      </c>
      <c r="F1307" s="24">
        <v>27435400</v>
      </c>
      <c r="G1307" s="24">
        <v>2416795497</v>
      </c>
      <c r="H1307" s="7">
        <v>1305</v>
      </c>
      <c r="J1307" s="9">
        <f t="shared" si="20"/>
        <v>-9.6832075238212946E-3</v>
      </c>
    </row>
    <row r="1308" spans="1:10" x14ac:dyDescent="0.25">
      <c r="A1308" t="s">
        <v>514</v>
      </c>
      <c r="B1308" s="24">
        <v>322.02</v>
      </c>
      <c r="C1308" s="24">
        <v>332.12</v>
      </c>
      <c r="D1308" s="24">
        <v>315.91000000000003</v>
      </c>
      <c r="E1308" s="24">
        <v>318.39999999999998</v>
      </c>
      <c r="F1308" s="24">
        <v>25159900</v>
      </c>
      <c r="G1308" s="24">
        <v>2404497727</v>
      </c>
      <c r="H1308" s="7">
        <v>1306</v>
      </c>
      <c r="J1308" s="9">
        <f t="shared" si="20"/>
        <v>-1.1241537792683699E-2</v>
      </c>
    </row>
    <row r="1309" spans="1:10" x14ac:dyDescent="0.25">
      <c r="A1309" t="s">
        <v>513</v>
      </c>
      <c r="B1309" s="24">
        <v>318.42</v>
      </c>
      <c r="C1309" s="24">
        <v>328.6</v>
      </c>
      <c r="D1309" s="24">
        <v>318.42</v>
      </c>
      <c r="E1309" s="24">
        <v>325.97000000000003</v>
      </c>
      <c r="F1309" s="24">
        <v>27190400</v>
      </c>
      <c r="G1309" s="24">
        <v>2462357699</v>
      </c>
      <c r="H1309" s="7">
        <v>1307</v>
      </c>
      <c r="J1309" s="9">
        <f t="shared" si="20"/>
        <v>2.3710822184536181E-2</v>
      </c>
    </row>
    <row r="1310" spans="1:10" x14ac:dyDescent="0.25">
      <c r="A1310" t="s">
        <v>512</v>
      </c>
      <c r="B1310" s="24">
        <v>324.72000000000003</v>
      </c>
      <c r="C1310" s="24">
        <v>325.16000000000003</v>
      </c>
      <c r="D1310" s="24">
        <v>287.25</v>
      </c>
      <c r="E1310" s="24">
        <v>301.29000000000002</v>
      </c>
      <c r="F1310" s="24">
        <v>28322500</v>
      </c>
      <c r="G1310" s="24">
        <v>2276486417</v>
      </c>
      <c r="H1310" s="7">
        <v>1308</v>
      </c>
      <c r="J1310" s="9">
        <f t="shared" si="20"/>
        <v>-7.2154471544715465E-2</v>
      </c>
    </row>
    <row r="1311" spans="1:10" x14ac:dyDescent="0.25">
      <c r="A1311" t="s">
        <v>511</v>
      </c>
      <c r="B1311" s="24">
        <v>301.11</v>
      </c>
      <c r="C1311" s="24">
        <v>303.74</v>
      </c>
      <c r="D1311" s="24">
        <v>236.24</v>
      </c>
      <c r="E1311" s="24">
        <v>236.24</v>
      </c>
      <c r="F1311" s="24">
        <v>35013800</v>
      </c>
      <c r="G1311" s="24">
        <v>1785470146</v>
      </c>
      <c r="H1311" s="7">
        <v>1309</v>
      </c>
      <c r="J1311" s="9">
        <f t="shared" si="20"/>
        <v>-0.21543621932184251</v>
      </c>
    </row>
    <row r="1312" spans="1:10" x14ac:dyDescent="0.25">
      <c r="A1312" t="s">
        <v>510</v>
      </c>
      <c r="B1312" s="24">
        <v>236.05</v>
      </c>
      <c r="C1312" s="24">
        <v>300.11</v>
      </c>
      <c r="D1312" s="24">
        <v>220.51</v>
      </c>
      <c r="E1312" s="24">
        <v>284.36</v>
      </c>
      <c r="F1312" s="24">
        <v>72695504</v>
      </c>
      <c r="G1312" s="24">
        <v>2149702883</v>
      </c>
      <c r="H1312" s="7">
        <v>1310</v>
      </c>
      <c r="J1312" s="9">
        <f t="shared" si="20"/>
        <v>0.20466002965473418</v>
      </c>
    </row>
    <row r="1313" spans="1:10" x14ac:dyDescent="0.25">
      <c r="A1313" t="s">
        <v>509</v>
      </c>
      <c r="B1313" s="24">
        <v>284.51</v>
      </c>
      <c r="C1313" s="24">
        <v>301.23</v>
      </c>
      <c r="D1313" s="24">
        <v>276.57</v>
      </c>
      <c r="E1313" s="24">
        <v>298.86</v>
      </c>
      <c r="F1313" s="24">
        <v>43702600</v>
      </c>
      <c r="G1313" s="24">
        <v>2259912625</v>
      </c>
      <c r="H1313" s="7">
        <v>1311</v>
      </c>
      <c r="J1313" s="9">
        <f t="shared" si="20"/>
        <v>5.0437594460651727E-2</v>
      </c>
    </row>
    <row r="1314" spans="1:10" x14ac:dyDescent="0.25">
      <c r="A1314" t="s">
        <v>508</v>
      </c>
      <c r="B1314" s="24">
        <v>298.58999999999997</v>
      </c>
      <c r="C1314" s="24">
        <v>315.58</v>
      </c>
      <c r="D1314" s="24">
        <v>278.17</v>
      </c>
      <c r="E1314" s="24">
        <v>313.83999999999997</v>
      </c>
      <c r="F1314" s="24">
        <v>38081600</v>
      </c>
      <c r="G1314" s="24">
        <v>2373795483</v>
      </c>
      <c r="H1314" s="7">
        <v>1312</v>
      </c>
      <c r="J1314" s="9">
        <f t="shared" si="20"/>
        <v>5.1073378210924683E-2</v>
      </c>
    </row>
    <row r="1315" spans="1:10" x14ac:dyDescent="0.25">
      <c r="A1315" t="s">
        <v>507</v>
      </c>
      <c r="B1315" s="24">
        <v>311.89</v>
      </c>
      <c r="C1315" s="24">
        <v>335.44</v>
      </c>
      <c r="D1315" s="24">
        <v>311.89</v>
      </c>
      <c r="E1315" s="24">
        <v>333</v>
      </c>
      <c r="F1315" s="24">
        <v>56189000</v>
      </c>
      <c r="G1315" s="24">
        <v>2519393623</v>
      </c>
      <c r="H1315" s="7">
        <v>1313</v>
      </c>
      <c r="J1315" s="9">
        <f t="shared" si="20"/>
        <v>6.7684119401070941E-2</v>
      </c>
    </row>
    <row r="1316" spans="1:10" x14ac:dyDescent="0.25">
      <c r="A1316" t="s">
        <v>506</v>
      </c>
      <c r="B1316" s="24">
        <v>333.64</v>
      </c>
      <c r="C1316" s="24">
        <v>334.27</v>
      </c>
      <c r="D1316" s="24">
        <v>312.91000000000003</v>
      </c>
      <c r="E1316" s="24">
        <v>324.26</v>
      </c>
      <c r="F1316" s="24">
        <v>34362500</v>
      </c>
      <c r="G1316" s="24">
        <v>2453869606</v>
      </c>
      <c r="H1316" s="7">
        <v>1314</v>
      </c>
      <c r="J1316" s="9">
        <f t="shared" si="20"/>
        <v>-2.8114134995803848E-2</v>
      </c>
    </row>
    <row r="1317" spans="1:10" x14ac:dyDescent="0.25">
      <c r="A1317" t="s">
        <v>505</v>
      </c>
      <c r="B1317" s="24">
        <v>323.77999999999997</v>
      </c>
      <c r="C1317" s="24">
        <v>351.18</v>
      </c>
      <c r="D1317" s="24">
        <v>316.72000000000003</v>
      </c>
      <c r="E1317" s="24">
        <v>342.43</v>
      </c>
      <c r="F1317" s="24">
        <v>74246200</v>
      </c>
      <c r="G1317" s="24">
        <v>2592045973</v>
      </c>
      <c r="H1317" s="7">
        <v>1315</v>
      </c>
      <c r="J1317" s="9">
        <f t="shared" si="20"/>
        <v>5.7600840076595328E-2</v>
      </c>
    </row>
    <row r="1318" spans="1:10" x14ac:dyDescent="0.25">
      <c r="A1318" t="s">
        <v>504</v>
      </c>
      <c r="B1318" s="24">
        <v>342.41</v>
      </c>
      <c r="C1318" s="24">
        <v>369.07</v>
      </c>
      <c r="D1318" s="24">
        <v>321.81</v>
      </c>
      <c r="E1318" s="24">
        <v>330.05</v>
      </c>
      <c r="F1318" s="24">
        <v>146454000</v>
      </c>
      <c r="G1318" s="24">
        <v>2499037965</v>
      </c>
      <c r="H1318" s="7">
        <v>1316</v>
      </c>
      <c r="J1318" s="9">
        <f t="shared" si="20"/>
        <v>-3.6097076604071181E-2</v>
      </c>
    </row>
    <row r="1319" spans="1:10" x14ac:dyDescent="0.25">
      <c r="A1319" t="s">
        <v>503</v>
      </c>
      <c r="B1319" s="24">
        <v>331.11</v>
      </c>
      <c r="C1319" s="24">
        <v>355.74</v>
      </c>
      <c r="D1319" s="24">
        <v>331.11</v>
      </c>
      <c r="E1319" s="24">
        <v>346.58</v>
      </c>
      <c r="F1319" s="24">
        <v>90613000</v>
      </c>
      <c r="G1319" s="24">
        <v>2624889182</v>
      </c>
      <c r="H1319" s="7">
        <v>1317</v>
      </c>
      <c r="J1319" s="9">
        <f t="shared" si="20"/>
        <v>4.6721633294071363E-2</v>
      </c>
    </row>
    <row r="1320" spans="1:10" x14ac:dyDescent="0.25">
      <c r="A1320" t="s">
        <v>502</v>
      </c>
      <c r="B1320" s="24">
        <v>346.76</v>
      </c>
      <c r="C1320" s="24">
        <v>358.44</v>
      </c>
      <c r="D1320" s="24">
        <v>342.39</v>
      </c>
      <c r="E1320" s="24">
        <v>350.79</v>
      </c>
      <c r="F1320" s="24">
        <v>55928100</v>
      </c>
      <c r="G1320" s="24">
        <v>2657421399</v>
      </c>
      <c r="H1320" s="7">
        <v>1318</v>
      </c>
      <c r="J1320" s="9">
        <f t="shared" si="20"/>
        <v>1.1621871034721508E-2</v>
      </c>
    </row>
    <row r="1321" spans="1:10" x14ac:dyDescent="0.25">
      <c r="A1321" t="s">
        <v>501</v>
      </c>
      <c r="B1321" s="24">
        <v>350.4</v>
      </c>
      <c r="C1321" s="24">
        <v>358.04</v>
      </c>
      <c r="D1321" s="24">
        <v>331.17</v>
      </c>
      <c r="E1321" s="24">
        <v>331.85</v>
      </c>
      <c r="F1321" s="24">
        <v>111537000</v>
      </c>
      <c r="G1321" s="24">
        <v>2514581171</v>
      </c>
      <c r="H1321" s="7">
        <v>1319</v>
      </c>
      <c r="J1321" s="9">
        <f t="shared" si="20"/>
        <v>-5.2939497716894851E-2</v>
      </c>
    </row>
    <row r="1322" spans="1:10" x14ac:dyDescent="0.25">
      <c r="A1322" t="s">
        <v>500</v>
      </c>
      <c r="B1322" s="24">
        <v>330.63</v>
      </c>
      <c r="C1322" s="24">
        <v>346.35</v>
      </c>
      <c r="D1322" s="24">
        <v>330.63</v>
      </c>
      <c r="E1322" s="24">
        <v>345.09</v>
      </c>
      <c r="F1322" s="24">
        <v>58356100</v>
      </c>
      <c r="G1322" s="24">
        <v>2615584343</v>
      </c>
      <c r="H1322" s="7">
        <v>1320</v>
      </c>
      <c r="J1322" s="9">
        <f t="shared" si="20"/>
        <v>4.3734688322293741E-2</v>
      </c>
    </row>
    <row r="1323" spans="1:10" x14ac:dyDescent="0.25">
      <c r="A1323" t="s">
        <v>499</v>
      </c>
      <c r="B1323" s="24">
        <v>345.08</v>
      </c>
      <c r="C1323" s="24">
        <v>349.49</v>
      </c>
      <c r="D1323" s="24">
        <v>338.35</v>
      </c>
      <c r="E1323" s="24">
        <v>339.1</v>
      </c>
      <c r="F1323" s="24">
        <v>45406700</v>
      </c>
      <c r="G1323" s="24">
        <v>2570865918</v>
      </c>
      <c r="H1323" s="7">
        <v>1321</v>
      </c>
      <c r="J1323" s="9">
        <f t="shared" si="20"/>
        <v>-1.732931494146274E-2</v>
      </c>
    </row>
    <row r="1324" spans="1:10" x14ac:dyDescent="0.25">
      <c r="A1324" t="s">
        <v>498</v>
      </c>
      <c r="B1324" s="24">
        <v>338.7</v>
      </c>
      <c r="C1324" s="24">
        <v>348.49</v>
      </c>
      <c r="D1324" s="24">
        <v>337.58</v>
      </c>
      <c r="E1324" s="24">
        <v>346.43</v>
      </c>
      <c r="F1324" s="24">
        <v>52033700</v>
      </c>
      <c r="G1324" s="24">
        <v>2627131112</v>
      </c>
      <c r="H1324" s="7">
        <v>1322</v>
      </c>
      <c r="J1324" s="9">
        <f t="shared" si="20"/>
        <v>2.2822556834957243E-2</v>
      </c>
    </row>
    <row r="1325" spans="1:10" x14ac:dyDescent="0.25">
      <c r="A1325" t="s">
        <v>497</v>
      </c>
      <c r="B1325" s="24">
        <v>345.97</v>
      </c>
      <c r="C1325" s="24">
        <v>346.54</v>
      </c>
      <c r="D1325" s="24">
        <v>328.83</v>
      </c>
      <c r="E1325" s="24">
        <v>338.25</v>
      </c>
      <c r="F1325" s="24">
        <v>49620000</v>
      </c>
      <c r="G1325" s="24">
        <v>2565774479</v>
      </c>
      <c r="H1325" s="7">
        <v>1323</v>
      </c>
      <c r="J1325" s="9">
        <f t="shared" si="20"/>
        <v>-2.2314073474578797E-2</v>
      </c>
    </row>
    <row r="1326" spans="1:10" x14ac:dyDescent="0.25">
      <c r="A1326" t="s">
        <v>496</v>
      </c>
      <c r="B1326" s="24">
        <v>337.93</v>
      </c>
      <c r="C1326" s="24">
        <v>338.89</v>
      </c>
      <c r="D1326" s="24">
        <v>318.7</v>
      </c>
      <c r="E1326" s="24">
        <v>327.7</v>
      </c>
      <c r="F1326" s="24">
        <v>38011000</v>
      </c>
      <c r="G1326" s="24">
        <v>2486405574</v>
      </c>
      <c r="H1326" s="7">
        <v>1324</v>
      </c>
      <c r="J1326" s="9">
        <f t="shared" si="20"/>
        <v>-3.0272541650637759E-2</v>
      </c>
    </row>
    <row r="1327" spans="1:10" x14ac:dyDescent="0.25">
      <c r="A1327" t="s">
        <v>495</v>
      </c>
      <c r="B1327" s="24">
        <v>327.33999999999997</v>
      </c>
      <c r="C1327" s="24">
        <v>331.81</v>
      </c>
      <c r="D1327" s="24">
        <v>326.16000000000003</v>
      </c>
      <c r="E1327" s="24">
        <v>327.14</v>
      </c>
      <c r="F1327" s="24">
        <v>27802400</v>
      </c>
      <c r="G1327" s="24">
        <v>2482824135</v>
      </c>
      <c r="H1327" s="7">
        <v>1325</v>
      </c>
      <c r="J1327" s="9">
        <f t="shared" si="20"/>
        <v>-6.1098551964314978E-4</v>
      </c>
    </row>
    <row r="1328" spans="1:10" x14ac:dyDescent="0.25">
      <c r="A1328" t="s">
        <v>494</v>
      </c>
      <c r="B1328" s="24">
        <v>326.95</v>
      </c>
      <c r="C1328" s="24">
        <v>327.5</v>
      </c>
      <c r="D1328" s="24">
        <v>315.77</v>
      </c>
      <c r="E1328" s="24">
        <v>315.8</v>
      </c>
      <c r="F1328" s="24">
        <v>25835800</v>
      </c>
      <c r="G1328" s="24">
        <v>2397361006</v>
      </c>
      <c r="H1328" s="7">
        <v>1326</v>
      </c>
      <c r="J1328" s="9">
        <f t="shared" si="20"/>
        <v>-3.4103073864505208E-2</v>
      </c>
    </row>
    <row r="1329" spans="1:10" x14ac:dyDescent="0.25">
      <c r="A1329" t="s">
        <v>493</v>
      </c>
      <c r="B1329" s="24">
        <v>315.95</v>
      </c>
      <c r="C1329" s="24">
        <v>320.79000000000002</v>
      </c>
      <c r="D1329" s="24">
        <v>306.57</v>
      </c>
      <c r="E1329" s="24">
        <v>308.68</v>
      </c>
      <c r="F1329" s="24">
        <v>29696600</v>
      </c>
      <c r="G1329" s="24">
        <v>2343946234</v>
      </c>
      <c r="H1329" s="7">
        <v>1327</v>
      </c>
      <c r="J1329" s="9">
        <f t="shared" si="20"/>
        <v>-2.3009969931951202E-2</v>
      </c>
    </row>
    <row r="1330" spans="1:10" x14ac:dyDescent="0.25">
      <c r="A1330" t="s">
        <v>492</v>
      </c>
      <c r="B1330" s="24">
        <v>308.56</v>
      </c>
      <c r="C1330" s="24">
        <v>310.20999999999998</v>
      </c>
      <c r="D1330" s="24">
        <v>291.7</v>
      </c>
      <c r="E1330" s="24">
        <v>296.23</v>
      </c>
      <c r="F1330" s="24">
        <v>37104400</v>
      </c>
      <c r="G1330" s="24">
        <v>2251365054</v>
      </c>
      <c r="H1330" s="7">
        <v>1328</v>
      </c>
      <c r="J1330" s="9">
        <f t="shared" si="20"/>
        <v>-3.9959813326419444E-2</v>
      </c>
    </row>
    <row r="1331" spans="1:10" x14ac:dyDescent="0.25">
      <c r="A1331" t="s">
        <v>491</v>
      </c>
      <c r="B1331" s="24">
        <v>296.74</v>
      </c>
      <c r="C1331" s="24">
        <v>315.79000000000002</v>
      </c>
      <c r="D1331" s="24">
        <v>296.74</v>
      </c>
      <c r="E1331" s="24">
        <v>305.45999999999998</v>
      </c>
      <c r="F1331" s="24">
        <v>40983500</v>
      </c>
      <c r="G1331" s="24">
        <v>2322053601</v>
      </c>
      <c r="H1331" s="7">
        <v>1329</v>
      </c>
      <c r="J1331" s="9">
        <f t="shared" si="20"/>
        <v>2.9385994473276167E-2</v>
      </c>
    </row>
    <row r="1332" spans="1:10" x14ac:dyDescent="0.25">
      <c r="A1332" t="s">
        <v>490</v>
      </c>
      <c r="B1332" s="24">
        <v>305.39</v>
      </c>
      <c r="C1332" s="24">
        <v>307.54000000000002</v>
      </c>
      <c r="D1332" s="24">
        <v>296.74</v>
      </c>
      <c r="E1332" s="24">
        <v>305.39999999999998</v>
      </c>
      <c r="F1332" s="24">
        <v>27180400</v>
      </c>
      <c r="G1332" s="24">
        <v>2322213476</v>
      </c>
      <c r="H1332" s="7">
        <v>1330</v>
      </c>
      <c r="J1332" s="9">
        <f t="shared" si="20"/>
        <v>3.2745014571501706E-5</v>
      </c>
    </row>
    <row r="1333" spans="1:10" x14ac:dyDescent="0.25">
      <c r="A1333" t="s">
        <v>489</v>
      </c>
      <c r="B1333" s="24">
        <v>305.25</v>
      </c>
      <c r="C1333" s="24">
        <v>311.20999999999998</v>
      </c>
      <c r="D1333" s="24">
        <v>304.36</v>
      </c>
      <c r="E1333" s="24">
        <v>306.88</v>
      </c>
      <c r="F1333" s="24">
        <v>22935800</v>
      </c>
      <c r="G1333" s="24">
        <v>2334073106</v>
      </c>
      <c r="H1333" s="7">
        <v>1331</v>
      </c>
      <c r="J1333" s="9">
        <f t="shared" si="20"/>
        <v>5.3398853398853247E-3</v>
      </c>
    </row>
    <row r="1334" spans="1:10" x14ac:dyDescent="0.25">
      <c r="A1334" t="s">
        <v>488</v>
      </c>
      <c r="B1334" s="24">
        <v>307.54000000000002</v>
      </c>
      <c r="C1334" s="24">
        <v>314.22000000000003</v>
      </c>
      <c r="D1334" s="24">
        <v>303.77</v>
      </c>
      <c r="E1334" s="24">
        <v>310.49</v>
      </c>
      <c r="F1334" s="24">
        <v>27552700</v>
      </c>
      <c r="G1334" s="24">
        <v>2362167857</v>
      </c>
      <c r="H1334" s="7">
        <v>1332</v>
      </c>
      <c r="J1334" s="9">
        <f t="shared" si="20"/>
        <v>9.5922481628405686E-3</v>
      </c>
    </row>
    <row r="1335" spans="1:10" x14ac:dyDescent="0.25">
      <c r="A1335" t="s">
        <v>487</v>
      </c>
      <c r="B1335" s="24">
        <v>310.25</v>
      </c>
      <c r="C1335" s="24">
        <v>315.02</v>
      </c>
      <c r="D1335" s="24">
        <v>301.11</v>
      </c>
      <c r="E1335" s="24">
        <v>302.48</v>
      </c>
      <c r="F1335" s="24">
        <v>33683300</v>
      </c>
      <c r="G1335" s="24">
        <v>2301846008</v>
      </c>
      <c r="H1335" s="7">
        <v>1333</v>
      </c>
      <c r="J1335" s="9">
        <f t="shared" si="20"/>
        <v>-2.5044319097501957E-2</v>
      </c>
    </row>
    <row r="1336" spans="1:10" x14ac:dyDescent="0.25">
      <c r="A1336" t="s">
        <v>486</v>
      </c>
      <c r="B1336" s="24">
        <v>299.7</v>
      </c>
      <c r="C1336" s="24">
        <v>300.83999999999997</v>
      </c>
      <c r="D1336" s="24">
        <v>271.83</v>
      </c>
      <c r="E1336" s="24">
        <v>283.67</v>
      </c>
      <c r="F1336" s="24">
        <v>52085800</v>
      </c>
      <c r="G1336" s="24">
        <v>2159194611</v>
      </c>
      <c r="H1336" s="7">
        <v>1334</v>
      </c>
      <c r="J1336" s="9">
        <f t="shared" si="20"/>
        <v>-5.3486820153486728E-2</v>
      </c>
    </row>
    <row r="1337" spans="1:10" x14ac:dyDescent="0.25">
      <c r="A1337" t="s">
        <v>485</v>
      </c>
      <c r="B1337" s="24">
        <v>283.55</v>
      </c>
      <c r="C1337" s="24">
        <v>296.02</v>
      </c>
      <c r="D1337" s="24">
        <v>280.08</v>
      </c>
      <c r="E1337" s="24">
        <v>291.27</v>
      </c>
      <c r="F1337" s="24">
        <v>32941200</v>
      </c>
      <c r="G1337" s="24">
        <v>2217639903</v>
      </c>
      <c r="H1337" s="7">
        <v>1335</v>
      </c>
      <c r="J1337" s="9">
        <f t="shared" si="20"/>
        <v>2.7226238758596262E-2</v>
      </c>
    </row>
    <row r="1338" spans="1:10" x14ac:dyDescent="0.25">
      <c r="A1338" t="s">
        <v>484</v>
      </c>
      <c r="B1338" s="24">
        <v>291.41000000000003</v>
      </c>
      <c r="C1338" s="24">
        <v>301.5</v>
      </c>
      <c r="D1338" s="24">
        <v>286.64</v>
      </c>
      <c r="E1338" s="24">
        <v>298.39999999999998</v>
      </c>
      <c r="F1338" s="24">
        <v>26434900</v>
      </c>
      <c r="G1338" s="24">
        <v>2272508791</v>
      </c>
      <c r="H1338" s="7">
        <v>1336</v>
      </c>
      <c r="J1338" s="9">
        <f t="shared" si="20"/>
        <v>2.3986822689681039E-2</v>
      </c>
    </row>
    <row r="1339" spans="1:10" x14ac:dyDescent="0.25">
      <c r="A1339" t="s">
        <v>483</v>
      </c>
      <c r="B1339" s="24">
        <v>298.12</v>
      </c>
      <c r="C1339" s="24">
        <v>298.39999999999998</v>
      </c>
      <c r="D1339" s="24">
        <v>290.04000000000002</v>
      </c>
      <c r="E1339" s="24">
        <v>291.91000000000003</v>
      </c>
      <c r="F1339" s="24">
        <v>42625600</v>
      </c>
      <c r="G1339" s="24">
        <v>2223697442</v>
      </c>
      <c r="H1339" s="7">
        <v>1337</v>
      </c>
      <c r="J1339" s="9">
        <f t="shared" si="20"/>
        <v>-2.0830538038373741E-2</v>
      </c>
    </row>
    <row r="1340" spans="1:10" x14ac:dyDescent="0.25">
      <c r="A1340" t="s">
        <v>482</v>
      </c>
      <c r="B1340" s="24">
        <v>292.39</v>
      </c>
      <c r="C1340" s="24">
        <v>311.69</v>
      </c>
      <c r="D1340" s="24">
        <v>289.19</v>
      </c>
      <c r="E1340" s="24">
        <v>310.38</v>
      </c>
      <c r="F1340" s="24">
        <v>69258496</v>
      </c>
      <c r="G1340" s="24">
        <v>2364957132</v>
      </c>
      <c r="H1340" s="7">
        <v>1338</v>
      </c>
      <c r="J1340" s="9">
        <f t="shared" si="20"/>
        <v>6.1527412018194907E-2</v>
      </c>
    </row>
    <row r="1341" spans="1:10" x14ac:dyDescent="0.25">
      <c r="A1341" t="s">
        <v>481</v>
      </c>
      <c r="B1341" s="24">
        <v>310.23</v>
      </c>
      <c r="C1341" s="24">
        <v>319.02</v>
      </c>
      <c r="D1341" s="24">
        <v>306.94</v>
      </c>
      <c r="E1341" s="24">
        <v>316.7</v>
      </c>
      <c r="F1341" s="24">
        <v>43951700</v>
      </c>
      <c r="G1341" s="24">
        <v>2413731001</v>
      </c>
      <c r="H1341" s="7">
        <v>1339</v>
      </c>
      <c r="J1341" s="9">
        <f t="shared" si="20"/>
        <v>2.0855494310672629E-2</v>
      </c>
    </row>
    <row r="1342" spans="1:10" x14ac:dyDescent="0.25">
      <c r="A1342" t="s">
        <v>480</v>
      </c>
      <c r="B1342" s="24">
        <v>317.01</v>
      </c>
      <c r="C1342" s="24">
        <v>317.01</v>
      </c>
      <c r="D1342" s="24">
        <v>294.33999999999997</v>
      </c>
      <c r="E1342" s="24">
        <v>309.51</v>
      </c>
      <c r="F1342" s="24">
        <v>45301300</v>
      </c>
      <c r="G1342" s="24">
        <v>2359589889</v>
      </c>
      <c r="H1342" s="7">
        <v>1340</v>
      </c>
      <c r="J1342" s="9">
        <f t="shared" si="20"/>
        <v>-2.3658559666887482E-2</v>
      </c>
    </row>
    <row r="1343" spans="1:10" x14ac:dyDescent="0.25">
      <c r="A1343" t="s">
        <v>479</v>
      </c>
      <c r="B1343" s="24">
        <v>309.45999999999998</v>
      </c>
      <c r="C1343" s="24">
        <v>310.98</v>
      </c>
      <c r="D1343" s="24">
        <v>300.75</v>
      </c>
      <c r="E1343" s="24">
        <v>302.20999999999998</v>
      </c>
      <c r="F1343" s="24">
        <v>38139700</v>
      </c>
      <c r="G1343" s="24">
        <v>2304557621</v>
      </c>
      <c r="H1343" s="7">
        <v>1341</v>
      </c>
      <c r="J1343" s="9">
        <f t="shared" si="20"/>
        <v>-2.3427906676145544E-2</v>
      </c>
    </row>
    <row r="1344" spans="1:10" x14ac:dyDescent="0.25">
      <c r="A1344" t="s">
        <v>478</v>
      </c>
      <c r="B1344" s="24">
        <v>302.27999999999997</v>
      </c>
      <c r="C1344" s="24">
        <v>304.33</v>
      </c>
      <c r="D1344" s="24">
        <v>298.17</v>
      </c>
      <c r="E1344" s="24">
        <v>299.89</v>
      </c>
      <c r="F1344" s="24">
        <v>42569400</v>
      </c>
      <c r="G1344" s="24">
        <v>2287387821</v>
      </c>
      <c r="H1344" s="7">
        <v>1342</v>
      </c>
      <c r="J1344" s="9">
        <f t="shared" si="20"/>
        <v>-7.9065766838692167E-3</v>
      </c>
    </row>
    <row r="1345" spans="1:10" x14ac:dyDescent="0.25">
      <c r="A1345" t="s">
        <v>477</v>
      </c>
      <c r="B1345" s="24">
        <v>300.02</v>
      </c>
      <c r="C1345" s="24">
        <v>300.19</v>
      </c>
      <c r="D1345" s="24">
        <v>280.05</v>
      </c>
      <c r="E1345" s="24">
        <v>297.27</v>
      </c>
      <c r="F1345" s="24">
        <v>38693900</v>
      </c>
      <c r="G1345" s="24">
        <v>2267991221</v>
      </c>
      <c r="H1345" s="7">
        <v>1343</v>
      </c>
      <c r="J1345" s="9">
        <f t="shared" si="20"/>
        <v>-9.1660555962935816E-3</v>
      </c>
    </row>
    <row r="1346" spans="1:10" x14ac:dyDescent="0.25">
      <c r="A1346" t="s">
        <v>476</v>
      </c>
      <c r="B1346" s="24">
        <v>297.85000000000002</v>
      </c>
      <c r="C1346" s="24">
        <v>300.16000000000003</v>
      </c>
      <c r="D1346" s="24">
        <v>291.89</v>
      </c>
      <c r="E1346" s="24">
        <v>295.47000000000003</v>
      </c>
      <c r="F1346" s="24">
        <v>30741800</v>
      </c>
      <c r="G1346" s="24">
        <v>2254903148</v>
      </c>
      <c r="H1346" s="7">
        <v>1344</v>
      </c>
      <c r="J1346" s="9">
        <f t="shared" si="20"/>
        <v>-7.9905992949471059E-3</v>
      </c>
    </row>
    <row r="1347" spans="1:10" x14ac:dyDescent="0.25">
      <c r="A1347" t="s">
        <v>475</v>
      </c>
      <c r="B1347" s="24">
        <v>295.41000000000003</v>
      </c>
      <c r="C1347" s="24">
        <v>301.66000000000003</v>
      </c>
      <c r="D1347" s="24">
        <v>288.19</v>
      </c>
      <c r="E1347" s="24">
        <v>289.19</v>
      </c>
      <c r="F1347" s="24">
        <v>47125400</v>
      </c>
      <c r="G1347" s="24">
        <v>2207519846</v>
      </c>
      <c r="H1347" s="7">
        <v>1345</v>
      </c>
      <c r="J1347" s="9">
        <f t="shared" si="20"/>
        <v>-2.1055482211164236E-2</v>
      </c>
    </row>
    <row r="1348" spans="1:10" x14ac:dyDescent="0.25">
      <c r="A1348" t="s">
        <v>474</v>
      </c>
      <c r="B1348" s="24">
        <v>288.95</v>
      </c>
      <c r="C1348" s="24">
        <v>290.12</v>
      </c>
      <c r="D1348" s="24">
        <v>272.08</v>
      </c>
      <c r="E1348" s="24">
        <v>277.86</v>
      </c>
      <c r="F1348" s="24">
        <v>47244600</v>
      </c>
      <c r="G1348" s="24">
        <v>2121599974</v>
      </c>
      <c r="H1348" s="7">
        <v>1346</v>
      </c>
      <c r="J1348" s="9">
        <f t="shared" ref="J1348:J1411" si="21">(E1348-B1348)/B1348</f>
        <v>-3.8380342619830338E-2</v>
      </c>
    </row>
    <row r="1349" spans="1:10" x14ac:dyDescent="0.25">
      <c r="A1349" t="s">
        <v>473</v>
      </c>
      <c r="B1349" s="24">
        <v>277.93</v>
      </c>
      <c r="C1349" s="24">
        <v>283.88</v>
      </c>
      <c r="D1349" s="24">
        <v>269.73</v>
      </c>
      <c r="E1349" s="24">
        <v>275.7</v>
      </c>
      <c r="F1349" s="24">
        <v>46070400</v>
      </c>
      <c r="G1349" s="24">
        <v>2105679643</v>
      </c>
      <c r="H1349" s="7">
        <v>1347</v>
      </c>
      <c r="J1349" s="9">
        <f t="shared" si="21"/>
        <v>-8.0236030655201594E-3</v>
      </c>
    </row>
    <row r="1350" spans="1:10" x14ac:dyDescent="0.25">
      <c r="A1350" t="s">
        <v>472</v>
      </c>
      <c r="B1350" s="24">
        <v>275.44</v>
      </c>
      <c r="C1350" s="24">
        <v>291.24</v>
      </c>
      <c r="D1350" s="24">
        <v>263.91000000000003</v>
      </c>
      <c r="E1350" s="24">
        <v>284.23</v>
      </c>
      <c r="F1350" s="24">
        <v>52259300</v>
      </c>
      <c r="G1350" s="24">
        <v>2171364469</v>
      </c>
      <c r="H1350" s="7">
        <v>1348</v>
      </c>
      <c r="J1350" s="9">
        <f t="shared" si="21"/>
        <v>3.1912576241649795E-2</v>
      </c>
    </row>
    <row r="1351" spans="1:10" x14ac:dyDescent="0.25">
      <c r="A1351" t="s">
        <v>471</v>
      </c>
      <c r="B1351" s="24">
        <v>283.94</v>
      </c>
      <c r="C1351" s="24">
        <v>302.64999999999998</v>
      </c>
      <c r="D1351" s="24">
        <v>277.2</v>
      </c>
      <c r="E1351" s="24">
        <v>293.2</v>
      </c>
      <c r="F1351" s="24">
        <v>59674600</v>
      </c>
      <c r="G1351" s="24">
        <v>2240436020</v>
      </c>
      <c r="H1351" s="7">
        <v>1349</v>
      </c>
      <c r="J1351" s="9">
        <f t="shared" si="21"/>
        <v>3.2612523772627987E-2</v>
      </c>
    </row>
    <row r="1352" spans="1:10" x14ac:dyDescent="0.25">
      <c r="A1352" t="s">
        <v>470</v>
      </c>
      <c r="B1352" s="24">
        <v>294.47000000000003</v>
      </c>
      <c r="C1352" s="24">
        <v>298.77999999999997</v>
      </c>
      <c r="D1352" s="24">
        <v>283.92</v>
      </c>
      <c r="E1352" s="24">
        <v>289.14</v>
      </c>
      <c r="F1352" s="24">
        <v>43986700</v>
      </c>
      <c r="G1352" s="24">
        <v>2210018590</v>
      </c>
      <c r="H1352" s="7">
        <v>1350</v>
      </c>
      <c r="J1352" s="9">
        <f t="shared" si="21"/>
        <v>-1.8100315821645806E-2</v>
      </c>
    </row>
    <row r="1353" spans="1:10" x14ac:dyDescent="0.25">
      <c r="A1353" t="s">
        <v>469</v>
      </c>
      <c r="B1353" s="24">
        <v>289.02999999999997</v>
      </c>
      <c r="C1353" s="24">
        <v>292.41000000000003</v>
      </c>
      <c r="D1353" s="24">
        <v>282.77999999999997</v>
      </c>
      <c r="E1353" s="24">
        <v>286.14</v>
      </c>
      <c r="F1353" s="24">
        <v>49309000</v>
      </c>
      <c r="G1353" s="24">
        <v>2187594085</v>
      </c>
      <c r="H1353" s="7">
        <v>1351</v>
      </c>
      <c r="J1353" s="9">
        <f t="shared" si="21"/>
        <v>-9.9989620454623632E-3</v>
      </c>
    </row>
    <row r="1354" spans="1:10" x14ac:dyDescent="0.25">
      <c r="A1354" t="s">
        <v>468</v>
      </c>
      <c r="B1354" s="24">
        <v>286.14</v>
      </c>
      <c r="C1354" s="24">
        <v>289.13</v>
      </c>
      <c r="D1354" s="24">
        <v>279.33</v>
      </c>
      <c r="E1354" s="24">
        <v>280.48</v>
      </c>
      <c r="F1354" s="24">
        <v>38421900</v>
      </c>
      <c r="G1354" s="24">
        <v>2144888840</v>
      </c>
      <c r="H1354" s="7">
        <v>1352</v>
      </c>
      <c r="J1354" s="9">
        <f t="shared" si="21"/>
        <v>-1.9780527014747914E-2</v>
      </c>
    </row>
    <row r="1355" spans="1:10" x14ac:dyDescent="0.25">
      <c r="A1355" t="s">
        <v>467</v>
      </c>
      <c r="B1355" s="24">
        <v>281.42</v>
      </c>
      <c r="C1355" s="24">
        <v>287.92</v>
      </c>
      <c r="D1355" s="24">
        <v>272.36</v>
      </c>
      <c r="E1355" s="24">
        <v>275.68</v>
      </c>
      <c r="F1355" s="24">
        <v>47092100</v>
      </c>
      <c r="G1355" s="24">
        <v>2108784204</v>
      </c>
      <c r="H1355" s="7">
        <v>1353</v>
      </c>
      <c r="J1355" s="9">
        <f t="shared" si="21"/>
        <v>-2.0396560301329004E-2</v>
      </c>
    </row>
    <row r="1356" spans="1:10" x14ac:dyDescent="0.25">
      <c r="A1356" t="s">
        <v>466</v>
      </c>
      <c r="B1356" s="24">
        <v>275.25</v>
      </c>
      <c r="C1356" s="24">
        <v>288.60000000000002</v>
      </c>
      <c r="D1356" s="24">
        <v>275.25</v>
      </c>
      <c r="E1356" s="24">
        <v>283.93</v>
      </c>
      <c r="F1356" s="24">
        <v>75483104</v>
      </c>
      <c r="G1356" s="24">
        <v>2172394516</v>
      </c>
      <c r="H1356" s="7">
        <v>1354</v>
      </c>
      <c r="J1356" s="9">
        <f t="shared" si="21"/>
        <v>3.1534968210717551E-2</v>
      </c>
    </row>
    <row r="1357" spans="1:10" x14ac:dyDescent="0.25">
      <c r="A1357" t="s">
        <v>465</v>
      </c>
      <c r="B1357" s="24">
        <v>283.64999999999998</v>
      </c>
      <c r="C1357" s="24">
        <v>287.69</v>
      </c>
      <c r="D1357" s="24">
        <v>282.33</v>
      </c>
      <c r="E1357" s="24">
        <v>285.95</v>
      </c>
      <c r="F1357" s="24">
        <v>40805700</v>
      </c>
      <c r="G1357" s="24">
        <v>2188394685</v>
      </c>
      <c r="H1357" s="7">
        <v>1355</v>
      </c>
      <c r="J1357" s="9">
        <f t="shared" si="21"/>
        <v>8.1085845231800152E-3</v>
      </c>
    </row>
    <row r="1358" spans="1:10" x14ac:dyDescent="0.25">
      <c r="A1358" t="s">
        <v>464</v>
      </c>
      <c r="B1358" s="24">
        <v>285.39</v>
      </c>
      <c r="C1358" s="24">
        <v>286.20999999999998</v>
      </c>
      <c r="D1358" s="24">
        <v>278.73</v>
      </c>
      <c r="E1358" s="24">
        <v>279.14999999999998</v>
      </c>
      <c r="F1358" s="24">
        <v>50260500</v>
      </c>
      <c r="G1358" s="24">
        <v>2136964300</v>
      </c>
      <c r="H1358" s="7">
        <v>1356</v>
      </c>
      <c r="J1358" s="9">
        <f t="shared" si="21"/>
        <v>-2.1864816566803353E-2</v>
      </c>
    </row>
    <row r="1359" spans="1:10" x14ac:dyDescent="0.25">
      <c r="A1359" t="s">
        <v>463</v>
      </c>
      <c r="B1359" s="24">
        <v>278.5</v>
      </c>
      <c r="C1359" s="24">
        <v>279.67</v>
      </c>
      <c r="D1359" s="24">
        <v>270.77</v>
      </c>
      <c r="E1359" s="24">
        <v>271.56</v>
      </c>
      <c r="F1359" s="24">
        <v>50960300</v>
      </c>
      <c r="G1359" s="24">
        <v>2079383006</v>
      </c>
      <c r="H1359" s="7">
        <v>1357</v>
      </c>
      <c r="J1359" s="9">
        <f t="shared" si="21"/>
        <v>-2.4919210053859955E-2</v>
      </c>
    </row>
    <row r="1360" spans="1:10" x14ac:dyDescent="0.25">
      <c r="A1360" t="s">
        <v>462</v>
      </c>
      <c r="B1360" s="24">
        <v>271.79000000000002</v>
      </c>
      <c r="C1360" s="24">
        <v>272.77999999999997</v>
      </c>
      <c r="D1360" s="24">
        <v>251.56</v>
      </c>
      <c r="E1360" s="24">
        <v>265.3</v>
      </c>
      <c r="F1360" s="24">
        <v>72437904</v>
      </c>
      <c r="G1360" s="24">
        <v>2032003705</v>
      </c>
      <c r="H1360" s="7">
        <v>1358</v>
      </c>
      <c r="J1360" s="9">
        <f t="shared" si="21"/>
        <v>-2.3878729901762423E-2</v>
      </c>
    </row>
    <row r="1361" spans="1:10" x14ac:dyDescent="0.25">
      <c r="A1361" t="s">
        <v>461</v>
      </c>
      <c r="B1361" s="24">
        <v>263.89</v>
      </c>
      <c r="C1361" s="24">
        <v>281.39</v>
      </c>
      <c r="D1361" s="24">
        <v>262.98</v>
      </c>
      <c r="E1361" s="24">
        <v>278.58999999999997</v>
      </c>
      <c r="F1361" s="24">
        <v>62984900</v>
      </c>
      <c r="G1361" s="24">
        <v>2135978083</v>
      </c>
      <c r="H1361" s="7">
        <v>1359</v>
      </c>
      <c r="J1361" s="9">
        <f t="shared" si="21"/>
        <v>5.5705028610405813E-2</v>
      </c>
    </row>
    <row r="1362" spans="1:10" x14ac:dyDescent="0.25">
      <c r="A1362" t="s">
        <v>460</v>
      </c>
      <c r="B1362" s="24">
        <v>278.58</v>
      </c>
      <c r="C1362" s="24">
        <v>280.95999999999998</v>
      </c>
      <c r="D1362" s="24">
        <v>271.31</v>
      </c>
      <c r="E1362" s="24">
        <v>274.68</v>
      </c>
      <c r="F1362" s="24">
        <v>49462600</v>
      </c>
      <c r="G1362" s="24">
        <v>2106538422</v>
      </c>
      <c r="H1362" s="7">
        <v>1360</v>
      </c>
      <c r="J1362" s="9">
        <f t="shared" si="21"/>
        <v>-1.399956924402318E-2</v>
      </c>
    </row>
    <row r="1363" spans="1:10" x14ac:dyDescent="0.25">
      <c r="A1363" t="s">
        <v>459</v>
      </c>
      <c r="B1363" s="24">
        <v>274.33</v>
      </c>
      <c r="C1363" s="24">
        <v>277.01</v>
      </c>
      <c r="D1363" s="24">
        <v>270.29000000000002</v>
      </c>
      <c r="E1363" s="24">
        <v>273.17</v>
      </c>
      <c r="F1363" s="24">
        <v>41028900</v>
      </c>
      <c r="G1363" s="24">
        <v>2095466759</v>
      </c>
      <c r="H1363" s="7">
        <v>1361</v>
      </c>
      <c r="J1363" s="9">
        <f t="shared" si="21"/>
        <v>-4.2284839426966359E-3</v>
      </c>
    </row>
    <row r="1364" spans="1:10" x14ac:dyDescent="0.25">
      <c r="A1364" t="s">
        <v>458</v>
      </c>
      <c r="B1364" s="24">
        <v>273.47000000000003</v>
      </c>
      <c r="C1364" s="24">
        <v>280.44</v>
      </c>
      <c r="D1364" s="24">
        <v>268.45999999999998</v>
      </c>
      <c r="E1364" s="24">
        <v>275.68</v>
      </c>
      <c r="F1364" s="24">
        <v>60053700</v>
      </c>
      <c r="G1364" s="24">
        <v>2115280778</v>
      </c>
      <c r="H1364" s="7">
        <v>1362</v>
      </c>
      <c r="J1364" s="9">
        <f t="shared" si="21"/>
        <v>8.0813251910629297E-3</v>
      </c>
    </row>
    <row r="1365" spans="1:10" x14ac:dyDescent="0.25">
      <c r="A1365" t="s">
        <v>457</v>
      </c>
      <c r="B1365" s="24">
        <v>274.87</v>
      </c>
      <c r="C1365" s="24">
        <v>304.55</v>
      </c>
      <c r="D1365" s="24">
        <v>274.87</v>
      </c>
      <c r="E1365" s="24">
        <v>293.38</v>
      </c>
      <c r="F1365" s="24">
        <v>92431200</v>
      </c>
      <c r="G1365" s="24">
        <v>2251679461</v>
      </c>
      <c r="H1365" s="7">
        <v>1363</v>
      </c>
      <c r="J1365" s="9">
        <f t="shared" si="21"/>
        <v>6.7340924800814897E-2</v>
      </c>
    </row>
    <row r="1366" spans="1:10" x14ac:dyDescent="0.25">
      <c r="A1366" t="s">
        <v>456</v>
      </c>
      <c r="B1366" s="24">
        <v>293.04000000000002</v>
      </c>
      <c r="C1366" s="24">
        <v>316.63</v>
      </c>
      <c r="D1366" s="24">
        <v>289.08999999999997</v>
      </c>
      <c r="E1366" s="24">
        <v>316.33</v>
      </c>
      <c r="F1366" s="24">
        <v>103556000</v>
      </c>
      <c r="G1366" s="24">
        <v>2428486454</v>
      </c>
      <c r="H1366" s="7">
        <v>1364</v>
      </c>
      <c r="J1366" s="9">
        <f t="shared" si="21"/>
        <v>7.9477204477204341E-2</v>
      </c>
    </row>
    <row r="1367" spans="1:10" x14ac:dyDescent="0.25">
      <c r="A1367" t="s">
        <v>455</v>
      </c>
      <c r="B1367" s="24">
        <v>315.48</v>
      </c>
      <c r="C1367" s="24">
        <v>337.23</v>
      </c>
      <c r="D1367" s="24">
        <v>311.82</v>
      </c>
      <c r="E1367" s="24">
        <v>326.01</v>
      </c>
      <c r="F1367" s="24">
        <v>110840000</v>
      </c>
      <c r="G1367" s="24">
        <v>2503408568</v>
      </c>
      <c r="H1367" s="7">
        <v>1365</v>
      </c>
      <c r="J1367" s="9">
        <f t="shared" si="21"/>
        <v>3.3377710155952749E-2</v>
      </c>
    </row>
    <row r="1368" spans="1:10" x14ac:dyDescent="0.25">
      <c r="A1368" t="s">
        <v>454</v>
      </c>
      <c r="B1368" s="24">
        <v>325.27</v>
      </c>
      <c r="C1368" s="24">
        <v>353.36</v>
      </c>
      <c r="D1368" s="24">
        <v>308.45999999999998</v>
      </c>
      <c r="E1368" s="24">
        <v>329.57</v>
      </c>
      <c r="F1368" s="24">
        <v>116352000</v>
      </c>
      <c r="G1368" s="24">
        <v>2531413083</v>
      </c>
      <c r="H1368" s="7">
        <v>1366</v>
      </c>
      <c r="J1368" s="9">
        <f t="shared" si="21"/>
        <v>1.3219786638792424E-2</v>
      </c>
    </row>
    <row r="1369" spans="1:10" x14ac:dyDescent="0.25">
      <c r="A1369" t="s">
        <v>453</v>
      </c>
      <c r="B1369" s="24">
        <v>331.43</v>
      </c>
      <c r="C1369" s="24">
        <v>349.08</v>
      </c>
      <c r="D1369" s="24">
        <v>321.04000000000002</v>
      </c>
      <c r="E1369" s="24">
        <v>346.06</v>
      </c>
      <c r="F1369" s="24">
        <v>88651000</v>
      </c>
      <c r="G1369" s="24">
        <v>2658724019</v>
      </c>
      <c r="H1369" s="7">
        <v>1367</v>
      </c>
      <c r="J1369" s="9">
        <f t="shared" si="21"/>
        <v>4.4142051111848643E-2</v>
      </c>
    </row>
    <row r="1370" spans="1:10" x14ac:dyDescent="0.25">
      <c r="A1370" t="s">
        <v>452</v>
      </c>
      <c r="B1370" s="24">
        <v>345.68</v>
      </c>
      <c r="C1370" s="24">
        <v>536.12</v>
      </c>
      <c r="D1370" s="24">
        <v>327.8</v>
      </c>
      <c r="E1370" s="24">
        <v>536.12</v>
      </c>
      <c r="F1370" s="24">
        <v>476198016</v>
      </c>
      <c r="G1370" s="24">
        <v>4119998278</v>
      </c>
      <c r="H1370" s="7">
        <v>1368</v>
      </c>
      <c r="J1370" s="9">
        <f t="shared" si="21"/>
        <v>0.5509141402453136</v>
      </c>
    </row>
    <row r="1371" spans="1:10" x14ac:dyDescent="0.25">
      <c r="A1371" t="s">
        <v>451</v>
      </c>
      <c r="B1371" s="24">
        <v>507.05</v>
      </c>
      <c r="C1371" s="24">
        <v>530.94000000000005</v>
      </c>
      <c r="D1371" s="24">
        <v>403.5</v>
      </c>
      <c r="E1371" s="24">
        <v>427.37</v>
      </c>
      <c r="F1371" s="24">
        <v>310886016</v>
      </c>
      <c r="G1371" s="24">
        <v>3285168485</v>
      </c>
      <c r="H1371" s="7">
        <v>1369</v>
      </c>
      <c r="J1371" s="9">
        <f t="shared" si="21"/>
        <v>-0.15714426585149394</v>
      </c>
    </row>
    <row r="1372" spans="1:10" x14ac:dyDescent="0.25">
      <c r="A1372" t="s">
        <v>450</v>
      </c>
      <c r="B1372" s="24">
        <v>428.31</v>
      </c>
      <c r="C1372" s="24">
        <v>447.92</v>
      </c>
      <c r="D1372" s="24">
        <v>408.95</v>
      </c>
      <c r="E1372" s="24">
        <v>427.54</v>
      </c>
      <c r="F1372" s="24">
        <v>123854000</v>
      </c>
      <c r="G1372" s="24">
        <v>3287307108</v>
      </c>
      <c r="H1372" s="7">
        <v>1370</v>
      </c>
      <c r="J1372" s="9">
        <f t="shared" si="21"/>
        <v>-1.7977633022810157E-3</v>
      </c>
    </row>
    <row r="1373" spans="1:10" x14ac:dyDescent="0.25">
      <c r="A1373" t="s">
        <v>449</v>
      </c>
      <c r="B1373" s="24">
        <v>428.08</v>
      </c>
      <c r="C1373" s="24">
        <v>444.38</v>
      </c>
      <c r="D1373" s="24">
        <v>418.47</v>
      </c>
      <c r="E1373" s="24">
        <v>424.41</v>
      </c>
      <c r="F1373" s="24">
        <v>103157000</v>
      </c>
      <c r="G1373" s="24">
        <v>3264080872</v>
      </c>
      <c r="H1373" s="7">
        <v>1371</v>
      </c>
      <c r="J1373" s="9">
        <f t="shared" si="21"/>
        <v>-8.5731638945990458E-3</v>
      </c>
    </row>
    <row r="1374" spans="1:10" x14ac:dyDescent="0.25">
      <c r="A1374" t="s">
        <v>448</v>
      </c>
      <c r="B1374" s="24">
        <v>424.51</v>
      </c>
      <c r="C1374" s="24">
        <v>427.85</v>
      </c>
      <c r="D1374" s="24">
        <v>412.84</v>
      </c>
      <c r="E1374" s="24">
        <v>418.18</v>
      </c>
      <c r="F1374" s="24">
        <v>97321296</v>
      </c>
      <c r="G1374" s="24">
        <v>3216994125</v>
      </c>
      <c r="H1374" s="7">
        <v>1372</v>
      </c>
      <c r="J1374" s="9">
        <f t="shared" si="21"/>
        <v>-1.4911309509787718E-2</v>
      </c>
    </row>
    <row r="1375" spans="1:10" x14ac:dyDescent="0.25">
      <c r="A1375" t="s">
        <v>447</v>
      </c>
      <c r="B1375" s="24">
        <v>420.59</v>
      </c>
      <c r="C1375" s="24">
        <v>436.02</v>
      </c>
      <c r="D1375" s="24">
        <v>412.45</v>
      </c>
      <c r="E1375" s="24">
        <v>424.98</v>
      </c>
      <c r="F1375" s="24">
        <v>95099296</v>
      </c>
      <c r="G1375" s="24">
        <v>3270149886</v>
      </c>
      <c r="H1375" s="7">
        <v>1373</v>
      </c>
      <c r="J1375" s="9">
        <f t="shared" si="21"/>
        <v>1.0437718443139503E-2</v>
      </c>
    </row>
    <row r="1376" spans="1:10" x14ac:dyDescent="0.25">
      <c r="A1376" t="s">
        <v>446</v>
      </c>
      <c r="B1376" s="24">
        <v>424.35</v>
      </c>
      <c r="C1376" s="24">
        <v>483.1</v>
      </c>
      <c r="D1376" s="24">
        <v>423.24</v>
      </c>
      <c r="E1376" s="24">
        <v>454.74</v>
      </c>
      <c r="F1376" s="24">
        <v>145255008</v>
      </c>
      <c r="G1376" s="24">
        <v>3500032726</v>
      </c>
      <c r="H1376" s="7">
        <v>1374</v>
      </c>
      <c r="J1376" s="9">
        <f t="shared" si="21"/>
        <v>7.161541180629194E-2</v>
      </c>
    </row>
    <row r="1377" spans="1:10" x14ac:dyDescent="0.25">
      <c r="A1377" t="s">
        <v>445</v>
      </c>
      <c r="B1377" s="24">
        <v>455.36</v>
      </c>
      <c r="C1377" s="24">
        <v>455.66</v>
      </c>
      <c r="D1377" s="24">
        <v>431.79</v>
      </c>
      <c r="E1377" s="24">
        <v>442.31</v>
      </c>
      <c r="F1377" s="24">
        <v>82954600</v>
      </c>
      <c r="G1377" s="24">
        <v>3405230378</v>
      </c>
      <c r="H1377" s="7">
        <v>1375</v>
      </c>
      <c r="J1377" s="9">
        <f t="shared" si="21"/>
        <v>-2.865864371047086E-2</v>
      </c>
    </row>
    <row r="1378" spans="1:10" x14ac:dyDescent="0.25">
      <c r="A1378" t="s">
        <v>444</v>
      </c>
      <c r="B1378" s="24">
        <v>442.03</v>
      </c>
      <c r="C1378" s="24">
        <v>502.53</v>
      </c>
      <c r="D1378" s="24">
        <v>438.42</v>
      </c>
      <c r="E1378" s="24">
        <v>486.54</v>
      </c>
      <c r="F1378" s="24">
        <v>104701000</v>
      </c>
      <c r="G1378" s="24">
        <v>3746656946</v>
      </c>
      <c r="H1378" s="7">
        <v>1376</v>
      </c>
      <c r="J1378" s="9">
        <f t="shared" si="21"/>
        <v>0.10069452299617684</v>
      </c>
    </row>
    <row r="1379" spans="1:10" x14ac:dyDescent="0.25">
      <c r="A1379" t="s">
        <v>443</v>
      </c>
      <c r="B1379" s="24">
        <v>500.24</v>
      </c>
      <c r="C1379" s="24">
        <v>519.41999999999996</v>
      </c>
      <c r="D1379" s="24">
        <v>454.48</v>
      </c>
      <c r="E1379" s="24">
        <v>494.21</v>
      </c>
      <c r="F1379" s="24">
        <v>245163008</v>
      </c>
      <c r="G1379" s="24">
        <v>3806749460</v>
      </c>
      <c r="H1379" s="7">
        <v>1377</v>
      </c>
      <c r="J1379" s="9">
        <f t="shared" si="21"/>
        <v>-1.2054213977290959E-2</v>
      </c>
    </row>
    <row r="1380" spans="1:10" x14ac:dyDescent="0.25">
      <c r="A1380" t="s">
        <v>442</v>
      </c>
      <c r="B1380" s="24">
        <v>494.76</v>
      </c>
      <c r="C1380" s="24">
        <v>594.53</v>
      </c>
      <c r="D1380" s="24">
        <v>494.29</v>
      </c>
      <c r="E1380" s="24">
        <v>578.85</v>
      </c>
      <c r="F1380" s="24">
        <v>381958016</v>
      </c>
      <c r="G1380" s="24">
        <v>4459767515</v>
      </c>
      <c r="H1380" s="7">
        <v>1378</v>
      </c>
      <c r="J1380" s="9">
        <f t="shared" si="21"/>
        <v>0.16996119330584533</v>
      </c>
    </row>
    <row r="1381" spans="1:10" x14ac:dyDescent="0.25">
      <c r="A1381" t="s">
        <v>441</v>
      </c>
      <c r="B1381" s="24">
        <v>577.25</v>
      </c>
      <c r="C1381" s="24">
        <v>583.73</v>
      </c>
      <c r="D1381" s="24">
        <v>557.12</v>
      </c>
      <c r="E1381" s="24">
        <v>566.67999999999995</v>
      </c>
      <c r="F1381" s="24">
        <v>173698000</v>
      </c>
      <c r="G1381" s="24">
        <v>4367162289</v>
      </c>
      <c r="H1381" s="7">
        <v>1379</v>
      </c>
      <c r="J1381" s="9">
        <f t="shared" si="21"/>
        <v>-1.8310957124296319E-2</v>
      </c>
    </row>
    <row r="1382" spans="1:10" x14ac:dyDescent="0.25">
      <c r="A1382" t="s">
        <v>440</v>
      </c>
      <c r="B1382" s="24">
        <v>564.34</v>
      </c>
      <c r="C1382" s="24">
        <v>573.20000000000005</v>
      </c>
      <c r="D1382" s="24">
        <v>553.58000000000004</v>
      </c>
      <c r="E1382" s="24">
        <v>566.64</v>
      </c>
      <c r="F1382" s="24">
        <v>129105000</v>
      </c>
      <c r="G1382" s="24">
        <v>4367926099</v>
      </c>
      <c r="H1382" s="7">
        <v>1380</v>
      </c>
      <c r="J1382" s="9">
        <f t="shared" si="21"/>
        <v>4.0755572881595393E-3</v>
      </c>
    </row>
    <row r="1383" spans="1:10" x14ac:dyDescent="0.25">
      <c r="A1383" t="s">
        <v>439</v>
      </c>
      <c r="B1383" s="24">
        <v>566.96</v>
      </c>
      <c r="C1383" s="24">
        <v>656.14</v>
      </c>
      <c r="D1383" s="24">
        <v>566.96</v>
      </c>
      <c r="E1383" s="24">
        <v>643.57000000000005</v>
      </c>
      <c r="F1383" s="24">
        <v>242807008</v>
      </c>
      <c r="G1383" s="24">
        <v>4962258212</v>
      </c>
      <c r="H1383" s="7">
        <v>1381</v>
      </c>
      <c r="J1383" s="9">
        <f t="shared" si="21"/>
        <v>0.13512417101735574</v>
      </c>
    </row>
    <row r="1384" spans="1:10" x14ac:dyDescent="0.25">
      <c r="A1384" t="s">
        <v>438</v>
      </c>
      <c r="B1384" s="24">
        <v>641.46</v>
      </c>
      <c r="C1384" s="24">
        <v>646.28</v>
      </c>
      <c r="D1384" s="24">
        <v>617.74</v>
      </c>
      <c r="E1384" s="24">
        <v>621.62</v>
      </c>
      <c r="F1384" s="24">
        <v>145500000</v>
      </c>
      <c r="G1384" s="24">
        <v>4794259115</v>
      </c>
      <c r="H1384" s="7">
        <v>1382</v>
      </c>
      <c r="J1384" s="9">
        <f t="shared" si="21"/>
        <v>-3.092944220995858E-2</v>
      </c>
    </row>
    <row r="1385" spans="1:10" x14ac:dyDescent="0.25">
      <c r="A1385" t="s">
        <v>437</v>
      </c>
      <c r="B1385" s="24">
        <v>621.15</v>
      </c>
      <c r="C1385" s="24">
        <v>638.95000000000005</v>
      </c>
      <c r="D1385" s="24">
        <v>611.79</v>
      </c>
      <c r="E1385" s="24">
        <v>632.29999999999995</v>
      </c>
      <c r="F1385" s="24">
        <v>134862000</v>
      </c>
      <c r="G1385" s="24">
        <v>4877820624</v>
      </c>
      <c r="H1385" s="7">
        <v>1383</v>
      </c>
      <c r="J1385" s="9">
        <f t="shared" si="21"/>
        <v>1.7950575545359379E-2</v>
      </c>
    </row>
    <row r="1386" spans="1:10" x14ac:dyDescent="0.25">
      <c r="A1386" t="s">
        <v>436</v>
      </c>
      <c r="B1386" s="24">
        <v>632.44000000000005</v>
      </c>
      <c r="C1386" s="24">
        <v>637.05999999999995</v>
      </c>
      <c r="D1386" s="24">
        <v>616.30999999999995</v>
      </c>
      <c r="E1386" s="24">
        <v>626.41999999999996</v>
      </c>
      <c r="F1386" s="24">
        <v>149795008</v>
      </c>
      <c r="G1386" s="24">
        <v>4833730489</v>
      </c>
      <c r="H1386" s="7">
        <v>1384</v>
      </c>
      <c r="J1386" s="9">
        <f t="shared" si="21"/>
        <v>-9.5186895199546127E-3</v>
      </c>
    </row>
    <row r="1387" spans="1:10" x14ac:dyDescent="0.25">
      <c r="A1387" t="s">
        <v>435</v>
      </c>
      <c r="B1387" s="24">
        <v>626.26</v>
      </c>
      <c r="C1387" s="24">
        <v>815.01</v>
      </c>
      <c r="D1387" s="24">
        <v>625.36</v>
      </c>
      <c r="E1387" s="24">
        <v>677.4</v>
      </c>
      <c r="F1387" s="24">
        <v>415879008</v>
      </c>
      <c r="G1387" s="24">
        <v>5228409865</v>
      </c>
      <c r="H1387" s="7">
        <v>1385</v>
      </c>
      <c r="J1387" s="9">
        <f t="shared" si="21"/>
        <v>8.1659374700603568E-2</v>
      </c>
    </row>
    <row r="1388" spans="1:10" x14ac:dyDescent="0.25">
      <c r="A1388" t="s">
        <v>434</v>
      </c>
      <c r="B1388" s="24">
        <v>681.13</v>
      </c>
      <c r="C1388" s="24">
        <v>826.95</v>
      </c>
      <c r="D1388" s="24">
        <v>670.99</v>
      </c>
      <c r="E1388" s="24">
        <v>786.93</v>
      </c>
      <c r="F1388" s="24">
        <v>498872000</v>
      </c>
      <c r="G1388" s="24">
        <v>6075380170</v>
      </c>
      <c r="H1388" s="7">
        <v>1386</v>
      </c>
      <c r="J1388" s="9">
        <f t="shared" si="21"/>
        <v>0.15533011319425066</v>
      </c>
    </row>
    <row r="1389" spans="1:10" x14ac:dyDescent="0.25">
      <c r="A1389" t="s">
        <v>433</v>
      </c>
      <c r="B1389" s="24">
        <v>787.47</v>
      </c>
      <c r="C1389" s="24">
        <v>806.37</v>
      </c>
      <c r="D1389" s="24">
        <v>756.48</v>
      </c>
      <c r="E1389" s="24">
        <v>797.53</v>
      </c>
      <c r="F1389" s="24">
        <v>286044000</v>
      </c>
      <c r="G1389" s="24">
        <v>6158829141</v>
      </c>
      <c r="H1389" s="7">
        <v>1387</v>
      </c>
      <c r="J1389" s="9">
        <f t="shared" si="21"/>
        <v>1.2775089844692427E-2</v>
      </c>
    </row>
    <row r="1390" spans="1:10" x14ac:dyDescent="0.25">
      <c r="A1390" t="s">
        <v>432</v>
      </c>
      <c r="B1390" s="24">
        <v>797.9</v>
      </c>
      <c r="C1390" s="24">
        <v>802.12</v>
      </c>
      <c r="D1390" s="24">
        <v>769.39</v>
      </c>
      <c r="E1390" s="24">
        <v>778.43</v>
      </c>
      <c r="F1390" s="24">
        <v>188147008</v>
      </c>
      <c r="G1390" s="24">
        <v>6012886394</v>
      </c>
      <c r="H1390" s="7">
        <v>1388</v>
      </c>
      <c r="J1390" s="9">
        <f t="shared" si="21"/>
        <v>-2.4401554079458612E-2</v>
      </c>
    </row>
    <row r="1391" spans="1:10" x14ac:dyDescent="0.25">
      <c r="A1391" t="s">
        <v>431</v>
      </c>
      <c r="B1391" s="24">
        <v>778.78</v>
      </c>
      <c r="C1391" s="24">
        <v>806.7</v>
      </c>
      <c r="D1391" s="24">
        <v>744.39</v>
      </c>
      <c r="E1391" s="24">
        <v>768.88</v>
      </c>
      <c r="F1391" s="24">
        <v>192447008</v>
      </c>
      <c r="G1391" s="24">
        <v>5944764996</v>
      </c>
      <c r="H1391" s="7">
        <v>1389</v>
      </c>
      <c r="J1391" s="9">
        <f t="shared" si="21"/>
        <v>-1.2712190862631267E-2</v>
      </c>
    </row>
    <row r="1392" spans="1:10" x14ac:dyDescent="0.25">
      <c r="A1392" t="s">
        <v>430</v>
      </c>
      <c r="B1392" s="24">
        <v>770.57</v>
      </c>
      <c r="C1392" s="24">
        <v>778.05</v>
      </c>
      <c r="D1392" s="24">
        <v>738.59</v>
      </c>
      <c r="E1392" s="24">
        <v>774.01</v>
      </c>
      <c r="F1392" s="24">
        <v>152280992</v>
      </c>
      <c r="G1392" s="24">
        <v>5986000745</v>
      </c>
      <c r="H1392" s="7">
        <v>1390</v>
      </c>
      <c r="J1392" s="9">
        <f t="shared" si="21"/>
        <v>4.464227779435925E-3</v>
      </c>
    </row>
    <row r="1393" spans="1:10" x14ac:dyDescent="0.25">
      <c r="A1393" t="s">
        <v>429</v>
      </c>
      <c r="B1393" s="24">
        <v>774.71</v>
      </c>
      <c r="C1393" s="24">
        <v>779.98</v>
      </c>
      <c r="D1393" s="24">
        <v>754.27</v>
      </c>
      <c r="E1393" s="24">
        <v>756.36</v>
      </c>
      <c r="F1393" s="24">
        <v>201103008</v>
      </c>
      <c r="G1393" s="24">
        <v>5850968450</v>
      </c>
      <c r="H1393" s="7">
        <v>1391</v>
      </c>
      <c r="J1393" s="9">
        <f t="shared" si="21"/>
        <v>-2.3686282608976289E-2</v>
      </c>
    </row>
    <row r="1394" spans="1:10" x14ac:dyDescent="0.25">
      <c r="A1394" t="s">
        <v>428</v>
      </c>
      <c r="B1394" s="24">
        <v>756.01</v>
      </c>
      <c r="C1394" s="24">
        <v>785.18</v>
      </c>
      <c r="D1394" s="24">
        <v>692.02</v>
      </c>
      <c r="E1394" s="24">
        <v>700.07</v>
      </c>
      <c r="F1394" s="24">
        <v>249072992</v>
      </c>
      <c r="G1394" s="24">
        <v>5416941440</v>
      </c>
      <c r="H1394" s="7">
        <v>1392</v>
      </c>
      <c r="J1394" s="9">
        <f t="shared" si="21"/>
        <v>-7.3993730241663391E-2</v>
      </c>
    </row>
    <row r="1395" spans="1:10" x14ac:dyDescent="0.25">
      <c r="A1395" t="s">
        <v>427</v>
      </c>
      <c r="B1395" s="24">
        <v>699.98</v>
      </c>
      <c r="C1395" s="24">
        <v>714.51</v>
      </c>
      <c r="D1395" s="24">
        <v>667.83</v>
      </c>
      <c r="E1395" s="24">
        <v>697.9</v>
      </c>
      <c r="F1395" s="24">
        <v>249304992</v>
      </c>
      <c r="G1395" s="24">
        <v>5401505602</v>
      </c>
      <c r="H1395" s="7">
        <v>1393</v>
      </c>
      <c r="J1395" s="9">
        <f t="shared" si="21"/>
        <v>-2.9715134718135386E-3</v>
      </c>
    </row>
    <row r="1396" spans="1:10" x14ac:dyDescent="0.25">
      <c r="A1396" t="s">
        <v>426</v>
      </c>
      <c r="B1396" s="24">
        <v>700.68</v>
      </c>
      <c r="C1396" s="24">
        <v>766.04</v>
      </c>
      <c r="D1396" s="24">
        <v>659.86</v>
      </c>
      <c r="E1396" s="24">
        <v>726.67</v>
      </c>
      <c r="F1396" s="24">
        <v>288291008</v>
      </c>
      <c r="G1396" s="24">
        <v>5625593539</v>
      </c>
      <c r="H1396" s="7">
        <v>1394</v>
      </c>
      <c r="J1396" s="9">
        <f t="shared" si="21"/>
        <v>3.7092538676714068E-2</v>
      </c>
    </row>
    <row r="1397" spans="1:10" x14ac:dyDescent="0.25">
      <c r="A1397" t="s">
        <v>425</v>
      </c>
      <c r="B1397" s="24">
        <v>727.64</v>
      </c>
      <c r="C1397" s="24">
        <v>774.65</v>
      </c>
      <c r="D1397" s="24">
        <v>707.32</v>
      </c>
      <c r="E1397" s="24">
        <v>723.61</v>
      </c>
      <c r="F1397" s="24">
        <v>211738000</v>
      </c>
      <c r="G1397" s="24">
        <v>5603364421</v>
      </c>
      <c r="H1397" s="7">
        <v>1395</v>
      </c>
      <c r="J1397" s="9">
        <f t="shared" si="21"/>
        <v>-5.53845308119396E-3</v>
      </c>
    </row>
    <row r="1398" spans="1:10" x14ac:dyDescent="0.25">
      <c r="A1398" t="s">
        <v>424</v>
      </c>
      <c r="B1398" s="24">
        <v>723.23</v>
      </c>
      <c r="C1398" s="24">
        <v>723.83</v>
      </c>
      <c r="D1398" s="24">
        <v>645.16</v>
      </c>
      <c r="E1398" s="24">
        <v>688.67</v>
      </c>
      <c r="F1398" s="24">
        <v>190183008</v>
      </c>
      <c r="G1398" s="24">
        <v>5334099355</v>
      </c>
      <c r="H1398" s="7">
        <v>1396</v>
      </c>
      <c r="J1398" s="9">
        <f t="shared" si="21"/>
        <v>-4.7785628361655431E-2</v>
      </c>
    </row>
    <row r="1399" spans="1:10" x14ac:dyDescent="0.25">
      <c r="A1399" t="s">
        <v>423</v>
      </c>
      <c r="B1399" s="24">
        <v>688.55</v>
      </c>
      <c r="C1399" s="24">
        <v>768.93</v>
      </c>
      <c r="D1399" s="24">
        <v>688.16</v>
      </c>
      <c r="E1399" s="24">
        <v>765.4</v>
      </c>
      <c r="F1399" s="24">
        <v>184131008</v>
      </c>
      <c r="G1399" s="24">
        <v>5929945666</v>
      </c>
      <c r="H1399" s="7">
        <v>1397</v>
      </c>
      <c r="J1399" s="9">
        <f t="shared" si="21"/>
        <v>0.1116113571999129</v>
      </c>
    </row>
    <row r="1400" spans="1:10" x14ac:dyDescent="0.25">
      <c r="A1400" t="s">
        <v>422</v>
      </c>
      <c r="B1400" s="24">
        <v>765.96</v>
      </c>
      <c r="C1400" s="24">
        <v>948.65</v>
      </c>
      <c r="D1400" s="24">
        <v>746.94</v>
      </c>
      <c r="E1400" s="24">
        <v>932.03</v>
      </c>
      <c r="F1400" s="24">
        <v>370539008</v>
      </c>
      <c r="G1400" s="24">
        <v>7222829625</v>
      </c>
      <c r="H1400" s="7">
        <v>1398</v>
      </c>
      <c r="J1400" s="9">
        <f t="shared" si="21"/>
        <v>0.21681288840148302</v>
      </c>
    </row>
    <row r="1401" spans="1:10" x14ac:dyDescent="0.25">
      <c r="A1401" t="s">
        <v>421</v>
      </c>
      <c r="B1401" s="24">
        <v>925.02</v>
      </c>
      <c r="C1401" s="24">
        <v>931.21</v>
      </c>
      <c r="D1401" s="24">
        <v>810.96</v>
      </c>
      <c r="E1401" s="24">
        <v>886.89</v>
      </c>
      <c r="F1401" s="24">
        <v>268426000</v>
      </c>
      <c r="G1401" s="24">
        <v>6874680014</v>
      </c>
      <c r="H1401" s="7">
        <v>1399</v>
      </c>
      <c r="J1401" s="9">
        <f t="shared" si="21"/>
        <v>-4.1220730362586749E-2</v>
      </c>
    </row>
    <row r="1402" spans="1:10" x14ac:dyDescent="0.25">
      <c r="A1402" t="s">
        <v>420</v>
      </c>
      <c r="B1402" s="24">
        <v>884.21</v>
      </c>
      <c r="C1402" s="24">
        <v>968.47</v>
      </c>
      <c r="D1402" s="24">
        <v>866.64</v>
      </c>
      <c r="E1402" s="24">
        <v>941.1</v>
      </c>
      <c r="F1402" s="24">
        <v>259303008</v>
      </c>
      <c r="G1402" s="24">
        <v>7296804340</v>
      </c>
      <c r="H1402" s="7">
        <v>1400</v>
      </c>
      <c r="J1402" s="9">
        <f t="shared" si="21"/>
        <v>6.4339919249951916E-2</v>
      </c>
    </row>
    <row r="1403" spans="1:10" x14ac:dyDescent="0.25">
      <c r="A1403" t="s">
        <v>419</v>
      </c>
      <c r="B1403" s="24">
        <v>943.32</v>
      </c>
      <c r="C1403" s="24">
        <v>947.28</v>
      </c>
      <c r="D1403" s="24">
        <v>850.63</v>
      </c>
      <c r="E1403" s="24">
        <v>900.52</v>
      </c>
      <c r="F1403" s="24">
        <v>191527008</v>
      </c>
      <c r="G1403" s="24">
        <v>6983898563</v>
      </c>
      <c r="H1403" s="7">
        <v>1401</v>
      </c>
      <c r="J1403" s="9">
        <f t="shared" si="21"/>
        <v>-4.5371666030615342E-2</v>
      </c>
    </row>
    <row r="1404" spans="1:10" x14ac:dyDescent="0.25">
      <c r="A1404" t="s">
        <v>418</v>
      </c>
      <c r="B1404" s="24">
        <v>901.22</v>
      </c>
      <c r="C1404" s="24">
        <v>1001.51</v>
      </c>
      <c r="D1404" s="24">
        <v>897.29</v>
      </c>
      <c r="E1404" s="24">
        <v>1001.51</v>
      </c>
      <c r="F1404" s="24">
        <v>195788000</v>
      </c>
      <c r="G1404" s="24">
        <v>7769115312</v>
      </c>
      <c r="H1404" s="7">
        <v>1402</v>
      </c>
      <c r="J1404" s="9">
        <f t="shared" si="21"/>
        <v>0.11128248374425774</v>
      </c>
    </row>
    <row r="1405" spans="1:10" x14ac:dyDescent="0.25">
      <c r="A1405" t="s">
        <v>417</v>
      </c>
      <c r="B1405" s="24">
        <v>1014.51</v>
      </c>
      <c r="C1405" s="24">
        <v>1178.18</v>
      </c>
      <c r="D1405" s="24">
        <v>1014.51</v>
      </c>
      <c r="E1405" s="24">
        <v>1105.92</v>
      </c>
      <c r="F1405" s="24">
        <v>460593984</v>
      </c>
      <c r="G1405" s="24">
        <v>8581256484</v>
      </c>
      <c r="H1405" s="7">
        <v>1403</v>
      </c>
      <c r="J1405" s="9">
        <f t="shared" si="21"/>
        <v>9.0102611112754027E-2</v>
      </c>
    </row>
    <row r="1406" spans="1:10" x14ac:dyDescent="0.25">
      <c r="A1406" t="s">
        <v>416</v>
      </c>
      <c r="B1406" s="24">
        <v>1110.1600000000001</v>
      </c>
      <c r="C1406" s="24">
        <v>1195.74</v>
      </c>
      <c r="D1406" s="24">
        <v>1044.76</v>
      </c>
      <c r="E1406" s="24">
        <v>1167.1199999999999</v>
      </c>
      <c r="F1406" s="24">
        <v>278638016</v>
      </c>
      <c r="G1406" s="24">
        <v>9058422470</v>
      </c>
      <c r="H1406" s="7">
        <v>1404</v>
      </c>
      <c r="J1406" s="9">
        <f t="shared" si="21"/>
        <v>5.1307919579159582E-2</v>
      </c>
    </row>
    <row r="1407" spans="1:10" x14ac:dyDescent="0.25">
      <c r="A1407" t="s">
        <v>415</v>
      </c>
      <c r="B1407" s="24">
        <v>1165.03</v>
      </c>
      <c r="C1407" s="24">
        <v>1254.28</v>
      </c>
      <c r="D1407" s="24">
        <v>1126.8499999999999</v>
      </c>
      <c r="E1407" s="24">
        <v>1186.6300000000001</v>
      </c>
      <c r="F1407" s="24">
        <v>302868992</v>
      </c>
      <c r="G1407" s="24">
        <v>9212173098</v>
      </c>
      <c r="H1407" s="7">
        <v>1405</v>
      </c>
      <c r="J1407" s="9">
        <f t="shared" si="21"/>
        <v>1.854029509969712E-2</v>
      </c>
    </row>
    <row r="1408" spans="1:10" x14ac:dyDescent="0.25">
      <c r="A1408" t="s">
        <v>414</v>
      </c>
      <c r="B1408" s="24">
        <v>1184.92</v>
      </c>
      <c r="C1408" s="24">
        <v>1642.22</v>
      </c>
      <c r="D1408" s="24">
        <v>1167.3</v>
      </c>
      <c r="E1408" s="24">
        <v>1550.85</v>
      </c>
      <c r="F1408" s="24">
        <v>816872000</v>
      </c>
      <c r="G1408" s="24">
        <v>12042753308</v>
      </c>
      <c r="H1408" s="7">
        <v>1406</v>
      </c>
      <c r="J1408" s="9">
        <f t="shared" si="21"/>
        <v>0.30882253654255126</v>
      </c>
    </row>
    <row r="1409" spans="1:10" x14ac:dyDescent="0.25">
      <c r="A1409" t="s">
        <v>413</v>
      </c>
      <c r="B1409" s="24">
        <v>1555.59</v>
      </c>
      <c r="C1409" s="24">
        <v>1622.26</v>
      </c>
      <c r="D1409" s="24">
        <v>1371.39</v>
      </c>
      <c r="E1409" s="24">
        <v>1434.82</v>
      </c>
      <c r="F1409" s="24">
        <v>476900000</v>
      </c>
      <c r="G1409" s="24">
        <v>11144581132</v>
      </c>
      <c r="H1409" s="7">
        <v>1407</v>
      </c>
      <c r="J1409" s="9">
        <f t="shared" si="21"/>
        <v>-7.7636138056943013E-2</v>
      </c>
    </row>
    <row r="1410" spans="1:10" x14ac:dyDescent="0.25">
      <c r="A1410" t="s">
        <v>412</v>
      </c>
      <c r="B1410" s="24">
        <v>1441.9</v>
      </c>
      <c r="C1410" s="24">
        <v>1452.45</v>
      </c>
      <c r="D1410" s="24">
        <v>864.37</v>
      </c>
      <c r="E1410" s="24">
        <v>1179.01</v>
      </c>
      <c r="F1410" s="24">
        <v>510588000</v>
      </c>
      <c r="G1410" s="24">
        <v>9159993684</v>
      </c>
      <c r="H1410" s="7">
        <v>1408</v>
      </c>
      <c r="J1410" s="9">
        <f t="shared" si="21"/>
        <v>-0.18232193633400381</v>
      </c>
    </row>
    <row r="1411" spans="1:10" x14ac:dyDescent="0.25">
      <c r="A1411" t="s">
        <v>411</v>
      </c>
      <c r="B1411" s="24">
        <v>1198.74</v>
      </c>
      <c r="C1411" s="24">
        <v>1362.96</v>
      </c>
      <c r="D1411" s="24">
        <v>1160.04</v>
      </c>
      <c r="E1411" s="24">
        <v>1275.5</v>
      </c>
      <c r="F1411" s="24">
        <v>327128992</v>
      </c>
      <c r="G1411" s="24">
        <v>9912131631</v>
      </c>
      <c r="H1411" s="7">
        <v>1409</v>
      </c>
      <c r="J1411" s="9">
        <f t="shared" si="21"/>
        <v>6.4033902264043902E-2</v>
      </c>
    </row>
    <row r="1412" spans="1:10" x14ac:dyDescent="0.25">
      <c r="A1412" t="s">
        <v>410</v>
      </c>
      <c r="B1412" s="24">
        <v>1286.73</v>
      </c>
      <c r="C1412" s="24">
        <v>1286.73</v>
      </c>
      <c r="D1412" s="24">
        <v>1090.21</v>
      </c>
      <c r="E1412" s="24">
        <v>1184.69</v>
      </c>
      <c r="F1412" s="24">
        <v>230643008</v>
      </c>
      <c r="G1412" s="24">
        <v>9208778987</v>
      </c>
      <c r="H1412" s="7">
        <v>1410</v>
      </c>
      <c r="J1412" s="9">
        <f t="shared" ref="J1412:J1475" si="22">(E1412-B1412)/B1412</f>
        <v>-7.9301796025584209E-2</v>
      </c>
    </row>
    <row r="1413" spans="1:10" x14ac:dyDescent="0.25">
      <c r="A1413" t="s">
        <v>409</v>
      </c>
      <c r="B1413" s="24">
        <v>1190.53</v>
      </c>
      <c r="C1413" s="24">
        <v>1235.22</v>
      </c>
      <c r="D1413" s="24">
        <v>1162.45</v>
      </c>
      <c r="E1413" s="24">
        <v>1175.8900000000001</v>
      </c>
      <c r="F1413" s="24">
        <v>195124000</v>
      </c>
      <c r="G1413" s="24">
        <v>9142705395</v>
      </c>
      <c r="H1413" s="7">
        <v>1411</v>
      </c>
      <c r="J1413" s="9">
        <f t="shared" si="22"/>
        <v>-1.2297044173603246E-2</v>
      </c>
    </row>
    <row r="1414" spans="1:10" x14ac:dyDescent="0.25">
      <c r="A1414" t="s">
        <v>408</v>
      </c>
      <c r="B1414" s="24">
        <v>1173.71</v>
      </c>
      <c r="C1414" s="24">
        <v>1227.72</v>
      </c>
      <c r="D1414" s="24">
        <v>1169.3399999999999</v>
      </c>
      <c r="E1414" s="24">
        <v>1222.83</v>
      </c>
      <c r="F1414" s="24">
        <v>231984992</v>
      </c>
      <c r="G1414" s="24">
        <v>9510091788</v>
      </c>
      <c r="H1414" s="7">
        <v>1412</v>
      </c>
      <c r="J1414" s="9">
        <f t="shared" si="22"/>
        <v>4.1850201497814529E-2</v>
      </c>
    </row>
    <row r="1415" spans="1:10" x14ac:dyDescent="0.25">
      <c r="A1415" t="s">
        <v>407</v>
      </c>
      <c r="B1415" s="24">
        <v>1227.95</v>
      </c>
      <c r="C1415" s="24">
        <v>1255.25</v>
      </c>
      <c r="D1415" s="24">
        <v>1163.47</v>
      </c>
      <c r="E1415" s="24">
        <v>1189.8900000000001</v>
      </c>
      <c r="F1415" s="24">
        <v>211339008</v>
      </c>
      <c r="G1415" s="24">
        <v>9256244088</v>
      </c>
      <c r="H1415" s="7">
        <v>1413</v>
      </c>
      <c r="J1415" s="9">
        <f t="shared" si="22"/>
        <v>-3.0994747343132817E-2</v>
      </c>
    </row>
    <row r="1416" spans="1:10" x14ac:dyDescent="0.25">
      <c r="A1416" t="s">
        <v>406</v>
      </c>
      <c r="B1416" s="24">
        <v>1188.51</v>
      </c>
      <c r="C1416" s="24">
        <v>1188.67</v>
      </c>
      <c r="D1416" s="24">
        <v>1063.81</v>
      </c>
      <c r="E1416" s="24">
        <v>1160.57</v>
      </c>
      <c r="F1416" s="24">
        <v>190296000</v>
      </c>
      <c r="G1416" s="24">
        <v>9030444683</v>
      </c>
      <c r="H1416" s="7">
        <v>1414</v>
      </c>
      <c r="J1416" s="9">
        <f t="shared" si="22"/>
        <v>-2.3508426517235913E-2</v>
      </c>
    </row>
    <row r="1417" spans="1:10" x14ac:dyDescent="0.25">
      <c r="A1417" t="s">
        <v>405</v>
      </c>
      <c r="B1417" s="24">
        <v>1165.8800000000001</v>
      </c>
      <c r="C1417" s="24">
        <v>1187.55</v>
      </c>
      <c r="D1417" s="24">
        <v>1070.6199999999999</v>
      </c>
      <c r="E1417" s="24">
        <v>1147.95</v>
      </c>
      <c r="F1417" s="24">
        <v>195176992</v>
      </c>
      <c r="G1417" s="24">
        <v>8934522729</v>
      </c>
      <c r="H1417" s="7">
        <v>1415</v>
      </c>
      <c r="J1417" s="9">
        <f t="shared" si="22"/>
        <v>-1.5378941228942998E-2</v>
      </c>
    </row>
    <row r="1418" spans="1:10" x14ac:dyDescent="0.25">
      <c r="A1418" t="s">
        <v>404</v>
      </c>
      <c r="B1418" s="24">
        <v>1147.48</v>
      </c>
      <c r="C1418" s="24">
        <v>1147.48</v>
      </c>
      <c r="D1418" s="24">
        <v>948.24</v>
      </c>
      <c r="E1418" s="24">
        <v>1011.47</v>
      </c>
      <c r="F1418" s="24">
        <v>184834000</v>
      </c>
      <c r="G1418" s="24">
        <v>7874299927</v>
      </c>
      <c r="H1418" s="7">
        <v>1416</v>
      </c>
      <c r="J1418" s="9">
        <f t="shared" si="22"/>
        <v>-0.11852929898560323</v>
      </c>
    </row>
    <row r="1419" spans="1:10" x14ac:dyDescent="0.25">
      <c r="A1419" t="s">
        <v>403</v>
      </c>
      <c r="B1419" s="24">
        <v>1002.99</v>
      </c>
      <c r="C1419" s="24">
        <v>1093.3900000000001</v>
      </c>
      <c r="D1419" s="24">
        <v>985.1</v>
      </c>
      <c r="E1419" s="24">
        <v>1051.68</v>
      </c>
      <c r="F1419" s="24">
        <v>154690000</v>
      </c>
      <c r="G1419" s="24">
        <v>8189400103</v>
      </c>
      <c r="H1419" s="7">
        <v>1417</v>
      </c>
      <c r="J1419" s="9">
        <f t="shared" si="22"/>
        <v>4.8544850895821549E-2</v>
      </c>
    </row>
    <row r="1420" spans="1:10" x14ac:dyDescent="0.25">
      <c r="A1420" t="s">
        <v>402</v>
      </c>
      <c r="B1420" s="24">
        <v>1054.07</v>
      </c>
      <c r="C1420" s="24">
        <v>1072.42</v>
      </c>
      <c r="D1420" s="24">
        <v>1016.57</v>
      </c>
      <c r="E1420" s="24">
        <v>1053.98</v>
      </c>
      <c r="F1420" s="24">
        <v>138567008</v>
      </c>
      <c r="G1420" s="24">
        <v>8209391130</v>
      </c>
      <c r="H1420" s="7">
        <v>1418</v>
      </c>
      <c r="J1420" s="9">
        <f t="shared" si="22"/>
        <v>-8.538332368810245E-5</v>
      </c>
    </row>
    <row r="1421" spans="1:10" x14ac:dyDescent="0.25">
      <c r="A1421" t="s">
        <v>401</v>
      </c>
      <c r="B1421" s="24">
        <v>1055.1400000000001</v>
      </c>
      <c r="C1421" s="24">
        <v>1241.7</v>
      </c>
      <c r="D1421" s="24">
        <v>1055.1400000000001</v>
      </c>
      <c r="E1421" s="24">
        <v>1217.72</v>
      </c>
      <c r="F1421" s="24">
        <v>257110000</v>
      </c>
      <c r="G1421" s="24">
        <v>9491870286</v>
      </c>
      <c r="H1421" s="7">
        <v>1419</v>
      </c>
      <c r="J1421" s="9">
        <f t="shared" si="22"/>
        <v>0.15408381826108375</v>
      </c>
    </row>
    <row r="1422" spans="1:10" x14ac:dyDescent="0.25">
      <c r="A1422" t="s">
        <v>400</v>
      </c>
      <c r="B1422" s="24">
        <v>1208.8399999999999</v>
      </c>
      <c r="C1422" s="24">
        <v>1216.57</v>
      </c>
      <c r="D1422" s="24">
        <v>1144.69</v>
      </c>
      <c r="E1422" s="24">
        <v>1170.74</v>
      </c>
      <c r="F1422" s="24">
        <v>175843008</v>
      </c>
      <c r="G1422" s="24">
        <v>9127959909</v>
      </c>
      <c r="H1422" s="7">
        <v>1420</v>
      </c>
      <c r="J1422" s="9">
        <f t="shared" si="22"/>
        <v>-3.1517818735316429E-2</v>
      </c>
    </row>
    <row r="1423" spans="1:10" x14ac:dyDescent="0.25">
      <c r="A1423" t="s">
        <v>399</v>
      </c>
      <c r="B1423" s="24">
        <v>1173.71</v>
      </c>
      <c r="C1423" s="24">
        <v>1316.86</v>
      </c>
      <c r="D1423" s="24">
        <v>1097.56</v>
      </c>
      <c r="E1423" s="24">
        <v>1229.79</v>
      </c>
      <c r="F1423" s="24">
        <v>284844992</v>
      </c>
      <c r="G1423" s="24">
        <v>9590794615</v>
      </c>
      <c r="H1423" s="7">
        <v>1421</v>
      </c>
      <c r="J1423" s="9">
        <f t="shared" si="22"/>
        <v>4.778011604229318E-2</v>
      </c>
    </row>
    <row r="1424" spans="1:10" x14ac:dyDescent="0.25">
      <c r="A1424" t="s">
        <v>398</v>
      </c>
      <c r="B1424" s="24">
        <v>1221.6300000000001</v>
      </c>
      <c r="C1424" s="24">
        <v>1273.3599999999999</v>
      </c>
      <c r="D1424" s="24">
        <v>1151.1099999999999</v>
      </c>
      <c r="E1424" s="24">
        <v>1152.4100000000001</v>
      </c>
      <c r="F1424" s="24">
        <v>237504000</v>
      </c>
      <c r="G1424" s="24">
        <v>8989587968</v>
      </c>
      <c r="H1424" s="7">
        <v>1422</v>
      </c>
      <c r="J1424" s="9">
        <f t="shared" si="22"/>
        <v>-5.6662000769463768E-2</v>
      </c>
    </row>
    <row r="1425" spans="1:10" x14ac:dyDescent="0.25">
      <c r="A1425" t="s">
        <v>397</v>
      </c>
      <c r="B1425" s="24">
        <v>1157.0899999999999</v>
      </c>
      <c r="C1425" s="24">
        <v>1279.47</v>
      </c>
      <c r="D1425" s="24">
        <v>1147.49</v>
      </c>
      <c r="E1425" s="24">
        <v>1265.03</v>
      </c>
      <c r="F1425" s="24">
        <v>215058000</v>
      </c>
      <c r="G1425" s="24">
        <v>9870578867</v>
      </c>
      <c r="H1425" s="7">
        <v>1423</v>
      </c>
      <c r="J1425" s="9">
        <f t="shared" si="22"/>
        <v>9.3285742682073181E-2</v>
      </c>
    </row>
    <row r="1426" spans="1:10" x14ac:dyDescent="0.25">
      <c r="A1426" t="s">
        <v>396</v>
      </c>
      <c r="B1426" s="24">
        <v>1266.43</v>
      </c>
      <c r="C1426" s="24">
        <v>1394.28</v>
      </c>
      <c r="D1426" s="24">
        <v>1266.43</v>
      </c>
      <c r="E1426" s="24">
        <v>1285.43</v>
      </c>
      <c r="F1426" s="24">
        <v>230576000</v>
      </c>
      <c r="G1426" s="24">
        <v>10032287190</v>
      </c>
      <c r="H1426" s="7">
        <v>1424</v>
      </c>
      <c r="J1426" s="9">
        <f t="shared" si="22"/>
        <v>1.5002803155326389E-2</v>
      </c>
    </row>
    <row r="1427" spans="1:10" x14ac:dyDescent="0.25">
      <c r="A1427" t="s">
        <v>395</v>
      </c>
      <c r="B1427" s="24">
        <v>1283.3599999999999</v>
      </c>
      <c r="C1427" s="24">
        <v>1320.28</v>
      </c>
      <c r="D1427" s="24">
        <v>1007.55</v>
      </c>
      <c r="E1427" s="24">
        <v>1087.75</v>
      </c>
      <c r="F1427" s="24">
        <v>215239008</v>
      </c>
      <c r="G1427" s="24">
        <v>8491634103</v>
      </c>
      <c r="H1427" s="7">
        <v>1425</v>
      </c>
      <c r="J1427" s="9">
        <f t="shared" si="22"/>
        <v>-0.15242020945019319</v>
      </c>
    </row>
    <row r="1428" spans="1:10" x14ac:dyDescent="0.25">
      <c r="A1428" t="s">
        <v>394</v>
      </c>
      <c r="B1428" s="24">
        <v>1085.75</v>
      </c>
      <c r="C1428" s="24">
        <v>1134.49</v>
      </c>
      <c r="D1428" s="24">
        <v>1055.21</v>
      </c>
      <c r="E1428" s="24">
        <v>1111.8599999999999</v>
      </c>
      <c r="F1428" s="24">
        <v>220568992</v>
      </c>
      <c r="G1428" s="24">
        <v>8682025032</v>
      </c>
      <c r="H1428" s="7">
        <v>1426</v>
      </c>
      <c r="J1428" s="9">
        <f t="shared" si="22"/>
        <v>2.4047893161409071E-2</v>
      </c>
    </row>
    <row r="1429" spans="1:10" x14ac:dyDescent="0.25">
      <c r="A1429" t="s">
        <v>393</v>
      </c>
      <c r="B1429" s="24">
        <v>1115.48</v>
      </c>
      <c r="C1429" s="24">
        <v>1117.33</v>
      </c>
      <c r="D1429" s="24">
        <v>1041.3900000000001</v>
      </c>
      <c r="E1429" s="24">
        <v>1106.3599999999999</v>
      </c>
      <c r="F1429" s="24">
        <v>231944000</v>
      </c>
      <c r="G1429" s="24">
        <v>8641251307</v>
      </c>
      <c r="H1429" s="7">
        <v>1427</v>
      </c>
      <c r="J1429" s="9">
        <f t="shared" si="22"/>
        <v>-8.1758525477822266E-3</v>
      </c>
    </row>
    <row r="1430" spans="1:10" x14ac:dyDescent="0.25">
      <c r="A1430" t="s">
        <v>392</v>
      </c>
      <c r="B1430" s="24">
        <v>1103.03</v>
      </c>
      <c r="C1430" s="24">
        <v>1110.68</v>
      </c>
      <c r="D1430" s="24">
        <v>973.07</v>
      </c>
      <c r="E1430" s="24">
        <v>1007.88</v>
      </c>
      <c r="F1430" s="24">
        <v>176591008</v>
      </c>
      <c r="G1430" s="24">
        <v>7874042948</v>
      </c>
      <c r="H1430" s="7">
        <v>1428</v>
      </c>
      <c r="J1430" s="9">
        <f t="shared" si="22"/>
        <v>-8.626238633582041E-2</v>
      </c>
    </row>
    <row r="1431" spans="1:10" x14ac:dyDescent="0.25">
      <c r="A1431" t="s">
        <v>391</v>
      </c>
      <c r="B1431" s="24">
        <v>1013.06</v>
      </c>
      <c r="C1431" s="24">
        <v>1069.42</v>
      </c>
      <c r="D1431" s="24">
        <v>982.91</v>
      </c>
      <c r="E1431" s="24">
        <v>1054.8699999999999</v>
      </c>
      <c r="F1431" s="24">
        <v>142442000</v>
      </c>
      <c r="G1431" s="24">
        <v>8243238819</v>
      </c>
      <c r="H1431" s="7">
        <v>1429</v>
      </c>
      <c r="J1431" s="9">
        <f t="shared" si="22"/>
        <v>4.1271000730460139E-2</v>
      </c>
    </row>
    <row r="1432" spans="1:10" x14ac:dyDescent="0.25">
      <c r="A1432" t="s">
        <v>390</v>
      </c>
      <c r="B1432" s="24">
        <v>1054.8800000000001</v>
      </c>
      <c r="C1432" s="24">
        <v>1125.29</v>
      </c>
      <c r="D1432" s="24">
        <v>1054.8800000000001</v>
      </c>
      <c r="E1432" s="24">
        <v>1100.26</v>
      </c>
      <c r="F1432" s="24">
        <v>174387008</v>
      </c>
      <c r="G1432" s="24">
        <v>8600104004</v>
      </c>
      <c r="H1432" s="7">
        <v>1430</v>
      </c>
      <c r="J1432" s="9">
        <f t="shared" si="22"/>
        <v>4.3019111178522557E-2</v>
      </c>
    </row>
    <row r="1433" spans="1:10" x14ac:dyDescent="0.25">
      <c r="A1433" t="s">
        <v>389</v>
      </c>
      <c r="B1433" s="24">
        <v>1098.06</v>
      </c>
      <c r="C1433" s="24">
        <v>1110.54</v>
      </c>
      <c r="D1433" s="24">
        <v>996.49</v>
      </c>
      <c r="E1433" s="24">
        <v>1014.07</v>
      </c>
      <c r="F1433" s="24">
        <v>168878000</v>
      </c>
      <c r="G1433" s="24">
        <v>7928394405</v>
      </c>
      <c r="H1433" s="7">
        <v>1431</v>
      </c>
      <c r="J1433" s="9">
        <f t="shared" si="22"/>
        <v>-7.6489445021219155E-2</v>
      </c>
    </row>
    <row r="1434" spans="1:10" x14ac:dyDescent="0.25">
      <c r="A1434" t="s">
        <v>388</v>
      </c>
      <c r="B1434" s="24">
        <v>1006.43</v>
      </c>
      <c r="C1434" s="24">
        <v>1030.9000000000001</v>
      </c>
      <c r="D1434" s="24">
        <v>939.19</v>
      </c>
      <c r="E1434" s="24">
        <v>939.19</v>
      </c>
      <c r="F1434" s="24">
        <v>179247008</v>
      </c>
      <c r="G1434" s="24">
        <v>7344791581</v>
      </c>
      <c r="H1434" s="7">
        <v>1432</v>
      </c>
      <c r="J1434" s="9">
        <f t="shared" si="22"/>
        <v>-6.6810409069681845E-2</v>
      </c>
    </row>
    <row r="1435" spans="1:10" x14ac:dyDescent="0.25">
      <c r="A1435" t="s">
        <v>387</v>
      </c>
      <c r="B1435" s="24">
        <v>937.57</v>
      </c>
      <c r="C1435" s="24">
        <v>937.57</v>
      </c>
      <c r="D1435" s="24">
        <v>644.54</v>
      </c>
      <c r="E1435" s="24">
        <v>759.61</v>
      </c>
      <c r="F1435" s="24">
        <v>273462016</v>
      </c>
      <c r="G1435" s="24">
        <v>5941952141</v>
      </c>
      <c r="H1435" s="7">
        <v>1433</v>
      </c>
      <c r="J1435" s="9">
        <f t="shared" si="22"/>
        <v>-0.18980982753287756</v>
      </c>
    </row>
    <row r="1436" spans="1:10" x14ac:dyDescent="0.25">
      <c r="A1436" t="s">
        <v>386</v>
      </c>
      <c r="B1436" s="24">
        <v>758.29</v>
      </c>
      <c r="C1436" s="24">
        <v>827.18</v>
      </c>
      <c r="D1436" s="24">
        <v>619.58000000000004</v>
      </c>
      <c r="E1436" s="24">
        <v>793.57</v>
      </c>
      <c r="F1436" s="24">
        <v>197476992</v>
      </c>
      <c r="G1436" s="24">
        <v>6209070377</v>
      </c>
      <c r="H1436" s="7">
        <v>1434</v>
      </c>
      <c r="J1436" s="9">
        <f t="shared" si="22"/>
        <v>4.6525735536536272E-2</v>
      </c>
    </row>
    <row r="1437" spans="1:10" x14ac:dyDescent="0.25">
      <c r="A1437" t="s">
        <v>385</v>
      </c>
      <c r="B1437" s="24">
        <v>800.02</v>
      </c>
      <c r="C1437" s="24">
        <v>892</v>
      </c>
      <c r="D1437" s="24">
        <v>760.48</v>
      </c>
      <c r="E1437" s="24">
        <v>835.49</v>
      </c>
      <c r="F1437" s="24">
        <v>172728992</v>
      </c>
      <c r="G1437" s="24">
        <v>6538729183</v>
      </c>
      <c r="H1437" s="7">
        <v>1435</v>
      </c>
      <c r="J1437" s="9">
        <f t="shared" si="22"/>
        <v>4.4336391590210279E-2</v>
      </c>
    </row>
    <row r="1438" spans="1:10" x14ac:dyDescent="0.25">
      <c r="A1438" t="s">
        <v>384</v>
      </c>
      <c r="B1438" s="24">
        <v>833.3</v>
      </c>
      <c r="C1438" s="24">
        <v>875.41</v>
      </c>
      <c r="D1438" s="24">
        <v>805.67</v>
      </c>
      <c r="E1438" s="24">
        <v>846.16</v>
      </c>
      <c r="F1438" s="24">
        <v>126837000</v>
      </c>
      <c r="G1438" s="24">
        <v>6623952699</v>
      </c>
      <c r="H1438" s="7">
        <v>1436</v>
      </c>
      <c r="J1438" s="9">
        <f t="shared" si="22"/>
        <v>1.5432617304692205E-2</v>
      </c>
    </row>
    <row r="1439" spans="1:10" x14ac:dyDescent="0.25">
      <c r="A1439" t="s">
        <v>383</v>
      </c>
      <c r="B1439" s="24">
        <v>853.05</v>
      </c>
      <c r="C1439" s="24">
        <v>959.04</v>
      </c>
      <c r="D1439" s="24">
        <v>848.98</v>
      </c>
      <c r="E1439" s="24">
        <v>926.12</v>
      </c>
      <c r="F1439" s="24">
        <v>162376000</v>
      </c>
      <c r="G1439" s="24">
        <v>7251685203</v>
      </c>
      <c r="H1439" s="7">
        <v>1437</v>
      </c>
      <c r="J1439" s="9">
        <f t="shared" si="22"/>
        <v>8.5657347166051293E-2</v>
      </c>
    </row>
    <row r="1440" spans="1:10" x14ac:dyDescent="0.25">
      <c r="A1440" t="s">
        <v>382</v>
      </c>
      <c r="B1440" s="24">
        <v>928.13</v>
      </c>
      <c r="C1440" s="24">
        <v>930.18</v>
      </c>
      <c r="D1440" s="24">
        <v>802.41</v>
      </c>
      <c r="E1440" s="24">
        <v>818.27</v>
      </c>
      <c r="F1440" s="24">
        <v>109775000</v>
      </c>
      <c r="G1440" s="24">
        <v>6408819317</v>
      </c>
      <c r="H1440" s="7">
        <v>1438</v>
      </c>
      <c r="J1440" s="9">
        <f t="shared" si="22"/>
        <v>-0.11836703910012608</v>
      </c>
    </row>
    <row r="1441" spans="1:10" x14ac:dyDescent="0.25">
      <c r="A1441" t="s">
        <v>381</v>
      </c>
      <c r="B1441" s="24">
        <v>825.69</v>
      </c>
      <c r="C1441" s="24">
        <v>847.58</v>
      </c>
      <c r="D1441" s="24">
        <v>710.57</v>
      </c>
      <c r="E1441" s="24">
        <v>763.2</v>
      </c>
      <c r="F1441" s="24">
        <v>100651000</v>
      </c>
      <c r="G1441" s="24">
        <v>5978967973</v>
      </c>
      <c r="H1441" s="7">
        <v>1439</v>
      </c>
      <c r="J1441" s="9">
        <f t="shared" si="22"/>
        <v>-7.5682156741634282E-2</v>
      </c>
    </row>
    <row r="1442" spans="1:10" x14ac:dyDescent="0.25">
      <c r="A1442" t="s">
        <v>380</v>
      </c>
      <c r="B1442" s="24">
        <v>763.13</v>
      </c>
      <c r="C1442" s="24">
        <v>796.99</v>
      </c>
      <c r="D1442" s="24">
        <v>692.93</v>
      </c>
      <c r="E1442" s="24">
        <v>757.34</v>
      </c>
      <c r="F1442" s="24">
        <v>110265000</v>
      </c>
      <c r="G1442" s="24">
        <v>5934572865</v>
      </c>
      <c r="H1442" s="7">
        <v>1440</v>
      </c>
      <c r="J1442" s="9">
        <f t="shared" si="22"/>
        <v>-7.5871738760105931E-3</v>
      </c>
    </row>
    <row r="1443" spans="1:10" x14ac:dyDescent="0.25">
      <c r="A1443" t="s">
        <v>379</v>
      </c>
      <c r="B1443" s="24">
        <v>757.11</v>
      </c>
      <c r="C1443" s="24">
        <v>797.54</v>
      </c>
      <c r="D1443" s="24">
        <v>734.41</v>
      </c>
      <c r="E1443" s="24">
        <v>775.11</v>
      </c>
      <c r="F1443" s="24">
        <v>116898000</v>
      </c>
      <c r="G1443" s="24">
        <v>6075335616</v>
      </c>
      <c r="H1443" s="7">
        <v>1441</v>
      </c>
      <c r="J1443" s="9">
        <f t="shared" si="22"/>
        <v>2.3774616634306772E-2</v>
      </c>
    </row>
    <row r="1444" spans="1:10" x14ac:dyDescent="0.25">
      <c r="A1444" t="s">
        <v>378</v>
      </c>
      <c r="B1444" s="24">
        <v>788.77</v>
      </c>
      <c r="C1444" s="24">
        <v>819.09</v>
      </c>
      <c r="D1444" s="24">
        <v>782.13</v>
      </c>
      <c r="E1444" s="24">
        <v>795.66</v>
      </c>
      <c r="F1444" s="24">
        <v>114378000</v>
      </c>
      <c r="G1444" s="24">
        <v>6237929835</v>
      </c>
      <c r="H1444" s="7">
        <v>1442</v>
      </c>
      <c r="J1444" s="9">
        <f t="shared" si="22"/>
        <v>8.7351192362792526E-3</v>
      </c>
    </row>
    <row r="1445" spans="1:10" x14ac:dyDescent="0.25">
      <c r="A1445" t="s">
        <v>377</v>
      </c>
      <c r="B1445" s="24">
        <v>793.92</v>
      </c>
      <c r="C1445" s="24">
        <v>815.83</v>
      </c>
      <c r="D1445" s="24">
        <v>741.85</v>
      </c>
      <c r="E1445" s="24">
        <v>782.41</v>
      </c>
      <c r="F1445" s="24">
        <v>100517000</v>
      </c>
      <c r="G1445" s="24">
        <v>6135655865</v>
      </c>
      <c r="H1445" s="7">
        <v>1443</v>
      </c>
      <c r="J1445" s="9">
        <f t="shared" si="22"/>
        <v>-1.4497682386134612E-2</v>
      </c>
    </row>
    <row r="1446" spans="1:10" x14ac:dyDescent="0.25">
      <c r="A1446" t="s">
        <v>376</v>
      </c>
      <c r="B1446" s="24">
        <v>782.87</v>
      </c>
      <c r="C1446" s="24">
        <v>788.67</v>
      </c>
      <c r="D1446" s="24">
        <v>753.37</v>
      </c>
      <c r="E1446" s="24">
        <v>773.84</v>
      </c>
      <c r="F1446" s="24">
        <v>115618000</v>
      </c>
      <c r="G1446" s="24">
        <v>6069974624</v>
      </c>
      <c r="H1446" s="7">
        <v>1444</v>
      </c>
      <c r="J1446" s="9">
        <f t="shared" si="22"/>
        <v>-1.1534482097921715E-2</v>
      </c>
    </row>
    <row r="1447" spans="1:10" x14ac:dyDescent="0.25">
      <c r="A1447" t="s">
        <v>375</v>
      </c>
      <c r="B1447" s="24">
        <v>777.05</v>
      </c>
      <c r="C1447" s="24">
        <v>815.91</v>
      </c>
      <c r="D1447" s="24">
        <v>767.28</v>
      </c>
      <c r="E1447" s="24">
        <v>812.24</v>
      </c>
      <c r="F1447" s="24">
        <v>122949000</v>
      </c>
      <c r="G1447" s="24">
        <v>6372788770</v>
      </c>
      <c r="H1447" s="7">
        <v>1445</v>
      </c>
      <c r="J1447" s="9">
        <f t="shared" si="22"/>
        <v>4.5286661090020018E-2</v>
      </c>
    </row>
    <row r="1448" spans="1:10" x14ac:dyDescent="0.25">
      <c r="A1448" t="s">
        <v>374</v>
      </c>
      <c r="B1448" s="24">
        <v>811.84</v>
      </c>
      <c r="C1448" s="24">
        <v>818.31</v>
      </c>
      <c r="D1448" s="24">
        <v>747.13</v>
      </c>
      <c r="E1448" s="24">
        <v>767.69</v>
      </c>
      <c r="F1448" s="24">
        <v>114750000</v>
      </c>
      <c r="G1448" s="24">
        <v>6024724292</v>
      </c>
      <c r="H1448" s="7">
        <v>1446</v>
      </c>
      <c r="J1448" s="9">
        <f t="shared" si="22"/>
        <v>-5.4382636972802489E-2</v>
      </c>
    </row>
    <row r="1449" spans="1:10" x14ac:dyDescent="0.25">
      <c r="A1449" t="s">
        <v>373</v>
      </c>
      <c r="B1449" s="24">
        <v>767.73</v>
      </c>
      <c r="C1449" s="24">
        <v>781.68</v>
      </c>
      <c r="D1449" s="24">
        <v>675.32</v>
      </c>
      <c r="E1449" s="24">
        <v>676.91</v>
      </c>
      <c r="F1449" s="24">
        <v>112419000</v>
      </c>
      <c r="G1449" s="24">
        <v>5313679178</v>
      </c>
      <c r="H1449" s="7">
        <v>1447</v>
      </c>
      <c r="J1449" s="9">
        <f t="shared" si="22"/>
        <v>-0.11829679705104665</v>
      </c>
    </row>
    <row r="1450" spans="1:10" x14ac:dyDescent="0.25">
      <c r="A1450" t="s">
        <v>372</v>
      </c>
      <c r="B1450" s="24">
        <v>678.93</v>
      </c>
      <c r="C1450" s="24">
        <v>699.31</v>
      </c>
      <c r="D1450" s="24">
        <v>654.86</v>
      </c>
      <c r="E1450" s="24">
        <v>697.46</v>
      </c>
      <c r="F1450" s="24">
        <v>97657104</v>
      </c>
      <c r="G1450" s="24">
        <v>5476341335</v>
      </c>
      <c r="H1450" s="7">
        <v>1448</v>
      </c>
      <c r="J1450" s="9">
        <f t="shared" si="22"/>
        <v>2.7292946253663984E-2</v>
      </c>
    </row>
    <row r="1451" spans="1:10" x14ac:dyDescent="0.25">
      <c r="A1451" t="s">
        <v>371</v>
      </c>
      <c r="B1451" s="24">
        <v>698.79</v>
      </c>
      <c r="C1451" s="24">
        <v>704.55</v>
      </c>
      <c r="D1451" s="24">
        <v>582.21</v>
      </c>
      <c r="E1451" s="24">
        <v>617.04</v>
      </c>
      <c r="F1451" s="24">
        <v>109256000</v>
      </c>
      <c r="G1451" s="24">
        <v>4846120546</v>
      </c>
      <c r="H1451" s="7">
        <v>1449</v>
      </c>
      <c r="J1451" s="9">
        <f t="shared" si="22"/>
        <v>-0.1169879362898725</v>
      </c>
    </row>
    <row r="1452" spans="1:10" x14ac:dyDescent="0.25">
      <c r="A1452" t="s">
        <v>370</v>
      </c>
      <c r="B1452" s="24">
        <v>616.62</v>
      </c>
      <c r="C1452" s="24">
        <v>616.62</v>
      </c>
      <c r="D1452" s="24">
        <v>453.43</v>
      </c>
      <c r="E1452" s="24">
        <v>586.88</v>
      </c>
      <c r="F1452" s="24">
        <v>143263008</v>
      </c>
      <c r="G1452" s="24">
        <v>4613447372</v>
      </c>
      <c r="H1452" s="7">
        <v>1450</v>
      </c>
      <c r="J1452" s="9">
        <f t="shared" si="22"/>
        <v>-4.823067691609096E-2</v>
      </c>
    </row>
    <row r="1453" spans="1:10" x14ac:dyDescent="0.25">
      <c r="A1453" t="s">
        <v>369</v>
      </c>
      <c r="B1453" s="24">
        <v>589.16999999999996</v>
      </c>
      <c r="C1453" s="24">
        <v>645.85</v>
      </c>
      <c r="D1453" s="24">
        <v>533.25</v>
      </c>
      <c r="E1453" s="24">
        <v>637.37</v>
      </c>
      <c r="F1453" s="24">
        <v>83763696</v>
      </c>
      <c r="G1453" s="24">
        <v>5011628909</v>
      </c>
      <c r="H1453" s="7">
        <v>1451</v>
      </c>
      <c r="J1453" s="9">
        <f t="shared" si="22"/>
        <v>8.1810003903796946E-2</v>
      </c>
    </row>
    <row r="1454" spans="1:10" x14ac:dyDescent="0.25">
      <c r="A1454" t="s">
        <v>368</v>
      </c>
      <c r="B1454" s="24">
        <v>637.01</v>
      </c>
      <c r="C1454" s="24">
        <v>649.37</v>
      </c>
      <c r="D1454" s="24">
        <v>533.99</v>
      </c>
      <c r="E1454" s="24">
        <v>549.96</v>
      </c>
      <c r="F1454" s="24">
        <v>80706600</v>
      </c>
      <c r="G1454" s="24">
        <v>4325433347</v>
      </c>
      <c r="H1454" s="7">
        <v>1452</v>
      </c>
      <c r="J1454" s="9">
        <f t="shared" si="22"/>
        <v>-0.136654055666316</v>
      </c>
    </row>
    <row r="1455" spans="1:10" x14ac:dyDescent="0.25">
      <c r="A1455" t="s">
        <v>367</v>
      </c>
      <c r="B1455" s="24">
        <v>545.32000000000005</v>
      </c>
      <c r="C1455" s="24">
        <v>553.6</v>
      </c>
      <c r="D1455" s="24">
        <v>435.42</v>
      </c>
      <c r="E1455" s="24">
        <v>451.43</v>
      </c>
      <c r="F1455" s="24">
        <v>78015400</v>
      </c>
      <c r="G1455" s="24">
        <v>3551341135</v>
      </c>
      <c r="H1455" s="7">
        <v>1453</v>
      </c>
      <c r="J1455" s="9">
        <f t="shared" si="22"/>
        <v>-0.17217413628695086</v>
      </c>
    </row>
    <row r="1456" spans="1:10" x14ac:dyDescent="0.25">
      <c r="A1456" t="s">
        <v>366</v>
      </c>
      <c r="B1456" s="24">
        <v>454.17</v>
      </c>
      <c r="C1456" s="24">
        <v>533.54999999999995</v>
      </c>
      <c r="D1456" s="24">
        <v>383.97</v>
      </c>
      <c r="E1456" s="24">
        <v>528.5</v>
      </c>
      <c r="F1456" s="24">
        <v>114171000</v>
      </c>
      <c r="G1456" s="24">
        <v>4158693866</v>
      </c>
      <c r="H1456" s="7">
        <v>1454</v>
      </c>
      <c r="J1456" s="9">
        <f t="shared" si="22"/>
        <v>0.16366118413809802</v>
      </c>
    </row>
    <row r="1457" spans="1:10" x14ac:dyDescent="0.25">
      <c r="A1457" t="s">
        <v>365</v>
      </c>
      <c r="B1457" s="24">
        <v>524.70000000000005</v>
      </c>
      <c r="C1457" s="24">
        <v>584.48</v>
      </c>
      <c r="D1457" s="24">
        <v>493.67</v>
      </c>
      <c r="E1457" s="24">
        <v>521.99</v>
      </c>
      <c r="F1457" s="24">
        <v>79763600</v>
      </c>
      <c r="G1457" s="24">
        <v>4108485239</v>
      </c>
      <c r="H1457" s="7">
        <v>1455</v>
      </c>
      <c r="J1457" s="9">
        <f t="shared" si="22"/>
        <v>-5.1648561082524034E-3</v>
      </c>
    </row>
    <row r="1458" spans="1:10" x14ac:dyDescent="0.25">
      <c r="A1458" t="s">
        <v>364</v>
      </c>
      <c r="B1458" s="24">
        <v>520.91</v>
      </c>
      <c r="C1458" s="24">
        <v>609.47</v>
      </c>
      <c r="D1458" s="24">
        <v>520.91</v>
      </c>
      <c r="E1458" s="24">
        <v>605.01</v>
      </c>
      <c r="F1458" s="24">
        <v>90716704</v>
      </c>
      <c r="G1458" s="24">
        <v>4763088283</v>
      </c>
      <c r="H1458" s="7">
        <v>1456</v>
      </c>
      <c r="J1458" s="9">
        <f t="shared" si="22"/>
        <v>0.16144823481983459</v>
      </c>
    </row>
    <row r="1459" spans="1:10" x14ac:dyDescent="0.25">
      <c r="A1459" t="s">
        <v>363</v>
      </c>
      <c r="B1459" s="24">
        <v>606.76</v>
      </c>
      <c r="C1459" s="24">
        <v>638.33000000000004</v>
      </c>
      <c r="D1459" s="24">
        <v>577.45000000000005</v>
      </c>
      <c r="E1459" s="24">
        <v>637.82000000000005</v>
      </c>
      <c r="F1459" s="24">
        <v>93581200</v>
      </c>
      <c r="G1459" s="24">
        <v>5022668488</v>
      </c>
      <c r="H1459" s="7">
        <v>1457</v>
      </c>
      <c r="J1459" s="9">
        <f t="shared" si="22"/>
        <v>5.118992682444469E-2</v>
      </c>
    </row>
    <row r="1460" spans="1:10" x14ac:dyDescent="0.25">
      <c r="A1460" t="s">
        <v>362</v>
      </c>
      <c r="B1460" s="24">
        <v>639.41999999999996</v>
      </c>
      <c r="C1460" s="24">
        <v>672.16</v>
      </c>
      <c r="D1460" s="24">
        <v>604.84</v>
      </c>
      <c r="E1460" s="24">
        <v>634.1</v>
      </c>
      <c r="F1460" s="24">
        <v>116397000</v>
      </c>
      <c r="G1460" s="24">
        <v>4994614257</v>
      </c>
      <c r="H1460" s="7">
        <v>1458</v>
      </c>
      <c r="J1460" s="9">
        <f t="shared" si="22"/>
        <v>-8.3200400362827831E-3</v>
      </c>
    </row>
    <row r="1461" spans="1:10" x14ac:dyDescent="0.25">
      <c r="A1461" t="s">
        <v>361</v>
      </c>
      <c r="B1461" s="24">
        <v>633.42999999999995</v>
      </c>
      <c r="C1461" s="24">
        <v>633.42999999999995</v>
      </c>
      <c r="D1461" s="24">
        <v>561.91</v>
      </c>
      <c r="E1461" s="24">
        <v>580.02</v>
      </c>
      <c r="F1461" s="24">
        <v>81111400</v>
      </c>
      <c r="G1461" s="24">
        <v>4569773191</v>
      </c>
      <c r="H1461" s="7">
        <v>1459</v>
      </c>
      <c r="J1461" s="9">
        <f t="shared" si="22"/>
        <v>-8.43187092496408E-2</v>
      </c>
    </row>
    <row r="1462" spans="1:10" x14ac:dyDescent="0.25">
      <c r="A1462" t="s">
        <v>360</v>
      </c>
      <c r="B1462" s="24">
        <v>582.83000000000004</v>
      </c>
      <c r="C1462" s="24">
        <v>626.77</v>
      </c>
      <c r="D1462" s="24">
        <v>582.83000000000004</v>
      </c>
      <c r="E1462" s="24">
        <v>620.55999999999995</v>
      </c>
      <c r="F1462" s="24">
        <v>76646200</v>
      </c>
      <c r="G1462" s="24">
        <v>4890423342</v>
      </c>
      <c r="H1462" s="7">
        <v>1460</v>
      </c>
      <c r="J1462" s="9">
        <f t="shared" si="22"/>
        <v>6.4735857797299221E-2</v>
      </c>
    </row>
    <row r="1463" spans="1:10" x14ac:dyDescent="0.25">
      <c r="A1463" t="s">
        <v>359</v>
      </c>
      <c r="B1463" s="24">
        <v>622.11</v>
      </c>
      <c r="C1463" s="24">
        <v>625.75</v>
      </c>
      <c r="D1463" s="24">
        <v>583.4</v>
      </c>
      <c r="E1463" s="24">
        <v>595.47</v>
      </c>
      <c r="F1463" s="24">
        <v>73287296</v>
      </c>
      <c r="G1463" s="24">
        <v>4693903010</v>
      </c>
      <c r="H1463" s="7">
        <v>1461</v>
      </c>
      <c r="J1463" s="9">
        <f t="shared" si="22"/>
        <v>-4.2822008969474828E-2</v>
      </c>
    </row>
    <row r="1464" spans="1:10" x14ac:dyDescent="0.25">
      <c r="A1464" t="s">
        <v>358</v>
      </c>
      <c r="B1464" s="24">
        <v>593.59</v>
      </c>
      <c r="C1464" s="24">
        <v>685.12</v>
      </c>
      <c r="D1464" s="24">
        <v>593.59</v>
      </c>
      <c r="E1464" s="24">
        <v>678.98</v>
      </c>
      <c r="F1464" s="24">
        <v>138992000</v>
      </c>
      <c r="G1464" s="24">
        <v>5353454871</v>
      </c>
      <c r="H1464" s="7">
        <v>1462</v>
      </c>
      <c r="J1464" s="9">
        <f t="shared" si="22"/>
        <v>0.14385350157516127</v>
      </c>
    </row>
    <row r="1465" spans="1:10" x14ac:dyDescent="0.25">
      <c r="A1465" t="s">
        <v>357</v>
      </c>
      <c r="B1465" s="24">
        <v>679.79</v>
      </c>
      <c r="C1465" s="24">
        <v>705.67</v>
      </c>
      <c r="D1465" s="24">
        <v>667.21</v>
      </c>
      <c r="E1465" s="24">
        <v>703.86</v>
      </c>
      <c r="F1465" s="24">
        <v>116822000</v>
      </c>
      <c r="G1465" s="24">
        <v>5551004859</v>
      </c>
      <c r="H1465" s="7">
        <v>1463</v>
      </c>
      <c r="J1465" s="9">
        <f t="shared" si="22"/>
        <v>3.5407993645096357E-2</v>
      </c>
    </row>
    <row r="1466" spans="1:10" x14ac:dyDescent="0.25">
      <c r="A1466" t="s">
        <v>356</v>
      </c>
      <c r="B1466" s="24">
        <v>702.53</v>
      </c>
      <c r="C1466" s="24">
        <v>722.02</v>
      </c>
      <c r="D1466" s="24">
        <v>684.28</v>
      </c>
      <c r="E1466" s="24">
        <v>698.86</v>
      </c>
      <c r="F1466" s="24">
        <v>100343000</v>
      </c>
      <c r="G1466" s="24">
        <v>5512989367</v>
      </c>
      <c r="H1466" s="7">
        <v>1464</v>
      </c>
      <c r="J1466" s="9">
        <f t="shared" si="22"/>
        <v>-5.223976200304555E-3</v>
      </c>
    </row>
    <row r="1467" spans="1:10" x14ac:dyDescent="0.25">
      <c r="A1467" t="s">
        <v>355</v>
      </c>
      <c r="B1467" s="24">
        <v>699.13</v>
      </c>
      <c r="C1467" s="24">
        <v>748.89</v>
      </c>
      <c r="D1467" s="24">
        <v>693.64</v>
      </c>
      <c r="E1467" s="24">
        <v>742.16</v>
      </c>
      <c r="F1467" s="24">
        <v>116106000</v>
      </c>
      <c r="G1467" s="24">
        <v>5855834568</v>
      </c>
      <c r="H1467" s="7">
        <v>1465</v>
      </c>
      <c r="J1467" s="9">
        <f t="shared" si="22"/>
        <v>6.1547923848211311E-2</v>
      </c>
    </row>
    <row r="1468" spans="1:10" x14ac:dyDescent="0.25">
      <c r="A1468" t="s">
        <v>354</v>
      </c>
      <c r="B1468" s="24">
        <v>744.09</v>
      </c>
      <c r="C1468" s="24">
        <v>747.42</v>
      </c>
      <c r="D1468" s="24">
        <v>673.57</v>
      </c>
      <c r="E1468" s="24">
        <v>689.28</v>
      </c>
      <c r="F1468" s="24">
        <v>96752600</v>
      </c>
      <c r="G1468" s="24">
        <v>5440153882</v>
      </c>
      <c r="H1468" s="7">
        <v>1466</v>
      </c>
      <c r="J1468" s="9">
        <f t="shared" si="22"/>
        <v>-7.3660444301092684E-2</v>
      </c>
    </row>
    <row r="1469" spans="1:10" x14ac:dyDescent="0.25">
      <c r="A1469" t="s">
        <v>353</v>
      </c>
      <c r="B1469" s="24">
        <v>687.7</v>
      </c>
      <c r="C1469" s="24">
        <v>731.11</v>
      </c>
      <c r="D1469" s="24">
        <v>687.22</v>
      </c>
      <c r="E1469" s="24">
        <v>728.73</v>
      </c>
      <c r="F1469" s="24">
        <v>89328600</v>
      </c>
      <c r="G1469" s="24">
        <v>5752944452</v>
      </c>
      <c r="H1469" s="7">
        <v>1467</v>
      </c>
      <c r="J1469" s="9">
        <f t="shared" si="22"/>
        <v>5.9662643594590621E-2</v>
      </c>
    </row>
    <row r="1470" spans="1:10" x14ac:dyDescent="0.25">
      <c r="A1470" t="s">
        <v>352</v>
      </c>
      <c r="B1470" s="24">
        <v>728.99</v>
      </c>
      <c r="C1470" s="24">
        <v>738.74</v>
      </c>
      <c r="D1470" s="24">
        <v>685.04</v>
      </c>
      <c r="E1470" s="24">
        <v>685.04</v>
      </c>
      <c r="F1470" s="24">
        <v>126208000</v>
      </c>
      <c r="G1470" s="24">
        <v>5409363963</v>
      </c>
      <c r="H1470" s="7">
        <v>1468</v>
      </c>
      <c r="J1470" s="9">
        <f t="shared" si="22"/>
        <v>-6.0288892851753859E-2</v>
      </c>
    </row>
    <row r="1471" spans="1:10" x14ac:dyDescent="0.25">
      <c r="A1471" t="s">
        <v>351</v>
      </c>
      <c r="B1471" s="24">
        <v>688.38</v>
      </c>
      <c r="C1471" s="24">
        <v>721.26</v>
      </c>
      <c r="D1471" s="24">
        <v>667.52</v>
      </c>
      <c r="E1471" s="24">
        <v>670.39</v>
      </c>
      <c r="F1471" s="24">
        <v>132954000</v>
      </c>
      <c r="G1471" s="24">
        <v>5294951169</v>
      </c>
      <c r="H1471" s="7">
        <v>1469</v>
      </c>
      <c r="J1471" s="9">
        <f t="shared" si="22"/>
        <v>-2.6133821435834873E-2</v>
      </c>
    </row>
    <row r="1472" spans="1:10" x14ac:dyDescent="0.25">
      <c r="A1472" t="s">
        <v>350</v>
      </c>
      <c r="B1472" s="24">
        <v>669.85</v>
      </c>
      <c r="C1472" s="24">
        <v>687.65</v>
      </c>
      <c r="D1472" s="24">
        <v>599.44000000000005</v>
      </c>
      <c r="E1472" s="24">
        <v>632.96</v>
      </c>
      <c r="F1472" s="24">
        <v>102483000</v>
      </c>
      <c r="G1472" s="24">
        <v>5000621124</v>
      </c>
      <c r="H1472" s="7">
        <v>1470</v>
      </c>
      <c r="J1472" s="9">
        <f t="shared" si="22"/>
        <v>-5.5072031051727977E-2</v>
      </c>
    </row>
    <row r="1473" spans="1:10" x14ac:dyDescent="0.25">
      <c r="A1473" t="s">
        <v>349</v>
      </c>
      <c r="B1473" s="24">
        <v>631.64</v>
      </c>
      <c r="C1473" s="24">
        <v>650.14</v>
      </c>
      <c r="D1473" s="24">
        <v>607.84</v>
      </c>
      <c r="E1473" s="24">
        <v>631.66</v>
      </c>
      <c r="F1473" s="24">
        <v>83578600</v>
      </c>
      <c r="G1473" s="24">
        <v>4991573263</v>
      </c>
      <c r="H1473" s="7">
        <v>1471</v>
      </c>
      <c r="J1473" s="9">
        <f t="shared" si="22"/>
        <v>3.1663605851405562E-5</v>
      </c>
    </row>
    <row r="1474" spans="1:10" x14ac:dyDescent="0.25">
      <c r="A1474" t="s">
        <v>348</v>
      </c>
      <c r="B1474" s="24">
        <v>631.36</v>
      </c>
      <c r="C1474" s="24">
        <v>645.01</v>
      </c>
      <c r="D1474" s="24">
        <v>579.09</v>
      </c>
      <c r="E1474" s="24">
        <v>595.01</v>
      </c>
      <c r="F1474" s="24">
        <v>85813200</v>
      </c>
      <c r="G1474" s="24">
        <v>4703132680</v>
      </c>
      <c r="H1474" s="7">
        <v>1472</v>
      </c>
      <c r="J1474" s="9">
        <f t="shared" si="22"/>
        <v>-5.7574125696908299E-2</v>
      </c>
    </row>
    <row r="1475" spans="1:10" x14ac:dyDescent="0.25">
      <c r="A1475" t="s">
        <v>347</v>
      </c>
      <c r="B1475" s="24">
        <v>594.42999999999995</v>
      </c>
      <c r="C1475" s="24">
        <v>602.26</v>
      </c>
      <c r="D1475" s="24">
        <v>578.82000000000005</v>
      </c>
      <c r="E1475" s="24">
        <v>591.69000000000005</v>
      </c>
      <c r="F1475" s="24">
        <v>71436304</v>
      </c>
      <c r="G1475" s="24">
        <v>4678034335</v>
      </c>
      <c r="H1475" s="7">
        <v>1473</v>
      </c>
      <c r="J1475" s="9">
        <f t="shared" si="22"/>
        <v>-4.609457799908981E-3</v>
      </c>
    </row>
    <row r="1476" spans="1:10" x14ac:dyDescent="0.25">
      <c r="A1476" t="s">
        <v>346</v>
      </c>
      <c r="B1476" s="24">
        <v>591.42999999999995</v>
      </c>
      <c r="C1476" s="24">
        <v>629.41999999999996</v>
      </c>
      <c r="D1476" s="24">
        <v>581.29</v>
      </c>
      <c r="E1476" s="24">
        <v>621.27</v>
      </c>
      <c r="F1476" s="24">
        <v>73748304</v>
      </c>
      <c r="G1476" s="24">
        <v>4913138053</v>
      </c>
      <c r="H1476" s="7">
        <v>1474</v>
      </c>
      <c r="J1476" s="9">
        <f t="shared" ref="J1476:J1539" si="23">(E1476-B1476)/B1476</f>
        <v>5.0453984410665731E-2</v>
      </c>
    </row>
    <row r="1477" spans="1:10" x14ac:dyDescent="0.25">
      <c r="A1477" t="s">
        <v>345</v>
      </c>
      <c r="B1477" s="24">
        <v>622.41</v>
      </c>
      <c r="C1477" s="24">
        <v>644.29999999999995</v>
      </c>
      <c r="D1477" s="24">
        <v>608.41999999999996</v>
      </c>
      <c r="E1477" s="24">
        <v>615.85</v>
      </c>
      <c r="F1477" s="24">
        <v>93478200</v>
      </c>
      <c r="G1477" s="24">
        <v>4871465441</v>
      </c>
      <c r="H1477" s="7">
        <v>1475</v>
      </c>
      <c r="J1477" s="9">
        <f t="shared" si="23"/>
        <v>-1.0539676419080582E-2</v>
      </c>
    </row>
    <row r="1478" spans="1:10" x14ac:dyDescent="0.25">
      <c r="A1478" t="s">
        <v>344</v>
      </c>
      <c r="B1478" s="24">
        <v>615</v>
      </c>
      <c r="C1478" s="24">
        <v>621.4</v>
      </c>
      <c r="D1478" s="24">
        <v>584.29</v>
      </c>
      <c r="E1478" s="24">
        <v>584.29</v>
      </c>
      <c r="F1478" s="24">
        <v>99014400</v>
      </c>
      <c r="G1478" s="24">
        <v>4622983150</v>
      </c>
      <c r="H1478" s="7">
        <v>1476</v>
      </c>
      <c r="J1478" s="9">
        <f t="shared" si="23"/>
        <v>-4.9934959349593556E-2</v>
      </c>
    </row>
    <row r="1479" spans="1:10" x14ac:dyDescent="0.25">
      <c r="A1479" t="s">
        <v>343</v>
      </c>
      <c r="B1479" s="24">
        <v>584.14</v>
      </c>
      <c r="C1479" s="24">
        <v>622.66999999999996</v>
      </c>
      <c r="D1479" s="24">
        <v>582.30999999999995</v>
      </c>
      <c r="E1479" s="24">
        <v>617.53</v>
      </c>
      <c r="F1479" s="24">
        <v>104167000</v>
      </c>
      <c r="G1479" s="24">
        <v>4887220039</v>
      </c>
      <c r="H1479" s="7">
        <v>1477</v>
      </c>
      <c r="J1479" s="9">
        <f t="shared" si="23"/>
        <v>5.7160954565686289E-2</v>
      </c>
    </row>
    <row r="1480" spans="1:10" x14ac:dyDescent="0.25">
      <c r="A1480" t="s">
        <v>342</v>
      </c>
      <c r="B1480" s="24">
        <v>616.47</v>
      </c>
      <c r="C1480" s="24">
        <v>620.54</v>
      </c>
      <c r="D1480" s="24">
        <v>597.54999999999995</v>
      </c>
      <c r="E1480" s="24">
        <v>603.63</v>
      </c>
      <c r="F1480" s="24">
        <v>102460000</v>
      </c>
      <c r="G1480" s="24">
        <v>4778426498</v>
      </c>
      <c r="H1480" s="7">
        <v>1478</v>
      </c>
      <c r="J1480" s="9">
        <f t="shared" si="23"/>
        <v>-2.0828264149107063E-2</v>
      </c>
    </row>
    <row r="1481" spans="1:10" x14ac:dyDescent="0.25">
      <c r="A1481" t="s">
        <v>341</v>
      </c>
      <c r="B1481" s="24">
        <v>602.16</v>
      </c>
      <c r="C1481" s="24">
        <v>615.05999999999995</v>
      </c>
      <c r="D1481" s="24">
        <v>595.72</v>
      </c>
      <c r="E1481" s="24">
        <v>610.52</v>
      </c>
      <c r="F1481" s="24">
        <v>111384000</v>
      </c>
      <c r="G1481" s="24">
        <v>4834195669</v>
      </c>
      <c r="H1481" s="7">
        <v>1479</v>
      </c>
      <c r="J1481" s="9">
        <f t="shared" si="23"/>
        <v>1.3883353261591626E-2</v>
      </c>
    </row>
    <row r="1482" spans="1:10" x14ac:dyDescent="0.25">
      <c r="A1482" t="s">
        <v>340</v>
      </c>
      <c r="B1482" s="24">
        <v>610</v>
      </c>
      <c r="C1482" s="24">
        <v>621.47</v>
      </c>
      <c r="D1482" s="24">
        <v>594.71</v>
      </c>
      <c r="E1482" s="24">
        <v>620.48</v>
      </c>
      <c r="F1482" s="24">
        <v>118065000</v>
      </c>
      <c r="G1482" s="24">
        <v>4918415183</v>
      </c>
      <c r="H1482" s="7">
        <v>1480</v>
      </c>
      <c r="J1482" s="9">
        <f t="shared" si="23"/>
        <v>1.7180327868852489E-2</v>
      </c>
    </row>
    <row r="1483" spans="1:10" x14ac:dyDescent="0.25">
      <c r="A1483" t="s">
        <v>339</v>
      </c>
      <c r="B1483" s="24">
        <v>620.88</v>
      </c>
      <c r="C1483" s="24">
        <v>621.26</v>
      </c>
      <c r="D1483" s="24">
        <v>608.79</v>
      </c>
      <c r="E1483" s="24">
        <v>614.58000000000004</v>
      </c>
      <c r="F1483" s="24">
        <v>121584000</v>
      </c>
      <c r="G1483" s="24">
        <v>4872770941</v>
      </c>
      <c r="H1483" s="7">
        <v>1481</v>
      </c>
      <c r="J1483" s="9">
        <f t="shared" si="23"/>
        <v>-1.0146888287591731E-2</v>
      </c>
    </row>
    <row r="1484" spans="1:10" x14ac:dyDescent="0.25">
      <c r="A1484" t="s">
        <v>338</v>
      </c>
      <c r="B1484" s="24">
        <v>613.67999999999995</v>
      </c>
      <c r="C1484" s="24">
        <v>613.67999999999995</v>
      </c>
      <c r="D1484" s="24">
        <v>564.19000000000005</v>
      </c>
      <c r="E1484" s="24">
        <v>578.51</v>
      </c>
      <c r="F1484" s="24">
        <v>118674000</v>
      </c>
      <c r="G1484" s="24">
        <v>4587947355</v>
      </c>
      <c r="H1484" s="7">
        <v>1482</v>
      </c>
      <c r="J1484" s="9">
        <f t="shared" si="23"/>
        <v>-5.7309998696388934E-2</v>
      </c>
    </row>
    <row r="1485" spans="1:10" x14ac:dyDescent="0.25">
      <c r="A1485" t="s">
        <v>337</v>
      </c>
      <c r="B1485" s="24">
        <v>578.14</v>
      </c>
      <c r="C1485" s="24">
        <v>586.74</v>
      </c>
      <c r="D1485" s="24">
        <v>501.81</v>
      </c>
      <c r="E1485" s="24">
        <v>513.74</v>
      </c>
      <c r="F1485" s="24">
        <v>108981000</v>
      </c>
      <c r="G1485" s="24">
        <v>4075312019</v>
      </c>
      <c r="H1485" s="7">
        <v>1483</v>
      </c>
      <c r="J1485" s="9">
        <f t="shared" si="23"/>
        <v>-0.11139170443145255</v>
      </c>
    </row>
    <row r="1486" spans="1:10" x14ac:dyDescent="0.25">
      <c r="A1486" t="s">
        <v>336</v>
      </c>
      <c r="B1486" s="24">
        <v>511.74</v>
      </c>
      <c r="C1486" s="24">
        <v>531.48</v>
      </c>
      <c r="D1486" s="24">
        <v>484.65</v>
      </c>
      <c r="E1486" s="24">
        <v>493.82</v>
      </c>
      <c r="F1486" s="24">
        <v>104108000</v>
      </c>
      <c r="G1486" s="24">
        <v>3918214464</v>
      </c>
      <c r="H1486" s="7">
        <v>1484</v>
      </c>
      <c r="J1486" s="9">
        <f t="shared" si="23"/>
        <v>-3.5017782467659388E-2</v>
      </c>
    </row>
    <row r="1487" spans="1:10" x14ac:dyDescent="0.25">
      <c r="A1487" t="s">
        <v>335</v>
      </c>
      <c r="B1487" s="24">
        <v>492.66</v>
      </c>
      <c r="C1487" s="24">
        <v>499.86</v>
      </c>
      <c r="D1487" s="24">
        <v>440.97</v>
      </c>
      <c r="E1487" s="24">
        <v>499.5</v>
      </c>
      <c r="F1487" s="24">
        <v>113806000</v>
      </c>
      <c r="G1487" s="24">
        <v>3964291413</v>
      </c>
      <c r="H1487" s="7">
        <v>1485</v>
      </c>
      <c r="J1487" s="9">
        <f t="shared" si="23"/>
        <v>1.3883814395323294E-2</v>
      </c>
    </row>
    <row r="1488" spans="1:10" x14ac:dyDescent="0.25">
      <c r="A1488" t="s">
        <v>334</v>
      </c>
      <c r="B1488" s="24">
        <v>499.36</v>
      </c>
      <c r="C1488" s="24">
        <v>528.35</v>
      </c>
      <c r="D1488" s="24">
        <v>479.01</v>
      </c>
      <c r="E1488" s="24">
        <v>484.35</v>
      </c>
      <c r="F1488" s="24">
        <v>91266096</v>
      </c>
      <c r="G1488" s="24">
        <v>3845007858</v>
      </c>
      <c r="H1488" s="7">
        <v>1486</v>
      </c>
      <c r="J1488" s="9">
        <f t="shared" si="23"/>
        <v>-3.0058474847805172E-2</v>
      </c>
    </row>
    <row r="1489" spans="1:10" x14ac:dyDescent="0.25">
      <c r="A1489" t="s">
        <v>333</v>
      </c>
      <c r="B1489" s="24">
        <v>483.6</v>
      </c>
      <c r="C1489" s="24">
        <v>548.41</v>
      </c>
      <c r="D1489" s="24">
        <v>469.99</v>
      </c>
      <c r="E1489" s="24">
        <v>531.79999999999995</v>
      </c>
      <c r="F1489" s="24">
        <v>100122000</v>
      </c>
      <c r="G1489" s="24">
        <v>4222769381</v>
      </c>
      <c r="H1489" s="7">
        <v>1487</v>
      </c>
      <c r="J1489" s="9">
        <f t="shared" si="23"/>
        <v>9.9669148056244689E-2</v>
      </c>
    </row>
    <row r="1490" spans="1:10" x14ac:dyDescent="0.25">
      <c r="A1490" t="s">
        <v>332</v>
      </c>
      <c r="B1490" s="24">
        <v>531.15</v>
      </c>
      <c r="C1490" s="24">
        <v>549.33000000000004</v>
      </c>
      <c r="D1490" s="24">
        <v>486.33</v>
      </c>
      <c r="E1490" s="24">
        <v>501.3</v>
      </c>
      <c r="F1490" s="24">
        <v>85381400</v>
      </c>
      <c r="G1490" s="24">
        <v>3981518097</v>
      </c>
      <c r="H1490" s="7">
        <v>1488</v>
      </c>
      <c r="J1490" s="9">
        <f t="shared" si="23"/>
        <v>-5.6198813894380056E-2</v>
      </c>
    </row>
    <row r="1491" spans="1:10" x14ac:dyDescent="0.25">
      <c r="A1491" t="s">
        <v>331</v>
      </c>
      <c r="B1491" s="24">
        <v>499.24</v>
      </c>
      <c r="C1491" s="24">
        <v>514.01</v>
      </c>
      <c r="D1491" s="24">
        <v>479.87</v>
      </c>
      <c r="E1491" s="24">
        <v>487.37</v>
      </c>
      <c r="F1491" s="24">
        <v>83317104</v>
      </c>
      <c r="G1491" s="24">
        <v>3871860286</v>
      </c>
      <c r="H1491" s="7">
        <v>1489</v>
      </c>
      <c r="J1491" s="9">
        <f t="shared" si="23"/>
        <v>-2.3776139732393245E-2</v>
      </c>
    </row>
    <row r="1492" spans="1:10" x14ac:dyDescent="0.25">
      <c r="A1492" t="s">
        <v>330</v>
      </c>
      <c r="B1492" s="24">
        <v>487.36</v>
      </c>
      <c r="C1492" s="24">
        <v>493.49</v>
      </c>
      <c r="D1492" s="24">
        <v>419.03</v>
      </c>
      <c r="E1492" s="24">
        <v>426.26</v>
      </c>
      <c r="F1492" s="24">
        <v>96938400</v>
      </c>
      <c r="G1492" s="24">
        <v>3387172660</v>
      </c>
      <c r="H1492" s="7">
        <v>1490</v>
      </c>
      <c r="J1492" s="9">
        <f t="shared" si="23"/>
        <v>-0.12536933683519375</v>
      </c>
    </row>
    <row r="1493" spans="1:10" x14ac:dyDescent="0.25">
      <c r="A1493" t="s">
        <v>329</v>
      </c>
      <c r="B1493" s="24">
        <v>425.95</v>
      </c>
      <c r="C1493" s="24">
        <v>431.43</v>
      </c>
      <c r="D1493" s="24">
        <v>393.73</v>
      </c>
      <c r="E1493" s="24">
        <v>418.24</v>
      </c>
      <c r="F1493" s="24">
        <v>93514000</v>
      </c>
      <c r="G1493" s="24">
        <v>3324300982</v>
      </c>
      <c r="H1493" s="7">
        <v>1491</v>
      </c>
      <c r="J1493" s="9">
        <f t="shared" si="23"/>
        <v>-1.8100716046484281E-2</v>
      </c>
    </row>
    <row r="1494" spans="1:10" x14ac:dyDescent="0.25">
      <c r="A1494" t="s">
        <v>328</v>
      </c>
      <c r="B1494" s="24">
        <v>418.54</v>
      </c>
      <c r="C1494" s="24">
        <v>432.67</v>
      </c>
      <c r="D1494" s="24">
        <v>402.88</v>
      </c>
      <c r="E1494" s="24">
        <v>425.52</v>
      </c>
      <c r="F1494" s="24">
        <v>97572200</v>
      </c>
      <c r="G1494" s="24">
        <v>3383053777</v>
      </c>
      <c r="H1494" s="7">
        <v>1492</v>
      </c>
      <c r="J1494" s="9">
        <f t="shared" si="23"/>
        <v>1.6677020117551396E-2</v>
      </c>
    </row>
    <row r="1495" spans="1:10" x14ac:dyDescent="0.25">
      <c r="A1495" t="s">
        <v>327</v>
      </c>
      <c r="B1495" s="24">
        <v>426.3</v>
      </c>
      <c r="C1495" s="24">
        <v>427.39</v>
      </c>
      <c r="D1495" s="24">
        <v>383.16</v>
      </c>
      <c r="E1495" s="24">
        <v>387.28</v>
      </c>
      <c r="F1495" s="24">
        <v>95970496</v>
      </c>
      <c r="G1495" s="24">
        <v>3079752016</v>
      </c>
      <c r="H1495" s="7">
        <v>1493</v>
      </c>
      <c r="J1495" s="9">
        <f t="shared" si="23"/>
        <v>-9.1531785127844323E-2</v>
      </c>
    </row>
    <row r="1496" spans="1:10" x14ac:dyDescent="0.25">
      <c r="A1496" t="s">
        <v>326</v>
      </c>
      <c r="B1496" s="24">
        <v>388.18</v>
      </c>
      <c r="C1496" s="24">
        <v>394.15</v>
      </c>
      <c r="D1496" s="24">
        <v>342.51</v>
      </c>
      <c r="E1496" s="24">
        <v>394.15</v>
      </c>
      <c r="F1496" s="24">
        <v>117296000</v>
      </c>
      <c r="G1496" s="24">
        <v>3135131078</v>
      </c>
      <c r="H1496" s="7">
        <v>1494</v>
      </c>
      <c r="J1496" s="9">
        <f t="shared" si="23"/>
        <v>1.5379463135658638E-2</v>
      </c>
    </row>
    <row r="1497" spans="1:10" x14ac:dyDescent="0.25">
      <c r="A1497" t="s">
        <v>325</v>
      </c>
      <c r="B1497" s="24">
        <v>392.32</v>
      </c>
      <c r="C1497" s="24">
        <v>409.32</v>
      </c>
      <c r="D1497" s="24">
        <v>368.52</v>
      </c>
      <c r="E1497" s="24">
        <v>409.32</v>
      </c>
      <c r="F1497" s="24">
        <v>113994000</v>
      </c>
      <c r="G1497" s="24">
        <v>3256650746</v>
      </c>
      <c r="H1497" s="7">
        <v>1495</v>
      </c>
      <c r="J1497" s="9">
        <f t="shared" si="23"/>
        <v>4.3331973898858074E-2</v>
      </c>
    </row>
    <row r="1498" spans="1:10" x14ac:dyDescent="0.25">
      <c r="A1498" t="s">
        <v>324</v>
      </c>
      <c r="B1498" s="24">
        <v>412.49</v>
      </c>
      <c r="C1498" s="24">
        <v>442.05</v>
      </c>
      <c r="D1498" s="24">
        <v>399.17</v>
      </c>
      <c r="E1498" s="24">
        <v>428.88</v>
      </c>
      <c r="F1498" s="24">
        <v>109677000</v>
      </c>
      <c r="G1498" s="24">
        <v>3413062474</v>
      </c>
      <c r="H1498" s="7">
        <v>1496</v>
      </c>
      <c r="J1498" s="9">
        <f t="shared" si="23"/>
        <v>3.9734296589008185E-2</v>
      </c>
    </row>
    <row r="1499" spans="1:10" x14ac:dyDescent="0.25">
      <c r="A1499" t="s">
        <v>323</v>
      </c>
      <c r="B1499" s="24">
        <v>429.15</v>
      </c>
      <c r="C1499" s="24">
        <v>450.64</v>
      </c>
      <c r="D1499" s="24">
        <v>424.79</v>
      </c>
      <c r="E1499" s="24">
        <v>434.51</v>
      </c>
      <c r="F1499" s="24">
        <v>115173000</v>
      </c>
      <c r="G1499" s="24">
        <v>3458731672</v>
      </c>
      <c r="H1499" s="7">
        <v>1497</v>
      </c>
      <c r="J1499" s="9">
        <f t="shared" si="23"/>
        <v>1.2489805429337093E-2</v>
      </c>
    </row>
    <row r="1500" spans="1:10" x14ac:dyDescent="0.25">
      <c r="A1500" t="s">
        <v>322</v>
      </c>
      <c r="B1500" s="24">
        <v>434.44</v>
      </c>
      <c r="C1500" s="24">
        <v>438.4</v>
      </c>
      <c r="D1500" s="24">
        <v>398.59</v>
      </c>
      <c r="E1500" s="24">
        <v>411.36</v>
      </c>
      <c r="F1500" s="24">
        <v>96356400</v>
      </c>
      <c r="G1500" s="24">
        <v>3275281129</v>
      </c>
      <c r="H1500" s="7">
        <v>1498</v>
      </c>
      <c r="J1500" s="9">
        <f t="shared" si="23"/>
        <v>-5.3125863180185952E-2</v>
      </c>
    </row>
    <row r="1501" spans="1:10" x14ac:dyDescent="0.25">
      <c r="A1501" t="s">
        <v>321</v>
      </c>
      <c r="B1501" s="24">
        <v>411.27</v>
      </c>
      <c r="C1501" s="24">
        <v>427.46</v>
      </c>
      <c r="D1501" s="24">
        <v>392.33</v>
      </c>
      <c r="E1501" s="24">
        <v>427.46</v>
      </c>
      <c r="F1501" s="24">
        <v>105668000</v>
      </c>
      <c r="G1501" s="24">
        <v>3404207356</v>
      </c>
      <c r="H1501" s="7">
        <v>1499</v>
      </c>
      <c r="J1501" s="9">
        <f t="shared" si="23"/>
        <v>3.9365866705570546E-2</v>
      </c>
    </row>
    <row r="1502" spans="1:10" x14ac:dyDescent="0.25">
      <c r="A1502" t="s">
        <v>320</v>
      </c>
      <c r="B1502" s="24">
        <v>432.17</v>
      </c>
      <c r="C1502" s="24">
        <v>459.2</v>
      </c>
      <c r="D1502" s="24">
        <v>424.61</v>
      </c>
      <c r="E1502" s="24">
        <v>424.61</v>
      </c>
      <c r="F1502" s="24">
        <v>111372000</v>
      </c>
      <c r="G1502" s="24">
        <v>3382310545</v>
      </c>
      <c r="H1502" s="7">
        <v>1500</v>
      </c>
      <c r="J1502" s="9">
        <f t="shared" si="23"/>
        <v>-1.7493116134854346E-2</v>
      </c>
    </row>
    <row r="1503" spans="1:10" x14ac:dyDescent="0.25">
      <c r="A1503" t="s">
        <v>319</v>
      </c>
      <c r="B1503" s="24">
        <v>420.02</v>
      </c>
      <c r="C1503" s="24">
        <v>423.19</v>
      </c>
      <c r="D1503" s="24">
        <v>409.39</v>
      </c>
      <c r="E1503" s="24">
        <v>411.79</v>
      </c>
      <c r="F1503" s="24">
        <v>102753000</v>
      </c>
      <c r="G1503" s="24">
        <v>3280916459</v>
      </c>
      <c r="H1503" s="7">
        <v>1501</v>
      </c>
      <c r="J1503" s="9">
        <f t="shared" si="23"/>
        <v>-1.9594305033093572E-2</v>
      </c>
    </row>
    <row r="1504" spans="1:10" x14ac:dyDescent="0.25">
      <c r="A1504" t="s">
        <v>318</v>
      </c>
      <c r="B1504" s="24">
        <v>410.73</v>
      </c>
      <c r="C1504" s="24">
        <v>413.66</v>
      </c>
      <c r="D1504" s="24">
        <v>372.97</v>
      </c>
      <c r="E1504" s="24">
        <v>390.87</v>
      </c>
      <c r="F1504" s="24">
        <v>107776000</v>
      </c>
      <c r="G1504" s="24">
        <v>3114957614</v>
      </c>
      <c r="H1504" s="7">
        <v>1502</v>
      </c>
      <c r="J1504" s="9">
        <f t="shared" si="23"/>
        <v>-4.8352932583449013E-2</v>
      </c>
    </row>
    <row r="1505" spans="1:10" x14ac:dyDescent="0.25">
      <c r="A1505" t="s">
        <v>317</v>
      </c>
      <c r="B1505" s="24">
        <v>390.24</v>
      </c>
      <c r="C1505" s="24">
        <v>392.19</v>
      </c>
      <c r="D1505" s="24">
        <v>354.23</v>
      </c>
      <c r="E1505" s="24">
        <v>354.75</v>
      </c>
      <c r="F1505" s="24">
        <v>88373400</v>
      </c>
      <c r="G1505" s="24">
        <v>2827781324</v>
      </c>
      <c r="H1505" s="7">
        <v>1503</v>
      </c>
      <c r="J1505" s="9">
        <f t="shared" si="23"/>
        <v>-9.0944034440344421E-2</v>
      </c>
    </row>
    <row r="1506" spans="1:10" x14ac:dyDescent="0.25">
      <c r="A1506" t="s">
        <v>316</v>
      </c>
      <c r="B1506" s="24">
        <v>354.93</v>
      </c>
      <c r="C1506" s="24">
        <v>368.52</v>
      </c>
      <c r="D1506" s="24">
        <v>348.56</v>
      </c>
      <c r="E1506" s="24">
        <v>351.26</v>
      </c>
      <c r="F1506" s="24">
        <v>107592000</v>
      </c>
      <c r="G1506" s="24">
        <v>2800637743</v>
      </c>
      <c r="H1506" s="7">
        <v>1504</v>
      </c>
      <c r="J1506" s="9">
        <f t="shared" si="23"/>
        <v>-1.0340067055475773E-2</v>
      </c>
    </row>
    <row r="1507" spans="1:10" x14ac:dyDescent="0.25">
      <c r="A1507" t="s">
        <v>315</v>
      </c>
      <c r="B1507" s="24">
        <v>350.85</v>
      </c>
      <c r="C1507" s="24">
        <v>351.36</v>
      </c>
      <c r="D1507" s="24">
        <v>317.97000000000003</v>
      </c>
      <c r="E1507" s="24">
        <v>329.28</v>
      </c>
      <c r="F1507" s="24">
        <v>101243000</v>
      </c>
      <c r="G1507" s="24">
        <v>2625985214</v>
      </c>
      <c r="H1507" s="7">
        <v>1505</v>
      </c>
      <c r="J1507" s="9">
        <f t="shared" si="23"/>
        <v>-6.147926464300997E-2</v>
      </c>
    </row>
    <row r="1508" spans="1:10" x14ac:dyDescent="0.25">
      <c r="A1508" t="s">
        <v>314</v>
      </c>
      <c r="B1508" s="24">
        <v>328.65</v>
      </c>
      <c r="C1508" s="24">
        <v>331.36</v>
      </c>
      <c r="D1508" s="24">
        <v>303.44</v>
      </c>
      <c r="E1508" s="24">
        <v>311.12</v>
      </c>
      <c r="F1508" s="24">
        <v>83525600</v>
      </c>
      <c r="G1508" s="24">
        <v>2481738094</v>
      </c>
      <c r="H1508" s="7">
        <v>1506</v>
      </c>
      <c r="J1508" s="9">
        <f t="shared" si="23"/>
        <v>-5.3339418834626423E-2</v>
      </c>
    </row>
    <row r="1509" spans="1:10" x14ac:dyDescent="0.25">
      <c r="A1509" t="s">
        <v>313</v>
      </c>
      <c r="B1509" s="24">
        <v>310.91000000000003</v>
      </c>
      <c r="C1509" s="24">
        <v>328.29</v>
      </c>
      <c r="D1509" s="24">
        <v>304.43</v>
      </c>
      <c r="E1509" s="24">
        <v>305.76</v>
      </c>
      <c r="F1509" s="24">
        <v>72144400</v>
      </c>
      <c r="G1509" s="24">
        <v>2439551831</v>
      </c>
      <c r="H1509" s="7">
        <v>1507</v>
      </c>
      <c r="J1509" s="9">
        <f t="shared" si="23"/>
        <v>-1.6564279051815747E-2</v>
      </c>
    </row>
    <row r="1510" spans="1:10" x14ac:dyDescent="0.25">
      <c r="A1510" t="s">
        <v>312</v>
      </c>
      <c r="B1510" s="24">
        <v>306.20999999999998</v>
      </c>
      <c r="C1510" s="24">
        <v>311.11</v>
      </c>
      <c r="D1510" s="24">
        <v>285.68</v>
      </c>
      <c r="E1510" s="24">
        <v>291.52999999999997</v>
      </c>
      <c r="F1510" s="24">
        <v>84000096</v>
      </c>
      <c r="G1510" s="24">
        <v>2326519709</v>
      </c>
      <c r="H1510" s="7">
        <v>1508</v>
      </c>
      <c r="J1510" s="9">
        <f t="shared" si="23"/>
        <v>-4.7940955553378427E-2</v>
      </c>
    </row>
    <row r="1511" spans="1:10" x14ac:dyDescent="0.25">
      <c r="A1511" t="s">
        <v>311</v>
      </c>
      <c r="B1511" s="24">
        <v>292.64</v>
      </c>
      <c r="C1511" s="24">
        <v>311.81</v>
      </c>
      <c r="D1511" s="24">
        <v>288.98</v>
      </c>
      <c r="E1511" s="24">
        <v>311.81</v>
      </c>
      <c r="F1511" s="24">
        <v>72383600</v>
      </c>
      <c r="G1511" s="24">
        <v>2488906375</v>
      </c>
      <c r="H1511" s="7">
        <v>1509</v>
      </c>
      <c r="J1511" s="9">
        <f t="shared" si="23"/>
        <v>6.5507107709130735E-2</v>
      </c>
    </row>
    <row r="1512" spans="1:10" x14ac:dyDescent="0.25">
      <c r="A1512" t="s">
        <v>310</v>
      </c>
      <c r="B1512" s="24">
        <v>312.64</v>
      </c>
      <c r="C1512" s="24">
        <v>342.02</v>
      </c>
      <c r="D1512" s="24">
        <v>311.93</v>
      </c>
      <c r="E1512" s="24">
        <v>339.85</v>
      </c>
      <c r="F1512" s="24">
        <v>90557504</v>
      </c>
      <c r="G1512" s="24">
        <v>2715474953</v>
      </c>
      <c r="H1512" s="7">
        <v>1510</v>
      </c>
      <c r="J1512" s="9">
        <f t="shared" si="23"/>
        <v>8.7033009211873208E-2</v>
      </c>
    </row>
    <row r="1513" spans="1:10" x14ac:dyDescent="0.25">
      <c r="A1513" t="s">
        <v>309</v>
      </c>
      <c r="B1513" s="24">
        <v>339.84</v>
      </c>
      <c r="C1513" s="24">
        <v>340.33</v>
      </c>
      <c r="D1513" s="24">
        <v>298.08999999999997</v>
      </c>
      <c r="E1513" s="24">
        <v>299.85000000000002</v>
      </c>
      <c r="F1513" s="24">
        <v>74811696</v>
      </c>
      <c r="G1513" s="24">
        <v>2396349456</v>
      </c>
      <c r="H1513" s="7">
        <v>1511</v>
      </c>
      <c r="J1513" s="9">
        <f t="shared" si="23"/>
        <v>-0.11767302259886993</v>
      </c>
    </row>
    <row r="1514" spans="1:10" x14ac:dyDescent="0.25">
      <c r="A1514" t="s">
        <v>308</v>
      </c>
      <c r="B1514" s="24">
        <v>300.25</v>
      </c>
      <c r="C1514" s="24">
        <v>304.66000000000003</v>
      </c>
      <c r="D1514" s="24">
        <v>290.07</v>
      </c>
      <c r="E1514" s="24">
        <v>301.64999999999998</v>
      </c>
      <c r="F1514" s="24">
        <v>66728700</v>
      </c>
      <c r="G1514" s="24">
        <v>2411373001</v>
      </c>
      <c r="H1514" s="7">
        <v>1512</v>
      </c>
      <c r="J1514" s="9">
        <f t="shared" si="23"/>
        <v>4.6627810158200739E-3</v>
      </c>
    </row>
    <row r="1515" spans="1:10" x14ac:dyDescent="0.25">
      <c r="A1515" t="s">
        <v>307</v>
      </c>
      <c r="B1515" s="24">
        <v>300.64999999999998</v>
      </c>
      <c r="C1515" s="24">
        <v>302.8</v>
      </c>
      <c r="D1515" s="24">
        <v>284.20999999999998</v>
      </c>
      <c r="E1515" s="24">
        <v>285.45</v>
      </c>
      <c r="F1515" s="24">
        <v>61683100</v>
      </c>
      <c r="G1515" s="24">
        <v>2282373594</v>
      </c>
      <c r="H1515" s="7">
        <v>1513</v>
      </c>
      <c r="J1515" s="9">
        <f t="shared" si="23"/>
        <v>-5.0557126226509194E-2</v>
      </c>
    </row>
    <row r="1516" spans="1:10" x14ac:dyDescent="0.25">
      <c r="A1516" t="s">
        <v>306</v>
      </c>
      <c r="B1516" s="24">
        <v>285.72000000000003</v>
      </c>
      <c r="C1516" s="24">
        <v>308.67</v>
      </c>
      <c r="D1516" s="24">
        <v>285.17</v>
      </c>
      <c r="E1516" s="24">
        <v>297.8</v>
      </c>
      <c r="F1516" s="24">
        <v>60452100</v>
      </c>
      <c r="G1516" s="24">
        <v>2381621336</v>
      </c>
      <c r="H1516" s="7">
        <v>1514</v>
      </c>
      <c r="J1516" s="9">
        <f t="shared" si="23"/>
        <v>4.2279154416911602E-2</v>
      </c>
    </row>
    <row r="1517" spans="1:10" x14ac:dyDescent="0.25">
      <c r="A1517" t="s">
        <v>305</v>
      </c>
      <c r="B1517" s="24">
        <v>297.94</v>
      </c>
      <c r="C1517" s="24">
        <v>314.10000000000002</v>
      </c>
      <c r="D1517" s="24">
        <v>297.79000000000002</v>
      </c>
      <c r="E1517" s="24">
        <v>310.85000000000002</v>
      </c>
      <c r="F1517" s="24">
        <v>63050000</v>
      </c>
      <c r="G1517" s="24">
        <v>2486592274</v>
      </c>
      <c r="H1517" s="7">
        <v>1515</v>
      </c>
      <c r="J1517" s="9">
        <f t="shared" si="23"/>
        <v>4.3330871987648602E-2</v>
      </c>
    </row>
    <row r="1518" spans="1:10" x14ac:dyDescent="0.25">
      <c r="A1518" t="s">
        <v>304</v>
      </c>
      <c r="B1518" s="24">
        <v>311.26</v>
      </c>
      <c r="C1518" s="24">
        <v>321.83</v>
      </c>
      <c r="D1518" s="24">
        <v>293.13</v>
      </c>
      <c r="E1518" s="24">
        <v>298.39999999999998</v>
      </c>
      <c r="F1518" s="24">
        <v>69226600</v>
      </c>
      <c r="G1518" s="24">
        <v>2387576526</v>
      </c>
      <c r="H1518" s="7">
        <v>1516</v>
      </c>
      <c r="J1518" s="9">
        <f t="shared" si="23"/>
        <v>-4.1315941656493008E-2</v>
      </c>
    </row>
    <row r="1519" spans="1:10" x14ac:dyDescent="0.25">
      <c r="A1519" t="s">
        <v>303</v>
      </c>
      <c r="B1519" s="24">
        <v>298.64999999999998</v>
      </c>
      <c r="C1519" s="24">
        <v>300.85000000000002</v>
      </c>
      <c r="D1519" s="24">
        <v>293.22000000000003</v>
      </c>
      <c r="E1519" s="24">
        <v>298.81</v>
      </c>
      <c r="F1519" s="24">
        <v>71283200</v>
      </c>
      <c r="G1519" s="24">
        <v>2391341335</v>
      </c>
      <c r="H1519" s="7">
        <v>1517</v>
      </c>
      <c r="J1519" s="9">
        <f t="shared" si="23"/>
        <v>5.3574418215310575E-4</v>
      </c>
    </row>
    <row r="1520" spans="1:10" x14ac:dyDescent="0.25">
      <c r="A1520" t="s">
        <v>302</v>
      </c>
      <c r="B1520" s="24">
        <v>299.51</v>
      </c>
      <c r="C1520" s="24">
        <v>309.42</v>
      </c>
      <c r="D1520" s="24">
        <v>296.69</v>
      </c>
      <c r="E1520" s="24">
        <v>309.42</v>
      </c>
      <c r="F1520" s="24">
        <v>70827504</v>
      </c>
      <c r="G1520" s="24">
        <v>2476815400</v>
      </c>
      <c r="H1520" s="7">
        <v>1518</v>
      </c>
      <c r="J1520" s="9">
        <f t="shared" si="23"/>
        <v>3.3087376047544408E-2</v>
      </c>
    </row>
    <row r="1521" spans="1:10" x14ac:dyDescent="0.25">
      <c r="A1521" t="s">
        <v>301</v>
      </c>
      <c r="B1521" s="24">
        <v>308.94</v>
      </c>
      <c r="C1521" s="24">
        <v>354</v>
      </c>
      <c r="D1521" s="24">
        <v>305.76</v>
      </c>
      <c r="E1521" s="24">
        <v>353.8</v>
      </c>
      <c r="F1521" s="24">
        <v>89128200</v>
      </c>
      <c r="G1521" s="24">
        <v>2832737041</v>
      </c>
      <c r="H1521" s="7">
        <v>1519</v>
      </c>
      <c r="J1521" s="9">
        <f t="shared" si="23"/>
        <v>0.14520618890399434</v>
      </c>
    </row>
    <row r="1522" spans="1:10" x14ac:dyDescent="0.25">
      <c r="A1522" t="s">
        <v>300</v>
      </c>
      <c r="B1522" s="24">
        <v>355.67</v>
      </c>
      <c r="C1522" s="24">
        <v>388.31</v>
      </c>
      <c r="D1522" s="24">
        <v>346.61</v>
      </c>
      <c r="E1522" s="24">
        <v>353.07</v>
      </c>
      <c r="F1522" s="24">
        <v>93868000</v>
      </c>
      <c r="G1522" s="24">
        <v>2827497770</v>
      </c>
      <c r="H1522" s="7">
        <v>1520</v>
      </c>
      <c r="J1522" s="9">
        <f t="shared" si="23"/>
        <v>-7.3101470464194971E-3</v>
      </c>
    </row>
    <row r="1523" spans="1:10" x14ac:dyDescent="0.25">
      <c r="A1523" t="s">
        <v>299</v>
      </c>
      <c r="B1523" s="24">
        <v>352.53</v>
      </c>
      <c r="C1523" s="24">
        <v>374.76</v>
      </c>
      <c r="D1523" s="24">
        <v>350.53</v>
      </c>
      <c r="E1523" s="24">
        <v>356.14</v>
      </c>
      <c r="F1523" s="24">
        <v>77555400</v>
      </c>
      <c r="G1523" s="24">
        <v>2852749589</v>
      </c>
      <c r="H1523" s="7">
        <v>1521</v>
      </c>
      <c r="J1523" s="9">
        <f t="shared" si="23"/>
        <v>1.0240263240007982E-2</v>
      </c>
    </row>
    <row r="1524" spans="1:10" x14ac:dyDescent="0.25">
      <c r="A1524" t="s">
        <v>298</v>
      </c>
      <c r="B1524" s="24">
        <v>356.67</v>
      </c>
      <c r="C1524" s="24">
        <v>384.68</v>
      </c>
      <c r="D1524" s="24">
        <v>356.67</v>
      </c>
      <c r="E1524" s="24">
        <v>381.7</v>
      </c>
      <c r="F1524" s="24">
        <v>87933504</v>
      </c>
      <c r="G1524" s="24">
        <v>3058233716</v>
      </c>
      <c r="H1524" s="7">
        <v>1522</v>
      </c>
      <c r="J1524" s="9">
        <f t="shared" si="23"/>
        <v>7.017691423444633E-2</v>
      </c>
    </row>
    <row r="1525" spans="1:10" x14ac:dyDescent="0.25">
      <c r="A1525" t="s">
        <v>297</v>
      </c>
      <c r="B1525" s="24">
        <v>381.8</v>
      </c>
      <c r="C1525" s="24">
        <v>381.8</v>
      </c>
      <c r="D1525" s="24">
        <v>355.49</v>
      </c>
      <c r="E1525" s="24">
        <v>363.58</v>
      </c>
      <c r="F1525" s="24">
        <v>78933104</v>
      </c>
      <c r="G1525" s="24">
        <v>2913646378</v>
      </c>
      <c r="H1525" s="7">
        <v>1523</v>
      </c>
      <c r="J1525" s="9">
        <f t="shared" si="23"/>
        <v>-4.7721320062860208E-2</v>
      </c>
    </row>
    <row r="1526" spans="1:10" x14ac:dyDescent="0.25">
      <c r="A1526" t="s">
        <v>296</v>
      </c>
      <c r="B1526" s="24">
        <v>364.04</v>
      </c>
      <c r="C1526" s="24">
        <v>377.03</v>
      </c>
      <c r="D1526" s="24">
        <v>360</v>
      </c>
      <c r="E1526" s="24">
        <v>363.85</v>
      </c>
      <c r="F1526" s="24">
        <v>76948496</v>
      </c>
      <c r="G1526" s="24">
        <v>2916542661</v>
      </c>
      <c r="H1526" s="7">
        <v>1524</v>
      </c>
      <c r="J1526" s="9">
        <f t="shared" si="23"/>
        <v>-5.2192066805844888E-4</v>
      </c>
    </row>
    <row r="1527" spans="1:10" x14ac:dyDescent="0.25">
      <c r="A1527" t="s">
        <v>295</v>
      </c>
      <c r="B1527" s="24">
        <v>363.41</v>
      </c>
      <c r="C1527" s="24">
        <v>421.93</v>
      </c>
      <c r="D1527" s="24">
        <v>362.33</v>
      </c>
      <c r="E1527" s="24">
        <v>421.18</v>
      </c>
      <c r="F1527" s="24">
        <v>114930000</v>
      </c>
      <c r="G1527" s="24">
        <v>3376842140</v>
      </c>
      <c r="H1527" s="7">
        <v>1525</v>
      </c>
      <c r="J1527" s="9">
        <f t="shared" si="23"/>
        <v>0.15896645661924541</v>
      </c>
    </row>
    <row r="1528" spans="1:10" x14ac:dyDescent="0.25">
      <c r="A1528" t="s">
        <v>294</v>
      </c>
      <c r="B1528" s="24">
        <v>420.83</v>
      </c>
      <c r="C1528" s="24">
        <v>433.79</v>
      </c>
      <c r="D1528" s="24">
        <v>407.43</v>
      </c>
      <c r="E1528" s="24">
        <v>431.33</v>
      </c>
      <c r="F1528" s="24">
        <v>104800000</v>
      </c>
      <c r="G1528" s="24">
        <v>3458970126</v>
      </c>
      <c r="H1528" s="7">
        <v>1526</v>
      </c>
      <c r="J1528" s="9">
        <f t="shared" si="23"/>
        <v>2.4950692678753893E-2</v>
      </c>
    </row>
    <row r="1529" spans="1:10" x14ac:dyDescent="0.25">
      <c r="A1529" t="s">
        <v>293</v>
      </c>
      <c r="B1529" s="24">
        <v>431.57</v>
      </c>
      <c r="C1529" s="24">
        <v>464.41</v>
      </c>
      <c r="D1529" s="24">
        <v>426.38</v>
      </c>
      <c r="E1529" s="24">
        <v>460.41</v>
      </c>
      <c r="F1529" s="24">
        <v>113061000</v>
      </c>
      <c r="G1529" s="24">
        <v>3693054506</v>
      </c>
      <c r="H1529" s="7">
        <v>1527</v>
      </c>
      <c r="J1529" s="9">
        <f t="shared" si="23"/>
        <v>6.6825775656324651E-2</v>
      </c>
    </row>
    <row r="1530" spans="1:10" x14ac:dyDescent="0.25">
      <c r="A1530" t="s">
        <v>292</v>
      </c>
      <c r="B1530" s="24">
        <v>461.26</v>
      </c>
      <c r="C1530" s="24">
        <v>461.26</v>
      </c>
      <c r="D1530" s="24">
        <v>427.39</v>
      </c>
      <c r="E1530" s="24">
        <v>444.5</v>
      </c>
      <c r="F1530" s="24">
        <v>92526096</v>
      </c>
      <c r="G1530" s="24">
        <v>3566210634</v>
      </c>
      <c r="H1530" s="7">
        <v>1528</v>
      </c>
      <c r="J1530" s="9">
        <f t="shared" si="23"/>
        <v>-3.6335255604214522E-2</v>
      </c>
    </row>
    <row r="1531" spans="1:10" x14ac:dyDescent="0.25">
      <c r="A1531" t="s">
        <v>291</v>
      </c>
      <c r="B1531" s="24">
        <v>444.55</v>
      </c>
      <c r="C1531" s="24">
        <v>478.45</v>
      </c>
      <c r="D1531" s="24">
        <v>440.24</v>
      </c>
      <c r="E1531" s="24">
        <v>467.71</v>
      </c>
      <c r="F1531" s="24">
        <v>100845000</v>
      </c>
      <c r="G1531" s="24">
        <v>3753277069</v>
      </c>
      <c r="H1531" s="7">
        <v>1529</v>
      </c>
      <c r="J1531" s="9">
        <f t="shared" si="23"/>
        <v>5.2097626813631691E-2</v>
      </c>
    </row>
    <row r="1532" spans="1:10" x14ac:dyDescent="0.25">
      <c r="A1532" t="s">
        <v>290</v>
      </c>
      <c r="B1532" s="24">
        <v>466.9</v>
      </c>
      <c r="C1532" s="24">
        <v>524.04999999999995</v>
      </c>
      <c r="D1532" s="24">
        <v>460.84</v>
      </c>
      <c r="E1532" s="24">
        <v>503.39</v>
      </c>
      <c r="F1532" s="24">
        <v>148591008</v>
      </c>
      <c r="G1532" s="24">
        <v>4040545099</v>
      </c>
      <c r="H1532" s="7">
        <v>1530</v>
      </c>
      <c r="J1532" s="9">
        <f t="shared" si="23"/>
        <v>7.8153780252730801E-2</v>
      </c>
    </row>
    <row r="1533" spans="1:10" x14ac:dyDescent="0.25">
      <c r="A1533" t="s">
        <v>289</v>
      </c>
      <c r="B1533" s="24">
        <v>504.88</v>
      </c>
      <c r="C1533" s="24">
        <v>541.29</v>
      </c>
      <c r="D1533" s="24">
        <v>504.88</v>
      </c>
      <c r="E1533" s="24">
        <v>530.13</v>
      </c>
      <c r="F1533" s="24">
        <v>140408992</v>
      </c>
      <c r="G1533" s="24">
        <v>4256166616</v>
      </c>
      <c r="H1533" s="7">
        <v>1531</v>
      </c>
      <c r="J1533" s="9">
        <f t="shared" si="23"/>
        <v>5.0011884012042464E-2</v>
      </c>
    </row>
    <row r="1534" spans="1:10" x14ac:dyDescent="0.25">
      <c r="A1534" t="s">
        <v>288</v>
      </c>
      <c r="B1534" s="24">
        <v>527.80999999999995</v>
      </c>
      <c r="C1534" s="24">
        <v>528.04999999999995</v>
      </c>
      <c r="D1534" s="24">
        <v>449.23</v>
      </c>
      <c r="E1534" s="24">
        <v>461.01</v>
      </c>
      <c r="F1534" s="24">
        <v>125297000</v>
      </c>
      <c r="G1534" s="24">
        <v>3702055798</v>
      </c>
      <c r="H1534" s="7">
        <v>1532</v>
      </c>
      <c r="J1534" s="9">
        <f t="shared" si="23"/>
        <v>-0.1265606941891968</v>
      </c>
    </row>
    <row r="1535" spans="1:10" x14ac:dyDescent="0.25">
      <c r="A1535" t="s">
        <v>287</v>
      </c>
      <c r="B1535" s="24">
        <v>463.11</v>
      </c>
      <c r="C1535" s="24">
        <v>504.12</v>
      </c>
      <c r="D1535" s="24">
        <v>450.95</v>
      </c>
      <c r="E1535" s="24">
        <v>503.86</v>
      </c>
      <c r="F1535" s="24">
        <v>132803000</v>
      </c>
      <c r="G1535" s="24">
        <v>4047072446</v>
      </c>
      <c r="H1535" s="7">
        <v>1533</v>
      </c>
      <c r="J1535" s="9">
        <f t="shared" si="23"/>
        <v>8.7992053723737335E-2</v>
      </c>
    </row>
    <row r="1536" spans="1:10" x14ac:dyDescent="0.25">
      <c r="A1536" t="s">
        <v>286</v>
      </c>
      <c r="B1536" s="24">
        <v>504.29</v>
      </c>
      <c r="C1536" s="24">
        <v>504.29</v>
      </c>
      <c r="D1536" s="24">
        <v>471.57</v>
      </c>
      <c r="E1536" s="24">
        <v>472.06</v>
      </c>
      <c r="F1536" s="24">
        <v>108192000</v>
      </c>
      <c r="G1536" s="24">
        <v>3792522900</v>
      </c>
      <c r="H1536" s="7">
        <v>1534</v>
      </c>
      <c r="J1536" s="9">
        <f t="shared" si="23"/>
        <v>-6.3911638144718355E-2</v>
      </c>
    </row>
    <row r="1537" spans="1:10" x14ac:dyDescent="0.25">
      <c r="A1537" t="s">
        <v>285</v>
      </c>
      <c r="B1537" s="24">
        <v>470.74</v>
      </c>
      <c r="C1537" s="24">
        <v>500.29</v>
      </c>
      <c r="D1537" s="24">
        <v>469.61</v>
      </c>
      <c r="E1537" s="24">
        <v>494.11</v>
      </c>
      <c r="F1537" s="24">
        <v>101078000</v>
      </c>
      <c r="G1537" s="24">
        <v>3970612935</v>
      </c>
      <c r="H1537" s="7">
        <v>1535</v>
      </c>
      <c r="J1537" s="9">
        <f t="shared" si="23"/>
        <v>4.9645239410290191E-2</v>
      </c>
    </row>
    <row r="1538" spans="1:10" x14ac:dyDescent="0.25">
      <c r="A1538" t="s">
        <v>284</v>
      </c>
      <c r="B1538" s="24">
        <v>494.3</v>
      </c>
      <c r="C1538" s="24">
        <v>505.19</v>
      </c>
      <c r="D1538" s="24">
        <v>478.62</v>
      </c>
      <c r="E1538" s="24">
        <v>498.69</v>
      </c>
      <c r="F1538" s="24">
        <v>101137000</v>
      </c>
      <c r="G1538" s="24">
        <v>4008355637</v>
      </c>
      <c r="H1538" s="7">
        <v>1536</v>
      </c>
      <c r="J1538" s="9">
        <f t="shared" si="23"/>
        <v>8.8812462067570028E-3</v>
      </c>
    </row>
    <row r="1539" spans="1:10" x14ac:dyDescent="0.25">
      <c r="A1539" t="s">
        <v>283</v>
      </c>
      <c r="B1539" s="24">
        <v>498.44</v>
      </c>
      <c r="C1539" s="24">
        <v>499.43</v>
      </c>
      <c r="D1539" s="24">
        <v>472.02</v>
      </c>
      <c r="E1539" s="24">
        <v>472.77</v>
      </c>
      <c r="F1539" s="24">
        <v>118497000</v>
      </c>
      <c r="G1539" s="24">
        <v>3800869265</v>
      </c>
      <c r="H1539" s="7">
        <v>1537</v>
      </c>
      <c r="J1539" s="9">
        <f t="shared" si="23"/>
        <v>-5.150068212824014E-2</v>
      </c>
    </row>
    <row r="1540" spans="1:10" x14ac:dyDescent="0.25">
      <c r="A1540" t="s">
        <v>282</v>
      </c>
      <c r="B1540" s="24">
        <v>473.16</v>
      </c>
      <c r="C1540" s="24">
        <v>478.9</v>
      </c>
      <c r="D1540" s="24">
        <v>455.47</v>
      </c>
      <c r="E1540" s="24">
        <v>478.9</v>
      </c>
      <c r="F1540" s="24">
        <v>101299000</v>
      </c>
      <c r="G1540" s="24">
        <v>3850990786</v>
      </c>
      <c r="H1540" s="7">
        <v>1538</v>
      </c>
      <c r="J1540" s="9">
        <f t="shared" ref="J1540:J1603" si="24">(E1540-B1540)/B1540</f>
        <v>1.2131202975737493E-2</v>
      </c>
    </row>
    <row r="1541" spans="1:10" x14ac:dyDescent="0.25">
      <c r="A1541" t="s">
        <v>281</v>
      </c>
      <c r="B1541" s="24">
        <v>478.17</v>
      </c>
      <c r="C1541" s="24">
        <v>482.65</v>
      </c>
      <c r="D1541" s="24">
        <v>461.84</v>
      </c>
      <c r="E1541" s="24">
        <v>481.49</v>
      </c>
      <c r="F1541" s="24">
        <v>129694000</v>
      </c>
      <c r="G1541" s="24">
        <v>3872724832</v>
      </c>
      <c r="H1541" s="7">
        <v>1539</v>
      </c>
      <c r="J1541" s="9">
        <f t="shared" si="24"/>
        <v>6.9431373779199725E-3</v>
      </c>
    </row>
    <row r="1542" spans="1:10" x14ac:dyDescent="0.25">
      <c r="A1542" t="s">
        <v>280</v>
      </c>
      <c r="B1542" s="24">
        <v>481.56</v>
      </c>
      <c r="C1542" s="24">
        <v>511.29</v>
      </c>
      <c r="D1542" s="24">
        <v>480</v>
      </c>
      <c r="E1542" s="24">
        <v>503.32</v>
      </c>
      <c r="F1542" s="24">
        <v>124091000</v>
      </c>
      <c r="G1542" s="24">
        <v>4052181986</v>
      </c>
      <c r="H1542" s="7">
        <v>1540</v>
      </c>
      <c r="J1542" s="9">
        <f t="shared" si="24"/>
        <v>4.5186477282166272E-2</v>
      </c>
    </row>
    <row r="1543" spans="1:10" x14ac:dyDescent="0.25">
      <c r="A1543" t="s">
        <v>279</v>
      </c>
      <c r="B1543" s="24">
        <v>502.68</v>
      </c>
      <c r="C1543" s="24">
        <v>502.68</v>
      </c>
      <c r="D1543" s="24">
        <v>480</v>
      </c>
      <c r="E1543" s="24">
        <v>486.32</v>
      </c>
      <c r="F1543" s="24">
        <v>150130000</v>
      </c>
      <c r="G1543" s="24">
        <v>3916238170</v>
      </c>
      <c r="H1543" s="7">
        <v>1541</v>
      </c>
      <c r="J1543" s="9">
        <f t="shared" si="24"/>
        <v>-3.2545555820800535E-2</v>
      </c>
    </row>
    <row r="1544" spans="1:10" x14ac:dyDescent="0.25">
      <c r="A1544" t="s">
        <v>278</v>
      </c>
      <c r="B1544" s="24">
        <v>486.32</v>
      </c>
      <c r="C1544" s="24">
        <v>508.47</v>
      </c>
      <c r="D1544" s="24">
        <v>485.69</v>
      </c>
      <c r="E1544" s="24">
        <v>505.71</v>
      </c>
      <c r="F1544" s="24">
        <v>113858000</v>
      </c>
      <c r="G1544" s="24">
        <v>4073325150</v>
      </c>
      <c r="H1544" s="7">
        <v>1542</v>
      </c>
      <c r="J1544" s="9">
        <f t="shared" si="24"/>
        <v>3.9870866918901106E-2</v>
      </c>
    </row>
    <row r="1545" spans="1:10" x14ac:dyDescent="0.25">
      <c r="A1545" t="s">
        <v>277</v>
      </c>
      <c r="B1545" s="24">
        <v>506.06</v>
      </c>
      <c r="C1545" s="24">
        <v>521.14</v>
      </c>
      <c r="D1545" s="24">
        <v>482.57</v>
      </c>
      <c r="E1545" s="24">
        <v>485.22</v>
      </c>
      <c r="F1545" s="24">
        <v>97449000</v>
      </c>
      <c r="G1545" s="24">
        <v>3909156981</v>
      </c>
      <c r="H1545" s="7">
        <v>1543</v>
      </c>
      <c r="J1545" s="9">
        <f t="shared" si="24"/>
        <v>-4.1180887641781558E-2</v>
      </c>
    </row>
    <row r="1546" spans="1:10" x14ac:dyDescent="0.25">
      <c r="A1546" t="s">
        <v>276</v>
      </c>
      <c r="B1546" s="24">
        <v>485.74</v>
      </c>
      <c r="C1546" s="24">
        <v>486.01</v>
      </c>
      <c r="D1546" s="24">
        <v>448.33</v>
      </c>
      <c r="E1546" s="24">
        <v>457.99</v>
      </c>
      <c r="F1546" s="24">
        <v>108330000</v>
      </c>
      <c r="G1546" s="24">
        <v>3690582865</v>
      </c>
      <c r="H1546" s="7">
        <v>1544</v>
      </c>
      <c r="J1546" s="9">
        <f t="shared" si="24"/>
        <v>-5.7129328447317496E-2</v>
      </c>
    </row>
    <row r="1547" spans="1:10" x14ac:dyDescent="0.25">
      <c r="A1547" t="s">
        <v>275</v>
      </c>
      <c r="B1547" s="24">
        <v>458.76</v>
      </c>
      <c r="C1547" s="24">
        <v>467</v>
      </c>
      <c r="D1547" s="24">
        <v>438.34</v>
      </c>
      <c r="E1547" s="24">
        <v>443.78</v>
      </c>
      <c r="F1547" s="24">
        <v>98776400</v>
      </c>
      <c r="G1547" s="24">
        <v>3576889004</v>
      </c>
      <c r="H1547" s="7">
        <v>1545</v>
      </c>
      <c r="J1547" s="9">
        <f t="shared" si="24"/>
        <v>-3.265323916644873E-2</v>
      </c>
    </row>
    <row r="1548" spans="1:10" x14ac:dyDescent="0.25">
      <c r="A1548" t="s">
        <v>274</v>
      </c>
      <c r="B1548" s="24">
        <v>443.13</v>
      </c>
      <c r="C1548" s="24">
        <v>446</v>
      </c>
      <c r="D1548" s="24">
        <v>416.56</v>
      </c>
      <c r="E1548" s="24">
        <v>443.16</v>
      </c>
      <c r="F1548" s="24">
        <v>102561000</v>
      </c>
      <c r="G1548" s="24">
        <v>3572684538</v>
      </c>
      <c r="H1548" s="7">
        <v>1546</v>
      </c>
      <c r="J1548" s="9">
        <f t="shared" si="24"/>
        <v>6.7700223410803955E-5</v>
      </c>
    </row>
    <row r="1549" spans="1:10" x14ac:dyDescent="0.25">
      <c r="A1549" t="s">
        <v>273</v>
      </c>
      <c r="B1549" s="24">
        <v>443.15</v>
      </c>
      <c r="C1549" s="24">
        <v>460.73</v>
      </c>
      <c r="D1549" s="24">
        <v>420.41</v>
      </c>
      <c r="E1549" s="24">
        <v>421.34</v>
      </c>
      <c r="F1549" s="24">
        <v>100427000</v>
      </c>
      <c r="G1549" s="24">
        <v>3397588841</v>
      </c>
      <c r="H1549" s="7">
        <v>1547</v>
      </c>
      <c r="J1549" s="9">
        <f t="shared" si="24"/>
        <v>-4.9215841137312429E-2</v>
      </c>
    </row>
    <row r="1550" spans="1:10" x14ac:dyDescent="0.25">
      <c r="A1550" t="s">
        <v>272</v>
      </c>
      <c r="B1550" s="24">
        <v>421.61</v>
      </c>
      <c r="C1550" s="24">
        <v>424.12</v>
      </c>
      <c r="D1550" s="24">
        <v>389.61</v>
      </c>
      <c r="E1550" s="24">
        <v>394.21</v>
      </c>
      <c r="F1550" s="24">
        <v>108972000</v>
      </c>
      <c r="G1550" s="24">
        <v>3179508977</v>
      </c>
      <c r="H1550" s="7">
        <v>1548</v>
      </c>
      <c r="J1550" s="9">
        <f t="shared" si="24"/>
        <v>-6.498897084983761E-2</v>
      </c>
    </row>
    <row r="1551" spans="1:10" x14ac:dyDescent="0.25">
      <c r="A1551" t="s">
        <v>271</v>
      </c>
      <c r="B1551" s="24">
        <v>389.24</v>
      </c>
      <c r="C1551" s="24">
        <v>409.24</v>
      </c>
      <c r="D1551" s="24">
        <v>379.01</v>
      </c>
      <c r="E1551" s="24">
        <v>404.53</v>
      </c>
      <c r="F1551" s="24">
        <v>77808896</v>
      </c>
      <c r="G1551" s="24">
        <v>3263504720</v>
      </c>
      <c r="H1551" s="7">
        <v>1549</v>
      </c>
      <c r="J1551" s="9">
        <f t="shared" si="24"/>
        <v>3.9281677114376641E-2</v>
      </c>
    </row>
    <row r="1552" spans="1:10" x14ac:dyDescent="0.25">
      <c r="A1552" t="s">
        <v>270</v>
      </c>
      <c r="B1552" s="24">
        <v>404.11</v>
      </c>
      <c r="C1552" s="24">
        <v>421.23</v>
      </c>
      <c r="D1552" s="24">
        <v>395.07</v>
      </c>
      <c r="E1552" s="24">
        <v>416.84</v>
      </c>
      <c r="F1552" s="24">
        <v>99754096</v>
      </c>
      <c r="G1552" s="24">
        <v>3363601736</v>
      </c>
      <c r="H1552" s="7">
        <v>1550</v>
      </c>
      <c r="J1552" s="9">
        <f t="shared" si="24"/>
        <v>3.1501323896958651E-2</v>
      </c>
    </row>
    <row r="1553" spans="1:10" x14ac:dyDescent="0.25">
      <c r="A1553" t="s">
        <v>269</v>
      </c>
      <c r="B1553" s="24">
        <v>416.49</v>
      </c>
      <c r="C1553" s="24">
        <v>447.55</v>
      </c>
      <c r="D1553" s="24">
        <v>390.87</v>
      </c>
      <c r="E1553" s="24">
        <v>432.71</v>
      </c>
      <c r="F1553" s="24">
        <v>157680992</v>
      </c>
      <c r="G1553" s="24">
        <v>3492421258</v>
      </c>
      <c r="H1553" s="7">
        <v>1551</v>
      </c>
      <c r="J1553" s="9">
        <f t="shared" si="24"/>
        <v>3.8944512473288603E-2</v>
      </c>
    </row>
    <row r="1554" spans="1:10" x14ac:dyDescent="0.25">
      <c r="A1554" t="s">
        <v>268</v>
      </c>
      <c r="B1554" s="24">
        <v>432.18</v>
      </c>
      <c r="C1554" s="24">
        <v>451.96</v>
      </c>
      <c r="D1554" s="24">
        <v>424.23</v>
      </c>
      <c r="E1554" s="24">
        <v>429.34</v>
      </c>
      <c r="F1554" s="24">
        <v>174088000</v>
      </c>
      <c r="G1554" s="24">
        <v>3466002913</v>
      </c>
      <c r="H1554" s="7">
        <v>1552</v>
      </c>
      <c r="J1554" s="9">
        <f t="shared" si="24"/>
        <v>-6.5713360174002311E-3</v>
      </c>
    </row>
    <row r="1555" spans="1:10" x14ac:dyDescent="0.25">
      <c r="A1555" t="s">
        <v>267</v>
      </c>
      <c r="B1555" s="24">
        <v>429.32</v>
      </c>
      <c r="C1555" s="24">
        <v>429.32</v>
      </c>
      <c r="D1555" s="24">
        <v>399.22</v>
      </c>
      <c r="E1555" s="24">
        <v>412.6</v>
      </c>
      <c r="F1555" s="24">
        <v>177326000</v>
      </c>
      <c r="G1555" s="24">
        <v>3331616742</v>
      </c>
      <c r="H1555" s="7">
        <v>1553</v>
      </c>
      <c r="J1555" s="9">
        <f t="shared" si="24"/>
        <v>-3.8945308860523553E-2</v>
      </c>
    </row>
    <row r="1556" spans="1:10" x14ac:dyDescent="0.25">
      <c r="A1556" t="s">
        <v>266</v>
      </c>
      <c r="B1556" s="24">
        <v>413.03</v>
      </c>
      <c r="C1556" s="24">
        <v>417.8</v>
      </c>
      <c r="D1556" s="24">
        <v>385.22</v>
      </c>
      <c r="E1556" s="24">
        <v>387.41</v>
      </c>
      <c r="F1556" s="24">
        <v>198663008</v>
      </c>
      <c r="G1556" s="24">
        <v>3128935428</v>
      </c>
      <c r="H1556" s="7">
        <v>1554</v>
      </c>
      <c r="J1556" s="9">
        <f t="shared" si="24"/>
        <v>-6.2029392538072173E-2</v>
      </c>
    </row>
    <row r="1557" spans="1:10" x14ac:dyDescent="0.25">
      <c r="A1557" t="s">
        <v>265</v>
      </c>
      <c r="B1557" s="24">
        <v>387.96</v>
      </c>
      <c r="C1557" s="24">
        <v>396.43</v>
      </c>
      <c r="D1557" s="24">
        <v>376.92</v>
      </c>
      <c r="E1557" s="24">
        <v>395.89</v>
      </c>
      <c r="F1557" s="24">
        <v>125453000</v>
      </c>
      <c r="G1557" s="24">
        <v>3198179209</v>
      </c>
      <c r="H1557" s="7">
        <v>1555</v>
      </c>
      <c r="J1557" s="9">
        <f t="shared" si="24"/>
        <v>2.0440251572327064E-2</v>
      </c>
    </row>
    <row r="1558" spans="1:10" x14ac:dyDescent="0.25">
      <c r="A1558" t="s">
        <v>264</v>
      </c>
      <c r="B1558" s="24">
        <v>395.93</v>
      </c>
      <c r="C1558" s="24">
        <v>402.83</v>
      </c>
      <c r="D1558" s="24">
        <v>385.72</v>
      </c>
      <c r="E1558" s="24">
        <v>386.53</v>
      </c>
      <c r="F1558" s="24">
        <v>99795000</v>
      </c>
      <c r="G1558" s="24">
        <v>3123221513</v>
      </c>
      <c r="H1558" s="7">
        <v>1556</v>
      </c>
      <c r="J1558" s="9">
        <f t="shared" si="24"/>
        <v>-2.3741570479630325E-2</v>
      </c>
    </row>
    <row r="1559" spans="1:10" x14ac:dyDescent="0.25">
      <c r="A1559" t="s">
        <v>263</v>
      </c>
      <c r="B1559" s="24">
        <v>386.9</v>
      </c>
      <c r="C1559" s="24">
        <v>404.25</v>
      </c>
      <c r="D1559" s="24">
        <v>384.95</v>
      </c>
      <c r="E1559" s="24">
        <v>402.08</v>
      </c>
      <c r="F1559" s="24">
        <v>94187200</v>
      </c>
      <c r="G1559" s="24">
        <v>3249625600</v>
      </c>
      <c r="H1559" s="7">
        <v>1557</v>
      </c>
      <c r="J1559" s="9">
        <f t="shared" si="24"/>
        <v>3.9234944430085315E-2</v>
      </c>
    </row>
    <row r="1560" spans="1:10" x14ac:dyDescent="0.25">
      <c r="A1560" t="s">
        <v>262</v>
      </c>
      <c r="B1560" s="24">
        <v>402.51</v>
      </c>
      <c r="C1560" s="24">
        <v>404.68</v>
      </c>
      <c r="D1560" s="24">
        <v>384.66</v>
      </c>
      <c r="E1560" s="24">
        <v>384.79</v>
      </c>
      <c r="F1560" s="24">
        <v>85493504</v>
      </c>
      <c r="G1560" s="24">
        <v>3110587580</v>
      </c>
      <c r="H1560" s="7">
        <v>1558</v>
      </c>
      <c r="J1560" s="9">
        <f t="shared" si="24"/>
        <v>-4.4023750962708927E-2</v>
      </c>
    </row>
    <row r="1561" spans="1:10" x14ac:dyDescent="0.25">
      <c r="A1561" t="s">
        <v>261</v>
      </c>
      <c r="B1561" s="24">
        <v>384.6</v>
      </c>
      <c r="C1561" s="24">
        <v>386.4</v>
      </c>
      <c r="D1561" s="24">
        <v>359.02</v>
      </c>
      <c r="E1561" s="24">
        <v>360.39</v>
      </c>
      <c r="F1561" s="24">
        <v>78835696</v>
      </c>
      <c r="G1561" s="24">
        <v>2913949652</v>
      </c>
      <c r="H1561" s="7">
        <v>1559</v>
      </c>
      <c r="J1561" s="9">
        <f t="shared" si="24"/>
        <v>-6.2948517940717721E-2</v>
      </c>
    </row>
    <row r="1562" spans="1:10" x14ac:dyDescent="0.25">
      <c r="A1562" t="s">
        <v>260</v>
      </c>
      <c r="B1562" s="24">
        <v>360.45</v>
      </c>
      <c r="C1562" s="24">
        <v>361.04</v>
      </c>
      <c r="D1562" s="24">
        <v>331.37</v>
      </c>
      <c r="E1562" s="24">
        <v>340.67</v>
      </c>
      <c r="F1562" s="24">
        <v>80860800</v>
      </c>
      <c r="G1562" s="24">
        <v>2755130866</v>
      </c>
      <c r="H1562" s="7">
        <v>1560</v>
      </c>
      <c r="J1562" s="9">
        <f t="shared" si="24"/>
        <v>-5.4875849632403863E-2</v>
      </c>
    </row>
    <row r="1563" spans="1:10" x14ac:dyDescent="0.25">
      <c r="A1563" t="s">
        <v>259</v>
      </c>
      <c r="B1563" s="24">
        <v>340.42</v>
      </c>
      <c r="C1563" s="24">
        <v>348.99</v>
      </c>
      <c r="D1563" s="24">
        <v>325.95</v>
      </c>
      <c r="E1563" s="24">
        <v>343.71</v>
      </c>
      <c r="F1563" s="24">
        <v>93794600</v>
      </c>
      <c r="G1563" s="24">
        <v>2780392632</v>
      </c>
      <c r="H1563" s="7">
        <v>1561</v>
      </c>
      <c r="J1563" s="9">
        <f t="shared" si="24"/>
        <v>9.664532048645683E-3</v>
      </c>
    </row>
    <row r="1564" spans="1:10" x14ac:dyDescent="0.25">
      <c r="A1564" t="s">
        <v>258</v>
      </c>
      <c r="B1564" s="24">
        <v>344.45</v>
      </c>
      <c r="C1564" s="24">
        <v>346.97</v>
      </c>
      <c r="D1564" s="24">
        <v>329.97</v>
      </c>
      <c r="E1564" s="24">
        <v>339.71</v>
      </c>
      <c r="F1564" s="24">
        <v>83410200</v>
      </c>
      <c r="G1564" s="24">
        <v>2748621321</v>
      </c>
      <c r="H1564" s="7">
        <v>1562</v>
      </c>
      <c r="J1564" s="9">
        <f t="shared" si="24"/>
        <v>-1.3761068369865029E-2</v>
      </c>
    </row>
    <row r="1565" spans="1:10" x14ac:dyDescent="0.25">
      <c r="A1565" t="s">
        <v>257</v>
      </c>
      <c r="B1565" s="24">
        <v>339.3</v>
      </c>
      <c r="C1565" s="24">
        <v>339.48</v>
      </c>
      <c r="D1565" s="24">
        <v>321.57</v>
      </c>
      <c r="E1565" s="24">
        <v>321.79000000000002</v>
      </c>
      <c r="F1565" s="24">
        <v>86956800</v>
      </c>
      <c r="G1565" s="24">
        <v>2604223098</v>
      </c>
      <c r="H1565" s="7">
        <v>1563</v>
      </c>
      <c r="J1565" s="9">
        <f t="shared" si="24"/>
        <v>-5.1606248157972268E-2</v>
      </c>
    </row>
    <row r="1566" spans="1:10" x14ac:dyDescent="0.25">
      <c r="A1566" t="s">
        <v>256</v>
      </c>
      <c r="B1566" s="24">
        <v>321.72000000000003</v>
      </c>
      <c r="C1566" s="24">
        <v>322.87</v>
      </c>
      <c r="D1566" s="24">
        <v>313.18</v>
      </c>
      <c r="E1566" s="24">
        <v>315.97000000000003</v>
      </c>
      <c r="F1566" s="24">
        <v>85613504</v>
      </c>
      <c r="G1566" s="24">
        <v>2557738563</v>
      </c>
      <c r="H1566" s="7">
        <v>1564</v>
      </c>
      <c r="J1566" s="9">
        <f t="shared" si="24"/>
        <v>-1.7872684321770482E-2</v>
      </c>
    </row>
    <row r="1567" spans="1:10" x14ac:dyDescent="0.25">
      <c r="A1567" t="s">
        <v>255</v>
      </c>
      <c r="B1567" s="24">
        <v>315.95999999999998</v>
      </c>
      <c r="C1567" s="24">
        <v>320.37</v>
      </c>
      <c r="D1567" s="24">
        <v>288.02</v>
      </c>
      <c r="E1567" s="24">
        <v>288.44</v>
      </c>
      <c r="F1567" s="24">
        <v>84403696</v>
      </c>
      <c r="G1567" s="24">
        <v>2335386097</v>
      </c>
      <c r="H1567" s="7">
        <v>1565</v>
      </c>
      <c r="J1567" s="9">
        <f t="shared" si="24"/>
        <v>-8.7099632864919563E-2</v>
      </c>
    </row>
    <row r="1568" spans="1:10" x14ac:dyDescent="0.25">
      <c r="A1568" t="s">
        <v>254</v>
      </c>
      <c r="B1568" s="24">
        <v>288.37</v>
      </c>
      <c r="C1568" s="24">
        <v>318.52999999999997</v>
      </c>
      <c r="D1568" s="24">
        <v>286.14</v>
      </c>
      <c r="E1568" s="24">
        <v>316.10000000000002</v>
      </c>
      <c r="F1568" s="24">
        <v>98299696</v>
      </c>
      <c r="G1568" s="24">
        <v>2559946793</v>
      </c>
      <c r="H1568" s="7">
        <v>1566</v>
      </c>
      <c r="J1568" s="9">
        <f t="shared" si="24"/>
        <v>9.6161181815029362E-2</v>
      </c>
    </row>
    <row r="1569" spans="1:10" x14ac:dyDescent="0.25">
      <c r="A1569" t="s">
        <v>253</v>
      </c>
      <c r="B1569" s="24">
        <v>316.89</v>
      </c>
      <c r="C1569" s="24">
        <v>319.14</v>
      </c>
      <c r="D1569" s="24">
        <v>297.97000000000003</v>
      </c>
      <c r="E1569" s="24">
        <v>304.14</v>
      </c>
      <c r="F1569" s="24">
        <v>74927104</v>
      </c>
      <c r="G1569" s="24">
        <v>2463589131</v>
      </c>
      <c r="H1569" s="7">
        <v>1567</v>
      </c>
      <c r="J1569" s="9">
        <f t="shared" si="24"/>
        <v>-4.0234781785477611E-2</v>
      </c>
    </row>
    <row r="1570" spans="1:10" x14ac:dyDescent="0.25">
      <c r="A1570" t="s">
        <v>252</v>
      </c>
      <c r="B1570" s="24">
        <v>303.42</v>
      </c>
      <c r="C1570" s="24">
        <v>314.66000000000003</v>
      </c>
      <c r="D1570" s="24">
        <v>300.89999999999998</v>
      </c>
      <c r="E1570" s="24">
        <v>306.25</v>
      </c>
      <c r="F1570" s="24">
        <v>81447904</v>
      </c>
      <c r="G1570" s="24">
        <v>2481254406</v>
      </c>
      <c r="H1570" s="7">
        <v>1568</v>
      </c>
      <c r="J1570" s="9">
        <f t="shared" si="24"/>
        <v>9.3270054709642877E-3</v>
      </c>
    </row>
    <row r="1571" spans="1:10" x14ac:dyDescent="0.25">
      <c r="A1571" t="s">
        <v>251</v>
      </c>
      <c r="B1571" s="24">
        <v>304.94</v>
      </c>
      <c r="C1571" s="24">
        <v>316.02</v>
      </c>
      <c r="D1571" s="24">
        <v>301.66000000000003</v>
      </c>
      <c r="E1571" s="24">
        <v>315.35000000000002</v>
      </c>
      <c r="F1571" s="24">
        <v>82723800</v>
      </c>
      <c r="G1571" s="24">
        <v>2555571143</v>
      </c>
      <c r="H1571" s="7">
        <v>1569</v>
      </c>
      <c r="J1571" s="9">
        <f t="shared" si="24"/>
        <v>3.413786318620065E-2</v>
      </c>
    </row>
    <row r="1572" spans="1:10" x14ac:dyDescent="0.25">
      <c r="A1572" t="s">
        <v>250</v>
      </c>
      <c r="B1572" s="24">
        <v>315.33999999999997</v>
      </c>
      <c r="C1572" s="24">
        <v>326.77999999999997</v>
      </c>
      <c r="D1572" s="24">
        <v>310.95</v>
      </c>
      <c r="E1572" s="24">
        <v>321.43</v>
      </c>
      <c r="F1572" s="24">
        <v>80244496</v>
      </c>
      <c r="G1572" s="24">
        <v>2605414228</v>
      </c>
      <c r="H1572" s="7">
        <v>1570</v>
      </c>
      <c r="J1572" s="9">
        <f t="shared" si="24"/>
        <v>1.9312488108073927E-2</v>
      </c>
    </row>
    <row r="1573" spans="1:10" x14ac:dyDescent="0.25">
      <c r="A1573" t="s">
        <v>249</v>
      </c>
      <c r="B1573" s="24">
        <v>322.31</v>
      </c>
      <c r="C1573" s="24">
        <v>334.65</v>
      </c>
      <c r="D1573" s="24">
        <v>321.38</v>
      </c>
      <c r="E1573" s="24">
        <v>331.19</v>
      </c>
      <c r="F1573" s="24">
        <v>75377104</v>
      </c>
      <c r="G1573" s="24">
        <v>2687151581</v>
      </c>
      <c r="H1573" s="7">
        <v>1571</v>
      </c>
      <c r="J1573" s="9">
        <f t="shared" si="24"/>
        <v>2.7551115385808678E-2</v>
      </c>
    </row>
    <row r="1574" spans="1:10" x14ac:dyDescent="0.25">
      <c r="A1574" t="s">
        <v>248</v>
      </c>
      <c r="B1574" s="24">
        <v>330.73</v>
      </c>
      <c r="C1574" s="24">
        <v>334.1</v>
      </c>
      <c r="D1574" s="24">
        <v>312.33</v>
      </c>
      <c r="E1574" s="24">
        <v>316.89</v>
      </c>
      <c r="F1574" s="24">
        <v>79868600</v>
      </c>
      <c r="G1574" s="24">
        <v>2571662571</v>
      </c>
      <c r="H1574" s="7">
        <v>1572</v>
      </c>
      <c r="J1574" s="9">
        <f t="shared" si="24"/>
        <v>-4.184682369304276E-2</v>
      </c>
    </row>
    <row r="1575" spans="1:10" x14ac:dyDescent="0.25">
      <c r="A1575" t="s">
        <v>247</v>
      </c>
      <c r="B1575" s="24">
        <v>317.02999999999997</v>
      </c>
      <c r="C1575" s="24">
        <v>319.86</v>
      </c>
      <c r="D1575" s="24">
        <v>307.91000000000003</v>
      </c>
      <c r="E1575" s="24">
        <v>317.42</v>
      </c>
      <c r="F1575" s="24">
        <v>79467904</v>
      </c>
      <c r="G1575" s="24">
        <v>2576539878</v>
      </c>
      <c r="H1575" s="7">
        <v>1573</v>
      </c>
      <c r="J1575" s="9">
        <f t="shared" si="24"/>
        <v>1.2301674920355903E-3</v>
      </c>
    </row>
    <row r="1576" spans="1:10" x14ac:dyDescent="0.25">
      <c r="A1576" t="s">
        <v>246</v>
      </c>
      <c r="B1576" s="24">
        <v>317.56</v>
      </c>
      <c r="C1576" s="24">
        <v>319.52</v>
      </c>
      <c r="D1576" s="24">
        <v>307.70999999999998</v>
      </c>
      <c r="E1576" s="24">
        <v>314.55</v>
      </c>
      <c r="F1576" s="24">
        <v>75630800</v>
      </c>
      <c r="G1576" s="24">
        <v>2553874311</v>
      </c>
      <c r="H1576" s="7">
        <v>1574</v>
      </c>
      <c r="J1576" s="9">
        <f t="shared" si="24"/>
        <v>-9.4785237435444977E-3</v>
      </c>
    </row>
    <row r="1577" spans="1:10" x14ac:dyDescent="0.25">
      <c r="A1577" t="s">
        <v>245</v>
      </c>
      <c r="B1577" s="24">
        <v>314.39999999999998</v>
      </c>
      <c r="C1577" s="24">
        <v>318.47000000000003</v>
      </c>
      <c r="D1577" s="24">
        <v>311.95999999999998</v>
      </c>
      <c r="E1577" s="24">
        <v>312.67</v>
      </c>
      <c r="F1577" s="24">
        <v>75098896</v>
      </c>
      <c r="G1577" s="24">
        <v>2539156759</v>
      </c>
      <c r="H1577" s="7">
        <v>1575</v>
      </c>
      <c r="J1577" s="9">
        <f t="shared" si="24"/>
        <v>-5.502544529261964E-3</v>
      </c>
    </row>
    <row r="1578" spans="1:10" x14ac:dyDescent="0.25">
      <c r="A1578" t="s">
        <v>244</v>
      </c>
      <c r="B1578" s="24">
        <v>312.64</v>
      </c>
      <c r="C1578" s="24">
        <v>316.39</v>
      </c>
      <c r="D1578" s="24">
        <v>303.58999999999997</v>
      </c>
      <c r="E1578" s="24">
        <v>310.7</v>
      </c>
      <c r="F1578" s="24">
        <v>68043600</v>
      </c>
      <c r="G1578" s="24">
        <v>2523741389</v>
      </c>
      <c r="H1578" s="7">
        <v>1576</v>
      </c>
      <c r="J1578" s="9">
        <f t="shared" si="24"/>
        <v>-6.2052200614124801E-3</v>
      </c>
    </row>
    <row r="1579" spans="1:10" x14ac:dyDescent="0.25">
      <c r="A1579" t="s">
        <v>243</v>
      </c>
      <c r="B1579" s="24">
        <v>310.5</v>
      </c>
      <c r="C1579" s="24">
        <v>313.02</v>
      </c>
      <c r="D1579" s="24">
        <v>299</v>
      </c>
      <c r="E1579" s="24">
        <v>299</v>
      </c>
      <c r="F1579" s="24">
        <v>76867504</v>
      </c>
      <c r="G1579" s="24">
        <v>2429212278</v>
      </c>
      <c r="H1579" s="7">
        <v>1577</v>
      </c>
      <c r="J1579" s="9">
        <f t="shared" si="24"/>
        <v>-3.7037037037037035E-2</v>
      </c>
    </row>
    <row r="1580" spans="1:10" x14ac:dyDescent="0.25">
      <c r="A1580" t="s">
        <v>242</v>
      </c>
      <c r="B1580" s="24">
        <v>299.5</v>
      </c>
      <c r="C1580" s="24">
        <v>300.49</v>
      </c>
      <c r="D1580" s="24">
        <v>271.58999999999997</v>
      </c>
      <c r="E1580" s="24">
        <v>274.04000000000002</v>
      </c>
      <c r="F1580" s="24">
        <v>72081400</v>
      </c>
      <c r="G1580" s="24">
        <v>2226957832</v>
      </c>
      <c r="H1580" s="7">
        <v>1578</v>
      </c>
      <c r="J1580" s="9">
        <f t="shared" si="24"/>
        <v>-8.5008347245408941E-2</v>
      </c>
    </row>
    <row r="1581" spans="1:10" x14ac:dyDescent="0.25">
      <c r="A1581" t="s">
        <v>241</v>
      </c>
      <c r="B1581" s="24">
        <v>273.82</v>
      </c>
      <c r="C1581" s="24">
        <v>279.11</v>
      </c>
      <c r="D1581" s="24">
        <v>260.75</v>
      </c>
      <c r="E1581" s="24">
        <v>271.81</v>
      </c>
      <c r="F1581" s="24">
        <v>66282200</v>
      </c>
      <c r="G1581" s="24">
        <v>2209325340</v>
      </c>
      <c r="H1581" s="7">
        <v>1579</v>
      </c>
      <c r="J1581" s="9">
        <f t="shared" si="24"/>
        <v>-7.3405887079102733E-3</v>
      </c>
    </row>
    <row r="1582" spans="1:10" x14ac:dyDescent="0.25">
      <c r="A1582" t="s">
        <v>240</v>
      </c>
      <c r="B1582" s="24">
        <v>270.25</v>
      </c>
      <c r="C1582" s="24">
        <v>276.97000000000003</v>
      </c>
      <c r="D1582" s="24">
        <v>259.55</v>
      </c>
      <c r="E1582" s="24">
        <v>261.12</v>
      </c>
      <c r="F1582" s="24">
        <v>70134304</v>
      </c>
      <c r="G1582" s="24">
        <v>2122878071</v>
      </c>
      <c r="H1582" s="7">
        <v>1580</v>
      </c>
      <c r="J1582" s="9">
        <f t="shared" si="24"/>
        <v>-3.3783533765032361E-2</v>
      </c>
    </row>
    <row r="1583" spans="1:10" x14ac:dyDescent="0.25">
      <c r="A1583" t="s">
        <v>239</v>
      </c>
      <c r="B1583" s="24">
        <v>261.77999999999997</v>
      </c>
      <c r="C1583" s="24">
        <v>262.33</v>
      </c>
      <c r="D1583" s="24">
        <v>241.77</v>
      </c>
      <c r="E1583" s="24">
        <v>245.96</v>
      </c>
      <c r="F1583" s="24">
        <v>116406000</v>
      </c>
      <c r="G1583" s="24">
        <v>2000097469</v>
      </c>
      <c r="H1583" s="7">
        <v>1581</v>
      </c>
      <c r="J1583" s="9">
        <f t="shared" si="24"/>
        <v>-6.043242417296954E-2</v>
      </c>
    </row>
    <row r="1584" spans="1:10" x14ac:dyDescent="0.25">
      <c r="A1584" t="s">
        <v>238</v>
      </c>
      <c r="B1584" s="24">
        <v>245.91</v>
      </c>
      <c r="C1584" s="24">
        <v>270.58</v>
      </c>
      <c r="D1584" s="24">
        <v>245.64</v>
      </c>
      <c r="E1584" s="24">
        <v>268.32</v>
      </c>
      <c r="F1584" s="24">
        <v>112286000</v>
      </c>
      <c r="G1584" s="24">
        <v>2182438288</v>
      </c>
      <c r="H1584" s="7">
        <v>1582</v>
      </c>
      <c r="J1584" s="9">
        <f t="shared" si="24"/>
        <v>9.1130901549347304E-2</v>
      </c>
    </row>
    <row r="1585" spans="1:10" x14ac:dyDescent="0.25">
      <c r="A1585" t="s">
        <v>237</v>
      </c>
      <c r="B1585" s="24">
        <v>268.27</v>
      </c>
      <c r="C1585" s="24">
        <v>270.08999999999997</v>
      </c>
      <c r="D1585" s="24">
        <v>256.45</v>
      </c>
      <c r="E1585" s="24">
        <v>258.06</v>
      </c>
      <c r="F1585" s="24">
        <v>146774000</v>
      </c>
      <c r="G1585" s="24">
        <v>2099437997</v>
      </c>
      <c r="H1585" s="7">
        <v>1583</v>
      </c>
      <c r="J1585" s="9">
        <f t="shared" si="24"/>
        <v>-3.8058672233197824E-2</v>
      </c>
    </row>
    <row r="1586" spans="1:10" x14ac:dyDescent="0.25">
      <c r="A1586" t="s">
        <v>236</v>
      </c>
      <c r="B1586" s="24">
        <v>257.24</v>
      </c>
      <c r="C1586" s="24">
        <v>268.16000000000003</v>
      </c>
      <c r="D1586" s="24">
        <v>256.02999999999997</v>
      </c>
      <c r="E1586" s="24">
        <v>266.17</v>
      </c>
      <c r="F1586" s="24">
        <v>129594000</v>
      </c>
      <c r="G1586" s="24">
        <v>2165949047</v>
      </c>
      <c r="H1586" s="7">
        <v>1584</v>
      </c>
      <c r="J1586" s="9">
        <f t="shared" si="24"/>
        <v>3.4714663349401362E-2</v>
      </c>
    </row>
    <row r="1587" spans="1:10" x14ac:dyDescent="0.25">
      <c r="A1587" t="s">
        <v>235</v>
      </c>
      <c r="B1587" s="24">
        <v>266.60000000000002</v>
      </c>
      <c r="C1587" s="24">
        <v>270.87</v>
      </c>
      <c r="D1587" s="24">
        <v>262.93</v>
      </c>
      <c r="E1587" s="24">
        <v>265.77</v>
      </c>
      <c r="F1587" s="24">
        <v>119911000</v>
      </c>
      <c r="G1587" s="24">
        <v>2163124402</v>
      </c>
      <c r="H1587" s="7">
        <v>1585</v>
      </c>
      <c r="J1587" s="9">
        <f t="shared" si="24"/>
        <v>-3.1132783195800483E-3</v>
      </c>
    </row>
    <row r="1588" spans="1:10" x14ac:dyDescent="0.25">
      <c r="A1588" t="s">
        <v>234</v>
      </c>
      <c r="B1588" s="24">
        <v>264.75</v>
      </c>
      <c r="C1588" s="24">
        <v>267.79000000000002</v>
      </c>
      <c r="D1588" s="24">
        <v>251.96</v>
      </c>
      <c r="E1588" s="24">
        <v>265.45999999999998</v>
      </c>
      <c r="F1588" s="24">
        <v>138831008</v>
      </c>
      <c r="G1588" s="24">
        <v>2161107926</v>
      </c>
      <c r="H1588" s="7">
        <v>1586</v>
      </c>
      <c r="J1588" s="9">
        <f t="shared" si="24"/>
        <v>2.6817752596788652E-3</v>
      </c>
    </row>
    <row r="1589" spans="1:10" x14ac:dyDescent="0.25">
      <c r="A1589" t="s">
        <v>233</v>
      </c>
      <c r="B1589" s="24">
        <v>265.38</v>
      </c>
      <c r="C1589" s="24">
        <v>271.04000000000002</v>
      </c>
      <c r="D1589" s="24">
        <v>259.51</v>
      </c>
      <c r="E1589" s="24">
        <v>261.52</v>
      </c>
      <c r="F1589" s="24">
        <v>144064000</v>
      </c>
      <c r="G1589" s="24">
        <v>2129557846</v>
      </c>
      <c r="H1589" s="7">
        <v>1587</v>
      </c>
      <c r="J1589" s="9">
        <f t="shared" si="24"/>
        <v>-1.4545180495892734E-2</v>
      </c>
    </row>
    <row r="1590" spans="1:10" x14ac:dyDescent="0.25">
      <c r="A1590" t="s">
        <v>232</v>
      </c>
      <c r="B1590" s="24">
        <v>262.39999999999998</v>
      </c>
      <c r="C1590" s="24">
        <v>265.64999999999998</v>
      </c>
      <c r="D1590" s="24">
        <v>254.47</v>
      </c>
      <c r="E1590" s="24">
        <v>265.3</v>
      </c>
      <c r="F1590" s="24">
        <v>93710200</v>
      </c>
      <c r="G1590" s="24">
        <v>2160813853</v>
      </c>
      <c r="H1590" s="7">
        <v>1588</v>
      </c>
      <c r="J1590" s="9">
        <f t="shared" si="24"/>
        <v>1.1051829268292814E-2</v>
      </c>
    </row>
    <row r="1591" spans="1:10" x14ac:dyDescent="0.25">
      <c r="A1591" t="s">
        <v>231</v>
      </c>
      <c r="B1591" s="24">
        <v>265.52</v>
      </c>
      <c r="C1591" s="24">
        <v>268.98</v>
      </c>
      <c r="D1591" s="24">
        <v>259.62</v>
      </c>
      <c r="E1591" s="24">
        <v>260.83</v>
      </c>
      <c r="F1591" s="24">
        <v>50978600</v>
      </c>
      <c r="G1591" s="24">
        <v>2124879854</v>
      </c>
      <c r="H1591" s="7">
        <v>1589</v>
      </c>
      <c r="J1591" s="9">
        <f t="shared" si="24"/>
        <v>-1.766345284724314E-2</v>
      </c>
    </row>
    <row r="1592" spans="1:10" x14ac:dyDescent="0.25">
      <c r="A1592" t="s">
        <v>230</v>
      </c>
      <c r="B1592" s="24">
        <v>260.89</v>
      </c>
      <c r="C1592" s="24">
        <v>261.55</v>
      </c>
      <c r="D1592" s="24">
        <v>233.42</v>
      </c>
      <c r="E1592" s="24">
        <v>236.48</v>
      </c>
      <c r="F1592" s="24">
        <v>58715100</v>
      </c>
      <c r="G1592" s="24">
        <v>1926901090</v>
      </c>
      <c r="H1592" s="7">
        <v>1590</v>
      </c>
      <c r="J1592" s="9">
        <f t="shared" si="24"/>
        <v>-9.356433746023228E-2</v>
      </c>
    </row>
    <row r="1593" spans="1:10" x14ac:dyDescent="0.25">
      <c r="A1593" t="s">
        <v>229</v>
      </c>
      <c r="B1593" s="24">
        <v>236.82</v>
      </c>
      <c r="C1593" s="24">
        <v>248.37</v>
      </c>
      <c r="D1593" s="24">
        <v>236.39</v>
      </c>
      <c r="E1593" s="24">
        <v>243.01</v>
      </c>
      <c r="F1593" s="24">
        <v>55232200</v>
      </c>
      <c r="G1593" s="24">
        <v>1980530770</v>
      </c>
      <c r="H1593" s="7">
        <v>1591</v>
      </c>
      <c r="J1593" s="9">
        <f t="shared" si="24"/>
        <v>2.6137995101765045E-2</v>
      </c>
    </row>
    <row r="1594" spans="1:10" x14ac:dyDescent="0.25">
      <c r="A1594" t="s">
        <v>228</v>
      </c>
      <c r="B1594" s="24">
        <v>242.93</v>
      </c>
      <c r="C1594" s="24">
        <v>243.88</v>
      </c>
      <c r="D1594" s="24">
        <v>227.58</v>
      </c>
      <c r="E1594" s="24">
        <v>238.04</v>
      </c>
      <c r="F1594" s="24">
        <v>107736000</v>
      </c>
      <c r="G1594" s="24">
        <v>1940519519</v>
      </c>
      <c r="H1594" s="7">
        <v>1592</v>
      </c>
      <c r="J1594" s="9">
        <f t="shared" si="24"/>
        <v>-2.0129255341044806E-2</v>
      </c>
    </row>
    <row r="1595" spans="1:10" x14ac:dyDescent="0.25">
      <c r="A1595" t="s">
        <v>227</v>
      </c>
      <c r="B1595" s="24">
        <v>237.62</v>
      </c>
      <c r="C1595" s="24">
        <v>246.21</v>
      </c>
      <c r="D1595" s="24">
        <v>235.68</v>
      </c>
      <c r="E1595" s="24">
        <v>241.2</v>
      </c>
      <c r="F1595" s="24">
        <v>129569000</v>
      </c>
      <c r="G1595" s="24">
        <v>1966738379</v>
      </c>
      <c r="H1595" s="7">
        <v>1593</v>
      </c>
      <c r="J1595" s="9">
        <f t="shared" si="24"/>
        <v>1.5066071879471357E-2</v>
      </c>
    </row>
    <row r="1596" spans="1:10" x14ac:dyDescent="0.25">
      <c r="A1596" t="s">
        <v>226</v>
      </c>
      <c r="B1596" s="24">
        <v>241.22</v>
      </c>
      <c r="C1596" s="24">
        <v>241.61</v>
      </c>
      <c r="D1596" s="24">
        <v>229.01</v>
      </c>
      <c r="E1596" s="24">
        <v>230.96</v>
      </c>
      <c r="F1596" s="24">
        <v>185207008</v>
      </c>
      <c r="G1596" s="24">
        <v>1883659140</v>
      </c>
      <c r="H1596" s="7">
        <v>1594</v>
      </c>
      <c r="J1596" s="9">
        <f t="shared" si="24"/>
        <v>-4.2533786584860254E-2</v>
      </c>
    </row>
    <row r="1597" spans="1:10" x14ac:dyDescent="0.25">
      <c r="A1597" t="s">
        <v>225</v>
      </c>
      <c r="B1597" s="24">
        <v>231.92</v>
      </c>
      <c r="C1597" s="24">
        <v>231.92</v>
      </c>
      <c r="D1597" s="24">
        <v>224.62</v>
      </c>
      <c r="E1597" s="24">
        <v>229.2</v>
      </c>
      <c r="F1597" s="24">
        <v>152626000</v>
      </c>
      <c r="G1597" s="24">
        <v>1869691973</v>
      </c>
      <c r="H1597" s="7">
        <v>1595</v>
      </c>
      <c r="J1597" s="9">
        <f t="shared" si="24"/>
        <v>-1.1728182131769571E-2</v>
      </c>
    </row>
    <row r="1598" spans="1:10" x14ac:dyDescent="0.25">
      <c r="A1598" t="s">
        <v>224</v>
      </c>
      <c r="B1598" s="24">
        <v>229.32</v>
      </c>
      <c r="C1598" s="24">
        <v>229.64</v>
      </c>
      <c r="D1598" s="24">
        <v>218.07</v>
      </c>
      <c r="E1598" s="24">
        <v>219.82</v>
      </c>
      <c r="F1598" s="24">
        <v>164232992</v>
      </c>
      <c r="G1598" s="24">
        <v>1793617651</v>
      </c>
      <c r="H1598" s="7">
        <v>1596</v>
      </c>
      <c r="J1598" s="9">
        <f t="shared" si="24"/>
        <v>-4.1426827141112857E-2</v>
      </c>
    </row>
    <row r="1599" spans="1:10" x14ac:dyDescent="0.25">
      <c r="A1599" t="s">
        <v>223</v>
      </c>
      <c r="B1599" s="24">
        <v>219.49</v>
      </c>
      <c r="C1599" s="24">
        <v>238.45</v>
      </c>
      <c r="D1599" s="24">
        <v>217.36</v>
      </c>
      <c r="E1599" s="24">
        <v>234.24</v>
      </c>
      <c r="F1599" s="24">
        <v>144490000</v>
      </c>
      <c r="G1599" s="24">
        <v>1911654971</v>
      </c>
      <c r="H1599" s="7">
        <v>1597</v>
      </c>
      <c r="J1599" s="9">
        <f t="shared" si="24"/>
        <v>6.7201239236411678E-2</v>
      </c>
    </row>
    <row r="1600" spans="1:10" x14ac:dyDescent="0.25">
      <c r="A1600" t="s">
        <v>222</v>
      </c>
      <c r="B1600" s="24">
        <v>234.46</v>
      </c>
      <c r="C1600" s="24">
        <v>244.09</v>
      </c>
      <c r="D1600" s="24">
        <v>232</v>
      </c>
      <c r="E1600" s="24">
        <v>238.36</v>
      </c>
      <c r="F1600" s="24">
        <v>104743000</v>
      </c>
      <c r="G1600" s="24">
        <v>1945735489</v>
      </c>
      <c r="H1600" s="7">
        <v>1598</v>
      </c>
      <c r="J1600" s="9">
        <f t="shared" si="24"/>
        <v>1.663396741448437E-2</v>
      </c>
    </row>
    <row r="1601" spans="1:10" x14ac:dyDescent="0.25">
      <c r="A1601" t="s">
        <v>221</v>
      </c>
      <c r="B1601" s="24">
        <v>239.14</v>
      </c>
      <c r="C1601" s="24">
        <v>240.26</v>
      </c>
      <c r="D1601" s="24">
        <v>231.65</v>
      </c>
      <c r="E1601" s="24">
        <v>235.7</v>
      </c>
      <c r="F1601" s="24">
        <v>206254000</v>
      </c>
      <c r="G1601" s="24">
        <v>1924454008</v>
      </c>
      <c r="H1601" s="7">
        <v>1599</v>
      </c>
      <c r="J1601" s="9">
        <f t="shared" si="24"/>
        <v>-1.4384879150288524E-2</v>
      </c>
    </row>
    <row r="1602" spans="1:10" x14ac:dyDescent="0.25">
      <c r="A1602" t="s">
        <v>220</v>
      </c>
      <c r="B1602" s="24">
        <v>235.71</v>
      </c>
      <c r="C1602" s="24">
        <v>252.16</v>
      </c>
      <c r="D1602" s="24">
        <v>234.73</v>
      </c>
      <c r="E1602" s="24">
        <v>249.79</v>
      </c>
      <c r="F1602" s="24">
        <v>156646000</v>
      </c>
      <c r="G1602" s="24">
        <v>2039978302</v>
      </c>
      <c r="H1602" s="7">
        <v>1600</v>
      </c>
      <c r="J1602" s="9">
        <f t="shared" si="24"/>
        <v>5.9734419413686242E-2</v>
      </c>
    </row>
    <row r="1603" spans="1:10" x14ac:dyDescent="0.25">
      <c r="A1603" t="s">
        <v>219</v>
      </c>
      <c r="B1603" s="24">
        <v>248.81</v>
      </c>
      <c r="C1603" s="24">
        <v>259.48</v>
      </c>
      <c r="D1603" s="24">
        <v>238.1</v>
      </c>
      <c r="E1603" s="24">
        <v>238.34</v>
      </c>
      <c r="F1603" s="24">
        <v>188614000</v>
      </c>
      <c r="G1603" s="24">
        <v>1948355769</v>
      </c>
      <c r="H1603" s="7">
        <v>1601</v>
      </c>
      <c r="J1603" s="9">
        <f t="shared" si="24"/>
        <v>-4.2080302238655998E-2</v>
      </c>
    </row>
    <row r="1604" spans="1:10" x14ac:dyDescent="0.25">
      <c r="A1604" t="s">
        <v>218</v>
      </c>
      <c r="B1604" s="24">
        <v>238.26</v>
      </c>
      <c r="C1604" s="24">
        <v>254.13</v>
      </c>
      <c r="D1604" s="24">
        <v>230.39</v>
      </c>
      <c r="E1604" s="24">
        <v>245.19</v>
      </c>
      <c r="F1604" s="24">
        <v>233191008</v>
      </c>
      <c r="G1604" s="24">
        <v>2004800288</v>
      </c>
      <c r="H1604" s="7">
        <v>1602</v>
      </c>
      <c r="J1604" s="9">
        <f t="shared" ref="J1604:J1667" si="25">(E1604-B1604)/B1604</f>
        <v>2.9085872576177316E-2</v>
      </c>
    </row>
    <row r="1605" spans="1:10" x14ac:dyDescent="0.25">
      <c r="A1605" t="s">
        <v>217</v>
      </c>
      <c r="B1605" s="24">
        <v>245.65</v>
      </c>
      <c r="C1605" s="24">
        <v>250.66</v>
      </c>
      <c r="D1605" s="24">
        <v>239.27</v>
      </c>
      <c r="E1605" s="24">
        <v>241.29</v>
      </c>
      <c r="F1605" s="24">
        <v>226226000</v>
      </c>
      <c r="G1605" s="24">
        <v>1973345263</v>
      </c>
      <c r="H1605" s="7">
        <v>1603</v>
      </c>
      <c r="J1605" s="9">
        <f t="shared" si="25"/>
        <v>-1.7748829635660549E-2</v>
      </c>
    </row>
    <row r="1606" spans="1:10" x14ac:dyDescent="0.25">
      <c r="A1606" t="s">
        <v>216</v>
      </c>
      <c r="B1606" s="24">
        <v>242.33</v>
      </c>
      <c r="C1606" s="24">
        <v>242.55</v>
      </c>
      <c r="D1606" s="24">
        <v>235.9</v>
      </c>
      <c r="E1606" s="24">
        <v>241.76</v>
      </c>
      <c r="F1606" s="24">
        <v>206210000</v>
      </c>
      <c r="G1606" s="24">
        <v>1977633950</v>
      </c>
      <c r="H1606" s="7">
        <v>1604</v>
      </c>
      <c r="J1606" s="9">
        <f t="shared" si="25"/>
        <v>-2.3521644039121098E-3</v>
      </c>
    </row>
    <row r="1607" spans="1:10" x14ac:dyDescent="0.25">
      <c r="A1607" t="s">
        <v>215</v>
      </c>
      <c r="B1607" s="24">
        <v>241.59</v>
      </c>
      <c r="C1607" s="24">
        <v>248.11</v>
      </c>
      <c r="D1607" s="24">
        <v>237.03</v>
      </c>
      <c r="E1607" s="24">
        <v>247.63</v>
      </c>
      <c r="F1607" s="24">
        <v>151578000</v>
      </c>
      <c r="G1607" s="24">
        <v>2026115806</v>
      </c>
      <c r="H1607" s="7">
        <v>1605</v>
      </c>
      <c r="J1607" s="9">
        <f t="shared" si="25"/>
        <v>2.500103481104347E-2</v>
      </c>
    </row>
    <row r="1608" spans="1:10" x14ac:dyDescent="0.25">
      <c r="A1608" t="s">
        <v>214</v>
      </c>
      <c r="B1608" s="24">
        <v>246.87</v>
      </c>
      <c r="C1608" s="24">
        <v>249.26</v>
      </c>
      <c r="D1608" s="24">
        <v>241.8</v>
      </c>
      <c r="E1608" s="24">
        <v>243.54</v>
      </c>
      <c r="F1608" s="24">
        <v>170284992</v>
      </c>
      <c r="G1608" s="24">
        <v>1993066046</v>
      </c>
      <c r="H1608" s="7">
        <v>1606</v>
      </c>
      <c r="J1608" s="9">
        <f t="shared" si="25"/>
        <v>-1.3488880787459037E-2</v>
      </c>
    </row>
    <row r="1609" spans="1:10" x14ac:dyDescent="0.25">
      <c r="A1609" t="s">
        <v>213</v>
      </c>
      <c r="B1609" s="24">
        <v>243.51</v>
      </c>
      <c r="C1609" s="24">
        <v>244.93</v>
      </c>
      <c r="D1609" s="24">
        <v>230.91</v>
      </c>
      <c r="E1609" s="24">
        <v>232.42</v>
      </c>
      <c r="F1609" s="24">
        <v>163096992</v>
      </c>
      <c r="G1609" s="24">
        <v>1902541742</v>
      </c>
      <c r="H1609" s="7">
        <v>1607</v>
      </c>
      <c r="J1609" s="9">
        <f t="shared" si="25"/>
        <v>-4.5542277524536996E-2</v>
      </c>
    </row>
    <row r="1610" spans="1:10" x14ac:dyDescent="0.25">
      <c r="A1610" t="s">
        <v>212</v>
      </c>
      <c r="B1610" s="24">
        <v>232.18</v>
      </c>
      <c r="C1610" s="24">
        <v>232.54</v>
      </c>
      <c r="D1610" s="24">
        <v>220.61</v>
      </c>
      <c r="E1610" s="24">
        <v>220.61</v>
      </c>
      <c r="F1610" s="24">
        <v>174620992</v>
      </c>
      <c r="G1610" s="24">
        <v>1806211959</v>
      </c>
      <c r="H1610" s="7">
        <v>1608</v>
      </c>
      <c r="J1610" s="9">
        <f t="shared" si="25"/>
        <v>-4.9832026875699854E-2</v>
      </c>
    </row>
    <row r="1611" spans="1:10" x14ac:dyDescent="0.25">
      <c r="A1611" t="s">
        <v>211</v>
      </c>
      <c r="B1611" s="24">
        <v>220.8</v>
      </c>
      <c r="C1611" s="24">
        <v>224.91</v>
      </c>
      <c r="D1611" s="24">
        <v>214.83</v>
      </c>
      <c r="E1611" s="24">
        <v>218.4</v>
      </c>
      <c r="F1611" s="24">
        <v>237408000</v>
      </c>
      <c r="G1611" s="24">
        <v>1788584683</v>
      </c>
      <c r="H1611" s="7">
        <v>1609</v>
      </c>
      <c r="J1611" s="9">
        <f t="shared" si="25"/>
        <v>-1.086956521739133E-2</v>
      </c>
    </row>
    <row r="1612" spans="1:10" x14ac:dyDescent="0.25">
      <c r="A1612" t="s">
        <v>210</v>
      </c>
      <c r="B1612" s="24">
        <v>218.17</v>
      </c>
      <c r="C1612" s="24">
        <v>218.17</v>
      </c>
      <c r="D1612" s="24">
        <v>208.23</v>
      </c>
      <c r="E1612" s="24">
        <v>212.13</v>
      </c>
      <c r="F1612" s="24">
        <v>239220992</v>
      </c>
      <c r="G1612" s="24">
        <v>1737596755</v>
      </c>
      <c r="H1612" s="7">
        <v>1610</v>
      </c>
      <c r="J1612" s="9">
        <f t="shared" si="25"/>
        <v>-2.7684832928450257E-2</v>
      </c>
    </row>
    <row r="1613" spans="1:10" x14ac:dyDescent="0.25">
      <c r="A1613" t="s">
        <v>209</v>
      </c>
      <c r="B1613" s="24">
        <v>212.05</v>
      </c>
      <c r="C1613" s="24">
        <v>241.43</v>
      </c>
      <c r="D1613" s="24">
        <v>212.05</v>
      </c>
      <c r="E1613" s="24">
        <v>219.56</v>
      </c>
      <c r="F1613" s="24">
        <v>240115008</v>
      </c>
      <c r="G1613" s="24">
        <v>1798860271</v>
      </c>
      <c r="H1613" s="7">
        <v>1611</v>
      </c>
      <c r="J1613" s="9">
        <f t="shared" si="25"/>
        <v>3.5416175430322994E-2</v>
      </c>
    </row>
    <row r="1614" spans="1:10" x14ac:dyDescent="0.25">
      <c r="A1614" t="s">
        <v>208</v>
      </c>
      <c r="B1614" s="24">
        <v>218.88</v>
      </c>
      <c r="C1614" s="24">
        <v>226.11</v>
      </c>
      <c r="D1614" s="24">
        <v>216.41</v>
      </c>
      <c r="E1614" s="24">
        <v>224.66</v>
      </c>
      <c r="F1614" s="24">
        <v>122131000</v>
      </c>
      <c r="G1614" s="24">
        <v>1841021358</v>
      </c>
      <c r="H1614" s="7">
        <v>1612</v>
      </c>
      <c r="J1614" s="9">
        <f t="shared" si="25"/>
        <v>2.6407163742690063E-2</v>
      </c>
    </row>
    <row r="1615" spans="1:10" x14ac:dyDescent="0.25">
      <c r="A1615" t="s">
        <v>207</v>
      </c>
      <c r="B1615" s="24">
        <v>224.57</v>
      </c>
      <c r="C1615" s="24">
        <v>234.56</v>
      </c>
      <c r="D1615" s="24">
        <v>221.44</v>
      </c>
      <c r="E1615" s="24">
        <v>231.64</v>
      </c>
      <c r="F1615" s="24">
        <v>144706000</v>
      </c>
      <c r="G1615" s="24">
        <v>1898637613</v>
      </c>
      <c r="H1615" s="7">
        <v>1613</v>
      </c>
      <c r="J1615" s="9">
        <f t="shared" si="25"/>
        <v>3.1482388564812724E-2</v>
      </c>
    </row>
    <row r="1616" spans="1:10" x14ac:dyDescent="0.25">
      <c r="A1616" t="s">
        <v>206</v>
      </c>
      <c r="B1616" s="24">
        <v>232.13</v>
      </c>
      <c r="C1616" s="24">
        <v>249.64</v>
      </c>
      <c r="D1616" s="24">
        <v>229</v>
      </c>
      <c r="E1616" s="24">
        <v>246.58</v>
      </c>
      <c r="F1616" s="24">
        <v>159618000</v>
      </c>
      <c r="G1616" s="24">
        <v>2021585274</v>
      </c>
      <c r="H1616" s="7">
        <v>1614</v>
      </c>
      <c r="J1616" s="9">
        <f t="shared" si="25"/>
        <v>6.224960151639175E-2</v>
      </c>
    </row>
    <row r="1617" spans="1:10" x14ac:dyDescent="0.25">
      <c r="A1617" t="s">
        <v>205</v>
      </c>
      <c r="B1617" s="24">
        <v>246.73</v>
      </c>
      <c r="C1617" s="24">
        <v>263.94</v>
      </c>
      <c r="D1617" s="24">
        <v>244.65</v>
      </c>
      <c r="E1617" s="24">
        <v>259.95999999999998</v>
      </c>
      <c r="F1617" s="24">
        <v>216190000</v>
      </c>
      <c r="G1617" s="24">
        <v>2131776278</v>
      </c>
      <c r="H1617" s="7">
        <v>1615</v>
      </c>
      <c r="J1617" s="9">
        <f t="shared" si="25"/>
        <v>5.3621367486726343E-2</v>
      </c>
    </row>
    <row r="1618" spans="1:10" x14ac:dyDescent="0.25">
      <c r="A1618" t="s">
        <v>204</v>
      </c>
      <c r="B1618" s="24">
        <v>259.99</v>
      </c>
      <c r="C1618" s="24">
        <v>270.26</v>
      </c>
      <c r="D1618" s="24">
        <v>259.27</v>
      </c>
      <c r="E1618" s="24">
        <v>265.52999999999997</v>
      </c>
      <c r="F1618" s="24">
        <v>251270000</v>
      </c>
      <c r="G1618" s="24">
        <v>2177942363</v>
      </c>
      <c r="H1618" s="7">
        <v>1616</v>
      </c>
      <c r="J1618" s="9">
        <f t="shared" si="25"/>
        <v>2.1308511865840853E-2</v>
      </c>
    </row>
    <row r="1619" spans="1:10" x14ac:dyDescent="0.25">
      <c r="A1619" t="s">
        <v>203</v>
      </c>
      <c r="B1619" s="24">
        <v>265.26</v>
      </c>
      <c r="C1619" s="24">
        <v>270.73</v>
      </c>
      <c r="D1619" s="24">
        <v>255.7</v>
      </c>
      <c r="E1619" s="24">
        <v>260.13</v>
      </c>
      <c r="F1619" s="24">
        <v>213808992</v>
      </c>
      <c r="G1619" s="24">
        <v>2134120327</v>
      </c>
      <c r="H1619" s="7">
        <v>1617</v>
      </c>
      <c r="J1619" s="9">
        <f t="shared" si="25"/>
        <v>-1.9339515946618396E-2</v>
      </c>
    </row>
    <row r="1620" spans="1:10" x14ac:dyDescent="0.25">
      <c r="A1620" t="s">
        <v>202</v>
      </c>
      <c r="B1620" s="24">
        <v>260.43</v>
      </c>
      <c r="C1620" s="24">
        <v>282</v>
      </c>
      <c r="D1620" s="24">
        <v>247.79</v>
      </c>
      <c r="E1620" s="24">
        <v>248.45</v>
      </c>
      <c r="F1620" s="24">
        <v>172104992</v>
      </c>
      <c r="G1620" s="24">
        <v>2038768813</v>
      </c>
      <c r="H1620" s="7">
        <v>1618</v>
      </c>
      <c r="J1620" s="9">
        <f t="shared" si="25"/>
        <v>-4.6000844756748524E-2</v>
      </c>
    </row>
    <row r="1621" spans="1:10" x14ac:dyDescent="0.25">
      <c r="A1621" t="s">
        <v>201</v>
      </c>
      <c r="B1621" s="24">
        <v>248.4</v>
      </c>
      <c r="C1621" s="24">
        <v>255.83</v>
      </c>
      <c r="D1621" s="24">
        <v>241</v>
      </c>
      <c r="E1621" s="24">
        <v>254.92</v>
      </c>
      <c r="F1621" s="24">
        <v>137596000</v>
      </c>
      <c r="G1621" s="24">
        <v>2092270389</v>
      </c>
      <c r="H1621" s="7">
        <v>1619</v>
      </c>
      <c r="J1621" s="9">
        <f t="shared" si="25"/>
        <v>2.624798711755226E-2</v>
      </c>
    </row>
    <row r="1622" spans="1:10" x14ac:dyDescent="0.25">
      <c r="A1622" t="s">
        <v>200</v>
      </c>
      <c r="B1622" s="24">
        <v>255.07</v>
      </c>
      <c r="C1622" s="24">
        <v>259.99</v>
      </c>
      <c r="D1622" s="24">
        <v>247.67</v>
      </c>
      <c r="E1622" s="24">
        <v>250.58</v>
      </c>
      <c r="F1622" s="24">
        <v>163632992</v>
      </c>
      <c r="G1622" s="24">
        <v>2057154656</v>
      </c>
      <c r="H1622" s="7">
        <v>1620</v>
      </c>
      <c r="J1622" s="9">
        <f t="shared" si="25"/>
        <v>-1.760301093817376E-2</v>
      </c>
    </row>
    <row r="1623" spans="1:10" x14ac:dyDescent="0.25">
      <c r="A1623" t="s">
        <v>199</v>
      </c>
      <c r="B1623" s="24">
        <v>250.36</v>
      </c>
      <c r="C1623" s="24">
        <v>258.48</v>
      </c>
      <c r="D1623" s="24">
        <v>240.84</v>
      </c>
      <c r="E1623" s="24">
        <v>241.47</v>
      </c>
      <c r="F1623" s="24">
        <v>176091008</v>
      </c>
      <c r="G1623" s="24">
        <v>1982783318</v>
      </c>
      <c r="H1623" s="7">
        <v>1621</v>
      </c>
      <c r="J1623" s="9">
        <f t="shared" si="25"/>
        <v>-3.5508867231187145E-2</v>
      </c>
    </row>
    <row r="1624" spans="1:10" x14ac:dyDescent="0.25">
      <c r="A1624" t="s">
        <v>198</v>
      </c>
      <c r="B1624" s="24">
        <v>241.82</v>
      </c>
      <c r="C1624" s="24">
        <v>254.38</v>
      </c>
      <c r="D1624" s="24">
        <v>238.78</v>
      </c>
      <c r="E1624" s="24">
        <v>254.18</v>
      </c>
      <c r="F1624" s="24">
        <v>107106000</v>
      </c>
      <c r="G1624" s="24">
        <v>2087653934</v>
      </c>
      <c r="H1624" s="7">
        <v>1622</v>
      </c>
      <c r="J1624" s="9">
        <f t="shared" si="25"/>
        <v>5.1112397651145537E-2</v>
      </c>
    </row>
    <row r="1625" spans="1:10" x14ac:dyDescent="0.25">
      <c r="A1625" t="s">
        <v>197</v>
      </c>
      <c r="B1625" s="24">
        <v>251.07</v>
      </c>
      <c r="C1625" s="24">
        <v>254.41</v>
      </c>
      <c r="D1625" s="24">
        <v>240.67</v>
      </c>
      <c r="E1625" s="24">
        <v>246.94</v>
      </c>
      <c r="F1625" s="24">
        <v>131916000</v>
      </c>
      <c r="G1625" s="24">
        <v>2028579330</v>
      </c>
      <c r="H1625" s="7">
        <v>1623</v>
      </c>
      <c r="J1625" s="9">
        <f t="shared" si="25"/>
        <v>-1.6449595730274408E-2</v>
      </c>
    </row>
    <row r="1626" spans="1:10" x14ac:dyDescent="0.25">
      <c r="A1626" t="s">
        <v>196</v>
      </c>
      <c r="B1626" s="24">
        <v>244.35</v>
      </c>
      <c r="C1626" s="24">
        <v>249.74</v>
      </c>
      <c r="D1626" s="24">
        <v>241.49</v>
      </c>
      <c r="E1626" s="24">
        <v>241.9</v>
      </c>
      <c r="F1626" s="24">
        <v>130621000</v>
      </c>
      <c r="G1626" s="24">
        <v>1987652085</v>
      </c>
      <c r="H1626" s="7">
        <v>1624</v>
      </c>
      <c r="J1626" s="9">
        <f t="shared" si="25"/>
        <v>-1.0026601186822135E-2</v>
      </c>
    </row>
    <row r="1627" spans="1:10" x14ac:dyDescent="0.25">
      <c r="A1627" t="s">
        <v>195</v>
      </c>
      <c r="B1627" s="24">
        <v>242</v>
      </c>
      <c r="C1627" s="24">
        <v>253.57</v>
      </c>
      <c r="D1627" s="24">
        <v>235.38</v>
      </c>
      <c r="E1627" s="24">
        <v>243.93</v>
      </c>
      <c r="F1627" s="24">
        <v>111515000</v>
      </c>
      <c r="G1627" s="24">
        <v>2004764670</v>
      </c>
      <c r="H1627" s="7">
        <v>1625</v>
      </c>
      <c r="J1627" s="9">
        <f t="shared" si="25"/>
        <v>7.9752066115702756E-3</v>
      </c>
    </row>
    <row r="1628" spans="1:10" x14ac:dyDescent="0.25">
      <c r="A1628" t="s">
        <v>194</v>
      </c>
      <c r="B1628" s="24">
        <v>244.06</v>
      </c>
      <c r="C1628" s="24">
        <v>244.88</v>
      </c>
      <c r="D1628" s="24">
        <v>239.08</v>
      </c>
      <c r="E1628" s="24">
        <v>241.03</v>
      </c>
      <c r="F1628" s="24">
        <v>94602704</v>
      </c>
      <c r="G1628" s="24">
        <v>1981403683</v>
      </c>
      <c r="H1628" s="7">
        <v>1626</v>
      </c>
      <c r="J1628" s="9">
        <f t="shared" si="25"/>
        <v>-1.2414979922969766E-2</v>
      </c>
    </row>
    <row r="1629" spans="1:10" x14ac:dyDescent="0.25">
      <c r="A1629" t="s">
        <v>193</v>
      </c>
      <c r="B1629" s="24">
        <v>241.28</v>
      </c>
      <c r="C1629" s="24">
        <v>243.01</v>
      </c>
      <c r="D1629" s="24">
        <v>237.36</v>
      </c>
      <c r="E1629" s="24">
        <v>240.42</v>
      </c>
      <c r="F1629" s="24">
        <v>64928800</v>
      </c>
      <c r="G1629" s="24">
        <v>1976848018</v>
      </c>
      <c r="H1629" s="7">
        <v>1627</v>
      </c>
      <c r="J1629" s="9">
        <f t="shared" si="25"/>
        <v>-3.5643236074271124E-3</v>
      </c>
    </row>
    <row r="1630" spans="1:10" x14ac:dyDescent="0.25">
      <c r="A1630" t="s">
        <v>192</v>
      </c>
      <c r="B1630" s="24">
        <v>240.21</v>
      </c>
      <c r="C1630" s="24">
        <v>240.21</v>
      </c>
      <c r="D1630" s="24">
        <v>231.33</v>
      </c>
      <c r="E1630" s="24">
        <v>235.16</v>
      </c>
      <c r="F1630" s="24">
        <v>371534000</v>
      </c>
      <c r="G1630" s="24">
        <v>1933973657</v>
      </c>
      <c r="H1630" s="7">
        <v>1628</v>
      </c>
      <c r="J1630" s="9">
        <f t="shared" si="25"/>
        <v>-2.1023271304275472E-2</v>
      </c>
    </row>
    <row r="1631" spans="1:10" x14ac:dyDescent="0.25">
      <c r="A1631" t="s">
        <v>191</v>
      </c>
      <c r="B1631" s="24">
        <v>235.74</v>
      </c>
      <c r="C1631" s="24">
        <v>235.8</v>
      </c>
      <c r="D1631" s="24">
        <v>213.68</v>
      </c>
      <c r="E1631" s="24">
        <v>218.37</v>
      </c>
      <c r="F1631" s="24">
        <v>100782000</v>
      </c>
      <c r="G1631" s="24">
        <v>1796322919</v>
      </c>
      <c r="H1631" s="7">
        <v>1629</v>
      </c>
      <c r="J1631" s="9">
        <f t="shared" si="25"/>
        <v>-7.3682870959531702E-2</v>
      </c>
    </row>
    <row r="1632" spans="1:10" x14ac:dyDescent="0.25">
      <c r="A1632" t="s">
        <v>190</v>
      </c>
      <c r="B1632" s="24">
        <v>218.32</v>
      </c>
      <c r="C1632" s="24">
        <v>222.63</v>
      </c>
      <c r="D1632" s="24">
        <v>213.76</v>
      </c>
      <c r="E1632" s="24">
        <v>218.98</v>
      </c>
      <c r="F1632" s="24">
        <v>94695000</v>
      </c>
      <c r="G1632" s="24">
        <v>1801736235</v>
      </c>
      <c r="H1632" s="7">
        <v>1630</v>
      </c>
      <c r="J1632" s="9">
        <f t="shared" si="25"/>
        <v>3.0230853792597868E-3</v>
      </c>
    </row>
    <row r="1633" spans="1:10" x14ac:dyDescent="0.25">
      <c r="A1633" t="s">
        <v>189</v>
      </c>
      <c r="B1633" s="24">
        <v>219.37</v>
      </c>
      <c r="C1633" s="24">
        <v>221.66</v>
      </c>
      <c r="D1633" s="24">
        <v>206.39</v>
      </c>
      <c r="E1633" s="24">
        <v>211.94</v>
      </c>
      <c r="F1633" s="24">
        <v>110739000</v>
      </c>
      <c r="G1633" s="24">
        <v>1745499628</v>
      </c>
      <c r="H1633" s="7">
        <v>1631</v>
      </c>
      <c r="J1633" s="9">
        <f t="shared" si="25"/>
        <v>-3.3869717828326602E-2</v>
      </c>
    </row>
    <row r="1634" spans="1:10" x14ac:dyDescent="0.25">
      <c r="A1634" t="s">
        <v>188</v>
      </c>
      <c r="B1634" s="24">
        <v>211.03</v>
      </c>
      <c r="C1634" s="24">
        <v>212.54</v>
      </c>
      <c r="D1634" s="24">
        <v>203.56</v>
      </c>
      <c r="E1634" s="24">
        <v>211.04</v>
      </c>
      <c r="F1634" s="24">
        <v>160182000</v>
      </c>
      <c r="G1634" s="24">
        <v>1738489387</v>
      </c>
      <c r="H1634" s="7">
        <v>1632</v>
      </c>
      <c r="J1634" s="9">
        <f t="shared" si="25"/>
        <v>4.7386627493678176E-5</v>
      </c>
    </row>
    <row r="1635" spans="1:10" x14ac:dyDescent="0.25">
      <c r="A1635" t="s">
        <v>187</v>
      </c>
      <c r="B1635" s="24">
        <v>210.46</v>
      </c>
      <c r="C1635" s="24">
        <v>213.77</v>
      </c>
      <c r="D1635" s="24">
        <v>200.28</v>
      </c>
      <c r="E1635" s="24">
        <v>202.45</v>
      </c>
      <c r="F1635" s="24">
        <v>167293000</v>
      </c>
      <c r="G1635" s="24">
        <v>1668059335</v>
      </c>
      <c r="H1635" s="7">
        <v>1633</v>
      </c>
      <c r="J1635" s="9">
        <f t="shared" si="25"/>
        <v>-3.805948873895286E-2</v>
      </c>
    </row>
    <row r="1636" spans="1:10" x14ac:dyDescent="0.25">
      <c r="A1636" t="s">
        <v>186</v>
      </c>
      <c r="B1636" s="24">
        <v>202.32</v>
      </c>
      <c r="C1636" s="24">
        <v>207.88</v>
      </c>
      <c r="D1636" s="24">
        <v>200.71</v>
      </c>
      <c r="E1636" s="24">
        <v>207.02</v>
      </c>
      <c r="F1636" s="24">
        <v>170719000</v>
      </c>
      <c r="G1636" s="24">
        <v>1706106350</v>
      </c>
      <c r="H1636" s="7">
        <v>1634</v>
      </c>
      <c r="J1636" s="9">
        <f t="shared" si="25"/>
        <v>2.3230525899565129E-2</v>
      </c>
    </row>
    <row r="1637" spans="1:10" x14ac:dyDescent="0.25">
      <c r="A1637" t="s">
        <v>185</v>
      </c>
      <c r="B1637" s="24">
        <v>207.16</v>
      </c>
      <c r="C1637" s="24">
        <v>211.95</v>
      </c>
      <c r="D1637" s="24">
        <v>199.59</v>
      </c>
      <c r="E1637" s="24">
        <v>199.61</v>
      </c>
      <c r="F1637" s="24">
        <v>224131000</v>
      </c>
      <c r="G1637" s="24">
        <v>1645430657</v>
      </c>
      <c r="H1637" s="7">
        <v>1635</v>
      </c>
      <c r="J1637" s="9">
        <f t="shared" si="25"/>
        <v>-3.6445259702645214E-2</v>
      </c>
    </row>
    <row r="1638" spans="1:10" x14ac:dyDescent="0.25">
      <c r="A1638" t="s">
        <v>184</v>
      </c>
      <c r="B1638" s="24">
        <v>199.51</v>
      </c>
      <c r="C1638" s="24">
        <v>206.34</v>
      </c>
      <c r="D1638" s="24">
        <v>187.75</v>
      </c>
      <c r="E1638" s="24">
        <v>188.08</v>
      </c>
      <c r="F1638" s="24">
        <v>170902000</v>
      </c>
      <c r="G1638" s="24">
        <v>1550687029</v>
      </c>
      <c r="H1638" s="7">
        <v>1636</v>
      </c>
      <c r="J1638" s="9">
        <f t="shared" si="25"/>
        <v>-5.729036138539411E-2</v>
      </c>
    </row>
    <row r="1639" spans="1:10" x14ac:dyDescent="0.25">
      <c r="A1639" t="s">
        <v>183</v>
      </c>
      <c r="B1639" s="24">
        <v>187.42</v>
      </c>
      <c r="C1639" s="24">
        <v>190.14</v>
      </c>
      <c r="D1639" s="24">
        <v>170.99</v>
      </c>
      <c r="E1639" s="24">
        <v>173.14</v>
      </c>
      <c r="F1639" s="24">
        <v>174335000</v>
      </c>
      <c r="G1639" s="24">
        <v>1427827096</v>
      </c>
      <c r="H1639" s="7">
        <v>1637</v>
      </c>
      <c r="J1639" s="9">
        <f t="shared" si="25"/>
        <v>-7.6192508803756276E-2</v>
      </c>
    </row>
    <row r="1640" spans="1:10" x14ac:dyDescent="0.25">
      <c r="A1640" t="s">
        <v>182</v>
      </c>
      <c r="B1640" s="24">
        <v>173.48</v>
      </c>
      <c r="C1640" s="24">
        <v>190.08</v>
      </c>
      <c r="D1640" s="24">
        <v>172.4</v>
      </c>
      <c r="E1640" s="24">
        <v>184.01</v>
      </c>
      <c r="F1640" s="24">
        <v>122426000</v>
      </c>
      <c r="G1640" s="24">
        <v>1517810865</v>
      </c>
      <c r="H1640" s="7">
        <v>1638</v>
      </c>
      <c r="J1640" s="9">
        <f t="shared" si="25"/>
        <v>6.0698639612635476E-2</v>
      </c>
    </row>
    <row r="1641" spans="1:10" x14ac:dyDescent="0.25">
      <c r="A1641" t="s">
        <v>181</v>
      </c>
      <c r="B1641" s="24">
        <v>183.77</v>
      </c>
      <c r="C1641" s="24">
        <v>191.01</v>
      </c>
      <c r="D1641" s="24">
        <v>167.66</v>
      </c>
      <c r="E1641" s="24">
        <v>169.12</v>
      </c>
      <c r="F1641" s="24">
        <v>110106000</v>
      </c>
      <c r="G1641" s="24">
        <v>1395333769</v>
      </c>
      <c r="H1641" s="7">
        <v>1639</v>
      </c>
      <c r="J1641" s="9">
        <f t="shared" si="25"/>
        <v>-7.9719214235185312E-2</v>
      </c>
    </row>
    <row r="1642" spans="1:10" x14ac:dyDescent="0.25">
      <c r="A1642" t="s">
        <v>180</v>
      </c>
      <c r="B1642" s="24">
        <v>169.19</v>
      </c>
      <c r="C1642" s="24">
        <v>171.19</v>
      </c>
      <c r="D1642" s="24">
        <v>163.15</v>
      </c>
      <c r="E1642" s="24">
        <v>166.4</v>
      </c>
      <c r="F1642" s="24">
        <v>113630000</v>
      </c>
      <c r="G1642" s="24">
        <v>1373161813</v>
      </c>
      <c r="H1642" s="7">
        <v>1640</v>
      </c>
      <c r="J1642" s="9">
        <f t="shared" si="25"/>
        <v>-1.6490336308292407E-2</v>
      </c>
    </row>
    <row r="1643" spans="1:10" x14ac:dyDescent="0.25">
      <c r="A1643" t="s">
        <v>179</v>
      </c>
      <c r="B1643" s="24">
        <v>165.62</v>
      </c>
      <c r="C1643" s="24">
        <v>169.73</v>
      </c>
      <c r="D1643" s="24">
        <v>164.33</v>
      </c>
      <c r="E1643" s="24">
        <v>167.91</v>
      </c>
      <c r="F1643" s="24">
        <v>107311000</v>
      </c>
      <c r="G1643" s="24">
        <v>1385980673</v>
      </c>
      <c r="H1643" s="7">
        <v>1641</v>
      </c>
      <c r="J1643" s="9">
        <f t="shared" si="25"/>
        <v>1.3826832508151142E-2</v>
      </c>
    </row>
    <row r="1644" spans="1:10" x14ac:dyDescent="0.25">
      <c r="A1644" t="s">
        <v>178</v>
      </c>
      <c r="B1644" s="24">
        <v>168.12</v>
      </c>
      <c r="C1644" s="24">
        <v>170.9</v>
      </c>
      <c r="D1644" s="24">
        <v>144.93</v>
      </c>
      <c r="E1644" s="24">
        <v>145.04</v>
      </c>
      <c r="F1644" s="24">
        <v>129702000</v>
      </c>
      <c r="G1644" s="24">
        <v>1197467082</v>
      </c>
      <c r="H1644" s="7">
        <v>1642</v>
      </c>
      <c r="J1644" s="9">
        <f t="shared" si="25"/>
        <v>-0.13728289317154421</v>
      </c>
    </row>
    <row r="1645" spans="1:10" x14ac:dyDescent="0.25">
      <c r="A1645" t="s">
        <v>177</v>
      </c>
      <c r="B1645" s="24">
        <v>145.09</v>
      </c>
      <c r="C1645" s="24">
        <v>145.33000000000001</v>
      </c>
      <c r="D1645" s="24">
        <v>134.09</v>
      </c>
      <c r="E1645" s="24">
        <v>138.57</v>
      </c>
      <c r="F1645" s="24">
        <v>123578000</v>
      </c>
      <c r="G1645" s="24">
        <v>1144312040</v>
      </c>
      <c r="H1645" s="7">
        <v>1643</v>
      </c>
      <c r="J1645" s="9">
        <f t="shared" si="25"/>
        <v>-4.4937624922461991E-2</v>
      </c>
    </row>
    <row r="1646" spans="1:10" x14ac:dyDescent="0.25">
      <c r="A1646" t="s">
        <v>176</v>
      </c>
      <c r="B1646" s="24">
        <v>139.30000000000001</v>
      </c>
      <c r="C1646" s="24">
        <v>161.21</v>
      </c>
      <c r="D1646" s="24">
        <v>139.30000000000001</v>
      </c>
      <c r="E1646" s="24">
        <v>153.34</v>
      </c>
      <c r="F1646" s="24">
        <v>126689000</v>
      </c>
      <c r="G1646" s="24">
        <v>1266541598</v>
      </c>
      <c r="H1646" s="7">
        <v>1644</v>
      </c>
      <c r="J1646" s="9">
        <f t="shared" si="25"/>
        <v>0.10078966259870777</v>
      </c>
    </row>
    <row r="1647" spans="1:10" x14ac:dyDescent="0.25">
      <c r="A1647" t="s">
        <v>175</v>
      </c>
      <c r="B1647" s="24">
        <v>153.35</v>
      </c>
      <c r="C1647" s="24">
        <v>158.96</v>
      </c>
      <c r="D1647" s="24">
        <v>148.93</v>
      </c>
      <c r="E1647" s="24">
        <v>151.25</v>
      </c>
      <c r="F1647" s="24">
        <v>104578000</v>
      </c>
      <c r="G1647" s="24">
        <v>1249525849</v>
      </c>
      <c r="H1647" s="7">
        <v>1645</v>
      </c>
      <c r="J1647" s="9">
        <f t="shared" si="25"/>
        <v>-1.3694163677861065E-2</v>
      </c>
    </row>
    <row r="1648" spans="1:10" x14ac:dyDescent="0.25">
      <c r="A1648" t="s">
        <v>174</v>
      </c>
      <c r="B1648" s="24">
        <v>151.79</v>
      </c>
      <c r="C1648" s="24">
        <v>166.84</v>
      </c>
      <c r="D1648" s="24">
        <v>151.79</v>
      </c>
      <c r="E1648" s="24">
        <v>166.84</v>
      </c>
      <c r="F1648" s="24">
        <v>207021000</v>
      </c>
      <c r="G1648" s="24">
        <v>1378657520</v>
      </c>
      <c r="H1648" s="7">
        <v>1646</v>
      </c>
      <c r="J1648" s="9">
        <f t="shared" si="25"/>
        <v>9.9150141643059575E-2</v>
      </c>
    </row>
    <row r="1649" spans="1:10" x14ac:dyDescent="0.25">
      <c r="A1649" t="s">
        <v>173</v>
      </c>
      <c r="B1649" s="24">
        <v>166.4</v>
      </c>
      <c r="C1649" s="24">
        <v>169.42</v>
      </c>
      <c r="D1649" s="24">
        <v>147.22</v>
      </c>
      <c r="E1649" s="24">
        <v>152.31</v>
      </c>
      <c r="F1649" s="24">
        <v>166439000</v>
      </c>
      <c r="G1649" s="24">
        <v>1258849213</v>
      </c>
      <c r="H1649" s="7">
        <v>1647</v>
      </c>
      <c r="J1649" s="9">
        <f t="shared" si="25"/>
        <v>-8.4675480769230788E-2</v>
      </c>
    </row>
    <row r="1650" spans="1:10" x14ac:dyDescent="0.25">
      <c r="A1650" t="s">
        <v>172</v>
      </c>
      <c r="B1650" s="24">
        <v>152.22</v>
      </c>
      <c r="C1650" s="24">
        <v>161.01</v>
      </c>
      <c r="D1650" s="24">
        <v>149.25</v>
      </c>
      <c r="E1650" s="24">
        <v>154.56</v>
      </c>
      <c r="F1650" s="24">
        <v>234411000</v>
      </c>
      <c r="G1650" s="24">
        <v>1277744556</v>
      </c>
      <c r="H1650" s="7">
        <v>1648</v>
      </c>
      <c r="J1650" s="9">
        <f t="shared" si="25"/>
        <v>1.537248718959403E-2</v>
      </c>
    </row>
    <row r="1651" spans="1:10" x14ac:dyDescent="0.25">
      <c r="A1651" t="s">
        <v>171</v>
      </c>
      <c r="B1651" s="24">
        <v>155.32</v>
      </c>
      <c r="C1651" s="24">
        <v>158.19999999999999</v>
      </c>
      <c r="D1651" s="24">
        <v>142.24</v>
      </c>
      <c r="E1651" s="24">
        <v>142.4</v>
      </c>
      <c r="F1651" s="24">
        <v>120183000</v>
      </c>
      <c r="G1651" s="24">
        <v>1177500385</v>
      </c>
      <c r="H1651" s="7">
        <v>1649</v>
      </c>
      <c r="J1651" s="9">
        <f t="shared" si="25"/>
        <v>-8.3183105845995281E-2</v>
      </c>
    </row>
    <row r="1652" spans="1:10" x14ac:dyDescent="0.25">
      <c r="A1652" t="s">
        <v>170</v>
      </c>
      <c r="B1652" s="24">
        <v>142.54</v>
      </c>
      <c r="C1652" s="24">
        <v>146.16999999999999</v>
      </c>
      <c r="D1652" s="24">
        <v>138.9</v>
      </c>
      <c r="E1652" s="24">
        <v>141.72</v>
      </c>
      <c r="F1652" s="24">
        <v>152785000</v>
      </c>
      <c r="G1652" s="24">
        <v>1172124435</v>
      </c>
      <c r="H1652" s="7">
        <v>1650</v>
      </c>
      <c r="J1652" s="9">
        <f t="shared" si="25"/>
        <v>-5.7527711519572977E-3</v>
      </c>
    </row>
    <row r="1653" spans="1:10" x14ac:dyDescent="0.25">
      <c r="A1653" t="s">
        <v>169</v>
      </c>
      <c r="B1653" s="24">
        <v>141.71</v>
      </c>
      <c r="C1653" s="24">
        <v>152.18</v>
      </c>
      <c r="D1653" s="24">
        <v>135.88</v>
      </c>
      <c r="E1653" s="24">
        <v>136.54</v>
      </c>
      <c r="F1653" s="24">
        <v>195766000</v>
      </c>
      <c r="G1653" s="24">
        <v>1129500259</v>
      </c>
      <c r="H1653" s="7">
        <v>1651</v>
      </c>
      <c r="J1653" s="9">
        <f t="shared" si="25"/>
        <v>-3.6482958153976543E-2</v>
      </c>
    </row>
    <row r="1654" spans="1:10" x14ac:dyDescent="0.25">
      <c r="A1654" t="s">
        <v>168</v>
      </c>
      <c r="B1654" s="24">
        <v>136.72</v>
      </c>
      <c r="C1654" s="24">
        <v>141.27000000000001</v>
      </c>
      <c r="D1654" s="24">
        <v>135.44999999999999</v>
      </c>
      <c r="E1654" s="24">
        <v>140.37</v>
      </c>
      <c r="F1654" s="24">
        <v>183027000</v>
      </c>
      <c r="G1654" s="24">
        <v>1161415700</v>
      </c>
      <c r="H1654" s="7">
        <v>1652</v>
      </c>
      <c r="J1654" s="9">
        <f t="shared" si="25"/>
        <v>2.6696898771211276E-2</v>
      </c>
    </row>
    <row r="1655" spans="1:10" x14ac:dyDescent="0.25">
      <c r="A1655" t="s">
        <v>167</v>
      </c>
      <c r="B1655" s="24">
        <v>140.75</v>
      </c>
      <c r="C1655" s="24">
        <v>145.46</v>
      </c>
      <c r="D1655" s="24">
        <v>137.66</v>
      </c>
      <c r="E1655" s="24">
        <v>145.02000000000001</v>
      </c>
      <c r="F1655" s="24">
        <v>232796000</v>
      </c>
      <c r="G1655" s="24">
        <v>1200172919</v>
      </c>
      <c r="H1655" s="7">
        <v>1653</v>
      </c>
      <c r="J1655" s="9">
        <f t="shared" si="25"/>
        <v>3.0337477797513394E-2</v>
      </c>
    </row>
    <row r="1656" spans="1:10" x14ac:dyDescent="0.25">
      <c r="A1656" t="s">
        <v>166</v>
      </c>
      <c r="B1656" s="24">
        <v>144.97999999999999</v>
      </c>
      <c r="C1656" s="24">
        <v>146.34</v>
      </c>
      <c r="D1656" s="24">
        <v>141.82</v>
      </c>
      <c r="E1656" s="24">
        <v>144.81</v>
      </c>
      <c r="F1656" s="24">
        <v>275311000</v>
      </c>
      <c r="G1656" s="24">
        <v>1198693119</v>
      </c>
      <c r="H1656" s="7">
        <v>1654</v>
      </c>
      <c r="J1656" s="9">
        <f t="shared" si="25"/>
        <v>-1.1725755276589013E-3</v>
      </c>
    </row>
    <row r="1657" spans="1:10" x14ac:dyDescent="0.25">
      <c r="A1657" t="s">
        <v>165</v>
      </c>
      <c r="B1657" s="24">
        <v>144.91999999999999</v>
      </c>
      <c r="C1657" s="24">
        <v>145.03</v>
      </c>
      <c r="D1657" s="24">
        <v>138.83000000000001</v>
      </c>
      <c r="E1657" s="24">
        <v>141.74</v>
      </c>
      <c r="F1657" s="24">
        <v>166603000</v>
      </c>
      <c r="G1657" s="24">
        <v>1173572867</v>
      </c>
      <c r="H1657" s="7">
        <v>1655</v>
      </c>
      <c r="J1657" s="9">
        <f t="shared" si="25"/>
        <v>-2.1943141043334106E-2</v>
      </c>
    </row>
    <row r="1658" spans="1:10" x14ac:dyDescent="0.25">
      <c r="A1658" t="s">
        <v>164</v>
      </c>
      <c r="B1658" s="24">
        <v>141.86000000000001</v>
      </c>
      <c r="C1658" s="24">
        <v>185.87</v>
      </c>
      <c r="D1658" s="24">
        <v>141.06</v>
      </c>
      <c r="E1658" s="24">
        <v>183.08</v>
      </c>
      <c r="F1658" s="24">
        <v>355782000</v>
      </c>
      <c r="G1658" s="24">
        <v>1516216718</v>
      </c>
      <c r="H1658" s="7">
        <v>1656</v>
      </c>
      <c r="J1658" s="9">
        <f t="shared" si="25"/>
        <v>0.29056816579726485</v>
      </c>
    </row>
    <row r="1659" spans="1:10" x14ac:dyDescent="0.25">
      <c r="A1659" t="s">
        <v>163</v>
      </c>
      <c r="B1659" s="24">
        <v>182.14</v>
      </c>
      <c r="C1659" s="24">
        <v>200.38</v>
      </c>
      <c r="D1659" s="24">
        <v>171.07</v>
      </c>
      <c r="E1659" s="24">
        <v>194.34</v>
      </c>
      <c r="F1659" s="24">
        <v>305053000</v>
      </c>
      <c r="G1659" s="24">
        <v>1609766294</v>
      </c>
      <c r="H1659" s="7">
        <v>1657</v>
      </c>
      <c r="J1659" s="9">
        <f t="shared" si="25"/>
        <v>6.6981442846162392E-2</v>
      </c>
    </row>
    <row r="1660" spans="1:10" x14ac:dyDescent="0.25">
      <c r="A1660" t="s">
        <v>162</v>
      </c>
      <c r="B1660" s="24">
        <v>194.01</v>
      </c>
      <c r="C1660" s="24">
        <v>200.12</v>
      </c>
      <c r="D1660" s="24">
        <v>186.17</v>
      </c>
      <c r="E1660" s="24">
        <v>187.81</v>
      </c>
      <c r="F1660" s="24">
        <v>177095000</v>
      </c>
      <c r="G1660" s="24">
        <v>1556072749</v>
      </c>
      <c r="H1660" s="7">
        <v>1658</v>
      </c>
      <c r="J1660" s="9">
        <f t="shared" si="25"/>
        <v>-3.1957115612597231E-2</v>
      </c>
    </row>
    <row r="1661" spans="1:10" x14ac:dyDescent="0.25">
      <c r="A1661" t="s">
        <v>161</v>
      </c>
      <c r="B1661" s="24">
        <v>187.63</v>
      </c>
      <c r="C1661" s="24">
        <v>187.63</v>
      </c>
      <c r="D1661" s="24">
        <v>174.87</v>
      </c>
      <c r="E1661" s="24">
        <v>183.4</v>
      </c>
      <c r="F1661" s="24">
        <v>299466000</v>
      </c>
      <c r="G1661" s="24">
        <v>1519862678</v>
      </c>
      <c r="H1661" s="7">
        <v>1659</v>
      </c>
      <c r="J1661" s="9">
        <f t="shared" si="25"/>
        <v>-2.2544369237328731E-2</v>
      </c>
    </row>
    <row r="1662" spans="1:10" x14ac:dyDescent="0.25">
      <c r="A1662" t="s">
        <v>160</v>
      </c>
      <c r="B1662" s="24">
        <v>183.53</v>
      </c>
      <c r="C1662" s="24">
        <v>194.62</v>
      </c>
      <c r="D1662" s="24">
        <v>183.01</v>
      </c>
      <c r="E1662" s="24">
        <v>194.62</v>
      </c>
      <c r="F1662" s="24">
        <v>315329000</v>
      </c>
      <c r="G1662" s="24">
        <v>1613163708</v>
      </c>
      <c r="H1662" s="7">
        <v>1660</v>
      </c>
      <c r="J1662" s="9">
        <f t="shared" si="25"/>
        <v>6.0426088377921884E-2</v>
      </c>
    </row>
    <row r="1663" spans="1:10" x14ac:dyDescent="0.25">
      <c r="A1663" t="s">
        <v>159</v>
      </c>
      <c r="B1663" s="24">
        <v>194.56</v>
      </c>
      <c r="C1663" s="24">
        <v>221.14</v>
      </c>
      <c r="D1663" s="24">
        <v>194.56</v>
      </c>
      <c r="E1663" s="24">
        <v>220.74</v>
      </c>
      <c r="F1663" s="24">
        <v>234140000</v>
      </c>
      <c r="G1663" s="24">
        <v>1830092176</v>
      </c>
      <c r="H1663" s="7">
        <v>1661</v>
      </c>
      <c r="J1663" s="9">
        <f t="shared" si="25"/>
        <v>0.13456003289473686</v>
      </c>
    </row>
    <row r="1664" spans="1:10" x14ac:dyDescent="0.25">
      <c r="A1664" t="s">
        <v>158</v>
      </c>
      <c r="B1664" s="24">
        <v>220.88</v>
      </c>
      <c r="C1664" s="24">
        <v>221.28</v>
      </c>
      <c r="D1664" s="24">
        <v>206.15</v>
      </c>
      <c r="E1664" s="24">
        <v>212.33</v>
      </c>
      <c r="F1664" s="24">
        <v>246093000</v>
      </c>
      <c r="G1664" s="24">
        <v>1762071640</v>
      </c>
      <c r="H1664" s="7">
        <v>1662</v>
      </c>
      <c r="J1664" s="9">
        <f t="shared" si="25"/>
        <v>-3.8708801159000286E-2</v>
      </c>
    </row>
    <row r="1665" spans="1:10" x14ac:dyDescent="0.25">
      <c r="A1665" t="s">
        <v>157</v>
      </c>
      <c r="B1665" s="24">
        <v>213.15</v>
      </c>
      <c r="C1665" s="24">
        <v>221.46</v>
      </c>
      <c r="D1665" s="24">
        <v>205.15</v>
      </c>
      <c r="E1665" s="24">
        <v>217.29</v>
      </c>
      <c r="F1665" s="24">
        <v>177073000</v>
      </c>
      <c r="G1665" s="24">
        <v>1803668745</v>
      </c>
      <c r="H1665" s="7">
        <v>1663</v>
      </c>
      <c r="J1665" s="9">
        <f t="shared" si="25"/>
        <v>1.9422941590429212E-2</v>
      </c>
    </row>
    <row r="1666" spans="1:10" x14ac:dyDescent="0.25">
      <c r="A1666" t="s">
        <v>156</v>
      </c>
      <c r="B1666" s="24">
        <v>217.06</v>
      </c>
      <c r="C1666" s="24">
        <v>220.1</v>
      </c>
      <c r="D1666" s="24">
        <v>212.98</v>
      </c>
      <c r="E1666" s="24">
        <v>216.57</v>
      </c>
      <c r="F1666" s="24">
        <v>160185000</v>
      </c>
      <c r="G1666" s="24">
        <v>1798017926</v>
      </c>
      <c r="H1666" s="7">
        <v>1664</v>
      </c>
      <c r="J1666" s="9">
        <f t="shared" si="25"/>
        <v>-2.2574403390767947E-3</v>
      </c>
    </row>
    <row r="1667" spans="1:10" x14ac:dyDescent="0.25">
      <c r="A1667" t="s">
        <v>155</v>
      </c>
      <c r="B1667" s="24">
        <v>216.68</v>
      </c>
      <c r="C1667" s="24">
        <v>220.9</v>
      </c>
      <c r="D1667" s="24">
        <v>173.73</v>
      </c>
      <c r="E1667" s="24">
        <v>174.44</v>
      </c>
      <c r="F1667" s="24">
        <v>186626000</v>
      </c>
      <c r="G1667" s="24">
        <v>1448553895</v>
      </c>
      <c r="H1667" s="7">
        <v>1665</v>
      </c>
      <c r="J1667" s="9">
        <f t="shared" si="25"/>
        <v>-0.1949418497323242</v>
      </c>
    </row>
    <row r="1668" spans="1:10" x14ac:dyDescent="0.25">
      <c r="A1668" t="s">
        <v>154</v>
      </c>
      <c r="B1668" s="24">
        <v>174.84</v>
      </c>
      <c r="C1668" s="24">
        <v>180.95</v>
      </c>
      <c r="D1668" s="24">
        <v>162.97999999999999</v>
      </c>
      <c r="E1668" s="24">
        <v>180.9</v>
      </c>
      <c r="F1668" s="24">
        <v>198834000</v>
      </c>
      <c r="G1668" s="24">
        <v>1502531076</v>
      </c>
      <c r="H1668" s="7">
        <v>1666</v>
      </c>
      <c r="J1668" s="9">
        <f t="shared" ref="J1668:J1731" si="26">(E1668-B1668)/B1668</f>
        <v>3.4660260809883332E-2</v>
      </c>
    </row>
    <row r="1669" spans="1:10" x14ac:dyDescent="0.25">
      <c r="A1669" t="s">
        <v>153</v>
      </c>
      <c r="B1669" s="24">
        <v>180.67</v>
      </c>
      <c r="C1669" s="24">
        <v>192.37</v>
      </c>
      <c r="D1669" s="24">
        <v>172.81</v>
      </c>
      <c r="E1669" s="24">
        <v>187.56</v>
      </c>
      <c r="F1669" s="24">
        <v>247866000</v>
      </c>
      <c r="G1669" s="24">
        <v>1558267992</v>
      </c>
      <c r="H1669" s="7">
        <v>1667</v>
      </c>
      <c r="J1669" s="9">
        <f t="shared" si="26"/>
        <v>3.8135827752255574E-2</v>
      </c>
    </row>
    <row r="1670" spans="1:10" x14ac:dyDescent="0.25">
      <c r="A1670" t="s">
        <v>152</v>
      </c>
      <c r="B1670" s="24">
        <v>187.74</v>
      </c>
      <c r="C1670" s="24">
        <v>201.51</v>
      </c>
      <c r="D1670" s="24">
        <v>183.68</v>
      </c>
      <c r="E1670" s="24">
        <v>185.9</v>
      </c>
      <c r="F1670" s="24">
        <v>270179000</v>
      </c>
      <c r="G1670" s="24">
        <v>1544769298</v>
      </c>
      <c r="H1670" s="7">
        <v>1668</v>
      </c>
      <c r="J1670" s="9">
        <f t="shared" si="26"/>
        <v>-9.8007883242782756E-3</v>
      </c>
    </row>
    <row r="1671" spans="1:10" x14ac:dyDescent="0.25">
      <c r="A1671" t="s">
        <v>151</v>
      </c>
      <c r="B1671" s="24">
        <v>185.95</v>
      </c>
      <c r="C1671" s="24">
        <v>198.1</v>
      </c>
      <c r="D1671" s="24">
        <v>177.87</v>
      </c>
      <c r="E1671" s="24">
        <v>193.36</v>
      </c>
      <c r="F1671" s="24">
        <v>239540000</v>
      </c>
      <c r="G1671" s="24">
        <v>1607096101</v>
      </c>
      <c r="H1671" s="7">
        <v>1669</v>
      </c>
      <c r="J1671" s="9">
        <f t="shared" si="26"/>
        <v>3.9849421887604333E-2</v>
      </c>
    </row>
    <row r="1672" spans="1:10" x14ac:dyDescent="0.25">
      <c r="A1672" t="s">
        <v>150</v>
      </c>
      <c r="B1672" s="24">
        <v>193.92</v>
      </c>
      <c r="C1672" s="24">
        <v>206.09</v>
      </c>
      <c r="D1672" s="24">
        <v>193.92</v>
      </c>
      <c r="E1672" s="24">
        <v>201.13</v>
      </c>
      <c r="F1672" s="24">
        <v>197999000</v>
      </c>
      <c r="G1672" s="24">
        <v>1672042900</v>
      </c>
      <c r="H1672" s="7">
        <v>1670</v>
      </c>
      <c r="J1672" s="9">
        <f t="shared" si="26"/>
        <v>3.7180280528052848E-2</v>
      </c>
    </row>
    <row r="1673" spans="1:10" x14ac:dyDescent="0.25">
      <c r="A1673" t="s">
        <v>149</v>
      </c>
      <c r="B1673" s="24">
        <v>202.2</v>
      </c>
      <c r="C1673" s="24">
        <v>205.42</v>
      </c>
      <c r="D1673" s="24">
        <v>181.91</v>
      </c>
      <c r="E1673" s="24">
        <v>187.26</v>
      </c>
      <c r="F1673" s="24">
        <v>144562000</v>
      </c>
      <c r="G1673" s="24">
        <v>1557076976</v>
      </c>
      <c r="H1673" s="7">
        <v>1671</v>
      </c>
      <c r="J1673" s="9">
        <f t="shared" si="26"/>
        <v>-7.3887240356083073E-2</v>
      </c>
    </row>
    <row r="1674" spans="1:10" x14ac:dyDescent="0.25">
      <c r="A1674" t="s">
        <v>148</v>
      </c>
      <c r="B1674" s="24">
        <v>187.62</v>
      </c>
      <c r="C1674" s="24">
        <v>187.62</v>
      </c>
      <c r="D1674" s="24">
        <v>172.19</v>
      </c>
      <c r="E1674" s="24">
        <v>185.26</v>
      </c>
      <c r="F1674" s="24">
        <v>231141000</v>
      </c>
      <c r="G1674" s="24">
        <v>1540839564</v>
      </c>
      <c r="H1674" s="7">
        <v>1672</v>
      </c>
      <c r="J1674" s="9">
        <f t="shared" si="26"/>
        <v>-1.257861635220133E-2</v>
      </c>
    </row>
    <row r="1675" spans="1:10" x14ac:dyDescent="0.25">
      <c r="A1675" t="s">
        <v>147</v>
      </c>
      <c r="B1675" s="24">
        <v>185.44</v>
      </c>
      <c r="C1675" s="24">
        <v>200.77</v>
      </c>
      <c r="D1675" s="24">
        <v>181.66</v>
      </c>
      <c r="E1675" s="24">
        <v>193.27</v>
      </c>
      <c r="F1675" s="24">
        <v>171149000</v>
      </c>
      <c r="G1675" s="24">
        <v>1607795466</v>
      </c>
      <c r="H1675" s="7">
        <v>1673</v>
      </c>
      <c r="J1675" s="9">
        <f t="shared" si="26"/>
        <v>4.222389991371879E-2</v>
      </c>
    </row>
    <row r="1676" spans="1:10" x14ac:dyDescent="0.25">
      <c r="A1676" t="s">
        <v>146</v>
      </c>
      <c r="B1676" s="24">
        <v>193.05</v>
      </c>
      <c r="C1676" s="24">
        <v>198.78</v>
      </c>
      <c r="D1676" s="24">
        <v>186.29</v>
      </c>
      <c r="E1676" s="24">
        <v>191.3</v>
      </c>
      <c r="F1676" s="24">
        <v>215844000</v>
      </c>
      <c r="G1676" s="24">
        <v>1591768918</v>
      </c>
      <c r="H1676" s="7">
        <v>1674</v>
      </c>
      <c r="J1676" s="9">
        <f t="shared" si="26"/>
        <v>-9.0650090650090647E-3</v>
      </c>
    </row>
    <row r="1677" spans="1:10" x14ac:dyDescent="0.25">
      <c r="A1677" t="s">
        <v>145</v>
      </c>
      <c r="B1677" s="24">
        <v>190.87</v>
      </c>
      <c r="C1677" s="24">
        <v>194.83</v>
      </c>
      <c r="D1677" s="24">
        <v>186.94</v>
      </c>
      <c r="E1677" s="24">
        <v>191.78</v>
      </c>
      <c r="F1677" s="24">
        <v>171229000</v>
      </c>
      <c r="G1677" s="24">
        <v>1596126624</v>
      </c>
      <c r="H1677" s="7">
        <v>1675</v>
      </c>
      <c r="J1677" s="9">
        <f t="shared" si="26"/>
        <v>4.767642898307731E-3</v>
      </c>
    </row>
    <row r="1678" spans="1:10" x14ac:dyDescent="0.25">
      <c r="A1678" t="s">
        <v>144</v>
      </c>
      <c r="B1678" s="24">
        <v>191.92</v>
      </c>
      <c r="C1678" s="24">
        <v>192.84</v>
      </c>
      <c r="D1678" s="24">
        <v>185.23</v>
      </c>
      <c r="E1678" s="24">
        <v>192.62</v>
      </c>
      <c r="F1678" s="24">
        <v>293870000</v>
      </c>
      <c r="G1678" s="24">
        <v>1603460439</v>
      </c>
      <c r="H1678" s="7">
        <v>1676</v>
      </c>
      <c r="J1678" s="9">
        <f t="shared" si="26"/>
        <v>3.6473530637766627E-3</v>
      </c>
    </row>
    <row r="1679" spans="1:10" x14ac:dyDescent="0.25">
      <c r="A1679" t="s">
        <v>143</v>
      </c>
      <c r="B1679" s="24">
        <v>193.24</v>
      </c>
      <c r="C1679" s="24">
        <v>198.98</v>
      </c>
      <c r="D1679" s="24">
        <v>179.98</v>
      </c>
      <c r="E1679" s="24">
        <v>184.31</v>
      </c>
      <c r="F1679" s="24">
        <v>213697000</v>
      </c>
      <c r="G1679" s="24">
        <v>1534588201</v>
      </c>
      <c r="H1679" s="7">
        <v>1677</v>
      </c>
      <c r="J1679" s="9">
        <f t="shared" si="26"/>
        <v>-4.6211964396605291E-2</v>
      </c>
    </row>
    <row r="1680" spans="1:10" x14ac:dyDescent="0.25">
      <c r="A1680" t="s">
        <v>142</v>
      </c>
      <c r="B1680" s="24">
        <v>183.5</v>
      </c>
      <c r="C1680" s="24">
        <v>190.83</v>
      </c>
      <c r="D1680" s="24">
        <v>178.94</v>
      </c>
      <c r="E1680" s="24">
        <v>190.83</v>
      </c>
      <c r="F1680" s="24">
        <v>262497000</v>
      </c>
      <c r="G1680" s="24">
        <v>1589242953</v>
      </c>
      <c r="H1680" s="7">
        <v>1678</v>
      </c>
      <c r="J1680" s="9">
        <f t="shared" si="26"/>
        <v>3.994550408719353E-2</v>
      </c>
    </row>
    <row r="1681" spans="1:10" x14ac:dyDescent="0.25">
      <c r="A1681" t="s">
        <v>141</v>
      </c>
      <c r="B1681" s="24">
        <v>191.51</v>
      </c>
      <c r="C1681" s="24">
        <v>195.59</v>
      </c>
      <c r="D1681" s="24">
        <v>185.84</v>
      </c>
      <c r="E1681" s="24">
        <v>191.19</v>
      </c>
      <c r="F1681" s="24">
        <v>194043000</v>
      </c>
      <c r="G1681" s="24">
        <v>1592589653</v>
      </c>
      <c r="H1681" s="7">
        <v>1679</v>
      </c>
      <c r="J1681" s="9">
        <f t="shared" si="26"/>
        <v>-1.6709310218787174E-3</v>
      </c>
    </row>
    <row r="1682" spans="1:10" x14ac:dyDescent="0.25">
      <c r="A1682" t="s">
        <v>140</v>
      </c>
      <c r="B1682" s="24">
        <v>191.42</v>
      </c>
      <c r="C1682" s="24">
        <v>200.98</v>
      </c>
      <c r="D1682" s="24">
        <v>188.15</v>
      </c>
      <c r="E1682" s="24">
        <v>200.49</v>
      </c>
      <c r="F1682" s="24">
        <v>210051000</v>
      </c>
      <c r="G1682" s="24">
        <v>1670431363</v>
      </c>
      <c r="H1682" s="7">
        <v>1680</v>
      </c>
      <c r="J1682" s="9">
        <f t="shared" si="26"/>
        <v>4.7382718629192466E-2</v>
      </c>
    </row>
    <row r="1683" spans="1:10" x14ac:dyDescent="0.25">
      <c r="A1683" t="s">
        <v>139</v>
      </c>
      <c r="B1683" s="24">
        <v>200.52</v>
      </c>
      <c r="C1683" s="24">
        <v>210.95</v>
      </c>
      <c r="D1683" s="24">
        <v>200.3</v>
      </c>
      <c r="E1683" s="24">
        <v>208.52</v>
      </c>
      <c r="F1683" s="24">
        <v>206347000</v>
      </c>
      <c r="G1683" s="24">
        <v>1737698840</v>
      </c>
      <c r="H1683" s="7">
        <v>1681</v>
      </c>
      <c r="J1683" s="9">
        <f t="shared" si="26"/>
        <v>3.9896269698783161E-2</v>
      </c>
    </row>
    <row r="1684" spans="1:10" x14ac:dyDescent="0.25">
      <c r="A1684" t="s">
        <v>138</v>
      </c>
      <c r="B1684" s="24">
        <v>208</v>
      </c>
      <c r="C1684" s="24">
        <v>213.56</v>
      </c>
      <c r="D1684" s="24">
        <v>198.22</v>
      </c>
      <c r="E1684" s="24">
        <v>204.4</v>
      </c>
      <c r="F1684" s="24">
        <v>169790000</v>
      </c>
      <c r="G1684" s="24">
        <v>1703731964</v>
      </c>
      <c r="H1684" s="7">
        <v>1682</v>
      </c>
      <c r="J1684" s="9">
        <f t="shared" si="26"/>
        <v>-1.7307692307692281E-2</v>
      </c>
    </row>
    <row r="1685" spans="1:10" x14ac:dyDescent="0.25">
      <c r="A1685" t="s">
        <v>137</v>
      </c>
      <c r="B1685" s="24">
        <v>204.88</v>
      </c>
      <c r="C1685" s="24">
        <v>210.93</v>
      </c>
      <c r="D1685" s="24">
        <v>202.8</v>
      </c>
      <c r="E1685" s="24">
        <v>204.9</v>
      </c>
      <c r="F1685" s="24">
        <v>156285000</v>
      </c>
      <c r="G1685" s="24">
        <v>1708248903</v>
      </c>
      <c r="H1685" s="7">
        <v>1683</v>
      </c>
      <c r="J1685" s="9">
        <f t="shared" si="26"/>
        <v>9.7618117922736394E-5</v>
      </c>
    </row>
    <row r="1686" spans="1:10" x14ac:dyDescent="0.25">
      <c r="A1686" t="s">
        <v>136</v>
      </c>
      <c r="B1686" s="24">
        <v>205.07</v>
      </c>
      <c r="C1686" s="24">
        <v>205.49</v>
      </c>
      <c r="D1686" s="24">
        <v>193.29</v>
      </c>
      <c r="E1686" s="24">
        <v>197.81</v>
      </c>
      <c r="F1686" s="24">
        <v>164016000</v>
      </c>
      <c r="G1686" s="24">
        <v>1649510819</v>
      </c>
      <c r="H1686" s="7">
        <v>1684</v>
      </c>
      <c r="J1686" s="9">
        <f t="shared" si="26"/>
        <v>-3.5402545472277717E-2</v>
      </c>
    </row>
    <row r="1687" spans="1:10" x14ac:dyDescent="0.25">
      <c r="A1687" t="s">
        <v>135</v>
      </c>
      <c r="B1687" s="24">
        <v>197.83</v>
      </c>
      <c r="C1687" s="24">
        <v>197.83</v>
      </c>
      <c r="D1687" s="24">
        <v>180.94</v>
      </c>
      <c r="E1687" s="24">
        <v>189.65</v>
      </c>
      <c r="F1687" s="24">
        <v>150086000</v>
      </c>
      <c r="G1687" s="24">
        <v>1581864396</v>
      </c>
      <c r="H1687" s="7">
        <v>1685</v>
      </c>
      <c r="J1687" s="9">
        <f t="shared" si="26"/>
        <v>-4.1348632664408864E-2</v>
      </c>
    </row>
    <row r="1688" spans="1:10" x14ac:dyDescent="0.25">
      <c r="A1688" t="s">
        <v>134</v>
      </c>
      <c r="B1688" s="24">
        <v>189.37</v>
      </c>
      <c r="C1688" s="24">
        <v>192.89</v>
      </c>
      <c r="D1688" s="24">
        <v>183.45</v>
      </c>
      <c r="E1688" s="24">
        <v>184.53</v>
      </c>
      <c r="F1688" s="24">
        <v>179411000</v>
      </c>
      <c r="G1688" s="24">
        <v>1539474075</v>
      </c>
      <c r="H1688" s="7">
        <v>1686</v>
      </c>
      <c r="J1688" s="9">
        <f t="shared" si="26"/>
        <v>-2.5558430585626041E-2</v>
      </c>
    </row>
    <row r="1689" spans="1:10" x14ac:dyDescent="0.25">
      <c r="A1689" t="s">
        <v>133</v>
      </c>
      <c r="B1689" s="24">
        <v>184.65</v>
      </c>
      <c r="C1689" s="24">
        <v>196.66</v>
      </c>
      <c r="D1689" s="24">
        <v>184.04</v>
      </c>
      <c r="E1689" s="24">
        <v>194.48</v>
      </c>
      <c r="F1689" s="24">
        <v>243512000</v>
      </c>
      <c r="G1689" s="24">
        <v>1622805786</v>
      </c>
      <c r="H1689" s="7">
        <v>1687</v>
      </c>
      <c r="J1689" s="9">
        <f t="shared" si="26"/>
        <v>5.3235851611156154E-2</v>
      </c>
    </row>
    <row r="1690" spans="1:10" x14ac:dyDescent="0.25">
      <c r="A1690" t="s">
        <v>132</v>
      </c>
      <c r="B1690" s="24">
        <v>194.24</v>
      </c>
      <c r="C1690" s="24">
        <v>195.48</v>
      </c>
      <c r="D1690" s="24">
        <v>186.72</v>
      </c>
      <c r="E1690" s="24">
        <v>187.45</v>
      </c>
      <c r="F1690" s="24">
        <v>224084000</v>
      </c>
      <c r="G1690" s="24">
        <v>1564507714</v>
      </c>
      <c r="H1690" s="7">
        <v>1688</v>
      </c>
      <c r="J1690" s="9">
        <f t="shared" si="26"/>
        <v>-3.4956754530477863E-2</v>
      </c>
    </row>
    <row r="1691" spans="1:10" x14ac:dyDescent="0.25">
      <c r="A1691" t="s">
        <v>131</v>
      </c>
      <c r="B1691" s="24">
        <v>187.19</v>
      </c>
      <c r="C1691" s="24">
        <v>190.16</v>
      </c>
      <c r="D1691" s="24">
        <v>184.37</v>
      </c>
      <c r="E1691" s="24">
        <v>188.51</v>
      </c>
      <c r="F1691" s="24">
        <v>297395000</v>
      </c>
      <c r="G1691" s="24">
        <v>1573719003</v>
      </c>
      <c r="H1691" s="7">
        <v>1689</v>
      </c>
      <c r="J1691" s="9">
        <f t="shared" si="26"/>
        <v>7.0516587424541543E-3</v>
      </c>
    </row>
    <row r="1692" spans="1:10" x14ac:dyDescent="0.25">
      <c r="A1692" t="s">
        <v>130</v>
      </c>
      <c r="B1692" s="24">
        <v>188.5</v>
      </c>
      <c r="C1692" s="24">
        <v>189.76</v>
      </c>
      <c r="D1692" s="24">
        <v>185.72</v>
      </c>
      <c r="E1692" s="24">
        <v>187.65</v>
      </c>
      <c r="F1692" s="24">
        <v>281672000</v>
      </c>
      <c r="G1692" s="24">
        <v>1566842505</v>
      </c>
      <c r="H1692" s="7">
        <v>1690</v>
      </c>
      <c r="J1692" s="9">
        <f t="shared" si="26"/>
        <v>-4.5092838196286169E-3</v>
      </c>
    </row>
    <row r="1693" spans="1:10" x14ac:dyDescent="0.25">
      <c r="A1693" t="s">
        <v>129</v>
      </c>
      <c r="B1693" s="24">
        <v>187.17</v>
      </c>
      <c r="C1693" s="24">
        <v>188.45</v>
      </c>
      <c r="D1693" s="24">
        <v>184.63</v>
      </c>
      <c r="E1693" s="24">
        <v>186.92</v>
      </c>
      <c r="F1693" s="24">
        <v>368119000</v>
      </c>
      <c r="G1693" s="24">
        <v>1561107655</v>
      </c>
      <c r="H1693" s="7">
        <v>1691</v>
      </c>
      <c r="J1693" s="9">
        <f t="shared" si="26"/>
        <v>-1.3356841374151842E-3</v>
      </c>
    </row>
    <row r="1694" spans="1:10" x14ac:dyDescent="0.25">
      <c r="A1694" t="s">
        <v>128</v>
      </c>
      <c r="B1694" s="24">
        <v>186.98</v>
      </c>
      <c r="C1694" s="24">
        <v>187.46</v>
      </c>
      <c r="D1694" s="24">
        <v>180.63</v>
      </c>
      <c r="E1694" s="24">
        <v>182.24</v>
      </c>
      <c r="F1694" s="24">
        <v>222211000</v>
      </c>
      <c r="G1694" s="24">
        <v>1523433382</v>
      </c>
      <c r="H1694" s="7">
        <v>1692</v>
      </c>
      <c r="J1694" s="9">
        <f t="shared" si="26"/>
        <v>-2.5350304845437911E-2</v>
      </c>
    </row>
    <row r="1695" spans="1:10" x14ac:dyDescent="0.25">
      <c r="A1695" t="s">
        <v>127</v>
      </c>
      <c r="B1695" s="24">
        <v>182.01</v>
      </c>
      <c r="C1695" s="24">
        <v>182.01</v>
      </c>
      <c r="D1695" s="24">
        <v>176.2</v>
      </c>
      <c r="E1695" s="24">
        <v>177.56</v>
      </c>
      <c r="F1695" s="24">
        <v>303071000</v>
      </c>
      <c r="G1695" s="24">
        <v>1484652287</v>
      </c>
      <c r="H1695" s="7">
        <v>1693</v>
      </c>
      <c r="J1695" s="9">
        <f t="shared" si="26"/>
        <v>-2.4449206087577544E-2</v>
      </c>
    </row>
    <row r="1696" spans="1:10" x14ac:dyDescent="0.25">
      <c r="A1696" t="s">
        <v>126</v>
      </c>
      <c r="B1696" s="24">
        <v>177.65</v>
      </c>
      <c r="C1696" s="24">
        <v>181.67</v>
      </c>
      <c r="D1696" s="24">
        <v>177.54</v>
      </c>
      <c r="E1696" s="24">
        <v>180.45</v>
      </c>
      <c r="F1696" s="24">
        <v>309359000</v>
      </c>
      <c r="G1696" s="24">
        <v>1509191364</v>
      </c>
      <c r="H1696" s="7">
        <v>1694</v>
      </c>
      <c r="J1696" s="9">
        <f t="shared" si="26"/>
        <v>1.576132845482681E-2</v>
      </c>
    </row>
    <row r="1697" spans="1:10" x14ac:dyDescent="0.25">
      <c r="A1697" t="s">
        <v>125</v>
      </c>
      <c r="B1697" s="24">
        <v>180.66</v>
      </c>
      <c r="C1697" s="24">
        <v>182.12</v>
      </c>
      <c r="D1697" s="24">
        <v>179.09</v>
      </c>
      <c r="E1697" s="24">
        <v>182.05</v>
      </c>
      <c r="F1697" s="24">
        <v>216765000</v>
      </c>
      <c r="G1697" s="24">
        <v>1522871443</v>
      </c>
      <c r="H1697" s="7">
        <v>1695</v>
      </c>
      <c r="J1697" s="9">
        <f t="shared" si="26"/>
        <v>7.694010849108905E-3</v>
      </c>
    </row>
    <row r="1698" spans="1:10" x14ac:dyDescent="0.25">
      <c r="A1698" t="s">
        <v>124</v>
      </c>
      <c r="B1698" s="24">
        <v>182.31</v>
      </c>
      <c r="C1698" s="24">
        <v>187.3</v>
      </c>
      <c r="D1698" s="24">
        <v>180.23</v>
      </c>
      <c r="E1698" s="24">
        <v>180.39</v>
      </c>
      <c r="F1698" s="24">
        <v>275432000</v>
      </c>
      <c r="G1698" s="24">
        <v>1509290054</v>
      </c>
      <c r="H1698" s="7">
        <v>1696</v>
      </c>
      <c r="J1698" s="9">
        <f t="shared" si="26"/>
        <v>-1.0531512259338576E-2</v>
      </c>
    </row>
    <row r="1699" spans="1:10" x14ac:dyDescent="0.25">
      <c r="A1699" t="s">
        <v>123</v>
      </c>
      <c r="B1699" s="24">
        <v>180.71</v>
      </c>
      <c r="C1699" s="24">
        <v>181.8</v>
      </c>
      <c r="D1699" s="24">
        <v>177.58</v>
      </c>
      <c r="E1699" s="24">
        <v>180.25</v>
      </c>
      <c r="F1699" s="24">
        <v>207284000</v>
      </c>
      <c r="G1699" s="24">
        <v>1508481418</v>
      </c>
      <c r="H1699" s="7">
        <v>1697</v>
      </c>
      <c r="J1699" s="9">
        <f t="shared" si="26"/>
        <v>-2.5455149133971995E-3</v>
      </c>
    </row>
    <row r="1700" spans="1:10" x14ac:dyDescent="0.25">
      <c r="A1700" t="s">
        <v>122</v>
      </c>
      <c r="B1700" s="24">
        <v>180.36</v>
      </c>
      <c r="C1700" s="24">
        <v>183.83</v>
      </c>
      <c r="D1700" s="24">
        <v>178.27</v>
      </c>
      <c r="E1700" s="24">
        <v>182.15</v>
      </c>
      <c r="F1700" s="24">
        <v>150222000</v>
      </c>
      <c r="G1700" s="24">
        <v>1524731889</v>
      </c>
      <c r="H1700" s="7">
        <v>1698</v>
      </c>
      <c r="J1700" s="9">
        <f t="shared" si="26"/>
        <v>9.9245952539365259E-3</v>
      </c>
    </row>
    <row r="1701" spans="1:10" x14ac:dyDescent="0.25">
      <c r="A1701" t="s">
        <v>121</v>
      </c>
      <c r="B1701" s="24">
        <v>182.6</v>
      </c>
      <c r="C1701" s="24">
        <v>182.72</v>
      </c>
      <c r="D1701" s="24">
        <v>179.28</v>
      </c>
      <c r="E1701" s="24">
        <v>181.03</v>
      </c>
      <c r="F1701" s="24">
        <v>147767000</v>
      </c>
      <c r="G1701" s="24">
        <v>1515688709</v>
      </c>
      <c r="H1701" s="7">
        <v>1699</v>
      </c>
      <c r="J1701" s="9">
        <f t="shared" si="26"/>
        <v>-8.5980284775465134E-3</v>
      </c>
    </row>
    <row r="1702" spans="1:10" x14ac:dyDescent="0.25">
      <c r="A1702" t="s">
        <v>120</v>
      </c>
      <c r="B1702" s="24">
        <v>180.51</v>
      </c>
      <c r="C1702" s="24">
        <v>180.7</v>
      </c>
      <c r="D1702" s="24">
        <v>176.54</v>
      </c>
      <c r="E1702" s="24">
        <v>178.52</v>
      </c>
      <c r="F1702" s="24">
        <v>252133000</v>
      </c>
      <c r="G1702" s="24">
        <v>1494940468</v>
      </c>
      <c r="H1702" s="7">
        <v>1700</v>
      </c>
      <c r="J1702" s="9">
        <f t="shared" si="26"/>
        <v>-1.1024319982272344E-2</v>
      </c>
    </row>
    <row r="1703" spans="1:10" x14ac:dyDescent="0.25">
      <c r="A1703" t="s">
        <v>119</v>
      </c>
      <c r="B1703" s="24">
        <v>178.18</v>
      </c>
      <c r="C1703" s="24">
        <v>178.18</v>
      </c>
      <c r="D1703" s="24">
        <v>157.01</v>
      </c>
      <c r="E1703" s="24">
        <v>157.13999999999999</v>
      </c>
      <c r="F1703" s="24">
        <v>150780000</v>
      </c>
      <c r="G1703" s="24">
        <v>1316214775</v>
      </c>
      <c r="H1703" s="7">
        <v>1701</v>
      </c>
      <c r="J1703" s="9">
        <f t="shared" si="26"/>
        <v>-0.11808283757997541</v>
      </c>
    </row>
    <row r="1704" spans="1:10" x14ac:dyDescent="0.25">
      <c r="A1704" t="s">
        <v>118</v>
      </c>
      <c r="B1704" s="24">
        <v>156.05000000000001</v>
      </c>
      <c r="C1704" s="24">
        <v>162.05000000000001</v>
      </c>
      <c r="D1704" s="24">
        <v>152.77000000000001</v>
      </c>
      <c r="E1704" s="24">
        <v>157.82</v>
      </c>
      <c r="F1704" s="24">
        <v>191719000</v>
      </c>
      <c r="G1704" s="24">
        <v>1322221583</v>
      </c>
      <c r="H1704" s="7">
        <v>1702</v>
      </c>
      <c r="J1704" s="9">
        <f t="shared" si="26"/>
        <v>1.1342518423582068E-2</v>
      </c>
    </row>
    <row r="1705" spans="1:10" x14ac:dyDescent="0.25">
      <c r="A1705" t="s">
        <v>117</v>
      </c>
      <c r="B1705" s="24">
        <v>157.80000000000001</v>
      </c>
      <c r="C1705" s="24">
        <v>160.86000000000001</v>
      </c>
      <c r="D1705" s="24">
        <v>157.47999999999999</v>
      </c>
      <c r="E1705" s="24">
        <v>160.86000000000001</v>
      </c>
      <c r="F1705" s="24">
        <v>109154000</v>
      </c>
      <c r="G1705" s="24">
        <v>1347993791</v>
      </c>
      <c r="H1705" s="7">
        <v>1703</v>
      </c>
      <c r="J1705" s="9">
        <f t="shared" si="26"/>
        <v>1.9391634980988608E-2</v>
      </c>
    </row>
    <row r="1706" spans="1:10" x14ac:dyDescent="0.25">
      <c r="A1706" t="s">
        <v>116</v>
      </c>
      <c r="B1706" s="24">
        <v>161.21</v>
      </c>
      <c r="C1706" s="24">
        <v>162.16999999999999</v>
      </c>
      <c r="D1706" s="24">
        <v>157.13999999999999</v>
      </c>
      <c r="E1706" s="24">
        <v>157.41999999999999</v>
      </c>
      <c r="F1706" s="24">
        <v>147540000</v>
      </c>
      <c r="G1706" s="24">
        <v>1319412536</v>
      </c>
      <c r="H1706" s="7">
        <v>1704</v>
      </c>
      <c r="J1706" s="9">
        <f t="shared" si="26"/>
        <v>-2.3509707834501709E-2</v>
      </c>
    </row>
    <row r="1707" spans="1:10" x14ac:dyDescent="0.25">
      <c r="A1707" t="s">
        <v>115</v>
      </c>
      <c r="B1707" s="24">
        <v>157.16999999999999</v>
      </c>
      <c r="C1707" s="24">
        <v>170.71</v>
      </c>
      <c r="D1707" s="24">
        <v>155.91999999999999</v>
      </c>
      <c r="E1707" s="24">
        <v>164.98</v>
      </c>
      <c r="F1707" s="24">
        <v>167932000</v>
      </c>
      <c r="G1707" s="24">
        <v>1383069764</v>
      </c>
      <c r="H1707" s="7">
        <v>1705</v>
      </c>
      <c r="J1707" s="9">
        <f t="shared" si="26"/>
        <v>4.9691416937074524E-2</v>
      </c>
    </row>
    <row r="1708" spans="1:10" x14ac:dyDescent="0.25">
      <c r="A1708" t="s">
        <v>114</v>
      </c>
      <c r="B1708" s="24">
        <v>165.21</v>
      </c>
      <c r="C1708" s="24">
        <v>166.42</v>
      </c>
      <c r="D1708" s="24">
        <v>161.75</v>
      </c>
      <c r="E1708" s="24">
        <v>163.1</v>
      </c>
      <c r="F1708" s="24">
        <v>195519000</v>
      </c>
      <c r="G1708" s="24">
        <v>1367650991</v>
      </c>
      <c r="H1708" s="7">
        <v>1706</v>
      </c>
      <c r="J1708" s="9">
        <f t="shared" si="26"/>
        <v>-1.2771623993705064E-2</v>
      </c>
    </row>
    <row r="1709" spans="1:10" x14ac:dyDescent="0.25">
      <c r="A1709" t="s">
        <v>113</v>
      </c>
      <c r="B1709" s="24">
        <v>163.21</v>
      </c>
      <c r="C1709" s="24">
        <v>164.06</v>
      </c>
      <c r="D1709" s="24">
        <v>159.02000000000001</v>
      </c>
      <c r="E1709" s="24">
        <v>159.59</v>
      </c>
      <c r="F1709" s="24">
        <v>170806000</v>
      </c>
      <c r="G1709" s="24">
        <v>1338494855</v>
      </c>
      <c r="H1709" s="7">
        <v>1707</v>
      </c>
      <c r="J1709" s="9">
        <f t="shared" si="26"/>
        <v>-2.2180013479566229E-2</v>
      </c>
    </row>
    <row r="1710" spans="1:10" x14ac:dyDescent="0.25">
      <c r="A1710" t="s">
        <v>112</v>
      </c>
      <c r="B1710" s="24">
        <v>159.87</v>
      </c>
      <c r="C1710" s="24">
        <v>160.18</v>
      </c>
      <c r="D1710" s="24">
        <v>153.71</v>
      </c>
      <c r="E1710" s="24">
        <v>154.82</v>
      </c>
      <c r="F1710" s="24">
        <v>171415000</v>
      </c>
      <c r="G1710" s="24">
        <v>1298773603</v>
      </c>
      <c r="H1710" s="7">
        <v>1708</v>
      </c>
      <c r="J1710" s="9">
        <f t="shared" si="26"/>
        <v>-3.1588165384374874E-2</v>
      </c>
    </row>
    <row r="1711" spans="1:10" x14ac:dyDescent="0.25">
      <c r="A1711" t="s">
        <v>111</v>
      </c>
      <c r="B1711" s="24">
        <v>154.4</v>
      </c>
      <c r="C1711" s="24">
        <v>155.16999999999999</v>
      </c>
      <c r="D1711" s="24">
        <v>152.38</v>
      </c>
      <c r="E1711" s="24">
        <v>152.9</v>
      </c>
      <c r="F1711" s="24">
        <v>167318000</v>
      </c>
      <c r="G1711" s="24">
        <v>1282938546</v>
      </c>
      <c r="H1711" s="7">
        <v>1709</v>
      </c>
      <c r="J1711" s="9">
        <f t="shared" si="26"/>
        <v>-9.7150259067357511E-3</v>
      </c>
    </row>
    <row r="1712" spans="1:10" x14ac:dyDescent="0.25">
      <c r="A1712" t="s">
        <v>110</v>
      </c>
      <c r="B1712" s="24">
        <v>153.05000000000001</v>
      </c>
      <c r="C1712" s="24">
        <v>156.41999999999999</v>
      </c>
      <c r="D1712" s="24">
        <v>152.97999999999999</v>
      </c>
      <c r="E1712" s="24">
        <v>154.77000000000001</v>
      </c>
      <c r="F1712" s="24">
        <v>152333000</v>
      </c>
      <c r="G1712" s="24">
        <v>1298944514</v>
      </c>
      <c r="H1712" s="7">
        <v>1710</v>
      </c>
      <c r="J1712" s="9">
        <f t="shared" si="26"/>
        <v>1.1238157464880749E-2</v>
      </c>
    </row>
    <row r="1713" spans="1:10" x14ac:dyDescent="0.25">
      <c r="A1713" t="s">
        <v>109</v>
      </c>
      <c r="B1713" s="24">
        <v>154.76</v>
      </c>
      <c r="C1713" s="24">
        <v>157.01</v>
      </c>
      <c r="D1713" s="24">
        <v>153.77000000000001</v>
      </c>
      <c r="E1713" s="24">
        <v>154.56</v>
      </c>
      <c r="F1713" s="24">
        <v>137353000</v>
      </c>
      <c r="G1713" s="24">
        <v>1297464930</v>
      </c>
      <c r="H1713" s="7">
        <v>1711</v>
      </c>
      <c r="J1713" s="9">
        <f t="shared" si="26"/>
        <v>-1.2923235978288231E-3</v>
      </c>
    </row>
    <row r="1714" spans="1:10" x14ac:dyDescent="0.25">
      <c r="A1714" t="s">
        <v>108</v>
      </c>
      <c r="B1714" s="24">
        <v>154.38999999999999</v>
      </c>
      <c r="C1714" s="24">
        <v>155.15</v>
      </c>
      <c r="D1714" s="24">
        <v>151.61000000000001</v>
      </c>
      <c r="E1714" s="24">
        <v>151.72</v>
      </c>
      <c r="F1714" s="24">
        <v>104357000</v>
      </c>
      <c r="G1714" s="24">
        <v>1273911881</v>
      </c>
      <c r="H1714" s="7">
        <v>1712</v>
      </c>
      <c r="J1714" s="9">
        <f t="shared" si="26"/>
        <v>-1.7293866183042864E-2</v>
      </c>
    </row>
    <row r="1715" spans="1:10" x14ac:dyDescent="0.25">
      <c r="A1715" t="s">
        <v>107</v>
      </c>
      <c r="B1715" s="24">
        <v>151.69</v>
      </c>
      <c r="C1715" s="24">
        <v>153.97999999999999</v>
      </c>
      <c r="D1715" s="24">
        <v>151.41</v>
      </c>
      <c r="E1715" s="24">
        <v>153.94</v>
      </c>
      <c r="F1715" s="24">
        <v>165491000</v>
      </c>
      <c r="G1715" s="24">
        <v>1292799937</v>
      </c>
      <c r="H1715" s="7">
        <v>1713</v>
      </c>
      <c r="J1715" s="9">
        <f t="shared" si="26"/>
        <v>1.4832882853187422E-2</v>
      </c>
    </row>
    <row r="1716" spans="1:10" x14ac:dyDescent="0.25">
      <c r="A1716" t="s">
        <v>106</v>
      </c>
      <c r="B1716" s="24">
        <v>153.47</v>
      </c>
      <c r="C1716" s="24">
        <v>159.21</v>
      </c>
      <c r="D1716" s="24">
        <v>153.44999999999999</v>
      </c>
      <c r="E1716" s="24">
        <v>156.24</v>
      </c>
      <c r="F1716" s="24">
        <v>163230000</v>
      </c>
      <c r="G1716" s="24">
        <v>1312359963</v>
      </c>
      <c r="H1716" s="7">
        <v>1714</v>
      </c>
      <c r="J1716" s="9">
        <f t="shared" si="26"/>
        <v>1.804913012315117E-2</v>
      </c>
    </row>
    <row r="1717" spans="1:10" x14ac:dyDescent="0.25">
      <c r="A1717" t="s">
        <v>105</v>
      </c>
      <c r="B1717" s="24">
        <v>155.99</v>
      </c>
      <c r="C1717" s="24">
        <v>156.59</v>
      </c>
      <c r="D1717" s="24">
        <v>154.83000000000001</v>
      </c>
      <c r="E1717" s="24">
        <v>154.97999999999999</v>
      </c>
      <c r="F1717" s="24">
        <v>168704000</v>
      </c>
      <c r="G1717" s="24">
        <v>1302059168</v>
      </c>
      <c r="H1717" s="7">
        <v>1715</v>
      </c>
      <c r="J1717" s="9">
        <f t="shared" si="26"/>
        <v>-6.4747740239760191E-3</v>
      </c>
    </row>
    <row r="1718" spans="1:10" x14ac:dyDescent="0.25">
      <c r="A1718" t="s">
        <v>104</v>
      </c>
      <c r="B1718" s="24">
        <v>154.77000000000001</v>
      </c>
      <c r="C1718" s="24">
        <v>155.88</v>
      </c>
      <c r="D1718" s="24">
        <v>152.86000000000001</v>
      </c>
      <c r="E1718" s="24">
        <v>155.19999999999999</v>
      </c>
      <c r="F1718" s="24">
        <v>174752000</v>
      </c>
      <c r="G1718" s="24">
        <v>1304271869</v>
      </c>
      <c r="H1718" s="7">
        <v>1716</v>
      </c>
      <c r="J1718" s="9">
        <f t="shared" si="26"/>
        <v>2.7783162111518923E-3</v>
      </c>
    </row>
    <row r="1719" spans="1:10" x14ac:dyDescent="0.25">
      <c r="A1719" t="s">
        <v>95</v>
      </c>
      <c r="B1719" s="24">
        <v>155.38</v>
      </c>
      <c r="C1719" s="24">
        <v>156.57</v>
      </c>
      <c r="D1719" s="24">
        <v>153.04</v>
      </c>
      <c r="E1719" s="24">
        <v>153.07</v>
      </c>
      <c r="F1719" s="24">
        <v>188644000</v>
      </c>
      <c r="G1719" s="24">
        <v>1286585096</v>
      </c>
      <c r="H1719" s="7">
        <v>1717</v>
      </c>
      <c r="J1719" s="9">
        <f t="shared" si="26"/>
        <v>-1.4866778221135296E-2</v>
      </c>
    </row>
    <row r="1720" spans="1:10" x14ac:dyDescent="0.25">
      <c r="A1720" t="s">
        <v>94</v>
      </c>
      <c r="B1720" s="24">
        <v>153.63999999999999</v>
      </c>
      <c r="C1720" s="24">
        <v>156.6</v>
      </c>
      <c r="D1720" s="24">
        <v>153.04</v>
      </c>
      <c r="E1720" s="24">
        <v>156.44</v>
      </c>
      <c r="F1720" s="24">
        <v>99202700</v>
      </c>
      <c r="G1720" s="24">
        <v>1315197669</v>
      </c>
      <c r="H1720" s="7">
        <v>1718</v>
      </c>
      <c r="J1720" s="9">
        <f t="shared" si="26"/>
        <v>1.8224420723769928E-2</v>
      </c>
    </row>
    <row r="1721" spans="1:10" x14ac:dyDescent="0.25">
      <c r="A1721" t="s">
        <v>93</v>
      </c>
      <c r="B1721" s="24">
        <v>156.07</v>
      </c>
      <c r="C1721" s="24">
        <v>156.49</v>
      </c>
      <c r="D1721" s="24">
        <v>149.16</v>
      </c>
      <c r="E1721" s="24">
        <v>150.06</v>
      </c>
      <c r="F1721" s="24">
        <v>151064000</v>
      </c>
      <c r="G1721" s="24">
        <v>1261893344</v>
      </c>
      <c r="H1721" s="7">
        <v>1719</v>
      </c>
      <c r="J1721" s="9">
        <f t="shared" si="26"/>
        <v>-3.8508361632600699E-2</v>
      </c>
    </row>
    <row r="1722" spans="1:10" x14ac:dyDescent="0.25">
      <c r="A1722" t="s">
        <v>92</v>
      </c>
      <c r="B1722" s="24">
        <v>150.25</v>
      </c>
      <c r="C1722" s="24">
        <v>153.43</v>
      </c>
      <c r="D1722" s="24">
        <v>149.91999999999999</v>
      </c>
      <c r="E1722" s="24">
        <v>153.12</v>
      </c>
      <c r="F1722" s="24">
        <v>154155000</v>
      </c>
      <c r="G1722" s="24">
        <v>1287889585</v>
      </c>
      <c r="H1722" s="7">
        <v>1720</v>
      </c>
      <c r="J1722" s="9">
        <f t="shared" si="26"/>
        <v>1.9101497504159765E-2</v>
      </c>
    </row>
    <row r="1723" spans="1:10" x14ac:dyDescent="0.25">
      <c r="A1723" t="s">
        <v>91</v>
      </c>
      <c r="B1723" s="24">
        <v>153.36000000000001</v>
      </c>
      <c r="C1723" s="24">
        <v>158.58000000000001</v>
      </c>
      <c r="D1723" s="24">
        <v>151.27000000000001</v>
      </c>
      <c r="E1723" s="24">
        <v>151.75</v>
      </c>
      <c r="F1723" s="24">
        <v>156270000</v>
      </c>
      <c r="G1723" s="24">
        <v>1276664197</v>
      </c>
      <c r="H1723" s="7">
        <v>1721</v>
      </c>
      <c r="J1723" s="9">
        <f t="shared" si="26"/>
        <v>-1.0498174230568685E-2</v>
      </c>
    </row>
    <row r="1724" spans="1:10" x14ac:dyDescent="0.25">
      <c r="A1724" t="s">
        <v>90</v>
      </c>
      <c r="B1724" s="24">
        <v>151.91</v>
      </c>
      <c r="C1724" s="24">
        <v>155.97</v>
      </c>
      <c r="D1724" s="24">
        <v>151.47999999999999</v>
      </c>
      <c r="E1724" s="24">
        <v>153.52000000000001</v>
      </c>
      <c r="F1724" s="24">
        <v>179048000</v>
      </c>
      <c r="G1724" s="24">
        <v>1292740465</v>
      </c>
      <c r="H1724" s="7">
        <v>1722</v>
      </c>
      <c r="J1724" s="9">
        <f t="shared" si="26"/>
        <v>1.0598380620104099E-2</v>
      </c>
    </row>
    <row r="1725" spans="1:10" x14ac:dyDescent="0.25">
      <c r="A1725" t="s">
        <v>89</v>
      </c>
      <c r="B1725" s="24">
        <v>153.63</v>
      </c>
      <c r="C1725" s="24">
        <v>154.66</v>
      </c>
      <c r="D1725" s="24">
        <v>153.12</v>
      </c>
      <c r="E1725" s="24">
        <v>154.32</v>
      </c>
      <c r="F1725" s="24">
        <v>198045000</v>
      </c>
      <c r="G1725" s="24">
        <v>1299718548</v>
      </c>
      <c r="H1725" s="7">
        <v>1723</v>
      </c>
      <c r="J1725" s="9">
        <f t="shared" si="26"/>
        <v>4.4913102909587823E-3</v>
      </c>
    </row>
    <row r="1726" spans="1:10" x14ac:dyDescent="0.25">
      <c r="A1726" t="s">
        <v>88</v>
      </c>
      <c r="B1726" s="24">
        <v>154.34</v>
      </c>
      <c r="C1726" s="24">
        <v>155.02000000000001</v>
      </c>
      <c r="D1726" s="24">
        <v>153.9</v>
      </c>
      <c r="E1726" s="24">
        <v>154.69999999999999</v>
      </c>
      <c r="F1726" s="24">
        <v>122982000</v>
      </c>
      <c r="G1726" s="24">
        <v>1303245341</v>
      </c>
      <c r="H1726" s="7">
        <v>1724</v>
      </c>
      <c r="J1726" s="9">
        <f t="shared" si="26"/>
        <v>2.3325126344433409E-3</v>
      </c>
    </row>
    <row r="1727" spans="1:10" x14ac:dyDescent="0.25">
      <c r="A1727" t="s">
        <v>87</v>
      </c>
      <c r="B1727" s="24">
        <v>154.87</v>
      </c>
      <c r="C1727" s="24">
        <v>169.25</v>
      </c>
      <c r="D1727" s="24">
        <v>152.72</v>
      </c>
      <c r="E1727" s="24">
        <v>162.96</v>
      </c>
      <c r="F1727" s="24">
        <v>191731000</v>
      </c>
      <c r="G1727" s="24">
        <v>1373101248</v>
      </c>
      <c r="H1727" s="7">
        <v>1725</v>
      </c>
      <c r="J1727" s="9">
        <f t="shared" si="26"/>
        <v>5.2237360366759238E-2</v>
      </c>
    </row>
    <row r="1728" spans="1:10" x14ac:dyDescent="0.25">
      <c r="A1728" t="s">
        <v>86</v>
      </c>
      <c r="B1728" s="24">
        <v>161.58000000000001</v>
      </c>
      <c r="C1728" s="24">
        <v>168.22</v>
      </c>
      <c r="D1728" s="24">
        <v>159.85</v>
      </c>
      <c r="E1728" s="24">
        <v>164.23</v>
      </c>
      <c r="F1728" s="24">
        <v>153372000</v>
      </c>
      <c r="G1728" s="24">
        <v>1384092326</v>
      </c>
      <c r="H1728" s="7">
        <v>1726</v>
      </c>
      <c r="J1728" s="9">
        <f t="shared" si="26"/>
        <v>1.6400544621858998E-2</v>
      </c>
    </row>
    <row r="1729" spans="1:10" x14ac:dyDescent="0.25">
      <c r="A1729" t="s">
        <v>85</v>
      </c>
      <c r="B1729" s="24">
        <v>164.86</v>
      </c>
      <c r="C1729" s="24">
        <v>172.42</v>
      </c>
      <c r="D1729" s="24">
        <v>163.99</v>
      </c>
      <c r="E1729" s="24">
        <v>170.47</v>
      </c>
      <c r="F1729" s="24">
        <v>167367000</v>
      </c>
      <c r="G1729" s="24">
        <v>1428094259</v>
      </c>
      <c r="H1729" s="7">
        <v>1727</v>
      </c>
      <c r="J1729" s="9">
        <f t="shared" si="26"/>
        <v>3.4028872983137115E-2</v>
      </c>
    </row>
    <row r="1730" spans="1:10" x14ac:dyDescent="0.25">
      <c r="A1730" t="s">
        <v>84</v>
      </c>
      <c r="B1730" s="24">
        <v>170.12</v>
      </c>
      <c r="C1730" s="24">
        <v>171.32</v>
      </c>
      <c r="D1730" s="24">
        <v>164.27</v>
      </c>
      <c r="E1730" s="24">
        <v>166.45</v>
      </c>
      <c r="F1730" s="24">
        <v>190695000</v>
      </c>
      <c r="G1730" s="24">
        <v>1403421907</v>
      </c>
      <c r="H1730" s="7">
        <v>1728</v>
      </c>
      <c r="J1730" s="9">
        <f t="shared" si="26"/>
        <v>-2.1573007288972584E-2</v>
      </c>
    </row>
    <row r="1731" spans="1:10" x14ac:dyDescent="0.25">
      <c r="A1731" t="s">
        <v>83</v>
      </c>
      <c r="B1731" s="24">
        <v>166.25</v>
      </c>
      <c r="C1731" s="24">
        <v>174.02</v>
      </c>
      <c r="D1731" s="24">
        <v>164.29</v>
      </c>
      <c r="E1731" s="24">
        <v>164.29</v>
      </c>
      <c r="F1731" s="24">
        <v>139714000</v>
      </c>
      <c r="G1731" s="24">
        <v>1385511418</v>
      </c>
      <c r="H1731" s="7">
        <v>1729</v>
      </c>
      <c r="J1731" s="9">
        <f t="shared" si="26"/>
        <v>-1.1789473684210574E-2</v>
      </c>
    </row>
    <row r="1732" spans="1:10" x14ac:dyDescent="0.25">
      <c r="A1732" t="s">
        <v>82</v>
      </c>
      <c r="B1732" s="24">
        <v>164.16</v>
      </c>
      <c r="C1732" s="24">
        <v>165.21</v>
      </c>
      <c r="D1732" s="24">
        <v>159.58000000000001</v>
      </c>
      <c r="E1732" s="24">
        <v>159.99</v>
      </c>
      <c r="F1732" s="24">
        <v>210843000</v>
      </c>
      <c r="G1732" s="24">
        <v>1349561475</v>
      </c>
      <c r="H1732" s="7">
        <v>1730</v>
      </c>
      <c r="J1732" s="9">
        <f t="shared" ref="J1732:J1795" si="27">(E1732-B1732)/B1732</f>
        <v>-2.5402046783625655E-2</v>
      </c>
    </row>
    <row r="1733" spans="1:10" x14ac:dyDescent="0.25">
      <c r="A1733" t="s">
        <v>81</v>
      </c>
      <c r="B1733" s="24">
        <v>159.96</v>
      </c>
      <c r="C1733" s="24">
        <v>163.9</v>
      </c>
      <c r="D1733" s="24">
        <v>158.69</v>
      </c>
      <c r="E1733" s="24">
        <v>161.72</v>
      </c>
      <c r="F1733" s="24">
        <v>320383000</v>
      </c>
      <c r="G1733" s="24">
        <v>1364443572</v>
      </c>
      <c r="H1733" s="7">
        <v>1731</v>
      </c>
      <c r="J1733" s="9">
        <f t="shared" si="27"/>
        <v>1.1002750687671861E-2</v>
      </c>
    </row>
    <row r="1734" spans="1:10" x14ac:dyDescent="0.25">
      <c r="A1734" t="s">
        <v>80</v>
      </c>
      <c r="B1734" s="24">
        <v>161.77000000000001</v>
      </c>
      <c r="C1734" s="24">
        <v>162.24</v>
      </c>
      <c r="D1734" s="24">
        <v>158.41999999999999</v>
      </c>
      <c r="E1734" s="24">
        <v>160.11000000000001</v>
      </c>
      <c r="F1734" s="24">
        <v>317344000</v>
      </c>
      <c r="G1734" s="24">
        <v>1350880369</v>
      </c>
      <c r="H1734" s="7">
        <v>1732</v>
      </c>
      <c r="J1734" s="9">
        <f t="shared" si="27"/>
        <v>-1.0261482351486656E-2</v>
      </c>
    </row>
    <row r="1735" spans="1:10" x14ac:dyDescent="0.25">
      <c r="A1735" t="s">
        <v>79</v>
      </c>
      <c r="B1735" s="24">
        <v>160.24</v>
      </c>
      <c r="C1735" s="24">
        <v>167.3</v>
      </c>
      <c r="D1735" s="24">
        <v>159.88999999999999</v>
      </c>
      <c r="E1735" s="24">
        <v>163.05000000000001</v>
      </c>
      <c r="F1735" s="24">
        <v>198078000</v>
      </c>
      <c r="G1735" s="24">
        <v>1376230076</v>
      </c>
      <c r="H1735" s="7">
        <v>1733</v>
      </c>
      <c r="J1735" s="9">
        <f t="shared" si="27"/>
        <v>1.7536195706440352E-2</v>
      </c>
    </row>
    <row r="1736" spans="1:10" x14ac:dyDescent="0.25">
      <c r="A1736" t="s">
        <v>78</v>
      </c>
      <c r="B1736" s="24">
        <v>163.01</v>
      </c>
      <c r="C1736" s="24">
        <v>164.42</v>
      </c>
      <c r="D1736" s="24">
        <v>159.37</v>
      </c>
      <c r="E1736" s="24">
        <v>161.16999999999999</v>
      </c>
      <c r="F1736" s="24">
        <v>155883000</v>
      </c>
      <c r="G1736" s="24">
        <v>1360714704</v>
      </c>
      <c r="H1736" s="7">
        <v>1734</v>
      </c>
      <c r="J1736" s="9">
        <f t="shared" si="27"/>
        <v>-1.1287651064351902E-2</v>
      </c>
    </row>
    <row r="1737" spans="1:10" x14ac:dyDescent="0.25">
      <c r="A1737" t="s">
        <v>77</v>
      </c>
      <c r="B1737" s="24">
        <v>160.74</v>
      </c>
      <c r="C1737" s="24">
        <v>162.49</v>
      </c>
      <c r="D1737" s="24">
        <v>138.04</v>
      </c>
      <c r="E1737" s="24">
        <v>143.65</v>
      </c>
      <c r="F1737" s="24">
        <v>153849000</v>
      </c>
      <c r="G1737" s="24">
        <v>1213070013</v>
      </c>
      <c r="H1737" s="7">
        <v>1735</v>
      </c>
      <c r="J1737" s="9">
        <f t="shared" si="27"/>
        <v>-0.10632076645514497</v>
      </c>
    </row>
    <row r="1738" spans="1:10" x14ac:dyDescent="0.25">
      <c r="A1738" t="s">
        <v>76</v>
      </c>
      <c r="B1738" s="24">
        <v>144.05000000000001</v>
      </c>
      <c r="C1738" s="24">
        <v>144.88999999999999</v>
      </c>
      <c r="D1738" s="24">
        <v>129.83000000000001</v>
      </c>
      <c r="E1738" s="24">
        <v>138.44</v>
      </c>
      <c r="F1738" s="24">
        <v>208017000</v>
      </c>
      <c r="G1738" s="24">
        <v>1169319667</v>
      </c>
      <c r="H1738" s="7">
        <v>1736</v>
      </c>
      <c r="J1738" s="9">
        <f t="shared" si="27"/>
        <v>-3.8944810829573157E-2</v>
      </c>
    </row>
    <row r="1739" spans="1:10" x14ac:dyDescent="0.25">
      <c r="A1739" t="s">
        <v>75</v>
      </c>
      <c r="B1739" s="24">
        <v>138.54</v>
      </c>
      <c r="C1739" s="24">
        <v>141.09</v>
      </c>
      <c r="D1739" s="24">
        <v>135.16</v>
      </c>
      <c r="E1739" s="24">
        <v>137.06</v>
      </c>
      <c r="F1739" s="24">
        <v>173701000</v>
      </c>
      <c r="G1739" s="24">
        <v>1157858333</v>
      </c>
      <c r="H1739" s="7">
        <v>1737</v>
      </c>
      <c r="J1739" s="9">
        <f t="shared" si="27"/>
        <v>-1.0682835282228886E-2</v>
      </c>
    </row>
    <row r="1740" spans="1:10" x14ac:dyDescent="0.25">
      <c r="A1740" t="s">
        <v>74</v>
      </c>
      <c r="B1740" s="24">
        <v>137.38999999999999</v>
      </c>
      <c r="C1740" s="24">
        <v>137.38999999999999</v>
      </c>
      <c r="D1740" s="24">
        <v>131.26</v>
      </c>
      <c r="E1740" s="24">
        <v>132.63</v>
      </c>
      <c r="F1740" s="24">
        <v>209353000</v>
      </c>
      <c r="G1740" s="24">
        <v>1120686774</v>
      </c>
      <c r="H1740" s="7">
        <v>1738</v>
      </c>
      <c r="J1740" s="9">
        <f t="shared" si="27"/>
        <v>-3.4645898537011367E-2</v>
      </c>
    </row>
    <row r="1741" spans="1:10" x14ac:dyDescent="0.25">
      <c r="A1741" t="s">
        <v>73</v>
      </c>
      <c r="B1741" s="24">
        <v>132.91999999999999</v>
      </c>
      <c r="C1741" s="24">
        <v>136.41999999999999</v>
      </c>
      <c r="D1741" s="24">
        <v>131.93</v>
      </c>
      <c r="E1741" s="24">
        <v>132.78</v>
      </c>
      <c r="F1741" s="24">
        <v>140238000</v>
      </c>
      <c r="G1741" s="24">
        <v>1122196360</v>
      </c>
      <c r="H1741" s="7">
        <v>1739</v>
      </c>
      <c r="J1741" s="9">
        <f t="shared" si="27"/>
        <v>-1.0532651218777187E-3</v>
      </c>
    </row>
    <row r="1742" spans="1:10" x14ac:dyDescent="0.25">
      <c r="A1742" t="s">
        <v>72</v>
      </c>
      <c r="B1742" s="24">
        <v>132.69</v>
      </c>
      <c r="C1742" s="24">
        <v>132.69999999999999</v>
      </c>
      <c r="D1742" s="24">
        <v>109.39</v>
      </c>
      <c r="E1742" s="24">
        <v>109.69</v>
      </c>
      <c r="F1742" s="24">
        <v>179060000</v>
      </c>
      <c r="G1742" s="24">
        <v>927247572</v>
      </c>
      <c r="H1742" s="7">
        <v>1740</v>
      </c>
      <c r="J1742" s="9">
        <f t="shared" si="27"/>
        <v>-0.17333634787851382</v>
      </c>
    </row>
    <row r="1743" spans="1:10" x14ac:dyDescent="0.25">
      <c r="A1743" t="s">
        <v>71</v>
      </c>
      <c r="B1743" s="24">
        <v>109.39</v>
      </c>
      <c r="C1743" s="24">
        <v>113.85</v>
      </c>
      <c r="D1743" s="24">
        <v>99.02</v>
      </c>
      <c r="E1743" s="24">
        <v>104.58</v>
      </c>
      <c r="F1743" s="24">
        <v>127655000</v>
      </c>
      <c r="G1743" s="24">
        <v>884249626</v>
      </c>
      <c r="H1743" s="7">
        <v>1741</v>
      </c>
      <c r="J1743" s="9">
        <f t="shared" si="27"/>
        <v>-4.3971112533138332E-2</v>
      </c>
    </row>
    <row r="1744" spans="1:10" x14ac:dyDescent="0.25">
      <c r="A1744" t="s">
        <v>70</v>
      </c>
      <c r="B1744" s="24">
        <v>105.01</v>
      </c>
      <c r="C1744" s="24">
        <v>114.6</v>
      </c>
      <c r="D1744" s="24">
        <v>103.18</v>
      </c>
      <c r="E1744" s="24">
        <v>114.31</v>
      </c>
      <c r="F1744" s="24">
        <v>168913000</v>
      </c>
      <c r="G1744" s="24">
        <v>966764525</v>
      </c>
      <c r="H1744" s="7">
        <v>1742</v>
      </c>
      <c r="J1744" s="9">
        <f t="shared" si="27"/>
        <v>8.8562994000571341E-2</v>
      </c>
    </row>
    <row r="1745" spans="1:10" x14ac:dyDescent="0.25">
      <c r="A1745" t="s">
        <v>69</v>
      </c>
      <c r="B1745" s="24">
        <v>114.41</v>
      </c>
      <c r="C1745" s="24">
        <v>116.2</v>
      </c>
      <c r="D1745" s="24">
        <v>103.34</v>
      </c>
      <c r="E1745" s="24">
        <v>103.34</v>
      </c>
      <c r="F1745" s="24">
        <v>125393000</v>
      </c>
      <c r="G1745" s="24">
        <v>874150568</v>
      </c>
      <c r="H1745" s="7">
        <v>1743</v>
      </c>
      <c r="J1745" s="9">
        <f t="shared" si="27"/>
        <v>-9.6757276461847688E-2</v>
      </c>
    </row>
    <row r="1746" spans="1:10" x14ac:dyDescent="0.25">
      <c r="A1746" t="s">
        <v>68</v>
      </c>
      <c r="B1746" s="24">
        <v>102.2</v>
      </c>
      <c r="C1746" s="24">
        <v>102.83</v>
      </c>
      <c r="D1746" s="24">
        <v>96.77</v>
      </c>
      <c r="E1746" s="24">
        <v>99.32</v>
      </c>
      <c r="F1746" s="24">
        <v>216622000</v>
      </c>
      <c r="G1746" s="24">
        <v>840306522</v>
      </c>
      <c r="H1746" s="7">
        <v>1744</v>
      </c>
      <c r="J1746" s="9">
        <f t="shared" si="27"/>
        <v>-2.8180039138943343E-2</v>
      </c>
    </row>
    <row r="1747" spans="1:10" x14ac:dyDescent="0.25">
      <c r="A1747" t="s">
        <v>67</v>
      </c>
      <c r="B1747" s="24">
        <v>99.42</v>
      </c>
      <c r="C1747" s="24">
        <v>103.62</v>
      </c>
      <c r="D1747" s="24">
        <v>90.96</v>
      </c>
      <c r="E1747" s="24">
        <v>92.66</v>
      </c>
      <c r="F1747" s="24">
        <v>135284000</v>
      </c>
      <c r="G1747" s="24">
        <v>784179370</v>
      </c>
      <c r="H1747" s="7">
        <v>1745</v>
      </c>
      <c r="J1747" s="9">
        <f t="shared" si="27"/>
        <v>-6.7994367330517044E-2</v>
      </c>
    </row>
    <row r="1748" spans="1:10" x14ac:dyDescent="0.25">
      <c r="A1748" t="s">
        <v>66</v>
      </c>
      <c r="B1748" s="24">
        <v>93.04</v>
      </c>
      <c r="C1748" s="24">
        <v>93.05</v>
      </c>
      <c r="D1748" s="24">
        <v>83.36</v>
      </c>
      <c r="E1748" s="24">
        <v>91.45</v>
      </c>
      <c r="F1748" s="24">
        <v>215597000</v>
      </c>
      <c r="G1748" s="24">
        <v>774064956</v>
      </c>
      <c r="H1748" s="7">
        <v>1746</v>
      </c>
      <c r="J1748" s="9">
        <f t="shared" si="27"/>
        <v>-1.708942390369737E-2</v>
      </c>
    </row>
    <row r="1749" spans="1:10" x14ac:dyDescent="0.25">
      <c r="A1749" t="s">
        <v>65</v>
      </c>
      <c r="B1749" s="24">
        <v>91.13</v>
      </c>
      <c r="C1749" s="24">
        <v>94.79</v>
      </c>
      <c r="D1749" s="24">
        <v>83.67</v>
      </c>
      <c r="E1749" s="24">
        <v>88.93</v>
      </c>
      <c r="F1749" s="24">
        <v>102231000</v>
      </c>
      <c r="G1749" s="24">
        <v>752903721</v>
      </c>
      <c r="H1749" s="7">
        <v>1747</v>
      </c>
      <c r="J1749" s="9">
        <f t="shared" si="27"/>
        <v>-2.4141336552178084E-2</v>
      </c>
    </row>
    <row r="1750" spans="1:10" x14ac:dyDescent="0.25">
      <c r="A1750" t="s">
        <v>64</v>
      </c>
      <c r="B1750" s="24">
        <v>88.68</v>
      </c>
      <c r="C1750" s="24">
        <v>91.06</v>
      </c>
      <c r="D1750" s="24">
        <v>85.76</v>
      </c>
      <c r="E1750" s="24">
        <v>89.13</v>
      </c>
      <c r="F1750" s="24">
        <v>126986000</v>
      </c>
      <c r="G1750" s="24">
        <v>754732417</v>
      </c>
      <c r="H1750" s="7">
        <v>1748</v>
      </c>
      <c r="J1750" s="9">
        <f t="shared" si="27"/>
        <v>5.0744248985113731E-3</v>
      </c>
    </row>
    <row r="1751" spans="1:10" x14ac:dyDescent="0.25">
      <c r="A1751" t="s">
        <v>63</v>
      </c>
      <c r="B1751" s="24">
        <v>89.16</v>
      </c>
      <c r="C1751" s="24">
        <v>102.88</v>
      </c>
      <c r="D1751" s="24">
        <v>89.16</v>
      </c>
      <c r="E1751" s="24">
        <v>99.51</v>
      </c>
      <c r="F1751" s="24">
        <v>199504000</v>
      </c>
      <c r="G1751" s="24">
        <v>842897092</v>
      </c>
      <c r="H1751" s="7">
        <v>1749</v>
      </c>
      <c r="J1751" s="9">
        <f t="shared" si="27"/>
        <v>0.11608344549125178</v>
      </c>
    </row>
    <row r="1752" spans="1:10" x14ac:dyDescent="0.25">
      <c r="A1752" t="s">
        <v>62</v>
      </c>
      <c r="B1752" s="24">
        <v>99.86</v>
      </c>
      <c r="C1752" s="24">
        <v>99.94</v>
      </c>
      <c r="D1752" s="24">
        <v>93.98</v>
      </c>
      <c r="E1752" s="24">
        <v>96.66</v>
      </c>
      <c r="F1752" s="24">
        <v>165236103</v>
      </c>
      <c r="G1752" s="24">
        <v>818918585</v>
      </c>
      <c r="H1752" s="7">
        <v>1750</v>
      </c>
      <c r="J1752" s="9">
        <f t="shared" si="27"/>
        <v>-3.2044862807931132E-2</v>
      </c>
    </row>
    <row r="1753" spans="1:10" x14ac:dyDescent="0.25">
      <c r="A1753" t="s">
        <v>61</v>
      </c>
      <c r="B1753" s="24">
        <v>96.81</v>
      </c>
      <c r="C1753" s="24">
        <v>97.64</v>
      </c>
      <c r="D1753" s="24">
        <v>88.95</v>
      </c>
      <c r="E1753" s="24">
        <v>91.87</v>
      </c>
      <c r="F1753" s="24">
        <v>170464251</v>
      </c>
      <c r="G1753" s="24">
        <v>778485613</v>
      </c>
      <c r="H1753" s="7">
        <v>1751</v>
      </c>
      <c r="J1753" s="9">
        <f t="shared" si="27"/>
        <v>-5.1027786385703933E-2</v>
      </c>
    </row>
    <row r="1754" spans="1:10" x14ac:dyDescent="0.25">
      <c r="A1754" t="s">
        <v>60</v>
      </c>
      <c r="B1754" s="24">
        <v>92.06</v>
      </c>
      <c r="C1754" s="24">
        <v>97.7</v>
      </c>
      <c r="D1754" s="24">
        <v>90.52</v>
      </c>
      <c r="E1754" s="24">
        <v>95.35</v>
      </c>
      <c r="F1754" s="24">
        <v>183221199</v>
      </c>
      <c r="G1754" s="24">
        <v>808121723</v>
      </c>
      <c r="H1754" s="7">
        <v>1752</v>
      </c>
      <c r="J1754" s="9">
        <f t="shared" si="27"/>
        <v>3.5737562459265612E-2</v>
      </c>
    </row>
    <row r="1755" spans="1:10" x14ac:dyDescent="0.25">
      <c r="A1755" t="s">
        <v>59</v>
      </c>
      <c r="B1755" s="24">
        <v>95.1</v>
      </c>
      <c r="C1755" s="24">
        <v>97.56</v>
      </c>
      <c r="D1755" s="24">
        <v>91.66</v>
      </c>
      <c r="E1755" s="24">
        <v>93.04</v>
      </c>
      <c r="F1755" s="24">
        <v>187696265</v>
      </c>
      <c r="G1755" s="24">
        <v>789324067</v>
      </c>
      <c r="H1755" s="7">
        <v>1753</v>
      </c>
      <c r="J1755" s="9">
        <f t="shared" si="27"/>
        <v>-2.1661409043112388E-2</v>
      </c>
    </row>
    <row r="1756" spans="1:10" x14ac:dyDescent="0.25">
      <c r="A1756" t="s">
        <v>58</v>
      </c>
      <c r="B1756" s="24">
        <v>93.39</v>
      </c>
      <c r="C1756" s="24">
        <v>93.44</v>
      </c>
      <c r="D1756" s="24">
        <v>83.09</v>
      </c>
      <c r="E1756" s="24">
        <v>84.82</v>
      </c>
      <c r="F1756" s="24">
        <v>190219025</v>
      </c>
      <c r="G1756" s="24">
        <v>719733058</v>
      </c>
      <c r="H1756" s="7">
        <v>1754</v>
      </c>
      <c r="J1756" s="9">
        <f t="shared" si="27"/>
        <v>-9.1765713673840954E-2</v>
      </c>
    </row>
    <row r="1757" spans="1:10" x14ac:dyDescent="0.25">
      <c r="A1757" t="s">
        <v>57</v>
      </c>
      <c r="B1757" s="24">
        <v>84.69</v>
      </c>
      <c r="C1757" s="24">
        <v>88.65</v>
      </c>
      <c r="D1757" s="24">
        <v>83.06</v>
      </c>
      <c r="E1757" s="24">
        <v>85.49</v>
      </c>
      <c r="F1757" s="24">
        <v>174190427</v>
      </c>
      <c r="G1757" s="24">
        <v>725531607</v>
      </c>
      <c r="H1757" s="7">
        <v>1755</v>
      </c>
      <c r="J1757" s="9">
        <f t="shared" si="27"/>
        <v>9.446215609871262E-3</v>
      </c>
    </row>
    <row r="1758" spans="1:10" x14ac:dyDescent="0.25">
      <c r="A1758" t="s">
        <v>56</v>
      </c>
      <c r="B1758" s="24">
        <v>85.61</v>
      </c>
      <c r="C1758" s="24">
        <v>85.83</v>
      </c>
      <c r="D1758" s="24">
        <v>77.900000000000006</v>
      </c>
      <c r="E1758" s="24">
        <v>77.900000000000006</v>
      </c>
      <c r="F1758" s="24">
        <v>207834874</v>
      </c>
      <c r="G1758" s="24">
        <v>661320766</v>
      </c>
      <c r="H1758" s="7">
        <v>1756</v>
      </c>
      <c r="J1758" s="9">
        <f t="shared" si="27"/>
        <v>-9.0059572479850414E-2</v>
      </c>
    </row>
    <row r="1759" spans="1:10" x14ac:dyDescent="0.25">
      <c r="A1759" t="s">
        <v>55</v>
      </c>
      <c r="B1759" s="24">
        <v>77.89</v>
      </c>
      <c r="C1759" s="24">
        <v>79.16</v>
      </c>
      <c r="D1759" s="24">
        <v>65.88</v>
      </c>
      <c r="E1759" s="24">
        <v>66.02</v>
      </c>
      <c r="F1759" s="24">
        <v>180559293</v>
      </c>
      <c r="G1759" s="24">
        <v>560562874</v>
      </c>
      <c r="H1759" s="7">
        <v>1757</v>
      </c>
      <c r="J1759" s="9">
        <f t="shared" si="27"/>
        <v>-0.15239440236230586</v>
      </c>
    </row>
    <row r="1760" spans="1:10" x14ac:dyDescent="0.25">
      <c r="A1760" t="s">
        <v>54</v>
      </c>
      <c r="B1760" s="24">
        <v>66.08</v>
      </c>
      <c r="C1760" s="24">
        <v>67.63</v>
      </c>
      <c r="D1760" s="24">
        <v>59.75</v>
      </c>
      <c r="E1760" s="24">
        <v>67.63</v>
      </c>
      <c r="F1760" s="24">
        <v>177956763</v>
      </c>
      <c r="G1760" s="24">
        <v>574337061</v>
      </c>
      <c r="H1760" s="7">
        <v>1758</v>
      </c>
      <c r="J1760" s="9">
        <f t="shared" si="27"/>
        <v>2.3456416464890998E-2</v>
      </c>
    </row>
    <row r="1761" spans="1:10" x14ac:dyDescent="0.25">
      <c r="A1761" t="s">
        <v>53</v>
      </c>
      <c r="B1761" s="24">
        <v>67.78</v>
      </c>
      <c r="C1761" s="24">
        <v>70.2</v>
      </c>
      <c r="D1761" s="24">
        <v>65.28</v>
      </c>
      <c r="E1761" s="24">
        <v>69.09</v>
      </c>
      <c r="F1761" s="24">
        <v>155676914</v>
      </c>
      <c r="G1761" s="24">
        <v>586870923</v>
      </c>
      <c r="H1761" s="7">
        <v>1759</v>
      </c>
      <c r="J1761" s="9">
        <f t="shared" si="27"/>
        <v>1.9327235172617325E-2</v>
      </c>
    </row>
    <row r="1762" spans="1:10" x14ac:dyDescent="0.25">
      <c r="A1762" t="s">
        <v>52</v>
      </c>
      <c r="B1762" s="24">
        <v>68.81</v>
      </c>
      <c r="C1762" s="24">
        <v>76.760000000000005</v>
      </c>
      <c r="D1762" s="24">
        <v>68.61</v>
      </c>
      <c r="E1762" s="24">
        <v>76.510000000000005</v>
      </c>
      <c r="F1762" s="24">
        <v>156384716</v>
      </c>
      <c r="G1762" s="24">
        <v>650016794</v>
      </c>
      <c r="H1762" s="7">
        <v>1760</v>
      </c>
      <c r="J1762" s="9">
        <f t="shared" si="27"/>
        <v>0.11190233977619536</v>
      </c>
    </row>
    <row r="1763" spans="1:10" x14ac:dyDescent="0.25">
      <c r="A1763" t="s">
        <v>51</v>
      </c>
      <c r="B1763" s="24">
        <v>76.38</v>
      </c>
      <c r="C1763" s="24">
        <v>77.17</v>
      </c>
      <c r="D1763" s="24">
        <v>67.72</v>
      </c>
      <c r="E1763" s="24">
        <v>68.8</v>
      </c>
      <c r="F1763" s="24">
        <v>150275092</v>
      </c>
      <c r="G1763" s="24">
        <v>584654430</v>
      </c>
      <c r="H1763" s="7">
        <v>1761</v>
      </c>
      <c r="J1763" s="9">
        <f t="shared" si="27"/>
        <v>-9.9240638910709597E-2</v>
      </c>
    </row>
    <row r="1764" spans="1:10" x14ac:dyDescent="0.25">
      <c r="A1764" t="s">
        <v>50</v>
      </c>
      <c r="B1764" s="24">
        <v>68.8</v>
      </c>
      <c r="C1764" s="24">
        <v>69.63</v>
      </c>
      <c r="D1764" s="24">
        <v>63.74</v>
      </c>
      <c r="E1764" s="24">
        <v>64.11</v>
      </c>
      <c r="F1764" s="24">
        <v>156411314</v>
      </c>
      <c r="G1764" s="24">
        <v>544955290</v>
      </c>
      <c r="H1764" s="7">
        <v>1762</v>
      </c>
      <c r="J1764" s="9">
        <f t="shared" si="27"/>
        <v>-6.8168604651162756E-2</v>
      </c>
    </row>
    <row r="1765" spans="1:10" x14ac:dyDescent="0.25">
      <c r="A1765" t="s">
        <v>49</v>
      </c>
      <c r="B1765" s="24">
        <v>64.03</v>
      </c>
      <c r="C1765" s="24">
        <v>67.53</v>
      </c>
      <c r="D1765" s="24">
        <v>63.92</v>
      </c>
      <c r="E1765" s="24">
        <v>65.48</v>
      </c>
      <c r="F1765" s="24">
        <v>99204303</v>
      </c>
      <c r="G1765" s="24">
        <v>556736454</v>
      </c>
      <c r="H1765" s="7">
        <v>1763</v>
      </c>
      <c r="J1765" s="9">
        <f t="shared" si="27"/>
        <v>2.2645634858660047E-2</v>
      </c>
    </row>
    <row r="1766" spans="1:10" x14ac:dyDescent="0.25">
      <c r="A1766" t="s">
        <v>48</v>
      </c>
      <c r="B1766" s="24">
        <v>65.569999999999993</v>
      </c>
      <c r="C1766" s="24">
        <v>65.61</v>
      </c>
      <c r="D1766" s="24">
        <v>60.81</v>
      </c>
      <c r="E1766" s="24">
        <v>61.21</v>
      </c>
      <c r="F1766" s="24">
        <v>114651080</v>
      </c>
      <c r="G1766" s="24">
        <v>520511825</v>
      </c>
      <c r="H1766" s="7">
        <v>1764</v>
      </c>
      <c r="J1766" s="9">
        <f t="shared" si="27"/>
        <v>-6.6493823394845095E-2</v>
      </c>
    </row>
    <row r="1767" spans="1:10" x14ac:dyDescent="0.25">
      <c r="A1767" t="s">
        <v>47</v>
      </c>
      <c r="B1767" s="24">
        <v>61.19</v>
      </c>
      <c r="C1767" s="24">
        <v>62.14</v>
      </c>
      <c r="D1767" s="24">
        <v>59.22</v>
      </c>
      <c r="E1767" s="24">
        <v>59.69</v>
      </c>
      <c r="F1767" s="24">
        <v>88936827</v>
      </c>
      <c r="G1767" s="24">
        <v>507711640</v>
      </c>
      <c r="H1767" s="7">
        <v>1765</v>
      </c>
      <c r="J1767" s="9">
        <f t="shared" si="27"/>
        <v>-2.4513809445987907E-2</v>
      </c>
    </row>
    <row r="1768" spans="1:10" x14ac:dyDescent="0.25">
      <c r="A1768" t="s">
        <v>46</v>
      </c>
      <c r="B1768" s="24">
        <v>59.76</v>
      </c>
      <c r="C1768" s="24">
        <v>64.81</v>
      </c>
      <c r="D1768" s="24">
        <v>58.27</v>
      </c>
      <c r="E1768" s="24">
        <v>62.49</v>
      </c>
      <c r="F1768" s="24">
        <v>112585020</v>
      </c>
      <c r="G1768" s="24">
        <v>531579384</v>
      </c>
      <c r="H1768" s="7">
        <v>1766</v>
      </c>
      <c r="J1768" s="9">
        <f t="shared" si="27"/>
        <v>4.5682730923694848E-2</v>
      </c>
    </row>
    <row r="1769" spans="1:10" x14ac:dyDescent="0.25">
      <c r="A1769" t="s">
        <v>45</v>
      </c>
      <c r="B1769" s="24">
        <v>62.51</v>
      </c>
      <c r="C1769" s="24">
        <v>65.569999999999993</v>
      </c>
      <c r="D1769" s="24">
        <v>62.46</v>
      </c>
      <c r="E1769" s="24">
        <v>63.14</v>
      </c>
      <c r="F1769" s="24">
        <v>106671272</v>
      </c>
      <c r="G1769" s="24">
        <v>537290073</v>
      </c>
      <c r="H1769" s="7">
        <v>1767</v>
      </c>
      <c r="J1769" s="9">
        <f t="shared" si="27"/>
        <v>1.007838745800676E-2</v>
      </c>
    </row>
    <row r="1770" spans="1:10" x14ac:dyDescent="0.25">
      <c r="A1770" t="s">
        <v>44</v>
      </c>
      <c r="B1770" s="24">
        <v>63.19</v>
      </c>
      <c r="C1770" s="24">
        <v>73.42</v>
      </c>
      <c r="D1770" s="24">
        <v>63.17</v>
      </c>
      <c r="E1770" s="24">
        <v>71.28</v>
      </c>
      <c r="F1770" s="24">
        <v>141113375</v>
      </c>
      <c r="G1770" s="24">
        <v>606672088</v>
      </c>
      <c r="H1770" s="7">
        <v>1768</v>
      </c>
      <c r="J1770" s="9">
        <f t="shared" si="27"/>
        <v>0.1280265864852034</v>
      </c>
    </row>
    <row r="1771" spans="1:10" x14ac:dyDescent="0.25">
      <c r="A1771" t="s">
        <v>43</v>
      </c>
      <c r="B1771" s="24">
        <v>71.290000000000006</v>
      </c>
      <c r="C1771" s="24">
        <v>73.5</v>
      </c>
      <c r="D1771" s="24">
        <v>68.650000000000006</v>
      </c>
      <c r="E1771" s="24">
        <v>73.5</v>
      </c>
      <c r="F1771" s="24">
        <v>119681350</v>
      </c>
      <c r="G1771" s="24">
        <v>625677906</v>
      </c>
      <c r="H1771" s="7">
        <v>1769</v>
      </c>
      <c r="J1771" s="9">
        <f t="shared" si="27"/>
        <v>3.1000140272127837E-2</v>
      </c>
    </row>
    <row r="1772" spans="1:10" x14ac:dyDescent="0.25">
      <c r="A1772" t="s">
        <v>42</v>
      </c>
      <c r="B1772" s="24">
        <v>73.63</v>
      </c>
      <c r="C1772" s="24">
        <v>80.95</v>
      </c>
      <c r="D1772" s="24">
        <v>73.069999999999993</v>
      </c>
      <c r="E1772" s="24">
        <v>74.42</v>
      </c>
      <c r="F1772" s="24">
        <v>147010895</v>
      </c>
      <c r="G1772" s="24">
        <v>633626897</v>
      </c>
      <c r="H1772" s="7">
        <v>1770</v>
      </c>
      <c r="J1772" s="9">
        <f t="shared" si="27"/>
        <v>1.0729322287111317E-2</v>
      </c>
    </row>
    <row r="1773" spans="1:10" x14ac:dyDescent="0.25">
      <c r="A1773" t="s">
        <v>41</v>
      </c>
      <c r="B1773" s="24">
        <v>74.23</v>
      </c>
      <c r="C1773" s="24">
        <v>99.23</v>
      </c>
      <c r="D1773" s="24">
        <v>73.959999999999994</v>
      </c>
      <c r="E1773" s="24">
        <v>99.23</v>
      </c>
      <c r="F1773" s="24">
        <v>184639844</v>
      </c>
      <c r="G1773" s="24">
        <v>845083716</v>
      </c>
      <c r="H1773" s="7">
        <v>1771</v>
      </c>
      <c r="J1773" s="9">
        <f t="shared" si="27"/>
        <v>0.33679105482958371</v>
      </c>
    </row>
    <row r="1774" spans="1:10" x14ac:dyDescent="0.25">
      <c r="A1774" t="s">
        <v>40</v>
      </c>
      <c r="B1774" s="24">
        <v>96.52</v>
      </c>
      <c r="C1774" s="24">
        <v>96.52</v>
      </c>
      <c r="D1774" s="24">
        <v>84.91</v>
      </c>
      <c r="E1774" s="24">
        <v>85.62</v>
      </c>
      <c r="F1774" s="24">
        <v>160660461</v>
      </c>
      <c r="G1774" s="24">
        <v>729380032</v>
      </c>
      <c r="H1774" s="7">
        <v>1772</v>
      </c>
      <c r="J1774" s="9">
        <f t="shared" si="27"/>
        <v>-0.11292996270203058</v>
      </c>
    </row>
    <row r="1775" spans="1:10" x14ac:dyDescent="0.25">
      <c r="A1775" t="s">
        <v>39</v>
      </c>
      <c r="B1775" s="24">
        <v>85.7</v>
      </c>
      <c r="C1775" s="24">
        <v>92.22</v>
      </c>
      <c r="D1775" s="24">
        <v>83.48</v>
      </c>
      <c r="E1775" s="24">
        <v>87.58</v>
      </c>
      <c r="F1775" s="24">
        <v>147573455</v>
      </c>
      <c r="G1775" s="24">
        <v>746230905</v>
      </c>
      <c r="H1775" s="7">
        <v>1773</v>
      </c>
      <c r="J1775" s="9">
        <f t="shared" si="27"/>
        <v>2.1936989498249654E-2</v>
      </c>
    </row>
    <row r="1776" spans="1:10" x14ac:dyDescent="0.25">
      <c r="A1776" t="s">
        <v>38</v>
      </c>
      <c r="B1776" s="24">
        <v>87.62</v>
      </c>
      <c r="C1776" s="24">
        <v>91.97</v>
      </c>
      <c r="D1776" s="24">
        <v>87.62</v>
      </c>
      <c r="E1776" s="24">
        <v>90.23</v>
      </c>
      <c r="F1776" s="24">
        <v>131821218</v>
      </c>
      <c r="G1776" s="24">
        <v>768904932</v>
      </c>
      <c r="H1776" s="7">
        <v>1774</v>
      </c>
      <c r="J1776" s="9">
        <f t="shared" si="27"/>
        <v>2.9787719698698919E-2</v>
      </c>
    </row>
    <row r="1777" spans="1:10" x14ac:dyDescent="0.25">
      <c r="A1777" t="s">
        <v>37</v>
      </c>
      <c r="B1777" s="24">
        <v>90.28</v>
      </c>
      <c r="C1777" s="24">
        <v>104.09</v>
      </c>
      <c r="D1777" s="24">
        <v>90.28</v>
      </c>
      <c r="E1777" s="24">
        <v>92.44</v>
      </c>
      <c r="F1777" s="24">
        <v>164735127</v>
      </c>
      <c r="G1777" s="24">
        <v>787975283</v>
      </c>
      <c r="H1777" s="7">
        <v>1775</v>
      </c>
      <c r="J1777" s="9">
        <f t="shared" si="27"/>
        <v>2.3925564909171429E-2</v>
      </c>
    </row>
    <row r="1778" spans="1:10" x14ac:dyDescent="0.25">
      <c r="A1778" t="s">
        <v>36</v>
      </c>
      <c r="B1778" s="24">
        <v>92.76</v>
      </c>
      <c r="C1778" s="24">
        <v>92.76</v>
      </c>
      <c r="D1778" s="24">
        <v>80.98</v>
      </c>
      <c r="E1778" s="24">
        <v>83.96</v>
      </c>
      <c r="F1778" s="24">
        <v>128516889</v>
      </c>
      <c r="G1778" s="24">
        <v>715788368</v>
      </c>
      <c r="H1778" s="7">
        <v>1776</v>
      </c>
      <c r="J1778" s="9">
        <f t="shared" si="27"/>
        <v>-9.4868477792151906E-2</v>
      </c>
    </row>
    <row r="1779" spans="1:10" x14ac:dyDescent="0.25">
      <c r="A1779" t="s">
        <v>35</v>
      </c>
      <c r="B1779" s="24">
        <v>84</v>
      </c>
      <c r="C1779" s="24">
        <v>87.39</v>
      </c>
      <c r="D1779" s="24">
        <v>81.56</v>
      </c>
      <c r="E1779" s="24">
        <v>84.55</v>
      </c>
      <c r="F1779" s="24">
        <v>128734179</v>
      </c>
      <c r="G1779" s="24">
        <v>720992055</v>
      </c>
      <c r="H1779" s="7">
        <v>1777</v>
      </c>
      <c r="J1779" s="9">
        <f t="shared" si="27"/>
        <v>6.5476190476190139E-3</v>
      </c>
    </row>
    <row r="1780" spans="1:10" x14ac:dyDescent="0.25">
      <c r="A1780" t="s">
        <v>34</v>
      </c>
      <c r="B1780" s="24">
        <v>84.41</v>
      </c>
      <c r="C1780" s="24">
        <v>84.73</v>
      </c>
      <c r="D1780" s="24">
        <v>75.94</v>
      </c>
      <c r="E1780" s="24">
        <v>76.400000000000006</v>
      </c>
      <c r="F1780" s="24">
        <v>135210655</v>
      </c>
      <c r="G1780" s="24">
        <v>651681733</v>
      </c>
      <c r="H1780" s="7">
        <v>1778</v>
      </c>
      <c r="J1780" s="9">
        <f t="shared" si="27"/>
        <v>-9.4893969908778478E-2</v>
      </c>
    </row>
    <row r="1781" spans="1:10" x14ac:dyDescent="0.25">
      <c r="A1781" t="s">
        <v>33</v>
      </c>
      <c r="B1781" s="24">
        <v>76.260000000000005</v>
      </c>
      <c r="C1781" s="24">
        <v>84.93</v>
      </c>
      <c r="D1781" s="24">
        <v>75.37</v>
      </c>
      <c r="E1781" s="24">
        <v>83.82</v>
      </c>
      <c r="F1781" s="24">
        <v>121544934</v>
      </c>
      <c r="G1781" s="24">
        <v>715093574</v>
      </c>
      <c r="H1781" s="7">
        <v>1779</v>
      </c>
      <c r="J1781" s="9">
        <f t="shared" si="27"/>
        <v>9.9134539732493934E-2</v>
      </c>
    </row>
    <row r="1782" spans="1:10" x14ac:dyDescent="0.25">
      <c r="A1782" t="s">
        <v>32</v>
      </c>
      <c r="B1782" s="24">
        <v>84.36</v>
      </c>
      <c r="C1782" s="24">
        <v>84.8</v>
      </c>
      <c r="D1782" s="24">
        <v>80.349999999999994</v>
      </c>
      <c r="E1782" s="24">
        <v>80.349999999999994</v>
      </c>
      <c r="F1782" s="24">
        <v>107080371</v>
      </c>
      <c r="G1782" s="24">
        <v>685592694</v>
      </c>
      <c r="H1782" s="7">
        <v>1780</v>
      </c>
      <c r="J1782" s="9">
        <f t="shared" si="27"/>
        <v>-4.7534376481744967E-2</v>
      </c>
    </row>
    <row r="1783" spans="1:10" x14ac:dyDescent="0.25">
      <c r="A1783" t="s">
        <v>31</v>
      </c>
      <c r="B1783" s="24">
        <v>80.22</v>
      </c>
      <c r="C1783" s="24">
        <v>83.95</v>
      </c>
      <c r="D1783" s="24">
        <v>79.680000000000007</v>
      </c>
      <c r="E1783" s="24">
        <v>81.790000000000006</v>
      </c>
      <c r="F1783" s="24">
        <v>103433722</v>
      </c>
      <c r="G1783" s="24">
        <v>698091183</v>
      </c>
      <c r="H1783" s="7">
        <v>1781</v>
      </c>
      <c r="J1783" s="9">
        <f t="shared" si="27"/>
        <v>1.9571179257043225E-2</v>
      </c>
    </row>
    <row r="1784" spans="1:10" x14ac:dyDescent="0.25">
      <c r="A1784" t="s">
        <v>30</v>
      </c>
      <c r="B1784" s="24">
        <v>81.84</v>
      </c>
      <c r="C1784" s="24">
        <v>83.1</v>
      </c>
      <c r="D1784" s="24">
        <v>78.62</v>
      </c>
      <c r="E1784" s="24">
        <v>79.06</v>
      </c>
      <c r="F1784" s="24">
        <v>108299749</v>
      </c>
      <c r="G1784" s="24">
        <v>674947452</v>
      </c>
      <c r="H1784" s="7">
        <v>1782</v>
      </c>
      <c r="J1784" s="9">
        <f t="shared" si="27"/>
        <v>-3.3968719452590432E-2</v>
      </c>
    </row>
    <row r="1785" spans="1:10" x14ac:dyDescent="0.25">
      <c r="A1785" t="s">
        <v>29</v>
      </c>
      <c r="B1785" s="24">
        <v>79.16</v>
      </c>
      <c r="C1785" s="24">
        <v>81.260000000000005</v>
      </c>
      <c r="D1785" s="24">
        <v>78.319999999999993</v>
      </c>
      <c r="E1785" s="24">
        <v>81.05</v>
      </c>
      <c r="F1785" s="24">
        <v>88078738</v>
      </c>
      <c r="G1785" s="24">
        <v>692537857</v>
      </c>
      <c r="H1785" s="7">
        <v>1783</v>
      </c>
      <c r="J1785" s="9">
        <f t="shared" si="27"/>
        <v>2.3875694795351194E-2</v>
      </c>
    </row>
    <row r="1786" spans="1:10" x14ac:dyDescent="0.25">
      <c r="A1786" t="s">
        <v>28</v>
      </c>
      <c r="B1786" s="24">
        <v>81.31</v>
      </c>
      <c r="C1786" s="24">
        <v>84.55</v>
      </c>
      <c r="D1786" s="24">
        <v>80.58</v>
      </c>
      <c r="E1786" s="24">
        <v>84</v>
      </c>
      <c r="F1786" s="24">
        <v>97837934</v>
      </c>
      <c r="G1786" s="24">
        <v>717906996</v>
      </c>
      <c r="H1786" s="7">
        <v>1784</v>
      </c>
      <c r="J1786" s="9">
        <f t="shared" si="27"/>
        <v>3.3083261591440136E-2</v>
      </c>
    </row>
    <row r="1787" spans="1:10" x14ac:dyDescent="0.25">
      <c r="A1787" t="s">
        <v>27</v>
      </c>
      <c r="B1787" s="24">
        <v>83.9</v>
      </c>
      <c r="C1787" s="24">
        <v>84.63</v>
      </c>
      <c r="D1787" s="24">
        <v>80.510000000000005</v>
      </c>
      <c r="E1787" s="24">
        <v>80.86</v>
      </c>
      <c r="F1787" s="24">
        <v>107808623</v>
      </c>
      <c r="G1787" s="24">
        <v>691215796</v>
      </c>
      <c r="H1787" s="7">
        <v>1785</v>
      </c>
      <c r="J1787" s="9">
        <f t="shared" si="27"/>
        <v>-3.6233611442193156E-2</v>
      </c>
    </row>
    <row r="1788" spans="1:10" x14ac:dyDescent="0.25">
      <c r="A1788" t="s">
        <v>26</v>
      </c>
      <c r="B1788" s="24">
        <v>80.88</v>
      </c>
      <c r="C1788" s="24">
        <v>82.93</v>
      </c>
      <c r="D1788" s="24">
        <v>79.599999999999994</v>
      </c>
      <c r="E1788" s="24">
        <v>81.2</v>
      </c>
      <c r="F1788" s="24">
        <v>88034486</v>
      </c>
      <c r="G1788" s="24">
        <v>694238320</v>
      </c>
      <c r="H1788" s="7">
        <v>1786</v>
      </c>
      <c r="J1788" s="9">
        <f t="shared" si="27"/>
        <v>3.9564787339268969E-3</v>
      </c>
    </row>
    <row r="1789" spans="1:10" x14ac:dyDescent="0.25">
      <c r="A1789" t="s">
        <v>25</v>
      </c>
      <c r="B1789" s="24">
        <v>81.02</v>
      </c>
      <c r="C1789" s="24">
        <v>82.1</v>
      </c>
      <c r="D1789" s="24">
        <v>80.27</v>
      </c>
      <c r="E1789" s="24">
        <v>80.61</v>
      </c>
      <c r="F1789" s="24">
        <v>116893026</v>
      </c>
      <c r="G1789" s="24">
        <v>689352809</v>
      </c>
      <c r="H1789" s="7">
        <v>1787</v>
      </c>
      <c r="J1789" s="9">
        <f t="shared" si="27"/>
        <v>-5.0604788941001804E-3</v>
      </c>
    </row>
    <row r="1790" spans="1:10" x14ac:dyDescent="0.25">
      <c r="A1790" t="s">
        <v>24</v>
      </c>
      <c r="B1790" s="24">
        <v>80.58</v>
      </c>
      <c r="C1790" s="24">
        <v>86.31</v>
      </c>
      <c r="D1790" s="24">
        <v>79.87</v>
      </c>
      <c r="E1790" s="24">
        <v>85.84</v>
      </c>
      <c r="F1790" s="24">
        <v>108093796</v>
      </c>
      <c r="G1790" s="24">
        <v>734199904</v>
      </c>
      <c r="H1790" s="7">
        <v>1788</v>
      </c>
      <c r="J1790" s="9">
        <f t="shared" si="27"/>
        <v>6.5276743608836008E-2</v>
      </c>
    </row>
    <row r="1791" spans="1:10" x14ac:dyDescent="0.25">
      <c r="A1791" t="s">
        <v>23</v>
      </c>
      <c r="B1791" s="24">
        <v>86</v>
      </c>
      <c r="C1791" s="24">
        <v>86.72</v>
      </c>
      <c r="D1791" s="24">
        <v>82.89</v>
      </c>
      <c r="E1791" s="24">
        <v>83.34</v>
      </c>
      <c r="F1791" s="24">
        <v>115327298</v>
      </c>
      <c r="G1791" s="24">
        <v>713013313</v>
      </c>
      <c r="H1791" s="7">
        <v>1789</v>
      </c>
      <c r="J1791" s="9">
        <f t="shared" si="27"/>
        <v>-3.0930232558139495E-2</v>
      </c>
    </row>
    <row r="1792" spans="1:10" x14ac:dyDescent="0.25">
      <c r="A1792" t="s">
        <v>22</v>
      </c>
      <c r="B1792" s="24">
        <v>83.45</v>
      </c>
      <c r="C1792" s="24">
        <v>84.13</v>
      </c>
      <c r="D1792" s="24">
        <v>80.98</v>
      </c>
      <c r="E1792" s="24">
        <v>81.680000000000007</v>
      </c>
      <c r="F1792" s="24">
        <v>97001749</v>
      </c>
      <c r="G1792" s="24">
        <v>698952596</v>
      </c>
      <c r="H1792" s="7">
        <v>1790</v>
      </c>
      <c r="J1792" s="9">
        <f t="shared" si="27"/>
        <v>-2.1210305572198874E-2</v>
      </c>
    </row>
    <row r="1793" spans="1:10" x14ac:dyDescent="0.25">
      <c r="A1793" t="s">
        <v>21</v>
      </c>
      <c r="B1793" s="24">
        <v>81.680000000000007</v>
      </c>
      <c r="C1793" s="24">
        <v>87.31</v>
      </c>
      <c r="D1793" s="24">
        <v>81.53</v>
      </c>
      <c r="E1793" s="24">
        <v>85.8</v>
      </c>
      <c r="F1793" s="24">
        <v>107500924</v>
      </c>
      <c r="G1793" s="24">
        <v>734366601</v>
      </c>
      <c r="H1793" s="7">
        <v>1791</v>
      </c>
      <c r="J1793" s="9">
        <f t="shared" si="27"/>
        <v>5.0440744368266281E-2</v>
      </c>
    </row>
    <row r="1794" spans="1:10" x14ac:dyDescent="0.25">
      <c r="A1794" t="s">
        <v>20</v>
      </c>
      <c r="B1794" s="24">
        <v>85.85</v>
      </c>
      <c r="C1794" s="24">
        <v>86.57</v>
      </c>
      <c r="D1794" s="24">
        <v>71.92</v>
      </c>
      <c r="E1794" s="24">
        <v>73.78</v>
      </c>
      <c r="F1794" s="24">
        <v>136869558</v>
      </c>
      <c r="G1794" s="24">
        <v>631644094</v>
      </c>
      <c r="H1794" s="7">
        <v>1792</v>
      </c>
      <c r="J1794" s="9">
        <f t="shared" si="27"/>
        <v>-0.14059405940594052</v>
      </c>
    </row>
    <row r="1795" spans="1:10" x14ac:dyDescent="0.25">
      <c r="A1795" t="s">
        <v>19</v>
      </c>
      <c r="B1795" s="24">
        <v>73.61</v>
      </c>
      <c r="C1795" s="24">
        <v>75.150000000000006</v>
      </c>
      <c r="D1795" s="24">
        <v>72.8</v>
      </c>
      <c r="E1795" s="24">
        <v>73.78</v>
      </c>
      <c r="F1795" s="24">
        <v>115955105</v>
      </c>
      <c r="G1795" s="24">
        <v>631783615</v>
      </c>
      <c r="H1795" s="7">
        <v>1793</v>
      </c>
      <c r="J1795" s="9">
        <f t="shared" si="27"/>
        <v>2.3094688221709241E-3</v>
      </c>
    </row>
    <row r="1796" spans="1:10" x14ac:dyDescent="0.25">
      <c r="A1796" t="s">
        <v>18</v>
      </c>
      <c r="B1796" s="24">
        <v>73.88</v>
      </c>
      <c r="C1796" s="24">
        <v>74.61</v>
      </c>
      <c r="D1796" s="24">
        <v>72.989999999999995</v>
      </c>
      <c r="E1796" s="24">
        <v>73.61</v>
      </c>
      <c r="F1796" s="24">
        <v>123278278</v>
      </c>
      <c r="G1796" s="24">
        <v>630439544</v>
      </c>
      <c r="H1796" s="7">
        <v>1794</v>
      </c>
      <c r="J1796" s="9">
        <f t="shared" ref="J1796:J1810" si="28">(E1796-B1796)/B1796</f>
        <v>-3.6545749864644833E-3</v>
      </c>
    </row>
    <row r="1797" spans="1:10" x14ac:dyDescent="0.25">
      <c r="A1797" t="s">
        <v>17</v>
      </c>
      <c r="B1797" s="24">
        <v>73.61</v>
      </c>
      <c r="C1797" s="24">
        <v>74.349999999999994</v>
      </c>
      <c r="D1797" s="24">
        <v>69.36</v>
      </c>
      <c r="E1797" s="24">
        <v>70.260000000000005</v>
      </c>
      <c r="F1797" s="24">
        <v>128458987</v>
      </c>
      <c r="G1797" s="24">
        <v>601912036</v>
      </c>
      <c r="H1797" s="7">
        <v>1795</v>
      </c>
      <c r="J1797" s="9">
        <f t="shared" si="28"/>
        <v>-4.5510120907485317E-2</v>
      </c>
    </row>
    <row r="1798" spans="1:10" x14ac:dyDescent="0.25">
      <c r="A1798" t="s">
        <v>16</v>
      </c>
      <c r="B1798" s="24">
        <v>70.430000000000007</v>
      </c>
      <c r="C1798" s="24">
        <v>74.400000000000006</v>
      </c>
      <c r="D1798" s="24">
        <v>69.75</v>
      </c>
      <c r="E1798" s="24">
        <v>72.98</v>
      </c>
      <c r="F1798" s="24">
        <v>137162317</v>
      </c>
      <c r="G1798" s="24">
        <v>625302585</v>
      </c>
      <c r="H1798" s="7">
        <v>1796</v>
      </c>
      <c r="J1798" s="9">
        <f t="shared" si="28"/>
        <v>3.6206162146812396E-2</v>
      </c>
    </row>
    <row r="1799" spans="1:10" x14ac:dyDescent="0.25">
      <c r="A1799" t="s">
        <v>15</v>
      </c>
      <c r="B1799" s="24">
        <v>72.900000000000006</v>
      </c>
      <c r="C1799" s="24">
        <v>73.27</v>
      </c>
      <c r="D1799" s="24">
        <v>69.849999999999994</v>
      </c>
      <c r="E1799" s="24">
        <v>70.72</v>
      </c>
      <c r="F1799" s="24">
        <v>170689876</v>
      </c>
      <c r="G1799" s="24">
        <v>606097142</v>
      </c>
      <c r="H1799" s="7">
        <v>1797</v>
      </c>
      <c r="J1799" s="9">
        <f t="shared" si="28"/>
        <v>-2.9903978052126291E-2</v>
      </c>
    </row>
    <row r="1800" spans="1:10" x14ac:dyDescent="0.25">
      <c r="A1800" t="s">
        <v>14</v>
      </c>
      <c r="B1800" s="24">
        <v>70.64</v>
      </c>
      <c r="C1800" s="24">
        <v>72.540000000000006</v>
      </c>
      <c r="D1800" s="24">
        <v>70.22</v>
      </c>
      <c r="E1800" s="24">
        <v>71.28</v>
      </c>
      <c r="F1800" s="24">
        <v>157274044</v>
      </c>
      <c r="G1800" s="24">
        <v>611007487</v>
      </c>
      <c r="H1800" s="7">
        <v>1798</v>
      </c>
      <c r="J1800" s="9">
        <f t="shared" si="28"/>
        <v>9.0600226500566327E-3</v>
      </c>
    </row>
    <row r="1801" spans="1:10" x14ac:dyDescent="0.25">
      <c r="A1801" t="s">
        <v>13</v>
      </c>
      <c r="B1801" s="24">
        <v>71.56</v>
      </c>
      <c r="C1801" s="24">
        <v>72.61</v>
      </c>
      <c r="D1801" s="24">
        <v>70.62</v>
      </c>
      <c r="E1801" s="24">
        <v>72.41</v>
      </c>
      <c r="F1801" s="24">
        <v>160688846</v>
      </c>
      <c r="G1801" s="24">
        <v>620807031</v>
      </c>
      <c r="H1801" s="7">
        <v>1799</v>
      </c>
      <c r="J1801" s="9">
        <f t="shared" si="28"/>
        <v>1.1878144214644974E-2</v>
      </c>
    </row>
    <row r="1802" spans="1:10" x14ac:dyDescent="0.25">
      <c r="A1802" t="s">
        <v>12</v>
      </c>
      <c r="B1802" s="24">
        <v>72.41</v>
      </c>
      <c r="C1802" s="24">
        <v>72.67</v>
      </c>
      <c r="D1802" s="24">
        <v>71.09</v>
      </c>
      <c r="E1802" s="24">
        <v>71.61</v>
      </c>
      <c r="F1802" s="24">
        <v>198778864</v>
      </c>
      <c r="G1802" s="24">
        <v>614067356</v>
      </c>
      <c r="H1802" s="7">
        <v>1800</v>
      </c>
      <c r="J1802" s="9">
        <f t="shared" si="28"/>
        <v>-1.1048197762739914E-2</v>
      </c>
    </row>
    <row r="1803" spans="1:10" x14ac:dyDescent="0.25">
      <c r="A1803" t="s">
        <v>11</v>
      </c>
      <c r="B1803" s="24">
        <v>71.72</v>
      </c>
      <c r="C1803" s="24">
        <v>74.489999999999995</v>
      </c>
      <c r="D1803" s="24">
        <v>71.569999999999993</v>
      </c>
      <c r="E1803" s="24">
        <v>73.97</v>
      </c>
      <c r="F1803" s="24">
        <v>173266129</v>
      </c>
      <c r="G1803" s="24">
        <v>634435314</v>
      </c>
      <c r="H1803" s="7">
        <v>1801</v>
      </c>
      <c r="J1803" s="9">
        <f t="shared" si="28"/>
        <v>3.1372002230897936E-2</v>
      </c>
    </row>
    <row r="1804" spans="1:10" x14ac:dyDescent="0.25">
      <c r="A1804" t="s">
        <v>10</v>
      </c>
      <c r="B1804" s="24">
        <v>73.87</v>
      </c>
      <c r="C1804" s="24">
        <v>74.03</v>
      </c>
      <c r="D1804" s="24">
        <v>69.31</v>
      </c>
      <c r="E1804" s="24">
        <v>69.89</v>
      </c>
      <c r="F1804" s="24">
        <v>242808317</v>
      </c>
      <c r="G1804" s="24">
        <v>599612574</v>
      </c>
      <c r="H1804" s="7">
        <v>1802</v>
      </c>
      <c r="J1804" s="9">
        <f t="shared" si="28"/>
        <v>-5.3878435088669331E-2</v>
      </c>
    </row>
    <row r="1805" spans="1:10" x14ac:dyDescent="0.25">
      <c r="A1805" t="s">
        <v>9</v>
      </c>
      <c r="B1805" s="24">
        <v>70.040000000000006</v>
      </c>
      <c r="C1805" s="24">
        <v>70.349999999999994</v>
      </c>
      <c r="D1805" s="24">
        <v>69.12</v>
      </c>
      <c r="E1805" s="24">
        <v>69.91</v>
      </c>
      <c r="F1805" s="24">
        <v>163197554</v>
      </c>
      <c r="G1805" s="24">
        <v>599881626</v>
      </c>
      <c r="H1805" s="7">
        <v>1803</v>
      </c>
      <c r="J1805" s="9">
        <f t="shared" si="28"/>
        <v>-1.8560822387208688E-3</v>
      </c>
    </row>
    <row r="1806" spans="1:10" x14ac:dyDescent="0.25">
      <c r="A1806" t="s">
        <v>8</v>
      </c>
      <c r="B1806" s="24">
        <v>69.92</v>
      </c>
      <c r="C1806" s="24">
        <v>72.31</v>
      </c>
      <c r="D1806" s="24">
        <v>69.42</v>
      </c>
      <c r="E1806" s="24">
        <v>71.72</v>
      </c>
      <c r="F1806" s="24">
        <v>138943879</v>
      </c>
      <c r="G1806" s="24">
        <v>615524471</v>
      </c>
      <c r="H1806" s="7">
        <v>1804</v>
      </c>
      <c r="J1806" s="9">
        <f t="shared" si="28"/>
        <v>2.5743707093821469E-2</v>
      </c>
    </row>
    <row r="1807" spans="1:10" x14ac:dyDescent="0.25">
      <c r="A1807" t="s">
        <v>7</v>
      </c>
      <c r="B1807" s="24">
        <v>71.78</v>
      </c>
      <c r="C1807" s="24">
        <v>73.680000000000007</v>
      </c>
      <c r="D1807" s="24">
        <v>70.44</v>
      </c>
      <c r="E1807" s="24">
        <v>71.069999999999993</v>
      </c>
      <c r="F1807" s="24">
        <v>173653586</v>
      </c>
      <c r="G1807" s="24">
        <v>610130559</v>
      </c>
      <c r="H1807" s="7">
        <v>1805</v>
      </c>
      <c r="J1807" s="9">
        <f t="shared" si="28"/>
        <v>-9.8913346336027847E-3</v>
      </c>
    </row>
    <row r="1808" spans="1:10" x14ac:dyDescent="0.25">
      <c r="A1808" t="s">
        <v>6</v>
      </c>
      <c r="B1808" s="24">
        <v>71.069999999999993</v>
      </c>
      <c r="C1808" s="24">
        <v>74.13</v>
      </c>
      <c r="D1808" s="24">
        <v>70.599999999999994</v>
      </c>
      <c r="E1808" s="24">
        <v>73.06</v>
      </c>
      <c r="F1808" s="24">
        <v>165476902</v>
      </c>
      <c r="G1808" s="24">
        <v>627345653</v>
      </c>
      <c r="H1808" s="7">
        <v>1806</v>
      </c>
      <c r="J1808" s="9">
        <f t="shared" si="28"/>
        <v>2.8000562825383556E-2</v>
      </c>
    </row>
    <row r="1809" spans="1:10" x14ac:dyDescent="0.25">
      <c r="A1809" t="s">
        <v>5</v>
      </c>
      <c r="B1809" s="24">
        <v>73.239999999999995</v>
      </c>
      <c r="C1809" s="24">
        <v>74.47</v>
      </c>
      <c r="D1809" s="24">
        <v>73.17</v>
      </c>
      <c r="E1809" s="24">
        <v>73.83</v>
      </c>
      <c r="F1809" s="24">
        <v>170704889</v>
      </c>
      <c r="G1809" s="24">
        <v>634060854</v>
      </c>
      <c r="H1809" s="7">
        <v>1807</v>
      </c>
      <c r="J1809" s="9">
        <f t="shared" si="28"/>
        <v>8.0557072637903251E-3</v>
      </c>
    </row>
    <row r="1810" spans="1:10" x14ac:dyDescent="0.25">
      <c r="A1810" t="s">
        <v>103</v>
      </c>
      <c r="B1810" s="24">
        <v>73.790000000000006</v>
      </c>
      <c r="C1810" s="24">
        <v>74.75</v>
      </c>
      <c r="D1810" s="24">
        <v>73.510000000000005</v>
      </c>
      <c r="E1810" s="24">
        <v>74.16</v>
      </c>
      <c r="F1810" s="24">
        <v>160830169</v>
      </c>
      <c r="G1810" s="24">
        <v>637016967</v>
      </c>
      <c r="H1810" s="7">
        <v>1808</v>
      </c>
      <c r="J1810" s="9">
        <f t="shared" si="28"/>
        <v>5.0142295704023619E-3</v>
      </c>
    </row>
  </sheetData>
  <sortState ref="A3:H1810">
    <sortCondition ref="H3:H181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2:J1638"/>
  <sheetViews>
    <sheetView topLeftCell="A517" workbookViewId="0">
      <selection activeCell="B517" sqref="B1:G1048576"/>
    </sheetView>
  </sheetViews>
  <sheetFormatPr defaultRowHeight="15" x14ac:dyDescent="0.25"/>
  <cols>
    <col min="1" max="1" width="12.140625" bestFit="1" customWidth="1"/>
    <col min="2" max="5" width="9.28515625" style="24" bestFit="1" customWidth="1"/>
    <col min="6" max="6" width="18.42578125" style="24" bestFit="1" customWidth="1"/>
    <col min="7" max="7" width="19.42578125" style="24" bestFit="1" customWidth="1"/>
    <col min="8" max="8" width="11" style="1" bestFit="1" customWidth="1"/>
  </cols>
  <sheetData>
    <row r="2" spans="1:10" x14ac:dyDescent="0.25">
      <c r="A2" t="s">
        <v>96</v>
      </c>
      <c r="B2" s="24" t="s">
        <v>97</v>
      </c>
      <c r="C2" s="24" t="s">
        <v>98</v>
      </c>
      <c r="D2" s="24" t="s">
        <v>99</v>
      </c>
      <c r="E2" s="24" t="s">
        <v>100</v>
      </c>
      <c r="F2" s="24" t="s">
        <v>101</v>
      </c>
      <c r="G2" s="24" t="s">
        <v>102</v>
      </c>
    </row>
    <row r="3" spans="1:10" x14ac:dyDescent="0.25">
      <c r="A3" t="s">
        <v>1650</v>
      </c>
      <c r="B3" s="24">
        <v>2.9759999999999999E-3</v>
      </c>
      <c r="C3" s="24">
        <v>3.3869999999999998E-3</v>
      </c>
      <c r="D3" s="24">
        <v>2.349E-3</v>
      </c>
      <c r="E3" s="24">
        <v>2.4399999999999999E-3</v>
      </c>
      <c r="F3" s="24">
        <v>30316</v>
      </c>
      <c r="G3" s="24">
        <v>767679</v>
      </c>
      <c r="H3" s="7">
        <v>1</v>
      </c>
      <c r="J3" s="10">
        <f>(E3-B3)/B3</f>
        <v>-0.18010752688172044</v>
      </c>
    </row>
    <row r="4" spans="1:10" x14ac:dyDescent="0.25">
      <c r="A4" t="s">
        <v>1649</v>
      </c>
      <c r="B4" s="24">
        <v>2.3730000000000001E-3</v>
      </c>
      <c r="C4" s="24">
        <v>3.4020000000000001E-3</v>
      </c>
      <c r="D4" s="24">
        <v>2.2659999999999998E-3</v>
      </c>
      <c r="E4" s="24">
        <v>2.6570000000000001E-3</v>
      </c>
      <c r="F4" s="24">
        <v>35820</v>
      </c>
      <c r="G4" s="24">
        <v>966370</v>
      </c>
      <c r="H4" s="7">
        <v>2</v>
      </c>
      <c r="J4" s="10">
        <f t="shared" ref="J4:J67" si="0">(E4-B4)/B4</f>
        <v>0.1196797302991993</v>
      </c>
    </row>
    <row r="5" spans="1:10" x14ac:dyDescent="0.25">
      <c r="A5" t="s">
        <v>1648</v>
      </c>
      <c r="B5" s="24">
        <v>2.686E-3</v>
      </c>
      <c r="C5" s="24">
        <v>3.042E-3</v>
      </c>
      <c r="D5" s="24">
        <v>2.4550000000000002E-3</v>
      </c>
      <c r="E5" s="24">
        <v>2.5010000000000002E-3</v>
      </c>
      <c r="F5" s="24">
        <v>142864</v>
      </c>
      <c r="G5" s="24">
        <v>1079148</v>
      </c>
      <c r="H5" s="7">
        <v>3</v>
      </c>
      <c r="J5" s="10">
        <f t="shared" si="0"/>
        <v>-6.8875651526433296E-2</v>
      </c>
    </row>
    <row r="6" spans="1:10" x14ac:dyDescent="0.25">
      <c r="A6" t="s">
        <v>1647</v>
      </c>
      <c r="B6" s="24">
        <v>2.493E-3</v>
      </c>
      <c r="C6" s="24">
        <v>3.2429999999999998E-3</v>
      </c>
      <c r="D6" s="24">
        <v>2.493E-3</v>
      </c>
      <c r="E6" s="24">
        <v>2.8809999999999999E-3</v>
      </c>
      <c r="F6" s="24">
        <v>93708</v>
      </c>
      <c r="G6" s="24">
        <v>1260109</v>
      </c>
      <c r="H6" s="7">
        <v>4</v>
      </c>
      <c r="J6" s="10">
        <f t="shared" si="0"/>
        <v>0.1556357801845166</v>
      </c>
    </row>
    <row r="7" spans="1:10" x14ac:dyDescent="0.25">
      <c r="A7" t="s">
        <v>1646</v>
      </c>
      <c r="B7" s="24">
        <v>2.8839999999999998E-3</v>
      </c>
      <c r="C7" s="24">
        <v>3.7100000000000002E-3</v>
      </c>
      <c r="D7" s="24">
        <v>2.8730000000000001E-3</v>
      </c>
      <c r="E7" s="24">
        <v>3.4810000000000002E-3</v>
      </c>
      <c r="F7" s="24">
        <v>233579</v>
      </c>
      <c r="G7" s="24">
        <v>1645185</v>
      </c>
      <c r="H7" s="7">
        <v>5</v>
      </c>
      <c r="J7" s="10">
        <f t="shared" si="0"/>
        <v>0.20700416088765616</v>
      </c>
    </row>
    <row r="8" spans="1:10" x14ac:dyDescent="0.25">
      <c r="A8" t="s">
        <v>1645</v>
      </c>
      <c r="B8" s="24">
        <v>3.4970000000000001E-3</v>
      </c>
      <c r="C8" s="24">
        <v>7.62E-3</v>
      </c>
      <c r="D8" s="24">
        <v>3.3630000000000001E-3</v>
      </c>
      <c r="E8" s="24">
        <v>4.3030000000000004E-3</v>
      </c>
      <c r="F8" s="24">
        <v>352737</v>
      </c>
      <c r="G8" s="24">
        <v>2216012</v>
      </c>
      <c r="H8" s="7">
        <v>6</v>
      </c>
      <c r="J8" s="10">
        <f t="shared" si="0"/>
        <v>0.23048327137546476</v>
      </c>
    </row>
    <row r="9" spans="1:10" x14ac:dyDescent="0.25">
      <c r="A9" t="s">
        <v>1644</v>
      </c>
      <c r="B9" s="24">
        <v>4.5659999999999997E-3</v>
      </c>
      <c r="C9" s="24">
        <v>5.0650000000000001E-3</v>
      </c>
      <c r="D9" s="24">
        <v>3.591E-3</v>
      </c>
      <c r="E9" s="24">
        <v>3.591E-3</v>
      </c>
      <c r="F9" s="24">
        <v>479942</v>
      </c>
      <c r="G9" s="24">
        <v>2273974</v>
      </c>
      <c r="H9" s="7">
        <v>7</v>
      </c>
      <c r="J9" s="10">
        <f t="shared" si="0"/>
        <v>-0.21353482260183965</v>
      </c>
    </row>
    <row r="10" spans="1:10" x14ac:dyDescent="0.25">
      <c r="A10" t="s">
        <v>1643</v>
      </c>
      <c r="B10" s="24">
        <v>3.5920000000000001E-3</v>
      </c>
      <c r="C10" s="24">
        <v>3.679E-3</v>
      </c>
      <c r="D10" s="24">
        <v>2.503E-3</v>
      </c>
      <c r="E10" s="24">
        <v>2.6589999999999999E-3</v>
      </c>
      <c r="F10" s="24">
        <v>345441</v>
      </c>
      <c r="G10" s="24">
        <v>2271970</v>
      </c>
      <c r="H10" s="7">
        <v>8</v>
      </c>
      <c r="J10" s="10">
        <f t="shared" si="0"/>
        <v>-0.25974387527839649</v>
      </c>
    </row>
    <row r="11" spans="1:10" x14ac:dyDescent="0.25">
      <c r="A11" t="s">
        <v>1642</v>
      </c>
      <c r="B11" s="24">
        <v>2.6189999999999998E-3</v>
      </c>
      <c r="C11" s="24">
        <v>3.215E-3</v>
      </c>
      <c r="D11" s="24">
        <v>2.5699999999999998E-3</v>
      </c>
      <c r="E11" s="24">
        <v>2.7729999999999999E-3</v>
      </c>
      <c r="F11" s="24">
        <v>256302</v>
      </c>
      <c r="G11" s="24">
        <v>2589318</v>
      </c>
      <c r="H11" s="7">
        <v>9</v>
      </c>
      <c r="J11" s="10">
        <f t="shared" si="0"/>
        <v>5.8801069110347486E-2</v>
      </c>
    </row>
    <row r="12" spans="1:10" x14ac:dyDescent="0.25">
      <c r="A12" t="s">
        <v>1641</v>
      </c>
      <c r="B12" s="24">
        <v>2.7629999999999998E-3</v>
      </c>
      <c r="C12" s="24">
        <v>2.8500000000000001E-3</v>
      </c>
      <c r="D12" s="24">
        <v>2.4819999999999998E-3</v>
      </c>
      <c r="E12" s="24">
        <v>2.5400000000000002E-3</v>
      </c>
      <c r="F12" s="24">
        <v>169177</v>
      </c>
      <c r="G12" s="24">
        <v>2487701</v>
      </c>
      <c r="H12" s="7">
        <v>10</v>
      </c>
      <c r="J12" s="10">
        <f t="shared" si="0"/>
        <v>-8.0709373868982873E-2</v>
      </c>
    </row>
    <row r="13" spans="1:10" x14ac:dyDescent="0.25">
      <c r="A13" t="s">
        <v>1640</v>
      </c>
      <c r="B13" s="24">
        <v>2.5660000000000001E-3</v>
      </c>
      <c r="C13" s="24">
        <v>2.6099999999999999E-3</v>
      </c>
      <c r="D13" s="24">
        <v>2.3570000000000002E-3</v>
      </c>
      <c r="E13" s="24">
        <v>2.4030000000000002E-3</v>
      </c>
      <c r="F13" s="24">
        <v>135243</v>
      </c>
      <c r="G13" s="24">
        <v>2431616</v>
      </c>
      <c r="H13" s="7">
        <v>11</v>
      </c>
      <c r="J13" s="10">
        <f t="shared" si="0"/>
        <v>-6.3522992985190929E-2</v>
      </c>
    </row>
    <row r="14" spans="1:10" x14ac:dyDescent="0.25">
      <c r="A14" t="s">
        <v>1639</v>
      </c>
      <c r="B14" s="24">
        <v>2.4009999999999999E-3</v>
      </c>
      <c r="C14" s="24">
        <v>2.532E-3</v>
      </c>
      <c r="D14" s="24">
        <v>2.2309999999999999E-3</v>
      </c>
      <c r="E14" s="24">
        <v>2.5249999999999999E-3</v>
      </c>
      <c r="F14" s="24">
        <v>116834</v>
      </c>
      <c r="G14" s="24">
        <v>2594831</v>
      </c>
      <c r="H14" s="7">
        <v>12</v>
      </c>
      <c r="J14" s="10">
        <f t="shared" si="0"/>
        <v>5.1645147855060386E-2</v>
      </c>
    </row>
    <row r="15" spans="1:10" x14ac:dyDescent="0.25">
      <c r="A15" t="s">
        <v>1638</v>
      </c>
      <c r="B15" s="24">
        <v>2.5070000000000001E-3</v>
      </c>
      <c r="C15" s="24">
        <v>2.545E-3</v>
      </c>
      <c r="D15" s="24">
        <v>2.2989999999999998E-3</v>
      </c>
      <c r="E15" s="24">
        <v>2.3370000000000001E-3</v>
      </c>
      <c r="F15" s="24">
        <v>61889</v>
      </c>
      <c r="G15" s="24">
        <v>2421905</v>
      </c>
      <c r="H15" s="7">
        <v>13</v>
      </c>
      <c r="J15" s="10">
        <f t="shared" si="0"/>
        <v>-6.7810131631431986E-2</v>
      </c>
    </row>
    <row r="16" spans="1:10" x14ac:dyDescent="0.25">
      <c r="A16" t="s">
        <v>1637</v>
      </c>
      <c r="B16" s="24">
        <v>2.336E-3</v>
      </c>
      <c r="C16" s="24">
        <v>2.3679999999999999E-3</v>
      </c>
      <c r="D16" s="24">
        <v>1.928E-3</v>
      </c>
      <c r="E16" s="24">
        <v>2.0249999999999999E-3</v>
      </c>
      <c r="F16" s="24">
        <v>104237</v>
      </c>
      <c r="G16" s="24">
        <v>2111935</v>
      </c>
      <c r="H16" s="7">
        <v>14</v>
      </c>
      <c r="J16" s="10">
        <f t="shared" si="0"/>
        <v>-0.13313356164383566</v>
      </c>
    </row>
    <row r="17" spans="1:10" x14ac:dyDescent="0.25">
      <c r="A17" t="s">
        <v>1636</v>
      </c>
      <c r="B17" s="24">
        <v>2.0279999999999999E-3</v>
      </c>
      <c r="C17" s="24">
        <v>2.2239999999999998E-3</v>
      </c>
      <c r="D17" s="24">
        <v>1.9980000000000002E-3</v>
      </c>
      <c r="E17" s="24">
        <v>2.2239999999999998E-3</v>
      </c>
      <c r="F17" s="24">
        <v>66941</v>
      </c>
      <c r="G17" s="24">
        <v>2319685</v>
      </c>
      <c r="H17" s="7">
        <v>15</v>
      </c>
      <c r="J17" s="10">
        <f t="shared" si="0"/>
        <v>9.6646942800788962E-2</v>
      </c>
    </row>
    <row r="18" spans="1:10" x14ac:dyDescent="0.25">
      <c r="A18" t="s">
        <v>1635</v>
      </c>
      <c r="B18" s="24">
        <v>2.2230000000000001E-3</v>
      </c>
      <c r="C18" s="24">
        <v>2.5209999999999998E-3</v>
      </c>
      <c r="D18" s="24">
        <v>2.2209999999999999E-3</v>
      </c>
      <c r="E18" s="24">
        <v>2.496E-3</v>
      </c>
      <c r="F18" s="24">
        <v>96584</v>
      </c>
      <c r="G18" s="24">
        <v>2603229</v>
      </c>
      <c r="H18" s="7">
        <v>16</v>
      </c>
      <c r="J18" s="10">
        <f t="shared" si="0"/>
        <v>0.12280701754385956</v>
      </c>
    </row>
    <row r="19" spans="1:10" x14ac:dyDescent="0.25">
      <c r="A19" t="s">
        <v>1634</v>
      </c>
      <c r="B19" s="24">
        <v>2.4880000000000002E-3</v>
      </c>
      <c r="C19" s="24">
        <v>2.624E-3</v>
      </c>
      <c r="D19" s="24">
        <v>2.3289999999999999E-3</v>
      </c>
      <c r="E19" s="24">
        <v>2.3900000000000002E-3</v>
      </c>
      <c r="F19" s="24">
        <v>76029</v>
      </c>
      <c r="G19" s="24">
        <v>2493230</v>
      </c>
      <c r="H19" s="7">
        <v>17</v>
      </c>
      <c r="J19" s="10">
        <f t="shared" si="0"/>
        <v>-3.9389067524115751E-2</v>
      </c>
    </row>
    <row r="20" spans="1:10" x14ac:dyDescent="0.25">
      <c r="A20" t="s">
        <v>1633</v>
      </c>
      <c r="B20" s="24">
        <v>2.392E-3</v>
      </c>
      <c r="C20" s="24">
        <v>2.408E-3</v>
      </c>
      <c r="D20" s="24">
        <v>2.2720000000000001E-3</v>
      </c>
      <c r="E20" s="24">
        <v>2.3549999999999999E-3</v>
      </c>
      <c r="F20" s="24">
        <v>50589</v>
      </c>
      <c r="G20" s="24">
        <v>2456523</v>
      </c>
      <c r="H20" s="7">
        <v>18</v>
      </c>
      <c r="J20" s="10">
        <f t="shared" si="0"/>
        <v>-1.5468227424749223E-2</v>
      </c>
    </row>
    <row r="21" spans="1:10" x14ac:dyDescent="0.25">
      <c r="A21" t="s">
        <v>1632</v>
      </c>
      <c r="B21" s="24">
        <v>2.3579999999999999E-3</v>
      </c>
      <c r="C21" s="24">
        <v>2.3879999999999999E-3</v>
      </c>
      <c r="D21" s="24">
        <v>2.222E-3</v>
      </c>
      <c r="E21" s="24">
        <v>2.2369999999999998E-3</v>
      </c>
      <c r="F21" s="24">
        <v>43776</v>
      </c>
      <c r="G21" s="24">
        <v>2333756</v>
      </c>
      <c r="H21" s="7">
        <v>19</v>
      </c>
      <c r="J21" s="10">
        <f t="shared" si="0"/>
        <v>-5.131467345207804E-2</v>
      </c>
    </row>
    <row r="22" spans="1:10" x14ac:dyDescent="0.25">
      <c r="A22" t="s">
        <v>1631</v>
      </c>
      <c r="B22" s="24">
        <v>2.2369999999999998E-3</v>
      </c>
      <c r="C22" s="24">
        <v>2.2929999999999999E-3</v>
      </c>
      <c r="D22" s="24">
        <v>2.2009999999999998E-3</v>
      </c>
      <c r="E22" s="24">
        <v>2.232E-3</v>
      </c>
      <c r="F22" s="24">
        <v>37470</v>
      </c>
      <c r="G22" s="24">
        <v>2328447</v>
      </c>
      <c r="H22" s="7">
        <v>20</v>
      </c>
      <c r="J22" s="10">
        <f t="shared" si="0"/>
        <v>-2.2351363433168515E-3</v>
      </c>
    </row>
    <row r="23" spans="1:10" x14ac:dyDescent="0.25">
      <c r="A23" t="s">
        <v>1630</v>
      </c>
      <c r="B23" s="24">
        <v>2.2360000000000001E-3</v>
      </c>
      <c r="C23" s="24">
        <v>2.2420000000000001E-3</v>
      </c>
      <c r="D23" s="24">
        <v>2.1749999999999999E-3</v>
      </c>
      <c r="E23" s="24">
        <v>2.2209999999999999E-3</v>
      </c>
      <c r="F23" s="24">
        <v>38512</v>
      </c>
      <c r="G23" s="24">
        <v>2316639</v>
      </c>
      <c r="H23" s="7">
        <v>21</v>
      </c>
      <c r="J23" s="10">
        <f t="shared" si="0"/>
        <v>-6.7084078711986831E-3</v>
      </c>
    </row>
    <row r="24" spans="1:10" x14ac:dyDescent="0.25">
      <c r="A24" t="s">
        <v>1629</v>
      </c>
      <c r="B24" s="24">
        <v>2.2209999999999999E-3</v>
      </c>
      <c r="C24" s="24">
        <v>2.3379999999999998E-3</v>
      </c>
      <c r="D24" s="24">
        <v>2.2209999999999999E-3</v>
      </c>
      <c r="E24" s="24">
        <v>2.3149999999999998E-3</v>
      </c>
      <c r="F24" s="24">
        <v>99823</v>
      </c>
      <c r="G24" s="24">
        <v>2414349</v>
      </c>
      <c r="H24" s="7">
        <v>22</v>
      </c>
      <c r="J24" s="10">
        <f t="shared" si="0"/>
        <v>4.2323277802791492E-2</v>
      </c>
    </row>
    <row r="25" spans="1:10" x14ac:dyDescent="0.25">
      <c r="A25" t="s">
        <v>1628</v>
      </c>
      <c r="B25" s="24">
        <v>2.281E-3</v>
      </c>
      <c r="C25" s="24">
        <v>2.3280000000000002E-3</v>
      </c>
      <c r="D25" s="24">
        <v>2.2680000000000001E-3</v>
      </c>
      <c r="E25" s="24">
        <v>2.2729999999999998E-3</v>
      </c>
      <c r="F25" s="24">
        <v>60132</v>
      </c>
      <c r="G25" s="24">
        <v>2371028</v>
      </c>
      <c r="H25" s="7">
        <v>23</v>
      </c>
      <c r="J25" s="10">
        <f t="shared" si="0"/>
        <v>-3.5072336694433118E-3</v>
      </c>
    </row>
    <row r="26" spans="1:10" x14ac:dyDescent="0.25">
      <c r="A26" t="s">
        <v>1627</v>
      </c>
      <c r="B26" s="24">
        <v>2.2699999999999999E-3</v>
      </c>
      <c r="C26" s="24">
        <v>2.3159999999999999E-3</v>
      </c>
      <c r="D26" s="24">
        <v>2.1090000000000002E-3</v>
      </c>
      <c r="E26" s="24">
        <v>2.1800000000000001E-3</v>
      </c>
      <c r="F26" s="24">
        <v>90044</v>
      </c>
      <c r="G26" s="24">
        <v>2274496</v>
      </c>
      <c r="H26" s="7">
        <v>24</v>
      </c>
      <c r="J26" s="10">
        <f t="shared" si="0"/>
        <v>-3.9647577092510926E-2</v>
      </c>
    </row>
    <row r="27" spans="1:10" x14ac:dyDescent="0.25">
      <c r="A27" t="s">
        <v>1626</v>
      </c>
      <c r="B27" s="24">
        <v>2.1840000000000002E-3</v>
      </c>
      <c r="C27" s="24">
        <v>2.2569999999999999E-3</v>
      </c>
      <c r="D27" s="24">
        <v>2.1640000000000001E-3</v>
      </c>
      <c r="E27" s="24">
        <v>2.2109999999999999E-3</v>
      </c>
      <c r="F27" s="24">
        <v>43049</v>
      </c>
      <c r="G27" s="24">
        <v>2305894</v>
      </c>
      <c r="H27" s="7">
        <v>25</v>
      </c>
      <c r="J27" s="10">
        <f t="shared" si="0"/>
        <v>1.2362637362637215E-2</v>
      </c>
    </row>
    <row r="28" spans="1:10" x14ac:dyDescent="0.25">
      <c r="A28" t="s">
        <v>1625</v>
      </c>
      <c r="B28" s="24">
        <v>2.2179999999999999E-3</v>
      </c>
      <c r="C28" s="24">
        <v>2.2399999999999998E-3</v>
      </c>
      <c r="D28" s="24">
        <v>2.186E-3</v>
      </c>
      <c r="E28" s="24">
        <v>2.1949999999999999E-3</v>
      </c>
      <c r="F28" s="24">
        <v>39116</v>
      </c>
      <c r="G28" s="24">
        <v>2290049</v>
      </c>
      <c r="H28" s="7">
        <v>26</v>
      </c>
      <c r="J28" s="10">
        <f t="shared" si="0"/>
        <v>-1.0369702434625797E-2</v>
      </c>
    </row>
    <row r="29" spans="1:10" x14ac:dyDescent="0.25">
      <c r="A29" t="s">
        <v>1624</v>
      </c>
      <c r="B29" s="24">
        <v>2.1900000000000001E-3</v>
      </c>
      <c r="C29" s="24">
        <v>2.215E-3</v>
      </c>
      <c r="D29" s="24">
        <v>2.0479999999999999E-3</v>
      </c>
      <c r="E29" s="24">
        <v>2.0609999999999999E-3</v>
      </c>
      <c r="F29" s="24">
        <v>22844</v>
      </c>
      <c r="G29" s="24">
        <v>2149456</v>
      </c>
      <c r="H29" s="7">
        <v>27</v>
      </c>
      <c r="J29" s="10">
        <f t="shared" si="0"/>
        <v>-5.8904109589041187E-2</v>
      </c>
    </row>
    <row r="30" spans="1:10" x14ac:dyDescent="0.25">
      <c r="A30" t="s">
        <v>1623</v>
      </c>
      <c r="B30" s="24">
        <v>2.0609999999999999E-3</v>
      </c>
      <c r="C30" s="24">
        <v>2.098E-3</v>
      </c>
      <c r="D30" s="24">
        <v>1.9989999999999999E-3</v>
      </c>
      <c r="E30" s="24">
        <v>2.0100000000000001E-3</v>
      </c>
      <c r="F30" s="24">
        <v>27975</v>
      </c>
      <c r="G30" s="24">
        <v>2096569</v>
      </c>
      <c r="H30" s="7">
        <v>28</v>
      </c>
      <c r="J30" s="10">
        <f t="shared" si="0"/>
        <v>-2.4745269286753923E-2</v>
      </c>
    </row>
    <row r="31" spans="1:10" x14ac:dyDescent="0.25">
      <c r="A31" t="s">
        <v>1622</v>
      </c>
      <c r="B31" s="24">
        <v>2.0079999999999998E-3</v>
      </c>
      <c r="C31" s="24">
        <v>2.0339999999999998E-3</v>
      </c>
      <c r="D31" s="24">
        <v>1.9840000000000001E-3</v>
      </c>
      <c r="E31" s="24">
        <v>1.9989999999999999E-3</v>
      </c>
      <c r="F31" s="24">
        <v>23793</v>
      </c>
      <c r="G31" s="24">
        <v>2085616</v>
      </c>
      <c r="H31" s="7">
        <v>29</v>
      </c>
      <c r="J31" s="10">
        <f t="shared" si="0"/>
        <v>-4.4820717131473578E-3</v>
      </c>
    </row>
    <row r="32" spans="1:10" x14ac:dyDescent="0.25">
      <c r="A32" t="s">
        <v>1621</v>
      </c>
      <c r="B32" s="24">
        <v>1.9980000000000002E-3</v>
      </c>
      <c r="C32" s="24">
        <v>2.101E-3</v>
      </c>
      <c r="D32" s="24">
        <v>1.9940000000000001E-3</v>
      </c>
      <c r="E32" s="24">
        <v>2.0590000000000001E-3</v>
      </c>
      <c r="F32" s="24">
        <v>36081</v>
      </c>
      <c r="G32" s="24">
        <v>2296311</v>
      </c>
      <c r="H32" s="7">
        <v>30</v>
      </c>
      <c r="J32" s="10">
        <f t="shared" si="0"/>
        <v>3.0530530530530457E-2</v>
      </c>
    </row>
    <row r="33" spans="1:10" x14ac:dyDescent="0.25">
      <c r="A33" t="s">
        <v>1620</v>
      </c>
      <c r="B33" s="24">
        <v>2.0590000000000001E-3</v>
      </c>
      <c r="C33" s="24">
        <v>2.1770000000000001E-3</v>
      </c>
      <c r="D33" s="24">
        <v>2.0409999999999998E-3</v>
      </c>
      <c r="E33" s="24">
        <v>2.1299999999999999E-3</v>
      </c>
      <c r="F33" s="24">
        <v>58031</v>
      </c>
      <c r="G33" s="24">
        <v>2385989</v>
      </c>
      <c r="H33" s="7">
        <v>31</v>
      </c>
      <c r="J33" s="10">
        <f t="shared" si="0"/>
        <v>3.4482758620689599E-2</v>
      </c>
    </row>
    <row r="34" spans="1:10" x14ac:dyDescent="0.25">
      <c r="A34" t="s">
        <v>1619</v>
      </c>
      <c r="B34" s="24">
        <v>2.1299999999999999E-3</v>
      </c>
      <c r="C34" s="24">
        <v>2.134E-3</v>
      </c>
      <c r="D34" s="24">
        <v>2.0699999999999998E-3</v>
      </c>
      <c r="E34" s="24">
        <v>2.0820000000000001E-3</v>
      </c>
      <c r="F34" s="24">
        <v>26119</v>
      </c>
      <c r="G34" s="24">
        <v>2342120</v>
      </c>
      <c r="H34" s="7">
        <v>32</v>
      </c>
      <c r="J34" s="10">
        <f t="shared" si="0"/>
        <v>-2.2535211267605573E-2</v>
      </c>
    </row>
    <row r="35" spans="1:10" x14ac:dyDescent="0.25">
      <c r="A35" t="s">
        <v>1618</v>
      </c>
      <c r="B35" s="24">
        <v>2.0820000000000001E-3</v>
      </c>
      <c r="C35" s="24">
        <v>2.1069999999999999E-3</v>
      </c>
      <c r="D35" s="24">
        <v>2.0579999999999999E-3</v>
      </c>
      <c r="E35" s="24">
        <v>2.081E-3</v>
      </c>
      <c r="F35" s="24">
        <v>31676</v>
      </c>
      <c r="G35" s="24">
        <v>2352618</v>
      </c>
      <c r="H35" s="7">
        <v>33</v>
      </c>
      <c r="J35" s="10">
        <f t="shared" si="0"/>
        <v>-4.8030739673397344E-4</v>
      </c>
    </row>
    <row r="36" spans="1:10" x14ac:dyDescent="0.25">
      <c r="A36" t="s">
        <v>1617</v>
      </c>
      <c r="B36" s="24">
        <v>2.0600000000000002E-3</v>
      </c>
      <c r="C36" s="24">
        <v>2.114E-3</v>
      </c>
      <c r="D36" s="24">
        <v>2.0240000000000002E-3</v>
      </c>
      <c r="E36" s="24">
        <v>2.0439999999999998E-3</v>
      </c>
      <c r="F36" s="24">
        <v>34744</v>
      </c>
      <c r="G36" s="24">
        <v>2321955</v>
      </c>
      <c r="H36" s="7">
        <v>34</v>
      </c>
      <c r="J36" s="10">
        <f t="shared" si="0"/>
        <v>-7.7669902912623238E-3</v>
      </c>
    </row>
    <row r="37" spans="1:10" x14ac:dyDescent="0.25">
      <c r="A37" t="s">
        <v>1616</v>
      </c>
      <c r="B37" s="24">
        <v>2.042E-3</v>
      </c>
      <c r="C37" s="24">
        <v>2.313E-3</v>
      </c>
      <c r="D37" s="24">
        <v>2.026E-3</v>
      </c>
      <c r="E37" s="24">
        <v>2.2569999999999999E-3</v>
      </c>
      <c r="F37" s="24">
        <v>105569</v>
      </c>
      <c r="G37" s="24">
        <v>2577430</v>
      </c>
      <c r="H37" s="7">
        <v>35</v>
      </c>
      <c r="J37" s="10">
        <f t="shared" si="0"/>
        <v>0.10528893241919682</v>
      </c>
    </row>
    <row r="38" spans="1:10" x14ac:dyDescent="0.25">
      <c r="A38" t="s">
        <v>1615</v>
      </c>
      <c r="B38" s="24">
        <v>2.2650000000000001E-3</v>
      </c>
      <c r="C38" s="24">
        <v>2.2720000000000001E-3</v>
      </c>
      <c r="D38" s="24">
        <v>2.0690000000000001E-3</v>
      </c>
      <c r="E38" s="24">
        <v>2.1779999999999998E-3</v>
      </c>
      <c r="F38" s="24">
        <v>51289</v>
      </c>
      <c r="G38" s="24">
        <v>2500177</v>
      </c>
      <c r="H38" s="7">
        <v>36</v>
      </c>
      <c r="J38" s="10">
        <f t="shared" si="0"/>
        <v>-3.8410596026490183E-2</v>
      </c>
    </row>
    <row r="39" spans="1:10" x14ac:dyDescent="0.25">
      <c r="A39" t="s">
        <v>1614</v>
      </c>
      <c r="B39" s="24">
        <v>2.1789999999999999E-3</v>
      </c>
      <c r="C39" s="24">
        <v>2.3149999999999998E-3</v>
      </c>
      <c r="D39" s="24">
        <v>2.1789999999999999E-3</v>
      </c>
      <c r="E39" s="24">
        <v>2.2780000000000001E-3</v>
      </c>
      <c r="F39" s="24">
        <v>59878</v>
      </c>
      <c r="G39" s="24">
        <v>2630391</v>
      </c>
      <c r="H39" s="7">
        <v>37</v>
      </c>
      <c r="J39" s="10">
        <f t="shared" si="0"/>
        <v>4.5433685176686611E-2</v>
      </c>
    </row>
    <row r="40" spans="1:10" x14ac:dyDescent="0.25">
      <c r="A40" t="s">
        <v>1613</v>
      </c>
      <c r="B40" s="24">
        <v>2.2439999999999999E-3</v>
      </c>
      <c r="C40" s="24">
        <v>2.6189999999999998E-3</v>
      </c>
      <c r="D40" s="24">
        <v>2.2269999999999998E-3</v>
      </c>
      <c r="E40" s="24">
        <v>2.5010000000000002E-3</v>
      </c>
      <c r="F40" s="24">
        <v>113300</v>
      </c>
      <c r="G40" s="24">
        <v>2903424</v>
      </c>
      <c r="H40" s="7">
        <v>38</v>
      </c>
      <c r="J40" s="10">
        <f t="shared" si="0"/>
        <v>0.11452762923351172</v>
      </c>
    </row>
    <row r="41" spans="1:10" x14ac:dyDescent="0.25">
      <c r="A41" t="s">
        <v>1612</v>
      </c>
      <c r="B41" s="24">
        <v>2.5000000000000001E-3</v>
      </c>
      <c r="C41" s="24">
        <v>3.15E-3</v>
      </c>
      <c r="D41" s="24">
        <v>2.4949999999999998E-3</v>
      </c>
      <c r="E41" s="24">
        <v>2.9680000000000002E-3</v>
      </c>
      <c r="F41" s="24">
        <v>117052</v>
      </c>
      <c r="G41" s="24">
        <v>3464778</v>
      </c>
      <c r="H41" s="7">
        <v>39</v>
      </c>
      <c r="J41" s="10">
        <f t="shared" si="0"/>
        <v>0.18720000000000003</v>
      </c>
    </row>
    <row r="42" spans="1:10" x14ac:dyDescent="0.25">
      <c r="A42" t="s">
        <v>1611</v>
      </c>
      <c r="B42" s="24">
        <v>3.032E-3</v>
      </c>
      <c r="C42" s="24">
        <v>3.1979999999999999E-3</v>
      </c>
      <c r="D42" s="24">
        <v>2.9450000000000001E-3</v>
      </c>
      <c r="E42" s="24">
        <v>3.094E-3</v>
      </c>
      <c r="F42" s="24">
        <v>111452</v>
      </c>
      <c r="G42" s="24">
        <v>3632837</v>
      </c>
      <c r="H42" s="7">
        <v>40</v>
      </c>
      <c r="J42" s="10">
        <f t="shared" si="0"/>
        <v>2.0448548812664905E-2</v>
      </c>
    </row>
    <row r="43" spans="1:10" x14ac:dyDescent="0.25">
      <c r="A43" t="s">
        <v>1610</v>
      </c>
      <c r="B43" s="24">
        <v>3.0959999999999998E-3</v>
      </c>
      <c r="C43" s="24">
        <v>3.1319999999999998E-3</v>
      </c>
      <c r="D43" s="24">
        <v>2.6749999999999999E-3</v>
      </c>
      <c r="E43" s="24">
        <v>2.9429999999999999E-3</v>
      </c>
      <c r="F43" s="24">
        <v>113315</v>
      </c>
      <c r="G43" s="24">
        <v>3475762</v>
      </c>
      <c r="H43" s="7">
        <v>41</v>
      </c>
      <c r="J43" s="10">
        <f t="shared" si="0"/>
        <v>-4.9418604651162767E-2</v>
      </c>
    </row>
    <row r="44" spans="1:10" x14ac:dyDescent="0.25">
      <c r="A44" t="s">
        <v>1609</v>
      </c>
      <c r="B44" s="24">
        <v>2.8739999999999998E-3</v>
      </c>
      <c r="C44" s="24">
        <v>3.107E-3</v>
      </c>
      <c r="D44" s="24">
        <v>2.6919999999999999E-3</v>
      </c>
      <c r="E44" s="24">
        <v>2.8960000000000001E-3</v>
      </c>
      <c r="F44" s="24">
        <v>72903</v>
      </c>
      <c r="G44" s="24">
        <v>3441244</v>
      </c>
      <c r="H44" s="7">
        <v>42</v>
      </c>
      <c r="J44" s="10">
        <f t="shared" si="0"/>
        <v>7.6548364648574528E-3</v>
      </c>
    </row>
    <row r="45" spans="1:10" x14ac:dyDescent="0.25">
      <c r="A45" t="s">
        <v>1608</v>
      </c>
      <c r="B45" s="24">
        <v>3.0309999999999998E-3</v>
      </c>
      <c r="C45" s="24">
        <v>3.058E-3</v>
      </c>
      <c r="D45" s="24">
        <v>2.8159999999999999E-3</v>
      </c>
      <c r="E45" s="24">
        <v>2.99E-3</v>
      </c>
      <c r="F45" s="24">
        <v>86555</v>
      </c>
      <c r="G45" s="24">
        <v>3569801</v>
      </c>
      <c r="H45" s="7">
        <v>43</v>
      </c>
      <c r="J45" s="10">
        <f t="shared" si="0"/>
        <v>-1.3526888815572355E-2</v>
      </c>
    </row>
    <row r="46" spans="1:10" x14ac:dyDescent="0.25">
      <c r="A46" t="s">
        <v>1607</v>
      </c>
      <c r="B46" s="24">
        <v>2.9880000000000002E-3</v>
      </c>
      <c r="C46" s="24">
        <v>3.1280000000000001E-3</v>
      </c>
      <c r="D46" s="24">
        <v>2.928E-3</v>
      </c>
      <c r="E46" s="24">
        <v>3.0720000000000001E-3</v>
      </c>
      <c r="F46" s="24">
        <v>118073</v>
      </c>
      <c r="G46" s="24">
        <v>3686985</v>
      </c>
      <c r="H46" s="7">
        <v>44</v>
      </c>
      <c r="J46" s="10">
        <f t="shared" si="0"/>
        <v>2.8112449799196741E-2</v>
      </c>
    </row>
    <row r="47" spans="1:10" x14ac:dyDescent="0.25">
      <c r="A47" t="s">
        <v>1606</v>
      </c>
      <c r="B47" s="24">
        <v>3.081E-3</v>
      </c>
      <c r="C47" s="24">
        <v>3.7680000000000001E-3</v>
      </c>
      <c r="D47" s="24">
        <v>3.055E-3</v>
      </c>
      <c r="E47" s="24">
        <v>3.4559999999999999E-3</v>
      </c>
      <c r="F47" s="24">
        <v>205474</v>
      </c>
      <c r="G47" s="24">
        <v>4154490</v>
      </c>
      <c r="H47" s="7">
        <v>45</v>
      </c>
      <c r="J47" s="10">
        <f t="shared" si="0"/>
        <v>0.12171372930866599</v>
      </c>
    </row>
    <row r="48" spans="1:10" x14ac:dyDescent="0.25">
      <c r="A48" t="s">
        <v>1605</v>
      </c>
      <c r="B48" s="24">
        <v>3.46E-3</v>
      </c>
      <c r="C48" s="24">
        <v>4.0260000000000001E-3</v>
      </c>
      <c r="D48" s="24">
        <v>3.16E-3</v>
      </c>
      <c r="E48" s="24">
        <v>3.872E-3</v>
      </c>
      <c r="F48" s="24">
        <v>204649</v>
      </c>
      <c r="G48" s="24">
        <v>4683239</v>
      </c>
      <c r="H48" s="7">
        <v>46</v>
      </c>
      <c r="J48" s="10">
        <f t="shared" si="0"/>
        <v>0.11907514450867053</v>
      </c>
    </row>
    <row r="49" spans="1:10" x14ac:dyDescent="0.25">
      <c r="A49" t="s">
        <v>1604</v>
      </c>
      <c r="B49" s="24">
        <v>3.9360000000000003E-3</v>
      </c>
      <c r="C49" s="24">
        <v>4.3039999999999997E-3</v>
      </c>
      <c r="D49" s="24">
        <v>3.3089999999999999E-3</v>
      </c>
      <c r="E49" s="24">
        <v>3.6120000000000002E-3</v>
      </c>
      <c r="F49" s="24">
        <v>186971</v>
      </c>
      <c r="G49" s="24">
        <v>4376639</v>
      </c>
      <c r="H49" s="7">
        <v>47</v>
      </c>
      <c r="J49" s="10">
        <f t="shared" si="0"/>
        <v>-8.2317073170731725E-2</v>
      </c>
    </row>
    <row r="50" spans="1:10" x14ac:dyDescent="0.25">
      <c r="A50" t="s">
        <v>1603</v>
      </c>
      <c r="B50" s="24">
        <v>3.6099999999999999E-3</v>
      </c>
      <c r="C50" s="24">
        <v>3.862E-3</v>
      </c>
      <c r="D50" s="24">
        <v>3.2959999999999999E-3</v>
      </c>
      <c r="E50" s="24">
        <v>3.4640000000000001E-3</v>
      </c>
      <c r="F50" s="24">
        <v>145626</v>
      </c>
      <c r="G50" s="24">
        <v>4231082</v>
      </c>
      <c r="H50" s="7">
        <v>48</v>
      </c>
      <c r="J50" s="10">
        <f t="shared" si="0"/>
        <v>-4.0443213296398856E-2</v>
      </c>
    </row>
    <row r="51" spans="1:10" x14ac:dyDescent="0.25">
      <c r="A51" t="s">
        <v>1602</v>
      </c>
      <c r="B51" s="24">
        <v>3.4659999999999999E-3</v>
      </c>
      <c r="C51" s="24">
        <v>4.0810000000000004E-3</v>
      </c>
      <c r="D51" s="24">
        <v>3.447E-3</v>
      </c>
      <c r="E51" s="24">
        <v>4.0229999999999997E-3</v>
      </c>
      <c r="F51" s="24">
        <v>178810</v>
      </c>
      <c r="G51" s="24">
        <v>4923639</v>
      </c>
      <c r="H51" s="7">
        <v>49</v>
      </c>
      <c r="J51" s="10">
        <f t="shared" si="0"/>
        <v>0.1607039815349105</v>
      </c>
    </row>
    <row r="52" spans="1:10" x14ac:dyDescent="0.25">
      <c r="A52" t="s">
        <v>1601</v>
      </c>
      <c r="B52" s="24">
        <v>4.0070000000000001E-3</v>
      </c>
      <c r="C52" s="24">
        <v>4.1019999999999997E-3</v>
      </c>
      <c r="D52" s="24">
        <v>3.754E-3</v>
      </c>
      <c r="E52" s="24">
        <v>3.9649999999999998E-3</v>
      </c>
      <c r="F52" s="24">
        <v>120447</v>
      </c>
      <c r="G52" s="24">
        <v>4859056</v>
      </c>
      <c r="H52" s="7">
        <v>50</v>
      </c>
      <c r="J52" s="10">
        <f t="shared" si="0"/>
        <v>-1.0481657100074961E-2</v>
      </c>
    </row>
    <row r="53" spans="1:10" x14ac:dyDescent="0.25">
      <c r="A53" t="s">
        <v>1600</v>
      </c>
      <c r="B53" s="24">
        <v>3.9659999999999999E-3</v>
      </c>
      <c r="C53" s="24">
        <v>4.0679999999999996E-3</v>
      </c>
      <c r="D53" s="24">
        <v>3.4250000000000001E-3</v>
      </c>
      <c r="E53" s="24">
        <v>3.8899999999999998E-3</v>
      </c>
      <c r="F53" s="24">
        <v>163121</v>
      </c>
      <c r="G53" s="24">
        <v>4815434</v>
      </c>
      <c r="H53" s="7">
        <v>51</v>
      </c>
      <c r="J53" s="10">
        <f t="shared" si="0"/>
        <v>-1.9162884518406482E-2</v>
      </c>
    </row>
    <row r="54" spans="1:10" x14ac:dyDescent="0.25">
      <c r="A54" t="s">
        <v>1599</v>
      </c>
      <c r="B54" s="24">
        <v>3.8779999999999999E-3</v>
      </c>
      <c r="C54" s="24">
        <v>3.901E-3</v>
      </c>
      <c r="D54" s="24">
        <v>3.4220000000000001E-3</v>
      </c>
      <c r="E54" s="24">
        <v>3.4940000000000001E-3</v>
      </c>
      <c r="F54" s="24">
        <v>81902</v>
      </c>
      <c r="G54" s="24">
        <v>4371345</v>
      </c>
      <c r="H54" s="7">
        <v>52</v>
      </c>
      <c r="J54" s="10">
        <f t="shared" si="0"/>
        <v>-9.9020113460546622E-2</v>
      </c>
    </row>
    <row r="55" spans="1:10" x14ac:dyDescent="0.25">
      <c r="A55" t="s">
        <v>1598</v>
      </c>
      <c r="B55" s="24">
        <v>3.5999999999999999E-3</v>
      </c>
      <c r="C55" s="24">
        <v>3.5999999999999999E-3</v>
      </c>
      <c r="D55" s="24">
        <v>2.9020000000000001E-3</v>
      </c>
      <c r="E55" s="24">
        <v>3.0500000000000002E-3</v>
      </c>
      <c r="F55" s="24">
        <v>117908</v>
      </c>
      <c r="G55" s="24">
        <v>3836786</v>
      </c>
      <c r="H55" s="7">
        <v>53</v>
      </c>
      <c r="J55" s="10">
        <f t="shared" si="0"/>
        <v>-0.15277777777777771</v>
      </c>
    </row>
    <row r="56" spans="1:10" x14ac:dyDescent="0.25">
      <c r="A56" t="s">
        <v>1597</v>
      </c>
      <c r="B56" s="24">
        <v>3.0439999999999998E-3</v>
      </c>
      <c r="C56" s="24">
        <v>3.3419999999999999E-3</v>
      </c>
      <c r="D56" s="24">
        <v>2.905E-3</v>
      </c>
      <c r="E56" s="24">
        <v>3.2629999999999998E-3</v>
      </c>
      <c r="F56" s="24">
        <v>44492</v>
      </c>
      <c r="G56" s="24">
        <v>4129350</v>
      </c>
      <c r="H56" s="7">
        <v>54</v>
      </c>
      <c r="J56" s="10">
        <f t="shared" si="0"/>
        <v>7.1944809461235229E-2</v>
      </c>
    </row>
    <row r="57" spans="1:10" x14ac:dyDescent="0.25">
      <c r="A57" t="s">
        <v>1596</v>
      </c>
      <c r="B57" s="24">
        <v>3.2620000000000001E-3</v>
      </c>
      <c r="C57" s="24">
        <v>3.46E-3</v>
      </c>
      <c r="D57" s="24">
        <v>3.1050000000000001E-3</v>
      </c>
      <c r="E57" s="24">
        <v>3.1740000000000002E-3</v>
      </c>
      <c r="F57" s="24">
        <v>77804</v>
      </c>
      <c r="G57" s="24">
        <v>4044469</v>
      </c>
      <c r="H57" s="7">
        <v>55</v>
      </c>
      <c r="J57" s="10">
        <f t="shared" si="0"/>
        <v>-2.6977314530962589E-2</v>
      </c>
    </row>
    <row r="58" spans="1:10" x14ac:dyDescent="0.25">
      <c r="A58" t="s">
        <v>1595</v>
      </c>
      <c r="B58" s="24">
        <v>3.1700000000000001E-3</v>
      </c>
      <c r="C58" s="24">
        <v>3.4269999999999999E-3</v>
      </c>
      <c r="D58" s="24">
        <v>3.0739999999999999E-3</v>
      </c>
      <c r="E58" s="24">
        <v>3.212E-3</v>
      </c>
      <c r="F58" s="24">
        <v>32858</v>
      </c>
      <c r="G58" s="24">
        <v>4112759</v>
      </c>
      <c r="H58" s="7">
        <v>56</v>
      </c>
      <c r="J58" s="10">
        <f t="shared" si="0"/>
        <v>1.3249211356466856E-2</v>
      </c>
    </row>
    <row r="59" spans="1:10" x14ac:dyDescent="0.25">
      <c r="A59" t="s">
        <v>1594</v>
      </c>
      <c r="B59" s="24">
        <v>3.2269999999999998E-3</v>
      </c>
      <c r="C59" s="24">
        <v>3.2680000000000001E-3</v>
      </c>
      <c r="D59" s="24">
        <v>3.1310000000000001E-3</v>
      </c>
      <c r="E59" s="24">
        <v>3.2109999999999999E-3</v>
      </c>
      <c r="F59" s="24">
        <v>21131</v>
      </c>
      <c r="G59" s="24">
        <v>4135688</v>
      </c>
      <c r="H59" s="7">
        <v>57</v>
      </c>
      <c r="J59" s="10">
        <f t="shared" si="0"/>
        <v>-4.9581654787728404E-3</v>
      </c>
    </row>
    <row r="60" spans="1:10" x14ac:dyDescent="0.25">
      <c r="A60" t="s">
        <v>1593</v>
      </c>
      <c r="B60" s="24">
        <v>3.2209999999999999E-3</v>
      </c>
      <c r="C60" s="24">
        <v>3.2829999999999999E-3</v>
      </c>
      <c r="D60" s="24">
        <v>2.7980000000000001E-3</v>
      </c>
      <c r="E60" s="24">
        <v>2.8800000000000002E-3</v>
      </c>
      <c r="F60" s="24">
        <v>70180</v>
      </c>
      <c r="G60" s="24">
        <v>3734797</v>
      </c>
      <c r="H60" s="7">
        <v>58</v>
      </c>
      <c r="J60" s="10">
        <f t="shared" si="0"/>
        <v>-0.10586774293697601</v>
      </c>
    </row>
    <row r="61" spans="1:10" x14ac:dyDescent="0.25">
      <c r="A61" t="s">
        <v>1592</v>
      </c>
      <c r="B61" s="24">
        <v>2.8879999999999999E-3</v>
      </c>
      <c r="C61" s="24">
        <v>3.0479999999999999E-3</v>
      </c>
      <c r="D61" s="24">
        <v>2.738E-3</v>
      </c>
      <c r="E61" s="24">
        <v>2.7729999999999999E-3</v>
      </c>
      <c r="F61" s="24">
        <v>30542</v>
      </c>
      <c r="G61" s="24">
        <v>3622108</v>
      </c>
      <c r="H61" s="7">
        <v>59</v>
      </c>
      <c r="J61" s="10">
        <f t="shared" si="0"/>
        <v>-3.9819944598337979E-2</v>
      </c>
    </row>
    <row r="62" spans="1:10" x14ac:dyDescent="0.25">
      <c r="A62" t="s">
        <v>1591</v>
      </c>
      <c r="B62" s="24">
        <v>2.7430000000000002E-3</v>
      </c>
      <c r="C62" s="24">
        <v>2.7950000000000002E-3</v>
      </c>
      <c r="D62" s="24">
        <v>2.5959999999999998E-3</v>
      </c>
      <c r="E62" s="24">
        <v>2.601E-3</v>
      </c>
      <c r="F62" s="24">
        <v>34169</v>
      </c>
      <c r="G62" s="24">
        <v>3430671</v>
      </c>
      <c r="H62" s="7">
        <v>60</v>
      </c>
      <c r="J62" s="10">
        <f t="shared" si="0"/>
        <v>-5.1768137076194015E-2</v>
      </c>
    </row>
    <row r="63" spans="1:10" x14ac:dyDescent="0.25">
      <c r="A63" t="s">
        <v>1590</v>
      </c>
      <c r="B63" s="24">
        <v>2.604E-3</v>
      </c>
      <c r="C63" s="24">
        <v>2.6700000000000001E-3</v>
      </c>
      <c r="D63" s="24">
        <v>2.3709999999999998E-3</v>
      </c>
      <c r="E63" s="24">
        <v>2.3709999999999998E-3</v>
      </c>
      <c r="F63" s="24">
        <v>45969</v>
      </c>
      <c r="G63" s="24">
        <v>3139508</v>
      </c>
      <c r="H63" s="7">
        <v>61</v>
      </c>
      <c r="J63" s="10">
        <f t="shared" si="0"/>
        <v>-8.9477726574500815E-2</v>
      </c>
    </row>
    <row r="64" spans="1:10" x14ac:dyDescent="0.25">
      <c r="A64" t="s">
        <v>1589</v>
      </c>
      <c r="B64" s="24">
        <v>2.441E-3</v>
      </c>
      <c r="C64" s="24">
        <v>2.5119999999999999E-3</v>
      </c>
      <c r="D64" s="24">
        <v>2.1289999999999998E-3</v>
      </c>
      <c r="E64" s="24">
        <v>2.3869999999999998E-3</v>
      </c>
      <c r="F64" s="24">
        <v>29396</v>
      </c>
      <c r="G64" s="24">
        <v>3161059</v>
      </c>
      <c r="H64" s="7">
        <v>62</v>
      </c>
      <c r="J64" s="10">
        <f t="shared" si="0"/>
        <v>-2.2122081114297511E-2</v>
      </c>
    </row>
    <row r="65" spans="1:10" x14ac:dyDescent="0.25">
      <c r="A65" t="s">
        <v>1588</v>
      </c>
      <c r="B65" s="24">
        <v>2.3839999999999998E-3</v>
      </c>
      <c r="C65" s="24">
        <v>2.7290000000000001E-3</v>
      </c>
      <c r="D65" s="24">
        <v>2.2880000000000001E-3</v>
      </c>
      <c r="E65" s="24">
        <v>2.5739999999999999E-3</v>
      </c>
      <c r="F65" s="24">
        <v>34446</v>
      </c>
      <c r="G65" s="24">
        <v>3408571</v>
      </c>
      <c r="H65" s="7">
        <v>63</v>
      </c>
      <c r="J65" s="10">
        <f t="shared" si="0"/>
        <v>7.9697986577181246E-2</v>
      </c>
    </row>
    <row r="66" spans="1:10" x14ac:dyDescent="0.25">
      <c r="A66" t="s">
        <v>1587</v>
      </c>
      <c r="B66" s="24">
        <v>2.578E-3</v>
      </c>
      <c r="C66" s="24">
        <v>2.6350000000000002E-3</v>
      </c>
      <c r="D66" s="24">
        <v>2.349E-3</v>
      </c>
      <c r="E66" s="24">
        <v>2.447E-3</v>
      </c>
      <c r="F66" s="24">
        <v>35420</v>
      </c>
      <c r="G66" s="24">
        <v>3254838</v>
      </c>
      <c r="H66" s="7">
        <v>64</v>
      </c>
      <c r="J66" s="10">
        <f t="shared" si="0"/>
        <v>-5.0814584949573326E-2</v>
      </c>
    </row>
    <row r="67" spans="1:10" x14ac:dyDescent="0.25">
      <c r="A67" t="s">
        <v>1586</v>
      </c>
      <c r="B67" s="24">
        <v>2.4199999999999998E-3</v>
      </c>
      <c r="C67" s="24">
        <v>2.4859999999999999E-3</v>
      </c>
      <c r="D67" s="24">
        <v>2.2959999999999999E-3</v>
      </c>
      <c r="E67" s="24">
        <v>2.477E-3</v>
      </c>
      <c r="F67" s="24">
        <v>28232</v>
      </c>
      <c r="G67" s="24">
        <v>3318968</v>
      </c>
      <c r="H67" s="7">
        <v>65</v>
      </c>
      <c r="J67" s="10">
        <f t="shared" si="0"/>
        <v>2.3553719008264543E-2</v>
      </c>
    </row>
    <row r="68" spans="1:10" x14ac:dyDescent="0.25">
      <c r="A68" t="s">
        <v>1585</v>
      </c>
      <c r="B68" s="24">
        <v>2.4750000000000002E-3</v>
      </c>
      <c r="C68" s="24">
        <v>2.4949999999999998E-3</v>
      </c>
      <c r="D68" s="24">
        <v>2.2729999999999998E-3</v>
      </c>
      <c r="E68" s="24">
        <v>2.3579999999999999E-3</v>
      </c>
      <c r="F68" s="24">
        <v>11066</v>
      </c>
      <c r="G68" s="24">
        <v>3187503</v>
      </c>
      <c r="H68" s="7">
        <v>66</v>
      </c>
      <c r="J68" s="10">
        <f t="shared" ref="J68:J131" si="1">(E68-B68)/B68</f>
        <v>-4.7272727272727411E-2</v>
      </c>
    </row>
    <row r="69" spans="1:10" x14ac:dyDescent="0.25">
      <c r="A69" t="s">
        <v>1584</v>
      </c>
      <c r="B69" s="24">
        <v>2.356E-3</v>
      </c>
      <c r="C69" s="24">
        <v>2.418E-3</v>
      </c>
      <c r="D69" s="24">
        <v>2.1979999999999999E-3</v>
      </c>
      <c r="E69" s="24">
        <v>2.3089999999999999E-3</v>
      </c>
      <c r="F69" s="24">
        <v>14307</v>
      </c>
      <c r="G69" s="24">
        <v>3149084</v>
      </c>
      <c r="H69" s="7">
        <v>67</v>
      </c>
      <c r="J69" s="10">
        <f t="shared" si="1"/>
        <v>-1.9949066213921972E-2</v>
      </c>
    </row>
    <row r="70" spans="1:10" x14ac:dyDescent="0.25">
      <c r="A70" t="s">
        <v>1583</v>
      </c>
      <c r="B70" s="24">
        <v>2.3080000000000002E-3</v>
      </c>
      <c r="C70" s="24">
        <v>2.4459999999999998E-3</v>
      </c>
      <c r="D70" s="24">
        <v>2.2829999999999999E-3</v>
      </c>
      <c r="E70" s="24">
        <v>2.336E-3</v>
      </c>
      <c r="F70" s="24">
        <v>34909</v>
      </c>
      <c r="G70" s="24">
        <v>3213414</v>
      </c>
      <c r="H70" s="7">
        <v>68</v>
      </c>
      <c r="J70" s="10">
        <f t="shared" si="1"/>
        <v>1.2131715771230421E-2</v>
      </c>
    </row>
    <row r="71" spans="1:10" x14ac:dyDescent="0.25">
      <c r="A71" t="s">
        <v>1582</v>
      </c>
      <c r="B71" s="24">
        <v>2.3379999999999998E-3</v>
      </c>
      <c r="C71" s="24">
        <v>2.457E-3</v>
      </c>
      <c r="D71" s="24">
        <v>1.9719999999999998E-3</v>
      </c>
      <c r="E71" s="24">
        <v>2.2430000000000002E-3</v>
      </c>
      <c r="F71" s="24">
        <v>76978</v>
      </c>
      <c r="G71" s="24">
        <v>3101679</v>
      </c>
      <c r="H71" s="7">
        <v>69</v>
      </c>
      <c r="J71" s="10">
        <f t="shared" si="1"/>
        <v>-4.0633019674935676E-2</v>
      </c>
    </row>
    <row r="72" spans="1:10" x14ac:dyDescent="0.25">
      <c r="A72" t="s">
        <v>1581</v>
      </c>
      <c r="B72" s="24">
        <v>2.2399999999999998E-3</v>
      </c>
      <c r="C72" s="24">
        <v>2.372E-3</v>
      </c>
      <c r="D72" s="24">
        <v>2.134E-3</v>
      </c>
      <c r="E72" s="24">
        <v>2.2989999999999998E-3</v>
      </c>
      <c r="F72" s="24">
        <v>44927</v>
      </c>
      <c r="G72" s="24">
        <v>3195175</v>
      </c>
      <c r="H72" s="7">
        <v>70</v>
      </c>
      <c r="J72" s="10">
        <f t="shared" si="1"/>
        <v>2.6339285714285728E-2</v>
      </c>
    </row>
    <row r="73" spans="1:10" x14ac:dyDescent="0.25">
      <c r="A73" t="s">
        <v>1580</v>
      </c>
      <c r="B73" s="24">
        <v>2.3089999999999999E-3</v>
      </c>
      <c r="C73" s="24">
        <v>2.4109999999999999E-3</v>
      </c>
      <c r="D73" s="24">
        <v>2.264E-3</v>
      </c>
      <c r="E73" s="24">
        <v>2.3519999999999999E-3</v>
      </c>
      <c r="F73" s="24">
        <v>32533</v>
      </c>
      <c r="G73" s="24">
        <v>3288422</v>
      </c>
      <c r="H73" s="7">
        <v>71</v>
      </c>
      <c r="J73" s="10">
        <f t="shared" si="1"/>
        <v>1.8622780424426191E-2</v>
      </c>
    </row>
    <row r="74" spans="1:10" x14ac:dyDescent="0.25">
      <c r="A74" t="s">
        <v>1579</v>
      </c>
      <c r="B74" s="24">
        <v>2.3519999999999999E-3</v>
      </c>
      <c r="C74" s="24">
        <v>2.3630000000000001E-3</v>
      </c>
      <c r="D74" s="24">
        <v>2.1229999999999999E-3</v>
      </c>
      <c r="E74" s="24">
        <v>2.1740000000000002E-3</v>
      </c>
      <c r="F74" s="24">
        <v>46516</v>
      </c>
      <c r="G74" s="24">
        <v>3056945</v>
      </c>
      <c r="H74" s="7">
        <v>72</v>
      </c>
      <c r="J74" s="10">
        <f t="shared" si="1"/>
        <v>-7.5680272108843441E-2</v>
      </c>
    </row>
    <row r="75" spans="1:10" x14ac:dyDescent="0.25">
      <c r="A75" t="s">
        <v>1578</v>
      </c>
      <c r="B75" s="24">
        <v>2.173E-3</v>
      </c>
      <c r="C75" s="24">
        <v>2.2209999999999999E-3</v>
      </c>
      <c r="D75" s="24">
        <v>1.9499999999999999E-3</v>
      </c>
      <c r="E75" s="24">
        <v>2.0799999999999998E-3</v>
      </c>
      <c r="F75" s="24">
        <v>39044</v>
      </c>
      <c r="G75" s="24">
        <v>2942334</v>
      </c>
      <c r="H75" s="7">
        <v>73</v>
      </c>
      <c r="J75" s="10">
        <f t="shared" si="1"/>
        <v>-4.2797975149562906E-2</v>
      </c>
    </row>
    <row r="76" spans="1:10" x14ac:dyDescent="0.25">
      <c r="A76" t="s">
        <v>1577</v>
      </c>
      <c r="B76" s="24">
        <v>2.081E-3</v>
      </c>
      <c r="C76" s="24">
        <v>2.127E-3</v>
      </c>
      <c r="D76" s="24">
        <v>1.9859999999999999E-3</v>
      </c>
      <c r="E76" s="24">
        <v>2.0209999999999998E-3</v>
      </c>
      <c r="F76" s="24">
        <v>22242</v>
      </c>
      <c r="G76" s="24">
        <v>2874566</v>
      </c>
      <c r="H76" s="7">
        <v>74</v>
      </c>
      <c r="J76" s="10">
        <f t="shared" si="1"/>
        <v>-2.883229216722737E-2</v>
      </c>
    </row>
    <row r="77" spans="1:10" x14ac:dyDescent="0.25">
      <c r="A77" t="s">
        <v>1576</v>
      </c>
      <c r="B77" s="24">
        <v>2.0219999999999999E-3</v>
      </c>
      <c r="C77" s="24">
        <v>2.1570000000000001E-3</v>
      </c>
      <c r="D77" s="24">
        <v>2.0010000000000002E-3</v>
      </c>
      <c r="E77" s="24">
        <v>2.0590000000000001E-3</v>
      </c>
      <c r="F77" s="24">
        <v>27435</v>
      </c>
      <c r="G77" s="24">
        <v>2942708</v>
      </c>
      <c r="H77" s="7">
        <v>75</v>
      </c>
      <c r="J77" s="10">
        <f t="shared" si="1"/>
        <v>1.8298714144411542E-2</v>
      </c>
    </row>
    <row r="78" spans="1:10" x14ac:dyDescent="0.25">
      <c r="A78" t="s">
        <v>1575</v>
      </c>
      <c r="B78" s="24">
        <v>2.0579999999999999E-3</v>
      </c>
      <c r="C78" s="24">
        <v>2.1949999999999999E-3</v>
      </c>
      <c r="D78" s="24">
        <v>2.0230000000000001E-3</v>
      </c>
      <c r="E78" s="24">
        <v>2.0230000000000001E-3</v>
      </c>
      <c r="F78" s="24">
        <v>18945</v>
      </c>
      <c r="G78" s="24">
        <v>2906894</v>
      </c>
      <c r="H78" s="7">
        <v>76</v>
      </c>
      <c r="J78" s="10">
        <f t="shared" si="1"/>
        <v>-1.7006802721088374E-2</v>
      </c>
    </row>
    <row r="79" spans="1:10" x14ac:dyDescent="0.25">
      <c r="A79" t="s">
        <v>1574</v>
      </c>
      <c r="B79" s="24">
        <v>2.0209999999999998E-3</v>
      </c>
      <c r="C79" s="24">
        <v>2.1380000000000001E-3</v>
      </c>
      <c r="D79" s="24">
        <v>1.97E-3</v>
      </c>
      <c r="E79" s="24">
        <v>2.0230000000000001E-3</v>
      </c>
      <c r="F79" s="24">
        <v>38282</v>
      </c>
      <c r="G79" s="24">
        <v>2922017</v>
      </c>
      <c r="H79" s="7">
        <v>77</v>
      </c>
      <c r="J79" s="10">
        <f t="shared" si="1"/>
        <v>9.8960910440389202E-4</v>
      </c>
    </row>
    <row r="80" spans="1:10" x14ac:dyDescent="0.25">
      <c r="A80" t="s">
        <v>1573</v>
      </c>
      <c r="B80" s="24">
        <v>2.0219999999999999E-3</v>
      </c>
      <c r="C80" s="24">
        <v>2.114E-3</v>
      </c>
      <c r="D80" s="24">
        <v>2.013E-3</v>
      </c>
      <c r="E80" s="24">
        <v>2.0699999999999998E-3</v>
      </c>
      <c r="F80" s="24">
        <v>26101</v>
      </c>
      <c r="G80" s="24">
        <v>3001182</v>
      </c>
      <c r="H80" s="7">
        <v>78</v>
      </c>
      <c r="J80" s="10">
        <f t="shared" si="1"/>
        <v>2.3738872403560766E-2</v>
      </c>
    </row>
    <row r="81" spans="1:10" x14ac:dyDescent="0.25">
      <c r="A81" t="s">
        <v>1572</v>
      </c>
      <c r="B81" s="24">
        <v>2.062E-3</v>
      </c>
      <c r="C81" s="24">
        <v>2.0769999999999999E-3</v>
      </c>
      <c r="D81" s="24">
        <v>1.9819999999999998E-3</v>
      </c>
      <c r="E81" s="24">
        <v>2.0339999999999998E-3</v>
      </c>
      <c r="F81" s="24">
        <v>19376</v>
      </c>
      <c r="G81" s="24">
        <v>2970387</v>
      </c>
      <c r="H81" s="7">
        <v>79</v>
      </c>
      <c r="J81" s="10">
        <f t="shared" si="1"/>
        <v>-1.3579049466537462E-2</v>
      </c>
    </row>
    <row r="82" spans="1:10" x14ac:dyDescent="0.25">
      <c r="A82" t="s">
        <v>1571</v>
      </c>
      <c r="B82" s="24">
        <v>2.0209999999999998E-3</v>
      </c>
      <c r="C82" s="24">
        <v>2.0330000000000001E-3</v>
      </c>
      <c r="D82" s="24">
        <v>1.895E-3</v>
      </c>
      <c r="E82" s="24">
        <v>1.9139999999999999E-3</v>
      </c>
      <c r="F82" s="24">
        <v>15614</v>
      </c>
      <c r="G82" s="24">
        <v>2803157</v>
      </c>
      <c r="H82" s="7">
        <v>80</v>
      </c>
      <c r="J82" s="10">
        <f t="shared" si="1"/>
        <v>-5.2944087085601138E-2</v>
      </c>
    </row>
    <row r="83" spans="1:10" x14ac:dyDescent="0.25">
      <c r="A83" t="s">
        <v>1570</v>
      </c>
      <c r="B83" s="24">
        <v>1.915E-3</v>
      </c>
      <c r="C83" s="24">
        <v>2.029E-3</v>
      </c>
      <c r="D83" s="24">
        <v>1.895E-3</v>
      </c>
      <c r="E83" s="24">
        <v>1.9580000000000001E-3</v>
      </c>
      <c r="F83" s="24">
        <v>29512</v>
      </c>
      <c r="G83" s="24">
        <v>2873888</v>
      </c>
      <c r="H83" s="7">
        <v>81</v>
      </c>
      <c r="J83" s="10">
        <f t="shared" si="1"/>
        <v>2.2454308093994815E-2</v>
      </c>
    </row>
    <row r="84" spans="1:10" x14ac:dyDescent="0.25">
      <c r="A84" t="s">
        <v>1569</v>
      </c>
      <c r="B84" s="24">
        <v>1.9589999999999998E-3</v>
      </c>
      <c r="C84" s="24">
        <v>1.9880000000000002E-3</v>
      </c>
      <c r="D84" s="24">
        <v>1.864E-3</v>
      </c>
      <c r="E84" s="24">
        <v>1.892E-3</v>
      </c>
      <c r="F84" s="24">
        <v>13101</v>
      </c>
      <c r="G84" s="24">
        <v>2784232</v>
      </c>
      <c r="H84" s="7">
        <v>82</v>
      </c>
      <c r="J84" s="10">
        <f t="shared" si="1"/>
        <v>-3.4201123021949865E-2</v>
      </c>
    </row>
    <row r="85" spans="1:10" x14ac:dyDescent="0.25">
      <c r="A85" t="s">
        <v>1568</v>
      </c>
      <c r="B85" s="24">
        <v>1.8929999999999999E-3</v>
      </c>
      <c r="C85" s="24">
        <v>1.952E-3</v>
      </c>
      <c r="D85" s="24">
        <v>1.864E-3</v>
      </c>
      <c r="E85" s="24">
        <v>1.941E-3</v>
      </c>
      <c r="F85" s="24">
        <v>9559</v>
      </c>
      <c r="G85" s="24">
        <v>2859326</v>
      </c>
      <c r="H85" s="7">
        <v>83</v>
      </c>
      <c r="J85" s="10">
        <f t="shared" si="1"/>
        <v>2.5356576862123659E-2</v>
      </c>
    </row>
    <row r="86" spans="1:10" x14ac:dyDescent="0.25">
      <c r="A86" t="s">
        <v>1567</v>
      </c>
      <c r="B86" s="24">
        <v>1.941E-3</v>
      </c>
      <c r="C86" s="24">
        <v>1.9980000000000002E-3</v>
      </c>
      <c r="D86" s="24">
        <v>1.887E-3</v>
      </c>
      <c r="E86" s="24">
        <v>1.9559999999999998E-3</v>
      </c>
      <c r="F86" s="24">
        <v>14396</v>
      </c>
      <c r="G86" s="24">
        <v>2888614</v>
      </c>
      <c r="H86" s="7">
        <v>84</v>
      </c>
      <c r="J86" s="10">
        <f t="shared" si="1"/>
        <v>7.7279752704790426E-3</v>
      </c>
    </row>
    <row r="87" spans="1:10" x14ac:dyDescent="0.25">
      <c r="A87" t="s">
        <v>1566</v>
      </c>
      <c r="B87" s="24">
        <v>1.957E-3</v>
      </c>
      <c r="C87" s="24">
        <v>1.9949999999999998E-3</v>
      </c>
      <c r="D87" s="24">
        <v>1.5499999999999999E-3</v>
      </c>
      <c r="E87" s="24">
        <v>1.655E-3</v>
      </c>
      <c r="F87" s="24">
        <v>73811</v>
      </c>
      <c r="G87" s="24">
        <v>2450977</v>
      </c>
      <c r="H87" s="7">
        <v>85</v>
      </c>
      <c r="J87" s="10">
        <f t="shared" si="1"/>
        <v>-0.1543178334184977</v>
      </c>
    </row>
    <row r="88" spans="1:10" x14ac:dyDescent="0.25">
      <c r="A88" t="s">
        <v>1565</v>
      </c>
      <c r="B88" s="24">
        <v>1.6750000000000001E-3</v>
      </c>
      <c r="C88" s="24">
        <v>1.9469999999999999E-3</v>
      </c>
      <c r="D88" s="24">
        <v>1.619E-3</v>
      </c>
      <c r="E88" s="24">
        <v>1.696E-3</v>
      </c>
      <c r="F88" s="24">
        <v>24172</v>
      </c>
      <c r="G88" s="24">
        <v>2518207</v>
      </c>
      <c r="H88" s="7">
        <v>86</v>
      </c>
      <c r="J88" s="10">
        <f t="shared" si="1"/>
        <v>1.2537313432835802E-2</v>
      </c>
    </row>
    <row r="89" spans="1:10" x14ac:dyDescent="0.25">
      <c r="A89" t="s">
        <v>1564</v>
      </c>
      <c r="B89" s="24">
        <v>1.696E-3</v>
      </c>
      <c r="C89" s="24">
        <v>1.7520000000000001E-3</v>
      </c>
      <c r="D89" s="24">
        <v>1.6559999999999999E-3</v>
      </c>
      <c r="E89" s="24">
        <v>1.735E-3</v>
      </c>
      <c r="F89" s="24">
        <v>13179</v>
      </c>
      <c r="G89" s="24">
        <v>2578719</v>
      </c>
      <c r="H89" s="7">
        <v>87</v>
      </c>
      <c r="J89" s="10">
        <f t="shared" si="1"/>
        <v>2.2995283018867909E-2</v>
      </c>
    </row>
    <row r="90" spans="1:10" x14ac:dyDescent="0.25">
      <c r="A90" t="s">
        <v>1563</v>
      </c>
      <c r="B90" s="24">
        <v>1.748E-3</v>
      </c>
      <c r="C90" s="24">
        <v>1.7539999999999999E-3</v>
      </c>
      <c r="D90" s="24">
        <v>1.647E-3</v>
      </c>
      <c r="E90" s="24">
        <v>1.681E-3</v>
      </c>
      <c r="F90" s="24">
        <v>10733</v>
      </c>
      <c r="G90" s="24">
        <v>2500989</v>
      </c>
      <c r="H90" s="7">
        <v>88</v>
      </c>
      <c r="J90" s="10">
        <f t="shared" si="1"/>
        <v>-3.8329519450800917E-2</v>
      </c>
    </row>
    <row r="91" spans="1:10" x14ac:dyDescent="0.25">
      <c r="A91" t="s">
        <v>1562</v>
      </c>
      <c r="B91" s="24">
        <v>1.686E-3</v>
      </c>
      <c r="C91" s="24">
        <v>1.6930000000000001E-3</v>
      </c>
      <c r="D91" s="24">
        <v>1.5250000000000001E-3</v>
      </c>
      <c r="E91" s="24">
        <v>1.5479999999999999E-3</v>
      </c>
      <c r="F91" s="24">
        <v>494272</v>
      </c>
      <c r="G91" s="24">
        <v>2304271</v>
      </c>
      <c r="H91" s="7">
        <v>89</v>
      </c>
      <c r="J91" s="10">
        <f t="shared" si="1"/>
        <v>-8.1850533807829237E-2</v>
      </c>
    </row>
    <row r="92" spans="1:10" x14ac:dyDescent="0.25">
      <c r="A92" t="s">
        <v>1561</v>
      </c>
      <c r="B92" s="24">
        <v>1.549E-3</v>
      </c>
      <c r="C92" s="24">
        <v>1.5989999999999999E-3</v>
      </c>
      <c r="D92" s="24">
        <v>1.5200000000000001E-3</v>
      </c>
      <c r="E92" s="24">
        <v>1.5839999999999999E-3</v>
      </c>
      <c r="F92" s="24">
        <v>9242</v>
      </c>
      <c r="G92" s="24">
        <v>2360601</v>
      </c>
      <c r="H92" s="7">
        <v>90</v>
      </c>
      <c r="J92" s="10">
        <f t="shared" si="1"/>
        <v>2.2595222724338202E-2</v>
      </c>
    </row>
    <row r="93" spans="1:10" x14ac:dyDescent="0.25">
      <c r="A93" t="s">
        <v>1560</v>
      </c>
      <c r="B93" s="24">
        <v>1.5820000000000001E-3</v>
      </c>
      <c r="C93" s="24">
        <v>1.761E-3</v>
      </c>
      <c r="D93" s="24">
        <v>1.5809999999999999E-3</v>
      </c>
      <c r="E93" s="24">
        <v>1.6930000000000001E-3</v>
      </c>
      <c r="F93" s="24">
        <v>15149</v>
      </c>
      <c r="G93" s="24">
        <v>2524421</v>
      </c>
      <c r="H93" s="7">
        <v>91</v>
      </c>
      <c r="J93" s="10">
        <f t="shared" si="1"/>
        <v>7.016434892541086E-2</v>
      </c>
    </row>
    <row r="94" spans="1:10" x14ac:dyDescent="0.25">
      <c r="A94" t="s">
        <v>1559</v>
      </c>
      <c r="B94" s="24">
        <v>1.691E-3</v>
      </c>
      <c r="C94" s="24">
        <v>1.704E-3</v>
      </c>
      <c r="D94" s="24">
        <v>1.653E-3</v>
      </c>
      <c r="E94" s="24">
        <v>1.7030000000000001E-3</v>
      </c>
      <c r="F94" s="24">
        <v>9766</v>
      </c>
      <c r="G94" s="24">
        <v>2542440</v>
      </c>
      <c r="H94" s="7">
        <v>92</v>
      </c>
      <c r="J94" s="10">
        <f t="shared" si="1"/>
        <v>7.0963926670609551E-3</v>
      </c>
    </row>
    <row r="95" spans="1:10" x14ac:dyDescent="0.25">
      <c r="A95" t="s">
        <v>1558</v>
      </c>
      <c r="B95" s="24">
        <v>1.704E-3</v>
      </c>
      <c r="C95" s="24">
        <v>1.779E-3</v>
      </c>
      <c r="D95" s="24">
        <v>1.704E-3</v>
      </c>
      <c r="E95" s="24">
        <v>1.755E-3</v>
      </c>
      <c r="F95" s="24">
        <v>10617</v>
      </c>
      <c r="G95" s="24">
        <v>2623874</v>
      </c>
      <c r="H95" s="7">
        <v>93</v>
      </c>
      <c r="J95" s="10">
        <f t="shared" si="1"/>
        <v>2.9929577464788758E-2</v>
      </c>
    </row>
    <row r="96" spans="1:10" x14ac:dyDescent="0.25">
      <c r="A96" t="s">
        <v>1557</v>
      </c>
      <c r="B96" s="24">
        <v>1.755E-3</v>
      </c>
      <c r="C96" s="24">
        <v>1.781E-3</v>
      </c>
      <c r="D96" s="24">
        <v>1.7129999999999999E-3</v>
      </c>
      <c r="E96" s="24">
        <v>1.7639999999999999E-3</v>
      </c>
      <c r="F96" s="24">
        <v>13531</v>
      </c>
      <c r="G96" s="24">
        <v>2642757</v>
      </c>
      <c r="H96" s="7">
        <v>94</v>
      </c>
      <c r="J96" s="10">
        <f t="shared" si="1"/>
        <v>5.1282051282050675E-3</v>
      </c>
    </row>
    <row r="97" spans="1:10" x14ac:dyDescent="0.25">
      <c r="A97" t="s">
        <v>1556</v>
      </c>
      <c r="B97" s="24">
        <v>1.7669999999999999E-3</v>
      </c>
      <c r="C97" s="24">
        <v>1.9189999999999999E-3</v>
      </c>
      <c r="D97" s="24">
        <v>1.6720000000000001E-3</v>
      </c>
      <c r="E97" s="24">
        <v>1.688E-3</v>
      </c>
      <c r="F97" s="24">
        <v>11531</v>
      </c>
      <c r="G97" s="24">
        <v>2533879</v>
      </c>
      <c r="H97" s="7">
        <v>95</v>
      </c>
      <c r="J97" s="10">
        <f t="shared" si="1"/>
        <v>-4.4708545557441914E-2</v>
      </c>
    </row>
    <row r="98" spans="1:10" x14ac:dyDescent="0.25">
      <c r="A98" t="s">
        <v>1555</v>
      </c>
      <c r="B98" s="24">
        <v>1.6869999999999999E-3</v>
      </c>
      <c r="C98" s="24">
        <v>1.7619999999999999E-3</v>
      </c>
      <c r="D98" s="24">
        <v>1.678E-3</v>
      </c>
      <c r="E98" s="24">
        <v>1.7340000000000001E-3</v>
      </c>
      <c r="F98" s="24">
        <v>4483</v>
      </c>
      <c r="G98" s="24">
        <v>6074847</v>
      </c>
      <c r="H98" s="7">
        <v>96</v>
      </c>
      <c r="J98" s="10">
        <f t="shared" si="1"/>
        <v>2.7860106698281071E-2</v>
      </c>
    </row>
    <row r="99" spans="1:10" x14ac:dyDescent="0.25">
      <c r="A99" t="s">
        <v>1554</v>
      </c>
      <c r="B99" s="24">
        <v>1.7329999999999999E-3</v>
      </c>
      <c r="C99" s="24">
        <v>1.7949999999999999E-3</v>
      </c>
      <c r="D99" s="24">
        <v>1.7049999999999999E-3</v>
      </c>
      <c r="E99" s="24">
        <v>1.7570000000000001E-3</v>
      </c>
      <c r="F99" s="24">
        <v>12705</v>
      </c>
      <c r="G99" s="24">
        <v>6159914</v>
      </c>
      <c r="H99" s="7">
        <v>97</v>
      </c>
      <c r="J99" s="10">
        <f t="shared" si="1"/>
        <v>1.3848817080207819E-2</v>
      </c>
    </row>
    <row r="100" spans="1:10" x14ac:dyDescent="0.25">
      <c r="A100" t="s">
        <v>1553</v>
      </c>
      <c r="B100" s="24">
        <v>1.7520000000000001E-3</v>
      </c>
      <c r="C100" s="24">
        <v>1.836E-3</v>
      </c>
      <c r="D100" s="24">
        <v>1.732E-3</v>
      </c>
      <c r="E100" s="24">
        <v>1.799E-3</v>
      </c>
      <c r="F100" s="24">
        <v>16001</v>
      </c>
      <c r="G100" s="24">
        <v>6316333</v>
      </c>
      <c r="H100" s="7">
        <v>98</v>
      </c>
      <c r="J100" s="10">
        <f t="shared" si="1"/>
        <v>2.6826484018264811E-2</v>
      </c>
    </row>
    <row r="101" spans="1:10" x14ac:dyDescent="0.25">
      <c r="A101" t="s">
        <v>1552</v>
      </c>
      <c r="B101" s="24">
        <v>1.794E-3</v>
      </c>
      <c r="C101" s="24">
        <v>1.8500000000000001E-3</v>
      </c>
      <c r="D101" s="24">
        <v>1.7440000000000001E-3</v>
      </c>
      <c r="E101" s="24">
        <v>1.753E-3</v>
      </c>
      <c r="F101" s="24">
        <v>12534</v>
      </c>
      <c r="G101" s="24">
        <v>6160107</v>
      </c>
      <c r="H101" s="7">
        <v>99</v>
      </c>
      <c r="J101" s="10">
        <f t="shared" si="1"/>
        <v>-2.2853957636566342E-2</v>
      </c>
    </row>
    <row r="102" spans="1:10" x14ac:dyDescent="0.25">
      <c r="A102" t="s">
        <v>1551</v>
      </c>
      <c r="B102" s="24">
        <v>1.755E-3</v>
      </c>
      <c r="C102" s="24">
        <v>1.908E-3</v>
      </c>
      <c r="D102" s="24">
        <v>1.7279999999999999E-3</v>
      </c>
      <c r="E102" s="24">
        <v>1.859E-3</v>
      </c>
      <c r="F102" s="24">
        <v>15430</v>
      </c>
      <c r="G102" s="24">
        <v>6537617</v>
      </c>
      <c r="H102" s="7">
        <v>100</v>
      </c>
      <c r="J102" s="10">
        <f t="shared" si="1"/>
        <v>5.9259259259259213E-2</v>
      </c>
    </row>
    <row r="103" spans="1:10" x14ac:dyDescent="0.25">
      <c r="A103" t="s">
        <v>1550</v>
      </c>
      <c r="B103" s="24">
        <v>1.8680000000000001E-3</v>
      </c>
      <c r="C103" s="24">
        <v>1.921E-3</v>
      </c>
      <c r="D103" s="24">
        <v>1.673E-3</v>
      </c>
      <c r="E103" s="24">
        <v>1.7930000000000001E-3</v>
      </c>
      <c r="F103" s="24">
        <v>17376</v>
      </c>
      <c r="G103" s="24">
        <v>6309142</v>
      </c>
      <c r="H103" s="7">
        <v>101</v>
      </c>
      <c r="J103" s="10">
        <f t="shared" si="1"/>
        <v>-4.0149892933618828E-2</v>
      </c>
    </row>
    <row r="104" spans="1:10" x14ac:dyDescent="0.25">
      <c r="A104" t="s">
        <v>1549</v>
      </c>
      <c r="B104" s="24">
        <v>1.787E-3</v>
      </c>
      <c r="C104" s="24">
        <v>1.787E-3</v>
      </c>
      <c r="D104" s="24">
        <v>1.6559999999999999E-3</v>
      </c>
      <c r="E104" s="24">
        <v>1.7129999999999999E-3</v>
      </c>
      <c r="F104" s="24">
        <v>10411</v>
      </c>
      <c r="G104" s="24">
        <v>6031196</v>
      </c>
      <c r="H104" s="7">
        <v>102</v>
      </c>
      <c r="J104" s="10">
        <f t="shared" si="1"/>
        <v>-4.1410184667039766E-2</v>
      </c>
    </row>
    <row r="105" spans="1:10" x14ac:dyDescent="0.25">
      <c r="A105" t="s">
        <v>1548</v>
      </c>
      <c r="B105" s="24">
        <v>1.72E-3</v>
      </c>
      <c r="C105" s="24">
        <v>1.7420000000000001E-3</v>
      </c>
      <c r="D105" s="24">
        <v>1.5889999999999999E-3</v>
      </c>
      <c r="E105" s="24">
        <v>1.624E-3</v>
      </c>
      <c r="F105" s="24">
        <v>5382</v>
      </c>
      <c r="G105" s="24">
        <v>5719656</v>
      </c>
      <c r="H105" s="7">
        <v>103</v>
      </c>
      <c r="J105" s="10">
        <f t="shared" si="1"/>
        <v>-5.5813953488372064E-2</v>
      </c>
    </row>
    <row r="106" spans="1:10" x14ac:dyDescent="0.25">
      <c r="A106" t="s">
        <v>1547</v>
      </c>
      <c r="B106" s="24">
        <v>1.6180000000000001E-3</v>
      </c>
      <c r="C106" s="24">
        <v>1.681E-3</v>
      </c>
      <c r="D106" s="24">
        <v>1.596E-3</v>
      </c>
      <c r="E106" s="24">
        <v>1.637E-3</v>
      </c>
      <c r="F106" s="24">
        <v>5267</v>
      </c>
      <c r="G106" s="24">
        <v>5771103</v>
      </c>
      <c r="H106" s="7">
        <v>104</v>
      </c>
      <c r="J106" s="10">
        <f t="shared" si="1"/>
        <v>1.1742892459826897E-2</v>
      </c>
    </row>
    <row r="107" spans="1:10" x14ac:dyDescent="0.25">
      <c r="A107" t="s">
        <v>1546</v>
      </c>
      <c r="B107" s="24">
        <v>1.6379999999999999E-3</v>
      </c>
      <c r="C107" s="24">
        <v>1.7060000000000001E-3</v>
      </c>
      <c r="D107" s="24">
        <v>1.542E-3</v>
      </c>
      <c r="E107" s="24">
        <v>1.6080000000000001E-3</v>
      </c>
      <c r="F107" s="24">
        <v>8443</v>
      </c>
      <c r="G107" s="24">
        <v>5672263</v>
      </c>
      <c r="H107" s="7">
        <v>105</v>
      </c>
      <c r="J107" s="10">
        <f t="shared" si="1"/>
        <v>-1.8315018315018233E-2</v>
      </c>
    </row>
    <row r="108" spans="1:10" x14ac:dyDescent="0.25">
      <c r="A108" t="s">
        <v>1545</v>
      </c>
      <c r="B108" s="24">
        <v>1.6100000000000001E-3</v>
      </c>
      <c r="C108" s="24">
        <v>1.6429999999999999E-3</v>
      </c>
      <c r="D108" s="24">
        <v>1.227E-3</v>
      </c>
      <c r="E108" s="24">
        <v>1.3569999999999999E-3</v>
      </c>
      <c r="F108" s="24">
        <v>16762</v>
      </c>
      <c r="G108" s="24">
        <v>4788417</v>
      </c>
      <c r="H108" s="7">
        <v>106</v>
      </c>
      <c r="J108" s="10">
        <f t="shared" si="1"/>
        <v>-0.15714285714285725</v>
      </c>
    </row>
    <row r="109" spans="1:10" x14ac:dyDescent="0.25">
      <c r="A109" t="s">
        <v>1544</v>
      </c>
      <c r="B109" s="24">
        <v>1.3519999999999999E-3</v>
      </c>
      <c r="C109" s="24">
        <v>1.583E-3</v>
      </c>
      <c r="D109" s="24">
        <v>1.348E-3</v>
      </c>
      <c r="E109" s="24">
        <v>1.5479999999999999E-3</v>
      </c>
      <c r="F109" s="24">
        <v>16849</v>
      </c>
      <c r="G109" s="24">
        <v>5470937</v>
      </c>
      <c r="H109" s="7">
        <v>107</v>
      </c>
      <c r="J109" s="10">
        <f t="shared" si="1"/>
        <v>0.14497041420118345</v>
      </c>
    </row>
    <row r="110" spans="1:10" x14ac:dyDescent="0.25">
      <c r="A110" t="s">
        <v>1543</v>
      </c>
      <c r="B110" s="24">
        <v>1.549E-3</v>
      </c>
      <c r="C110" s="24">
        <v>1.6069999999999999E-3</v>
      </c>
      <c r="D110" s="24">
        <v>1.5100000000000001E-3</v>
      </c>
      <c r="E110" s="24">
        <v>1.5889999999999999E-3</v>
      </c>
      <c r="F110" s="24">
        <v>14782</v>
      </c>
      <c r="G110" s="24">
        <v>5621321</v>
      </c>
      <c r="H110" s="7">
        <v>108</v>
      </c>
      <c r="J110" s="10">
        <f t="shared" si="1"/>
        <v>2.5823111684957965E-2</v>
      </c>
    </row>
    <row r="111" spans="1:10" x14ac:dyDescent="0.25">
      <c r="A111" t="s">
        <v>1542</v>
      </c>
      <c r="B111" s="24">
        <v>1.5889999999999999E-3</v>
      </c>
      <c r="C111" s="24">
        <v>1.609E-3</v>
      </c>
      <c r="D111" s="24">
        <v>1.505E-3</v>
      </c>
      <c r="E111" s="24">
        <v>1.5629999999999999E-3</v>
      </c>
      <c r="F111" s="24">
        <v>10260</v>
      </c>
      <c r="G111" s="24">
        <v>5532378</v>
      </c>
      <c r="H111" s="7">
        <v>109</v>
      </c>
      <c r="J111" s="10">
        <f t="shared" si="1"/>
        <v>-1.6362492133417231E-2</v>
      </c>
    </row>
    <row r="112" spans="1:10" x14ac:dyDescent="0.25">
      <c r="A112" t="s">
        <v>1541</v>
      </c>
      <c r="B112" s="24">
        <v>1.565E-3</v>
      </c>
      <c r="C112" s="24">
        <v>1.9300000000000001E-3</v>
      </c>
      <c r="D112" s="24">
        <v>1.562E-3</v>
      </c>
      <c r="E112" s="24">
        <v>1.8090000000000001E-3</v>
      </c>
      <c r="F112" s="24">
        <v>35206</v>
      </c>
      <c r="G112" s="24">
        <v>6404044</v>
      </c>
      <c r="H112" s="7">
        <v>110</v>
      </c>
      <c r="J112" s="10">
        <f t="shared" si="1"/>
        <v>0.15591054313099045</v>
      </c>
    </row>
    <row r="113" spans="1:10" x14ac:dyDescent="0.25">
      <c r="A113" t="s">
        <v>1540</v>
      </c>
      <c r="B113" s="24">
        <v>1.81E-3</v>
      </c>
      <c r="C113" s="24">
        <v>2.1810000000000002E-3</v>
      </c>
      <c r="D113" s="24">
        <v>1.794E-3</v>
      </c>
      <c r="E113" s="24">
        <v>2.1649999999999998E-3</v>
      </c>
      <c r="F113" s="24">
        <v>42071</v>
      </c>
      <c r="G113" s="24">
        <v>7666939</v>
      </c>
      <c r="H113" s="7">
        <v>111</v>
      </c>
      <c r="J113" s="10">
        <f t="shared" si="1"/>
        <v>0.19613259668508279</v>
      </c>
    </row>
    <row r="114" spans="1:10" x14ac:dyDescent="0.25">
      <c r="A114" t="s">
        <v>1539</v>
      </c>
      <c r="B114" s="24">
        <v>2.1640000000000001E-3</v>
      </c>
      <c r="C114" s="24">
        <v>2.202E-3</v>
      </c>
      <c r="D114" s="24">
        <v>1.9469999999999999E-3</v>
      </c>
      <c r="E114" s="24">
        <v>1.957E-3</v>
      </c>
      <c r="F114" s="24">
        <v>13496</v>
      </c>
      <c r="G114" s="24">
        <v>6929849</v>
      </c>
      <c r="H114" s="7">
        <v>112</v>
      </c>
      <c r="J114" s="10">
        <f t="shared" si="1"/>
        <v>-9.565619223659895E-2</v>
      </c>
    </row>
    <row r="115" spans="1:10" x14ac:dyDescent="0.25">
      <c r="A115" t="s">
        <v>1538</v>
      </c>
      <c r="B115" s="24">
        <v>1.957E-3</v>
      </c>
      <c r="C115" s="24">
        <v>2.0960000000000002E-3</v>
      </c>
      <c r="D115" s="24">
        <v>1.8710000000000001E-3</v>
      </c>
      <c r="E115" s="24">
        <v>1.8979999999999999E-3</v>
      </c>
      <c r="F115" s="24">
        <v>14659</v>
      </c>
      <c r="G115" s="24">
        <v>6720340</v>
      </c>
      <c r="H115" s="7">
        <v>113</v>
      </c>
      <c r="J115" s="10">
        <f t="shared" si="1"/>
        <v>-3.014818599897804E-2</v>
      </c>
    </row>
    <row r="116" spans="1:10" x14ac:dyDescent="0.25">
      <c r="A116" t="s">
        <v>1537</v>
      </c>
      <c r="B116" s="24">
        <v>1.9E-3</v>
      </c>
      <c r="C116" s="24">
        <v>2.1299999999999999E-3</v>
      </c>
      <c r="D116" s="24">
        <v>1.8829999999999999E-3</v>
      </c>
      <c r="E116" s="24">
        <v>2.1299999999999999E-3</v>
      </c>
      <c r="F116" s="24">
        <v>32114</v>
      </c>
      <c r="G116" s="24">
        <v>7543881</v>
      </c>
      <c r="H116" s="7">
        <v>114</v>
      </c>
      <c r="J116" s="10">
        <f t="shared" si="1"/>
        <v>0.12105263157894734</v>
      </c>
    </row>
    <row r="117" spans="1:10" x14ac:dyDescent="0.25">
      <c r="A117" t="s">
        <v>1536</v>
      </c>
      <c r="B117" s="24">
        <v>2.1389999999999998E-3</v>
      </c>
      <c r="C117" s="24">
        <v>4.0140000000000002E-3</v>
      </c>
      <c r="D117" s="24">
        <v>2.1029999999999998E-3</v>
      </c>
      <c r="E117" s="24">
        <v>3.4259999999999998E-3</v>
      </c>
      <c r="F117" s="24">
        <v>544484</v>
      </c>
      <c r="G117" s="24">
        <v>12134596</v>
      </c>
      <c r="H117" s="7">
        <v>115</v>
      </c>
      <c r="J117" s="10">
        <f t="shared" si="1"/>
        <v>0.60168302945301544</v>
      </c>
    </row>
    <row r="118" spans="1:10" x14ac:dyDescent="0.25">
      <c r="A118" t="s">
        <v>1535</v>
      </c>
      <c r="B118" s="24">
        <v>3.4290000000000002E-3</v>
      </c>
      <c r="C118" s="24">
        <v>3.4290000000000002E-3</v>
      </c>
      <c r="D118" s="24">
        <v>2.7650000000000001E-3</v>
      </c>
      <c r="E118" s="24">
        <v>2.8609999999999998E-3</v>
      </c>
      <c r="F118" s="24">
        <v>209843</v>
      </c>
      <c r="G118" s="24">
        <v>10135465</v>
      </c>
      <c r="H118" s="7">
        <v>116</v>
      </c>
      <c r="J118" s="10">
        <f t="shared" si="1"/>
        <v>-0.16564596092155157</v>
      </c>
    </row>
    <row r="119" spans="1:10" x14ac:dyDescent="0.25">
      <c r="A119" t="s">
        <v>1534</v>
      </c>
      <c r="B119" s="24">
        <v>2.81E-3</v>
      </c>
      <c r="C119" s="24">
        <v>2.8119999999999998E-3</v>
      </c>
      <c r="D119" s="24">
        <v>2.4039999999999999E-3</v>
      </c>
      <c r="E119" s="24">
        <v>2.5209999999999998E-3</v>
      </c>
      <c r="F119" s="24">
        <v>109351</v>
      </c>
      <c r="G119" s="24">
        <v>8932892</v>
      </c>
      <c r="H119" s="7">
        <v>117</v>
      </c>
      <c r="J119" s="10">
        <f t="shared" si="1"/>
        <v>-0.10284697508896803</v>
      </c>
    </row>
    <row r="120" spans="1:10" x14ac:dyDescent="0.25">
      <c r="A120" t="s">
        <v>1533</v>
      </c>
      <c r="B120" s="24">
        <v>2.5209999999999998E-3</v>
      </c>
      <c r="C120" s="24">
        <v>2.5219999999999999E-3</v>
      </c>
      <c r="D120" s="24">
        <v>2.1129999999999999E-3</v>
      </c>
      <c r="E120" s="24">
        <v>2.2100000000000002E-3</v>
      </c>
      <c r="F120" s="24">
        <v>61162</v>
      </c>
      <c r="G120" s="24">
        <v>7829175</v>
      </c>
      <c r="H120" s="7">
        <v>118</v>
      </c>
      <c r="J120" s="10">
        <f t="shared" si="1"/>
        <v>-0.12336374454581502</v>
      </c>
    </row>
    <row r="121" spans="1:10" x14ac:dyDescent="0.25">
      <c r="A121" t="s">
        <v>1532</v>
      </c>
      <c r="B121" s="24">
        <v>2.2109999999999999E-3</v>
      </c>
      <c r="C121" s="24">
        <v>2.6809999999999998E-3</v>
      </c>
      <c r="D121" s="24">
        <v>2.1329999999999999E-3</v>
      </c>
      <c r="E121" s="24">
        <v>2.5409999999999999E-3</v>
      </c>
      <c r="F121" s="24">
        <v>73122</v>
      </c>
      <c r="G121" s="24">
        <v>9003314</v>
      </c>
      <c r="H121" s="7">
        <v>119</v>
      </c>
      <c r="J121" s="10">
        <f t="shared" si="1"/>
        <v>0.1492537313432836</v>
      </c>
    </row>
    <row r="122" spans="1:10" x14ac:dyDescent="0.25">
      <c r="A122" t="s">
        <v>1531</v>
      </c>
      <c r="B122" s="24">
        <v>2.5409999999999999E-3</v>
      </c>
      <c r="C122" s="24">
        <v>2.6210000000000001E-3</v>
      </c>
      <c r="D122" s="24">
        <v>2.261E-3</v>
      </c>
      <c r="E122" s="24">
        <v>2.4090000000000001E-3</v>
      </c>
      <c r="F122" s="24">
        <v>48024</v>
      </c>
      <c r="G122" s="24">
        <v>8534971</v>
      </c>
      <c r="H122" s="7">
        <v>120</v>
      </c>
      <c r="J122" s="10">
        <f t="shared" si="1"/>
        <v>-5.1948051948051847E-2</v>
      </c>
    </row>
    <row r="123" spans="1:10" x14ac:dyDescent="0.25">
      <c r="A123" t="s">
        <v>1530</v>
      </c>
      <c r="B123" s="24">
        <v>2.4090000000000001E-3</v>
      </c>
      <c r="C123" s="24">
        <v>2.48E-3</v>
      </c>
      <c r="D123" s="24">
        <v>2.297E-3</v>
      </c>
      <c r="E123" s="24">
        <v>2.3730000000000001E-3</v>
      </c>
      <c r="F123" s="24">
        <v>23620</v>
      </c>
      <c r="G123" s="24">
        <v>8407976</v>
      </c>
      <c r="H123" s="7">
        <v>121</v>
      </c>
      <c r="J123" s="10">
        <f t="shared" si="1"/>
        <v>-1.4943960149439604E-2</v>
      </c>
    </row>
    <row r="124" spans="1:10" x14ac:dyDescent="0.25">
      <c r="A124" t="s">
        <v>1529</v>
      </c>
      <c r="B124" s="24">
        <v>2.3749999999999999E-3</v>
      </c>
      <c r="C124" s="24">
        <v>2.4120000000000001E-3</v>
      </c>
      <c r="D124" s="24">
        <v>2.2529999999999998E-3</v>
      </c>
      <c r="E124" s="24">
        <v>2.3749999999999999E-3</v>
      </c>
      <c r="F124" s="24">
        <v>27557</v>
      </c>
      <c r="G124" s="24">
        <v>8415729</v>
      </c>
      <c r="H124" s="7">
        <v>122</v>
      </c>
      <c r="J124" s="10">
        <f t="shared" si="1"/>
        <v>0</v>
      </c>
    </row>
    <row r="125" spans="1:10" x14ac:dyDescent="0.25">
      <c r="A125" t="s">
        <v>1528</v>
      </c>
      <c r="B125" s="24">
        <v>2.3739999999999998E-3</v>
      </c>
      <c r="C125" s="24">
        <v>2.4369999999999999E-3</v>
      </c>
      <c r="D125" s="24">
        <v>2.2950000000000002E-3</v>
      </c>
      <c r="E125" s="24">
        <v>2.356E-3</v>
      </c>
      <c r="F125" s="24">
        <v>20562</v>
      </c>
      <c r="G125" s="24">
        <v>8351251</v>
      </c>
      <c r="H125" s="7">
        <v>123</v>
      </c>
      <c r="J125" s="10">
        <f t="shared" si="1"/>
        <v>-7.5821398483571136E-3</v>
      </c>
    </row>
    <row r="126" spans="1:10" x14ac:dyDescent="0.25">
      <c r="A126" t="s">
        <v>1527</v>
      </c>
      <c r="B126" s="24">
        <v>2.356E-3</v>
      </c>
      <c r="C126" s="24">
        <v>2.4529999999999999E-3</v>
      </c>
      <c r="D126" s="24">
        <v>2.3059999999999999E-3</v>
      </c>
      <c r="E126" s="24">
        <v>2.4069999999999999E-3</v>
      </c>
      <c r="F126" s="24">
        <v>31683</v>
      </c>
      <c r="G126" s="24">
        <v>8531615</v>
      </c>
      <c r="H126" s="7">
        <v>124</v>
      </c>
      <c r="J126" s="10">
        <f t="shared" si="1"/>
        <v>2.1646859083191777E-2</v>
      </c>
    </row>
    <row r="127" spans="1:10" x14ac:dyDescent="0.25">
      <c r="A127" t="s">
        <v>1526</v>
      </c>
      <c r="B127" s="24">
        <v>2.4069999999999999E-3</v>
      </c>
      <c r="C127" s="24">
        <v>2.408E-3</v>
      </c>
      <c r="D127" s="24">
        <v>2.3059999999999999E-3</v>
      </c>
      <c r="E127" s="24">
        <v>2.3289999999999999E-3</v>
      </c>
      <c r="F127" s="24">
        <v>23877</v>
      </c>
      <c r="G127" s="24">
        <v>8256784</v>
      </c>
      <c r="H127" s="7">
        <v>125</v>
      </c>
      <c r="J127" s="10">
        <f t="shared" si="1"/>
        <v>-3.2405484004985441E-2</v>
      </c>
    </row>
    <row r="128" spans="1:10" x14ac:dyDescent="0.25">
      <c r="A128" t="s">
        <v>1525</v>
      </c>
      <c r="B128" s="24">
        <v>2.33E-3</v>
      </c>
      <c r="C128" s="24">
        <v>2.4659999999999999E-3</v>
      </c>
      <c r="D128" s="24">
        <v>2.2850000000000001E-3</v>
      </c>
      <c r="E128" s="24">
        <v>2.3389999999999999E-3</v>
      </c>
      <c r="F128" s="24">
        <v>34383</v>
      </c>
      <c r="G128" s="24">
        <v>8293317</v>
      </c>
      <c r="H128" s="7">
        <v>126</v>
      </c>
      <c r="J128" s="10">
        <f t="shared" si="1"/>
        <v>3.8626609442059629E-3</v>
      </c>
    </row>
    <row r="129" spans="1:10" x14ac:dyDescent="0.25">
      <c r="A129" t="s">
        <v>1524</v>
      </c>
      <c r="B129" s="24">
        <v>2.3389999999999999E-3</v>
      </c>
      <c r="C129" s="24">
        <v>2.3419999999999999E-3</v>
      </c>
      <c r="D129" s="24">
        <v>2.183E-3</v>
      </c>
      <c r="E129" s="24">
        <v>2.2490000000000001E-3</v>
      </c>
      <c r="F129" s="24">
        <v>32197</v>
      </c>
      <c r="G129" s="24">
        <v>7976076</v>
      </c>
      <c r="H129" s="7">
        <v>127</v>
      </c>
      <c r="J129" s="10">
        <f t="shared" si="1"/>
        <v>-3.8477982043608298E-2</v>
      </c>
    </row>
    <row r="130" spans="1:10" x14ac:dyDescent="0.25">
      <c r="A130" t="s">
        <v>1523</v>
      </c>
      <c r="B130" s="24">
        <v>2.251E-3</v>
      </c>
      <c r="C130" s="24">
        <v>2.4810000000000001E-3</v>
      </c>
      <c r="D130" s="24">
        <v>2.245E-3</v>
      </c>
      <c r="E130" s="24">
        <v>2.4350000000000001E-3</v>
      </c>
      <c r="F130" s="24">
        <v>38567</v>
      </c>
      <c r="G130" s="24">
        <v>8634766</v>
      </c>
      <c r="H130" s="7">
        <v>128</v>
      </c>
      <c r="J130" s="10">
        <f t="shared" si="1"/>
        <v>8.1741448245224405E-2</v>
      </c>
    </row>
    <row r="131" spans="1:10" x14ac:dyDescent="0.25">
      <c r="A131" t="s">
        <v>1522</v>
      </c>
      <c r="B131" s="24">
        <v>2.4269999999999999E-3</v>
      </c>
      <c r="C131" s="24">
        <v>2.673E-3</v>
      </c>
      <c r="D131" s="24">
        <v>2.336E-3</v>
      </c>
      <c r="E131" s="24">
        <v>2.5850000000000001E-3</v>
      </c>
      <c r="F131" s="24">
        <v>44075</v>
      </c>
      <c r="G131" s="24">
        <v>9169178</v>
      </c>
      <c r="H131" s="7">
        <v>129</v>
      </c>
      <c r="J131" s="10">
        <f t="shared" si="1"/>
        <v>6.5100947672023138E-2</v>
      </c>
    </row>
    <row r="132" spans="1:10" x14ac:dyDescent="0.25">
      <c r="A132" t="s">
        <v>1521</v>
      </c>
      <c r="B132" s="24">
        <v>2.5539999999999998E-3</v>
      </c>
      <c r="C132" s="24">
        <v>2.5539999999999998E-3</v>
      </c>
      <c r="D132" s="24">
        <v>2.4350000000000001E-3</v>
      </c>
      <c r="E132" s="24">
        <v>2.5249999999999999E-3</v>
      </c>
      <c r="F132" s="24">
        <v>29877</v>
      </c>
      <c r="G132" s="24">
        <v>8956903</v>
      </c>
      <c r="H132" s="7">
        <v>130</v>
      </c>
      <c r="J132" s="10">
        <f t="shared" ref="J132:J195" si="2">(E132-B132)/B132</f>
        <v>-1.1354737666405618E-2</v>
      </c>
    </row>
    <row r="133" spans="1:10" x14ac:dyDescent="0.25">
      <c r="A133" t="s">
        <v>1520</v>
      </c>
      <c r="B133" s="24">
        <v>2.5240000000000002E-3</v>
      </c>
      <c r="C133" s="24">
        <v>2.5530000000000001E-3</v>
      </c>
      <c r="D133" s="24">
        <v>2.4599999999999999E-3</v>
      </c>
      <c r="E133" s="24">
        <v>2.5530000000000001E-3</v>
      </c>
      <c r="F133" s="24">
        <v>21918</v>
      </c>
      <c r="G133" s="24">
        <v>9056269</v>
      </c>
      <c r="H133" s="7">
        <v>131</v>
      </c>
      <c r="J133" s="10">
        <f t="shared" si="2"/>
        <v>1.1489698890649739E-2</v>
      </c>
    </row>
    <row r="134" spans="1:10" x14ac:dyDescent="0.25">
      <c r="A134" t="s">
        <v>1519</v>
      </c>
      <c r="B134" s="24">
        <v>2.539E-3</v>
      </c>
      <c r="C134" s="24">
        <v>2.6519999999999998E-3</v>
      </c>
      <c r="D134" s="24">
        <v>2.4220000000000001E-3</v>
      </c>
      <c r="E134" s="24">
        <v>2.4750000000000002E-3</v>
      </c>
      <c r="F134" s="24">
        <v>27160</v>
      </c>
      <c r="G134" s="24">
        <v>8782883</v>
      </c>
      <c r="H134" s="7">
        <v>132</v>
      </c>
      <c r="J134" s="10">
        <f t="shared" si="2"/>
        <v>-2.5206774320598591E-2</v>
      </c>
    </row>
    <row r="135" spans="1:10" x14ac:dyDescent="0.25">
      <c r="A135" t="s">
        <v>1518</v>
      </c>
      <c r="B135" s="24">
        <v>2.4740000000000001E-3</v>
      </c>
      <c r="C135" s="24">
        <v>2.604E-3</v>
      </c>
      <c r="D135" s="24">
        <v>2.4380000000000001E-3</v>
      </c>
      <c r="E135" s="24">
        <v>2.5739999999999999E-3</v>
      </c>
      <c r="F135" s="24">
        <v>43740</v>
      </c>
      <c r="G135" s="24">
        <v>9134763</v>
      </c>
      <c r="H135" s="7">
        <v>133</v>
      </c>
      <c r="J135" s="10">
        <f t="shared" si="2"/>
        <v>4.0420371867421111E-2</v>
      </c>
    </row>
    <row r="136" spans="1:10" x14ac:dyDescent="0.25">
      <c r="A136" t="s">
        <v>1517</v>
      </c>
      <c r="B136" s="24">
        <v>2.5730000000000002E-3</v>
      </c>
      <c r="C136" s="24">
        <v>3.4650000000000002E-3</v>
      </c>
      <c r="D136" s="24">
        <v>2.48E-3</v>
      </c>
      <c r="E136" s="24">
        <v>3.2499999999999999E-3</v>
      </c>
      <c r="F136" s="24">
        <v>259325</v>
      </c>
      <c r="G136" s="24">
        <v>11533420</v>
      </c>
      <c r="H136" s="7">
        <v>134</v>
      </c>
      <c r="J136" s="10">
        <f t="shared" si="2"/>
        <v>0.26311698406529327</v>
      </c>
    </row>
    <row r="137" spans="1:10" x14ac:dyDescent="0.25">
      <c r="A137" t="s">
        <v>1516</v>
      </c>
      <c r="B137" s="24">
        <v>3.261E-3</v>
      </c>
      <c r="C137" s="24">
        <v>4.5300000000000002E-3</v>
      </c>
      <c r="D137" s="24">
        <v>3.2139999999999998E-3</v>
      </c>
      <c r="E137" s="24">
        <v>4.104E-3</v>
      </c>
      <c r="F137" s="24">
        <v>883715</v>
      </c>
      <c r="G137" s="24">
        <v>14565883</v>
      </c>
      <c r="H137" s="7">
        <v>135</v>
      </c>
      <c r="J137" s="10">
        <f t="shared" si="2"/>
        <v>0.25850965961361544</v>
      </c>
    </row>
    <row r="138" spans="1:10" x14ac:dyDescent="0.25">
      <c r="A138" t="s">
        <v>1515</v>
      </c>
      <c r="B138" s="24">
        <v>4.13E-3</v>
      </c>
      <c r="C138" s="24">
        <v>6.1830000000000001E-3</v>
      </c>
      <c r="D138" s="24">
        <v>4.0119999999999999E-3</v>
      </c>
      <c r="E138" s="24">
        <v>6.1460000000000004E-3</v>
      </c>
      <c r="F138" s="24">
        <v>1247810</v>
      </c>
      <c r="G138" s="24">
        <v>21820041</v>
      </c>
      <c r="H138" s="7">
        <v>136</v>
      </c>
      <c r="J138" s="10">
        <f t="shared" si="2"/>
        <v>0.48813559322033911</v>
      </c>
    </row>
    <row r="139" spans="1:10" x14ac:dyDescent="0.25">
      <c r="A139" t="s">
        <v>1514</v>
      </c>
      <c r="B139" s="24">
        <v>6.0800000000000003E-3</v>
      </c>
      <c r="C139" s="24">
        <v>9.4210000000000006E-3</v>
      </c>
      <c r="D139" s="24">
        <v>5.2199999999999998E-3</v>
      </c>
      <c r="E139" s="24">
        <v>6.13E-3</v>
      </c>
      <c r="F139" s="24">
        <v>2205890</v>
      </c>
      <c r="G139" s="24">
        <v>21770184</v>
      </c>
      <c r="H139" s="7">
        <v>137</v>
      </c>
      <c r="J139" s="10">
        <f t="shared" si="2"/>
        <v>8.223684210526265E-3</v>
      </c>
    </row>
    <row r="140" spans="1:10" x14ac:dyDescent="0.25">
      <c r="A140" t="s">
        <v>1513</v>
      </c>
      <c r="B140" s="24">
        <v>5.6690000000000004E-3</v>
      </c>
      <c r="C140" s="24">
        <v>6.2069999999999998E-3</v>
      </c>
      <c r="D140" s="24">
        <v>4.7879999999999997E-3</v>
      </c>
      <c r="E140" s="24">
        <v>5.8129999999999996E-3</v>
      </c>
      <c r="F140" s="24">
        <v>736524</v>
      </c>
      <c r="G140" s="24">
        <v>20647588</v>
      </c>
      <c r="H140" s="7">
        <v>138</v>
      </c>
      <c r="J140" s="10">
        <f t="shared" si="2"/>
        <v>2.540130534485785E-2</v>
      </c>
    </row>
    <row r="141" spans="1:10" x14ac:dyDescent="0.25">
      <c r="A141" t="s">
        <v>1512</v>
      </c>
      <c r="B141" s="24">
        <v>5.8859999999999997E-3</v>
      </c>
      <c r="C141" s="24">
        <v>6.2610000000000001E-3</v>
      </c>
      <c r="D141" s="24">
        <v>5.5539999999999999E-3</v>
      </c>
      <c r="E141" s="24">
        <v>5.8710000000000004E-3</v>
      </c>
      <c r="F141" s="24">
        <v>356552</v>
      </c>
      <c r="G141" s="24">
        <v>20856075</v>
      </c>
      <c r="H141" s="7">
        <v>139</v>
      </c>
      <c r="J141" s="10">
        <f t="shared" si="2"/>
        <v>-2.5484199796125366E-3</v>
      </c>
    </row>
    <row r="142" spans="1:10" x14ac:dyDescent="0.25">
      <c r="A142" t="s">
        <v>1511</v>
      </c>
      <c r="B142" s="24">
        <v>5.9249999999999997E-3</v>
      </c>
      <c r="C142" s="24">
        <v>6.1960000000000001E-3</v>
      </c>
      <c r="D142" s="24">
        <v>5.5529999999999998E-3</v>
      </c>
      <c r="E142" s="24">
        <v>5.9069999999999999E-3</v>
      </c>
      <c r="F142" s="24">
        <v>329485</v>
      </c>
      <c r="G142" s="24">
        <v>20983545</v>
      </c>
      <c r="H142" s="7">
        <v>140</v>
      </c>
      <c r="J142" s="10">
        <f t="shared" si="2"/>
        <v>-3.0379746835442682E-3</v>
      </c>
    </row>
    <row r="143" spans="1:10" x14ac:dyDescent="0.25">
      <c r="A143" t="s">
        <v>1510</v>
      </c>
      <c r="B143" s="24">
        <v>5.9069999999999999E-3</v>
      </c>
      <c r="C143" s="24">
        <v>6.228E-3</v>
      </c>
      <c r="D143" s="24">
        <v>5.574E-3</v>
      </c>
      <c r="E143" s="24">
        <v>5.8199999999999997E-3</v>
      </c>
      <c r="F143" s="24">
        <v>219787</v>
      </c>
      <c r="G143" s="24">
        <v>20677681</v>
      </c>
      <c r="H143" s="7">
        <v>141</v>
      </c>
      <c r="J143" s="10">
        <f t="shared" si="2"/>
        <v>-1.4728288471305277E-2</v>
      </c>
    </row>
    <row r="144" spans="1:10" x14ac:dyDescent="0.25">
      <c r="A144" t="s">
        <v>1509</v>
      </c>
      <c r="B144" s="24">
        <v>5.7739999999999996E-3</v>
      </c>
      <c r="C144" s="24">
        <v>5.8659999999999997E-3</v>
      </c>
      <c r="D144" s="24">
        <v>5.0689999999999997E-3</v>
      </c>
      <c r="E144" s="24">
        <v>5.1009999999999996E-3</v>
      </c>
      <c r="F144" s="24">
        <v>158568</v>
      </c>
      <c r="G144" s="24">
        <v>18124864</v>
      </c>
      <c r="H144" s="7">
        <v>142</v>
      </c>
      <c r="J144" s="10">
        <f t="shared" si="2"/>
        <v>-0.1165569795635608</v>
      </c>
    </row>
    <row r="145" spans="1:10" x14ac:dyDescent="0.25">
      <c r="A145" t="s">
        <v>1508</v>
      </c>
      <c r="B145" s="24">
        <v>5.1019999999999998E-3</v>
      </c>
      <c r="C145" s="24">
        <v>6.2040000000000003E-3</v>
      </c>
      <c r="D145" s="24">
        <v>5.0850000000000001E-3</v>
      </c>
      <c r="E145" s="24">
        <v>5.7999999999999996E-3</v>
      </c>
      <c r="F145" s="24">
        <v>244758</v>
      </c>
      <c r="G145" s="24">
        <v>20610641</v>
      </c>
      <c r="H145" s="7">
        <v>143</v>
      </c>
      <c r="J145" s="10">
        <f t="shared" si="2"/>
        <v>0.13680909447275574</v>
      </c>
    </row>
    <row r="146" spans="1:10" x14ac:dyDescent="0.25">
      <c r="A146" t="s">
        <v>1507</v>
      </c>
      <c r="B146" s="24">
        <v>5.7879999999999997E-3</v>
      </c>
      <c r="C146" s="24">
        <v>6.2859999999999999E-3</v>
      </c>
      <c r="D146" s="24">
        <v>5.7419999999999997E-3</v>
      </c>
      <c r="E146" s="24">
        <v>6.2129999999999998E-3</v>
      </c>
      <c r="F146" s="24">
        <v>125258</v>
      </c>
      <c r="G146" s="24">
        <v>22081302</v>
      </c>
      <c r="H146" s="7">
        <v>144</v>
      </c>
      <c r="J146" s="10">
        <f t="shared" si="2"/>
        <v>7.3427781617138921E-2</v>
      </c>
    </row>
    <row r="147" spans="1:10" x14ac:dyDescent="0.25">
      <c r="A147" t="s">
        <v>1506</v>
      </c>
      <c r="B147" s="24">
        <v>6.195E-3</v>
      </c>
      <c r="C147" s="24">
        <v>6.2940000000000001E-3</v>
      </c>
      <c r="D147" s="24">
        <v>5.7080000000000004E-3</v>
      </c>
      <c r="E147" s="24">
        <v>6.0150000000000004E-3</v>
      </c>
      <c r="F147" s="24">
        <v>88666</v>
      </c>
      <c r="G147" s="24">
        <v>21379576</v>
      </c>
      <c r="H147" s="7">
        <v>145</v>
      </c>
      <c r="J147" s="10">
        <f t="shared" si="2"/>
        <v>-2.9055690072639161E-2</v>
      </c>
    </row>
    <row r="148" spans="1:10" x14ac:dyDescent="0.25">
      <c r="A148" t="s">
        <v>1505</v>
      </c>
      <c r="B148" s="24">
        <v>6.0049999999999999E-3</v>
      </c>
      <c r="C148" s="24">
        <v>6.1130000000000004E-3</v>
      </c>
      <c r="D148" s="24">
        <v>5.4840000000000002E-3</v>
      </c>
      <c r="E148" s="24">
        <v>5.7999999999999996E-3</v>
      </c>
      <c r="F148" s="24">
        <v>117923</v>
      </c>
      <c r="G148" s="24">
        <v>20620134</v>
      </c>
      <c r="H148" s="7">
        <v>146</v>
      </c>
      <c r="J148" s="10">
        <f t="shared" si="2"/>
        <v>-3.4138218151540438E-2</v>
      </c>
    </row>
    <row r="149" spans="1:10" x14ac:dyDescent="0.25">
      <c r="A149" t="s">
        <v>1504</v>
      </c>
      <c r="B149" s="24">
        <v>5.8050000000000003E-3</v>
      </c>
      <c r="C149" s="24">
        <v>6.038E-3</v>
      </c>
      <c r="D149" s="24">
        <v>5.535E-3</v>
      </c>
      <c r="E149" s="24">
        <v>5.62E-3</v>
      </c>
      <c r="F149" s="24">
        <v>93475</v>
      </c>
      <c r="G149" s="24">
        <v>19983361</v>
      </c>
      <c r="H149" s="7">
        <v>147</v>
      </c>
      <c r="J149" s="10">
        <f t="shared" si="2"/>
        <v>-3.186907838070633E-2</v>
      </c>
    </row>
    <row r="150" spans="1:10" x14ac:dyDescent="0.25">
      <c r="A150" t="s">
        <v>1503</v>
      </c>
      <c r="B150" s="24">
        <v>5.5909999999999996E-3</v>
      </c>
      <c r="C150" s="24">
        <v>5.7780000000000001E-3</v>
      </c>
      <c r="D150" s="24">
        <v>5.3039999999999997E-3</v>
      </c>
      <c r="E150" s="24">
        <v>5.4840000000000002E-3</v>
      </c>
      <c r="F150" s="24">
        <v>97500</v>
      </c>
      <c r="G150" s="24">
        <v>19501529</v>
      </c>
      <c r="H150" s="7">
        <v>148</v>
      </c>
      <c r="J150" s="10">
        <f t="shared" si="2"/>
        <v>-1.9137900196744672E-2</v>
      </c>
    </row>
    <row r="151" spans="1:10" x14ac:dyDescent="0.25">
      <c r="A151" t="s">
        <v>1502</v>
      </c>
      <c r="B151" s="24">
        <v>5.4790000000000004E-3</v>
      </c>
      <c r="C151" s="24">
        <v>5.6059999999999999E-3</v>
      </c>
      <c r="D151" s="24">
        <v>5.3439999999999998E-3</v>
      </c>
      <c r="E151" s="24">
        <v>5.5160000000000001E-3</v>
      </c>
      <c r="F151" s="24">
        <v>42091</v>
      </c>
      <c r="G151" s="24">
        <v>19619939</v>
      </c>
      <c r="H151" s="7">
        <v>149</v>
      </c>
      <c r="J151" s="10">
        <f t="shared" si="2"/>
        <v>6.7530571272129414E-3</v>
      </c>
    </row>
    <row r="152" spans="1:10" x14ac:dyDescent="0.25">
      <c r="A152" t="s">
        <v>1501</v>
      </c>
      <c r="B152" s="24">
        <v>5.5170000000000002E-3</v>
      </c>
      <c r="C152" s="24">
        <v>5.5510000000000004E-3</v>
      </c>
      <c r="D152" s="24">
        <v>5.4060000000000002E-3</v>
      </c>
      <c r="E152" s="24">
        <v>5.4929999999999996E-3</v>
      </c>
      <c r="F152" s="24">
        <v>20514</v>
      </c>
      <c r="G152" s="24">
        <v>19541316</v>
      </c>
      <c r="H152" s="7">
        <v>150</v>
      </c>
      <c r="J152" s="10">
        <f t="shared" si="2"/>
        <v>-4.3501903208266416E-3</v>
      </c>
    </row>
    <row r="153" spans="1:10" x14ac:dyDescent="0.25">
      <c r="A153" t="s">
        <v>1500</v>
      </c>
      <c r="B153" s="24">
        <v>5.4380000000000001E-3</v>
      </c>
      <c r="C153" s="24">
        <v>5.6049999999999997E-3</v>
      </c>
      <c r="D153" s="24">
        <v>5.424E-3</v>
      </c>
      <c r="E153" s="24">
        <v>5.4809999999999998E-3</v>
      </c>
      <c r="F153" s="24">
        <v>55381</v>
      </c>
      <c r="G153" s="24">
        <v>19501686</v>
      </c>
      <c r="H153" s="7">
        <v>151</v>
      </c>
      <c r="J153" s="10">
        <f t="shared" si="2"/>
        <v>7.9073188672305322E-3</v>
      </c>
    </row>
    <row r="154" spans="1:10" x14ac:dyDescent="0.25">
      <c r="A154" t="s">
        <v>1499</v>
      </c>
      <c r="B154" s="24">
        <v>5.4730000000000004E-3</v>
      </c>
      <c r="C154" s="24">
        <v>5.4939999999999998E-3</v>
      </c>
      <c r="D154" s="24">
        <v>4.6690000000000004E-3</v>
      </c>
      <c r="E154" s="24">
        <v>4.6719999999999999E-3</v>
      </c>
      <c r="F154" s="24">
        <v>135921</v>
      </c>
      <c r="G154" s="24">
        <v>16623962</v>
      </c>
      <c r="H154" s="7">
        <v>152</v>
      </c>
      <c r="J154" s="10">
        <f t="shared" si="2"/>
        <v>-0.14635483281564049</v>
      </c>
    </row>
    <row r="155" spans="1:10" x14ac:dyDescent="0.25">
      <c r="A155" t="s">
        <v>1498</v>
      </c>
      <c r="B155" s="24">
        <v>4.5719999999999997E-3</v>
      </c>
      <c r="C155" s="24">
        <v>4.7730000000000003E-3</v>
      </c>
      <c r="D155" s="24">
        <v>4.2529999999999998E-3</v>
      </c>
      <c r="E155" s="24">
        <v>4.4159999999999998E-3</v>
      </c>
      <c r="F155" s="24">
        <v>137593</v>
      </c>
      <c r="G155" s="24">
        <v>15717675</v>
      </c>
      <c r="H155" s="7">
        <v>153</v>
      </c>
      <c r="J155" s="10">
        <f t="shared" si="2"/>
        <v>-3.4120734908136462E-2</v>
      </c>
    </row>
    <row r="156" spans="1:10" x14ac:dyDescent="0.25">
      <c r="A156" t="s">
        <v>1497</v>
      </c>
      <c r="B156" s="24">
        <v>4.4219999999999997E-3</v>
      </c>
      <c r="C156" s="24">
        <v>5.0939999999999996E-3</v>
      </c>
      <c r="D156" s="24">
        <v>4.4099999999999999E-3</v>
      </c>
      <c r="E156" s="24">
        <v>4.947E-3</v>
      </c>
      <c r="F156" s="24">
        <v>144416</v>
      </c>
      <c r="G156" s="24">
        <v>17611701</v>
      </c>
      <c r="H156" s="7">
        <v>154</v>
      </c>
      <c r="J156" s="10">
        <f t="shared" si="2"/>
        <v>0.11872455902306656</v>
      </c>
    </row>
    <row r="157" spans="1:10" x14ac:dyDescent="0.25">
      <c r="A157" t="s">
        <v>1496</v>
      </c>
      <c r="B157" s="24">
        <v>4.9690000000000003E-3</v>
      </c>
      <c r="C157" s="24">
        <v>5.0049999999999999E-3</v>
      </c>
      <c r="D157" s="24">
        <v>4.7809999999999997E-3</v>
      </c>
      <c r="E157" s="24">
        <v>4.9719999999999999E-3</v>
      </c>
      <c r="F157" s="24">
        <v>73403</v>
      </c>
      <c r="G157" s="24">
        <v>17703226</v>
      </c>
      <c r="H157" s="7">
        <v>155</v>
      </c>
      <c r="J157" s="10">
        <f t="shared" si="2"/>
        <v>6.0374320788881674E-4</v>
      </c>
    </row>
    <row r="158" spans="1:10" x14ac:dyDescent="0.25">
      <c r="A158" t="s">
        <v>1495</v>
      </c>
      <c r="B158" s="24">
        <v>4.9719999999999999E-3</v>
      </c>
      <c r="C158" s="24">
        <v>5.2839999999999996E-3</v>
      </c>
      <c r="D158" s="24">
        <v>4.8989999999999997E-3</v>
      </c>
      <c r="E158" s="24">
        <v>5.2839999999999996E-3</v>
      </c>
      <c r="F158" s="24">
        <v>84601</v>
      </c>
      <c r="G158" s="24">
        <v>18817350</v>
      </c>
      <c r="H158" s="7">
        <v>156</v>
      </c>
      <c r="J158" s="10">
        <f t="shared" si="2"/>
        <v>6.2751407884151206E-2</v>
      </c>
    </row>
    <row r="159" spans="1:10" x14ac:dyDescent="0.25">
      <c r="A159" t="s">
        <v>1494</v>
      </c>
      <c r="B159" s="24">
        <v>5.2830000000000004E-3</v>
      </c>
      <c r="C159" s="24">
        <v>5.8399999999999997E-3</v>
      </c>
      <c r="D159" s="24">
        <v>5.2090000000000001E-3</v>
      </c>
      <c r="E159" s="24">
        <v>5.5669999999999999E-3</v>
      </c>
      <c r="F159" s="24">
        <v>222723</v>
      </c>
      <c r="G159" s="24">
        <v>19828783</v>
      </c>
      <c r="H159" s="7">
        <v>157</v>
      </c>
      <c r="J159" s="10">
        <f t="shared" si="2"/>
        <v>5.3757334847624363E-2</v>
      </c>
    </row>
    <row r="160" spans="1:10" x14ac:dyDescent="0.25">
      <c r="A160" t="s">
        <v>1493</v>
      </c>
      <c r="B160" s="24">
        <v>5.5570000000000003E-3</v>
      </c>
      <c r="C160" s="24">
        <v>5.6449999999999998E-3</v>
      </c>
      <c r="D160" s="24">
        <v>5.3210000000000002E-3</v>
      </c>
      <c r="E160" s="24">
        <v>5.6220000000000003E-3</v>
      </c>
      <c r="F160" s="24">
        <v>83886</v>
      </c>
      <c r="G160" s="24">
        <v>20030876</v>
      </c>
      <c r="H160" s="7">
        <v>158</v>
      </c>
      <c r="J160" s="10">
        <f t="shared" si="2"/>
        <v>1.1696958790714406E-2</v>
      </c>
    </row>
    <row r="161" spans="1:10" x14ac:dyDescent="0.25">
      <c r="A161" t="s">
        <v>1492</v>
      </c>
      <c r="B161" s="24">
        <v>5.6249999999999998E-3</v>
      </c>
      <c r="C161" s="24">
        <v>5.6779999999999999E-3</v>
      </c>
      <c r="D161" s="24">
        <v>4.9690000000000003E-3</v>
      </c>
      <c r="E161" s="24">
        <v>5.1799999999999997E-3</v>
      </c>
      <c r="F161" s="24">
        <v>123545</v>
      </c>
      <c r="G161" s="24">
        <v>18460873</v>
      </c>
      <c r="H161" s="7">
        <v>159</v>
      </c>
      <c r="J161" s="10">
        <f t="shared" si="2"/>
        <v>-7.9111111111111132E-2</v>
      </c>
    </row>
    <row r="162" spans="1:10" x14ac:dyDescent="0.25">
      <c r="A162" t="s">
        <v>1491</v>
      </c>
      <c r="B162" s="24">
        <v>5.1789999999999996E-3</v>
      </c>
      <c r="C162" s="24">
        <v>5.3010000000000002E-3</v>
      </c>
      <c r="D162" s="24">
        <v>4.9610000000000001E-3</v>
      </c>
      <c r="E162" s="24">
        <v>5.0619999999999997E-3</v>
      </c>
      <c r="F162" s="24">
        <v>40552</v>
      </c>
      <c r="G162" s="24">
        <v>18043861</v>
      </c>
      <c r="H162" s="7">
        <v>160</v>
      </c>
      <c r="J162" s="10">
        <f t="shared" si="2"/>
        <v>-2.2591233828924487E-2</v>
      </c>
    </row>
    <row r="163" spans="1:10" x14ac:dyDescent="0.25">
      <c r="A163" t="s">
        <v>1490</v>
      </c>
      <c r="B163" s="24">
        <v>5.0390000000000001E-3</v>
      </c>
      <c r="C163" s="24">
        <v>5.0689999999999997E-3</v>
      </c>
      <c r="D163" s="24">
        <v>4.7840000000000001E-3</v>
      </c>
      <c r="E163" s="24">
        <v>4.9030000000000002E-3</v>
      </c>
      <c r="F163" s="24">
        <v>60808</v>
      </c>
      <c r="G163" s="24">
        <v>17482704</v>
      </c>
      <c r="H163" s="7">
        <v>161</v>
      </c>
      <c r="J163" s="10">
        <f t="shared" si="2"/>
        <v>-2.6989482040087286E-2</v>
      </c>
    </row>
    <row r="164" spans="1:10" x14ac:dyDescent="0.25">
      <c r="A164" t="s">
        <v>1489</v>
      </c>
      <c r="B164" s="24">
        <v>4.8679999999999999E-3</v>
      </c>
      <c r="C164" s="24">
        <v>4.908E-3</v>
      </c>
      <c r="D164" s="24">
        <v>3.9259999999999998E-3</v>
      </c>
      <c r="E164" s="24">
        <v>4.0530000000000002E-3</v>
      </c>
      <c r="F164" s="24">
        <v>131331</v>
      </c>
      <c r="G164" s="24">
        <v>14454766</v>
      </c>
      <c r="H164" s="7">
        <v>162</v>
      </c>
      <c r="J164" s="10">
        <f t="shared" si="2"/>
        <v>-0.16741988496302379</v>
      </c>
    </row>
    <row r="165" spans="1:10" x14ac:dyDescent="0.25">
      <c r="A165" t="s">
        <v>1488</v>
      </c>
      <c r="B165" s="24">
        <v>4.0200000000000001E-3</v>
      </c>
      <c r="C165" s="24">
        <v>4.385E-3</v>
      </c>
      <c r="D165" s="24">
        <v>3.6879999999999999E-3</v>
      </c>
      <c r="E165" s="24">
        <v>4.3179999999999998E-3</v>
      </c>
      <c r="F165" s="24">
        <v>181567</v>
      </c>
      <c r="G165" s="24">
        <v>15403148</v>
      </c>
      <c r="H165" s="7">
        <v>163</v>
      </c>
      <c r="J165" s="10">
        <f t="shared" si="2"/>
        <v>7.4129353233830755E-2</v>
      </c>
    </row>
    <row r="166" spans="1:10" x14ac:dyDescent="0.25">
      <c r="A166" t="s">
        <v>1487</v>
      </c>
      <c r="B166" s="24">
        <v>4.3319999999999999E-3</v>
      </c>
      <c r="C166" s="24">
        <v>5.3670000000000002E-3</v>
      </c>
      <c r="D166" s="24">
        <v>4.3319999999999999E-3</v>
      </c>
      <c r="E166" s="24">
        <v>5.0130000000000001E-3</v>
      </c>
      <c r="F166" s="24">
        <v>196676</v>
      </c>
      <c r="G166" s="24">
        <v>17886511</v>
      </c>
      <c r="H166" s="7">
        <v>164</v>
      </c>
      <c r="J166" s="10">
        <f t="shared" si="2"/>
        <v>0.15720221606648205</v>
      </c>
    </row>
    <row r="167" spans="1:10" x14ac:dyDescent="0.25">
      <c r="A167" t="s">
        <v>1486</v>
      </c>
      <c r="B167" s="24">
        <v>4.9800000000000001E-3</v>
      </c>
      <c r="C167" s="24">
        <v>5.1019999999999998E-3</v>
      </c>
      <c r="D167" s="24">
        <v>4.3119999999999999E-3</v>
      </c>
      <c r="E167" s="24">
        <v>4.4580000000000002E-3</v>
      </c>
      <c r="F167" s="24">
        <v>129665</v>
      </c>
      <c r="G167" s="24">
        <v>15911893</v>
      </c>
      <c r="H167" s="7">
        <v>165</v>
      </c>
      <c r="J167" s="10">
        <f t="shared" si="2"/>
        <v>-0.10481927710843371</v>
      </c>
    </row>
    <row r="168" spans="1:10" x14ac:dyDescent="0.25">
      <c r="A168" t="s">
        <v>1485</v>
      </c>
      <c r="B168" s="24">
        <v>4.3660000000000001E-3</v>
      </c>
      <c r="C168" s="24">
        <v>4.6480000000000002E-3</v>
      </c>
      <c r="D168" s="24">
        <v>4.2969999999999996E-3</v>
      </c>
      <c r="E168" s="24">
        <v>4.6169999999999996E-3</v>
      </c>
      <c r="F168" s="24">
        <v>39285</v>
      </c>
      <c r="G168" s="24">
        <v>16484421</v>
      </c>
      <c r="H168" s="7">
        <v>166</v>
      </c>
      <c r="J168" s="10">
        <f t="shared" si="2"/>
        <v>5.7489693082913303E-2</v>
      </c>
    </row>
    <row r="169" spans="1:10" x14ac:dyDescent="0.25">
      <c r="A169" t="s">
        <v>1484</v>
      </c>
      <c r="B169" s="24">
        <v>4.6499999999999996E-3</v>
      </c>
      <c r="C169" s="24">
        <v>5.0029999999999996E-3</v>
      </c>
      <c r="D169" s="24">
        <v>4.3969999999999999E-3</v>
      </c>
      <c r="E169" s="24">
        <v>4.7390000000000002E-3</v>
      </c>
      <c r="F169" s="24">
        <v>54344</v>
      </c>
      <c r="G169" s="24">
        <v>16924141</v>
      </c>
      <c r="H169" s="7">
        <v>167</v>
      </c>
      <c r="J169" s="10">
        <f t="shared" si="2"/>
        <v>1.9139784946236676E-2</v>
      </c>
    </row>
    <row r="170" spans="1:10" x14ac:dyDescent="0.25">
      <c r="A170" t="s">
        <v>1483</v>
      </c>
      <c r="B170" s="24">
        <v>4.7549999999999997E-3</v>
      </c>
      <c r="C170" s="24">
        <v>5.071E-3</v>
      </c>
      <c r="D170" s="24">
        <v>4.6550000000000003E-3</v>
      </c>
      <c r="E170" s="24">
        <v>4.829E-3</v>
      </c>
      <c r="F170" s="24">
        <v>57052</v>
      </c>
      <c r="G170" s="24">
        <v>17249720</v>
      </c>
      <c r="H170" s="7">
        <v>168</v>
      </c>
      <c r="J170" s="10">
        <f t="shared" si="2"/>
        <v>1.5562565720294488E-2</v>
      </c>
    </row>
    <row r="171" spans="1:10" x14ac:dyDescent="0.25">
      <c r="A171" t="s">
        <v>1482</v>
      </c>
      <c r="B171" s="24">
        <v>4.8040000000000001E-3</v>
      </c>
      <c r="C171" s="24">
        <v>4.8589999999999996E-3</v>
      </c>
      <c r="D171" s="24">
        <v>4.6690000000000004E-3</v>
      </c>
      <c r="E171" s="24">
        <v>4.7429999999999998E-3</v>
      </c>
      <c r="F171" s="24">
        <v>35159</v>
      </c>
      <c r="G171" s="24">
        <v>16951843</v>
      </c>
      <c r="H171" s="7">
        <v>169</v>
      </c>
      <c r="J171" s="10">
        <f t="shared" si="2"/>
        <v>-1.2697751873438861E-2</v>
      </c>
    </row>
    <row r="172" spans="1:10" x14ac:dyDescent="0.25">
      <c r="A172" t="s">
        <v>1481</v>
      </c>
      <c r="B172" s="24">
        <v>4.7699999999999999E-3</v>
      </c>
      <c r="C172" s="24">
        <v>5.0809999999999996E-3</v>
      </c>
      <c r="D172" s="24">
        <v>4.7699999999999999E-3</v>
      </c>
      <c r="E172" s="24">
        <v>5.0540000000000003E-3</v>
      </c>
      <c r="F172" s="24">
        <v>65656</v>
      </c>
      <c r="G172" s="24">
        <v>18068290</v>
      </c>
      <c r="H172" s="7">
        <v>170</v>
      </c>
      <c r="J172" s="10">
        <f t="shared" si="2"/>
        <v>5.9538784067086035E-2</v>
      </c>
    </row>
    <row r="173" spans="1:10" x14ac:dyDescent="0.25">
      <c r="A173" t="s">
        <v>1480</v>
      </c>
      <c r="B173" s="24">
        <v>4.9880000000000002E-3</v>
      </c>
      <c r="C173" s="24">
        <v>5.2170000000000003E-3</v>
      </c>
      <c r="D173" s="24">
        <v>4.908E-3</v>
      </c>
      <c r="E173" s="24">
        <v>4.914E-3</v>
      </c>
      <c r="F173" s="24">
        <v>59947</v>
      </c>
      <c r="G173" s="24">
        <v>17574047</v>
      </c>
      <c r="H173" s="7">
        <v>171</v>
      </c>
      <c r="J173" s="10">
        <f t="shared" si="2"/>
        <v>-1.4835605453087465E-2</v>
      </c>
    </row>
    <row r="174" spans="1:10" x14ac:dyDescent="0.25">
      <c r="A174" t="s">
        <v>1479</v>
      </c>
      <c r="B174" s="24">
        <v>4.9160000000000002E-3</v>
      </c>
      <c r="C174" s="24">
        <v>4.9160000000000002E-3</v>
      </c>
      <c r="D174" s="24">
        <v>4.7080000000000004E-3</v>
      </c>
      <c r="E174" s="24">
        <v>4.8809999999999999E-3</v>
      </c>
      <c r="F174" s="24">
        <v>42575</v>
      </c>
      <c r="G174" s="24">
        <v>17465711</v>
      </c>
      <c r="H174" s="7">
        <v>172</v>
      </c>
      <c r="J174" s="10">
        <f t="shared" si="2"/>
        <v>-7.1196094385680038E-3</v>
      </c>
    </row>
    <row r="175" spans="1:10" x14ac:dyDescent="0.25">
      <c r="A175" t="s">
        <v>1478</v>
      </c>
      <c r="B175" s="24">
        <v>4.875E-3</v>
      </c>
      <c r="C175" s="24">
        <v>5.1009999999999996E-3</v>
      </c>
      <c r="D175" s="24">
        <v>4.8060000000000004E-3</v>
      </c>
      <c r="E175" s="24">
        <v>5.0379999999999999E-3</v>
      </c>
      <c r="F175" s="24">
        <v>59006</v>
      </c>
      <c r="G175" s="24">
        <v>18034546</v>
      </c>
      <c r="H175" s="7">
        <v>173</v>
      </c>
      <c r="J175" s="10">
        <f t="shared" si="2"/>
        <v>3.3435897435897428E-2</v>
      </c>
    </row>
    <row r="176" spans="1:10" x14ac:dyDescent="0.25">
      <c r="A176" t="s">
        <v>1477</v>
      </c>
      <c r="B176" s="24">
        <v>5.0299999999999997E-3</v>
      </c>
      <c r="C176" s="24">
        <v>5.0829999999999998E-3</v>
      </c>
      <c r="D176" s="24">
        <v>4.7099999999999998E-3</v>
      </c>
      <c r="E176" s="24">
        <v>4.79E-3</v>
      </c>
      <c r="F176" s="24">
        <v>69844</v>
      </c>
      <c r="G176" s="24">
        <v>17153593</v>
      </c>
      <c r="H176" s="7">
        <v>174</v>
      </c>
      <c r="J176" s="10">
        <f t="shared" si="2"/>
        <v>-4.7713717693836935E-2</v>
      </c>
    </row>
    <row r="177" spans="1:10" x14ac:dyDescent="0.25">
      <c r="A177" t="s">
        <v>1476</v>
      </c>
      <c r="B177" s="24">
        <v>4.8060000000000004E-3</v>
      </c>
      <c r="C177" s="24">
        <v>5.1609999999999998E-3</v>
      </c>
      <c r="D177" s="24">
        <v>4.6049999999999997E-3</v>
      </c>
      <c r="E177" s="24">
        <v>4.7089999999999996E-3</v>
      </c>
      <c r="F177" s="24">
        <v>148296</v>
      </c>
      <c r="G177" s="24">
        <v>16870710</v>
      </c>
      <c r="H177" s="7">
        <v>175</v>
      </c>
      <c r="J177" s="10">
        <f t="shared" si="2"/>
        <v>-2.0183104452767525E-2</v>
      </c>
    </row>
    <row r="178" spans="1:10" x14ac:dyDescent="0.25">
      <c r="A178" t="s">
        <v>1475</v>
      </c>
      <c r="B178" s="24">
        <v>4.7060000000000001E-3</v>
      </c>
      <c r="C178" s="24">
        <v>4.9379999999999997E-3</v>
      </c>
      <c r="D178" s="24">
        <v>4.4349999999999997E-3</v>
      </c>
      <c r="E178" s="24">
        <v>4.816E-3</v>
      </c>
      <c r="F178" s="24">
        <v>92001</v>
      </c>
      <c r="G178" s="24">
        <v>17260321</v>
      </c>
      <c r="H178" s="7">
        <v>176</v>
      </c>
      <c r="J178" s="10">
        <f t="shared" si="2"/>
        <v>2.3374415639608979E-2</v>
      </c>
    </row>
    <row r="179" spans="1:10" x14ac:dyDescent="0.25">
      <c r="A179" t="s">
        <v>1474</v>
      </c>
      <c r="B179" s="24">
        <v>4.8120000000000003E-3</v>
      </c>
      <c r="C179" s="24">
        <v>5.4310000000000001E-3</v>
      </c>
      <c r="D179" s="24">
        <v>4.4149999999999997E-3</v>
      </c>
      <c r="E179" s="24">
        <v>4.895E-3</v>
      </c>
      <c r="F179" s="24">
        <v>30636</v>
      </c>
      <c r="G179" s="24">
        <v>17550142</v>
      </c>
      <c r="H179" s="7">
        <v>177</v>
      </c>
      <c r="J179" s="10">
        <f t="shared" si="2"/>
        <v>1.7248545303408091E-2</v>
      </c>
    </row>
    <row r="180" spans="1:10" x14ac:dyDescent="0.25">
      <c r="A180" t="s">
        <v>1473</v>
      </c>
      <c r="B180" s="24">
        <v>4.8989999999999997E-3</v>
      </c>
      <c r="C180" s="24">
        <v>4.9769999999999997E-3</v>
      </c>
      <c r="D180" s="24">
        <v>4.1799999999999997E-3</v>
      </c>
      <c r="E180" s="24">
        <v>4.5560000000000002E-3</v>
      </c>
      <c r="F180" s="24">
        <v>92086</v>
      </c>
      <c r="G180" s="24">
        <v>16340748</v>
      </c>
      <c r="H180" s="7">
        <v>178</v>
      </c>
      <c r="J180" s="10">
        <f t="shared" si="2"/>
        <v>-7.0014288630332641E-2</v>
      </c>
    </row>
    <row r="181" spans="1:10" x14ac:dyDescent="0.25">
      <c r="A181" t="s">
        <v>1472</v>
      </c>
      <c r="B181" s="24">
        <v>4.5459999999999997E-3</v>
      </c>
      <c r="C181" s="24">
        <v>5.0509999999999999E-3</v>
      </c>
      <c r="D181" s="24">
        <v>4.4159999999999998E-3</v>
      </c>
      <c r="E181" s="24">
        <v>4.4619999999999998E-3</v>
      </c>
      <c r="F181" s="24">
        <v>41892</v>
      </c>
      <c r="G181" s="24">
        <v>16013008</v>
      </c>
      <c r="H181" s="7">
        <v>179</v>
      </c>
      <c r="J181" s="10">
        <f t="shared" si="2"/>
        <v>-1.8477782666080043E-2</v>
      </c>
    </row>
    <row r="182" spans="1:10" x14ac:dyDescent="0.25">
      <c r="A182" t="s">
        <v>1471</v>
      </c>
      <c r="B182" s="24">
        <v>4.4450000000000002E-3</v>
      </c>
      <c r="C182" s="24">
        <v>5.5250000000000004E-3</v>
      </c>
      <c r="D182" s="24">
        <v>4.3340000000000002E-3</v>
      </c>
      <c r="E182" s="24">
        <v>4.3340000000000002E-3</v>
      </c>
      <c r="F182" s="24">
        <v>24903</v>
      </c>
      <c r="G182" s="24">
        <v>15556416</v>
      </c>
      <c r="H182" s="7">
        <v>180</v>
      </c>
      <c r="J182" s="10">
        <f t="shared" si="2"/>
        <v>-2.4971878515185598E-2</v>
      </c>
    </row>
    <row r="183" spans="1:10" x14ac:dyDescent="0.25">
      <c r="A183" t="s">
        <v>1470</v>
      </c>
      <c r="B183" s="24">
        <v>4.3249999999999999E-3</v>
      </c>
      <c r="C183" s="24">
        <v>4.3899999999999998E-3</v>
      </c>
      <c r="D183" s="24">
        <v>3.901E-3</v>
      </c>
      <c r="E183" s="24">
        <v>4.1419999999999998E-3</v>
      </c>
      <c r="F183" s="24">
        <v>70975</v>
      </c>
      <c r="G183" s="24">
        <v>14874634</v>
      </c>
      <c r="H183" s="7">
        <v>181</v>
      </c>
      <c r="J183" s="10">
        <f t="shared" si="2"/>
        <v>-4.2312138728323699E-2</v>
      </c>
    </row>
    <row r="184" spans="1:10" x14ac:dyDescent="0.25">
      <c r="A184" t="s">
        <v>1469</v>
      </c>
      <c r="B184" s="24">
        <v>4.1370000000000001E-3</v>
      </c>
      <c r="C184" s="24">
        <v>4.3239999999999997E-3</v>
      </c>
      <c r="D184" s="24">
        <v>3.934E-3</v>
      </c>
      <c r="E184" s="24">
        <v>4.1799999999999997E-3</v>
      </c>
      <c r="F184" s="24">
        <v>28423</v>
      </c>
      <c r="G184" s="24">
        <v>15015582</v>
      </c>
      <c r="H184" s="7">
        <v>182</v>
      </c>
      <c r="J184" s="10">
        <f t="shared" si="2"/>
        <v>1.0394005317863098E-2</v>
      </c>
    </row>
    <row r="185" spans="1:10" x14ac:dyDescent="0.25">
      <c r="A185" t="s">
        <v>1468</v>
      </c>
      <c r="B185" s="24">
        <v>4.1599999999999996E-3</v>
      </c>
      <c r="C185" s="24">
        <v>4.1869999999999997E-3</v>
      </c>
      <c r="D185" s="24">
        <v>3.7100000000000002E-3</v>
      </c>
      <c r="E185" s="24">
        <v>3.7499999999999999E-3</v>
      </c>
      <c r="F185" s="24">
        <v>38689</v>
      </c>
      <c r="G185" s="24">
        <v>13474638</v>
      </c>
      <c r="H185" s="7">
        <v>183</v>
      </c>
      <c r="J185" s="10">
        <f t="shared" si="2"/>
        <v>-9.8557692307692263E-2</v>
      </c>
    </row>
    <row r="186" spans="1:10" x14ac:dyDescent="0.25">
      <c r="A186" t="s">
        <v>1467</v>
      </c>
      <c r="B186" s="24">
        <v>3.751E-3</v>
      </c>
      <c r="C186" s="24">
        <v>3.8180000000000002E-3</v>
      </c>
      <c r="D186" s="24">
        <v>3.6410000000000001E-3</v>
      </c>
      <c r="E186" s="24">
        <v>3.7650000000000001E-3</v>
      </c>
      <c r="F186" s="24">
        <v>33568</v>
      </c>
      <c r="G186" s="24">
        <v>13530684</v>
      </c>
      <c r="H186" s="7">
        <v>184</v>
      </c>
      <c r="J186" s="10">
        <f t="shared" si="2"/>
        <v>3.7323380431885161E-3</v>
      </c>
    </row>
    <row r="187" spans="1:10" x14ac:dyDescent="0.25">
      <c r="A187" t="s">
        <v>1466</v>
      </c>
      <c r="B187" s="24">
        <v>3.7650000000000001E-3</v>
      </c>
      <c r="C187" s="24">
        <v>4.0239999999999998E-3</v>
      </c>
      <c r="D187" s="24">
        <v>3.6050000000000001E-3</v>
      </c>
      <c r="E187" s="24">
        <v>4.0010000000000002E-3</v>
      </c>
      <c r="F187" s="24">
        <v>48565</v>
      </c>
      <c r="G187" s="24">
        <v>14386892</v>
      </c>
      <c r="H187" s="7">
        <v>185</v>
      </c>
      <c r="J187" s="10">
        <f t="shared" si="2"/>
        <v>6.2682602921646777E-2</v>
      </c>
    </row>
    <row r="188" spans="1:10" x14ac:dyDescent="0.25">
      <c r="A188" t="s">
        <v>1465</v>
      </c>
      <c r="B188" s="24">
        <v>4.0600000000000002E-3</v>
      </c>
      <c r="C188" s="24">
        <v>4.2449999999999996E-3</v>
      </c>
      <c r="D188" s="24">
        <v>3.79E-3</v>
      </c>
      <c r="E188" s="24">
        <v>3.8249999999999998E-3</v>
      </c>
      <c r="F188" s="24">
        <v>68194</v>
      </c>
      <c r="G188" s="24">
        <v>13761358</v>
      </c>
      <c r="H188" s="7">
        <v>186</v>
      </c>
      <c r="J188" s="10">
        <f t="shared" si="2"/>
        <v>-5.7881773399014874E-2</v>
      </c>
    </row>
    <row r="189" spans="1:10" x14ac:dyDescent="0.25">
      <c r="A189" t="s">
        <v>1464</v>
      </c>
      <c r="B189" s="24">
        <v>3.8170000000000001E-3</v>
      </c>
      <c r="C189" s="24">
        <v>3.9029999999999998E-3</v>
      </c>
      <c r="D189" s="24">
        <v>3.7799999999999999E-3</v>
      </c>
      <c r="E189" s="24">
        <v>3.8249999999999998E-3</v>
      </c>
      <c r="F189" s="24">
        <v>15482</v>
      </c>
      <c r="G189" s="24">
        <v>13765165</v>
      </c>
      <c r="H189" s="7">
        <v>187</v>
      </c>
      <c r="J189" s="10">
        <f t="shared" si="2"/>
        <v>2.0958868221115433E-3</v>
      </c>
    </row>
    <row r="190" spans="1:10" x14ac:dyDescent="0.25">
      <c r="A190" t="s">
        <v>1463</v>
      </c>
      <c r="B190" s="24">
        <v>3.8300000000000001E-3</v>
      </c>
      <c r="C190" s="24">
        <v>3.882E-3</v>
      </c>
      <c r="D190" s="24">
        <v>3.7139999999999999E-3</v>
      </c>
      <c r="E190" s="24">
        <v>3.7330000000000002E-3</v>
      </c>
      <c r="F190" s="24">
        <v>20383</v>
      </c>
      <c r="G190" s="24">
        <v>13436030</v>
      </c>
      <c r="H190" s="7">
        <v>188</v>
      </c>
      <c r="J190" s="10">
        <f t="shared" si="2"/>
        <v>-2.5326370757180122E-2</v>
      </c>
    </row>
    <row r="191" spans="1:10" x14ac:dyDescent="0.25">
      <c r="A191" t="s">
        <v>1462</v>
      </c>
      <c r="B191" s="24">
        <v>3.7339999999999999E-3</v>
      </c>
      <c r="C191" s="24">
        <v>3.7889999999999998E-3</v>
      </c>
      <c r="D191" s="24">
        <v>3.5869999999999999E-3</v>
      </c>
      <c r="E191" s="24">
        <v>3.6389999999999999E-3</v>
      </c>
      <c r="F191" s="24">
        <v>23287</v>
      </c>
      <c r="G191" s="24">
        <v>13100881</v>
      </c>
      <c r="H191" s="7">
        <v>189</v>
      </c>
      <c r="J191" s="10">
        <f t="shared" si="2"/>
        <v>-2.5441885377611152E-2</v>
      </c>
    </row>
    <row r="192" spans="1:10" x14ac:dyDescent="0.25">
      <c r="A192" t="s">
        <v>1461</v>
      </c>
      <c r="B192" s="24">
        <v>3.6410000000000001E-3</v>
      </c>
      <c r="C192" s="24">
        <v>3.6679999999999998E-3</v>
      </c>
      <c r="D192" s="24">
        <v>3.3779999999999999E-3</v>
      </c>
      <c r="E192" s="24">
        <v>3.555E-3</v>
      </c>
      <c r="F192" s="24">
        <v>30401</v>
      </c>
      <c r="G192" s="24">
        <v>12805883</v>
      </c>
      <c r="H192" s="7">
        <v>190</v>
      </c>
      <c r="J192" s="10">
        <f t="shared" si="2"/>
        <v>-2.3619884647075016E-2</v>
      </c>
    </row>
    <row r="193" spans="1:10" x14ac:dyDescent="0.25">
      <c r="A193" t="s">
        <v>1460</v>
      </c>
      <c r="B193" s="24">
        <v>3.5539999999999999E-3</v>
      </c>
      <c r="C193" s="24">
        <v>3.601E-3</v>
      </c>
      <c r="D193" s="24">
        <v>3.3969999999999998E-3</v>
      </c>
      <c r="E193" s="24">
        <v>3.5149999999999999E-3</v>
      </c>
      <c r="F193" s="24">
        <v>20839</v>
      </c>
      <c r="G193" s="24">
        <v>12664369</v>
      </c>
      <c r="H193" s="7">
        <v>191</v>
      </c>
      <c r="J193" s="10">
        <f t="shared" si="2"/>
        <v>-1.0973550928531224E-2</v>
      </c>
    </row>
    <row r="194" spans="1:10" x14ac:dyDescent="0.25">
      <c r="A194" t="s">
        <v>1459</v>
      </c>
      <c r="B194" s="24">
        <v>3.5179999999999999E-3</v>
      </c>
      <c r="C194" s="24">
        <v>3.5230000000000001E-3</v>
      </c>
      <c r="D194" s="24">
        <v>3.336E-3</v>
      </c>
      <c r="E194" s="24">
        <v>3.4229999999999998E-3</v>
      </c>
      <c r="F194" s="24">
        <v>22950</v>
      </c>
      <c r="G194" s="24">
        <v>12338937</v>
      </c>
      <c r="H194" s="7">
        <v>192</v>
      </c>
      <c r="J194" s="10">
        <f t="shared" si="2"/>
        <v>-2.7003979533826047E-2</v>
      </c>
    </row>
    <row r="195" spans="1:10" x14ac:dyDescent="0.25">
      <c r="A195" t="s">
        <v>1458</v>
      </c>
      <c r="B195" s="24">
        <v>3.424E-3</v>
      </c>
      <c r="C195" s="24">
        <v>3.6849999999999999E-3</v>
      </c>
      <c r="D195" s="24">
        <v>3.375E-3</v>
      </c>
      <c r="E195" s="24">
        <v>3.5820000000000001E-3</v>
      </c>
      <c r="F195" s="24">
        <v>20250</v>
      </c>
      <c r="G195" s="24">
        <v>12917333</v>
      </c>
      <c r="H195" s="7">
        <v>193</v>
      </c>
      <c r="J195" s="10">
        <f t="shared" si="2"/>
        <v>4.6144859813084159E-2</v>
      </c>
    </row>
    <row r="196" spans="1:10" x14ac:dyDescent="0.25">
      <c r="A196" t="s">
        <v>1457</v>
      </c>
      <c r="B196" s="24">
        <v>3.5729999999999998E-3</v>
      </c>
      <c r="C196" s="24">
        <v>3.7810000000000001E-3</v>
      </c>
      <c r="D196" s="24">
        <v>3.5490000000000001E-3</v>
      </c>
      <c r="E196" s="24">
        <v>3.7090000000000001E-3</v>
      </c>
      <c r="F196" s="24">
        <v>27228</v>
      </c>
      <c r="G196" s="24">
        <v>13380218</v>
      </c>
      <c r="H196" s="7">
        <v>194</v>
      </c>
      <c r="J196" s="10">
        <f t="shared" ref="J196:J259" si="3">(E196-B196)/B196</f>
        <v>3.80632521690457E-2</v>
      </c>
    </row>
    <row r="197" spans="1:10" x14ac:dyDescent="0.25">
      <c r="A197" t="s">
        <v>1456</v>
      </c>
      <c r="B197" s="24">
        <v>3.6960000000000001E-3</v>
      </c>
      <c r="C197" s="24">
        <v>3.7009999999999999E-3</v>
      </c>
      <c r="D197" s="24">
        <v>3.2560000000000002E-3</v>
      </c>
      <c r="E197" s="24">
        <v>3.2850000000000002E-3</v>
      </c>
      <c r="F197" s="24">
        <v>29545</v>
      </c>
      <c r="G197" s="24">
        <v>11853368</v>
      </c>
      <c r="H197" s="7">
        <v>195</v>
      </c>
      <c r="J197" s="10">
        <f t="shared" si="3"/>
        <v>-0.11120129870129868</v>
      </c>
    </row>
    <row r="198" spans="1:10" x14ac:dyDescent="0.25">
      <c r="A198" t="s">
        <v>1455</v>
      </c>
      <c r="B198" s="24">
        <v>3.2940000000000001E-3</v>
      </c>
      <c r="C198" s="24">
        <v>3.3600000000000001E-3</v>
      </c>
      <c r="D198" s="24">
        <v>3.2439999999999999E-3</v>
      </c>
      <c r="E198" s="24">
        <v>3.3010000000000001E-3</v>
      </c>
      <c r="F198" s="24">
        <v>19822</v>
      </c>
      <c r="G198" s="24">
        <v>11913233</v>
      </c>
      <c r="H198" s="7">
        <v>196</v>
      </c>
      <c r="J198" s="10">
        <f t="shared" si="3"/>
        <v>2.1250758955677173E-3</v>
      </c>
    </row>
    <row r="199" spans="1:10" x14ac:dyDescent="0.25">
      <c r="A199" t="s">
        <v>1454</v>
      </c>
      <c r="B199" s="24">
        <v>3.3019999999999998E-3</v>
      </c>
      <c r="C199" s="24">
        <v>3.4039999999999999E-3</v>
      </c>
      <c r="D199" s="24">
        <v>3.2490000000000002E-3</v>
      </c>
      <c r="E199" s="24">
        <v>3.359E-3</v>
      </c>
      <c r="F199" s="24">
        <v>10247</v>
      </c>
      <c r="G199" s="24">
        <v>12123369</v>
      </c>
      <c r="H199" s="7">
        <v>197</v>
      </c>
      <c r="J199" s="10">
        <f t="shared" si="3"/>
        <v>1.7262265293761417E-2</v>
      </c>
    </row>
    <row r="200" spans="1:10" x14ac:dyDescent="0.25">
      <c r="A200" t="s">
        <v>1453</v>
      </c>
      <c r="B200" s="24">
        <v>3.356E-3</v>
      </c>
      <c r="C200" s="24">
        <v>3.392E-3</v>
      </c>
      <c r="D200" s="24">
        <v>3.1359999999999999E-3</v>
      </c>
      <c r="E200" s="24">
        <v>3.16E-3</v>
      </c>
      <c r="F200" s="24">
        <v>11492</v>
      </c>
      <c r="G200" s="24">
        <v>11406989</v>
      </c>
      <c r="H200" s="7">
        <v>198</v>
      </c>
      <c r="J200" s="10">
        <f t="shared" si="3"/>
        <v>-5.8402860548271748E-2</v>
      </c>
    </row>
    <row r="201" spans="1:10" x14ac:dyDescent="0.25">
      <c r="A201" t="s">
        <v>1452</v>
      </c>
      <c r="B201" s="24">
        <v>3.1610000000000002E-3</v>
      </c>
      <c r="C201" s="24">
        <v>3.2690000000000002E-3</v>
      </c>
      <c r="D201" s="24">
        <v>3.1549999999999998E-3</v>
      </c>
      <c r="E201" s="24">
        <v>3.222E-3</v>
      </c>
      <c r="F201" s="24">
        <v>8162</v>
      </c>
      <c r="G201" s="24">
        <v>11633247</v>
      </c>
      <c r="H201" s="7">
        <v>199</v>
      </c>
      <c r="J201" s="10">
        <f t="shared" si="3"/>
        <v>1.929769060423912E-2</v>
      </c>
    </row>
    <row r="202" spans="1:10" x14ac:dyDescent="0.25">
      <c r="A202" t="s">
        <v>1451</v>
      </c>
      <c r="B202" s="24">
        <v>3.2230000000000002E-3</v>
      </c>
      <c r="C202" s="24">
        <v>3.2940000000000001E-3</v>
      </c>
      <c r="D202" s="24">
        <v>3.1800000000000001E-3</v>
      </c>
      <c r="E202" s="24">
        <v>3.222E-3</v>
      </c>
      <c r="F202" s="24">
        <v>3263</v>
      </c>
      <c r="G202" s="24">
        <v>11633082</v>
      </c>
      <c r="H202" s="7">
        <v>200</v>
      </c>
      <c r="J202" s="10">
        <f t="shared" si="3"/>
        <v>-3.1026993484335486E-4</v>
      </c>
    </row>
    <row r="203" spans="1:10" x14ac:dyDescent="0.25">
      <c r="A203" t="s">
        <v>1450</v>
      </c>
      <c r="B203" s="24">
        <v>3.2179999999999999E-3</v>
      </c>
      <c r="C203" s="24">
        <v>3.392E-3</v>
      </c>
      <c r="D203" s="24">
        <v>3.1800000000000001E-3</v>
      </c>
      <c r="E203" s="24">
        <v>3.1979999999999999E-3</v>
      </c>
      <c r="F203" s="24">
        <v>3103</v>
      </c>
      <c r="G203" s="24">
        <v>11551250</v>
      </c>
      <c r="H203" s="7">
        <v>201</v>
      </c>
      <c r="J203" s="10">
        <f t="shared" si="3"/>
        <v>-6.2150403977626022E-3</v>
      </c>
    </row>
    <row r="204" spans="1:10" x14ac:dyDescent="0.25">
      <c r="A204" t="s">
        <v>1449</v>
      </c>
      <c r="B204" s="24">
        <v>3.2000000000000002E-3</v>
      </c>
      <c r="C204" s="24">
        <v>3.3370000000000001E-3</v>
      </c>
      <c r="D204" s="24">
        <v>2.5119999999999999E-3</v>
      </c>
      <c r="E204" s="24">
        <v>2.8219999999999999E-3</v>
      </c>
      <c r="F204" s="24">
        <v>14027</v>
      </c>
      <c r="G204" s="24">
        <v>10192439</v>
      </c>
      <c r="H204" s="7">
        <v>202</v>
      </c>
      <c r="J204" s="10">
        <f t="shared" si="3"/>
        <v>-0.11812500000000009</v>
      </c>
    </row>
    <row r="205" spans="1:10" x14ac:dyDescent="0.25">
      <c r="A205" t="s">
        <v>1448</v>
      </c>
      <c r="B205" s="24">
        <v>2.8310000000000002E-3</v>
      </c>
      <c r="C205" s="24">
        <v>3.2000000000000002E-3</v>
      </c>
      <c r="D205" s="24">
        <v>2.7079999999999999E-3</v>
      </c>
      <c r="E205" s="24">
        <v>3.1080000000000001E-3</v>
      </c>
      <c r="F205" s="24">
        <v>6966</v>
      </c>
      <c r="G205" s="24">
        <v>11228342</v>
      </c>
      <c r="H205" s="7">
        <v>203</v>
      </c>
      <c r="J205" s="10">
        <f t="shared" si="3"/>
        <v>9.7845284351819106E-2</v>
      </c>
    </row>
    <row r="206" spans="1:10" x14ac:dyDescent="0.25">
      <c r="A206" t="s">
        <v>1447</v>
      </c>
      <c r="B206" s="24">
        <v>3.1099999999999999E-3</v>
      </c>
      <c r="C206" s="24">
        <v>3.1930000000000001E-3</v>
      </c>
      <c r="D206" s="24">
        <v>3.0590000000000001E-3</v>
      </c>
      <c r="E206" s="24">
        <v>3.1220000000000002E-3</v>
      </c>
      <c r="F206" s="24">
        <v>9284</v>
      </c>
      <c r="G206" s="24">
        <v>11278427</v>
      </c>
      <c r="H206" s="7">
        <v>204</v>
      </c>
      <c r="J206" s="10">
        <f t="shared" si="3"/>
        <v>3.8585209003216374E-3</v>
      </c>
    </row>
    <row r="207" spans="1:10" x14ac:dyDescent="0.25">
      <c r="A207" t="s">
        <v>1446</v>
      </c>
      <c r="B207" s="24">
        <v>3.1210000000000001E-3</v>
      </c>
      <c r="C207" s="24">
        <v>3.1930000000000001E-3</v>
      </c>
      <c r="D207" s="24">
        <v>3.0070000000000001E-3</v>
      </c>
      <c r="E207" s="24">
        <v>3.1649999999999998E-3</v>
      </c>
      <c r="F207" s="24">
        <v>11098</v>
      </c>
      <c r="G207" s="24">
        <v>11438745</v>
      </c>
      <c r="H207" s="7">
        <v>205</v>
      </c>
      <c r="J207" s="10">
        <f t="shared" si="3"/>
        <v>1.409804549823767E-2</v>
      </c>
    </row>
    <row r="208" spans="1:10" x14ac:dyDescent="0.25">
      <c r="A208" t="s">
        <v>1445</v>
      </c>
      <c r="B208" s="24">
        <v>3.1670000000000001E-3</v>
      </c>
      <c r="C208" s="24">
        <v>3.1710000000000002E-3</v>
      </c>
      <c r="D208" s="24">
        <v>3.0300000000000001E-3</v>
      </c>
      <c r="E208" s="24">
        <v>3.117E-3</v>
      </c>
      <c r="F208" s="24">
        <v>14216</v>
      </c>
      <c r="G208" s="24">
        <v>11266927</v>
      </c>
      <c r="H208" s="7">
        <v>206</v>
      </c>
      <c r="J208" s="10">
        <f t="shared" si="3"/>
        <v>-1.5787811809283275E-2</v>
      </c>
    </row>
    <row r="209" spans="1:10" x14ac:dyDescent="0.25">
      <c r="A209" t="s">
        <v>1444</v>
      </c>
      <c r="B209" s="24">
        <v>3.117E-3</v>
      </c>
      <c r="C209" s="24">
        <v>3.3050000000000002E-3</v>
      </c>
      <c r="D209" s="24">
        <v>3.1159999999999998E-3</v>
      </c>
      <c r="E209" s="24">
        <v>3.1589999999999999E-3</v>
      </c>
      <c r="F209" s="24">
        <v>27445</v>
      </c>
      <c r="G209" s="24">
        <v>11421343</v>
      </c>
      <c r="H209" s="7">
        <v>207</v>
      </c>
      <c r="J209" s="10">
        <f t="shared" si="3"/>
        <v>1.3474494706448488E-2</v>
      </c>
    </row>
    <row r="210" spans="1:10" x14ac:dyDescent="0.25">
      <c r="A210" t="s">
        <v>1443</v>
      </c>
      <c r="B210" s="24">
        <v>3.1649999999999998E-3</v>
      </c>
      <c r="C210" s="24">
        <v>3.192E-3</v>
      </c>
      <c r="D210" s="24">
        <v>3.0300000000000001E-3</v>
      </c>
      <c r="E210" s="24">
        <v>3.0490000000000001E-3</v>
      </c>
      <c r="F210" s="24">
        <v>12332</v>
      </c>
      <c r="G210" s="24">
        <v>11025352</v>
      </c>
      <c r="H210" s="7">
        <v>208</v>
      </c>
      <c r="J210" s="10">
        <f t="shared" si="3"/>
        <v>-3.6650868878356967E-2</v>
      </c>
    </row>
    <row r="211" spans="1:10" x14ac:dyDescent="0.25">
      <c r="A211" t="s">
        <v>1442</v>
      </c>
      <c r="B211" s="24">
        <v>3.0469999999999998E-3</v>
      </c>
      <c r="C211" s="24">
        <v>3.052E-3</v>
      </c>
      <c r="D211" s="24">
        <v>2.7810000000000001E-3</v>
      </c>
      <c r="E211" s="24">
        <v>2.7810000000000001E-3</v>
      </c>
      <c r="F211" s="24">
        <v>17782</v>
      </c>
      <c r="G211" s="24">
        <v>10061647</v>
      </c>
      <c r="H211" s="7">
        <v>209</v>
      </c>
      <c r="J211" s="10">
        <f t="shared" si="3"/>
        <v>-8.7298982605841735E-2</v>
      </c>
    </row>
    <row r="212" spans="1:10" x14ac:dyDescent="0.25">
      <c r="A212" t="s">
        <v>1441</v>
      </c>
      <c r="B212" s="24">
        <v>2.7799999999999999E-3</v>
      </c>
      <c r="C212" s="24">
        <v>3.0309999999999998E-3</v>
      </c>
      <c r="D212" s="24">
        <v>2.7269999999999998E-3</v>
      </c>
      <c r="E212" s="24">
        <v>3.003E-3</v>
      </c>
      <c r="F212" s="24">
        <v>28398</v>
      </c>
      <c r="G212" s="24">
        <v>10866045</v>
      </c>
      <c r="H212" s="7">
        <v>210</v>
      </c>
      <c r="J212" s="10">
        <f t="shared" si="3"/>
        <v>8.0215827338129542E-2</v>
      </c>
    </row>
    <row r="213" spans="1:10" x14ac:dyDescent="0.25">
      <c r="A213" t="s">
        <v>1440</v>
      </c>
      <c r="B213" s="24">
        <v>2.9689999999999999E-3</v>
      </c>
      <c r="C213" s="24">
        <v>3.094E-3</v>
      </c>
      <c r="D213" s="24">
        <v>2.8419999999999999E-3</v>
      </c>
      <c r="E213" s="24">
        <v>2.8630000000000001E-3</v>
      </c>
      <c r="F213" s="24">
        <v>32142</v>
      </c>
      <c r="G213" s="24">
        <v>10363503</v>
      </c>
      <c r="H213" s="7">
        <v>211</v>
      </c>
      <c r="J213" s="10">
        <f t="shared" si="3"/>
        <v>-3.5702256652071322E-2</v>
      </c>
    </row>
    <row r="214" spans="1:10" x14ac:dyDescent="0.25">
      <c r="A214" t="s">
        <v>1439</v>
      </c>
      <c r="B214" s="24">
        <v>2.8379999999999998E-3</v>
      </c>
      <c r="C214" s="24">
        <v>3.003E-3</v>
      </c>
      <c r="D214" s="24">
        <v>2.8019999999999998E-3</v>
      </c>
      <c r="E214" s="24">
        <v>2.8879999999999999E-3</v>
      </c>
      <c r="F214" s="24">
        <v>22570</v>
      </c>
      <c r="G214" s="24">
        <v>10459642</v>
      </c>
      <c r="H214" s="7">
        <v>212</v>
      </c>
      <c r="J214" s="10">
        <f t="shared" si="3"/>
        <v>1.7618040873854875E-2</v>
      </c>
    </row>
    <row r="215" spans="1:10" x14ac:dyDescent="0.25">
      <c r="A215" t="s">
        <v>1438</v>
      </c>
      <c r="B215" s="24">
        <v>2.8739999999999998E-3</v>
      </c>
      <c r="C215" s="24">
        <v>3.081E-3</v>
      </c>
      <c r="D215" s="24">
        <v>2.8180000000000002E-3</v>
      </c>
      <c r="E215" s="24">
        <v>2.9919999999999999E-3</v>
      </c>
      <c r="F215" s="24">
        <v>25407</v>
      </c>
      <c r="G215" s="24">
        <v>10842462</v>
      </c>
      <c r="H215" s="7">
        <v>213</v>
      </c>
      <c r="J215" s="10">
        <f t="shared" si="3"/>
        <v>4.105775922059849E-2</v>
      </c>
    </row>
    <row r="216" spans="1:10" x14ac:dyDescent="0.25">
      <c r="A216" t="s">
        <v>1437</v>
      </c>
      <c r="B216" s="24">
        <v>2.9940000000000001E-3</v>
      </c>
      <c r="C216" s="24">
        <v>3.1549999999999998E-3</v>
      </c>
      <c r="D216" s="24">
        <v>2.8909999999999999E-3</v>
      </c>
      <c r="E216" s="24">
        <v>2.9520000000000002E-3</v>
      </c>
      <c r="F216" s="24">
        <v>22390</v>
      </c>
      <c r="G216" s="24">
        <v>10700764</v>
      </c>
      <c r="H216" s="7">
        <v>214</v>
      </c>
      <c r="J216" s="10">
        <f t="shared" si="3"/>
        <v>-1.4028056112224426E-2</v>
      </c>
    </row>
    <row r="217" spans="1:10" x14ac:dyDescent="0.25">
      <c r="A217" t="s">
        <v>1436</v>
      </c>
      <c r="B217" s="24">
        <v>2.9529999999999999E-3</v>
      </c>
      <c r="C217" s="24">
        <v>3.0019999999999999E-3</v>
      </c>
      <c r="D217" s="24">
        <v>2.8890000000000001E-3</v>
      </c>
      <c r="E217" s="24">
        <v>2.947E-3</v>
      </c>
      <c r="F217" s="24">
        <v>7589</v>
      </c>
      <c r="G217" s="24">
        <v>10687011</v>
      </c>
      <c r="H217" s="7">
        <v>215</v>
      </c>
      <c r="J217" s="10">
        <f t="shared" si="3"/>
        <v>-2.031832035218398E-3</v>
      </c>
    </row>
    <row r="218" spans="1:10" x14ac:dyDescent="0.25">
      <c r="A218" t="s">
        <v>1435</v>
      </c>
      <c r="B218" s="24">
        <v>2.947E-3</v>
      </c>
      <c r="C218" s="24">
        <v>2.9989999999999999E-3</v>
      </c>
      <c r="D218" s="24">
        <v>2.8500000000000001E-3</v>
      </c>
      <c r="E218" s="24">
        <v>2.9580000000000001E-3</v>
      </c>
      <c r="F218" s="24">
        <v>12794</v>
      </c>
      <c r="G218" s="24">
        <v>10729150</v>
      </c>
      <c r="H218" s="7">
        <v>216</v>
      </c>
      <c r="J218" s="10">
        <f t="shared" si="3"/>
        <v>3.7326094333220766E-3</v>
      </c>
    </row>
    <row r="219" spans="1:10" x14ac:dyDescent="0.25">
      <c r="A219" t="s">
        <v>1434</v>
      </c>
      <c r="B219" s="24">
        <v>2.9580000000000001E-3</v>
      </c>
      <c r="C219" s="24">
        <v>3.0109999999999998E-3</v>
      </c>
      <c r="D219" s="24">
        <v>2.8879999999999999E-3</v>
      </c>
      <c r="E219" s="24">
        <v>2.9120000000000001E-3</v>
      </c>
      <c r="F219" s="24">
        <v>29030</v>
      </c>
      <c r="G219" s="24">
        <v>10569448</v>
      </c>
      <c r="H219" s="7">
        <v>217</v>
      </c>
      <c r="J219" s="10">
        <f t="shared" si="3"/>
        <v>-1.555104800540907E-2</v>
      </c>
    </row>
    <row r="220" spans="1:10" x14ac:dyDescent="0.25">
      <c r="A220" t="s">
        <v>1433</v>
      </c>
      <c r="B220" s="24">
        <v>2.8999999999999998E-3</v>
      </c>
      <c r="C220" s="24">
        <v>2.9629999999999999E-3</v>
      </c>
      <c r="D220" s="24">
        <v>2.794E-3</v>
      </c>
      <c r="E220" s="24">
        <v>2.9350000000000001E-3</v>
      </c>
      <c r="F220" s="24">
        <v>17921</v>
      </c>
      <c r="G220" s="24">
        <v>10657979</v>
      </c>
      <c r="H220" s="7">
        <v>218</v>
      </c>
      <c r="J220" s="10">
        <f t="shared" si="3"/>
        <v>1.2068965517241487E-2</v>
      </c>
    </row>
    <row r="221" spans="1:10" x14ac:dyDescent="0.25">
      <c r="A221" t="s">
        <v>1432</v>
      </c>
      <c r="B221" s="24">
        <v>2.9359999999999998E-3</v>
      </c>
      <c r="C221" s="24">
        <v>3.1960000000000001E-3</v>
      </c>
      <c r="D221" s="24">
        <v>2.8050000000000002E-3</v>
      </c>
      <c r="E221" s="24">
        <v>2.9299999999999999E-3</v>
      </c>
      <c r="F221" s="24">
        <v>21507</v>
      </c>
      <c r="G221" s="24">
        <v>10642660</v>
      </c>
      <c r="H221" s="7">
        <v>219</v>
      </c>
      <c r="J221" s="10">
        <f t="shared" si="3"/>
        <v>-2.0435967302452076E-3</v>
      </c>
    </row>
    <row r="222" spans="1:10" x14ac:dyDescent="0.25">
      <c r="A222" t="s">
        <v>1431</v>
      </c>
      <c r="B222" s="24">
        <v>2.9290000000000002E-3</v>
      </c>
      <c r="C222" s="24">
        <v>3.3189999999999999E-3</v>
      </c>
      <c r="D222" s="24">
        <v>2.9139999999999999E-3</v>
      </c>
      <c r="E222" s="24">
        <v>3.0999999999999999E-3</v>
      </c>
      <c r="F222" s="24">
        <v>42002</v>
      </c>
      <c r="G222" s="24">
        <v>11262635</v>
      </c>
      <c r="H222" s="7">
        <v>220</v>
      </c>
      <c r="J222" s="10">
        <f t="shared" si="3"/>
        <v>5.8381700238989316E-2</v>
      </c>
    </row>
    <row r="223" spans="1:10" x14ac:dyDescent="0.25">
      <c r="A223" t="s">
        <v>1430</v>
      </c>
      <c r="B223" s="24">
        <v>3.0959999999999998E-3</v>
      </c>
      <c r="C223" s="24">
        <v>3.1819999999999999E-3</v>
      </c>
      <c r="D223" s="24">
        <v>2.9689999999999999E-3</v>
      </c>
      <c r="E223" s="24">
        <v>2.9689999999999999E-3</v>
      </c>
      <c r="F223" s="24">
        <v>13470</v>
      </c>
      <c r="G223" s="24">
        <v>10788727</v>
      </c>
      <c r="H223" s="7">
        <v>221</v>
      </c>
      <c r="J223" s="10">
        <f t="shared" si="3"/>
        <v>-4.1020671834625308E-2</v>
      </c>
    </row>
    <row r="224" spans="1:10" x14ac:dyDescent="0.25">
      <c r="A224" t="s">
        <v>1429</v>
      </c>
      <c r="B224" s="24">
        <v>2.9619999999999998E-3</v>
      </c>
      <c r="C224" s="24">
        <v>3.1329999999999999E-3</v>
      </c>
      <c r="D224" s="24">
        <v>2.9359999999999998E-3</v>
      </c>
      <c r="E224" s="24">
        <v>2.9680000000000002E-3</v>
      </c>
      <c r="F224" s="24">
        <v>15790</v>
      </c>
      <c r="G224" s="24">
        <v>10787434</v>
      </c>
      <c r="H224" s="7">
        <v>222</v>
      </c>
      <c r="J224" s="10">
        <f t="shared" si="3"/>
        <v>2.0256583389602848E-3</v>
      </c>
    </row>
    <row r="225" spans="1:10" x14ac:dyDescent="0.25">
      <c r="A225" t="s">
        <v>1428</v>
      </c>
      <c r="B225" s="24">
        <v>2.9610000000000001E-3</v>
      </c>
      <c r="C225" s="24">
        <v>3.0690000000000001E-3</v>
      </c>
      <c r="D225" s="24">
        <v>2.947E-3</v>
      </c>
      <c r="E225" s="24">
        <v>3.0019999999999999E-3</v>
      </c>
      <c r="F225" s="24">
        <v>7251</v>
      </c>
      <c r="G225" s="24">
        <v>10915321</v>
      </c>
      <c r="H225" s="7">
        <v>223</v>
      </c>
      <c r="J225" s="10">
        <f t="shared" si="3"/>
        <v>1.384667342114144E-2</v>
      </c>
    </row>
    <row r="226" spans="1:10" x14ac:dyDescent="0.25">
      <c r="A226" t="s">
        <v>1427</v>
      </c>
      <c r="B226" s="24">
        <v>3.0040000000000002E-3</v>
      </c>
      <c r="C226" s="24">
        <v>3.3800000000000002E-3</v>
      </c>
      <c r="D226" s="24">
        <v>2.9659999999999999E-3</v>
      </c>
      <c r="E226" s="24">
        <v>3.1440000000000001E-3</v>
      </c>
      <c r="F226" s="24">
        <v>29363</v>
      </c>
      <c r="G226" s="24">
        <v>11437957</v>
      </c>
      <c r="H226" s="7">
        <v>224</v>
      </c>
      <c r="J226" s="10">
        <f t="shared" si="3"/>
        <v>4.6604527296937391E-2</v>
      </c>
    </row>
    <row r="227" spans="1:10" x14ac:dyDescent="0.25">
      <c r="A227" t="s">
        <v>1426</v>
      </c>
      <c r="B227" s="24">
        <v>3.1449999999999998E-3</v>
      </c>
      <c r="C227" s="24">
        <v>3.1619999999999999E-3</v>
      </c>
      <c r="D227" s="24">
        <v>2.9840000000000001E-3</v>
      </c>
      <c r="E227" s="24">
        <v>3.0000000000000001E-3</v>
      </c>
      <c r="F227" s="24">
        <v>12128</v>
      </c>
      <c r="G227" s="24">
        <v>10917779</v>
      </c>
      <c r="H227" s="7">
        <v>225</v>
      </c>
      <c r="J227" s="10">
        <f t="shared" si="3"/>
        <v>-4.6104928457869551E-2</v>
      </c>
    </row>
    <row r="228" spans="1:10" x14ac:dyDescent="0.25">
      <c r="A228" t="s">
        <v>1425</v>
      </c>
      <c r="B228" s="24">
        <v>3.0000000000000001E-3</v>
      </c>
      <c r="C228" s="24">
        <v>3.0019999999999999E-3</v>
      </c>
      <c r="D228" s="24">
        <v>2.6410000000000001E-3</v>
      </c>
      <c r="E228" s="24">
        <v>2.666E-3</v>
      </c>
      <c r="F228" s="24">
        <v>15106</v>
      </c>
      <c r="G228" s="24">
        <v>9707083</v>
      </c>
      <c r="H228" s="7">
        <v>226</v>
      </c>
      <c r="J228" s="10">
        <f t="shared" si="3"/>
        <v>-0.11133333333333337</v>
      </c>
    </row>
    <row r="229" spans="1:10" x14ac:dyDescent="0.25">
      <c r="A229" t="s">
        <v>1424</v>
      </c>
      <c r="B229" s="24">
        <v>2.6649999999999998E-3</v>
      </c>
      <c r="C229" s="24">
        <v>3.003E-3</v>
      </c>
      <c r="D229" s="24">
        <v>2.5950000000000001E-3</v>
      </c>
      <c r="E229" s="24">
        <v>2.8170000000000001E-3</v>
      </c>
      <c r="F229" s="24">
        <v>25187</v>
      </c>
      <c r="G229" s="24">
        <v>10258936</v>
      </c>
      <c r="H229" s="7">
        <v>227</v>
      </c>
      <c r="J229" s="10">
        <f t="shared" si="3"/>
        <v>5.7035647279549809E-2</v>
      </c>
    </row>
    <row r="230" spans="1:10" x14ac:dyDescent="0.25">
      <c r="A230" t="s">
        <v>1423</v>
      </c>
      <c r="B230" s="24">
        <v>2.8170000000000001E-3</v>
      </c>
      <c r="C230" s="24">
        <v>3.0040000000000002E-3</v>
      </c>
      <c r="D230" s="24">
        <v>2.7320000000000001E-3</v>
      </c>
      <c r="E230" s="24">
        <v>2.7959999999999999E-3</v>
      </c>
      <c r="F230" s="24">
        <v>14655</v>
      </c>
      <c r="G230" s="24">
        <v>11982712</v>
      </c>
      <c r="H230" s="7">
        <v>228</v>
      </c>
      <c r="J230" s="10">
        <f t="shared" si="3"/>
        <v>-7.4547390841321207E-3</v>
      </c>
    </row>
    <row r="231" spans="1:10" x14ac:dyDescent="0.25">
      <c r="A231" t="s">
        <v>1422</v>
      </c>
      <c r="B231" s="24">
        <v>2.794E-3</v>
      </c>
      <c r="C231" s="24">
        <v>3.1329999999999999E-3</v>
      </c>
      <c r="D231" s="24">
        <v>2.7360000000000002E-3</v>
      </c>
      <c r="E231" s="24">
        <v>2.9910000000000002E-3</v>
      </c>
      <c r="F231" s="24">
        <v>26725</v>
      </c>
      <c r="G231" s="24">
        <v>12827054</v>
      </c>
      <c r="H231" s="7">
        <v>229</v>
      </c>
      <c r="J231" s="10">
        <f t="shared" si="3"/>
        <v>7.0508231925554804E-2</v>
      </c>
    </row>
    <row r="232" spans="1:10" x14ac:dyDescent="0.25">
      <c r="A232" t="s">
        <v>1421</v>
      </c>
      <c r="B232" s="24">
        <v>2.9919999999999999E-3</v>
      </c>
      <c r="C232" s="24">
        <v>3.3839999999999999E-3</v>
      </c>
      <c r="D232" s="24">
        <v>2.8080000000000002E-3</v>
      </c>
      <c r="E232" s="24">
        <v>3.1930000000000001E-3</v>
      </c>
      <c r="F232" s="24">
        <v>40729</v>
      </c>
      <c r="G232" s="24">
        <v>13694205</v>
      </c>
      <c r="H232" s="7">
        <v>230</v>
      </c>
      <c r="J232" s="10">
        <f t="shared" si="3"/>
        <v>6.7179144385026812E-2</v>
      </c>
    </row>
    <row r="233" spans="1:10" x14ac:dyDescent="0.25">
      <c r="A233" t="s">
        <v>1420</v>
      </c>
      <c r="B233" s="24">
        <v>3.2179999999999999E-3</v>
      </c>
      <c r="C233" s="24">
        <v>3.6059999999999998E-3</v>
      </c>
      <c r="D233" s="24">
        <v>3.0790000000000001E-3</v>
      </c>
      <c r="E233" s="24">
        <v>3.1930000000000001E-3</v>
      </c>
      <c r="F233" s="24">
        <v>91492</v>
      </c>
      <c r="G233" s="24">
        <v>13698218</v>
      </c>
      <c r="H233" s="7">
        <v>231</v>
      </c>
      <c r="J233" s="10">
        <f t="shared" si="3"/>
        <v>-7.7688004972031851E-3</v>
      </c>
    </row>
    <row r="234" spans="1:10" x14ac:dyDescent="0.25">
      <c r="A234" t="s">
        <v>1419</v>
      </c>
      <c r="B234" s="24">
        <v>3.2169999999999998E-3</v>
      </c>
      <c r="C234" s="24">
        <v>3.2339999999999999E-3</v>
      </c>
      <c r="D234" s="24">
        <v>2.9239999999999999E-3</v>
      </c>
      <c r="E234" s="24">
        <v>2.9429999999999999E-3</v>
      </c>
      <c r="F234" s="24">
        <v>41355</v>
      </c>
      <c r="G234" s="24">
        <v>12628392</v>
      </c>
      <c r="H234" s="7">
        <v>232</v>
      </c>
      <c r="J234" s="10">
        <f t="shared" si="3"/>
        <v>-8.5172520982281619E-2</v>
      </c>
    </row>
    <row r="235" spans="1:10" x14ac:dyDescent="0.25">
      <c r="A235" t="s">
        <v>1418</v>
      </c>
      <c r="B235" s="24">
        <v>2.9520000000000002E-3</v>
      </c>
      <c r="C235" s="24">
        <v>3.003E-3</v>
      </c>
      <c r="D235" s="24">
        <v>2.807E-3</v>
      </c>
      <c r="E235" s="24">
        <v>2.934E-3</v>
      </c>
      <c r="F235" s="24">
        <v>24844</v>
      </c>
      <c r="G235" s="24">
        <v>12589472</v>
      </c>
      <c r="H235" s="7">
        <v>233</v>
      </c>
      <c r="J235" s="10">
        <f t="shared" si="3"/>
        <v>-6.09756097560983E-3</v>
      </c>
    </row>
    <row r="236" spans="1:10" x14ac:dyDescent="0.25">
      <c r="A236" t="s">
        <v>1417</v>
      </c>
      <c r="B236" s="24">
        <v>2.9329999999999998E-3</v>
      </c>
      <c r="C236" s="24">
        <v>3.0720000000000001E-3</v>
      </c>
      <c r="D236" s="24">
        <v>2.9239999999999999E-3</v>
      </c>
      <c r="E236" s="24">
        <v>2.9399999999999999E-3</v>
      </c>
      <c r="F236" s="24">
        <v>15682</v>
      </c>
      <c r="G236" s="24">
        <v>12615840</v>
      </c>
      <c r="H236" s="7">
        <v>234</v>
      </c>
      <c r="J236" s="10">
        <f t="shared" si="3"/>
        <v>2.3866348448687564E-3</v>
      </c>
    </row>
    <row r="237" spans="1:10" x14ac:dyDescent="0.25">
      <c r="A237" t="s">
        <v>1416</v>
      </c>
      <c r="B237" s="24">
        <v>2.9520000000000002E-3</v>
      </c>
      <c r="C237" s="24">
        <v>3.1129999999999999E-3</v>
      </c>
      <c r="D237" s="24">
        <v>2.8999999999999998E-3</v>
      </c>
      <c r="E237" s="24">
        <v>3.078E-3</v>
      </c>
      <c r="F237" s="24">
        <v>25115</v>
      </c>
      <c r="G237" s="24">
        <v>13215382</v>
      </c>
      <c r="H237" s="7">
        <v>235</v>
      </c>
      <c r="J237" s="10">
        <f t="shared" si="3"/>
        <v>4.2682926829268227E-2</v>
      </c>
    </row>
    <row r="238" spans="1:10" x14ac:dyDescent="0.25">
      <c r="A238" t="s">
        <v>1415</v>
      </c>
      <c r="B238" s="24">
        <v>3.075E-3</v>
      </c>
      <c r="C238" s="24">
        <v>3.1830000000000001E-3</v>
      </c>
      <c r="D238" s="24">
        <v>2.8869999999999998E-3</v>
      </c>
      <c r="E238" s="24">
        <v>2.9580000000000001E-3</v>
      </c>
      <c r="F238" s="24">
        <v>26230</v>
      </c>
      <c r="G238" s="24">
        <v>12698190</v>
      </c>
      <c r="H238" s="7">
        <v>236</v>
      </c>
      <c r="J238" s="10">
        <f t="shared" si="3"/>
        <v>-3.8048780487804849E-2</v>
      </c>
    </row>
    <row r="239" spans="1:10" x14ac:dyDescent="0.25">
      <c r="A239" t="s">
        <v>1414</v>
      </c>
      <c r="B239" s="24">
        <v>2.9589999999999998E-3</v>
      </c>
      <c r="C239" s="24">
        <v>3.0539999999999999E-3</v>
      </c>
      <c r="D239" s="24">
        <v>2.823E-3</v>
      </c>
      <c r="E239" s="24">
        <v>3.0460000000000001E-3</v>
      </c>
      <c r="F239" s="24">
        <v>6928</v>
      </c>
      <c r="G239" s="24">
        <v>13079875</v>
      </c>
      <c r="H239" s="7">
        <v>237</v>
      </c>
      <c r="J239" s="10">
        <f t="shared" si="3"/>
        <v>2.9401824940858492E-2</v>
      </c>
    </row>
    <row r="240" spans="1:10" x14ac:dyDescent="0.25">
      <c r="A240" t="s">
        <v>1413</v>
      </c>
      <c r="B240" s="24">
        <v>3.0469999999999998E-3</v>
      </c>
      <c r="C240" s="24">
        <v>3.1459999999999999E-3</v>
      </c>
      <c r="D240" s="24">
        <v>2.6740000000000002E-3</v>
      </c>
      <c r="E240" s="24">
        <v>2.735E-3</v>
      </c>
      <c r="F240" s="24">
        <v>29998</v>
      </c>
      <c r="G240" s="24">
        <v>11746864</v>
      </c>
      <c r="H240" s="7">
        <v>238</v>
      </c>
      <c r="J240" s="10">
        <f t="shared" si="3"/>
        <v>-0.1023957991467016</v>
      </c>
    </row>
    <row r="241" spans="1:10" x14ac:dyDescent="0.25">
      <c r="A241" t="s">
        <v>1412</v>
      </c>
      <c r="B241" s="24">
        <v>2.7339999999999999E-3</v>
      </c>
      <c r="C241" s="24">
        <v>2.99E-3</v>
      </c>
      <c r="D241" s="24">
        <v>2.5089999999999999E-3</v>
      </c>
      <c r="E241" s="24">
        <v>2.8159999999999999E-3</v>
      </c>
      <c r="F241" s="24">
        <v>37060</v>
      </c>
      <c r="G241" s="24">
        <v>12096602</v>
      </c>
      <c r="H241" s="7">
        <v>239</v>
      </c>
      <c r="J241" s="10">
        <f t="shared" si="3"/>
        <v>2.9992684711046103E-2</v>
      </c>
    </row>
    <row r="242" spans="1:10" x14ac:dyDescent="0.25">
      <c r="A242" t="s">
        <v>1411</v>
      </c>
      <c r="B242" s="24">
        <v>2.8739999999999998E-3</v>
      </c>
      <c r="C242" s="24">
        <v>2.8800000000000002E-3</v>
      </c>
      <c r="D242" s="24">
        <v>2.735E-3</v>
      </c>
      <c r="E242" s="24">
        <v>2.8029999999999999E-3</v>
      </c>
      <c r="F242" s="24">
        <v>10523</v>
      </c>
      <c r="G242" s="24">
        <v>12046260</v>
      </c>
      <c r="H242" s="7">
        <v>240</v>
      </c>
      <c r="J242" s="10">
        <f t="shared" si="3"/>
        <v>-2.4704244954766835E-2</v>
      </c>
    </row>
    <row r="243" spans="1:10" x14ac:dyDescent="0.25">
      <c r="A243" t="s">
        <v>1410</v>
      </c>
      <c r="B243" s="24">
        <v>2.8029999999999999E-3</v>
      </c>
      <c r="C243" s="24">
        <v>2.8140000000000001E-3</v>
      </c>
      <c r="D243" s="24">
        <v>2.627E-3</v>
      </c>
      <c r="E243" s="24">
        <v>2.6640000000000001E-3</v>
      </c>
      <c r="F243" s="24">
        <v>16448</v>
      </c>
      <c r="G243" s="24">
        <v>11448451</v>
      </c>
      <c r="H243" s="7">
        <v>241</v>
      </c>
      <c r="J243" s="10">
        <f t="shared" si="3"/>
        <v>-4.9589725294327439E-2</v>
      </c>
    </row>
    <row r="244" spans="1:10" x14ac:dyDescent="0.25">
      <c r="A244" t="s">
        <v>1409</v>
      </c>
      <c r="B244" s="24">
        <v>2.6670000000000001E-3</v>
      </c>
      <c r="C244" s="24">
        <v>2.7899999999999999E-3</v>
      </c>
      <c r="D244" s="24">
        <v>2.5790000000000001E-3</v>
      </c>
      <c r="E244" s="24">
        <v>2.7680000000000001E-3</v>
      </c>
      <c r="F244" s="24">
        <v>15430</v>
      </c>
      <c r="G244" s="24">
        <v>11897842</v>
      </c>
      <c r="H244" s="7">
        <v>242</v>
      </c>
      <c r="J244" s="10">
        <f t="shared" si="3"/>
        <v>3.7870266216722896E-2</v>
      </c>
    </row>
    <row r="245" spans="1:10" x14ac:dyDescent="0.25">
      <c r="A245" t="s">
        <v>1408</v>
      </c>
      <c r="B245" s="24">
        <v>2.7669999999999999E-3</v>
      </c>
      <c r="C245" s="24">
        <v>2.7669999999999999E-3</v>
      </c>
      <c r="D245" s="24">
        <v>2.5969999999999999E-3</v>
      </c>
      <c r="E245" s="24">
        <v>2.6900000000000001E-3</v>
      </c>
      <c r="F245" s="24">
        <v>9276</v>
      </c>
      <c r="G245" s="24">
        <v>11567568</v>
      </c>
      <c r="H245" s="7">
        <v>243</v>
      </c>
      <c r="J245" s="10">
        <f t="shared" si="3"/>
        <v>-2.782797253342964E-2</v>
      </c>
    </row>
    <row r="246" spans="1:10" x14ac:dyDescent="0.25">
      <c r="A246" t="s">
        <v>1407</v>
      </c>
      <c r="B246" s="24">
        <v>2.689E-3</v>
      </c>
      <c r="C246" s="24">
        <v>2.696E-3</v>
      </c>
      <c r="D246" s="24">
        <v>2.5860000000000002E-3</v>
      </c>
      <c r="E246" s="24">
        <v>2.666E-3</v>
      </c>
      <c r="F246" s="24">
        <v>12082</v>
      </c>
      <c r="G246" s="24">
        <v>11465848</v>
      </c>
      <c r="H246" s="7">
        <v>244</v>
      </c>
      <c r="J246" s="10">
        <f t="shared" si="3"/>
        <v>-8.553365563406478E-3</v>
      </c>
    </row>
    <row r="247" spans="1:10" x14ac:dyDescent="0.25">
      <c r="A247" t="s">
        <v>1406</v>
      </c>
      <c r="B247" s="24">
        <v>2.6670000000000001E-3</v>
      </c>
      <c r="C247" s="24">
        <v>2.6840000000000002E-3</v>
      </c>
      <c r="D247" s="24">
        <v>2.5860000000000002E-3</v>
      </c>
      <c r="E247" s="24">
        <v>2.5890000000000002E-3</v>
      </c>
      <c r="F247" s="24">
        <v>11075</v>
      </c>
      <c r="G247" s="24">
        <v>11136084</v>
      </c>
      <c r="H247" s="7">
        <v>245</v>
      </c>
      <c r="J247" s="10">
        <f t="shared" si="3"/>
        <v>-2.9246344206974105E-2</v>
      </c>
    </row>
    <row r="248" spans="1:10" x14ac:dyDescent="0.25">
      <c r="A248" t="s">
        <v>1405</v>
      </c>
      <c r="B248" s="24">
        <v>2.5720000000000001E-3</v>
      </c>
      <c r="C248" s="24">
        <v>2.8400000000000001E-3</v>
      </c>
      <c r="D248" s="24">
        <v>2.5249999999999999E-3</v>
      </c>
      <c r="E248" s="24">
        <v>2.6900000000000001E-3</v>
      </c>
      <c r="F248" s="24">
        <v>37000</v>
      </c>
      <c r="G248" s="24">
        <v>11574550</v>
      </c>
      <c r="H248" s="7">
        <v>246</v>
      </c>
      <c r="J248" s="10">
        <f t="shared" si="3"/>
        <v>4.5878693623639208E-2</v>
      </c>
    </row>
    <row r="249" spans="1:10" x14ac:dyDescent="0.25">
      <c r="A249" t="s">
        <v>1404</v>
      </c>
      <c r="B249" s="24">
        <v>2.689E-3</v>
      </c>
      <c r="C249" s="24">
        <v>2.7850000000000001E-3</v>
      </c>
      <c r="D249" s="24">
        <v>2.6080000000000001E-3</v>
      </c>
      <c r="E249" s="24">
        <v>2.709E-3</v>
      </c>
      <c r="F249" s="24">
        <v>19430</v>
      </c>
      <c r="G249" s="24">
        <v>13012956</v>
      </c>
      <c r="H249" s="7">
        <v>247</v>
      </c>
      <c r="J249" s="10">
        <f t="shared" si="3"/>
        <v>7.437709185570864E-3</v>
      </c>
    </row>
    <row r="250" spans="1:10" x14ac:dyDescent="0.25">
      <c r="A250" t="s">
        <v>1403</v>
      </c>
      <c r="B250" s="24">
        <v>2.7079999999999999E-3</v>
      </c>
      <c r="C250" s="24">
        <v>2.8189999999999999E-3</v>
      </c>
      <c r="D250" s="24">
        <v>2.6210000000000001E-3</v>
      </c>
      <c r="E250" s="24">
        <v>2.6489999999999999E-3</v>
      </c>
      <c r="F250" s="24">
        <v>14530</v>
      </c>
      <c r="G250" s="24">
        <v>12728603</v>
      </c>
      <c r="H250" s="7">
        <v>248</v>
      </c>
      <c r="J250" s="10">
        <f t="shared" si="3"/>
        <v>-2.1787296898079775E-2</v>
      </c>
    </row>
    <row r="251" spans="1:10" x14ac:dyDescent="0.25">
      <c r="A251" t="s">
        <v>1402</v>
      </c>
      <c r="B251" s="24">
        <v>2.6489999999999999E-3</v>
      </c>
      <c r="C251" s="24">
        <v>2.7260000000000001E-3</v>
      </c>
      <c r="D251" s="24">
        <v>2.5590000000000001E-3</v>
      </c>
      <c r="E251" s="24">
        <v>2.637E-3</v>
      </c>
      <c r="F251" s="24">
        <v>18291</v>
      </c>
      <c r="G251" s="24">
        <v>12674939</v>
      </c>
      <c r="H251" s="7">
        <v>249</v>
      </c>
      <c r="J251" s="10">
        <f t="shared" si="3"/>
        <v>-4.5300113250282591E-3</v>
      </c>
    </row>
    <row r="252" spans="1:10" x14ac:dyDescent="0.25">
      <c r="A252" t="s">
        <v>1401</v>
      </c>
      <c r="B252" s="24">
        <v>2.6389999999999999E-3</v>
      </c>
      <c r="C252" s="24">
        <v>2.8140000000000001E-3</v>
      </c>
      <c r="D252" s="24">
        <v>2.5400000000000002E-3</v>
      </c>
      <c r="E252" s="24">
        <v>2.7699999999999999E-3</v>
      </c>
      <c r="F252" s="24">
        <v>26596</v>
      </c>
      <c r="G252" s="24">
        <v>13313695</v>
      </c>
      <c r="H252" s="7">
        <v>250</v>
      </c>
      <c r="J252" s="10">
        <f t="shared" si="3"/>
        <v>4.9640015157256558E-2</v>
      </c>
    </row>
    <row r="253" spans="1:10" x14ac:dyDescent="0.25">
      <c r="A253" t="s">
        <v>1400</v>
      </c>
      <c r="B253" s="24">
        <v>2.7759999999999998E-3</v>
      </c>
      <c r="C253" s="24">
        <v>2.8300000000000001E-3</v>
      </c>
      <c r="D253" s="24">
        <v>2.6489999999999999E-3</v>
      </c>
      <c r="E253" s="24">
        <v>2.7959999999999999E-3</v>
      </c>
      <c r="F253" s="24">
        <v>99750</v>
      </c>
      <c r="G253" s="24">
        <v>13442122</v>
      </c>
      <c r="H253" s="7">
        <v>251</v>
      </c>
      <c r="J253" s="10">
        <f t="shared" si="3"/>
        <v>7.2046109510086652E-3</v>
      </c>
    </row>
    <row r="254" spans="1:10" x14ac:dyDescent="0.25">
      <c r="A254" t="s">
        <v>1399</v>
      </c>
      <c r="B254" s="24">
        <v>2.833E-3</v>
      </c>
      <c r="C254" s="24">
        <v>3.0839999999999999E-3</v>
      </c>
      <c r="D254" s="24">
        <v>2.6919999999999999E-3</v>
      </c>
      <c r="E254" s="24">
        <v>2.7320000000000001E-3</v>
      </c>
      <c r="F254" s="24">
        <v>12501</v>
      </c>
      <c r="G254" s="24">
        <v>13134839</v>
      </c>
      <c r="H254" s="7">
        <v>252</v>
      </c>
      <c r="J254" s="10">
        <f t="shared" si="3"/>
        <v>-3.5651253088598643E-2</v>
      </c>
    </row>
    <row r="255" spans="1:10" x14ac:dyDescent="0.25">
      <c r="A255" t="s">
        <v>1398</v>
      </c>
      <c r="B255" s="24">
        <v>2.7160000000000001E-3</v>
      </c>
      <c r="C255" s="24">
        <v>2.7989999999999998E-3</v>
      </c>
      <c r="D255" s="24">
        <v>2.627E-3</v>
      </c>
      <c r="E255" s="24">
        <v>2.6559999999999999E-3</v>
      </c>
      <c r="F255" s="24">
        <v>10358</v>
      </c>
      <c r="G255" s="24">
        <v>12774142</v>
      </c>
      <c r="H255" s="7">
        <v>253</v>
      </c>
      <c r="J255" s="10">
        <f t="shared" si="3"/>
        <v>-2.2091310751104622E-2</v>
      </c>
    </row>
    <row r="256" spans="1:10" x14ac:dyDescent="0.25">
      <c r="A256" t="s">
        <v>1397</v>
      </c>
      <c r="B256" s="24">
        <v>2.6549999999999998E-3</v>
      </c>
      <c r="C256" s="24">
        <v>2.7000000000000001E-3</v>
      </c>
      <c r="D256" s="24">
        <v>2.5929999999999998E-3</v>
      </c>
      <c r="E256" s="24">
        <v>2.6549999999999998E-3</v>
      </c>
      <c r="F256" s="24">
        <v>7342</v>
      </c>
      <c r="G256" s="24">
        <v>12773527</v>
      </c>
      <c r="H256" s="7">
        <v>254</v>
      </c>
      <c r="J256" s="10">
        <f t="shared" si="3"/>
        <v>0</v>
      </c>
    </row>
    <row r="257" spans="1:10" x14ac:dyDescent="0.25">
      <c r="A257" t="s">
        <v>1396</v>
      </c>
      <c r="B257" s="24">
        <v>2.6710000000000002E-3</v>
      </c>
      <c r="C257" s="24">
        <v>2.787E-3</v>
      </c>
      <c r="D257" s="24">
        <v>2.65E-3</v>
      </c>
      <c r="E257" s="24">
        <v>2.7650000000000001E-3</v>
      </c>
      <c r="F257" s="24">
        <v>8689</v>
      </c>
      <c r="G257" s="24">
        <v>13306964</v>
      </c>
      <c r="H257" s="7">
        <v>255</v>
      </c>
      <c r="J257" s="10">
        <f t="shared" si="3"/>
        <v>3.5192811681018302E-2</v>
      </c>
    </row>
    <row r="258" spans="1:10" x14ac:dyDescent="0.25">
      <c r="A258" t="s">
        <v>1395</v>
      </c>
      <c r="B258" s="24">
        <v>2.7629999999999998E-3</v>
      </c>
      <c r="C258" s="24">
        <v>2.7780000000000001E-3</v>
      </c>
      <c r="D258" s="24">
        <v>2.6849999999999999E-3</v>
      </c>
      <c r="E258" s="24">
        <v>2.6970000000000002E-3</v>
      </c>
      <c r="F258" s="24">
        <v>11959</v>
      </c>
      <c r="G258" s="24">
        <v>12978300</v>
      </c>
      <c r="H258" s="7">
        <v>256</v>
      </c>
      <c r="J258" s="10">
        <f t="shared" si="3"/>
        <v>-2.3887079261671971E-2</v>
      </c>
    </row>
    <row r="259" spans="1:10" x14ac:dyDescent="0.25">
      <c r="A259" t="s">
        <v>1394</v>
      </c>
      <c r="B259" s="24">
        <v>2.696E-3</v>
      </c>
      <c r="C259" s="24">
        <v>2.7560000000000002E-3</v>
      </c>
      <c r="D259" s="24">
        <v>2.6809999999999998E-3</v>
      </c>
      <c r="E259" s="24">
        <v>2.7420000000000001E-3</v>
      </c>
      <c r="F259" s="24">
        <v>10026</v>
      </c>
      <c r="G259" s="24">
        <v>13195145</v>
      </c>
      <c r="H259" s="7">
        <v>257</v>
      </c>
      <c r="J259" s="10">
        <f t="shared" si="3"/>
        <v>1.706231454005936E-2</v>
      </c>
    </row>
    <row r="260" spans="1:10" x14ac:dyDescent="0.25">
      <c r="A260" t="s">
        <v>1393</v>
      </c>
      <c r="B260" s="24">
        <v>2.7409999999999999E-3</v>
      </c>
      <c r="C260" s="24">
        <v>2.7520000000000001E-3</v>
      </c>
      <c r="D260" s="24">
        <v>2.6849999999999999E-3</v>
      </c>
      <c r="E260" s="24">
        <v>2.6849999999999999E-3</v>
      </c>
      <c r="F260" s="24">
        <v>23255</v>
      </c>
      <c r="G260" s="24">
        <v>12922360</v>
      </c>
      <c r="H260" s="7">
        <v>258</v>
      </c>
      <c r="J260" s="10">
        <f t="shared" ref="J260:J323" si="4">(E260-B260)/B260</f>
        <v>-2.0430499817584845E-2</v>
      </c>
    </row>
    <row r="261" spans="1:10" x14ac:dyDescent="0.25">
      <c r="A261" t="s">
        <v>1392</v>
      </c>
      <c r="B261" s="24">
        <v>2.6849999999999999E-3</v>
      </c>
      <c r="C261" s="24">
        <v>2.7369999999999998E-3</v>
      </c>
      <c r="D261" s="24">
        <v>2.6679999999999998E-3</v>
      </c>
      <c r="E261" s="24">
        <v>2.696E-3</v>
      </c>
      <c r="F261" s="24">
        <v>8072</v>
      </c>
      <c r="G261" s="24">
        <v>12977040</v>
      </c>
      <c r="H261" s="7">
        <v>259</v>
      </c>
      <c r="J261" s="10">
        <f t="shared" si="4"/>
        <v>4.0968342644320888E-3</v>
      </c>
    </row>
    <row r="262" spans="1:10" x14ac:dyDescent="0.25">
      <c r="A262" t="s">
        <v>1391</v>
      </c>
      <c r="B262" s="24">
        <v>2.6840000000000002E-3</v>
      </c>
      <c r="C262" s="24">
        <v>2.764E-3</v>
      </c>
      <c r="D262" s="24">
        <v>2.5739999999999999E-3</v>
      </c>
      <c r="E262" s="24">
        <v>2.758E-3</v>
      </c>
      <c r="F262" s="24">
        <v>14345</v>
      </c>
      <c r="G262" s="24">
        <v>13279781</v>
      </c>
      <c r="H262" s="7">
        <v>260</v>
      </c>
      <c r="J262" s="10">
        <f t="shared" si="4"/>
        <v>2.7570789865871775E-2</v>
      </c>
    </row>
    <row r="263" spans="1:10" x14ac:dyDescent="0.25">
      <c r="A263" t="s">
        <v>1390</v>
      </c>
      <c r="B263" s="24">
        <v>2.7620000000000001E-3</v>
      </c>
      <c r="C263" s="24">
        <v>2.777E-3</v>
      </c>
      <c r="D263" s="24">
        <v>2.6519999999999998E-3</v>
      </c>
      <c r="E263" s="24">
        <v>2.6979999999999999E-3</v>
      </c>
      <c r="F263" s="24">
        <v>7432</v>
      </c>
      <c r="G263" s="24">
        <v>12994409</v>
      </c>
      <c r="H263" s="7">
        <v>261</v>
      </c>
      <c r="J263" s="10">
        <f t="shared" si="4"/>
        <v>-2.3171614771904509E-2</v>
      </c>
    </row>
    <row r="264" spans="1:10" x14ac:dyDescent="0.25">
      <c r="A264" t="s">
        <v>1389</v>
      </c>
      <c r="B264" s="24">
        <v>2.6570000000000001E-3</v>
      </c>
      <c r="C264" s="24">
        <v>2.7590000000000002E-3</v>
      </c>
      <c r="D264" s="24">
        <v>2.6289999999999998E-3</v>
      </c>
      <c r="E264" s="24">
        <v>2.7490000000000001E-3</v>
      </c>
      <c r="F264" s="24">
        <v>9866</v>
      </c>
      <c r="G264" s="24">
        <v>13241362</v>
      </c>
      <c r="H264" s="7">
        <v>262</v>
      </c>
      <c r="J264" s="10">
        <f t="shared" si="4"/>
        <v>3.4625517500940936E-2</v>
      </c>
    </row>
    <row r="265" spans="1:10" x14ac:dyDescent="0.25">
      <c r="A265" t="s">
        <v>1388</v>
      </c>
      <c r="B265" s="24">
        <v>2.7490000000000001E-3</v>
      </c>
      <c r="C265" s="24">
        <v>2.7490000000000001E-3</v>
      </c>
      <c r="D265" s="24">
        <v>2.65E-3</v>
      </c>
      <c r="E265" s="24">
        <v>2.6580000000000002E-3</v>
      </c>
      <c r="F265" s="24">
        <v>6647</v>
      </c>
      <c r="G265" s="24">
        <v>12805968</v>
      </c>
      <c r="H265" s="7">
        <v>263</v>
      </c>
      <c r="J265" s="10">
        <f t="shared" si="4"/>
        <v>-3.3102946526009432E-2</v>
      </c>
    </row>
    <row r="266" spans="1:10" x14ac:dyDescent="0.25">
      <c r="A266" t="s">
        <v>1387</v>
      </c>
      <c r="B266" s="24">
        <v>2.65E-3</v>
      </c>
      <c r="C266" s="24">
        <v>2.7369999999999998E-3</v>
      </c>
      <c r="D266" s="24">
        <v>2.6229999999999999E-3</v>
      </c>
      <c r="E266" s="24">
        <v>2.6570000000000001E-3</v>
      </c>
      <c r="F266" s="24">
        <v>5959</v>
      </c>
      <c r="G266" s="24">
        <v>12803239</v>
      </c>
      <c r="H266" s="7">
        <v>264</v>
      </c>
      <c r="J266" s="10">
        <f t="shared" si="4"/>
        <v>2.6415094339622873E-3</v>
      </c>
    </row>
    <row r="267" spans="1:10" x14ac:dyDescent="0.25">
      <c r="A267" t="s">
        <v>1386</v>
      </c>
      <c r="B267" s="24">
        <v>2.6559999999999999E-3</v>
      </c>
      <c r="C267" s="24">
        <v>2.6700000000000001E-3</v>
      </c>
      <c r="D267" s="24">
        <v>2.594E-3</v>
      </c>
      <c r="E267" s="24">
        <v>2.64E-3</v>
      </c>
      <c r="F267" s="24">
        <v>8844</v>
      </c>
      <c r="G267" s="24">
        <v>12725726</v>
      </c>
      <c r="H267" s="7">
        <v>265</v>
      </c>
      <c r="J267" s="10">
        <f t="shared" si="4"/>
        <v>-6.0240963855421516E-3</v>
      </c>
    </row>
    <row r="268" spans="1:10" x14ac:dyDescent="0.25">
      <c r="A268" t="s">
        <v>1385</v>
      </c>
      <c r="B268" s="24">
        <v>2.643E-3</v>
      </c>
      <c r="C268" s="24">
        <v>2.696E-3</v>
      </c>
      <c r="D268" s="24">
        <v>2.568E-3</v>
      </c>
      <c r="E268" s="24">
        <v>2.6919999999999999E-3</v>
      </c>
      <c r="F268" s="24">
        <v>13546</v>
      </c>
      <c r="G268" s="24">
        <v>12977560</v>
      </c>
      <c r="H268" s="7">
        <v>266</v>
      </c>
      <c r="J268" s="10">
        <f t="shared" si="4"/>
        <v>1.8539538403329548E-2</v>
      </c>
    </row>
    <row r="269" spans="1:10" x14ac:dyDescent="0.25">
      <c r="A269" t="s">
        <v>1384</v>
      </c>
      <c r="B269" s="24">
        <v>2.6930000000000001E-3</v>
      </c>
      <c r="C269" s="24">
        <v>2.6930000000000001E-3</v>
      </c>
      <c r="D269" s="24">
        <v>2.6020000000000001E-3</v>
      </c>
      <c r="E269" s="24">
        <v>2.63E-3</v>
      </c>
      <c r="F269" s="24">
        <v>9069</v>
      </c>
      <c r="G269" s="24">
        <v>12682002</v>
      </c>
      <c r="H269" s="7">
        <v>267</v>
      </c>
      <c r="J269" s="10">
        <f t="shared" si="4"/>
        <v>-2.3393984404010443E-2</v>
      </c>
    </row>
    <row r="270" spans="1:10" x14ac:dyDescent="0.25">
      <c r="A270" t="s">
        <v>1383</v>
      </c>
      <c r="B270" s="24">
        <v>2.6319999999999998E-3</v>
      </c>
      <c r="C270" s="24">
        <v>2.6930000000000001E-3</v>
      </c>
      <c r="D270" s="24">
        <v>2.4459999999999998E-3</v>
      </c>
      <c r="E270" s="24">
        <v>2.575E-3</v>
      </c>
      <c r="F270" s="24">
        <v>15415</v>
      </c>
      <c r="G270" s="24">
        <v>12417915</v>
      </c>
      <c r="H270" s="7">
        <v>268</v>
      </c>
      <c r="J270" s="10">
        <f t="shared" si="4"/>
        <v>-2.1656534954407204E-2</v>
      </c>
    </row>
    <row r="271" spans="1:10" x14ac:dyDescent="0.25">
      <c r="A271" t="s">
        <v>1382</v>
      </c>
      <c r="B271" s="24">
        <v>2.5730000000000002E-3</v>
      </c>
      <c r="C271" s="24">
        <v>2.738E-3</v>
      </c>
      <c r="D271" s="24">
        <v>2.5500000000000002E-3</v>
      </c>
      <c r="E271" s="24">
        <v>2.7320000000000001E-3</v>
      </c>
      <c r="F271" s="24">
        <v>10060</v>
      </c>
      <c r="G271" s="24">
        <v>13173438</v>
      </c>
      <c r="H271" s="7">
        <v>269</v>
      </c>
      <c r="J271" s="10">
        <f t="shared" si="4"/>
        <v>6.179556937427122E-2</v>
      </c>
    </row>
    <row r="272" spans="1:10" x14ac:dyDescent="0.25">
      <c r="A272" t="s">
        <v>1381</v>
      </c>
      <c r="B272" s="24">
        <v>2.735E-3</v>
      </c>
      <c r="C272" s="24">
        <v>2.7789999999999998E-3</v>
      </c>
      <c r="D272" s="24">
        <v>2.647E-3</v>
      </c>
      <c r="E272" s="24">
        <v>2.647E-3</v>
      </c>
      <c r="F272" s="24">
        <v>5405</v>
      </c>
      <c r="G272" s="24">
        <v>12765343</v>
      </c>
      <c r="H272" s="7">
        <v>270</v>
      </c>
      <c r="J272" s="10">
        <f t="shared" si="4"/>
        <v>-3.2175502742230334E-2</v>
      </c>
    </row>
    <row r="273" spans="1:10" x14ac:dyDescent="0.25">
      <c r="A273" t="s">
        <v>1380</v>
      </c>
      <c r="B273" s="24">
        <v>2.6459999999999999E-3</v>
      </c>
      <c r="C273" s="24">
        <v>2.7699999999999999E-3</v>
      </c>
      <c r="D273" s="24">
        <v>2.627E-3</v>
      </c>
      <c r="E273" s="24">
        <v>2.696E-3</v>
      </c>
      <c r="F273" s="24">
        <v>10689</v>
      </c>
      <c r="G273" s="24">
        <v>13008425</v>
      </c>
      <c r="H273" s="7">
        <v>271</v>
      </c>
      <c r="J273" s="10">
        <f t="shared" si="4"/>
        <v>1.8896447467876089E-2</v>
      </c>
    </row>
    <row r="274" spans="1:10" x14ac:dyDescent="0.25">
      <c r="A274" t="s">
        <v>1379</v>
      </c>
      <c r="B274" s="24">
        <v>2.6949999999999999E-3</v>
      </c>
      <c r="C274" s="24">
        <v>2.7499999999999998E-3</v>
      </c>
      <c r="D274" s="24">
        <v>2.66E-3</v>
      </c>
      <c r="E274" s="24">
        <v>2.6770000000000001E-3</v>
      </c>
      <c r="F274" s="24">
        <v>6849</v>
      </c>
      <c r="G274" s="24">
        <v>12917739</v>
      </c>
      <c r="H274" s="7">
        <v>272</v>
      </c>
      <c r="J274" s="10">
        <f t="shared" si="4"/>
        <v>-6.6790352504637433E-3</v>
      </c>
    </row>
    <row r="275" spans="1:10" x14ac:dyDescent="0.25">
      <c r="A275" t="s">
        <v>1378</v>
      </c>
      <c r="B275" s="24">
        <v>2.6770000000000001E-3</v>
      </c>
      <c r="C275" s="24">
        <v>3.0349999999999999E-3</v>
      </c>
      <c r="D275" s="24">
        <v>2.6510000000000001E-3</v>
      </c>
      <c r="E275" s="24">
        <v>3.0209999999999998E-3</v>
      </c>
      <c r="F275" s="24">
        <v>4015</v>
      </c>
      <c r="G275" s="24">
        <v>14577544</v>
      </c>
      <c r="H275" s="7">
        <v>273</v>
      </c>
      <c r="J275" s="10">
        <f t="shared" si="4"/>
        <v>0.12850205453866256</v>
      </c>
    </row>
    <row r="276" spans="1:10" x14ac:dyDescent="0.25">
      <c r="A276" t="s">
        <v>1377</v>
      </c>
      <c r="B276" s="24">
        <v>3.0209999999999998E-3</v>
      </c>
      <c r="C276" s="24">
        <v>3.1749999999999999E-3</v>
      </c>
      <c r="D276" s="24">
        <v>2.6589999999999999E-3</v>
      </c>
      <c r="E276" s="24">
        <v>2.6909999999999998E-3</v>
      </c>
      <c r="F276" s="24">
        <v>6410</v>
      </c>
      <c r="G276" s="24">
        <v>12988337</v>
      </c>
      <c r="H276" s="7">
        <v>274</v>
      </c>
      <c r="J276" s="10">
        <f t="shared" si="4"/>
        <v>-0.10923535253227409</v>
      </c>
    </row>
    <row r="277" spans="1:10" x14ac:dyDescent="0.25">
      <c r="A277" t="s">
        <v>1376</v>
      </c>
      <c r="B277" s="24">
        <v>2.6909999999999998E-3</v>
      </c>
      <c r="C277" s="24">
        <v>3.0460000000000001E-3</v>
      </c>
      <c r="D277" s="24">
        <v>2.6489999999999999E-3</v>
      </c>
      <c r="E277" s="24">
        <v>2.7569999999999999E-3</v>
      </c>
      <c r="F277" s="24">
        <v>4242</v>
      </c>
      <c r="G277" s="24">
        <v>13313492</v>
      </c>
      <c r="H277" s="7">
        <v>275</v>
      </c>
      <c r="J277" s="10">
        <f t="shared" si="4"/>
        <v>2.4526198439241951E-2</v>
      </c>
    </row>
    <row r="278" spans="1:10" x14ac:dyDescent="0.25">
      <c r="A278" t="s">
        <v>1375</v>
      </c>
      <c r="B278" s="24">
        <v>2.761E-3</v>
      </c>
      <c r="C278" s="24">
        <v>2.8509999999999998E-3</v>
      </c>
      <c r="D278" s="24">
        <v>2.532E-3</v>
      </c>
      <c r="E278" s="24">
        <v>2.7720000000000002E-3</v>
      </c>
      <c r="F278" s="24">
        <v>17196</v>
      </c>
      <c r="G278" s="24">
        <v>13384520</v>
      </c>
      <c r="H278" s="7">
        <v>276</v>
      </c>
      <c r="J278" s="10">
        <f t="shared" si="4"/>
        <v>3.9840637450199775E-3</v>
      </c>
    </row>
    <row r="279" spans="1:10" x14ac:dyDescent="0.25">
      <c r="A279" t="s">
        <v>1374</v>
      </c>
      <c r="B279" s="24">
        <v>2.7729999999999999E-3</v>
      </c>
      <c r="C279" s="24">
        <v>3.0539999999999999E-3</v>
      </c>
      <c r="D279" s="24">
        <v>2.738E-3</v>
      </c>
      <c r="E279" s="24">
        <v>2.9260000000000002E-3</v>
      </c>
      <c r="F279" s="24">
        <v>40149</v>
      </c>
      <c r="G279" s="24">
        <v>14132656</v>
      </c>
      <c r="H279" s="7">
        <v>277</v>
      </c>
      <c r="J279" s="10">
        <f t="shared" si="4"/>
        <v>5.5174900829426748E-2</v>
      </c>
    </row>
    <row r="280" spans="1:10" x14ac:dyDescent="0.25">
      <c r="A280" t="s">
        <v>1373</v>
      </c>
      <c r="B280" s="24">
        <v>2.9260000000000002E-3</v>
      </c>
      <c r="C280" s="24">
        <v>2.9429999999999999E-3</v>
      </c>
      <c r="D280" s="24">
        <v>2.7200000000000002E-3</v>
      </c>
      <c r="E280" s="24">
        <v>2.8730000000000001E-3</v>
      </c>
      <c r="F280" s="24">
        <v>18016</v>
      </c>
      <c r="G280" s="24">
        <v>13873419</v>
      </c>
      <c r="H280" s="7">
        <v>278</v>
      </c>
      <c r="J280" s="10">
        <f t="shared" si="4"/>
        <v>-1.8113465481886568E-2</v>
      </c>
    </row>
    <row r="281" spans="1:10" x14ac:dyDescent="0.25">
      <c r="A281" t="s">
        <v>1372</v>
      </c>
      <c r="B281" s="24">
        <v>2.836E-3</v>
      </c>
      <c r="C281" s="24">
        <v>2.9750000000000002E-3</v>
      </c>
      <c r="D281" s="24">
        <v>2.735E-3</v>
      </c>
      <c r="E281" s="24">
        <v>2.7929999999999999E-3</v>
      </c>
      <c r="F281" s="24">
        <v>6673</v>
      </c>
      <c r="G281" s="24">
        <v>13491896</v>
      </c>
      <c r="H281" s="7">
        <v>279</v>
      </c>
      <c r="J281" s="10">
        <f t="shared" si="4"/>
        <v>-1.5162200282087472E-2</v>
      </c>
    </row>
    <row r="282" spans="1:10" x14ac:dyDescent="0.25">
      <c r="A282" t="s">
        <v>1371</v>
      </c>
      <c r="B282" s="24">
        <v>2.7859999999999998E-3</v>
      </c>
      <c r="C282" s="24">
        <v>2.9919999999999999E-3</v>
      </c>
      <c r="D282" s="24">
        <v>2.7309999999999999E-3</v>
      </c>
      <c r="E282" s="24">
        <v>2.9689999999999999E-3</v>
      </c>
      <c r="F282" s="24">
        <v>7693</v>
      </c>
      <c r="G282" s="24">
        <v>14343165</v>
      </c>
      <c r="H282" s="7">
        <v>280</v>
      </c>
      <c r="J282" s="10">
        <f t="shared" si="4"/>
        <v>6.5685570710696348E-2</v>
      </c>
    </row>
    <row r="283" spans="1:10" x14ac:dyDescent="0.25">
      <c r="A283" t="s">
        <v>1370</v>
      </c>
      <c r="B283" s="24">
        <v>2.9710000000000001E-3</v>
      </c>
      <c r="C283" s="24">
        <v>2.9919999999999999E-3</v>
      </c>
      <c r="D283" s="24">
        <v>2.7669999999999999E-3</v>
      </c>
      <c r="E283" s="24">
        <v>2.81E-3</v>
      </c>
      <c r="F283" s="24">
        <v>16605</v>
      </c>
      <c r="G283" s="24">
        <v>13574720</v>
      </c>
      <c r="H283" s="7">
        <v>281</v>
      </c>
      <c r="J283" s="10">
        <f t="shared" si="4"/>
        <v>-5.4190508246381726E-2</v>
      </c>
    </row>
    <row r="284" spans="1:10" x14ac:dyDescent="0.25">
      <c r="A284" t="s">
        <v>1369</v>
      </c>
      <c r="B284" s="24">
        <v>2.7899999999999999E-3</v>
      </c>
      <c r="C284" s="24">
        <v>3.0929999999999998E-3</v>
      </c>
      <c r="D284" s="24">
        <v>2.7759999999999998E-3</v>
      </c>
      <c r="E284" s="24">
        <v>2.81E-3</v>
      </c>
      <c r="F284" s="24">
        <v>7557</v>
      </c>
      <c r="G284" s="24">
        <v>13579542</v>
      </c>
      <c r="H284" s="7">
        <v>282</v>
      </c>
      <c r="J284" s="10">
        <f t="shared" si="4"/>
        <v>7.1684587813620262E-3</v>
      </c>
    </row>
    <row r="285" spans="1:10" x14ac:dyDescent="0.25">
      <c r="A285" t="s">
        <v>1368</v>
      </c>
      <c r="B285" s="24">
        <v>2.8089999999999999E-3</v>
      </c>
      <c r="C285" s="24">
        <v>2.9520000000000002E-3</v>
      </c>
      <c r="D285" s="24">
        <v>2.722E-3</v>
      </c>
      <c r="E285" s="24">
        <v>2.8470000000000001E-3</v>
      </c>
      <c r="F285" s="24">
        <v>8935</v>
      </c>
      <c r="G285" s="24">
        <v>13761833</v>
      </c>
      <c r="H285" s="7">
        <v>283</v>
      </c>
      <c r="J285" s="10">
        <f t="shared" si="4"/>
        <v>1.3527945888216545E-2</v>
      </c>
    </row>
    <row r="286" spans="1:10" x14ac:dyDescent="0.25">
      <c r="A286" t="s">
        <v>1367</v>
      </c>
      <c r="B286" s="24">
        <v>2.8479999999999998E-3</v>
      </c>
      <c r="C286" s="24">
        <v>2.8779999999999999E-3</v>
      </c>
      <c r="D286" s="24">
        <v>2.7959999999999999E-3</v>
      </c>
      <c r="E286" s="24">
        <v>2.8779999999999999E-3</v>
      </c>
      <c r="F286" s="24">
        <v>6608</v>
      </c>
      <c r="G286" s="24">
        <v>13909725</v>
      </c>
      <c r="H286" s="7">
        <v>284</v>
      </c>
      <c r="J286" s="10">
        <f t="shared" si="4"/>
        <v>1.0533707865168567E-2</v>
      </c>
    </row>
    <row r="287" spans="1:10" x14ac:dyDescent="0.25">
      <c r="A287" t="s">
        <v>1366</v>
      </c>
      <c r="B287" s="24">
        <v>2.8779999999999999E-3</v>
      </c>
      <c r="C287" s="24">
        <v>2.9150000000000001E-3</v>
      </c>
      <c r="D287" s="24">
        <v>2.5560000000000001E-3</v>
      </c>
      <c r="E287" s="24">
        <v>2.5990000000000002E-3</v>
      </c>
      <c r="F287" s="24">
        <v>6243</v>
      </c>
      <c r="G287" s="24">
        <v>12563318</v>
      </c>
      <c r="H287" s="7">
        <v>285</v>
      </c>
      <c r="J287" s="10">
        <f t="shared" si="4"/>
        <v>-9.6942321056288999E-2</v>
      </c>
    </row>
    <row r="288" spans="1:10" x14ac:dyDescent="0.25">
      <c r="A288" t="s">
        <v>1365</v>
      </c>
      <c r="B288" s="24">
        <v>2.5990000000000002E-3</v>
      </c>
      <c r="C288" s="24">
        <v>2.6259999999999999E-3</v>
      </c>
      <c r="D288" s="24">
        <v>2.5430000000000001E-3</v>
      </c>
      <c r="E288" s="24">
        <v>2.5760000000000002E-3</v>
      </c>
      <c r="F288" s="24">
        <v>9992</v>
      </c>
      <c r="G288" s="24">
        <v>12455557</v>
      </c>
      <c r="H288" s="7">
        <v>286</v>
      </c>
      <c r="J288" s="10">
        <f t="shared" si="4"/>
        <v>-8.8495575221238989E-3</v>
      </c>
    </row>
    <row r="289" spans="1:10" x14ac:dyDescent="0.25">
      <c r="A289" t="s">
        <v>1364</v>
      </c>
      <c r="B289" s="24">
        <v>2.5760000000000002E-3</v>
      </c>
      <c r="C289" s="24">
        <v>2.5769999999999999E-3</v>
      </c>
      <c r="D289" s="24">
        <v>2.5019999999999999E-3</v>
      </c>
      <c r="E289" s="24">
        <v>2.5100000000000001E-3</v>
      </c>
      <c r="F289" s="24">
        <v>9633</v>
      </c>
      <c r="G289" s="24">
        <v>12140280</v>
      </c>
      <c r="H289" s="7">
        <v>287</v>
      </c>
      <c r="J289" s="10">
        <f t="shared" si="4"/>
        <v>-2.5621118012422391E-2</v>
      </c>
    </row>
    <row r="290" spans="1:10" x14ac:dyDescent="0.25">
      <c r="A290" t="s">
        <v>1363</v>
      </c>
      <c r="B290" s="24">
        <v>2.5110000000000002E-3</v>
      </c>
      <c r="C290" s="24">
        <v>2.7910000000000001E-3</v>
      </c>
      <c r="D290" s="24">
        <v>2.434E-3</v>
      </c>
      <c r="E290" s="24">
        <v>2.6519999999999998E-3</v>
      </c>
      <c r="F290" s="24">
        <v>46705</v>
      </c>
      <c r="G290" s="24">
        <v>12830084</v>
      </c>
      <c r="H290" s="7">
        <v>288</v>
      </c>
      <c r="J290" s="10">
        <f t="shared" si="4"/>
        <v>5.6152927120668904E-2</v>
      </c>
    </row>
    <row r="291" spans="1:10" x14ac:dyDescent="0.25">
      <c r="A291" t="s">
        <v>1362</v>
      </c>
      <c r="B291" s="24">
        <v>2.653E-3</v>
      </c>
      <c r="C291" s="24">
        <v>2.9689999999999999E-3</v>
      </c>
      <c r="D291" s="24">
        <v>2.653E-3</v>
      </c>
      <c r="E291" s="24">
        <v>2.722E-3</v>
      </c>
      <c r="F291" s="24">
        <v>33006</v>
      </c>
      <c r="G291" s="24">
        <v>13165292</v>
      </c>
      <c r="H291" s="7">
        <v>289</v>
      </c>
      <c r="J291" s="10">
        <f t="shared" si="4"/>
        <v>2.600829249905769E-2</v>
      </c>
    </row>
    <row r="292" spans="1:10" x14ac:dyDescent="0.25">
      <c r="A292" t="s">
        <v>1361</v>
      </c>
      <c r="B292" s="24">
        <v>2.722E-3</v>
      </c>
      <c r="C292" s="24">
        <v>2.8189999999999999E-3</v>
      </c>
      <c r="D292" s="24">
        <v>2.712E-3</v>
      </c>
      <c r="E292" s="24">
        <v>2.7650000000000001E-3</v>
      </c>
      <c r="F292" s="24">
        <v>10161</v>
      </c>
      <c r="G292" s="24">
        <v>13375787</v>
      </c>
      <c r="H292" s="7">
        <v>290</v>
      </c>
      <c r="J292" s="10">
        <f t="shared" si="4"/>
        <v>1.5797207935341687E-2</v>
      </c>
    </row>
    <row r="293" spans="1:10" x14ac:dyDescent="0.25">
      <c r="A293" t="s">
        <v>1360</v>
      </c>
      <c r="B293" s="24">
        <v>2.7650000000000001E-3</v>
      </c>
      <c r="C293" s="24">
        <v>3.107E-3</v>
      </c>
      <c r="D293" s="24">
        <v>2.7650000000000001E-3</v>
      </c>
      <c r="E293" s="24">
        <v>3.0460000000000001E-3</v>
      </c>
      <c r="F293" s="24">
        <v>45598</v>
      </c>
      <c r="G293" s="24">
        <v>14731622</v>
      </c>
      <c r="H293" s="7">
        <v>291</v>
      </c>
      <c r="J293" s="10">
        <f t="shared" si="4"/>
        <v>0.10162748643761302</v>
      </c>
    </row>
    <row r="294" spans="1:10" x14ac:dyDescent="0.25">
      <c r="A294" t="s">
        <v>1359</v>
      </c>
      <c r="B294" s="24">
        <v>3.0959999999999998E-3</v>
      </c>
      <c r="C294" s="24">
        <v>3.3180000000000002E-3</v>
      </c>
      <c r="D294" s="24">
        <v>2.957E-3</v>
      </c>
      <c r="E294" s="24">
        <v>3.0279999999999999E-3</v>
      </c>
      <c r="F294" s="24">
        <v>42823</v>
      </c>
      <c r="G294" s="24">
        <v>14647747</v>
      </c>
      <c r="H294" s="7">
        <v>292</v>
      </c>
      <c r="J294" s="10">
        <f t="shared" si="4"/>
        <v>-2.1963824289405659E-2</v>
      </c>
    </row>
    <row r="295" spans="1:10" x14ac:dyDescent="0.25">
      <c r="A295" t="s">
        <v>1358</v>
      </c>
      <c r="B295" s="24">
        <v>3.0279999999999999E-3</v>
      </c>
      <c r="C295" s="24">
        <v>3.2239999999999999E-3</v>
      </c>
      <c r="D295" s="24">
        <v>2.928E-3</v>
      </c>
      <c r="E295" s="24">
        <v>3.1210000000000001E-3</v>
      </c>
      <c r="F295" s="24">
        <v>25015</v>
      </c>
      <c r="G295" s="24">
        <v>15096533</v>
      </c>
      <c r="H295" s="7">
        <v>293</v>
      </c>
      <c r="J295" s="10">
        <f t="shared" si="4"/>
        <v>3.0713342140026488E-2</v>
      </c>
    </row>
    <row r="296" spans="1:10" x14ac:dyDescent="0.25">
      <c r="A296" t="s">
        <v>1357</v>
      </c>
      <c r="B296" s="24">
        <v>3.1350000000000002E-3</v>
      </c>
      <c r="C296" s="24">
        <v>3.5370000000000002E-3</v>
      </c>
      <c r="D296" s="24">
        <v>3.0669999999999998E-3</v>
      </c>
      <c r="E296" s="24">
        <v>3.179E-3</v>
      </c>
      <c r="F296" s="24">
        <v>44799</v>
      </c>
      <c r="G296" s="24">
        <v>15379358</v>
      </c>
      <c r="H296" s="7">
        <v>294</v>
      </c>
      <c r="J296" s="10">
        <f t="shared" si="4"/>
        <v>1.4035087719298171E-2</v>
      </c>
    </row>
    <row r="297" spans="1:10" x14ac:dyDescent="0.25">
      <c r="A297" t="s">
        <v>1356</v>
      </c>
      <c r="B297" s="24">
        <v>3.179E-3</v>
      </c>
      <c r="C297" s="24">
        <v>3.2070000000000002E-3</v>
      </c>
      <c r="D297" s="24">
        <v>3.065E-3</v>
      </c>
      <c r="E297" s="24">
        <v>3.2039999999999998E-3</v>
      </c>
      <c r="F297" s="24">
        <v>10087</v>
      </c>
      <c r="G297" s="24">
        <v>15498150</v>
      </c>
      <c r="H297" s="7">
        <v>295</v>
      </c>
      <c r="J297" s="10">
        <f t="shared" si="4"/>
        <v>7.8641082101289245E-3</v>
      </c>
    </row>
    <row r="298" spans="1:10" x14ac:dyDescent="0.25">
      <c r="A298" t="s">
        <v>1355</v>
      </c>
      <c r="B298" s="24">
        <v>3.192E-3</v>
      </c>
      <c r="C298" s="24">
        <v>3.2880000000000001E-3</v>
      </c>
      <c r="D298" s="24">
        <v>3.1359999999999999E-3</v>
      </c>
      <c r="E298" s="24">
        <v>3.1670000000000001E-3</v>
      </c>
      <c r="F298" s="24">
        <v>21904</v>
      </c>
      <c r="G298" s="24">
        <v>15318256</v>
      </c>
      <c r="H298" s="7">
        <v>296</v>
      </c>
      <c r="J298" s="10">
        <f t="shared" si="4"/>
        <v>-7.8320802005012059E-3</v>
      </c>
    </row>
    <row r="299" spans="1:10" x14ac:dyDescent="0.25">
      <c r="A299" t="s">
        <v>1354</v>
      </c>
      <c r="B299" s="24">
        <v>3.1670000000000001E-3</v>
      </c>
      <c r="C299" s="24">
        <v>3.6840000000000002E-3</v>
      </c>
      <c r="D299" s="24">
        <v>3.1380000000000002E-3</v>
      </c>
      <c r="E299" s="24">
        <v>3.6089999999999998E-3</v>
      </c>
      <c r="F299" s="24">
        <v>116009</v>
      </c>
      <c r="G299" s="24">
        <v>17457431</v>
      </c>
      <c r="H299" s="7">
        <v>297</v>
      </c>
      <c r="J299" s="10">
        <f t="shared" si="4"/>
        <v>0.13956425639406367</v>
      </c>
    </row>
    <row r="300" spans="1:10" x14ac:dyDescent="0.25">
      <c r="A300" t="s">
        <v>1353</v>
      </c>
      <c r="B300" s="24">
        <v>3.5500000000000002E-3</v>
      </c>
      <c r="C300" s="24">
        <v>4.1089999999999998E-3</v>
      </c>
      <c r="D300" s="24">
        <v>3.4429999999999999E-3</v>
      </c>
      <c r="E300" s="24">
        <v>3.6099999999999999E-3</v>
      </c>
      <c r="F300" s="24">
        <v>164867</v>
      </c>
      <c r="G300" s="24">
        <v>17460624</v>
      </c>
      <c r="H300" s="7">
        <v>298</v>
      </c>
      <c r="J300" s="10">
        <f t="shared" si="4"/>
        <v>1.6901408450704147E-2</v>
      </c>
    </row>
    <row r="301" spans="1:10" x14ac:dyDescent="0.25">
      <c r="A301" t="s">
        <v>1352</v>
      </c>
      <c r="B301" s="24">
        <v>3.6110000000000001E-3</v>
      </c>
      <c r="C301" s="24">
        <v>3.6640000000000002E-3</v>
      </c>
      <c r="D301" s="24">
        <v>3.1570000000000001E-3</v>
      </c>
      <c r="E301" s="24">
        <v>3.2190000000000001E-3</v>
      </c>
      <c r="F301" s="24">
        <v>70294</v>
      </c>
      <c r="G301" s="24">
        <v>15571105</v>
      </c>
      <c r="H301" s="7">
        <v>299</v>
      </c>
      <c r="J301" s="10">
        <f t="shared" si="4"/>
        <v>-0.10855718637496538</v>
      </c>
    </row>
    <row r="302" spans="1:10" x14ac:dyDescent="0.25">
      <c r="A302" t="s">
        <v>1351</v>
      </c>
      <c r="B302" s="24">
        <v>3.2520000000000001E-3</v>
      </c>
      <c r="C302" s="24">
        <v>3.4529999999999999E-3</v>
      </c>
      <c r="D302" s="24">
        <v>3.1960000000000001E-3</v>
      </c>
      <c r="E302" s="24">
        <v>3.3860000000000001E-3</v>
      </c>
      <c r="F302" s="24">
        <v>34077</v>
      </c>
      <c r="G302" s="24">
        <v>16379475</v>
      </c>
      <c r="H302" s="7">
        <v>300</v>
      </c>
      <c r="J302" s="10">
        <f t="shared" si="4"/>
        <v>4.1205412054120538E-2</v>
      </c>
    </row>
    <row r="303" spans="1:10" x14ac:dyDescent="0.25">
      <c r="A303" t="s">
        <v>1350</v>
      </c>
      <c r="B303" s="24">
        <v>3.3969999999999998E-3</v>
      </c>
      <c r="C303" s="24">
        <v>3.4069999999999999E-3</v>
      </c>
      <c r="D303" s="24">
        <v>3.0669999999999998E-3</v>
      </c>
      <c r="E303" s="24">
        <v>3.0730000000000002E-3</v>
      </c>
      <c r="F303" s="24">
        <v>20681</v>
      </c>
      <c r="G303" s="24">
        <v>14866592</v>
      </c>
      <c r="H303" s="7">
        <v>301</v>
      </c>
      <c r="J303" s="10">
        <f t="shared" si="4"/>
        <v>-9.537827494848386E-2</v>
      </c>
    </row>
    <row r="304" spans="1:10" x14ac:dyDescent="0.25">
      <c r="A304" t="s">
        <v>1349</v>
      </c>
      <c r="B304" s="24">
        <v>3.094E-3</v>
      </c>
      <c r="C304" s="24">
        <v>3.3249999999999998E-3</v>
      </c>
      <c r="D304" s="24">
        <v>2.8170000000000001E-3</v>
      </c>
      <c r="E304" s="24">
        <v>3.2160000000000001E-3</v>
      </c>
      <c r="F304" s="24">
        <v>70139</v>
      </c>
      <c r="G304" s="24">
        <v>15557076</v>
      </c>
      <c r="H304" s="7">
        <v>302</v>
      </c>
      <c r="J304" s="10">
        <f t="shared" si="4"/>
        <v>3.9431157078215949E-2</v>
      </c>
    </row>
    <row r="305" spans="1:10" x14ac:dyDescent="0.25">
      <c r="A305" t="s">
        <v>1348</v>
      </c>
      <c r="B305" s="24">
        <v>3.2290000000000001E-3</v>
      </c>
      <c r="C305" s="24">
        <v>3.2460000000000002E-3</v>
      </c>
      <c r="D305" s="24">
        <v>2.967E-3</v>
      </c>
      <c r="E305" s="24">
        <v>3.0300000000000001E-3</v>
      </c>
      <c r="F305" s="24">
        <v>23415</v>
      </c>
      <c r="G305" s="24">
        <v>14655248</v>
      </c>
      <c r="H305" s="7">
        <v>303</v>
      </c>
      <c r="J305" s="10">
        <f t="shared" si="4"/>
        <v>-6.1628987302570437E-2</v>
      </c>
    </row>
    <row r="306" spans="1:10" x14ac:dyDescent="0.25">
      <c r="A306" t="s">
        <v>1347</v>
      </c>
      <c r="B306" s="24">
        <v>3.0300000000000001E-3</v>
      </c>
      <c r="C306" s="24">
        <v>3.264E-3</v>
      </c>
      <c r="D306" s="24">
        <v>2.996E-3</v>
      </c>
      <c r="E306" s="24">
        <v>3.1549999999999998E-3</v>
      </c>
      <c r="F306" s="24">
        <v>17068</v>
      </c>
      <c r="G306" s="24">
        <v>15263788</v>
      </c>
      <c r="H306" s="7">
        <v>304</v>
      </c>
      <c r="J306" s="10">
        <f t="shared" si="4"/>
        <v>4.1254125412541143E-2</v>
      </c>
    </row>
    <row r="307" spans="1:10" x14ac:dyDescent="0.25">
      <c r="A307" t="s">
        <v>1346</v>
      </c>
      <c r="B307" s="24">
        <v>3.156E-3</v>
      </c>
      <c r="C307" s="24">
        <v>3.1679999999999998E-3</v>
      </c>
      <c r="D307" s="24">
        <v>3.029E-3</v>
      </c>
      <c r="E307" s="24">
        <v>3.1549999999999998E-3</v>
      </c>
      <c r="F307" s="24">
        <v>14581</v>
      </c>
      <c r="G307" s="24">
        <v>15261853</v>
      </c>
      <c r="H307" s="7">
        <v>305</v>
      </c>
      <c r="J307" s="10">
        <f t="shared" si="4"/>
        <v>-3.1685678073514978E-4</v>
      </c>
    </row>
    <row r="308" spans="1:10" x14ac:dyDescent="0.25">
      <c r="A308" t="s">
        <v>1345</v>
      </c>
      <c r="B308" s="24">
        <v>3.1549999999999998E-3</v>
      </c>
      <c r="C308" s="24">
        <v>3.2450000000000001E-3</v>
      </c>
      <c r="D308" s="24">
        <v>3.1159999999999998E-3</v>
      </c>
      <c r="E308" s="24">
        <v>3.1350000000000002E-3</v>
      </c>
      <c r="F308" s="24">
        <v>11850</v>
      </c>
      <c r="G308" s="24">
        <v>15163461</v>
      </c>
      <c r="H308" s="7">
        <v>306</v>
      </c>
      <c r="J308" s="10">
        <f t="shared" si="4"/>
        <v>-6.339144215530783E-3</v>
      </c>
    </row>
    <row r="309" spans="1:10" x14ac:dyDescent="0.25">
      <c r="A309" t="s">
        <v>1344</v>
      </c>
      <c r="B309" s="24">
        <v>3.1350000000000002E-3</v>
      </c>
      <c r="C309" s="24">
        <v>3.1700000000000001E-3</v>
      </c>
      <c r="D309" s="24">
        <v>3.075E-3</v>
      </c>
      <c r="E309" s="24">
        <v>3.088E-3</v>
      </c>
      <c r="F309" s="24">
        <v>8643</v>
      </c>
      <c r="G309" s="24">
        <v>14940169</v>
      </c>
      <c r="H309" s="7">
        <v>307</v>
      </c>
      <c r="J309" s="10">
        <f t="shared" si="4"/>
        <v>-1.499202551834136E-2</v>
      </c>
    </row>
    <row r="310" spans="1:10" x14ac:dyDescent="0.25">
      <c r="A310" t="s">
        <v>1343</v>
      </c>
      <c r="B310" s="24">
        <v>3.0850000000000001E-3</v>
      </c>
      <c r="C310" s="24">
        <v>3.1350000000000002E-3</v>
      </c>
      <c r="D310" s="24">
        <v>3.0279999999999999E-3</v>
      </c>
      <c r="E310" s="24">
        <v>3.1259999999999999E-3</v>
      </c>
      <c r="F310" s="24">
        <v>6534</v>
      </c>
      <c r="G310" s="24">
        <v>15120650</v>
      </c>
      <c r="H310" s="7">
        <v>308</v>
      </c>
      <c r="J310" s="10">
        <f t="shared" si="4"/>
        <v>1.3290113452187943E-2</v>
      </c>
    </row>
    <row r="311" spans="1:10" x14ac:dyDescent="0.25">
      <c r="A311" t="s">
        <v>1342</v>
      </c>
      <c r="B311" s="24">
        <v>3.1250000000000002E-3</v>
      </c>
      <c r="C311" s="24">
        <v>3.248E-3</v>
      </c>
      <c r="D311" s="24">
        <v>3.1250000000000002E-3</v>
      </c>
      <c r="E311" s="24">
        <v>3.2179999999999999E-3</v>
      </c>
      <c r="F311" s="24">
        <v>17228</v>
      </c>
      <c r="G311" s="24">
        <v>15565010</v>
      </c>
      <c r="H311" s="7">
        <v>309</v>
      </c>
      <c r="J311" s="10">
        <f t="shared" si="4"/>
        <v>2.9759999999999925E-2</v>
      </c>
    </row>
    <row r="312" spans="1:10" x14ac:dyDescent="0.25">
      <c r="A312" t="s">
        <v>1341</v>
      </c>
      <c r="B312" s="24">
        <v>3.2060000000000001E-3</v>
      </c>
      <c r="C312" s="24">
        <v>3.212E-3</v>
      </c>
      <c r="D312" s="24">
        <v>3.1470000000000001E-3</v>
      </c>
      <c r="E312" s="24">
        <v>3.1610000000000002E-3</v>
      </c>
      <c r="F312" s="24">
        <v>7419</v>
      </c>
      <c r="G312" s="24">
        <v>15292280</v>
      </c>
      <c r="H312" s="7">
        <v>310</v>
      </c>
      <c r="J312" s="10">
        <f t="shared" si="4"/>
        <v>-1.403618215845287E-2</v>
      </c>
    </row>
    <row r="313" spans="1:10" x14ac:dyDescent="0.25">
      <c r="A313" t="s">
        <v>1340</v>
      </c>
      <c r="B313" s="24">
        <v>3.1610000000000002E-3</v>
      </c>
      <c r="C313" s="24">
        <v>3.176E-3</v>
      </c>
      <c r="D313" s="24">
        <v>3.0309999999999998E-3</v>
      </c>
      <c r="E313" s="24">
        <v>3.104E-3</v>
      </c>
      <c r="F313" s="24">
        <v>18371</v>
      </c>
      <c r="G313" s="24">
        <v>15014035</v>
      </c>
      <c r="H313" s="7">
        <v>311</v>
      </c>
      <c r="J313" s="10">
        <f t="shared" si="4"/>
        <v>-1.8032268269535016E-2</v>
      </c>
    </row>
    <row r="314" spans="1:10" x14ac:dyDescent="0.25">
      <c r="A314" t="s">
        <v>1339</v>
      </c>
      <c r="B314" s="24">
        <v>3.1029999999999999E-3</v>
      </c>
      <c r="C314" s="24">
        <v>3.1199999999999999E-3</v>
      </c>
      <c r="D314" s="24">
        <v>3.052E-3</v>
      </c>
      <c r="E314" s="24">
        <v>3.0860000000000002E-3</v>
      </c>
      <c r="F314" s="24">
        <v>7947</v>
      </c>
      <c r="G314" s="24">
        <v>14926140</v>
      </c>
      <c r="H314" s="7">
        <v>312</v>
      </c>
      <c r="J314" s="10">
        <f t="shared" si="4"/>
        <v>-5.4785691266515165E-3</v>
      </c>
    </row>
    <row r="315" spans="1:10" x14ac:dyDescent="0.25">
      <c r="A315" t="s">
        <v>1338</v>
      </c>
      <c r="B315" s="24">
        <v>3.0850000000000001E-3</v>
      </c>
      <c r="C315" s="24">
        <v>3.2539999999999999E-3</v>
      </c>
      <c r="D315" s="24">
        <v>3.0850000000000001E-3</v>
      </c>
      <c r="E315" s="24">
        <v>3.2309999999999999E-3</v>
      </c>
      <c r="F315" s="24">
        <v>23848</v>
      </c>
      <c r="G315" s="24">
        <v>15630169</v>
      </c>
      <c r="H315" s="7">
        <v>313</v>
      </c>
      <c r="J315" s="10">
        <f t="shared" si="4"/>
        <v>4.7325769854132858E-2</v>
      </c>
    </row>
    <row r="316" spans="1:10" x14ac:dyDescent="0.25">
      <c r="A316" t="s">
        <v>1337</v>
      </c>
      <c r="B316" s="24">
        <v>3.2320000000000001E-3</v>
      </c>
      <c r="C316" s="24">
        <v>3.32E-3</v>
      </c>
      <c r="D316" s="24">
        <v>3.1819999999999999E-3</v>
      </c>
      <c r="E316" s="24">
        <v>3.261E-3</v>
      </c>
      <c r="F316" s="24">
        <v>26760</v>
      </c>
      <c r="G316" s="24">
        <v>15774902</v>
      </c>
      <c r="H316" s="7">
        <v>314</v>
      </c>
      <c r="J316" s="10">
        <f t="shared" si="4"/>
        <v>8.9727722772277065E-3</v>
      </c>
    </row>
    <row r="317" spans="1:10" x14ac:dyDescent="0.25">
      <c r="A317" t="s">
        <v>1336</v>
      </c>
      <c r="B317" s="24">
        <v>3.2590000000000002E-3</v>
      </c>
      <c r="C317" s="24">
        <v>3.473E-3</v>
      </c>
      <c r="D317" s="24">
        <v>3.2070000000000002E-3</v>
      </c>
      <c r="E317" s="24">
        <v>3.4650000000000002E-3</v>
      </c>
      <c r="F317" s="24">
        <v>38841</v>
      </c>
      <c r="G317" s="24">
        <v>16759546</v>
      </c>
      <c r="H317" s="7">
        <v>315</v>
      </c>
      <c r="J317" s="10">
        <f t="shared" si="4"/>
        <v>6.3209573488800241E-2</v>
      </c>
    </row>
    <row r="318" spans="1:10" x14ac:dyDescent="0.25">
      <c r="A318" t="s">
        <v>1335</v>
      </c>
      <c r="B318" s="24">
        <v>3.4610000000000001E-3</v>
      </c>
      <c r="C318" s="24">
        <v>3.8479999999999999E-3</v>
      </c>
      <c r="D318" s="24">
        <v>3.437E-3</v>
      </c>
      <c r="E318" s="24">
        <v>3.748E-3</v>
      </c>
      <c r="F318" s="24">
        <v>104286</v>
      </c>
      <c r="G318" s="24">
        <v>18130017</v>
      </c>
      <c r="H318" s="7">
        <v>316</v>
      </c>
      <c r="J318" s="10">
        <f t="shared" si="4"/>
        <v>8.2924010401618009E-2</v>
      </c>
    </row>
    <row r="319" spans="1:10" x14ac:dyDescent="0.25">
      <c r="A319" t="s">
        <v>1334</v>
      </c>
      <c r="B319" s="24">
        <v>3.7469999999999999E-3</v>
      </c>
      <c r="C319" s="24">
        <v>4.052E-3</v>
      </c>
      <c r="D319" s="24">
        <v>3.5839999999999999E-3</v>
      </c>
      <c r="E319" s="24">
        <v>3.5999999999999999E-3</v>
      </c>
      <c r="F319" s="24">
        <v>148541</v>
      </c>
      <c r="G319" s="24">
        <v>17416314</v>
      </c>
      <c r="H319" s="7">
        <v>317</v>
      </c>
      <c r="J319" s="10">
        <f t="shared" si="4"/>
        <v>-3.9231385108086471E-2</v>
      </c>
    </row>
    <row r="320" spans="1:10" x14ac:dyDescent="0.25">
      <c r="A320" t="s">
        <v>1333</v>
      </c>
      <c r="B320" s="24">
        <v>3.601E-3</v>
      </c>
      <c r="C320" s="24">
        <v>3.8070000000000001E-3</v>
      </c>
      <c r="D320" s="24">
        <v>3.4350000000000001E-3</v>
      </c>
      <c r="E320" s="24">
        <v>3.7360000000000002E-3</v>
      </c>
      <c r="F320" s="24">
        <v>103675</v>
      </c>
      <c r="G320" s="24">
        <v>18073516</v>
      </c>
      <c r="H320" s="7">
        <v>318</v>
      </c>
      <c r="J320" s="10">
        <f t="shared" si="4"/>
        <v>3.7489586226048359E-2</v>
      </c>
    </row>
    <row r="321" spans="1:10" x14ac:dyDescent="0.25">
      <c r="A321" t="s">
        <v>1332</v>
      </c>
      <c r="B321" s="24">
        <v>3.774E-3</v>
      </c>
      <c r="C321" s="24">
        <v>4.0860000000000002E-3</v>
      </c>
      <c r="D321" s="24">
        <v>3.653E-3</v>
      </c>
      <c r="E321" s="24">
        <v>3.7239999999999999E-3</v>
      </c>
      <c r="F321" s="24">
        <v>132710</v>
      </c>
      <c r="G321" s="24">
        <v>18013050</v>
      </c>
      <c r="H321" s="7">
        <v>319</v>
      </c>
      <c r="J321" s="10">
        <f t="shared" si="4"/>
        <v>-1.3248542660307401E-2</v>
      </c>
    </row>
    <row r="322" spans="1:10" x14ac:dyDescent="0.25">
      <c r="A322" t="s">
        <v>1331</v>
      </c>
      <c r="B322" s="24">
        <v>3.7330000000000002E-3</v>
      </c>
      <c r="C322" s="24">
        <v>3.7629999999999999E-3</v>
      </c>
      <c r="D322" s="24">
        <v>3.4840000000000001E-3</v>
      </c>
      <c r="E322" s="24">
        <v>3.6579999999999998E-3</v>
      </c>
      <c r="F322" s="24">
        <v>52776</v>
      </c>
      <c r="G322" s="24">
        <v>17697219</v>
      </c>
      <c r="H322" s="7">
        <v>320</v>
      </c>
      <c r="J322" s="10">
        <f t="shared" si="4"/>
        <v>-2.0091079560675171E-2</v>
      </c>
    </row>
    <row r="323" spans="1:10" x14ac:dyDescent="0.25">
      <c r="A323" t="s">
        <v>1330</v>
      </c>
      <c r="B323" s="24">
        <v>3.669E-3</v>
      </c>
      <c r="C323" s="24">
        <v>3.7499999999999999E-3</v>
      </c>
      <c r="D323" s="24">
        <v>3.5040000000000002E-3</v>
      </c>
      <c r="E323" s="24">
        <v>3.5260000000000001E-3</v>
      </c>
      <c r="F323" s="24">
        <v>25279</v>
      </c>
      <c r="G323" s="24">
        <v>17058446</v>
      </c>
      <c r="H323" s="7">
        <v>321</v>
      </c>
      <c r="J323" s="10">
        <f t="shared" si="4"/>
        <v>-3.8975197601526276E-2</v>
      </c>
    </row>
    <row r="324" spans="1:10" x14ac:dyDescent="0.25">
      <c r="A324" t="s">
        <v>1329</v>
      </c>
      <c r="B324" s="24">
        <v>3.5270000000000002E-3</v>
      </c>
      <c r="C324" s="24">
        <v>3.6979999999999999E-3</v>
      </c>
      <c r="D324" s="24">
        <v>3.5270000000000002E-3</v>
      </c>
      <c r="E324" s="24">
        <v>3.6819999999999999E-3</v>
      </c>
      <c r="F324" s="24">
        <v>22128</v>
      </c>
      <c r="G324" s="24">
        <v>17813267</v>
      </c>
      <c r="H324" s="7">
        <v>322</v>
      </c>
      <c r="J324" s="10">
        <f t="shared" ref="J324:J387" si="5">(E324-B324)/B324</f>
        <v>4.3946696909554793E-2</v>
      </c>
    </row>
    <row r="325" spans="1:10" x14ac:dyDescent="0.25">
      <c r="A325" t="s">
        <v>1328</v>
      </c>
      <c r="B325" s="24">
        <v>3.6809999999999998E-3</v>
      </c>
      <c r="C325" s="24">
        <v>3.7360000000000002E-3</v>
      </c>
      <c r="D325" s="24">
        <v>3.5040000000000002E-3</v>
      </c>
      <c r="E325" s="24">
        <v>3.5079999999999998E-3</v>
      </c>
      <c r="F325" s="24">
        <v>26466</v>
      </c>
      <c r="G325" s="24">
        <v>16971761</v>
      </c>
      <c r="H325" s="7">
        <v>323</v>
      </c>
      <c r="J325" s="10">
        <f t="shared" si="5"/>
        <v>-4.6998098342841618E-2</v>
      </c>
    </row>
    <row r="326" spans="1:10" x14ac:dyDescent="0.25">
      <c r="A326" t="s">
        <v>1327</v>
      </c>
      <c r="B326" s="24">
        <v>3.5079999999999998E-3</v>
      </c>
      <c r="C326" s="24">
        <v>3.5739999999999999E-3</v>
      </c>
      <c r="D326" s="24">
        <v>3.4290000000000002E-3</v>
      </c>
      <c r="E326" s="24">
        <v>3.4359999999999998E-3</v>
      </c>
      <c r="F326" s="24">
        <v>12699</v>
      </c>
      <c r="G326" s="24">
        <v>16622407</v>
      </c>
      <c r="H326" s="7">
        <v>324</v>
      </c>
      <c r="J326" s="10">
        <f t="shared" si="5"/>
        <v>-2.0524515393386549E-2</v>
      </c>
    </row>
    <row r="327" spans="1:10" x14ac:dyDescent="0.25">
      <c r="A327" t="s">
        <v>1326</v>
      </c>
      <c r="B327" s="24">
        <v>3.4250000000000001E-3</v>
      </c>
      <c r="C327" s="24">
        <v>3.5010000000000002E-3</v>
      </c>
      <c r="D327" s="24">
        <v>3.2429999999999998E-3</v>
      </c>
      <c r="E327" s="24">
        <v>3.4770000000000001E-3</v>
      </c>
      <c r="F327" s="24">
        <v>27297</v>
      </c>
      <c r="G327" s="24">
        <v>16817884</v>
      </c>
      <c r="H327" s="7">
        <v>325</v>
      </c>
      <c r="J327" s="10">
        <f t="shared" si="5"/>
        <v>1.5182481751824807E-2</v>
      </c>
    </row>
    <row r="328" spans="1:10" x14ac:dyDescent="0.25">
      <c r="A328" t="s">
        <v>1325</v>
      </c>
      <c r="B328" s="24">
        <v>3.4759999999999999E-3</v>
      </c>
      <c r="C328" s="24">
        <v>3.5149999999999999E-3</v>
      </c>
      <c r="D328" s="24">
        <v>3.3769999999999998E-3</v>
      </c>
      <c r="E328" s="24">
        <v>3.4069999999999999E-3</v>
      </c>
      <c r="F328" s="24">
        <v>10574</v>
      </c>
      <c r="G328" s="24">
        <v>16479705</v>
      </c>
      <c r="H328" s="7">
        <v>326</v>
      </c>
      <c r="J328" s="10">
        <f t="shared" si="5"/>
        <v>-1.9850402761795182E-2</v>
      </c>
    </row>
    <row r="329" spans="1:10" x14ac:dyDescent="0.25">
      <c r="A329" t="s">
        <v>1324</v>
      </c>
      <c r="B329" s="24">
        <v>3.4069999999999999E-3</v>
      </c>
      <c r="C329" s="24">
        <v>3.591E-3</v>
      </c>
      <c r="D329" s="24">
        <v>3.4060000000000002E-3</v>
      </c>
      <c r="E329" s="24">
        <v>3.5539999999999999E-3</v>
      </c>
      <c r="F329" s="24">
        <v>33469</v>
      </c>
      <c r="G329" s="24">
        <v>17192497</v>
      </c>
      <c r="H329" s="7">
        <v>327</v>
      </c>
      <c r="J329" s="10">
        <f t="shared" si="5"/>
        <v>4.3146463164073966E-2</v>
      </c>
    </row>
    <row r="330" spans="1:10" x14ac:dyDescent="0.25">
      <c r="A330" t="s">
        <v>1323</v>
      </c>
      <c r="B330" s="24">
        <v>3.5539999999999999E-3</v>
      </c>
      <c r="C330" s="24">
        <v>3.5739999999999999E-3</v>
      </c>
      <c r="D330" s="24">
        <v>3.385E-3</v>
      </c>
      <c r="E330" s="24">
        <v>3.4350000000000001E-3</v>
      </c>
      <c r="F330" s="24">
        <v>12404</v>
      </c>
      <c r="G330" s="24">
        <v>16617336</v>
      </c>
      <c r="H330" s="7">
        <v>328</v>
      </c>
      <c r="J330" s="10">
        <f t="shared" si="5"/>
        <v>-3.3483398987056767E-2</v>
      </c>
    </row>
    <row r="331" spans="1:10" x14ac:dyDescent="0.25">
      <c r="A331" t="s">
        <v>1322</v>
      </c>
      <c r="B331" s="24">
        <v>3.4269999999999999E-3</v>
      </c>
      <c r="C331" s="24">
        <v>3.5690000000000001E-3</v>
      </c>
      <c r="D331" s="24">
        <v>3.3649999999999999E-3</v>
      </c>
      <c r="E331" s="24">
        <v>3.503E-3</v>
      </c>
      <c r="F331" s="24">
        <v>23192</v>
      </c>
      <c r="G331" s="24">
        <v>16945454</v>
      </c>
      <c r="H331" s="7">
        <v>329</v>
      </c>
      <c r="J331" s="10">
        <f t="shared" si="5"/>
        <v>2.2176831047563499E-2</v>
      </c>
    </row>
    <row r="332" spans="1:10" x14ac:dyDescent="0.25">
      <c r="A332" t="s">
        <v>1321</v>
      </c>
      <c r="B332" s="24">
        <v>3.503E-3</v>
      </c>
      <c r="C332" s="24">
        <v>3.6089999999999998E-3</v>
      </c>
      <c r="D332" s="24">
        <v>3.4580000000000001E-3</v>
      </c>
      <c r="E332" s="24">
        <v>3.47E-3</v>
      </c>
      <c r="F332" s="24">
        <v>42462</v>
      </c>
      <c r="G332" s="24">
        <v>16786450</v>
      </c>
      <c r="H332" s="7">
        <v>330</v>
      </c>
      <c r="J332" s="10">
        <f t="shared" si="5"/>
        <v>-9.4204967170996405E-3</v>
      </c>
    </row>
    <row r="333" spans="1:10" x14ac:dyDescent="0.25">
      <c r="A333" t="s">
        <v>1320</v>
      </c>
      <c r="B333" s="24">
        <v>3.4689999999999999E-3</v>
      </c>
      <c r="C333" s="24">
        <v>3.4859999999999999E-3</v>
      </c>
      <c r="D333" s="24">
        <v>3.3660000000000001E-3</v>
      </c>
      <c r="E333" s="24">
        <v>3.4580000000000001E-3</v>
      </c>
      <c r="F333" s="24">
        <v>13853</v>
      </c>
      <c r="G333" s="24">
        <v>16728450</v>
      </c>
      <c r="H333" s="7">
        <v>331</v>
      </c>
      <c r="J333" s="10">
        <f t="shared" si="5"/>
        <v>-3.1709426347649827E-3</v>
      </c>
    </row>
    <row r="334" spans="1:10" x14ac:dyDescent="0.25">
      <c r="A334" t="s">
        <v>1319</v>
      </c>
      <c r="B334" s="24">
        <v>3.4580000000000001E-3</v>
      </c>
      <c r="C334" s="24">
        <v>3.4710000000000001E-3</v>
      </c>
      <c r="D334" s="24">
        <v>3.3319999999999999E-3</v>
      </c>
      <c r="E334" s="24">
        <v>3.4009999999999999E-3</v>
      </c>
      <c r="F334" s="24">
        <v>10950</v>
      </c>
      <c r="G334" s="24">
        <v>16451173</v>
      </c>
      <c r="H334" s="7">
        <v>332</v>
      </c>
      <c r="J334" s="10">
        <f t="shared" si="5"/>
        <v>-1.6483516483516539E-2</v>
      </c>
    </row>
    <row r="335" spans="1:10" x14ac:dyDescent="0.25">
      <c r="A335" t="s">
        <v>1318</v>
      </c>
      <c r="B335" s="24">
        <v>3.4009999999999999E-3</v>
      </c>
      <c r="C335" s="24">
        <v>3.4039999999999999E-3</v>
      </c>
      <c r="D335" s="24">
        <v>3.235E-3</v>
      </c>
      <c r="E335" s="24">
        <v>3.2650000000000001E-3</v>
      </c>
      <c r="F335" s="24">
        <v>24472</v>
      </c>
      <c r="G335" s="24">
        <v>15791986</v>
      </c>
      <c r="H335" s="7">
        <v>333</v>
      </c>
      <c r="J335" s="10">
        <f t="shared" si="5"/>
        <v>-3.99882387533078E-2</v>
      </c>
    </row>
    <row r="336" spans="1:10" x14ac:dyDescent="0.25">
      <c r="A336" t="s">
        <v>1317</v>
      </c>
      <c r="B336" s="24">
        <v>3.2650000000000001E-3</v>
      </c>
      <c r="C336" s="24">
        <v>3.2850000000000002E-3</v>
      </c>
      <c r="D336" s="24">
        <v>3.1649999999999998E-3</v>
      </c>
      <c r="E336" s="24">
        <v>3.1949999999999999E-3</v>
      </c>
      <c r="F336" s="24">
        <v>6970</v>
      </c>
      <c r="G336" s="24">
        <v>15454048</v>
      </c>
      <c r="H336" s="7">
        <v>334</v>
      </c>
      <c r="J336" s="10">
        <f t="shared" si="5"/>
        <v>-2.1439509954058248E-2</v>
      </c>
    </row>
    <row r="337" spans="1:10" x14ac:dyDescent="0.25">
      <c r="A337" t="s">
        <v>1316</v>
      </c>
      <c r="B337" s="24">
        <v>3.1939999999999998E-3</v>
      </c>
      <c r="C337" s="24">
        <v>3.2810000000000001E-3</v>
      </c>
      <c r="D337" s="24">
        <v>3.075E-3</v>
      </c>
      <c r="E337" s="24">
        <v>3.1220000000000002E-3</v>
      </c>
      <c r="F337" s="24">
        <v>30745</v>
      </c>
      <c r="G337" s="24">
        <v>15101647</v>
      </c>
      <c r="H337" s="7">
        <v>335</v>
      </c>
      <c r="J337" s="10">
        <f t="shared" si="5"/>
        <v>-2.2542266750156414E-2</v>
      </c>
    </row>
    <row r="338" spans="1:10" x14ac:dyDescent="0.25">
      <c r="A338" t="s">
        <v>1315</v>
      </c>
      <c r="B338" s="24">
        <v>3.117E-3</v>
      </c>
      <c r="C338" s="24">
        <v>3.339E-3</v>
      </c>
      <c r="D338" s="24">
        <v>3.117E-3</v>
      </c>
      <c r="E338" s="24">
        <v>3.228E-3</v>
      </c>
      <c r="F338" s="24">
        <v>19319</v>
      </c>
      <c r="G338" s="24">
        <v>15615809</v>
      </c>
      <c r="H338" s="7">
        <v>336</v>
      </c>
      <c r="J338" s="10">
        <f t="shared" si="5"/>
        <v>3.5611164581328195E-2</v>
      </c>
    </row>
    <row r="339" spans="1:10" x14ac:dyDescent="0.25">
      <c r="A339" t="s">
        <v>1314</v>
      </c>
      <c r="B339" s="24">
        <v>3.2290000000000001E-3</v>
      </c>
      <c r="C339" s="24">
        <v>3.264E-3</v>
      </c>
      <c r="D339" s="24">
        <v>3.0920000000000001E-3</v>
      </c>
      <c r="E339" s="24">
        <v>3.1410000000000001E-3</v>
      </c>
      <c r="F339" s="24">
        <v>14883</v>
      </c>
      <c r="G339" s="24">
        <v>15196120</v>
      </c>
      <c r="H339" s="7">
        <v>337</v>
      </c>
      <c r="J339" s="10">
        <f t="shared" si="5"/>
        <v>-2.7253019510684411E-2</v>
      </c>
    </row>
    <row r="340" spans="1:10" x14ac:dyDescent="0.25">
      <c r="A340" t="s">
        <v>1313</v>
      </c>
      <c r="B340" s="24">
        <v>3.14E-3</v>
      </c>
      <c r="C340" s="24">
        <v>3.2720000000000002E-3</v>
      </c>
      <c r="D340" s="24">
        <v>3.0869999999999999E-3</v>
      </c>
      <c r="E340" s="24">
        <v>3.2139999999999998E-3</v>
      </c>
      <c r="F340" s="24">
        <v>27219</v>
      </c>
      <c r="G340" s="24">
        <v>15549199</v>
      </c>
      <c r="H340" s="7">
        <v>338</v>
      </c>
      <c r="J340" s="10">
        <f t="shared" si="5"/>
        <v>2.3566878980891669E-2</v>
      </c>
    </row>
    <row r="341" spans="1:10" x14ac:dyDescent="0.25">
      <c r="A341" t="s">
        <v>1312</v>
      </c>
      <c r="B341" s="24">
        <v>3.2139999999999998E-3</v>
      </c>
      <c r="C341" s="24">
        <v>3.2260000000000001E-3</v>
      </c>
      <c r="D341" s="24">
        <v>3.0539999999999999E-3</v>
      </c>
      <c r="E341" s="24">
        <v>3.0590000000000001E-3</v>
      </c>
      <c r="F341" s="24">
        <v>19032</v>
      </c>
      <c r="G341" s="24">
        <v>14796313</v>
      </c>
      <c r="H341" s="7">
        <v>339</v>
      </c>
      <c r="J341" s="10">
        <f t="shared" si="5"/>
        <v>-4.8226509023024194E-2</v>
      </c>
    </row>
    <row r="342" spans="1:10" x14ac:dyDescent="0.25">
      <c r="A342" t="s">
        <v>1311</v>
      </c>
      <c r="B342" s="24">
        <v>3.0599999999999998E-3</v>
      </c>
      <c r="C342" s="24">
        <v>3.5170000000000002E-3</v>
      </c>
      <c r="D342" s="24">
        <v>3.0599999999999998E-3</v>
      </c>
      <c r="E342" s="24">
        <v>3.1150000000000001E-3</v>
      </c>
      <c r="F342" s="24">
        <v>59968</v>
      </c>
      <c r="G342" s="24">
        <v>15067495</v>
      </c>
      <c r="H342" s="7">
        <v>340</v>
      </c>
      <c r="J342" s="10">
        <f t="shared" si="5"/>
        <v>1.7973856209150447E-2</v>
      </c>
    </row>
    <row r="343" spans="1:10" x14ac:dyDescent="0.25">
      <c r="A343" t="s">
        <v>1310</v>
      </c>
      <c r="B343" s="24">
        <v>3.114E-3</v>
      </c>
      <c r="C343" s="24">
        <v>3.2360000000000002E-3</v>
      </c>
      <c r="D343" s="24">
        <v>3.0769999999999999E-3</v>
      </c>
      <c r="E343" s="24">
        <v>3.081E-3</v>
      </c>
      <c r="F343" s="24">
        <v>11058</v>
      </c>
      <c r="G343" s="24">
        <v>14903702</v>
      </c>
      <c r="H343" s="7">
        <v>341</v>
      </c>
      <c r="J343" s="10">
        <f t="shared" si="5"/>
        <v>-1.0597302504816969E-2</v>
      </c>
    </row>
    <row r="344" spans="1:10" x14ac:dyDescent="0.25">
      <c r="A344" t="s">
        <v>1309</v>
      </c>
      <c r="B344" s="24">
        <v>3.081E-3</v>
      </c>
      <c r="C344" s="24">
        <v>3.1930000000000001E-3</v>
      </c>
      <c r="D344" s="24">
        <v>3.0560000000000001E-3</v>
      </c>
      <c r="E344" s="24">
        <v>3.1840000000000002E-3</v>
      </c>
      <c r="F344" s="24">
        <v>9505</v>
      </c>
      <c r="G344" s="24">
        <v>15403933</v>
      </c>
      <c r="H344" s="7">
        <v>342</v>
      </c>
      <c r="J344" s="10">
        <f t="shared" si="5"/>
        <v>3.3430704316780337E-2</v>
      </c>
    </row>
    <row r="345" spans="1:10" x14ac:dyDescent="0.25">
      <c r="A345" t="s">
        <v>1308</v>
      </c>
      <c r="B345" s="24">
        <v>3.1830000000000001E-3</v>
      </c>
      <c r="C345" s="24">
        <v>3.333E-3</v>
      </c>
      <c r="D345" s="24">
        <v>3.0820000000000001E-3</v>
      </c>
      <c r="E345" s="24">
        <v>3.2190000000000001E-3</v>
      </c>
      <c r="F345" s="24">
        <v>23801</v>
      </c>
      <c r="G345" s="24">
        <v>15571403</v>
      </c>
      <c r="H345" s="7">
        <v>343</v>
      </c>
      <c r="J345" s="10">
        <f t="shared" si="5"/>
        <v>1.1310084825636195E-2</v>
      </c>
    </row>
    <row r="346" spans="1:10" x14ac:dyDescent="0.25">
      <c r="A346" t="s">
        <v>1307</v>
      </c>
      <c r="B346" s="24">
        <v>3.2190000000000001E-3</v>
      </c>
      <c r="C346" s="24">
        <v>3.287E-3</v>
      </c>
      <c r="D346" s="24">
        <v>3.0379999999999999E-3</v>
      </c>
      <c r="E346" s="24">
        <v>3.0769999999999999E-3</v>
      </c>
      <c r="F346" s="24">
        <v>11489</v>
      </c>
      <c r="G346" s="24">
        <v>14884788</v>
      </c>
      <c r="H346" s="7">
        <v>344</v>
      </c>
      <c r="J346" s="10">
        <f t="shared" si="5"/>
        <v>-4.4113078595837275E-2</v>
      </c>
    </row>
    <row r="347" spans="1:10" x14ac:dyDescent="0.25">
      <c r="A347" t="s">
        <v>1306</v>
      </c>
      <c r="B347" s="24">
        <v>3.075E-3</v>
      </c>
      <c r="C347" s="24">
        <v>3.156E-3</v>
      </c>
      <c r="D347" s="24">
        <v>2.9840000000000001E-3</v>
      </c>
      <c r="E347" s="24">
        <v>3.003E-3</v>
      </c>
      <c r="F347" s="24">
        <v>13358</v>
      </c>
      <c r="G347" s="24">
        <v>14528855</v>
      </c>
      <c r="H347" s="7">
        <v>345</v>
      </c>
      <c r="J347" s="10">
        <f t="shared" si="5"/>
        <v>-2.3414634146341467E-2</v>
      </c>
    </row>
    <row r="348" spans="1:10" x14ac:dyDescent="0.25">
      <c r="A348" t="s">
        <v>1305</v>
      </c>
      <c r="B348" s="24">
        <v>2.9949999999999998E-3</v>
      </c>
      <c r="C348" s="24">
        <v>3.0219999999999999E-3</v>
      </c>
      <c r="D348" s="24">
        <v>2.7959999999999999E-3</v>
      </c>
      <c r="E348" s="24">
        <v>2.8310000000000002E-3</v>
      </c>
      <c r="F348" s="24">
        <v>14119</v>
      </c>
      <c r="G348" s="24">
        <v>13692283</v>
      </c>
      <c r="H348" s="7">
        <v>346</v>
      </c>
      <c r="J348" s="10">
        <f t="shared" si="5"/>
        <v>-5.4757929883138448E-2</v>
      </c>
    </row>
    <row r="349" spans="1:10" x14ac:dyDescent="0.25">
      <c r="A349" t="s">
        <v>1304</v>
      </c>
      <c r="B349" s="24">
        <v>2.8310000000000002E-3</v>
      </c>
      <c r="C349" s="24">
        <v>2.9520000000000002E-3</v>
      </c>
      <c r="D349" s="24">
        <v>2.7100000000000002E-3</v>
      </c>
      <c r="E349" s="24">
        <v>2.8530000000000001E-3</v>
      </c>
      <c r="F349" s="24">
        <v>12207</v>
      </c>
      <c r="G349" s="24">
        <v>13798802</v>
      </c>
      <c r="H349" s="7">
        <v>347</v>
      </c>
      <c r="J349" s="10">
        <f t="shared" si="5"/>
        <v>7.7711056163899265E-3</v>
      </c>
    </row>
    <row r="350" spans="1:10" x14ac:dyDescent="0.25">
      <c r="A350" t="s">
        <v>1303</v>
      </c>
      <c r="B350" s="24">
        <v>2.8509999999999998E-3</v>
      </c>
      <c r="C350" s="24">
        <v>2.9889999999999999E-3</v>
      </c>
      <c r="D350" s="24">
        <v>2.7590000000000002E-3</v>
      </c>
      <c r="E350" s="24">
        <v>2.8990000000000001E-3</v>
      </c>
      <c r="F350" s="24">
        <v>2672</v>
      </c>
      <c r="G350" s="24">
        <v>14021513</v>
      </c>
      <c r="H350" s="7">
        <v>348</v>
      </c>
      <c r="J350" s="10">
        <f t="shared" si="5"/>
        <v>1.6836197825324552E-2</v>
      </c>
    </row>
    <row r="351" spans="1:10" x14ac:dyDescent="0.25">
      <c r="A351" t="s">
        <v>1302</v>
      </c>
      <c r="B351" s="24">
        <v>2.898E-3</v>
      </c>
      <c r="C351" s="24">
        <v>2.983E-3</v>
      </c>
      <c r="D351" s="24">
        <v>2.8649999999999999E-3</v>
      </c>
      <c r="E351" s="24">
        <v>2.8700000000000002E-3</v>
      </c>
      <c r="F351" s="24">
        <v>2580</v>
      </c>
      <c r="G351" s="24">
        <v>13884810</v>
      </c>
      <c r="H351" s="7">
        <v>349</v>
      </c>
      <c r="J351" s="10">
        <f t="shared" si="5"/>
        <v>-9.6618357487922059E-3</v>
      </c>
    </row>
    <row r="352" spans="1:10" x14ac:dyDescent="0.25">
      <c r="A352" t="s">
        <v>1301</v>
      </c>
      <c r="B352" s="24">
        <v>2.872E-3</v>
      </c>
      <c r="C352" s="24">
        <v>3.0000000000000001E-3</v>
      </c>
      <c r="D352" s="24">
        <v>2.869E-3</v>
      </c>
      <c r="E352" s="24">
        <v>2.9859999999999999E-3</v>
      </c>
      <c r="F352" s="24">
        <v>6338</v>
      </c>
      <c r="G352" s="24">
        <v>14443815</v>
      </c>
      <c r="H352" s="7">
        <v>350</v>
      </c>
      <c r="J352" s="10">
        <f t="shared" si="5"/>
        <v>3.9693593314763215E-2</v>
      </c>
    </row>
    <row r="353" spans="1:10" x14ac:dyDescent="0.25">
      <c r="A353" t="s">
        <v>1300</v>
      </c>
      <c r="B353" s="24">
        <v>2.99E-3</v>
      </c>
      <c r="C353" s="24">
        <v>3.1480000000000002E-3</v>
      </c>
      <c r="D353" s="24">
        <v>2.823E-3</v>
      </c>
      <c r="E353" s="24">
        <v>3.0669999999999998E-3</v>
      </c>
      <c r="F353" s="24">
        <v>23511</v>
      </c>
      <c r="G353" s="24">
        <v>14836947</v>
      </c>
      <c r="H353" s="7">
        <v>351</v>
      </c>
      <c r="J353" s="10">
        <f t="shared" si="5"/>
        <v>2.5752508361203949E-2</v>
      </c>
    </row>
    <row r="354" spans="1:10" x14ac:dyDescent="0.25">
      <c r="A354" t="s">
        <v>1299</v>
      </c>
      <c r="B354" s="24">
        <v>3.0639999999999999E-3</v>
      </c>
      <c r="C354" s="24">
        <v>3.1470000000000001E-3</v>
      </c>
      <c r="D354" s="24">
        <v>3.0149999999999999E-3</v>
      </c>
      <c r="E354" s="24">
        <v>3.1180000000000001E-3</v>
      </c>
      <c r="F354" s="24">
        <v>19236</v>
      </c>
      <c r="G354" s="24">
        <v>15084087</v>
      </c>
      <c r="H354" s="7">
        <v>352</v>
      </c>
      <c r="J354" s="10">
        <f t="shared" si="5"/>
        <v>1.7624020887728534E-2</v>
      </c>
    </row>
    <row r="355" spans="1:10" x14ac:dyDescent="0.25">
      <c r="A355" t="s">
        <v>1298</v>
      </c>
      <c r="B355" s="24">
        <v>3.1129999999999999E-3</v>
      </c>
      <c r="C355" s="24">
        <v>3.143E-3</v>
      </c>
      <c r="D355" s="24">
        <v>3.0200000000000001E-3</v>
      </c>
      <c r="E355" s="24">
        <v>3.0370000000000002E-3</v>
      </c>
      <c r="F355" s="24">
        <v>5114</v>
      </c>
      <c r="G355" s="24">
        <v>14689794</v>
      </c>
      <c r="H355" s="7">
        <v>353</v>
      </c>
      <c r="J355" s="10">
        <f t="shared" si="5"/>
        <v>-2.4413748795374134E-2</v>
      </c>
    </row>
    <row r="356" spans="1:10" x14ac:dyDescent="0.25">
      <c r="A356" t="s">
        <v>1297</v>
      </c>
      <c r="B356" s="24">
        <v>3.0370000000000002E-3</v>
      </c>
      <c r="C356" s="24">
        <v>3.1580000000000002E-3</v>
      </c>
      <c r="D356" s="24">
        <v>3.0149999999999999E-3</v>
      </c>
      <c r="E356" s="24">
        <v>3.094E-3</v>
      </c>
      <c r="F356" s="24">
        <v>3959</v>
      </c>
      <c r="G356" s="24">
        <v>14967604</v>
      </c>
      <c r="H356" s="7">
        <v>354</v>
      </c>
      <c r="J356" s="10">
        <f t="shared" si="5"/>
        <v>1.8768521567336105E-2</v>
      </c>
    </row>
    <row r="357" spans="1:10" x14ac:dyDescent="0.25">
      <c r="A357" t="s">
        <v>1296</v>
      </c>
      <c r="B357" s="24">
        <v>3.0929999999999998E-3</v>
      </c>
      <c r="C357" s="24">
        <v>3.1640000000000001E-3</v>
      </c>
      <c r="D357" s="24">
        <v>2.8670000000000002E-3</v>
      </c>
      <c r="E357" s="24">
        <v>2.9399999999999999E-3</v>
      </c>
      <c r="F357" s="24">
        <v>31665</v>
      </c>
      <c r="G357" s="24">
        <v>14221587</v>
      </c>
      <c r="H357" s="7">
        <v>355</v>
      </c>
      <c r="J357" s="10">
        <f t="shared" si="5"/>
        <v>-4.9466537342386013E-2</v>
      </c>
    </row>
    <row r="358" spans="1:10" x14ac:dyDescent="0.25">
      <c r="A358" t="s">
        <v>1295</v>
      </c>
      <c r="B358" s="24">
        <v>2.9390000000000002E-3</v>
      </c>
      <c r="C358" s="24">
        <v>3.0219999999999999E-3</v>
      </c>
      <c r="D358" s="24">
        <v>2.9139999999999999E-3</v>
      </c>
      <c r="E358" s="24">
        <v>3.016E-3</v>
      </c>
      <c r="F358" s="24">
        <v>3878</v>
      </c>
      <c r="G358" s="24">
        <v>14587097</v>
      </c>
      <c r="H358" s="7">
        <v>356</v>
      </c>
      <c r="J358" s="10">
        <f t="shared" si="5"/>
        <v>2.6199387546784556E-2</v>
      </c>
    </row>
    <row r="359" spans="1:10" x14ac:dyDescent="0.25">
      <c r="A359" t="s">
        <v>1294</v>
      </c>
      <c r="B359" s="24">
        <v>3.016E-3</v>
      </c>
      <c r="C359" s="24">
        <v>3.016E-3</v>
      </c>
      <c r="D359" s="24">
        <v>2.8660000000000001E-3</v>
      </c>
      <c r="E359" s="24">
        <v>2.9450000000000001E-3</v>
      </c>
      <c r="F359" s="24">
        <v>12245</v>
      </c>
      <c r="G359" s="24">
        <v>14247225</v>
      </c>
      <c r="H359" s="7">
        <v>357</v>
      </c>
      <c r="J359" s="10">
        <f t="shared" si="5"/>
        <v>-2.3541114058355399E-2</v>
      </c>
    </row>
    <row r="360" spans="1:10" x14ac:dyDescent="0.25">
      <c r="A360" t="s">
        <v>1293</v>
      </c>
      <c r="B360" s="24">
        <v>2.9450000000000001E-3</v>
      </c>
      <c r="C360" s="24">
        <v>2.9619999999999998E-3</v>
      </c>
      <c r="D360" s="24">
        <v>2.7079999999999999E-3</v>
      </c>
      <c r="E360" s="24">
        <v>2.7269999999999998E-3</v>
      </c>
      <c r="F360" s="24">
        <v>17746</v>
      </c>
      <c r="G360" s="24">
        <v>13191181</v>
      </c>
      <c r="H360" s="7">
        <v>358</v>
      </c>
      <c r="J360" s="10">
        <f t="shared" si="5"/>
        <v>-7.4023769100169876E-2</v>
      </c>
    </row>
    <row r="361" spans="1:10" x14ac:dyDescent="0.25">
      <c r="A361" t="s">
        <v>1292</v>
      </c>
      <c r="B361" s="24">
        <v>2.7269999999999998E-3</v>
      </c>
      <c r="C361" s="24">
        <v>2.8349999999999998E-3</v>
      </c>
      <c r="D361" s="24">
        <v>2.709E-3</v>
      </c>
      <c r="E361" s="24">
        <v>2.823E-3</v>
      </c>
      <c r="F361" s="24">
        <v>8951</v>
      </c>
      <c r="G361" s="24">
        <v>13654020</v>
      </c>
      <c r="H361" s="7">
        <v>359</v>
      </c>
      <c r="J361" s="10">
        <f t="shared" si="5"/>
        <v>3.5203520352035264E-2</v>
      </c>
    </row>
    <row r="362" spans="1:10" x14ac:dyDescent="0.25">
      <c r="A362" t="s">
        <v>1291</v>
      </c>
      <c r="B362" s="24">
        <v>2.823E-3</v>
      </c>
      <c r="C362" s="24">
        <v>2.8579999999999999E-3</v>
      </c>
      <c r="D362" s="24">
        <v>2.771E-3</v>
      </c>
      <c r="E362" s="24">
        <v>2.8110000000000001E-3</v>
      </c>
      <c r="F362" s="24">
        <v>4348</v>
      </c>
      <c r="G362" s="24">
        <v>13599116</v>
      </c>
      <c r="H362" s="7">
        <v>360</v>
      </c>
      <c r="J362" s="10">
        <f t="shared" si="5"/>
        <v>-4.2507970244420323E-3</v>
      </c>
    </row>
    <row r="363" spans="1:10" x14ac:dyDescent="0.25">
      <c r="A363" t="s">
        <v>1290</v>
      </c>
      <c r="B363" s="24">
        <v>2.8110000000000001E-3</v>
      </c>
      <c r="C363" s="24">
        <v>2.8570000000000002E-3</v>
      </c>
      <c r="D363" s="24">
        <v>2.6280000000000001E-3</v>
      </c>
      <c r="E363" s="24">
        <v>2.6440000000000001E-3</v>
      </c>
      <c r="F363" s="24">
        <v>12919</v>
      </c>
      <c r="G363" s="24">
        <v>12787794</v>
      </c>
      <c r="H363" s="7">
        <v>361</v>
      </c>
      <c r="J363" s="10">
        <f t="shared" si="5"/>
        <v>-5.9409462824617586E-2</v>
      </c>
    </row>
    <row r="364" spans="1:10" x14ac:dyDescent="0.25">
      <c r="A364" t="s">
        <v>1289</v>
      </c>
      <c r="B364" s="24">
        <v>2.6450000000000002E-3</v>
      </c>
      <c r="C364" s="24">
        <v>2.7499999999999998E-3</v>
      </c>
      <c r="D364" s="24">
        <v>2.5899999999999999E-3</v>
      </c>
      <c r="E364" s="24">
        <v>2.6419999999999998E-3</v>
      </c>
      <c r="F364" s="24">
        <v>11103</v>
      </c>
      <c r="G364" s="24">
        <v>12778555</v>
      </c>
      <c r="H364" s="7">
        <v>362</v>
      </c>
      <c r="J364" s="10">
        <f t="shared" si="5"/>
        <v>-1.13421550094533E-3</v>
      </c>
    </row>
    <row r="365" spans="1:10" x14ac:dyDescent="0.25">
      <c r="A365" t="s">
        <v>1288</v>
      </c>
      <c r="B365" s="24">
        <v>2.64E-3</v>
      </c>
      <c r="C365" s="24">
        <v>2.725E-3</v>
      </c>
      <c r="D365" s="24">
        <v>2.6029999999999998E-3</v>
      </c>
      <c r="E365" s="24">
        <v>2.725E-3</v>
      </c>
      <c r="F365" s="24">
        <v>6687</v>
      </c>
      <c r="G365" s="24">
        <v>13182135</v>
      </c>
      <c r="H365" s="7">
        <v>363</v>
      </c>
      <c r="J365" s="10">
        <f t="shared" si="5"/>
        <v>3.2196969696969696E-2</v>
      </c>
    </row>
    <row r="366" spans="1:10" x14ac:dyDescent="0.25">
      <c r="A366" t="s">
        <v>1287</v>
      </c>
      <c r="B366" s="24">
        <v>2.725E-3</v>
      </c>
      <c r="C366" s="24">
        <v>2.7539999999999999E-3</v>
      </c>
      <c r="D366" s="24">
        <v>2.6310000000000001E-3</v>
      </c>
      <c r="E366" s="24">
        <v>2.6310000000000001E-3</v>
      </c>
      <c r="F366" s="24">
        <v>7155</v>
      </c>
      <c r="G366" s="24">
        <v>12725054</v>
      </c>
      <c r="H366" s="7">
        <v>364</v>
      </c>
      <c r="J366" s="10">
        <f t="shared" si="5"/>
        <v>-3.4495412844036663E-2</v>
      </c>
    </row>
    <row r="367" spans="1:10" x14ac:dyDescent="0.25">
      <c r="A367" t="s">
        <v>1286</v>
      </c>
      <c r="B367" s="24">
        <v>2.627E-3</v>
      </c>
      <c r="C367" s="24">
        <v>2.6719999999999999E-3</v>
      </c>
      <c r="D367" s="24">
        <v>2.6069999999999999E-3</v>
      </c>
      <c r="E367" s="24">
        <v>2.6319999999999998E-3</v>
      </c>
      <c r="F367" s="24">
        <v>4294</v>
      </c>
      <c r="G367" s="24">
        <v>12733084</v>
      </c>
      <c r="H367" s="7">
        <v>365</v>
      </c>
      <c r="J367" s="10">
        <f t="shared" si="5"/>
        <v>1.9033117624666146E-3</v>
      </c>
    </row>
    <row r="368" spans="1:10" x14ac:dyDescent="0.25">
      <c r="A368" t="s">
        <v>1285</v>
      </c>
      <c r="B368" s="24">
        <v>2.6310000000000001E-3</v>
      </c>
      <c r="C368" s="24">
        <v>2.7599999999999999E-3</v>
      </c>
      <c r="D368" s="24">
        <v>2.2850000000000001E-3</v>
      </c>
      <c r="E368" s="24">
        <v>2.6340000000000001E-3</v>
      </c>
      <c r="F368" s="24">
        <v>40512</v>
      </c>
      <c r="G368" s="24">
        <v>12740533</v>
      </c>
      <c r="H368" s="7">
        <v>366</v>
      </c>
      <c r="J368" s="10">
        <f t="shared" si="5"/>
        <v>1.1402508551881278E-3</v>
      </c>
    </row>
    <row r="369" spans="1:10" x14ac:dyDescent="0.25">
      <c r="A369" t="s">
        <v>1284</v>
      </c>
      <c r="B369" s="24">
        <v>2.6340000000000001E-3</v>
      </c>
      <c r="C369" s="24">
        <v>2.6340000000000001E-3</v>
      </c>
      <c r="D369" s="24">
        <v>2.4759999999999999E-3</v>
      </c>
      <c r="E369" s="24">
        <v>2.5240000000000002E-3</v>
      </c>
      <c r="F369" s="24">
        <v>7126</v>
      </c>
      <c r="G369" s="24">
        <v>12210939</v>
      </c>
      <c r="H369" s="7">
        <v>367</v>
      </c>
      <c r="J369" s="10">
        <f t="shared" si="5"/>
        <v>-4.1761579347000706E-2</v>
      </c>
    </row>
    <row r="370" spans="1:10" x14ac:dyDescent="0.25">
      <c r="A370" t="s">
        <v>1280</v>
      </c>
      <c r="B370" s="24">
        <v>2.5240000000000002E-3</v>
      </c>
      <c r="C370" s="24">
        <v>2.529E-3</v>
      </c>
      <c r="D370" s="24">
        <v>2.428E-3</v>
      </c>
      <c r="E370" s="24">
        <v>2.4320000000000001E-3</v>
      </c>
      <c r="F370" s="24">
        <v>4101</v>
      </c>
      <c r="G370" s="24">
        <v>11762226</v>
      </c>
      <c r="H370" s="7">
        <v>368</v>
      </c>
      <c r="J370" s="10">
        <f t="shared" si="5"/>
        <v>-3.645007923930272E-2</v>
      </c>
    </row>
    <row r="371" spans="1:10" x14ac:dyDescent="0.25">
      <c r="A371" t="s">
        <v>1279</v>
      </c>
      <c r="B371" s="24">
        <v>2.4329999999999998E-3</v>
      </c>
      <c r="C371" s="24">
        <v>2.5230000000000001E-3</v>
      </c>
      <c r="D371" s="24">
        <v>2.2959999999999999E-3</v>
      </c>
      <c r="E371" s="24">
        <v>2.4190000000000001E-3</v>
      </c>
      <c r="F371" s="24">
        <v>22350</v>
      </c>
      <c r="G371" s="24">
        <v>11701856</v>
      </c>
      <c r="H371" s="7">
        <v>369</v>
      </c>
      <c r="J371" s="10">
        <f t="shared" si="5"/>
        <v>-5.7542129058773903E-3</v>
      </c>
    </row>
    <row r="372" spans="1:10" x14ac:dyDescent="0.25">
      <c r="A372" t="s">
        <v>1278</v>
      </c>
      <c r="B372" s="24">
        <v>2.421E-3</v>
      </c>
      <c r="C372" s="24">
        <v>2.5000000000000001E-3</v>
      </c>
      <c r="D372" s="24">
        <v>2.3210000000000001E-3</v>
      </c>
      <c r="E372" s="24">
        <v>2.3449999999999999E-3</v>
      </c>
      <c r="F372" s="24">
        <v>12956</v>
      </c>
      <c r="G372" s="24">
        <v>11344230</v>
      </c>
      <c r="H372" s="7">
        <v>370</v>
      </c>
      <c r="J372" s="10">
        <f t="shared" si="5"/>
        <v>-3.1391986782321399E-2</v>
      </c>
    </row>
    <row r="373" spans="1:10" x14ac:dyDescent="0.25">
      <c r="A373" t="s">
        <v>1277</v>
      </c>
      <c r="B373" s="24">
        <v>2.3449999999999999E-3</v>
      </c>
      <c r="C373" s="24">
        <v>2.5950000000000001E-3</v>
      </c>
      <c r="D373" s="24">
        <v>2.3449999999999999E-3</v>
      </c>
      <c r="E373" s="24">
        <v>2.4659999999999999E-3</v>
      </c>
      <c r="F373" s="24">
        <v>17339</v>
      </c>
      <c r="G373" s="24">
        <v>11927470</v>
      </c>
      <c r="H373" s="7">
        <v>371</v>
      </c>
      <c r="J373" s="10">
        <f t="shared" si="5"/>
        <v>5.159914712153519E-2</v>
      </c>
    </row>
    <row r="374" spans="1:10" x14ac:dyDescent="0.25">
      <c r="A374" t="s">
        <v>1276</v>
      </c>
      <c r="B374" s="24">
        <v>2.4659999999999999E-3</v>
      </c>
      <c r="C374" s="24">
        <v>2.5200000000000001E-3</v>
      </c>
      <c r="D374" s="24">
        <v>2.382E-3</v>
      </c>
      <c r="E374" s="24">
        <v>2.398E-3</v>
      </c>
      <c r="F374" s="24">
        <v>7245</v>
      </c>
      <c r="G374" s="24">
        <v>11598046</v>
      </c>
      <c r="H374" s="7">
        <v>372</v>
      </c>
      <c r="J374" s="10">
        <f t="shared" si="5"/>
        <v>-2.7575020275750171E-2</v>
      </c>
    </row>
    <row r="375" spans="1:10" x14ac:dyDescent="0.25">
      <c r="A375" t="s">
        <v>1275</v>
      </c>
      <c r="B375" s="24">
        <v>2.3960000000000001E-3</v>
      </c>
      <c r="C375" s="24">
        <v>2.5010000000000002E-3</v>
      </c>
      <c r="D375" s="24">
        <v>2.3449999999999999E-3</v>
      </c>
      <c r="E375" s="24">
        <v>2.3800000000000002E-3</v>
      </c>
      <c r="F375" s="24">
        <v>21375</v>
      </c>
      <c r="G375" s="24">
        <v>11511167</v>
      </c>
      <c r="H375" s="7">
        <v>373</v>
      </c>
      <c r="J375" s="10">
        <f t="shared" si="5"/>
        <v>-6.6777963272120011E-3</v>
      </c>
    </row>
    <row r="376" spans="1:10" x14ac:dyDescent="0.25">
      <c r="A376" t="s">
        <v>1274</v>
      </c>
      <c r="B376" s="24">
        <v>2.379E-3</v>
      </c>
      <c r="C376" s="24">
        <v>2.415E-3</v>
      </c>
      <c r="D376" s="24">
        <v>2.2309999999999999E-3</v>
      </c>
      <c r="E376" s="24">
        <v>2.264E-3</v>
      </c>
      <c r="F376" s="24">
        <v>9789</v>
      </c>
      <c r="G376" s="24">
        <v>10952404</v>
      </c>
      <c r="H376" s="7">
        <v>374</v>
      </c>
      <c r="J376" s="10">
        <f t="shared" si="5"/>
        <v>-4.8339638503572965E-2</v>
      </c>
    </row>
    <row r="377" spans="1:10" x14ac:dyDescent="0.25">
      <c r="A377" t="s">
        <v>1273</v>
      </c>
      <c r="B377" s="24">
        <v>2.2650000000000001E-3</v>
      </c>
      <c r="C377" s="24">
        <v>2.3449999999999999E-3</v>
      </c>
      <c r="D377" s="24">
        <v>2.2620000000000001E-3</v>
      </c>
      <c r="E377" s="24">
        <v>2.3140000000000001E-3</v>
      </c>
      <c r="F377" s="24">
        <v>11426</v>
      </c>
      <c r="G377" s="24">
        <v>11191853</v>
      </c>
      <c r="H377" s="7">
        <v>375</v>
      </c>
      <c r="J377" s="10">
        <f t="shared" si="5"/>
        <v>2.1633554083885207E-2</v>
      </c>
    </row>
    <row r="378" spans="1:10" x14ac:dyDescent="0.25">
      <c r="A378" t="s">
        <v>1272</v>
      </c>
      <c r="B378" s="24">
        <v>2.313E-3</v>
      </c>
      <c r="C378" s="24">
        <v>2.33E-3</v>
      </c>
      <c r="D378" s="24">
        <v>2.261E-3</v>
      </c>
      <c r="E378" s="24">
        <v>2.2699999999999999E-3</v>
      </c>
      <c r="F378" s="24">
        <v>6685</v>
      </c>
      <c r="G378" s="24">
        <v>10979687</v>
      </c>
      <c r="H378" s="7">
        <v>376</v>
      </c>
      <c r="J378" s="10">
        <f t="shared" si="5"/>
        <v>-1.8590575010808505E-2</v>
      </c>
    </row>
    <row r="379" spans="1:10" x14ac:dyDescent="0.25">
      <c r="A379" t="s">
        <v>1271</v>
      </c>
      <c r="B379" s="24">
        <v>2.2699999999999999E-3</v>
      </c>
      <c r="C379" s="24">
        <v>2.2880000000000001E-3</v>
      </c>
      <c r="D379" s="24">
        <v>2.1129999999999999E-3</v>
      </c>
      <c r="E379" s="24">
        <v>2.1350000000000002E-3</v>
      </c>
      <c r="F379" s="24">
        <v>15113</v>
      </c>
      <c r="G379" s="24">
        <v>10325386</v>
      </c>
      <c r="H379" s="7">
        <v>377</v>
      </c>
      <c r="J379" s="10">
        <f t="shared" si="5"/>
        <v>-5.9471365638766392E-2</v>
      </c>
    </row>
    <row r="380" spans="1:10" x14ac:dyDescent="0.25">
      <c r="A380" t="s">
        <v>1270</v>
      </c>
      <c r="B380" s="24">
        <v>2.1440000000000001E-3</v>
      </c>
      <c r="C380" s="24">
        <v>2.1949999999999999E-3</v>
      </c>
      <c r="D380" s="24">
        <v>2.1250000000000002E-3</v>
      </c>
      <c r="E380" s="24">
        <v>2.1700000000000001E-3</v>
      </c>
      <c r="F380" s="24">
        <v>4373</v>
      </c>
      <c r="G380" s="24">
        <v>10495419</v>
      </c>
      <c r="H380" s="7">
        <v>378</v>
      </c>
      <c r="J380" s="10">
        <f t="shared" si="5"/>
        <v>1.2126865671641783E-2</v>
      </c>
    </row>
    <row r="381" spans="1:10" x14ac:dyDescent="0.25">
      <c r="A381" t="s">
        <v>1269</v>
      </c>
      <c r="B381" s="24">
        <v>2.1700000000000001E-3</v>
      </c>
      <c r="C381" s="24">
        <v>2.1700000000000001E-3</v>
      </c>
      <c r="D381" s="24">
        <v>1.8779999999999999E-3</v>
      </c>
      <c r="E381" s="24">
        <v>1.8779999999999999E-3</v>
      </c>
      <c r="F381" s="24">
        <v>28468</v>
      </c>
      <c r="G381" s="24">
        <v>9083395</v>
      </c>
      <c r="H381" s="7">
        <v>379</v>
      </c>
      <c r="J381" s="10">
        <f t="shared" si="5"/>
        <v>-0.1345622119815669</v>
      </c>
    </row>
    <row r="382" spans="1:10" x14ac:dyDescent="0.25">
      <c r="A382" t="s">
        <v>1268</v>
      </c>
      <c r="B382" s="24">
        <v>1.8699999999999999E-3</v>
      </c>
      <c r="C382" s="24">
        <v>2E-3</v>
      </c>
      <c r="D382" s="24">
        <v>1.7099999999999999E-3</v>
      </c>
      <c r="E382" s="24">
        <v>1.81E-3</v>
      </c>
      <c r="F382" s="24">
        <v>36661</v>
      </c>
      <c r="G382" s="24">
        <v>8754648</v>
      </c>
      <c r="H382" s="7">
        <v>380</v>
      </c>
      <c r="J382" s="10">
        <f t="shared" si="5"/>
        <v>-3.2085561497326172E-2</v>
      </c>
    </row>
    <row r="383" spans="1:10" x14ac:dyDescent="0.25">
      <c r="A383" t="s">
        <v>1267</v>
      </c>
      <c r="B383" s="24">
        <v>1.797E-3</v>
      </c>
      <c r="C383" s="24">
        <v>2.0300000000000001E-3</v>
      </c>
      <c r="D383" s="24">
        <v>1.781E-3</v>
      </c>
      <c r="E383" s="24">
        <v>2.0300000000000001E-3</v>
      </c>
      <c r="F383" s="24">
        <v>13326</v>
      </c>
      <c r="G383" s="24">
        <v>9818334</v>
      </c>
      <c r="H383" s="7">
        <v>381</v>
      </c>
      <c r="J383" s="10">
        <f t="shared" si="5"/>
        <v>0.1296605453533668</v>
      </c>
    </row>
    <row r="384" spans="1:10" x14ac:dyDescent="0.25">
      <c r="A384" t="s">
        <v>1266</v>
      </c>
      <c r="B384" s="24">
        <v>2.0270000000000002E-3</v>
      </c>
      <c r="C384" s="24">
        <v>2.0660000000000001E-3</v>
      </c>
      <c r="D384" s="24">
        <v>1.967E-3</v>
      </c>
      <c r="E384" s="24">
        <v>1.9949999999999998E-3</v>
      </c>
      <c r="F384" s="24">
        <v>13673</v>
      </c>
      <c r="G384" s="24">
        <v>9651446</v>
      </c>
      <c r="H384" s="7">
        <v>382</v>
      </c>
      <c r="J384" s="10">
        <f t="shared" si="5"/>
        <v>-1.5786877158362279E-2</v>
      </c>
    </row>
    <row r="385" spans="1:10" x14ac:dyDescent="0.25">
      <c r="A385" t="s">
        <v>1265</v>
      </c>
      <c r="B385" s="24">
        <v>1.9940000000000001E-3</v>
      </c>
      <c r="C385" s="24">
        <v>2.0400000000000001E-3</v>
      </c>
      <c r="D385" s="24">
        <v>1.946E-3</v>
      </c>
      <c r="E385" s="24">
        <v>2.0010000000000002E-3</v>
      </c>
      <c r="F385" s="24">
        <v>8307</v>
      </c>
      <c r="G385" s="24">
        <v>9681631</v>
      </c>
      <c r="H385" s="7">
        <v>383</v>
      </c>
      <c r="J385" s="10">
        <f t="shared" si="5"/>
        <v>3.510531594784384E-3</v>
      </c>
    </row>
    <row r="386" spans="1:10" x14ac:dyDescent="0.25">
      <c r="A386" t="s">
        <v>1264</v>
      </c>
      <c r="B386" s="24">
        <v>2.0010000000000002E-3</v>
      </c>
      <c r="C386" s="24">
        <v>2.0089999999999999E-3</v>
      </c>
      <c r="D386" s="24">
        <v>1.9380000000000001E-3</v>
      </c>
      <c r="E386" s="24">
        <v>1.9589999999999998E-3</v>
      </c>
      <c r="F386" s="24">
        <v>2286</v>
      </c>
      <c r="G386" s="24">
        <v>9474060</v>
      </c>
      <c r="H386" s="7">
        <v>384</v>
      </c>
      <c r="J386" s="10">
        <f t="shared" si="5"/>
        <v>-2.0989505247376496E-2</v>
      </c>
    </row>
    <row r="387" spans="1:10" x14ac:dyDescent="0.25">
      <c r="A387" t="s">
        <v>1263</v>
      </c>
      <c r="B387" s="24">
        <v>1.9710000000000001E-3</v>
      </c>
      <c r="C387" s="24">
        <v>1.9750000000000002E-3</v>
      </c>
      <c r="D387" s="24">
        <v>1.8550000000000001E-3</v>
      </c>
      <c r="E387" s="24">
        <v>1.892E-3</v>
      </c>
      <c r="F387" s="24">
        <v>3367</v>
      </c>
      <c r="G387" s="24">
        <v>9153198</v>
      </c>
      <c r="H387" s="7">
        <v>385</v>
      </c>
      <c r="J387" s="10">
        <f t="shared" si="5"/>
        <v>-4.0081177067478477E-2</v>
      </c>
    </row>
    <row r="388" spans="1:10" x14ac:dyDescent="0.25">
      <c r="A388" t="s">
        <v>1262</v>
      </c>
      <c r="B388" s="24">
        <v>1.882E-3</v>
      </c>
      <c r="C388" s="24">
        <v>1.8940000000000001E-3</v>
      </c>
      <c r="D388" s="24">
        <v>1.751E-3</v>
      </c>
      <c r="E388" s="24">
        <v>1.8550000000000001E-3</v>
      </c>
      <c r="F388" s="24">
        <v>6407</v>
      </c>
      <c r="G388" s="24">
        <v>8973490</v>
      </c>
      <c r="H388" s="7">
        <v>386</v>
      </c>
      <c r="J388" s="10">
        <f t="shared" ref="J388:J451" si="6">(E388-B388)/B388</f>
        <v>-1.4346439957491975E-2</v>
      </c>
    </row>
    <row r="389" spans="1:10" x14ac:dyDescent="0.25">
      <c r="A389" t="s">
        <v>1261</v>
      </c>
      <c r="B389" s="24">
        <v>1.856E-3</v>
      </c>
      <c r="C389" s="24">
        <v>2.065E-3</v>
      </c>
      <c r="D389" s="24">
        <v>1.856E-3</v>
      </c>
      <c r="E389" s="24">
        <v>2.0349999999999999E-3</v>
      </c>
      <c r="F389" s="24">
        <v>5899</v>
      </c>
      <c r="G389" s="24">
        <v>9843150</v>
      </c>
      <c r="H389" s="7">
        <v>387</v>
      </c>
      <c r="J389" s="10">
        <f t="shared" si="6"/>
        <v>9.6443965517241326E-2</v>
      </c>
    </row>
    <row r="390" spans="1:10" x14ac:dyDescent="0.25">
      <c r="A390" t="s">
        <v>1260</v>
      </c>
      <c r="B390" s="24">
        <v>2.0339999999999998E-3</v>
      </c>
      <c r="C390" s="24">
        <v>2.0839999999999999E-3</v>
      </c>
      <c r="D390" s="24">
        <v>1.9719999999999998E-3</v>
      </c>
      <c r="E390" s="24">
        <v>2.0049999999999998E-3</v>
      </c>
      <c r="F390" s="24">
        <v>4432</v>
      </c>
      <c r="G390" s="24">
        <v>9700738</v>
      </c>
      <c r="H390" s="7">
        <v>388</v>
      </c>
      <c r="J390" s="10">
        <f t="shared" si="6"/>
        <v>-1.4257620452310693E-2</v>
      </c>
    </row>
    <row r="391" spans="1:10" x14ac:dyDescent="0.25">
      <c r="A391" t="s">
        <v>1259</v>
      </c>
      <c r="B391" s="24">
        <v>2.006E-3</v>
      </c>
      <c r="C391" s="24">
        <v>2.4940000000000001E-3</v>
      </c>
      <c r="D391" s="24">
        <v>1.805E-3</v>
      </c>
      <c r="E391" s="24">
        <v>2.3540000000000002E-3</v>
      </c>
      <c r="F391" s="24">
        <v>71683</v>
      </c>
      <c r="G391" s="24">
        <v>11386315</v>
      </c>
      <c r="H391" s="7">
        <v>389</v>
      </c>
      <c r="J391" s="10">
        <f t="shared" si="6"/>
        <v>0.17347956131605197</v>
      </c>
    </row>
    <row r="392" spans="1:10" x14ac:dyDescent="0.25">
      <c r="A392" t="s">
        <v>1258</v>
      </c>
      <c r="B392" s="24">
        <v>2.356E-3</v>
      </c>
      <c r="C392" s="24">
        <v>2.7070000000000002E-3</v>
      </c>
      <c r="D392" s="24">
        <v>2.2499999999999998E-3</v>
      </c>
      <c r="E392" s="24">
        <v>2.5769999999999999E-3</v>
      </c>
      <c r="F392" s="24">
        <v>74173</v>
      </c>
      <c r="G392" s="24">
        <v>12467609</v>
      </c>
      <c r="H392" s="7">
        <v>390</v>
      </c>
      <c r="J392" s="10">
        <f t="shared" si="6"/>
        <v>9.3803056027164614E-2</v>
      </c>
    </row>
    <row r="393" spans="1:10" x14ac:dyDescent="0.25">
      <c r="A393" t="s">
        <v>1257</v>
      </c>
      <c r="B393" s="24">
        <v>2.5769999999999999E-3</v>
      </c>
      <c r="C393" s="24">
        <v>2.6069999999999999E-3</v>
      </c>
      <c r="D393" s="24">
        <v>2.2030000000000001E-3</v>
      </c>
      <c r="E393" s="24">
        <v>2.3630000000000001E-3</v>
      </c>
      <c r="F393" s="24">
        <v>45670</v>
      </c>
      <c r="G393" s="24">
        <v>11428594</v>
      </c>
      <c r="H393" s="7">
        <v>391</v>
      </c>
      <c r="J393" s="10">
        <f t="shared" si="6"/>
        <v>-8.3042297244858287E-2</v>
      </c>
    </row>
    <row r="394" spans="1:10" x14ac:dyDescent="0.25">
      <c r="A394" t="s">
        <v>1256</v>
      </c>
      <c r="B394" s="24">
        <v>2.3640000000000002E-3</v>
      </c>
      <c r="C394" s="24">
        <v>2.6020000000000001E-3</v>
      </c>
      <c r="D394" s="24">
        <v>2.3410000000000002E-3</v>
      </c>
      <c r="E394" s="24">
        <v>2.4789999999999999E-3</v>
      </c>
      <c r="F394" s="24">
        <v>32459</v>
      </c>
      <c r="G394" s="24">
        <v>11992242</v>
      </c>
      <c r="H394" s="7">
        <v>392</v>
      </c>
      <c r="J394" s="10">
        <f t="shared" si="6"/>
        <v>4.8646362098138593E-2</v>
      </c>
    </row>
    <row r="395" spans="1:10" x14ac:dyDescent="0.25">
      <c r="A395" t="s">
        <v>1255</v>
      </c>
      <c r="B395" s="24">
        <v>2.4780000000000002E-3</v>
      </c>
      <c r="C395" s="24">
        <v>2.5490000000000001E-3</v>
      </c>
      <c r="D395" s="24">
        <v>2.4199999999999998E-3</v>
      </c>
      <c r="E395" s="24">
        <v>2.4350000000000001E-3</v>
      </c>
      <c r="F395" s="24">
        <v>4818</v>
      </c>
      <c r="G395" s="24">
        <v>11779834</v>
      </c>
      <c r="H395" s="7">
        <v>393</v>
      </c>
      <c r="J395" s="10">
        <f t="shared" si="6"/>
        <v>-1.7352703793381788E-2</v>
      </c>
    </row>
    <row r="396" spans="1:10" x14ac:dyDescent="0.25">
      <c r="A396" t="s">
        <v>1254</v>
      </c>
      <c r="B396" s="24">
        <v>2.4359999999999998E-3</v>
      </c>
      <c r="C396" s="24">
        <v>2.5509999999999999E-3</v>
      </c>
      <c r="D396" s="24">
        <v>2.3159999999999999E-3</v>
      </c>
      <c r="E396" s="24">
        <v>2.4229999999999998E-3</v>
      </c>
      <c r="F396" s="24">
        <v>25216</v>
      </c>
      <c r="G396" s="24">
        <v>11720286</v>
      </c>
      <c r="H396" s="7">
        <v>394</v>
      </c>
      <c r="J396" s="10">
        <f t="shared" si="6"/>
        <v>-5.3366174055829198E-3</v>
      </c>
    </row>
    <row r="397" spans="1:10" x14ac:dyDescent="0.25">
      <c r="A397" t="s">
        <v>1253</v>
      </c>
      <c r="B397" s="24">
        <v>2.4229999999999998E-3</v>
      </c>
      <c r="C397" s="24">
        <v>2.493E-3</v>
      </c>
      <c r="D397" s="24">
        <v>2.3770000000000002E-3</v>
      </c>
      <c r="E397" s="24">
        <v>2.3770000000000002E-3</v>
      </c>
      <c r="F397" s="24">
        <v>8753</v>
      </c>
      <c r="G397" s="24">
        <v>11498155</v>
      </c>
      <c r="H397" s="7">
        <v>395</v>
      </c>
      <c r="J397" s="10">
        <f t="shared" si="6"/>
        <v>-1.8984729673957739E-2</v>
      </c>
    </row>
    <row r="398" spans="1:10" x14ac:dyDescent="0.25">
      <c r="A398" t="s">
        <v>1252</v>
      </c>
      <c r="B398" s="24">
        <v>2.3770000000000002E-3</v>
      </c>
      <c r="C398" s="24">
        <v>2.4369999999999999E-3</v>
      </c>
      <c r="D398" s="24">
        <v>2.3180000000000002E-3</v>
      </c>
      <c r="E398" s="24">
        <v>2.3210000000000001E-3</v>
      </c>
      <c r="F398" s="24">
        <v>7558</v>
      </c>
      <c r="G398" s="24">
        <v>11229101</v>
      </c>
      <c r="H398" s="7">
        <v>396</v>
      </c>
      <c r="J398" s="10">
        <f t="shared" si="6"/>
        <v>-2.3559108119478357E-2</v>
      </c>
    </row>
    <row r="399" spans="1:10" x14ac:dyDescent="0.25">
      <c r="A399" t="s">
        <v>1251</v>
      </c>
      <c r="B399" s="24">
        <v>2.3210000000000001E-3</v>
      </c>
      <c r="C399" s="24">
        <v>2.4759999999999999E-3</v>
      </c>
      <c r="D399" s="24">
        <v>2.3089999999999999E-3</v>
      </c>
      <c r="E399" s="24">
        <v>2.4759999999999999E-3</v>
      </c>
      <c r="F399" s="24">
        <v>9478</v>
      </c>
      <c r="G399" s="24">
        <v>11976182</v>
      </c>
      <c r="H399" s="7">
        <v>397</v>
      </c>
      <c r="J399" s="10">
        <f t="shared" si="6"/>
        <v>6.6781559672554822E-2</v>
      </c>
    </row>
    <row r="400" spans="1:10" x14ac:dyDescent="0.25">
      <c r="A400" t="s">
        <v>1250</v>
      </c>
      <c r="B400" s="24">
        <v>2.4169999999999999E-3</v>
      </c>
      <c r="C400" s="24">
        <v>2.5609999999999999E-3</v>
      </c>
      <c r="D400" s="24">
        <v>2.4139999999999999E-3</v>
      </c>
      <c r="E400" s="24">
        <v>2.5270000000000002E-3</v>
      </c>
      <c r="F400" s="24">
        <v>9566</v>
      </c>
      <c r="G400" s="24">
        <v>12225451</v>
      </c>
      <c r="H400" s="7">
        <v>398</v>
      </c>
      <c r="J400" s="10">
        <f t="shared" si="6"/>
        <v>4.5510964004964953E-2</v>
      </c>
    </row>
    <row r="401" spans="1:10" x14ac:dyDescent="0.25">
      <c r="A401" t="s">
        <v>1249</v>
      </c>
      <c r="B401" s="24">
        <v>2.5270000000000002E-3</v>
      </c>
      <c r="C401" s="24">
        <v>2.529E-3</v>
      </c>
      <c r="D401" s="24">
        <v>2.4510000000000001E-3</v>
      </c>
      <c r="E401" s="24">
        <v>2.4520000000000002E-3</v>
      </c>
      <c r="F401" s="24">
        <v>3074</v>
      </c>
      <c r="G401" s="24">
        <v>11860279</v>
      </c>
      <c r="H401" s="7">
        <v>399</v>
      </c>
      <c r="J401" s="10">
        <f t="shared" si="6"/>
        <v>-2.9679461812425791E-2</v>
      </c>
    </row>
    <row r="402" spans="1:10" x14ac:dyDescent="0.25">
      <c r="A402" t="s">
        <v>1248</v>
      </c>
      <c r="B402" s="24">
        <v>2.4510000000000001E-3</v>
      </c>
      <c r="C402" s="24">
        <v>2.464E-3</v>
      </c>
      <c r="D402" s="24">
        <v>2.2910000000000001E-3</v>
      </c>
      <c r="E402" s="24">
        <v>2.3E-3</v>
      </c>
      <c r="F402" s="24">
        <v>11354</v>
      </c>
      <c r="G402" s="24">
        <v>11126597</v>
      </c>
      <c r="H402" s="7">
        <v>400</v>
      </c>
      <c r="J402" s="10">
        <f t="shared" si="6"/>
        <v>-6.1607507139942917E-2</v>
      </c>
    </row>
    <row r="403" spans="1:10" x14ac:dyDescent="0.25">
      <c r="A403" t="s">
        <v>1247</v>
      </c>
      <c r="B403" s="24">
        <v>2.3E-3</v>
      </c>
      <c r="C403" s="24">
        <v>2.4659999999999999E-3</v>
      </c>
      <c r="D403" s="24">
        <v>2.1789999999999999E-3</v>
      </c>
      <c r="E403" s="24">
        <v>2.1949999999999999E-3</v>
      </c>
      <c r="F403" s="24">
        <v>18552</v>
      </c>
      <c r="G403" s="24">
        <v>10618868</v>
      </c>
      <c r="H403" s="7">
        <v>401</v>
      </c>
      <c r="J403" s="10">
        <f t="shared" si="6"/>
        <v>-4.5652173913043506E-2</v>
      </c>
    </row>
    <row r="404" spans="1:10" x14ac:dyDescent="0.25">
      <c r="A404" t="s">
        <v>1246</v>
      </c>
      <c r="B404" s="24">
        <v>2.1949999999999999E-3</v>
      </c>
      <c r="C404" s="24">
        <v>2.3219999999999998E-3</v>
      </c>
      <c r="D404" s="24">
        <v>2.1949999999999999E-3</v>
      </c>
      <c r="E404" s="24">
        <v>2.2079999999999999E-3</v>
      </c>
      <c r="F404" s="24">
        <v>8188</v>
      </c>
      <c r="G404" s="24">
        <v>10681415</v>
      </c>
      <c r="H404" s="7">
        <v>402</v>
      </c>
      <c r="J404" s="10">
        <f t="shared" si="6"/>
        <v>5.9225512528473766E-3</v>
      </c>
    </row>
    <row r="405" spans="1:10" x14ac:dyDescent="0.25">
      <c r="A405" t="s">
        <v>1245</v>
      </c>
      <c r="B405" s="24">
        <v>2.2079999999999999E-3</v>
      </c>
      <c r="C405" s="24">
        <v>2.2790000000000002E-3</v>
      </c>
      <c r="D405" s="24">
        <v>2.1940000000000002E-3</v>
      </c>
      <c r="E405" s="24">
        <v>2.2309999999999999E-3</v>
      </c>
      <c r="F405" s="24">
        <v>4021</v>
      </c>
      <c r="G405" s="24">
        <v>10791320</v>
      </c>
      <c r="H405" s="7">
        <v>403</v>
      </c>
      <c r="J405" s="10">
        <f t="shared" si="6"/>
        <v>1.0416666666666675E-2</v>
      </c>
    </row>
    <row r="406" spans="1:10" x14ac:dyDescent="0.25">
      <c r="A406" t="s">
        <v>1244</v>
      </c>
      <c r="B406" s="24">
        <v>2.2309999999999999E-3</v>
      </c>
      <c r="C406" s="24">
        <v>2.2599999999999999E-3</v>
      </c>
      <c r="D406" s="24">
        <v>2.1970000000000002E-3</v>
      </c>
      <c r="E406" s="24">
        <v>2.2390000000000001E-3</v>
      </c>
      <c r="F406" s="24">
        <v>1075</v>
      </c>
      <c r="G406" s="24">
        <v>10831325</v>
      </c>
      <c r="H406" s="7">
        <v>404</v>
      </c>
      <c r="J406" s="10">
        <f t="shared" si="6"/>
        <v>3.5858359480054661E-3</v>
      </c>
    </row>
    <row r="407" spans="1:10" x14ac:dyDescent="0.25">
      <c r="A407" t="s">
        <v>1243</v>
      </c>
      <c r="B407" s="24">
        <v>2.2390000000000001E-3</v>
      </c>
      <c r="C407" s="24">
        <v>2.2399999999999998E-3</v>
      </c>
      <c r="D407" s="24">
        <v>2.0969999999999999E-3</v>
      </c>
      <c r="E407" s="24">
        <v>2.1580000000000002E-3</v>
      </c>
      <c r="F407" s="24">
        <v>1583</v>
      </c>
      <c r="G407" s="24">
        <v>10436597</v>
      </c>
      <c r="H407" s="7">
        <v>405</v>
      </c>
      <c r="J407" s="10">
        <f t="shared" si="6"/>
        <v>-3.6176864671728405E-2</v>
      </c>
    </row>
    <row r="408" spans="1:10" x14ac:dyDescent="0.25">
      <c r="A408" t="s">
        <v>1242</v>
      </c>
      <c r="B408" s="24">
        <v>2.1570000000000001E-3</v>
      </c>
      <c r="C408" s="24">
        <v>3.0040000000000002E-3</v>
      </c>
      <c r="D408" s="24">
        <v>2.1099999999999999E-3</v>
      </c>
      <c r="E408" s="24">
        <v>2.1389999999999998E-3</v>
      </c>
      <c r="F408" s="24">
        <v>4634</v>
      </c>
      <c r="G408" s="24">
        <v>10345945</v>
      </c>
      <c r="H408" s="7">
        <v>406</v>
      </c>
      <c r="J408" s="10">
        <f t="shared" si="6"/>
        <v>-8.3449235048679744E-3</v>
      </c>
    </row>
    <row r="409" spans="1:10" x14ac:dyDescent="0.25">
      <c r="A409" t="s">
        <v>1241</v>
      </c>
      <c r="B409" s="24">
        <v>2.1389999999999998E-3</v>
      </c>
      <c r="C409" s="24">
        <v>2.6340000000000001E-3</v>
      </c>
      <c r="D409" s="24">
        <v>2.1159999999999998E-3</v>
      </c>
      <c r="E409" s="24">
        <v>2.183E-3</v>
      </c>
      <c r="F409" s="24">
        <v>3674</v>
      </c>
      <c r="G409" s="24">
        <v>10561739</v>
      </c>
      <c r="H409" s="7">
        <v>407</v>
      </c>
      <c r="J409" s="10">
        <f t="shared" si="6"/>
        <v>2.057035998129977E-2</v>
      </c>
    </row>
    <row r="410" spans="1:10" x14ac:dyDescent="0.25">
      <c r="A410" t="s">
        <v>1240</v>
      </c>
      <c r="B410" s="24">
        <v>2.183E-3</v>
      </c>
      <c r="C410" s="24">
        <v>2.2009999999999998E-3</v>
      </c>
      <c r="D410" s="24">
        <v>2.124E-3</v>
      </c>
      <c r="E410" s="24">
        <v>2.1589999999999999E-3</v>
      </c>
      <c r="F410" s="24">
        <v>7901</v>
      </c>
      <c r="G410" s="24">
        <v>10446126</v>
      </c>
      <c r="H410" s="7">
        <v>408</v>
      </c>
      <c r="J410" s="10">
        <f t="shared" si="6"/>
        <v>-1.0994044892350046E-2</v>
      </c>
    </row>
    <row r="411" spans="1:10" x14ac:dyDescent="0.25">
      <c r="A411" t="s">
        <v>1239</v>
      </c>
      <c r="B411" s="24">
        <v>2.1519999999999998E-3</v>
      </c>
      <c r="C411" s="24">
        <v>2.2279999999999999E-3</v>
      </c>
      <c r="D411" s="24">
        <v>2.1410000000000001E-3</v>
      </c>
      <c r="E411" s="24">
        <v>2.2279999999999999E-3</v>
      </c>
      <c r="F411" s="24">
        <v>4024</v>
      </c>
      <c r="G411" s="24">
        <v>10778791</v>
      </c>
      <c r="H411" s="7">
        <v>409</v>
      </c>
      <c r="J411" s="10">
        <f t="shared" si="6"/>
        <v>3.5315985130111582E-2</v>
      </c>
    </row>
    <row r="412" spans="1:10" x14ac:dyDescent="0.25">
      <c r="A412" t="s">
        <v>1238</v>
      </c>
      <c r="B412" s="24">
        <v>2.2279999999999999E-3</v>
      </c>
      <c r="C412" s="24">
        <v>2.271E-3</v>
      </c>
      <c r="D412" s="24">
        <v>2.0170000000000001E-3</v>
      </c>
      <c r="E412" s="24">
        <v>2.2430000000000002E-3</v>
      </c>
      <c r="F412" s="24">
        <v>22669</v>
      </c>
      <c r="G412" s="24">
        <v>10851013</v>
      </c>
      <c r="H412" s="7">
        <v>410</v>
      </c>
      <c r="J412" s="10">
        <f t="shared" si="6"/>
        <v>6.7324955116697741E-3</v>
      </c>
    </row>
    <row r="413" spans="1:10" x14ac:dyDescent="0.25">
      <c r="A413" t="s">
        <v>1237</v>
      </c>
      <c r="B413" s="24">
        <v>2.2439999999999999E-3</v>
      </c>
      <c r="C413" s="24">
        <v>2.3419999999999999E-3</v>
      </c>
      <c r="D413" s="24">
        <v>2.2160000000000001E-3</v>
      </c>
      <c r="E413" s="24">
        <v>2.2950000000000002E-3</v>
      </c>
      <c r="F413" s="24">
        <v>5375</v>
      </c>
      <c r="G413" s="24">
        <v>11100718</v>
      </c>
      <c r="H413" s="7">
        <v>411</v>
      </c>
      <c r="J413" s="10">
        <f t="shared" si="6"/>
        <v>2.2727272727272846E-2</v>
      </c>
    </row>
    <row r="414" spans="1:10" x14ac:dyDescent="0.25">
      <c r="A414" t="s">
        <v>1236</v>
      </c>
      <c r="B414" s="24">
        <v>2.2950000000000002E-3</v>
      </c>
      <c r="C414" s="24">
        <v>2.2950000000000002E-3</v>
      </c>
      <c r="D414" s="24">
        <v>2.196E-3</v>
      </c>
      <c r="E414" s="24">
        <v>2.2230000000000001E-3</v>
      </c>
      <c r="F414" s="24">
        <v>3069</v>
      </c>
      <c r="G414" s="24">
        <v>10755717</v>
      </c>
      <c r="H414" s="7">
        <v>412</v>
      </c>
      <c r="J414" s="10">
        <f t="shared" si="6"/>
        <v>-3.137254901960785E-2</v>
      </c>
    </row>
    <row r="415" spans="1:10" x14ac:dyDescent="0.25">
      <c r="A415" t="s">
        <v>1235</v>
      </c>
      <c r="B415" s="24">
        <v>2.2230000000000001E-3</v>
      </c>
      <c r="C415" s="24">
        <v>2.2239999999999998E-3</v>
      </c>
      <c r="D415" s="24">
        <v>2.1280000000000001E-3</v>
      </c>
      <c r="E415" s="24">
        <v>2.1419999999999998E-3</v>
      </c>
      <c r="F415" s="24">
        <v>1970</v>
      </c>
      <c r="G415" s="24">
        <v>10360118</v>
      </c>
      <c r="H415" s="7">
        <v>413</v>
      </c>
      <c r="J415" s="10">
        <f t="shared" si="6"/>
        <v>-3.6437246963562903E-2</v>
      </c>
    </row>
    <row r="416" spans="1:10" x14ac:dyDescent="0.25">
      <c r="A416" t="s">
        <v>1234</v>
      </c>
      <c r="B416" s="24">
        <v>2.1419999999999998E-3</v>
      </c>
      <c r="C416" s="24">
        <v>2.1879999999999998E-3</v>
      </c>
      <c r="D416" s="24">
        <v>2.0669999999999998E-3</v>
      </c>
      <c r="E416" s="24">
        <v>2.1380000000000001E-3</v>
      </c>
      <c r="F416" s="24">
        <v>2836</v>
      </c>
      <c r="G416" s="24">
        <v>10343042</v>
      </c>
      <c r="H416" s="7">
        <v>414</v>
      </c>
      <c r="J416" s="10">
        <f t="shared" si="6"/>
        <v>-1.8674136321193576E-3</v>
      </c>
    </row>
    <row r="417" spans="1:10" x14ac:dyDescent="0.25">
      <c r="A417" t="s">
        <v>1233</v>
      </c>
      <c r="B417" s="24">
        <v>2.1380000000000001E-3</v>
      </c>
      <c r="C417" s="24">
        <v>2.1619999999999999E-3</v>
      </c>
      <c r="D417" s="24">
        <v>2.081E-3</v>
      </c>
      <c r="E417" s="24">
        <v>2.0820000000000001E-3</v>
      </c>
      <c r="F417" s="24">
        <v>2495</v>
      </c>
      <c r="G417" s="24">
        <v>10070215</v>
      </c>
      <c r="H417" s="7">
        <v>415</v>
      </c>
      <c r="J417" s="10">
        <f t="shared" si="6"/>
        <v>-2.6192703461178697E-2</v>
      </c>
    </row>
    <row r="418" spans="1:10" x14ac:dyDescent="0.25">
      <c r="A418" t="s">
        <v>1232</v>
      </c>
      <c r="B418" s="24">
        <v>2.0730000000000002E-3</v>
      </c>
      <c r="C418" s="24">
        <v>2.1029999999999998E-3</v>
      </c>
      <c r="D418" s="24">
        <v>2.0509999999999999E-3</v>
      </c>
      <c r="E418" s="24">
        <v>2.0579999999999999E-3</v>
      </c>
      <c r="F418" s="24">
        <v>3528</v>
      </c>
      <c r="G418" s="24">
        <v>9954699</v>
      </c>
      <c r="H418" s="7">
        <v>416</v>
      </c>
      <c r="J418" s="10">
        <f t="shared" si="6"/>
        <v>-7.2358900144719029E-3</v>
      </c>
    </row>
    <row r="419" spans="1:10" x14ac:dyDescent="0.25">
      <c r="A419" t="s">
        <v>1231</v>
      </c>
      <c r="B419" s="24">
        <v>2.0579999999999999E-3</v>
      </c>
      <c r="C419" s="24">
        <v>2.1210000000000001E-3</v>
      </c>
      <c r="D419" s="24">
        <v>2.0560000000000001E-3</v>
      </c>
      <c r="E419" s="24">
        <v>2.0560000000000001E-3</v>
      </c>
      <c r="F419" s="24">
        <v>1193</v>
      </c>
      <c r="G419" s="24">
        <v>9947685</v>
      </c>
      <c r="H419" s="7">
        <v>417</v>
      </c>
      <c r="J419" s="10">
        <f t="shared" si="6"/>
        <v>-9.718172983478289E-4</v>
      </c>
    </row>
    <row r="420" spans="1:10" x14ac:dyDescent="0.25">
      <c r="A420" t="s">
        <v>1230</v>
      </c>
      <c r="B420" s="24">
        <v>2.0560000000000001E-3</v>
      </c>
      <c r="C420" s="24">
        <v>2.1050000000000001E-3</v>
      </c>
      <c r="D420" s="24">
        <v>2.0400000000000001E-3</v>
      </c>
      <c r="E420" s="24">
        <v>2.0709999999999999E-3</v>
      </c>
      <c r="F420" s="24">
        <v>6180</v>
      </c>
      <c r="G420" s="24">
        <v>10016279</v>
      </c>
      <c r="H420" s="7">
        <v>418</v>
      </c>
      <c r="J420" s="10">
        <f t="shared" si="6"/>
        <v>7.29571984435789E-3</v>
      </c>
    </row>
    <row r="421" spans="1:10" x14ac:dyDescent="0.25">
      <c r="A421" t="s">
        <v>1229</v>
      </c>
      <c r="B421" s="24">
        <v>2.0699999999999998E-3</v>
      </c>
      <c r="C421" s="24">
        <v>2.081E-3</v>
      </c>
      <c r="D421" s="24">
        <v>2.0330000000000001E-3</v>
      </c>
      <c r="E421" s="24">
        <v>2.0669999999999998E-3</v>
      </c>
      <c r="F421" s="24">
        <v>3105</v>
      </c>
      <c r="G421" s="24">
        <v>10001041</v>
      </c>
      <c r="H421" s="7">
        <v>419</v>
      </c>
      <c r="J421" s="10">
        <f t="shared" si="6"/>
        <v>-1.4492753623188237E-3</v>
      </c>
    </row>
    <row r="422" spans="1:10" x14ac:dyDescent="0.25">
      <c r="A422" t="s">
        <v>1228</v>
      </c>
      <c r="B422" s="24">
        <v>2.068E-3</v>
      </c>
      <c r="C422" s="24">
        <v>2.1510000000000001E-3</v>
      </c>
      <c r="D422" s="24">
        <v>2.0630000000000002E-3</v>
      </c>
      <c r="E422" s="24">
        <v>2.091E-3</v>
      </c>
      <c r="F422" s="24">
        <v>4256</v>
      </c>
      <c r="G422" s="24">
        <v>10116557</v>
      </c>
      <c r="H422" s="7">
        <v>420</v>
      </c>
      <c r="J422" s="10">
        <f t="shared" si="6"/>
        <v>1.1121856866537726E-2</v>
      </c>
    </row>
    <row r="423" spans="1:10" x14ac:dyDescent="0.25">
      <c r="A423" t="s">
        <v>1227</v>
      </c>
      <c r="B423" s="24">
        <v>2.091E-3</v>
      </c>
      <c r="C423" s="24">
        <v>2.1329999999999999E-3</v>
      </c>
      <c r="D423" s="24">
        <v>2.0149999999999999E-3</v>
      </c>
      <c r="E423" s="24">
        <v>2.055E-3</v>
      </c>
      <c r="F423" s="24">
        <v>6058</v>
      </c>
      <c r="G423" s="24">
        <v>9941300</v>
      </c>
      <c r="H423" s="7">
        <v>421</v>
      </c>
      <c r="J423" s="10">
        <f t="shared" si="6"/>
        <v>-1.7216642754662843E-2</v>
      </c>
    </row>
    <row r="424" spans="1:10" x14ac:dyDescent="0.25">
      <c r="A424" t="s">
        <v>1226</v>
      </c>
      <c r="B424" s="24">
        <v>2.075E-3</v>
      </c>
      <c r="C424" s="24">
        <v>2.075E-3</v>
      </c>
      <c r="D424" s="24">
        <v>1.8259999999999999E-3</v>
      </c>
      <c r="E424" s="24">
        <v>1.9849999999999998E-3</v>
      </c>
      <c r="F424" s="24">
        <v>15365</v>
      </c>
      <c r="G424" s="24">
        <v>9603846</v>
      </c>
      <c r="H424" s="7">
        <v>422</v>
      </c>
      <c r="J424" s="10">
        <f t="shared" si="6"/>
        <v>-4.3373493975903725E-2</v>
      </c>
    </row>
    <row r="425" spans="1:10" x14ac:dyDescent="0.25">
      <c r="A425" t="s">
        <v>1225</v>
      </c>
      <c r="B425" s="24">
        <v>1.9840000000000001E-3</v>
      </c>
      <c r="C425" s="24">
        <v>2.2529999999999998E-3</v>
      </c>
      <c r="D425" s="24">
        <v>1.92E-3</v>
      </c>
      <c r="E425" s="24">
        <v>2.2239999999999998E-3</v>
      </c>
      <c r="F425" s="24">
        <v>12894</v>
      </c>
      <c r="G425" s="24">
        <v>10760216</v>
      </c>
      <c r="H425" s="7">
        <v>423</v>
      </c>
      <c r="J425" s="10">
        <f t="shared" si="6"/>
        <v>0.12096774193548375</v>
      </c>
    </row>
    <row r="426" spans="1:10" x14ac:dyDescent="0.25">
      <c r="A426" t="s">
        <v>1224</v>
      </c>
      <c r="B426" s="24">
        <v>2.1819999999999999E-3</v>
      </c>
      <c r="C426" s="24">
        <v>2.2230000000000001E-3</v>
      </c>
      <c r="D426" s="24">
        <v>2.0209999999999998E-3</v>
      </c>
      <c r="E426" s="24">
        <v>2.0760000000000002E-3</v>
      </c>
      <c r="F426" s="24">
        <v>2850</v>
      </c>
      <c r="G426" s="24">
        <v>10043417</v>
      </c>
      <c r="H426" s="7">
        <v>424</v>
      </c>
      <c r="J426" s="10">
        <f t="shared" si="6"/>
        <v>-4.8579285059578259E-2</v>
      </c>
    </row>
    <row r="427" spans="1:10" x14ac:dyDescent="0.25">
      <c r="A427" t="s">
        <v>1223</v>
      </c>
      <c r="B427" s="24">
        <v>2.0760000000000002E-3</v>
      </c>
      <c r="C427" s="24">
        <v>2.124E-3</v>
      </c>
      <c r="D427" s="24">
        <v>2.0010000000000002E-3</v>
      </c>
      <c r="E427" s="24">
        <v>2.013E-3</v>
      </c>
      <c r="F427" s="24">
        <v>1917</v>
      </c>
      <c r="G427" s="24">
        <v>9736196</v>
      </c>
      <c r="H427" s="7">
        <v>425</v>
      </c>
      <c r="J427" s="10">
        <f t="shared" si="6"/>
        <v>-3.0346820809248613E-2</v>
      </c>
    </row>
    <row r="428" spans="1:10" x14ac:dyDescent="0.25">
      <c r="A428" t="s">
        <v>1222</v>
      </c>
      <c r="B428" s="24">
        <v>2.0560000000000001E-3</v>
      </c>
      <c r="C428" s="24">
        <v>2.0739999999999999E-3</v>
      </c>
      <c r="D428" s="24">
        <v>2.0019999999999999E-3</v>
      </c>
      <c r="E428" s="24">
        <v>2.0509999999999999E-3</v>
      </c>
      <c r="F428" s="24">
        <v>945</v>
      </c>
      <c r="G428" s="24">
        <v>9921660</v>
      </c>
      <c r="H428" s="7">
        <v>426</v>
      </c>
      <c r="J428" s="10">
        <f t="shared" si="6"/>
        <v>-2.4319066147861041E-3</v>
      </c>
    </row>
    <row r="429" spans="1:10" x14ac:dyDescent="0.25">
      <c r="A429" t="s">
        <v>1221</v>
      </c>
      <c r="B429" s="24">
        <v>2.0509999999999999E-3</v>
      </c>
      <c r="C429" s="24">
        <v>2.0509999999999999E-3</v>
      </c>
      <c r="D429" s="24">
        <v>1.9880000000000002E-3</v>
      </c>
      <c r="E429" s="24">
        <v>1.9889999999999999E-3</v>
      </c>
      <c r="F429" s="24">
        <v>862</v>
      </c>
      <c r="G429" s="24">
        <v>9621212</v>
      </c>
      <c r="H429" s="7">
        <v>427</v>
      </c>
      <c r="J429" s="10">
        <f t="shared" si="6"/>
        <v>-3.0229156509019986E-2</v>
      </c>
    </row>
    <row r="430" spans="1:10" x14ac:dyDescent="0.25">
      <c r="A430" t="s">
        <v>1220</v>
      </c>
      <c r="B430" s="24">
        <v>2.0230000000000001E-3</v>
      </c>
      <c r="C430" s="24">
        <v>2.124E-3</v>
      </c>
      <c r="D430" s="24">
        <v>1.9989999999999999E-3</v>
      </c>
      <c r="E430" s="24">
        <v>2.0769999999999999E-3</v>
      </c>
      <c r="F430" s="24">
        <v>2190</v>
      </c>
      <c r="G430" s="24">
        <v>10048060</v>
      </c>
      <c r="H430" s="7">
        <v>428</v>
      </c>
      <c r="J430" s="10">
        <f t="shared" si="6"/>
        <v>2.6693030153237665E-2</v>
      </c>
    </row>
    <row r="431" spans="1:10" x14ac:dyDescent="0.25">
      <c r="A431" t="s">
        <v>1219</v>
      </c>
      <c r="B431" s="24">
        <v>2.0769999999999999E-3</v>
      </c>
      <c r="C431" s="24">
        <v>2.1329999999999999E-3</v>
      </c>
      <c r="D431" s="24">
        <v>2.0690000000000001E-3</v>
      </c>
      <c r="E431" s="24">
        <v>2.075E-3</v>
      </c>
      <c r="F431" s="24">
        <v>1570</v>
      </c>
      <c r="G431" s="24">
        <v>10039837</v>
      </c>
      <c r="H431" s="7">
        <v>429</v>
      </c>
      <c r="J431" s="10">
        <f t="shared" si="6"/>
        <v>-9.6292729898884543E-4</v>
      </c>
    </row>
    <row r="432" spans="1:10" x14ac:dyDescent="0.25">
      <c r="A432" t="s">
        <v>1218</v>
      </c>
      <c r="B432" s="24">
        <v>2.0760000000000002E-3</v>
      </c>
      <c r="C432" s="24">
        <v>2.101E-3</v>
      </c>
      <c r="D432" s="24">
        <v>1.9840000000000001E-3</v>
      </c>
      <c r="E432" s="24">
        <v>1.9959999999999999E-3</v>
      </c>
      <c r="F432" s="24">
        <v>3520</v>
      </c>
      <c r="G432" s="24">
        <v>9655219</v>
      </c>
      <c r="H432" s="7">
        <v>430</v>
      </c>
      <c r="J432" s="10">
        <f t="shared" si="6"/>
        <v>-3.8535645472061758E-2</v>
      </c>
    </row>
    <row r="433" spans="1:10" x14ac:dyDescent="0.25">
      <c r="A433" t="s">
        <v>1217</v>
      </c>
      <c r="B433" s="24">
        <v>1.9959999999999999E-3</v>
      </c>
      <c r="C433" s="24">
        <v>2.1540000000000001E-3</v>
      </c>
      <c r="D433" s="24">
        <v>1.9589999999999998E-3</v>
      </c>
      <c r="E433" s="24">
        <v>2.1210000000000001E-3</v>
      </c>
      <c r="F433" s="24">
        <v>2854</v>
      </c>
      <c r="G433" s="24">
        <v>10259550</v>
      </c>
      <c r="H433" s="7">
        <v>431</v>
      </c>
      <c r="J433" s="10">
        <f t="shared" si="6"/>
        <v>6.2625250501002067E-2</v>
      </c>
    </row>
    <row r="434" spans="1:10" x14ac:dyDescent="0.25">
      <c r="A434" t="s">
        <v>1216</v>
      </c>
      <c r="B434" s="24">
        <v>2.098E-3</v>
      </c>
      <c r="C434" s="24">
        <v>2.1570000000000001E-3</v>
      </c>
      <c r="D434" s="24">
        <v>2.0430000000000001E-3</v>
      </c>
      <c r="E434" s="24">
        <v>2.0839999999999999E-3</v>
      </c>
      <c r="F434" s="24">
        <v>2475</v>
      </c>
      <c r="G434" s="24">
        <v>10079165</v>
      </c>
      <c r="H434" s="7">
        <v>432</v>
      </c>
      <c r="J434" s="10">
        <f t="shared" si="6"/>
        <v>-6.6730219256435283E-3</v>
      </c>
    </row>
    <row r="435" spans="1:10" x14ac:dyDescent="0.25">
      <c r="A435" t="s">
        <v>1215</v>
      </c>
      <c r="B435" s="24">
        <v>2.0839999999999999E-3</v>
      </c>
      <c r="C435" s="24">
        <v>2.124E-3</v>
      </c>
      <c r="D435" s="24">
        <v>2.0639999999999999E-3</v>
      </c>
      <c r="E435" s="24">
        <v>2.1099999999999999E-3</v>
      </c>
      <c r="F435" s="24">
        <v>1112</v>
      </c>
      <c r="G435" s="24">
        <v>10205081</v>
      </c>
      <c r="H435" s="7">
        <v>433</v>
      </c>
      <c r="J435" s="10">
        <f t="shared" si="6"/>
        <v>1.2476007677543179E-2</v>
      </c>
    </row>
    <row r="436" spans="1:10" x14ac:dyDescent="0.25">
      <c r="A436" t="s">
        <v>1214</v>
      </c>
      <c r="B436" s="24">
        <v>2.1090000000000002E-3</v>
      </c>
      <c r="C436" s="24">
        <v>2.1120000000000002E-3</v>
      </c>
      <c r="D436" s="24">
        <v>2.0309999999999998E-3</v>
      </c>
      <c r="E436" s="24">
        <v>2.0309999999999998E-3</v>
      </c>
      <c r="F436" s="24">
        <v>3608</v>
      </c>
      <c r="G436" s="24">
        <v>9825832</v>
      </c>
      <c r="H436" s="7">
        <v>434</v>
      </c>
      <c r="J436" s="10">
        <f t="shared" si="6"/>
        <v>-3.6984352773826633E-2</v>
      </c>
    </row>
    <row r="437" spans="1:10" x14ac:dyDescent="0.25">
      <c r="A437" t="s">
        <v>1213</v>
      </c>
      <c r="B437" s="24">
        <v>2.0309999999999998E-3</v>
      </c>
      <c r="C437" s="24">
        <v>2.104E-3</v>
      </c>
      <c r="D437" s="24">
        <v>2.0300000000000001E-3</v>
      </c>
      <c r="E437" s="24">
        <v>2.101E-3</v>
      </c>
      <c r="F437" s="24">
        <v>980</v>
      </c>
      <c r="G437" s="24">
        <v>10161206</v>
      </c>
      <c r="H437" s="7">
        <v>435</v>
      </c>
      <c r="J437" s="10">
        <f t="shared" si="6"/>
        <v>3.446578040374209E-2</v>
      </c>
    </row>
    <row r="438" spans="1:10" x14ac:dyDescent="0.25">
      <c r="A438" t="s">
        <v>1212</v>
      </c>
      <c r="B438" s="24">
        <v>2.101E-3</v>
      </c>
      <c r="C438" s="24">
        <v>2.212E-3</v>
      </c>
      <c r="D438" s="24">
        <v>1.874E-3</v>
      </c>
      <c r="E438" s="24">
        <v>1.915E-3</v>
      </c>
      <c r="F438" s="24">
        <v>4159</v>
      </c>
      <c r="G438" s="24">
        <v>9265424</v>
      </c>
      <c r="H438" s="7">
        <v>436</v>
      </c>
      <c r="J438" s="10">
        <f t="shared" si="6"/>
        <v>-8.8529271775345059E-2</v>
      </c>
    </row>
    <row r="439" spans="1:10" x14ac:dyDescent="0.25">
      <c r="A439" t="s">
        <v>1211</v>
      </c>
      <c r="B439" s="24">
        <v>1.9109999999999999E-3</v>
      </c>
      <c r="C439" s="24">
        <v>2.0839999999999999E-3</v>
      </c>
      <c r="D439" s="24">
        <v>1.7440000000000001E-3</v>
      </c>
      <c r="E439" s="24">
        <v>1.934E-3</v>
      </c>
      <c r="F439" s="24">
        <v>14152</v>
      </c>
      <c r="G439" s="24">
        <v>9356947</v>
      </c>
      <c r="H439" s="7">
        <v>437</v>
      </c>
      <c r="J439" s="10">
        <f t="shared" si="6"/>
        <v>1.2035583464154903E-2</v>
      </c>
    </row>
    <row r="440" spans="1:10" x14ac:dyDescent="0.25">
      <c r="A440" t="s">
        <v>1210</v>
      </c>
      <c r="B440" s="24">
        <v>1.9369999999999999E-3</v>
      </c>
      <c r="C440" s="24">
        <v>2.052E-3</v>
      </c>
      <c r="D440" s="24">
        <v>1.8959999999999999E-3</v>
      </c>
      <c r="E440" s="24">
        <v>1.936E-3</v>
      </c>
      <c r="F440" s="24">
        <v>1630</v>
      </c>
      <c r="G440" s="24">
        <v>9365316</v>
      </c>
      <c r="H440" s="7">
        <v>438</v>
      </c>
      <c r="J440" s="10">
        <f t="shared" si="6"/>
        <v>-5.1626226122866074E-4</v>
      </c>
    </row>
    <row r="441" spans="1:10" x14ac:dyDescent="0.25">
      <c r="A441" t="s">
        <v>1209</v>
      </c>
      <c r="B441" s="24">
        <v>1.9350000000000001E-3</v>
      </c>
      <c r="C441" s="24">
        <v>2.006E-3</v>
      </c>
      <c r="D441" s="24">
        <v>1.8710000000000001E-3</v>
      </c>
      <c r="E441" s="24">
        <v>1.9859999999999999E-3</v>
      </c>
      <c r="F441" s="24">
        <v>3972</v>
      </c>
      <c r="G441" s="24">
        <v>9609312</v>
      </c>
      <c r="H441" s="7">
        <v>439</v>
      </c>
      <c r="J441" s="10">
        <f t="shared" si="6"/>
        <v>2.6356589147286731E-2</v>
      </c>
    </row>
    <row r="442" spans="1:10" x14ac:dyDescent="0.25">
      <c r="A442" t="s">
        <v>1208</v>
      </c>
      <c r="B442" s="24">
        <v>1.9849999999999998E-3</v>
      </c>
      <c r="C442" s="24">
        <v>1.99E-3</v>
      </c>
      <c r="D442" s="24">
        <v>1.8940000000000001E-3</v>
      </c>
      <c r="E442" s="24">
        <v>1.9719999999999998E-3</v>
      </c>
      <c r="F442" s="24">
        <v>1999</v>
      </c>
      <c r="G442" s="24">
        <v>9539074</v>
      </c>
      <c r="H442" s="7">
        <v>440</v>
      </c>
      <c r="J442" s="10">
        <f t="shared" si="6"/>
        <v>-6.5491183879093163E-3</v>
      </c>
    </row>
    <row r="443" spans="1:10" x14ac:dyDescent="0.25">
      <c r="A443" t="s">
        <v>1207</v>
      </c>
      <c r="B443" s="24">
        <v>1.9719999999999998E-3</v>
      </c>
      <c r="C443" s="24">
        <v>2.006E-3</v>
      </c>
      <c r="D443" s="24">
        <v>1.921E-3</v>
      </c>
      <c r="E443" s="24">
        <v>1.933E-3</v>
      </c>
      <c r="F443" s="24">
        <v>1912</v>
      </c>
      <c r="G443" s="24">
        <v>9352497</v>
      </c>
      <c r="H443" s="7">
        <v>441</v>
      </c>
      <c r="J443" s="10">
        <f t="shared" si="6"/>
        <v>-1.9776876267748357E-2</v>
      </c>
    </row>
    <row r="444" spans="1:10" x14ac:dyDescent="0.25">
      <c r="A444" t="s">
        <v>1206</v>
      </c>
      <c r="B444" s="24">
        <v>1.941E-3</v>
      </c>
      <c r="C444" s="24">
        <v>1.977E-3</v>
      </c>
      <c r="D444" s="24">
        <v>1.8209999999999999E-3</v>
      </c>
      <c r="E444" s="24">
        <v>1.8699999999999999E-3</v>
      </c>
      <c r="F444" s="24">
        <v>3159</v>
      </c>
      <c r="G444" s="24">
        <v>9048082</v>
      </c>
      <c r="H444" s="7">
        <v>442</v>
      </c>
      <c r="J444" s="10">
        <f t="shared" si="6"/>
        <v>-3.657908294693462E-2</v>
      </c>
    </row>
    <row r="445" spans="1:10" x14ac:dyDescent="0.25">
      <c r="A445" t="s">
        <v>1205</v>
      </c>
      <c r="B445" s="24">
        <v>1.8699999999999999E-3</v>
      </c>
      <c r="C445" s="24">
        <v>1.98E-3</v>
      </c>
      <c r="D445" s="24">
        <v>1.851E-3</v>
      </c>
      <c r="E445" s="24">
        <v>1.9750000000000002E-3</v>
      </c>
      <c r="F445" s="24">
        <v>3541</v>
      </c>
      <c r="G445" s="24">
        <v>9555956</v>
      </c>
      <c r="H445" s="7">
        <v>443</v>
      </c>
      <c r="J445" s="10">
        <f t="shared" si="6"/>
        <v>5.6149732620321004E-2</v>
      </c>
    </row>
    <row r="446" spans="1:10" x14ac:dyDescent="0.25">
      <c r="A446" t="s">
        <v>1204</v>
      </c>
      <c r="B446" s="24">
        <v>1.9759999999999999E-3</v>
      </c>
      <c r="C446" s="24">
        <v>2.036E-3</v>
      </c>
      <c r="D446" s="24">
        <v>1.9139999999999999E-3</v>
      </c>
      <c r="E446" s="24">
        <v>1.957E-3</v>
      </c>
      <c r="F446" s="24">
        <v>2145</v>
      </c>
      <c r="G446" s="24">
        <v>9468739</v>
      </c>
      <c r="H446" s="7">
        <v>444</v>
      </c>
      <c r="J446" s="10">
        <f t="shared" si="6"/>
        <v>-9.615384615384576E-3</v>
      </c>
    </row>
    <row r="447" spans="1:10" x14ac:dyDescent="0.25">
      <c r="A447" t="s">
        <v>1203</v>
      </c>
      <c r="B447" s="24">
        <v>1.9580000000000001E-3</v>
      </c>
      <c r="C447" s="24">
        <v>2.0170000000000001E-3</v>
      </c>
      <c r="D447" s="24">
        <v>1.9269999999999999E-3</v>
      </c>
      <c r="E447" s="24">
        <v>1.9559999999999998E-3</v>
      </c>
      <c r="F447" s="24">
        <v>3234</v>
      </c>
      <c r="G447" s="24">
        <v>9460999</v>
      </c>
      <c r="H447" s="7">
        <v>445</v>
      </c>
      <c r="J447" s="10">
        <f t="shared" si="6"/>
        <v>-1.0214504596528424E-3</v>
      </c>
    </row>
    <row r="448" spans="1:10" x14ac:dyDescent="0.25">
      <c r="A448" t="s">
        <v>1202</v>
      </c>
      <c r="B448" s="24">
        <v>1.9559999999999998E-3</v>
      </c>
      <c r="C448" s="24">
        <v>1.9970000000000001E-3</v>
      </c>
      <c r="D448" s="24">
        <v>1.921E-3</v>
      </c>
      <c r="E448" s="24">
        <v>1.923E-3</v>
      </c>
      <c r="F448" s="24">
        <v>943</v>
      </c>
      <c r="G448" s="24">
        <v>9301318</v>
      </c>
      <c r="H448" s="7">
        <v>446</v>
      </c>
      <c r="J448" s="10">
        <f t="shared" si="6"/>
        <v>-1.6871165644171692E-2</v>
      </c>
    </row>
    <row r="449" spans="1:10" x14ac:dyDescent="0.25">
      <c r="A449" t="s">
        <v>1201</v>
      </c>
      <c r="B449" s="24">
        <v>1.9250000000000001E-3</v>
      </c>
      <c r="C449" s="24">
        <v>2.0699999999999998E-3</v>
      </c>
      <c r="D449" s="24">
        <v>1.8779999999999999E-3</v>
      </c>
      <c r="E449" s="24">
        <v>1.8860000000000001E-3</v>
      </c>
      <c r="F449" s="24">
        <v>7266</v>
      </c>
      <c r="G449" s="24">
        <v>9122916</v>
      </c>
      <c r="H449" s="7">
        <v>447</v>
      </c>
      <c r="J449" s="10">
        <f t="shared" si="6"/>
        <v>-2.0259740259740245E-2</v>
      </c>
    </row>
    <row r="450" spans="1:10" x14ac:dyDescent="0.25">
      <c r="A450" t="s">
        <v>1200</v>
      </c>
      <c r="B450" s="24">
        <v>1.8890000000000001E-3</v>
      </c>
      <c r="C450" s="24">
        <v>1.9469999999999999E-3</v>
      </c>
      <c r="D450" s="24">
        <v>1.7819999999999999E-3</v>
      </c>
      <c r="E450" s="24">
        <v>1.8600000000000001E-3</v>
      </c>
      <c r="F450" s="24">
        <v>11446</v>
      </c>
      <c r="G450" s="24">
        <v>8997774</v>
      </c>
      <c r="H450" s="7">
        <v>448</v>
      </c>
      <c r="J450" s="10">
        <f t="shared" si="6"/>
        <v>-1.5352038115404948E-2</v>
      </c>
    </row>
    <row r="451" spans="1:10" x14ac:dyDescent="0.25">
      <c r="A451" t="s">
        <v>1199</v>
      </c>
      <c r="B451" s="24">
        <v>1.8400000000000001E-3</v>
      </c>
      <c r="C451" s="24">
        <v>2.088E-3</v>
      </c>
      <c r="D451" s="24">
        <v>1.838E-3</v>
      </c>
      <c r="E451" s="24">
        <v>1.9970000000000001E-3</v>
      </c>
      <c r="F451" s="24">
        <v>3777</v>
      </c>
      <c r="G451" s="24">
        <v>9658315</v>
      </c>
      <c r="H451" s="7">
        <v>449</v>
      </c>
      <c r="J451" s="10">
        <f t="shared" si="6"/>
        <v>8.5326086956521746E-2</v>
      </c>
    </row>
    <row r="452" spans="1:10" x14ac:dyDescent="0.25">
      <c r="A452" t="s">
        <v>1198</v>
      </c>
      <c r="B452" s="24">
        <v>1.9970000000000001E-3</v>
      </c>
      <c r="C452" s="24">
        <v>2.1020000000000001E-3</v>
      </c>
      <c r="D452" s="24">
        <v>1.9729999999999999E-3</v>
      </c>
      <c r="E452" s="24">
        <v>2.0200000000000001E-3</v>
      </c>
      <c r="F452" s="24">
        <v>6781</v>
      </c>
      <c r="G452" s="24">
        <v>9771751</v>
      </c>
      <c r="H452" s="7">
        <v>450</v>
      </c>
      <c r="J452" s="10">
        <f t="shared" ref="J452:J515" si="7">(E452-B452)/B452</f>
        <v>1.1517275913870815E-2</v>
      </c>
    </row>
    <row r="453" spans="1:10" x14ac:dyDescent="0.25">
      <c r="A453" t="s">
        <v>1197</v>
      </c>
      <c r="B453" s="24">
        <v>2.0470000000000002E-3</v>
      </c>
      <c r="C453" s="24">
        <v>2.1029999999999998E-3</v>
      </c>
      <c r="D453" s="24">
        <v>1.9980000000000002E-3</v>
      </c>
      <c r="E453" s="24">
        <v>2.0690000000000001E-3</v>
      </c>
      <c r="F453" s="24">
        <v>8212</v>
      </c>
      <c r="G453" s="24">
        <v>10008442</v>
      </c>
      <c r="H453" s="7">
        <v>451</v>
      </c>
      <c r="J453" s="10">
        <f t="shared" si="7"/>
        <v>1.0747435271128423E-2</v>
      </c>
    </row>
    <row r="454" spans="1:10" x14ac:dyDescent="0.25">
      <c r="A454" t="s">
        <v>1196</v>
      </c>
      <c r="B454" s="24">
        <v>2.0699999999999998E-3</v>
      </c>
      <c r="C454" s="24">
        <v>2.2880000000000001E-3</v>
      </c>
      <c r="D454" s="24">
        <v>2.0569999999999998E-3</v>
      </c>
      <c r="E454" s="24">
        <v>2.1840000000000002E-3</v>
      </c>
      <c r="F454" s="24">
        <v>19613</v>
      </c>
      <c r="G454" s="24">
        <v>10567206</v>
      </c>
      <c r="H454" s="7">
        <v>452</v>
      </c>
      <c r="J454" s="10">
        <f t="shared" si="7"/>
        <v>5.5072463768116135E-2</v>
      </c>
    </row>
    <row r="455" spans="1:10" x14ac:dyDescent="0.25">
      <c r="A455" t="s">
        <v>1195</v>
      </c>
      <c r="B455" s="24">
        <v>2.1670000000000001E-3</v>
      </c>
      <c r="C455" s="24">
        <v>2.3149999999999998E-3</v>
      </c>
      <c r="D455" s="24">
        <v>2.111E-3</v>
      </c>
      <c r="E455" s="24">
        <v>2.16E-3</v>
      </c>
      <c r="F455" s="24">
        <v>17814</v>
      </c>
      <c r="G455" s="24">
        <v>10448013</v>
      </c>
      <c r="H455" s="7">
        <v>453</v>
      </c>
      <c r="J455" s="10">
        <f t="shared" si="7"/>
        <v>-3.230272265805289E-3</v>
      </c>
    </row>
    <row r="456" spans="1:10" x14ac:dyDescent="0.25">
      <c r="A456" t="s">
        <v>1194</v>
      </c>
      <c r="B456" s="24">
        <v>2.16E-3</v>
      </c>
      <c r="C456" s="24">
        <v>2.2369999999999998E-3</v>
      </c>
      <c r="D456" s="24">
        <v>2.0449999999999999E-3</v>
      </c>
      <c r="E456" s="24">
        <v>2.1280000000000001E-3</v>
      </c>
      <c r="F456" s="24">
        <v>10484</v>
      </c>
      <c r="G456" s="24">
        <v>10294814</v>
      </c>
      <c r="H456" s="7">
        <v>454</v>
      </c>
      <c r="J456" s="10">
        <f t="shared" si="7"/>
        <v>-1.4814814814814774E-2</v>
      </c>
    </row>
    <row r="457" spans="1:10" x14ac:dyDescent="0.25">
      <c r="A457" t="s">
        <v>1193</v>
      </c>
      <c r="B457" s="24">
        <v>2.127E-3</v>
      </c>
      <c r="C457" s="24">
        <v>2.2230000000000001E-3</v>
      </c>
      <c r="D457" s="24">
        <v>2.0839999999999999E-3</v>
      </c>
      <c r="E457" s="24">
        <v>2.1900000000000001E-3</v>
      </c>
      <c r="F457" s="24">
        <v>3748</v>
      </c>
      <c r="G457" s="24">
        <v>10592650</v>
      </c>
      <c r="H457" s="7">
        <v>455</v>
      </c>
      <c r="J457" s="10">
        <f t="shared" si="7"/>
        <v>2.9619181946403443E-2</v>
      </c>
    </row>
    <row r="458" spans="1:10" x14ac:dyDescent="0.25">
      <c r="A458" t="s">
        <v>1192</v>
      </c>
      <c r="B458" s="24">
        <v>2.1979999999999999E-3</v>
      </c>
      <c r="C458" s="24">
        <v>2.4020000000000001E-3</v>
      </c>
      <c r="D458" s="24">
        <v>2.1410000000000001E-3</v>
      </c>
      <c r="E458" s="24">
        <v>2.189E-3</v>
      </c>
      <c r="F458" s="24">
        <v>21834</v>
      </c>
      <c r="G458" s="24">
        <v>10587571</v>
      </c>
      <c r="H458" s="7">
        <v>456</v>
      </c>
      <c r="J458" s="10">
        <f t="shared" si="7"/>
        <v>-4.0946314831664665E-3</v>
      </c>
    </row>
    <row r="459" spans="1:10" x14ac:dyDescent="0.25">
      <c r="A459" t="s">
        <v>1191</v>
      </c>
      <c r="B459" s="24">
        <v>2.1970000000000002E-3</v>
      </c>
      <c r="C459" s="24">
        <v>2.5040000000000001E-3</v>
      </c>
      <c r="D459" s="24">
        <v>2.1440000000000001E-3</v>
      </c>
      <c r="E459" s="24">
        <v>2.1800000000000001E-3</v>
      </c>
      <c r="F459" s="24">
        <v>52465</v>
      </c>
      <c r="G459" s="24">
        <v>10543454</v>
      </c>
      <c r="H459" s="7">
        <v>457</v>
      </c>
      <c r="J459" s="10">
        <f t="shared" si="7"/>
        <v>-7.7378243058716829E-3</v>
      </c>
    </row>
    <row r="460" spans="1:10" x14ac:dyDescent="0.25">
      <c r="A460" t="s">
        <v>1190</v>
      </c>
      <c r="B460" s="24">
        <v>2.183E-3</v>
      </c>
      <c r="C460" s="24">
        <v>2.2030000000000001E-3</v>
      </c>
      <c r="D460" s="24">
        <v>1.951E-3</v>
      </c>
      <c r="E460" s="24">
        <v>2.0119999999999999E-3</v>
      </c>
      <c r="F460" s="24">
        <v>10392</v>
      </c>
      <c r="G460" s="24">
        <v>9731794</v>
      </c>
      <c r="H460" s="7">
        <v>458</v>
      </c>
      <c r="J460" s="10">
        <f t="shared" si="7"/>
        <v>-7.8332569857993653E-2</v>
      </c>
    </row>
    <row r="461" spans="1:10" x14ac:dyDescent="0.25">
      <c r="A461" t="s">
        <v>1189</v>
      </c>
      <c r="B461" s="24">
        <v>2.0079999999999998E-3</v>
      </c>
      <c r="C461" s="24">
        <v>2.0170000000000001E-3</v>
      </c>
      <c r="D461" s="24">
        <v>1.853E-3</v>
      </c>
      <c r="E461" s="24">
        <v>1.9170000000000001E-3</v>
      </c>
      <c r="F461" s="24">
        <v>6285</v>
      </c>
      <c r="G461" s="24">
        <v>9273309</v>
      </c>
      <c r="H461" s="7">
        <v>459</v>
      </c>
      <c r="J461" s="10">
        <f t="shared" si="7"/>
        <v>-4.5318725099601456E-2</v>
      </c>
    </row>
    <row r="462" spans="1:10" x14ac:dyDescent="0.25">
      <c r="A462" t="s">
        <v>1188</v>
      </c>
      <c r="B462" s="24">
        <v>1.9189999999999999E-3</v>
      </c>
      <c r="C462" s="24">
        <v>2.019E-3</v>
      </c>
      <c r="D462" s="24">
        <v>1.913E-3</v>
      </c>
      <c r="E462" s="24">
        <v>2.0149999999999999E-3</v>
      </c>
      <c r="F462" s="24">
        <v>2878</v>
      </c>
      <c r="G462" s="24">
        <v>9746596</v>
      </c>
      <c r="H462" s="7">
        <v>460</v>
      </c>
      <c r="J462" s="10">
        <f t="shared" si="7"/>
        <v>5.0026055237102636E-2</v>
      </c>
    </row>
    <row r="463" spans="1:10" x14ac:dyDescent="0.25">
      <c r="A463" t="s">
        <v>1187</v>
      </c>
      <c r="B463" s="24">
        <v>2.0140000000000002E-3</v>
      </c>
      <c r="C463" s="24">
        <v>2.032E-3</v>
      </c>
      <c r="D463" s="24">
        <v>1.9189999999999999E-3</v>
      </c>
      <c r="E463" s="24">
        <v>1.9430000000000001E-3</v>
      </c>
      <c r="F463" s="24">
        <v>1700</v>
      </c>
      <c r="G463" s="24">
        <v>9399032</v>
      </c>
      <c r="H463" s="7">
        <v>461</v>
      </c>
      <c r="J463" s="10">
        <f t="shared" si="7"/>
        <v>-3.5253227408143045E-2</v>
      </c>
    </row>
    <row r="464" spans="1:10" x14ac:dyDescent="0.25">
      <c r="A464" t="s">
        <v>1186</v>
      </c>
      <c r="B464" s="24">
        <v>1.946E-3</v>
      </c>
      <c r="C464" s="24">
        <v>2.0430000000000001E-3</v>
      </c>
      <c r="D464" s="24">
        <v>1.913E-3</v>
      </c>
      <c r="E464" s="24">
        <v>2.0330000000000001E-3</v>
      </c>
      <c r="F464" s="24">
        <v>2082</v>
      </c>
      <c r="G464" s="24">
        <v>9832992</v>
      </c>
      <c r="H464" s="7">
        <v>462</v>
      </c>
      <c r="J464" s="10">
        <f t="shared" si="7"/>
        <v>4.4707091469681423E-2</v>
      </c>
    </row>
    <row r="465" spans="1:10" x14ac:dyDescent="0.25">
      <c r="A465" t="s">
        <v>1185</v>
      </c>
      <c r="B465" s="24">
        <v>2.0309999999999998E-3</v>
      </c>
      <c r="C465" s="24">
        <v>2.1849999999999999E-3</v>
      </c>
      <c r="D465" s="24">
        <v>1.939E-3</v>
      </c>
      <c r="E465" s="24">
        <v>2.039E-3</v>
      </c>
      <c r="F465" s="24">
        <v>10658</v>
      </c>
      <c r="G465" s="24">
        <v>9864676</v>
      </c>
      <c r="H465" s="7">
        <v>463</v>
      </c>
      <c r="J465" s="10">
        <f t="shared" si="7"/>
        <v>3.9389463318563241E-3</v>
      </c>
    </row>
    <row r="466" spans="1:10" x14ac:dyDescent="0.25">
      <c r="A466" t="s">
        <v>1184</v>
      </c>
      <c r="B466" s="24">
        <v>2.042E-3</v>
      </c>
      <c r="C466" s="24">
        <v>2.127E-3</v>
      </c>
      <c r="D466" s="24">
        <v>1.949E-3</v>
      </c>
      <c r="E466" s="24">
        <v>1.964E-3</v>
      </c>
      <c r="F466" s="24">
        <v>3594</v>
      </c>
      <c r="G466" s="24">
        <v>9499214</v>
      </c>
      <c r="H466" s="7">
        <v>464</v>
      </c>
      <c r="J466" s="10">
        <f t="shared" si="7"/>
        <v>-3.8197845249755114E-2</v>
      </c>
    </row>
    <row r="467" spans="1:10" x14ac:dyDescent="0.25">
      <c r="A467" t="s">
        <v>1183</v>
      </c>
      <c r="B467" s="24">
        <v>1.9629999999999999E-3</v>
      </c>
      <c r="C467" s="24">
        <v>2.124E-3</v>
      </c>
      <c r="D467" s="24">
        <v>1.9239999999999999E-3</v>
      </c>
      <c r="E467" s="24">
        <v>2.124E-3</v>
      </c>
      <c r="F467" s="24">
        <v>3518</v>
      </c>
      <c r="G467" s="24">
        <v>10274691</v>
      </c>
      <c r="H467" s="7">
        <v>465</v>
      </c>
      <c r="J467" s="10">
        <f t="shared" si="7"/>
        <v>8.2017320427916512E-2</v>
      </c>
    </row>
    <row r="468" spans="1:10" x14ac:dyDescent="0.25">
      <c r="A468" t="s">
        <v>1182</v>
      </c>
      <c r="B468" s="24">
        <v>2.0699999999999998E-3</v>
      </c>
      <c r="C468" s="24">
        <v>2.1359999999999999E-3</v>
      </c>
      <c r="D468" s="24">
        <v>1.9589999999999998E-3</v>
      </c>
      <c r="E468" s="24">
        <v>1.9740000000000001E-3</v>
      </c>
      <c r="F468" s="24">
        <v>1100</v>
      </c>
      <c r="G468" s="24">
        <v>9547636</v>
      </c>
      <c r="H468" s="7">
        <v>466</v>
      </c>
      <c r="J468" s="10">
        <f t="shared" si="7"/>
        <v>-4.6376811594202774E-2</v>
      </c>
    </row>
    <row r="469" spans="1:10" x14ac:dyDescent="0.25">
      <c r="A469" t="s">
        <v>1181</v>
      </c>
      <c r="B469" s="24">
        <v>1.9789999999999999E-3</v>
      </c>
      <c r="C469" s="24">
        <v>2.0019999999999999E-3</v>
      </c>
      <c r="D469" s="24">
        <v>1.936E-3</v>
      </c>
      <c r="E469" s="24">
        <v>1.9810000000000001E-3</v>
      </c>
      <c r="F469" s="24">
        <v>527</v>
      </c>
      <c r="G469" s="24">
        <v>9582562</v>
      </c>
      <c r="H469" s="7">
        <v>467</v>
      </c>
      <c r="J469" s="10">
        <f t="shared" si="7"/>
        <v>1.0106114199091793E-3</v>
      </c>
    </row>
    <row r="470" spans="1:10" x14ac:dyDescent="0.25">
      <c r="A470" t="s">
        <v>1180</v>
      </c>
      <c r="B470" s="24">
        <v>1.9810000000000001E-3</v>
      </c>
      <c r="C470" s="24">
        <v>1.9980000000000002E-3</v>
      </c>
      <c r="D470" s="24">
        <v>1.8990000000000001E-3</v>
      </c>
      <c r="E470" s="24">
        <v>1.9880000000000002E-3</v>
      </c>
      <c r="F470" s="24">
        <v>491</v>
      </c>
      <c r="G470" s="24">
        <v>9615069</v>
      </c>
      <c r="H470" s="7">
        <v>468</v>
      </c>
      <c r="J470" s="10">
        <f t="shared" si="7"/>
        <v>3.5335689045936703E-3</v>
      </c>
    </row>
    <row r="471" spans="1:10" x14ac:dyDescent="0.25">
      <c r="A471" t="s">
        <v>1179</v>
      </c>
      <c r="B471" s="24">
        <v>1.9870000000000001E-3</v>
      </c>
      <c r="C471" s="24">
        <v>2.0799999999999998E-3</v>
      </c>
      <c r="D471" s="24">
        <v>1.8860000000000001E-3</v>
      </c>
      <c r="E471" s="24">
        <v>1.9220000000000001E-3</v>
      </c>
      <c r="F471" s="24">
        <v>493</v>
      </c>
      <c r="G471" s="24">
        <v>9298560</v>
      </c>
      <c r="H471" s="7">
        <v>469</v>
      </c>
      <c r="J471" s="10">
        <f t="shared" si="7"/>
        <v>-3.271263210870657E-2</v>
      </c>
    </row>
    <row r="472" spans="1:10" x14ac:dyDescent="0.25">
      <c r="A472" t="s">
        <v>1178</v>
      </c>
      <c r="B472" s="24">
        <v>1.9220000000000001E-3</v>
      </c>
      <c r="C472" s="24">
        <v>2.0249999999999999E-3</v>
      </c>
      <c r="D472" s="24">
        <v>1.895E-3</v>
      </c>
      <c r="E472" s="24">
        <v>2.0149999999999999E-3</v>
      </c>
      <c r="F472" s="24">
        <v>778</v>
      </c>
      <c r="G472" s="24">
        <v>9745774</v>
      </c>
      <c r="H472" s="7">
        <v>470</v>
      </c>
      <c r="J472" s="10">
        <f t="shared" si="7"/>
        <v>4.8387096774193422E-2</v>
      </c>
    </row>
    <row r="473" spans="1:10" x14ac:dyDescent="0.25">
      <c r="A473" t="s">
        <v>1177</v>
      </c>
      <c r="B473" s="24">
        <v>2.0149999999999999E-3</v>
      </c>
      <c r="C473" s="24">
        <v>2.0149999999999999E-3</v>
      </c>
      <c r="D473" s="24">
        <v>1.879E-3</v>
      </c>
      <c r="E473" s="24">
        <v>1.9090000000000001E-3</v>
      </c>
      <c r="F473" s="24">
        <v>1737</v>
      </c>
      <c r="G473" s="24">
        <v>9234417</v>
      </c>
      <c r="H473" s="7">
        <v>471</v>
      </c>
      <c r="J473" s="10">
        <f t="shared" si="7"/>
        <v>-5.2605459057071841E-2</v>
      </c>
    </row>
    <row r="474" spans="1:10" x14ac:dyDescent="0.25">
      <c r="A474" t="s">
        <v>1176</v>
      </c>
      <c r="B474" s="24">
        <v>1.91E-3</v>
      </c>
      <c r="C474" s="24">
        <v>1.9559999999999998E-3</v>
      </c>
      <c r="D474" s="24">
        <v>1.859E-3</v>
      </c>
      <c r="E474" s="24">
        <v>1.9300000000000001E-3</v>
      </c>
      <c r="F474" s="24">
        <v>1207</v>
      </c>
      <c r="G474" s="24">
        <v>9338033</v>
      </c>
      <c r="H474" s="7">
        <v>472</v>
      </c>
      <c r="J474" s="10">
        <f t="shared" si="7"/>
        <v>1.0471204188481702E-2</v>
      </c>
    </row>
    <row r="475" spans="1:10" x14ac:dyDescent="0.25">
      <c r="A475" t="s">
        <v>1175</v>
      </c>
      <c r="B475" s="24">
        <v>1.931E-3</v>
      </c>
      <c r="C475" s="24">
        <v>1.9369999999999999E-3</v>
      </c>
      <c r="D475" s="24">
        <v>1.885E-3</v>
      </c>
      <c r="E475" s="24">
        <v>1.895E-3</v>
      </c>
      <c r="F475" s="24">
        <v>2032</v>
      </c>
      <c r="G475" s="24">
        <v>9165001</v>
      </c>
      <c r="H475" s="7">
        <v>473</v>
      </c>
      <c r="J475" s="10">
        <f t="shared" si="7"/>
        <v>-1.8643190056965308E-2</v>
      </c>
    </row>
    <row r="476" spans="1:10" x14ac:dyDescent="0.25">
      <c r="A476" t="s">
        <v>1174</v>
      </c>
      <c r="B476" s="24">
        <v>1.8940000000000001E-3</v>
      </c>
      <c r="C476" s="24">
        <v>1.9289999999999999E-3</v>
      </c>
      <c r="D476" s="24">
        <v>1.8500000000000001E-3</v>
      </c>
      <c r="E476" s="24">
        <v>1.91E-3</v>
      </c>
      <c r="F476" s="24">
        <v>2219</v>
      </c>
      <c r="G476" s="24">
        <v>9240802</v>
      </c>
      <c r="H476" s="7">
        <v>474</v>
      </c>
      <c r="J476" s="10">
        <f t="shared" si="7"/>
        <v>8.447729672650452E-3</v>
      </c>
    </row>
    <row r="477" spans="1:10" x14ac:dyDescent="0.25">
      <c r="A477" t="s">
        <v>1173</v>
      </c>
      <c r="B477" s="24">
        <v>1.91E-3</v>
      </c>
      <c r="C477" s="24">
        <v>1.9859999999999999E-3</v>
      </c>
      <c r="D477" s="24">
        <v>1.892E-3</v>
      </c>
      <c r="E477" s="24">
        <v>1.9719999999999998E-3</v>
      </c>
      <c r="F477" s="24">
        <v>552</v>
      </c>
      <c r="G477" s="24">
        <v>9540283</v>
      </c>
      <c r="H477" s="7">
        <v>475</v>
      </c>
      <c r="J477" s="10">
        <f t="shared" si="7"/>
        <v>3.2460732984293077E-2</v>
      </c>
    </row>
    <row r="478" spans="1:10" x14ac:dyDescent="0.25">
      <c r="A478" t="s">
        <v>1172</v>
      </c>
      <c r="B478" s="24">
        <v>1.9719999999999998E-3</v>
      </c>
      <c r="C478" s="24">
        <v>1.9959999999999999E-3</v>
      </c>
      <c r="D478" s="24">
        <v>1.897E-3</v>
      </c>
      <c r="E478" s="24">
        <v>1.9E-3</v>
      </c>
      <c r="F478" s="24">
        <v>698</v>
      </c>
      <c r="G478" s="24">
        <v>9190445</v>
      </c>
      <c r="H478" s="7">
        <v>476</v>
      </c>
      <c r="J478" s="10">
        <f t="shared" si="7"/>
        <v>-3.6511156186612478E-2</v>
      </c>
    </row>
    <row r="479" spans="1:10" x14ac:dyDescent="0.25">
      <c r="A479" t="s">
        <v>1171</v>
      </c>
      <c r="B479" s="24">
        <v>1.9E-3</v>
      </c>
      <c r="C479" s="24">
        <v>1.9239999999999999E-3</v>
      </c>
      <c r="D479" s="24">
        <v>1.8079999999999999E-3</v>
      </c>
      <c r="E479" s="24">
        <v>1.867E-3</v>
      </c>
      <c r="F479" s="24">
        <v>928</v>
      </c>
      <c r="G479" s="24">
        <v>9033376</v>
      </c>
      <c r="H479" s="7">
        <v>477</v>
      </c>
      <c r="J479" s="10">
        <f t="shared" si="7"/>
        <v>-1.7368421052631602E-2</v>
      </c>
    </row>
    <row r="480" spans="1:10" x14ac:dyDescent="0.25">
      <c r="A480" t="s">
        <v>1170</v>
      </c>
      <c r="B480" s="24">
        <v>1.8680000000000001E-3</v>
      </c>
      <c r="C480" s="24">
        <v>1.9109999999999999E-3</v>
      </c>
      <c r="D480" s="24">
        <v>1.8519999999999999E-3</v>
      </c>
      <c r="E480" s="24">
        <v>1.908E-3</v>
      </c>
      <c r="F480" s="24">
        <v>1503</v>
      </c>
      <c r="G480" s="24">
        <v>9231466</v>
      </c>
      <c r="H480" s="7">
        <v>478</v>
      </c>
      <c r="J480" s="10">
        <f t="shared" si="7"/>
        <v>2.1413276231263323E-2</v>
      </c>
    </row>
    <row r="481" spans="1:10" x14ac:dyDescent="0.25">
      <c r="A481" t="s">
        <v>1169</v>
      </c>
      <c r="B481" s="24">
        <v>1.908E-3</v>
      </c>
      <c r="C481" s="24">
        <v>1.9880000000000002E-3</v>
      </c>
      <c r="D481" s="24">
        <v>1.828E-3</v>
      </c>
      <c r="E481" s="24">
        <v>1.92E-3</v>
      </c>
      <c r="F481" s="24">
        <v>3910</v>
      </c>
      <c r="G481" s="24">
        <v>9286612</v>
      </c>
      <c r="H481" s="7">
        <v>479</v>
      </c>
      <c r="J481" s="10">
        <f t="shared" si="7"/>
        <v>6.2893081761006683E-3</v>
      </c>
    </row>
    <row r="482" spans="1:10" x14ac:dyDescent="0.25">
      <c r="A482" t="s">
        <v>1168</v>
      </c>
      <c r="B482" s="24">
        <v>1.9139999999999999E-3</v>
      </c>
      <c r="C482" s="24">
        <v>1.9220000000000001E-3</v>
      </c>
      <c r="D482" s="24">
        <v>1.7650000000000001E-3</v>
      </c>
      <c r="E482" s="24">
        <v>1.766E-3</v>
      </c>
      <c r="F482" s="24">
        <v>2338</v>
      </c>
      <c r="G482" s="24">
        <v>8540643</v>
      </c>
      <c r="H482" s="7">
        <v>480</v>
      </c>
      <c r="J482" s="10">
        <f t="shared" si="7"/>
        <v>-7.7324973876697969E-2</v>
      </c>
    </row>
    <row r="483" spans="1:10" x14ac:dyDescent="0.25">
      <c r="A483" t="s">
        <v>1167</v>
      </c>
      <c r="B483" s="24">
        <v>1.7650000000000001E-3</v>
      </c>
      <c r="C483" s="24">
        <v>1.854E-3</v>
      </c>
      <c r="D483" s="24">
        <v>1.704E-3</v>
      </c>
      <c r="E483" s="24">
        <v>1.7409999999999999E-3</v>
      </c>
      <c r="F483" s="24">
        <v>4101</v>
      </c>
      <c r="G483" s="24">
        <v>8423918</v>
      </c>
      <c r="H483" s="7">
        <v>481</v>
      </c>
      <c r="J483" s="10">
        <f t="shared" si="7"/>
        <v>-1.3597733711048244E-2</v>
      </c>
    </row>
    <row r="484" spans="1:10" x14ac:dyDescent="0.25">
      <c r="A484" t="s">
        <v>1166</v>
      </c>
      <c r="B484" s="24">
        <v>1.743E-3</v>
      </c>
      <c r="C484" s="24">
        <v>1.83E-3</v>
      </c>
      <c r="D484" s="24">
        <v>1.652E-3</v>
      </c>
      <c r="E484" s="24">
        <v>1.74E-3</v>
      </c>
      <c r="F484" s="24">
        <v>4142</v>
      </c>
      <c r="G484" s="24">
        <v>8416275</v>
      </c>
      <c r="H484" s="7">
        <v>482</v>
      </c>
      <c r="J484" s="10">
        <f t="shared" si="7"/>
        <v>-1.7211703958691707E-3</v>
      </c>
    </row>
    <row r="485" spans="1:10" x14ac:dyDescent="0.25">
      <c r="A485" t="s">
        <v>1165</v>
      </c>
      <c r="B485" s="24">
        <v>1.74E-3</v>
      </c>
      <c r="C485" s="24">
        <v>1.7780000000000001E-3</v>
      </c>
      <c r="D485" s="24">
        <v>1.6789999999999999E-3</v>
      </c>
      <c r="E485" s="24">
        <v>1.732E-3</v>
      </c>
      <c r="F485" s="24">
        <v>3270</v>
      </c>
      <c r="G485" s="24">
        <v>8376947</v>
      </c>
      <c r="H485" s="7">
        <v>483</v>
      </c>
      <c r="J485" s="10">
        <f t="shared" si="7"/>
        <v>-4.5977011494252743E-3</v>
      </c>
    </row>
    <row r="486" spans="1:10" x14ac:dyDescent="0.25">
      <c r="A486" t="s">
        <v>1164</v>
      </c>
      <c r="B486" s="24">
        <v>1.7210000000000001E-3</v>
      </c>
      <c r="C486" s="24">
        <v>1.7390000000000001E-3</v>
      </c>
      <c r="D486" s="24">
        <v>1.606E-3</v>
      </c>
      <c r="E486" s="24">
        <v>1.7390000000000001E-3</v>
      </c>
      <c r="F486" s="24">
        <v>4810</v>
      </c>
      <c r="G486" s="24">
        <v>8410228</v>
      </c>
      <c r="H486" s="7">
        <v>484</v>
      </c>
      <c r="J486" s="10">
        <f t="shared" si="7"/>
        <v>1.0459035444509008E-2</v>
      </c>
    </row>
    <row r="487" spans="1:10" x14ac:dyDescent="0.25">
      <c r="A487" t="s">
        <v>1163</v>
      </c>
      <c r="B487" s="24">
        <v>1.738E-3</v>
      </c>
      <c r="C487" s="24">
        <v>1.7750000000000001E-3</v>
      </c>
      <c r="D487" s="24">
        <v>1.653E-3</v>
      </c>
      <c r="E487" s="24">
        <v>1.7669999999999999E-3</v>
      </c>
      <c r="F487" s="24">
        <v>2569</v>
      </c>
      <c r="G487" s="24">
        <v>8548673</v>
      </c>
      <c r="H487" s="7">
        <v>485</v>
      </c>
      <c r="J487" s="10">
        <f t="shared" si="7"/>
        <v>1.6685845799769821E-2</v>
      </c>
    </row>
    <row r="488" spans="1:10" x14ac:dyDescent="0.25">
      <c r="A488" t="s">
        <v>1162</v>
      </c>
      <c r="B488" s="24">
        <v>1.768E-3</v>
      </c>
      <c r="C488" s="24">
        <v>1.807E-3</v>
      </c>
      <c r="D488" s="24">
        <v>1.6800000000000001E-3</v>
      </c>
      <c r="E488" s="24">
        <v>1.712E-3</v>
      </c>
      <c r="F488" s="24">
        <v>1760</v>
      </c>
      <c r="G488" s="24">
        <v>8283586</v>
      </c>
      <c r="H488" s="7">
        <v>486</v>
      </c>
      <c r="J488" s="10">
        <f t="shared" si="7"/>
        <v>-3.1674208144796413E-2</v>
      </c>
    </row>
    <row r="489" spans="1:10" x14ac:dyDescent="0.25">
      <c r="A489" t="s">
        <v>1161</v>
      </c>
      <c r="B489" s="24">
        <v>1.7129999999999999E-3</v>
      </c>
      <c r="C489" s="24">
        <v>2.0100000000000001E-3</v>
      </c>
      <c r="D489" s="24">
        <v>1.6850000000000001E-3</v>
      </c>
      <c r="E489" s="24">
        <v>2.0100000000000001E-3</v>
      </c>
      <c r="F489" s="24">
        <v>7757</v>
      </c>
      <c r="G489" s="24">
        <v>9722893</v>
      </c>
      <c r="H489" s="7">
        <v>487</v>
      </c>
      <c r="J489" s="10">
        <f t="shared" si="7"/>
        <v>0.17338003502626981</v>
      </c>
    </row>
    <row r="490" spans="1:10" x14ac:dyDescent="0.25">
      <c r="A490" t="s">
        <v>1160</v>
      </c>
      <c r="B490" s="24">
        <v>2.0110000000000002E-3</v>
      </c>
      <c r="C490" s="24">
        <v>2.052E-3</v>
      </c>
      <c r="D490" s="24">
        <v>1.851E-3</v>
      </c>
      <c r="E490" s="24">
        <v>1.864E-3</v>
      </c>
      <c r="F490" s="24">
        <v>8006</v>
      </c>
      <c r="G490" s="24">
        <v>9016639</v>
      </c>
      <c r="H490" s="7">
        <v>488</v>
      </c>
      <c r="J490" s="10">
        <f t="shared" si="7"/>
        <v>-7.3097961213326804E-2</v>
      </c>
    </row>
    <row r="491" spans="1:10" x14ac:dyDescent="0.25">
      <c r="A491" t="s">
        <v>1159</v>
      </c>
      <c r="B491" s="24">
        <v>1.864E-3</v>
      </c>
      <c r="C491" s="24">
        <v>1.9759999999999999E-3</v>
      </c>
      <c r="D491" s="24">
        <v>1.83E-3</v>
      </c>
      <c r="E491" s="24">
        <v>1.92E-3</v>
      </c>
      <c r="F491" s="24">
        <v>11491</v>
      </c>
      <c r="G491" s="24">
        <v>9289128</v>
      </c>
      <c r="H491" s="7">
        <v>489</v>
      </c>
      <c r="J491" s="10">
        <f t="shared" si="7"/>
        <v>3.0042918454935653E-2</v>
      </c>
    </row>
    <row r="492" spans="1:10" x14ac:dyDescent="0.25">
      <c r="A492" t="s">
        <v>1158</v>
      </c>
      <c r="B492" s="24">
        <v>1.9170000000000001E-3</v>
      </c>
      <c r="C492" s="24">
        <v>1.9650000000000002E-3</v>
      </c>
      <c r="D492" s="24">
        <v>1.861E-3</v>
      </c>
      <c r="E492" s="24">
        <v>1.9650000000000002E-3</v>
      </c>
      <c r="F492" s="24">
        <v>4636</v>
      </c>
      <c r="G492" s="24">
        <v>9504342</v>
      </c>
      <c r="H492" s="7">
        <v>490</v>
      </c>
      <c r="J492" s="10">
        <f t="shared" si="7"/>
        <v>2.5039123630672969E-2</v>
      </c>
    </row>
    <row r="493" spans="1:10" x14ac:dyDescent="0.25">
      <c r="A493" t="s">
        <v>1157</v>
      </c>
      <c r="B493" s="24">
        <v>1.9659999999999999E-3</v>
      </c>
      <c r="C493" s="24">
        <v>2.3419999999999999E-3</v>
      </c>
      <c r="D493" s="24">
        <v>1.915E-3</v>
      </c>
      <c r="E493" s="24">
        <v>2.2920000000000002E-3</v>
      </c>
      <c r="F493" s="24">
        <v>35702</v>
      </c>
      <c r="G493" s="24">
        <v>11086641</v>
      </c>
      <c r="H493" s="7">
        <v>491</v>
      </c>
      <c r="J493" s="10">
        <f t="shared" si="7"/>
        <v>0.16581892166836235</v>
      </c>
    </row>
    <row r="494" spans="1:10" x14ac:dyDescent="0.25">
      <c r="A494" t="s">
        <v>1156</v>
      </c>
      <c r="B494" s="24">
        <v>2.2959999999999999E-3</v>
      </c>
      <c r="C494" s="24">
        <v>2.4420000000000002E-3</v>
      </c>
      <c r="D494" s="24">
        <v>2.0630000000000002E-3</v>
      </c>
      <c r="E494" s="24">
        <v>2.0630000000000002E-3</v>
      </c>
      <c r="F494" s="24">
        <v>180884</v>
      </c>
      <c r="G494" s="24">
        <v>9980821</v>
      </c>
      <c r="H494" s="7">
        <v>492</v>
      </c>
      <c r="J494" s="10">
        <f t="shared" si="7"/>
        <v>-0.10148083623693367</v>
      </c>
    </row>
    <row r="495" spans="1:10" x14ac:dyDescent="0.25">
      <c r="A495" t="s">
        <v>1155</v>
      </c>
      <c r="B495" s="24">
        <v>2.0630000000000002E-3</v>
      </c>
      <c r="C495" s="24">
        <v>2.366E-3</v>
      </c>
      <c r="D495" s="24">
        <v>1.9710000000000001E-3</v>
      </c>
      <c r="E495" s="24">
        <v>2.026E-3</v>
      </c>
      <c r="F495" s="24">
        <v>77097</v>
      </c>
      <c r="G495" s="24">
        <v>9799759</v>
      </c>
      <c r="H495" s="7">
        <v>493</v>
      </c>
      <c r="J495" s="10">
        <f t="shared" si="7"/>
        <v>-1.7935046049442627E-2</v>
      </c>
    </row>
    <row r="496" spans="1:10" x14ac:dyDescent="0.25">
      <c r="A496" t="s">
        <v>1154</v>
      </c>
      <c r="B496" s="24">
        <v>2.026E-3</v>
      </c>
      <c r="C496" s="24">
        <v>2.1410000000000001E-3</v>
      </c>
      <c r="D496" s="24">
        <v>1.9469999999999999E-3</v>
      </c>
      <c r="E496" s="24">
        <v>2.1350000000000002E-3</v>
      </c>
      <c r="F496" s="24">
        <v>56225</v>
      </c>
      <c r="G496" s="24">
        <v>10329208</v>
      </c>
      <c r="H496" s="7">
        <v>494</v>
      </c>
      <c r="J496" s="10">
        <f t="shared" si="7"/>
        <v>5.3800592300098794E-2</v>
      </c>
    </row>
    <row r="497" spans="1:10" x14ac:dyDescent="0.25">
      <c r="A497" t="s">
        <v>1153</v>
      </c>
      <c r="B497" s="24">
        <v>2.1350000000000002E-3</v>
      </c>
      <c r="C497" s="24">
        <v>2.1849999999999999E-3</v>
      </c>
      <c r="D497" s="24">
        <v>1.977E-3</v>
      </c>
      <c r="E497" s="24">
        <v>1.9859999999999999E-3</v>
      </c>
      <c r="F497" s="24">
        <v>20232</v>
      </c>
      <c r="G497" s="24">
        <v>9607184</v>
      </c>
      <c r="H497" s="7">
        <v>495</v>
      </c>
      <c r="J497" s="10">
        <f t="shared" si="7"/>
        <v>-6.978922716627646E-2</v>
      </c>
    </row>
    <row r="498" spans="1:10" x14ac:dyDescent="0.25">
      <c r="A498" t="s">
        <v>1152</v>
      </c>
      <c r="B498" s="24">
        <v>1.9859999999999999E-3</v>
      </c>
      <c r="C498" s="24">
        <v>2.085E-3</v>
      </c>
      <c r="D498" s="24">
        <v>1.903E-3</v>
      </c>
      <c r="E498" s="24">
        <v>2.0660000000000001E-3</v>
      </c>
      <c r="F498" s="24">
        <v>13149</v>
      </c>
      <c r="G498" s="24">
        <v>9994898</v>
      </c>
      <c r="H498" s="7">
        <v>496</v>
      </c>
      <c r="J498" s="10">
        <f t="shared" si="7"/>
        <v>4.0281973816717123E-2</v>
      </c>
    </row>
    <row r="499" spans="1:10" x14ac:dyDescent="0.25">
      <c r="A499" t="s">
        <v>1151</v>
      </c>
      <c r="B499" s="24">
        <v>2.065E-3</v>
      </c>
      <c r="C499" s="24">
        <v>2.0860000000000002E-3</v>
      </c>
      <c r="D499" s="24">
        <v>1.9980000000000002E-3</v>
      </c>
      <c r="E499" s="24">
        <v>2.0019999999999999E-3</v>
      </c>
      <c r="F499" s="24">
        <v>8617</v>
      </c>
      <c r="G499" s="24">
        <v>9684340</v>
      </c>
      <c r="H499" s="7">
        <v>497</v>
      </c>
      <c r="J499" s="10">
        <f t="shared" si="7"/>
        <v>-3.0508474576271247E-2</v>
      </c>
    </row>
    <row r="500" spans="1:10" x14ac:dyDescent="0.25">
      <c r="A500" t="s">
        <v>1150</v>
      </c>
      <c r="B500" s="24">
        <v>1.983E-3</v>
      </c>
      <c r="C500" s="24">
        <v>2.0639999999999999E-3</v>
      </c>
      <c r="D500" s="24">
        <v>1.7570000000000001E-3</v>
      </c>
      <c r="E500" s="24">
        <v>1.8699999999999999E-3</v>
      </c>
      <c r="F500" s="24">
        <v>25706</v>
      </c>
      <c r="G500" s="24">
        <v>9045180</v>
      </c>
      <c r="H500" s="7">
        <v>498</v>
      </c>
      <c r="J500" s="10">
        <f t="shared" si="7"/>
        <v>-5.698436712052448E-2</v>
      </c>
    </row>
    <row r="501" spans="1:10" x14ac:dyDescent="0.25">
      <c r="A501" t="s">
        <v>1149</v>
      </c>
      <c r="B501" s="24">
        <v>1.8699999999999999E-3</v>
      </c>
      <c r="C501" s="24">
        <v>1.9120000000000001E-3</v>
      </c>
      <c r="D501" s="24">
        <v>1.81E-3</v>
      </c>
      <c r="E501" s="24">
        <v>1.846E-3</v>
      </c>
      <c r="F501" s="24">
        <v>18099</v>
      </c>
      <c r="G501" s="24">
        <v>8927438</v>
      </c>
      <c r="H501" s="7">
        <v>499</v>
      </c>
      <c r="J501" s="10">
        <f t="shared" si="7"/>
        <v>-1.2834224598930445E-2</v>
      </c>
    </row>
    <row r="502" spans="1:10" x14ac:dyDescent="0.25">
      <c r="A502" t="s">
        <v>1148</v>
      </c>
      <c r="B502" s="24">
        <v>1.846E-3</v>
      </c>
      <c r="C502" s="24">
        <v>1.91E-3</v>
      </c>
      <c r="D502" s="24">
        <v>1.833E-3</v>
      </c>
      <c r="E502" s="24">
        <v>1.8569999999999999E-3</v>
      </c>
      <c r="F502" s="24">
        <v>9562</v>
      </c>
      <c r="G502" s="24">
        <v>8981762</v>
      </c>
      <c r="H502" s="7">
        <v>500</v>
      </c>
      <c r="J502" s="10">
        <f t="shared" si="7"/>
        <v>5.9588299024918431E-3</v>
      </c>
    </row>
    <row r="503" spans="1:10" x14ac:dyDescent="0.25">
      <c r="A503" t="s">
        <v>1147</v>
      </c>
      <c r="B503" s="24">
        <v>1.8569999999999999E-3</v>
      </c>
      <c r="C503" s="24">
        <v>1.867E-3</v>
      </c>
      <c r="D503" s="24">
        <v>1.812E-3</v>
      </c>
      <c r="E503" s="24">
        <v>1.8489999999999999E-3</v>
      </c>
      <c r="F503" s="24">
        <v>11457</v>
      </c>
      <c r="G503" s="24">
        <v>8944417</v>
      </c>
      <c r="H503" s="7">
        <v>501</v>
      </c>
      <c r="J503" s="10">
        <f t="shared" si="7"/>
        <v>-4.3080236941303056E-3</v>
      </c>
    </row>
    <row r="504" spans="1:10" x14ac:dyDescent="0.25">
      <c r="A504" t="s">
        <v>1146</v>
      </c>
      <c r="B504" s="24">
        <v>1.8489999999999999E-3</v>
      </c>
      <c r="C504" s="24">
        <v>1.8929999999999999E-3</v>
      </c>
      <c r="D504" s="24">
        <v>1.797E-3</v>
      </c>
      <c r="E504" s="24">
        <v>1.8420000000000001E-3</v>
      </c>
      <c r="F504" s="24">
        <v>13348</v>
      </c>
      <c r="G504" s="24">
        <v>8909395</v>
      </c>
      <c r="H504" s="7">
        <v>502</v>
      </c>
      <c r="J504" s="10">
        <f t="shared" si="7"/>
        <v>-3.7858301784747675E-3</v>
      </c>
    </row>
    <row r="505" spans="1:10" x14ac:dyDescent="0.25">
      <c r="A505" t="s">
        <v>1145</v>
      </c>
      <c r="B505" s="24">
        <v>1.8420000000000001E-3</v>
      </c>
      <c r="C505" s="24">
        <v>1.8420000000000001E-3</v>
      </c>
      <c r="D505" s="24">
        <v>1.74E-3</v>
      </c>
      <c r="E505" s="24">
        <v>1.7459999999999999E-3</v>
      </c>
      <c r="F505" s="24">
        <v>8714</v>
      </c>
      <c r="G505" s="24">
        <v>8447379</v>
      </c>
      <c r="H505" s="7">
        <v>503</v>
      </c>
      <c r="J505" s="10">
        <f t="shared" si="7"/>
        <v>-5.2117263843648294E-2</v>
      </c>
    </row>
    <row r="506" spans="1:10" x14ac:dyDescent="0.25">
      <c r="A506" t="s">
        <v>1144</v>
      </c>
      <c r="B506" s="24">
        <v>1.7470000000000001E-3</v>
      </c>
      <c r="C506" s="24">
        <v>1.8129999999999999E-3</v>
      </c>
      <c r="D506" s="24">
        <v>1.691E-3</v>
      </c>
      <c r="E506" s="24">
        <v>1.7799999999999999E-3</v>
      </c>
      <c r="F506" s="24">
        <v>8595</v>
      </c>
      <c r="G506" s="24">
        <v>8610350</v>
      </c>
      <c r="H506" s="7">
        <v>504</v>
      </c>
      <c r="J506" s="10">
        <f t="shared" si="7"/>
        <v>1.8889524899828179E-2</v>
      </c>
    </row>
    <row r="507" spans="1:10" x14ac:dyDescent="0.25">
      <c r="A507" t="s">
        <v>1143</v>
      </c>
      <c r="B507" s="24">
        <v>1.781E-3</v>
      </c>
      <c r="C507" s="24">
        <v>1.7930000000000001E-3</v>
      </c>
      <c r="D507" s="24">
        <v>1.7229999999999999E-3</v>
      </c>
      <c r="E507" s="24">
        <v>1.7279999999999999E-3</v>
      </c>
      <c r="F507" s="24">
        <v>23377</v>
      </c>
      <c r="G507" s="24">
        <v>8356969</v>
      </c>
      <c r="H507" s="7">
        <v>505</v>
      </c>
      <c r="J507" s="10">
        <f t="shared" si="7"/>
        <v>-2.9758562605277986E-2</v>
      </c>
    </row>
    <row r="508" spans="1:10" x14ac:dyDescent="0.25">
      <c r="A508" t="s">
        <v>1142</v>
      </c>
      <c r="B508" s="24">
        <v>1.7260000000000001E-3</v>
      </c>
      <c r="C508" s="24">
        <v>1.771E-3</v>
      </c>
      <c r="D508" s="24">
        <v>1.712E-3</v>
      </c>
      <c r="E508" s="24">
        <v>1.7420000000000001E-3</v>
      </c>
      <c r="F508" s="24">
        <v>17711</v>
      </c>
      <c r="G508" s="24">
        <v>8426530</v>
      </c>
      <c r="H508" s="7">
        <v>506</v>
      </c>
      <c r="J508" s="10">
        <f t="shared" si="7"/>
        <v>9.2699884125144582E-3</v>
      </c>
    </row>
    <row r="509" spans="1:10" x14ac:dyDescent="0.25">
      <c r="A509" t="s">
        <v>1141</v>
      </c>
      <c r="B509" s="24">
        <v>1.743E-3</v>
      </c>
      <c r="C509" s="24">
        <v>1.7899999999999999E-3</v>
      </c>
      <c r="D509" s="24">
        <v>1.696E-3</v>
      </c>
      <c r="E509" s="24">
        <v>1.7700000000000001E-3</v>
      </c>
      <c r="F509" s="24">
        <v>22656</v>
      </c>
      <c r="G509" s="24">
        <v>8563331</v>
      </c>
      <c r="H509" s="7">
        <v>507</v>
      </c>
      <c r="J509" s="10">
        <f t="shared" si="7"/>
        <v>1.5490533562822786E-2</v>
      </c>
    </row>
    <row r="510" spans="1:10" x14ac:dyDescent="0.25">
      <c r="A510" t="s">
        <v>1140</v>
      </c>
      <c r="B510" s="24">
        <v>1.7570000000000001E-3</v>
      </c>
      <c r="C510" s="24">
        <v>1.828E-3</v>
      </c>
      <c r="D510" s="24">
        <v>1.725E-3</v>
      </c>
      <c r="E510" s="24">
        <v>1.828E-3</v>
      </c>
      <c r="F510" s="24">
        <v>14657</v>
      </c>
      <c r="G510" s="24">
        <v>8844526</v>
      </c>
      <c r="H510" s="7">
        <v>508</v>
      </c>
      <c r="J510" s="10">
        <f t="shared" si="7"/>
        <v>4.0409789413773406E-2</v>
      </c>
    </row>
    <row r="511" spans="1:10" x14ac:dyDescent="0.25">
      <c r="A511" t="s">
        <v>1139</v>
      </c>
      <c r="B511" s="24">
        <v>1.83E-3</v>
      </c>
      <c r="C511" s="24">
        <v>1.8309999999999999E-3</v>
      </c>
      <c r="D511" s="24">
        <v>1.624E-3</v>
      </c>
      <c r="E511" s="24">
        <v>1.65E-3</v>
      </c>
      <c r="F511" s="24">
        <v>14773</v>
      </c>
      <c r="G511" s="24">
        <v>7982896</v>
      </c>
      <c r="H511" s="7">
        <v>509</v>
      </c>
      <c r="J511" s="10">
        <f t="shared" si="7"/>
        <v>-9.8360655737704944E-2</v>
      </c>
    </row>
    <row r="512" spans="1:10" x14ac:dyDescent="0.25">
      <c r="A512" t="s">
        <v>1138</v>
      </c>
      <c r="B512" s="24">
        <v>1.6490000000000001E-3</v>
      </c>
      <c r="C512" s="24">
        <v>1.743E-3</v>
      </c>
      <c r="D512" s="24">
        <v>1.6379999999999999E-3</v>
      </c>
      <c r="E512" s="24">
        <v>1.72E-3</v>
      </c>
      <c r="F512" s="24">
        <v>47298</v>
      </c>
      <c r="G512" s="24">
        <v>8319866</v>
      </c>
      <c r="H512" s="7">
        <v>510</v>
      </c>
      <c r="J512" s="10">
        <f t="shared" si="7"/>
        <v>4.3056397816858633E-2</v>
      </c>
    </row>
    <row r="513" spans="1:10" x14ac:dyDescent="0.25">
      <c r="A513" t="s">
        <v>1137</v>
      </c>
      <c r="B513" s="24">
        <v>1.722E-3</v>
      </c>
      <c r="C513" s="24">
        <v>1.7769999999999999E-3</v>
      </c>
      <c r="D513" s="24">
        <v>1.699E-3</v>
      </c>
      <c r="E513" s="24">
        <v>1.7769999999999999E-3</v>
      </c>
      <c r="F513" s="24">
        <v>21904</v>
      </c>
      <c r="G513" s="24">
        <v>8595112</v>
      </c>
      <c r="H513" s="7">
        <v>511</v>
      </c>
      <c r="J513" s="10">
        <f t="shared" si="7"/>
        <v>3.1939605110336777E-2</v>
      </c>
    </row>
    <row r="514" spans="1:10" x14ac:dyDescent="0.25">
      <c r="A514" t="s">
        <v>1136</v>
      </c>
      <c r="B514" s="24">
        <v>1.771E-3</v>
      </c>
      <c r="C514" s="24">
        <v>1.787E-3</v>
      </c>
      <c r="D514" s="24">
        <v>1.701E-3</v>
      </c>
      <c r="E514" s="24">
        <v>1.743E-3</v>
      </c>
      <c r="F514" s="24">
        <v>47760</v>
      </c>
      <c r="G514" s="24">
        <v>8432383</v>
      </c>
      <c r="H514" s="7">
        <v>512</v>
      </c>
      <c r="J514" s="10">
        <f t="shared" si="7"/>
        <v>-1.5810276679841914E-2</v>
      </c>
    </row>
    <row r="515" spans="1:10" x14ac:dyDescent="0.25">
      <c r="A515" t="s">
        <v>1135</v>
      </c>
      <c r="B515" s="24">
        <v>1.745E-3</v>
      </c>
      <c r="C515" s="24">
        <v>1.804E-3</v>
      </c>
      <c r="D515" s="24">
        <v>1.7290000000000001E-3</v>
      </c>
      <c r="E515" s="24">
        <v>1.763E-3</v>
      </c>
      <c r="F515" s="24">
        <v>46252</v>
      </c>
      <c r="G515" s="24">
        <v>8529759</v>
      </c>
      <c r="H515" s="7">
        <v>513</v>
      </c>
      <c r="J515" s="10">
        <f t="shared" si="7"/>
        <v>1.0315186246418339E-2</v>
      </c>
    </row>
    <row r="516" spans="1:10" x14ac:dyDescent="0.25">
      <c r="A516" t="s">
        <v>1134</v>
      </c>
      <c r="B516" s="24">
        <v>1.7639999999999999E-3</v>
      </c>
      <c r="C516" s="24">
        <v>1.774E-3</v>
      </c>
      <c r="D516" s="24">
        <v>1.333E-3</v>
      </c>
      <c r="E516" s="24">
        <v>1.751E-3</v>
      </c>
      <c r="F516" s="24">
        <v>27310</v>
      </c>
      <c r="G516" s="24">
        <v>8472388</v>
      </c>
      <c r="H516" s="7">
        <v>514</v>
      </c>
      <c r="J516" s="10">
        <f t="shared" ref="J516:J579" si="8">(E516-B516)/B516</f>
        <v>-7.3696145124716502E-3</v>
      </c>
    </row>
    <row r="517" spans="1:10" x14ac:dyDescent="0.25">
      <c r="A517" t="s">
        <v>1133</v>
      </c>
      <c r="B517" s="24">
        <v>1.7520000000000001E-3</v>
      </c>
      <c r="C517" s="24">
        <v>1.766E-3</v>
      </c>
      <c r="D517" s="24">
        <v>1.549E-3</v>
      </c>
      <c r="E517" s="24">
        <v>1.748E-3</v>
      </c>
      <c r="F517" s="24">
        <v>4947</v>
      </c>
      <c r="G517" s="24">
        <v>8456618</v>
      </c>
      <c r="H517" s="7">
        <v>515</v>
      </c>
      <c r="J517" s="10">
        <f t="shared" si="8"/>
        <v>-2.2831050228311056E-3</v>
      </c>
    </row>
    <row r="518" spans="1:10" x14ac:dyDescent="0.25">
      <c r="A518" t="s">
        <v>1132</v>
      </c>
      <c r="B518" s="24">
        <v>1.75E-3</v>
      </c>
      <c r="C518" s="24">
        <v>1.7619999999999999E-3</v>
      </c>
      <c r="D518" s="24">
        <v>1.684E-3</v>
      </c>
      <c r="E518" s="24">
        <v>1.7409999999999999E-3</v>
      </c>
      <c r="F518" s="24">
        <v>45950</v>
      </c>
      <c r="G518" s="24">
        <v>8423144</v>
      </c>
      <c r="H518" s="7">
        <v>516</v>
      </c>
      <c r="J518" s="10">
        <f t="shared" si="8"/>
        <v>-5.1428571428572059E-3</v>
      </c>
    </row>
    <row r="519" spans="1:10" x14ac:dyDescent="0.25">
      <c r="A519" t="s">
        <v>1131</v>
      </c>
      <c r="B519" s="24">
        <v>1.753E-3</v>
      </c>
      <c r="C519" s="24">
        <v>1.756E-3</v>
      </c>
      <c r="D519" s="24">
        <v>1.7049999999999999E-3</v>
      </c>
      <c r="E519" s="24">
        <v>1.7440000000000001E-3</v>
      </c>
      <c r="F519" s="24">
        <v>43531</v>
      </c>
      <c r="G519" s="24">
        <v>8436447</v>
      </c>
      <c r="H519" s="7">
        <v>517</v>
      </c>
      <c r="J519" s="10">
        <f t="shared" si="8"/>
        <v>-5.1340559041642289E-3</v>
      </c>
    </row>
    <row r="520" spans="1:10" x14ac:dyDescent="0.25">
      <c r="A520" t="s">
        <v>1130</v>
      </c>
      <c r="B520" s="24">
        <v>1.745E-3</v>
      </c>
      <c r="C520" s="24">
        <v>1.7619999999999999E-3</v>
      </c>
      <c r="D520" s="24">
        <v>1.727E-3</v>
      </c>
      <c r="E520" s="24">
        <v>1.748E-3</v>
      </c>
      <c r="F520" s="24">
        <v>4634</v>
      </c>
      <c r="G520" s="24">
        <v>8456957</v>
      </c>
      <c r="H520" s="7">
        <v>518</v>
      </c>
      <c r="J520" s="10">
        <f t="shared" si="8"/>
        <v>1.7191977077363693E-3</v>
      </c>
    </row>
    <row r="521" spans="1:10" x14ac:dyDescent="0.25">
      <c r="A521" t="s">
        <v>1129</v>
      </c>
      <c r="B521" s="24">
        <v>1.748E-3</v>
      </c>
      <c r="C521" s="24">
        <v>1.7520000000000001E-3</v>
      </c>
      <c r="D521" s="24">
        <v>1.6999999999999999E-3</v>
      </c>
      <c r="E521" s="24">
        <v>1.7210000000000001E-3</v>
      </c>
      <c r="F521" s="24">
        <v>18239</v>
      </c>
      <c r="G521" s="24">
        <v>8325913</v>
      </c>
      <c r="H521" s="7">
        <v>519</v>
      </c>
      <c r="J521" s="10">
        <f t="shared" si="8"/>
        <v>-1.5446224256292848E-2</v>
      </c>
    </row>
    <row r="522" spans="1:10" x14ac:dyDescent="0.25">
      <c r="A522" t="s">
        <v>1128</v>
      </c>
      <c r="B522" s="24">
        <v>1.7210000000000001E-3</v>
      </c>
      <c r="C522" s="24">
        <v>1.7440000000000001E-3</v>
      </c>
      <c r="D522" s="24">
        <v>1.668E-3</v>
      </c>
      <c r="E522" s="24">
        <v>1.6720000000000001E-3</v>
      </c>
      <c r="F522" s="24">
        <v>27863</v>
      </c>
      <c r="G522" s="24">
        <v>8087915</v>
      </c>
      <c r="H522" s="7">
        <v>520</v>
      </c>
      <c r="J522" s="10">
        <f t="shared" si="8"/>
        <v>-2.8471818710052294E-2</v>
      </c>
    </row>
    <row r="523" spans="1:10" x14ac:dyDescent="0.25">
      <c r="A523" t="s">
        <v>1127</v>
      </c>
      <c r="B523" s="24">
        <v>1.6689999999999999E-3</v>
      </c>
      <c r="C523" s="24">
        <v>1.7600000000000001E-3</v>
      </c>
      <c r="D523" s="24">
        <v>1.6689999999999999E-3</v>
      </c>
      <c r="E523" s="24">
        <v>1.7279999999999999E-3</v>
      </c>
      <c r="F523" s="24">
        <v>26671</v>
      </c>
      <c r="G523" s="24">
        <v>8357356</v>
      </c>
      <c r="H523" s="7">
        <v>521</v>
      </c>
      <c r="J523" s="10">
        <f t="shared" si="8"/>
        <v>3.5350509286998219E-2</v>
      </c>
    </row>
    <row r="524" spans="1:10" x14ac:dyDescent="0.25">
      <c r="A524" t="s">
        <v>1126</v>
      </c>
      <c r="B524" s="24">
        <v>1.7359999999999999E-3</v>
      </c>
      <c r="C524" s="24">
        <v>1.7570000000000001E-3</v>
      </c>
      <c r="D524" s="24">
        <v>1.6789999999999999E-3</v>
      </c>
      <c r="E524" s="24">
        <v>1.681E-3</v>
      </c>
      <c r="F524" s="24">
        <v>28246</v>
      </c>
      <c r="G524" s="24">
        <v>8133677</v>
      </c>
      <c r="H524" s="7">
        <v>522</v>
      </c>
      <c r="J524" s="10">
        <f t="shared" si="8"/>
        <v>-3.1682027649769545E-2</v>
      </c>
    </row>
    <row r="525" spans="1:10" x14ac:dyDescent="0.25">
      <c r="A525" t="s">
        <v>1125</v>
      </c>
      <c r="B525" s="24">
        <v>1.6819999999999999E-3</v>
      </c>
      <c r="C525" s="24">
        <v>1.8060000000000001E-3</v>
      </c>
      <c r="D525" s="24">
        <v>1.678E-3</v>
      </c>
      <c r="E525" s="24">
        <v>1.7489999999999999E-3</v>
      </c>
      <c r="F525" s="24">
        <v>38630</v>
      </c>
      <c r="G525" s="24">
        <v>8461698</v>
      </c>
      <c r="H525" s="7">
        <v>523</v>
      </c>
      <c r="J525" s="10">
        <f t="shared" si="8"/>
        <v>3.9833531510107018E-2</v>
      </c>
    </row>
    <row r="526" spans="1:10" x14ac:dyDescent="0.25">
      <c r="A526" t="s">
        <v>1124</v>
      </c>
      <c r="B526" s="24">
        <v>1.7489999999999999E-3</v>
      </c>
      <c r="C526" s="24">
        <v>1.784E-3</v>
      </c>
      <c r="D526" s="24">
        <v>1.714E-3</v>
      </c>
      <c r="E526" s="24">
        <v>1.7650000000000001E-3</v>
      </c>
      <c r="F526" s="24">
        <v>51522</v>
      </c>
      <c r="G526" s="24">
        <v>8539676</v>
      </c>
      <c r="H526" s="7">
        <v>524</v>
      </c>
      <c r="J526" s="10">
        <f t="shared" si="8"/>
        <v>9.1480846197828317E-3</v>
      </c>
    </row>
    <row r="527" spans="1:10" x14ac:dyDescent="0.25">
      <c r="A527" t="s">
        <v>1123</v>
      </c>
      <c r="B527" s="24">
        <v>1.766E-3</v>
      </c>
      <c r="C527" s="24">
        <v>1.781E-3</v>
      </c>
      <c r="D527" s="24">
        <v>1.6900000000000001E-3</v>
      </c>
      <c r="E527" s="24">
        <v>1.7390000000000001E-3</v>
      </c>
      <c r="F527" s="24">
        <v>24871</v>
      </c>
      <c r="G527" s="24">
        <v>8414582</v>
      </c>
      <c r="H527" s="7">
        <v>525</v>
      </c>
      <c r="J527" s="10">
        <f t="shared" si="8"/>
        <v>-1.5288788221970497E-2</v>
      </c>
    </row>
    <row r="528" spans="1:10" x14ac:dyDescent="0.25">
      <c r="A528" t="s">
        <v>1122</v>
      </c>
      <c r="B528" s="24">
        <v>1.7359999999999999E-3</v>
      </c>
      <c r="C528" s="24">
        <v>1.7730000000000001E-3</v>
      </c>
      <c r="D528" s="24">
        <v>1.7060000000000001E-3</v>
      </c>
      <c r="E528" s="24">
        <v>1.743E-3</v>
      </c>
      <c r="F528" s="24">
        <v>25468</v>
      </c>
      <c r="G528" s="24">
        <v>8433399</v>
      </c>
      <c r="H528" s="7">
        <v>526</v>
      </c>
      <c r="J528" s="10">
        <f t="shared" si="8"/>
        <v>4.0322580645161645E-3</v>
      </c>
    </row>
    <row r="529" spans="1:10" x14ac:dyDescent="0.25">
      <c r="A529" t="s">
        <v>1121</v>
      </c>
      <c r="B529" s="24">
        <v>1.7409999999999999E-3</v>
      </c>
      <c r="C529" s="24">
        <v>1.8439999999999999E-3</v>
      </c>
      <c r="D529" s="24">
        <v>1.6980000000000001E-3</v>
      </c>
      <c r="E529" s="24">
        <v>1.8240000000000001E-3</v>
      </c>
      <c r="F529" s="24">
        <v>50968</v>
      </c>
      <c r="G529" s="24">
        <v>8823338</v>
      </c>
      <c r="H529" s="7">
        <v>527</v>
      </c>
      <c r="J529" s="10">
        <f t="shared" si="8"/>
        <v>4.7673750717978275E-2</v>
      </c>
    </row>
    <row r="530" spans="1:10" x14ac:dyDescent="0.25">
      <c r="A530" t="s">
        <v>1120</v>
      </c>
      <c r="B530" s="24">
        <v>1.8240000000000001E-3</v>
      </c>
      <c r="C530" s="24">
        <v>1.9139999999999999E-3</v>
      </c>
      <c r="D530" s="24">
        <v>1.7619999999999999E-3</v>
      </c>
      <c r="E530" s="24">
        <v>1.9139999999999999E-3</v>
      </c>
      <c r="F530" s="24">
        <v>64127</v>
      </c>
      <c r="G530" s="24">
        <v>9258701</v>
      </c>
      <c r="H530" s="7">
        <v>528</v>
      </c>
      <c r="J530" s="10">
        <f t="shared" si="8"/>
        <v>4.9342105263157784E-2</v>
      </c>
    </row>
    <row r="531" spans="1:10" x14ac:dyDescent="0.25">
      <c r="A531" t="s">
        <v>1119</v>
      </c>
      <c r="B531" s="24">
        <v>1.9269999999999999E-3</v>
      </c>
      <c r="C531" s="24">
        <v>2.091E-3</v>
      </c>
      <c r="D531" s="24">
        <v>1.7110000000000001E-3</v>
      </c>
      <c r="E531" s="24">
        <v>1.737E-3</v>
      </c>
      <c r="F531" s="24">
        <v>60907</v>
      </c>
      <c r="G531" s="24">
        <v>8404859</v>
      </c>
      <c r="H531" s="7">
        <v>529</v>
      </c>
      <c r="J531" s="10">
        <f t="shared" si="8"/>
        <v>-9.8598858329008748E-2</v>
      </c>
    </row>
    <row r="532" spans="1:10" x14ac:dyDescent="0.25">
      <c r="A532" t="s">
        <v>1118</v>
      </c>
      <c r="B532" s="24">
        <v>1.737E-3</v>
      </c>
      <c r="C532" s="24">
        <v>1.748E-3</v>
      </c>
      <c r="D532" s="24">
        <v>1.64E-3</v>
      </c>
      <c r="E532" s="24">
        <v>1.748E-3</v>
      </c>
      <c r="F532" s="24">
        <v>24153</v>
      </c>
      <c r="G532" s="24">
        <v>8454248</v>
      </c>
      <c r="H532" s="7">
        <v>530</v>
      </c>
      <c r="J532" s="10">
        <f t="shared" si="8"/>
        <v>6.3327576280943826E-3</v>
      </c>
    </row>
    <row r="533" spans="1:10" x14ac:dyDescent="0.25">
      <c r="A533" t="s">
        <v>1117</v>
      </c>
      <c r="B533" s="24">
        <v>1.748E-3</v>
      </c>
      <c r="C533" s="24">
        <v>1.761E-3</v>
      </c>
      <c r="D533" s="24">
        <v>1.668E-3</v>
      </c>
      <c r="E533" s="24">
        <v>1.714E-3</v>
      </c>
      <c r="F533" s="24">
        <v>25329</v>
      </c>
      <c r="G533" s="24">
        <v>8293164</v>
      </c>
      <c r="H533" s="7">
        <v>531</v>
      </c>
      <c r="J533" s="10">
        <f t="shared" si="8"/>
        <v>-1.9450800915331783E-2</v>
      </c>
    </row>
    <row r="534" spans="1:10" x14ac:dyDescent="0.25">
      <c r="A534" t="s">
        <v>1116</v>
      </c>
      <c r="B534" s="24">
        <v>1.714E-3</v>
      </c>
      <c r="C534" s="24">
        <v>1.7960000000000001E-3</v>
      </c>
      <c r="D534" s="24">
        <v>1.673E-3</v>
      </c>
      <c r="E534" s="24">
        <v>1.7110000000000001E-3</v>
      </c>
      <c r="F534" s="24">
        <v>14408</v>
      </c>
      <c r="G534" s="24">
        <v>8279039</v>
      </c>
      <c r="H534" s="7">
        <v>532</v>
      </c>
      <c r="J534" s="10">
        <f t="shared" si="8"/>
        <v>-1.7502917152858602E-3</v>
      </c>
    </row>
    <row r="535" spans="1:10" x14ac:dyDescent="0.25">
      <c r="A535" t="s">
        <v>1115</v>
      </c>
      <c r="B535" s="24">
        <v>1.712E-3</v>
      </c>
      <c r="C535" s="24">
        <v>1.933E-3</v>
      </c>
      <c r="D535" s="24">
        <v>1.6689999999999999E-3</v>
      </c>
      <c r="E535" s="24">
        <v>1.8259999999999999E-3</v>
      </c>
      <c r="F535" s="24">
        <v>36629</v>
      </c>
      <c r="G535" s="24">
        <v>8834609</v>
      </c>
      <c r="H535" s="7">
        <v>533</v>
      </c>
      <c r="J535" s="10">
        <f t="shared" si="8"/>
        <v>6.6588785046728952E-2</v>
      </c>
    </row>
    <row r="536" spans="1:10" x14ac:dyDescent="0.25">
      <c r="A536" t="s">
        <v>1114</v>
      </c>
      <c r="B536" s="24">
        <v>1.8129999999999999E-3</v>
      </c>
      <c r="C536" s="24">
        <v>1.8890000000000001E-3</v>
      </c>
      <c r="D536" s="24">
        <v>1.712E-3</v>
      </c>
      <c r="E536" s="24">
        <v>1.8209999999999999E-3</v>
      </c>
      <c r="F536" s="24">
        <v>37726</v>
      </c>
      <c r="G536" s="24">
        <v>8810616</v>
      </c>
      <c r="H536" s="7">
        <v>534</v>
      </c>
      <c r="J536" s="10">
        <f t="shared" si="8"/>
        <v>4.4125758411472579E-3</v>
      </c>
    </row>
    <row r="537" spans="1:10" x14ac:dyDescent="0.25">
      <c r="A537" t="s">
        <v>1113</v>
      </c>
      <c r="B537" s="24">
        <v>1.817E-3</v>
      </c>
      <c r="C537" s="24">
        <v>1.8259999999999999E-3</v>
      </c>
      <c r="D537" s="24">
        <v>1.7099999999999999E-3</v>
      </c>
      <c r="E537" s="24">
        <v>1.738E-3</v>
      </c>
      <c r="F537" s="24">
        <v>28653</v>
      </c>
      <c r="G537" s="24">
        <v>8407664</v>
      </c>
      <c r="H537" s="7">
        <v>535</v>
      </c>
      <c r="J537" s="10">
        <f t="shared" si="8"/>
        <v>-4.3478260869565258E-2</v>
      </c>
    </row>
    <row r="538" spans="1:10" x14ac:dyDescent="0.25">
      <c r="A538" t="s">
        <v>1112</v>
      </c>
      <c r="B538" s="24">
        <v>1.7329999999999999E-3</v>
      </c>
      <c r="C538" s="24">
        <v>1.7409999999999999E-3</v>
      </c>
      <c r="D538" s="24">
        <v>1.689E-3</v>
      </c>
      <c r="E538" s="24">
        <v>1.704E-3</v>
      </c>
      <c r="F538" s="24">
        <v>29515</v>
      </c>
      <c r="G538" s="24">
        <v>8242517</v>
      </c>
      <c r="H538" s="7">
        <v>536</v>
      </c>
      <c r="J538" s="10">
        <f t="shared" si="8"/>
        <v>-1.673398730525098E-2</v>
      </c>
    </row>
    <row r="539" spans="1:10" x14ac:dyDescent="0.25">
      <c r="A539" t="s">
        <v>1111</v>
      </c>
      <c r="B539" s="24">
        <v>1.702E-3</v>
      </c>
      <c r="C539" s="24">
        <v>1.7520000000000001E-3</v>
      </c>
      <c r="D539" s="24">
        <v>1.686E-3</v>
      </c>
      <c r="E539" s="24">
        <v>1.696E-3</v>
      </c>
      <c r="F539" s="24">
        <v>38222</v>
      </c>
      <c r="G539" s="24">
        <v>8202319</v>
      </c>
      <c r="H539" s="7">
        <v>537</v>
      </c>
      <c r="J539" s="10">
        <f t="shared" si="8"/>
        <v>-3.5252643948295707E-3</v>
      </c>
    </row>
    <row r="540" spans="1:10" x14ac:dyDescent="0.25">
      <c r="A540" t="s">
        <v>1110</v>
      </c>
      <c r="B540" s="24">
        <v>1.6949999999999999E-3</v>
      </c>
      <c r="C540" s="24">
        <v>1.776E-3</v>
      </c>
      <c r="D540" s="24">
        <v>1.6789999999999999E-3</v>
      </c>
      <c r="E540" s="24">
        <v>1.7229999999999999E-3</v>
      </c>
      <c r="F540" s="24">
        <v>28012</v>
      </c>
      <c r="G540" s="24">
        <v>8336362</v>
      </c>
      <c r="H540" s="7">
        <v>538</v>
      </c>
      <c r="J540" s="10">
        <f t="shared" si="8"/>
        <v>1.6519174041297952E-2</v>
      </c>
    </row>
    <row r="541" spans="1:10" x14ac:dyDescent="0.25">
      <c r="A541" t="s">
        <v>1109</v>
      </c>
      <c r="B541" s="24">
        <v>1.7229999999999999E-3</v>
      </c>
      <c r="C541" s="24">
        <v>1.7769999999999999E-3</v>
      </c>
      <c r="D541" s="24">
        <v>1.688E-3</v>
      </c>
      <c r="E541" s="24">
        <v>1.709E-3</v>
      </c>
      <c r="F541" s="24">
        <v>39140</v>
      </c>
      <c r="G541" s="24">
        <v>8269268</v>
      </c>
      <c r="H541" s="7">
        <v>539</v>
      </c>
      <c r="J541" s="10">
        <f t="shared" si="8"/>
        <v>-8.1253627394079556E-3</v>
      </c>
    </row>
    <row r="542" spans="1:10" x14ac:dyDescent="0.25">
      <c r="A542" t="s">
        <v>1108</v>
      </c>
      <c r="B542" s="24">
        <v>1.712E-3</v>
      </c>
      <c r="C542" s="24">
        <v>1.926E-3</v>
      </c>
      <c r="D542" s="24">
        <v>1.6739999999999999E-3</v>
      </c>
      <c r="E542" s="24">
        <v>1.9009999999999999E-3</v>
      </c>
      <c r="F542" s="24">
        <v>115830</v>
      </c>
      <c r="G542" s="24">
        <v>9197992</v>
      </c>
      <c r="H542" s="7">
        <v>540</v>
      </c>
      <c r="J542" s="10">
        <f t="shared" si="8"/>
        <v>0.11039719626168221</v>
      </c>
    </row>
    <row r="543" spans="1:10" x14ac:dyDescent="0.25">
      <c r="A543" t="s">
        <v>1107</v>
      </c>
      <c r="B543" s="24">
        <v>1.903E-3</v>
      </c>
      <c r="C543" s="24">
        <v>2.235E-3</v>
      </c>
      <c r="D543" s="24">
        <v>1.7979999999999999E-3</v>
      </c>
      <c r="E543" s="24">
        <v>2.235E-3</v>
      </c>
      <c r="F543" s="24">
        <v>213842</v>
      </c>
      <c r="G543" s="24">
        <v>10810379</v>
      </c>
      <c r="H543" s="7">
        <v>541</v>
      </c>
      <c r="J543" s="10">
        <f t="shared" si="8"/>
        <v>0.17446137677351553</v>
      </c>
    </row>
    <row r="544" spans="1:10" x14ac:dyDescent="0.25">
      <c r="A544" t="s">
        <v>1106</v>
      </c>
      <c r="B544" s="24">
        <v>2.2369999999999998E-3</v>
      </c>
      <c r="C544" s="24">
        <v>2.2420000000000001E-3</v>
      </c>
      <c r="D544" s="24">
        <v>1.8519999999999999E-3</v>
      </c>
      <c r="E544" s="24">
        <v>1.908E-3</v>
      </c>
      <c r="F544" s="24">
        <v>137591</v>
      </c>
      <c r="G544" s="24">
        <v>9227596</v>
      </c>
      <c r="H544" s="7">
        <v>542</v>
      </c>
      <c r="J544" s="10">
        <f t="shared" si="8"/>
        <v>-0.14707197139025477</v>
      </c>
    </row>
    <row r="545" spans="1:10" x14ac:dyDescent="0.25">
      <c r="A545" t="s">
        <v>1105</v>
      </c>
      <c r="B545" s="24">
        <v>1.9090000000000001E-3</v>
      </c>
      <c r="C545" s="24">
        <v>2.0690000000000001E-3</v>
      </c>
      <c r="D545" s="24">
        <v>1.807E-3</v>
      </c>
      <c r="E545" s="24">
        <v>1.8879999999999999E-3</v>
      </c>
      <c r="F545" s="24">
        <v>78803</v>
      </c>
      <c r="G545" s="24">
        <v>9131913</v>
      </c>
      <c r="H545" s="7">
        <v>543</v>
      </c>
      <c r="J545" s="10">
        <f t="shared" si="8"/>
        <v>-1.1000523834468404E-2</v>
      </c>
    </row>
    <row r="546" spans="1:10" x14ac:dyDescent="0.25">
      <c r="A546" t="s">
        <v>1104</v>
      </c>
      <c r="B546" s="24">
        <v>1.887E-3</v>
      </c>
      <c r="C546" s="24">
        <v>1.9530000000000001E-3</v>
      </c>
      <c r="D546" s="24">
        <v>1.7309999999999999E-3</v>
      </c>
      <c r="E546" s="24">
        <v>1.735E-3</v>
      </c>
      <c r="F546" s="24">
        <v>37270</v>
      </c>
      <c r="G546" s="24">
        <v>8392040</v>
      </c>
      <c r="H546" s="7">
        <v>544</v>
      </c>
      <c r="J546" s="10">
        <f t="shared" si="8"/>
        <v>-8.055113937466879E-2</v>
      </c>
    </row>
    <row r="547" spans="1:10" x14ac:dyDescent="0.25">
      <c r="A547" t="s">
        <v>1103</v>
      </c>
      <c r="B547" s="24">
        <v>1.735E-3</v>
      </c>
      <c r="C547" s="24">
        <v>1.835E-3</v>
      </c>
      <c r="D547" s="24">
        <v>1.689E-3</v>
      </c>
      <c r="E547" s="24">
        <v>1.776E-3</v>
      </c>
      <c r="F547" s="24">
        <v>26362</v>
      </c>
      <c r="G547" s="24">
        <v>8591484</v>
      </c>
      <c r="H547" s="7">
        <v>545</v>
      </c>
      <c r="J547" s="10">
        <f t="shared" si="8"/>
        <v>2.3631123919308369E-2</v>
      </c>
    </row>
    <row r="548" spans="1:10" x14ac:dyDescent="0.25">
      <c r="A548" t="s">
        <v>1102</v>
      </c>
      <c r="B548" s="24">
        <v>1.776E-3</v>
      </c>
      <c r="C548" s="24">
        <v>1.812E-3</v>
      </c>
      <c r="D548" s="24">
        <v>1.7440000000000001E-3</v>
      </c>
      <c r="E548" s="24">
        <v>1.792E-3</v>
      </c>
      <c r="F548" s="24">
        <v>14159</v>
      </c>
      <c r="G548" s="24">
        <v>8669994</v>
      </c>
      <c r="H548" s="7">
        <v>546</v>
      </c>
      <c r="J548" s="10">
        <f t="shared" si="8"/>
        <v>9.0090090090089829E-3</v>
      </c>
    </row>
    <row r="549" spans="1:10" x14ac:dyDescent="0.25">
      <c r="A549" t="s">
        <v>1101</v>
      </c>
      <c r="B549" s="24">
        <v>1.7930000000000001E-3</v>
      </c>
      <c r="C549" s="24">
        <v>1.818E-3</v>
      </c>
      <c r="D549" s="24">
        <v>1.755E-3</v>
      </c>
      <c r="E549" s="24">
        <v>1.7960000000000001E-3</v>
      </c>
      <c r="F549" s="24">
        <v>40152</v>
      </c>
      <c r="G549" s="24">
        <v>8687941</v>
      </c>
      <c r="H549" s="7">
        <v>547</v>
      </c>
      <c r="J549" s="10">
        <f t="shared" si="8"/>
        <v>1.6731734523145368E-3</v>
      </c>
    </row>
    <row r="550" spans="1:10" x14ac:dyDescent="0.25">
      <c r="A550" t="s">
        <v>1100</v>
      </c>
      <c r="B550" s="24">
        <v>1.7960000000000001E-3</v>
      </c>
      <c r="C550" s="24">
        <v>1.83E-3</v>
      </c>
      <c r="D550" s="24">
        <v>1.7799999999999999E-3</v>
      </c>
      <c r="E550" s="24">
        <v>1.807E-3</v>
      </c>
      <c r="F550" s="24">
        <v>33079</v>
      </c>
      <c r="G550" s="24">
        <v>8739846</v>
      </c>
      <c r="H550" s="7">
        <v>548</v>
      </c>
      <c r="J550" s="10">
        <f t="shared" si="8"/>
        <v>6.1247216035634419E-3</v>
      </c>
    </row>
    <row r="551" spans="1:10" x14ac:dyDescent="0.25">
      <c r="A551" t="s">
        <v>1099</v>
      </c>
      <c r="B551" s="24">
        <v>1.807E-3</v>
      </c>
      <c r="C551" s="24">
        <v>1.8420000000000001E-3</v>
      </c>
      <c r="D551" s="24">
        <v>1.7780000000000001E-3</v>
      </c>
      <c r="E551" s="24">
        <v>1.8029999999999999E-3</v>
      </c>
      <c r="F551" s="24">
        <v>22478</v>
      </c>
      <c r="G551" s="24">
        <v>8720738</v>
      </c>
      <c r="H551" s="7">
        <v>549</v>
      </c>
      <c r="J551" s="10">
        <f t="shared" si="8"/>
        <v>-2.2136137244051449E-3</v>
      </c>
    </row>
    <row r="552" spans="1:10" x14ac:dyDescent="0.25">
      <c r="A552" t="s">
        <v>1098</v>
      </c>
      <c r="B552" s="24">
        <v>1.8029999999999999E-3</v>
      </c>
      <c r="C552" s="24">
        <v>1.8680000000000001E-3</v>
      </c>
      <c r="D552" s="24">
        <v>1.7899999999999999E-3</v>
      </c>
      <c r="E552" s="24">
        <v>1.8339999999999999E-3</v>
      </c>
      <c r="F552" s="24">
        <v>27232</v>
      </c>
      <c r="G552" s="24">
        <v>8871132</v>
      </c>
      <c r="H552" s="7">
        <v>550</v>
      </c>
      <c r="J552" s="10">
        <f t="shared" si="8"/>
        <v>1.7193566278424846E-2</v>
      </c>
    </row>
    <row r="553" spans="1:10" x14ac:dyDescent="0.25">
      <c r="A553" t="s">
        <v>1097</v>
      </c>
      <c r="B553" s="24">
        <v>1.835E-3</v>
      </c>
      <c r="C553" s="24">
        <v>1.882E-3</v>
      </c>
      <c r="D553" s="24">
        <v>1.815E-3</v>
      </c>
      <c r="E553" s="24">
        <v>1.864E-3</v>
      </c>
      <c r="F553" s="24">
        <v>19431</v>
      </c>
      <c r="G553" s="24">
        <v>9015043</v>
      </c>
      <c r="H553" s="7">
        <v>551</v>
      </c>
      <c r="J553" s="10">
        <f t="shared" si="8"/>
        <v>1.5803814713896427E-2</v>
      </c>
    </row>
    <row r="554" spans="1:10" x14ac:dyDescent="0.25">
      <c r="A554" t="s">
        <v>1096</v>
      </c>
      <c r="B554" s="24">
        <v>1.864E-3</v>
      </c>
      <c r="C554" s="24">
        <v>2.0079999999999998E-3</v>
      </c>
      <c r="D554" s="24">
        <v>1.843E-3</v>
      </c>
      <c r="E554" s="24">
        <v>1.8519999999999999E-3</v>
      </c>
      <c r="F554" s="24">
        <v>48478</v>
      </c>
      <c r="G554" s="24">
        <v>8958881</v>
      </c>
      <c r="H554" s="7">
        <v>552</v>
      </c>
      <c r="J554" s="10">
        <f t="shared" si="8"/>
        <v>-6.4377682403433875E-3</v>
      </c>
    </row>
    <row r="555" spans="1:10" x14ac:dyDescent="0.25">
      <c r="A555" t="s">
        <v>1095</v>
      </c>
      <c r="B555" s="24">
        <v>1.8389999999999999E-3</v>
      </c>
      <c r="C555" s="24">
        <v>1.8749999999999999E-3</v>
      </c>
      <c r="D555" s="24">
        <v>1.815E-3</v>
      </c>
      <c r="E555" s="24">
        <v>1.841E-3</v>
      </c>
      <c r="F555" s="24">
        <v>15539</v>
      </c>
      <c r="G555" s="24">
        <v>8906880</v>
      </c>
      <c r="H555" s="7">
        <v>553</v>
      </c>
      <c r="J555" s="10">
        <f t="shared" si="8"/>
        <v>1.0875475802066606E-3</v>
      </c>
    </row>
    <row r="556" spans="1:10" x14ac:dyDescent="0.25">
      <c r="A556" t="s">
        <v>1094</v>
      </c>
      <c r="B556" s="24">
        <v>1.853E-3</v>
      </c>
      <c r="C556" s="24">
        <v>1.885E-3</v>
      </c>
      <c r="D556" s="24">
        <v>1.768E-3</v>
      </c>
      <c r="E556" s="24">
        <v>1.8259999999999999E-3</v>
      </c>
      <c r="F556" s="24">
        <v>17156</v>
      </c>
      <c r="G556" s="24">
        <v>8832529</v>
      </c>
      <c r="H556" s="7">
        <v>554</v>
      </c>
      <c r="J556" s="10">
        <f t="shared" si="8"/>
        <v>-1.4570966001079391E-2</v>
      </c>
    </row>
    <row r="557" spans="1:10" x14ac:dyDescent="0.25">
      <c r="A557" t="s">
        <v>1093</v>
      </c>
      <c r="B557" s="24">
        <v>1.828E-3</v>
      </c>
      <c r="C557" s="24">
        <v>1.9139999999999999E-3</v>
      </c>
      <c r="D557" s="24">
        <v>1.8209999999999999E-3</v>
      </c>
      <c r="E557" s="24">
        <v>1.8489999999999999E-3</v>
      </c>
      <c r="F557" s="24">
        <v>28847</v>
      </c>
      <c r="G557" s="24">
        <v>8942289</v>
      </c>
      <c r="H557" s="7">
        <v>555</v>
      </c>
      <c r="J557" s="10">
        <f t="shared" si="8"/>
        <v>1.1487964989059064E-2</v>
      </c>
    </row>
    <row r="558" spans="1:10" x14ac:dyDescent="0.25">
      <c r="A558" t="s">
        <v>1092</v>
      </c>
      <c r="B558" s="24">
        <v>1.8439999999999999E-3</v>
      </c>
      <c r="C558" s="24">
        <v>1.902E-3</v>
      </c>
      <c r="D558" s="24">
        <v>1.797E-3</v>
      </c>
      <c r="E558" s="24">
        <v>1.8779999999999999E-3</v>
      </c>
      <c r="F558" s="24">
        <v>31082</v>
      </c>
      <c r="G558" s="24">
        <v>9084314</v>
      </c>
      <c r="H558" s="7">
        <v>556</v>
      </c>
      <c r="J558" s="10">
        <f t="shared" si="8"/>
        <v>1.8438177874186529E-2</v>
      </c>
    </row>
    <row r="559" spans="1:10" x14ac:dyDescent="0.25">
      <c r="A559" t="s">
        <v>1091</v>
      </c>
      <c r="B559" s="24">
        <v>1.8779999999999999E-3</v>
      </c>
      <c r="C559" s="24">
        <v>2.3570000000000002E-3</v>
      </c>
      <c r="D559" s="24">
        <v>1.8420000000000001E-3</v>
      </c>
      <c r="E559" s="24">
        <v>2.3440000000000002E-3</v>
      </c>
      <c r="F559" s="24">
        <v>715496</v>
      </c>
      <c r="G559" s="24">
        <v>11338474</v>
      </c>
      <c r="H559" s="7">
        <v>557</v>
      </c>
      <c r="J559" s="10">
        <f t="shared" si="8"/>
        <v>0.24813631522896715</v>
      </c>
    </row>
    <row r="560" spans="1:10" x14ac:dyDescent="0.25">
      <c r="A560" t="s">
        <v>1090</v>
      </c>
      <c r="B560" s="24">
        <v>2.3310000000000002E-3</v>
      </c>
      <c r="C560" s="24">
        <v>2.333E-3</v>
      </c>
      <c r="D560" s="24">
        <v>2.088E-3</v>
      </c>
      <c r="E560" s="24">
        <v>2.2030000000000001E-3</v>
      </c>
      <c r="F560" s="24">
        <v>87956</v>
      </c>
      <c r="G560" s="24">
        <v>10654762</v>
      </c>
      <c r="H560" s="7">
        <v>558</v>
      </c>
      <c r="J560" s="10">
        <f t="shared" si="8"/>
        <v>-5.491205491205494E-2</v>
      </c>
    </row>
    <row r="561" spans="1:10" x14ac:dyDescent="0.25">
      <c r="A561" t="s">
        <v>1089</v>
      </c>
      <c r="B561" s="24">
        <v>2.1979999999999999E-3</v>
      </c>
      <c r="C561" s="24">
        <v>2.2920000000000002E-3</v>
      </c>
      <c r="D561" s="24">
        <v>2.134E-3</v>
      </c>
      <c r="E561" s="24">
        <v>2.1900000000000001E-3</v>
      </c>
      <c r="F561" s="24">
        <v>47727</v>
      </c>
      <c r="G561" s="24">
        <v>10594682</v>
      </c>
      <c r="H561" s="7">
        <v>559</v>
      </c>
      <c r="J561" s="10">
        <f t="shared" si="8"/>
        <v>-3.6396724294812379E-3</v>
      </c>
    </row>
    <row r="562" spans="1:10" x14ac:dyDescent="0.25">
      <c r="A562" t="s">
        <v>1088</v>
      </c>
      <c r="B562" s="24">
        <v>2.1919999999999999E-3</v>
      </c>
      <c r="C562" s="24">
        <v>2.258E-3</v>
      </c>
      <c r="D562" s="24">
        <v>2.1510000000000001E-3</v>
      </c>
      <c r="E562" s="24">
        <v>2.2030000000000001E-3</v>
      </c>
      <c r="F562" s="24">
        <v>27720</v>
      </c>
      <c r="G562" s="24">
        <v>10657519</v>
      </c>
      <c r="H562" s="7">
        <v>560</v>
      </c>
      <c r="J562" s="10">
        <f t="shared" si="8"/>
        <v>5.0182481751825546E-3</v>
      </c>
    </row>
    <row r="563" spans="1:10" x14ac:dyDescent="0.25">
      <c r="A563" t="s">
        <v>1087</v>
      </c>
      <c r="B563" s="24">
        <v>2.1900000000000001E-3</v>
      </c>
      <c r="C563" s="24">
        <v>2.6489999999999999E-3</v>
      </c>
      <c r="D563" s="24">
        <v>2.1189999999999998E-3</v>
      </c>
      <c r="E563" s="24">
        <v>2.6489999999999999E-3</v>
      </c>
      <c r="F563" s="24">
        <v>114749</v>
      </c>
      <c r="G563" s="24">
        <v>12814932</v>
      </c>
      <c r="H563" s="7">
        <v>561</v>
      </c>
      <c r="J563" s="10">
        <f t="shared" si="8"/>
        <v>0.2095890410958903</v>
      </c>
    </row>
    <row r="564" spans="1:10" x14ac:dyDescent="0.25">
      <c r="A564" t="s">
        <v>1086</v>
      </c>
      <c r="B564" s="24">
        <v>2.6440000000000001E-3</v>
      </c>
      <c r="C564" s="24">
        <v>2.6440000000000001E-3</v>
      </c>
      <c r="D564" s="24">
        <v>2.003E-3</v>
      </c>
      <c r="E564" s="24">
        <v>2.1580000000000002E-3</v>
      </c>
      <c r="F564" s="24">
        <v>123493</v>
      </c>
      <c r="G564" s="24">
        <v>10439016</v>
      </c>
      <c r="H564" s="7">
        <v>562</v>
      </c>
      <c r="J564" s="10">
        <f t="shared" si="8"/>
        <v>-0.18381240544629346</v>
      </c>
    </row>
    <row r="565" spans="1:10" x14ac:dyDescent="0.25">
      <c r="A565" t="s">
        <v>1085</v>
      </c>
      <c r="B565" s="24">
        <v>2.16E-3</v>
      </c>
      <c r="C565" s="24">
        <v>2.2000000000000001E-3</v>
      </c>
      <c r="D565" s="24">
        <v>2.0709999999999999E-3</v>
      </c>
      <c r="E565" s="24">
        <v>2.1220000000000002E-3</v>
      </c>
      <c r="F565" s="24">
        <v>22194</v>
      </c>
      <c r="G565" s="24">
        <v>10266612</v>
      </c>
      <c r="H565" s="7">
        <v>563</v>
      </c>
      <c r="J565" s="10">
        <f t="shared" si="8"/>
        <v>-1.7592592592592517E-2</v>
      </c>
    </row>
    <row r="566" spans="1:10" x14ac:dyDescent="0.25">
      <c r="A566" t="s">
        <v>1084</v>
      </c>
      <c r="B566" s="24">
        <v>2.1180000000000001E-3</v>
      </c>
      <c r="C566" s="24">
        <v>2.1949999999999999E-3</v>
      </c>
      <c r="D566" s="24">
        <v>2.0639999999999999E-3</v>
      </c>
      <c r="E566" s="24">
        <v>2.1099999999999999E-3</v>
      </c>
      <c r="F566" s="24">
        <v>43957</v>
      </c>
      <c r="G566" s="24">
        <v>10208709</v>
      </c>
      <c r="H566" s="7">
        <v>564</v>
      </c>
      <c r="J566" s="10">
        <f t="shared" si="8"/>
        <v>-3.7771482530690246E-3</v>
      </c>
    </row>
    <row r="567" spans="1:10" x14ac:dyDescent="0.25">
      <c r="A567" t="s">
        <v>1083</v>
      </c>
      <c r="B567" s="24">
        <v>2.1099999999999999E-3</v>
      </c>
      <c r="C567" s="24">
        <v>2.2039999999999998E-3</v>
      </c>
      <c r="D567" s="24">
        <v>2.055E-3</v>
      </c>
      <c r="E567" s="24">
        <v>2.101E-3</v>
      </c>
      <c r="F567" s="24">
        <v>33898</v>
      </c>
      <c r="G567" s="24">
        <v>10165028</v>
      </c>
      <c r="H567" s="7">
        <v>565</v>
      </c>
      <c r="J567" s="10">
        <f t="shared" si="8"/>
        <v>-4.2654028436018452E-3</v>
      </c>
    </row>
    <row r="568" spans="1:10" x14ac:dyDescent="0.25">
      <c r="A568" t="s">
        <v>1082</v>
      </c>
      <c r="B568" s="24">
        <v>2.0569999999999998E-3</v>
      </c>
      <c r="C568" s="24">
        <v>2.189E-3</v>
      </c>
      <c r="D568" s="24">
        <v>2.0569999999999998E-3</v>
      </c>
      <c r="E568" s="24">
        <v>2.1570000000000001E-3</v>
      </c>
      <c r="F568" s="24">
        <v>29419</v>
      </c>
      <c r="G568" s="24">
        <v>10434710</v>
      </c>
      <c r="H568" s="7">
        <v>566</v>
      </c>
      <c r="J568" s="10">
        <f t="shared" si="8"/>
        <v>4.861448711716105E-2</v>
      </c>
    </row>
    <row r="569" spans="1:10" x14ac:dyDescent="0.25">
      <c r="A569" t="s">
        <v>1081</v>
      </c>
      <c r="B569" s="24">
        <v>2.1549999999999998E-3</v>
      </c>
      <c r="C569" s="24">
        <v>2.1610000000000002E-3</v>
      </c>
      <c r="D569" s="24">
        <v>1.9620000000000002E-3</v>
      </c>
      <c r="E569" s="24">
        <v>1.9759999999999999E-3</v>
      </c>
      <c r="F569" s="24">
        <v>27370</v>
      </c>
      <c r="G569" s="24">
        <v>9557891</v>
      </c>
      <c r="H569" s="7">
        <v>567</v>
      </c>
      <c r="J569" s="10">
        <f t="shared" si="8"/>
        <v>-8.3062645011600891E-2</v>
      </c>
    </row>
    <row r="570" spans="1:10" x14ac:dyDescent="0.25">
      <c r="A570" t="s">
        <v>1080</v>
      </c>
      <c r="B570" s="24">
        <v>1.9840000000000001E-3</v>
      </c>
      <c r="C570" s="24">
        <v>2.075E-3</v>
      </c>
      <c r="D570" s="24">
        <v>1.8829999999999999E-3</v>
      </c>
      <c r="E570" s="24">
        <v>1.903E-3</v>
      </c>
      <c r="F570" s="24">
        <v>43865</v>
      </c>
      <c r="G570" s="24">
        <v>9207521</v>
      </c>
      <c r="H570" s="7">
        <v>568</v>
      </c>
      <c r="J570" s="10">
        <f t="shared" si="8"/>
        <v>-4.0826612903225867E-2</v>
      </c>
    </row>
    <row r="571" spans="1:10" x14ac:dyDescent="0.25">
      <c r="A571" t="s">
        <v>1079</v>
      </c>
      <c r="B571" s="24">
        <v>1.9040000000000001E-3</v>
      </c>
      <c r="C571" s="24">
        <v>1.9759999999999999E-3</v>
      </c>
      <c r="D571" s="24">
        <v>1.9009999999999999E-3</v>
      </c>
      <c r="E571" s="24">
        <v>1.9589999999999998E-3</v>
      </c>
      <c r="F571" s="24">
        <v>21033</v>
      </c>
      <c r="G571" s="24">
        <v>9477543</v>
      </c>
      <c r="H571" s="7">
        <v>569</v>
      </c>
      <c r="J571" s="10">
        <f t="shared" si="8"/>
        <v>2.8886554621848585E-2</v>
      </c>
    </row>
    <row r="572" spans="1:10" x14ac:dyDescent="0.25">
      <c r="A572" t="s">
        <v>1078</v>
      </c>
      <c r="B572" s="24">
        <v>1.944E-3</v>
      </c>
      <c r="C572" s="24">
        <v>1.9849999999999998E-3</v>
      </c>
      <c r="D572" s="24">
        <v>1.9250000000000001E-3</v>
      </c>
      <c r="E572" s="24">
        <v>1.9750000000000002E-3</v>
      </c>
      <c r="F572" s="24">
        <v>9214</v>
      </c>
      <c r="G572" s="24">
        <v>9554940</v>
      </c>
      <c r="H572" s="7">
        <v>570</v>
      </c>
      <c r="J572" s="10">
        <f t="shared" si="8"/>
        <v>1.5946502057613277E-2</v>
      </c>
    </row>
    <row r="573" spans="1:10" x14ac:dyDescent="0.25">
      <c r="A573" t="s">
        <v>1077</v>
      </c>
      <c r="B573" s="24">
        <v>1.9759999999999999E-3</v>
      </c>
      <c r="C573" s="24">
        <v>1.99E-3</v>
      </c>
      <c r="D573" s="24">
        <v>1.8810000000000001E-3</v>
      </c>
      <c r="E573" s="24">
        <v>1.9430000000000001E-3</v>
      </c>
      <c r="F573" s="24">
        <v>28136</v>
      </c>
      <c r="G573" s="24">
        <v>9397920</v>
      </c>
      <c r="H573" s="7">
        <v>571</v>
      </c>
      <c r="J573" s="10">
        <f t="shared" si="8"/>
        <v>-1.670040485829951E-2</v>
      </c>
    </row>
    <row r="574" spans="1:10" x14ac:dyDescent="0.25">
      <c r="A574" t="s">
        <v>1076</v>
      </c>
      <c r="B574" s="24">
        <v>1.9550000000000001E-3</v>
      </c>
      <c r="C574" s="24">
        <v>2.0209999999999998E-3</v>
      </c>
      <c r="D574" s="24">
        <v>1.9220000000000001E-3</v>
      </c>
      <c r="E574" s="24">
        <v>2.003E-3</v>
      </c>
      <c r="F574" s="24">
        <v>22000</v>
      </c>
      <c r="G574" s="24">
        <v>9690386</v>
      </c>
      <c r="H574" s="7">
        <v>572</v>
      </c>
      <c r="J574" s="10">
        <f t="shared" si="8"/>
        <v>2.455242966751911E-2</v>
      </c>
    </row>
    <row r="575" spans="1:10" x14ac:dyDescent="0.25">
      <c r="A575" t="s">
        <v>1075</v>
      </c>
      <c r="B575" s="24">
        <v>2.003E-3</v>
      </c>
      <c r="C575" s="24">
        <v>2.0219999999999999E-3</v>
      </c>
      <c r="D575" s="24">
        <v>1.923E-3</v>
      </c>
      <c r="E575" s="24">
        <v>1.9810000000000001E-3</v>
      </c>
      <c r="F575" s="24">
        <v>33416</v>
      </c>
      <c r="G575" s="24">
        <v>9583481</v>
      </c>
      <c r="H575" s="7">
        <v>573</v>
      </c>
      <c r="J575" s="10">
        <f t="shared" si="8"/>
        <v>-1.0983524712930546E-2</v>
      </c>
    </row>
    <row r="576" spans="1:10" x14ac:dyDescent="0.25">
      <c r="A576" t="s">
        <v>1074</v>
      </c>
      <c r="B576" s="24">
        <v>1.9810000000000001E-3</v>
      </c>
      <c r="C576" s="24">
        <v>2.0049999999999998E-3</v>
      </c>
      <c r="D576" s="24">
        <v>1.8910000000000001E-3</v>
      </c>
      <c r="E576" s="24">
        <v>1.949E-3</v>
      </c>
      <c r="F576" s="24">
        <v>23302</v>
      </c>
      <c r="G576" s="24">
        <v>9429846</v>
      </c>
      <c r="H576" s="7">
        <v>574</v>
      </c>
      <c r="J576" s="10">
        <f t="shared" si="8"/>
        <v>-1.6153457849570986E-2</v>
      </c>
    </row>
    <row r="577" spans="1:10" x14ac:dyDescent="0.25">
      <c r="A577" t="s">
        <v>1073</v>
      </c>
      <c r="B577" s="24">
        <v>1.949E-3</v>
      </c>
      <c r="C577" s="24">
        <v>2.0049999999999998E-3</v>
      </c>
      <c r="D577" s="24">
        <v>1.903E-3</v>
      </c>
      <c r="E577" s="24">
        <v>1.9090000000000001E-3</v>
      </c>
      <c r="F577" s="24">
        <v>15994</v>
      </c>
      <c r="G577" s="24">
        <v>9235917</v>
      </c>
      <c r="H577" s="7">
        <v>575</v>
      </c>
      <c r="J577" s="10">
        <f t="shared" si="8"/>
        <v>-2.0523345305284706E-2</v>
      </c>
    </row>
    <row r="578" spans="1:10" x14ac:dyDescent="0.25">
      <c r="A578" t="s">
        <v>1072</v>
      </c>
      <c r="B578" s="24">
        <v>1.91E-3</v>
      </c>
      <c r="C578" s="24">
        <v>1.951E-3</v>
      </c>
      <c r="D578" s="24">
        <v>1.823E-3</v>
      </c>
      <c r="E578" s="24">
        <v>1.884E-3</v>
      </c>
      <c r="F578" s="24">
        <v>22381</v>
      </c>
      <c r="G578" s="24">
        <v>9112129</v>
      </c>
      <c r="H578" s="7">
        <v>576</v>
      </c>
      <c r="J578" s="10">
        <f t="shared" si="8"/>
        <v>-1.3612565445026169E-2</v>
      </c>
    </row>
    <row r="579" spans="1:10" x14ac:dyDescent="0.25">
      <c r="A579" t="s">
        <v>1071</v>
      </c>
      <c r="B579" s="24">
        <v>1.8879999999999999E-3</v>
      </c>
      <c r="C579" s="24">
        <v>1.939E-3</v>
      </c>
      <c r="D579" s="24">
        <v>1.853E-3</v>
      </c>
      <c r="E579" s="24">
        <v>1.89E-3</v>
      </c>
      <c r="F579" s="24">
        <v>24504</v>
      </c>
      <c r="G579" s="24">
        <v>9143378</v>
      </c>
      <c r="H579" s="7">
        <v>577</v>
      </c>
      <c r="J579" s="10">
        <f t="shared" si="8"/>
        <v>1.0593220338983309E-3</v>
      </c>
    </row>
    <row r="580" spans="1:10" x14ac:dyDescent="0.25">
      <c r="A580" t="s">
        <v>1070</v>
      </c>
      <c r="B580" s="24">
        <v>1.8910000000000001E-3</v>
      </c>
      <c r="C580" s="24">
        <v>1.9449999999999999E-3</v>
      </c>
      <c r="D580" s="24">
        <v>1.8469999999999999E-3</v>
      </c>
      <c r="E580" s="24">
        <v>1.9139999999999999E-3</v>
      </c>
      <c r="F580" s="24">
        <v>25208</v>
      </c>
      <c r="G580" s="24">
        <v>9258652</v>
      </c>
      <c r="H580" s="7">
        <v>578</v>
      </c>
      <c r="J580" s="10">
        <f t="shared" ref="J580:J643" si="9">(E580-B580)/B580</f>
        <v>1.2162876784769856E-2</v>
      </c>
    </row>
    <row r="581" spans="1:10" x14ac:dyDescent="0.25">
      <c r="A581" t="s">
        <v>1069</v>
      </c>
      <c r="B581" s="24">
        <v>1.913E-3</v>
      </c>
      <c r="C581" s="24">
        <v>1.92E-3</v>
      </c>
      <c r="D581" s="24">
        <v>1.804E-3</v>
      </c>
      <c r="E581" s="24">
        <v>1.8240000000000001E-3</v>
      </c>
      <c r="F581" s="24">
        <v>39964</v>
      </c>
      <c r="G581" s="24">
        <v>8825515</v>
      </c>
      <c r="H581" s="7">
        <v>579</v>
      </c>
      <c r="J581" s="10">
        <f t="shared" si="9"/>
        <v>-4.6523784631468841E-2</v>
      </c>
    </row>
    <row r="582" spans="1:10" x14ac:dyDescent="0.25">
      <c r="A582" t="s">
        <v>1068</v>
      </c>
      <c r="B582" s="24">
        <v>1.8240000000000001E-3</v>
      </c>
      <c r="C582" s="24">
        <v>1.939E-3</v>
      </c>
      <c r="D582" s="24">
        <v>1.8029999999999999E-3</v>
      </c>
      <c r="E582" s="24">
        <v>1.9380000000000001E-3</v>
      </c>
      <c r="F582" s="24">
        <v>41218</v>
      </c>
      <c r="G582" s="24">
        <v>9376780</v>
      </c>
      <c r="H582" s="7">
        <v>580</v>
      </c>
      <c r="J582" s="10">
        <f t="shared" si="9"/>
        <v>6.2499999999999972E-2</v>
      </c>
    </row>
    <row r="583" spans="1:10" x14ac:dyDescent="0.25">
      <c r="A583" t="s">
        <v>1067</v>
      </c>
      <c r="B583" s="24">
        <v>1.9400000000000001E-3</v>
      </c>
      <c r="C583" s="24">
        <v>2.542E-3</v>
      </c>
      <c r="D583" s="24">
        <v>1.926E-3</v>
      </c>
      <c r="E583" s="24">
        <v>2.392E-3</v>
      </c>
      <c r="F583" s="24">
        <v>325391</v>
      </c>
      <c r="G583" s="24">
        <v>11570909</v>
      </c>
      <c r="H583" s="7">
        <v>581</v>
      </c>
      <c r="J583" s="10">
        <f t="shared" si="9"/>
        <v>0.23298969072164943</v>
      </c>
    </row>
    <row r="584" spans="1:10" x14ac:dyDescent="0.25">
      <c r="A584" t="s">
        <v>1066</v>
      </c>
      <c r="B584" s="24">
        <v>2.3479999999999998E-3</v>
      </c>
      <c r="C584" s="24">
        <v>2.3770000000000002E-3</v>
      </c>
      <c r="D584" s="24">
        <v>2.1299999999999999E-3</v>
      </c>
      <c r="E584" s="24">
        <v>2.2160000000000001E-3</v>
      </c>
      <c r="F584" s="24">
        <v>127065</v>
      </c>
      <c r="G584" s="24">
        <v>10719582</v>
      </c>
      <c r="H584" s="7">
        <v>582</v>
      </c>
      <c r="J584" s="10">
        <f t="shared" si="9"/>
        <v>-5.6218057921635325E-2</v>
      </c>
    </row>
    <row r="585" spans="1:10" x14ac:dyDescent="0.25">
      <c r="A585" t="s">
        <v>1065</v>
      </c>
      <c r="B585" s="24">
        <v>2.2160000000000001E-3</v>
      </c>
      <c r="C585" s="24">
        <v>2.3159999999999999E-3</v>
      </c>
      <c r="D585" s="24">
        <v>2.1510000000000001E-3</v>
      </c>
      <c r="E585" s="24">
        <v>2.2290000000000001E-3</v>
      </c>
      <c r="F585" s="24">
        <v>52341</v>
      </c>
      <c r="G585" s="24">
        <v>10782274</v>
      </c>
      <c r="H585" s="7">
        <v>583</v>
      </c>
      <c r="J585" s="10">
        <f t="shared" si="9"/>
        <v>5.8664259927797792E-3</v>
      </c>
    </row>
    <row r="586" spans="1:10" x14ac:dyDescent="0.25">
      <c r="A586" t="s">
        <v>1064</v>
      </c>
      <c r="B586" s="24">
        <v>2.2290000000000001E-3</v>
      </c>
      <c r="C586" s="24">
        <v>2.418E-3</v>
      </c>
      <c r="D586" s="24">
        <v>2.1719999999999999E-3</v>
      </c>
      <c r="E586" s="24">
        <v>2.3679999999999999E-3</v>
      </c>
      <c r="F586" s="24">
        <v>119765</v>
      </c>
      <c r="G586" s="24">
        <v>12988608</v>
      </c>
      <c r="H586" s="7">
        <v>584</v>
      </c>
      <c r="J586" s="10">
        <f t="shared" si="9"/>
        <v>6.2359802602063613E-2</v>
      </c>
    </row>
    <row r="587" spans="1:10" x14ac:dyDescent="0.25">
      <c r="A587" t="s">
        <v>1063</v>
      </c>
      <c r="B587" s="24">
        <v>2.3739999999999998E-3</v>
      </c>
      <c r="C587" s="24">
        <v>2.9290000000000002E-3</v>
      </c>
      <c r="D587" s="24">
        <v>2.3739999999999998E-3</v>
      </c>
      <c r="E587" s="24">
        <v>2.5669999999999998E-3</v>
      </c>
      <c r="F587" s="24">
        <v>346969</v>
      </c>
      <c r="G587" s="24">
        <v>14080807</v>
      </c>
      <c r="H587" s="7">
        <v>585</v>
      </c>
      <c r="J587" s="10">
        <f t="shared" si="9"/>
        <v>8.1297388374052246E-2</v>
      </c>
    </row>
    <row r="588" spans="1:10" x14ac:dyDescent="0.25">
      <c r="A588" t="s">
        <v>1062</v>
      </c>
      <c r="B588" s="24">
        <v>2.555E-3</v>
      </c>
      <c r="C588" s="24">
        <v>2.555E-3</v>
      </c>
      <c r="D588" s="24">
        <v>2.1840000000000002E-3</v>
      </c>
      <c r="E588" s="24">
        <v>2.2699999999999999E-3</v>
      </c>
      <c r="F588" s="24">
        <v>102896</v>
      </c>
      <c r="G588" s="24">
        <v>12451944</v>
      </c>
      <c r="H588" s="7">
        <v>586</v>
      </c>
      <c r="J588" s="10">
        <f t="shared" si="9"/>
        <v>-0.11154598825831706</v>
      </c>
    </row>
    <row r="589" spans="1:10" x14ac:dyDescent="0.25">
      <c r="A589" t="s">
        <v>1061</v>
      </c>
      <c r="B589" s="24">
        <v>2.2780000000000001E-3</v>
      </c>
      <c r="C589" s="24">
        <v>2.3470000000000001E-3</v>
      </c>
      <c r="D589" s="24">
        <v>2.15E-3</v>
      </c>
      <c r="E589" s="24">
        <v>2.1770000000000001E-3</v>
      </c>
      <c r="F589" s="24">
        <v>56827</v>
      </c>
      <c r="G589" s="24">
        <v>11941556</v>
      </c>
      <c r="H589" s="7">
        <v>587</v>
      </c>
      <c r="J589" s="10">
        <f t="shared" si="9"/>
        <v>-4.4337137840210691E-2</v>
      </c>
    </row>
    <row r="590" spans="1:10" x14ac:dyDescent="0.25">
      <c r="A590" t="s">
        <v>1060</v>
      </c>
      <c r="B590" s="24">
        <v>2.189E-3</v>
      </c>
      <c r="C590" s="24">
        <v>2.2720000000000001E-3</v>
      </c>
      <c r="D590" s="24">
        <v>2.0969999999999999E-3</v>
      </c>
      <c r="E590" s="24">
        <v>2.1380000000000001E-3</v>
      </c>
      <c r="F590" s="24">
        <v>74931</v>
      </c>
      <c r="G590" s="24">
        <v>11728657</v>
      </c>
      <c r="H590" s="7">
        <v>588</v>
      </c>
      <c r="J590" s="10">
        <f t="shared" si="9"/>
        <v>-2.3298309730470458E-2</v>
      </c>
    </row>
    <row r="591" spans="1:10" x14ac:dyDescent="0.25">
      <c r="A591" t="s">
        <v>1059</v>
      </c>
      <c r="B591" s="24">
        <v>2.14E-3</v>
      </c>
      <c r="C591" s="24">
        <v>2.2009999999999998E-3</v>
      </c>
      <c r="D591" s="24">
        <v>2.0590000000000001E-3</v>
      </c>
      <c r="E591" s="24">
        <v>2.1930000000000001E-3</v>
      </c>
      <c r="F591" s="24">
        <v>45366</v>
      </c>
      <c r="G591" s="24">
        <v>12027627</v>
      </c>
      <c r="H591" s="7">
        <v>589</v>
      </c>
      <c r="J591" s="10">
        <f t="shared" si="9"/>
        <v>2.476635514018696E-2</v>
      </c>
    </row>
    <row r="592" spans="1:10" x14ac:dyDescent="0.25">
      <c r="A592" t="s">
        <v>1058</v>
      </c>
      <c r="B592" s="24">
        <v>2.1970000000000002E-3</v>
      </c>
      <c r="C592" s="24">
        <v>2.2030000000000001E-3</v>
      </c>
      <c r="D592" s="24">
        <v>2.088E-3</v>
      </c>
      <c r="E592" s="24">
        <v>2.1359999999999999E-3</v>
      </c>
      <c r="F592" s="24">
        <v>24794</v>
      </c>
      <c r="G592" s="24">
        <v>11714833</v>
      </c>
      <c r="H592" s="7">
        <v>590</v>
      </c>
      <c r="J592" s="10">
        <f t="shared" si="9"/>
        <v>-2.7765134274010145E-2</v>
      </c>
    </row>
    <row r="593" spans="1:10" x14ac:dyDescent="0.25">
      <c r="A593" t="s">
        <v>1057</v>
      </c>
      <c r="B593" s="24">
        <v>2.1380000000000001E-3</v>
      </c>
      <c r="C593" s="24">
        <v>2.2060000000000001E-3</v>
      </c>
      <c r="D593" s="24">
        <v>2.088E-3</v>
      </c>
      <c r="E593" s="24">
        <v>2.147E-3</v>
      </c>
      <c r="F593" s="24">
        <v>45510</v>
      </c>
      <c r="G593" s="24">
        <v>11777260</v>
      </c>
      <c r="H593" s="7">
        <v>591</v>
      </c>
      <c r="J593" s="10">
        <f t="shared" si="9"/>
        <v>4.2095416276893794E-3</v>
      </c>
    </row>
    <row r="594" spans="1:10" x14ac:dyDescent="0.25">
      <c r="A594" t="s">
        <v>1056</v>
      </c>
      <c r="B594" s="24">
        <v>2.1459999999999999E-3</v>
      </c>
      <c r="C594" s="24">
        <v>2.1800000000000001E-3</v>
      </c>
      <c r="D594" s="24">
        <v>1.97E-3</v>
      </c>
      <c r="E594" s="24">
        <v>1.98E-3</v>
      </c>
      <c r="F594" s="24">
        <v>50038</v>
      </c>
      <c r="G594" s="24">
        <v>10860932</v>
      </c>
      <c r="H594" s="7">
        <v>592</v>
      </c>
      <c r="J594" s="10">
        <f t="shared" si="9"/>
        <v>-7.7353215284249724E-2</v>
      </c>
    </row>
    <row r="595" spans="1:10" x14ac:dyDescent="0.25">
      <c r="A595" t="s">
        <v>1055</v>
      </c>
      <c r="B595" s="24">
        <v>1.9849999999999998E-3</v>
      </c>
      <c r="C595" s="24">
        <v>2.0969999999999999E-3</v>
      </c>
      <c r="D595" s="24">
        <v>1.957E-3</v>
      </c>
      <c r="E595" s="24">
        <v>2.0149999999999999E-3</v>
      </c>
      <c r="F595" s="24">
        <v>46715</v>
      </c>
      <c r="G595" s="24">
        <v>11056058</v>
      </c>
      <c r="H595" s="7">
        <v>593</v>
      </c>
      <c r="J595" s="10">
        <f t="shared" si="9"/>
        <v>1.5113350125944626E-2</v>
      </c>
    </row>
    <row r="596" spans="1:10" x14ac:dyDescent="0.25">
      <c r="A596" t="s">
        <v>1054</v>
      </c>
      <c r="B596" s="24">
        <v>1.9980000000000002E-3</v>
      </c>
      <c r="C596" s="24">
        <v>2.1350000000000002E-3</v>
      </c>
      <c r="D596" s="24">
        <v>1.9959999999999999E-3</v>
      </c>
      <c r="E596" s="24">
        <v>2.088E-3</v>
      </c>
      <c r="F596" s="24">
        <v>23789</v>
      </c>
      <c r="G596" s="24">
        <v>11456458</v>
      </c>
      <c r="H596" s="7">
        <v>594</v>
      </c>
      <c r="J596" s="10">
        <f t="shared" si="9"/>
        <v>4.5045045045044939E-2</v>
      </c>
    </row>
    <row r="597" spans="1:10" x14ac:dyDescent="0.25">
      <c r="A597" t="s">
        <v>1053</v>
      </c>
      <c r="B597" s="24">
        <v>2.088E-3</v>
      </c>
      <c r="C597" s="24">
        <v>2.088E-3</v>
      </c>
      <c r="D597" s="24">
        <v>2.0270000000000002E-3</v>
      </c>
      <c r="E597" s="24">
        <v>2.0739999999999999E-3</v>
      </c>
      <c r="F597" s="24">
        <v>24440</v>
      </c>
      <c r="G597" s="24">
        <v>11379768</v>
      </c>
      <c r="H597" s="7">
        <v>595</v>
      </c>
      <c r="J597" s="10">
        <f t="shared" si="9"/>
        <v>-6.7049808429119366E-3</v>
      </c>
    </row>
    <row r="598" spans="1:10" x14ac:dyDescent="0.25">
      <c r="A598" t="s">
        <v>1052</v>
      </c>
      <c r="B598" s="24">
        <v>2.0739999999999999E-3</v>
      </c>
      <c r="C598" s="24">
        <v>2.1020000000000001E-3</v>
      </c>
      <c r="D598" s="24">
        <v>2.0600000000000002E-3</v>
      </c>
      <c r="E598" s="24">
        <v>2.0790000000000001E-3</v>
      </c>
      <c r="F598" s="24">
        <v>18784</v>
      </c>
      <c r="G598" s="24">
        <v>11404454</v>
      </c>
      <c r="H598" s="7">
        <v>596</v>
      </c>
      <c r="J598" s="10">
        <f t="shared" si="9"/>
        <v>2.4108003857281728E-3</v>
      </c>
    </row>
    <row r="599" spans="1:10" x14ac:dyDescent="0.25">
      <c r="A599" t="s">
        <v>1051</v>
      </c>
      <c r="B599" s="24">
        <v>2.0790000000000001E-3</v>
      </c>
      <c r="C599" s="24">
        <v>2.2060000000000001E-3</v>
      </c>
      <c r="D599" s="24">
        <v>2.0049999999999998E-3</v>
      </c>
      <c r="E599" s="24">
        <v>2.1740000000000002E-3</v>
      </c>
      <c r="F599" s="24">
        <v>20972</v>
      </c>
      <c r="G599" s="24">
        <v>11924935</v>
      </c>
      <c r="H599" s="7">
        <v>597</v>
      </c>
      <c r="J599" s="10">
        <f t="shared" si="9"/>
        <v>4.5695045695045705E-2</v>
      </c>
    </row>
    <row r="600" spans="1:10" x14ac:dyDescent="0.25">
      <c r="A600" t="s">
        <v>1050</v>
      </c>
      <c r="B600" s="24">
        <v>2.1740000000000002E-3</v>
      </c>
      <c r="C600" s="24">
        <v>2.183E-3</v>
      </c>
      <c r="D600" s="24">
        <v>2.065E-3</v>
      </c>
      <c r="E600" s="24">
        <v>2.0799999999999998E-3</v>
      </c>
      <c r="F600" s="24">
        <v>19201</v>
      </c>
      <c r="G600" s="24">
        <v>11411420</v>
      </c>
      <c r="H600" s="7">
        <v>598</v>
      </c>
      <c r="J600" s="10">
        <f t="shared" si="9"/>
        <v>-4.3238270469181384E-2</v>
      </c>
    </row>
    <row r="601" spans="1:10" x14ac:dyDescent="0.25">
      <c r="A601" t="s">
        <v>1049</v>
      </c>
      <c r="B601" s="24">
        <v>2.0869999999999999E-3</v>
      </c>
      <c r="C601" s="24">
        <v>2.1259999999999999E-3</v>
      </c>
      <c r="D601" s="24">
        <v>2.016E-3</v>
      </c>
      <c r="E601" s="24">
        <v>2.0760000000000002E-3</v>
      </c>
      <c r="F601" s="24">
        <v>23037</v>
      </c>
      <c r="G601" s="24">
        <v>11387283</v>
      </c>
      <c r="H601" s="7">
        <v>599</v>
      </c>
      <c r="J601" s="10">
        <f t="shared" si="9"/>
        <v>-5.2707235265930649E-3</v>
      </c>
    </row>
    <row r="602" spans="1:10" x14ac:dyDescent="0.25">
      <c r="A602" t="s">
        <v>1048</v>
      </c>
      <c r="B602" s="24">
        <v>2.075E-3</v>
      </c>
      <c r="C602" s="24">
        <v>2.0790000000000001E-3</v>
      </c>
      <c r="D602" s="24">
        <v>2.0089999999999999E-3</v>
      </c>
      <c r="E602" s="24">
        <v>2.0590000000000001E-3</v>
      </c>
      <c r="F602" s="24">
        <v>15616</v>
      </c>
      <c r="G602" s="24">
        <v>11293259</v>
      </c>
      <c r="H602" s="7">
        <v>600</v>
      </c>
      <c r="J602" s="10">
        <f t="shared" si="9"/>
        <v>-7.7108433734939539E-3</v>
      </c>
    </row>
    <row r="603" spans="1:10" x14ac:dyDescent="0.25">
      <c r="A603" t="s">
        <v>1047</v>
      </c>
      <c r="B603" s="24">
        <v>2.0590000000000001E-3</v>
      </c>
      <c r="C603" s="24">
        <v>2.0950000000000001E-3</v>
      </c>
      <c r="D603" s="24">
        <v>1.9710000000000001E-3</v>
      </c>
      <c r="E603" s="24">
        <v>2.0270000000000002E-3</v>
      </c>
      <c r="F603" s="24">
        <v>31234</v>
      </c>
      <c r="G603" s="24">
        <v>11117114</v>
      </c>
      <c r="H603" s="7">
        <v>601</v>
      </c>
      <c r="J603" s="10">
        <f t="shared" si="9"/>
        <v>-1.5541525012141772E-2</v>
      </c>
    </row>
    <row r="604" spans="1:10" x14ac:dyDescent="0.25">
      <c r="A604" t="s">
        <v>1046</v>
      </c>
      <c r="B604" s="24">
        <v>2.0309999999999998E-3</v>
      </c>
      <c r="C604" s="24">
        <v>2.2190000000000001E-3</v>
      </c>
      <c r="D604" s="24">
        <v>2.0110000000000002E-3</v>
      </c>
      <c r="E604" s="24">
        <v>2.1129999999999999E-3</v>
      </c>
      <c r="F604" s="24">
        <v>84150</v>
      </c>
      <c r="G604" s="24">
        <v>11591351</v>
      </c>
      <c r="H604" s="7">
        <v>602</v>
      </c>
      <c r="J604" s="10">
        <f t="shared" si="9"/>
        <v>4.0374199901526367E-2</v>
      </c>
    </row>
    <row r="605" spans="1:10" x14ac:dyDescent="0.25">
      <c r="A605" t="s">
        <v>1045</v>
      </c>
      <c r="B605" s="24">
        <v>2.1120000000000002E-3</v>
      </c>
      <c r="C605" s="24">
        <v>2.1280000000000001E-3</v>
      </c>
      <c r="D605" s="24">
        <v>2.0530000000000001E-3</v>
      </c>
      <c r="E605" s="24">
        <v>2.0869999999999999E-3</v>
      </c>
      <c r="F605" s="24">
        <v>17062</v>
      </c>
      <c r="G605" s="24">
        <v>11446419</v>
      </c>
      <c r="H605" s="7">
        <v>603</v>
      </c>
      <c r="J605" s="10">
        <f t="shared" si="9"/>
        <v>-1.1837121212121346E-2</v>
      </c>
    </row>
    <row r="606" spans="1:10" x14ac:dyDescent="0.25">
      <c r="A606" t="s">
        <v>1044</v>
      </c>
      <c r="B606" s="24">
        <v>2.0869999999999999E-3</v>
      </c>
      <c r="C606" s="24">
        <v>2.0890000000000001E-3</v>
      </c>
      <c r="D606" s="24">
        <v>2.006E-3</v>
      </c>
      <c r="E606" s="24">
        <v>2.039E-3</v>
      </c>
      <c r="F606" s="24">
        <v>18345</v>
      </c>
      <c r="G606" s="24">
        <v>11184258</v>
      </c>
      <c r="H606" s="7">
        <v>604</v>
      </c>
      <c r="J606" s="10">
        <f t="shared" si="9"/>
        <v>-2.2999520843315701E-2</v>
      </c>
    </row>
    <row r="607" spans="1:10" x14ac:dyDescent="0.25">
      <c r="A607" t="s">
        <v>1043</v>
      </c>
      <c r="B607" s="24">
        <v>2.039E-3</v>
      </c>
      <c r="C607" s="24">
        <v>2.0730000000000002E-3</v>
      </c>
      <c r="D607" s="24">
        <v>2.0209999999999998E-3</v>
      </c>
      <c r="E607" s="24">
        <v>2.0270000000000002E-3</v>
      </c>
      <c r="F607" s="24">
        <v>34233</v>
      </c>
      <c r="G607" s="24">
        <v>11117498</v>
      </c>
      <c r="H607" s="7">
        <v>605</v>
      </c>
      <c r="J607" s="10">
        <f t="shared" si="9"/>
        <v>-5.8852378616968404E-3</v>
      </c>
    </row>
    <row r="608" spans="1:10" x14ac:dyDescent="0.25">
      <c r="A608" t="s">
        <v>1042</v>
      </c>
      <c r="B608" s="24">
        <v>2.026E-3</v>
      </c>
      <c r="C608" s="24">
        <v>2.0539999999999998E-3</v>
      </c>
      <c r="D608" s="24">
        <v>1.993E-3</v>
      </c>
      <c r="E608" s="24">
        <v>2.0470000000000002E-3</v>
      </c>
      <c r="F608" s="24">
        <v>20022</v>
      </c>
      <c r="G608" s="24">
        <v>11227705</v>
      </c>
      <c r="H608" s="7">
        <v>606</v>
      </c>
      <c r="J608" s="10">
        <f t="shared" si="9"/>
        <v>1.0365251727542046E-2</v>
      </c>
    </row>
    <row r="609" spans="1:10" x14ac:dyDescent="0.25">
      <c r="A609" t="s">
        <v>1041</v>
      </c>
      <c r="B609" s="24">
        <v>2.0470000000000002E-3</v>
      </c>
      <c r="C609" s="24">
        <v>2.1280000000000001E-3</v>
      </c>
      <c r="D609" s="24">
        <v>2.0400000000000001E-3</v>
      </c>
      <c r="E609" s="24">
        <v>2.0890000000000001E-3</v>
      </c>
      <c r="F609" s="24">
        <v>30735</v>
      </c>
      <c r="G609" s="24">
        <v>11457884</v>
      </c>
      <c r="H609" s="7">
        <v>607</v>
      </c>
      <c r="J609" s="10">
        <f t="shared" si="9"/>
        <v>2.051783097215434E-2</v>
      </c>
    </row>
    <row r="610" spans="1:10" x14ac:dyDescent="0.25">
      <c r="A610" t="s">
        <v>1040</v>
      </c>
      <c r="B610" s="24">
        <v>2.0890000000000001E-3</v>
      </c>
      <c r="C610" s="24">
        <v>2.225E-3</v>
      </c>
      <c r="D610" s="24">
        <v>2.081E-3</v>
      </c>
      <c r="E610" s="24">
        <v>2.2100000000000002E-3</v>
      </c>
      <c r="F610" s="24">
        <v>43511</v>
      </c>
      <c r="G610" s="24">
        <v>12125272</v>
      </c>
      <c r="H610" s="7">
        <v>608</v>
      </c>
      <c r="J610" s="10">
        <f t="shared" si="9"/>
        <v>5.7922450933460989E-2</v>
      </c>
    </row>
    <row r="611" spans="1:10" x14ac:dyDescent="0.25">
      <c r="A611" t="s">
        <v>1039</v>
      </c>
      <c r="B611" s="24">
        <v>2.2049999999999999E-3</v>
      </c>
      <c r="C611" s="24">
        <v>2.4650000000000002E-3</v>
      </c>
      <c r="D611" s="24">
        <v>2.2039999999999998E-3</v>
      </c>
      <c r="E611" s="24">
        <v>2.294E-3</v>
      </c>
      <c r="F611" s="24">
        <v>179638</v>
      </c>
      <c r="G611" s="24">
        <v>12581571</v>
      </c>
      <c r="H611" s="7">
        <v>609</v>
      </c>
      <c r="J611" s="10">
        <f t="shared" si="9"/>
        <v>4.036281179138327E-2</v>
      </c>
    </row>
    <row r="612" spans="1:10" x14ac:dyDescent="0.25">
      <c r="A612" t="s">
        <v>1038</v>
      </c>
      <c r="B612" s="24">
        <v>2.2989999999999998E-3</v>
      </c>
      <c r="C612" s="24">
        <v>2.307E-3</v>
      </c>
      <c r="D612" s="24">
        <v>2.0990000000000002E-3</v>
      </c>
      <c r="E612" s="24">
        <v>2.16E-3</v>
      </c>
      <c r="F612" s="24">
        <v>79658</v>
      </c>
      <c r="G612" s="24">
        <v>11848081</v>
      </c>
      <c r="H612" s="7">
        <v>610</v>
      </c>
      <c r="J612" s="10">
        <f t="shared" si="9"/>
        <v>-6.0461070030447941E-2</v>
      </c>
    </row>
    <row r="613" spans="1:10" x14ac:dyDescent="0.25">
      <c r="A613" t="s">
        <v>1037</v>
      </c>
      <c r="B613" s="24">
        <v>2.16E-3</v>
      </c>
      <c r="C613" s="24">
        <v>2.2430000000000002E-3</v>
      </c>
      <c r="D613" s="24">
        <v>2.088E-3</v>
      </c>
      <c r="E613" s="24">
        <v>2.163E-3</v>
      </c>
      <c r="F613" s="24">
        <v>30023</v>
      </c>
      <c r="G613" s="24">
        <v>11865690</v>
      </c>
      <c r="H613" s="7">
        <v>611</v>
      </c>
      <c r="J613" s="10">
        <f t="shared" si="9"/>
        <v>1.3888888888888725E-3</v>
      </c>
    </row>
    <row r="614" spans="1:10" x14ac:dyDescent="0.25">
      <c r="A614" t="s">
        <v>1036</v>
      </c>
      <c r="B614" s="24">
        <v>2.1540000000000001E-3</v>
      </c>
      <c r="C614" s="24">
        <v>2.2490000000000001E-3</v>
      </c>
      <c r="D614" s="24">
        <v>2.1310000000000001E-3</v>
      </c>
      <c r="E614" s="24">
        <v>2.1549999999999998E-3</v>
      </c>
      <c r="F614" s="24">
        <v>43761</v>
      </c>
      <c r="G614" s="24">
        <v>11822462</v>
      </c>
      <c r="H614" s="7">
        <v>612</v>
      </c>
      <c r="J614" s="10">
        <f t="shared" si="9"/>
        <v>4.6425255338890389E-4</v>
      </c>
    </row>
    <row r="615" spans="1:10" x14ac:dyDescent="0.25">
      <c r="A615" t="s">
        <v>1035</v>
      </c>
      <c r="B615" s="24">
        <v>2.1559999999999999E-3</v>
      </c>
      <c r="C615" s="24">
        <v>2.2369999999999998E-3</v>
      </c>
      <c r="D615" s="24">
        <v>2.1329999999999999E-3</v>
      </c>
      <c r="E615" s="24">
        <v>2.1840000000000002E-3</v>
      </c>
      <c r="F615" s="24">
        <v>33986</v>
      </c>
      <c r="G615" s="24">
        <v>11982535</v>
      </c>
      <c r="H615" s="7">
        <v>613</v>
      </c>
      <c r="J615" s="10">
        <f t="shared" si="9"/>
        <v>1.2987012987013102E-2</v>
      </c>
    </row>
    <row r="616" spans="1:10" x14ac:dyDescent="0.25">
      <c r="A616" t="s">
        <v>1034</v>
      </c>
      <c r="B616" s="24">
        <v>2.1840000000000002E-3</v>
      </c>
      <c r="C616" s="24">
        <v>2.209E-3</v>
      </c>
      <c r="D616" s="24">
        <v>2.0019999999999999E-3</v>
      </c>
      <c r="E616" s="24">
        <v>2.0170000000000001E-3</v>
      </c>
      <c r="F616" s="24">
        <v>29154</v>
      </c>
      <c r="G616" s="24">
        <v>11066426</v>
      </c>
      <c r="H616" s="7">
        <v>614</v>
      </c>
      <c r="J616" s="10">
        <f t="shared" si="9"/>
        <v>-7.6465201465201485E-2</v>
      </c>
    </row>
    <row r="617" spans="1:10" x14ac:dyDescent="0.25">
      <c r="A617" t="s">
        <v>1033</v>
      </c>
      <c r="B617" s="24">
        <v>2.0179999999999998E-3</v>
      </c>
      <c r="C617" s="24">
        <v>2.0509999999999999E-3</v>
      </c>
      <c r="D617" s="24">
        <v>1.4270000000000001E-3</v>
      </c>
      <c r="E617" s="24">
        <v>1.882E-3</v>
      </c>
      <c r="F617" s="24">
        <v>128084</v>
      </c>
      <c r="G617" s="24">
        <v>10325036</v>
      </c>
      <c r="H617" s="7">
        <v>615</v>
      </c>
      <c r="J617" s="10">
        <f t="shared" si="9"/>
        <v>-6.7393458870168413E-2</v>
      </c>
    </row>
    <row r="618" spans="1:10" x14ac:dyDescent="0.25">
      <c r="A618" t="s">
        <v>1032</v>
      </c>
      <c r="B618" s="24">
        <v>1.885E-3</v>
      </c>
      <c r="C618" s="24">
        <v>1.9880000000000002E-3</v>
      </c>
      <c r="D618" s="24">
        <v>1.869E-3</v>
      </c>
      <c r="E618" s="24">
        <v>1.903E-3</v>
      </c>
      <c r="F618" s="24">
        <v>26655</v>
      </c>
      <c r="G618" s="24">
        <v>10436889</v>
      </c>
      <c r="H618" s="7">
        <v>616</v>
      </c>
      <c r="J618" s="10">
        <f t="shared" si="9"/>
        <v>9.5490716180371381E-3</v>
      </c>
    </row>
    <row r="619" spans="1:10" x14ac:dyDescent="0.25">
      <c r="A619" t="s">
        <v>1031</v>
      </c>
      <c r="B619" s="24">
        <v>1.903E-3</v>
      </c>
      <c r="C619" s="24">
        <v>1.934E-3</v>
      </c>
      <c r="D619" s="24">
        <v>1.8289999999999999E-3</v>
      </c>
      <c r="E619" s="24">
        <v>1.8710000000000001E-3</v>
      </c>
      <c r="F619" s="24">
        <v>38237</v>
      </c>
      <c r="G619" s="24">
        <v>10264639</v>
      </c>
      <c r="H619" s="7">
        <v>617</v>
      </c>
      <c r="J619" s="10">
        <f t="shared" si="9"/>
        <v>-1.6815554387808677E-2</v>
      </c>
    </row>
    <row r="620" spans="1:10" x14ac:dyDescent="0.25">
      <c r="A620" t="s">
        <v>1030</v>
      </c>
      <c r="B620" s="24">
        <v>1.8760000000000001E-3</v>
      </c>
      <c r="C620" s="24">
        <v>1.9239999999999999E-3</v>
      </c>
      <c r="D620" s="24">
        <v>1.8320000000000001E-3</v>
      </c>
      <c r="E620" s="24">
        <v>1.8630000000000001E-3</v>
      </c>
      <c r="F620" s="24">
        <v>43097</v>
      </c>
      <c r="G620" s="24">
        <v>10217243</v>
      </c>
      <c r="H620" s="7">
        <v>618</v>
      </c>
      <c r="J620" s="10">
        <f t="shared" si="9"/>
        <v>-6.9296375266524471E-3</v>
      </c>
    </row>
    <row r="621" spans="1:10" x14ac:dyDescent="0.25">
      <c r="A621" t="s">
        <v>1029</v>
      </c>
      <c r="B621" s="24">
        <v>1.874E-3</v>
      </c>
      <c r="C621" s="24">
        <v>1.887E-3</v>
      </c>
      <c r="D621" s="24">
        <v>1.846E-3</v>
      </c>
      <c r="E621" s="24">
        <v>1.877E-3</v>
      </c>
      <c r="F621" s="24">
        <v>23351</v>
      </c>
      <c r="G621" s="24">
        <v>10294865</v>
      </c>
      <c r="H621" s="7">
        <v>619</v>
      </c>
      <c r="J621" s="10">
        <f t="shared" si="9"/>
        <v>1.600853788687281E-3</v>
      </c>
    </row>
    <row r="622" spans="1:10" x14ac:dyDescent="0.25">
      <c r="A622" t="s">
        <v>1028</v>
      </c>
      <c r="B622" s="24">
        <v>1.877E-3</v>
      </c>
      <c r="C622" s="24">
        <v>1.928E-3</v>
      </c>
      <c r="D622" s="24">
        <v>1.823E-3</v>
      </c>
      <c r="E622" s="24">
        <v>1.879E-3</v>
      </c>
      <c r="F622" s="24">
        <v>40559</v>
      </c>
      <c r="G622" s="24">
        <v>10306275</v>
      </c>
      <c r="H622" s="7">
        <v>620</v>
      </c>
      <c r="J622" s="10">
        <f t="shared" si="9"/>
        <v>1.0655301012253856E-3</v>
      </c>
    </row>
    <row r="623" spans="1:10" x14ac:dyDescent="0.25">
      <c r="A623" t="s">
        <v>1027</v>
      </c>
      <c r="B623" s="24">
        <v>1.879E-3</v>
      </c>
      <c r="C623" s="24">
        <v>1.934E-3</v>
      </c>
      <c r="D623" s="24">
        <v>1.869E-3</v>
      </c>
      <c r="E623" s="24">
        <v>1.9220000000000001E-3</v>
      </c>
      <c r="F623" s="24">
        <v>18872</v>
      </c>
      <c r="G623" s="24">
        <v>10541666</v>
      </c>
      <c r="H623" s="7">
        <v>621</v>
      </c>
      <c r="J623" s="10">
        <f t="shared" si="9"/>
        <v>2.2884513038850487E-2</v>
      </c>
    </row>
    <row r="624" spans="1:10" x14ac:dyDescent="0.25">
      <c r="A624" t="s">
        <v>1026</v>
      </c>
      <c r="B624" s="24">
        <v>1.9220000000000001E-3</v>
      </c>
      <c r="C624" s="24">
        <v>1.931E-3</v>
      </c>
      <c r="D624" s="24">
        <v>1.846E-3</v>
      </c>
      <c r="E624" s="24">
        <v>1.8990000000000001E-3</v>
      </c>
      <c r="F624" s="24">
        <v>14645</v>
      </c>
      <c r="G624" s="24">
        <v>10416099</v>
      </c>
      <c r="H624" s="7">
        <v>622</v>
      </c>
      <c r="J624" s="10">
        <f t="shared" si="9"/>
        <v>-1.1966701352757552E-2</v>
      </c>
    </row>
    <row r="625" spans="1:10" x14ac:dyDescent="0.25">
      <c r="A625" t="s">
        <v>1025</v>
      </c>
      <c r="B625" s="24">
        <v>1.8990000000000001E-3</v>
      </c>
      <c r="C625" s="24">
        <v>1.9139999999999999E-3</v>
      </c>
      <c r="D625" s="24">
        <v>1.89E-3</v>
      </c>
      <c r="E625" s="24">
        <v>1.903E-3</v>
      </c>
      <c r="F625" s="24">
        <v>24122</v>
      </c>
      <c r="G625" s="24">
        <v>10440565</v>
      </c>
      <c r="H625" s="7">
        <v>623</v>
      </c>
      <c r="J625" s="10">
        <f t="shared" si="9"/>
        <v>2.1063717746181571E-3</v>
      </c>
    </row>
    <row r="626" spans="1:10" x14ac:dyDescent="0.25">
      <c r="A626" t="s">
        <v>1024</v>
      </c>
      <c r="B626" s="24">
        <v>1.903E-3</v>
      </c>
      <c r="C626" s="24">
        <v>1.9289999999999999E-3</v>
      </c>
      <c r="D626" s="24">
        <v>1.8929999999999999E-3</v>
      </c>
      <c r="E626" s="24">
        <v>1.9289999999999999E-3</v>
      </c>
      <c r="F626" s="24">
        <v>13111</v>
      </c>
      <c r="G626" s="24">
        <v>10579133</v>
      </c>
      <c r="H626" s="7">
        <v>624</v>
      </c>
      <c r="J626" s="10">
        <f t="shared" si="9"/>
        <v>1.3662637940094579E-2</v>
      </c>
    </row>
    <row r="627" spans="1:10" x14ac:dyDescent="0.25">
      <c r="A627" t="s">
        <v>1023</v>
      </c>
      <c r="B627" s="24">
        <v>1.928E-3</v>
      </c>
      <c r="C627" s="24">
        <v>1.949E-3</v>
      </c>
      <c r="D627" s="24">
        <v>1.856E-3</v>
      </c>
      <c r="E627" s="24">
        <v>1.928E-3</v>
      </c>
      <c r="F627" s="24">
        <v>39461</v>
      </c>
      <c r="G627" s="24">
        <v>10576774</v>
      </c>
      <c r="H627" s="7">
        <v>625</v>
      </c>
      <c r="J627" s="10">
        <f t="shared" si="9"/>
        <v>0</v>
      </c>
    </row>
    <row r="628" spans="1:10" x14ac:dyDescent="0.25">
      <c r="A628" t="s">
        <v>1022</v>
      </c>
      <c r="B628" s="24">
        <v>1.9189999999999999E-3</v>
      </c>
      <c r="C628" s="24">
        <v>1.9849999999999998E-3</v>
      </c>
      <c r="D628" s="24">
        <v>1.8060000000000001E-3</v>
      </c>
      <c r="E628" s="24">
        <v>1.874E-3</v>
      </c>
      <c r="F628" s="24">
        <v>54310</v>
      </c>
      <c r="G628" s="24">
        <v>10281480</v>
      </c>
      <c r="H628" s="7">
        <v>626</v>
      </c>
      <c r="J628" s="10">
        <f t="shared" si="9"/>
        <v>-2.3449713392391821E-2</v>
      </c>
    </row>
    <row r="629" spans="1:10" x14ac:dyDescent="0.25">
      <c r="A629" t="s">
        <v>1021</v>
      </c>
      <c r="B629" s="24">
        <v>1.874E-3</v>
      </c>
      <c r="C629" s="24">
        <v>1.918E-3</v>
      </c>
      <c r="D629" s="24">
        <v>1.859E-3</v>
      </c>
      <c r="E629" s="24">
        <v>1.9170000000000001E-3</v>
      </c>
      <c r="F629" s="24">
        <v>26976</v>
      </c>
      <c r="G629" s="24">
        <v>10515719</v>
      </c>
      <c r="H629" s="7">
        <v>627</v>
      </c>
      <c r="J629" s="10">
        <f t="shared" si="9"/>
        <v>2.2945570971184669E-2</v>
      </c>
    </row>
    <row r="630" spans="1:10" x14ac:dyDescent="0.25">
      <c r="A630" t="s">
        <v>1020</v>
      </c>
      <c r="B630" s="24">
        <v>1.9170000000000001E-3</v>
      </c>
      <c r="C630" s="24">
        <v>1.9300000000000001E-3</v>
      </c>
      <c r="D630" s="24">
        <v>1.884E-3</v>
      </c>
      <c r="E630" s="24">
        <v>1.926E-3</v>
      </c>
      <c r="F630" s="24">
        <v>22819</v>
      </c>
      <c r="G630" s="24">
        <v>10565035</v>
      </c>
      <c r="H630" s="7">
        <v>628</v>
      </c>
      <c r="J630" s="10">
        <f t="shared" si="9"/>
        <v>4.6948356807511183E-3</v>
      </c>
    </row>
    <row r="631" spans="1:10" x14ac:dyDescent="0.25">
      <c r="A631" t="s">
        <v>1019</v>
      </c>
      <c r="B631" s="24">
        <v>1.926E-3</v>
      </c>
      <c r="C631" s="24">
        <v>1.9680000000000001E-3</v>
      </c>
      <c r="D631" s="24">
        <v>1.884E-3</v>
      </c>
      <c r="E631" s="24">
        <v>1.9120000000000001E-3</v>
      </c>
      <c r="F631" s="24">
        <v>18230</v>
      </c>
      <c r="G631" s="24">
        <v>10490320</v>
      </c>
      <c r="H631" s="7">
        <v>629</v>
      </c>
      <c r="J631" s="10">
        <f t="shared" si="9"/>
        <v>-7.2689511941847907E-3</v>
      </c>
    </row>
    <row r="632" spans="1:10" x14ac:dyDescent="0.25">
      <c r="A632" t="s">
        <v>1018</v>
      </c>
      <c r="B632" s="24">
        <v>1.9120000000000001E-3</v>
      </c>
      <c r="C632" s="24">
        <v>1.954E-3</v>
      </c>
      <c r="D632" s="24">
        <v>1.859E-3</v>
      </c>
      <c r="E632" s="24">
        <v>1.8760000000000001E-3</v>
      </c>
      <c r="F632" s="24">
        <v>55865</v>
      </c>
      <c r="G632" s="24">
        <v>10291299</v>
      </c>
      <c r="H632" s="7">
        <v>630</v>
      </c>
      <c r="J632" s="10">
        <f t="shared" si="9"/>
        <v>-1.8828451882845192E-2</v>
      </c>
    </row>
    <row r="633" spans="1:10" x14ac:dyDescent="0.25">
      <c r="A633" t="s">
        <v>1017</v>
      </c>
      <c r="B633" s="24">
        <v>1.874E-3</v>
      </c>
      <c r="C633" s="24">
        <v>1.91E-3</v>
      </c>
      <c r="D633" s="24">
        <v>1.707E-3</v>
      </c>
      <c r="E633" s="24">
        <v>1.8190000000000001E-3</v>
      </c>
      <c r="F633" s="24">
        <v>93637</v>
      </c>
      <c r="G633" s="24">
        <v>9980810</v>
      </c>
      <c r="H633" s="7">
        <v>631</v>
      </c>
      <c r="J633" s="10">
        <f t="shared" si="9"/>
        <v>-2.9348986125933792E-2</v>
      </c>
    </row>
    <row r="634" spans="1:10" x14ac:dyDescent="0.25">
      <c r="A634" t="s">
        <v>1016</v>
      </c>
      <c r="B634" s="24">
        <v>1.82E-3</v>
      </c>
      <c r="C634" s="24">
        <v>1.8580000000000001E-3</v>
      </c>
      <c r="D634" s="24">
        <v>1.7979999999999999E-3</v>
      </c>
      <c r="E634" s="24">
        <v>1.8320000000000001E-3</v>
      </c>
      <c r="F634" s="24">
        <v>31873</v>
      </c>
      <c r="G634" s="24">
        <v>10050643</v>
      </c>
      <c r="H634" s="7">
        <v>632</v>
      </c>
      <c r="J634" s="10">
        <f t="shared" si="9"/>
        <v>6.5934065934066342E-3</v>
      </c>
    </row>
    <row r="635" spans="1:10" x14ac:dyDescent="0.25">
      <c r="A635" t="s">
        <v>1015</v>
      </c>
      <c r="B635" s="24">
        <v>1.833E-3</v>
      </c>
      <c r="C635" s="24">
        <v>1.9109999999999999E-3</v>
      </c>
      <c r="D635" s="24">
        <v>1.799E-3</v>
      </c>
      <c r="E635" s="24">
        <v>1.9040000000000001E-3</v>
      </c>
      <c r="F635" s="24">
        <v>44636</v>
      </c>
      <c r="G635" s="24">
        <v>10445721</v>
      </c>
      <c r="H635" s="7">
        <v>633</v>
      </c>
      <c r="J635" s="10">
        <f t="shared" si="9"/>
        <v>3.8734315330060068E-2</v>
      </c>
    </row>
    <row r="636" spans="1:10" x14ac:dyDescent="0.25">
      <c r="A636" t="s">
        <v>1014</v>
      </c>
      <c r="B636" s="24">
        <v>1.9040000000000001E-3</v>
      </c>
      <c r="C636" s="24">
        <v>1.91E-3</v>
      </c>
      <c r="D636" s="24">
        <v>1.8450000000000001E-3</v>
      </c>
      <c r="E636" s="24">
        <v>1.8489999999999999E-3</v>
      </c>
      <c r="F636" s="24">
        <v>11889</v>
      </c>
      <c r="G636" s="24">
        <v>10143406</v>
      </c>
      <c r="H636" s="7">
        <v>634</v>
      </c>
      <c r="J636" s="10">
        <f t="shared" si="9"/>
        <v>-2.8886554621848814E-2</v>
      </c>
    </row>
    <row r="637" spans="1:10" x14ac:dyDescent="0.25">
      <c r="A637" t="s">
        <v>1013</v>
      </c>
      <c r="B637" s="24">
        <v>1.8489999999999999E-3</v>
      </c>
      <c r="C637" s="24">
        <v>1.9120000000000001E-3</v>
      </c>
      <c r="D637" s="24">
        <v>1.843E-3</v>
      </c>
      <c r="E637" s="24">
        <v>1.8519999999999999E-3</v>
      </c>
      <c r="F637" s="24">
        <v>24008</v>
      </c>
      <c r="G637" s="24">
        <v>10157888</v>
      </c>
      <c r="H637" s="7">
        <v>635</v>
      </c>
      <c r="J637" s="10">
        <f t="shared" si="9"/>
        <v>1.6224986479177743E-3</v>
      </c>
    </row>
    <row r="638" spans="1:10" x14ac:dyDescent="0.25">
      <c r="A638" t="s">
        <v>1012</v>
      </c>
      <c r="B638" s="24">
        <v>1.8519999999999999E-3</v>
      </c>
      <c r="C638" s="24">
        <v>1.9059999999999999E-3</v>
      </c>
      <c r="D638" s="24">
        <v>1.841E-3</v>
      </c>
      <c r="E638" s="24">
        <v>1.8829999999999999E-3</v>
      </c>
      <c r="F638" s="24">
        <v>6884</v>
      </c>
      <c r="G638" s="24">
        <v>10326956</v>
      </c>
      <c r="H638" s="7">
        <v>636</v>
      </c>
      <c r="J638" s="10">
        <f t="shared" si="9"/>
        <v>1.6738660907127428E-2</v>
      </c>
    </row>
    <row r="639" spans="1:10" x14ac:dyDescent="0.25">
      <c r="A639" t="s">
        <v>1011</v>
      </c>
      <c r="B639" s="24">
        <v>1.8829999999999999E-3</v>
      </c>
      <c r="C639" s="24">
        <v>1.905E-3</v>
      </c>
      <c r="D639" s="24">
        <v>1.833E-3</v>
      </c>
      <c r="E639" s="24">
        <v>1.8680000000000001E-3</v>
      </c>
      <c r="F639" s="24">
        <v>19403</v>
      </c>
      <c r="G639" s="24">
        <v>10247140</v>
      </c>
      <c r="H639" s="7">
        <v>637</v>
      </c>
      <c r="J639" s="10">
        <f t="shared" si="9"/>
        <v>-7.9660116834837091E-3</v>
      </c>
    </row>
    <row r="640" spans="1:10" x14ac:dyDescent="0.25">
      <c r="A640" t="s">
        <v>1010</v>
      </c>
      <c r="B640" s="24">
        <v>1.8680000000000001E-3</v>
      </c>
      <c r="C640" s="24">
        <v>1.8910000000000001E-3</v>
      </c>
      <c r="D640" s="24">
        <v>1.856E-3</v>
      </c>
      <c r="E640" s="24">
        <v>1.8619999999999999E-3</v>
      </c>
      <c r="F640" s="24">
        <v>17242</v>
      </c>
      <c r="G640" s="24">
        <v>10216969</v>
      </c>
      <c r="H640" s="7">
        <v>638</v>
      </c>
      <c r="J640" s="10">
        <f t="shared" si="9"/>
        <v>-3.2119914346895855E-3</v>
      </c>
    </row>
    <row r="641" spans="1:10" x14ac:dyDescent="0.25">
      <c r="A641" t="s">
        <v>1009</v>
      </c>
      <c r="B641" s="24">
        <v>1.8619999999999999E-3</v>
      </c>
      <c r="C641" s="24">
        <v>1.885E-3</v>
      </c>
      <c r="D641" s="24">
        <v>1.838E-3</v>
      </c>
      <c r="E641" s="24">
        <v>1.8649999999999999E-3</v>
      </c>
      <c r="F641" s="24">
        <v>16615</v>
      </c>
      <c r="G641" s="24">
        <v>10228543</v>
      </c>
      <c r="H641" s="7">
        <v>639</v>
      </c>
      <c r="J641" s="10">
        <f t="shared" si="9"/>
        <v>1.6111707841030959E-3</v>
      </c>
    </row>
    <row r="642" spans="1:10" x14ac:dyDescent="0.25">
      <c r="A642" t="s">
        <v>1008</v>
      </c>
      <c r="B642" s="24">
        <v>1.8649999999999999E-3</v>
      </c>
      <c r="C642" s="24">
        <v>1.8710000000000001E-3</v>
      </c>
      <c r="D642" s="24">
        <v>1.8289999999999999E-3</v>
      </c>
      <c r="E642" s="24">
        <v>1.8400000000000001E-3</v>
      </c>
      <c r="F642" s="24">
        <v>12585</v>
      </c>
      <c r="G642" s="24">
        <v>10094199</v>
      </c>
      <c r="H642" s="7">
        <v>640</v>
      </c>
      <c r="J642" s="10">
        <f t="shared" si="9"/>
        <v>-1.3404825737265334E-2</v>
      </c>
    </row>
    <row r="643" spans="1:10" x14ac:dyDescent="0.25">
      <c r="A643" t="s">
        <v>1007</v>
      </c>
      <c r="B643" s="24">
        <v>1.8400000000000001E-3</v>
      </c>
      <c r="C643" s="24">
        <v>1.8600000000000001E-3</v>
      </c>
      <c r="D643" s="24">
        <v>1.8289999999999999E-3</v>
      </c>
      <c r="E643" s="24">
        <v>1.8289999999999999E-3</v>
      </c>
      <c r="F643" s="24">
        <v>8634</v>
      </c>
      <c r="G643" s="24">
        <v>10031169</v>
      </c>
      <c r="H643" s="7">
        <v>641</v>
      </c>
      <c r="J643" s="10">
        <f t="shared" si="9"/>
        <v>-5.9782608695653034E-3</v>
      </c>
    </row>
    <row r="644" spans="1:10" x14ac:dyDescent="0.25">
      <c r="A644" t="s">
        <v>1006</v>
      </c>
      <c r="B644" s="24">
        <v>1.8370000000000001E-3</v>
      </c>
      <c r="C644" s="24">
        <v>1.846E-3</v>
      </c>
      <c r="D644" s="24">
        <v>1.81E-3</v>
      </c>
      <c r="E644" s="24">
        <v>1.8140000000000001E-3</v>
      </c>
      <c r="F644" s="24">
        <v>10780</v>
      </c>
      <c r="G644" s="24">
        <v>9953107</v>
      </c>
      <c r="H644" s="7">
        <v>642</v>
      </c>
      <c r="J644" s="10">
        <f t="shared" ref="J644:J707" si="10">(E644-B644)/B644</f>
        <v>-1.2520413718018517E-2</v>
      </c>
    </row>
    <row r="645" spans="1:10" x14ac:dyDescent="0.25">
      <c r="A645" t="s">
        <v>1005</v>
      </c>
      <c r="B645" s="24">
        <v>1.8140000000000001E-3</v>
      </c>
      <c r="C645" s="24">
        <v>1.8270000000000001E-3</v>
      </c>
      <c r="D645" s="24">
        <v>1.771E-3</v>
      </c>
      <c r="E645" s="24">
        <v>1.7960000000000001E-3</v>
      </c>
      <c r="F645" s="24">
        <v>18197</v>
      </c>
      <c r="G645" s="24">
        <v>9853817</v>
      </c>
      <c r="H645" s="7">
        <v>643</v>
      </c>
      <c r="J645" s="10">
        <f t="shared" si="10"/>
        <v>-9.9228224917309836E-3</v>
      </c>
    </row>
    <row r="646" spans="1:10" x14ac:dyDescent="0.25">
      <c r="A646" t="s">
        <v>1004</v>
      </c>
      <c r="B646" s="24">
        <v>1.7960000000000001E-3</v>
      </c>
      <c r="C646" s="24">
        <v>1.815E-3</v>
      </c>
      <c r="D646" s="24">
        <v>1.769E-3</v>
      </c>
      <c r="E646" s="24">
        <v>1.802E-3</v>
      </c>
      <c r="F646" s="24">
        <v>7597</v>
      </c>
      <c r="G646" s="24">
        <v>9884865</v>
      </c>
      <c r="H646" s="7">
        <v>644</v>
      </c>
      <c r="J646" s="10">
        <f t="shared" si="10"/>
        <v>3.3407572383073098E-3</v>
      </c>
    </row>
    <row r="647" spans="1:10" x14ac:dyDescent="0.25">
      <c r="A647" t="s">
        <v>1003</v>
      </c>
      <c r="B647" s="24">
        <v>1.802E-3</v>
      </c>
      <c r="C647" s="24">
        <v>1.8079999999999999E-3</v>
      </c>
      <c r="D647" s="24">
        <v>1.7520000000000001E-3</v>
      </c>
      <c r="E647" s="24">
        <v>1.774E-3</v>
      </c>
      <c r="F647" s="24">
        <v>22841</v>
      </c>
      <c r="G647" s="24">
        <v>9732364</v>
      </c>
      <c r="H647" s="7">
        <v>645</v>
      </c>
      <c r="J647" s="10">
        <f t="shared" si="10"/>
        <v>-1.5538290788013335E-2</v>
      </c>
    </row>
    <row r="648" spans="1:10" x14ac:dyDescent="0.25">
      <c r="A648" t="s">
        <v>1002</v>
      </c>
      <c r="B648" s="24">
        <v>1.7750000000000001E-3</v>
      </c>
      <c r="C648" s="24">
        <v>1.797E-3</v>
      </c>
      <c r="D648" s="24">
        <v>1.7669999999999999E-3</v>
      </c>
      <c r="E648" s="24">
        <v>1.797E-3</v>
      </c>
      <c r="F648" s="24">
        <v>10744</v>
      </c>
      <c r="G648" s="24">
        <v>9856998</v>
      </c>
      <c r="H648" s="7">
        <v>646</v>
      </c>
      <c r="J648" s="10">
        <f t="shared" si="10"/>
        <v>1.2394366197183032E-2</v>
      </c>
    </row>
    <row r="649" spans="1:10" x14ac:dyDescent="0.25">
      <c r="A649" t="s">
        <v>1001</v>
      </c>
      <c r="B649" s="24">
        <v>1.797E-3</v>
      </c>
      <c r="C649" s="24">
        <v>1.805E-3</v>
      </c>
      <c r="D649" s="24">
        <v>1.766E-3</v>
      </c>
      <c r="E649" s="24">
        <v>1.8E-3</v>
      </c>
      <c r="F649" s="24">
        <v>13568</v>
      </c>
      <c r="G649" s="24">
        <v>9876802</v>
      </c>
      <c r="H649" s="7">
        <v>647</v>
      </c>
      <c r="J649" s="10">
        <f t="shared" si="10"/>
        <v>1.6694490818029853E-3</v>
      </c>
    </row>
    <row r="650" spans="1:10" x14ac:dyDescent="0.25">
      <c r="A650" t="s">
        <v>1000</v>
      </c>
      <c r="B650" s="24">
        <v>1.8010000000000001E-3</v>
      </c>
      <c r="C650" s="24">
        <v>1.8029999999999999E-3</v>
      </c>
      <c r="D650" s="24">
        <v>1.743E-3</v>
      </c>
      <c r="E650" s="24">
        <v>1.7700000000000001E-3</v>
      </c>
      <c r="F650" s="24">
        <v>33122</v>
      </c>
      <c r="G650" s="24">
        <v>9709598</v>
      </c>
      <c r="H650" s="7">
        <v>648</v>
      </c>
      <c r="J650" s="10">
        <f t="shared" si="10"/>
        <v>-1.7212659633536919E-2</v>
      </c>
    </row>
    <row r="651" spans="1:10" x14ac:dyDescent="0.25">
      <c r="A651" t="s">
        <v>999</v>
      </c>
      <c r="B651" s="24">
        <v>1.7700000000000001E-3</v>
      </c>
      <c r="C651" s="24">
        <v>1.7930000000000001E-3</v>
      </c>
      <c r="D651" s="24">
        <v>1.7600000000000001E-3</v>
      </c>
      <c r="E651" s="24">
        <v>1.781E-3</v>
      </c>
      <c r="F651" s="24">
        <v>5037</v>
      </c>
      <c r="G651" s="24">
        <v>9771367</v>
      </c>
      <c r="H651" s="7">
        <v>649</v>
      </c>
      <c r="J651" s="10">
        <f t="shared" si="10"/>
        <v>6.2146892655366905E-3</v>
      </c>
    </row>
    <row r="652" spans="1:10" x14ac:dyDescent="0.25">
      <c r="A652" t="s">
        <v>998</v>
      </c>
      <c r="B652" s="24">
        <v>1.7830000000000001E-3</v>
      </c>
      <c r="C652" s="24">
        <v>1.7830000000000001E-3</v>
      </c>
      <c r="D652" s="24">
        <v>1.75E-3</v>
      </c>
      <c r="E652" s="24">
        <v>1.7619999999999999E-3</v>
      </c>
      <c r="F652" s="24">
        <v>6509</v>
      </c>
      <c r="G652" s="24">
        <v>9666590</v>
      </c>
      <c r="H652" s="7">
        <v>650</v>
      </c>
      <c r="J652" s="10">
        <f t="shared" si="10"/>
        <v>-1.1777902411665835E-2</v>
      </c>
    </row>
    <row r="653" spans="1:10" x14ac:dyDescent="0.25">
      <c r="A653" t="s">
        <v>997</v>
      </c>
      <c r="B653" s="24">
        <v>1.74E-3</v>
      </c>
      <c r="C653" s="24">
        <v>1.768E-3</v>
      </c>
      <c r="D653" s="24">
        <v>1.6869999999999999E-3</v>
      </c>
      <c r="E653" s="24">
        <v>1.7240000000000001E-3</v>
      </c>
      <c r="F653" s="24">
        <v>18729</v>
      </c>
      <c r="G653" s="24">
        <v>9455062</v>
      </c>
      <c r="H653" s="7">
        <v>651</v>
      </c>
      <c r="J653" s="10">
        <f t="shared" si="10"/>
        <v>-9.1954022988505486E-3</v>
      </c>
    </row>
    <row r="654" spans="1:10" x14ac:dyDescent="0.25">
      <c r="A654" t="s">
        <v>996</v>
      </c>
      <c r="B654" s="24">
        <v>1.7240000000000001E-3</v>
      </c>
      <c r="C654" s="24">
        <v>1.737E-3</v>
      </c>
      <c r="D654" s="24">
        <v>1.6900000000000001E-3</v>
      </c>
      <c r="E654" s="24">
        <v>1.6919999999999999E-3</v>
      </c>
      <c r="F654" s="24">
        <v>14874</v>
      </c>
      <c r="G654" s="24">
        <v>9284184</v>
      </c>
      <c r="H654" s="7">
        <v>652</v>
      </c>
      <c r="J654" s="10">
        <f t="shared" si="10"/>
        <v>-1.8561484918793576E-2</v>
      </c>
    </row>
    <row r="655" spans="1:10" x14ac:dyDescent="0.25">
      <c r="A655" t="s">
        <v>995</v>
      </c>
      <c r="B655" s="24">
        <v>1.6999999999999999E-3</v>
      </c>
      <c r="C655" s="24">
        <v>1.7359999999999999E-3</v>
      </c>
      <c r="D655" s="24">
        <v>1.6930000000000001E-3</v>
      </c>
      <c r="E655" s="24">
        <v>1.7110000000000001E-3</v>
      </c>
      <c r="F655" s="24">
        <v>5071</v>
      </c>
      <c r="G655" s="24">
        <v>9385943</v>
      </c>
      <c r="H655" s="7">
        <v>653</v>
      </c>
      <c r="J655" s="10">
        <f t="shared" si="10"/>
        <v>6.4705882352942114E-3</v>
      </c>
    </row>
    <row r="656" spans="1:10" x14ac:dyDescent="0.25">
      <c r="A656" t="s">
        <v>994</v>
      </c>
      <c r="B656" s="24">
        <v>1.7110000000000001E-3</v>
      </c>
      <c r="C656" s="24">
        <v>1.727E-3</v>
      </c>
      <c r="D656" s="24">
        <v>1.639E-3</v>
      </c>
      <c r="E656" s="24">
        <v>1.6609999999999999E-3</v>
      </c>
      <c r="F656" s="24">
        <v>24544</v>
      </c>
      <c r="G656" s="24">
        <v>9111988</v>
      </c>
      <c r="H656" s="7">
        <v>654</v>
      </c>
      <c r="J656" s="10">
        <f t="shared" si="10"/>
        <v>-2.9222676797194699E-2</v>
      </c>
    </row>
    <row r="657" spans="1:10" x14ac:dyDescent="0.25">
      <c r="A657" t="s">
        <v>993</v>
      </c>
      <c r="B657" s="24">
        <v>1.665E-3</v>
      </c>
      <c r="C657" s="24">
        <v>1.709E-3</v>
      </c>
      <c r="D657" s="24">
        <v>1.629E-3</v>
      </c>
      <c r="E657" s="24">
        <v>1.6490000000000001E-3</v>
      </c>
      <c r="F657" s="24">
        <v>34740</v>
      </c>
      <c r="G657" s="24">
        <v>9048244</v>
      </c>
      <c r="H657" s="7">
        <v>655</v>
      </c>
      <c r="J657" s="10">
        <f t="shared" si="10"/>
        <v>-9.6096096096095832E-3</v>
      </c>
    </row>
    <row r="658" spans="1:10" x14ac:dyDescent="0.25">
      <c r="A658" t="s">
        <v>992</v>
      </c>
      <c r="B658" s="24">
        <v>1.65E-3</v>
      </c>
      <c r="C658" s="24">
        <v>1.6509999999999999E-3</v>
      </c>
      <c r="D658" s="24">
        <v>1.5950000000000001E-3</v>
      </c>
      <c r="E658" s="24">
        <v>1.634E-3</v>
      </c>
      <c r="F658" s="24">
        <v>34693</v>
      </c>
      <c r="G658" s="24">
        <v>8963491</v>
      </c>
      <c r="H658" s="7">
        <v>656</v>
      </c>
      <c r="J658" s="10">
        <f t="shared" si="10"/>
        <v>-9.6969696969696692E-3</v>
      </c>
    </row>
    <row r="659" spans="1:10" x14ac:dyDescent="0.25">
      <c r="A659" t="s">
        <v>991</v>
      </c>
      <c r="B659" s="24">
        <v>1.634E-3</v>
      </c>
      <c r="C659" s="24">
        <v>1.699E-3</v>
      </c>
      <c r="D659" s="24">
        <v>1.606E-3</v>
      </c>
      <c r="E659" s="24">
        <v>1.6260000000000001E-3</v>
      </c>
      <c r="F659" s="24">
        <v>11344</v>
      </c>
      <c r="G659" s="24">
        <v>8921690</v>
      </c>
      <c r="H659" s="7">
        <v>657</v>
      </c>
      <c r="J659" s="10">
        <f t="shared" si="10"/>
        <v>-4.895960832313328E-3</v>
      </c>
    </row>
    <row r="660" spans="1:10" x14ac:dyDescent="0.25">
      <c r="A660" t="s">
        <v>990</v>
      </c>
      <c r="B660" s="24">
        <v>1.6260000000000001E-3</v>
      </c>
      <c r="C660" s="24">
        <v>1.635E-3</v>
      </c>
      <c r="D660" s="24">
        <v>1.5790000000000001E-3</v>
      </c>
      <c r="E660" s="24">
        <v>1.5989999999999999E-3</v>
      </c>
      <c r="F660" s="24">
        <v>15998</v>
      </c>
      <c r="G660" s="24">
        <v>8770614</v>
      </c>
      <c r="H660" s="7">
        <v>658</v>
      </c>
      <c r="J660" s="10">
        <f t="shared" si="10"/>
        <v>-1.6605166051660587E-2</v>
      </c>
    </row>
    <row r="661" spans="1:10" x14ac:dyDescent="0.25">
      <c r="A661" t="s">
        <v>989</v>
      </c>
      <c r="B661" s="24">
        <v>1.5989999999999999E-3</v>
      </c>
      <c r="C661" s="24">
        <v>1.6410000000000001E-3</v>
      </c>
      <c r="D661" s="24">
        <v>1.5770000000000001E-3</v>
      </c>
      <c r="E661" s="24">
        <v>1.6080000000000001E-3</v>
      </c>
      <c r="F661" s="24">
        <v>22195</v>
      </c>
      <c r="G661" s="24">
        <v>8823496</v>
      </c>
      <c r="H661" s="7">
        <v>659</v>
      </c>
      <c r="J661" s="10">
        <f t="shared" si="10"/>
        <v>5.6285178236398442E-3</v>
      </c>
    </row>
    <row r="662" spans="1:10" x14ac:dyDescent="0.25">
      <c r="A662" t="s">
        <v>988</v>
      </c>
      <c r="B662" s="24">
        <v>1.6100000000000001E-3</v>
      </c>
      <c r="C662" s="24">
        <v>1.611E-3</v>
      </c>
      <c r="D662" s="24">
        <v>1.5349999999999999E-3</v>
      </c>
      <c r="E662" s="24">
        <v>1.5499999999999999E-3</v>
      </c>
      <c r="F662" s="24">
        <v>23106</v>
      </c>
      <c r="G662" s="24">
        <v>8505491</v>
      </c>
      <c r="H662" s="7">
        <v>660</v>
      </c>
      <c r="J662" s="10">
        <f t="shared" si="10"/>
        <v>-3.7267080745341713E-2</v>
      </c>
    </row>
    <row r="663" spans="1:10" x14ac:dyDescent="0.25">
      <c r="A663" t="s">
        <v>987</v>
      </c>
      <c r="B663" s="24">
        <v>1.5510000000000001E-3</v>
      </c>
      <c r="C663" s="24">
        <v>1.56E-3</v>
      </c>
      <c r="D663" s="24">
        <v>1.4829999999999999E-3</v>
      </c>
      <c r="E663" s="24">
        <v>1.4890000000000001E-3</v>
      </c>
      <c r="F663" s="24">
        <v>38921</v>
      </c>
      <c r="G663" s="24">
        <v>8169055</v>
      </c>
      <c r="H663" s="7">
        <v>661</v>
      </c>
      <c r="J663" s="10">
        <f t="shared" si="10"/>
        <v>-3.9974210186976132E-2</v>
      </c>
    </row>
    <row r="664" spans="1:10" x14ac:dyDescent="0.25">
      <c r="A664" t="s">
        <v>986</v>
      </c>
      <c r="B664" s="24">
        <v>1.4809999999999999E-3</v>
      </c>
      <c r="C664" s="24">
        <v>1.578E-3</v>
      </c>
      <c r="D664" s="24">
        <v>1.444E-3</v>
      </c>
      <c r="E664" s="24">
        <v>1.444E-3</v>
      </c>
      <c r="F664" s="24">
        <v>43506</v>
      </c>
      <c r="G664" s="24">
        <v>7923077</v>
      </c>
      <c r="H664" s="7">
        <v>662</v>
      </c>
      <c r="J664" s="10">
        <f t="shared" si="10"/>
        <v>-2.498311951384195E-2</v>
      </c>
    </row>
    <row r="665" spans="1:10" x14ac:dyDescent="0.25">
      <c r="A665" t="s">
        <v>985</v>
      </c>
      <c r="B665" s="24">
        <v>1.444E-3</v>
      </c>
      <c r="C665" s="24">
        <v>1.516E-3</v>
      </c>
      <c r="D665" s="24">
        <v>1.4430000000000001E-3</v>
      </c>
      <c r="E665" s="24">
        <v>1.4760000000000001E-3</v>
      </c>
      <c r="F665" s="24">
        <v>50704</v>
      </c>
      <c r="G665" s="24">
        <v>8094504</v>
      </c>
      <c r="H665" s="7">
        <v>663</v>
      </c>
      <c r="J665" s="10">
        <f t="shared" si="10"/>
        <v>2.2160664819944689E-2</v>
      </c>
    </row>
    <row r="666" spans="1:10" x14ac:dyDescent="0.25">
      <c r="A666" t="s">
        <v>984</v>
      </c>
      <c r="B666" s="24">
        <v>1.475E-3</v>
      </c>
      <c r="C666" s="24">
        <v>1.596E-3</v>
      </c>
      <c r="D666" s="24">
        <v>1.475E-3</v>
      </c>
      <c r="E666" s="24">
        <v>1.4970000000000001E-3</v>
      </c>
      <c r="F666" s="24">
        <v>51175</v>
      </c>
      <c r="G666" s="24">
        <v>8210746</v>
      </c>
      <c r="H666" s="7">
        <v>664</v>
      </c>
      <c r="J666" s="10">
        <f t="shared" si="10"/>
        <v>1.4915254237288204E-2</v>
      </c>
    </row>
    <row r="667" spans="1:10" x14ac:dyDescent="0.25">
      <c r="A667" t="s">
        <v>983</v>
      </c>
      <c r="B667" s="24">
        <v>1.4970000000000001E-3</v>
      </c>
      <c r="C667" s="24">
        <v>1.547E-3</v>
      </c>
      <c r="D667" s="24">
        <v>1.4890000000000001E-3</v>
      </c>
      <c r="E667" s="24">
        <v>1.5100000000000001E-3</v>
      </c>
      <c r="F667" s="24">
        <v>15509</v>
      </c>
      <c r="G667" s="24">
        <v>8285132</v>
      </c>
      <c r="H667" s="7">
        <v>665</v>
      </c>
      <c r="J667" s="10">
        <f t="shared" si="10"/>
        <v>8.6840347361389382E-3</v>
      </c>
    </row>
    <row r="668" spans="1:10" x14ac:dyDescent="0.25">
      <c r="A668" t="s">
        <v>982</v>
      </c>
      <c r="B668" s="24">
        <v>1.5120000000000001E-3</v>
      </c>
      <c r="C668" s="24">
        <v>1.557E-3</v>
      </c>
      <c r="D668" s="24">
        <v>1.4829999999999999E-3</v>
      </c>
      <c r="E668" s="24">
        <v>1.5430000000000001E-3</v>
      </c>
      <c r="F668" s="24">
        <v>18898</v>
      </c>
      <c r="G668" s="24">
        <v>8461935</v>
      </c>
      <c r="H668" s="7">
        <v>666</v>
      </c>
      <c r="J668" s="10">
        <f t="shared" si="10"/>
        <v>2.0502645502645498E-2</v>
      </c>
    </row>
    <row r="669" spans="1:10" x14ac:dyDescent="0.25">
      <c r="A669" t="s">
        <v>981</v>
      </c>
      <c r="B669" s="24">
        <v>1.542E-3</v>
      </c>
      <c r="C669" s="24">
        <v>1.5479999999999999E-3</v>
      </c>
      <c r="D669" s="24">
        <v>1.4809999999999999E-3</v>
      </c>
      <c r="E669" s="24">
        <v>1.5250000000000001E-3</v>
      </c>
      <c r="F669" s="24">
        <v>24848</v>
      </c>
      <c r="G669" s="24">
        <v>8367307</v>
      </c>
      <c r="H669" s="7">
        <v>667</v>
      </c>
      <c r="J669" s="10">
        <f t="shared" si="10"/>
        <v>-1.1024643320363082E-2</v>
      </c>
    </row>
    <row r="670" spans="1:10" x14ac:dyDescent="0.25">
      <c r="A670" t="s">
        <v>980</v>
      </c>
      <c r="B670" s="24">
        <v>1.526E-3</v>
      </c>
      <c r="C670" s="24">
        <v>1.5430000000000001E-3</v>
      </c>
      <c r="D670" s="24">
        <v>1.511E-3</v>
      </c>
      <c r="E670" s="24">
        <v>1.5120000000000001E-3</v>
      </c>
      <c r="F670" s="24">
        <v>3798</v>
      </c>
      <c r="G670" s="24">
        <v>8295664</v>
      </c>
      <c r="H670" s="7">
        <v>668</v>
      </c>
      <c r="J670" s="10">
        <f t="shared" si="10"/>
        <v>-9.1743119266054426E-3</v>
      </c>
    </row>
    <row r="671" spans="1:10" x14ac:dyDescent="0.25">
      <c r="A671" t="s">
        <v>979</v>
      </c>
      <c r="B671" s="24">
        <v>1.5120000000000001E-3</v>
      </c>
      <c r="C671" s="24">
        <v>1.5510000000000001E-3</v>
      </c>
      <c r="D671" s="24">
        <v>1.5009999999999999E-3</v>
      </c>
      <c r="E671" s="24">
        <v>1.5299999999999999E-3</v>
      </c>
      <c r="F671" s="24">
        <v>11139</v>
      </c>
      <c r="G671" s="24">
        <v>8391280</v>
      </c>
      <c r="H671" s="7">
        <v>669</v>
      </c>
      <c r="J671" s="10">
        <f t="shared" si="10"/>
        <v>1.1904761904761764E-2</v>
      </c>
    </row>
    <row r="672" spans="1:10" x14ac:dyDescent="0.25">
      <c r="A672" t="s">
        <v>978</v>
      </c>
      <c r="B672" s="24">
        <v>1.5299999999999999E-3</v>
      </c>
      <c r="C672" s="24">
        <v>1.5510000000000001E-3</v>
      </c>
      <c r="D672" s="24">
        <v>1.5070000000000001E-3</v>
      </c>
      <c r="E672" s="24">
        <v>1.5269999999999999E-3</v>
      </c>
      <c r="F672" s="24">
        <v>13522</v>
      </c>
      <c r="G672" s="24">
        <v>8375536</v>
      </c>
      <c r="H672" s="7">
        <v>670</v>
      </c>
      <c r="J672" s="10">
        <f t="shared" si="10"/>
        <v>-1.9607843137254672E-3</v>
      </c>
    </row>
    <row r="673" spans="1:10" x14ac:dyDescent="0.25">
      <c r="A673" t="s">
        <v>977</v>
      </c>
      <c r="B673" s="24">
        <v>1.526E-3</v>
      </c>
      <c r="C673" s="24">
        <v>1.536E-3</v>
      </c>
      <c r="D673" s="24">
        <v>1.49E-3</v>
      </c>
      <c r="E673" s="24">
        <v>1.498E-3</v>
      </c>
      <c r="F673" s="24">
        <v>7181</v>
      </c>
      <c r="G673" s="24">
        <v>8218865</v>
      </c>
      <c r="H673" s="7">
        <v>671</v>
      </c>
      <c r="J673" s="10">
        <f t="shared" si="10"/>
        <v>-1.8348623853211028E-2</v>
      </c>
    </row>
    <row r="674" spans="1:10" x14ac:dyDescent="0.25">
      <c r="A674" t="s">
        <v>976</v>
      </c>
      <c r="B674" s="24">
        <v>1.498E-3</v>
      </c>
      <c r="C674" s="24">
        <v>1.519E-3</v>
      </c>
      <c r="D674" s="24">
        <v>1.4829999999999999E-3</v>
      </c>
      <c r="E674" s="24">
        <v>1.4959999999999999E-3</v>
      </c>
      <c r="F674" s="24">
        <v>3612</v>
      </c>
      <c r="G674" s="24">
        <v>8206741</v>
      </c>
      <c r="H674" s="7">
        <v>672</v>
      </c>
      <c r="J674" s="10">
        <f t="shared" si="10"/>
        <v>-1.3351134846462274E-3</v>
      </c>
    </row>
    <row r="675" spans="1:10" x14ac:dyDescent="0.25">
      <c r="A675" t="s">
        <v>975</v>
      </c>
      <c r="B675" s="24">
        <v>1.4959999999999999E-3</v>
      </c>
      <c r="C675" s="24">
        <v>1.5089999999999999E-3</v>
      </c>
      <c r="D675" s="24">
        <v>1.4649999999999999E-3</v>
      </c>
      <c r="E675" s="24">
        <v>1.488E-3</v>
      </c>
      <c r="F675" s="24">
        <v>19109</v>
      </c>
      <c r="G675" s="24">
        <v>8160278</v>
      </c>
      <c r="H675" s="7">
        <v>673</v>
      </c>
      <c r="J675" s="10">
        <f t="shared" si="10"/>
        <v>-5.3475935828876855E-3</v>
      </c>
    </row>
    <row r="676" spans="1:10" x14ac:dyDescent="0.25">
      <c r="A676" t="s">
        <v>974</v>
      </c>
      <c r="B676" s="24">
        <v>1.488E-3</v>
      </c>
      <c r="C676" s="24">
        <v>1.518E-3</v>
      </c>
      <c r="D676" s="24">
        <v>1.475E-3</v>
      </c>
      <c r="E676" s="24">
        <v>1.4970000000000001E-3</v>
      </c>
      <c r="F676" s="24">
        <v>9521</v>
      </c>
      <c r="G676" s="24">
        <v>8209813</v>
      </c>
      <c r="H676" s="7">
        <v>674</v>
      </c>
      <c r="J676" s="10">
        <f t="shared" si="10"/>
        <v>6.048387096774268E-3</v>
      </c>
    </row>
    <row r="677" spans="1:10" x14ac:dyDescent="0.25">
      <c r="A677" t="s">
        <v>973</v>
      </c>
      <c r="B677" s="24">
        <v>1.4959999999999999E-3</v>
      </c>
      <c r="C677" s="24">
        <v>1.5870000000000001E-3</v>
      </c>
      <c r="D677" s="24">
        <v>1.4710000000000001E-3</v>
      </c>
      <c r="E677" s="24">
        <v>1.5870000000000001E-3</v>
      </c>
      <c r="F677" s="24">
        <v>26347</v>
      </c>
      <c r="G677" s="24">
        <v>8706706</v>
      </c>
      <c r="H677" s="7">
        <v>675</v>
      </c>
      <c r="J677" s="10">
        <f t="shared" si="10"/>
        <v>6.0828877005347698E-2</v>
      </c>
    </row>
    <row r="678" spans="1:10" x14ac:dyDescent="0.25">
      <c r="A678" t="s">
        <v>972</v>
      </c>
      <c r="B678" s="24">
        <v>1.5870000000000001E-3</v>
      </c>
      <c r="C678" s="24">
        <v>1.5870000000000001E-3</v>
      </c>
      <c r="D678" s="24">
        <v>1.539E-3</v>
      </c>
      <c r="E678" s="24">
        <v>1.573E-3</v>
      </c>
      <c r="F678" s="24">
        <v>7053</v>
      </c>
      <c r="G678" s="24">
        <v>8628590</v>
      </c>
      <c r="H678" s="7">
        <v>676</v>
      </c>
      <c r="J678" s="10">
        <f t="shared" si="10"/>
        <v>-8.8216761184625857E-3</v>
      </c>
    </row>
    <row r="679" spans="1:10" x14ac:dyDescent="0.25">
      <c r="A679" t="s">
        <v>971</v>
      </c>
      <c r="B679" s="24">
        <v>1.573E-3</v>
      </c>
      <c r="C679" s="24">
        <v>1.596E-3</v>
      </c>
      <c r="D679" s="24">
        <v>1.529E-3</v>
      </c>
      <c r="E679" s="24">
        <v>1.5759999999999999E-3</v>
      </c>
      <c r="F679" s="24">
        <v>16469</v>
      </c>
      <c r="G679" s="24">
        <v>8643072</v>
      </c>
      <c r="H679" s="7">
        <v>677</v>
      </c>
      <c r="J679" s="10">
        <f t="shared" si="10"/>
        <v>1.9071837253655211E-3</v>
      </c>
    </row>
    <row r="680" spans="1:10" x14ac:dyDescent="0.25">
      <c r="A680" t="s">
        <v>970</v>
      </c>
      <c r="B680" s="24">
        <v>1.5759999999999999E-3</v>
      </c>
      <c r="C680" s="24">
        <v>1.653E-3</v>
      </c>
      <c r="D680" s="24">
        <v>1.537E-3</v>
      </c>
      <c r="E680" s="24">
        <v>1.6199999999999999E-3</v>
      </c>
      <c r="F680" s="24">
        <v>42720</v>
      </c>
      <c r="G680" s="24">
        <v>8884552</v>
      </c>
      <c r="H680" s="7">
        <v>678</v>
      </c>
      <c r="J680" s="10">
        <f t="shared" si="10"/>
        <v>2.7918781725888318E-2</v>
      </c>
    </row>
    <row r="681" spans="1:10" x14ac:dyDescent="0.25">
      <c r="A681" t="s">
        <v>969</v>
      </c>
      <c r="B681" s="24">
        <v>1.6199999999999999E-3</v>
      </c>
      <c r="C681" s="24">
        <v>1.6410000000000001E-3</v>
      </c>
      <c r="D681" s="24">
        <v>1.5430000000000001E-3</v>
      </c>
      <c r="E681" s="24">
        <v>1.5610000000000001E-3</v>
      </c>
      <c r="F681" s="24">
        <v>37628</v>
      </c>
      <c r="G681" s="24">
        <v>8561116</v>
      </c>
      <c r="H681" s="7">
        <v>679</v>
      </c>
      <c r="J681" s="10">
        <f t="shared" si="10"/>
        <v>-3.6419753086419634E-2</v>
      </c>
    </row>
    <row r="682" spans="1:10" x14ac:dyDescent="0.25">
      <c r="A682" t="s">
        <v>968</v>
      </c>
      <c r="B682" s="24">
        <v>1.5610000000000001E-3</v>
      </c>
      <c r="C682" s="24">
        <v>1.825E-3</v>
      </c>
      <c r="D682" s="24">
        <v>1.521E-3</v>
      </c>
      <c r="E682" s="24">
        <v>1.7539999999999999E-3</v>
      </c>
      <c r="F682" s="24">
        <v>176486</v>
      </c>
      <c r="G682" s="24">
        <v>9623802</v>
      </c>
      <c r="H682" s="7">
        <v>680</v>
      </c>
      <c r="J682" s="10">
        <f t="shared" si="10"/>
        <v>0.12363869314541948</v>
      </c>
    </row>
    <row r="683" spans="1:10" x14ac:dyDescent="0.25">
      <c r="A683" t="s">
        <v>967</v>
      </c>
      <c r="B683" s="24">
        <v>1.7539999999999999E-3</v>
      </c>
      <c r="C683" s="24">
        <v>1.755E-3</v>
      </c>
      <c r="D683" s="24">
        <v>1.5889999999999999E-3</v>
      </c>
      <c r="E683" s="24">
        <v>1.668E-3</v>
      </c>
      <c r="F683" s="24">
        <v>31927</v>
      </c>
      <c r="G683" s="24">
        <v>9147864</v>
      </c>
      <c r="H683" s="7">
        <v>681</v>
      </c>
      <c r="J683" s="10">
        <f t="shared" si="10"/>
        <v>-4.9030786773090036E-2</v>
      </c>
    </row>
    <row r="684" spans="1:10" x14ac:dyDescent="0.25">
      <c r="A684" t="s">
        <v>966</v>
      </c>
      <c r="B684" s="24">
        <v>1.6670000000000001E-3</v>
      </c>
      <c r="C684" s="24">
        <v>1.722E-3</v>
      </c>
      <c r="D684" s="24">
        <v>1.6149999999999999E-3</v>
      </c>
      <c r="E684" s="24">
        <v>1.722E-3</v>
      </c>
      <c r="F684" s="24">
        <v>30780</v>
      </c>
      <c r="G684" s="24">
        <v>9444475</v>
      </c>
      <c r="H684" s="7">
        <v>682</v>
      </c>
      <c r="J684" s="10">
        <f t="shared" si="10"/>
        <v>3.2993401319736007E-2</v>
      </c>
    </row>
    <row r="685" spans="1:10" x14ac:dyDescent="0.25">
      <c r="A685" t="s">
        <v>965</v>
      </c>
      <c r="B685" s="24">
        <v>1.7229999999999999E-3</v>
      </c>
      <c r="C685" s="24">
        <v>1.828E-3</v>
      </c>
      <c r="D685" s="24">
        <v>1.642E-3</v>
      </c>
      <c r="E685" s="24">
        <v>1.6969999999999999E-3</v>
      </c>
      <c r="F685" s="24">
        <v>60976</v>
      </c>
      <c r="G685" s="24">
        <v>9307607</v>
      </c>
      <c r="H685" s="7">
        <v>683</v>
      </c>
      <c r="J685" s="10">
        <f t="shared" si="10"/>
        <v>-1.5089959373186293E-2</v>
      </c>
    </row>
    <row r="686" spans="1:10" x14ac:dyDescent="0.25">
      <c r="A686" t="s">
        <v>964</v>
      </c>
      <c r="B686" s="24">
        <v>1.6969999999999999E-3</v>
      </c>
      <c r="C686" s="24">
        <v>1.799E-3</v>
      </c>
      <c r="D686" s="24">
        <v>1.6540000000000001E-3</v>
      </c>
      <c r="E686" s="24">
        <v>1.758E-3</v>
      </c>
      <c r="F686" s="24">
        <v>37093</v>
      </c>
      <c r="G686" s="24">
        <v>9643934</v>
      </c>
      <c r="H686" s="7">
        <v>684</v>
      </c>
      <c r="J686" s="10">
        <f t="shared" si="10"/>
        <v>3.5945786682380715E-2</v>
      </c>
    </row>
    <row r="687" spans="1:10" x14ac:dyDescent="0.25">
      <c r="A687" t="s">
        <v>963</v>
      </c>
      <c r="B687" s="24">
        <v>1.758E-3</v>
      </c>
      <c r="C687" s="24">
        <v>1.8580000000000001E-3</v>
      </c>
      <c r="D687" s="24">
        <v>1.7210000000000001E-3</v>
      </c>
      <c r="E687" s="24">
        <v>1.8309999999999999E-3</v>
      </c>
      <c r="F687" s="24">
        <v>57599</v>
      </c>
      <c r="G687" s="24">
        <v>10046638</v>
      </c>
      <c r="H687" s="7">
        <v>685</v>
      </c>
      <c r="J687" s="10">
        <f t="shared" si="10"/>
        <v>4.1524459613196778E-2</v>
      </c>
    </row>
    <row r="688" spans="1:10" x14ac:dyDescent="0.25">
      <c r="A688" t="s">
        <v>962</v>
      </c>
      <c r="B688" s="24">
        <v>1.835E-3</v>
      </c>
      <c r="C688" s="24">
        <v>1.923E-3</v>
      </c>
      <c r="D688" s="24">
        <v>1.7470000000000001E-3</v>
      </c>
      <c r="E688" s="24">
        <v>1.774E-3</v>
      </c>
      <c r="F688" s="24">
        <v>77260</v>
      </c>
      <c r="G688" s="24">
        <v>9733954</v>
      </c>
      <c r="H688" s="7">
        <v>686</v>
      </c>
      <c r="J688" s="10">
        <f t="shared" si="10"/>
        <v>-3.3242506811989141E-2</v>
      </c>
    </row>
    <row r="689" spans="1:10" x14ac:dyDescent="0.25">
      <c r="A689" t="s">
        <v>961</v>
      </c>
      <c r="B689" s="24">
        <v>1.761E-3</v>
      </c>
      <c r="C689" s="24">
        <v>1.967E-3</v>
      </c>
      <c r="D689" s="24">
        <v>1.683E-3</v>
      </c>
      <c r="E689" s="24">
        <v>1.7110000000000001E-3</v>
      </c>
      <c r="F689" s="24">
        <v>124214</v>
      </c>
      <c r="G689" s="24">
        <v>9387808</v>
      </c>
      <c r="H689" s="7">
        <v>687</v>
      </c>
      <c r="J689" s="10">
        <f t="shared" si="10"/>
        <v>-2.8392958546280475E-2</v>
      </c>
    </row>
    <row r="690" spans="1:10" x14ac:dyDescent="0.25">
      <c r="A690" t="s">
        <v>960</v>
      </c>
      <c r="B690" s="24">
        <v>1.709E-3</v>
      </c>
      <c r="C690" s="24">
        <v>1.761E-3</v>
      </c>
      <c r="D690" s="24">
        <v>1.619E-3</v>
      </c>
      <c r="E690" s="24">
        <v>1.6199999999999999E-3</v>
      </c>
      <c r="F690" s="24">
        <v>70192</v>
      </c>
      <c r="G690" s="24">
        <v>8888392</v>
      </c>
      <c r="H690" s="7">
        <v>688</v>
      </c>
      <c r="J690" s="10">
        <f t="shared" si="10"/>
        <v>-5.2077238150965537E-2</v>
      </c>
    </row>
    <row r="691" spans="1:10" x14ac:dyDescent="0.25">
      <c r="A691" t="s">
        <v>959</v>
      </c>
      <c r="B691" s="24">
        <v>1.6410000000000001E-3</v>
      </c>
      <c r="C691" s="24">
        <v>1.686E-3</v>
      </c>
      <c r="D691" s="24">
        <v>1.5579999999999999E-3</v>
      </c>
      <c r="E691" s="24">
        <v>1.6659999999999999E-3</v>
      </c>
      <c r="F691" s="24">
        <v>37747</v>
      </c>
      <c r="G691" s="24">
        <v>9138868</v>
      </c>
      <c r="H691" s="7">
        <v>689</v>
      </c>
      <c r="J691" s="10">
        <f t="shared" si="10"/>
        <v>1.523461304082867E-2</v>
      </c>
    </row>
    <row r="692" spans="1:10" x14ac:dyDescent="0.25">
      <c r="A692" t="s">
        <v>958</v>
      </c>
      <c r="B692" s="24">
        <v>1.6659999999999999E-3</v>
      </c>
      <c r="C692" s="24">
        <v>1.8469999999999999E-3</v>
      </c>
      <c r="D692" s="24">
        <v>1.6360000000000001E-3</v>
      </c>
      <c r="E692" s="24">
        <v>1.786E-3</v>
      </c>
      <c r="F692" s="24">
        <v>80904</v>
      </c>
      <c r="G692" s="24">
        <v>9798631</v>
      </c>
      <c r="H692" s="7">
        <v>690</v>
      </c>
      <c r="J692" s="10">
        <f t="shared" si="10"/>
        <v>7.2028811524609909E-2</v>
      </c>
    </row>
    <row r="693" spans="1:10" x14ac:dyDescent="0.25">
      <c r="A693" t="s">
        <v>957</v>
      </c>
      <c r="B693" s="24">
        <v>1.789E-3</v>
      </c>
      <c r="C693" s="24">
        <v>1.846E-3</v>
      </c>
      <c r="D693" s="24">
        <v>1.72E-3</v>
      </c>
      <c r="E693" s="24">
        <v>1.7880000000000001E-3</v>
      </c>
      <c r="F693" s="24">
        <v>52335</v>
      </c>
      <c r="G693" s="24">
        <v>9807792</v>
      </c>
      <c r="H693" s="7">
        <v>691</v>
      </c>
      <c r="J693" s="10">
        <f t="shared" si="10"/>
        <v>-5.5897149245383781E-4</v>
      </c>
    </row>
    <row r="694" spans="1:10" x14ac:dyDescent="0.25">
      <c r="A694" t="s">
        <v>956</v>
      </c>
      <c r="B694" s="24">
        <v>1.7880000000000001E-3</v>
      </c>
      <c r="C694" s="24">
        <v>2.1410000000000001E-3</v>
      </c>
      <c r="D694" s="24">
        <v>1.7880000000000001E-3</v>
      </c>
      <c r="E694" s="24">
        <v>2.026E-3</v>
      </c>
      <c r="F694" s="24">
        <v>394757</v>
      </c>
      <c r="G694" s="24">
        <v>11112945</v>
      </c>
      <c r="H694" s="7">
        <v>692</v>
      </c>
      <c r="J694" s="10">
        <f t="shared" si="10"/>
        <v>0.13310961968680085</v>
      </c>
    </row>
    <row r="695" spans="1:10" x14ac:dyDescent="0.25">
      <c r="A695" t="s">
        <v>955</v>
      </c>
      <c r="B695" s="24">
        <v>2.0200000000000001E-3</v>
      </c>
      <c r="C695" s="24">
        <v>2.8630000000000001E-3</v>
      </c>
      <c r="D695" s="24">
        <v>1.9400000000000001E-3</v>
      </c>
      <c r="E695" s="24">
        <v>2.6570000000000001E-3</v>
      </c>
      <c r="F695" s="24">
        <v>543934</v>
      </c>
      <c r="G695" s="24">
        <v>14575670</v>
      </c>
      <c r="H695" s="7">
        <v>693</v>
      </c>
      <c r="J695" s="10">
        <f t="shared" si="10"/>
        <v>0.31534653465346535</v>
      </c>
    </row>
    <row r="696" spans="1:10" x14ac:dyDescent="0.25">
      <c r="A696" t="s">
        <v>954</v>
      </c>
      <c r="B696" s="24">
        <v>2.545E-3</v>
      </c>
      <c r="C696" s="24">
        <v>2.6450000000000002E-3</v>
      </c>
      <c r="D696" s="24">
        <v>2.2780000000000001E-3</v>
      </c>
      <c r="E696" s="24">
        <v>2.333E-3</v>
      </c>
      <c r="F696" s="24">
        <v>849604</v>
      </c>
      <c r="G696" s="24">
        <v>12798639</v>
      </c>
      <c r="H696" s="7">
        <v>694</v>
      </c>
      <c r="J696" s="10">
        <f t="shared" si="10"/>
        <v>-8.3300589390962659E-2</v>
      </c>
    </row>
    <row r="697" spans="1:10" x14ac:dyDescent="0.25">
      <c r="A697" t="s">
        <v>953</v>
      </c>
      <c r="B697" s="24">
        <v>2.3470000000000001E-3</v>
      </c>
      <c r="C697" s="24">
        <v>2.3500000000000001E-3</v>
      </c>
      <c r="D697" s="24">
        <v>2.0019999999999999E-3</v>
      </c>
      <c r="E697" s="24">
        <v>2.0400000000000001E-3</v>
      </c>
      <c r="F697" s="24">
        <v>299766</v>
      </c>
      <c r="G697" s="24">
        <v>11191664</v>
      </c>
      <c r="H697" s="7">
        <v>695</v>
      </c>
      <c r="J697" s="10">
        <f t="shared" si="10"/>
        <v>-0.13080528334043459</v>
      </c>
    </row>
    <row r="698" spans="1:10" x14ac:dyDescent="0.25">
      <c r="A698" t="s">
        <v>952</v>
      </c>
      <c r="B698" s="24">
        <v>2.0479999999999999E-3</v>
      </c>
      <c r="C698" s="24">
        <v>2.1870000000000001E-3</v>
      </c>
      <c r="D698" s="24">
        <v>2.0300000000000001E-3</v>
      </c>
      <c r="E698" s="24">
        <v>2.1429999999999999E-3</v>
      </c>
      <c r="F698" s="24">
        <v>152025</v>
      </c>
      <c r="G698" s="24">
        <v>11755208</v>
      </c>
      <c r="H698" s="7">
        <v>696</v>
      </c>
      <c r="J698" s="10">
        <f t="shared" si="10"/>
        <v>4.6386718750000021E-2</v>
      </c>
    </row>
    <row r="699" spans="1:10" x14ac:dyDescent="0.25">
      <c r="A699" t="s">
        <v>951</v>
      </c>
      <c r="B699" s="24">
        <v>2.117E-3</v>
      </c>
      <c r="C699" s="24">
        <v>2.1220000000000002E-3</v>
      </c>
      <c r="D699" s="24">
        <v>2.0149999999999999E-3</v>
      </c>
      <c r="E699" s="24">
        <v>2.0349999999999999E-3</v>
      </c>
      <c r="F699" s="24">
        <v>77519</v>
      </c>
      <c r="G699" s="24">
        <v>11161383</v>
      </c>
      <c r="H699" s="7">
        <v>697</v>
      </c>
      <c r="J699" s="10">
        <f t="shared" si="10"/>
        <v>-3.8734057628719905E-2</v>
      </c>
    </row>
    <row r="700" spans="1:10" x14ac:dyDescent="0.25">
      <c r="A700" t="s">
        <v>950</v>
      </c>
      <c r="B700" s="24">
        <v>2.0349999999999999E-3</v>
      </c>
      <c r="C700" s="24">
        <v>2.0709999999999999E-3</v>
      </c>
      <c r="D700" s="24">
        <v>2.0019999999999999E-3</v>
      </c>
      <c r="E700" s="24">
        <v>2.0400000000000001E-3</v>
      </c>
      <c r="F700" s="24">
        <v>46649</v>
      </c>
      <c r="G700" s="24">
        <v>11193474</v>
      </c>
      <c r="H700" s="7">
        <v>698</v>
      </c>
      <c r="J700" s="10">
        <f t="shared" si="10"/>
        <v>2.4570024570025701E-3</v>
      </c>
    </row>
    <row r="701" spans="1:10" x14ac:dyDescent="0.25">
      <c r="A701" t="s">
        <v>949</v>
      </c>
      <c r="B701" s="24">
        <v>2.0349999999999999E-3</v>
      </c>
      <c r="C701" s="24">
        <v>2.0409999999999998E-3</v>
      </c>
      <c r="D701" s="24">
        <v>1.8680000000000001E-3</v>
      </c>
      <c r="E701" s="24">
        <v>1.928E-3</v>
      </c>
      <c r="F701" s="24">
        <v>49340</v>
      </c>
      <c r="G701" s="24">
        <v>10576116</v>
      </c>
      <c r="H701" s="7">
        <v>699</v>
      </c>
      <c r="J701" s="10">
        <f t="shared" si="10"/>
        <v>-5.257985257985253E-2</v>
      </c>
    </row>
    <row r="702" spans="1:10" x14ac:dyDescent="0.25">
      <c r="A702" t="s">
        <v>948</v>
      </c>
      <c r="B702" s="24">
        <v>1.9289999999999999E-3</v>
      </c>
      <c r="C702" s="24">
        <v>2E-3</v>
      </c>
      <c r="D702" s="24">
        <v>1.843E-3</v>
      </c>
      <c r="E702" s="24">
        <v>1.9350000000000001E-3</v>
      </c>
      <c r="F702" s="24">
        <v>99562</v>
      </c>
      <c r="G702" s="24">
        <v>10617478</v>
      </c>
      <c r="H702" s="7">
        <v>700</v>
      </c>
      <c r="J702" s="10">
        <f t="shared" si="10"/>
        <v>3.1104199066874787E-3</v>
      </c>
    </row>
    <row r="703" spans="1:10" x14ac:dyDescent="0.25">
      <c r="A703" t="s">
        <v>947</v>
      </c>
      <c r="B703" s="24">
        <v>1.9319999999999999E-3</v>
      </c>
      <c r="C703" s="24">
        <v>1.9599999999999999E-3</v>
      </c>
      <c r="D703" s="24">
        <v>1.8339999999999999E-3</v>
      </c>
      <c r="E703" s="24">
        <v>1.869E-3</v>
      </c>
      <c r="F703" s="24">
        <v>81723</v>
      </c>
      <c r="G703" s="24">
        <v>10252022</v>
      </c>
      <c r="H703" s="7">
        <v>701</v>
      </c>
      <c r="J703" s="10">
        <f t="shared" si="10"/>
        <v>-3.2608695652173864E-2</v>
      </c>
    </row>
    <row r="704" spans="1:10" x14ac:dyDescent="0.25">
      <c r="A704" t="s">
        <v>946</v>
      </c>
      <c r="B704" s="24">
        <v>1.869E-3</v>
      </c>
      <c r="C704" s="24">
        <v>1.9369999999999999E-3</v>
      </c>
      <c r="D704" s="24">
        <v>1.8309999999999999E-3</v>
      </c>
      <c r="E704" s="24">
        <v>1.846E-3</v>
      </c>
      <c r="F704" s="24">
        <v>45332</v>
      </c>
      <c r="G704" s="24">
        <v>10126619</v>
      </c>
      <c r="H704" s="7">
        <v>702</v>
      </c>
      <c r="J704" s="10">
        <f t="shared" si="10"/>
        <v>-1.2306046013911191E-2</v>
      </c>
    </row>
    <row r="705" spans="1:10" x14ac:dyDescent="0.25">
      <c r="A705" t="s">
        <v>945</v>
      </c>
      <c r="B705" s="24">
        <v>1.8469999999999999E-3</v>
      </c>
      <c r="C705" s="24">
        <v>1.8550000000000001E-3</v>
      </c>
      <c r="D705" s="24">
        <v>1.6969999999999999E-3</v>
      </c>
      <c r="E705" s="24">
        <v>1.74E-3</v>
      </c>
      <c r="F705" s="24">
        <v>71044</v>
      </c>
      <c r="G705" s="24">
        <v>9545357</v>
      </c>
      <c r="H705" s="7">
        <v>703</v>
      </c>
      <c r="J705" s="10">
        <f t="shared" si="10"/>
        <v>-5.7931781266919273E-2</v>
      </c>
    </row>
    <row r="706" spans="1:10" x14ac:dyDescent="0.25">
      <c r="A706" t="s">
        <v>944</v>
      </c>
      <c r="B706" s="24">
        <v>1.74E-3</v>
      </c>
      <c r="C706" s="24">
        <v>1.8699999999999999E-3</v>
      </c>
      <c r="D706" s="24">
        <v>1.73E-3</v>
      </c>
      <c r="E706" s="24">
        <v>1.8699999999999999E-3</v>
      </c>
      <c r="F706" s="24">
        <v>63067</v>
      </c>
      <c r="G706" s="24">
        <v>10255533</v>
      </c>
      <c r="H706" s="7">
        <v>704</v>
      </c>
      <c r="J706" s="10">
        <f t="shared" si="10"/>
        <v>7.471264367816087E-2</v>
      </c>
    </row>
    <row r="707" spans="1:10" x14ac:dyDescent="0.25">
      <c r="A707" t="s">
        <v>943</v>
      </c>
      <c r="B707" s="24">
        <v>1.8240000000000001E-3</v>
      </c>
      <c r="C707" s="24">
        <v>1.83E-3</v>
      </c>
      <c r="D707" s="24">
        <v>1.732E-3</v>
      </c>
      <c r="E707" s="24">
        <v>1.763E-3</v>
      </c>
      <c r="F707" s="24">
        <v>29463</v>
      </c>
      <c r="G707" s="24">
        <v>9673173</v>
      </c>
      <c r="H707" s="7">
        <v>705</v>
      </c>
      <c r="J707" s="10">
        <f t="shared" si="10"/>
        <v>-3.3442982456140392E-2</v>
      </c>
    </row>
    <row r="708" spans="1:10" x14ac:dyDescent="0.25">
      <c r="A708" t="s">
        <v>942</v>
      </c>
      <c r="B708" s="24">
        <v>1.763E-3</v>
      </c>
      <c r="C708" s="24">
        <v>1.887E-3</v>
      </c>
      <c r="D708" s="24">
        <v>1.751E-3</v>
      </c>
      <c r="E708" s="24">
        <v>1.8519999999999999E-3</v>
      </c>
      <c r="F708" s="24">
        <v>52317</v>
      </c>
      <c r="G708" s="24">
        <v>10156791</v>
      </c>
      <c r="H708" s="7">
        <v>706</v>
      </c>
      <c r="J708" s="10">
        <f t="shared" ref="J708:J771" si="11">(E708-B708)/B708</f>
        <v>5.0482132728303965E-2</v>
      </c>
    </row>
    <row r="709" spans="1:10" x14ac:dyDescent="0.25">
      <c r="A709" t="s">
        <v>941</v>
      </c>
      <c r="B709" s="24">
        <v>1.851E-3</v>
      </c>
      <c r="C709" s="24">
        <v>1.8810000000000001E-3</v>
      </c>
      <c r="D709" s="24">
        <v>1.755E-3</v>
      </c>
      <c r="E709" s="24">
        <v>1.8090000000000001E-3</v>
      </c>
      <c r="F709" s="24">
        <v>73548</v>
      </c>
      <c r="G709" s="24">
        <v>9923869</v>
      </c>
      <c r="H709" s="7">
        <v>707</v>
      </c>
      <c r="J709" s="10">
        <f t="shared" si="11"/>
        <v>-2.2690437601296562E-2</v>
      </c>
    </row>
    <row r="710" spans="1:10" x14ac:dyDescent="0.25">
      <c r="A710" t="s">
        <v>940</v>
      </c>
      <c r="B710" s="24">
        <v>1.817E-3</v>
      </c>
      <c r="C710" s="24">
        <v>2.0409999999999998E-3</v>
      </c>
      <c r="D710" s="24">
        <v>1.8109999999999999E-3</v>
      </c>
      <c r="E710" s="24">
        <v>1.9910000000000001E-3</v>
      </c>
      <c r="F710" s="24">
        <v>206642</v>
      </c>
      <c r="G710" s="24">
        <v>10920397</v>
      </c>
      <c r="H710" s="7">
        <v>708</v>
      </c>
      <c r="J710" s="10">
        <f t="shared" si="11"/>
        <v>9.576224545954877E-2</v>
      </c>
    </row>
    <row r="711" spans="1:10" x14ac:dyDescent="0.25">
      <c r="A711" t="s">
        <v>939</v>
      </c>
      <c r="B711" s="24">
        <v>1.9710000000000001E-3</v>
      </c>
      <c r="C711" s="24">
        <v>2.3149999999999998E-3</v>
      </c>
      <c r="D711" s="24">
        <v>1.97E-3</v>
      </c>
      <c r="E711" s="24">
        <v>2.1640000000000001E-3</v>
      </c>
      <c r="F711" s="24">
        <v>472760</v>
      </c>
      <c r="G711" s="24">
        <v>11873040</v>
      </c>
      <c r="H711" s="7">
        <v>709</v>
      </c>
      <c r="J711" s="10">
        <f t="shared" si="11"/>
        <v>9.7919837645865052E-2</v>
      </c>
    </row>
    <row r="712" spans="1:10" x14ac:dyDescent="0.25">
      <c r="A712" t="s">
        <v>938</v>
      </c>
      <c r="B712" s="24">
        <v>2.1540000000000001E-3</v>
      </c>
      <c r="C712" s="24">
        <v>2.1949999999999999E-3</v>
      </c>
      <c r="D712" s="24">
        <v>1.9580000000000001E-3</v>
      </c>
      <c r="E712" s="24">
        <v>2.039E-3</v>
      </c>
      <c r="F712" s="24">
        <v>208913</v>
      </c>
      <c r="G712" s="24">
        <v>11183490</v>
      </c>
      <c r="H712" s="7">
        <v>710</v>
      </c>
      <c r="J712" s="10">
        <f t="shared" si="11"/>
        <v>-5.3389043639740057E-2</v>
      </c>
    </row>
    <row r="713" spans="1:10" x14ac:dyDescent="0.25">
      <c r="A713" t="s">
        <v>937</v>
      </c>
      <c r="B713" s="24">
        <v>2.039E-3</v>
      </c>
      <c r="C713" s="24">
        <v>2.0690000000000001E-3</v>
      </c>
      <c r="D713" s="24">
        <v>1.946E-3</v>
      </c>
      <c r="E713" s="24">
        <v>1.977E-3</v>
      </c>
      <c r="F713" s="24">
        <v>55698</v>
      </c>
      <c r="G713" s="24">
        <v>10844311</v>
      </c>
      <c r="H713" s="7">
        <v>711</v>
      </c>
      <c r="J713" s="10">
        <f t="shared" si="11"/>
        <v>-3.0407062285434029E-2</v>
      </c>
    </row>
    <row r="714" spans="1:10" x14ac:dyDescent="0.25">
      <c r="A714" t="s">
        <v>936</v>
      </c>
      <c r="B714" s="24">
        <v>1.9729999999999999E-3</v>
      </c>
      <c r="C714" s="24">
        <v>2.0010000000000002E-3</v>
      </c>
      <c r="D714" s="24">
        <v>1.9059999999999999E-3</v>
      </c>
      <c r="E714" s="24">
        <v>1.926E-3</v>
      </c>
      <c r="F714" s="24">
        <v>34167</v>
      </c>
      <c r="G714" s="24">
        <v>10565913</v>
      </c>
      <c r="H714" s="7">
        <v>712</v>
      </c>
      <c r="J714" s="10">
        <f t="shared" si="11"/>
        <v>-2.3821591485048126E-2</v>
      </c>
    </row>
    <row r="715" spans="1:10" x14ac:dyDescent="0.25">
      <c r="A715" t="s">
        <v>935</v>
      </c>
      <c r="B715" s="24">
        <v>1.926E-3</v>
      </c>
      <c r="C715" s="24">
        <v>1.9469999999999999E-3</v>
      </c>
      <c r="D715" s="24">
        <v>1.895E-3</v>
      </c>
      <c r="E715" s="24">
        <v>1.9250000000000001E-3</v>
      </c>
      <c r="F715" s="24">
        <v>40947</v>
      </c>
      <c r="G715" s="24">
        <v>10560098</v>
      </c>
      <c r="H715" s="7">
        <v>713</v>
      </c>
      <c r="J715" s="10">
        <f t="shared" si="11"/>
        <v>-5.1921079958458765E-4</v>
      </c>
    </row>
    <row r="716" spans="1:10" x14ac:dyDescent="0.25">
      <c r="A716" t="s">
        <v>934</v>
      </c>
      <c r="B716" s="24">
        <v>1.9269999999999999E-3</v>
      </c>
      <c r="C716" s="24">
        <v>1.9919999999999998E-3</v>
      </c>
      <c r="D716" s="24">
        <v>1.9059999999999999E-3</v>
      </c>
      <c r="E716" s="24">
        <v>1.9819999999999998E-3</v>
      </c>
      <c r="F716" s="24">
        <v>36209</v>
      </c>
      <c r="G716" s="24">
        <v>10870148</v>
      </c>
      <c r="H716" s="7">
        <v>714</v>
      </c>
      <c r="J716" s="10">
        <f t="shared" si="11"/>
        <v>2.8541774779449886E-2</v>
      </c>
    </row>
    <row r="717" spans="1:10" x14ac:dyDescent="0.25">
      <c r="A717" t="s">
        <v>933</v>
      </c>
      <c r="B717" s="24">
        <v>1.9849999999999998E-3</v>
      </c>
      <c r="C717" s="24">
        <v>1.9849999999999998E-3</v>
      </c>
      <c r="D717" s="24">
        <v>1.897E-3</v>
      </c>
      <c r="E717" s="24">
        <v>1.9E-3</v>
      </c>
      <c r="F717" s="24">
        <v>38329</v>
      </c>
      <c r="G717" s="24">
        <v>10741123</v>
      </c>
      <c r="H717" s="7">
        <v>715</v>
      </c>
      <c r="J717" s="10">
        <f t="shared" si="11"/>
        <v>-4.282115869017622E-2</v>
      </c>
    </row>
    <row r="718" spans="1:10" x14ac:dyDescent="0.25">
      <c r="A718" t="s">
        <v>932</v>
      </c>
      <c r="B718" s="24">
        <v>1.9E-3</v>
      </c>
      <c r="C718" s="24">
        <v>1.913E-3</v>
      </c>
      <c r="D718" s="24">
        <v>1.8489999999999999E-3</v>
      </c>
      <c r="E718" s="24">
        <v>1.8619999999999999E-3</v>
      </c>
      <c r="F718" s="24">
        <v>29104</v>
      </c>
      <c r="G718" s="24">
        <v>10527775</v>
      </c>
      <c r="H718" s="7">
        <v>716</v>
      </c>
      <c r="J718" s="10">
        <f t="shared" si="11"/>
        <v>-2.0000000000000028E-2</v>
      </c>
    </row>
    <row r="719" spans="1:10" x14ac:dyDescent="0.25">
      <c r="A719" t="s">
        <v>931</v>
      </c>
      <c r="B719" s="24">
        <v>1.8810000000000001E-3</v>
      </c>
      <c r="C719" s="24">
        <v>1.8810000000000001E-3</v>
      </c>
      <c r="D719" s="24">
        <v>1.8129999999999999E-3</v>
      </c>
      <c r="E719" s="24">
        <v>1.8389999999999999E-3</v>
      </c>
      <c r="F719" s="24">
        <v>33817</v>
      </c>
      <c r="G719" s="24">
        <v>10395040</v>
      </c>
      <c r="H719" s="7">
        <v>717</v>
      </c>
      <c r="J719" s="10">
        <f t="shared" si="11"/>
        <v>-2.2328548644338198E-2</v>
      </c>
    </row>
    <row r="720" spans="1:10" x14ac:dyDescent="0.25">
      <c r="A720" t="s">
        <v>930</v>
      </c>
      <c r="B720" s="24">
        <v>1.8400000000000001E-3</v>
      </c>
      <c r="C720" s="24">
        <v>1.8879999999999999E-3</v>
      </c>
      <c r="D720" s="24">
        <v>1.8090000000000001E-3</v>
      </c>
      <c r="E720" s="24">
        <v>1.8240000000000001E-3</v>
      </c>
      <c r="F720" s="24">
        <v>28249</v>
      </c>
      <c r="G720" s="24">
        <v>10311205</v>
      </c>
      <c r="H720" s="7">
        <v>718</v>
      </c>
      <c r="J720" s="10">
        <f t="shared" si="11"/>
        <v>-8.6956521739130193E-3</v>
      </c>
    </row>
    <row r="721" spans="1:10" x14ac:dyDescent="0.25">
      <c r="A721" t="s">
        <v>929</v>
      </c>
      <c r="B721" s="24">
        <v>1.8289999999999999E-3</v>
      </c>
      <c r="C721" s="24">
        <v>2.2070000000000002E-3</v>
      </c>
      <c r="D721" s="24">
        <v>1.8159999999999999E-3</v>
      </c>
      <c r="E721" s="24">
        <v>2.0839999999999999E-3</v>
      </c>
      <c r="F721" s="24">
        <v>184081</v>
      </c>
      <c r="G721" s="24">
        <v>11782877</v>
      </c>
      <c r="H721" s="7">
        <v>719</v>
      </c>
      <c r="J721" s="10">
        <f t="shared" si="11"/>
        <v>0.13942044833242212</v>
      </c>
    </row>
    <row r="722" spans="1:10" x14ac:dyDescent="0.25">
      <c r="A722" t="s">
        <v>928</v>
      </c>
      <c r="B722" s="24">
        <v>2.1020000000000001E-3</v>
      </c>
      <c r="C722" s="24">
        <v>2.297E-3</v>
      </c>
      <c r="D722" s="24">
        <v>1.9870000000000001E-3</v>
      </c>
      <c r="E722" s="24">
        <v>2.2529999999999998E-3</v>
      </c>
      <c r="F722" s="24">
        <v>365060</v>
      </c>
      <c r="G722" s="24">
        <v>12736386</v>
      </c>
      <c r="H722" s="7">
        <v>720</v>
      </c>
      <c r="J722" s="10">
        <f t="shared" si="11"/>
        <v>7.1836346336821913E-2</v>
      </c>
    </row>
    <row r="723" spans="1:10" x14ac:dyDescent="0.25">
      <c r="A723" t="s">
        <v>927</v>
      </c>
      <c r="B723" s="24">
        <v>2.274E-3</v>
      </c>
      <c r="C723" s="24">
        <v>2.336E-3</v>
      </c>
      <c r="D723" s="24">
        <v>2.0920000000000001E-3</v>
      </c>
      <c r="E723" s="24">
        <v>2.1429999999999999E-3</v>
      </c>
      <c r="F723" s="24">
        <v>126331</v>
      </c>
      <c r="G723" s="24">
        <v>12116015</v>
      </c>
      <c r="H723" s="7">
        <v>721</v>
      </c>
      <c r="J723" s="10">
        <f t="shared" si="11"/>
        <v>-5.760773966578718E-2</v>
      </c>
    </row>
    <row r="724" spans="1:10" x14ac:dyDescent="0.25">
      <c r="A724" t="s">
        <v>926</v>
      </c>
      <c r="B724" s="24">
        <v>2.1480000000000002E-3</v>
      </c>
      <c r="C724" s="24">
        <v>2.173E-3</v>
      </c>
      <c r="D724" s="24">
        <v>1.913E-3</v>
      </c>
      <c r="E724" s="24">
        <v>1.939E-3</v>
      </c>
      <c r="F724" s="24">
        <v>85306</v>
      </c>
      <c r="G724" s="24">
        <v>10961594</v>
      </c>
      <c r="H724" s="7">
        <v>722</v>
      </c>
      <c r="J724" s="10">
        <f t="shared" si="11"/>
        <v>-9.7299813780260799E-2</v>
      </c>
    </row>
    <row r="725" spans="1:10" x14ac:dyDescent="0.25">
      <c r="A725" t="s">
        <v>925</v>
      </c>
      <c r="B725" s="24">
        <v>1.9380000000000001E-3</v>
      </c>
      <c r="C725" s="24">
        <v>2.016E-3</v>
      </c>
      <c r="D725" s="24">
        <v>1.882E-3</v>
      </c>
      <c r="E725" s="24">
        <v>1.931E-3</v>
      </c>
      <c r="F725" s="24">
        <v>42518</v>
      </c>
      <c r="G725" s="24">
        <v>10917783</v>
      </c>
      <c r="H725" s="7">
        <v>723</v>
      </c>
      <c r="J725" s="10">
        <f t="shared" si="11"/>
        <v>-3.6119711042311977E-3</v>
      </c>
    </row>
    <row r="726" spans="1:10" x14ac:dyDescent="0.25">
      <c r="A726" t="s">
        <v>924</v>
      </c>
      <c r="B726" s="24">
        <v>1.931E-3</v>
      </c>
      <c r="C726" s="24">
        <v>1.9859999999999999E-3</v>
      </c>
      <c r="D726" s="24">
        <v>1.9009999999999999E-3</v>
      </c>
      <c r="E726" s="24">
        <v>1.9480000000000001E-3</v>
      </c>
      <c r="F726" s="24">
        <v>26246</v>
      </c>
      <c r="G726" s="24">
        <v>11012529</v>
      </c>
      <c r="H726" s="7">
        <v>724</v>
      </c>
      <c r="J726" s="10">
        <f t="shared" si="11"/>
        <v>8.8037286380114391E-3</v>
      </c>
    </row>
    <row r="727" spans="1:10" x14ac:dyDescent="0.25">
      <c r="A727" t="s">
        <v>923</v>
      </c>
      <c r="B727" s="24">
        <v>1.949E-3</v>
      </c>
      <c r="C727" s="24">
        <v>2.0400000000000001E-3</v>
      </c>
      <c r="D727" s="24">
        <v>1.939E-3</v>
      </c>
      <c r="E727" s="24">
        <v>2.013E-3</v>
      </c>
      <c r="F727" s="24">
        <v>20761</v>
      </c>
      <c r="G727" s="24">
        <v>11380037</v>
      </c>
      <c r="H727" s="7">
        <v>725</v>
      </c>
      <c r="J727" s="10">
        <f t="shared" si="11"/>
        <v>3.2837352488455637E-2</v>
      </c>
    </row>
    <row r="728" spans="1:10" x14ac:dyDescent="0.25">
      <c r="A728" t="s">
        <v>922</v>
      </c>
      <c r="B728" s="24">
        <v>2.013E-3</v>
      </c>
      <c r="C728" s="24">
        <v>2.0270000000000002E-3</v>
      </c>
      <c r="D728" s="24">
        <v>1.9239999999999999E-3</v>
      </c>
      <c r="E728" s="24">
        <v>1.9400000000000001E-3</v>
      </c>
      <c r="F728" s="24">
        <v>29195</v>
      </c>
      <c r="G728" s="24">
        <v>10967360</v>
      </c>
      <c r="H728" s="7">
        <v>726</v>
      </c>
      <c r="J728" s="10">
        <f t="shared" si="11"/>
        <v>-3.6264282165921473E-2</v>
      </c>
    </row>
    <row r="729" spans="1:10" x14ac:dyDescent="0.25">
      <c r="A729" t="s">
        <v>921</v>
      </c>
      <c r="B729" s="24">
        <v>1.9400000000000001E-3</v>
      </c>
      <c r="C729" s="24">
        <v>1.9620000000000002E-3</v>
      </c>
      <c r="D729" s="24">
        <v>1.864E-3</v>
      </c>
      <c r="E729" s="24">
        <v>1.916E-3</v>
      </c>
      <c r="F729" s="24">
        <v>41971</v>
      </c>
      <c r="G729" s="24">
        <v>10829481</v>
      </c>
      <c r="H729" s="7">
        <v>727</v>
      </c>
      <c r="J729" s="10">
        <f t="shared" si="11"/>
        <v>-1.2371134020618632E-2</v>
      </c>
    </row>
    <row r="730" spans="1:10" x14ac:dyDescent="0.25">
      <c r="A730" t="s">
        <v>920</v>
      </c>
      <c r="B730" s="24">
        <v>1.915E-3</v>
      </c>
      <c r="C730" s="24">
        <v>1.9559999999999998E-3</v>
      </c>
      <c r="D730" s="24">
        <v>1.874E-3</v>
      </c>
      <c r="E730" s="24">
        <v>1.874E-3</v>
      </c>
      <c r="F730" s="24">
        <v>44883</v>
      </c>
      <c r="G730" s="24">
        <v>10595952</v>
      </c>
      <c r="H730" s="7">
        <v>728</v>
      </c>
      <c r="J730" s="10">
        <f t="shared" si="11"/>
        <v>-2.1409921671018288E-2</v>
      </c>
    </row>
    <row r="731" spans="1:10" x14ac:dyDescent="0.25">
      <c r="A731" t="s">
        <v>919</v>
      </c>
      <c r="B731" s="24">
        <v>1.8860000000000001E-3</v>
      </c>
      <c r="C731" s="24">
        <v>1.9059999999999999E-3</v>
      </c>
      <c r="D731" s="24">
        <v>1.6930000000000001E-3</v>
      </c>
      <c r="E731" s="24">
        <v>1.7359999999999999E-3</v>
      </c>
      <c r="F731" s="24">
        <v>68214</v>
      </c>
      <c r="G731" s="24">
        <v>9814466</v>
      </c>
      <c r="H731" s="7">
        <v>729</v>
      </c>
      <c r="J731" s="10">
        <f t="shared" si="11"/>
        <v>-7.9533404029692556E-2</v>
      </c>
    </row>
    <row r="732" spans="1:10" x14ac:dyDescent="0.25">
      <c r="A732" t="s">
        <v>918</v>
      </c>
      <c r="B732" s="24">
        <v>1.7730000000000001E-3</v>
      </c>
      <c r="C732" s="24">
        <v>1.8469999999999999E-3</v>
      </c>
      <c r="D732" s="24">
        <v>1.755E-3</v>
      </c>
      <c r="E732" s="24">
        <v>1.804E-3</v>
      </c>
      <c r="F732" s="24">
        <v>74611</v>
      </c>
      <c r="G732" s="24">
        <v>10195938</v>
      </c>
      <c r="H732" s="7">
        <v>730</v>
      </c>
      <c r="J732" s="10">
        <f t="shared" si="11"/>
        <v>1.7484489565707837E-2</v>
      </c>
    </row>
    <row r="733" spans="1:10" x14ac:dyDescent="0.25">
      <c r="A733" t="s">
        <v>917</v>
      </c>
      <c r="B733" s="24">
        <v>1.8010000000000001E-3</v>
      </c>
      <c r="C733" s="24">
        <v>1.903E-3</v>
      </c>
      <c r="D733" s="24">
        <v>1.8010000000000001E-3</v>
      </c>
      <c r="E733" s="24">
        <v>1.879E-3</v>
      </c>
      <c r="F733" s="24">
        <v>29099</v>
      </c>
      <c r="G733" s="24">
        <v>10621617</v>
      </c>
      <c r="H733" s="7">
        <v>731</v>
      </c>
      <c r="J733" s="10">
        <f t="shared" si="11"/>
        <v>4.330927262631868E-2</v>
      </c>
    </row>
    <row r="734" spans="1:10" x14ac:dyDescent="0.25">
      <c r="A734" t="s">
        <v>916</v>
      </c>
      <c r="B734" s="24">
        <v>1.879E-3</v>
      </c>
      <c r="C734" s="24">
        <v>1.9559999999999998E-3</v>
      </c>
      <c r="D734" s="24">
        <v>1.8220000000000001E-3</v>
      </c>
      <c r="E734" s="24">
        <v>1.9E-3</v>
      </c>
      <c r="F734" s="24">
        <v>69207</v>
      </c>
      <c r="G734" s="24">
        <v>10742254</v>
      </c>
      <c r="H734" s="7">
        <v>732</v>
      </c>
      <c r="J734" s="10">
        <f t="shared" si="11"/>
        <v>1.1176157530601367E-2</v>
      </c>
    </row>
    <row r="735" spans="1:10" x14ac:dyDescent="0.25">
      <c r="A735" t="s">
        <v>915</v>
      </c>
      <c r="B735" s="24">
        <v>1.9E-3</v>
      </c>
      <c r="C735" s="24">
        <v>1.9819999999999998E-3</v>
      </c>
      <c r="D735" s="24">
        <v>1.879E-3</v>
      </c>
      <c r="E735" s="24">
        <v>1.9559999999999998E-3</v>
      </c>
      <c r="F735" s="24">
        <v>60717</v>
      </c>
      <c r="G735" s="24">
        <v>11054757</v>
      </c>
      <c r="H735" s="7">
        <v>733</v>
      </c>
      <c r="J735" s="10">
        <f t="shared" si="11"/>
        <v>2.9473684210526232E-2</v>
      </c>
    </row>
    <row r="736" spans="1:10" x14ac:dyDescent="0.25">
      <c r="A736" t="s">
        <v>914</v>
      </c>
      <c r="B736" s="24">
        <v>1.9559999999999998E-3</v>
      </c>
      <c r="C736" s="24">
        <v>1.98E-3</v>
      </c>
      <c r="D736" s="24">
        <v>1.8630000000000001E-3</v>
      </c>
      <c r="E736" s="24">
        <v>1.8879999999999999E-3</v>
      </c>
      <c r="F736" s="24">
        <v>18833</v>
      </c>
      <c r="G736" s="24">
        <v>10674982</v>
      </c>
      <c r="H736" s="7">
        <v>734</v>
      </c>
      <c r="J736" s="10">
        <f t="shared" si="11"/>
        <v>-3.4764826175869082E-2</v>
      </c>
    </row>
    <row r="737" spans="1:10" x14ac:dyDescent="0.25">
      <c r="A737" t="s">
        <v>913</v>
      </c>
      <c r="B737" s="24">
        <v>1.887E-3</v>
      </c>
      <c r="C737" s="24">
        <v>1.91E-3</v>
      </c>
      <c r="D737" s="24">
        <v>1.8240000000000001E-3</v>
      </c>
      <c r="E737" s="24">
        <v>1.848E-3</v>
      </c>
      <c r="F737" s="24">
        <v>26338</v>
      </c>
      <c r="G737" s="24">
        <v>10449536</v>
      </c>
      <c r="H737" s="7">
        <v>735</v>
      </c>
      <c r="J737" s="10">
        <f t="shared" si="11"/>
        <v>-2.0667726550079476E-2</v>
      </c>
    </row>
    <row r="738" spans="1:10" x14ac:dyDescent="0.25">
      <c r="A738" t="s">
        <v>912</v>
      </c>
      <c r="B738" s="24">
        <v>1.8489999999999999E-3</v>
      </c>
      <c r="C738" s="24">
        <v>1.892E-3</v>
      </c>
      <c r="D738" s="24">
        <v>1.841E-3</v>
      </c>
      <c r="E738" s="24">
        <v>1.8710000000000001E-3</v>
      </c>
      <c r="F738" s="24">
        <v>24533</v>
      </c>
      <c r="G738" s="24">
        <v>10575770</v>
      </c>
      <c r="H738" s="7">
        <v>736</v>
      </c>
      <c r="J738" s="10">
        <f t="shared" si="11"/>
        <v>1.1898323418063874E-2</v>
      </c>
    </row>
    <row r="739" spans="1:10" x14ac:dyDescent="0.25">
      <c r="A739" t="s">
        <v>911</v>
      </c>
      <c r="B739" s="24">
        <v>1.8710000000000001E-3</v>
      </c>
      <c r="C739" s="24">
        <v>1.934E-3</v>
      </c>
      <c r="D739" s="24">
        <v>1.861E-3</v>
      </c>
      <c r="E739" s="24">
        <v>1.892E-3</v>
      </c>
      <c r="F739" s="24">
        <v>34674</v>
      </c>
      <c r="G739" s="24">
        <v>10695446</v>
      </c>
      <c r="H739" s="7">
        <v>737</v>
      </c>
      <c r="J739" s="10">
        <f t="shared" si="11"/>
        <v>1.1223944414751453E-2</v>
      </c>
    </row>
    <row r="740" spans="1:10" x14ac:dyDescent="0.25">
      <c r="A740" t="s">
        <v>910</v>
      </c>
      <c r="B740" s="24">
        <v>1.89E-3</v>
      </c>
      <c r="C740" s="24">
        <v>1.9139999999999999E-3</v>
      </c>
      <c r="D740" s="24">
        <v>1.866E-3</v>
      </c>
      <c r="E740" s="24">
        <v>1.8890000000000001E-3</v>
      </c>
      <c r="F740" s="24">
        <v>24310</v>
      </c>
      <c r="G740" s="24">
        <v>10677130</v>
      </c>
      <c r="H740" s="7">
        <v>738</v>
      </c>
      <c r="J740" s="10">
        <f t="shared" si="11"/>
        <v>-5.2910052910048458E-4</v>
      </c>
    </row>
    <row r="741" spans="1:10" x14ac:dyDescent="0.25">
      <c r="A741" t="s">
        <v>909</v>
      </c>
      <c r="B741" s="24">
        <v>1.8890000000000001E-3</v>
      </c>
      <c r="C741" s="24">
        <v>1.8929999999999999E-3</v>
      </c>
      <c r="D741" s="24">
        <v>1.7149999999999999E-3</v>
      </c>
      <c r="E741" s="24">
        <v>1.8309999999999999E-3</v>
      </c>
      <c r="F741" s="24">
        <v>75248</v>
      </c>
      <c r="G741" s="24">
        <v>10351229</v>
      </c>
      <c r="H741" s="7">
        <v>739</v>
      </c>
      <c r="J741" s="10">
        <f t="shared" si="11"/>
        <v>-3.070407623081001E-2</v>
      </c>
    </row>
    <row r="742" spans="1:10" x14ac:dyDescent="0.25">
      <c r="A742" t="s">
        <v>908</v>
      </c>
      <c r="B742" s="24">
        <v>1.8309999999999999E-3</v>
      </c>
      <c r="C742" s="24">
        <v>2.114E-3</v>
      </c>
      <c r="D742" s="24">
        <v>1.81E-3</v>
      </c>
      <c r="E742" s="24">
        <v>2.0379999999999999E-3</v>
      </c>
      <c r="F742" s="24">
        <v>224229</v>
      </c>
      <c r="G742" s="24">
        <v>11523117</v>
      </c>
      <c r="H742" s="7">
        <v>740</v>
      </c>
      <c r="J742" s="10">
        <f t="shared" si="11"/>
        <v>0.11305297651556523</v>
      </c>
    </row>
    <row r="743" spans="1:10" x14ac:dyDescent="0.25">
      <c r="A743" t="s">
        <v>907</v>
      </c>
      <c r="B743" s="24">
        <v>2.042E-3</v>
      </c>
      <c r="C743" s="24">
        <v>2.1440000000000001E-3</v>
      </c>
      <c r="D743" s="24">
        <v>1.957E-3</v>
      </c>
      <c r="E743" s="24">
        <v>2.0049999999999998E-3</v>
      </c>
      <c r="F743" s="24">
        <v>109736</v>
      </c>
      <c r="G743" s="24">
        <v>11335717</v>
      </c>
      <c r="H743" s="7">
        <v>741</v>
      </c>
      <c r="J743" s="10">
        <f t="shared" si="11"/>
        <v>-1.8119490695396739E-2</v>
      </c>
    </row>
    <row r="744" spans="1:10" x14ac:dyDescent="0.25">
      <c r="A744" t="s">
        <v>906</v>
      </c>
      <c r="B744" s="24">
        <v>1.9970000000000001E-3</v>
      </c>
      <c r="C744" s="24">
        <v>2.0660000000000001E-3</v>
      </c>
      <c r="D744" s="24">
        <v>1.9780000000000002E-3</v>
      </c>
      <c r="E744" s="24">
        <v>2.019E-3</v>
      </c>
      <c r="F744" s="24">
        <v>73171</v>
      </c>
      <c r="G744" s="24">
        <v>11413277</v>
      </c>
      <c r="H744" s="7">
        <v>742</v>
      </c>
      <c r="J744" s="10">
        <f t="shared" si="11"/>
        <v>1.1016524787180713E-2</v>
      </c>
    </row>
    <row r="745" spans="1:10" x14ac:dyDescent="0.25">
      <c r="A745" t="s">
        <v>905</v>
      </c>
      <c r="B745" s="24">
        <v>2.0219999999999999E-3</v>
      </c>
      <c r="C745" s="24">
        <v>2.062E-3</v>
      </c>
      <c r="D745" s="24">
        <v>1.944E-3</v>
      </c>
      <c r="E745" s="24">
        <v>2.016E-3</v>
      </c>
      <c r="F745" s="24">
        <v>35420</v>
      </c>
      <c r="G745" s="24">
        <v>11397053</v>
      </c>
      <c r="H745" s="7">
        <v>743</v>
      </c>
      <c r="J745" s="10">
        <f t="shared" si="11"/>
        <v>-2.9673590504450688E-3</v>
      </c>
    </row>
    <row r="746" spans="1:10" x14ac:dyDescent="0.25">
      <c r="A746" t="s">
        <v>904</v>
      </c>
      <c r="B746" s="24">
        <v>2.016E-3</v>
      </c>
      <c r="C746" s="24">
        <v>2.0200000000000001E-3</v>
      </c>
      <c r="D746" s="24">
        <v>1.944E-3</v>
      </c>
      <c r="E746" s="24">
        <v>1.993E-3</v>
      </c>
      <c r="F746" s="24">
        <v>26694</v>
      </c>
      <c r="G746" s="24">
        <v>11269180</v>
      </c>
      <c r="H746" s="7">
        <v>744</v>
      </c>
      <c r="J746" s="10">
        <f t="shared" si="11"/>
        <v>-1.1408730158730167E-2</v>
      </c>
    </row>
    <row r="747" spans="1:10" x14ac:dyDescent="0.25">
      <c r="A747" t="s">
        <v>903</v>
      </c>
      <c r="B747" s="24">
        <v>1.9970000000000001E-3</v>
      </c>
      <c r="C747" s="24">
        <v>2.013E-3</v>
      </c>
      <c r="D747" s="24">
        <v>1.9599999999999999E-3</v>
      </c>
      <c r="E747" s="24">
        <v>1.9759999999999999E-3</v>
      </c>
      <c r="F747" s="24">
        <v>19780</v>
      </c>
      <c r="G747" s="24">
        <v>11169742</v>
      </c>
      <c r="H747" s="7">
        <v>745</v>
      </c>
      <c r="J747" s="10">
        <f t="shared" si="11"/>
        <v>-1.0515773660490828E-2</v>
      </c>
    </row>
    <row r="748" spans="1:10" x14ac:dyDescent="0.25">
      <c r="A748" t="s">
        <v>902</v>
      </c>
      <c r="B748" s="24">
        <v>1.9759999999999999E-3</v>
      </c>
      <c r="C748" s="24">
        <v>1.9840000000000001E-3</v>
      </c>
      <c r="D748" s="24">
        <v>1.931E-3</v>
      </c>
      <c r="E748" s="24">
        <v>1.9629999999999999E-3</v>
      </c>
      <c r="F748" s="24">
        <v>17689</v>
      </c>
      <c r="G748" s="24">
        <v>11096308</v>
      </c>
      <c r="H748" s="7">
        <v>746</v>
      </c>
      <c r="J748" s="10">
        <f t="shared" si="11"/>
        <v>-6.5789473684210479E-3</v>
      </c>
    </row>
    <row r="749" spans="1:10" x14ac:dyDescent="0.25">
      <c r="A749" t="s">
        <v>901</v>
      </c>
      <c r="B749" s="24">
        <v>1.97E-3</v>
      </c>
      <c r="C749" s="24">
        <v>1.9719999999999998E-3</v>
      </c>
      <c r="D749" s="24">
        <v>1.8979999999999999E-3</v>
      </c>
      <c r="E749" s="24">
        <v>1.9300000000000001E-3</v>
      </c>
      <c r="F749" s="24">
        <v>21147</v>
      </c>
      <c r="G749" s="24">
        <v>10910151</v>
      </c>
      <c r="H749" s="7">
        <v>747</v>
      </c>
      <c r="J749" s="10">
        <f t="shared" si="11"/>
        <v>-2.0304568527918725E-2</v>
      </c>
    </row>
    <row r="750" spans="1:10" x14ac:dyDescent="0.25">
      <c r="A750" t="s">
        <v>900</v>
      </c>
      <c r="B750" s="24">
        <v>1.9300000000000001E-3</v>
      </c>
      <c r="C750" s="24">
        <v>1.954E-3</v>
      </c>
      <c r="D750" s="24">
        <v>1.9E-3</v>
      </c>
      <c r="E750" s="24">
        <v>1.908E-3</v>
      </c>
      <c r="F750" s="24">
        <v>17520</v>
      </c>
      <c r="G750" s="24">
        <v>10786178</v>
      </c>
      <c r="H750" s="7">
        <v>748</v>
      </c>
      <c r="J750" s="10">
        <f t="shared" si="11"/>
        <v>-1.139896373057E-2</v>
      </c>
    </row>
    <row r="751" spans="1:10" x14ac:dyDescent="0.25">
      <c r="A751" t="s">
        <v>899</v>
      </c>
      <c r="B751" s="24">
        <v>1.91E-3</v>
      </c>
      <c r="C751" s="24">
        <v>1.9559999999999998E-3</v>
      </c>
      <c r="D751" s="24">
        <v>1.8990000000000001E-3</v>
      </c>
      <c r="E751" s="24">
        <v>1.9189999999999999E-3</v>
      </c>
      <c r="F751" s="24">
        <v>13561</v>
      </c>
      <c r="G751" s="24">
        <v>10850737</v>
      </c>
      <c r="H751" s="7">
        <v>749</v>
      </c>
      <c r="J751" s="10">
        <f t="shared" si="11"/>
        <v>4.7120418848166984E-3</v>
      </c>
    </row>
    <row r="752" spans="1:10" x14ac:dyDescent="0.25">
      <c r="A752" t="s">
        <v>898</v>
      </c>
      <c r="B752" s="24">
        <v>1.9239999999999999E-3</v>
      </c>
      <c r="C752" s="24">
        <v>1.941E-3</v>
      </c>
      <c r="D752" s="24">
        <v>1.8779999999999999E-3</v>
      </c>
      <c r="E752" s="24">
        <v>1.8779999999999999E-3</v>
      </c>
      <c r="F752" s="24">
        <v>16207</v>
      </c>
      <c r="G752" s="24">
        <v>10616190</v>
      </c>
      <c r="H752" s="7">
        <v>750</v>
      </c>
      <c r="J752" s="10">
        <f t="shared" si="11"/>
        <v>-2.3908523908523927E-2</v>
      </c>
    </row>
    <row r="753" spans="1:10" x14ac:dyDescent="0.25">
      <c r="A753" t="s">
        <v>897</v>
      </c>
      <c r="B753" s="24">
        <v>1.8779999999999999E-3</v>
      </c>
      <c r="C753" s="24">
        <v>1.9120000000000001E-3</v>
      </c>
      <c r="D753" s="24">
        <v>1.866E-3</v>
      </c>
      <c r="E753" s="24">
        <v>1.8879999999999999E-3</v>
      </c>
      <c r="F753" s="24">
        <v>6614</v>
      </c>
      <c r="G753" s="24">
        <v>10675886</v>
      </c>
      <c r="H753" s="7">
        <v>751</v>
      </c>
      <c r="J753" s="10">
        <f t="shared" si="11"/>
        <v>5.3248136315229106E-3</v>
      </c>
    </row>
    <row r="754" spans="1:10" x14ac:dyDescent="0.25">
      <c r="A754" t="s">
        <v>896</v>
      </c>
      <c r="B754" s="24">
        <v>1.8890000000000001E-3</v>
      </c>
      <c r="C754" s="24">
        <v>1.892E-3</v>
      </c>
      <c r="D754" s="24">
        <v>1.861E-3</v>
      </c>
      <c r="E754" s="24">
        <v>1.874E-3</v>
      </c>
      <c r="F754" s="24">
        <v>10012</v>
      </c>
      <c r="G754" s="24">
        <v>10591486</v>
      </c>
      <c r="H754" s="7">
        <v>752</v>
      </c>
      <c r="J754" s="10">
        <f t="shared" si="11"/>
        <v>-7.940709370037078E-3</v>
      </c>
    </row>
    <row r="755" spans="1:10" x14ac:dyDescent="0.25">
      <c r="A755" t="s">
        <v>895</v>
      </c>
      <c r="B755" s="24">
        <v>1.856E-3</v>
      </c>
      <c r="C755" s="24">
        <v>1.936E-3</v>
      </c>
      <c r="D755" s="24">
        <v>1.854E-3</v>
      </c>
      <c r="E755" s="24">
        <v>1.8879999999999999E-3</v>
      </c>
      <c r="F755" s="24">
        <v>49643</v>
      </c>
      <c r="G755" s="24">
        <v>10675378</v>
      </c>
      <c r="H755" s="7">
        <v>753</v>
      </c>
      <c r="J755" s="10">
        <f t="shared" si="11"/>
        <v>1.7241379310344779E-2</v>
      </c>
    </row>
    <row r="756" spans="1:10" x14ac:dyDescent="0.25">
      <c r="A756" t="s">
        <v>894</v>
      </c>
      <c r="B756" s="24">
        <v>1.8879999999999999E-3</v>
      </c>
      <c r="C756" s="24">
        <v>1.913E-3</v>
      </c>
      <c r="D756" s="24">
        <v>1.8439999999999999E-3</v>
      </c>
      <c r="E756" s="24">
        <v>1.8619999999999999E-3</v>
      </c>
      <c r="F756" s="24">
        <v>16953</v>
      </c>
      <c r="G756" s="24">
        <v>10526984</v>
      </c>
      <c r="H756" s="7">
        <v>754</v>
      </c>
      <c r="J756" s="10">
        <f t="shared" si="11"/>
        <v>-1.3771186440677957E-2</v>
      </c>
    </row>
    <row r="757" spans="1:10" x14ac:dyDescent="0.25">
      <c r="A757" t="s">
        <v>893</v>
      </c>
      <c r="B757" s="24">
        <v>1.861E-3</v>
      </c>
      <c r="C757" s="24">
        <v>1.882E-3</v>
      </c>
      <c r="D757" s="24">
        <v>1.743E-3</v>
      </c>
      <c r="E757" s="24">
        <v>1.8079999999999999E-3</v>
      </c>
      <c r="F757" s="24">
        <v>47598</v>
      </c>
      <c r="G757" s="24">
        <v>10218607</v>
      </c>
      <c r="H757" s="7">
        <v>755</v>
      </c>
      <c r="J757" s="10">
        <f t="shared" si="11"/>
        <v>-2.84793121977432E-2</v>
      </c>
    </row>
    <row r="758" spans="1:10" x14ac:dyDescent="0.25">
      <c r="A758" t="s">
        <v>892</v>
      </c>
      <c r="B758" s="24">
        <v>1.8190000000000001E-3</v>
      </c>
      <c r="C758" s="24">
        <v>1.877E-3</v>
      </c>
      <c r="D758" s="24">
        <v>1.786E-3</v>
      </c>
      <c r="E758" s="24">
        <v>1.83E-3</v>
      </c>
      <c r="F758" s="24">
        <v>29491</v>
      </c>
      <c r="G758" s="24">
        <v>10346367</v>
      </c>
      <c r="H758" s="7">
        <v>756</v>
      </c>
      <c r="J758" s="10">
        <f t="shared" si="11"/>
        <v>6.0472787245739092E-3</v>
      </c>
    </row>
    <row r="759" spans="1:10" x14ac:dyDescent="0.25">
      <c r="A759" t="s">
        <v>891</v>
      </c>
      <c r="B759" s="24">
        <v>1.83E-3</v>
      </c>
      <c r="C759" s="24">
        <v>1.8829999999999999E-3</v>
      </c>
      <c r="D759" s="24">
        <v>1.82E-3</v>
      </c>
      <c r="E759" s="24">
        <v>1.8500000000000001E-3</v>
      </c>
      <c r="F759" s="24">
        <v>16263</v>
      </c>
      <c r="G759" s="24">
        <v>10459994</v>
      </c>
      <c r="H759" s="7">
        <v>757</v>
      </c>
      <c r="J759" s="10">
        <f t="shared" si="11"/>
        <v>1.0928961748633908E-2</v>
      </c>
    </row>
    <row r="760" spans="1:10" x14ac:dyDescent="0.25">
      <c r="A760" t="s">
        <v>890</v>
      </c>
      <c r="B760" s="24">
        <v>1.8500000000000001E-3</v>
      </c>
      <c r="C760" s="24">
        <v>1.9250000000000001E-3</v>
      </c>
      <c r="D760" s="24">
        <v>1.8220000000000001E-3</v>
      </c>
      <c r="E760" s="24">
        <v>1.9059999999999999E-3</v>
      </c>
      <c r="F760" s="24">
        <v>28165</v>
      </c>
      <c r="G760" s="24">
        <v>10774985</v>
      </c>
      <c r="H760" s="7">
        <v>758</v>
      </c>
      <c r="J760" s="10">
        <f t="shared" si="11"/>
        <v>3.0270270270270183E-2</v>
      </c>
    </row>
    <row r="761" spans="1:10" x14ac:dyDescent="0.25">
      <c r="A761" t="s">
        <v>889</v>
      </c>
      <c r="B761" s="24">
        <v>1.9059999999999999E-3</v>
      </c>
      <c r="C761" s="24">
        <v>1.9300000000000001E-3</v>
      </c>
      <c r="D761" s="24">
        <v>1.8749999999999999E-3</v>
      </c>
      <c r="E761" s="24">
        <v>1.887E-3</v>
      </c>
      <c r="F761" s="24">
        <v>25272</v>
      </c>
      <c r="G761" s="24">
        <v>10666107</v>
      </c>
      <c r="H761" s="7">
        <v>759</v>
      </c>
      <c r="J761" s="10">
        <f t="shared" si="11"/>
        <v>-9.9685204616998535E-3</v>
      </c>
    </row>
    <row r="762" spans="1:10" x14ac:dyDescent="0.25">
      <c r="A762" t="s">
        <v>888</v>
      </c>
      <c r="B762" s="24">
        <v>1.887E-3</v>
      </c>
      <c r="C762" s="24">
        <v>1.913E-3</v>
      </c>
      <c r="D762" s="24">
        <v>1.8569999999999999E-3</v>
      </c>
      <c r="E762" s="24">
        <v>1.885E-3</v>
      </c>
      <c r="F762" s="24">
        <v>15997</v>
      </c>
      <c r="G762" s="24">
        <v>10656101</v>
      </c>
      <c r="H762" s="7">
        <v>760</v>
      </c>
      <c r="J762" s="10">
        <f t="shared" si="11"/>
        <v>-1.0598834128246149E-3</v>
      </c>
    </row>
    <row r="763" spans="1:10" x14ac:dyDescent="0.25">
      <c r="A763" t="s">
        <v>887</v>
      </c>
      <c r="B763" s="24">
        <v>1.885E-3</v>
      </c>
      <c r="C763" s="24">
        <v>1.926E-3</v>
      </c>
      <c r="D763" s="24">
        <v>1.846E-3</v>
      </c>
      <c r="E763" s="24">
        <v>1.902E-3</v>
      </c>
      <c r="F763" s="24">
        <v>16975</v>
      </c>
      <c r="G763" s="24">
        <v>10752712</v>
      </c>
      <c r="H763" s="7">
        <v>761</v>
      </c>
      <c r="J763" s="10">
        <f t="shared" si="11"/>
        <v>9.0185676392573414E-3</v>
      </c>
    </row>
    <row r="764" spans="1:10" x14ac:dyDescent="0.25">
      <c r="A764" t="s">
        <v>886</v>
      </c>
      <c r="B764" s="24">
        <v>1.903E-3</v>
      </c>
      <c r="C764" s="24">
        <v>1.9710000000000001E-3</v>
      </c>
      <c r="D764" s="24">
        <v>1.8450000000000001E-3</v>
      </c>
      <c r="E764" s="24">
        <v>1.934E-3</v>
      </c>
      <c r="F764" s="24">
        <v>36104</v>
      </c>
      <c r="G764" s="24">
        <v>10933555</v>
      </c>
      <c r="H764" s="7">
        <v>762</v>
      </c>
      <c r="J764" s="10">
        <f t="shared" si="11"/>
        <v>1.6290068313189698E-2</v>
      </c>
    </row>
    <row r="765" spans="1:10" x14ac:dyDescent="0.25">
      <c r="A765" t="s">
        <v>885</v>
      </c>
      <c r="B765" s="24">
        <v>1.9419999999999999E-3</v>
      </c>
      <c r="C765" s="24">
        <v>1.951E-3</v>
      </c>
      <c r="D765" s="24">
        <v>1.897E-3</v>
      </c>
      <c r="E765" s="24">
        <v>1.9120000000000001E-3</v>
      </c>
      <c r="F765" s="24">
        <v>27785</v>
      </c>
      <c r="G765" s="24">
        <v>10807547</v>
      </c>
      <c r="H765" s="7">
        <v>763</v>
      </c>
      <c r="J765" s="10">
        <f t="shared" si="11"/>
        <v>-1.544799176107099E-2</v>
      </c>
    </row>
    <row r="766" spans="1:10" x14ac:dyDescent="0.25">
      <c r="A766" t="s">
        <v>884</v>
      </c>
      <c r="B766" s="24">
        <v>1.9120000000000001E-3</v>
      </c>
      <c r="C766" s="24">
        <v>1.9400000000000001E-3</v>
      </c>
      <c r="D766" s="24">
        <v>1.9E-3</v>
      </c>
      <c r="E766" s="24">
        <v>1.9250000000000001E-3</v>
      </c>
      <c r="F766" s="24">
        <v>14360</v>
      </c>
      <c r="G766" s="24">
        <v>10879455</v>
      </c>
      <c r="H766" s="7">
        <v>764</v>
      </c>
      <c r="J766" s="10">
        <f t="shared" si="11"/>
        <v>6.7991631799163132E-3</v>
      </c>
    </row>
    <row r="767" spans="1:10" x14ac:dyDescent="0.25">
      <c r="A767" t="s">
        <v>883</v>
      </c>
      <c r="B767" s="24">
        <v>1.9250000000000001E-3</v>
      </c>
      <c r="C767" s="24">
        <v>1.946E-3</v>
      </c>
      <c r="D767" s="24">
        <v>1.9009999999999999E-3</v>
      </c>
      <c r="E767" s="24">
        <v>1.9250000000000001E-3</v>
      </c>
      <c r="F767" s="24">
        <v>29307</v>
      </c>
      <c r="G767" s="24">
        <v>10882903</v>
      </c>
      <c r="H767" s="7">
        <v>765</v>
      </c>
      <c r="J767" s="10">
        <f t="shared" si="11"/>
        <v>0</v>
      </c>
    </row>
    <row r="768" spans="1:10" x14ac:dyDescent="0.25">
      <c r="A768" t="s">
        <v>882</v>
      </c>
      <c r="B768" s="24">
        <v>1.9250000000000001E-3</v>
      </c>
      <c r="C768" s="24">
        <v>1.9889999999999999E-3</v>
      </c>
      <c r="D768" s="24">
        <v>1.9250000000000001E-3</v>
      </c>
      <c r="E768" s="24">
        <v>1.931E-3</v>
      </c>
      <c r="F768" s="24">
        <v>17422</v>
      </c>
      <c r="G768" s="24">
        <v>10915013</v>
      </c>
      <c r="H768" s="7">
        <v>766</v>
      </c>
      <c r="J768" s="10">
        <f t="shared" si="11"/>
        <v>3.11688311688308E-3</v>
      </c>
    </row>
    <row r="769" spans="1:10" x14ac:dyDescent="0.25">
      <c r="A769" t="s">
        <v>881</v>
      </c>
      <c r="B769" s="24">
        <v>1.9300000000000001E-3</v>
      </c>
      <c r="C769" s="24">
        <v>2.0279999999999999E-3</v>
      </c>
      <c r="D769" s="24">
        <v>1.91E-3</v>
      </c>
      <c r="E769" s="24">
        <v>2.0200000000000001E-3</v>
      </c>
      <c r="F769" s="24">
        <v>51986</v>
      </c>
      <c r="G769" s="24">
        <v>11421305</v>
      </c>
      <c r="H769" s="7">
        <v>767</v>
      </c>
      <c r="J769" s="10">
        <f t="shared" si="11"/>
        <v>4.6632124352331612E-2</v>
      </c>
    </row>
    <row r="770" spans="1:10" x14ac:dyDescent="0.25">
      <c r="A770" t="s">
        <v>880</v>
      </c>
      <c r="B770" s="24">
        <v>2.003E-3</v>
      </c>
      <c r="C770" s="24">
        <v>2.2309999999999999E-3</v>
      </c>
      <c r="D770" s="24">
        <v>1.9959999999999999E-3</v>
      </c>
      <c r="E770" s="24">
        <v>2.032E-3</v>
      </c>
      <c r="F770" s="24">
        <v>173430</v>
      </c>
      <c r="G770" s="24">
        <v>11485185</v>
      </c>
      <c r="H770" s="7">
        <v>768</v>
      </c>
      <c r="J770" s="10">
        <f t="shared" si="11"/>
        <v>1.447828257613577E-2</v>
      </c>
    </row>
    <row r="771" spans="1:10" x14ac:dyDescent="0.25">
      <c r="A771" t="s">
        <v>879</v>
      </c>
      <c r="B771" s="24">
        <v>2.0230000000000001E-3</v>
      </c>
      <c r="C771" s="24">
        <v>2.081E-3</v>
      </c>
      <c r="D771" s="24">
        <v>1.946E-3</v>
      </c>
      <c r="E771" s="24">
        <v>1.9659999999999999E-3</v>
      </c>
      <c r="F771" s="24">
        <v>51896</v>
      </c>
      <c r="G771" s="24">
        <v>11116659</v>
      </c>
      <c r="H771" s="7">
        <v>769</v>
      </c>
      <c r="J771" s="10">
        <f t="shared" si="11"/>
        <v>-2.8175976272862179E-2</v>
      </c>
    </row>
    <row r="772" spans="1:10" x14ac:dyDescent="0.25">
      <c r="A772" t="s">
        <v>878</v>
      </c>
      <c r="B772" s="24">
        <v>1.926E-3</v>
      </c>
      <c r="C772" s="24">
        <v>1.9940000000000001E-3</v>
      </c>
      <c r="D772" s="24">
        <v>1.8959999999999999E-3</v>
      </c>
      <c r="E772" s="24">
        <v>1.9400000000000001E-3</v>
      </c>
      <c r="F772" s="24">
        <v>25451</v>
      </c>
      <c r="G772" s="24">
        <v>10969282</v>
      </c>
      <c r="H772" s="7">
        <v>770</v>
      </c>
      <c r="J772" s="10">
        <f t="shared" ref="J772:J835" si="12">(E772-B772)/B772</f>
        <v>7.2689511941849035E-3</v>
      </c>
    </row>
    <row r="773" spans="1:10" x14ac:dyDescent="0.25">
      <c r="A773" t="s">
        <v>877</v>
      </c>
      <c r="B773" s="24">
        <v>1.941E-3</v>
      </c>
      <c r="C773" s="24">
        <v>1.993E-3</v>
      </c>
      <c r="D773" s="24">
        <v>1.915E-3</v>
      </c>
      <c r="E773" s="24">
        <v>1.951E-3</v>
      </c>
      <c r="F773" s="24">
        <v>62818</v>
      </c>
      <c r="G773" s="24">
        <v>11027170</v>
      </c>
      <c r="H773" s="7">
        <v>771</v>
      </c>
      <c r="J773" s="10">
        <f t="shared" si="12"/>
        <v>5.1519835136527694E-3</v>
      </c>
    </row>
    <row r="774" spans="1:10" x14ac:dyDescent="0.25">
      <c r="A774" t="s">
        <v>876</v>
      </c>
      <c r="B774" s="24">
        <v>1.946E-3</v>
      </c>
      <c r="C774" s="24">
        <v>1.977E-3</v>
      </c>
      <c r="D774" s="24">
        <v>1.9109999999999999E-3</v>
      </c>
      <c r="E774" s="24">
        <v>1.9629999999999999E-3</v>
      </c>
      <c r="F774" s="24">
        <v>13081</v>
      </c>
      <c r="G774" s="24">
        <v>11099304</v>
      </c>
      <c r="H774" s="7">
        <v>772</v>
      </c>
      <c r="J774" s="10">
        <f t="shared" si="12"/>
        <v>8.7358684480985972E-3</v>
      </c>
    </row>
    <row r="775" spans="1:10" x14ac:dyDescent="0.25">
      <c r="A775" t="s">
        <v>875</v>
      </c>
      <c r="B775" s="24">
        <v>1.9629999999999999E-3</v>
      </c>
      <c r="C775" s="24">
        <v>2.565E-3</v>
      </c>
      <c r="D775" s="24">
        <v>1.9E-3</v>
      </c>
      <c r="E775" s="24">
        <v>2.3189999999999999E-3</v>
      </c>
      <c r="F775" s="24">
        <v>555936</v>
      </c>
      <c r="G775" s="24">
        <v>13111130</v>
      </c>
      <c r="H775" s="7">
        <v>773</v>
      </c>
      <c r="J775" s="10">
        <f t="shared" si="12"/>
        <v>0.18135506877228733</v>
      </c>
    </row>
    <row r="776" spans="1:10" x14ac:dyDescent="0.25">
      <c r="A776" t="s">
        <v>874</v>
      </c>
      <c r="B776" s="24">
        <v>2.3040000000000001E-3</v>
      </c>
      <c r="C776" s="24">
        <v>2.336E-3</v>
      </c>
      <c r="D776" s="24">
        <v>2.078E-3</v>
      </c>
      <c r="E776" s="24">
        <v>2.0820000000000001E-3</v>
      </c>
      <c r="F776" s="24">
        <v>204787</v>
      </c>
      <c r="G776" s="24">
        <v>12687076</v>
      </c>
      <c r="H776" s="7">
        <v>774</v>
      </c>
      <c r="J776" s="10">
        <f t="shared" si="12"/>
        <v>-9.6354166666666657E-2</v>
      </c>
    </row>
    <row r="777" spans="1:10" x14ac:dyDescent="0.25">
      <c r="A777" t="s">
        <v>873</v>
      </c>
      <c r="B777" s="24">
        <v>2.0820000000000001E-3</v>
      </c>
      <c r="C777" s="24">
        <v>2.1979999999999999E-3</v>
      </c>
      <c r="D777" s="24">
        <v>2.0699999999999998E-3</v>
      </c>
      <c r="E777" s="24">
        <v>2.1619999999999999E-3</v>
      </c>
      <c r="F777" s="24">
        <v>39093</v>
      </c>
      <c r="G777" s="24">
        <v>13172093</v>
      </c>
      <c r="H777" s="7">
        <v>775</v>
      </c>
      <c r="J777" s="10">
        <f t="shared" si="12"/>
        <v>3.8424591738712668E-2</v>
      </c>
    </row>
    <row r="778" spans="1:10" x14ac:dyDescent="0.25">
      <c r="A778" t="s">
        <v>872</v>
      </c>
      <c r="B778" s="24">
        <v>2.1619999999999999E-3</v>
      </c>
      <c r="C778" s="24">
        <v>2.1679999999999998E-3</v>
      </c>
      <c r="D778" s="24">
        <v>2.0820000000000001E-3</v>
      </c>
      <c r="E778" s="24">
        <v>2.0899999999999998E-3</v>
      </c>
      <c r="F778" s="24">
        <v>57508</v>
      </c>
      <c r="G778" s="24">
        <v>12731003</v>
      </c>
      <c r="H778" s="7">
        <v>776</v>
      </c>
      <c r="J778" s="10">
        <f t="shared" si="12"/>
        <v>-3.3302497687326557E-2</v>
      </c>
    </row>
    <row r="779" spans="1:10" x14ac:dyDescent="0.25">
      <c r="A779" t="s">
        <v>871</v>
      </c>
      <c r="B779" s="24">
        <v>2.0890000000000001E-3</v>
      </c>
      <c r="C779" s="24">
        <v>2.1700000000000001E-3</v>
      </c>
      <c r="D779" s="24">
        <v>2.068E-3</v>
      </c>
      <c r="E779" s="24">
        <v>2.127E-3</v>
      </c>
      <c r="F779" s="24">
        <v>48729</v>
      </c>
      <c r="G779" s="24">
        <v>12960077</v>
      </c>
      <c r="H779" s="7">
        <v>777</v>
      </c>
      <c r="J779" s="10">
        <f t="shared" si="12"/>
        <v>1.8190521780756266E-2</v>
      </c>
    </row>
    <row r="780" spans="1:10" x14ac:dyDescent="0.25">
      <c r="A780" t="s">
        <v>870</v>
      </c>
      <c r="B780" s="24">
        <v>2.127E-3</v>
      </c>
      <c r="C780" s="24">
        <v>2.1310000000000001E-3</v>
      </c>
      <c r="D780" s="24">
        <v>2E-3</v>
      </c>
      <c r="E780" s="24">
        <v>2.052E-3</v>
      </c>
      <c r="F780" s="24">
        <v>79813</v>
      </c>
      <c r="G780" s="24">
        <v>12504000</v>
      </c>
      <c r="H780" s="7">
        <v>778</v>
      </c>
      <c r="J780" s="10">
        <f t="shared" si="12"/>
        <v>-3.5260930888575452E-2</v>
      </c>
    </row>
    <row r="781" spans="1:10" x14ac:dyDescent="0.25">
      <c r="A781" t="s">
        <v>869</v>
      </c>
      <c r="B781" s="24">
        <v>2.055E-3</v>
      </c>
      <c r="C781" s="24">
        <v>2.1189999999999998E-3</v>
      </c>
      <c r="D781" s="24">
        <v>1.9980000000000002E-3</v>
      </c>
      <c r="E781" s="24">
        <v>2.085E-3</v>
      </c>
      <c r="F781" s="24">
        <v>53003</v>
      </c>
      <c r="G781" s="24">
        <v>12704196</v>
      </c>
      <c r="H781" s="7">
        <v>779</v>
      </c>
      <c r="J781" s="10">
        <f t="shared" si="12"/>
        <v>1.4598540145985439E-2</v>
      </c>
    </row>
    <row r="782" spans="1:10" x14ac:dyDescent="0.25">
      <c r="A782" t="s">
        <v>868</v>
      </c>
      <c r="B782" s="24">
        <v>2.085E-3</v>
      </c>
      <c r="C782" s="24">
        <v>2.1689999999999999E-3</v>
      </c>
      <c r="D782" s="24">
        <v>2.062E-3</v>
      </c>
      <c r="E782" s="24">
        <v>2.1380000000000001E-3</v>
      </c>
      <c r="F782" s="24">
        <v>67088</v>
      </c>
      <c r="G782" s="24">
        <v>13023134</v>
      </c>
      <c r="H782" s="7">
        <v>780</v>
      </c>
      <c r="J782" s="10">
        <f t="shared" si="12"/>
        <v>2.5419664268585176E-2</v>
      </c>
    </row>
    <row r="783" spans="1:10" x14ac:dyDescent="0.25">
      <c r="A783" t="s">
        <v>867</v>
      </c>
      <c r="B783" s="24">
        <v>2.1380000000000001E-3</v>
      </c>
      <c r="C783" s="24">
        <v>2.1410000000000001E-3</v>
      </c>
      <c r="D783" s="24">
        <v>2.0330000000000001E-3</v>
      </c>
      <c r="E783" s="24">
        <v>2.0830000000000002E-3</v>
      </c>
      <c r="F783" s="24">
        <v>47176</v>
      </c>
      <c r="G783" s="24">
        <v>12689392</v>
      </c>
      <c r="H783" s="7">
        <v>781</v>
      </c>
      <c r="J783" s="10">
        <f t="shared" si="12"/>
        <v>-2.5724976613657587E-2</v>
      </c>
    </row>
    <row r="784" spans="1:10" x14ac:dyDescent="0.25">
      <c r="A784" t="s">
        <v>866</v>
      </c>
      <c r="B784" s="24">
        <v>2.068E-3</v>
      </c>
      <c r="C784" s="24">
        <v>2.32E-3</v>
      </c>
      <c r="D784" s="24">
        <v>2.062E-3</v>
      </c>
      <c r="E784" s="24">
        <v>2.2190000000000001E-3</v>
      </c>
      <c r="F784" s="24">
        <v>75069</v>
      </c>
      <c r="G784" s="24">
        <v>13520944</v>
      </c>
      <c r="H784" s="7">
        <v>782</v>
      </c>
      <c r="J784" s="10">
        <f t="shared" si="12"/>
        <v>7.301740812379115E-2</v>
      </c>
    </row>
    <row r="785" spans="1:10" x14ac:dyDescent="0.25">
      <c r="A785" t="s">
        <v>865</v>
      </c>
      <c r="B785" s="24">
        <v>2.2130000000000001E-3</v>
      </c>
      <c r="C785" s="24">
        <v>2.5010000000000002E-3</v>
      </c>
      <c r="D785" s="24">
        <v>2.1670000000000001E-3</v>
      </c>
      <c r="E785" s="24">
        <v>2.454E-3</v>
      </c>
      <c r="F785" s="24">
        <v>366417</v>
      </c>
      <c r="G785" s="24">
        <v>14951198</v>
      </c>
      <c r="H785" s="7">
        <v>783</v>
      </c>
      <c r="J785" s="10">
        <f t="shared" si="12"/>
        <v>0.10890194306371437</v>
      </c>
    </row>
    <row r="786" spans="1:10" x14ac:dyDescent="0.25">
      <c r="A786" t="s">
        <v>864</v>
      </c>
      <c r="B786" s="24">
        <v>2.4589999999999998E-3</v>
      </c>
      <c r="C786" s="24">
        <v>2.6510000000000001E-3</v>
      </c>
      <c r="D786" s="24">
        <v>2.336E-3</v>
      </c>
      <c r="E786" s="24">
        <v>2.385E-3</v>
      </c>
      <c r="F786" s="24">
        <v>379360</v>
      </c>
      <c r="G786" s="24">
        <v>14532102</v>
      </c>
      <c r="H786" s="7">
        <v>784</v>
      </c>
      <c r="J786" s="10">
        <f t="shared" si="12"/>
        <v>-3.0093533956892987E-2</v>
      </c>
    </row>
    <row r="787" spans="1:10" x14ac:dyDescent="0.25">
      <c r="A787" t="s">
        <v>863</v>
      </c>
      <c r="B787" s="24">
        <v>2.3839999999999998E-3</v>
      </c>
      <c r="C787" s="24">
        <v>2.601E-3</v>
      </c>
      <c r="D787" s="24">
        <v>2.3410000000000002E-3</v>
      </c>
      <c r="E787" s="24">
        <v>2.5490000000000001E-3</v>
      </c>
      <c r="F787" s="24">
        <v>136361</v>
      </c>
      <c r="G787" s="24">
        <v>15530343</v>
      </c>
      <c r="H787" s="7">
        <v>785</v>
      </c>
      <c r="J787" s="10">
        <f t="shared" si="12"/>
        <v>6.9211409395973256E-2</v>
      </c>
    </row>
    <row r="788" spans="1:10" x14ac:dyDescent="0.25">
      <c r="A788" t="s">
        <v>862</v>
      </c>
      <c r="B788" s="24">
        <v>2.5560000000000001E-3</v>
      </c>
      <c r="C788" s="24">
        <v>3.3760000000000001E-3</v>
      </c>
      <c r="D788" s="24">
        <v>2.4429999999999999E-3</v>
      </c>
      <c r="E788" s="24">
        <v>3.1489999999999999E-3</v>
      </c>
      <c r="F788" s="24">
        <v>1211050</v>
      </c>
      <c r="G788" s="24">
        <v>19186154</v>
      </c>
      <c r="H788" s="7">
        <v>786</v>
      </c>
      <c r="J788" s="10">
        <f t="shared" si="12"/>
        <v>0.23200312989045374</v>
      </c>
    </row>
    <row r="789" spans="1:10" x14ac:dyDescent="0.25">
      <c r="A789" t="s">
        <v>861</v>
      </c>
      <c r="B789" s="24">
        <v>3.1359999999999999E-3</v>
      </c>
      <c r="C789" s="24">
        <v>3.3140000000000001E-3</v>
      </c>
      <c r="D789" s="24">
        <v>3.032E-3</v>
      </c>
      <c r="E789" s="24">
        <v>3.0660000000000001E-3</v>
      </c>
      <c r="F789" s="24">
        <v>484615</v>
      </c>
      <c r="G789" s="24">
        <v>18679814</v>
      </c>
      <c r="H789" s="7">
        <v>787</v>
      </c>
      <c r="J789" s="10">
        <f t="shared" si="12"/>
        <v>-2.2321428571428492E-2</v>
      </c>
    </row>
    <row r="790" spans="1:10" x14ac:dyDescent="0.25">
      <c r="A790" t="s">
        <v>860</v>
      </c>
      <c r="B790" s="24">
        <v>3.0170000000000002E-3</v>
      </c>
      <c r="C790" s="24">
        <v>3.0539999999999999E-3</v>
      </c>
      <c r="D790" s="24">
        <v>2.7989999999999998E-3</v>
      </c>
      <c r="E790" s="24">
        <v>2.8470000000000001E-3</v>
      </c>
      <c r="F790" s="24">
        <v>320074</v>
      </c>
      <c r="G790" s="24">
        <v>17346429</v>
      </c>
      <c r="H790" s="7">
        <v>788</v>
      </c>
      <c r="J790" s="10">
        <f t="shared" si="12"/>
        <v>-5.6347364932051711E-2</v>
      </c>
    </row>
    <row r="791" spans="1:10" x14ac:dyDescent="0.25">
      <c r="A791" t="s">
        <v>859</v>
      </c>
      <c r="B791" s="24">
        <v>2.8389999999999999E-3</v>
      </c>
      <c r="C791" s="24">
        <v>2.9269999999999999E-3</v>
      </c>
      <c r="D791" s="24">
        <v>2.7060000000000001E-3</v>
      </c>
      <c r="E791" s="24">
        <v>2.7629999999999998E-3</v>
      </c>
      <c r="F791" s="24">
        <v>187694</v>
      </c>
      <c r="G791" s="24">
        <v>16834057</v>
      </c>
      <c r="H791" s="7">
        <v>789</v>
      </c>
      <c r="J791" s="10">
        <f t="shared" si="12"/>
        <v>-2.6769989432898947E-2</v>
      </c>
    </row>
    <row r="792" spans="1:10" x14ac:dyDescent="0.25">
      <c r="A792" t="s">
        <v>858</v>
      </c>
      <c r="B792" s="24">
        <v>2.7820000000000002E-3</v>
      </c>
      <c r="C792" s="24">
        <v>2.9949999999999998E-3</v>
      </c>
      <c r="D792" s="24">
        <v>2.735E-3</v>
      </c>
      <c r="E792" s="24">
        <v>2.8670000000000002E-3</v>
      </c>
      <c r="F792" s="24">
        <v>105129</v>
      </c>
      <c r="G792" s="24">
        <v>17464926</v>
      </c>
      <c r="H792" s="7">
        <v>790</v>
      </c>
      <c r="J792" s="10">
        <f t="shared" si="12"/>
        <v>3.0553558590941769E-2</v>
      </c>
    </row>
    <row r="793" spans="1:10" x14ac:dyDescent="0.25">
      <c r="A793" t="s">
        <v>857</v>
      </c>
      <c r="B793" s="24">
        <v>2.872E-3</v>
      </c>
      <c r="C793" s="24">
        <v>2.8730000000000001E-3</v>
      </c>
      <c r="D793" s="24">
        <v>2.7079999999999999E-3</v>
      </c>
      <c r="E793" s="24">
        <v>2.7100000000000002E-3</v>
      </c>
      <c r="F793" s="24">
        <v>83760</v>
      </c>
      <c r="G793" s="24">
        <v>16508114</v>
      </c>
      <c r="H793" s="7">
        <v>791</v>
      </c>
      <c r="J793" s="10">
        <f t="shared" si="12"/>
        <v>-5.6406685236768742E-2</v>
      </c>
    </row>
    <row r="794" spans="1:10" x14ac:dyDescent="0.25">
      <c r="A794" t="s">
        <v>856</v>
      </c>
      <c r="B794" s="24">
        <v>2.7049999999999999E-3</v>
      </c>
      <c r="C794" s="24">
        <v>2.758E-3</v>
      </c>
      <c r="D794" s="24">
        <v>2.5669999999999998E-3</v>
      </c>
      <c r="E794" s="24">
        <v>2.5899999999999999E-3</v>
      </c>
      <c r="F794" s="24">
        <v>100249</v>
      </c>
      <c r="G794" s="24">
        <v>15781837</v>
      </c>
      <c r="H794" s="7">
        <v>792</v>
      </c>
      <c r="J794" s="10">
        <f t="shared" si="12"/>
        <v>-4.2513863216266205E-2</v>
      </c>
    </row>
    <row r="795" spans="1:10" x14ac:dyDescent="0.25">
      <c r="A795" t="s">
        <v>855</v>
      </c>
      <c r="B795" s="24">
        <v>2.5899999999999999E-3</v>
      </c>
      <c r="C795" s="24">
        <v>2.604E-3</v>
      </c>
      <c r="D795" s="24">
        <v>2.4199999999999998E-3</v>
      </c>
      <c r="E795" s="24">
        <v>2.4849999999999998E-3</v>
      </c>
      <c r="F795" s="24">
        <v>119902</v>
      </c>
      <c r="G795" s="24">
        <v>15141221</v>
      </c>
      <c r="H795" s="7">
        <v>793</v>
      </c>
      <c r="J795" s="10">
        <f t="shared" si="12"/>
        <v>-4.0540540540540564E-2</v>
      </c>
    </row>
    <row r="796" spans="1:10" x14ac:dyDescent="0.25">
      <c r="A796" t="s">
        <v>854</v>
      </c>
      <c r="B796" s="24">
        <v>2.4970000000000001E-3</v>
      </c>
      <c r="C796" s="24">
        <v>2.5300000000000001E-3</v>
      </c>
      <c r="D796" s="24">
        <v>2.2820000000000002E-3</v>
      </c>
      <c r="E796" s="24">
        <v>2.3059999999999999E-3</v>
      </c>
      <c r="F796" s="24">
        <v>108291</v>
      </c>
      <c r="G796" s="24">
        <v>14050070</v>
      </c>
      <c r="H796" s="7">
        <v>794</v>
      </c>
      <c r="J796" s="10">
        <f t="shared" si="12"/>
        <v>-7.6491790148177891E-2</v>
      </c>
    </row>
    <row r="797" spans="1:10" x14ac:dyDescent="0.25">
      <c r="A797" t="s">
        <v>853</v>
      </c>
      <c r="B797" s="24">
        <v>2.3059999999999999E-3</v>
      </c>
      <c r="C797" s="24">
        <v>2.4380000000000001E-3</v>
      </c>
      <c r="D797" s="24">
        <v>2.2699999999999999E-3</v>
      </c>
      <c r="E797" s="24">
        <v>2.3739999999999998E-3</v>
      </c>
      <c r="F797" s="24">
        <v>72283</v>
      </c>
      <c r="G797" s="24">
        <v>15646621</v>
      </c>
      <c r="H797" s="7">
        <v>795</v>
      </c>
      <c r="J797" s="10">
        <f t="shared" si="12"/>
        <v>2.9488291413703349E-2</v>
      </c>
    </row>
    <row r="798" spans="1:10" x14ac:dyDescent="0.25">
      <c r="A798" t="s">
        <v>852</v>
      </c>
      <c r="B798" s="24">
        <v>2.3860000000000001E-3</v>
      </c>
      <c r="C798" s="24">
        <v>2.3879999999999999E-3</v>
      </c>
      <c r="D798" s="24">
        <v>2.2829999999999999E-3</v>
      </c>
      <c r="E798" s="24">
        <v>2.317E-3</v>
      </c>
      <c r="F798" s="24">
        <v>36449</v>
      </c>
      <c r="G798" s="24">
        <v>15270575</v>
      </c>
      <c r="H798" s="7">
        <v>796</v>
      </c>
      <c r="J798" s="10">
        <f t="shared" si="12"/>
        <v>-2.8918692372171019E-2</v>
      </c>
    </row>
    <row r="799" spans="1:10" x14ac:dyDescent="0.25">
      <c r="A799" t="s">
        <v>851</v>
      </c>
      <c r="B799" s="24">
        <v>2.317E-3</v>
      </c>
      <c r="C799" s="24">
        <v>2.4320000000000001E-3</v>
      </c>
      <c r="D799" s="24">
        <v>2.2399999999999998E-3</v>
      </c>
      <c r="E799" s="24">
        <v>2.3760000000000001E-3</v>
      </c>
      <c r="F799" s="24">
        <v>167282</v>
      </c>
      <c r="G799" s="24">
        <v>15657033</v>
      </c>
      <c r="H799" s="7">
        <v>797</v>
      </c>
      <c r="J799" s="10">
        <f t="shared" si="12"/>
        <v>2.5463962019853268E-2</v>
      </c>
    </row>
    <row r="800" spans="1:10" x14ac:dyDescent="0.25">
      <c r="A800" t="s">
        <v>850</v>
      </c>
      <c r="B800" s="24">
        <v>2.3800000000000002E-3</v>
      </c>
      <c r="C800" s="24">
        <v>2.5590000000000001E-3</v>
      </c>
      <c r="D800" s="24">
        <v>2.2980000000000001E-3</v>
      </c>
      <c r="E800" s="24">
        <v>2.4659999999999999E-3</v>
      </c>
      <c r="F800" s="24">
        <v>119501</v>
      </c>
      <c r="G800" s="24">
        <v>16895713</v>
      </c>
      <c r="H800" s="7">
        <v>798</v>
      </c>
      <c r="J800" s="10">
        <f t="shared" si="12"/>
        <v>3.6134453781512477E-2</v>
      </c>
    </row>
    <row r="801" spans="1:10" x14ac:dyDescent="0.25">
      <c r="A801" t="s">
        <v>849</v>
      </c>
      <c r="B801" s="24">
        <v>2.467E-3</v>
      </c>
      <c r="C801" s="24">
        <v>3.094E-3</v>
      </c>
      <c r="D801" s="24">
        <v>2.3609999999999998E-3</v>
      </c>
      <c r="E801" s="24">
        <v>2.679E-3</v>
      </c>
      <c r="F801" s="24">
        <v>429422</v>
      </c>
      <c r="G801" s="24">
        <v>18355942</v>
      </c>
      <c r="H801" s="7">
        <v>799</v>
      </c>
      <c r="J801" s="10">
        <f t="shared" si="12"/>
        <v>8.5934333198216431E-2</v>
      </c>
    </row>
    <row r="802" spans="1:10" x14ac:dyDescent="0.25">
      <c r="A802" t="s">
        <v>848</v>
      </c>
      <c r="B802" s="24">
        <v>2.6779999999999998E-3</v>
      </c>
      <c r="C802" s="24">
        <v>2.7420000000000001E-3</v>
      </c>
      <c r="D802" s="24">
        <v>2.6280000000000001E-3</v>
      </c>
      <c r="E802" s="24">
        <v>2.637E-3</v>
      </c>
      <c r="F802" s="24">
        <v>76408</v>
      </c>
      <c r="G802" s="24">
        <v>18069487</v>
      </c>
      <c r="H802" s="7">
        <v>800</v>
      </c>
      <c r="J802" s="10">
        <f t="shared" si="12"/>
        <v>-1.5309932785660868E-2</v>
      </c>
    </row>
    <row r="803" spans="1:10" x14ac:dyDescent="0.25">
      <c r="A803" t="s">
        <v>847</v>
      </c>
      <c r="B803" s="24">
        <v>2.637E-3</v>
      </c>
      <c r="C803" s="24">
        <v>2.6619999999999999E-3</v>
      </c>
      <c r="D803" s="24">
        <v>2.4819999999999998E-3</v>
      </c>
      <c r="E803" s="24">
        <v>2.539E-3</v>
      </c>
      <c r="F803" s="24">
        <v>52851</v>
      </c>
      <c r="G803" s="24">
        <v>17394012</v>
      </c>
      <c r="H803" s="7">
        <v>801</v>
      </c>
      <c r="J803" s="10">
        <f t="shared" si="12"/>
        <v>-3.7163443306788016E-2</v>
      </c>
    </row>
    <row r="804" spans="1:10" x14ac:dyDescent="0.25">
      <c r="A804" t="s">
        <v>846</v>
      </c>
      <c r="B804" s="24">
        <v>2.5360000000000001E-3</v>
      </c>
      <c r="C804" s="24">
        <v>2.5370000000000002E-3</v>
      </c>
      <c r="D804" s="24">
        <v>2.3770000000000002E-3</v>
      </c>
      <c r="E804" s="24">
        <v>2.4789999999999999E-3</v>
      </c>
      <c r="F804" s="24">
        <v>100389</v>
      </c>
      <c r="G804" s="24">
        <v>16981835</v>
      </c>
      <c r="H804" s="7">
        <v>802</v>
      </c>
      <c r="J804" s="10">
        <f t="shared" si="12"/>
        <v>-2.2476340694006385E-2</v>
      </c>
    </row>
    <row r="805" spans="1:10" x14ac:dyDescent="0.25">
      <c r="A805" t="s">
        <v>845</v>
      </c>
      <c r="B805" s="24">
        <v>2.4789999999999999E-3</v>
      </c>
      <c r="C805" s="24">
        <v>2.5089999999999999E-3</v>
      </c>
      <c r="D805" s="24">
        <v>2.4120000000000001E-3</v>
      </c>
      <c r="E805" s="24">
        <v>2.4390000000000002E-3</v>
      </c>
      <c r="F805" s="24">
        <v>14235</v>
      </c>
      <c r="G805" s="24">
        <v>16710658</v>
      </c>
      <c r="H805" s="7">
        <v>803</v>
      </c>
      <c r="J805" s="10">
        <f t="shared" si="12"/>
        <v>-1.6135538523598093E-2</v>
      </c>
    </row>
    <row r="806" spans="1:10" x14ac:dyDescent="0.25">
      <c r="A806" t="s">
        <v>844</v>
      </c>
      <c r="B806" s="24">
        <v>2.4369999999999999E-3</v>
      </c>
      <c r="C806" s="24">
        <v>2.496E-3</v>
      </c>
      <c r="D806" s="24">
        <v>2.3999999999999998E-3</v>
      </c>
      <c r="E806" s="24">
        <v>2.418E-3</v>
      </c>
      <c r="F806" s="24">
        <v>57966</v>
      </c>
      <c r="G806" s="24">
        <v>16569726</v>
      </c>
      <c r="H806" s="7">
        <v>804</v>
      </c>
      <c r="J806" s="10">
        <f t="shared" si="12"/>
        <v>-7.7964710709888885E-3</v>
      </c>
    </row>
    <row r="807" spans="1:10" x14ac:dyDescent="0.25">
      <c r="A807" t="s">
        <v>843</v>
      </c>
      <c r="B807" s="24">
        <v>2.4190000000000001E-3</v>
      </c>
      <c r="C807" s="24">
        <v>2.434E-3</v>
      </c>
      <c r="D807" s="24">
        <v>2.2699999999999999E-3</v>
      </c>
      <c r="E807" s="24">
        <v>2.2910000000000001E-3</v>
      </c>
      <c r="F807" s="24">
        <v>58355</v>
      </c>
      <c r="G807" s="24">
        <v>15693232</v>
      </c>
      <c r="H807" s="7">
        <v>805</v>
      </c>
      <c r="J807" s="10">
        <f t="shared" si="12"/>
        <v>-5.2914427449359265E-2</v>
      </c>
    </row>
    <row r="808" spans="1:10" x14ac:dyDescent="0.25">
      <c r="A808" t="s">
        <v>842</v>
      </c>
      <c r="B808" s="24">
        <v>2.2899999999999999E-3</v>
      </c>
      <c r="C808" s="24">
        <v>2.4190000000000001E-3</v>
      </c>
      <c r="D808" s="24">
        <v>2.284E-3</v>
      </c>
      <c r="E808" s="24">
        <v>2.3879999999999999E-3</v>
      </c>
      <c r="F808" s="24">
        <v>31261</v>
      </c>
      <c r="G808" s="24">
        <v>16358293</v>
      </c>
      <c r="H808" s="7">
        <v>806</v>
      </c>
      <c r="J808" s="10">
        <f t="shared" si="12"/>
        <v>4.2794759825327509E-2</v>
      </c>
    </row>
    <row r="809" spans="1:10" x14ac:dyDescent="0.25">
      <c r="A809" t="s">
        <v>841</v>
      </c>
      <c r="B809" s="24">
        <v>2.3879999999999999E-3</v>
      </c>
      <c r="C809" s="24">
        <v>2.4109999999999999E-3</v>
      </c>
      <c r="D809" s="24">
        <v>2.2569999999999999E-3</v>
      </c>
      <c r="E809" s="24">
        <v>2.3389999999999999E-3</v>
      </c>
      <c r="F809" s="24">
        <v>61624</v>
      </c>
      <c r="G809" s="24">
        <v>16027852</v>
      </c>
      <c r="H809" s="7">
        <v>807</v>
      </c>
      <c r="J809" s="10">
        <f t="shared" si="12"/>
        <v>-2.051926298157454E-2</v>
      </c>
    </row>
    <row r="810" spans="1:10" x14ac:dyDescent="0.25">
      <c r="A810" t="s">
        <v>840</v>
      </c>
      <c r="B810" s="24">
        <v>2.336E-3</v>
      </c>
      <c r="C810" s="24">
        <v>2.7079999999999999E-3</v>
      </c>
      <c r="D810" s="24">
        <v>2.336E-3</v>
      </c>
      <c r="E810" s="24">
        <v>2.6700000000000001E-3</v>
      </c>
      <c r="F810" s="24">
        <v>245923</v>
      </c>
      <c r="G810" s="24">
        <v>18290169</v>
      </c>
      <c r="H810" s="7">
        <v>808</v>
      </c>
      <c r="J810" s="10">
        <f t="shared" si="12"/>
        <v>0.14297945205479456</v>
      </c>
    </row>
    <row r="811" spans="1:10" x14ac:dyDescent="0.25">
      <c r="A811" t="s">
        <v>839</v>
      </c>
      <c r="B811" s="24">
        <v>2.6679999999999998E-3</v>
      </c>
      <c r="C811" s="24">
        <v>2.7030000000000001E-3</v>
      </c>
      <c r="D811" s="24">
        <v>2.3990000000000001E-3</v>
      </c>
      <c r="E811" s="24">
        <v>2.4759999999999999E-3</v>
      </c>
      <c r="F811" s="24">
        <v>184807</v>
      </c>
      <c r="G811" s="24">
        <v>16961349</v>
      </c>
      <c r="H811" s="7">
        <v>809</v>
      </c>
      <c r="J811" s="10">
        <f t="shared" si="12"/>
        <v>-7.1964017991004464E-2</v>
      </c>
    </row>
    <row r="812" spans="1:10" x14ac:dyDescent="0.25">
      <c r="A812" t="s">
        <v>838</v>
      </c>
      <c r="B812" s="24">
        <v>2.47E-3</v>
      </c>
      <c r="C812" s="24">
        <v>2.5209999999999998E-3</v>
      </c>
      <c r="D812" s="24">
        <v>2.3530000000000001E-3</v>
      </c>
      <c r="E812" s="24">
        <v>2.4069999999999999E-3</v>
      </c>
      <c r="F812" s="24">
        <v>80103</v>
      </c>
      <c r="G812" s="24">
        <v>16492853</v>
      </c>
      <c r="H812" s="7">
        <v>810</v>
      </c>
      <c r="J812" s="10">
        <f t="shared" si="12"/>
        <v>-2.5506072874493978E-2</v>
      </c>
    </row>
    <row r="813" spans="1:10" x14ac:dyDescent="0.25">
      <c r="A813" t="s">
        <v>837</v>
      </c>
      <c r="B813" s="24">
        <v>2.4090000000000001E-3</v>
      </c>
      <c r="C813" s="24">
        <v>2.464E-3</v>
      </c>
      <c r="D813" s="24">
        <v>2.3760000000000001E-3</v>
      </c>
      <c r="E813" s="24">
        <v>2.4380000000000001E-3</v>
      </c>
      <c r="F813" s="24">
        <v>23756</v>
      </c>
      <c r="G813" s="24">
        <v>16705930</v>
      </c>
      <c r="H813" s="7">
        <v>811</v>
      </c>
      <c r="J813" s="10">
        <f t="shared" si="12"/>
        <v>1.2038190120381879E-2</v>
      </c>
    </row>
    <row r="814" spans="1:10" x14ac:dyDescent="0.25">
      <c r="A814" t="s">
        <v>836</v>
      </c>
      <c r="B814" s="24">
        <v>2.4390000000000002E-3</v>
      </c>
      <c r="C814" s="24">
        <v>2.5040000000000001E-3</v>
      </c>
      <c r="D814" s="24">
        <v>2.4160000000000002E-3</v>
      </c>
      <c r="E814" s="24">
        <v>2.4710000000000001E-3</v>
      </c>
      <c r="F814" s="24">
        <v>48913</v>
      </c>
      <c r="G814" s="24">
        <v>16932299</v>
      </c>
      <c r="H814" s="7">
        <v>812</v>
      </c>
      <c r="J814" s="10">
        <f t="shared" si="12"/>
        <v>1.3120131201311976E-2</v>
      </c>
    </row>
    <row r="815" spans="1:10" x14ac:dyDescent="0.25">
      <c r="A815" t="s">
        <v>835</v>
      </c>
      <c r="B815" s="24">
        <v>2.4710000000000001E-3</v>
      </c>
      <c r="C815" s="24">
        <v>2.4780000000000002E-3</v>
      </c>
      <c r="D815" s="24">
        <v>2.3340000000000001E-3</v>
      </c>
      <c r="E815" s="24">
        <v>2.3570000000000002E-3</v>
      </c>
      <c r="F815" s="24">
        <v>68368</v>
      </c>
      <c r="G815" s="24">
        <v>16146929</v>
      </c>
      <c r="H815" s="7">
        <v>813</v>
      </c>
      <c r="J815" s="10">
        <f t="shared" si="12"/>
        <v>-4.6135167948199086E-2</v>
      </c>
    </row>
    <row r="816" spans="1:10" x14ac:dyDescent="0.25">
      <c r="A816" t="s">
        <v>834</v>
      </c>
      <c r="B816" s="24">
        <v>2.3579999999999999E-3</v>
      </c>
      <c r="C816" s="24">
        <v>2.3800000000000002E-3</v>
      </c>
      <c r="D816" s="24">
        <v>2.2729999999999998E-3</v>
      </c>
      <c r="E816" s="24">
        <v>2.3379999999999998E-3</v>
      </c>
      <c r="F816" s="24">
        <v>53832</v>
      </c>
      <c r="G816" s="24">
        <v>16018192</v>
      </c>
      <c r="H816" s="7">
        <v>814</v>
      </c>
      <c r="J816" s="10">
        <f t="shared" si="12"/>
        <v>-8.4817642069550687E-3</v>
      </c>
    </row>
    <row r="817" spans="1:10" x14ac:dyDescent="0.25">
      <c r="A817" t="s">
        <v>833</v>
      </c>
      <c r="B817" s="24">
        <v>2.3370000000000001E-3</v>
      </c>
      <c r="C817" s="24">
        <v>2.3640000000000002E-3</v>
      </c>
      <c r="D817" s="24">
        <v>2.0969999999999999E-3</v>
      </c>
      <c r="E817" s="24">
        <v>2.176E-3</v>
      </c>
      <c r="F817" s="24">
        <v>159436</v>
      </c>
      <c r="G817" s="24">
        <v>14911218</v>
      </c>
      <c r="H817" s="7">
        <v>815</v>
      </c>
      <c r="J817" s="10">
        <f t="shared" si="12"/>
        <v>-6.8891741548994481E-2</v>
      </c>
    </row>
    <row r="818" spans="1:10" x14ac:dyDescent="0.25">
      <c r="A818" t="s">
        <v>832</v>
      </c>
      <c r="B818" s="24">
        <v>2.1450000000000002E-3</v>
      </c>
      <c r="C818" s="24">
        <v>2.222E-3</v>
      </c>
      <c r="D818" s="24">
        <v>2.0579999999999999E-3</v>
      </c>
      <c r="E818" s="24">
        <v>2.0950000000000001E-3</v>
      </c>
      <c r="F818" s="24">
        <v>64020</v>
      </c>
      <c r="G818" s="24">
        <v>14351052</v>
      </c>
      <c r="H818" s="7">
        <v>816</v>
      </c>
      <c r="J818" s="10">
        <f t="shared" si="12"/>
        <v>-2.3310023310023367E-2</v>
      </c>
    </row>
    <row r="819" spans="1:10" x14ac:dyDescent="0.25">
      <c r="A819" t="s">
        <v>831</v>
      </c>
      <c r="B819" s="24">
        <v>2.0950000000000001E-3</v>
      </c>
      <c r="C819" s="24">
        <v>2.137E-3</v>
      </c>
      <c r="D819" s="24">
        <v>1.882E-3</v>
      </c>
      <c r="E819" s="24">
        <v>1.957E-3</v>
      </c>
      <c r="F819" s="24">
        <v>201667</v>
      </c>
      <c r="G819" s="24">
        <v>13408648</v>
      </c>
      <c r="H819" s="7">
        <v>817</v>
      </c>
      <c r="J819" s="10">
        <f t="shared" si="12"/>
        <v>-6.587112171837714E-2</v>
      </c>
    </row>
    <row r="820" spans="1:10" x14ac:dyDescent="0.25">
      <c r="A820" t="s">
        <v>830</v>
      </c>
      <c r="B820" s="24">
        <v>1.964E-3</v>
      </c>
      <c r="C820" s="24">
        <v>2.14E-3</v>
      </c>
      <c r="D820" s="24">
        <v>1.9319999999999999E-3</v>
      </c>
      <c r="E820" s="24">
        <v>2.127E-3</v>
      </c>
      <c r="F820" s="24">
        <v>80875</v>
      </c>
      <c r="G820" s="24">
        <v>14575913</v>
      </c>
      <c r="H820" s="7">
        <v>818</v>
      </c>
      <c r="J820" s="10">
        <f t="shared" si="12"/>
        <v>8.299389002036657E-2</v>
      </c>
    </row>
    <row r="821" spans="1:10" x14ac:dyDescent="0.25">
      <c r="A821" t="s">
        <v>829</v>
      </c>
      <c r="B821" s="24">
        <v>2.1189999999999998E-3</v>
      </c>
      <c r="C821" s="24">
        <v>2.1670000000000001E-3</v>
      </c>
      <c r="D821" s="24">
        <v>1.9859999999999999E-3</v>
      </c>
      <c r="E821" s="24">
        <v>2.088E-3</v>
      </c>
      <c r="F821" s="24">
        <v>88239</v>
      </c>
      <c r="G821" s="24">
        <v>14306723</v>
      </c>
      <c r="H821" s="7">
        <v>819</v>
      </c>
      <c r="J821" s="10">
        <f t="shared" si="12"/>
        <v>-1.4629542236904096E-2</v>
      </c>
    </row>
    <row r="822" spans="1:10" x14ac:dyDescent="0.25">
      <c r="A822" t="s">
        <v>828</v>
      </c>
      <c r="B822" s="24">
        <v>2.088E-3</v>
      </c>
      <c r="C822" s="24">
        <v>2.088E-3</v>
      </c>
      <c r="D822" s="24">
        <v>1.9289999999999999E-3</v>
      </c>
      <c r="E822" s="24">
        <v>1.9759999999999999E-3</v>
      </c>
      <c r="F822" s="24">
        <v>39128</v>
      </c>
      <c r="G822" s="24">
        <v>13541222</v>
      </c>
      <c r="H822" s="7">
        <v>820</v>
      </c>
      <c r="J822" s="10">
        <f t="shared" si="12"/>
        <v>-5.3639846743295076E-2</v>
      </c>
    </row>
    <row r="823" spans="1:10" x14ac:dyDescent="0.25">
      <c r="A823" t="s">
        <v>827</v>
      </c>
      <c r="B823" s="24">
        <v>1.977E-3</v>
      </c>
      <c r="C823" s="24">
        <v>2.0690000000000001E-3</v>
      </c>
      <c r="D823" s="24">
        <v>1.952E-3</v>
      </c>
      <c r="E823" s="24">
        <v>2.0230000000000001E-3</v>
      </c>
      <c r="F823" s="24">
        <v>43064</v>
      </c>
      <c r="G823" s="24">
        <v>13861591</v>
      </c>
      <c r="H823" s="7">
        <v>821</v>
      </c>
      <c r="J823" s="10">
        <f t="shared" si="12"/>
        <v>2.3267577137076396E-2</v>
      </c>
    </row>
    <row r="824" spans="1:10" x14ac:dyDescent="0.25">
      <c r="A824" t="s">
        <v>826</v>
      </c>
      <c r="B824" s="24">
        <v>2.0140000000000002E-3</v>
      </c>
      <c r="C824" s="24">
        <v>2.0720000000000001E-3</v>
      </c>
      <c r="D824" s="24">
        <v>1.9629999999999999E-3</v>
      </c>
      <c r="E824" s="24">
        <v>1.9940000000000001E-3</v>
      </c>
      <c r="F824" s="24">
        <v>54324</v>
      </c>
      <c r="G824" s="24">
        <v>13664820</v>
      </c>
      <c r="H824" s="7">
        <v>822</v>
      </c>
      <c r="J824" s="10">
        <f t="shared" si="12"/>
        <v>-9.9304865938431228E-3</v>
      </c>
    </row>
    <row r="825" spans="1:10" x14ac:dyDescent="0.25">
      <c r="A825" t="s">
        <v>825</v>
      </c>
      <c r="B825" s="24">
        <v>1.9910000000000001E-3</v>
      </c>
      <c r="C825" s="24">
        <v>2.0270000000000002E-3</v>
      </c>
      <c r="D825" s="24">
        <v>1.9589999999999998E-3</v>
      </c>
      <c r="E825" s="24">
        <v>1.9989999999999999E-3</v>
      </c>
      <c r="F825" s="24">
        <v>18107</v>
      </c>
      <c r="G825" s="24">
        <v>13696405</v>
      </c>
      <c r="H825" s="7">
        <v>823</v>
      </c>
      <c r="J825" s="10">
        <f t="shared" si="12"/>
        <v>4.0180813661475443E-3</v>
      </c>
    </row>
    <row r="826" spans="1:10" x14ac:dyDescent="0.25">
      <c r="A826" t="s">
        <v>824</v>
      </c>
      <c r="B826" s="24">
        <v>2.003E-3</v>
      </c>
      <c r="C826" s="24">
        <v>2.032E-3</v>
      </c>
      <c r="D826" s="24">
        <v>1.98E-3</v>
      </c>
      <c r="E826" s="24">
        <v>2.0209999999999998E-3</v>
      </c>
      <c r="F826" s="24">
        <v>11174</v>
      </c>
      <c r="G826" s="24">
        <v>13846244</v>
      </c>
      <c r="H826" s="7">
        <v>824</v>
      </c>
      <c r="J826" s="10">
        <f t="shared" si="12"/>
        <v>8.9865202196703874E-3</v>
      </c>
    </row>
    <row r="827" spans="1:10" x14ac:dyDescent="0.25">
      <c r="A827" t="s">
        <v>823</v>
      </c>
      <c r="B827" s="24">
        <v>2.0209999999999998E-3</v>
      </c>
      <c r="C827" s="24">
        <v>2.0579999999999999E-3</v>
      </c>
      <c r="D827" s="24">
        <v>1.867E-3</v>
      </c>
      <c r="E827" s="24">
        <v>1.9589999999999998E-3</v>
      </c>
      <c r="F827" s="24">
        <v>58461</v>
      </c>
      <c r="G827" s="24">
        <v>13423995</v>
      </c>
      <c r="H827" s="7">
        <v>825</v>
      </c>
      <c r="J827" s="10">
        <f t="shared" si="12"/>
        <v>-3.0677882236516574E-2</v>
      </c>
    </row>
    <row r="828" spans="1:10" x14ac:dyDescent="0.25">
      <c r="A828" t="s">
        <v>822</v>
      </c>
      <c r="B828" s="24">
        <v>1.9689999999999998E-3</v>
      </c>
      <c r="C828" s="24">
        <v>2.029E-3</v>
      </c>
      <c r="D828" s="24">
        <v>1.9239999999999999E-3</v>
      </c>
      <c r="E828" s="24">
        <v>2.013E-3</v>
      </c>
      <c r="F828" s="24">
        <v>34635</v>
      </c>
      <c r="G828" s="24">
        <v>13790816</v>
      </c>
      <c r="H828" s="7">
        <v>826</v>
      </c>
      <c r="J828" s="10">
        <f t="shared" si="12"/>
        <v>2.2346368715083904E-2</v>
      </c>
    </row>
    <row r="829" spans="1:10" x14ac:dyDescent="0.25">
      <c r="A829" t="s">
        <v>821</v>
      </c>
      <c r="B829" s="24">
        <v>2.013E-3</v>
      </c>
      <c r="C829" s="24">
        <v>2.029E-3</v>
      </c>
      <c r="D829" s="24">
        <v>1.9650000000000002E-3</v>
      </c>
      <c r="E829" s="24">
        <v>1.9859999999999999E-3</v>
      </c>
      <c r="F829" s="24">
        <v>30553</v>
      </c>
      <c r="G829" s="24">
        <v>13606104</v>
      </c>
      <c r="H829" s="7">
        <v>827</v>
      </c>
      <c r="J829" s="10">
        <f t="shared" si="12"/>
        <v>-1.3412816691505272E-2</v>
      </c>
    </row>
    <row r="830" spans="1:10" x14ac:dyDescent="0.25">
      <c r="A830" t="s">
        <v>820</v>
      </c>
      <c r="B830" s="24">
        <v>1.9940000000000001E-3</v>
      </c>
      <c r="C830" s="24">
        <v>2.0140000000000002E-3</v>
      </c>
      <c r="D830" s="24">
        <v>1.9380000000000001E-3</v>
      </c>
      <c r="E830" s="24">
        <v>1.9680000000000001E-3</v>
      </c>
      <c r="F830" s="24">
        <v>44284</v>
      </c>
      <c r="G830" s="24">
        <v>13484287</v>
      </c>
      <c r="H830" s="7">
        <v>828</v>
      </c>
      <c r="J830" s="10">
        <f t="shared" si="12"/>
        <v>-1.3039117352056158E-2</v>
      </c>
    </row>
    <row r="831" spans="1:10" x14ac:dyDescent="0.25">
      <c r="A831" t="s">
        <v>819</v>
      </c>
      <c r="B831" s="24">
        <v>1.9680000000000001E-3</v>
      </c>
      <c r="C831" s="24">
        <v>2.003E-3</v>
      </c>
      <c r="D831" s="24">
        <v>1.928E-3</v>
      </c>
      <c r="E831" s="24">
        <v>1.9480000000000001E-3</v>
      </c>
      <c r="F831" s="24">
        <v>36825</v>
      </c>
      <c r="G831" s="24">
        <v>13345821</v>
      </c>
      <c r="H831" s="7">
        <v>829</v>
      </c>
      <c r="J831" s="10">
        <f t="shared" si="12"/>
        <v>-1.0162601626016286E-2</v>
      </c>
    </row>
    <row r="832" spans="1:10" x14ac:dyDescent="0.25">
      <c r="A832" t="s">
        <v>818</v>
      </c>
      <c r="B832" s="24">
        <v>1.9480000000000001E-3</v>
      </c>
      <c r="C832" s="24">
        <v>1.9919999999999998E-3</v>
      </c>
      <c r="D832" s="24">
        <v>1.897E-3</v>
      </c>
      <c r="E832" s="24">
        <v>1.913E-3</v>
      </c>
      <c r="F832" s="24">
        <v>38438</v>
      </c>
      <c r="G832" s="24">
        <v>13106846</v>
      </c>
      <c r="H832" s="7">
        <v>830</v>
      </c>
      <c r="J832" s="10">
        <f t="shared" si="12"/>
        <v>-1.7967145790554463E-2</v>
      </c>
    </row>
    <row r="833" spans="1:10" x14ac:dyDescent="0.25">
      <c r="A833" t="s">
        <v>817</v>
      </c>
      <c r="B833" s="24">
        <v>1.913E-3</v>
      </c>
      <c r="C833" s="24">
        <v>1.9239999999999999E-3</v>
      </c>
      <c r="D833" s="24">
        <v>1.8760000000000001E-3</v>
      </c>
      <c r="E833" s="24">
        <v>1.8990000000000001E-3</v>
      </c>
      <c r="F833" s="24">
        <v>24842</v>
      </c>
      <c r="G833" s="24">
        <v>13010105</v>
      </c>
      <c r="H833" s="7">
        <v>831</v>
      </c>
      <c r="J833" s="10">
        <f t="shared" si="12"/>
        <v>-7.3183481442759572E-3</v>
      </c>
    </row>
    <row r="834" spans="1:10" x14ac:dyDescent="0.25">
      <c r="A834" t="s">
        <v>816</v>
      </c>
      <c r="B834" s="24">
        <v>1.8990000000000001E-3</v>
      </c>
      <c r="C834" s="24">
        <v>1.931E-3</v>
      </c>
      <c r="D834" s="24">
        <v>1.8779999999999999E-3</v>
      </c>
      <c r="E834" s="24">
        <v>1.8959999999999999E-3</v>
      </c>
      <c r="F834" s="24">
        <v>30930</v>
      </c>
      <c r="G834" s="24">
        <v>12986879</v>
      </c>
      <c r="H834" s="7">
        <v>832</v>
      </c>
      <c r="J834" s="10">
        <f t="shared" si="12"/>
        <v>-1.5797788309637605E-3</v>
      </c>
    </row>
    <row r="835" spans="1:10" x14ac:dyDescent="0.25">
      <c r="A835" t="s">
        <v>815</v>
      </c>
      <c r="B835" s="24">
        <v>1.895E-3</v>
      </c>
      <c r="C835" s="24">
        <v>1.915E-3</v>
      </c>
      <c r="D835" s="24">
        <v>1.867E-3</v>
      </c>
      <c r="E835" s="24">
        <v>1.8799999999999999E-3</v>
      </c>
      <c r="F835" s="24">
        <v>32401</v>
      </c>
      <c r="G835" s="24">
        <v>12878079</v>
      </c>
      <c r="H835" s="7">
        <v>833</v>
      </c>
      <c r="J835" s="10">
        <f t="shared" si="12"/>
        <v>-7.9155672823219211E-3</v>
      </c>
    </row>
    <row r="836" spans="1:10" x14ac:dyDescent="0.25">
      <c r="A836" t="s">
        <v>814</v>
      </c>
      <c r="B836" s="24">
        <v>1.8829999999999999E-3</v>
      </c>
      <c r="C836" s="24">
        <v>1.884E-3</v>
      </c>
      <c r="D836" s="24">
        <v>1.8140000000000001E-3</v>
      </c>
      <c r="E836" s="24">
        <v>1.853E-3</v>
      </c>
      <c r="F836" s="24">
        <v>26787</v>
      </c>
      <c r="G836" s="24">
        <v>12692613</v>
      </c>
      <c r="H836" s="7">
        <v>834</v>
      </c>
      <c r="J836" s="10">
        <f t="shared" ref="J836:J899" si="13">(E836-B836)/B836</f>
        <v>-1.5932023366967533E-2</v>
      </c>
    </row>
    <row r="837" spans="1:10" x14ac:dyDescent="0.25">
      <c r="A837" t="s">
        <v>813</v>
      </c>
      <c r="B837" s="24">
        <v>1.8519999999999999E-3</v>
      </c>
      <c r="C837" s="24">
        <v>1.8680000000000001E-3</v>
      </c>
      <c r="D837" s="24">
        <v>1.756E-3</v>
      </c>
      <c r="E837" s="24">
        <v>1.7719999999999999E-3</v>
      </c>
      <c r="F837" s="24">
        <v>43749</v>
      </c>
      <c r="G837" s="24">
        <v>12138133</v>
      </c>
      <c r="H837" s="7">
        <v>835</v>
      </c>
      <c r="J837" s="10">
        <f t="shared" si="13"/>
        <v>-4.3196544276457881E-2</v>
      </c>
    </row>
    <row r="838" spans="1:10" x14ac:dyDescent="0.25">
      <c r="A838" t="s">
        <v>812</v>
      </c>
      <c r="B838" s="24">
        <v>1.7750000000000001E-3</v>
      </c>
      <c r="C838" s="24">
        <v>1.8600000000000001E-3</v>
      </c>
      <c r="D838" s="24">
        <v>1.7340000000000001E-3</v>
      </c>
      <c r="E838" s="24">
        <v>1.82E-3</v>
      </c>
      <c r="F838" s="24">
        <v>74554</v>
      </c>
      <c r="G838" s="24">
        <v>12469190</v>
      </c>
      <c r="H838" s="7">
        <v>836</v>
      </c>
      <c r="J838" s="10">
        <f t="shared" si="13"/>
        <v>2.535211267605628E-2</v>
      </c>
    </row>
    <row r="839" spans="1:10" x14ac:dyDescent="0.25">
      <c r="A839" t="s">
        <v>811</v>
      </c>
      <c r="B839" s="24">
        <v>1.812E-3</v>
      </c>
      <c r="C839" s="24">
        <v>1.8320000000000001E-3</v>
      </c>
      <c r="D839" s="24">
        <v>1.7570000000000001E-3</v>
      </c>
      <c r="E839" s="24">
        <v>1.807E-3</v>
      </c>
      <c r="F839" s="24">
        <v>21364</v>
      </c>
      <c r="G839" s="24">
        <v>12378067</v>
      </c>
      <c r="H839" s="7">
        <v>837</v>
      </c>
      <c r="J839" s="10">
        <f t="shared" si="13"/>
        <v>-2.7593818984547533E-3</v>
      </c>
    </row>
    <row r="840" spans="1:10" x14ac:dyDescent="0.25">
      <c r="A840" t="s">
        <v>810</v>
      </c>
      <c r="B840" s="24">
        <v>1.8060000000000001E-3</v>
      </c>
      <c r="C840" s="24">
        <v>1.8289999999999999E-3</v>
      </c>
      <c r="D840" s="24">
        <v>1.756E-3</v>
      </c>
      <c r="E840" s="24">
        <v>1.7960000000000001E-3</v>
      </c>
      <c r="F840" s="24">
        <v>9237</v>
      </c>
      <c r="G840" s="24">
        <v>12307704</v>
      </c>
      <c r="H840" s="7">
        <v>838</v>
      </c>
      <c r="J840" s="10">
        <f t="shared" si="13"/>
        <v>-5.5370985603543886E-3</v>
      </c>
    </row>
    <row r="841" spans="1:10" x14ac:dyDescent="0.25">
      <c r="A841" t="s">
        <v>809</v>
      </c>
      <c r="B841" s="24">
        <v>1.797E-3</v>
      </c>
      <c r="C841" s="24">
        <v>1.8060000000000001E-3</v>
      </c>
      <c r="D841" s="24">
        <v>1.753E-3</v>
      </c>
      <c r="E841" s="24">
        <v>1.7600000000000001E-3</v>
      </c>
      <c r="F841" s="24">
        <v>17977</v>
      </c>
      <c r="G841" s="24">
        <v>12059205</v>
      </c>
      <c r="H841" s="7">
        <v>839</v>
      </c>
      <c r="J841" s="10">
        <f t="shared" si="13"/>
        <v>-2.0589872008903685E-2</v>
      </c>
    </row>
    <row r="842" spans="1:10" x14ac:dyDescent="0.25">
      <c r="A842" t="s">
        <v>808</v>
      </c>
      <c r="B842" s="24">
        <v>1.7600000000000001E-3</v>
      </c>
      <c r="C842" s="24">
        <v>1.7979999999999999E-3</v>
      </c>
      <c r="D842" s="24">
        <v>1.745E-3</v>
      </c>
      <c r="E842" s="24">
        <v>1.755E-3</v>
      </c>
      <c r="F842" s="24">
        <v>4925</v>
      </c>
      <c r="G842" s="24">
        <v>12026524</v>
      </c>
      <c r="H842" s="7">
        <v>840</v>
      </c>
      <c r="J842" s="10">
        <f t="shared" si="13"/>
        <v>-2.8409090909090984E-3</v>
      </c>
    </row>
    <row r="843" spans="1:10" x14ac:dyDescent="0.25">
      <c r="A843" t="s">
        <v>807</v>
      </c>
      <c r="B843" s="24">
        <v>1.755E-3</v>
      </c>
      <c r="C843" s="24">
        <v>1.797E-3</v>
      </c>
      <c r="D843" s="24">
        <v>1.712E-3</v>
      </c>
      <c r="E843" s="24">
        <v>1.735E-3</v>
      </c>
      <c r="F843" s="24">
        <v>32403</v>
      </c>
      <c r="G843" s="24">
        <v>11889155</v>
      </c>
      <c r="H843" s="7">
        <v>841</v>
      </c>
      <c r="J843" s="10">
        <f t="shared" si="13"/>
        <v>-1.1396011396011426E-2</v>
      </c>
    </row>
    <row r="844" spans="1:10" x14ac:dyDescent="0.25">
      <c r="A844" t="s">
        <v>806</v>
      </c>
      <c r="B844" s="24">
        <v>1.727E-3</v>
      </c>
      <c r="C844" s="24">
        <v>1.753E-3</v>
      </c>
      <c r="D844" s="24">
        <v>1.719E-3</v>
      </c>
      <c r="E844" s="24">
        <v>1.7329999999999999E-3</v>
      </c>
      <c r="F844" s="24">
        <v>21588</v>
      </c>
      <c r="G844" s="24">
        <v>11875657</v>
      </c>
      <c r="H844" s="7">
        <v>842</v>
      </c>
      <c r="J844" s="10">
        <f t="shared" si="13"/>
        <v>3.4742327735957897E-3</v>
      </c>
    </row>
    <row r="845" spans="1:10" x14ac:dyDescent="0.25">
      <c r="A845" t="s">
        <v>805</v>
      </c>
      <c r="B845" s="24">
        <v>1.7329999999999999E-3</v>
      </c>
      <c r="C845" s="24">
        <v>1.7409999999999999E-3</v>
      </c>
      <c r="D845" s="24">
        <v>1.6869999999999999E-3</v>
      </c>
      <c r="E845" s="24">
        <v>1.691E-3</v>
      </c>
      <c r="F845" s="24">
        <v>35768</v>
      </c>
      <c r="G845" s="24">
        <v>11586599</v>
      </c>
      <c r="H845" s="7">
        <v>843</v>
      </c>
      <c r="J845" s="10">
        <f t="shared" si="13"/>
        <v>-2.4235429890363494E-2</v>
      </c>
    </row>
    <row r="846" spans="1:10" x14ac:dyDescent="0.25">
      <c r="A846" t="s">
        <v>804</v>
      </c>
      <c r="B846" s="24">
        <v>1.691E-3</v>
      </c>
      <c r="C846" s="24">
        <v>1.7290000000000001E-3</v>
      </c>
      <c r="D846" s="24">
        <v>1.6720000000000001E-3</v>
      </c>
      <c r="E846" s="24">
        <v>1.722E-3</v>
      </c>
      <c r="F846" s="24">
        <v>13354</v>
      </c>
      <c r="G846" s="24">
        <v>11795565</v>
      </c>
      <c r="H846" s="7">
        <v>844</v>
      </c>
      <c r="J846" s="10">
        <f t="shared" si="13"/>
        <v>1.8332347723240681E-2</v>
      </c>
    </row>
    <row r="847" spans="1:10" x14ac:dyDescent="0.25">
      <c r="A847" t="s">
        <v>803</v>
      </c>
      <c r="B847" s="24">
        <v>1.717E-3</v>
      </c>
      <c r="C847" s="24">
        <v>1.717E-3</v>
      </c>
      <c r="D847" s="24">
        <v>1.6050000000000001E-3</v>
      </c>
      <c r="E847" s="24">
        <v>1.6490000000000001E-3</v>
      </c>
      <c r="F847" s="24">
        <v>31598</v>
      </c>
      <c r="G847" s="24">
        <v>11297540</v>
      </c>
      <c r="H847" s="7">
        <v>845</v>
      </c>
      <c r="J847" s="10">
        <f t="shared" si="13"/>
        <v>-3.9603960396039556E-2</v>
      </c>
    </row>
    <row r="848" spans="1:10" x14ac:dyDescent="0.25">
      <c r="A848" t="s">
        <v>802</v>
      </c>
      <c r="B848" s="24">
        <v>1.6490000000000001E-3</v>
      </c>
      <c r="C848" s="24">
        <v>1.688E-3</v>
      </c>
      <c r="D848" s="24">
        <v>1.642E-3</v>
      </c>
      <c r="E848" s="24">
        <v>1.665E-3</v>
      </c>
      <c r="F848" s="24">
        <v>7384</v>
      </c>
      <c r="G848" s="24">
        <v>11405175</v>
      </c>
      <c r="H848" s="7">
        <v>846</v>
      </c>
      <c r="J848" s="10">
        <f t="shared" si="13"/>
        <v>9.7028502122498209E-3</v>
      </c>
    </row>
    <row r="849" spans="1:10" x14ac:dyDescent="0.25">
      <c r="A849" t="s">
        <v>801</v>
      </c>
      <c r="B849" s="24">
        <v>1.665E-3</v>
      </c>
      <c r="C849" s="24">
        <v>1.694E-3</v>
      </c>
      <c r="D849" s="24">
        <v>1.653E-3</v>
      </c>
      <c r="E849" s="24">
        <v>1.655E-3</v>
      </c>
      <c r="F849" s="24">
        <v>13301</v>
      </c>
      <c r="G849" s="24">
        <v>11341252</v>
      </c>
      <c r="H849" s="7">
        <v>847</v>
      </c>
      <c r="J849" s="10">
        <f t="shared" si="13"/>
        <v>-6.0060060060060216E-3</v>
      </c>
    </row>
    <row r="850" spans="1:10" x14ac:dyDescent="0.25">
      <c r="A850" t="s">
        <v>800</v>
      </c>
      <c r="B850" s="24">
        <v>1.655E-3</v>
      </c>
      <c r="C850" s="24">
        <v>1.691E-3</v>
      </c>
      <c r="D850" s="24">
        <v>1.6360000000000001E-3</v>
      </c>
      <c r="E850" s="24">
        <v>1.6670000000000001E-3</v>
      </c>
      <c r="F850" s="24">
        <v>9853</v>
      </c>
      <c r="G850" s="24">
        <v>11418535</v>
      </c>
      <c r="H850" s="7">
        <v>848</v>
      </c>
      <c r="J850" s="10">
        <f t="shared" si="13"/>
        <v>7.2507552870091085E-3</v>
      </c>
    </row>
    <row r="851" spans="1:10" x14ac:dyDescent="0.25">
      <c r="A851" t="s">
        <v>799</v>
      </c>
      <c r="B851" s="24">
        <v>1.6659999999999999E-3</v>
      </c>
      <c r="C851" s="24">
        <v>1.688E-3</v>
      </c>
      <c r="D851" s="24">
        <v>1.6130000000000001E-3</v>
      </c>
      <c r="E851" s="24">
        <v>1.629E-3</v>
      </c>
      <c r="F851" s="24">
        <v>15505</v>
      </c>
      <c r="G851" s="24">
        <v>11162157</v>
      </c>
      <c r="H851" s="7">
        <v>849</v>
      </c>
      <c r="J851" s="10">
        <f t="shared" si="13"/>
        <v>-2.2208883553421325E-2</v>
      </c>
    </row>
    <row r="852" spans="1:10" x14ac:dyDescent="0.25">
      <c r="A852" t="s">
        <v>798</v>
      </c>
      <c r="B852" s="24">
        <v>1.629E-3</v>
      </c>
      <c r="C852" s="24">
        <v>1.6720000000000001E-3</v>
      </c>
      <c r="D852" s="24">
        <v>1.5430000000000001E-3</v>
      </c>
      <c r="E852" s="24">
        <v>1.619E-3</v>
      </c>
      <c r="F852" s="24">
        <v>60747</v>
      </c>
      <c r="G852" s="24">
        <v>11091383</v>
      </c>
      <c r="H852" s="7">
        <v>850</v>
      </c>
      <c r="J852" s="10">
        <f t="shared" si="13"/>
        <v>-6.1387354205033927E-3</v>
      </c>
    </row>
    <row r="853" spans="1:10" x14ac:dyDescent="0.25">
      <c r="A853" t="s">
        <v>797</v>
      </c>
      <c r="B853" s="24">
        <v>1.6199999999999999E-3</v>
      </c>
      <c r="C853" s="24">
        <v>1.621E-3</v>
      </c>
      <c r="D853" s="24">
        <v>1.487E-3</v>
      </c>
      <c r="E853" s="24">
        <v>1.529E-3</v>
      </c>
      <c r="F853" s="24">
        <v>29715</v>
      </c>
      <c r="G853" s="24">
        <v>10473939</v>
      </c>
      <c r="H853" s="7">
        <v>851</v>
      </c>
      <c r="J853" s="10">
        <f t="shared" si="13"/>
        <v>-5.61728395061728E-2</v>
      </c>
    </row>
    <row r="854" spans="1:10" x14ac:dyDescent="0.25">
      <c r="A854" t="s">
        <v>796</v>
      </c>
      <c r="B854" s="24">
        <v>1.529E-3</v>
      </c>
      <c r="C854" s="24">
        <v>1.606E-3</v>
      </c>
      <c r="D854" s="24">
        <v>1.513E-3</v>
      </c>
      <c r="E854" s="24">
        <v>1.5920000000000001E-3</v>
      </c>
      <c r="F854" s="24">
        <v>29495</v>
      </c>
      <c r="G854" s="24">
        <v>10904409</v>
      </c>
      <c r="H854" s="7">
        <v>852</v>
      </c>
      <c r="J854" s="10">
        <f t="shared" si="13"/>
        <v>4.1203400915631211E-2</v>
      </c>
    </row>
    <row r="855" spans="1:10" x14ac:dyDescent="0.25">
      <c r="A855" t="s">
        <v>795</v>
      </c>
      <c r="B855" s="24">
        <v>1.5920000000000001E-3</v>
      </c>
      <c r="C855" s="24">
        <v>1.5969999999999999E-3</v>
      </c>
      <c r="D855" s="24">
        <v>1.5319999999999999E-3</v>
      </c>
      <c r="E855" s="24">
        <v>1.5319999999999999E-3</v>
      </c>
      <c r="F855" s="24">
        <v>8556</v>
      </c>
      <c r="G855" s="24">
        <v>10494356</v>
      </c>
      <c r="H855" s="7">
        <v>853</v>
      </c>
      <c r="J855" s="10">
        <f t="shared" si="13"/>
        <v>-3.768844221105537E-2</v>
      </c>
    </row>
    <row r="856" spans="1:10" x14ac:dyDescent="0.25">
      <c r="A856" t="s">
        <v>794</v>
      </c>
      <c r="B856" s="24">
        <v>1.5319999999999999E-3</v>
      </c>
      <c r="C856" s="24">
        <v>1.557E-3</v>
      </c>
      <c r="D856" s="24">
        <v>1.5120000000000001E-3</v>
      </c>
      <c r="E856" s="24">
        <v>1.542E-3</v>
      </c>
      <c r="F856" s="24">
        <v>17747</v>
      </c>
      <c r="G856" s="24">
        <v>10563075</v>
      </c>
      <c r="H856" s="7">
        <v>854</v>
      </c>
      <c r="J856" s="10">
        <f t="shared" si="13"/>
        <v>6.5274151436031502E-3</v>
      </c>
    </row>
    <row r="857" spans="1:10" x14ac:dyDescent="0.25">
      <c r="A857" t="s">
        <v>793</v>
      </c>
      <c r="B857" s="24">
        <v>1.542E-3</v>
      </c>
      <c r="C857" s="24">
        <v>2.8240000000000001E-3</v>
      </c>
      <c r="D857" s="24">
        <v>1.4580000000000001E-3</v>
      </c>
      <c r="E857" s="24">
        <v>2.666E-3</v>
      </c>
      <c r="F857" s="24">
        <v>856036</v>
      </c>
      <c r="G857" s="24">
        <v>18265299</v>
      </c>
      <c r="H857" s="7">
        <v>855</v>
      </c>
      <c r="J857" s="10">
        <f t="shared" si="13"/>
        <v>0.72892347600518803</v>
      </c>
    </row>
    <row r="858" spans="1:10" x14ac:dyDescent="0.25">
      <c r="A858" t="s">
        <v>792</v>
      </c>
      <c r="B858" s="24">
        <v>2.653E-3</v>
      </c>
      <c r="C858" s="24">
        <v>3.1410000000000001E-3</v>
      </c>
      <c r="D858" s="24">
        <v>1.993E-3</v>
      </c>
      <c r="E858" s="24">
        <v>2.7669999999999999E-3</v>
      </c>
      <c r="F858" s="24">
        <v>2369690</v>
      </c>
      <c r="G858" s="24">
        <v>18957765</v>
      </c>
      <c r="H858" s="7">
        <v>856</v>
      </c>
      <c r="J858" s="10">
        <f t="shared" si="13"/>
        <v>4.2970222389747438E-2</v>
      </c>
    </row>
    <row r="859" spans="1:10" x14ac:dyDescent="0.25">
      <c r="A859" t="s">
        <v>791</v>
      </c>
      <c r="B859" s="24">
        <v>2.7490000000000001E-3</v>
      </c>
      <c r="C859" s="24">
        <v>2.9099999999999998E-3</v>
      </c>
      <c r="D859" s="24">
        <v>2.31E-3</v>
      </c>
      <c r="E859" s="24">
        <v>2.421E-3</v>
      </c>
      <c r="F859" s="24">
        <v>1531460</v>
      </c>
      <c r="G859" s="24">
        <v>16590417</v>
      </c>
      <c r="H859" s="7">
        <v>857</v>
      </c>
      <c r="J859" s="10">
        <f t="shared" si="13"/>
        <v>-0.11931611495089128</v>
      </c>
    </row>
    <row r="860" spans="1:10" x14ac:dyDescent="0.25">
      <c r="A860" t="s">
        <v>790</v>
      </c>
      <c r="B860" s="24">
        <v>2.444E-3</v>
      </c>
      <c r="C860" s="24">
        <v>2.6150000000000001E-3</v>
      </c>
      <c r="D860" s="24">
        <v>2.3270000000000001E-3</v>
      </c>
      <c r="E860" s="24">
        <v>2.545E-3</v>
      </c>
      <c r="F860" s="24">
        <v>519467</v>
      </c>
      <c r="G860" s="24">
        <v>17439162</v>
      </c>
      <c r="H860" s="7">
        <v>858</v>
      </c>
      <c r="J860" s="10">
        <f t="shared" si="13"/>
        <v>4.1325695581014711E-2</v>
      </c>
    </row>
    <row r="861" spans="1:10" x14ac:dyDescent="0.25">
      <c r="A861" t="s">
        <v>789</v>
      </c>
      <c r="B861" s="24">
        <v>2.5869999999999999E-3</v>
      </c>
      <c r="C861" s="24">
        <v>2.5869999999999999E-3</v>
      </c>
      <c r="D861" s="24">
        <v>2.199E-3</v>
      </c>
      <c r="E861" s="24">
        <v>2.2330000000000002E-3</v>
      </c>
      <c r="F861" s="24">
        <v>481548</v>
      </c>
      <c r="G861" s="24">
        <v>15295853</v>
      </c>
      <c r="H861" s="7">
        <v>859</v>
      </c>
      <c r="J861" s="10">
        <f t="shared" si="13"/>
        <v>-0.13683803633552366</v>
      </c>
    </row>
    <row r="862" spans="1:10" x14ac:dyDescent="0.25">
      <c r="A862" t="s">
        <v>788</v>
      </c>
      <c r="B862" s="24">
        <v>2.2039999999999998E-3</v>
      </c>
      <c r="C862" s="24">
        <v>2.418E-3</v>
      </c>
      <c r="D862" s="24">
        <v>2.1359999999999999E-3</v>
      </c>
      <c r="E862" s="24">
        <v>2.3530000000000001E-3</v>
      </c>
      <c r="F862" s="24">
        <v>306783</v>
      </c>
      <c r="G862" s="24">
        <v>16121853</v>
      </c>
      <c r="H862" s="7">
        <v>860</v>
      </c>
      <c r="J862" s="10">
        <f t="shared" si="13"/>
        <v>6.7604355716878534E-2</v>
      </c>
    </row>
    <row r="863" spans="1:10" x14ac:dyDescent="0.25">
      <c r="A863" t="s">
        <v>787</v>
      </c>
      <c r="B863" s="24">
        <v>2.3530000000000001E-3</v>
      </c>
      <c r="C863" s="24">
        <v>2.418E-3</v>
      </c>
      <c r="D863" s="24">
        <v>2.2139999999999998E-3</v>
      </c>
      <c r="E863" s="24">
        <v>2.2720000000000001E-3</v>
      </c>
      <c r="F863" s="24">
        <v>230324</v>
      </c>
      <c r="G863" s="24">
        <v>15727594</v>
      </c>
      <c r="H863" s="7">
        <v>861</v>
      </c>
      <c r="J863" s="10">
        <f t="shared" si="13"/>
        <v>-3.4424139396515049E-2</v>
      </c>
    </row>
    <row r="864" spans="1:10" x14ac:dyDescent="0.25">
      <c r="A864" t="s">
        <v>786</v>
      </c>
      <c r="B864" s="24">
        <v>2.2650000000000001E-3</v>
      </c>
      <c r="C864" s="24">
        <v>2.3010000000000001E-3</v>
      </c>
      <c r="D864" s="24">
        <v>2.088E-3</v>
      </c>
      <c r="E864" s="24">
        <v>2.1580000000000002E-3</v>
      </c>
      <c r="F864" s="24">
        <v>207838</v>
      </c>
      <c r="G864" s="24">
        <v>14933556</v>
      </c>
      <c r="H864" s="7">
        <v>862</v>
      </c>
      <c r="J864" s="10">
        <f t="shared" si="13"/>
        <v>-4.7240618101545201E-2</v>
      </c>
    </row>
    <row r="865" spans="1:10" x14ac:dyDescent="0.25">
      <c r="A865" t="s">
        <v>785</v>
      </c>
      <c r="B865" s="24">
        <v>2.163E-3</v>
      </c>
      <c r="C865" s="24">
        <v>2.2169999999999998E-3</v>
      </c>
      <c r="D865" s="24">
        <v>2.104E-3</v>
      </c>
      <c r="E865" s="24">
        <v>2.15E-3</v>
      </c>
      <c r="F865" s="24">
        <v>83790</v>
      </c>
      <c r="G865" s="24">
        <v>14881783</v>
      </c>
      <c r="H865" s="7">
        <v>863</v>
      </c>
      <c r="J865" s="10">
        <f t="shared" si="13"/>
        <v>-6.0101710587147439E-3</v>
      </c>
    </row>
    <row r="866" spans="1:10" x14ac:dyDescent="0.25">
      <c r="A866" t="s">
        <v>784</v>
      </c>
      <c r="B866" s="24">
        <v>2.1510000000000001E-3</v>
      </c>
      <c r="C866" s="24">
        <v>3.0130000000000001E-3</v>
      </c>
      <c r="D866" s="24">
        <v>2.0999999999999999E-3</v>
      </c>
      <c r="E866" s="24">
        <v>2.8019999999999998E-3</v>
      </c>
      <c r="F866" s="24">
        <v>673328</v>
      </c>
      <c r="G866" s="24">
        <v>19393170</v>
      </c>
      <c r="H866" s="7">
        <v>864</v>
      </c>
      <c r="J866" s="10">
        <f t="shared" si="13"/>
        <v>0.30264993026499287</v>
      </c>
    </row>
    <row r="867" spans="1:10" x14ac:dyDescent="0.25">
      <c r="A867" t="s">
        <v>783</v>
      </c>
      <c r="B867" s="24">
        <v>2.8210000000000002E-3</v>
      </c>
      <c r="C867" s="24">
        <v>3.1489999999999999E-3</v>
      </c>
      <c r="D867" s="24">
        <v>2.7520000000000001E-3</v>
      </c>
      <c r="E867" s="24">
        <v>3.1229999999999999E-3</v>
      </c>
      <c r="F867" s="24">
        <v>1241390</v>
      </c>
      <c r="G867" s="24">
        <v>21618581</v>
      </c>
      <c r="H867" s="7">
        <v>865</v>
      </c>
      <c r="J867" s="10">
        <f t="shared" si="13"/>
        <v>0.10705423608649406</v>
      </c>
    </row>
    <row r="868" spans="1:10" x14ac:dyDescent="0.25">
      <c r="A868" t="s">
        <v>782</v>
      </c>
      <c r="B868" s="24">
        <v>3.1289999999999998E-3</v>
      </c>
      <c r="C868" s="24">
        <v>3.1389999999999999E-3</v>
      </c>
      <c r="D868" s="24">
        <v>2.7490000000000001E-3</v>
      </c>
      <c r="E868" s="24">
        <v>2.7720000000000002E-3</v>
      </c>
      <c r="F868" s="24">
        <v>350471</v>
      </c>
      <c r="G868" s="24">
        <v>19185455</v>
      </c>
      <c r="H868" s="7">
        <v>866</v>
      </c>
      <c r="J868" s="10">
        <f t="shared" si="13"/>
        <v>-0.11409395973154353</v>
      </c>
    </row>
    <row r="869" spans="1:10" x14ac:dyDescent="0.25">
      <c r="A869" t="s">
        <v>781</v>
      </c>
      <c r="B869" s="24">
        <v>2.7720000000000002E-3</v>
      </c>
      <c r="C869" s="24">
        <v>2.9580000000000001E-3</v>
      </c>
      <c r="D869" s="24">
        <v>2.7590000000000002E-3</v>
      </c>
      <c r="E869" s="24">
        <v>2.8999999999999998E-3</v>
      </c>
      <c r="F869" s="24">
        <v>142791</v>
      </c>
      <c r="G869" s="24">
        <v>20072241</v>
      </c>
      <c r="H869" s="7">
        <v>867</v>
      </c>
      <c r="J869" s="10">
        <f t="shared" si="13"/>
        <v>4.6176046176046044E-2</v>
      </c>
    </row>
    <row r="870" spans="1:10" x14ac:dyDescent="0.25">
      <c r="A870" t="s">
        <v>780</v>
      </c>
      <c r="B870" s="24">
        <v>2.9009999999999999E-3</v>
      </c>
      <c r="C870" s="24">
        <v>2.9369999999999999E-3</v>
      </c>
      <c r="D870" s="24">
        <v>2.7850000000000001E-3</v>
      </c>
      <c r="E870" s="24">
        <v>2.8679999999999999E-3</v>
      </c>
      <c r="F870" s="24">
        <v>125139</v>
      </c>
      <c r="G870" s="24">
        <v>19849783</v>
      </c>
      <c r="H870" s="7">
        <v>868</v>
      </c>
      <c r="J870" s="10">
        <f t="shared" si="13"/>
        <v>-1.1375387797311287E-2</v>
      </c>
    </row>
    <row r="871" spans="1:10" x14ac:dyDescent="0.25">
      <c r="A871" t="s">
        <v>779</v>
      </c>
      <c r="B871" s="24">
        <v>2.8670000000000002E-3</v>
      </c>
      <c r="C871" s="24">
        <v>3.0400000000000002E-3</v>
      </c>
      <c r="D871" s="24">
        <v>2.8349999999999998E-3</v>
      </c>
      <c r="E871" s="24">
        <v>2.836E-3</v>
      </c>
      <c r="F871" s="24">
        <v>130279</v>
      </c>
      <c r="G871" s="24">
        <v>19631340</v>
      </c>
      <c r="H871" s="7">
        <v>869</v>
      </c>
      <c r="J871" s="10">
        <f t="shared" si="13"/>
        <v>-1.0812696198116572E-2</v>
      </c>
    </row>
    <row r="872" spans="1:10" x14ac:dyDescent="0.25">
      <c r="A872" t="s">
        <v>778</v>
      </c>
      <c r="B872" s="24">
        <v>2.8419999999999999E-3</v>
      </c>
      <c r="C872" s="24">
        <v>2.947E-3</v>
      </c>
      <c r="D872" s="24">
        <v>2.7650000000000001E-3</v>
      </c>
      <c r="E872" s="24">
        <v>2.81E-3</v>
      </c>
      <c r="F872" s="24">
        <v>123212</v>
      </c>
      <c r="G872" s="24">
        <v>19450757</v>
      </c>
      <c r="H872" s="7">
        <v>870</v>
      </c>
      <c r="J872" s="10">
        <f t="shared" si="13"/>
        <v>-1.1259676284306795E-2</v>
      </c>
    </row>
    <row r="873" spans="1:10" x14ac:dyDescent="0.25">
      <c r="A873" t="s">
        <v>777</v>
      </c>
      <c r="B873" s="24">
        <v>2.8240000000000001E-3</v>
      </c>
      <c r="C873" s="24">
        <v>2.8730000000000001E-3</v>
      </c>
      <c r="D873" s="24">
        <v>2.4459999999999998E-3</v>
      </c>
      <c r="E873" s="24">
        <v>2.751E-3</v>
      </c>
      <c r="F873" s="24">
        <v>195628</v>
      </c>
      <c r="G873" s="24">
        <v>19037957</v>
      </c>
      <c r="H873" s="7">
        <v>871</v>
      </c>
      <c r="J873" s="10">
        <f t="shared" si="13"/>
        <v>-2.584985835694056E-2</v>
      </c>
    </row>
    <row r="874" spans="1:10" x14ac:dyDescent="0.25">
      <c r="A874" t="s">
        <v>776</v>
      </c>
      <c r="B874" s="24">
        <v>2.7569999999999999E-3</v>
      </c>
      <c r="C874" s="24">
        <v>2.8570000000000002E-3</v>
      </c>
      <c r="D874" s="24">
        <v>2.477E-3</v>
      </c>
      <c r="E874" s="24">
        <v>2.6459999999999999E-3</v>
      </c>
      <c r="F874" s="24">
        <v>176957</v>
      </c>
      <c r="G874" s="24">
        <v>18316940</v>
      </c>
      <c r="H874" s="7">
        <v>872</v>
      </c>
      <c r="J874" s="10">
        <f t="shared" si="13"/>
        <v>-4.0261153427638738E-2</v>
      </c>
    </row>
    <row r="875" spans="1:10" x14ac:dyDescent="0.25">
      <c r="A875" t="s">
        <v>775</v>
      </c>
      <c r="B875" s="24">
        <v>2.5790000000000001E-3</v>
      </c>
      <c r="C875" s="24">
        <v>2.7599999999999999E-3</v>
      </c>
      <c r="D875" s="24">
        <v>2.5639999999999999E-3</v>
      </c>
      <c r="E875" s="24">
        <v>2.6909999999999998E-3</v>
      </c>
      <c r="F875" s="24">
        <v>53322</v>
      </c>
      <c r="G875" s="24">
        <v>18625918</v>
      </c>
      <c r="H875" s="7">
        <v>873</v>
      </c>
      <c r="J875" s="10">
        <f t="shared" si="13"/>
        <v>4.3427685149282545E-2</v>
      </c>
    </row>
    <row r="876" spans="1:10" x14ac:dyDescent="0.25">
      <c r="A876" t="s">
        <v>774</v>
      </c>
      <c r="B876" s="24">
        <v>2.6919999999999999E-3</v>
      </c>
      <c r="C876" s="24">
        <v>2.7200000000000002E-3</v>
      </c>
      <c r="D876" s="24">
        <v>2.5590000000000001E-3</v>
      </c>
      <c r="E876" s="24">
        <v>2.578E-3</v>
      </c>
      <c r="F876" s="24">
        <v>29175</v>
      </c>
      <c r="G876" s="24">
        <v>17845307</v>
      </c>
      <c r="H876" s="7">
        <v>874</v>
      </c>
      <c r="J876" s="10">
        <f t="shared" si="13"/>
        <v>-4.2347696879643369E-2</v>
      </c>
    </row>
    <row r="877" spans="1:10" x14ac:dyDescent="0.25">
      <c r="A877" t="s">
        <v>773</v>
      </c>
      <c r="B877" s="24">
        <v>2.578E-3</v>
      </c>
      <c r="C877" s="24">
        <v>2.696E-3</v>
      </c>
      <c r="D877" s="24">
        <v>2.5690000000000001E-3</v>
      </c>
      <c r="E877" s="24">
        <v>2.6570000000000001E-3</v>
      </c>
      <c r="F877" s="24">
        <v>23143</v>
      </c>
      <c r="G877" s="24">
        <v>18391901</v>
      </c>
      <c r="H877" s="7">
        <v>875</v>
      </c>
      <c r="J877" s="10">
        <f t="shared" si="13"/>
        <v>3.0643910007757982E-2</v>
      </c>
    </row>
    <row r="878" spans="1:10" x14ac:dyDescent="0.25">
      <c r="A878" t="s">
        <v>772</v>
      </c>
      <c r="B878" s="24">
        <v>2.6580000000000002E-3</v>
      </c>
      <c r="C878" s="24">
        <v>2.7469999999999999E-3</v>
      </c>
      <c r="D878" s="24">
        <v>2.4320000000000001E-3</v>
      </c>
      <c r="E878" s="24">
        <v>2.5430000000000001E-3</v>
      </c>
      <c r="F878" s="24">
        <v>126849</v>
      </c>
      <c r="G878" s="24">
        <v>17599108</v>
      </c>
      <c r="H878" s="7">
        <v>876</v>
      </c>
      <c r="J878" s="10">
        <f t="shared" si="13"/>
        <v>-4.3265613243039909E-2</v>
      </c>
    </row>
    <row r="879" spans="1:10" x14ac:dyDescent="0.25">
      <c r="A879" t="s">
        <v>771</v>
      </c>
      <c r="B879" s="24">
        <v>2.552E-3</v>
      </c>
      <c r="C879" s="24">
        <v>2.5530000000000001E-3</v>
      </c>
      <c r="D879" s="24">
        <v>2.4060000000000002E-3</v>
      </c>
      <c r="E879" s="24">
        <v>2.5089999999999999E-3</v>
      </c>
      <c r="F879" s="24">
        <v>66923</v>
      </c>
      <c r="G879" s="24">
        <v>17367098</v>
      </c>
      <c r="H879" s="7">
        <v>877</v>
      </c>
      <c r="J879" s="10">
        <f t="shared" si="13"/>
        <v>-1.6849529780564289E-2</v>
      </c>
    </row>
    <row r="880" spans="1:10" x14ac:dyDescent="0.25">
      <c r="A880" t="s">
        <v>770</v>
      </c>
      <c r="B880" s="24">
        <v>2.5100000000000001E-3</v>
      </c>
      <c r="C880" s="24">
        <v>2.6029999999999998E-3</v>
      </c>
      <c r="D880" s="24">
        <v>2.3089999999999999E-3</v>
      </c>
      <c r="E880" s="24">
        <v>2.5590000000000001E-3</v>
      </c>
      <c r="F880" s="24">
        <v>144014</v>
      </c>
      <c r="G880" s="24">
        <v>17713175</v>
      </c>
      <c r="H880" s="7">
        <v>878</v>
      </c>
      <c r="J880" s="10">
        <f t="shared" si="13"/>
        <v>1.9521912350597609E-2</v>
      </c>
    </row>
    <row r="881" spans="1:10" x14ac:dyDescent="0.25">
      <c r="A881" t="s">
        <v>769</v>
      </c>
      <c r="B881" s="24">
        <v>2.5590000000000001E-3</v>
      </c>
      <c r="C881" s="24">
        <v>2.5799999999999998E-3</v>
      </c>
      <c r="D881" s="24">
        <v>2.4789999999999999E-3</v>
      </c>
      <c r="E881" s="24">
        <v>2.5439999999999998E-3</v>
      </c>
      <c r="F881" s="24">
        <v>55768</v>
      </c>
      <c r="G881" s="24">
        <v>17610113</v>
      </c>
      <c r="H881" s="7">
        <v>879</v>
      </c>
      <c r="J881" s="10">
        <f t="shared" si="13"/>
        <v>-5.8616647127785288E-3</v>
      </c>
    </row>
    <row r="882" spans="1:10" x14ac:dyDescent="0.25">
      <c r="A882" t="s">
        <v>768</v>
      </c>
      <c r="B882" s="24">
        <v>2.545E-3</v>
      </c>
      <c r="C882" s="24">
        <v>2.545E-3</v>
      </c>
      <c r="D882" s="24">
        <v>2.4260000000000002E-3</v>
      </c>
      <c r="E882" s="24">
        <v>2.4689999999999998E-3</v>
      </c>
      <c r="F882" s="24">
        <v>43346</v>
      </c>
      <c r="G882" s="24">
        <v>17089476</v>
      </c>
      <c r="H882" s="7">
        <v>880</v>
      </c>
      <c r="J882" s="10">
        <f t="shared" si="13"/>
        <v>-2.9862475442043266E-2</v>
      </c>
    </row>
    <row r="883" spans="1:10" x14ac:dyDescent="0.25">
      <c r="A883" t="s">
        <v>767</v>
      </c>
      <c r="B883" s="24">
        <v>2.464E-3</v>
      </c>
      <c r="C883" s="24">
        <v>2.575E-3</v>
      </c>
      <c r="D883" s="24">
        <v>2.4320000000000001E-3</v>
      </c>
      <c r="E883" s="24">
        <v>2.4810000000000001E-3</v>
      </c>
      <c r="F883" s="24">
        <v>39325</v>
      </c>
      <c r="G883" s="24">
        <v>17173226</v>
      </c>
      <c r="H883" s="7">
        <v>881</v>
      </c>
      <c r="J883" s="10">
        <f t="shared" si="13"/>
        <v>6.8993506493506846E-3</v>
      </c>
    </row>
    <row r="884" spans="1:10" x14ac:dyDescent="0.25">
      <c r="A884" t="s">
        <v>766</v>
      </c>
      <c r="B884" s="24">
        <v>2.4750000000000002E-3</v>
      </c>
      <c r="C884" s="24">
        <v>2.5370000000000002E-3</v>
      </c>
      <c r="D884" s="24">
        <v>2.4250000000000001E-3</v>
      </c>
      <c r="E884" s="24">
        <v>2.477E-3</v>
      </c>
      <c r="F884" s="24">
        <v>46380</v>
      </c>
      <c r="G884" s="24">
        <v>17142079</v>
      </c>
      <c r="H884" s="7">
        <v>882</v>
      </c>
      <c r="J884" s="10">
        <f t="shared" si="13"/>
        <v>8.0808080808073999E-4</v>
      </c>
    </row>
    <row r="885" spans="1:10" x14ac:dyDescent="0.25">
      <c r="A885" t="s">
        <v>765</v>
      </c>
      <c r="B885" s="24">
        <v>2.4989999999999999E-3</v>
      </c>
      <c r="C885" s="24">
        <v>2.5609999999999999E-3</v>
      </c>
      <c r="D885" s="24">
        <v>2.4489999999999998E-3</v>
      </c>
      <c r="E885" s="24">
        <v>2.5539999999999998E-3</v>
      </c>
      <c r="F885" s="24">
        <v>39944</v>
      </c>
      <c r="G885" s="24">
        <v>17676906</v>
      </c>
      <c r="H885" s="7">
        <v>883</v>
      </c>
      <c r="J885" s="10">
        <f t="shared" si="13"/>
        <v>2.2008803521408535E-2</v>
      </c>
    </row>
    <row r="886" spans="1:10" x14ac:dyDescent="0.25">
      <c r="A886" t="s">
        <v>764</v>
      </c>
      <c r="B886" s="24">
        <v>2.5530000000000001E-3</v>
      </c>
      <c r="C886" s="24">
        <v>2.787E-3</v>
      </c>
      <c r="D886" s="24">
        <v>2.5409999999999999E-3</v>
      </c>
      <c r="E886" s="24">
        <v>2.735E-3</v>
      </c>
      <c r="F886" s="24">
        <v>85385</v>
      </c>
      <c r="G886" s="24">
        <v>18930327</v>
      </c>
      <c r="H886" s="7">
        <v>884</v>
      </c>
      <c r="J886" s="10">
        <f t="shared" si="13"/>
        <v>7.128867998433211E-2</v>
      </c>
    </row>
    <row r="887" spans="1:10" x14ac:dyDescent="0.25">
      <c r="A887" t="s">
        <v>763</v>
      </c>
      <c r="B887" s="24">
        <v>2.7369999999999998E-3</v>
      </c>
      <c r="C887" s="24">
        <v>2.826E-3</v>
      </c>
      <c r="D887" s="24">
        <v>2.3869999999999998E-3</v>
      </c>
      <c r="E887" s="24">
        <v>2.598E-3</v>
      </c>
      <c r="F887" s="24">
        <v>208399</v>
      </c>
      <c r="G887" s="24">
        <v>17979654</v>
      </c>
      <c r="H887" s="7">
        <v>885</v>
      </c>
      <c r="J887" s="10">
        <f t="shared" si="13"/>
        <v>-5.0785531603945853E-2</v>
      </c>
    </row>
    <row r="888" spans="1:10" x14ac:dyDescent="0.25">
      <c r="A888" t="s">
        <v>762</v>
      </c>
      <c r="B888" s="24">
        <v>2.6059999999999998E-3</v>
      </c>
      <c r="C888" s="24">
        <v>2.6710000000000002E-3</v>
      </c>
      <c r="D888" s="24">
        <v>2.2959999999999999E-3</v>
      </c>
      <c r="E888" s="24">
        <v>2.4940000000000001E-3</v>
      </c>
      <c r="F888" s="24">
        <v>121804</v>
      </c>
      <c r="G888" s="24">
        <v>17260507</v>
      </c>
      <c r="H888" s="7">
        <v>886</v>
      </c>
      <c r="J888" s="10">
        <f t="shared" si="13"/>
        <v>-4.2977743668457288E-2</v>
      </c>
    </row>
    <row r="889" spans="1:10" x14ac:dyDescent="0.25">
      <c r="A889" t="s">
        <v>761</v>
      </c>
      <c r="B889" s="24">
        <v>2.4970000000000001E-3</v>
      </c>
      <c r="C889" s="24">
        <v>2.5119999999999999E-3</v>
      </c>
      <c r="D889" s="24">
        <v>2.264E-3</v>
      </c>
      <c r="E889" s="24">
        <v>2.3960000000000001E-3</v>
      </c>
      <c r="F889" s="24">
        <v>74459</v>
      </c>
      <c r="G889" s="24">
        <v>16584273</v>
      </c>
      <c r="H889" s="7">
        <v>887</v>
      </c>
      <c r="J889" s="10">
        <f t="shared" si="13"/>
        <v>-4.044853824589506E-2</v>
      </c>
    </row>
    <row r="890" spans="1:10" x14ac:dyDescent="0.25">
      <c r="A890" t="s">
        <v>760</v>
      </c>
      <c r="B890" s="24">
        <v>2.3960000000000001E-3</v>
      </c>
      <c r="C890" s="24">
        <v>2.4359999999999998E-3</v>
      </c>
      <c r="D890" s="24">
        <v>2.3319999999999999E-3</v>
      </c>
      <c r="E890" s="24">
        <v>2.3549999999999999E-3</v>
      </c>
      <c r="F890" s="24">
        <v>26202</v>
      </c>
      <c r="G890" s="24">
        <v>16300559</v>
      </c>
      <c r="H890" s="7">
        <v>888</v>
      </c>
      <c r="J890" s="10">
        <f t="shared" si="13"/>
        <v>-1.7111853088480899E-2</v>
      </c>
    </row>
    <row r="891" spans="1:10" x14ac:dyDescent="0.25">
      <c r="A891" t="s">
        <v>759</v>
      </c>
      <c r="B891" s="24">
        <v>2.3570000000000002E-3</v>
      </c>
      <c r="C891" s="24">
        <v>2.3809999999999999E-3</v>
      </c>
      <c r="D891" s="24">
        <v>2.3089999999999999E-3</v>
      </c>
      <c r="E891" s="24">
        <v>2.3470000000000001E-3</v>
      </c>
      <c r="F891" s="24">
        <v>36858</v>
      </c>
      <c r="G891" s="24">
        <v>16243180</v>
      </c>
      <c r="H891" s="7">
        <v>889</v>
      </c>
      <c r="J891" s="10">
        <f t="shared" si="13"/>
        <v>-4.2426813746287758E-3</v>
      </c>
    </row>
    <row r="892" spans="1:10" x14ac:dyDescent="0.25">
      <c r="A892" t="s">
        <v>758</v>
      </c>
      <c r="B892" s="24">
        <v>2.346E-3</v>
      </c>
      <c r="C892" s="24">
        <v>2.3779999999999999E-3</v>
      </c>
      <c r="D892" s="24">
        <v>2.323E-3</v>
      </c>
      <c r="E892" s="24">
        <v>2.3549999999999999E-3</v>
      </c>
      <c r="F892" s="24">
        <v>24044</v>
      </c>
      <c r="G892" s="24">
        <v>16300213</v>
      </c>
      <c r="H892" s="7">
        <v>890</v>
      </c>
      <c r="J892" s="10">
        <f t="shared" si="13"/>
        <v>3.8363171355498267E-3</v>
      </c>
    </row>
    <row r="893" spans="1:10" x14ac:dyDescent="0.25">
      <c r="A893" t="s">
        <v>757</v>
      </c>
      <c r="B893" s="24">
        <v>2.3549999999999999E-3</v>
      </c>
      <c r="C893" s="24">
        <v>2.3809999999999999E-3</v>
      </c>
      <c r="D893" s="24">
        <v>2.0590000000000001E-3</v>
      </c>
      <c r="E893" s="24">
        <v>2.0890000000000001E-3</v>
      </c>
      <c r="F893" s="24">
        <v>168734</v>
      </c>
      <c r="G893" s="24">
        <v>14457493</v>
      </c>
      <c r="H893" s="7">
        <v>891</v>
      </c>
      <c r="J893" s="10">
        <f t="shared" si="13"/>
        <v>-0.11295116772823768</v>
      </c>
    </row>
    <row r="894" spans="1:10" x14ac:dyDescent="0.25">
      <c r="A894" t="s">
        <v>756</v>
      </c>
      <c r="B894" s="24">
        <v>2.0799999999999998E-3</v>
      </c>
      <c r="C894" s="24">
        <v>2.5119999999999999E-3</v>
      </c>
      <c r="D894" s="24">
        <v>2.0470000000000002E-3</v>
      </c>
      <c r="E894" s="24">
        <v>2.4750000000000002E-3</v>
      </c>
      <c r="F894" s="24">
        <v>196679</v>
      </c>
      <c r="G894" s="24">
        <v>17130313</v>
      </c>
      <c r="H894" s="7">
        <v>892</v>
      </c>
      <c r="J894" s="10">
        <f t="shared" si="13"/>
        <v>0.18990384615384637</v>
      </c>
    </row>
    <row r="895" spans="1:10" x14ac:dyDescent="0.25">
      <c r="A895" t="s">
        <v>755</v>
      </c>
      <c r="B895" s="24">
        <v>2.4589999999999998E-3</v>
      </c>
      <c r="C895" s="24">
        <v>2.49E-3</v>
      </c>
      <c r="D895" s="24">
        <v>2.3159999999999999E-3</v>
      </c>
      <c r="E895" s="24">
        <v>2.398E-3</v>
      </c>
      <c r="F895" s="24">
        <v>88948</v>
      </c>
      <c r="G895" s="24">
        <v>16601231</v>
      </c>
      <c r="H895" s="7">
        <v>893</v>
      </c>
      <c r="J895" s="10">
        <f t="shared" si="13"/>
        <v>-2.4806832045546914E-2</v>
      </c>
    </row>
    <row r="896" spans="1:10" x14ac:dyDescent="0.25">
      <c r="A896" t="s">
        <v>754</v>
      </c>
      <c r="B896" s="24">
        <v>2.3779999999999999E-3</v>
      </c>
      <c r="C896" s="24">
        <v>2.4880000000000002E-3</v>
      </c>
      <c r="D896" s="24">
        <v>2.3579999999999999E-3</v>
      </c>
      <c r="E896" s="24">
        <v>2.4719999999999998E-3</v>
      </c>
      <c r="F896" s="24">
        <v>65155</v>
      </c>
      <c r="G896" s="24">
        <v>17111348</v>
      </c>
      <c r="H896" s="7">
        <v>894</v>
      </c>
      <c r="J896" s="10">
        <f t="shared" si="13"/>
        <v>3.9529015979814931E-2</v>
      </c>
    </row>
    <row r="897" spans="1:10" x14ac:dyDescent="0.25">
      <c r="A897" t="s">
        <v>753</v>
      </c>
      <c r="B897" s="24">
        <v>2.4580000000000001E-3</v>
      </c>
      <c r="C897" s="24">
        <v>2.4919999999999999E-3</v>
      </c>
      <c r="D897" s="24">
        <v>2.3770000000000002E-3</v>
      </c>
      <c r="E897" s="24">
        <v>2.441E-3</v>
      </c>
      <c r="F897" s="24">
        <v>50895</v>
      </c>
      <c r="G897" s="24">
        <v>16897126</v>
      </c>
      <c r="H897" s="7">
        <v>895</v>
      </c>
      <c r="J897" s="10">
        <f t="shared" si="13"/>
        <v>-6.9161920260374645E-3</v>
      </c>
    </row>
    <row r="898" spans="1:10" x14ac:dyDescent="0.25">
      <c r="A898" t="s">
        <v>752</v>
      </c>
      <c r="B898" s="24">
        <v>2.441E-3</v>
      </c>
      <c r="C898" s="24">
        <v>2.483E-3</v>
      </c>
      <c r="D898" s="24">
        <v>2.3340000000000001E-3</v>
      </c>
      <c r="E898" s="24">
        <v>2.3800000000000002E-3</v>
      </c>
      <c r="F898" s="24">
        <v>49556</v>
      </c>
      <c r="G898" s="24">
        <v>16472144</v>
      </c>
      <c r="H898" s="7">
        <v>896</v>
      </c>
      <c r="J898" s="10">
        <f t="shared" si="13"/>
        <v>-2.4989758295780359E-2</v>
      </c>
    </row>
    <row r="899" spans="1:10" x14ac:dyDescent="0.25">
      <c r="A899" t="s">
        <v>751</v>
      </c>
      <c r="B899" s="24">
        <v>2.3800000000000002E-3</v>
      </c>
      <c r="C899" s="24">
        <v>2.5579999999999999E-3</v>
      </c>
      <c r="D899" s="24">
        <v>2.3700000000000001E-3</v>
      </c>
      <c r="E899" s="24">
        <v>2.545E-3</v>
      </c>
      <c r="F899" s="24">
        <v>52442</v>
      </c>
      <c r="G899" s="24">
        <v>17613574</v>
      </c>
      <c r="H899" s="7">
        <v>897</v>
      </c>
      <c r="J899" s="10">
        <f t="shared" si="13"/>
        <v>6.9327731092436881E-2</v>
      </c>
    </row>
    <row r="900" spans="1:10" x14ac:dyDescent="0.25">
      <c r="A900" t="s">
        <v>750</v>
      </c>
      <c r="B900" s="24">
        <v>2.5460000000000001E-3</v>
      </c>
      <c r="C900" s="24">
        <v>2.588E-3</v>
      </c>
      <c r="D900" s="24">
        <v>2.2980000000000001E-3</v>
      </c>
      <c r="E900" s="24">
        <v>2.4810000000000001E-3</v>
      </c>
      <c r="F900" s="24">
        <v>133001</v>
      </c>
      <c r="G900" s="24">
        <v>17171219</v>
      </c>
      <c r="H900" s="7">
        <v>898</v>
      </c>
      <c r="J900" s="10">
        <f t="shared" ref="J900:J963" si="14">(E900-B900)/B900</f>
        <v>-2.5530243519245856E-2</v>
      </c>
    </row>
    <row r="901" spans="1:10" x14ac:dyDescent="0.25">
      <c r="A901" t="s">
        <v>749</v>
      </c>
      <c r="B901" s="24">
        <v>2.49E-3</v>
      </c>
      <c r="C901" s="24">
        <v>2.526E-3</v>
      </c>
      <c r="D901" s="24">
        <v>2.2650000000000001E-3</v>
      </c>
      <c r="E901" s="24">
        <v>2.349E-3</v>
      </c>
      <c r="F901" s="24">
        <v>136244</v>
      </c>
      <c r="G901" s="24">
        <v>16261937</v>
      </c>
      <c r="H901" s="7">
        <v>899</v>
      </c>
      <c r="J901" s="10">
        <f t="shared" si="14"/>
        <v>-5.6626506024096412E-2</v>
      </c>
    </row>
    <row r="902" spans="1:10" x14ac:dyDescent="0.25">
      <c r="A902" t="s">
        <v>748</v>
      </c>
      <c r="B902" s="24">
        <v>2.3479999999999998E-3</v>
      </c>
      <c r="C902" s="24">
        <v>2.5279999999999999E-3</v>
      </c>
      <c r="D902" s="24">
        <v>2.343E-3</v>
      </c>
      <c r="E902" s="24">
        <v>2.3570000000000002E-3</v>
      </c>
      <c r="F902" s="24">
        <v>123512</v>
      </c>
      <c r="G902" s="24">
        <v>16313364</v>
      </c>
      <c r="H902" s="7">
        <v>900</v>
      </c>
      <c r="J902" s="10">
        <f t="shared" si="14"/>
        <v>3.8330494037480101E-3</v>
      </c>
    </row>
    <row r="903" spans="1:10" x14ac:dyDescent="0.25">
      <c r="A903" t="s">
        <v>747</v>
      </c>
      <c r="B903" s="24">
        <v>2.3709999999999998E-3</v>
      </c>
      <c r="C903" s="24">
        <v>2.4109999999999999E-3</v>
      </c>
      <c r="D903" s="24">
        <v>2.3010000000000001E-3</v>
      </c>
      <c r="E903" s="24">
        <v>2.3010000000000001E-3</v>
      </c>
      <c r="F903" s="24">
        <v>71722</v>
      </c>
      <c r="G903" s="24">
        <v>15926589</v>
      </c>
      <c r="H903" s="7">
        <v>901</v>
      </c>
      <c r="J903" s="10">
        <f t="shared" si="14"/>
        <v>-2.9523407844791124E-2</v>
      </c>
    </row>
    <row r="904" spans="1:10" x14ac:dyDescent="0.25">
      <c r="A904" t="s">
        <v>746</v>
      </c>
      <c r="B904" s="24">
        <v>2.2950000000000002E-3</v>
      </c>
      <c r="C904" s="24">
        <v>2.428E-3</v>
      </c>
      <c r="D904" s="24">
        <v>2.2910000000000001E-3</v>
      </c>
      <c r="E904" s="24">
        <v>2.336E-3</v>
      </c>
      <c r="F904" s="24">
        <v>60392</v>
      </c>
      <c r="G904" s="24">
        <v>16170157</v>
      </c>
      <c r="H904" s="7">
        <v>902</v>
      </c>
      <c r="J904" s="10">
        <f t="shared" si="14"/>
        <v>1.7864923747276603E-2</v>
      </c>
    </row>
    <row r="905" spans="1:10" x14ac:dyDescent="0.25">
      <c r="A905" t="s">
        <v>745</v>
      </c>
      <c r="B905" s="24">
        <v>2.323E-3</v>
      </c>
      <c r="C905" s="24">
        <v>2.3869999999999998E-3</v>
      </c>
      <c r="D905" s="24">
        <v>2.2790000000000002E-3</v>
      </c>
      <c r="E905" s="24">
        <v>2.3319999999999999E-3</v>
      </c>
      <c r="F905" s="24">
        <v>84697</v>
      </c>
      <c r="G905" s="24">
        <v>16141433</v>
      </c>
      <c r="H905" s="7">
        <v>903</v>
      </c>
      <c r="J905" s="10">
        <f t="shared" si="14"/>
        <v>3.8743004735255675E-3</v>
      </c>
    </row>
    <row r="906" spans="1:10" x14ac:dyDescent="0.25">
      <c r="A906" t="s">
        <v>744</v>
      </c>
      <c r="B906" s="24">
        <v>2.336E-3</v>
      </c>
      <c r="C906" s="24">
        <v>2.336E-3</v>
      </c>
      <c r="D906" s="24">
        <v>2.2330000000000002E-3</v>
      </c>
      <c r="E906" s="24">
        <v>2.2339999999999999E-3</v>
      </c>
      <c r="F906" s="24">
        <v>64052</v>
      </c>
      <c r="G906" s="24">
        <v>15459385</v>
      </c>
      <c r="H906" s="7">
        <v>904</v>
      </c>
      <c r="J906" s="10">
        <f t="shared" si="14"/>
        <v>-4.3664383561643878E-2</v>
      </c>
    </row>
    <row r="907" spans="1:10" x14ac:dyDescent="0.25">
      <c r="A907" t="s">
        <v>743</v>
      </c>
      <c r="B907" s="24">
        <v>2.2339999999999999E-3</v>
      </c>
      <c r="C907" s="24">
        <v>2.251E-3</v>
      </c>
      <c r="D907" s="24">
        <v>2.1459999999999999E-3</v>
      </c>
      <c r="E907" s="24">
        <v>2.1570000000000001E-3</v>
      </c>
      <c r="F907" s="24">
        <v>95889</v>
      </c>
      <c r="G907" s="24">
        <v>14926496</v>
      </c>
      <c r="H907" s="7">
        <v>905</v>
      </c>
      <c r="J907" s="10">
        <f t="shared" si="14"/>
        <v>-3.4467323187108247E-2</v>
      </c>
    </row>
    <row r="908" spans="1:10" x14ac:dyDescent="0.25">
      <c r="A908" t="s">
        <v>742</v>
      </c>
      <c r="B908" s="24">
        <v>2.1570000000000001E-3</v>
      </c>
      <c r="C908" s="24">
        <v>2.2330000000000002E-3</v>
      </c>
      <c r="D908" s="24">
        <v>2.1189999999999998E-3</v>
      </c>
      <c r="E908" s="24">
        <v>2.1970000000000002E-3</v>
      </c>
      <c r="F908" s="24">
        <v>68879</v>
      </c>
      <c r="G908" s="24">
        <v>15207164</v>
      </c>
      <c r="H908" s="7">
        <v>906</v>
      </c>
      <c r="J908" s="10">
        <f t="shared" si="14"/>
        <v>1.8544274455261987E-2</v>
      </c>
    </row>
    <row r="909" spans="1:10" x14ac:dyDescent="0.25">
      <c r="A909" t="s">
        <v>741</v>
      </c>
      <c r="B909" s="24">
        <v>2.2539999999999999E-3</v>
      </c>
      <c r="C909" s="24">
        <v>2.2539999999999999E-3</v>
      </c>
      <c r="D909" s="24">
        <v>2.1589999999999999E-3</v>
      </c>
      <c r="E909" s="24">
        <v>2.196E-3</v>
      </c>
      <c r="F909" s="24">
        <v>106139</v>
      </c>
      <c r="G909" s="24">
        <v>15199481</v>
      </c>
      <c r="H909" s="7">
        <v>907</v>
      </c>
      <c r="J909" s="10">
        <f t="shared" si="14"/>
        <v>-2.5732031943212021E-2</v>
      </c>
    </row>
    <row r="910" spans="1:10" x14ac:dyDescent="0.25">
      <c r="A910" t="s">
        <v>740</v>
      </c>
      <c r="B910" s="24">
        <v>2.2030000000000001E-3</v>
      </c>
      <c r="C910" s="24">
        <v>2.2650000000000001E-3</v>
      </c>
      <c r="D910" s="24">
        <v>2.1909999999999998E-3</v>
      </c>
      <c r="E910" s="24">
        <v>2.1919999999999999E-3</v>
      </c>
      <c r="F910" s="24">
        <v>63589</v>
      </c>
      <c r="G910" s="24">
        <v>15175187</v>
      </c>
      <c r="H910" s="7">
        <v>908</v>
      </c>
      <c r="J910" s="10">
        <f t="shared" si="14"/>
        <v>-4.9931911030413794E-3</v>
      </c>
    </row>
    <row r="911" spans="1:10" x14ac:dyDescent="0.25">
      <c r="A911" t="s">
        <v>739</v>
      </c>
      <c r="B911" s="24">
        <v>2.1919999999999999E-3</v>
      </c>
      <c r="C911" s="24">
        <v>2.2430000000000002E-3</v>
      </c>
      <c r="D911" s="24">
        <v>2.1919999999999999E-3</v>
      </c>
      <c r="E911" s="24">
        <v>2.225E-3</v>
      </c>
      <c r="F911" s="24">
        <v>31416</v>
      </c>
      <c r="G911" s="24">
        <v>15399929</v>
      </c>
      <c r="H911" s="7">
        <v>909</v>
      </c>
      <c r="J911" s="10">
        <f t="shared" si="14"/>
        <v>1.5054744525547465E-2</v>
      </c>
    </row>
    <row r="912" spans="1:10" x14ac:dyDescent="0.25">
      <c r="A912" t="s">
        <v>738</v>
      </c>
      <c r="B912" s="24">
        <v>2.225E-3</v>
      </c>
      <c r="C912" s="24">
        <v>2.5379999999999999E-3</v>
      </c>
      <c r="D912" s="24">
        <v>2.222E-3</v>
      </c>
      <c r="E912" s="24">
        <v>2.4580000000000001E-3</v>
      </c>
      <c r="F912" s="24">
        <v>168268</v>
      </c>
      <c r="G912" s="24">
        <v>17016177</v>
      </c>
      <c r="H912" s="7">
        <v>910</v>
      </c>
      <c r="J912" s="10">
        <f t="shared" si="14"/>
        <v>0.10471910112359557</v>
      </c>
    </row>
    <row r="913" spans="1:10" x14ac:dyDescent="0.25">
      <c r="A913" t="s">
        <v>737</v>
      </c>
      <c r="B913" s="24">
        <v>2.457E-3</v>
      </c>
      <c r="C913" s="24">
        <v>2.4589999999999998E-3</v>
      </c>
      <c r="D913" s="24">
        <v>2.264E-3</v>
      </c>
      <c r="E913" s="24">
        <v>2.3709999999999998E-3</v>
      </c>
      <c r="F913" s="24">
        <v>154049</v>
      </c>
      <c r="G913" s="24">
        <v>16412203</v>
      </c>
      <c r="H913" s="7">
        <v>911</v>
      </c>
      <c r="J913" s="10">
        <f t="shared" si="14"/>
        <v>-3.500203500203506E-2</v>
      </c>
    </row>
    <row r="914" spans="1:10" x14ac:dyDescent="0.25">
      <c r="A914" t="s">
        <v>736</v>
      </c>
      <c r="B914" s="24">
        <v>2.3540000000000002E-3</v>
      </c>
      <c r="C914" s="24">
        <v>2.4139999999999999E-3</v>
      </c>
      <c r="D914" s="24">
        <v>2.3029999999999999E-3</v>
      </c>
      <c r="E914" s="24">
        <v>2.3570000000000002E-3</v>
      </c>
      <c r="F914" s="24">
        <v>60079</v>
      </c>
      <c r="G914" s="24">
        <v>16311910</v>
      </c>
      <c r="H914" s="7">
        <v>912</v>
      </c>
      <c r="J914" s="10">
        <f t="shared" si="14"/>
        <v>1.2744265080713527E-3</v>
      </c>
    </row>
    <row r="915" spans="1:10" x14ac:dyDescent="0.25">
      <c r="A915" t="s">
        <v>735</v>
      </c>
      <c r="B915" s="24">
        <v>2.362E-3</v>
      </c>
      <c r="C915" s="24">
        <v>2.4880000000000002E-3</v>
      </c>
      <c r="D915" s="24">
        <v>2.33E-3</v>
      </c>
      <c r="E915" s="24">
        <v>2.4199999999999998E-3</v>
      </c>
      <c r="F915" s="24">
        <v>82584</v>
      </c>
      <c r="G915" s="24">
        <v>16748521</v>
      </c>
      <c r="H915" s="7">
        <v>913</v>
      </c>
      <c r="J915" s="10">
        <f t="shared" si="14"/>
        <v>2.4555461473327642E-2</v>
      </c>
    </row>
    <row r="916" spans="1:10" x14ac:dyDescent="0.25">
      <c r="A916" t="s">
        <v>734</v>
      </c>
      <c r="B916" s="24">
        <v>2.4260000000000002E-3</v>
      </c>
      <c r="C916" s="24">
        <v>2.464E-3</v>
      </c>
      <c r="D916" s="24">
        <v>2.3670000000000002E-3</v>
      </c>
      <c r="E916" s="24">
        <v>2.3990000000000001E-3</v>
      </c>
      <c r="F916" s="24">
        <v>63775</v>
      </c>
      <c r="G916" s="24">
        <v>16606560</v>
      </c>
      <c r="H916" s="7">
        <v>914</v>
      </c>
      <c r="J916" s="10">
        <f t="shared" si="14"/>
        <v>-1.1129431162407302E-2</v>
      </c>
    </row>
    <row r="917" spans="1:10" x14ac:dyDescent="0.25">
      <c r="A917" t="s">
        <v>733</v>
      </c>
      <c r="B917" s="24">
        <v>2.4030000000000002E-3</v>
      </c>
      <c r="C917" s="24">
        <v>2.467E-3</v>
      </c>
      <c r="D917" s="24">
        <v>2.369E-3</v>
      </c>
      <c r="E917" s="24">
        <v>2.3909999999999999E-3</v>
      </c>
      <c r="F917" s="24">
        <v>64988</v>
      </c>
      <c r="G917" s="24">
        <v>16546481</v>
      </c>
      <c r="H917" s="7">
        <v>915</v>
      </c>
      <c r="J917" s="10">
        <f t="shared" si="14"/>
        <v>-4.9937578027466874E-3</v>
      </c>
    </row>
    <row r="918" spans="1:10" x14ac:dyDescent="0.25">
      <c r="A918" t="s">
        <v>732</v>
      </c>
      <c r="B918" s="24">
        <v>2.3969999999999998E-3</v>
      </c>
      <c r="C918" s="24">
        <v>2.4220000000000001E-3</v>
      </c>
      <c r="D918" s="24">
        <v>2.33E-3</v>
      </c>
      <c r="E918" s="24">
        <v>2.3440000000000002E-3</v>
      </c>
      <c r="F918" s="24">
        <v>82642</v>
      </c>
      <c r="G918" s="24">
        <v>16224007</v>
      </c>
      <c r="H918" s="7">
        <v>916</v>
      </c>
      <c r="J918" s="10">
        <f t="shared" si="14"/>
        <v>-2.2110972048393688E-2</v>
      </c>
    </row>
    <row r="919" spans="1:10" x14ac:dyDescent="0.25">
      <c r="A919" t="s">
        <v>731</v>
      </c>
      <c r="B919" s="24">
        <v>2.3509999999999998E-3</v>
      </c>
      <c r="C919" s="24">
        <v>2.418E-3</v>
      </c>
      <c r="D919" s="24">
        <v>2.343E-3</v>
      </c>
      <c r="E919" s="24">
        <v>2.369E-3</v>
      </c>
      <c r="F919" s="24">
        <v>61960</v>
      </c>
      <c r="G919" s="24">
        <v>16396215</v>
      </c>
      <c r="H919" s="7">
        <v>917</v>
      </c>
      <c r="J919" s="10">
        <f t="shared" si="14"/>
        <v>7.6563164610804861E-3</v>
      </c>
    </row>
    <row r="920" spans="1:10" x14ac:dyDescent="0.25">
      <c r="A920" t="s">
        <v>730</v>
      </c>
      <c r="B920" s="24">
        <v>2.372E-3</v>
      </c>
      <c r="C920" s="24">
        <v>2.4099999999999998E-3</v>
      </c>
      <c r="D920" s="24">
        <v>2.3059999999999999E-3</v>
      </c>
      <c r="E920" s="24">
        <v>2.3189999999999999E-3</v>
      </c>
      <c r="F920" s="24">
        <v>112816</v>
      </c>
      <c r="G920" s="24">
        <v>16200464</v>
      </c>
      <c r="H920" s="7">
        <v>918</v>
      </c>
      <c r="J920" s="10">
        <f t="shared" si="14"/>
        <v>-2.2344013490725168E-2</v>
      </c>
    </row>
    <row r="921" spans="1:10" x14ac:dyDescent="0.25">
      <c r="A921" t="s">
        <v>729</v>
      </c>
      <c r="B921" s="24">
        <v>2.3210000000000001E-3</v>
      </c>
      <c r="C921" s="24">
        <v>2.362E-3</v>
      </c>
      <c r="D921" s="24">
        <v>2.235E-3</v>
      </c>
      <c r="E921" s="24">
        <v>2.235E-3</v>
      </c>
      <c r="F921" s="24">
        <v>135615</v>
      </c>
      <c r="G921" s="24">
        <v>15616605</v>
      </c>
      <c r="H921" s="7">
        <v>919</v>
      </c>
      <c r="J921" s="10">
        <f t="shared" si="14"/>
        <v>-3.7052994398966019E-2</v>
      </c>
    </row>
    <row r="922" spans="1:10" x14ac:dyDescent="0.25">
      <c r="A922" t="s">
        <v>728</v>
      </c>
      <c r="B922" s="24">
        <v>2.2439999999999999E-3</v>
      </c>
      <c r="C922" s="24">
        <v>2.32E-3</v>
      </c>
      <c r="D922" s="24">
        <v>2.088E-3</v>
      </c>
      <c r="E922" s="24">
        <v>2.1549999999999998E-3</v>
      </c>
      <c r="F922" s="24">
        <v>132588</v>
      </c>
      <c r="G922" s="24">
        <v>15057063</v>
      </c>
      <c r="H922" s="7">
        <v>920</v>
      </c>
      <c r="J922" s="10">
        <f t="shared" si="14"/>
        <v>-3.9661319073083824E-2</v>
      </c>
    </row>
    <row r="923" spans="1:10" x14ac:dyDescent="0.25">
      <c r="A923" t="s">
        <v>727</v>
      </c>
      <c r="B923" s="24">
        <v>2.1570000000000001E-3</v>
      </c>
      <c r="C923" s="24">
        <v>2.1749999999999999E-3</v>
      </c>
      <c r="D923" s="24">
        <v>2.0630000000000002E-3</v>
      </c>
      <c r="E923" s="24">
        <v>2.1410000000000001E-3</v>
      </c>
      <c r="F923" s="24">
        <v>98448</v>
      </c>
      <c r="G923" s="24">
        <v>14959870</v>
      </c>
      <c r="H923" s="7">
        <v>921</v>
      </c>
      <c r="J923" s="10">
        <f t="shared" si="14"/>
        <v>-7.417709782104754E-3</v>
      </c>
    </row>
    <row r="924" spans="1:10" x14ac:dyDescent="0.25">
      <c r="A924" t="s">
        <v>726</v>
      </c>
      <c r="B924" s="24">
        <v>2.1410000000000001E-3</v>
      </c>
      <c r="C924" s="24">
        <v>2.1789999999999999E-3</v>
      </c>
      <c r="D924" s="24">
        <v>2.0890000000000001E-3</v>
      </c>
      <c r="E924" s="24">
        <v>2.111E-3</v>
      </c>
      <c r="F924" s="24">
        <v>63281</v>
      </c>
      <c r="G924" s="24">
        <v>14753185</v>
      </c>
      <c r="H924" s="7">
        <v>922</v>
      </c>
      <c r="J924" s="10">
        <f t="shared" si="14"/>
        <v>-1.4012143858010312E-2</v>
      </c>
    </row>
    <row r="925" spans="1:10" x14ac:dyDescent="0.25">
      <c r="A925" t="s">
        <v>725</v>
      </c>
      <c r="B925" s="24">
        <v>2.1099999999999999E-3</v>
      </c>
      <c r="C925" s="24">
        <v>2.1549999999999998E-3</v>
      </c>
      <c r="D925" s="24">
        <v>2.068E-3</v>
      </c>
      <c r="E925" s="24">
        <v>2.0899999999999998E-3</v>
      </c>
      <c r="F925" s="24">
        <v>64662</v>
      </c>
      <c r="G925" s="24">
        <v>14602539</v>
      </c>
      <c r="H925" s="7">
        <v>923</v>
      </c>
      <c r="J925" s="10">
        <f t="shared" si="14"/>
        <v>-9.4786729857820155E-3</v>
      </c>
    </row>
    <row r="926" spans="1:10" x14ac:dyDescent="0.25">
      <c r="A926" t="s">
        <v>724</v>
      </c>
      <c r="B926" s="24">
        <v>2.0890000000000001E-3</v>
      </c>
      <c r="C926" s="24">
        <v>2.1489999999999999E-3</v>
      </c>
      <c r="D926" s="24">
        <v>2.052E-3</v>
      </c>
      <c r="E926" s="24">
        <v>2.0669999999999998E-3</v>
      </c>
      <c r="F926" s="24">
        <v>70642</v>
      </c>
      <c r="G926" s="24">
        <v>14443578</v>
      </c>
      <c r="H926" s="7">
        <v>924</v>
      </c>
      <c r="J926" s="10">
        <f t="shared" si="14"/>
        <v>-1.0531354715174876E-2</v>
      </c>
    </row>
    <row r="927" spans="1:10" x14ac:dyDescent="0.25">
      <c r="A927" t="s">
        <v>723</v>
      </c>
      <c r="B927" s="24">
        <v>2.0690000000000001E-3</v>
      </c>
      <c r="C927" s="24">
        <v>2.124E-3</v>
      </c>
      <c r="D927" s="24">
        <v>2.0630000000000002E-3</v>
      </c>
      <c r="E927" s="24">
        <v>2.0899999999999998E-3</v>
      </c>
      <c r="F927" s="24">
        <v>63693</v>
      </c>
      <c r="G927" s="24">
        <v>14603378</v>
      </c>
      <c r="H927" s="7">
        <v>925</v>
      </c>
      <c r="J927" s="10">
        <f t="shared" si="14"/>
        <v>1.0149830836152611E-2</v>
      </c>
    </row>
    <row r="928" spans="1:10" x14ac:dyDescent="0.25">
      <c r="A928" t="s">
        <v>722</v>
      </c>
      <c r="B928" s="24">
        <v>2.1020000000000001E-3</v>
      </c>
      <c r="C928" s="24">
        <v>2.2409999999999999E-3</v>
      </c>
      <c r="D928" s="24">
        <v>2.0709999999999999E-3</v>
      </c>
      <c r="E928" s="24">
        <v>2.2239999999999998E-3</v>
      </c>
      <c r="F928" s="24">
        <v>163475</v>
      </c>
      <c r="G928" s="24">
        <v>15541422</v>
      </c>
      <c r="H928" s="7">
        <v>926</v>
      </c>
      <c r="J928" s="10">
        <f t="shared" si="14"/>
        <v>5.8039961941008425E-2</v>
      </c>
    </row>
    <row r="929" spans="1:10" x14ac:dyDescent="0.25">
      <c r="A929" t="s">
        <v>721</v>
      </c>
      <c r="B929" s="24">
        <v>2.2049999999999999E-3</v>
      </c>
      <c r="C929" s="24">
        <v>2.2360000000000001E-3</v>
      </c>
      <c r="D929" s="24">
        <v>2.1310000000000001E-3</v>
      </c>
      <c r="E929" s="24">
        <v>2.1389999999999998E-3</v>
      </c>
      <c r="F929" s="24">
        <v>112630</v>
      </c>
      <c r="G929" s="24">
        <v>14944358</v>
      </c>
      <c r="H929" s="7">
        <v>927</v>
      </c>
      <c r="J929" s="10">
        <f t="shared" si="14"/>
        <v>-2.9931972789115687E-2</v>
      </c>
    </row>
    <row r="930" spans="1:10" x14ac:dyDescent="0.25">
      <c r="A930" t="s">
        <v>720</v>
      </c>
      <c r="B930" s="24">
        <v>2.1359999999999999E-3</v>
      </c>
      <c r="C930" s="24">
        <v>2.1740000000000002E-3</v>
      </c>
      <c r="D930" s="24">
        <v>2.0929999999999998E-3</v>
      </c>
      <c r="E930" s="24">
        <v>2.0929999999999998E-3</v>
      </c>
      <c r="F930" s="24">
        <v>79792</v>
      </c>
      <c r="G930" s="24">
        <v>14626296</v>
      </c>
      <c r="H930" s="7">
        <v>928</v>
      </c>
      <c r="J930" s="10">
        <f t="shared" si="14"/>
        <v>-2.0131086142322133E-2</v>
      </c>
    </row>
    <row r="931" spans="1:10" x14ac:dyDescent="0.25">
      <c r="A931" t="s">
        <v>719</v>
      </c>
      <c r="B931" s="24">
        <v>2.0929999999999998E-3</v>
      </c>
      <c r="C931" s="24">
        <v>2.1229999999999999E-3</v>
      </c>
      <c r="D931" s="24">
        <v>1.9910000000000001E-3</v>
      </c>
      <c r="E931" s="24">
        <v>2.0209999999999998E-3</v>
      </c>
      <c r="F931" s="24">
        <v>127180</v>
      </c>
      <c r="G931" s="24">
        <v>14123910</v>
      </c>
      <c r="H931" s="7">
        <v>929</v>
      </c>
      <c r="J931" s="10">
        <f t="shared" si="14"/>
        <v>-3.4400382226469191E-2</v>
      </c>
    </row>
    <row r="932" spans="1:10" x14ac:dyDescent="0.25">
      <c r="A932" t="s">
        <v>718</v>
      </c>
      <c r="B932" s="24">
        <v>2.0219999999999999E-3</v>
      </c>
      <c r="C932" s="24">
        <v>2.081E-3</v>
      </c>
      <c r="D932" s="24">
        <v>2.0040000000000001E-3</v>
      </c>
      <c r="E932" s="24">
        <v>2.0140000000000002E-3</v>
      </c>
      <c r="F932" s="24">
        <v>65984</v>
      </c>
      <c r="G932" s="24">
        <v>14071714</v>
      </c>
      <c r="H932" s="7">
        <v>930</v>
      </c>
      <c r="J932" s="10">
        <f t="shared" si="14"/>
        <v>-3.956478733926687E-3</v>
      </c>
    </row>
    <row r="933" spans="1:10" x14ac:dyDescent="0.25">
      <c r="A933" t="s">
        <v>717</v>
      </c>
      <c r="B933" s="24">
        <v>2.0209999999999998E-3</v>
      </c>
      <c r="C933" s="24">
        <v>2.055E-3</v>
      </c>
      <c r="D933" s="24">
        <v>1.9989999999999999E-3</v>
      </c>
      <c r="E933" s="24">
        <v>2.052E-3</v>
      </c>
      <c r="F933" s="24">
        <v>62491</v>
      </c>
      <c r="G933" s="24">
        <v>14340027</v>
      </c>
      <c r="H933" s="7">
        <v>931</v>
      </c>
      <c r="J933" s="10">
        <f t="shared" si="14"/>
        <v>1.5338941118258394E-2</v>
      </c>
    </row>
    <row r="934" spans="1:10" x14ac:dyDescent="0.25">
      <c r="A934" t="s">
        <v>716</v>
      </c>
      <c r="B934" s="24">
        <v>2.0449999999999999E-3</v>
      </c>
      <c r="C934" s="24">
        <v>2.0999999999999999E-3</v>
      </c>
      <c r="D934" s="24">
        <v>1.9910000000000001E-3</v>
      </c>
      <c r="E934" s="24">
        <v>1.9970000000000001E-3</v>
      </c>
      <c r="F934" s="24">
        <v>149743</v>
      </c>
      <c r="G934" s="24">
        <v>13951812</v>
      </c>
      <c r="H934" s="7">
        <v>932</v>
      </c>
      <c r="J934" s="10">
        <f t="shared" si="14"/>
        <v>-2.3471882640586732E-2</v>
      </c>
    </row>
    <row r="935" spans="1:10" x14ac:dyDescent="0.25">
      <c r="A935" t="s">
        <v>715</v>
      </c>
      <c r="B935" s="24">
        <v>2.0079999999999998E-3</v>
      </c>
      <c r="C935" s="24">
        <v>2.068E-3</v>
      </c>
      <c r="D935" s="24">
        <v>1.946E-3</v>
      </c>
      <c r="E935" s="24">
        <v>2.0079999999999998E-3</v>
      </c>
      <c r="F935" s="24">
        <v>162748</v>
      </c>
      <c r="G935" s="24">
        <v>14028184</v>
      </c>
      <c r="H935" s="7">
        <v>933</v>
      </c>
      <c r="J935" s="10">
        <f t="shared" si="14"/>
        <v>0</v>
      </c>
    </row>
    <row r="936" spans="1:10" x14ac:dyDescent="0.25">
      <c r="A936" t="s">
        <v>714</v>
      </c>
      <c r="B936" s="24">
        <v>2.0200000000000001E-3</v>
      </c>
      <c r="C936" s="24">
        <v>2.029E-3</v>
      </c>
      <c r="D936" s="24">
        <v>1.9250000000000001E-3</v>
      </c>
      <c r="E936" s="24">
        <v>1.9269999999999999E-3</v>
      </c>
      <c r="F936" s="24">
        <v>131865</v>
      </c>
      <c r="G936" s="24">
        <v>13465986</v>
      </c>
      <c r="H936" s="7">
        <v>934</v>
      </c>
      <c r="J936" s="10">
        <f t="shared" si="14"/>
        <v>-4.6039603960396136E-2</v>
      </c>
    </row>
    <row r="937" spans="1:10" x14ac:dyDescent="0.25">
      <c r="A937" t="s">
        <v>713</v>
      </c>
      <c r="B937" s="24">
        <v>1.9300000000000001E-3</v>
      </c>
      <c r="C937" s="24">
        <v>2.013E-3</v>
      </c>
      <c r="D937" s="24">
        <v>1.8339999999999999E-3</v>
      </c>
      <c r="E937" s="24">
        <v>1.885E-3</v>
      </c>
      <c r="F937" s="24">
        <v>186269</v>
      </c>
      <c r="G937" s="24">
        <v>13174266</v>
      </c>
      <c r="H937" s="7">
        <v>935</v>
      </c>
      <c r="J937" s="10">
        <f t="shared" si="14"/>
        <v>-2.3316062176165862E-2</v>
      </c>
    </row>
    <row r="938" spans="1:10" x14ac:dyDescent="0.25">
      <c r="A938" t="s">
        <v>712</v>
      </c>
      <c r="B938" s="24">
        <v>1.8810000000000001E-3</v>
      </c>
      <c r="C938" s="24">
        <v>1.91E-3</v>
      </c>
      <c r="D938" s="24">
        <v>1.8240000000000001E-3</v>
      </c>
      <c r="E938" s="24">
        <v>1.8810000000000001E-3</v>
      </c>
      <c r="F938" s="24">
        <v>119102</v>
      </c>
      <c r="G938" s="24">
        <v>13139749</v>
      </c>
      <c r="H938" s="7">
        <v>936</v>
      </c>
      <c r="J938" s="10">
        <f t="shared" si="14"/>
        <v>0</v>
      </c>
    </row>
    <row r="939" spans="1:10" x14ac:dyDescent="0.25">
      <c r="A939" t="s">
        <v>711</v>
      </c>
      <c r="B939" s="24">
        <v>1.8799999999999999E-3</v>
      </c>
      <c r="C939" s="24">
        <v>1.9040000000000001E-3</v>
      </c>
      <c r="D939" s="24">
        <v>1.786E-3</v>
      </c>
      <c r="E939" s="24">
        <v>1.8749999999999999E-3</v>
      </c>
      <c r="F939" s="24">
        <v>149964</v>
      </c>
      <c r="G939" s="24">
        <v>13104184</v>
      </c>
      <c r="H939" s="7">
        <v>937</v>
      </c>
      <c r="J939" s="10">
        <f t="shared" si="14"/>
        <v>-2.6595744680851133E-3</v>
      </c>
    </row>
    <row r="940" spans="1:10" x14ac:dyDescent="0.25">
      <c r="A940" t="s">
        <v>710</v>
      </c>
      <c r="B940" s="24">
        <v>1.8799999999999999E-3</v>
      </c>
      <c r="C940" s="24">
        <v>1.9120000000000001E-3</v>
      </c>
      <c r="D940" s="24">
        <v>1.774E-3</v>
      </c>
      <c r="E940" s="24">
        <v>1.774E-3</v>
      </c>
      <c r="F940" s="24">
        <v>99411</v>
      </c>
      <c r="G940" s="24">
        <v>12392458</v>
      </c>
      <c r="H940" s="7">
        <v>938</v>
      </c>
      <c r="J940" s="10">
        <f t="shared" si="14"/>
        <v>-5.6382978723404246E-2</v>
      </c>
    </row>
    <row r="941" spans="1:10" x14ac:dyDescent="0.25">
      <c r="A941" t="s">
        <v>709</v>
      </c>
      <c r="B941" s="24">
        <v>1.776E-3</v>
      </c>
      <c r="C941" s="24">
        <v>1.8630000000000001E-3</v>
      </c>
      <c r="D941" s="24">
        <v>1.7700000000000001E-3</v>
      </c>
      <c r="E941" s="24">
        <v>1.843E-3</v>
      </c>
      <c r="F941" s="24">
        <v>73171</v>
      </c>
      <c r="G941" s="24">
        <v>12874162</v>
      </c>
      <c r="H941" s="7">
        <v>939</v>
      </c>
      <c r="J941" s="10">
        <f t="shared" si="14"/>
        <v>3.7725225225225228E-2</v>
      </c>
    </row>
    <row r="942" spans="1:10" x14ac:dyDescent="0.25">
      <c r="A942" t="s">
        <v>708</v>
      </c>
      <c r="B942" s="24">
        <v>1.8420000000000001E-3</v>
      </c>
      <c r="C942" s="24">
        <v>1.872E-3</v>
      </c>
      <c r="D942" s="24">
        <v>1.6280000000000001E-3</v>
      </c>
      <c r="E942" s="24">
        <v>1.7240000000000001E-3</v>
      </c>
      <c r="F942" s="24">
        <v>263991</v>
      </c>
      <c r="G942" s="24">
        <v>12043931</v>
      </c>
      <c r="H942" s="7">
        <v>940</v>
      </c>
      <c r="J942" s="10">
        <f t="shared" si="14"/>
        <v>-6.4060803474484285E-2</v>
      </c>
    </row>
    <row r="943" spans="1:10" x14ac:dyDescent="0.25">
      <c r="A943" t="s">
        <v>707</v>
      </c>
      <c r="B943" s="24">
        <v>1.7309999999999999E-3</v>
      </c>
      <c r="C943" s="24">
        <v>1.895E-3</v>
      </c>
      <c r="D943" s="24">
        <v>1.707E-3</v>
      </c>
      <c r="E943" s="24">
        <v>1.787E-3</v>
      </c>
      <c r="F943" s="24">
        <v>443801</v>
      </c>
      <c r="G943" s="24">
        <v>12483852</v>
      </c>
      <c r="H943" s="7">
        <v>941</v>
      </c>
      <c r="J943" s="10">
        <f t="shared" si="14"/>
        <v>3.2351242056614708E-2</v>
      </c>
    </row>
    <row r="944" spans="1:10" x14ac:dyDescent="0.25">
      <c r="A944" t="s">
        <v>706</v>
      </c>
      <c r="B944" s="24">
        <v>1.786E-3</v>
      </c>
      <c r="C944" s="24">
        <v>1.8600000000000001E-3</v>
      </c>
      <c r="D944" s="24">
        <v>1.763E-3</v>
      </c>
      <c r="E944" s="24">
        <v>1.763E-3</v>
      </c>
      <c r="F944" s="24">
        <v>242064</v>
      </c>
      <c r="G944" s="24">
        <v>12317065</v>
      </c>
      <c r="H944" s="7">
        <v>942</v>
      </c>
      <c r="J944" s="10">
        <f t="shared" si="14"/>
        <v>-1.2877939529675262E-2</v>
      </c>
    </row>
    <row r="945" spans="1:10" x14ac:dyDescent="0.25">
      <c r="A945" t="s">
        <v>705</v>
      </c>
      <c r="B945" s="24">
        <v>1.7750000000000001E-3</v>
      </c>
      <c r="C945" s="24">
        <v>1.8389999999999999E-3</v>
      </c>
      <c r="D945" s="24">
        <v>1.743E-3</v>
      </c>
      <c r="E945" s="24">
        <v>1.753E-3</v>
      </c>
      <c r="F945" s="24">
        <v>104298</v>
      </c>
      <c r="G945" s="24">
        <v>12248380</v>
      </c>
      <c r="H945" s="7">
        <v>943</v>
      </c>
      <c r="J945" s="10">
        <f t="shared" si="14"/>
        <v>-1.2394366197183156E-2</v>
      </c>
    </row>
    <row r="946" spans="1:10" x14ac:dyDescent="0.25">
      <c r="A946" t="s">
        <v>704</v>
      </c>
      <c r="B946" s="24">
        <v>1.745E-3</v>
      </c>
      <c r="C946" s="24">
        <v>1.7819999999999999E-3</v>
      </c>
      <c r="D946" s="24">
        <v>1.7260000000000001E-3</v>
      </c>
      <c r="E946" s="24">
        <v>1.738E-3</v>
      </c>
      <c r="F946" s="24">
        <v>105342</v>
      </c>
      <c r="G946" s="24">
        <v>12145527</v>
      </c>
      <c r="H946" s="7">
        <v>944</v>
      </c>
      <c r="J946" s="10">
        <f t="shared" si="14"/>
        <v>-4.0114613180516111E-3</v>
      </c>
    </row>
    <row r="947" spans="1:10" x14ac:dyDescent="0.25">
      <c r="A947" t="s">
        <v>703</v>
      </c>
      <c r="B947" s="24">
        <v>1.732E-3</v>
      </c>
      <c r="C947" s="24">
        <v>1.8760000000000001E-3</v>
      </c>
      <c r="D947" s="24">
        <v>1.73E-3</v>
      </c>
      <c r="E947" s="24">
        <v>1.8760000000000001E-3</v>
      </c>
      <c r="F947" s="24">
        <v>192854</v>
      </c>
      <c r="G947" s="24">
        <v>13106629</v>
      </c>
      <c r="H947" s="7">
        <v>945</v>
      </c>
      <c r="J947" s="10">
        <f t="shared" si="14"/>
        <v>8.3140877598152446E-2</v>
      </c>
    </row>
    <row r="948" spans="1:10" x14ac:dyDescent="0.25">
      <c r="A948" t="s">
        <v>702</v>
      </c>
      <c r="B948" s="24">
        <v>1.9870000000000001E-3</v>
      </c>
      <c r="C948" s="24">
        <v>2.0449999999999999E-3</v>
      </c>
      <c r="D948" s="24">
        <v>1.861E-3</v>
      </c>
      <c r="E948" s="24">
        <v>2.0110000000000002E-3</v>
      </c>
      <c r="F948" s="24">
        <v>434802</v>
      </c>
      <c r="G948" s="24">
        <v>14054386</v>
      </c>
      <c r="H948" s="7">
        <v>946</v>
      </c>
      <c r="J948" s="10">
        <f t="shared" si="14"/>
        <v>1.207851031706097E-2</v>
      </c>
    </row>
    <row r="949" spans="1:10" x14ac:dyDescent="0.25">
      <c r="A949" t="s">
        <v>701</v>
      </c>
      <c r="B949" s="24">
        <v>2.0070000000000001E-3</v>
      </c>
      <c r="C949" s="24">
        <v>2.0960000000000002E-3</v>
      </c>
      <c r="D949" s="24">
        <v>1.8029999999999999E-3</v>
      </c>
      <c r="E949" s="24">
        <v>1.835E-3</v>
      </c>
      <c r="F949" s="24">
        <v>310617</v>
      </c>
      <c r="G949" s="24">
        <v>12824342</v>
      </c>
      <c r="H949" s="7">
        <v>947</v>
      </c>
      <c r="J949" s="10">
        <f t="shared" si="14"/>
        <v>-8.5700049825610386E-2</v>
      </c>
    </row>
    <row r="950" spans="1:10" x14ac:dyDescent="0.25">
      <c r="A950" t="s">
        <v>700</v>
      </c>
      <c r="B950" s="24">
        <v>1.843E-3</v>
      </c>
      <c r="C950" s="24">
        <v>1.8929999999999999E-3</v>
      </c>
      <c r="D950" s="24">
        <v>1.732E-3</v>
      </c>
      <c r="E950" s="24">
        <v>1.7899999999999999E-3</v>
      </c>
      <c r="F950" s="24">
        <v>186214</v>
      </c>
      <c r="G950" s="24">
        <v>12509146</v>
      </c>
      <c r="H950" s="7">
        <v>948</v>
      </c>
      <c r="J950" s="10">
        <f t="shared" si="14"/>
        <v>-2.8757460661964239E-2</v>
      </c>
    </row>
    <row r="951" spans="1:10" x14ac:dyDescent="0.25">
      <c r="A951" t="s">
        <v>699</v>
      </c>
      <c r="B951" s="24">
        <v>1.784E-3</v>
      </c>
      <c r="C951" s="24">
        <v>1.89E-3</v>
      </c>
      <c r="D951" s="24">
        <v>1.6169999999999999E-3</v>
      </c>
      <c r="E951" s="24">
        <v>1.7329999999999999E-3</v>
      </c>
      <c r="F951" s="24">
        <v>344787</v>
      </c>
      <c r="G951" s="24">
        <v>12109402</v>
      </c>
      <c r="H951" s="7">
        <v>949</v>
      </c>
      <c r="J951" s="10">
        <f t="shared" si="14"/>
        <v>-2.8587443946188368E-2</v>
      </c>
    </row>
    <row r="952" spans="1:10" x14ac:dyDescent="0.25">
      <c r="A952" t="s">
        <v>698</v>
      </c>
      <c r="B952" s="24">
        <v>1.7329999999999999E-3</v>
      </c>
      <c r="C952" s="24">
        <v>1.823E-3</v>
      </c>
      <c r="D952" s="24">
        <v>1.684E-3</v>
      </c>
      <c r="E952" s="24">
        <v>1.7880000000000001E-3</v>
      </c>
      <c r="F952" s="24">
        <v>393229</v>
      </c>
      <c r="G952" s="24">
        <v>12495800</v>
      </c>
      <c r="H952" s="7">
        <v>950</v>
      </c>
      <c r="J952" s="10">
        <f t="shared" si="14"/>
        <v>3.1736872475476137E-2</v>
      </c>
    </row>
    <row r="953" spans="1:10" x14ac:dyDescent="0.25">
      <c r="A953" t="s">
        <v>697</v>
      </c>
      <c r="B953" s="24">
        <v>1.7960000000000001E-3</v>
      </c>
      <c r="C953" s="24">
        <v>1.8630000000000001E-3</v>
      </c>
      <c r="D953" s="24">
        <v>1.7960000000000001E-3</v>
      </c>
      <c r="E953" s="24">
        <v>1.8469999999999999E-3</v>
      </c>
      <c r="F953" s="24">
        <v>352712</v>
      </c>
      <c r="G953" s="24">
        <v>12905116</v>
      </c>
      <c r="H953" s="7">
        <v>951</v>
      </c>
      <c r="J953" s="10">
        <f t="shared" si="14"/>
        <v>2.8396436525612377E-2</v>
      </c>
    </row>
    <row r="954" spans="1:10" x14ac:dyDescent="0.25">
      <c r="A954" t="s">
        <v>696</v>
      </c>
      <c r="B954" s="24">
        <v>1.859E-3</v>
      </c>
      <c r="C954" s="24">
        <v>2.0600000000000002E-3</v>
      </c>
      <c r="D954" s="24">
        <v>1.859E-3</v>
      </c>
      <c r="E954" s="24">
        <v>1.9650000000000002E-3</v>
      </c>
      <c r="F954" s="24">
        <v>667701</v>
      </c>
      <c r="G954" s="24">
        <v>13732761</v>
      </c>
      <c r="H954" s="7">
        <v>952</v>
      </c>
      <c r="J954" s="10">
        <f t="shared" si="14"/>
        <v>5.7019903173749428E-2</v>
      </c>
    </row>
    <row r="955" spans="1:10" x14ac:dyDescent="0.25">
      <c r="A955" t="s">
        <v>695</v>
      </c>
      <c r="B955" s="24">
        <v>1.9650000000000002E-3</v>
      </c>
      <c r="C955" s="24">
        <v>1.9970000000000001E-3</v>
      </c>
      <c r="D955" s="24">
        <v>1.8550000000000001E-3</v>
      </c>
      <c r="E955" s="24">
        <v>1.918E-3</v>
      </c>
      <c r="F955" s="24">
        <v>389076</v>
      </c>
      <c r="G955" s="24">
        <v>13400724</v>
      </c>
      <c r="H955" s="7">
        <v>953</v>
      </c>
      <c r="J955" s="10">
        <f t="shared" si="14"/>
        <v>-2.3918575063613313E-2</v>
      </c>
    </row>
    <row r="956" spans="1:10" x14ac:dyDescent="0.25">
      <c r="A956" t="s">
        <v>694</v>
      </c>
      <c r="B956" s="24">
        <v>1.918E-3</v>
      </c>
      <c r="C956" s="24">
        <v>2.026E-3</v>
      </c>
      <c r="D956" s="24">
        <v>1.9040000000000001E-3</v>
      </c>
      <c r="E956" s="24">
        <v>1.9530000000000001E-3</v>
      </c>
      <c r="F956" s="24">
        <v>482234</v>
      </c>
      <c r="G956" s="24">
        <v>13646328</v>
      </c>
      <c r="H956" s="7">
        <v>954</v>
      </c>
      <c r="J956" s="10">
        <f t="shared" si="14"/>
        <v>1.8248175182481799E-2</v>
      </c>
    </row>
    <row r="957" spans="1:10" x14ac:dyDescent="0.25">
      <c r="A957" t="s">
        <v>693</v>
      </c>
      <c r="B957" s="24">
        <v>1.944E-3</v>
      </c>
      <c r="C957" s="24">
        <v>2E-3</v>
      </c>
      <c r="D957" s="24">
        <v>1.861E-3</v>
      </c>
      <c r="E957" s="24">
        <v>1.97E-3</v>
      </c>
      <c r="F957" s="24">
        <v>447895</v>
      </c>
      <c r="G957" s="24">
        <v>13768047</v>
      </c>
      <c r="H957" s="7">
        <v>955</v>
      </c>
      <c r="J957" s="10">
        <f t="shared" si="14"/>
        <v>1.337448559670781E-2</v>
      </c>
    </row>
    <row r="958" spans="1:10" x14ac:dyDescent="0.25">
      <c r="A958" t="s">
        <v>692</v>
      </c>
      <c r="B958" s="24">
        <v>1.952E-3</v>
      </c>
      <c r="C958" s="24">
        <v>2.016E-3</v>
      </c>
      <c r="D958" s="24">
        <v>1.895E-3</v>
      </c>
      <c r="E958" s="24">
        <v>1.957E-3</v>
      </c>
      <c r="F958" s="24">
        <v>469909</v>
      </c>
      <c r="G958" s="24">
        <v>13675884</v>
      </c>
      <c r="H958" s="7">
        <v>956</v>
      </c>
      <c r="J958" s="10">
        <f t="shared" si="14"/>
        <v>2.5614754098360723E-3</v>
      </c>
    </row>
    <row r="959" spans="1:10" x14ac:dyDescent="0.25">
      <c r="A959" t="s">
        <v>691</v>
      </c>
      <c r="B959" s="24">
        <v>1.9599999999999999E-3</v>
      </c>
      <c r="C959" s="24">
        <v>2.0960000000000002E-3</v>
      </c>
      <c r="D959" s="24">
        <v>1.8500000000000001E-3</v>
      </c>
      <c r="E959" s="24">
        <v>1.877E-3</v>
      </c>
      <c r="F959" s="24">
        <v>691703</v>
      </c>
      <c r="G959" s="24">
        <v>13114874</v>
      </c>
      <c r="H959" s="7">
        <v>957</v>
      </c>
      <c r="J959" s="10">
        <f t="shared" si="14"/>
        <v>-4.2346938775510184E-2</v>
      </c>
    </row>
    <row r="960" spans="1:10" x14ac:dyDescent="0.25">
      <c r="A960" t="s">
        <v>690</v>
      </c>
      <c r="B960" s="24">
        <v>1.8749999999999999E-3</v>
      </c>
      <c r="C960" s="24">
        <v>2.0240000000000002E-3</v>
      </c>
      <c r="D960" s="24">
        <v>1.843E-3</v>
      </c>
      <c r="E960" s="24">
        <v>1.916E-3</v>
      </c>
      <c r="F960" s="24">
        <v>433766</v>
      </c>
      <c r="G960" s="24">
        <v>13388147</v>
      </c>
      <c r="H960" s="7">
        <v>958</v>
      </c>
      <c r="J960" s="10">
        <f t="shared" si="14"/>
        <v>2.186666666666668E-2</v>
      </c>
    </row>
    <row r="961" spans="1:10" x14ac:dyDescent="0.25">
      <c r="A961" t="s">
        <v>689</v>
      </c>
      <c r="B961" s="24">
        <v>1.92E-3</v>
      </c>
      <c r="C961" s="24">
        <v>2E-3</v>
      </c>
      <c r="D961" s="24">
        <v>1.915E-3</v>
      </c>
      <c r="E961" s="24">
        <v>1.9949999999999998E-3</v>
      </c>
      <c r="F961" s="24">
        <v>370907</v>
      </c>
      <c r="G961" s="24">
        <v>13939934</v>
      </c>
      <c r="H961" s="7">
        <v>959</v>
      </c>
      <c r="J961" s="10">
        <f t="shared" si="14"/>
        <v>3.9062499999999875E-2</v>
      </c>
    </row>
    <row r="962" spans="1:10" x14ac:dyDescent="0.25">
      <c r="A962" t="s">
        <v>688</v>
      </c>
      <c r="B962" s="24">
        <v>1.98E-3</v>
      </c>
      <c r="C962" s="24">
        <v>2.2290000000000001E-3</v>
      </c>
      <c r="D962" s="24">
        <v>1.933E-3</v>
      </c>
      <c r="E962" s="24">
        <v>2.1870000000000001E-3</v>
      </c>
      <c r="F962" s="24">
        <v>619468</v>
      </c>
      <c r="G962" s="24">
        <v>15537570</v>
      </c>
      <c r="H962" s="7">
        <v>960</v>
      </c>
      <c r="J962" s="10">
        <f t="shared" si="14"/>
        <v>0.10454545454545462</v>
      </c>
    </row>
    <row r="963" spans="1:10" x14ac:dyDescent="0.25">
      <c r="A963" t="s">
        <v>687</v>
      </c>
      <c r="B963" s="24">
        <v>2.186E-3</v>
      </c>
      <c r="C963" s="24">
        <v>2.1940000000000002E-3</v>
      </c>
      <c r="D963" s="24">
        <v>1.944E-3</v>
      </c>
      <c r="E963" s="24">
        <v>1.983E-3</v>
      </c>
      <c r="F963" s="24">
        <v>432155</v>
      </c>
      <c r="G963" s="24">
        <v>14086059</v>
      </c>
      <c r="H963" s="7">
        <v>961</v>
      </c>
      <c r="J963" s="10">
        <f t="shared" si="14"/>
        <v>-9.286367795059472E-2</v>
      </c>
    </row>
    <row r="964" spans="1:10" x14ac:dyDescent="0.25">
      <c r="A964" t="s">
        <v>686</v>
      </c>
      <c r="B964" s="24">
        <v>1.9840000000000001E-3</v>
      </c>
      <c r="C964" s="24">
        <v>2.251E-3</v>
      </c>
      <c r="D964" s="24">
        <v>1.9810000000000001E-3</v>
      </c>
      <c r="E964" s="24">
        <v>2.251E-3</v>
      </c>
      <c r="F964" s="24">
        <v>618716</v>
      </c>
      <c r="G964" s="24">
        <v>15993557</v>
      </c>
      <c r="H964" s="7">
        <v>962</v>
      </c>
      <c r="J964" s="10">
        <f t="shared" ref="J964:J1027" si="15">(E964-B964)/B964</f>
        <v>0.13457661290322573</v>
      </c>
    </row>
    <row r="965" spans="1:10" x14ac:dyDescent="0.25">
      <c r="A965" t="s">
        <v>685</v>
      </c>
      <c r="B965" s="24">
        <v>2.2910000000000001E-3</v>
      </c>
      <c r="C965" s="24">
        <v>2.4190000000000001E-3</v>
      </c>
      <c r="D965" s="24">
        <v>2.091E-3</v>
      </c>
      <c r="E965" s="24">
        <v>2.1080000000000001E-3</v>
      </c>
      <c r="F965" s="24">
        <v>1801530</v>
      </c>
      <c r="G965" s="24">
        <v>14975154</v>
      </c>
      <c r="H965" s="7">
        <v>963</v>
      </c>
      <c r="J965" s="10">
        <f t="shared" si="15"/>
        <v>-7.9877782627673505E-2</v>
      </c>
    </row>
    <row r="966" spans="1:10" x14ac:dyDescent="0.25">
      <c r="A966" t="s">
        <v>684</v>
      </c>
      <c r="B966" s="24">
        <v>2.1120000000000002E-3</v>
      </c>
      <c r="C966" s="24">
        <v>2.1679999999999998E-3</v>
      </c>
      <c r="D966" s="24">
        <v>1.9940000000000001E-3</v>
      </c>
      <c r="E966" s="24">
        <v>2.016E-3</v>
      </c>
      <c r="F966" s="24">
        <v>600309</v>
      </c>
      <c r="G966" s="24">
        <v>14321014</v>
      </c>
      <c r="H966" s="7">
        <v>964</v>
      </c>
      <c r="J966" s="10">
        <f t="shared" si="15"/>
        <v>-4.5454545454545532E-2</v>
      </c>
    </row>
    <row r="967" spans="1:10" x14ac:dyDescent="0.25">
      <c r="A967" t="s">
        <v>683</v>
      </c>
      <c r="B967" s="24">
        <v>2.0089999999999999E-3</v>
      </c>
      <c r="C967" s="24">
        <v>2.1559999999999999E-3</v>
      </c>
      <c r="D967" s="24">
        <v>1.9589999999999998E-3</v>
      </c>
      <c r="E967" s="24">
        <v>2.0179999999999998E-3</v>
      </c>
      <c r="F967" s="24">
        <v>632107</v>
      </c>
      <c r="G967" s="24">
        <v>14336432</v>
      </c>
      <c r="H967" s="7">
        <v>965</v>
      </c>
      <c r="J967" s="10">
        <f t="shared" si="15"/>
        <v>4.4798407167744615E-3</v>
      </c>
    </row>
    <row r="968" spans="1:10" x14ac:dyDescent="0.25">
      <c r="A968" t="s">
        <v>682</v>
      </c>
      <c r="B968" s="24">
        <v>2.0349999999999999E-3</v>
      </c>
      <c r="C968" s="24">
        <v>2.1099999999999999E-3</v>
      </c>
      <c r="D968" s="24">
        <v>1.851E-3</v>
      </c>
      <c r="E968" s="24">
        <v>1.892E-3</v>
      </c>
      <c r="F968" s="24">
        <v>736513</v>
      </c>
      <c r="G968" s="24">
        <v>13444779</v>
      </c>
      <c r="H968" s="7">
        <v>966</v>
      </c>
      <c r="J968" s="10">
        <f t="shared" si="15"/>
        <v>-7.0270270270270219E-2</v>
      </c>
    </row>
    <row r="969" spans="1:10" x14ac:dyDescent="0.25">
      <c r="A969" t="s">
        <v>681</v>
      </c>
      <c r="B969" s="24">
        <v>1.8990000000000001E-3</v>
      </c>
      <c r="C969" s="24">
        <v>2.052E-3</v>
      </c>
      <c r="D969" s="24">
        <v>1.8990000000000001E-3</v>
      </c>
      <c r="E969" s="24">
        <v>2.0430000000000001E-3</v>
      </c>
      <c r="F969" s="24">
        <v>570028</v>
      </c>
      <c r="G969" s="24">
        <v>14515899</v>
      </c>
      <c r="H969" s="7">
        <v>967</v>
      </c>
      <c r="J969" s="10">
        <f t="shared" si="15"/>
        <v>7.5829383886255944E-2</v>
      </c>
    </row>
    <row r="970" spans="1:10" x14ac:dyDescent="0.25">
      <c r="A970" t="s">
        <v>680</v>
      </c>
      <c r="B970" s="24">
        <v>2.0560000000000001E-3</v>
      </c>
      <c r="C970" s="24">
        <v>2.1080000000000001E-3</v>
      </c>
      <c r="D970" s="24">
        <v>1.9070000000000001E-3</v>
      </c>
      <c r="E970" s="24">
        <v>1.9729999999999999E-3</v>
      </c>
      <c r="F970" s="24">
        <v>653952</v>
      </c>
      <c r="G970" s="24">
        <v>14017852</v>
      </c>
      <c r="H970" s="7">
        <v>968</v>
      </c>
      <c r="J970" s="10">
        <f t="shared" si="15"/>
        <v>-4.0369649805447556E-2</v>
      </c>
    </row>
    <row r="971" spans="1:10" x14ac:dyDescent="0.25">
      <c r="A971" t="s">
        <v>679</v>
      </c>
      <c r="B971" s="24">
        <v>2.0219999999999999E-3</v>
      </c>
      <c r="C971" s="24">
        <v>2.3749999999999999E-3</v>
      </c>
      <c r="D971" s="24">
        <v>1.983E-3</v>
      </c>
      <c r="E971" s="24">
        <v>2.3019999999999998E-3</v>
      </c>
      <c r="F971" s="24">
        <v>1959610</v>
      </c>
      <c r="G971" s="24">
        <v>16091799</v>
      </c>
      <c r="H971" s="7">
        <v>969</v>
      </c>
      <c r="J971" s="10">
        <f t="shared" si="15"/>
        <v>0.13847675568743811</v>
      </c>
    </row>
    <row r="972" spans="1:10" x14ac:dyDescent="0.25">
      <c r="A972" t="s">
        <v>678</v>
      </c>
      <c r="B972" s="24">
        <v>2.2699999999999999E-3</v>
      </c>
      <c r="C972" s="24">
        <v>2.7409999999999999E-3</v>
      </c>
      <c r="D972" s="24">
        <v>2.1689999999999999E-3</v>
      </c>
      <c r="E972" s="24">
        <v>2.356E-3</v>
      </c>
      <c r="F972" s="24">
        <v>3674930</v>
      </c>
      <c r="G972" s="24">
        <v>16468773</v>
      </c>
      <c r="H972" s="7">
        <v>970</v>
      </c>
      <c r="J972" s="10">
        <f t="shared" si="15"/>
        <v>3.7885462555066141E-2</v>
      </c>
    </row>
    <row r="973" spans="1:10" x14ac:dyDescent="0.25">
      <c r="A973" t="s">
        <v>677</v>
      </c>
      <c r="B973" s="24">
        <v>2.349E-3</v>
      </c>
      <c r="C973" s="24">
        <v>2.7100000000000002E-3</v>
      </c>
      <c r="D973" s="24">
        <v>2.32E-3</v>
      </c>
      <c r="E973" s="24">
        <v>2.6310000000000001E-3</v>
      </c>
      <c r="F973" s="24">
        <v>1708130</v>
      </c>
      <c r="G973" s="24">
        <v>18550893</v>
      </c>
      <c r="H973" s="7">
        <v>971</v>
      </c>
      <c r="J973" s="10">
        <f t="shared" si="15"/>
        <v>0.12005108556832701</v>
      </c>
    </row>
    <row r="974" spans="1:10" x14ac:dyDescent="0.25">
      <c r="A974" t="s">
        <v>676</v>
      </c>
      <c r="B974" s="24">
        <v>2.6069999999999999E-3</v>
      </c>
      <c r="C974" s="24">
        <v>4.2849999999999997E-3</v>
      </c>
      <c r="D974" s="24">
        <v>2.513E-3</v>
      </c>
      <c r="E974" s="24">
        <v>4.1830000000000001E-3</v>
      </c>
      <c r="F974" s="24">
        <v>9856240</v>
      </c>
      <c r="G974" s="24">
        <v>29498224</v>
      </c>
      <c r="H974" s="7">
        <v>972</v>
      </c>
      <c r="J974" s="10">
        <f t="shared" si="15"/>
        <v>0.60452627541235138</v>
      </c>
    </row>
    <row r="975" spans="1:10" x14ac:dyDescent="0.25">
      <c r="A975" t="s">
        <v>675</v>
      </c>
      <c r="B975" s="24">
        <v>4.1180000000000001E-3</v>
      </c>
      <c r="C975" s="24">
        <v>4.9820000000000003E-3</v>
      </c>
      <c r="D975" s="24">
        <v>2.9139999999999999E-3</v>
      </c>
      <c r="E975" s="24">
        <v>3.124E-3</v>
      </c>
      <c r="F975" s="24">
        <v>7365010</v>
      </c>
      <c r="G975" s="24">
        <v>22031385</v>
      </c>
      <c r="H975" s="7">
        <v>973</v>
      </c>
      <c r="J975" s="10">
        <f t="shared" si="15"/>
        <v>-0.2413793103448276</v>
      </c>
    </row>
    <row r="976" spans="1:10" x14ac:dyDescent="0.25">
      <c r="A976" t="s">
        <v>674</v>
      </c>
      <c r="B976" s="24">
        <v>3.1519999999999999E-3</v>
      </c>
      <c r="C976" s="24">
        <v>3.3379999999999998E-3</v>
      </c>
      <c r="D976" s="24">
        <v>2.826E-3</v>
      </c>
      <c r="E976" s="24">
        <v>3.0460000000000001E-3</v>
      </c>
      <c r="F976" s="24">
        <v>2078250</v>
      </c>
      <c r="G976" s="24">
        <v>21480119</v>
      </c>
      <c r="H976" s="7">
        <v>974</v>
      </c>
      <c r="J976" s="10">
        <f t="shared" si="15"/>
        <v>-3.362944162436541E-2</v>
      </c>
    </row>
    <row r="977" spans="1:10" x14ac:dyDescent="0.25">
      <c r="A977" t="s">
        <v>673</v>
      </c>
      <c r="B977" s="24">
        <v>3.006E-3</v>
      </c>
      <c r="C977" s="24">
        <v>3.4810000000000002E-3</v>
      </c>
      <c r="D977" s="24">
        <v>2.9450000000000001E-3</v>
      </c>
      <c r="E977" s="24">
        <v>3.1310000000000001E-3</v>
      </c>
      <c r="F977" s="24">
        <v>2314330</v>
      </c>
      <c r="G977" s="24">
        <v>22077007</v>
      </c>
      <c r="H977" s="7">
        <v>975</v>
      </c>
      <c r="J977" s="10">
        <f t="shared" si="15"/>
        <v>4.158349966733204E-2</v>
      </c>
    </row>
    <row r="978" spans="1:10" x14ac:dyDescent="0.25">
      <c r="A978" t="s">
        <v>672</v>
      </c>
      <c r="B978" s="24">
        <v>3.14E-3</v>
      </c>
      <c r="C978" s="24">
        <v>3.3899999999999998E-3</v>
      </c>
      <c r="D978" s="24">
        <v>2.7539999999999999E-3</v>
      </c>
      <c r="E978" s="24">
        <v>2.8240000000000001E-3</v>
      </c>
      <c r="F978" s="24">
        <v>1977700</v>
      </c>
      <c r="G978" s="24">
        <v>19910380</v>
      </c>
      <c r="H978" s="7">
        <v>976</v>
      </c>
      <c r="J978" s="10">
        <f t="shared" si="15"/>
        <v>-0.1006369426751592</v>
      </c>
    </row>
    <row r="979" spans="1:10" x14ac:dyDescent="0.25">
      <c r="A979" t="s">
        <v>671</v>
      </c>
      <c r="B979" s="24">
        <v>2.8080000000000002E-3</v>
      </c>
      <c r="C979" s="24">
        <v>2.9450000000000001E-3</v>
      </c>
      <c r="D979" s="24">
        <v>2.6459999999999999E-3</v>
      </c>
      <c r="E979" s="24">
        <v>2.7669999999999999E-3</v>
      </c>
      <c r="F979" s="24">
        <v>2167870</v>
      </c>
      <c r="G979" s="24">
        <v>25060743</v>
      </c>
      <c r="H979" s="7">
        <v>977</v>
      </c>
      <c r="J979" s="10">
        <f t="shared" si="15"/>
        <v>-1.4601139601139686E-2</v>
      </c>
    </row>
    <row r="980" spans="1:10" x14ac:dyDescent="0.25">
      <c r="A980" t="s">
        <v>670</v>
      </c>
      <c r="B980" s="24">
        <v>2.7460000000000002E-3</v>
      </c>
      <c r="C980" s="24">
        <v>3.078E-3</v>
      </c>
      <c r="D980" s="24">
        <v>2.7239999999999999E-3</v>
      </c>
      <c r="E980" s="24">
        <v>2.9199999999999999E-3</v>
      </c>
      <c r="F980" s="24">
        <v>1112600</v>
      </c>
      <c r="G980" s="24">
        <v>26440240</v>
      </c>
      <c r="H980" s="7">
        <v>978</v>
      </c>
      <c r="J980" s="10">
        <f t="shared" si="15"/>
        <v>6.3364894391842563E-2</v>
      </c>
    </row>
    <row r="981" spans="1:10" x14ac:dyDescent="0.25">
      <c r="A981" t="s">
        <v>669</v>
      </c>
      <c r="B981" s="24">
        <v>2.9099999999999998E-3</v>
      </c>
      <c r="C981" s="24">
        <v>2.9390000000000002E-3</v>
      </c>
      <c r="D981" s="24">
        <v>2.7009999999999998E-3</v>
      </c>
      <c r="E981" s="24">
        <v>2.745E-3</v>
      </c>
      <c r="F981" s="24">
        <v>1153510</v>
      </c>
      <c r="G981" s="24">
        <v>24858879</v>
      </c>
      <c r="H981" s="7">
        <v>979</v>
      </c>
      <c r="J981" s="10">
        <f t="shared" si="15"/>
        <v>-5.6701030927834982E-2</v>
      </c>
    </row>
    <row r="982" spans="1:10" x14ac:dyDescent="0.25">
      <c r="A982" t="s">
        <v>668</v>
      </c>
      <c r="B982" s="24">
        <v>2.7520000000000001E-3</v>
      </c>
      <c r="C982" s="24">
        <v>2.826E-3</v>
      </c>
      <c r="D982" s="24">
        <v>2.6710000000000002E-3</v>
      </c>
      <c r="E982" s="24">
        <v>2.7880000000000001E-3</v>
      </c>
      <c r="F982" s="24">
        <v>584656</v>
      </c>
      <c r="G982" s="24">
        <v>25250384</v>
      </c>
      <c r="H982" s="7">
        <v>980</v>
      </c>
      <c r="J982" s="10">
        <f t="shared" si="15"/>
        <v>1.3081395348837212E-2</v>
      </c>
    </row>
    <row r="983" spans="1:10" x14ac:dyDescent="0.25">
      <c r="A983" t="s">
        <v>667</v>
      </c>
      <c r="B983" s="24">
        <v>2.8080000000000002E-3</v>
      </c>
      <c r="C983" s="24">
        <v>2.82E-3</v>
      </c>
      <c r="D983" s="24">
        <v>2.7430000000000002E-3</v>
      </c>
      <c r="E983" s="24">
        <v>2.7820000000000002E-3</v>
      </c>
      <c r="F983" s="24">
        <v>464053</v>
      </c>
      <c r="G983" s="24">
        <v>25194323</v>
      </c>
      <c r="H983" s="7">
        <v>981</v>
      </c>
      <c r="J983" s="10">
        <f t="shared" si="15"/>
        <v>-9.2592592592592518E-3</v>
      </c>
    </row>
    <row r="984" spans="1:10" x14ac:dyDescent="0.25">
      <c r="A984" t="s">
        <v>666</v>
      </c>
      <c r="B984" s="24">
        <v>2.7680000000000001E-3</v>
      </c>
      <c r="C984" s="24">
        <v>3.166E-3</v>
      </c>
      <c r="D984" s="24">
        <v>2.7659999999999998E-3</v>
      </c>
      <c r="E984" s="24">
        <v>3.0360000000000001E-3</v>
      </c>
      <c r="F984" s="24">
        <v>1672850</v>
      </c>
      <c r="G984" s="24">
        <v>28272200</v>
      </c>
      <c r="H984" s="7">
        <v>982</v>
      </c>
      <c r="J984" s="10">
        <f t="shared" si="15"/>
        <v>9.682080924855492E-2</v>
      </c>
    </row>
    <row r="985" spans="1:10" x14ac:dyDescent="0.25">
      <c r="A985" t="s">
        <v>665</v>
      </c>
      <c r="B985" s="24">
        <v>3.0209999999999998E-3</v>
      </c>
      <c r="C985" s="24">
        <v>3.0990000000000002E-3</v>
      </c>
      <c r="D985" s="24">
        <v>2.9759999999999999E-3</v>
      </c>
      <c r="E985" s="24">
        <v>3.0599999999999998E-3</v>
      </c>
      <c r="F985" s="24">
        <v>940308</v>
      </c>
      <c r="G985" s="24">
        <v>28494641</v>
      </c>
      <c r="H985" s="7">
        <v>983</v>
      </c>
      <c r="J985" s="10">
        <f t="shared" si="15"/>
        <v>1.2909632571996019E-2</v>
      </c>
    </row>
    <row r="986" spans="1:10" x14ac:dyDescent="0.25">
      <c r="A986" t="s">
        <v>664</v>
      </c>
      <c r="B986" s="24">
        <v>3.0769999999999999E-3</v>
      </c>
      <c r="C986" s="24">
        <v>3.2659999999999998E-3</v>
      </c>
      <c r="D986" s="24">
        <v>3.0040000000000002E-3</v>
      </c>
      <c r="E986" s="24">
        <v>3.1280000000000001E-3</v>
      </c>
      <c r="F986" s="24">
        <v>1618350</v>
      </c>
      <c r="G986" s="24">
        <v>29142410</v>
      </c>
      <c r="H986" s="7">
        <v>984</v>
      </c>
      <c r="J986" s="10">
        <f t="shared" si="15"/>
        <v>1.6574585635359202E-2</v>
      </c>
    </row>
    <row r="987" spans="1:10" x14ac:dyDescent="0.25">
      <c r="A987" t="s">
        <v>663</v>
      </c>
      <c r="B987" s="24">
        <v>3.1289999999999998E-3</v>
      </c>
      <c r="C987" s="24">
        <v>3.3869999999999998E-3</v>
      </c>
      <c r="D987" s="24">
        <v>3.065E-3</v>
      </c>
      <c r="E987" s="24">
        <v>3.385E-3</v>
      </c>
      <c r="F987" s="24">
        <v>997774</v>
      </c>
      <c r="G987" s="24">
        <v>31540793</v>
      </c>
      <c r="H987" s="7">
        <v>985</v>
      </c>
      <c r="J987" s="10">
        <f t="shared" si="15"/>
        <v>8.1815276446148985E-2</v>
      </c>
    </row>
    <row r="988" spans="1:10" x14ac:dyDescent="0.25">
      <c r="A988" t="s">
        <v>662</v>
      </c>
      <c r="B988" s="24">
        <v>3.3890000000000001E-3</v>
      </c>
      <c r="C988" s="24">
        <v>3.8920000000000001E-3</v>
      </c>
      <c r="D988" s="24">
        <v>3.313E-3</v>
      </c>
      <c r="E988" s="24">
        <v>3.7369999999999999E-3</v>
      </c>
      <c r="F988" s="24">
        <v>2437240</v>
      </c>
      <c r="G988" s="24">
        <v>34822937</v>
      </c>
      <c r="H988" s="7">
        <v>986</v>
      </c>
      <c r="J988" s="10">
        <f t="shared" si="15"/>
        <v>0.10268515786367653</v>
      </c>
    </row>
    <row r="989" spans="1:10" x14ac:dyDescent="0.25">
      <c r="A989" t="s">
        <v>661</v>
      </c>
      <c r="B989" s="24">
        <v>3.7569999999999999E-3</v>
      </c>
      <c r="C989" s="24">
        <v>3.7989999999999999E-3</v>
      </c>
      <c r="D989" s="24">
        <v>3.4320000000000002E-3</v>
      </c>
      <c r="E989" s="24">
        <v>3.555E-3</v>
      </c>
      <c r="F989" s="24">
        <v>2006350</v>
      </c>
      <c r="G989" s="24">
        <v>33118351</v>
      </c>
      <c r="H989" s="7">
        <v>987</v>
      </c>
      <c r="J989" s="10">
        <f t="shared" si="15"/>
        <v>-5.3766302901250979E-2</v>
      </c>
    </row>
    <row r="990" spans="1:10" x14ac:dyDescent="0.25">
      <c r="A990" t="s">
        <v>660</v>
      </c>
      <c r="B990" s="24">
        <v>3.5820000000000001E-3</v>
      </c>
      <c r="C990" s="24">
        <v>3.718E-3</v>
      </c>
      <c r="D990" s="24">
        <v>3.398E-3</v>
      </c>
      <c r="E990" s="24">
        <v>3.7060000000000001E-3</v>
      </c>
      <c r="F990" s="24">
        <v>1311170</v>
      </c>
      <c r="G990" s="24">
        <v>34531407</v>
      </c>
      <c r="H990" s="7">
        <v>988</v>
      </c>
      <c r="J990" s="10">
        <f t="shared" si="15"/>
        <v>3.4617532104969283E-2</v>
      </c>
    </row>
    <row r="991" spans="1:10" x14ac:dyDescent="0.25">
      <c r="A991" t="s">
        <v>659</v>
      </c>
      <c r="B991" s="24">
        <v>3.7299999999999998E-3</v>
      </c>
      <c r="C991" s="24">
        <v>3.7460000000000002E-3</v>
      </c>
      <c r="D991" s="24">
        <v>3.5140000000000002E-3</v>
      </c>
      <c r="E991" s="24">
        <v>3.5739999999999999E-3</v>
      </c>
      <c r="F991" s="24">
        <v>1247360</v>
      </c>
      <c r="G991" s="24">
        <v>33301305</v>
      </c>
      <c r="H991" s="7">
        <v>989</v>
      </c>
      <c r="J991" s="10">
        <f t="shared" si="15"/>
        <v>-4.1823056300268072E-2</v>
      </c>
    </row>
    <row r="992" spans="1:10" x14ac:dyDescent="0.25">
      <c r="A992" t="s">
        <v>658</v>
      </c>
      <c r="B992" s="24">
        <v>3.5539999999999999E-3</v>
      </c>
      <c r="C992" s="24">
        <v>3.692E-3</v>
      </c>
      <c r="D992" s="24">
        <v>3.274E-3</v>
      </c>
      <c r="E992" s="24">
        <v>3.3679999999999999E-3</v>
      </c>
      <c r="F992" s="24">
        <v>1480220</v>
      </c>
      <c r="G992" s="24">
        <v>31381668</v>
      </c>
      <c r="H992" s="7">
        <v>990</v>
      </c>
      <c r="J992" s="10">
        <f t="shared" si="15"/>
        <v>-5.2335396736072022E-2</v>
      </c>
    </row>
    <row r="993" spans="1:10" x14ac:dyDescent="0.25">
      <c r="A993" t="s">
        <v>657</v>
      </c>
      <c r="B993" s="24">
        <v>3.3649999999999999E-3</v>
      </c>
      <c r="C993" s="24">
        <v>3.496E-3</v>
      </c>
      <c r="D993" s="24">
        <v>3.3189999999999999E-3</v>
      </c>
      <c r="E993" s="24">
        <v>3.4659999999999999E-3</v>
      </c>
      <c r="F993" s="24">
        <v>832714</v>
      </c>
      <c r="G993" s="24">
        <v>32290288</v>
      </c>
      <c r="H993" s="7">
        <v>991</v>
      </c>
      <c r="J993" s="10">
        <f t="shared" si="15"/>
        <v>3.0014858841010392E-2</v>
      </c>
    </row>
    <row r="994" spans="1:10" x14ac:dyDescent="0.25">
      <c r="A994" t="s">
        <v>656</v>
      </c>
      <c r="B994" s="24">
        <v>3.4650000000000002E-3</v>
      </c>
      <c r="C994" s="24">
        <v>3.5530000000000002E-3</v>
      </c>
      <c r="D994" s="24">
        <v>3.4650000000000002E-3</v>
      </c>
      <c r="E994" s="24">
        <v>3.506E-3</v>
      </c>
      <c r="F994" s="24">
        <v>562394</v>
      </c>
      <c r="G994" s="24">
        <v>32670246</v>
      </c>
      <c r="H994" s="7">
        <v>992</v>
      </c>
      <c r="J994" s="10">
        <f t="shared" si="15"/>
        <v>1.1832611832611776E-2</v>
      </c>
    </row>
    <row r="995" spans="1:10" x14ac:dyDescent="0.25">
      <c r="A995" t="s">
        <v>655</v>
      </c>
      <c r="B995" s="24">
        <v>3.4840000000000001E-3</v>
      </c>
      <c r="C995" s="24">
        <v>3.5339999999999998E-3</v>
      </c>
      <c r="D995" s="24">
        <v>3.4429999999999999E-3</v>
      </c>
      <c r="E995" s="24">
        <v>3.506E-3</v>
      </c>
      <c r="F995" s="24">
        <v>455599</v>
      </c>
      <c r="G995" s="24">
        <v>32666892</v>
      </c>
      <c r="H995" s="7">
        <v>993</v>
      </c>
      <c r="J995" s="10">
        <f t="shared" si="15"/>
        <v>6.3145809414465797E-3</v>
      </c>
    </row>
    <row r="996" spans="1:10" x14ac:dyDescent="0.25">
      <c r="A996" t="s">
        <v>654</v>
      </c>
      <c r="B996" s="24">
        <v>3.5209999999999998E-3</v>
      </c>
      <c r="C996" s="24">
        <v>3.9589999999999998E-3</v>
      </c>
      <c r="D996" s="24">
        <v>3.503E-3</v>
      </c>
      <c r="E996" s="24">
        <v>3.8400000000000001E-3</v>
      </c>
      <c r="F996" s="24">
        <v>1869950</v>
      </c>
      <c r="G996" s="24">
        <v>35782026</v>
      </c>
      <c r="H996" s="7">
        <v>994</v>
      </c>
      <c r="J996" s="10">
        <f t="shared" si="15"/>
        <v>9.0599261573416731E-2</v>
      </c>
    </row>
    <row r="997" spans="1:10" x14ac:dyDescent="0.25">
      <c r="A997" t="s">
        <v>653</v>
      </c>
      <c r="B997" s="24">
        <v>3.849E-3</v>
      </c>
      <c r="C997" s="24">
        <v>3.8869999999999998E-3</v>
      </c>
      <c r="D997" s="24">
        <v>3.761E-3</v>
      </c>
      <c r="E997" s="24">
        <v>3.8080000000000002E-3</v>
      </c>
      <c r="F997" s="24">
        <v>964780</v>
      </c>
      <c r="G997" s="24">
        <v>35476607</v>
      </c>
      <c r="H997" s="7">
        <v>995</v>
      </c>
      <c r="J997" s="10">
        <f t="shared" si="15"/>
        <v>-1.0652117433099455E-2</v>
      </c>
    </row>
    <row r="998" spans="1:10" x14ac:dyDescent="0.25">
      <c r="A998" t="s">
        <v>652</v>
      </c>
      <c r="B998" s="24">
        <v>3.8049999999999998E-3</v>
      </c>
      <c r="C998" s="24">
        <v>4.0699999999999998E-3</v>
      </c>
      <c r="D998" s="24">
        <v>3.7490000000000002E-3</v>
      </c>
      <c r="E998" s="24">
        <v>3.8349999999999999E-3</v>
      </c>
      <c r="F998" s="24">
        <v>1690360</v>
      </c>
      <c r="G998" s="24">
        <v>35736092</v>
      </c>
      <c r="H998" s="7">
        <v>996</v>
      </c>
      <c r="J998" s="10">
        <f t="shared" si="15"/>
        <v>7.8843626806833333E-3</v>
      </c>
    </row>
    <row r="999" spans="1:10" x14ac:dyDescent="0.25">
      <c r="A999" t="s">
        <v>651</v>
      </c>
      <c r="B999" s="24">
        <v>3.839E-3</v>
      </c>
      <c r="C999" s="24">
        <v>3.9820000000000003E-3</v>
      </c>
      <c r="D999" s="24">
        <v>3.8249999999999998E-3</v>
      </c>
      <c r="E999" s="24">
        <v>3.9699999999999996E-3</v>
      </c>
      <c r="F999" s="24">
        <v>1146270</v>
      </c>
      <c r="G999" s="24">
        <v>36990289</v>
      </c>
      <c r="H999" s="7">
        <v>997</v>
      </c>
      <c r="J999" s="10">
        <f t="shared" si="15"/>
        <v>3.4123469653555512E-2</v>
      </c>
    </row>
    <row r="1000" spans="1:10" x14ac:dyDescent="0.25">
      <c r="A1000" t="s">
        <v>650</v>
      </c>
      <c r="B1000" s="24">
        <v>3.9709999999999997E-3</v>
      </c>
      <c r="C1000" s="24">
        <v>4.633E-3</v>
      </c>
      <c r="D1000" s="24">
        <v>3.9649999999999998E-3</v>
      </c>
      <c r="E1000" s="24">
        <v>4.5510000000000004E-3</v>
      </c>
      <c r="F1000" s="24">
        <v>3809910</v>
      </c>
      <c r="G1000" s="24">
        <v>42406416</v>
      </c>
      <c r="H1000" s="7">
        <v>998</v>
      </c>
      <c r="J1000" s="10">
        <f t="shared" si="15"/>
        <v>0.1460589272223623</v>
      </c>
    </row>
    <row r="1001" spans="1:10" x14ac:dyDescent="0.25">
      <c r="A1001" t="s">
        <v>649</v>
      </c>
      <c r="B1001" s="24">
        <v>4.5319999999999996E-3</v>
      </c>
      <c r="C1001" s="24">
        <v>5.1050000000000002E-3</v>
      </c>
      <c r="D1001" s="24">
        <v>4.4270000000000004E-3</v>
      </c>
      <c r="E1001" s="24">
        <v>4.9709999999999997E-3</v>
      </c>
      <c r="F1001" s="24">
        <v>3841410</v>
      </c>
      <c r="G1001" s="24">
        <v>46312679</v>
      </c>
      <c r="H1001" s="7">
        <v>999</v>
      </c>
      <c r="J1001" s="10">
        <f t="shared" si="15"/>
        <v>9.6866725507502249E-2</v>
      </c>
    </row>
    <row r="1002" spans="1:10" x14ac:dyDescent="0.25">
      <c r="A1002" t="s">
        <v>648</v>
      </c>
      <c r="B1002" s="24">
        <v>4.9750000000000003E-3</v>
      </c>
      <c r="C1002" s="24">
        <v>5.3790000000000001E-3</v>
      </c>
      <c r="D1002" s="24">
        <v>4.7850000000000002E-3</v>
      </c>
      <c r="E1002" s="24">
        <v>4.8399999999999997E-3</v>
      </c>
      <c r="F1002" s="24">
        <v>4071450</v>
      </c>
      <c r="G1002" s="24">
        <v>45092677</v>
      </c>
      <c r="H1002" s="7">
        <v>1000</v>
      </c>
      <c r="J1002" s="10">
        <f t="shared" si="15"/>
        <v>-2.7135678391959912E-2</v>
      </c>
    </row>
    <row r="1003" spans="1:10" x14ac:dyDescent="0.25">
      <c r="A1003" t="s">
        <v>647</v>
      </c>
      <c r="B1003" s="24">
        <v>4.8349999999999999E-3</v>
      </c>
      <c r="C1003" s="24">
        <v>5.8050000000000003E-3</v>
      </c>
      <c r="D1003" s="24">
        <v>4.6540000000000002E-3</v>
      </c>
      <c r="E1003" s="24">
        <v>5.1380000000000002E-3</v>
      </c>
      <c r="F1003" s="24">
        <v>6020040</v>
      </c>
      <c r="G1003" s="24">
        <v>47876489</v>
      </c>
      <c r="H1003" s="7">
        <v>1001</v>
      </c>
      <c r="J1003" s="10">
        <f t="shared" si="15"/>
        <v>6.2668045501551251E-2</v>
      </c>
    </row>
    <row r="1004" spans="1:10" x14ac:dyDescent="0.25">
      <c r="A1004" t="s">
        <v>646</v>
      </c>
      <c r="B1004" s="24">
        <v>5.1529999999999996E-3</v>
      </c>
      <c r="C1004" s="24">
        <v>5.3730000000000002E-3</v>
      </c>
      <c r="D1004" s="24">
        <v>4.4279999999999996E-3</v>
      </c>
      <c r="E1004" s="24">
        <v>4.8339999999999998E-3</v>
      </c>
      <c r="F1004" s="24">
        <v>3915940</v>
      </c>
      <c r="G1004" s="24">
        <v>45039289</v>
      </c>
      <c r="H1004" s="7">
        <v>1002</v>
      </c>
      <c r="J1004" s="10">
        <f t="shared" si="15"/>
        <v>-6.1905686008150565E-2</v>
      </c>
    </row>
    <row r="1005" spans="1:10" x14ac:dyDescent="0.25">
      <c r="A1005" t="s">
        <v>645</v>
      </c>
      <c r="B1005" s="24">
        <v>4.816E-3</v>
      </c>
      <c r="C1005" s="24">
        <v>5.2519999999999997E-3</v>
      </c>
      <c r="D1005" s="24">
        <v>4.5250000000000004E-3</v>
      </c>
      <c r="E1005" s="24">
        <v>5.1970000000000002E-3</v>
      </c>
      <c r="F1005" s="24">
        <v>3243780</v>
      </c>
      <c r="G1005" s="24">
        <v>48420245</v>
      </c>
      <c r="H1005" s="7">
        <v>1003</v>
      </c>
      <c r="J1005" s="10">
        <f t="shared" si="15"/>
        <v>7.9111295681063176E-2</v>
      </c>
    </row>
    <row r="1006" spans="1:10" x14ac:dyDescent="0.25">
      <c r="A1006" t="s">
        <v>644</v>
      </c>
      <c r="B1006" s="24">
        <v>5.1980000000000004E-3</v>
      </c>
      <c r="C1006" s="24">
        <v>6.96E-3</v>
      </c>
      <c r="D1006" s="24">
        <v>5.1739999999999998E-3</v>
      </c>
      <c r="E1006" s="24">
        <v>6.6280000000000002E-3</v>
      </c>
      <c r="F1006" s="24">
        <v>9005050</v>
      </c>
      <c r="G1006" s="24">
        <v>61757165</v>
      </c>
      <c r="H1006" s="7">
        <v>1004</v>
      </c>
      <c r="J1006" s="10">
        <f t="shared" si="15"/>
        <v>0.27510580992689493</v>
      </c>
    </row>
    <row r="1007" spans="1:10" x14ac:dyDescent="0.25">
      <c r="A1007" t="s">
        <v>643</v>
      </c>
      <c r="B1007" s="24">
        <v>6.6230000000000004E-3</v>
      </c>
      <c r="C1007" s="24">
        <v>1.3566999999999999E-2</v>
      </c>
      <c r="D1007" s="24">
        <v>6.5640000000000004E-3</v>
      </c>
      <c r="E1007" s="24">
        <v>1.0877E-2</v>
      </c>
      <c r="F1007" s="24">
        <v>61331300</v>
      </c>
      <c r="G1007" s="24">
        <v>101343897</v>
      </c>
      <c r="H1007" s="7">
        <v>1005</v>
      </c>
      <c r="J1007" s="10">
        <f t="shared" si="15"/>
        <v>0.64230711158085441</v>
      </c>
    </row>
    <row r="1008" spans="1:10" x14ac:dyDescent="0.25">
      <c r="A1008" t="s">
        <v>642</v>
      </c>
      <c r="B1008" s="24">
        <v>1.0784E-2</v>
      </c>
      <c r="C1008" s="24">
        <v>2.2214999999999999E-2</v>
      </c>
      <c r="D1008" s="24">
        <v>1.0784E-2</v>
      </c>
      <c r="E1008" s="24">
        <v>2.1343000000000001E-2</v>
      </c>
      <c r="F1008" s="24">
        <v>106770000</v>
      </c>
      <c r="G1008" s="24">
        <v>198863056</v>
      </c>
      <c r="H1008" s="7">
        <v>1006</v>
      </c>
      <c r="J1008" s="10">
        <f t="shared" si="15"/>
        <v>0.97913575667655794</v>
      </c>
    </row>
    <row r="1009" spans="1:10" x14ac:dyDescent="0.25">
      <c r="A1009" t="s">
        <v>641</v>
      </c>
      <c r="B1009" s="24">
        <v>2.1413999999999999E-2</v>
      </c>
      <c r="C1009" s="24">
        <v>6.2327E-2</v>
      </c>
      <c r="D1009" s="24">
        <v>1.8637000000000001E-2</v>
      </c>
      <c r="E1009" s="24">
        <v>4.3984000000000002E-2</v>
      </c>
      <c r="F1009" s="24">
        <v>280844992</v>
      </c>
      <c r="G1009" s="24">
        <v>409807811</v>
      </c>
      <c r="H1009" s="7">
        <v>1007</v>
      </c>
      <c r="J1009" s="10">
        <f t="shared" si="15"/>
        <v>1.053983375361913</v>
      </c>
    </row>
    <row r="1010" spans="1:10" x14ac:dyDescent="0.25">
      <c r="A1010" t="s">
        <v>640</v>
      </c>
      <c r="B1010" s="24">
        <v>4.3297000000000002E-2</v>
      </c>
      <c r="C1010" s="24">
        <v>5.4732999999999997E-2</v>
      </c>
      <c r="D1010" s="24">
        <v>3.1139E-2</v>
      </c>
      <c r="E1010" s="24">
        <v>3.9879999999999999E-2</v>
      </c>
      <c r="F1010" s="24">
        <v>235720992</v>
      </c>
      <c r="G1010" s="24">
        <v>380424655</v>
      </c>
      <c r="H1010" s="7">
        <v>1008</v>
      </c>
      <c r="J1010" s="10">
        <f t="shared" si="15"/>
        <v>-7.8920017553179275E-2</v>
      </c>
    </row>
    <row r="1011" spans="1:10" x14ac:dyDescent="0.25">
      <c r="A1011" t="s">
        <v>639</v>
      </c>
      <c r="B1011" s="24">
        <v>3.9670999999999998E-2</v>
      </c>
      <c r="C1011" s="24">
        <v>4.3180000000000003E-2</v>
      </c>
      <c r="D1011" s="24">
        <v>2.2391000000000001E-2</v>
      </c>
      <c r="E1011" s="24">
        <v>2.7647000000000001E-2</v>
      </c>
      <c r="F1011" s="24">
        <v>102791000</v>
      </c>
      <c r="G1011" s="24">
        <v>263741352</v>
      </c>
      <c r="H1011" s="7">
        <v>1009</v>
      </c>
      <c r="J1011" s="10">
        <f t="shared" si="15"/>
        <v>-0.30309293942678522</v>
      </c>
    </row>
    <row r="1012" spans="1:10" x14ac:dyDescent="0.25">
      <c r="A1012" t="s">
        <v>638</v>
      </c>
      <c r="B1012" s="24">
        <v>2.8423E-2</v>
      </c>
      <c r="C1012" s="24">
        <v>3.6854999999999999E-2</v>
      </c>
      <c r="D1012" s="24">
        <v>2.7191E-2</v>
      </c>
      <c r="E1012" s="24">
        <v>3.1376000000000001E-2</v>
      </c>
      <c r="F1012" s="24">
        <v>56635600</v>
      </c>
      <c r="G1012" s="24">
        <v>299317130</v>
      </c>
      <c r="H1012" s="7">
        <v>1010</v>
      </c>
      <c r="J1012" s="10">
        <f t="shared" si="15"/>
        <v>0.10389473313865534</v>
      </c>
    </row>
    <row r="1013" spans="1:10" x14ac:dyDescent="0.25">
      <c r="A1013" t="s">
        <v>637</v>
      </c>
      <c r="B1013" s="24">
        <v>3.1073E-2</v>
      </c>
      <c r="C1013" s="24">
        <v>4.3410999999999998E-2</v>
      </c>
      <c r="D1013" s="24">
        <v>2.6956999999999998E-2</v>
      </c>
      <c r="E1013" s="24">
        <v>3.6202999999999999E-2</v>
      </c>
      <c r="F1013" s="24">
        <v>78875504</v>
      </c>
      <c r="G1013" s="24">
        <v>345367261</v>
      </c>
      <c r="H1013" s="7">
        <v>1011</v>
      </c>
      <c r="J1013" s="10">
        <f t="shared" si="15"/>
        <v>0.16509509863868951</v>
      </c>
    </row>
    <row r="1014" spans="1:10" x14ac:dyDescent="0.25">
      <c r="A1014" t="s">
        <v>636</v>
      </c>
      <c r="B1014" s="24">
        <v>3.7227999999999997E-2</v>
      </c>
      <c r="C1014" s="24">
        <v>4.6143000000000003E-2</v>
      </c>
      <c r="D1014" s="24">
        <v>3.6248000000000002E-2</v>
      </c>
      <c r="E1014" s="24">
        <v>4.0705999999999999E-2</v>
      </c>
      <c r="F1014" s="24">
        <v>82480400</v>
      </c>
      <c r="G1014" s="24">
        <v>388322978</v>
      </c>
      <c r="H1014" s="7">
        <v>1012</v>
      </c>
      <c r="J1014" s="10">
        <f t="shared" si="15"/>
        <v>9.3424304287095791E-2</v>
      </c>
    </row>
    <row r="1015" spans="1:10" x14ac:dyDescent="0.25">
      <c r="A1015" t="s">
        <v>635</v>
      </c>
      <c r="B1015" s="24">
        <v>3.9962999999999999E-2</v>
      </c>
      <c r="C1015" s="24">
        <v>4.1415E-2</v>
      </c>
      <c r="D1015" s="24">
        <v>3.1632E-2</v>
      </c>
      <c r="E1015" s="24">
        <v>3.7586000000000001E-2</v>
      </c>
      <c r="F1015" s="24">
        <v>38550000</v>
      </c>
      <c r="G1015" s="24">
        <v>358565317</v>
      </c>
      <c r="H1015" s="7">
        <v>1013</v>
      </c>
      <c r="J1015" s="10">
        <f t="shared" si="15"/>
        <v>-5.9480019017591201E-2</v>
      </c>
    </row>
    <row r="1016" spans="1:10" x14ac:dyDescent="0.25">
      <c r="A1016" t="s">
        <v>634</v>
      </c>
      <c r="B1016" s="24">
        <v>3.7482000000000001E-2</v>
      </c>
      <c r="C1016" s="24">
        <v>4.1151E-2</v>
      </c>
      <c r="D1016" s="24">
        <v>3.6519999999999997E-2</v>
      </c>
      <c r="E1016" s="24">
        <v>3.8648000000000002E-2</v>
      </c>
      <c r="F1016" s="24">
        <v>24580000</v>
      </c>
      <c r="G1016" s="24">
        <v>368698344</v>
      </c>
      <c r="H1016" s="7">
        <v>1014</v>
      </c>
      <c r="J1016" s="10">
        <f t="shared" si="15"/>
        <v>3.1108265300677666E-2</v>
      </c>
    </row>
    <row r="1017" spans="1:10" x14ac:dyDescent="0.25">
      <c r="A1017" t="s">
        <v>633</v>
      </c>
      <c r="B1017" s="24">
        <v>3.8588999999999998E-2</v>
      </c>
      <c r="C1017" s="24">
        <v>4.3638000000000003E-2</v>
      </c>
      <c r="D1017" s="24">
        <v>3.7597999999999999E-2</v>
      </c>
      <c r="E1017" s="24">
        <v>4.3552E-2</v>
      </c>
      <c r="F1017" s="24">
        <v>45247300</v>
      </c>
      <c r="G1017" s="24">
        <v>416245471</v>
      </c>
      <c r="H1017" s="7">
        <v>1015</v>
      </c>
      <c r="J1017" s="10">
        <f t="shared" si="15"/>
        <v>0.12861178055922678</v>
      </c>
    </row>
    <row r="1018" spans="1:10" x14ac:dyDescent="0.25">
      <c r="A1018" t="s">
        <v>632</v>
      </c>
      <c r="B1018" s="24">
        <v>4.3403999999999998E-2</v>
      </c>
      <c r="C1018" s="24">
        <v>5.1659999999999998E-2</v>
      </c>
      <c r="D1018" s="24">
        <v>4.3403999999999998E-2</v>
      </c>
      <c r="E1018" s="24">
        <v>4.9368000000000002E-2</v>
      </c>
      <c r="F1018" s="24">
        <v>88963696</v>
      </c>
      <c r="G1018" s="24">
        <v>471828182</v>
      </c>
      <c r="H1018" s="7">
        <v>1016</v>
      </c>
      <c r="J1018" s="10">
        <f t="shared" si="15"/>
        <v>0.13740669062759203</v>
      </c>
    </row>
    <row r="1019" spans="1:10" x14ac:dyDescent="0.25">
      <c r="A1019" t="s">
        <v>631</v>
      </c>
      <c r="B1019" s="24">
        <v>4.9945999999999997E-2</v>
      </c>
      <c r="C1019" s="24">
        <v>5.4295000000000003E-2</v>
      </c>
      <c r="D1019" s="24">
        <v>3.9446000000000002E-2</v>
      </c>
      <c r="E1019" s="24">
        <v>4.8568E-2</v>
      </c>
      <c r="F1019" s="24">
        <v>62153000</v>
      </c>
      <c r="G1019" s="24">
        <v>464225854</v>
      </c>
      <c r="H1019" s="7">
        <v>1017</v>
      </c>
      <c r="J1019" s="10">
        <f t="shared" si="15"/>
        <v>-2.7589796980739146E-2</v>
      </c>
    </row>
    <row r="1020" spans="1:10" x14ac:dyDescent="0.25">
      <c r="A1020" t="s">
        <v>630</v>
      </c>
      <c r="B1020" s="24">
        <v>4.8089E-2</v>
      </c>
      <c r="C1020" s="24">
        <v>4.8856999999999998E-2</v>
      </c>
      <c r="D1020" s="24">
        <v>4.2866000000000001E-2</v>
      </c>
      <c r="E1020" s="24">
        <v>4.6269999999999999E-2</v>
      </c>
      <c r="F1020" s="24">
        <v>32403600</v>
      </c>
      <c r="G1020" s="24">
        <v>442319338</v>
      </c>
      <c r="H1020" s="7">
        <v>1018</v>
      </c>
      <c r="J1020" s="10">
        <f t="shared" si="15"/>
        <v>-3.7825698184616049E-2</v>
      </c>
    </row>
    <row r="1021" spans="1:10" x14ac:dyDescent="0.25">
      <c r="A1021" t="s">
        <v>629</v>
      </c>
      <c r="B1021" s="24">
        <v>4.6302000000000003E-2</v>
      </c>
      <c r="C1021" s="24">
        <v>5.5402E-2</v>
      </c>
      <c r="D1021" s="24">
        <v>4.5009E-2</v>
      </c>
      <c r="E1021" s="24">
        <v>4.9576000000000002E-2</v>
      </c>
      <c r="F1021" s="24">
        <v>43101100</v>
      </c>
      <c r="G1021" s="24">
        <v>474187610</v>
      </c>
      <c r="H1021" s="7">
        <v>1019</v>
      </c>
      <c r="J1021" s="10">
        <f t="shared" si="15"/>
        <v>7.0709688566368598E-2</v>
      </c>
    </row>
    <row r="1022" spans="1:10" x14ac:dyDescent="0.25">
      <c r="A1022" t="s">
        <v>628</v>
      </c>
      <c r="B1022" s="24">
        <v>4.9562000000000002E-2</v>
      </c>
      <c r="C1022" s="24">
        <v>5.4898000000000002E-2</v>
      </c>
      <c r="D1022" s="24">
        <v>4.9562000000000002E-2</v>
      </c>
      <c r="E1022" s="24">
        <v>5.3887999999999998E-2</v>
      </c>
      <c r="F1022" s="24">
        <v>28521900</v>
      </c>
      <c r="G1022" s="24">
        <v>515425874</v>
      </c>
      <c r="H1022" s="7">
        <v>1020</v>
      </c>
      <c r="J1022" s="10">
        <f t="shared" si="15"/>
        <v>8.7284613211734724E-2</v>
      </c>
    </row>
    <row r="1023" spans="1:10" x14ac:dyDescent="0.25">
      <c r="A1023" t="s">
        <v>627</v>
      </c>
      <c r="B1023" s="24">
        <v>5.3996000000000002E-2</v>
      </c>
      <c r="C1023" s="24">
        <v>6.7443000000000003E-2</v>
      </c>
      <c r="D1023" s="24">
        <v>5.2949000000000003E-2</v>
      </c>
      <c r="E1023" s="24">
        <v>6.0843000000000001E-2</v>
      </c>
      <c r="F1023" s="24">
        <v>68217904</v>
      </c>
      <c r="G1023" s="24">
        <v>585609334</v>
      </c>
      <c r="H1023" s="7">
        <v>1021</v>
      </c>
      <c r="J1023" s="10">
        <f t="shared" si="15"/>
        <v>0.12680568931031927</v>
      </c>
    </row>
    <row r="1024" spans="1:10" x14ac:dyDescent="0.25">
      <c r="A1024" t="s">
        <v>626</v>
      </c>
      <c r="B1024" s="24">
        <v>6.2548999999999993E-2</v>
      </c>
      <c r="C1024" s="24">
        <v>6.4909999999999995E-2</v>
      </c>
      <c r="D1024" s="24">
        <v>4.6861E-2</v>
      </c>
      <c r="E1024" s="24">
        <v>5.1003E-2</v>
      </c>
      <c r="F1024" s="24">
        <v>51927100</v>
      </c>
      <c r="G1024" s="24">
        <v>490904644</v>
      </c>
      <c r="H1024" s="7">
        <v>1022</v>
      </c>
      <c r="J1024" s="10">
        <f t="shared" si="15"/>
        <v>-0.18459128043613798</v>
      </c>
    </row>
    <row r="1025" spans="1:10" x14ac:dyDescent="0.25">
      <c r="A1025" t="s">
        <v>625</v>
      </c>
      <c r="B1025" s="24">
        <v>5.1215999999999998E-2</v>
      </c>
      <c r="C1025" s="24">
        <v>5.7882000000000003E-2</v>
      </c>
      <c r="D1025" s="24">
        <v>5.0557999999999999E-2</v>
      </c>
      <c r="E1025" s="24">
        <v>5.5500000000000001E-2</v>
      </c>
      <c r="F1025" s="24">
        <v>27316000</v>
      </c>
      <c r="G1025" s="24">
        <v>534195995</v>
      </c>
      <c r="H1025" s="7">
        <v>1023</v>
      </c>
      <c r="J1025" s="10">
        <f t="shared" si="15"/>
        <v>8.3645735707591443E-2</v>
      </c>
    </row>
    <row r="1026" spans="1:10" x14ac:dyDescent="0.25">
      <c r="A1026" t="s">
        <v>624</v>
      </c>
      <c r="B1026" s="24">
        <v>5.5403000000000001E-2</v>
      </c>
      <c r="C1026" s="24">
        <v>5.8618999999999997E-2</v>
      </c>
      <c r="D1026" s="24">
        <v>4.8899999999999999E-2</v>
      </c>
      <c r="E1026" s="24">
        <v>5.1364E-2</v>
      </c>
      <c r="F1026" s="24">
        <v>33639600</v>
      </c>
      <c r="G1026" s="24">
        <v>494386043</v>
      </c>
      <c r="H1026" s="7">
        <v>1024</v>
      </c>
      <c r="J1026" s="10">
        <f t="shared" si="15"/>
        <v>-7.2902189412125715E-2</v>
      </c>
    </row>
    <row r="1027" spans="1:10" x14ac:dyDescent="0.25">
      <c r="A1027" t="s">
        <v>623</v>
      </c>
      <c r="B1027" s="24">
        <v>5.0930999999999997E-2</v>
      </c>
      <c r="C1027" s="24">
        <v>5.1209999999999999E-2</v>
      </c>
      <c r="D1027" s="24">
        <v>3.9599000000000002E-2</v>
      </c>
      <c r="E1027" s="24">
        <v>4.0021000000000001E-2</v>
      </c>
      <c r="F1027" s="24">
        <v>38523600</v>
      </c>
      <c r="G1027" s="24">
        <v>385205549</v>
      </c>
      <c r="H1027" s="7">
        <v>1025</v>
      </c>
      <c r="J1027" s="10">
        <f t="shared" si="15"/>
        <v>-0.21421138402937301</v>
      </c>
    </row>
    <row r="1028" spans="1:10" x14ac:dyDescent="0.25">
      <c r="A1028" t="s">
        <v>622</v>
      </c>
      <c r="B1028" s="24">
        <v>3.9484999999999999E-2</v>
      </c>
      <c r="C1028" s="24">
        <v>5.2618999999999999E-2</v>
      </c>
      <c r="D1028" s="24">
        <v>3.6825999999999998E-2</v>
      </c>
      <c r="E1028" s="24">
        <v>4.1064999999999997E-2</v>
      </c>
      <c r="F1028" s="24">
        <v>29999000</v>
      </c>
      <c r="G1028" s="24">
        <v>395252724</v>
      </c>
      <c r="H1028" s="7">
        <v>1026</v>
      </c>
      <c r="J1028" s="10">
        <f t="shared" ref="J1028:J1091" si="16">(E1028-B1028)/B1028</f>
        <v>4.0015195643915362E-2</v>
      </c>
    </row>
    <row r="1029" spans="1:10" x14ac:dyDescent="0.25">
      <c r="A1029" t="s">
        <v>621</v>
      </c>
      <c r="B1029" s="24">
        <v>4.0731999999999997E-2</v>
      </c>
      <c r="C1029" s="24">
        <v>4.3088000000000001E-2</v>
      </c>
      <c r="D1029" s="24">
        <v>2.3227999999999999E-2</v>
      </c>
      <c r="E1029" s="24">
        <v>3.3023999999999998E-2</v>
      </c>
      <c r="F1029" s="24">
        <v>34650400</v>
      </c>
      <c r="G1029" s="24">
        <v>317855436</v>
      </c>
      <c r="H1029" s="7">
        <v>1027</v>
      </c>
      <c r="J1029" s="10">
        <f t="shared" si="16"/>
        <v>-0.18923696356672887</v>
      </c>
    </row>
    <row r="1030" spans="1:10" x14ac:dyDescent="0.25">
      <c r="A1030" t="s">
        <v>620</v>
      </c>
      <c r="B1030" s="24">
        <v>3.3197999999999998E-2</v>
      </c>
      <c r="C1030" s="24">
        <v>3.9951E-2</v>
      </c>
      <c r="D1030" s="24">
        <v>3.0863999999999999E-2</v>
      </c>
      <c r="E1030" s="24">
        <v>3.5364E-2</v>
      </c>
      <c r="F1030" s="24">
        <v>22760700</v>
      </c>
      <c r="G1030" s="24">
        <v>341743614</v>
      </c>
      <c r="H1030" s="7">
        <v>1028</v>
      </c>
      <c r="J1030" s="10">
        <f t="shared" si="16"/>
        <v>6.5244894270739248E-2</v>
      </c>
    </row>
    <row r="1031" spans="1:10" x14ac:dyDescent="0.25">
      <c r="A1031" t="s">
        <v>619</v>
      </c>
      <c r="B1031" s="24">
        <v>3.5289000000000001E-2</v>
      </c>
      <c r="C1031" s="24">
        <v>3.8677000000000003E-2</v>
      </c>
      <c r="D1031" s="24">
        <v>3.3736000000000002E-2</v>
      </c>
      <c r="E1031" s="24">
        <v>3.7044000000000001E-2</v>
      </c>
      <c r="F1031" s="24">
        <v>14856200</v>
      </c>
      <c r="G1031" s="24">
        <v>357976608</v>
      </c>
      <c r="H1031" s="7">
        <v>1029</v>
      </c>
      <c r="J1031" s="10">
        <f t="shared" si="16"/>
        <v>4.9732211170619725E-2</v>
      </c>
    </row>
    <row r="1032" spans="1:10" x14ac:dyDescent="0.25">
      <c r="A1032" t="s">
        <v>618</v>
      </c>
      <c r="B1032" s="24">
        <v>3.6753000000000001E-2</v>
      </c>
      <c r="C1032" s="24">
        <v>3.8143000000000003E-2</v>
      </c>
      <c r="D1032" s="24">
        <v>3.0931E-2</v>
      </c>
      <c r="E1032" s="24">
        <v>3.1008999999999998E-2</v>
      </c>
      <c r="F1032" s="24">
        <v>15039500</v>
      </c>
      <c r="G1032" s="24">
        <v>299659450</v>
      </c>
      <c r="H1032" s="7">
        <v>1030</v>
      </c>
      <c r="J1032" s="10">
        <f t="shared" si="16"/>
        <v>-0.15628656164122665</v>
      </c>
    </row>
    <row r="1033" spans="1:10" x14ac:dyDescent="0.25">
      <c r="A1033" t="s">
        <v>617</v>
      </c>
      <c r="B1033" s="24">
        <v>3.0800000000000001E-2</v>
      </c>
      <c r="C1033" s="24">
        <v>3.5262000000000002E-2</v>
      </c>
      <c r="D1033" s="24">
        <v>2.9765E-2</v>
      </c>
      <c r="E1033" s="24">
        <v>3.4272999999999998E-2</v>
      </c>
      <c r="F1033" s="24">
        <v>20809500</v>
      </c>
      <c r="G1033" s="24">
        <v>331215514</v>
      </c>
      <c r="H1033" s="7">
        <v>1031</v>
      </c>
      <c r="J1033" s="10">
        <f t="shared" si="16"/>
        <v>0.11275974025974016</v>
      </c>
    </row>
    <row r="1034" spans="1:10" x14ac:dyDescent="0.25">
      <c r="A1034" t="s">
        <v>616</v>
      </c>
      <c r="B1034" s="24">
        <v>3.4424000000000003E-2</v>
      </c>
      <c r="C1034" s="24">
        <v>4.4108000000000001E-2</v>
      </c>
      <c r="D1034" s="24">
        <v>3.4346000000000002E-2</v>
      </c>
      <c r="E1034" s="24">
        <v>4.3069000000000003E-2</v>
      </c>
      <c r="F1034" s="24">
        <v>46517700</v>
      </c>
      <c r="G1034" s="24">
        <v>416253696</v>
      </c>
      <c r="H1034" s="7">
        <v>1032</v>
      </c>
      <c r="J1034" s="10">
        <f t="shared" si="16"/>
        <v>0.25113293051359514</v>
      </c>
    </row>
    <row r="1035" spans="1:10" x14ac:dyDescent="0.25">
      <c r="A1035" t="s">
        <v>615</v>
      </c>
      <c r="B1035" s="24">
        <v>4.3191E-2</v>
      </c>
      <c r="C1035" s="24">
        <v>4.3705000000000001E-2</v>
      </c>
      <c r="D1035" s="24">
        <v>3.8477999999999998E-2</v>
      </c>
      <c r="E1035" s="24">
        <v>4.0225999999999998E-2</v>
      </c>
      <c r="F1035" s="24">
        <v>15282100</v>
      </c>
      <c r="G1035" s="24">
        <v>388774433</v>
      </c>
      <c r="H1035" s="7">
        <v>1033</v>
      </c>
      <c r="J1035" s="10">
        <f t="shared" si="16"/>
        <v>-6.8648561042809905E-2</v>
      </c>
    </row>
    <row r="1036" spans="1:10" x14ac:dyDescent="0.25">
      <c r="A1036" t="s">
        <v>614</v>
      </c>
      <c r="B1036" s="24">
        <v>4.0042000000000001E-2</v>
      </c>
      <c r="C1036" s="24">
        <v>4.1036000000000003E-2</v>
      </c>
      <c r="D1036" s="24">
        <v>3.7444999999999999E-2</v>
      </c>
      <c r="E1036" s="24">
        <v>3.9294000000000003E-2</v>
      </c>
      <c r="F1036" s="24">
        <v>14987500</v>
      </c>
      <c r="G1036" s="24">
        <v>379770165</v>
      </c>
      <c r="H1036" s="7">
        <v>1034</v>
      </c>
      <c r="J1036" s="10">
        <f t="shared" si="16"/>
        <v>-1.8680385595125085E-2</v>
      </c>
    </row>
    <row r="1037" spans="1:10" x14ac:dyDescent="0.25">
      <c r="A1037" t="s">
        <v>613</v>
      </c>
      <c r="B1037" s="24">
        <v>3.8989000000000003E-2</v>
      </c>
      <c r="C1037" s="24">
        <v>4.0564999999999997E-2</v>
      </c>
      <c r="D1037" s="24">
        <v>3.6989000000000001E-2</v>
      </c>
      <c r="E1037" s="24">
        <v>3.9988999999999997E-2</v>
      </c>
      <c r="F1037" s="24">
        <v>11654400</v>
      </c>
      <c r="G1037" s="24">
        <v>386496757</v>
      </c>
      <c r="H1037" s="7">
        <v>1035</v>
      </c>
      <c r="J1037" s="10">
        <f t="shared" si="16"/>
        <v>2.5648259765574749E-2</v>
      </c>
    </row>
    <row r="1038" spans="1:10" x14ac:dyDescent="0.25">
      <c r="A1038" t="s">
        <v>612</v>
      </c>
      <c r="B1038" s="24">
        <v>3.9833E-2</v>
      </c>
      <c r="C1038" s="24">
        <v>4.3130000000000002E-2</v>
      </c>
      <c r="D1038" s="24">
        <v>3.9587999999999998E-2</v>
      </c>
      <c r="E1038" s="24">
        <v>4.1507000000000002E-2</v>
      </c>
      <c r="F1038" s="24">
        <v>16897100</v>
      </c>
      <c r="G1038" s="24">
        <v>401161855</v>
      </c>
      <c r="H1038" s="7">
        <v>1036</v>
      </c>
      <c r="J1038" s="10">
        <f t="shared" si="16"/>
        <v>4.2025456279968919E-2</v>
      </c>
    </row>
    <row r="1039" spans="1:10" x14ac:dyDescent="0.25">
      <c r="A1039" t="s">
        <v>611</v>
      </c>
      <c r="B1039" s="24">
        <v>4.1515000000000003E-2</v>
      </c>
      <c r="C1039" s="24">
        <v>4.6594999999999998E-2</v>
      </c>
      <c r="D1039" s="24">
        <v>3.9044000000000002E-2</v>
      </c>
      <c r="E1039" s="24">
        <v>4.5407000000000003E-2</v>
      </c>
      <c r="F1039" s="24">
        <v>27300600</v>
      </c>
      <c r="G1039" s="24">
        <v>438856998</v>
      </c>
      <c r="H1039" s="7">
        <v>1037</v>
      </c>
      <c r="J1039" s="10">
        <f t="shared" si="16"/>
        <v>9.374924726002648E-2</v>
      </c>
    </row>
    <row r="1040" spans="1:10" x14ac:dyDescent="0.25">
      <c r="A1040" t="s">
        <v>610</v>
      </c>
      <c r="B1040" s="24">
        <v>4.5483000000000003E-2</v>
      </c>
      <c r="C1040" s="24">
        <v>5.3941000000000003E-2</v>
      </c>
      <c r="D1040" s="24">
        <v>4.5152999999999999E-2</v>
      </c>
      <c r="E1040" s="24">
        <v>4.7098000000000001E-2</v>
      </c>
      <c r="F1040" s="24">
        <v>50180500</v>
      </c>
      <c r="G1040" s="24">
        <v>455205237</v>
      </c>
      <c r="H1040" s="7">
        <v>1038</v>
      </c>
      <c r="J1040" s="10">
        <f t="shared" si="16"/>
        <v>3.5507772134643678E-2</v>
      </c>
    </row>
    <row r="1041" spans="1:10" x14ac:dyDescent="0.25">
      <c r="A1041" t="s">
        <v>609</v>
      </c>
      <c r="B1041" s="24">
        <v>4.6835000000000002E-2</v>
      </c>
      <c r="C1041" s="24">
        <v>5.6738999999999998E-2</v>
      </c>
      <c r="D1041" s="24">
        <v>4.5391000000000001E-2</v>
      </c>
      <c r="E1041" s="24">
        <v>5.042E-2</v>
      </c>
      <c r="F1041" s="24">
        <v>69077400</v>
      </c>
      <c r="G1041" s="24">
        <v>487310650</v>
      </c>
      <c r="H1041" s="7">
        <v>1039</v>
      </c>
      <c r="J1041" s="10">
        <f t="shared" si="16"/>
        <v>7.654531867193333E-2</v>
      </c>
    </row>
    <row r="1042" spans="1:10" x14ac:dyDescent="0.25">
      <c r="A1042" t="s">
        <v>608</v>
      </c>
      <c r="B1042" s="24">
        <v>5.033E-2</v>
      </c>
      <c r="C1042" s="24">
        <v>5.2061000000000003E-2</v>
      </c>
      <c r="D1042" s="24">
        <v>4.6599000000000002E-2</v>
      </c>
      <c r="E1042" s="24">
        <v>4.7356000000000002E-2</v>
      </c>
      <c r="F1042" s="24">
        <v>27987400</v>
      </c>
      <c r="G1042" s="24">
        <v>457691408</v>
      </c>
      <c r="H1042" s="7">
        <v>1040</v>
      </c>
      <c r="J1042" s="10">
        <f t="shared" si="16"/>
        <v>-5.9090005960659595E-2</v>
      </c>
    </row>
    <row r="1043" spans="1:10" x14ac:dyDescent="0.25">
      <c r="A1043" t="s">
        <v>607</v>
      </c>
      <c r="B1043" s="24">
        <v>4.7364999999999997E-2</v>
      </c>
      <c r="C1043" s="24">
        <v>4.7856000000000003E-2</v>
      </c>
      <c r="D1043" s="24">
        <v>4.2223999999999998E-2</v>
      </c>
      <c r="E1043" s="24">
        <v>4.2866000000000001E-2</v>
      </c>
      <c r="F1043" s="24">
        <v>22225600</v>
      </c>
      <c r="G1043" s="24">
        <v>414295790</v>
      </c>
      <c r="H1043" s="7">
        <v>1041</v>
      </c>
      <c r="J1043" s="10">
        <f t="shared" si="16"/>
        <v>-9.4985748970758926E-2</v>
      </c>
    </row>
    <row r="1044" spans="1:10" x14ac:dyDescent="0.25">
      <c r="A1044" t="s">
        <v>606</v>
      </c>
      <c r="B1044" s="24">
        <v>4.2750999999999997E-2</v>
      </c>
      <c r="C1044" s="24">
        <v>4.6864000000000003E-2</v>
      </c>
      <c r="D1044" s="24">
        <v>4.1731999999999998E-2</v>
      </c>
      <c r="E1044" s="24">
        <v>4.5914999999999997E-2</v>
      </c>
      <c r="F1044" s="24">
        <v>18273600</v>
      </c>
      <c r="G1044" s="24">
        <v>443769782</v>
      </c>
      <c r="H1044" s="7">
        <v>1042</v>
      </c>
      <c r="J1044" s="10">
        <f t="shared" si="16"/>
        <v>7.40099646791888E-2</v>
      </c>
    </row>
    <row r="1045" spans="1:10" x14ac:dyDescent="0.25">
      <c r="A1045" t="s">
        <v>605</v>
      </c>
      <c r="B1045" s="24">
        <v>4.5824999999999998E-2</v>
      </c>
      <c r="C1045" s="24">
        <v>4.7295999999999998E-2</v>
      </c>
      <c r="D1045" s="24">
        <v>3.7441000000000002E-2</v>
      </c>
      <c r="E1045" s="24">
        <v>3.9988000000000003E-2</v>
      </c>
      <c r="F1045" s="24">
        <v>14843000</v>
      </c>
      <c r="G1045" s="24">
        <v>386480651</v>
      </c>
      <c r="H1045" s="7">
        <v>1043</v>
      </c>
      <c r="J1045" s="10">
        <f t="shared" si="16"/>
        <v>-0.1273758865248226</v>
      </c>
    </row>
    <row r="1046" spans="1:10" x14ac:dyDescent="0.25">
      <c r="A1046" t="s">
        <v>604</v>
      </c>
      <c r="B1046" s="24">
        <v>3.9688000000000001E-2</v>
      </c>
      <c r="C1046" s="24">
        <v>4.3096000000000002E-2</v>
      </c>
      <c r="D1046" s="24">
        <v>3.9382E-2</v>
      </c>
      <c r="E1046" s="24">
        <v>4.1860000000000001E-2</v>
      </c>
      <c r="F1046" s="24">
        <v>14126100</v>
      </c>
      <c r="G1046" s="24">
        <v>404577559</v>
      </c>
      <c r="H1046" s="7">
        <v>1044</v>
      </c>
      <c r="J1046" s="10">
        <f t="shared" si="16"/>
        <v>5.4726869582745419E-2</v>
      </c>
    </row>
    <row r="1047" spans="1:10" x14ac:dyDescent="0.25">
      <c r="A1047" t="s">
        <v>603</v>
      </c>
      <c r="B1047" s="24">
        <v>4.1904999999999998E-2</v>
      </c>
      <c r="C1047" s="24">
        <v>4.4759E-2</v>
      </c>
      <c r="D1047" s="24">
        <v>3.7484999999999997E-2</v>
      </c>
      <c r="E1047" s="24">
        <v>3.9828000000000002E-2</v>
      </c>
      <c r="F1047" s="24">
        <v>16478300</v>
      </c>
      <c r="G1047" s="24">
        <v>384944291</v>
      </c>
      <c r="H1047" s="7">
        <v>1045</v>
      </c>
      <c r="J1047" s="10">
        <f t="shared" si="16"/>
        <v>-4.9564491110845856E-2</v>
      </c>
    </row>
    <row r="1048" spans="1:10" x14ac:dyDescent="0.25">
      <c r="A1048" t="s">
        <v>602</v>
      </c>
      <c r="B1048" s="24">
        <v>3.9994000000000002E-2</v>
      </c>
      <c r="C1048" s="24">
        <v>3.9994000000000002E-2</v>
      </c>
      <c r="D1048" s="24">
        <v>3.2045999999999998E-2</v>
      </c>
      <c r="E1048" s="24">
        <v>3.7439E-2</v>
      </c>
      <c r="F1048" s="24">
        <v>13021600</v>
      </c>
      <c r="G1048" s="24">
        <v>361851931</v>
      </c>
      <c r="H1048" s="7">
        <v>1046</v>
      </c>
      <c r="J1048" s="10">
        <f t="shared" si="16"/>
        <v>-6.3884582687403144E-2</v>
      </c>
    </row>
    <row r="1049" spans="1:10" x14ac:dyDescent="0.25">
      <c r="A1049" t="s">
        <v>601</v>
      </c>
      <c r="B1049" s="24">
        <v>3.7467E-2</v>
      </c>
      <c r="C1049" s="24">
        <v>3.8287000000000002E-2</v>
      </c>
      <c r="D1049" s="24">
        <v>3.5686000000000002E-2</v>
      </c>
      <c r="E1049" s="24">
        <v>3.7536E-2</v>
      </c>
      <c r="F1049" s="24">
        <v>7608740</v>
      </c>
      <c r="G1049" s="24">
        <v>362785841</v>
      </c>
      <c r="H1049" s="7">
        <v>1047</v>
      </c>
      <c r="J1049" s="10">
        <f t="shared" si="16"/>
        <v>1.8416206261510026E-3</v>
      </c>
    </row>
    <row r="1050" spans="1:10" x14ac:dyDescent="0.25">
      <c r="A1050" t="s">
        <v>600</v>
      </c>
      <c r="B1050" s="24">
        <v>3.7525999999999997E-2</v>
      </c>
      <c r="C1050" s="24">
        <v>3.9631E-2</v>
      </c>
      <c r="D1050" s="24">
        <v>3.6814E-2</v>
      </c>
      <c r="E1050" s="24">
        <v>3.9251000000000001E-2</v>
      </c>
      <c r="F1050" s="24">
        <v>9302020</v>
      </c>
      <c r="G1050" s="24">
        <v>379367913</v>
      </c>
      <c r="H1050" s="7">
        <v>1048</v>
      </c>
      <c r="J1050" s="10">
        <f t="shared" si="16"/>
        <v>4.5968128764057037E-2</v>
      </c>
    </row>
    <row r="1051" spans="1:10" x14ac:dyDescent="0.25">
      <c r="A1051" t="s">
        <v>599</v>
      </c>
      <c r="B1051" s="24">
        <v>3.9136999999999998E-2</v>
      </c>
      <c r="C1051" s="24">
        <v>3.9217000000000002E-2</v>
      </c>
      <c r="D1051" s="24">
        <v>3.7874999999999999E-2</v>
      </c>
      <c r="E1051" s="24">
        <v>3.8331999999999998E-2</v>
      </c>
      <c r="F1051" s="24">
        <v>6462560</v>
      </c>
      <c r="G1051" s="24">
        <v>370483941</v>
      </c>
      <c r="H1051" s="7">
        <v>1049</v>
      </c>
      <c r="J1051" s="10">
        <f t="shared" si="16"/>
        <v>-2.0568771239492047E-2</v>
      </c>
    </row>
    <row r="1052" spans="1:10" x14ac:dyDescent="0.25">
      <c r="A1052" t="s">
        <v>598</v>
      </c>
      <c r="B1052" s="24">
        <v>3.8309999999999997E-2</v>
      </c>
      <c r="C1052" s="24">
        <v>4.1272999999999997E-2</v>
      </c>
      <c r="D1052" s="24">
        <v>3.8182000000000001E-2</v>
      </c>
      <c r="E1052" s="24">
        <v>4.0252000000000003E-2</v>
      </c>
      <c r="F1052" s="24">
        <v>10118500</v>
      </c>
      <c r="G1052" s="24">
        <v>392399294</v>
      </c>
      <c r="H1052" s="7">
        <v>1050</v>
      </c>
      <c r="J1052" s="10">
        <f t="shared" si="16"/>
        <v>5.0691725398068557E-2</v>
      </c>
    </row>
    <row r="1053" spans="1:10" x14ac:dyDescent="0.25">
      <c r="A1053" t="s">
        <v>597</v>
      </c>
      <c r="B1053" s="24">
        <v>4.0356999999999997E-2</v>
      </c>
      <c r="C1053" s="24">
        <v>4.3331000000000001E-2</v>
      </c>
      <c r="D1053" s="24">
        <v>3.8141000000000001E-2</v>
      </c>
      <c r="E1053" s="24">
        <v>3.9365999999999998E-2</v>
      </c>
      <c r="F1053" s="24">
        <v>22146100</v>
      </c>
      <c r="G1053" s="24">
        <v>383764155</v>
      </c>
      <c r="H1053" s="7">
        <v>1051</v>
      </c>
      <c r="J1053" s="10">
        <f t="shared" si="16"/>
        <v>-2.4555839135713728E-2</v>
      </c>
    </row>
    <row r="1054" spans="1:10" x14ac:dyDescent="0.25">
      <c r="A1054" t="s">
        <v>596</v>
      </c>
      <c r="B1054" s="24">
        <v>3.9371999999999997E-2</v>
      </c>
      <c r="C1054" s="24">
        <v>3.9702000000000001E-2</v>
      </c>
      <c r="D1054" s="24">
        <v>3.7121000000000001E-2</v>
      </c>
      <c r="E1054" s="24">
        <v>3.8123999999999998E-2</v>
      </c>
      <c r="F1054" s="24">
        <v>8606140</v>
      </c>
      <c r="G1054" s="24">
        <v>371652841</v>
      </c>
      <c r="H1054" s="7">
        <v>1052</v>
      </c>
      <c r="J1054" s="10">
        <f t="shared" si="16"/>
        <v>-3.1697653154526037E-2</v>
      </c>
    </row>
    <row r="1055" spans="1:10" x14ac:dyDescent="0.25">
      <c r="A1055" t="s">
        <v>595</v>
      </c>
      <c r="B1055" s="24">
        <v>3.8316999999999997E-2</v>
      </c>
      <c r="C1055" s="24">
        <v>3.9649999999999998E-2</v>
      </c>
      <c r="D1055" s="24">
        <v>3.7502000000000001E-2</v>
      </c>
      <c r="E1055" s="24">
        <v>3.8719999999999997E-2</v>
      </c>
      <c r="F1055" s="24">
        <v>7197940</v>
      </c>
      <c r="G1055" s="24">
        <v>377458341</v>
      </c>
      <c r="H1055" s="7">
        <v>1053</v>
      </c>
      <c r="J1055" s="10">
        <f t="shared" si="16"/>
        <v>1.051752485841795E-2</v>
      </c>
    </row>
    <row r="1056" spans="1:10" x14ac:dyDescent="0.25">
      <c r="A1056" t="s">
        <v>594</v>
      </c>
      <c r="B1056" s="24">
        <v>3.8642999999999997E-2</v>
      </c>
      <c r="C1056" s="24">
        <v>4.1846000000000001E-2</v>
      </c>
      <c r="D1056" s="24">
        <v>3.8487E-2</v>
      </c>
      <c r="E1056" s="24">
        <v>4.1397000000000003E-2</v>
      </c>
      <c r="F1056" s="24">
        <v>7804070</v>
      </c>
      <c r="G1056" s="24">
        <v>403556368</v>
      </c>
      <c r="H1056" s="7">
        <v>1054</v>
      </c>
      <c r="J1056" s="10">
        <f t="shared" si="16"/>
        <v>7.1267758714385704E-2</v>
      </c>
    </row>
    <row r="1057" spans="1:10" x14ac:dyDescent="0.25">
      <c r="A1057" t="s">
        <v>593</v>
      </c>
      <c r="B1057" s="24">
        <v>4.0448999999999999E-2</v>
      </c>
      <c r="C1057" s="24">
        <v>4.1339000000000001E-2</v>
      </c>
      <c r="D1057" s="24">
        <v>3.8154E-2</v>
      </c>
      <c r="E1057" s="24">
        <v>3.8210000000000001E-2</v>
      </c>
      <c r="F1057" s="24">
        <v>6225160</v>
      </c>
      <c r="G1057" s="24">
        <v>372488921</v>
      </c>
      <c r="H1057" s="7">
        <v>1055</v>
      </c>
      <c r="J1057" s="10">
        <f t="shared" si="16"/>
        <v>-5.5353655220153723E-2</v>
      </c>
    </row>
    <row r="1058" spans="1:10" x14ac:dyDescent="0.25">
      <c r="A1058" t="s">
        <v>592</v>
      </c>
      <c r="B1058" s="24">
        <v>3.8099000000000001E-2</v>
      </c>
      <c r="C1058" s="24">
        <v>3.8483000000000003E-2</v>
      </c>
      <c r="D1058" s="24">
        <v>3.1112999999999998E-2</v>
      </c>
      <c r="E1058" s="24">
        <v>3.3373E-2</v>
      </c>
      <c r="F1058" s="24">
        <v>14106200</v>
      </c>
      <c r="G1058" s="24">
        <v>325334341</v>
      </c>
      <c r="H1058" s="7">
        <v>1056</v>
      </c>
      <c r="J1058" s="10">
        <f t="shared" si="16"/>
        <v>-0.12404525053151004</v>
      </c>
    </row>
    <row r="1059" spans="1:10" x14ac:dyDescent="0.25">
      <c r="A1059" t="s">
        <v>591</v>
      </c>
      <c r="B1059" s="24">
        <v>3.3453999999999998E-2</v>
      </c>
      <c r="C1059" s="24">
        <v>3.5431999999999998E-2</v>
      </c>
      <c r="D1059" s="24">
        <v>2.5687000000000001E-2</v>
      </c>
      <c r="E1059" s="24">
        <v>3.0217999999999998E-2</v>
      </c>
      <c r="F1059" s="24">
        <v>16853100</v>
      </c>
      <c r="G1059" s="24">
        <v>294588594</v>
      </c>
      <c r="H1059" s="7">
        <v>1057</v>
      </c>
      <c r="J1059" s="10">
        <f t="shared" si="16"/>
        <v>-9.672983798648889E-2</v>
      </c>
    </row>
    <row r="1060" spans="1:10" x14ac:dyDescent="0.25">
      <c r="A1060" t="s">
        <v>590</v>
      </c>
      <c r="B1060" s="24">
        <v>3.0217999999999998E-2</v>
      </c>
      <c r="C1060" s="24">
        <v>3.1348000000000001E-2</v>
      </c>
      <c r="D1060" s="24">
        <v>2.4228E-2</v>
      </c>
      <c r="E1060" s="24">
        <v>2.9113E-2</v>
      </c>
      <c r="F1060" s="24">
        <v>16402100</v>
      </c>
      <c r="G1060" s="24">
        <v>290633458</v>
      </c>
      <c r="H1060" s="7">
        <v>1058</v>
      </c>
      <c r="J1060" s="10">
        <f t="shared" si="16"/>
        <v>-3.656760871004032E-2</v>
      </c>
    </row>
    <row r="1061" spans="1:10" x14ac:dyDescent="0.25">
      <c r="A1061" t="s">
        <v>589</v>
      </c>
      <c r="B1061" s="24">
        <v>2.9204999999999998E-2</v>
      </c>
      <c r="C1061" s="24">
        <v>3.3614999999999999E-2</v>
      </c>
      <c r="D1061" s="24">
        <v>2.8027E-2</v>
      </c>
      <c r="E1061" s="24">
        <v>3.1997999999999999E-2</v>
      </c>
      <c r="F1061" s="24">
        <v>17106400</v>
      </c>
      <c r="G1061" s="24">
        <v>325375282</v>
      </c>
      <c r="H1061" s="7">
        <v>1059</v>
      </c>
      <c r="J1061" s="10">
        <f t="shared" si="16"/>
        <v>9.5634309193631251E-2</v>
      </c>
    </row>
    <row r="1062" spans="1:10" x14ac:dyDescent="0.25">
      <c r="A1062" t="s">
        <v>588</v>
      </c>
      <c r="B1062" s="24">
        <v>3.1838999999999999E-2</v>
      </c>
      <c r="C1062" s="24">
        <v>3.2263E-2</v>
      </c>
      <c r="D1062" s="24">
        <v>2.8674000000000002E-2</v>
      </c>
      <c r="E1062" s="24">
        <v>2.9038999999999999E-2</v>
      </c>
      <c r="F1062" s="24">
        <v>10598500</v>
      </c>
      <c r="G1062" s="24">
        <v>296393878</v>
      </c>
      <c r="H1062" s="7">
        <v>1060</v>
      </c>
      <c r="J1062" s="10">
        <f t="shared" si="16"/>
        <v>-8.7942460504412845E-2</v>
      </c>
    </row>
    <row r="1063" spans="1:10" x14ac:dyDescent="0.25">
      <c r="A1063" t="s">
        <v>587</v>
      </c>
      <c r="B1063" s="24">
        <v>2.9028000000000002E-2</v>
      </c>
      <c r="C1063" s="24">
        <v>2.9624999999999999E-2</v>
      </c>
      <c r="D1063" s="24">
        <v>2.6834E-2</v>
      </c>
      <c r="E1063" s="24">
        <v>2.6988000000000002E-2</v>
      </c>
      <c r="F1063" s="24">
        <v>7756010</v>
      </c>
      <c r="G1063" s="24">
        <v>278190509</v>
      </c>
      <c r="H1063" s="7">
        <v>1061</v>
      </c>
      <c r="J1063" s="10">
        <f t="shared" si="16"/>
        <v>-7.0276973956180239E-2</v>
      </c>
    </row>
    <row r="1064" spans="1:10" x14ac:dyDescent="0.25">
      <c r="A1064" t="s">
        <v>586</v>
      </c>
      <c r="B1064" s="24">
        <v>2.6959E-2</v>
      </c>
      <c r="C1064" s="24">
        <v>2.8074000000000002E-2</v>
      </c>
      <c r="D1064" s="24">
        <v>2.3387999999999999E-2</v>
      </c>
      <c r="E1064" s="24">
        <v>2.4466000000000002E-2</v>
      </c>
      <c r="F1064" s="24">
        <v>9301920</v>
      </c>
      <c r="G1064" s="24">
        <v>253438971</v>
      </c>
      <c r="H1064" s="7">
        <v>1062</v>
      </c>
      <c r="J1064" s="10">
        <f t="shared" si="16"/>
        <v>-9.2473756444971938E-2</v>
      </c>
    </row>
    <row r="1065" spans="1:10" x14ac:dyDescent="0.25">
      <c r="A1065" t="s">
        <v>585</v>
      </c>
      <c r="B1065" s="24">
        <v>2.4476999999999999E-2</v>
      </c>
      <c r="C1065" s="24">
        <v>2.5826999999999999E-2</v>
      </c>
      <c r="D1065" s="24">
        <v>2.2372E-2</v>
      </c>
      <c r="E1065" s="24">
        <v>2.5706E-2</v>
      </c>
      <c r="F1065" s="24">
        <v>11857600</v>
      </c>
      <c r="G1065" s="24">
        <v>266626291</v>
      </c>
      <c r="H1065" s="7">
        <v>1063</v>
      </c>
      <c r="J1065" s="10">
        <f t="shared" si="16"/>
        <v>5.0210401601503495E-2</v>
      </c>
    </row>
    <row r="1066" spans="1:10" x14ac:dyDescent="0.25">
      <c r="A1066" t="s">
        <v>584</v>
      </c>
      <c r="B1066" s="24">
        <v>2.5696E-2</v>
      </c>
      <c r="C1066" s="24">
        <v>2.6887000000000001E-2</v>
      </c>
      <c r="D1066" s="24">
        <v>2.4590999999999998E-2</v>
      </c>
      <c r="E1066" s="24">
        <v>2.6266000000000001E-2</v>
      </c>
      <c r="F1066" s="24">
        <v>7572990</v>
      </c>
      <c r="G1066" s="24">
        <v>273458212</v>
      </c>
      <c r="H1066" s="7">
        <v>1064</v>
      </c>
      <c r="J1066" s="10">
        <f t="shared" si="16"/>
        <v>2.2182440846824449E-2</v>
      </c>
    </row>
    <row r="1067" spans="1:10" x14ac:dyDescent="0.25">
      <c r="A1067" t="s">
        <v>583</v>
      </c>
      <c r="B1067" s="24">
        <v>2.6169000000000001E-2</v>
      </c>
      <c r="C1067" s="24">
        <v>2.7910000000000001E-2</v>
      </c>
      <c r="D1067" s="24">
        <v>2.5645999999999999E-2</v>
      </c>
      <c r="E1067" s="24">
        <v>2.5749999999999999E-2</v>
      </c>
      <c r="F1067" s="24">
        <v>6393470</v>
      </c>
      <c r="G1067" s="24">
        <v>268311310</v>
      </c>
      <c r="H1067" s="7">
        <v>1065</v>
      </c>
      <c r="J1067" s="10">
        <f t="shared" si="16"/>
        <v>-1.601131109327841E-2</v>
      </c>
    </row>
    <row r="1068" spans="1:10" x14ac:dyDescent="0.25">
      <c r="A1068" t="s">
        <v>582</v>
      </c>
      <c r="B1068" s="24">
        <v>2.5680999999999999E-2</v>
      </c>
      <c r="C1068" s="24">
        <v>2.5857999999999999E-2</v>
      </c>
      <c r="D1068" s="24">
        <v>2.4795000000000001E-2</v>
      </c>
      <c r="E1068" s="24">
        <v>2.5440999999999998E-2</v>
      </c>
      <c r="F1068" s="24">
        <v>3517740</v>
      </c>
      <c r="G1068" s="24">
        <v>265865103</v>
      </c>
      <c r="H1068" s="7">
        <v>1066</v>
      </c>
      <c r="J1068" s="10">
        <f t="shared" si="16"/>
        <v>-9.3454304738912284E-3</v>
      </c>
    </row>
    <row r="1069" spans="1:10" x14ac:dyDescent="0.25">
      <c r="A1069" t="s">
        <v>581</v>
      </c>
      <c r="B1069" s="24">
        <v>2.5502E-2</v>
      </c>
      <c r="C1069" s="24">
        <v>2.6190000000000001E-2</v>
      </c>
      <c r="D1069" s="24">
        <v>2.5194000000000001E-2</v>
      </c>
      <c r="E1069" s="24">
        <v>2.5418E-2</v>
      </c>
      <c r="F1069" s="24">
        <v>3682330</v>
      </c>
      <c r="G1069" s="24">
        <v>265796810</v>
      </c>
      <c r="H1069" s="7">
        <v>1067</v>
      </c>
      <c r="J1069" s="10">
        <f t="shared" si="16"/>
        <v>-3.2938593051525661E-3</v>
      </c>
    </row>
    <row r="1070" spans="1:10" x14ac:dyDescent="0.25">
      <c r="A1070" t="s">
        <v>580</v>
      </c>
      <c r="B1070" s="24">
        <v>2.5482000000000001E-2</v>
      </c>
      <c r="C1070" s="24">
        <v>2.5512E-2</v>
      </c>
      <c r="D1070" s="24">
        <v>1.9980000000000001E-2</v>
      </c>
      <c r="E1070" s="24">
        <v>2.0414999999999999E-2</v>
      </c>
      <c r="F1070" s="24">
        <v>8666130</v>
      </c>
      <c r="G1070" s="24">
        <v>215271326</v>
      </c>
      <c r="H1070" s="7">
        <v>1068</v>
      </c>
      <c r="J1070" s="10">
        <f t="shared" si="16"/>
        <v>-0.19884624440781734</v>
      </c>
    </row>
    <row r="1071" spans="1:10" x14ac:dyDescent="0.25">
      <c r="A1071" t="s">
        <v>579</v>
      </c>
      <c r="B1071" s="24">
        <v>2.0423E-2</v>
      </c>
      <c r="C1071" s="24">
        <v>2.1861999999999999E-2</v>
      </c>
      <c r="D1071" s="24">
        <v>1.7815999999999999E-2</v>
      </c>
      <c r="E1071" s="24">
        <v>2.1597000000000002E-2</v>
      </c>
      <c r="F1071" s="24">
        <v>10411800</v>
      </c>
      <c r="G1071" s="24">
        <v>227948745</v>
      </c>
      <c r="H1071" s="7">
        <v>1069</v>
      </c>
      <c r="J1071" s="10">
        <f t="shared" si="16"/>
        <v>5.7484208980071561E-2</v>
      </c>
    </row>
    <row r="1072" spans="1:10" x14ac:dyDescent="0.25">
      <c r="A1072" t="s">
        <v>578</v>
      </c>
      <c r="B1072" s="24">
        <v>2.1628000000000001E-2</v>
      </c>
      <c r="C1072" s="24">
        <v>2.2491000000000001E-2</v>
      </c>
      <c r="D1072" s="24">
        <v>1.9498999999999999E-2</v>
      </c>
      <c r="E1072" s="24">
        <v>1.9498999999999999E-2</v>
      </c>
      <c r="F1072" s="24">
        <v>4104420</v>
      </c>
      <c r="G1072" s="24">
        <v>206045132</v>
      </c>
      <c r="H1072" s="7">
        <v>1070</v>
      </c>
      <c r="J1072" s="10">
        <f t="shared" si="16"/>
        <v>-9.8437211022748397E-2</v>
      </c>
    </row>
    <row r="1073" spans="1:10" x14ac:dyDescent="0.25">
      <c r="A1073" t="s">
        <v>577</v>
      </c>
      <c r="B1073" s="24">
        <v>1.9546999999999998E-2</v>
      </c>
      <c r="C1073" s="24">
        <v>1.9955000000000001E-2</v>
      </c>
      <c r="D1073" s="24">
        <v>1.397E-2</v>
      </c>
      <c r="E1073" s="24">
        <v>1.5136999999999999E-2</v>
      </c>
      <c r="F1073" s="24">
        <v>10800400</v>
      </c>
      <c r="G1073" s="24">
        <v>160324834</v>
      </c>
      <c r="H1073" s="7">
        <v>1071</v>
      </c>
      <c r="J1073" s="10">
        <f t="shared" si="16"/>
        <v>-0.2256100680411316</v>
      </c>
    </row>
    <row r="1074" spans="1:10" x14ac:dyDescent="0.25">
      <c r="A1074" t="s">
        <v>576</v>
      </c>
      <c r="B1074" s="24">
        <v>1.4858E-2</v>
      </c>
      <c r="C1074" s="24">
        <v>1.5647000000000001E-2</v>
      </c>
      <c r="D1074" s="24">
        <v>1.2364999999999999E-2</v>
      </c>
      <c r="E1074" s="24">
        <v>1.4518E-2</v>
      </c>
      <c r="F1074" s="24">
        <v>17042700</v>
      </c>
      <c r="G1074" s="24">
        <v>154045188</v>
      </c>
      <c r="H1074" s="7">
        <v>1072</v>
      </c>
      <c r="J1074" s="10">
        <f t="shared" si="16"/>
        <v>-2.2883295194508012E-2</v>
      </c>
    </row>
    <row r="1075" spans="1:10" x14ac:dyDescent="0.25">
      <c r="A1075" t="s">
        <v>575</v>
      </c>
      <c r="B1075" s="24">
        <v>1.4322E-2</v>
      </c>
      <c r="C1075" s="24">
        <v>1.7906999999999999E-2</v>
      </c>
      <c r="D1075" s="24">
        <v>1.2815999999999999E-2</v>
      </c>
      <c r="E1075" s="24">
        <v>1.7906999999999999E-2</v>
      </c>
      <c r="F1075" s="24">
        <v>16361500</v>
      </c>
      <c r="G1075" s="24">
        <v>190632055</v>
      </c>
      <c r="H1075" s="7">
        <v>1073</v>
      </c>
      <c r="J1075" s="10">
        <f t="shared" si="16"/>
        <v>0.25031420192710513</v>
      </c>
    </row>
    <row r="1076" spans="1:10" x14ac:dyDescent="0.25">
      <c r="A1076" t="s">
        <v>574</v>
      </c>
      <c r="B1076" s="24">
        <v>1.8141999999999998E-2</v>
      </c>
      <c r="C1076" s="24">
        <v>2.0118E-2</v>
      </c>
      <c r="D1076" s="24">
        <v>1.5719E-2</v>
      </c>
      <c r="E1076" s="24">
        <v>1.7350999999999998E-2</v>
      </c>
      <c r="F1076" s="24">
        <v>28951100</v>
      </c>
      <c r="G1076" s="24">
        <v>185036978</v>
      </c>
      <c r="H1076" s="7">
        <v>1074</v>
      </c>
      <c r="J1076" s="10">
        <f t="shared" si="16"/>
        <v>-4.3600485062286413E-2</v>
      </c>
    </row>
    <row r="1077" spans="1:10" x14ac:dyDescent="0.25">
      <c r="A1077" t="s">
        <v>573</v>
      </c>
      <c r="B1077" s="24">
        <v>1.7373E-2</v>
      </c>
      <c r="C1077" s="24">
        <v>1.7373E-2</v>
      </c>
      <c r="D1077" s="24">
        <v>1.4969E-2</v>
      </c>
      <c r="E1077" s="24">
        <v>1.6320999999999999E-2</v>
      </c>
      <c r="F1077" s="24">
        <v>12282200</v>
      </c>
      <c r="G1077" s="24">
        <v>174233848</v>
      </c>
      <c r="H1077" s="7">
        <v>1075</v>
      </c>
      <c r="J1077" s="10">
        <f t="shared" si="16"/>
        <v>-6.0553732803776024E-2</v>
      </c>
    </row>
    <row r="1078" spans="1:10" x14ac:dyDescent="0.25">
      <c r="A1078" t="s">
        <v>572</v>
      </c>
      <c r="B1078" s="24">
        <v>1.6244000000000001E-2</v>
      </c>
      <c r="C1078" s="24">
        <v>1.8272E-2</v>
      </c>
      <c r="D1078" s="24">
        <v>1.5029000000000001E-2</v>
      </c>
      <c r="E1078" s="24">
        <v>1.7618000000000002E-2</v>
      </c>
      <c r="F1078" s="24">
        <v>20287200</v>
      </c>
      <c r="G1078" s="24">
        <v>188124611</v>
      </c>
      <c r="H1078" s="7">
        <v>1076</v>
      </c>
      <c r="J1078" s="10">
        <f t="shared" si="16"/>
        <v>8.4585077567101707E-2</v>
      </c>
    </row>
    <row r="1079" spans="1:10" x14ac:dyDescent="0.25">
      <c r="A1079" t="s">
        <v>571</v>
      </c>
      <c r="B1079" s="24">
        <v>1.7576999999999999E-2</v>
      </c>
      <c r="C1079" s="24">
        <v>1.8950999999999999E-2</v>
      </c>
      <c r="D1079" s="24">
        <v>1.3772E-2</v>
      </c>
      <c r="E1079" s="24">
        <v>1.5654000000000001E-2</v>
      </c>
      <c r="F1079" s="24">
        <v>23584100</v>
      </c>
      <c r="G1079" s="24">
        <v>167209881</v>
      </c>
      <c r="H1079" s="7">
        <v>1077</v>
      </c>
      <c r="J1079" s="10">
        <f t="shared" si="16"/>
        <v>-0.1094043352107867</v>
      </c>
    </row>
    <row r="1080" spans="1:10" x14ac:dyDescent="0.25">
      <c r="A1080" t="s">
        <v>570</v>
      </c>
      <c r="B1080" s="24">
        <v>1.5511E-2</v>
      </c>
      <c r="C1080" s="24">
        <v>1.8935E-2</v>
      </c>
      <c r="D1080" s="24">
        <v>1.5511E-2</v>
      </c>
      <c r="E1080" s="24">
        <v>1.8613999999999999E-2</v>
      </c>
      <c r="F1080" s="24">
        <v>11344300</v>
      </c>
      <c r="G1080" s="24">
        <v>199305169</v>
      </c>
      <c r="H1080" s="7">
        <v>1078</v>
      </c>
      <c r="J1080" s="10">
        <f t="shared" si="16"/>
        <v>0.2000515763006897</v>
      </c>
    </row>
    <row r="1081" spans="1:10" x14ac:dyDescent="0.25">
      <c r="A1081" t="s">
        <v>569</v>
      </c>
      <c r="B1081" s="24">
        <v>1.8731000000000001E-2</v>
      </c>
      <c r="C1081" s="24">
        <v>2.0157999999999999E-2</v>
      </c>
      <c r="D1081" s="24">
        <v>1.7809999999999999E-2</v>
      </c>
      <c r="E1081" s="24">
        <v>1.8665999999999999E-2</v>
      </c>
      <c r="F1081" s="24">
        <v>9243940</v>
      </c>
      <c r="G1081" s="24">
        <v>200039851</v>
      </c>
      <c r="H1081" s="7">
        <v>1079</v>
      </c>
      <c r="J1081" s="10">
        <f t="shared" si="16"/>
        <v>-3.4701831188939485E-3</v>
      </c>
    </row>
    <row r="1082" spans="1:10" x14ac:dyDescent="0.25">
      <c r="A1082" t="s">
        <v>568</v>
      </c>
      <c r="B1082" s="24">
        <v>1.8770999999999999E-2</v>
      </c>
      <c r="C1082" s="24">
        <v>1.9916E-2</v>
      </c>
      <c r="D1082" s="24">
        <v>1.7100000000000001E-2</v>
      </c>
      <c r="E1082" s="24">
        <v>1.7256000000000001E-2</v>
      </c>
      <c r="F1082" s="24">
        <v>6628620</v>
      </c>
      <c r="G1082" s="24">
        <v>185247864</v>
      </c>
      <c r="H1082" s="7">
        <v>1080</v>
      </c>
      <c r="J1082" s="10">
        <f t="shared" si="16"/>
        <v>-8.0709605242128765E-2</v>
      </c>
    </row>
    <row r="1083" spans="1:10" x14ac:dyDescent="0.25">
      <c r="A1083" t="s">
        <v>567</v>
      </c>
      <c r="B1083" s="24">
        <v>1.7337999999999999E-2</v>
      </c>
      <c r="C1083" s="24">
        <v>2.0397999999999999E-2</v>
      </c>
      <c r="D1083" s="24">
        <v>1.7337999999999999E-2</v>
      </c>
      <c r="E1083" s="24">
        <v>1.8859000000000001E-2</v>
      </c>
      <c r="F1083" s="24">
        <v>11307300</v>
      </c>
      <c r="G1083" s="24">
        <v>202500302</v>
      </c>
      <c r="H1083" s="7">
        <v>1081</v>
      </c>
      <c r="J1083" s="10">
        <f t="shared" si="16"/>
        <v>8.7726381358865013E-2</v>
      </c>
    </row>
    <row r="1084" spans="1:10" x14ac:dyDescent="0.25">
      <c r="A1084" t="s">
        <v>566</v>
      </c>
      <c r="B1084" s="24">
        <v>1.8994E-2</v>
      </c>
      <c r="C1084" s="24">
        <v>2.0628000000000001E-2</v>
      </c>
      <c r="D1084" s="24">
        <v>1.8685E-2</v>
      </c>
      <c r="E1084" s="24">
        <v>1.9200999999999999E-2</v>
      </c>
      <c r="F1084" s="24">
        <v>9737820</v>
      </c>
      <c r="G1084" s="24">
        <v>206386924</v>
      </c>
      <c r="H1084" s="7">
        <v>1082</v>
      </c>
      <c r="J1084" s="10">
        <f t="shared" si="16"/>
        <v>1.0898178372117449E-2</v>
      </c>
    </row>
    <row r="1085" spans="1:10" x14ac:dyDescent="0.25">
      <c r="A1085" t="s">
        <v>565</v>
      </c>
      <c r="B1085" s="24">
        <v>1.9178000000000001E-2</v>
      </c>
      <c r="C1085" s="24">
        <v>2.3539999999999998E-2</v>
      </c>
      <c r="D1085" s="24">
        <v>1.9144000000000001E-2</v>
      </c>
      <c r="E1085" s="24">
        <v>2.2877000000000002E-2</v>
      </c>
      <c r="F1085" s="24">
        <v>16277000</v>
      </c>
      <c r="G1085" s="24">
        <v>245945842</v>
      </c>
      <c r="H1085" s="7">
        <v>1083</v>
      </c>
      <c r="J1085" s="10">
        <f t="shared" si="16"/>
        <v>0.19287725518823656</v>
      </c>
    </row>
    <row r="1086" spans="1:10" x14ac:dyDescent="0.25">
      <c r="A1086" t="s">
        <v>564</v>
      </c>
      <c r="B1086" s="24">
        <v>2.2908999999999999E-2</v>
      </c>
      <c r="C1086" s="24">
        <v>2.3715E-2</v>
      </c>
      <c r="D1086" s="24">
        <v>2.0320999999999999E-2</v>
      </c>
      <c r="E1086" s="24">
        <v>2.1769E-2</v>
      </c>
      <c r="F1086" s="24">
        <v>10264600</v>
      </c>
      <c r="G1086" s="24">
        <v>234106842</v>
      </c>
      <c r="H1086" s="7">
        <v>1084</v>
      </c>
      <c r="J1086" s="10">
        <f t="shared" si="16"/>
        <v>-4.9762102230564348E-2</v>
      </c>
    </row>
    <row r="1087" spans="1:10" x14ac:dyDescent="0.25">
      <c r="A1087" t="s">
        <v>563</v>
      </c>
      <c r="B1087" s="24">
        <v>2.1672E-2</v>
      </c>
      <c r="C1087" s="24">
        <v>2.282E-2</v>
      </c>
      <c r="D1087" s="24">
        <v>2.0864000000000001E-2</v>
      </c>
      <c r="E1087" s="24">
        <v>2.2605E-2</v>
      </c>
      <c r="F1087" s="24">
        <v>6419140</v>
      </c>
      <c r="G1087" s="24">
        <v>243197576</v>
      </c>
      <c r="H1087" s="7">
        <v>1085</v>
      </c>
      <c r="J1087" s="10">
        <f t="shared" si="16"/>
        <v>4.3050941306755248E-2</v>
      </c>
    </row>
    <row r="1088" spans="1:10" x14ac:dyDescent="0.25">
      <c r="A1088" t="s">
        <v>562</v>
      </c>
      <c r="B1088" s="24">
        <v>2.2616000000000001E-2</v>
      </c>
      <c r="C1088" s="24">
        <v>2.2908999999999999E-2</v>
      </c>
      <c r="D1088" s="24">
        <v>1.7188999999999999E-2</v>
      </c>
      <c r="E1088" s="24">
        <v>1.8551000000000002E-2</v>
      </c>
      <c r="F1088" s="24">
        <v>11337500</v>
      </c>
      <c r="G1088" s="24">
        <v>199787123</v>
      </c>
      <c r="H1088" s="7">
        <v>1086</v>
      </c>
      <c r="J1088" s="10">
        <f t="shared" si="16"/>
        <v>-0.17974000707463739</v>
      </c>
    </row>
    <row r="1089" spans="1:10" x14ac:dyDescent="0.25">
      <c r="A1089" t="s">
        <v>561</v>
      </c>
      <c r="B1089" s="24">
        <v>1.8577E-2</v>
      </c>
      <c r="C1089" s="24">
        <v>1.9694E-2</v>
      </c>
      <c r="D1089" s="24">
        <v>1.7651E-2</v>
      </c>
      <c r="E1089" s="24">
        <v>1.8877999999999999E-2</v>
      </c>
      <c r="F1089" s="24">
        <v>7069110</v>
      </c>
      <c r="G1089" s="24">
        <v>203360504</v>
      </c>
      <c r="H1089" s="7">
        <v>1087</v>
      </c>
      <c r="J1089" s="10">
        <f t="shared" si="16"/>
        <v>1.6202831458254789E-2</v>
      </c>
    </row>
    <row r="1090" spans="1:10" x14ac:dyDescent="0.25">
      <c r="A1090" t="s">
        <v>560</v>
      </c>
      <c r="B1090" s="24">
        <v>1.8936999999999999E-2</v>
      </c>
      <c r="C1090" s="24">
        <v>1.9231999999999999E-2</v>
      </c>
      <c r="D1090" s="24">
        <v>1.8075000000000001E-2</v>
      </c>
      <c r="E1090" s="24">
        <v>1.8322000000000001E-2</v>
      </c>
      <c r="F1090" s="24">
        <v>4931040</v>
      </c>
      <c r="G1090" s="24">
        <v>197410296</v>
      </c>
      <c r="H1090" s="7">
        <v>1088</v>
      </c>
      <c r="J1090" s="10">
        <f t="shared" si="16"/>
        <v>-3.2476104979669303E-2</v>
      </c>
    </row>
    <row r="1091" spans="1:10" x14ac:dyDescent="0.25">
      <c r="A1091" t="s">
        <v>559</v>
      </c>
      <c r="B1091" s="24">
        <v>1.8419999999999999E-2</v>
      </c>
      <c r="C1091" s="24">
        <v>1.8676999999999999E-2</v>
      </c>
      <c r="D1091" s="24">
        <v>1.6448000000000001E-2</v>
      </c>
      <c r="E1091" s="24">
        <v>1.6961E-2</v>
      </c>
      <c r="F1091" s="24">
        <v>8881060</v>
      </c>
      <c r="G1091" s="24">
        <v>182835489</v>
      </c>
      <c r="H1091" s="7">
        <v>1089</v>
      </c>
      <c r="J1091" s="10">
        <f t="shared" si="16"/>
        <v>-7.9207383279044447E-2</v>
      </c>
    </row>
    <row r="1092" spans="1:10" x14ac:dyDescent="0.25">
      <c r="A1092" t="s">
        <v>558</v>
      </c>
      <c r="B1092" s="24">
        <v>1.6930000000000001E-2</v>
      </c>
      <c r="C1092" s="24">
        <v>1.7447000000000001E-2</v>
      </c>
      <c r="D1092" s="24">
        <v>1.5495E-2</v>
      </c>
      <c r="E1092" s="24">
        <v>1.7447000000000001E-2</v>
      </c>
      <c r="F1092" s="24">
        <v>4313590</v>
      </c>
      <c r="G1092" s="24">
        <v>188112515</v>
      </c>
      <c r="H1092" s="7">
        <v>1090</v>
      </c>
      <c r="J1092" s="10">
        <f t="shared" ref="J1092:J1155" si="17">(E1092-B1092)/B1092</f>
        <v>3.0537507383343182E-2</v>
      </c>
    </row>
    <row r="1093" spans="1:10" x14ac:dyDescent="0.25">
      <c r="A1093" t="s">
        <v>557</v>
      </c>
      <c r="B1093" s="24">
        <v>1.7492000000000001E-2</v>
      </c>
      <c r="C1093" s="24">
        <v>1.7492000000000001E-2</v>
      </c>
      <c r="D1093" s="24">
        <v>1.5921999999999999E-2</v>
      </c>
      <c r="E1093" s="24">
        <v>1.5984000000000002E-2</v>
      </c>
      <c r="F1093" s="24">
        <v>3890430</v>
      </c>
      <c r="G1093" s="24">
        <v>172408327</v>
      </c>
      <c r="H1093" s="7">
        <v>1091</v>
      </c>
      <c r="J1093" s="10">
        <f t="shared" si="17"/>
        <v>-8.6210839240795728E-2</v>
      </c>
    </row>
    <row r="1094" spans="1:10" x14ac:dyDescent="0.25">
      <c r="A1094" t="s">
        <v>556</v>
      </c>
      <c r="B1094" s="24">
        <v>1.5893999999999998E-2</v>
      </c>
      <c r="C1094" s="24">
        <v>1.6462000000000001E-2</v>
      </c>
      <c r="D1094" s="24">
        <v>1.5192000000000001E-2</v>
      </c>
      <c r="E1094" s="24">
        <v>1.6095000000000002E-2</v>
      </c>
      <c r="F1094" s="24">
        <v>4522640</v>
      </c>
      <c r="G1094" s="24">
        <v>174210440</v>
      </c>
      <c r="H1094" s="7">
        <v>1092</v>
      </c>
      <c r="J1094" s="10">
        <f t="shared" si="17"/>
        <v>1.2646281615704245E-2</v>
      </c>
    </row>
    <row r="1095" spans="1:10" x14ac:dyDescent="0.25">
      <c r="A1095" t="s">
        <v>555</v>
      </c>
      <c r="B1095" s="24">
        <v>1.6102000000000002E-2</v>
      </c>
      <c r="C1095" s="24">
        <v>1.7954999999999999E-2</v>
      </c>
      <c r="D1095" s="24">
        <v>1.5866000000000002E-2</v>
      </c>
      <c r="E1095" s="24">
        <v>1.7933000000000001E-2</v>
      </c>
      <c r="F1095" s="24">
        <v>7577370</v>
      </c>
      <c r="G1095" s="24">
        <v>194180751</v>
      </c>
      <c r="H1095" s="7">
        <v>1093</v>
      </c>
      <c r="J1095" s="10">
        <f t="shared" si="17"/>
        <v>0.11371258228791449</v>
      </c>
    </row>
    <row r="1096" spans="1:10" x14ac:dyDescent="0.25">
      <c r="A1096" t="s">
        <v>554</v>
      </c>
      <c r="B1096" s="24">
        <v>1.7905999999999998E-2</v>
      </c>
      <c r="C1096" s="24">
        <v>1.9188E-2</v>
      </c>
      <c r="D1096" s="24">
        <v>1.7527000000000001E-2</v>
      </c>
      <c r="E1096" s="24">
        <v>1.8412999999999999E-2</v>
      </c>
      <c r="F1096" s="24">
        <v>8405370</v>
      </c>
      <c r="G1096" s="24">
        <v>199585759</v>
      </c>
      <c r="H1096" s="7">
        <v>1094</v>
      </c>
      <c r="J1096" s="10">
        <f t="shared" si="17"/>
        <v>2.8314531441974787E-2</v>
      </c>
    </row>
    <row r="1097" spans="1:10" x14ac:dyDescent="0.25">
      <c r="A1097" t="s">
        <v>553</v>
      </c>
      <c r="B1097" s="24">
        <v>1.8312999999999999E-2</v>
      </c>
      <c r="C1097" s="24">
        <v>1.8981000000000001E-2</v>
      </c>
      <c r="D1097" s="24">
        <v>1.8207000000000001E-2</v>
      </c>
      <c r="E1097" s="24">
        <v>1.8859999999999998E-2</v>
      </c>
      <c r="F1097" s="24">
        <v>3565840</v>
      </c>
      <c r="G1097" s="24">
        <v>206435383</v>
      </c>
      <c r="H1097" s="7">
        <v>1095</v>
      </c>
      <c r="J1097" s="10">
        <f t="shared" si="17"/>
        <v>2.9869491617976241E-2</v>
      </c>
    </row>
    <row r="1098" spans="1:10" x14ac:dyDescent="0.25">
      <c r="A1098" t="s">
        <v>552</v>
      </c>
      <c r="B1098" s="24">
        <v>1.8846000000000002E-2</v>
      </c>
      <c r="C1098" s="24">
        <v>2.2411E-2</v>
      </c>
      <c r="D1098" s="24">
        <v>1.8596999999999999E-2</v>
      </c>
      <c r="E1098" s="24">
        <v>2.2241E-2</v>
      </c>
      <c r="F1098" s="24">
        <v>14348900</v>
      </c>
      <c r="G1098" s="24">
        <v>243504638</v>
      </c>
      <c r="H1098" s="7">
        <v>1096</v>
      </c>
      <c r="J1098" s="10">
        <f t="shared" si="17"/>
        <v>0.18014432770879754</v>
      </c>
    </row>
    <row r="1099" spans="1:10" x14ac:dyDescent="0.25">
      <c r="A1099" t="s">
        <v>551</v>
      </c>
      <c r="B1099" s="24">
        <v>2.2800000000000001E-2</v>
      </c>
      <c r="C1099" s="24">
        <v>2.6537999999999999E-2</v>
      </c>
      <c r="D1099" s="24">
        <v>2.1051E-2</v>
      </c>
      <c r="E1099" s="24">
        <v>2.3983999999999998E-2</v>
      </c>
      <c r="F1099" s="24">
        <v>28582700</v>
      </c>
      <c r="G1099" s="24">
        <v>262677398</v>
      </c>
      <c r="H1099" s="7">
        <v>1097</v>
      </c>
      <c r="J1099" s="10">
        <f t="shared" si="17"/>
        <v>5.1929824561403402E-2</v>
      </c>
    </row>
    <row r="1100" spans="1:10" x14ac:dyDescent="0.25">
      <c r="A1100" t="s">
        <v>550</v>
      </c>
      <c r="B1100" s="24">
        <v>2.3834999999999999E-2</v>
      </c>
      <c r="C1100" s="24">
        <v>2.4722999999999998E-2</v>
      </c>
      <c r="D1100" s="24">
        <v>2.2617999999999999E-2</v>
      </c>
      <c r="E1100" s="24">
        <v>2.2700999999999999E-2</v>
      </c>
      <c r="F1100" s="24">
        <v>11789300</v>
      </c>
      <c r="G1100" s="24">
        <v>248740386</v>
      </c>
      <c r="H1100" s="7">
        <v>1098</v>
      </c>
      <c r="J1100" s="10">
        <f t="shared" si="17"/>
        <v>-4.7577092511013198E-2</v>
      </c>
    </row>
    <row r="1101" spans="1:10" x14ac:dyDescent="0.25">
      <c r="A1101" t="s">
        <v>549</v>
      </c>
      <c r="B1101" s="24">
        <v>2.2696999999999998E-2</v>
      </c>
      <c r="C1101" s="24">
        <v>2.3050000000000001E-2</v>
      </c>
      <c r="D1101" s="24">
        <v>2.1222000000000001E-2</v>
      </c>
      <c r="E1101" s="24">
        <v>2.2194999999999999E-2</v>
      </c>
      <c r="F1101" s="24">
        <v>10141400</v>
      </c>
      <c r="G1101" s="24">
        <v>243312799</v>
      </c>
      <c r="H1101" s="7">
        <v>1099</v>
      </c>
      <c r="J1101" s="10">
        <f t="shared" si="17"/>
        <v>-2.2117460457329118E-2</v>
      </c>
    </row>
    <row r="1102" spans="1:10" x14ac:dyDescent="0.25">
      <c r="A1102" t="s">
        <v>548</v>
      </c>
      <c r="B1102" s="24">
        <v>2.23E-2</v>
      </c>
      <c r="C1102" s="24">
        <v>2.3737000000000001E-2</v>
      </c>
      <c r="D1102" s="24">
        <v>2.1703E-2</v>
      </c>
      <c r="E1102" s="24">
        <v>2.3737000000000001E-2</v>
      </c>
      <c r="F1102" s="24">
        <v>8748670</v>
      </c>
      <c r="G1102" s="24">
        <v>261126915</v>
      </c>
      <c r="H1102" s="7">
        <v>1100</v>
      </c>
      <c r="J1102" s="10">
        <f t="shared" si="17"/>
        <v>6.44394618834081E-2</v>
      </c>
    </row>
    <row r="1103" spans="1:10" x14ac:dyDescent="0.25">
      <c r="A1103" t="s">
        <v>547</v>
      </c>
      <c r="B1103" s="24">
        <v>2.3813000000000001E-2</v>
      </c>
      <c r="C1103" s="24">
        <v>2.4612999999999999E-2</v>
      </c>
      <c r="D1103" s="24">
        <v>2.1600999999999999E-2</v>
      </c>
      <c r="E1103" s="24">
        <v>2.2995999999999999E-2</v>
      </c>
      <c r="F1103" s="24">
        <v>9943390</v>
      </c>
      <c r="G1103" s="24">
        <v>253162910</v>
      </c>
      <c r="H1103" s="7">
        <v>1101</v>
      </c>
      <c r="J1103" s="10">
        <f t="shared" si="17"/>
        <v>-3.4308990887330519E-2</v>
      </c>
    </row>
    <row r="1104" spans="1:10" x14ac:dyDescent="0.25">
      <c r="A1104" t="s">
        <v>546</v>
      </c>
      <c r="B1104" s="24">
        <v>2.2993E-2</v>
      </c>
      <c r="C1104" s="24">
        <v>2.3449999999999999E-2</v>
      </c>
      <c r="D1104" s="24">
        <v>2.1992999999999999E-2</v>
      </c>
      <c r="E1104" s="24">
        <v>2.2006999999999999E-2</v>
      </c>
      <c r="F1104" s="24">
        <v>5144750</v>
      </c>
      <c r="G1104" s="24">
        <v>242423021</v>
      </c>
      <c r="H1104" s="7">
        <v>1102</v>
      </c>
      <c r="J1104" s="10">
        <f t="shared" si="17"/>
        <v>-4.2882616448484352E-2</v>
      </c>
    </row>
    <row r="1105" spans="1:10" x14ac:dyDescent="0.25">
      <c r="A1105" t="s">
        <v>545</v>
      </c>
      <c r="B1105" s="24">
        <v>2.1940000000000001E-2</v>
      </c>
      <c r="C1105" s="24">
        <v>2.2304000000000001E-2</v>
      </c>
      <c r="D1105" s="24">
        <v>2.0750999999999999E-2</v>
      </c>
      <c r="E1105" s="24">
        <v>2.1479999999999999E-2</v>
      </c>
      <c r="F1105" s="24">
        <v>6968740</v>
      </c>
      <c r="G1105" s="24">
        <v>236695111</v>
      </c>
      <c r="H1105" s="7">
        <v>1103</v>
      </c>
      <c r="J1105" s="10">
        <f t="shared" si="17"/>
        <v>-2.0966271649954515E-2</v>
      </c>
    </row>
    <row r="1106" spans="1:10" x14ac:dyDescent="0.25">
      <c r="A1106" t="s">
        <v>544</v>
      </c>
      <c r="B1106" s="24">
        <v>2.1399999999999999E-2</v>
      </c>
      <c r="C1106" s="24">
        <v>2.2192E-2</v>
      </c>
      <c r="D1106" s="24">
        <v>1.9601E-2</v>
      </c>
      <c r="E1106" s="24">
        <v>2.0218E-2</v>
      </c>
      <c r="F1106" s="24">
        <v>8536080</v>
      </c>
      <c r="G1106" s="24">
        <v>222852876</v>
      </c>
      <c r="H1106" s="7">
        <v>1104</v>
      </c>
      <c r="J1106" s="10">
        <f t="shared" si="17"/>
        <v>-5.5233644859813039E-2</v>
      </c>
    </row>
    <row r="1107" spans="1:10" x14ac:dyDescent="0.25">
      <c r="A1107" t="s">
        <v>543</v>
      </c>
      <c r="B1107" s="24">
        <v>2.0233999999999999E-2</v>
      </c>
      <c r="C1107" s="24">
        <v>2.0233999999999999E-2</v>
      </c>
      <c r="D1107" s="24">
        <v>1.7236999999999999E-2</v>
      </c>
      <c r="E1107" s="24">
        <v>1.8249999999999999E-2</v>
      </c>
      <c r="F1107" s="24">
        <v>18070400</v>
      </c>
      <c r="G1107" s="24">
        <v>201269877</v>
      </c>
      <c r="H1107" s="7">
        <v>1105</v>
      </c>
      <c r="J1107" s="10">
        <f t="shared" si="17"/>
        <v>-9.8052782445388939E-2</v>
      </c>
    </row>
    <row r="1108" spans="1:10" x14ac:dyDescent="0.25">
      <c r="A1108" t="s">
        <v>542</v>
      </c>
      <c r="B1108" s="24">
        <v>1.8312999999999999E-2</v>
      </c>
      <c r="C1108" s="24">
        <v>1.9210000000000001E-2</v>
      </c>
      <c r="D1108" s="24">
        <v>1.6820000000000002E-2</v>
      </c>
      <c r="E1108" s="24">
        <v>1.7621999999999999E-2</v>
      </c>
      <c r="F1108" s="24">
        <v>9974570</v>
      </c>
      <c r="G1108" s="24">
        <v>194396136</v>
      </c>
      <c r="H1108" s="7">
        <v>1106</v>
      </c>
      <c r="J1108" s="10">
        <f t="shared" si="17"/>
        <v>-3.7732758149948163E-2</v>
      </c>
    </row>
    <row r="1109" spans="1:10" x14ac:dyDescent="0.25">
      <c r="A1109" t="s">
        <v>541</v>
      </c>
      <c r="B1109" s="24">
        <v>1.7604999999999999E-2</v>
      </c>
      <c r="C1109" s="24">
        <v>1.8891000000000002E-2</v>
      </c>
      <c r="D1109" s="24">
        <v>1.6067999999999999E-2</v>
      </c>
      <c r="E1109" s="24">
        <v>1.7433000000000001E-2</v>
      </c>
      <c r="F1109" s="24">
        <v>15330000</v>
      </c>
      <c r="G1109" s="24">
        <v>192449007</v>
      </c>
      <c r="H1109" s="7">
        <v>1107</v>
      </c>
      <c r="J1109" s="10">
        <f t="shared" si="17"/>
        <v>-9.7699517182617754E-3</v>
      </c>
    </row>
    <row r="1110" spans="1:10" x14ac:dyDescent="0.25">
      <c r="A1110" t="s">
        <v>540</v>
      </c>
      <c r="B1110" s="24">
        <v>1.7377E-2</v>
      </c>
      <c r="C1110" s="24">
        <v>1.8561000000000001E-2</v>
      </c>
      <c r="D1110" s="24">
        <v>1.7127E-2</v>
      </c>
      <c r="E1110" s="24">
        <v>1.7701999999999999E-2</v>
      </c>
      <c r="F1110" s="24">
        <v>8427430</v>
      </c>
      <c r="G1110" s="24">
        <v>195445910</v>
      </c>
      <c r="H1110" s="7">
        <v>1108</v>
      </c>
      <c r="J1110" s="10">
        <f t="shared" si="17"/>
        <v>1.870288312136726E-2</v>
      </c>
    </row>
    <row r="1111" spans="1:10" x14ac:dyDescent="0.25">
      <c r="A1111" t="s">
        <v>539</v>
      </c>
      <c r="B1111" s="24">
        <v>1.7715000000000002E-2</v>
      </c>
      <c r="C1111" s="24">
        <v>1.8238000000000001E-2</v>
      </c>
      <c r="D1111" s="24">
        <v>1.6865000000000002E-2</v>
      </c>
      <c r="E1111" s="24">
        <v>1.7326999999999999E-2</v>
      </c>
      <c r="F1111" s="24">
        <v>7228100</v>
      </c>
      <c r="G1111" s="24">
        <v>191470516</v>
      </c>
      <c r="H1111" s="7">
        <v>1109</v>
      </c>
      <c r="J1111" s="10">
        <f t="shared" si="17"/>
        <v>-2.1902342647474055E-2</v>
      </c>
    </row>
    <row r="1112" spans="1:10" x14ac:dyDescent="0.25">
      <c r="A1112" t="s">
        <v>538</v>
      </c>
      <c r="B1112" s="24">
        <v>1.7326000000000001E-2</v>
      </c>
      <c r="C1112" s="24">
        <v>1.7585E-2</v>
      </c>
      <c r="D1112" s="24">
        <v>1.6572E-2</v>
      </c>
      <c r="E1112" s="24">
        <v>1.6841999999999999E-2</v>
      </c>
      <c r="F1112" s="24">
        <v>4253200</v>
      </c>
      <c r="G1112" s="24">
        <v>186156444</v>
      </c>
      <c r="H1112" s="7">
        <v>1110</v>
      </c>
      <c r="J1112" s="10">
        <f t="shared" si="17"/>
        <v>-2.7934895532725487E-2</v>
      </c>
    </row>
    <row r="1113" spans="1:10" x14ac:dyDescent="0.25">
      <c r="A1113" t="s">
        <v>537</v>
      </c>
      <c r="B1113" s="24">
        <v>1.6861999999999999E-2</v>
      </c>
      <c r="C1113" s="24">
        <v>1.7201000000000001E-2</v>
      </c>
      <c r="D1113" s="24">
        <v>1.555E-2</v>
      </c>
      <c r="E1113" s="24">
        <v>1.6513E-2</v>
      </c>
      <c r="F1113" s="24">
        <v>4290190</v>
      </c>
      <c r="G1113" s="24">
        <v>183038457</v>
      </c>
      <c r="H1113" s="7">
        <v>1111</v>
      </c>
      <c r="J1113" s="10">
        <f t="shared" si="17"/>
        <v>-2.0697426165342109E-2</v>
      </c>
    </row>
    <row r="1114" spans="1:10" x14ac:dyDescent="0.25">
      <c r="A1114" t="s">
        <v>536</v>
      </c>
      <c r="B1114" s="24">
        <v>1.6480999999999999E-2</v>
      </c>
      <c r="C1114" s="24">
        <v>1.8386E-2</v>
      </c>
      <c r="D1114" s="24">
        <v>1.6147999999999999E-2</v>
      </c>
      <c r="E1114" s="24">
        <v>1.7631000000000001E-2</v>
      </c>
      <c r="F1114" s="24">
        <v>7276760</v>
      </c>
      <c r="G1114" s="24">
        <v>195497252</v>
      </c>
      <c r="H1114" s="7">
        <v>1112</v>
      </c>
      <c r="J1114" s="10">
        <f t="shared" si="17"/>
        <v>6.9777319337418958E-2</v>
      </c>
    </row>
    <row r="1115" spans="1:10" x14ac:dyDescent="0.25">
      <c r="A1115" t="s">
        <v>535</v>
      </c>
      <c r="B1115" s="24">
        <v>1.7669000000000001E-2</v>
      </c>
      <c r="C1115" s="24">
        <v>2.0365000000000001E-2</v>
      </c>
      <c r="D1115" s="24">
        <v>1.7092E-2</v>
      </c>
      <c r="E1115" s="24">
        <v>1.9753E-2</v>
      </c>
      <c r="F1115" s="24">
        <v>9391270</v>
      </c>
      <c r="G1115" s="24">
        <v>220091607</v>
      </c>
      <c r="H1115" s="7">
        <v>1113</v>
      </c>
      <c r="J1115" s="10">
        <f t="shared" si="17"/>
        <v>0.11794668628671678</v>
      </c>
    </row>
    <row r="1116" spans="1:10" x14ac:dyDescent="0.25">
      <c r="A1116" t="s">
        <v>534</v>
      </c>
      <c r="B1116" s="24">
        <v>1.966E-2</v>
      </c>
      <c r="C1116" s="24">
        <v>2.1753000000000002E-2</v>
      </c>
      <c r="D1116" s="24">
        <v>1.6733999999999999E-2</v>
      </c>
      <c r="E1116" s="24">
        <v>2.1624000000000001E-2</v>
      </c>
      <c r="F1116" s="24">
        <v>18062400</v>
      </c>
      <c r="G1116" s="24">
        <v>241323726</v>
      </c>
      <c r="H1116" s="7">
        <v>1114</v>
      </c>
      <c r="J1116" s="10">
        <f t="shared" si="17"/>
        <v>9.9898270600203481E-2</v>
      </c>
    </row>
    <row r="1117" spans="1:10" x14ac:dyDescent="0.25">
      <c r="A1117" t="s">
        <v>533</v>
      </c>
      <c r="B1117" s="24">
        <v>2.1458999999999999E-2</v>
      </c>
      <c r="C1117" s="24">
        <v>2.3979E-2</v>
      </c>
      <c r="D1117" s="24">
        <v>1.9393000000000001E-2</v>
      </c>
      <c r="E1117" s="24">
        <v>2.0222E-2</v>
      </c>
      <c r="F1117" s="24">
        <v>25240300</v>
      </c>
      <c r="G1117" s="24">
        <v>225900217</v>
      </c>
      <c r="H1117" s="7">
        <v>1115</v>
      </c>
      <c r="J1117" s="10">
        <f t="shared" si="17"/>
        <v>-5.7644811034996905E-2</v>
      </c>
    </row>
    <row r="1118" spans="1:10" x14ac:dyDescent="0.25">
      <c r="A1118" t="s">
        <v>532</v>
      </c>
      <c r="B1118" s="24">
        <v>2.0465000000000001E-2</v>
      </c>
      <c r="C1118" s="24">
        <v>2.1513000000000001E-2</v>
      </c>
      <c r="D1118" s="24">
        <v>1.8509999999999999E-2</v>
      </c>
      <c r="E1118" s="24">
        <v>1.9023999999999999E-2</v>
      </c>
      <c r="F1118" s="24">
        <v>9530830</v>
      </c>
      <c r="G1118" s="24">
        <v>212663745</v>
      </c>
      <c r="H1118" s="7">
        <v>1116</v>
      </c>
      <c r="J1118" s="10">
        <f t="shared" si="17"/>
        <v>-7.0412900073295939E-2</v>
      </c>
    </row>
    <row r="1119" spans="1:10" x14ac:dyDescent="0.25">
      <c r="A1119" t="s">
        <v>531</v>
      </c>
      <c r="B1119" s="24">
        <v>1.9036000000000001E-2</v>
      </c>
      <c r="C1119" s="24">
        <v>2.0497000000000001E-2</v>
      </c>
      <c r="D1119" s="24">
        <v>1.8367000000000001E-2</v>
      </c>
      <c r="E1119" s="24">
        <v>2.0497000000000001E-2</v>
      </c>
      <c r="F1119" s="24">
        <v>6734260</v>
      </c>
      <c r="G1119" s="24">
        <v>234672130</v>
      </c>
      <c r="H1119" s="7">
        <v>1117</v>
      </c>
      <c r="J1119" s="10">
        <f t="shared" si="17"/>
        <v>7.6749317083420907E-2</v>
      </c>
    </row>
    <row r="1120" spans="1:10" x14ac:dyDescent="0.25">
      <c r="A1120" t="s">
        <v>530</v>
      </c>
      <c r="B1120" s="24">
        <v>2.0324999999999999E-2</v>
      </c>
      <c r="C1120" s="24">
        <v>2.1225999999999998E-2</v>
      </c>
      <c r="D1120" s="24">
        <v>1.9012999999999999E-2</v>
      </c>
      <c r="E1120" s="24">
        <v>2.1208000000000001E-2</v>
      </c>
      <c r="F1120" s="24">
        <v>6739770</v>
      </c>
      <c r="G1120" s="24">
        <v>244171756</v>
      </c>
      <c r="H1120" s="7">
        <v>1118</v>
      </c>
      <c r="J1120" s="10">
        <f t="shared" si="17"/>
        <v>4.3444034440344496E-2</v>
      </c>
    </row>
    <row r="1121" spans="1:10" x14ac:dyDescent="0.25">
      <c r="A1121" t="s">
        <v>529</v>
      </c>
      <c r="B1121" s="24">
        <v>2.112E-2</v>
      </c>
      <c r="C1121" s="24">
        <v>2.1444999999999999E-2</v>
      </c>
      <c r="D1121" s="24">
        <v>1.9569E-2</v>
      </c>
      <c r="E1121" s="24">
        <v>1.9785000000000001E-2</v>
      </c>
      <c r="F1121" s="24">
        <v>4308080</v>
      </c>
      <c r="G1121" s="24">
        <v>228407303</v>
      </c>
      <c r="H1121" s="7">
        <v>1119</v>
      </c>
      <c r="J1121" s="10">
        <f t="shared" si="17"/>
        <v>-6.3210227272727237E-2</v>
      </c>
    </row>
    <row r="1122" spans="1:10" x14ac:dyDescent="0.25">
      <c r="A1122" t="s">
        <v>528</v>
      </c>
      <c r="B1122" s="24">
        <v>1.9862000000000001E-2</v>
      </c>
      <c r="C1122" s="24">
        <v>2.1014000000000001E-2</v>
      </c>
      <c r="D1122" s="24">
        <v>1.9238999999999999E-2</v>
      </c>
      <c r="E1122" s="24">
        <v>2.0525000000000002E-2</v>
      </c>
      <c r="F1122" s="24">
        <v>6305440</v>
      </c>
      <c r="G1122" s="24">
        <v>237689179</v>
      </c>
      <c r="H1122" s="7">
        <v>1120</v>
      </c>
      <c r="J1122" s="10">
        <f t="shared" si="17"/>
        <v>3.3380324237236955E-2</v>
      </c>
    </row>
    <row r="1123" spans="1:10" x14ac:dyDescent="0.25">
      <c r="A1123" t="s">
        <v>527</v>
      </c>
      <c r="B1123" s="24">
        <v>2.0497000000000001E-2</v>
      </c>
      <c r="C1123" s="24">
        <v>2.0823000000000001E-2</v>
      </c>
      <c r="D1123" s="24">
        <v>1.9424E-2</v>
      </c>
      <c r="E1123" s="24">
        <v>2.0104E-2</v>
      </c>
      <c r="F1123" s="24">
        <v>5990490</v>
      </c>
      <c r="G1123" s="24">
        <v>232944910</v>
      </c>
      <c r="H1123" s="7">
        <v>1121</v>
      </c>
      <c r="J1123" s="10">
        <f t="shared" si="17"/>
        <v>-1.9173537590867002E-2</v>
      </c>
    </row>
    <row r="1124" spans="1:10" x14ac:dyDescent="0.25">
      <c r="A1124" t="s">
        <v>526</v>
      </c>
      <c r="B1124" s="24">
        <v>2.0056000000000001E-2</v>
      </c>
      <c r="C1124" s="24">
        <v>2.1239999999999998E-2</v>
      </c>
      <c r="D1124" s="24">
        <v>1.9883000000000001E-2</v>
      </c>
      <c r="E1124" s="24">
        <v>2.1224E-2</v>
      </c>
      <c r="F1124" s="24">
        <v>5836630</v>
      </c>
      <c r="G1124" s="24">
        <v>245915253</v>
      </c>
      <c r="H1124" s="7">
        <v>1122</v>
      </c>
      <c r="J1124" s="10">
        <f t="shared" si="17"/>
        <v>5.8236936577582714E-2</v>
      </c>
    </row>
    <row r="1125" spans="1:10" x14ac:dyDescent="0.25">
      <c r="A1125" t="s">
        <v>525</v>
      </c>
      <c r="B1125" s="24">
        <v>2.1194000000000001E-2</v>
      </c>
      <c r="C1125" s="24">
        <v>2.2502000000000001E-2</v>
      </c>
      <c r="D1125" s="24">
        <v>2.0775999999999999E-2</v>
      </c>
      <c r="E1125" s="24">
        <v>2.2405000000000001E-2</v>
      </c>
      <c r="F1125" s="24">
        <v>5039660</v>
      </c>
      <c r="G1125" s="24">
        <v>371635580</v>
      </c>
      <c r="H1125" s="7">
        <v>1123</v>
      </c>
      <c r="J1125" s="10">
        <f t="shared" si="17"/>
        <v>5.7138812871567433E-2</v>
      </c>
    </row>
    <row r="1126" spans="1:10" x14ac:dyDescent="0.25">
      <c r="A1126" t="s">
        <v>524</v>
      </c>
      <c r="B1126" s="24">
        <v>2.2338E-2</v>
      </c>
      <c r="C1126" s="24">
        <v>2.4472000000000001E-2</v>
      </c>
      <c r="D1126" s="24">
        <v>2.1454999999999998E-2</v>
      </c>
      <c r="E1126" s="24">
        <v>2.3954E-2</v>
      </c>
      <c r="F1126" s="24">
        <v>8806440</v>
      </c>
      <c r="G1126" s="24">
        <v>397328639</v>
      </c>
      <c r="H1126" s="7">
        <v>1124</v>
      </c>
      <c r="J1126" s="10">
        <f t="shared" si="17"/>
        <v>7.2343092488136779E-2</v>
      </c>
    </row>
    <row r="1127" spans="1:10" x14ac:dyDescent="0.25">
      <c r="A1127" t="s">
        <v>523</v>
      </c>
      <c r="B1127" s="24">
        <v>2.4058E-2</v>
      </c>
      <c r="C1127" s="24">
        <v>2.4326E-2</v>
      </c>
      <c r="D1127" s="24">
        <v>2.0413000000000001E-2</v>
      </c>
      <c r="E1127" s="24">
        <v>2.0837000000000001E-2</v>
      </c>
      <c r="F1127" s="24">
        <v>6551880</v>
      </c>
      <c r="G1127" s="24">
        <v>345620704</v>
      </c>
      <c r="H1127" s="7">
        <v>1125</v>
      </c>
      <c r="J1127" s="10">
        <f t="shared" si="17"/>
        <v>-0.13388477845207408</v>
      </c>
    </row>
    <row r="1128" spans="1:10" x14ac:dyDescent="0.25">
      <c r="A1128" t="s">
        <v>522</v>
      </c>
      <c r="B1128" s="24">
        <v>2.0813000000000002E-2</v>
      </c>
      <c r="C1128" s="24">
        <v>2.1904E-2</v>
      </c>
      <c r="D1128" s="24">
        <v>2.0296999999999999E-2</v>
      </c>
      <c r="E1128" s="24">
        <v>2.1295999999999999E-2</v>
      </c>
      <c r="F1128" s="24">
        <v>2524130</v>
      </c>
      <c r="G1128" s="24">
        <v>353239045</v>
      </c>
      <c r="H1128" s="7">
        <v>1126</v>
      </c>
      <c r="J1128" s="10">
        <f t="shared" si="17"/>
        <v>2.3206649690097406E-2</v>
      </c>
    </row>
    <row r="1129" spans="1:10" x14ac:dyDescent="0.25">
      <c r="A1129" t="s">
        <v>521</v>
      </c>
      <c r="B1129" s="24">
        <v>2.1309999999999999E-2</v>
      </c>
      <c r="C1129" s="24">
        <v>2.1339E-2</v>
      </c>
      <c r="D1129" s="24">
        <v>1.669E-2</v>
      </c>
      <c r="E1129" s="24">
        <v>1.7624999999999998E-2</v>
      </c>
      <c r="F1129" s="24">
        <v>6341980</v>
      </c>
      <c r="G1129" s="24">
        <v>292343654</v>
      </c>
      <c r="H1129" s="7">
        <v>1127</v>
      </c>
      <c r="J1129" s="10">
        <f t="shared" si="17"/>
        <v>-0.17292351008916007</v>
      </c>
    </row>
    <row r="1130" spans="1:10" x14ac:dyDescent="0.25">
      <c r="A1130" t="s">
        <v>520</v>
      </c>
      <c r="B1130" s="24">
        <v>1.7857000000000001E-2</v>
      </c>
      <c r="C1130" s="24">
        <v>1.9061999999999999E-2</v>
      </c>
      <c r="D1130" s="24">
        <v>1.5980000000000001E-2</v>
      </c>
      <c r="E1130" s="24">
        <v>1.8567E-2</v>
      </c>
      <c r="F1130" s="24">
        <v>5204660</v>
      </c>
      <c r="G1130" s="24">
        <v>307972255</v>
      </c>
      <c r="H1130" s="7">
        <v>1128</v>
      </c>
      <c r="J1130" s="10">
        <f t="shared" si="17"/>
        <v>3.9760318082544592E-2</v>
      </c>
    </row>
    <row r="1131" spans="1:10" x14ac:dyDescent="0.25">
      <c r="A1131" t="s">
        <v>519</v>
      </c>
      <c r="B1131" s="24">
        <v>1.8579999999999999E-2</v>
      </c>
      <c r="C1131" s="24">
        <v>2.0886999999999999E-2</v>
      </c>
      <c r="D1131" s="24">
        <v>1.8579999999999999E-2</v>
      </c>
      <c r="E1131" s="24">
        <v>2.0346E-2</v>
      </c>
      <c r="F1131" s="24">
        <v>4741770</v>
      </c>
      <c r="G1131" s="24">
        <v>337480526</v>
      </c>
      <c r="H1131" s="7">
        <v>1129</v>
      </c>
      <c r="J1131" s="10">
        <f t="shared" si="17"/>
        <v>9.504843918191605E-2</v>
      </c>
    </row>
    <row r="1132" spans="1:10" x14ac:dyDescent="0.25">
      <c r="A1132" t="s">
        <v>518</v>
      </c>
      <c r="B1132" s="24">
        <v>2.0353E-2</v>
      </c>
      <c r="C1132" s="24">
        <v>2.0655E-2</v>
      </c>
      <c r="D1132" s="24">
        <v>1.9432999999999999E-2</v>
      </c>
      <c r="E1132" s="24">
        <v>2.0095999999999999E-2</v>
      </c>
      <c r="F1132" s="24">
        <v>3784650</v>
      </c>
      <c r="G1132" s="24">
        <v>333332120</v>
      </c>
      <c r="H1132" s="7">
        <v>1130</v>
      </c>
      <c r="J1132" s="10">
        <f t="shared" si="17"/>
        <v>-1.2627131135459161E-2</v>
      </c>
    </row>
    <row r="1133" spans="1:10" x14ac:dyDescent="0.25">
      <c r="A1133" t="s">
        <v>517</v>
      </c>
      <c r="B1133" s="24">
        <v>2.0057999999999999E-2</v>
      </c>
      <c r="C1133" s="24">
        <v>2.0346E-2</v>
      </c>
      <c r="D1133" s="24">
        <v>1.6905E-2</v>
      </c>
      <c r="E1133" s="24">
        <v>1.7447000000000001E-2</v>
      </c>
      <c r="F1133" s="24">
        <v>5110680</v>
      </c>
      <c r="G1133" s="24">
        <v>289398190</v>
      </c>
      <c r="H1133" s="7">
        <v>1131</v>
      </c>
      <c r="J1133" s="10">
        <f t="shared" si="17"/>
        <v>-0.13017249975072284</v>
      </c>
    </row>
    <row r="1134" spans="1:10" x14ac:dyDescent="0.25">
      <c r="A1134" t="s">
        <v>516</v>
      </c>
      <c r="B1134" s="24">
        <v>1.7520999999999998E-2</v>
      </c>
      <c r="C1134" s="24">
        <v>1.7739000000000001E-2</v>
      </c>
      <c r="D1134" s="24">
        <v>1.6580000000000001E-2</v>
      </c>
      <c r="E1134" s="24">
        <v>1.7094999999999999E-2</v>
      </c>
      <c r="F1134" s="24">
        <v>2461230</v>
      </c>
      <c r="G1134" s="24">
        <v>283556252</v>
      </c>
      <c r="H1134" s="7">
        <v>1132</v>
      </c>
      <c r="J1134" s="10">
        <f t="shared" si="17"/>
        <v>-2.4313680725985921E-2</v>
      </c>
    </row>
    <row r="1135" spans="1:10" x14ac:dyDescent="0.25">
      <c r="A1135" t="s">
        <v>515</v>
      </c>
      <c r="B1135" s="24">
        <v>1.7108999999999999E-2</v>
      </c>
      <c r="C1135" s="24">
        <v>1.7193E-2</v>
      </c>
      <c r="D1135" s="24">
        <v>1.5628E-2</v>
      </c>
      <c r="E1135" s="24">
        <v>1.6268999999999999E-2</v>
      </c>
      <c r="F1135" s="24">
        <v>3452690</v>
      </c>
      <c r="G1135" s="24">
        <v>269850422</v>
      </c>
      <c r="H1135" s="7">
        <v>1133</v>
      </c>
      <c r="J1135" s="10">
        <f t="shared" si="17"/>
        <v>-4.9096966508855019E-2</v>
      </c>
    </row>
    <row r="1136" spans="1:10" x14ac:dyDescent="0.25">
      <c r="A1136" t="s">
        <v>514</v>
      </c>
      <c r="B1136" s="24">
        <v>1.6275999999999999E-2</v>
      </c>
      <c r="C1136" s="24">
        <v>1.7649000000000001E-2</v>
      </c>
      <c r="D1136" s="24">
        <v>1.5953999999999999E-2</v>
      </c>
      <c r="E1136" s="24">
        <v>1.6993000000000001E-2</v>
      </c>
      <c r="F1136" s="24">
        <v>3903590</v>
      </c>
      <c r="G1136" s="24">
        <v>281867705</v>
      </c>
      <c r="H1136" s="7">
        <v>1134</v>
      </c>
      <c r="J1136" s="10">
        <f t="shared" si="17"/>
        <v>4.4052592774637654E-2</v>
      </c>
    </row>
    <row r="1137" spans="1:10" x14ac:dyDescent="0.25">
      <c r="A1137" t="s">
        <v>513</v>
      </c>
      <c r="B1137" s="24">
        <v>1.7014000000000001E-2</v>
      </c>
      <c r="C1137" s="24">
        <v>1.7676999999999998E-2</v>
      </c>
      <c r="D1137" s="24">
        <v>1.6036000000000002E-2</v>
      </c>
      <c r="E1137" s="24">
        <v>1.6324000000000002E-2</v>
      </c>
      <c r="F1137" s="24">
        <v>3189200</v>
      </c>
      <c r="G1137" s="24">
        <v>270767827</v>
      </c>
      <c r="H1137" s="7">
        <v>1135</v>
      </c>
      <c r="J1137" s="10">
        <f t="shared" si="17"/>
        <v>-4.0554837192899942E-2</v>
      </c>
    </row>
    <row r="1138" spans="1:10" x14ac:dyDescent="0.25">
      <c r="A1138" t="s">
        <v>512</v>
      </c>
      <c r="B1138" s="24">
        <v>1.6198000000000001E-2</v>
      </c>
      <c r="C1138" s="24">
        <v>1.6301E-2</v>
      </c>
      <c r="D1138" s="24">
        <v>1.4656000000000001E-2</v>
      </c>
      <c r="E1138" s="24">
        <v>1.5328E-2</v>
      </c>
      <c r="F1138" s="24">
        <v>2671500</v>
      </c>
      <c r="G1138" s="24">
        <v>254247075</v>
      </c>
      <c r="H1138" s="7">
        <v>1136</v>
      </c>
      <c r="J1138" s="10">
        <f t="shared" si="17"/>
        <v>-5.3710334609211069E-2</v>
      </c>
    </row>
    <row r="1139" spans="1:10" x14ac:dyDescent="0.25">
      <c r="A1139" t="s">
        <v>511</v>
      </c>
      <c r="B1139" s="24">
        <v>1.5355000000000001E-2</v>
      </c>
      <c r="C1139" s="24">
        <v>1.555E-2</v>
      </c>
      <c r="D1139" s="24">
        <v>1.1037999999999999E-2</v>
      </c>
      <c r="E1139" s="24">
        <v>1.1037999999999999E-2</v>
      </c>
      <c r="F1139" s="24">
        <v>4609450</v>
      </c>
      <c r="G1139" s="24">
        <v>183088409</v>
      </c>
      <c r="H1139" s="7">
        <v>1137</v>
      </c>
      <c r="J1139" s="10">
        <f t="shared" si="17"/>
        <v>-0.28114620644741134</v>
      </c>
    </row>
    <row r="1140" spans="1:10" x14ac:dyDescent="0.25">
      <c r="A1140" t="s">
        <v>510</v>
      </c>
      <c r="B1140" s="24">
        <v>1.1129E-2</v>
      </c>
      <c r="C1140" s="24">
        <v>1.2571000000000001E-2</v>
      </c>
      <c r="D1140" s="24">
        <v>6.8919999999999997E-3</v>
      </c>
      <c r="E1140" s="24">
        <v>1.2097E-2</v>
      </c>
      <c r="F1140" s="24">
        <v>11877600</v>
      </c>
      <c r="G1140" s="24">
        <v>200645909</v>
      </c>
      <c r="H1140" s="7">
        <v>1138</v>
      </c>
      <c r="J1140" s="10">
        <f t="shared" si="17"/>
        <v>8.6979962260760185E-2</v>
      </c>
    </row>
    <row r="1141" spans="1:10" x14ac:dyDescent="0.25">
      <c r="A1141" t="s">
        <v>509</v>
      </c>
      <c r="B1141" s="24">
        <v>1.2047E-2</v>
      </c>
      <c r="C1141" s="24">
        <v>1.2474000000000001E-2</v>
      </c>
      <c r="D1141" s="24">
        <v>1.0492E-2</v>
      </c>
      <c r="E1141" s="24">
        <v>1.1698999999999999E-2</v>
      </c>
      <c r="F1141" s="24">
        <v>3639010</v>
      </c>
      <c r="G1141" s="24">
        <v>194049211</v>
      </c>
      <c r="H1141" s="7">
        <v>1139</v>
      </c>
      <c r="J1141" s="10">
        <f t="shared" si="17"/>
        <v>-2.8886859799120201E-2</v>
      </c>
    </row>
    <row r="1142" spans="1:10" x14ac:dyDescent="0.25">
      <c r="A1142" t="s">
        <v>508</v>
      </c>
      <c r="B1142" s="24">
        <v>1.171E-2</v>
      </c>
      <c r="C1142" s="24">
        <v>1.171E-2</v>
      </c>
      <c r="D1142" s="24">
        <v>1.018E-2</v>
      </c>
      <c r="E1142" s="24">
        <v>1.1211E-2</v>
      </c>
      <c r="F1142" s="24">
        <v>2253630</v>
      </c>
      <c r="G1142" s="24">
        <v>185949728</v>
      </c>
      <c r="H1142" s="7">
        <v>1140</v>
      </c>
      <c r="J1142" s="10">
        <f t="shared" si="17"/>
        <v>-4.2613151152860754E-2</v>
      </c>
    </row>
    <row r="1143" spans="1:10" x14ac:dyDescent="0.25">
      <c r="A1143" t="s">
        <v>507</v>
      </c>
      <c r="B1143" s="24">
        <v>1.1173000000000001E-2</v>
      </c>
      <c r="C1143" s="24">
        <v>1.3639E-2</v>
      </c>
      <c r="D1143" s="24">
        <v>1.1173000000000001E-2</v>
      </c>
      <c r="E1143" s="24">
        <v>1.3455E-2</v>
      </c>
      <c r="F1143" s="24">
        <v>4635400</v>
      </c>
      <c r="G1143" s="24">
        <v>223176172</v>
      </c>
      <c r="H1143" s="7">
        <v>1141</v>
      </c>
      <c r="J1143" s="10">
        <f t="shared" si="17"/>
        <v>0.20424236999910492</v>
      </c>
    </row>
    <row r="1144" spans="1:10" x14ac:dyDescent="0.25">
      <c r="A1144" t="s">
        <v>506</v>
      </c>
      <c r="B1144" s="24">
        <v>1.3453E-2</v>
      </c>
      <c r="C1144" s="24">
        <v>1.3505E-2</v>
      </c>
      <c r="D1144" s="24">
        <v>1.1414000000000001E-2</v>
      </c>
      <c r="E1144" s="24">
        <v>1.1795E-2</v>
      </c>
      <c r="F1144" s="24">
        <v>3583140</v>
      </c>
      <c r="G1144" s="24">
        <v>195638007</v>
      </c>
      <c r="H1144" s="7">
        <v>1142</v>
      </c>
      <c r="J1144" s="10">
        <f t="shared" si="17"/>
        <v>-0.12324388612205454</v>
      </c>
    </row>
    <row r="1145" spans="1:10" x14ac:dyDescent="0.25">
      <c r="A1145" t="s">
        <v>505</v>
      </c>
      <c r="B1145" s="24">
        <v>1.1781E-2</v>
      </c>
      <c r="C1145" s="24">
        <v>1.2598E-2</v>
      </c>
      <c r="D1145" s="24">
        <v>1.1244000000000001E-2</v>
      </c>
      <c r="E1145" s="24">
        <v>1.2236E-2</v>
      </c>
      <c r="F1145" s="24">
        <v>2522500</v>
      </c>
      <c r="G1145" s="24">
        <v>202961266</v>
      </c>
      <c r="H1145" s="7">
        <v>1143</v>
      </c>
      <c r="J1145" s="10">
        <f t="shared" si="17"/>
        <v>3.8621509209744553E-2</v>
      </c>
    </row>
    <row r="1146" spans="1:10" x14ac:dyDescent="0.25">
      <c r="A1146" t="s">
        <v>504</v>
      </c>
      <c r="B1146" s="24">
        <v>1.2104E-2</v>
      </c>
      <c r="C1146" s="24">
        <v>1.2163E-2</v>
      </c>
      <c r="D1146" s="24">
        <v>1.0522999999999999E-2</v>
      </c>
      <c r="E1146" s="24">
        <v>1.06E-2</v>
      </c>
      <c r="F1146" s="24">
        <v>2524650</v>
      </c>
      <c r="G1146" s="24">
        <v>175826228</v>
      </c>
      <c r="H1146" s="7">
        <v>1144</v>
      </c>
      <c r="J1146" s="10">
        <f t="shared" si="17"/>
        <v>-0.12425644415069399</v>
      </c>
    </row>
    <row r="1147" spans="1:10" x14ac:dyDescent="0.25">
      <c r="A1147" t="s">
        <v>503</v>
      </c>
      <c r="B1147" s="24">
        <v>1.0699E-2</v>
      </c>
      <c r="C1147" s="24">
        <v>1.115E-2</v>
      </c>
      <c r="D1147" s="24">
        <v>1.0359999999999999E-2</v>
      </c>
      <c r="E1147" s="24">
        <v>1.0776000000000001E-2</v>
      </c>
      <c r="F1147" s="24">
        <v>1825510</v>
      </c>
      <c r="G1147" s="24">
        <v>178748896</v>
      </c>
      <c r="H1147" s="7">
        <v>1145</v>
      </c>
      <c r="J1147" s="10">
        <f t="shared" si="17"/>
        <v>7.1969342929246354E-3</v>
      </c>
    </row>
    <row r="1148" spans="1:10" x14ac:dyDescent="0.25">
      <c r="A1148" t="s">
        <v>502</v>
      </c>
      <c r="B1148" s="24">
        <v>1.0755000000000001E-2</v>
      </c>
      <c r="C1148" s="24">
        <v>1.1897E-2</v>
      </c>
      <c r="D1148" s="24">
        <v>1.065E-2</v>
      </c>
      <c r="E1148" s="24">
        <v>1.1896E-2</v>
      </c>
      <c r="F1148" s="24">
        <v>2032830</v>
      </c>
      <c r="G1148" s="24">
        <v>197314952</v>
      </c>
      <c r="H1148" s="7">
        <v>1146</v>
      </c>
      <c r="J1148" s="10">
        <f t="shared" si="17"/>
        <v>0.10609019060901902</v>
      </c>
    </row>
    <row r="1149" spans="1:10" x14ac:dyDescent="0.25">
      <c r="A1149" t="s">
        <v>501</v>
      </c>
      <c r="B1149" s="24">
        <v>1.1915E-2</v>
      </c>
      <c r="C1149" s="24">
        <v>1.2024E-2</v>
      </c>
      <c r="D1149" s="24">
        <v>1.1394E-2</v>
      </c>
      <c r="E1149" s="24">
        <v>1.1563E-2</v>
      </c>
      <c r="F1149" s="24">
        <v>1065700</v>
      </c>
      <c r="G1149" s="24">
        <v>191799701</v>
      </c>
      <c r="H1149" s="7">
        <v>1147</v>
      </c>
      <c r="J1149" s="10">
        <f t="shared" si="17"/>
        <v>-2.9542593369702046E-2</v>
      </c>
    </row>
    <row r="1150" spans="1:10" x14ac:dyDescent="0.25">
      <c r="A1150" t="s">
        <v>500</v>
      </c>
      <c r="B1150" s="24">
        <v>1.1551000000000001E-2</v>
      </c>
      <c r="C1150" s="24">
        <v>1.2454E-2</v>
      </c>
      <c r="D1150" s="24">
        <v>1.1427E-2</v>
      </c>
      <c r="E1150" s="24">
        <v>1.2073E-2</v>
      </c>
      <c r="F1150" s="24">
        <v>2426680</v>
      </c>
      <c r="G1150" s="24">
        <v>200257549</v>
      </c>
      <c r="H1150" s="7">
        <v>1148</v>
      </c>
      <c r="J1150" s="10">
        <f t="shared" si="17"/>
        <v>4.5190892563414409E-2</v>
      </c>
    </row>
    <row r="1151" spans="1:10" x14ac:dyDescent="0.25">
      <c r="A1151" t="s">
        <v>499</v>
      </c>
      <c r="B1151" s="24">
        <v>1.2076999999999999E-2</v>
      </c>
      <c r="C1151" s="24">
        <v>1.2537E-2</v>
      </c>
      <c r="D1151" s="24">
        <v>1.1929E-2</v>
      </c>
      <c r="E1151" s="24">
        <v>1.2388E-2</v>
      </c>
      <c r="F1151" s="24">
        <v>2222670</v>
      </c>
      <c r="G1151" s="24">
        <v>205482425</v>
      </c>
      <c r="H1151" s="7">
        <v>1149</v>
      </c>
      <c r="J1151" s="10">
        <f t="shared" si="17"/>
        <v>2.5751428334851414E-2</v>
      </c>
    </row>
    <row r="1152" spans="1:10" x14ac:dyDescent="0.25">
      <c r="A1152" t="s">
        <v>498</v>
      </c>
      <c r="B1152" s="24">
        <v>1.2298999999999999E-2</v>
      </c>
      <c r="C1152" s="24">
        <v>1.4896E-2</v>
      </c>
      <c r="D1152" s="24">
        <v>1.2298999999999999E-2</v>
      </c>
      <c r="E1152" s="24">
        <v>1.4378E-2</v>
      </c>
      <c r="F1152" s="24">
        <v>5645900</v>
      </c>
      <c r="G1152" s="24">
        <v>238499615</v>
      </c>
      <c r="H1152" s="7">
        <v>1150</v>
      </c>
      <c r="J1152" s="10">
        <f t="shared" si="17"/>
        <v>0.16903813318155958</v>
      </c>
    </row>
    <row r="1153" spans="1:10" x14ac:dyDescent="0.25">
      <c r="A1153" t="s">
        <v>497</v>
      </c>
      <c r="B1153" s="24">
        <v>1.4316000000000001E-2</v>
      </c>
      <c r="C1153" s="24">
        <v>1.4562E-2</v>
      </c>
      <c r="D1153" s="24">
        <v>1.3549E-2</v>
      </c>
      <c r="E1153" s="24">
        <v>1.3863E-2</v>
      </c>
      <c r="F1153" s="24">
        <v>2978100</v>
      </c>
      <c r="G1153" s="24">
        <v>229955760</v>
      </c>
      <c r="H1153" s="7">
        <v>1151</v>
      </c>
      <c r="J1153" s="10">
        <f t="shared" si="17"/>
        <v>-3.1642917015926253E-2</v>
      </c>
    </row>
    <row r="1154" spans="1:10" x14ac:dyDescent="0.25">
      <c r="A1154" t="s">
        <v>496</v>
      </c>
      <c r="B1154" s="24">
        <v>1.3816E-2</v>
      </c>
      <c r="C1154" s="24">
        <v>1.3877E-2</v>
      </c>
      <c r="D1154" s="24">
        <v>1.2906000000000001E-2</v>
      </c>
      <c r="E1154" s="24">
        <v>1.3204E-2</v>
      </c>
      <c r="F1154" s="24">
        <v>1967140</v>
      </c>
      <c r="G1154" s="24">
        <v>219019763</v>
      </c>
      <c r="H1154" s="7">
        <v>1152</v>
      </c>
      <c r="J1154" s="10">
        <f t="shared" si="17"/>
        <v>-4.4296467863346824E-2</v>
      </c>
    </row>
    <row r="1155" spans="1:10" x14ac:dyDescent="0.25">
      <c r="A1155" t="s">
        <v>495</v>
      </c>
      <c r="B1155" s="24">
        <v>1.3162E-2</v>
      </c>
      <c r="C1155" s="24">
        <v>1.3945000000000001E-2</v>
      </c>
      <c r="D1155" s="24">
        <v>1.3141E-2</v>
      </c>
      <c r="E1155" s="24">
        <v>1.3858000000000001E-2</v>
      </c>
      <c r="F1155" s="24">
        <v>1668730</v>
      </c>
      <c r="G1155" s="24">
        <v>229866272</v>
      </c>
      <c r="H1155" s="7">
        <v>1153</v>
      </c>
      <c r="J1155" s="10">
        <f t="shared" si="17"/>
        <v>5.2879501595502233E-2</v>
      </c>
    </row>
    <row r="1156" spans="1:10" x14ac:dyDescent="0.25">
      <c r="A1156" t="s">
        <v>494</v>
      </c>
      <c r="B1156" s="24">
        <v>1.3813000000000001E-2</v>
      </c>
      <c r="C1156" s="24">
        <v>1.3864E-2</v>
      </c>
      <c r="D1156" s="24">
        <v>1.3383000000000001E-2</v>
      </c>
      <c r="E1156" s="24">
        <v>1.3688000000000001E-2</v>
      </c>
      <c r="F1156" s="24">
        <v>1534340</v>
      </c>
      <c r="G1156" s="24">
        <v>227054710</v>
      </c>
      <c r="H1156" s="7">
        <v>1154</v>
      </c>
      <c r="J1156" s="10">
        <f t="shared" ref="J1156:J1219" si="18">(E1156-B1156)/B1156</f>
        <v>-9.0494461738941656E-3</v>
      </c>
    </row>
    <row r="1157" spans="1:10" x14ac:dyDescent="0.25">
      <c r="A1157" t="s">
        <v>493</v>
      </c>
      <c r="B1157" s="24">
        <v>1.3697000000000001E-2</v>
      </c>
      <c r="C1157" s="24">
        <v>1.3734E-2</v>
      </c>
      <c r="D1157" s="24">
        <v>1.2638E-2</v>
      </c>
      <c r="E1157" s="24">
        <v>1.2962E-2</v>
      </c>
      <c r="F1157" s="24">
        <v>2362700</v>
      </c>
      <c r="G1157" s="24">
        <v>215012278</v>
      </c>
      <c r="H1157" s="7">
        <v>1155</v>
      </c>
      <c r="J1157" s="10">
        <f t="shared" si="18"/>
        <v>-5.3661385704898971E-2</v>
      </c>
    </row>
    <row r="1158" spans="1:10" x14ac:dyDescent="0.25">
      <c r="A1158" t="s">
        <v>492</v>
      </c>
      <c r="B1158" s="24">
        <v>1.2947E-2</v>
      </c>
      <c r="C1158" s="24">
        <v>1.2947E-2</v>
      </c>
      <c r="D1158" s="24">
        <v>1.1327E-2</v>
      </c>
      <c r="E1158" s="24">
        <v>1.2404E-2</v>
      </c>
      <c r="F1158" s="24">
        <v>2577540</v>
      </c>
      <c r="G1158" s="24">
        <v>205743338</v>
      </c>
      <c r="H1158" s="7">
        <v>1156</v>
      </c>
      <c r="J1158" s="10">
        <f t="shared" si="18"/>
        <v>-4.194021781107593E-2</v>
      </c>
    </row>
    <row r="1159" spans="1:10" x14ac:dyDescent="0.25">
      <c r="A1159" t="s">
        <v>491</v>
      </c>
      <c r="B1159" s="24">
        <v>1.2468999999999999E-2</v>
      </c>
      <c r="C1159" s="24">
        <v>1.2537E-2</v>
      </c>
      <c r="D1159" s="24">
        <v>1.1573E-2</v>
      </c>
      <c r="E1159" s="24">
        <v>1.1851E-2</v>
      </c>
      <c r="F1159" s="24">
        <v>1670080</v>
      </c>
      <c r="G1159" s="24">
        <v>196585372</v>
      </c>
      <c r="H1159" s="7">
        <v>1157</v>
      </c>
      <c r="J1159" s="10">
        <f t="shared" si="18"/>
        <v>-4.9562916031758664E-2</v>
      </c>
    </row>
    <row r="1160" spans="1:10" x14ac:dyDescent="0.25">
      <c r="A1160" t="s">
        <v>490</v>
      </c>
      <c r="B1160" s="24">
        <v>1.1880999999999999E-2</v>
      </c>
      <c r="C1160" s="24">
        <v>1.5283E-2</v>
      </c>
      <c r="D1160" s="24">
        <v>1.1736E-2</v>
      </c>
      <c r="E1160" s="24">
        <v>1.4576E-2</v>
      </c>
      <c r="F1160" s="24">
        <v>9616220</v>
      </c>
      <c r="G1160" s="24">
        <v>241776421</v>
      </c>
      <c r="H1160" s="7">
        <v>1158</v>
      </c>
      <c r="J1160" s="10">
        <f t="shared" si="18"/>
        <v>0.22683275818533805</v>
      </c>
    </row>
    <row r="1161" spans="1:10" x14ac:dyDescent="0.25">
      <c r="A1161" t="s">
        <v>489</v>
      </c>
      <c r="B1161" s="24">
        <v>1.4657E-2</v>
      </c>
      <c r="C1161" s="24">
        <v>1.9193999999999999E-2</v>
      </c>
      <c r="D1161" s="24">
        <v>1.4657E-2</v>
      </c>
      <c r="E1161" s="24">
        <v>1.8402999999999999E-2</v>
      </c>
      <c r="F1161" s="24">
        <v>24002100</v>
      </c>
      <c r="G1161" s="24">
        <v>305253398</v>
      </c>
      <c r="H1161" s="7">
        <v>1159</v>
      </c>
      <c r="J1161" s="10">
        <f t="shared" si="18"/>
        <v>0.25557753974210273</v>
      </c>
    </row>
    <row r="1162" spans="1:10" x14ac:dyDescent="0.25">
      <c r="A1162" t="s">
        <v>488</v>
      </c>
      <c r="B1162" s="24">
        <v>1.8443000000000001E-2</v>
      </c>
      <c r="C1162" s="24">
        <v>2.4590999999999998E-2</v>
      </c>
      <c r="D1162" s="24">
        <v>1.8443000000000001E-2</v>
      </c>
      <c r="E1162" s="24">
        <v>2.0958999999999998E-2</v>
      </c>
      <c r="F1162" s="24">
        <v>56853100</v>
      </c>
      <c r="G1162" s="24">
        <v>347652755</v>
      </c>
      <c r="H1162" s="7">
        <v>1160</v>
      </c>
      <c r="J1162" s="10">
        <f t="shared" si="18"/>
        <v>0.13642032207341523</v>
      </c>
    </row>
    <row r="1163" spans="1:10" x14ac:dyDescent="0.25">
      <c r="A1163" t="s">
        <v>487</v>
      </c>
      <c r="B1163" s="24">
        <v>2.0691000000000001E-2</v>
      </c>
      <c r="C1163" s="24">
        <v>2.2041999999999999E-2</v>
      </c>
      <c r="D1163" s="24">
        <v>1.8228999999999999E-2</v>
      </c>
      <c r="E1163" s="24">
        <v>1.8598E-2</v>
      </c>
      <c r="F1163" s="24">
        <v>23922100</v>
      </c>
      <c r="G1163" s="24">
        <v>308491299</v>
      </c>
      <c r="H1163" s="7">
        <v>1161</v>
      </c>
      <c r="J1163" s="10">
        <f t="shared" si="18"/>
        <v>-0.10115509158571365</v>
      </c>
    </row>
    <row r="1164" spans="1:10" x14ac:dyDescent="0.25">
      <c r="A1164" t="s">
        <v>486</v>
      </c>
      <c r="B1164" s="24">
        <v>1.8800000000000001E-2</v>
      </c>
      <c r="C1164" s="24">
        <v>2.2022E-2</v>
      </c>
      <c r="D1164" s="24">
        <v>1.6326E-2</v>
      </c>
      <c r="E1164" s="24">
        <v>1.7600999999999999E-2</v>
      </c>
      <c r="F1164" s="24">
        <v>29343800</v>
      </c>
      <c r="G1164" s="24">
        <v>291958540</v>
      </c>
      <c r="H1164" s="7">
        <v>1162</v>
      </c>
      <c r="J1164" s="10">
        <f t="shared" si="18"/>
        <v>-6.3776595744680961E-2</v>
      </c>
    </row>
    <row r="1165" spans="1:10" x14ac:dyDescent="0.25">
      <c r="A1165" t="s">
        <v>485</v>
      </c>
      <c r="B1165" s="24">
        <v>1.7440000000000001E-2</v>
      </c>
      <c r="C1165" s="24">
        <v>1.8953000000000001E-2</v>
      </c>
      <c r="D1165" s="24">
        <v>1.6589E-2</v>
      </c>
      <c r="E1165" s="24">
        <v>1.8953000000000001E-2</v>
      </c>
      <c r="F1165" s="24">
        <v>11082800</v>
      </c>
      <c r="G1165" s="24">
        <v>314390583</v>
      </c>
      <c r="H1165" s="7">
        <v>1163</v>
      </c>
      <c r="J1165" s="10">
        <f t="shared" si="18"/>
        <v>8.675458715596332E-2</v>
      </c>
    </row>
    <row r="1166" spans="1:10" x14ac:dyDescent="0.25">
      <c r="A1166" t="s">
        <v>484</v>
      </c>
      <c r="B1166" s="24">
        <v>1.8870000000000001E-2</v>
      </c>
      <c r="C1166" s="24">
        <v>2.0072E-2</v>
      </c>
      <c r="D1166" s="24">
        <v>1.8238999999999998E-2</v>
      </c>
      <c r="E1166" s="24">
        <v>1.9449999999999999E-2</v>
      </c>
      <c r="F1166" s="24">
        <v>12189100</v>
      </c>
      <c r="G1166" s="24">
        <v>322636291</v>
      </c>
      <c r="H1166" s="7">
        <v>1164</v>
      </c>
      <c r="J1166" s="10">
        <f t="shared" si="18"/>
        <v>3.0736618971912939E-2</v>
      </c>
    </row>
    <row r="1167" spans="1:10" x14ac:dyDescent="0.25">
      <c r="A1167" t="s">
        <v>483</v>
      </c>
      <c r="B1167" s="24">
        <v>1.9498000000000001E-2</v>
      </c>
      <c r="C1167" s="24">
        <v>1.9869000000000001E-2</v>
      </c>
      <c r="D1167" s="24">
        <v>1.7361999999999999E-2</v>
      </c>
      <c r="E1167" s="24">
        <v>1.7784000000000001E-2</v>
      </c>
      <c r="F1167" s="24">
        <v>14626800</v>
      </c>
      <c r="G1167" s="24">
        <v>294994643</v>
      </c>
      <c r="H1167" s="7">
        <v>1165</v>
      </c>
      <c r="J1167" s="10">
        <f t="shared" si="18"/>
        <v>-8.7906451943789113E-2</v>
      </c>
    </row>
    <row r="1168" spans="1:10" x14ac:dyDescent="0.25">
      <c r="A1168" t="s">
        <v>482</v>
      </c>
      <c r="B1168" s="24">
        <v>1.7649999999999999E-2</v>
      </c>
      <c r="C1168" s="24">
        <v>1.8662999999999999E-2</v>
      </c>
      <c r="D1168" s="24">
        <v>1.7364999999999998E-2</v>
      </c>
      <c r="E1168" s="24">
        <v>1.796E-2</v>
      </c>
      <c r="F1168" s="24">
        <v>10486000</v>
      </c>
      <c r="G1168" s="24">
        <v>297910750</v>
      </c>
      <c r="H1168" s="7">
        <v>1166</v>
      </c>
      <c r="J1168" s="10">
        <f t="shared" si="18"/>
        <v>1.756373937677061E-2</v>
      </c>
    </row>
    <row r="1169" spans="1:10" x14ac:dyDescent="0.25">
      <c r="A1169" t="s">
        <v>481</v>
      </c>
      <c r="B1169" s="24">
        <v>1.8016999999999998E-2</v>
      </c>
      <c r="C1169" s="24">
        <v>1.9165000000000001E-2</v>
      </c>
      <c r="D1169" s="24">
        <v>1.7521999999999999E-2</v>
      </c>
      <c r="E1169" s="24">
        <v>1.7521999999999999E-2</v>
      </c>
      <c r="F1169" s="24">
        <v>5671720</v>
      </c>
      <c r="G1169" s="24">
        <v>290643713</v>
      </c>
      <c r="H1169" s="7">
        <v>1167</v>
      </c>
      <c r="J1169" s="10">
        <f t="shared" si="18"/>
        <v>-2.7474052283953984E-2</v>
      </c>
    </row>
    <row r="1170" spans="1:10" x14ac:dyDescent="0.25">
      <c r="A1170" t="s">
        <v>480</v>
      </c>
      <c r="B1170" s="24">
        <v>1.7291000000000001E-2</v>
      </c>
      <c r="C1170" s="24">
        <v>1.9049E-2</v>
      </c>
      <c r="D1170" s="24">
        <v>1.6837000000000001E-2</v>
      </c>
      <c r="E1170" s="24">
        <v>1.8925000000000001E-2</v>
      </c>
      <c r="F1170" s="24">
        <v>9059430</v>
      </c>
      <c r="G1170" s="24">
        <v>313926186</v>
      </c>
      <c r="H1170" s="7">
        <v>1168</v>
      </c>
      <c r="J1170" s="10">
        <f t="shared" si="18"/>
        <v>9.4500028916777515E-2</v>
      </c>
    </row>
    <row r="1171" spans="1:10" x14ac:dyDescent="0.25">
      <c r="A1171" t="s">
        <v>479</v>
      </c>
      <c r="B1171" s="24">
        <v>1.8929000000000001E-2</v>
      </c>
      <c r="C1171" s="24">
        <v>4.9123E-2</v>
      </c>
      <c r="D1171" s="24">
        <v>1.8683000000000002E-2</v>
      </c>
      <c r="E1171" s="24">
        <v>3.6865000000000002E-2</v>
      </c>
      <c r="F1171" s="24">
        <v>291627008</v>
      </c>
      <c r="G1171" s="24">
        <v>611510333</v>
      </c>
      <c r="H1171" s="7">
        <v>1169</v>
      </c>
      <c r="J1171" s="10">
        <f t="shared" si="18"/>
        <v>0.94754081039674565</v>
      </c>
    </row>
    <row r="1172" spans="1:10" x14ac:dyDescent="0.25">
      <c r="A1172" t="s">
        <v>478</v>
      </c>
      <c r="B1172" s="24">
        <v>3.6511000000000002E-2</v>
      </c>
      <c r="C1172" s="24">
        <v>4.6699999999999998E-2</v>
      </c>
      <c r="D1172" s="24">
        <v>3.5483000000000001E-2</v>
      </c>
      <c r="E1172" s="24">
        <v>4.5842000000000001E-2</v>
      </c>
      <c r="F1172" s="24">
        <v>146372000</v>
      </c>
      <c r="G1172" s="24">
        <v>760411835</v>
      </c>
      <c r="H1172" s="7">
        <v>1170</v>
      </c>
      <c r="J1172" s="10">
        <f t="shared" si="18"/>
        <v>0.25556681548026616</v>
      </c>
    </row>
    <row r="1173" spans="1:10" x14ac:dyDescent="0.25">
      <c r="A1173" t="s">
        <v>477</v>
      </c>
      <c r="B1173" s="24">
        <v>4.5809999999999997E-2</v>
      </c>
      <c r="C1173" s="24">
        <v>4.5929999999999999E-2</v>
      </c>
      <c r="D1173" s="24">
        <v>3.3015999999999997E-2</v>
      </c>
      <c r="E1173" s="24">
        <v>3.5132999999999998E-2</v>
      </c>
      <c r="F1173" s="24">
        <v>66483500</v>
      </c>
      <c r="G1173" s="24">
        <v>582774634</v>
      </c>
      <c r="H1173" s="7">
        <v>1171</v>
      </c>
      <c r="J1173" s="10">
        <f t="shared" si="18"/>
        <v>-0.23307138179436804</v>
      </c>
    </row>
    <row r="1174" spans="1:10" x14ac:dyDescent="0.25">
      <c r="A1174" t="s">
        <v>476</v>
      </c>
      <c r="B1174" s="24">
        <v>3.5175999999999999E-2</v>
      </c>
      <c r="C1174" s="24">
        <v>3.5355999999999999E-2</v>
      </c>
      <c r="D1174" s="24">
        <v>2.9638000000000001E-2</v>
      </c>
      <c r="E1174" s="24">
        <v>3.1195000000000001E-2</v>
      </c>
      <c r="F1174" s="24">
        <v>41683000</v>
      </c>
      <c r="G1174" s="24">
        <v>517461813</v>
      </c>
      <c r="H1174" s="7">
        <v>1172</v>
      </c>
      <c r="J1174" s="10">
        <f t="shared" si="18"/>
        <v>-0.11317375483284053</v>
      </c>
    </row>
    <row r="1175" spans="1:10" x14ac:dyDescent="0.25">
      <c r="A1175" t="s">
        <v>475</v>
      </c>
      <c r="B1175" s="24">
        <v>3.1245999999999999E-2</v>
      </c>
      <c r="C1175" s="24">
        <v>3.2652E-2</v>
      </c>
      <c r="D1175" s="24">
        <v>2.5472000000000002E-2</v>
      </c>
      <c r="E1175" s="24">
        <v>2.6757E-2</v>
      </c>
      <c r="F1175" s="24">
        <v>35088200</v>
      </c>
      <c r="G1175" s="24">
        <v>443831854</v>
      </c>
      <c r="H1175" s="7">
        <v>1173</v>
      </c>
      <c r="J1175" s="10">
        <f t="shared" si="18"/>
        <v>-0.14366638929783013</v>
      </c>
    </row>
    <row r="1176" spans="1:10" x14ac:dyDescent="0.25">
      <c r="A1176" t="s">
        <v>474</v>
      </c>
      <c r="B1176" s="24">
        <v>2.7342999999999999E-2</v>
      </c>
      <c r="C1176" s="24">
        <v>3.8015E-2</v>
      </c>
      <c r="D1176" s="24">
        <v>2.4250000000000001E-2</v>
      </c>
      <c r="E1176" s="24">
        <v>3.6429000000000003E-2</v>
      </c>
      <c r="F1176" s="24">
        <v>60801200</v>
      </c>
      <c r="G1176" s="24">
        <v>604279147</v>
      </c>
      <c r="H1176" s="7">
        <v>1174</v>
      </c>
      <c r="J1176" s="10">
        <f t="shared" si="18"/>
        <v>0.33229711443513893</v>
      </c>
    </row>
    <row r="1177" spans="1:10" x14ac:dyDescent="0.25">
      <c r="A1177" t="s">
        <v>473</v>
      </c>
      <c r="B1177" s="24">
        <v>3.6486999999999999E-2</v>
      </c>
      <c r="C1177" s="24">
        <v>3.7668E-2</v>
      </c>
      <c r="D1177" s="24">
        <v>3.0483E-2</v>
      </c>
      <c r="E1177" s="24">
        <v>3.1268999999999998E-2</v>
      </c>
      <c r="F1177" s="24">
        <v>56070400</v>
      </c>
      <c r="G1177" s="24">
        <v>518691002</v>
      </c>
      <c r="H1177" s="7">
        <v>1175</v>
      </c>
      <c r="J1177" s="10">
        <f t="shared" si="18"/>
        <v>-0.14300983912078277</v>
      </c>
    </row>
    <row r="1178" spans="1:10" x14ac:dyDescent="0.25">
      <c r="A1178" t="s">
        <v>472</v>
      </c>
      <c r="B1178" s="24">
        <v>3.1206000000000001E-2</v>
      </c>
      <c r="C1178" s="24">
        <v>3.6949000000000003E-2</v>
      </c>
      <c r="D1178" s="24">
        <v>3.0019000000000001E-2</v>
      </c>
      <c r="E1178" s="24">
        <v>3.3832000000000001E-2</v>
      </c>
      <c r="F1178" s="24">
        <v>43494400</v>
      </c>
      <c r="G1178" s="24">
        <v>561193891</v>
      </c>
      <c r="H1178" s="7">
        <v>1176</v>
      </c>
      <c r="J1178" s="10">
        <f t="shared" si="18"/>
        <v>8.4150483881304874E-2</v>
      </c>
    </row>
    <row r="1179" spans="1:10" x14ac:dyDescent="0.25">
      <c r="A1179" t="s">
        <v>471</v>
      </c>
      <c r="B1179" s="24">
        <v>3.4465999999999997E-2</v>
      </c>
      <c r="C1179" s="24">
        <v>4.2909000000000003E-2</v>
      </c>
      <c r="D1179" s="24">
        <v>3.3463E-2</v>
      </c>
      <c r="E1179" s="24">
        <v>3.6649000000000001E-2</v>
      </c>
      <c r="F1179" s="24">
        <v>73178896</v>
      </c>
      <c r="G1179" s="24">
        <v>607931455</v>
      </c>
      <c r="H1179" s="7">
        <v>1177</v>
      </c>
      <c r="J1179" s="10">
        <f t="shared" si="18"/>
        <v>6.3337782162130929E-2</v>
      </c>
    </row>
    <row r="1180" spans="1:10" x14ac:dyDescent="0.25">
      <c r="A1180" t="s">
        <v>470</v>
      </c>
      <c r="B1180" s="24">
        <v>3.6433E-2</v>
      </c>
      <c r="C1180" s="24">
        <v>3.7877000000000001E-2</v>
      </c>
      <c r="D1180" s="24">
        <v>3.4006000000000002E-2</v>
      </c>
      <c r="E1180" s="24">
        <v>3.5004E-2</v>
      </c>
      <c r="F1180" s="24">
        <v>35434500</v>
      </c>
      <c r="G1180" s="24">
        <v>580637464</v>
      </c>
      <c r="H1180" s="7">
        <v>1178</v>
      </c>
      <c r="J1180" s="10">
        <f t="shared" si="18"/>
        <v>-3.9222682732687392E-2</v>
      </c>
    </row>
    <row r="1181" spans="1:10" x14ac:dyDescent="0.25">
      <c r="A1181" t="s">
        <v>469</v>
      </c>
      <c r="B1181" s="24">
        <v>3.5246E-2</v>
      </c>
      <c r="C1181" s="24">
        <v>3.7127E-2</v>
      </c>
      <c r="D1181" s="24">
        <v>3.4463000000000001E-2</v>
      </c>
      <c r="E1181" s="24">
        <v>3.4546E-2</v>
      </c>
      <c r="F1181" s="24">
        <v>23633200</v>
      </c>
      <c r="G1181" s="24">
        <v>573050177</v>
      </c>
      <c r="H1181" s="7">
        <v>1179</v>
      </c>
      <c r="J1181" s="10">
        <f t="shared" si="18"/>
        <v>-1.9860409691879907E-2</v>
      </c>
    </row>
    <row r="1182" spans="1:10" x14ac:dyDescent="0.25">
      <c r="A1182" t="s">
        <v>468</v>
      </c>
      <c r="B1182" s="24">
        <v>3.4680000000000002E-2</v>
      </c>
      <c r="C1182" s="24">
        <v>3.5061000000000002E-2</v>
      </c>
      <c r="D1182" s="24">
        <v>3.3245999999999998E-2</v>
      </c>
      <c r="E1182" s="24">
        <v>3.4236000000000003E-2</v>
      </c>
      <c r="F1182" s="24">
        <v>15974900</v>
      </c>
      <c r="G1182" s="24">
        <v>567897998</v>
      </c>
      <c r="H1182" s="7">
        <v>1180</v>
      </c>
      <c r="J1182" s="10">
        <f t="shared" si="18"/>
        <v>-1.2802768166089964E-2</v>
      </c>
    </row>
    <row r="1183" spans="1:10" x14ac:dyDescent="0.25">
      <c r="A1183" t="s">
        <v>467</v>
      </c>
      <c r="B1183" s="24">
        <v>3.4284000000000002E-2</v>
      </c>
      <c r="C1183" s="24">
        <v>3.4615E-2</v>
      </c>
      <c r="D1183" s="24">
        <v>3.0938E-2</v>
      </c>
      <c r="E1183" s="24">
        <v>3.1038E-2</v>
      </c>
      <c r="F1183" s="24">
        <v>8887170</v>
      </c>
      <c r="G1183" s="24">
        <v>514851417</v>
      </c>
      <c r="H1183" s="7">
        <v>1181</v>
      </c>
      <c r="J1183" s="10">
        <f t="shared" si="18"/>
        <v>-9.4679733986699405E-2</v>
      </c>
    </row>
    <row r="1184" spans="1:10" x14ac:dyDescent="0.25">
      <c r="A1184" t="s">
        <v>466</v>
      </c>
      <c r="B1184" s="24">
        <v>3.1104E-2</v>
      </c>
      <c r="C1184" s="24">
        <v>3.3388000000000001E-2</v>
      </c>
      <c r="D1184" s="24">
        <v>2.9866E-2</v>
      </c>
      <c r="E1184" s="24">
        <v>3.0331E-2</v>
      </c>
      <c r="F1184" s="24">
        <v>22646700</v>
      </c>
      <c r="G1184" s="24">
        <v>503127063</v>
      </c>
      <c r="H1184" s="7">
        <v>1182</v>
      </c>
      <c r="J1184" s="10">
        <f t="shared" si="18"/>
        <v>-2.4852109053497922E-2</v>
      </c>
    </row>
    <row r="1185" spans="1:10" x14ac:dyDescent="0.25">
      <c r="A1185" t="s">
        <v>465</v>
      </c>
      <c r="B1185" s="24">
        <v>3.0731000000000001E-2</v>
      </c>
      <c r="C1185" s="24">
        <v>3.2085000000000002E-2</v>
      </c>
      <c r="D1185" s="24">
        <v>2.9874000000000001E-2</v>
      </c>
      <c r="E1185" s="24">
        <v>3.1803999999999999E-2</v>
      </c>
      <c r="F1185" s="24">
        <v>14186100</v>
      </c>
      <c r="G1185" s="24">
        <v>527564618</v>
      </c>
      <c r="H1185" s="7">
        <v>1183</v>
      </c>
      <c r="J1185" s="10">
        <f t="shared" si="18"/>
        <v>3.4915882984608293E-2</v>
      </c>
    </row>
    <row r="1186" spans="1:10" x14ac:dyDescent="0.25">
      <c r="A1186" t="s">
        <v>464</v>
      </c>
      <c r="B1186" s="24">
        <v>3.1606000000000002E-2</v>
      </c>
      <c r="C1186" s="24">
        <v>3.1815000000000003E-2</v>
      </c>
      <c r="D1186" s="24">
        <v>2.8622000000000002E-2</v>
      </c>
      <c r="E1186" s="24">
        <v>2.9182E-2</v>
      </c>
      <c r="F1186" s="24">
        <v>16918000</v>
      </c>
      <c r="G1186" s="24">
        <v>484076483</v>
      </c>
      <c r="H1186" s="7">
        <v>1184</v>
      </c>
      <c r="J1186" s="10">
        <f t="shared" si="18"/>
        <v>-7.6694298550908133E-2</v>
      </c>
    </row>
    <row r="1187" spans="1:10" x14ac:dyDescent="0.25">
      <c r="A1187" t="s">
        <v>463</v>
      </c>
      <c r="B1187" s="24">
        <v>2.9387E-2</v>
      </c>
      <c r="C1187" s="24">
        <v>3.0124000000000001E-2</v>
      </c>
      <c r="D1187" s="24">
        <v>2.7213000000000001E-2</v>
      </c>
      <c r="E1187" s="24">
        <v>2.7352999999999999E-2</v>
      </c>
      <c r="F1187" s="24">
        <v>14361700</v>
      </c>
      <c r="G1187" s="24">
        <v>453737417</v>
      </c>
      <c r="H1187" s="7">
        <v>1185</v>
      </c>
      <c r="J1187" s="10">
        <f t="shared" si="18"/>
        <v>-6.9214278422431719E-2</v>
      </c>
    </row>
    <row r="1188" spans="1:10" x14ac:dyDescent="0.25">
      <c r="A1188" t="s">
        <v>462</v>
      </c>
      <c r="B1188" s="24">
        <v>2.7025E-2</v>
      </c>
      <c r="C1188" s="24">
        <v>2.8643999999999999E-2</v>
      </c>
      <c r="D1188" s="24">
        <v>2.3969000000000001E-2</v>
      </c>
      <c r="E1188" s="24">
        <v>2.7607E-2</v>
      </c>
      <c r="F1188" s="24">
        <v>34417400</v>
      </c>
      <c r="G1188" s="24">
        <v>457952496</v>
      </c>
      <c r="H1188" s="7">
        <v>1186</v>
      </c>
      <c r="J1188" s="10">
        <f t="shared" si="18"/>
        <v>2.1535615171137806E-2</v>
      </c>
    </row>
    <row r="1189" spans="1:10" x14ac:dyDescent="0.25">
      <c r="A1189" t="s">
        <v>461</v>
      </c>
      <c r="B1189" s="24">
        <v>2.7498000000000002E-2</v>
      </c>
      <c r="C1189" s="24">
        <v>2.8573000000000001E-2</v>
      </c>
      <c r="D1189" s="24">
        <v>2.554E-2</v>
      </c>
      <c r="E1189" s="24">
        <v>2.7779000000000002E-2</v>
      </c>
      <c r="F1189" s="24">
        <v>18470900</v>
      </c>
      <c r="G1189" s="24">
        <v>460812304</v>
      </c>
      <c r="H1189" s="7">
        <v>1187</v>
      </c>
      <c r="J1189" s="10">
        <f t="shared" si="18"/>
        <v>1.0218925012728197E-2</v>
      </c>
    </row>
    <row r="1190" spans="1:10" x14ac:dyDescent="0.25">
      <c r="A1190" t="s">
        <v>460</v>
      </c>
      <c r="B1190" s="24">
        <v>2.7829E-2</v>
      </c>
      <c r="C1190" s="24">
        <v>2.8660000000000001E-2</v>
      </c>
      <c r="D1190" s="24">
        <v>2.6960999999999999E-2</v>
      </c>
      <c r="E1190" s="24">
        <v>2.7293999999999999E-2</v>
      </c>
      <c r="F1190" s="24">
        <v>10822300</v>
      </c>
      <c r="G1190" s="24">
        <v>452758726</v>
      </c>
      <c r="H1190" s="7">
        <v>1188</v>
      </c>
      <c r="J1190" s="10">
        <f t="shared" si="18"/>
        <v>-1.9224549929929238E-2</v>
      </c>
    </row>
    <row r="1191" spans="1:10" x14ac:dyDescent="0.25">
      <c r="A1191" t="s">
        <v>459</v>
      </c>
      <c r="B1191" s="24">
        <v>2.7244000000000001E-2</v>
      </c>
      <c r="C1191" s="24">
        <v>2.7869000000000001E-2</v>
      </c>
      <c r="D1191" s="24">
        <v>2.6324E-2</v>
      </c>
      <c r="E1191" s="24">
        <v>2.6765000000000001E-2</v>
      </c>
      <c r="F1191" s="24">
        <v>8898200</v>
      </c>
      <c r="G1191" s="24">
        <v>443976952</v>
      </c>
      <c r="H1191" s="7">
        <v>1189</v>
      </c>
      <c r="J1191" s="10">
        <f t="shared" si="18"/>
        <v>-1.7581852885038916E-2</v>
      </c>
    </row>
    <row r="1192" spans="1:10" x14ac:dyDescent="0.25">
      <c r="A1192" t="s">
        <v>458</v>
      </c>
      <c r="B1192" s="24">
        <v>2.6693999999999999E-2</v>
      </c>
      <c r="C1192" s="24">
        <v>2.9117000000000001E-2</v>
      </c>
      <c r="D1192" s="24">
        <v>2.6422000000000001E-2</v>
      </c>
      <c r="E1192" s="24">
        <v>2.8879999999999999E-2</v>
      </c>
      <c r="F1192" s="24">
        <v>12830800</v>
      </c>
      <c r="G1192" s="24">
        <v>479061086</v>
      </c>
      <c r="H1192" s="7">
        <v>1190</v>
      </c>
      <c r="J1192" s="10">
        <f t="shared" si="18"/>
        <v>8.1891061661796674E-2</v>
      </c>
    </row>
    <row r="1193" spans="1:10" x14ac:dyDescent="0.25">
      <c r="A1193" t="s">
        <v>457</v>
      </c>
      <c r="B1193" s="24">
        <v>2.8874E-2</v>
      </c>
      <c r="C1193" s="24">
        <v>3.2870999999999997E-2</v>
      </c>
      <c r="D1193" s="24">
        <v>2.8874E-2</v>
      </c>
      <c r="E1193" s="24">
        <v>3.0699000000000001E-2</v>
      </c>
      <c r="F1193" s="24">
        <v>30855800</v>
      </c>
      <c r="G1193" s="24">
        <v>509252363</v>
      </c>
      <c r="H1193" s="7">
        <v>1191</v>
      </c>
      <c r="J1193" s="10">
        <f t="shared" si="18"/>
        <v>6.3205652143797197E-2</v>
      </c>
    </row>
    <row r="1194" spans="1:10" x14ac:dyDescent="0.25">
      <c r="A1194" t="s">
        <v>456</v>
      </c>
      <c r="B1194" s="24">
        <v>3.0657E-2</v>
      </c>
      <c r="C1194" s="24">
        <v>3.5265999999999999E-2</v>
      </c>
      <c r="D1194" s="24">
        <v>2.9159999999999998E-2</v>
      </c>
      <c r="E1194" s="24">
        <v>3.3763000000000001E-2</v>
      </c>
      <c r="F1194" s="24">
        <v>39618700</v>
      </c>
      <c r="G1194" s="24">
        <v>560065828</v>
      </c>
      <c r="H1194" s="7">
        <v>1192</v>
      </c>
      <c r="J1194" s="10">
        <f t="shared" si="18"/>
        <v>0.10131454480216594</v>
      </c>
    </row>
    <row r="1195" spans="1:10" x14ac:dyDescent="0.25">
      <c r="A1195" t="s">
        <v>455</v>
      </c>
      <c r="B1195" s="24">
        <v>3.3792000000000003E-2</v>
      </c>
      <c r="C1195" s="24">
        <v>4.0379999999999999E-2</v>
      </c>
      <c r="D1195" s="24">
        <v>3.3744000000000003E-2</v>
      </c>
      <c r="E1195" s="24">
        <v>3.9946000000000002E-2</v>
      </c>
      <c r="F1195" s="24">
        <v>32813200</v>
      </c>
      <c r="G1195" s="24">
        <v>662633315</v>
      </c>
      <c r="H1195" s="7">
        <v>1193</v>
      </c>
      <c r="J1195" s="10">
        <f t="shared" si="18"/>
        <v>0.18211410984848483</v>
      </c>
    </row>
    <row r="1196" spans="1:10" x14ac:dyDescent="0.25">
      <c r="A1196" t="s">
        <v>454</v>
      </c>
      <c r="B1196" s="24">
        <v>3.9833E-2</v>
      </c>
      <c r="C1196" s="24">
        <v>3.9833E-2</v>
      </c>
      <c r="D1196" s="24">
        <v>3.1365999999999998E-2</v>
      </c>
      <c r="E1196" s="24">
        <v>3.3072999999999998E-2</v>
      </c>
      <c r="F1196" s="24">
        <v>32634200</v>
      </c>
      <c r="G1196" s="24">
        <v>548623234</v>
      </c>
      <c r="H1196" s="7">
        <v>1194</v>
      </c>
      <c r="J1196" s="10">
        <f t="shared" si="18"/>
        <v>-0.16970853312580025</v>
      </c>
    </row>
    <row r="1197" spans="1:10" x14ac:dyDescent="0.25">
      <c r="A1197" t="s">
        <v>453</v>
      </c>
      <c r="B1197" s="24">
        <v>3.3083000000000001E-2</v>
      </c>
      <c r="C1197" s="24">
        <v>3.5829E-2</v>
      </c>
      <c r="D1197" s="24">
        <v>3.1881E-2</v>
      </c>
      <c r="E1197" s="24">
        <v>3.3052999999999999E-2</v>
      </c>
      <c r="F1197" s="24">
        <v>17914400</v>
      </c>
      <c r="G1197" s="24">
        <v>548293126</v>
      </c>
      <c r="H1197" s="7">
        <v>1195</v>
      </c>
      <c r="J1197" s="10">
        <f t="shared" si="18"/>
        <v>-9.0681014418288078E-4</v>
      </c>
    </row>
    <row r="1198" spans="1:10" x14ac:dyDescent="0.25">
      <c r="A1198" t="s">
        <v>452</v>
      </c>
      <c r="B1198" s="24">
        <v>3.2965000000000001E-2</v>
      </c>
      <c r="C1198" s="24">
        <v>3.3334000000000003E-2</v>
      </c>
      <c r="D1198" s="24">
        <v>2.7469E-2</v>
      </c>
      <c r="E1198" s="24">
        <v>2.8181999999999999E-2</v>
      </c>
      <c r="F1198" s="24">
        <v>17002300</v>
      </c>
      <c r="G1198" s="24">
        <v>467489620</v>
      </c>
      <c r="H1198" s="7">
        <v>1196</v>
      </c>
      <c r="J1198" s="10">
        <f t="shared" si="18"/>
        <v>-0.14509328075231312</v>
      </c>
    </row>
    <row r="1199" spans="1:10" x14ac:dyDescent="0.25">
      <c r="A1199" t="s">
        <v>451</v>
      </c>
      <c r="B1199" s="24">
        <v>2.8115000000000001E-2</v>
      </c>
      <c r="C1199" s="24">
        <v>3.1968000000000003E-2</v>
      </c>
      <c r="D1199" s="24">
        <v>2.8041E-2</v>
      </c>
      <c r="E1199" s="24">
        <v>3.0655999999999999E-2</v>
      </c>
      <c r="F1199" s="24">
        <v>11245700</v>
      </c>
      <c r="G1199" s="24">
        <v>508531199</v>
      </c>
      <c r="H1199" s="7">
        <v>1197</v>
      </c>
      <c r="J1199" s="10">
        <f t="shared" si="18"/>
        <v>9.0378801351591612E-2</v>
      </c>
    </row>
    <row r="1200" spans="1:10" x14ac:dyDescent="0.25">
      <c r="A1200" t="s">
        <v>450</v>
      </c>
      <c r="B1200" s="24">
        <v>3.0609000000000001E-2</v>
      </c>
      <c r="C1200" s="24">
        <v>3.7129000000000002E-2</v>
      </c>
      <c r="D1200" s="24">
        <v>3.0381999999999999E-2</v>
      </c>
      <c r="E1200" s="24">
        <v>3.6373999999999997E-2</v>
      </c>
      <c r="F1200" s="24">
        <v>18880900</v>
      </c>
      <c r="G1200" s="24">
        <v>603395248</v>
      </c>
      <c r="H1200" s="7">
        <v>1198</v>
      </c>
      <c r="J1200" s="10">
        <f t="shared" si="18"/>
        <v>0.18834329772289182</v>
      </c>
    </row>
    <row r="1201" spans="1:10" x14ac:dyDescent="0.25">
      <c r="A1201" t="s">
        <v>449</v>
      </c>
      <c r="B1201" s="24">
        <v>3.6471000000000003E-2</v>
      </c>
      <c r="C1201" s="24">
        <v>3.7343000000000001E-2</v>
      </c>
      <c r="D1201" s="24">
        <v>3.4680000000000002E-2</v>
      </c>
      <c r="E1201" s="24">
        <v>3.7053000000000003E-2</v>
      </c>
      <c r="F1201" s="24">
        <v>28206500</v>
      </c>
      <c r="G1201" s="24">
        <v>656403844</v>
      </c>
      <c r="H1201" s="7">
        <v>1199</v>
      </c>
      <c r="J1201" s="10">
        <f t="shared" si="18"/>
        <v>1.5957884346467031E-2</v>
      </c>
    </row>
    <row r="1202" spans="1:10" x14ac:dyDescent="0.25">
      <c r="A1202" t="s">
        <v>448</v>
      </c>
      <c r="B1202" s="24">
        <v>3.6986999999999999E-2</v>
      </c>
      <c r="C1202" s="24">
        <v>3.7897E-2</v>
      </c>
      <c r="D1202" s="24">
        <v>3.4633999999999998E-2</v>
      </c>
      <c r="E1202" s="24">
        <v>3.7234000000000003E-2</v>
      </c>
      <c r="F1202" s="24">
        <v>20597200</v>
      </c>
      <c r="G1202" s="24">
        <v>659606859</v>
      </c>
      <c r="H1202" s="7">
        <v>1200</v>
      </c>
      <c r="J1202" s="10">
        <f t="shared" si="18"/>
        <v>6.678022007732559E-3</v>
      </c>
    </row>
    <row r="1203" spans="1:10" x14ac:dyDescent="0.25">
      <c r="A1203" t="s">
        <v>447</v>
      </c>
      <c r="B1203" s="24">
        <v>3.7144000000000003E-2</v>
      </c>
      <c r="C1203" s="24">
        <v>3.7293E-2</v>
      </c>
      <c r="D1203" s="24">
        <v>3.4894000000000001E-2</v>
      </c>
      <c r="E1203" s="24">
        <v>3.5571999999999999E-2</v>
      </c>
      <c r="F1203" s="24">
        <v>11612900</v>
      </c>
      <c r="G1203" s="24">
        <v>630160783</v>
      </c>
      <c r="H1203" s="7">
        <v>1201</v>
      </c>
      <c r="J1203" s="10">
        <f t="shared" si="18"/>
        <v>-4.2321774714624269E-2</v>
      </c>
    </row>
    <row r="1204" spans="1:10" x14ac:dyDescent="0.25">
      <c r="A1204" t="s">
        <v>446</v>
      </c>
      <c r="B1204" s="24">
        <v>3.5493999999999998E-2</v>
      </c>
      <c r="C1204" s="24">
        <v>3.6582999999999997E-2</v>
      </c>
      <c r="D1204" s="24">
        <v>3.4652000000000002E-2</v>
      </c>
      <c r="E1204" s="24">
        <v>3.6582999999999997E-2</v>
      </c>
      <c r="F1204" s="24">
        <v>6979350</v>
      </c>
      <c r="G1204" s="24">
        <v>648069075</v>
      </c>
      <c r="H1204" s="7">
        <v>1202</v>
      </c>
      <c r="J1204" s="10">
        <f t="shared" si="18"/>
        <v>3.0681241900039437E-2</v>
      </c>
    </row>
    <row r="1205" spans="1:10" x14ac:dyDescent="0.25">
      <c r="A1205" t="s">
        <v>445</v>
      </c>
      <c r="B1205" s="24">
        <v>3.6482000000000001E-2</v>
      </c>
      <c r="C1205" s="24">
        <v>3.9945000000000001E-2</v>
      </c>
      <c r="D1205" s="24">
        <v>3.6039000000000002E-2</v>
      </c>
      <c r="E1205" s="24">
        <v>3.6566000000000001E-2</v>
      </c>
      <c r="F1205" s="24">
        <v>17796700</v>
      </c>
      <c r="G1205" s="24">
        <v>647776793</v>
      </c>
      <c r="H1205" s="7">
        <v>1203</v>
      </c>
      <c r="J1205" s="10">
        <f t="shared" si="18"/>
        <v>2.3025053451017144E-3</v>
      </c>
    </row>
    <row r="1206" spans="1:10" x14ac:dyDescent="0.25">
      <c r="A1206" t="s">
        <v>444</v>
      </c>
      <c r="B1206" s="24">
        <v>3.6618999999999999E-2</v>
      </c>
      <c r="C1206" s="24">
        <v>3.9782999999999999E-2</v>
      </c>
      <c r="D1206" s="24">
        <v>3.6173999999999998E-2</v>
      </c>
      <c r="E1206" s="24">
        <v>3.8121000000000002E-2</v>
      </c>
      <c r="F1206" s="24">
        <v>13726200</v>
      </c>
      <c r="G1206" s="24">
        <v>675262806</v>
      </c>
      <c r="H1206" s="7">
        <v>1204</v>
      </c>
      <c r="J1206" s="10">
        <f t="shared" si="18"/>
        <v>4.1016958409568899E-2</v>
      </c>
    </row>
    <row r="1207" spans="1:10" x14ac:dyDescent="0.25">
      <c r="A1207" t="s">
        <v>443</v>
      </c>
      <c r="B1207" s="24">
        <v>3.8127000000000001E-2</v>
      </c>
      <c r="C1207" s="24">
        <v>3.9059999999999997E-2</v>
      </c>
      <c r="D1207" s="24">
        <v>3.6212000000000001E-2</v>
      </c>
      <c r="E1207" s="24">
        <v>3.7668E-2</v>
      </c>
      <c r="F1207" s="24">
        <v>9113270</v>
      </c>
      <c r="G1207" s="24">
        <v>667237991</v>
      </c>
      <c r="H1207" s="7">
        <v>1205</v>
      </c>
      <c r="J1207" s="10">
        <f t="shared" si="18"/>
        <v>-1.2038712723267004E-2</v>
      </c>
    </row>
    <row r="1208" spans="1:10" x14ac:dyDescent="0.25">
      <c r="A1208" t="s">
        <v>442</v>
      </c>
      <c r="B1208" s="24">
        <v>3.7669000000000001E-2</v>
      </c>
      <c r="C1208" s="24">
        <v>4.2299000000000003E-2</v>
      </c>
      <c r="D1208" s="24">
        <v>3.7566000000000002E-2</v>
      </c>
      <c r="E1208" s="24">
        <v>4.2299000000000003E-2</v>
      </c>
      <c r="F1208" s="24">
        <v>13859400</v>
      </c>
      <c r="G1208" s="24">
        <v>749277480</v>
      </c>
      <c r="H1208" s="7">
        <v>1206</v>
      </c>
      <c r="J1208" s="10">
        <f t="shared" si="18"/>
        <v>0.12291273991876615</v>
      </c>
    </row>
    <row r="1209" spans="1:10" x14ac:dyDescent="0.25">
      <c r="A1209" t="s">
        <v>441</v>
      </c>
      <c r="B1209" s="24">
        <v>4.2673999999999997E-2</v>
      </c>
      <c r="C1209" s="24">
        <v>4.4142000000000001E-2</v>
      </c>
      <c r="D1209" s="24">
        <v>4.0148999999999997E-2</v>
      </c>
      <c r="E1209" s="24">
        <v>4.0535000000000002E-2</v>
      </c>
      <c r="F1209" s="24">
        <v>22012000</v>
      </c>
      <c r="G1209" s="24">
        <v>718036183</v>
      </c>
      <c r="H1209" s="7">
        <v>1207</v>
      </c>
      <c r="J1209" s="10">
        <f t="shared" si="18"/>
        <v>-5.0124197403571151E-2</v>
      </c>
    </row>
    <row r="1210" spans="1:10" x14ac:dyDescent="0.25">
      <c r="A1210" t="s">
        <v>440</v>
      </c>
      <c r="B1210" s="24">
        <v>4.0437000000000001E-2</v>
      </c>
      <c r="C1210" s="24">
        <v>4.1181000000000002E-2</v>
      </c>
      <c r="D1210" s="24">
        <v>3.8939000000000001E-2</v>
      </c>
      <c r="E1210" s="24">
        <v>4.0193E-2</v>
      </c>
      <c r="F1210" s="24">
        <v>11277900</v>
      </c>
      <c r="G1210" s="24">
        <v>711979858</v>
      </c>
      <c r="H1210" s="7">
        <v>1208</v>
      </c>
      <c r="J1210" s="10">
        <f t="shared" si="18"/>
        <v>-6.0340777011153434E-3</v>
      </c>
    </row>
    <row r="1211" spans="1:10" x14ac:dyDescent="0.25">
      <c r="A1211" t="s">
        <v>439</v>
      </c>
      <c r="B1211" s="24">
        <v>4.0280000000000003E-2</v>
      </c>
      <c r="C1211" s="24">
        <v>4.3943000000000003E-2</v>
      </c>
      <c r="D1211" s="24">
        <v>4.0039999999999999E-2</v>
      </c>
      <c r="E1211" s="24">
        <v>4.3638999999999997E-2</v>
      </c>
      <c r="F1211" s="24">
        <v>10488700</v>
      </c>
      <c r="G1211" s="24">
        <v>773018242</v>
      </c>
      <c r="H1211" s="7">
        <v>1209</v>
      </c>
      <c r="J1211" s="10">
        <f t="shared" si="18"/>
        <v>8.3391261171797265E-2</v>
      </c>
    </row>
    <row r="1212" spans="1:10" x14ac:dyDescent="0.25">
      <c r="A1212" t="s">
        <v>438</v>
      </c>
      <c r="B1212" s="24">
        <v>4.3762000000000002E-2</v>
      </c>
      <c r="C1212" s="24">
        <v>4.9111000000000002E-2</v>
      </c>
      <c r="D1212" s="24">
        <v>4.3762000000000002E-2</v>
      </c>
      <c r="E1212" s="24">
        <v>4.8896000000000002E-2</v>
      </c>
      <c r="F1212" s="24">
        <v>30583700</v>
      </c>
      <c r="G1212" s="24">
        <v>866134833</v>
      </c>
      <c r="H1212" s="7">
        <v>1210</v>
      </c>
      <c r="J1212" s="10">
        <f t="shared" si="18"/>
        <v>0.11731639321786023</v>
      </c>
    </row>
    <row r="1213" spans="1:10" x14ac:dyDescent="0.25">
      <c r="A1213" t="s">
        <v>437</v>
      </c>
      <c r="B1213" s="24">
        <v>4.8866E-2</v>
      </c>
      <c r="C1213" s="24">
        <v>6.2059000000000003E-2</v>
      </c>
      <c r="D1213" s="24">
        <v>4.8501000000000002E-2</v>
      </c>
      <c r="E1213" s="24">
        <v>5.9843E-2</v>
      </c>
      <c r="F1213" s="24">
        <v>45702000</v>
      </c>
      <c r="G1213" s="24">
        <v>1060055478</v>
      </c>
      <c r="H1213" s="7">
        <v>1211</v>
      </c>
      <c r="J1213" s="10">
        <f t="shared" si="18"/>
        <v>0.22463471534400198</v>
      </c>
    </row>
    <row r="1214" spans="1:10" x14ac:dyDescent="0.25">
      <c r="A1214" t="s">
        <v>436</v>
      </c>
      <c r="B1214" s="24">
        <v>5.6876999999999997E-2</v>
      </c>
      <c r="C1214" s="24">
        <v>8.4986999999999993E-2</v>
      </c>
      <c r="D1214" s="24">
        <v>5.6486000000000001E-2</v>
      </c>
      <c r="E1214" s="24">
        <v>8.1415000000000001E-2</v>
      </c>
      <c r="F1214" s="24">
        <v>142588992</v>
      </c>
      <c r="G1214" s="24">
        <v>1444340367</v>
      </c>
      <c r="H1214" s="7">
        <v>1212</v>
      </c>
      <c r="J1214" s="10">
        <f t="shared" si="18"/>
        <v>0.4314221917471035</v>
      </c>
    </row>
    <row r="1215" spans="1:10" x14ac:dyDescent="0.25">
      <c r="A1215" t="s">
        <v>435</v>
      </c>
      <c r="B1215" s="24">
        <v>8.1938999999999998E-2</v>
      </c>
      <c r="C1215" s="24">
        <v>9.9880999999999998E-2</v>
      </c>
      <c r="D1215" s="24">
        <v>6.0393000000000002E-2</v>
      </c>
      <c r="E1215" s="24">
        <v>6.4423999999999995E-2</v>
      </c>
      <c r="F1215" s="24">
        <v>232135008</v>
      </c>
      <c r="G1215" s="24">
        <v>1144361584</v>
      </c>
      <c r="H1215" s="7">
        <v>1213</v>
      </c>
      <c r="J1215" s="10">
        <f t="shared" si="18"/>
        <v>-0.21375657501311957</v>
      </c>
    </row>
    <row r="1216" spans="1:10" x14ac:dyDescent="0.25">
      <c r="A1216" t="s">
        <v>434</v>
      </c>
      <c r="B1216" s="24">
        <v>6.5554000000000001E-2</v>
      </c>
      <c r="C1216" s="24">
        <v>7.8906000000000004E-2</v>
      </c>
      <c r="D1216" s="24">
        <v>6.3938999999999996E-2</v>
      </c>
      <c r="E1216" s="24">
        <v>7.2871000000000005E-2</v>
      </c>
      <c r="F1216" s="24">
        <v>66684900</v>
      </c>
      <c r="G1216" s="24">
        <v>1294394109</v>
      </c>
      <c r="H1216" s="7">
        <v>1214</v>
      </c>
      <c r="J1216" s="10">
        <f t="shared" si="18"/>
        <v>0.11161790279769357</v>
      </c>
    </row>
    <row r="1217" spans="1:10" x14ac:dyDescent="0.25">
      <c r="A1217" t="s">
        <v>433</v>
      </c>
      <c r="B1217" s="24">
        <v>7.2180999999999995E-2</v>
      </c>
      <c r="C1217" s="24">
        <v>9.1458999999999999E-2</v>
      </c>
      <c r="D1217" s="24">
        <v>7.1534E-2</v>
      </c>
      <c r="E1217" s="24">
        <v>8.9883000000000005E-2</v>
      </c>
      <c r="F1217" s="24">
        <v>102074000</v>
      </c>
      <c r="G1217" s="24">
        <v>1596583156</v>
      </c>
      <c r="H1217" s="7">
        <v>1215</v>
      </c>
      <c r="J1217" s="10">
        <f t="shared" si="18"/>
        <v>0.24524459345257077</v>
      </c>
    </row>
    <row r="1218" spans="1:10" x14ac:dyDescent="0.25">
      <c r="A1218" t="s">
        <v>432</v>
      </c>
      <c r="B1218" s="24">
        <v>9.0184E-2</v>
      </c>
      <c r="C1218" s="24">
        <v>9.8518999999999995E-2</v>
      </c>
      <c r="D1218" s="24">
        <v>8.9946999999999999E-2</v>
      </c>
      <c r="E1218" s="24">
        <v>9.3815999999999997E-2</v>
      </c>
      <c r="F1218" s="24">
        <v>82791104</v>
      </c>
      <c r="G1218" s="24">
        <v>1666445145</v>
      </c>
      <c r="H1218" s="7">
        <v>1216</v>
      </c>
      <c r="J1218" s="10">
        <f t="shared" si="18"/>
        <v>4.0273219196309724E-2</v>
      </c>
    </row>
    <row r="1219" spans="1:10" x14ac:dyDescent="0.25">
      <c r="A1219" t="s">
        <v>431</v>
      </c>
      <c r="B1219" s="24">
        <v>9.3531000000000003E-2</v>
      </c>
      <c r="C1219" s="24">
        <v>9.6906000000000006E-2</v>
      </c>
      <c r="D1219" s="24">
        <v>8.6840000000000001E-2</v>
      </c>
      <c r="E1219" s="24">
        <v>8.9035000000000003E-2</v>
      </c>
      <c r="F1219" s="24">
        <v>55809800</v>
      </c>
      <c r="G1219" s="24">
        <v>1581524495</v>
      </c>
      <c r="H1219" s="7">
        <v>1217</v>
      </c>
      <c r="J1219" s="10">
        <f t="shared" si="18"/>
        <v>-4.8069623974938788E-2</v>
      </c>
    </row>
    <row r="1220" spans="1:10" x14ac:dyDescent="0.25">
      <c r="A1220" t="s">
        <v>430</v>
      </c>
      <c r="B1220" s="24">
        <v>8.9486999999999997E-2</v>
      </c>
      <c r="C1220" s="24">
        <v>9.7610000000000002E-2</v>
      </c>
      <c r="D1220" s="24">
        <v>8.7554000000000007E-2</v>
      </c>
      <c r="E1220" s="24">
        <v>9.7610000000000002E-2</v>
      </c>
      <c r="F1220" s="24">
        <v>37476600</v>
      </c>
      <c r="G1220" s="24">
        <v>1733830790</v>
      </c>
      <c r="H1220" s="7">
        <v>1218</v>
      </c>
      <c r="J1220" s="10">
        <f t="shared" ref="J1220:J1283" si="19">(E1220-B1220)/B1220</f>
        <v>9.0772961435739333E-2</v>
      </c>
    </row>
    <row r="1221" spans="1:10" x14ac:dyDescent="0.25">
      <c r="A1221" t="s">
        <v>429</v>
      </c>
      <c r="B1221" s="24">
        <v>9.7239999999999993E-2</v>
      </c>
      <c r="C1221" s="24">
        <v>0.12759100000000001</v>
      </c>
      <c r="D1221" s="24">
        <v>9.3964000000000006E-2</v>
      </c>
      <c r="E1221" s="24">
        <v>0.12352299999999999</v>
      </c>
      <c r="F1221" s="24">
        <v>152740992</v>
      </c>
      <c r="G1221" s="24">
        <v>2198933972</v>
      </c>
      <c r="H1221" s="7">
        <v>1219</v>
      </c>
      <c r="J1221" s="10">
        <f t="shared" si="19"/>
        <v>0.27029000411353354</v>
      </c>
    </row>
    <row r="1222" spans="1:10" x14ac:dyDescent="0.25">
      <c r="A1222" t="s">
        <v>428</v>
      </c>
      <c r="B1222" s="24">
        <v>0.121563</v>
      </c>
      <c r="C1222" s="24">
        <v>0.167933</v>
      </c>
      <c r="D1222" s="24">
        <v>0.111746</v>
      </c>
      <c r="E1222" s="24">
        <v>0.15162200000000001</v>
      </c>
      <c r="F1222" s="24">
        <v>384659008</v>
      </c>
      <c r="G1222" s="24">
        <v>2704425496</v>
      </c>
      <c r="H1222" s="7">
        <v>1220</v>
      </c>
      <c r="J1222" s="10">
        <f t="shared" si="19"/>
        <v>0.24727096238164575</v>
      </c>
    </row>
    <row r="1223" spans="1:10" x14ac:dyDescent="0.25">
      <c r="A1223" t="s">
        <v>427</v>
      </c>
      <c r="B1223" s="24">
        <v>0.15329699999999999</v>
      </c>
      <c r="C1223" s="24">
        <v>0.177148</v>
      </c>
      <c r="D1223" s="24">
        <v>0.13156799999999999</v>
      </c>
      <c r="E1223" s="24">
        <v>0.133046</v>
      </c>
      <c r="F1223" s="24">
        <v>312352992</v>
      </c>
      <c r="G1223" s="24">
        <v>2373092260</v>
      </c>
      <c r="H1223" s="7">
        <v>1221</v>
      </c>
      <c r="J1223" s="10">
        <f t="shared" si="19"/>
        <v>-0.13210304180773266</v>
      </c>
    </row>
    <row r="1224" spans="1:10" x14ac:dyDescent="0.25">
      <c r="A1224" t="s">
        <v>426</v>
      </c>
      <c r="B1224" s="24">
        <v>0.13788700000000001</v>
      </c>
      <c r="C1224" s="24">
        <v>0.145762</v>
      </c>
      <c r="D1224" s="24">
        <v>0.120002</v>
      </c>
      <c r="E1224" s="24">
        <v>0.13725999999999999</v>
      </c>
      <c r="F1224" s="24">
        <v>188452000</v>
      </c>
      <c r="G1224" s="24">
        <v>2448265495</v>
      </c>
      <c r="H1224" s="7">
        <v>1222</v>
      </c>
      <c r="J1224" s="10">
        <f t="shared" si="19"/>
        <v>-4.5472016941409737E-3</v>
      </c>
    </row>
    <row r="1225" spans="1:10" x14ac:dyDescent="0.25">
      <c r="A1225" t="s">
        <v>425</v>
      </c>
      <c r="B1225" s="24">
        <v>0.140346</v>
      </c>
      <c r="C1225" s="24">
        <v>0.14771500000000001</v>
      </c>
      <c r="D1225" s="24">
        <v>0.12452100000000001</v>
      </c>
      <c r="E1225" s="24">
        <v>0.13512199999999999</v>
      </c>
      <c r="F1225" s="24">
        <v>102117000</v>
      </c>
      <c r="G1225" s="24">
        <v>2410170626</v>
      </c>
      <c r="H1225" s="7">
        <v>1223</v>
      </c>
      <c r="J1225" s="10">
        <f t="shared" si="19"/>
        <v>-3.7222293474698291E-2</v>
      </c>
    </row>
    <row r="1226" spans="1:10" x14ac:dyDescent="0.25">
      <c r="A1226" t="s">
        <v>424</v>
      </c>
      <c r="B1226" s="24">
        <v>0.13805300000000001</v>
      </c>
      <c r="C1226" s="24">
        <v>0.13805300000000001</v>
      </c>
      <c r="D1226" s="24">
        <v>0.103975</v>
      </c>
      <c r="E1226" s="24">
        <v>0.11926299999999999</v>
      </c>
      <c r="F1226" s="24">
        <v>91047600</v>
      </c>
      <c r="G1226" s="24">
        <v>2127332759</v>
      </c>
      <c r="H1226" s="7">
        <v>1224</v>
      </c>
      <c r="J1226" s="10">
        <f t="shared" si="19"/>
        <v>-0.13610714725503983</v>
      </c>
    </row>
    <row r="1227" spans="1:10" x14ac:dyDescent="0.25">
      <c r="A1227" t="s">
        <v>423</v>
      </c>
      <c r="B1227" s="24">
        <v>0.118252</v>
      </c>
      <c r="C1227" s="24">
        <v>0.151842</v>
      </c>
      <c r="D1227" s="24">
        <v>0.11775099999999999</v>
      </c>
      <c r="E1227" s="24">
        <v>0.144956</v>
      </c>
      <c r="F1227" s="24">
        <v>117548000</v>
      </c>
      <c r="G1227" s="24">
        <v>2585864994</v>
      </c>
      <c r="H1227" s="7">
        <v>1225</v>
      </c>
      <c r="J1227" s="10">
        <f t="shared" si="19"/>
        <v>0.22582281906437107</v>
      </c>
    </row>
    <row r="1228" spans="1:10" x14ac:dyDescent="0.25">
      <c r="A1228" t="s">
        <v>422</v>
      </c>
      <c r="B1228" s="24">
        <v>0.143231</v>
      </c>
      <c r="C1228" s="24">
        <v>0.16220799999999999</v>
      </c>
      <c r="D1228" s="24">
        <v>0.13617599999999999</v>
      </c>
      <c r="E1228" s="24">
        <v>0.156444</v>
      </c>
      <c r="F1228" s="24">
        <v>135847008</v>
      </c>
      <c r="G1228" s="24">
        <v>2791470993</v>
      </c>
      <c r="H1228" s="7">
        <v>1226</v>
      </c>
      <c r="J1228" s="10">
        <f t="shared" si="19"/>
        <v>9.2249582841703287E-2</v>
      </c>
    </row>
    <row r="1229" spans="1:10" x14ac:dyDescent="0.25">
      <c r="A1229" t="s">
        <v>421</v>
      </c>
      <c r="B1229" s="24">
        <v>0.15496599999999999</v>
      </c>
      <c r="C1229" s="24">
        <v>0.16284100000000001</v>
      </c>
      <c r="D1229" s="24">
        <v>0.14041000000000001</v>
      </c>
      <c r="E1229" s="24">
        <v>0.149342</v>
      </c>
      <c r="F1229" s="24">
        <v>107122000</v>
      </c>
      <c r="G1229" s="24">
        <v>2666054042</v>
      </c>
      <c r="H1229" s="7">
        <v>1227</v>
      </c>
      <c r="J1229" s="10">
        <f t="shared" si="19"/>
        <v>-3.6291831756643328E-2</v>
      </c>
    </row>
    <row r="1230" spans="1:10" x14ac:dyDescent="0.25">
      <c r="A1230" t="s">
        <v>420</v>
      </c>
      <c r="B1230" s="24">
        <v>0.14882899999999999</v>
      </c>
      <c r="C1230" s="24">
        <v>0.20977899999999999</v>
      </c>
      <c r="D1230" s="24">
        <v>0.14745800000000001</v>
      </c>
      <c r="E1230" s="24">
        <v>0.18890699999999999</v>
      </c>
      <c r="F1230" s="24">
        <v>281635008</v>
      </c>
      <c r="G1230" s="24">
        <v>3372416503</v>
      </c>
      <c r="H1230" s="7">
        <v>1228</v>
      </c>
      <c r="J1230" s="10">
        <f t="shared" si="19"/>
        <v>0.26928891546674377</v>
      </c>
    </row>
    <row r="1231" spans="1:10" x14ac:dyDescent="0.25">
      <c r="A1231" t="s">
        <v>419</v>
      </c>
      <c r="B1231" s="24">
        <v>0.19856499999999999</v>
      </c>
      <c r="C1231" s="24">
        <v>0.20466300000000001</v>
      </c>
      <c r="D1231" s="24">
        <v>0.16398799999999999</v>
      </c>
      <c r="E1231" s="24">
        <v>0.19586200000000001</v>
      </c>
      <c r="F1231" s="24">
        <v>260228992</v>
      </c>
      <c r="G1231" s="24">
        <v>3496644669</v>
      </c>
      <c r="H1231" s="7">
        <v>1229</v>
      </c>
      <c r="J1231" s="10">
        <f t="shared" si="19"/>
        <v>-1.3612670913806479E-2</v>
      </c>
    </row>
    <row r="1232" spans="1:10" x14ac:dyDescent="0.25">
      <c r="A1232" t="s">
        <v>418</v>
      </c>
      <c r="B1232" s="24">
        <v>0.196077</v>
      </c>
      <c r="C1232" s="24">
        <v>0.236646</v>
      </c>
      <c r="D1232" s="24">
        <v>0.19034100000000001</v>
      </c>
      <c r="E1232" s="24">
        <v>0.232125</v>
      </c>
      <c r="F1232" s="24">
        <v>234172992</v>
      </c>
      <c r="G1232" s="24">
        <v>4144040115</v>
      </c>
      <c r="H1232" s="7">
        <v>1230</v>
      </c>
      <c r="J1232" s="10">
        <f t="shared" si="19"/>
        <v>0.18384614207683714</v>
      </c>
    </row>
    <row r="1233" spans="1:10" x14ac:dyDescent="0.25">
      <c r="A1233" t="s">
        <v>417</v>
      </c>
      <c r="B1233" s="24">
        <v>0.23467199999999999</v>
      </c>
      <c r="C1233" s="24">
        <v>0.300678</v>
      </c>
      <c r="D1233" s="24">
        <v>0.22798199999999999</v>
      </c>
      <c r="E1233" s="24">
        <v>0.266621</v>
      </c>
      <c r="F1233" s="24">
        <v>423360992</v>
      </c>
      <c r="G1233" s="24">
        <v>4759887397</v>
      </c>
      <c r="H1233" s="7">
        <v>1231</v>
      </c>
      <c r="J1233" s="10">
        <f t="shared" si="19"/>
        <v>0.13614321265425788</v>
      </c>
    </row>
    <row r="1234" spans="1:10" x14ac:dyDescent="0.25">
      <c r="A1234" t="s">
        <v>416</v>
      </c>
      <c r="B1234" s="24">
        <v>0.27316699999999999</v>
      </c>
      <c r="C1234" s="24">
        <v>0.27807500000000002</v>
      </c>
      <c r="D1234" s="24">
        <v>0.25723800000000002</v>
      </c>
      <c r="E1234" s="24">
        <v>0.276283</v>
      </c>
      <c r="F1234" s="24">
        <v>201720992</v>
      </c>
      <c r="G1234" s="24">
        <v>4932390332</v>
      </c>
      <c r="H1234" s="7">
        <v>1232</v>
      </c>
      <c r="J1234" s="10">
        <f t="shared" si="19"/>
        <v>1.1406941541255012E-2</v>
      </c>
    </row>
    <row r="1235" spans="1:10" x14ac:dyDescent="0.25">
      <c r="A1235" t="s">
        <v>415</v>
      </c>
      <c r="B1235" s="24">
        <v>0.27601700000000001</v>
      </c>
      <c r="C1235" s="24">
        <v>0.30050399999999999</v>
      </c>
      <c r="D1235" s="24">
        <v>0.24598600000000001</v>
      </c>
      <c r="E1235" s="24">
        <v>0.26430999999999999</v>
      </c>
      <c r="F1235" s="24">
        <v>212548992</v>
      </c>
      <c r="G1235" s="24">
        <v>4720226836</v>
      </c>
      <c r="H1235" s="7">
        <v>1233</v>
      </c>
      <c r="J1235" s="10">
        <f t="shared" si="19"/>
        <v>-4.2414054206806183E-2</v>
      </c>
    </row>
    <row r="1236" spans="1:10" x14ac:dyDescent="0.25">
      <c r="A1236" t="s">
        <v>414</v>
      </c>
      <c r="B1236" s="24">
        <v>0.26481300000000002</v>
      </c>
      <c r="C1236" s="24">
        <v>0.265206</v>
      </c>
      <c r="D1236" s="24">
        <v>0.21368999999999999</v>
      </c>
      <c r="E1236" s="24">
        <v>0.252386</v>
      </c>
      <c r="F1236" s="24">
        <v>250599008</v>
      </c>
      <c r="G1236" s="24">
        <v>4507287572</v>
      </c>
      <c r="H1236" s="7">
        <v>1234</v>
      </c>
      <c r="J1236" s="10">
        <f t="shared" si="19"/>
        <v>-4.6927454467869854E-2</v>
      </c>
    </row>
    <row r="1237" spans="1:10" x14ac:dyDescent="0.25">
      <c r="A1237" t="s">
        <v>413</v>
      </c>
      <c r="B1237" s="24">
        <v>0.25289400000000001</v>
      </c>
      <c r="C1237" s="24">
        <v>0.28078599999999998</v>
      </c>
      <c r="D1237" s="24">
        <v>0.240672</v>
      </c>
      <c r="E1237" s="24">
        <v>0.25719999999999998</v>
      </c>
      <c r="F1237" s="24">
        <v>199122000</v>
      </c>
      <c r="G1237" s="24">
        <v>4593278059</v>
      </c>
      <c r="H1237" s="7">
        <v>1235</v>
      </c>
      <c r="J1237" s="10">
        <f t="shared" si="19"/>
        <v>1.7026896644443824E-2</v>
      </c>
    </row>
    <row r="1238" spans="1:10" x14ac:dyDescent="0.25">
      <c r="A1238" t="s">
        <v>412</v>
      </c>
      <c r="B1238" s="24">
        <v>0.25850600000000001</v>
      </c>
      <c r="C1238" s="24">
        <v>0.27619300000000002</v>
      </c>
      <c r="D1238" s="24">
        <v>0.161494</v>
      </c>
      <c r="E1238" s="24">
        <v>0.21671699999999999</v>
      </c>
      <c r="F1238" s="24">
        <v>229459008</v>
      </c>
      <c r="G1238" s="24">
        <v>3870314703</v>
      </c>
      <c r="H1238" s="7">
        <v>1236</v>
      </c>
      <c r="J1238" s="10">
        <f t="shared" si="19"/>
        <v>-0.16165582230199693</v>
      </c>
    </row>
    <row r="1239" spans="1:10" x14ac:dyDescent="0.25">
      <c r="A1239" t="s">
        <v>411</v>
      </c>
      <c r="B1239" s="24">
        <v>0.22081200000000001</v>
      </c>
      <c r="C1239" s="24">
        <v>0.26345299999999999</v>
      </c>
      <c r="D1239" s="24">
        <v>0.21373600000000001</v>
      </c>
      <c r="E1239" s="24">
        <v>0.234179</v>
      </c>
      <c r="F1239" s="24">
        <v>116122000</v>
      </c>
      <c r="G1239" s="24">
        <v>4182163136</v>
      </c>
      <c r="H1239" s="7">
        <v>1237</v>
      </c>
      <c r="J1239" s="10">
        <f t="shared" si="19"/>
        <v>6.0535659293878906E-2</v>
      </c>
    </row>
    <row r="1240" spans="1:10" x14ac:dyDescent="0.25">
      <c r="A1240" t="s">
        <v>410</v>
      </c>
      <c r="B1240" s="24">
        <v>0.236793</v>
      </c>
      <c r="C1240" s="24">
        <v>0.23718500000000001</v>
      </c>
      <c r="D1240" s="24">
        <v>0.19822899999999999</v>
      </c>
      <c r="E1240" s="24">
        <v>0.22445000000000001</v>
      </c>
      <c r="F1240" s="24">
        <v>71071600</v>
      </c>
      <c r="G1240" s="24">
        <v>4008414571</v>
      </c>
      <c r="H1240" s="7">
        <v>1238</v>
      </c>
      <c r="J1240" s="10">
        <f t="shared" si="19"/>
        <v>-5.2125696283251588E-2</v>
      </c>
    </row>
    <row r="1241" spans="1:10" x14ac:dyDescent="0.25">
      <c r="A1241" t="s">
        <v>409</v>
      </c>
      <c r="B1241" s="24">
        <v>0.22653799999999999</v>
      </c>
      <c r="C1241" s="24">
        <v>0.23451900000000001</v>
      </c>
      <c r="D1241" s="24">
        <v>0.21272199999999999</v>
      </c>
      <c r="E1241" s="24">
        <v>0.22851099999999999</v>
      </c>
      <c r="F1241" s="24">
        <v>71737296</v>
      </c>
      <c r="G1241" s="24">
        <v>4080938986</v>
      </c>
      <c r="H1241" s="7">
        <v>1239</v>
      </c>
      <c r="J1241" s="10">
        <f t="shared" si="19"/>
        <v>8.7093556047992057E-3</v>
      </c>
    </row>
    <row r="1242" spans="1:10" x14ac:dyDescent="0.25">
      <c r="A1242" t="s">
        <v>408</v>
      </c>
      <c r="B1242" s="24">
        <v>0.22864899999999999</v>
      </c>
      <c r="C1242" s="24">
        <v>0.23291799999999999</v>
      </c>
      <c r="D1242" s="24">
        <v>0.21096899999999999</v>
      </c>
      <c r="E1242" s="24">
        <v>0.226018</v>
      </c>
      <c r="F1242" s="24">
        <v>96759296</v>
      </c>
      <c r="G1242" s="24">
        <v>4036453047</v>
      </c>
      <c r="H1242" s="7">
        <v>1240</v>
      </c>
      <c r="J1242" s="10">
        <f t="shared" si="19"/>
        <v>-1.1506719906931561E-2</v>
      </c>
    </row>
    <row r="1243" spans="1:10" x14ac:dyDescent="0.25">
      <c r="A1243" t="s">
        <v>407</v>
      </c>
      <c r="B1243" s="24">
        <v>0.22626099999999999</v>
      </c>
      <c r="C1243" s="24">
        <v>0.233267</v>
      </c>
      <c r="D1243" s="24">
        <v>0.21671899999999999</v>
      </c>
      <c r="E1243" s="24">
        <v>0.22922400000000001</v>
      </c>
      <c r="F1243" s="24">
        <v>78509400</v>
      </c>
      <c r="G1243" s="24">
        <v>4093708543</v>
      </c>
      <c r="H1243" s="7">
        <v>1241</v>
      </c>
      <c r="J1243" s="10">
        <f t="shared" si="19"/>
        <v>1.3095495909591231E-2</v>
      </c>
    </row>
    <row r="1244" spans="1:10" x14ac:dyDescent="0.25">
      <c r="A1244" t="s">
        <v>406</v>
      </c>
      <c r="B1244" s="24">
        <v>0.227821</v>
      </c>
      <c r="C1244" s="24">
        <v>0.22836100000000001</v>
      </c>
      <c r="D1244" s="24">
        <v>0.20048099999999999</v>
      </c>
      <c r="E1244" s="24">
        <v>0.22354399999999999</v>
      </c>
      <c r="F1244" s="24">
        <v>75925400</v>
      </c>
      <c r="G1244" s="24">
        <v>3992269640</v>
      </c>
      <c r="H1244" s="7">
        <v>1242</v>
      </c>
      <c r="J1244" s="10">
        <f t="shared" si="19"/>
        <v>-1.8773510782588099E-2</v>
      </c>
    </row>
    <row r="1245" spans="1:10" x14ac:dyDescent="0.25">
      <c r="A1245" t="s">
        <v>405</v>
      </c>
      <c r="B1245" s="24">
        <v>0.223778</v>
      </c>
      <c r="C1245" s="24">
        <v>0.33576</v>
      </c>
      <c r="D1245" s="24">
        <v>0.22267999999999999</v>
      </c>
      <c r="E1245" s="24">
        <v>0.32294099999999998</v>
      </c>
      <c r="F1245" s="24">
        <v>387880000</v>
      </c>
      <c r="G1245" s="24">
        <v>5767397608</v>
      </c>
      <c r="H1245" s="7">
        <v>1243</v>
      </c>
      <c r="J1245" s="10">
        <f t="shared" si="19"/>
        <v>0.4431311388965849</v>
      </c>
    </row>
    <row r="1246" spans="1:10" x14ac:dyDescent="0.25">
      <c r="A1246" t="s">
        <v>404</v>
      </c>
      <c r="B1246" s="24">
        <v>0.316473</v>
      </c>
      <c r="C1246" s="24">
        <v>0.39038</v>
      </c>
      <c r="D1246" s="24">
        <v>0.28905599999999998</v>
      </c>
      <c r="E1246" s="24">
        <v>0.32320199999999999</v>
      </c>
      <c r="F1246" s="24">
        <v>537916032</v>
      </c>
      <c r="G1246" s="24">
        <v>5772053114</v>
      </c>
      <c r="H1246" s="7">
        <v>1244</v>
      </c>
      <c r="J1246" s="10">
        <f t="shared" si="19"/>
        <v>2.1262477367737485E-2</v>
      </c>
    </row>
    <row r="1247" spans="1:10" x14ac:dyDescent="0.25">
      <c r="A1247" t="s">
        <v>403</v>
      </c>
      <c r="B1247" s="24">
        <v>0.31784600000000002</v>
      </c>
      <c r="C1247" s="24">
        <v>0.36430200000000001</v>
      </c>
      <c r="D1247" s="24">
        <v>0.30745400000000001</v>
      </c>
      <c r="E1247" s="24">
        <v>0.36075600000000002</v>
      </c>
      <c r="F1247" s="24">
        <v>183768000</v>
      </c>
      <c r="G1247" s="24">
        <v>6442729108</v>
      </c>
      <c r="H1247" s="7">
        <v>1245</v>
      </c>
      <c r="J1247" s="10">
        <f t="shared" si="19"/>
        <v>0.13500248548038987</v>
      </c>
    </row>
    <row r="1248" spans="1:10" x14ac:dyDescent="0.25">
      <c r="A1248" t="s">
        <v>402</v>
      </c>
      <c r="B1248" s="24">
        <v>0.36042200000000002</v>
      </c>
      <c r="C1248" s="24">
        <v>0.52359299999999998</v>
      </c>
      <c r="D1248" s="24">
        <v>0.36042200000000002</v>
      </c>
      <c r="E1248" s="24">
        <v>0.48000799999999999</v>
      </c>
      <c r="F1248" s="24">
        <v>669372032</v>
      </c>
      <c r="G1248" s="24">
        <v>8572450040</v>
      </c>
      <c r="H1248" s="7">
        <v>1246</v>
      </c>
      <c r="J1248" s="10">
        <f t="shared" si="19"/>
        <v>0.33179439656846688</v>
      </c>
    </row>
    <row r="1249" spans="1:10" x14ac:dyDescent="0.25">
      <c r="A1249" t="s">
        <v>401</v>
      </c>
      <c r="B1249" s="24">
        <v>0.49687599999999998</v>
      </c>
      <c r="C1249" s="24">
        <v>0.59364499999999998</v>
      </c>
      <c r="D1249" s="24">
        <v>0.472748</v>
      </c>
      <c r="E1249" s="24">
        <v>0.56476599999999999</v>
      </c>
      <c r="F1249" s="24">
        <v>676667008</v>
      </c>
      <c r="G1249" s="24">
        <v>10096395937</v>
      </c>
      <c r="H1249" s="7">
        <v>1247</v>
      </c>
      <c r="J1249" s="10">
        <f t="shared" si="19"/>
        <v>0.13663368727811367</v>
      </c>
    </row>
    <row r="1250" spans="1:10" x14ac:dyDescent="0.25">
      <c r="A1250" t="s">
        <v>400</v>
      </c>
      <c r="B1250" s="24">
        <v>0.56272</v>
      </c>
      <c r="C1250" s="24">
        <v>0.91999399999999998</v>
      </c>
      <c r="D1250" s="24">
        <v>0.56257199999999996</v>
      </c>
      <c r="E1250" s="24">
        <v>0.896227</v>
      </c>
      <c r="F1250" s="24">
        <v>1513270016</v>
      </c>
      <c r="G1250" s="24">
        <v>16022043128</v>
      </c>
      <c r="H1250" s="7">
        <v>1248</v>
      </c>
      <c r="J1250" s="10">
        <f t="shared" si="19"/>
        <v>0.59266953369348874</v>
      </c>
    </row>
    <row r="1251" spans="1:10" x14ac:dyDescent="0.25">
      <c r="A1251" t="s">
        <v>399</v>
      </c>
      <c r="B1251" s="24">
        <v>0.89239900000000005</v>
      </c>
      <c r="C1251" s="24">
        <v>0.93814399999999998</v>
      </c>
      <c r="D1251" s="24">
        <v>0.67749599999999999</v>
      </c>
      <c r="E1251" s="24">
        <v>0.72404999999999997</v>
      </c>
      <c r="F1251" s="24">
        <v>892268032</v>
      </c>
      <c r="G1251" s="24">
        <v>12944011352</v>
      </c>
      <c r="H1251" s="7">
        <v>1249</v>
      </c>
      <c r="J1251" s="10">
        <f t="shared" si="19"/>
        <v>-0.18864767889699571</v>
      </c>
    </row>
    <row r="1252" spans="1:10" x14ac:dyDescent="0.25">
      <c r="A1252" t="s">
        <v>398</v>
      </c>
      <c r="B1252" s="24">
        <v>0.73945700000000003</v>
      </c>
      <c r="C1252" s="24">
        <v>0.79196699999999998</v>
      </c>
      <c r="D1252" s="24">
        <v>0.57750900000000005</v>
      </c>
      <c r="E1252" s="24">
        <v>0.66271199999999997</v>
      </c>
      <c r="F1252" s="24">
        <v>727409024</v>
      </c>
      <c r="G1252" s="24">
        <v>11847825840</v>
      </c>
      <c r="H1252" s="7">
        <v>1250</v>
      </c>
      <c r="J1252" s="10">
        <f t="shared" si="19"/>
        <v>-0.10378561566122176</v>
      </c>
    </row>
    <row r="1253" spans="1:10" x14ac:dyDescent="0.25">
      <c r="A1253" t="s">
        <v>397</v>
      </c>
      <c r="B1253" s="24">
        <v>0.66305999999999998</v>
      </c>
      <c r="C1253" s="24">
        <v>0.78850699999999996</v>
      </c>
      <c r="D1253" s="24">
        <v>0.61429999999999996</v>
      </c>
      <c r="E1253" s="24">
        <v>0.70994500000000005</v>
      </c>
      <c r="F1253" s="24">
        <v>440182016</v>
      </c>
      <c r="G1253" s="24">
        <v>12692260620</v>
      </c>
      <c r="H1253" s="7">
        <v>1251</v>
      </c>
      <c r="J1253" s="10">
        <f t="shared" si="19"/>
        <v>7.0710041323560568E-2</v>
      </c>
    </row>
    <row r="1254" spans="1:10" x14ac:dyDescent="0.25">
      <c r="A1254" t="s">
        <v>396</v>
      </c>
      <c r="B1254" s="24">
        <v>0.70972999999999997</v>
      </c>
      <c r="C1254" s="24">
        <v>0.74473500000000004</v>
      </c>
      <c r="D1254" s="24">
        <v>0.66108</v>
      </c>
      <c r="E1254" s="24">
        <v>0.69964499999999996</v>
      </c>
      <c r="F1254" s="24">
        <v>347556992</v>
      </c>
      <c r="G1254" s="24">
        <v>12508154526</v>
      </c>
      <c r="H1254" s="7">
        <v>1252</v>
      </c>
      <c r="J1254" s="10">
        <f t="shared" si="19"/>
        <v>-1.4209629013850353E-2</v>
      </c>
    </row>
    <row r="1255" spans="1:10" x14ac:dyDescent="0.25">
      <c r="A1255" t="s">
        <v>395</v>
      </c>
      <c r="B1255" s="24">
        <v>0.69595200000000002</v>
      </c>
      <c r="C1255" s="24">
        <v>0.69595200000000002</v>
      </c>
      <c r="D1255" s="24">
        <v>0.55576899999999996</v>
      </c>
      <c r="E1255" s="24">
        <v>0.62932299999999997</v>
      </c>
      <c r="F1255" s="24">
        <v>249426000</v>
      </c>
      <c r="G1255" s="24">
        <v>11252258285</v>
      </c>
      <c r="H1255" s="7">
        <v>1253</v>
      </c>
      <c r="J1255" s="10">
        <f t="shared" si="19"/>
        <v>-9.5737924454560155E-2</v>
      </c>
    </row>
    <row r="1256" spans="1:10" x14ac:dyDescent="0.25">
      <c r="A1256" t="s">
        <v>394</v>
      </c>
      <c r="B1256" s="24">
        <v>0.62802599999999997</v>
      </c>
      <c r="C1256" s="24">
        <v>0.64955200000000002</v>
      </c>
      <c r="D1256" s="24">
        <v>0.56815899999999997</v>
      </c>
      <c r="E1256" s="24">
        <v>0.58565299999999998</v>
      </c>
      <c r="F1256" s="24">
        <v>208330000</v>
      </c>
      <c r="G1256" s="24">
        <v>10471549539</v>
      </c>
      <c r="H1256" s="7">
        <v>1254</v>
      </c>
      <c r="J1256" s="10">
        <f t="shared" si="19"/>
        <v>-6.7470136586701812E-2</v>
      </c>
    </row>
    <row r="1257" spans="1:10" x14ac:dyDescent="0.25">
      <c r="A1257" t="s">
        <v>393</v>
      </c>
      <c r="B1257" s="24">
        <v>0.588565</v>
      </c>
      <c r="C1257" s="24">
        <v>0.588565</v>
      </c>
      <c r="D1257" s="24">
        <v>0.48304399999999997</v>
      </c>
      <c r="E1257" s="24">
        <v>0.56693000000000005</v>
      </c>
      <c r="F1257" s="24">
        <v>249019008</v>
      </c>
      <c r="G1257" s="24">
        <v>10142317836</v>
      </c>
      <c r="H1257" s="7">
        <v>1255</v>
      </c>
      <c r="J1257" s="10">
        <f t="shared" si="19"/>
        <v>-3.675889663843409E-2</v>
      </c>
    </row>
    <row r="1258" spans="1:10" x14ac:dyDescent="0.25">
      <c r="A1258" t="s">
        <v>392</v>
      </c>
      <c r="B1258" s="24">
        <v>0.56369000000000002</v>
      </c>
      <c r="C1258" s="24">
        <v>0.61340499999999998</v>
      </c>
      <c r="D1258" s="24">
        <v>0.43740699999999999</v>
      </c>
      <c r="E1258" s="24">
        <v>0.55812600000000001</v>
      </c>
      <c r="F1258" s="24">
        <v>330878016</v>
      </c>
      <c r="G1258" s="24">
        <v>9984865520</v>
      </c>
      <c r="H1258" s="7">
        <v>1256</v>
      </c>
      <c r="J1258" s="10">
        <f t="shared" si="19"/>
        <v>-9.8706735971899676E-3</v>
      </c>
    </row>
    <row r="1259" spans="1:10" x14ac:dyDescent="0.25">
      <c r="A1259" t="s">
        <v>391</v>
      </c>
      <c r="B1259" s="24">
        <v>0.55886400000000003</v>
      </c>
      <c r="C1259" s="24">
        <v>0.71543999999999996</v>
      </c>
      <c r="D1259" s="24">
        <v>0.53475499999999998</v>
      </c>
      <c r="E1259" s="24">
        <v>0.67796000000000001</v>
      </c>
      <c r="F1259" s="24">
        <v>394376000</v>
      </c>
      <c r="G1259" s="24">
        <v>12128805963</v>
      </c>
      <c r="H1259" s="7">
        <v>1257</v>
      </c>
      <c r="J1259" s="10">
        <f t="shared" si="19"/>
        <v>0.21310372469867442</v>
      </c>
    </row>
    <row r="1260" spans="1:10" x14ac:dyDescent="0.25">
      <c r="A1260" t="s">
        <v>390</v>
      </c>
      <c r="B1260" s="24">
        <v>0.68185300000000004</v>
      </c>
      <c r="C1260" s="24">
        <v>0.72131599999999996</v>
      </c>
      <c r="D1260" s="24">
        <v>0.64323699999999995</v>
      </c>
      <c r="E1260" s="24">
        <v>0.67156400000000005</v>
      </c>
      <c r="F1260" s="24">
        <v>189183008</v>
      </c>
      <c r="G1260" s="24">
        <v>12014552653</v>
      </c>
      <c r="H1260" s="7">
        <v>1258</v>
      </c>
      <c r="J1260" s="10">
        <f t="shared" si="19"/>
        <v>-1.5089762749448916E-2</v>
      </c>
    </row>
    <row r="1261" spans="1:10" x14ac:dyDescent="0.25">
      <c r="A1261" t="s">
        <v>389</v>
      </c>
      <c r="B1261" s="24">
        <v>0.67219799999999996</v>
      </c>
      <c r="C1261" s="24">
        <v>0.67219799999999996</v>
      </c>
      <c r="D1261" s="24">
        <v>0.58281899999999998</v>
      </c>
      <c r="E1261" s="24">
        <v>0.63085599999999997</v>
      </c>
      <c r="F1261" s="24">
        <v>116460000</v>
      </c>
      <c r="G1261" s="24">
        <v>11286324603</v>
      </c>
      <c r="H1261" s="7">
        <v>1259</v>
      </c>
      <c r="J1261" s="10">
        <f t="shared" si="19"/>
        <v>-6.1502711998548037E-2</v>
      </c>
    </row>
    <row r="1262" spans="1:10" x14ac:dyDescent="0.25">
      <c r="A1262" t="s">
        <v>388</v>
      </c>
      <c r="B1262" s="24">
        <v>0.62550399999999995</v>
      </c>
      <c r="C1262" s="24">
        <v>0.67057900000000004</v>
      </c>
      <c r="D1262" s="24">
        <v>0.59913799999999995</v>
      </c>
      <c r="E1262" s="24">
        <v>0.599271</v>
      </c>
      <c r="F1262" s="24">
        <v>345561984</v>
      </c>
      <c r="G1262" s="24">
        <v>10721304063</v>
      </c>
      <c r="H1262" s="7">
        <v>1260</v>
      </c>
      <c r="J1262" s="10">
        <f t="shared" si="19"/>
        <v>-4.1938980406200366E-2</v>
      </c>
    </row>
    <row r="1263" spans="1:10" x14ac:dyDescent="0.25">
      <c r="A1263" t="s">
        <v>387</v>
      </c>
      <c r="B1263" s="24">
        <v>0.60011700000000001</v>
      </c>
      <c r="C1263" s="24">
        <v>0.60011700000000001</v>
      </c>
      <c r="D1263" s="24">
        <v>0.323407</v>
      </c>
      <c r="E1263" s="24">
        <v>0.44119700000000001</v>
      </c>
      <c r="F1263" s="24">
        <v>466139008</v>
      </c>
      <c r="G1263" s="24">
        <v>7893354977</v>
      </c>
      <c r="H1263" s="7">
        <v>1261</v>
      </c>
      <c r="J1263" s="10">
        <f t="shared" si="19"/>
        <v>-0.26481502773625809</v>
      </c>
    </row>
    <row r="1264" spans="1:10" x14ac:dyDescent="0.25">
      <c r="A1264" t="s">
        <v>386</v>
      </c>
      <c r="B1264" s="24">
        <v>0.441944</v>
      </c>
      <c r="C1264" s="24">
        <v>0.50370599999999999</v>
      </c>
      <c r="D1264" s="24">
        <v>0.30503400000000003</v>
      </c>
      <c r="E1264" s="24">
        <v>0.47718699999999997</v>
      </c>
      <c r="F1264" s="24">
        <v>486788992</v>
      </c>
      <c r="G1264" s="24">
        <v>8537268440</v>
      </c>
      <c r="H1264" s="7">
        <v>1262</v>
      </c>
      <c r="J1264" s="10">
        <f t="shared" si="19"/>
        <v>7.9745397606936552E-2</v>
      </c>
    </row>
    <row r="1265" spans="1:10" x14ac:dyDescent="0.25">
      <c r="A1265" t="s">
        <v>385</v>
      </c>
      <c r="B1265" s="24">
        <v>0.479522</v>
      </c>
      <c r="C1265" s="24">
        <v>0.57006999999999997</v>
      </c>
      <c r="D1265" s="24">
        <v>0.453596</v>
      </c>
      <c r="E1265" s="24">
        <v>0.50952299999999995</v>
      </c>
      <c r="F1265" s="24">
        <v>472047008</v>
      </c>
      <c r="G1265" s="24">
        <v>9115817066</v>
      </c>
      <c r="H1265" s="7">
        <v>1263</v>
      </c>
      <c r="J1265" s="10">
        <f t="shared" si="19"/>
        <v>6.2564387035422664E-2</v>
      </c>
    </row>
    <row r="1266" spans="1:10" x14ac:dyDescent="0.25">
      <c r="A1266" t="s">
        <v>384</v>
      </c>
      <c r="B1266" s="24">
        <v>0.50336700000000001</v>
      </c>
      <c r="C1266" s="24">
        <v>0.53559400000000001</v>
      </c>
      <c r="D1266" s="24">
        <v>0.48128100000000001</v>
      </c>
      <c r="E1266" s="24">
        <v>0.50623200000000002</v>
      </c>
      <c r="F1266" s="24">
        <v>207275008</v>
      </c>
      <c r="G1266" s="24">
        <v>9056966616</v>
      </c>
      <c r="H1266" s="7">
        <v>1264</v>
      </c>
      <c r="J1266" s="10">
        <f t="shared" si="19"/>
        <v>5.6916722788740749E-3</v>
      </c>
    </row>
    <row r="1267" spans="1:10" x14ac:dyDescent="0.25">
      <c r="A1267" t="s">
        <v>383</v>
      </c>
      <c r="B1267" s="24">
        <v>0.50995000000000001</v>
      </c>
      <c r="C1267" s="24">
        <v>0.54745299999999997</v>
      </c>
      <c r="D1267" s="24">
        <v>0.50215299999999996</v>
      </c>
      <c r="E1267" s="24">
        <v>0.53467699999999996</v>
      </c>
      <c r="F1267" s="24">
        <v>204012992</v>
      </c>
      <c r="G1267" s="24">
        <v>9566699845</v>
      </c>
      <c r="H1267" s="7">
        <v>1265</v>
      </c>
      <c r="J1267" s="10">
        <f t="shared" si="19"/>
        <v>4.8489067555642598E-2</v>
      </c>
    </row>
    <row r="1268" spans="1:10" x14ac:dyDescent="0.25">
      <c r="A1268" t="s">
        <v>382</v>
      </c>
      <c r="B1268" s="24">
        <v>0.53434700000000002</v>
      </c>
      <c r="C1268" s="24">
        <v>0.53434700000000002</v>
      </c>
      <c r="D1268" s="24">
        <v>0.44511299999999998</v>
      </c>
      <c r="E1268" s="24">
        <v>0.464117</v>
      </c>
      <c r="F1268" s="24">
        <v>161687008</v>
      </c>
      <c r="G1268" s="24">
        <v>8304227685</v>
      </c>
      <c r="H1268" s="7">
        <v>1266</v>
      </c>
      <c r="J1268" s="10">
        <f t="shared" si="19"/>
        <v>-0.13143144810394747</v>
      </c>
    </row>
    <row r="1269" spans="1:10" x14ac:dyDescent="0.25">
      <c r="A1269" t="s">
        <v>381</v>
      </c>
      <c r="B1269" s="24">
        <v>0.46590100000000001</v>
      </c>
      <c r="C1269" s="24">
        <v>0.52976599999999996</v>
      </c>
      <c r="D1269" s="24">
        <v>0.432834</v>
      </c>
      <c r="E1269" s="24">
        <v>0.48633799999999999</v>
      </c>
      <c r="F1269" s="24">
        <v>442542016</v>
      </c>
      <c r="G1269" s="24">
        <v>8689734178</v>
      </c>
      <c r="H1269" s="7">
        <v>1267</v>
      </c>
      <c r="J1269" s="10">
        <f t="shared" si="19"/>
        <v>4.3865542250392214E-2</v>
      </c>
    </row>
    <row r="1270" spans="1:10" x14ac:dyDescent="0.25">
      <c r="A1270" t="s">
        <v>380</v>
      </c>
      <c r="B1270" s="24">
        <v>0.47503899999999999</v>
      </c>
      <c r="C1270" s="24">
        <v>0.51828099999999999</v>
      </c>
      <c r="D1270" s="24">
        <v>0.43485800000000002</v>
      </c>
      <c r="E1270" s="24">
        <v>0.48618499999999998</v>
      </c>
      <c r="F1270" s="24">
        <v>207031008</v>
      </c>
      <c r="G1270" s="24">
        <v>8687107627</v>
      </c>
      <c r="H1270" s="7">
        <v>1268</v>
      </c>
      <c r="J1270" s="10">
        <f t="shared" si="19"/>
        <v>2.3463336694460855E-2</v>
      </c>
    </row>
    <row r="1271" spans="1:10" x14ac:dyDescent="0.25">
      <c r="A1271" t="s">
        <v>379</v>
      </c>
      <c r="B1271" s="24">
        <v>0.48651699999999998</v>
      </c>
      <c r="C1271" s="24">
        <v>0.58958900000000003</v>
      </c>
      <c r="D1271" s="24">
        <v>0.47356500000000001</v>
      </c>
      <c r="E1271" s="24">
        <v>0.56701400000000002</v>
      </c>
      <c r="F1271" s="24">
        <v>669318976</v>
      </c>
      <c r="G1271" s="24">
        <v>10131381392</v>
      </c>
      <c r="H1271" s="7">
        <v>1269</v>
      </c>
      <c r="J1271" s="10">
        <f t="shared" si="19"/>
        <v>0.16545567780776427</v>
      </c>
    </row>
    <row r="1272" spans="1:10" x14ac:dyDescent="0.25">
      <c r="A1272" t="s">
        <v>378</v>
      </c>
      <c r="B1272" s="24">
        <v>0.56786300000000001</v>
      </c>
      <c r="C1272" s="24">
        <v>0.64997099999999997</v>
      </c>
      <c r="D1272" s="24">
        <v>0.55616500000000002</v>
      </c>
      <c r="E1272" s="24">
        <v>0.60825300000000004</v>
      </c>
      <c r="F1272" s="24">
        <v>627336000</v>
      </c>
      <c r="G1272" s="24">
        <v>10868259393</v>
      </c>
      <c r="H1272" s="7">
        <v>1270</v>
      </c>
      <c r="J1272" s="10">
        <f t="shared" si="19"/>
        <v>7.1126310395289064E-2</v>
      </c>
    </row>
    <row r="1273" spans="1:10" x14ac:dyDescent="0.25">
      <c r="A1273" t="s">
        <v>377</v>
      </c>
      <c r="B1273" s="24">
        <v>0.602163</v>
      </c>
      <c r="C1273" s="24">
        <v>0.64578000000000002</v>
      </c>
      <c r="D1273" s="24">
        <v>0.55319700000000005</v>
      </c>
      <c r="E1273" s="24">
        <v>0.63391600000000004</v>
      </c>
      <c r="F1273" s="24">
        <v>787644032</v>
      </c>
      <c r="G1273" s="24">
        <v>11326835705</v>
      </c>
      <c r="H1273" s="7">
        <v>1271</v>
      </c>
      <c r="J1273" s="10">
        <f t="shared" si="19"/>
        <v>5.2731569359127067E-2</v>
      </c>
    </row>
    <row r="1274" spans="1:10" x14ac:dyDescent="0.25">
      <c r="A1274" t="s">
        <v>376</v>
      </c>
      <c r="B1274" s="24">
        <v>0.63149500000000003</v>
      </c>
      <c r="C1274" s="24">
        <v>0.63944999999999996</v>
      </c>
      <c r="D1274" s="24">
        <v>0.61008600000000002</v>
      </c>
      <c r="E1274" s="24">
        <v>0.61306099999999997</v>
      </c>
      <c r="F1274" s="24">
        <v>216912992</v>
      </c>
      <c r="G1274" s="24">
        <v>10954210844</v>
      </c>
      <c r="H1274" s="7">
        <v>1272</v>
      </c>
      <c r="J1274" s="10">
        <f t="shared" si="19"/>
        <v>-2.9191046643283099E-2</v>
      </c>
    </row>
    <row r="1275" spans="1:10" x14ac:dyDescent="0.25">
      <c r="A1275" t="s">
        <v>375</v>
      </c>
      <c r="B1275" s="24">
        <v>0.61591600000000002</v>
      </c>
      <c r="C1275" s="24">
        <v>0.640046</v>
      </c>
      <c r="D1275" s="24">
        <v>0.615448</v>
      </c>
      <c r="E1275" s="24">
        <v>0.63442100000000001</v>
      </c>
      <c r="F1275" s="24">
        <v>194610000</v>
      </c>
      <c r="G1275" s="24">
        <v>11335884854</v>
      </c>
      <c r="H1275" s="7">
        <v>1273</v>
      </c>
      <c r="J1275" s="10">
        <f t="shared" si="19"/>
        <v>3.0044681417595896E-2</v>
      </c>
    </row>
    <row r="1276" spans="1:10" x14ac:dyDescent="0.25">
      <c r="A1276" t="s">
        <v>374</v>
      </c>
      <c r="B1276" s="24">
        <v>0.632602</v>
      </c>
      <c r="C1276" s="24">
        <v>0.632602</v>
      </c>
      <c r="D1276" s="24">
        <v>0.58351200000000003</v>
      </c>
      <c r="E1276" s="24">
        <v>0.589283</v>
      </c>
      <c r="F1276" s="24">
        <v>118507000</v>
      </c>
      <c r="G1276" s="24">
        <v>10529458895</v>
      </c>
      <c r="H1276" s="7">
        <v>1274</v>
      </c>
      <c r="J1276" s="10">
        <f t="shared" si="19"/>
        <v>-6.8477494538430161E-2</v>
      </c>
    </row>
    <row r="1277" spans="1:10" x14ac:dyDescent="0.25">
      <c r="A1277" t="s">
        <v>373</v>
      </c>
      <c r="B1277" s="24">
        <v>0.590831</v>
      </c>
      <c r="C1277" s="24">
        <v>0.590831</v>
      </c>
      <c r="D1277" s="24">
        <v>0.47573599999999999</v>
      </c>
      <c r="E1277" s="24">
        <v>0.48964800000000003</v>
      </c>
      <c r="F1277" s="24">
        <v>178892992</v>
      </c>
      <c r="G1277" s="24">
        <v>8749366068</v>
      </c>
      <c r="H1277" s="7">
        <v>1275</v>
      </c>
      <c r="J1277" s="10">
        <f t="shared" si="19"/>
        <v>-0.17125540129072436</v>
      </c>
    </row>
    <row r="1278" spans="1:10" x14ac:dyDescent="0.25">
      <c r="A1278" t="s">
        <v>372</v>
      </c>
      <c r="B1278" s="24">
        <v>0.48873100000000003</v>
      </c>
      <c r="C1278" s="24">
        <v>0.55521200000000004</v>
      </c>
      <c r="D1278" s="24">
        <v>0.44052000000000002</v>
      </c>
      <c r="E1278" s="24">
        <v>0.53979699999999997</v>
      </c>
      <c r="F1278" s="24">
        <v>288692992</v>
      </c>
      <c r="G1278" s="24">
        <v>9948367356</v>
      </c>
      <c r="H1278" s="7">
        <v>1276</v>
      </c>
      <c r="J1278" s="10">
        <f t="shared" si="19"/>
        <v>0.10448692634598571</v>
      </c>
    </row>
    <row r="1279" spans="1:10" x14ac:dyDescent="0.25">
      <c r="A1279" t="s">
        <v>371</v>
      </c>
      <c r="B1279" s="24">
        <v>0.54083400000000004</v>
      </c>
      <c r="C1279" s="24">
        <v>0.54296999999999995</v>
      </c>
      <c r="D1279" s="24">
        <v>0.42968000000000001</v>
      </c>
      <c r="E1279" s="24">
        <v>0.456455</v>
      </c>
      <c r="F1279" s="24">
        <v>172407008</v>
      </c>
      <c r="G1279" s="24">
        <v>8413026634</v>
      </c>
      <c r="H1279" s="7">
        <v>1277</v>
      </c>
      <c r="J1279" s="10">
        <f t="shared" si="19"/>
        <v>-0.1560164486700171</v>
      </c>
    </row>
    <row r="1280" spans="1:10" x14ac:dyDescent="0.25">
      <c r="A1280" t="s">
        <v>370</v>
      </c>
      <c r="B1280" s="24">
        <v>0.45508700000000002</v>
      </c>
      <c r="C1280" s="24">
        <v>0.45508700000000002</v>
      </c>
      <c r="D1280" s="24">
        <v>0.28587800000000002</v>
      </c>
      <c r="E1280" s="24">
        <v>0.40507500000000002</v>
      </c>
      <c r="F1280" s="24">
        <v>396784000</v>
      </c>
      <c r="G1280" s="24">
        <v>7466031202</v>
      </c>
      <c r="H1280" s="7">
        <v>1278</v>
      </c>
      <c r="J1280" s="10">
        <f t="shared" si="19"/>
        <v>-0.10989547053640293</v>
      </c>
    </row>
    <row r="1281" spans="1:10" x14ac:dyDescent="0.25">
      <c r="A1281" t="s">
        <v>369</v>
      </c>
      <c r="B1281" s="24">
        <v>0.40594999999999998</v>
      </c>
      <c r="C1281" s="24">
        <v>0.47867799999999999</v>
      </c>
      <c r="D1281" s="24">
        <v>0.34518399999999999</v>
      </c>
      <c r="E1281" s="24">
        <v>0.43005599999999999</v>
      </c>
      <c r="F1281" s="24">
        <v>282348992</v>
      </c>
      <c r="G1281" s="24">
        <v>7926463694</v>
      </c>
      <c r="H1281" s="7">
        <v>1279</v>
      </c>
      <c r="J1281" s="10">
        <f t="shared" si="19"/>
        <v>5.9381697253356368E-2</v>
      </c>
    </row>
    <row r="1282" spans="1:10" x14ac:dyDescent="0.25">
      <c r="A1282" t="s">
        <v>368</v>
      </c>
      <c r="B1282" s="24">
        <v>0.42597000000000002</v>
      </c>
      <c r="C1282" s="24">
        <v>0.46749200000000002</v>
      </c>
      <c r="D1282" s="24">
        <v>0.36681799999999998</v>
      </c>
      <c r="E1282" s="24">
        <v>0.37723099999999998</v>
      </c>
      <c r="F1282" s="24">
        <v>231808000</v>
      </c>
      <c r="G1282" s="24">
        <v>6954714441</v>
      </c>
      <c r="H1282" s="7">
        <v>1280</v>
      </c>
      <c r="J1282" s="10">
        <f t="shared" si="19"/>
        <v>-0.11441885578796636</v>
      </c>
    </row>
    <row r="1283" spans="1:10" x14ac:dyDescent="0.25">
      <c r="A1283" t="s">
        <v>367</v>
      </c>
      <c r="B1283" s="24">
        <v>0.383191</v>
      </c>
      <c r="C1283" s="24">
        <v>0.42534</v>
      </c>
      <c r="D1283" s="24">
        <v>0.312975</v>
      </c>
      <c r="E1283" s="24">
        <v>0.33119199999999999</v>
      </c>
      <c r="F1283" s="24">
        <v>339507008</v>
      </c>
      <c r="G1283" s="24">
        <v>6105929898</v>
      </c>
      <c r="H1283" s="7">
        <v>1281</v>
      </c>
      <c r="J1283" s="10">
        <f t="shared" si="19"/>
        <v>-0.13569995119927142</v>
      </c>
    </row>
    <row r="1284" spans="1:10" x14ac:dyDescent="0.25">
      <c r="A1284" t="s">
        <v>366</v>
      </c>
      <c r="B1284" s="24">
        <v>0.33673799999999998</v>
      </c>
      <c r="C1284" s="24">
        <v>0.374247</v>
      </c>
      <c r="D1284" s="24">
        <v>0.26635199999999998</v>
      </c>
      <c r="E1284" s="24">
        <v>0.370811</v>
      </c>
      <c r="F1284" s="24">
        <v>518084992</v>
      </c>
      <c r="G1284" s="24">
        <v>6834802124</v>
      </c>
      <c r="H1284" s="7">
        <v>1282</v>
      </c>
      <c r="J1284" s="10">
        <f t="shared" ref="J1284:J1347" si="20">(E1284-B1284)/B1284</f>
        <v>0.10118549139093308</v>
      </c>
    </row>
    <row r="1285" spans="1:10" x14ac:dyDescent="0.25">
      <c r="A1285" t="s">
        <v>365</v>
      </c>
      <c r="B1285" s="24">
        <v>0.36895600000000001</v>
      </c>
      <c r="C1285" s="24">
        <v>0.38092399999999998</v>
      </c>
      <c r="D1285" s="24">
        <v>0.33724399999999999</v>
      </c>
      <c r="E1285" s="24">
        <v>0.34212500000000001</v>
      </c>
      <c r="F1285" s="24">
        <v>188328000</v>
      </c>
      <c r="G1285" s="24">
        <v>6306098922</v>
      </c>
      <c r="H1285" s="7">
        <v>1283</v>
      </c>
      <c r="J1285" s="10">
        <f t="shared" si="20"/>
        <v>-7.2721408514836439E-2</v>
      </c>
    </row>
    <row r="1286" spans="1:10" x14ac:dyDescent="0.25">
      <c r="A1286" t="s">
        <v>364</v>
      </c>
      <c r="B1286" s="24">
        <v>0.34493000000000001</v>
      </c>
      <c r="C1286" s="24">
        <v>0.37389299999999998</v>
      </c>
      <c r="D1286" s="24">
        <v>0.34493000000000001</v>
      </c>
      <c r="E1286" s="24">
        <v>0.36356500000000003</v>
      </c>
      <c r="F1286" s="24">
        <v>121448000</v>
      </c>
      <c r="G1286" s="24">
        <v>6701291920</v>
      </c>
      <c r="H1286" s="7">
        <v>1284</v>
      </c>
      <c r="J1286" s="10">
        <f t="shared" si="20"/>
        <v>5.4025454440031345E-2</v>
      </c>
    </row>
    <row r="1287" spans="1:10" x14ac:dyDescent="0.25">
      <c r="A1287" t="s">
        <v>363</v>
      </c>
      <c r="B1287" s="24">
        <v>0.360711</v>
      </c>
      <c r="C1287" s="24">
        <v>0.40232400000000001</v>
      </c>
      <c r="D1287" s="24">
        <v>0.34887200000000002</v>
      </c>
      <c r="E1287" s="24">
        <v>0.40106799999999998</v>
      </c>
      <c r="F1287" s="24">
        <v>144231008</v>
      </c>
      <c r="G1287" s="24">
        <v>7392564403</v>
      </c>
      <c r="H1287" s="7">
        <v>1285</v>
      </c>
      <c r="J1287" s="10">
        <f t="shared" si="20"/>
        <v>0.11188181120065642</v>
      </c>
    </row>
    <row r="1288" spans="1:10" x14ac:dyDescent="0.25">
      <c r="A1288" t="s">
        <v>362</v>
      </c>
      <c r="B1288" s="24">
        <v>0.39844000000000002</v>
      </c>
      <c r="C1288" s="24">
        <v>0.45391999999999999</v>
      </c>
      <c r="D1288" s="24">
        <v>0.38495299999999999</v>
      </c>
      <c r="E1288" s="24">
        <v>0.406856</v>
      </c>
      <c r="F1288" s="24">
        <v>227551008</v>
      </c>
      <c r="G1288" s="24">
        <v>7499259276</v>
      </c>
      <c r="H1288" s="7">
        <v>1286</v>
      </c>
      <c r="J1288" s="10">
        <f t="shared" si="20"/>
        <v>2.1122377271358243E-2</v>
      </c>
    </row>
    <row r="1289" spans="1:10" x14ac:dyDescent="0.25">
      <c r="A1289" t="s">
        <v>361</v>
      </c>
      <c r="B1289" s="24">
        <v>0.406615</v>
      </c>
      <c r="C1289" s="24">
        <v>0.406615</v>
      </c>
      <c r="D1289" s="24">
        <v>0.357825</v>
      </c>
      <c r="E1289" s="24">
        <v>0.37000499999999997</v>
      </c>
      <c r="F1289" s="24">
        <v>85791696</v>
      </c>
      <c r="G1289" s="24">
        <v>6820022864</v>
      </c>
      <c r="H1289" s="7">
        <v>1287</v>
      </c>
      <c r="J1289" s="10">
        <f t="shared" si="20"/>
        <v>-9.0036029167640225E-2</v>
      </c>
    </row>
    <row r="1290" spans="1:10" x14ac:dyDescent="0.25">
      <c r="A1290" t="s">
        <v>360</v>
      </c>
      <c r="B1290" s="24">
        <v>0.37418099999999999</v>
      </c>
      <c r="C1290" s="24">
        <v>0.40182000000000001</v>
      </c>
      <c r="D1290" s="24">
        <v>0.37418099999999999</v>
      </c>
      <c r="E1290" s="24">
        <v>0.39564899999999997</v>
      </c>
      <c r="F1290" s="24">
        <v>61140000</v>
      </c>
      <c r="G1290" s="24">
        <v>7292707726</v>
      </c>
      <c r="H1290" s="7">
        <v>1288</v>
      </c>
      <c r="J1290" s="10">
        <f t="shared" si="20"/>
        <v>5.7373303294394926E-2</v>
      </c>
    </row>
    <row r="1291" spans="1:10" x14ac:dyDescent="0.25">
      <c r="A1291" t="s">
        <v>359</v>
      </c>
      <c r="B1291" s="24">
        <v>0.39641900000000002</v>
      </c>
      <c r="C1291" s="24">
        <v>0.43554700000000002</v>
      </c>
      <c r="D1291" s="24">
        <v>0.374388</v>
      </c>
      <c r="E1291" s="24">
        <v>0.41061399999999998</v>
      </c>
      <c r="F1291" s="24">
        <v>196175008</v>
      </c>
      <c r="G1291" s="24">
        <v>7568663140</v>
      </c>
      <c r="H1291" s="7">
        <v>1289</v>
      </c>
      <c r="J1291" s="10">
        <f t="shared" si="20"/>
        <v>3.5808071762453257E-2</v>
      </c>
    </row>
    <row r="1292" spans="1:10" x14ac:dyDescent="0.25">
      <c r="A1292" t="s">
        <v>358</v>
      </c>
      <c r="B1292" s="24">
        <v>0.40987200000000001</v>
      </c>
      <c r="C1292" s="24">
        <v>0.45747399999999999</v>
      </c>
      <c r="D1292" s="24">
        <v>0.40207900000000002</v>
      </c>
      <c r="E1292" s="24">
        <v>0.45388800000000001</v>
      </c>
      <c r="F1292" s="24">
        <v>192628992</v>
      </c>
      <c r="G1292" s="24">
        <v>8368583821</v>
      </c>
      <c r="H1292" s="7">
        <v>1290</v>
      </c>
      <c r="J1292" s="10">
        <f t="shared" si="20"/>
        <v>0.10738962407776086</v>
      </c>
    </row>
    <row r="1293" spans="1:10" x14ac:dyDescent="0.25">
      <c r="A1293" t="s">
        <v>357</v>
      </c>
      <c r="B1293" s="24">
        <v>0.45204800000000001</v>
      </c>
      <c r="C1293" s="24">
        <v>0.46362300000000001</v>
      </c>
      <c r="D1293" s="24">
        <v>0.44425999999999999</v>
      </c>
      <c r="E1293" s="24">
        <v>0.45355600000000001</v>
      </c>
      <c r="F1293" s="24">
        <v>106142000</v>
      </c>
      <c r="G1293" s="24">
        <v>8362459334</v>
      </c>
      <c r="H1293" s="7">
        <v>1291</v>
      </c>
      <c r="J1293" s="10">
        <f t="shared" si="20"/>
        <v>3.3359289279014824E-3</v>
      </c>
    </row>
    <row r="1294" spans="1:10" x14ac:dyDescent="0.25">
      <c r="A1294" t="s">
        <v>356</v>
      </c>
      <c r="B1294" s="24">
        <v>0.45179599999999998</v>
      </c>
      <c r="C1294" s="24">
        <v>0.45832699999999998</v>
      </c>
      <c r="D1294" s="24">
        <v>0.44177699999999998</v>
      </c>
      <c r="E1294" s="24">
        <v>0.45544600000000002</v>
      </c>
      <c r="F1294" s="24">
        <v>53289200</v>
      </c>
      <c r="G1294" s="24">
        <v>8397306978</v>
      </c>
      <c r="H1294" s="7">
        <v>1292</v>
      </c>
      <c r="J1294" s="10">
        <f t="shared" si="20"/>
        <v>8.0788674534525359E-3</v>
      </c>
    </row>
    <row r="1295" spans="1:10" x14ac:dyDescent="0.25">
      <c r="A1295" t="s">
        <v>355</v>
      </c>
      <c r="B1295" s="24">
        <v>0.45510299999999998</v>
      </c>
      <c r="C1295" s="24">
        <v>0.48324400000000001</v>
      </c>
      <c r="D1295" s="24">
        <v>0.45158500000000001</v>
      </c>
      <c r="E1295" s="24">
        <v>0.47907499999999997</v>
      </c>
      <c r="F1295" s="24">
        <v>104733000</v>
      </c>
      <c r="G1295" s="24">
        <v>8832967533</v>
      </c>
      <c r="H1295" s="7">
        <v>1293</v>
      </c>
      <c r="J1295" s="10">
        <f t="shared" si="20"/>
        <v>5.2673790328782701E-2</v>
      </c>
    </row>
    <row r="1296" spans="1:10" x14ac:dyDescent="0.25">
      <c r="A1296" t="s">
        <v>354</v>
      </c>
      <c r="B1296" s="24">
        <v>0.47985499999999998</v>
      </c>
      <c r="C1296" s="24">
        <v>0.48616500000000001</v>
      </c>
      <c r="D1296" s="24">
        <v>0.44198799999999999</v>
      </c>
      <c r="E1296" s="24">
        <v>0.45039899999999999</v>
      </c>
      <c r="F1296" s="24">
        <v>74452000</v>
      </c>
      <c r="G1296" s="24">
        <v>8317764784</v>
      </c>
      <c r="H1296" s="7">
        <v>1294</v>
      </c>
      <c r="J1296" s="10">
        <f t="shared" si="20"/>
        <v>-6.1385210115555706E-2</v>
      </c>
    </row>
    <row r="1297" spans="1:10" x14ac:dyDescent="0.25">
      <c r="A1297" t="s">
        <v>353</v>
      </c>
      <c r="B1297" s="24">
        <v>0.45043699999999998</v>
      </c>
      <c r="C1297" s="24">
        <v>0.46175300000000002</v>
      </c>
      <c r="D1297" s="24">
        <v>0.44899499999999998</v>
      </c>
      <c r="E1297" s="24">
        <v>0.452932</v>
      </c>
      <c r="F1297" s="24">
        <v>57015400</v>
      </c>
      <c r="G1297" s="24">
        <v>8364544915</v>
      </c>
      <c r="H1297" s="7">
        <v>1295</v>
      </c>
      <c r="J1297" s="10">
        <f t="shared" si="20"/>
        <v>5.5390653964927953E-3</v>
      </c>
    </row>
    <row r="1298" spans="1:10" x14ac:dyDescent="0.25">
      <c r="A1298" t="s">
        <v>352</v>
      </c>
      <c r="B1298" s="24">
        <v>0.452845</v>
      </c>
      <c r="C1298" s="24">
        <v>0.45537300000000003</v>
      </c>
      <c r="D1298" s="24">
        <v>0.39931499999999998</v>
      </c>
      <c r="E1298" s="24">
        <v>0.40228900000000001</v>
      </c>
      <c r="F1298" s="24">
        <v>104842000</v>
      </c>
      <c r="G1298" s="24">
        <v>7429388019</v>
      </c>
      <c r="H1298" s="7">
        <v>1296</v>
      </c>
      <c r="J1298" s="10">
        <f t="shared" si="20"/>
        <v>-0.11164084841391644</v>
      </c>
    </row>
    <row r="1299" spans="1:10" x14ac:dyDescent="0.25">
      <c r="A1299" t="s">
        <v>351</v>
      </c>
      <c r="B1299" s="24">
        <v>0.39971800000000002</v>
      </c>
      <c r="C1299" s="24">
        <v>0.433562</v>
      </c>
      <c r="D1299" s="24">
        <v>0.37984499999999999</v>
      </c>
      <c r="E1299" s="24">
        <v>0.39676499999999998</v>
      </c>
      <c r="F1299" s="24">
        <v>132189000</v>
      </c>
      <c r="G1299" s="24">
        <v>7327373306</v>
      </c>
      <c r="H1299" s="7">
        <v>1297</v>
      </c>
      <c r="J1299" s="10">
        <f t="shared" si="20"/>
        <v>-7.3877083343758324E-3</v>
      </c>
    </row>
    <row r="1300" spans="1:10" x14ac:dyDescent="0.25">
      <c r="A1300" t="s">
        <v>350</v>
      </c>
      <c r="B1300" s="24">
        <v>0.39389099999999999</v>
      </c>
      <c r="C1300" s="24">
        <v>0.40889799999999998</v>
      </c>
      <c r="D1300" s="24">
        <v>0.358483</v>
      </c>
      <c r="E1300" s="24">
        <v>0.36644700000000002</v>
      </c>
      <c r="F1300" s="24">
        <v>69561104</v>
      </c>
      <c r="G1300" s="24">
        <v>6767470980</v>
      </c>
      <c r="H1300" s="7">
        <v>1298</v>
      </c>
      <c r="J1300" s="10">
        <f t="shared" si="20"/>
        <v>-6.9674097656458184E-2</v>
      </c>
    </row>
    <row r="1301" spans="1:10" x14ac:dyDescent="0.25">
      <c r="A1301" t="s">
        <v>349</v>
      </c>
      <c r="B1301" s="24">
        <v>0.36413400000000001</v>
      </c>
      <c r="C1301" s="24">
        <v>0.39040799999999998</v>
      </c>
      <c r="D1301" s="24">
        <v>0.35262300000000002</v>
      </c>
      <c r="E1301" s="24">
        <v>0.38198500000000002</v>
      </c>
      <c r="F1301" s="24">
        <v>56829000</v>
      </c>
      <c r="G1301" s="24">
        <v>7054429394</v>
      </c>
      <c r="H1301" s="7">
        <v>1299</v>
      </c>
      <c r="J1301" s="10">
        <f t="shared" si="20"/>
        <v>4.9023161803072507E-2</v>
      </c>
    </row>
    <row r="1302" spans="1:10" x14ac:dyDescent="0.25">
      <c r="A1302" t="s">
        <v>348</v>
      </c>
      <c r="B1302" s="24">
        <v>0.382687</v>
      </c>
      <c r="C1302" s="24">
        <v>0.38689899999999999</v>
      </c>
      <c r="D1302" s="24">
        <v>0.34615600000000002</v>
      </c>
      <c r="E1302" s="24">
        <v>0.35516300000000001</v>
      </c>
      <c r="F1302" s="24">
        <v>34738100</v>
      </c>
      <c r="G1302" s="24">
        <v>6559089633</v>
      </c>
      <c r="H1302" s="7">
        <v>1300</v>
      </c>
      <c r="J1302" s="10">
        <f t="shared" si="20"/>
        <v>-7.1923007575381434E-2</v>
      </c>
    </row>
    <row r="1303" spans="1:10" x14ac:dyDescent="0.25">
      <c r="A1303" t="s">
        <v>347</v>
      </c>
      <c r="B1303" s="24">
        <v>0.354549</v>
      </c>
      <c r="C1303" s="24">
        <v>0.36693999999999999</v>
      </c>
      <c r="D1303" s="24">
        <v>0.33671899999999999</v>
      </c>
      <c r="E1303" s="24">
        <v>0.35730200000000001</v>
      </c>
      <c r="F1303" s="24">
        <v>42268800</v>
      </c>
      <c r="G1303" s="24">
        <v>6598592820</v>
      </c>
      <c r="H1303" s="7">
        <v>1301</v>
      </c>
      <c r="J1303" s="10">
        <f t="shared" si="20"/>
        <v>7.7647941469303405E-3</v>
      </c>
    </row>
    <row r="1304" spans="1:10" x14ac:dyDescent="0.25">
      <c r="A1304" t="s">
        <v>346</v>
      </c>
      <c r="B1304" s="24">
        <v>0.35868699999999998</v>
      </c>
      <c r="C1304" s="24">
        <v>0.37176500000000001</v>
      </c>
      <c r="D1304" s="24">
        <v>0.34650199999999998</v>
      </c>
      <c r="E1304" s="24">
        <v>0.36457899999999999</v>
      </c>
      <c r="F1304" s="24">
        <v>42535600</v>
      </c>
      <c r="G1304" s="24">
        <v>6732985046</v>
      </c>
      <c r="H1304" s="7">
        <v>1302</v>
      </c>
      <c r="J1304" s="10">
        <f t="shared" si="20"/>
        <v>1.6426578047155343E-2</v>
      </c>
    </row>
    <row r="1305" spans="1:10" x14ac:dyDescent="0.25">
      <c r="A1305" t="s">
        <v>345</v>
      </c>
      <c r="B1305" s="24">
        <v>0.36463200000000001</v>
      </c>
      <c r="C1305" s="24">
        <v>0.37245</v>
      </c>
      <c r="D1305" s="24">
        <v>0.35483399999999998</v>
      </c>
      <c r="E1305" s="24">
        <v>0.36205100000000001</v>
      </c>
      <c r="F1305" s="24">
        <v>38136100</v>
      </c>
      <c r="G1305" s="24">
        <v>6686386249</v>
      </c>
      <c r="H1305" s="7">
        <v>1303</v>
      </c>
      <c r="J1305" s="10">
        <f t="shared" si="20"/>
        <v>-7.0783694245156754E-3</v>
      </c>
    </row>
    <row r="1306" spans="1:10" x14ac:dyDescent="0.25">
      <c r="A1306" t="s">
        <v>344</v>
      </c>
      <c r="B1306" s="24">
        <v>0.36041000000000001</v>
      </c>
      <c r="C1306" s="24">
        <v>0.36473800000000001</v>
      </c>
      <c r="D1306" s="24">
        <v>0.33391599999999999</v>
      </c>
      <c r="E1306" s="24">
        <v>0.33391599999999999</v>
      </c>
      <c r="F1306" s="24">
        <v>38961000</v>
      </c>
      <c r="G1306" s="24">
        <v>6166788733</v>
      </c>
      <c r="H1306" s="7">
        <v>1304</v>
      </c>
      <c r="J1306" s="10">
        <f t="shared" si="20"/>
        <v>-7.3510723897783126E-2</v>
      </c>
    </row>
    <row r="1307" spans="1:10" x14ac:dyDescent="0.25">
      <c r="A1307" t="s">
        <v>343</v>
      </c>
      <c r="B1307" s="24">
        <v>0.33411800000000003</v>
      </c>
      <c r="C1307" s="24">
        <v>0.34756599999999999</v>
      </c>
      <c r="D1307" s="24">
        <v>0.32155800000000001</v>
      </c>
      <c r="E1307" s="24">
        <v>0.339314</v>
      </c>
      <c r="F1307" s="24">
        <v>46631800</v>
      </c>
      <c r="G1307" s="24">
        <v>6266485694</v>
      </c>
      <c r="H1307" s="7">
        <v>1305</v>
      </c>
      <c r="J1307" s="10">
        <f t="shared" si="20"/>
        <v>1.5551392023177374E-2</v>
      </c>
    </row>
    <row r="1308" spans="1:10" x14ac:dyDescent="0.25">
      <c r="A1308" t="s">
        <v>342</v>
      </c>
      <c r="B1308" s="24">
        <v>0.33869100000000002</v>
      </c>
      <c r="C1308" s="24">
        <v>0.34080500000000002</v>
      </c>
      <c r="D1308" s="24">
        <v>0.31885000000000002</v>
      </c>
      <c r="E1308" s="24">
        <v>0.32010699999999997</v>
      </c>
      <c r="F1308" s="24">
        <v>38378100</v>
      </c>
      <c r="G1308" s="24">
        <v>5911772933</v>
      </c>
      <c r="H1308" s="7">
        <v>1306</v>
      </c>
      <c r="J1308" s="10">
        <f t="shared" si="20"/>
        <v>-5.4870073311661792E-2</v>
      </c>
    </row>
    <row r="1309" spans="1:10" x14ac:dyDescent="0.25">
      <c r="A1309" t="s">
        <v>341</v>
      </c>
      <c r="B1309" s="24">
        <v>0.319021</v>
      </c>
      <c r="C1309" s="24">
        <v>0.35016799999999998</v>
      </c>
      <c r="D1309" s="24">
        <v>0.31336799999999998</v>
      </c>
      <c r="E1309" s="24">
        <v>0.35016799999999998</v>
      </c>
      <c r="F1309" s="24">
        <v>52827100</v>
      </c>
      <c r="G1309" s="24">
        <v>6466943432</v>
      </c>
      <c r="H1309" s="7">
        <v>1307</v>
      </c>
      <c r="J1309" s="10">
        <f t="shared" si="20"/>
        <v>9.7633071177132477E-2</v>
      </c>
    </row>
    <row r="1310" spans="1:10" x14ac:dyDescent="0.25">
      <c r="A1310" t="s">
        <v>340</v>
      </c>
      <c r="B1310" s="24">
        <v>0.35403099999999998</v>
      </c>
      <c r="C1310" s="24">
        <v>0.363792</v>
      </c>
      <c r="D1310" s="24">
        <v>0.34239799999999998</v>
      </c>
      <c r="E1310" s="24">
        <v>0.36192999999999997</v>
      </c>
      <c r="F1310" s="24">
        <v>99892704</v>
      </c>
      <c r="G1310" s="24">
        <v>6684166251</v>
      </c>
      <c r="H1310" s="7">
        <v>1308</v>
      </c>
      <c r="J1310" s="10">
        <f t="shared" si="20"/>
        <v>2.2311605480875938E-2</v>
      </c>
    </row>
    <row r="1311" spans="1:10" x14ac:dyDescent="0.25">
      <c r="A1311" t="s">
        <v>339</v>
      </c>
      <c r="B1311" s="24">
        <v>0.36377700000000002</v>
      </c>
      <c r="C1311" s="24">
        <v>0.39822400000000002</v>
      </c>
      <c r="D1311" s="24">
        <v>0.35203099999999998</v>
      </c>
      <c r="E1311" s="24">
        <v>0.35203099999999998</v>
      </c>
      <c r="F1311" s="24">
        <v>98523696</v>
      </c>
      <c r="G1311" s="24">
        <v>6501352349</v>
      </c>
      <c r="H1311" s="7">
        <v>1309</v>
      </c>
      <c r="J1311" s="10">
        <f t="shared" si="20"/>
        <v>-3.2289012224522261E-2</v>
      </c>
    </row>
    <row r="1312" spans="1:10" x14ac:dyDescent="0.25">
      <c r="A1312" t="s">
        <v>338</v>
      </c>
      <c r="B1312" s="24">
        <v>0.35175299999999998</v>
      </c>
      <c r="C1312" s="24">
        <v>0.36655399999999999</v>
      </c>
      <c r="D1312" s="24">
        <v>0.335254</v>
      </c>
      <c r="E1312" s="24">
        <v>0.33791100000000002</v>
      </c>
      <c r="F1312" s="24">
        <v>44141000</v>
      </c>
      <c r="G1312" s="24">
        <v>6240667058</v>
      </c>
      <c r="H1312" s="7">
        <v>1310</v>
      </c>
      <c r="J1312" s="10">
        <f t="shared" si="20"/>
        <v>-3.9351476746466885E-2</v>
      </c>
    </row>
    <row r="1313" spans="1:10" x14ac:dyDescent="0.25">
      <c r="A1313" t="s">
        <v>337</v>
      </c>
      <c r="B1313" s="24">
        <v>0.337814</v>
      </c>
      <c r="C1313" s="24">
        <v>0.34913699999999998</v>
      </c>
      <c r="D1313" s="24">
        <v>0.30038799999999999</v>
      </c>
      <c r="E1313" s="24">
        <v>0.32910299999999998</v>
      </c>
      <c r="F1313" s="24">
        <v>62389100</v>
      </c>
      <c r="G1313" s="24">
        <v>6078003667</v>
      </c>
      <c r="H1313" s="7">
        <v>1311</v>
      </c>
      <c r="J1313" s="10">
        <f t="shared" si="20"/>
        <v>-2.578637948693667E-2</v>
      </c>
    </row>
    <row r="1314" spans="1:10" x14ac:dyDescent="0.25">
      <c r="A1314" t="s">
        <v>336</v>
      </c>
      <c r="B1314" s="24">
        <v>0.329847</v>
      </c>
      <c r="C1314" s="24">
        <v>0.34112700000000001</v>
      </c>
      <c r="D1314" s="24">
        <v>0.30621799999999999</v>
      </c>
      <c r="E1314" s="24">
        <v>0.31193799999999999</v>
      </c>
      <c r="F1314" s="24">
        <v>47233100</v>
      </c>
      <c r="G1314" s="24">
        <v>5770353784</v>
      </c>
      <c r="H1314" s="7">
        <v>1312</v>
      </c>
      <c r="J1314" s="10">
        <f t="shared" si="20"/>
        <v>-5.4294870045809143E-2</v>
      </c>
    </row>
    <row r="1315" spans="1:10" x14ac:dyDescent="0.25">
      <c r="A1315" t="s">
        <v>335</v>
      </c>
      <c r="B1315" s="24">
        <v>0.31123699999999999</v>
      </c>
      <c r="C1315" s="24">
        <v>0.31544</v>
      </c>
      <c r="D1315" s="24">
        <v>0.26745400000000003</v>
      </c>
      <c r="E1315" s="24">
        <v>0.311859</v>
      </c>
      <c r="F1315" s="24">
        <v>56838800</v>
      </c>
      <c r="G1315" s="24">
        <v>5768898149</v>
      </c>
      <c r="H1315" s="7">
        <v>1313</v>
      </c>
      <c r="J1315" s="10">
        <f t="shared" si="20"/>
        <v>1.9984770448243988E-3</v>
      </c>
    </row>
    <row r="1316" spans="1:10" x14ac:dyDescent="0.25">
      <c r="A1316" t="s">
        <v>334</v>
      </c>
      <c r="B1316" s="24">
        <v>0.31561800000000001</v>
      </c>
      <c r="C1316" s="24">
        <v>0.32039200000000001</v>
      </c>
      <c r="D1316" s="24">
        <v>0.29006999999999999</v>
      </c>
      <c r="E1316" s="24">
        <v>0.292661</v>
      </c>
      <c r="F1316" s="24">
        <v>21963200</v>
      </c>
      <c r="G1316" s="24">
        <v>5413765900</v>
      </c>
      <c r="H1316" s="7">
        <v>1314</v>
      </c>
      <c r="J1316" s="10">
        <f t="shared" si="20"/>
        <v>-7.2736662674498936E-2</v>
      </c>
    </row>
    <row r="1317" spans="1:10" x14ac:dyDescent="0.25">
      <c r="A1317" t="s">
        <v>333</v>
      </c>
      <c r="B1317" s="24">
        <v>0.29186800000000002</v>
      </c>
      <c r="C1317" s="24">
        <v>0.30668800000000002</v>
      </c>
      <c r="D1317" s="24">
        <v>0.28004200000000001</v>
      </c>
      <c r="E1317" s="24">
        <v>0.30421700000000002</v>
      </c>
      <c r="F1317" s="24">
        <v>26023900</v>
      </c>
      <c r="G1317" s="24">
        <v>5627534242</v>
      </c>
      <c r="H1317" s="7">
        <v>1315</v>
      </c>
      <c r="J1317" s="10">
        <f t="shared" si="20"/>
        <v>4.2310222429317354E-2</v>
      </c>
    </row>
    <row r="1318" spans="1:10" x14ac:dyDescent="0.25">
      <c r="A1318" t="s">
        <v>332</v>
      </c>
      <c r="B1318" s="24">
        <v>0.30430099999999999</v>
      </c>
      <c r="C1318" s="24">
        <v>0.312193</v>
      </c>
      <c r="D1318" s="24">
        <v>0.28633199999999998</v>
      </c>
      <c r="E1318" s="24">
        <v>0.291765</v>
      </c>
      <c r="F1318" s="24">
        <v>29443200</v>
      </c>
      <c r="G1318" s="24">
        <v>5397195313</v>
      </c>
      <c r="H1318" s="7">
        <v>1316</v>
      </c>
      <c r="J1318" s="10">
        <f t="shared" si="20"/>
        <v>-4.1196052592663158E-2</v>
      </c>
    </row>
    <row r="1319" spans="1:10" x14ac:dyDescent="0.25">
      <c r="A1319" t="s">
        <v>331</v>
      </c>
      <c r="B1319" s="24">
        <v>0.29015099999999999</v>
      </c>
      <c r="C1319" s="24">
        <v>0.30118299999999998</v>
      </c>
      <c r="D1319" s="24">
        <v>0.28228999999999999</v>
      </c>
      <c r="E1319" s="24">
        <v>0.29019299999999998</v>
      </c>
      <c r="F1319" s="24">
        <v>24814700</v>
      </c>
      <c r="G1319" s="24">
        <v>5368188441</v>
      </c>
      <c r="H1319" s="7">
        <v>1317</v>
      </c>
      <c r="J1319" s="10">
        <f t="shared" si="20"/>
        <v>1.4475221522581861E-4</v>
      </c>
    </row>
    <row r="1320" spans="1:10" x14ac:dyDescent="0.25">
      <c r="A1320" t="s">
        <v>330</v>
      </c>
      <c r="B1320" s="24">
        <v>0.29185</v>
      </c>
      <c r="C1320" s="24">
        <v>0.297763</v>
      </c>
      <c r="D1320" s="24">
        <v>0.24071100000000001</v>
      </c>
      <c r="E1320" s="24">
        <v>0.24868899999999999</v>
      </c>
      <c r="F1320" s="24">
        <v>49138300</v>
      </c>
      <c r="G1320" s="24">
        <v>4600419158</v>
      </c>
      <c r="H1320" s="7">
        <v>1318</v>
      </c>
      <c r="J1320" s="10">
        <f t="shared" si="20"/>
        <v>-0.14788761350008567</v>
      </c>
    </row>
    <row r="1321" spans="1:10" x14ac:dyDescent="0.25">
      <c r="A1321" t="s">
        <v>329</v>
      </c>
      <c r="B1321" s="24">
        <v>0.24885399999999999</v>
      </c>
      <c r="C1321" s="24">
        <v>0.25057499999999999</v>
      </c>
      <c r="D1321" s="24">
        <v>0.21706400000000001</v>
      </c>
      <c r="E1321" s="24">
        <v>0.24065500000000001</v>
      </c>
      <c r="F1321" s="24">
        <v>54358800</v>
      </c>
      <c r="G1321" s="24">
        <v>4451800974</v>
      </c>
      <c r="H1321" s="7">
        <v>1319</v>
      </c>
      <c r="J1321" s="10">
        <f t="shared" si="20"/>
        <v>-3.2947029181769165E-2</v>
      </c>
    </row>
    <row r="1322" spans="1:10" x14ac:dyDescent="0.25">
      <c r="A1322" t="s">
        <v>328</v>
      </c>
      <c r="B1322" s="24">
        <v>0.24098800000000001</v>
      </c>
      <c r="C1322" s="24">
        <v>0.24154500000000001</v>
      </c>
      <c r="D1322" s="24">
        <v>0.227545</v>
      </c>
      <c r="E1322" s="24">
        <v>0.229991</v>
      </c>
      <c r="F1322" s="24">
        <v>23756700</v>
      </c>
      <c r="G1322" s="24">
        <v>4254531069</v>
      </c>
      <c r="H1322" s="7">
        <v>1320</v>
      </c>
      <c r="J1322" s="10">
        <f t="shared" si="20"/>
        <v>-4.5632977575646945E-2</v>
      </c>
    </row>
    <row r="1323" spans="1:10" x14ac:dyDescent="0.25">
      <c r="A1323" t="s">
        <v>327</v>
      </c>
      <c r="B1323" s="24">
        <v>0.23027700000000001</v>
      </c>
      <c r="C1323" s="24">
        <v>0.234321</v>
      </c>
      <c r="D1323" s="24">
        <v>0.200989</v>
      </c>
      <c r="E1323" s="24">
        <v>0.206731</v>
      </c>
      <c r="F1323" s="24">
        <v>33001800</v>
      </c>
      <c r="G1323" s="24">
        <v>3824251593</v>
      </c>
      <c r="H1323" s="7">
        <v>1321</v>
      </c>
      <c r="J1323" s="10">
        <f t="shared" si="20"/>
        <v>-0.10225076755385909</v>
      </c>
    </row>
    <row r="1324" spans="1:10" x14ac:dyDescent="0.25">
      <c r="A1324" t="s">
        <v>326</v>
      </c>
      <c r="B1324" s="24">
        <v>0.20640900000000001</v>
      </c>
      <c r="C1324" s="24">
        <v>0.222828</v>
      </c>
      <c r="D1324" s="24">
        <v>0.158913</v>
      </c>
      <c r="E1324" s="24">
        <v>0.220473</v>
      </c>
      <c r="F1324" s="24">
        <v>91400496</v>
      </c>
      <c r="G1324" s="24">
        <v>4078460519</v>
      </c>
      <c r="H1324" s="7">
        <v>1322</v>
      </c>
      <c r="J1324" s="10">
        <f t="shared" si="20"/>
        <v>6.8136563812624409E-2</v>
      </c>
    </row>
    <row r="1325" spans="1:10" x14ac:dyDescent="0.25">
      <c r="A1325" t="s">
        <v>325</v>
      </c>
      <c r="B1325" s="24">
        <v>0.22236800000000001</v>
      </c>
      <c r="C1325" s="24">
        <v>0.250226</v>
      </c>
      <c r="D1325" s="24">
        <v>0.21295500000000001</v>
      </c>
      <c r="E1325" s="24">
        <v>0.250226</v>
      </c>
      <c r="F1325" s="24">
        <v>93820800</v>
      </c>
      <c r="G1325" s="24">
        <v>4628851811</v>
      </c>
      <c r="H1325" s="7">
        <v>1323</v>
      </c>
      <c r="J1325" s="10">
        <f t="shared" si="20"/>
        <v>0.12527881709598501</v>
      </c>
    </row>
    <row r="1326" spans="1:10" x14ac:dyDescent="0.25">
      <c r="A1326" t="s">
        <v>324</v>
      </c>
      <c r="B1326" s="24">
        <v>0.24999199999999999</v>
      </c>
      <c r="C1326" s="24">
        <v>0.282082</v>
      </c>
      <c r="D1326" s="24">
        <v>0.23557400000000001</v>
      </c>
      <c r="E1326" s="24">
        <v>0.26796799999999998</v>
      </c>
      <c r="F1326" s="24">
        <v>88101600</v>
      </c>
      <c r="G1326" s="24">
        <v>4970518636</v>
      </c>
      <c r="H1326" s="7">
        <v>1324</v>
      </c>
      <c r="J1326" s="10">
        <f t="shared" si="20"/>
        <v>7.190630100163202E-2</v>
      </c>
    </row>
    <row r="1327" spans="1:10" x14ac:dyDescent="0.25">
      <c r="A1327" t="s">
        <v>323</v>
      </c>
      <c r="B1327" s="24">
        <v>0.27067000000000002</v>
      </c>
      <c r="C1327" s="24">
        <v>0.271789</v>
      </c>
      <c r="D1327" s="24">
        <v>0.249781</v>
      </c>
      <c r="E1327" s="24">
        <v>0.25463599999999997</v>
      </c>
      <c r="F1327" s="24">
        <v>93970496</v>
      </c>
      <c r="G1327" s="24">
        <v>4723227612</v>
      </c>
      <c r="H1327" s="7">
        <v>1325</v>
      </c>
      <c r="J1327" s="10">
        <f t="shared" si="20"/>
        <v>-5.9238186721838573E-2</v>
      </c>
    </row>
    <row r="1328" spans="1:10" x14ac:dyDescent="0.25">
      <c r="A1328" t="s">
        <v>322</v>
      </c>
      <c r="B1328" s="24">
        <v>0.25517000000000001</v>
      </c>
      <c r="C1328" s="24">
        <v>0.259328</v>
      </c>
      <c r="D1328" s="24">
        <v>0.228713</v>
      </c>
      <c r="E1328" s="24">
        <v>0.24321200000000001</v>
      </c>
      <c r="F1328" s="24">
        <v>53777200</v>
      </c>
      <c r="G1328" s="24">
        <v>4511324898</v>
      </c>
      <c r="H1328" s="7">
        <v>1326</v>
      </c>
      <c r="J1328" s="10">
        <f t="shared" si="20"/>
        <v>-4.6862875729905537E-2</v>
      </c>
    </row>
    <row r="1329" spans="1:10" x14ac:dyDescent="0.25">
      <c r="A1329" t="s">
        <v>321</v>
      </c>
      <c r="B1329" s="24">
        <v>0.24299299999999999</v>
      </c>
      <c r="C1329" s="24">
        <v>0.24299299999999999</v>
      </c>
      <c r="D1329" s="24">
        <v>0.224581</v>
      </c>
      <c r="E1329" s="24">
        <v>0.236147</v>
      </c>
      <c r="F1329" s="24">
        <v>49937100</v>
      </c>
      <c r="G1329" s="24">
        <v>4380276776</v>
      </c>
      <c r="H1329" s="7">
        <v>1327</v>
      </c>
      <c r="J1329" s="10">
        <f t="shared" si="20"/>
        <v>-2.81736510928298E-2</v>
      </c>
    </row>
    <row r="1330" spans="1:10" x14ac:dyDescent="0.25">
      <c r="A1330" t="s">
        <v>320</v>
      </c>
      <c r="B1330" s="24">
        <v>0.23774500000000001</v>
      </c>
      <c r="C1330" s="24">
        <v>0.245778</v>
      </c>
      <c r="D1330" s="24">
        <v>0.234044</v>
      </c>
      <c r="E1330" s="24">
        <v>0.23542199999999999</v>
      </c>
      <c r="F1330" s="24">
        <v>37806800</v>
      </c>
      <c r="G1330" s="24">
        <v>4366828864</v>
      </c>
      <c r="H1330" s="7">
        <v>1328</v>
      </c>
      <c r="J1330" s="10">
        <f t="shared" si="20"/>
        <v>-9.7709731014322884E-3</v>
      </c>
    </row>
    <row r="1331" spans="1:10" x14ac:dyDescent="0.25">
      <c r="A1331" t="s">
        <v>319</v>
      </c>
      <c r="B1331" s="24">
        <v>0.23306199999999999</v>
      </c>
      <c r="C1331" s="24">
        <v>0.24273900000000001</v>
      </c>
      <c r="D1331" s="24">
        <v>0.230378</v>
      </c>
      <c r="E1331" s="24">
        <v>0.239952</v>
      </c>
      <c r="F1331" s="24">
        <v>31527600</v>
      </c>
      <c r="G1331" s="24">
        <v>4450855712</v>
      </c>
      <c r="H1331" s="7">
        <v>1329</v>
      </c>
      <c r="J1331" s="10">
        <f t="shared" si="20"/>
        <v>2.9562948914881051E-2</v>
      </c>
    </row>
    <row r="1332" spans="1:10" x14ac:dyDescent="0.25">
      <c r="A1332" t="s">
        <v>318</v>
      </c>
      <c r="B1332" s="24">
        <v>0.239258</v>
      </c>
      <c r="C1332" s="24">
        <v>0.246144</v>
      </c>
      <c r="D1332" s="24">
        <v>0.21723799999999999</v>
      </c>
      <c r="E1332" s="24">
        <v>0.22886100000000001</v>
      </c>
      <c r="F1332" s="24">
        <v>44406300</v>
      </c>
      <c r="G1332" s="24">
        <v>4245448887</v>
      </c>
      <c r="H1332" s="7">
        <v>1330</v>
      </c>
      <c r="J1332" s="10">
        <f t="shared" si="20"/>
        <v>-4.3455182271857115E-2</v>
      </c>
    </row>
    <row r="1333" spans="1:10" x14ac:dyDescent="0.25">
      <c r="A1333" t="s">
        <v>317</v>
      </c>
      <c r="B1333" s="24">
        <v>0.22856499999999999</v>
      </c>
      <c r="C1333" s="24">
        <v>0.22913800000000001</v>
      </c>
      <c r="D1333" s="24">
        <v>0.20523</v>
      </c>
      <c r="E1333" s="24">
        <v>0.216033</v>
      </c>
      <c r="F1333" s="24">
        <v>37693300</v>
      </c>
      <c r="G1333" s="24">
        <v>4007540048</v>
      </c>
      <c r="H1333" s="7">
        <v>1331</v>
      </c>
      <c r="J1333" s="10">
        <f t="shared" si="20"/>
        <v>-5.4829042066808074E-2</v>
      </c>
    </row>
    <row r="1334" spans="1:10" x14ac:dyDescent="0.25">
      <c r="A1334" t="s">
        <v>316</v>
      </c>
      <c r="B1334" s="24">
        <v>0.215889</v>
      </c>
      <c r="C1334" s="24">
        <v>0.22584299999999999</v>
      </c>
      <c r="D1334" s="24">
        <v>0.215086</v>
      </c>
      <c r="E1334" s="24">
        <v>0.219251</v>
      </c>
      <c r="F1334" s="24">
        <v>21717600</v>
      </c>
      <c r="G1334" s="24">
        <v>4067235919</v>
      </c>
      <c r="H1334" s="7">
        <v>1332</v>
      </c>
      <c r="J1334" s="10">
        <f t="shared" si="20"/>
        <v>1.5572817512703306E-2</v>
      </c>
    </row>
    <row r="1335" spans="1:10" x14ac:dyDescent="0.25">
      <c r="A1335" t="s">
        <v>315</v>
      </c>
      <c r="B1335" s="24">
        <v>0.219226</v>
      </c>
      <c r="C1335" s="24">
        <v>0.22145999999999999</v>
      </c>
      <c r="D1335" s="24">
        <v>0.18785299999999999</v>
      </c>
      <c r="E1335" s="24">
        <v>0.19081899999999999</v>
      </c>
      <c r="F1335" s="24">
        <v>44352600</v>
      </c>
      <c r="G1335" s="24">
        <v>3539805802</v>
      </c>
      <c r="H1335" s="7">
        <v>1333</v>
      </c>
      <c r="J1335" s="10">
        <f t="shared" si="20"/>
        <v>-0.1295786083767437</v>
      </c>
    </row>
    <row r="1336" spans="1:10" x14ac:dyDescent="0.25">
      <c r="A1336" t="s">
        <v>314</v>
      </c>
      <c r="B1336" s="24">
        <v>0.190582</v>
      </c>
      <c r="C1336" s="24">
        <v>0.19935700000000001</v>
      </c>
      <c r="D1336" s="24">
        <v>0.17493400000000001</v>
      </c>
      <c r="E1336" s="24">
        <v>0.18873300000000001</v>
      </c>
      <c r="F1336" s="24">
        <v>37767000</v>
      </c>
      <c r="G1336" s="24">
        <v>3501109263</v>
      </c>
      <c r="H1336" s="7">
        <v>1334</v>
      </c>
      <c r="J1336" s="10">
        <f t="shared" si="20"/>
        <v>-9.7018606164275198E-3</v>
      </c>
    </row>
    <row r="1337" spans="1:10" x14ac:dyDescent="0.25">
      <c r="A1337" t="s">
        <v>313</v>
      </c>
      <c r="B1337" s="24">
        <v>0.18903900000000001</v>
      </c>
      <c r="C1337" s="24">
        <v>0.22078</v>
      </c>
      <c r="D1337" s="24">
        <v>0.18903900000000001</v>
      </c>
      <c r="E1337" s="24">
        <v>0.20677799999999999</v>
      </c>
      <c r="F1337" s="24">
        <v>82895904</v>
      </c>
      <c r="G1337" s="24">
        <v>3835854753</v>
      </c>
      <c r="H1337" s="7">
        <v>1335</v>
      </c>
      <c r="J1337" s="10">
        <f t="shared" si="20"/>
        <v>9.3837779505816135E-2</v>
      </c>
    </row>
    <row r="1338" spans="1:10" x14ac:dyDescent="0.25">
      <c r="A1338" t="s">
        <v>312</v>
      </c>
      <c r="B1338" s="24">
        <v>0.20772299999999999</v>
      </c>
      <c r="C1338" s="24">
        <v>0.21339</v>
      </c>
      <c r="D1338" s="24">
        <v>0.190688</v>
      </c>
      <c r="E1338" s="24">
        <v>0.20658199999999999</v>
      </c>
      <c r="F1338" s="24">
        <v>43075500</v>
      </c>
      <c r="G1338" s="24">
        <v>3832218919</v>
      </c>
      <c r="H1338" s="7">
        <v>1336</v>
      </c>
      <c r="J1338" s="10">
        <f t="shared" si="20"/>
        <v>-5.4928919763338833E-3</v>
      </c>
    </row>
    <row r="1339" spans="1:10" x14ac:dyDescent="0.25">
      <c r="A1339" t="s">
        <v>311</v>
      </c>
      <c r="B1339" s="24">
        <v>0.20713100000000001</v>
      </c>
      <c r="C1339" s="24">
        <v>0.23338300000000001</v>
      </c>
      <c r="D1339" s="24">
        <v>0.20469799999999999</v>
      </c>
      <c r="E1339" s="24">
        <v>0.22487799999999999</v>
      </c>
      <c r="F1339" s="24">
        <v>70195696</v>
      </c>
      <c r="G1339" s="24">
        <v>4171621676</v>
      </c>
      <c r="H1339" s="7">
        <v>1337</v>
      </c>
      <c r="J1339" s="10">
        <f t="shared" si="20"/>
        <v>8.568007685957188E-2</v>
      </c>
    </row>
    <row r="1340" spans="1:10" x14ac:dyDescent="0.25">
      <c r="A1340" t="s">
        <v>310</v>
      </c>
      <c r="B1340" s="24">
        <v>0.225992</v>
      </c>
      <c r="C1340" s="24">
        <v>0.239845</v>
      </c>
      <c r="D1340" s="24">
        <v>0.22506899999999999</v>
      </c>
      <c r="E1340" s="24">
        <v>0.23569100000000001</v>
      </c>
      <c r="F1340" s="24">
        <v>76510096</v>
      </c>
      <c r="G1340" s="24">
        <v>4372281883</v>
      </c>
      <c r="H1340" s="7">
        <v>1338</v>
      </c>
      <c r="J1340" s="10">
        <f t="shared" si="20"/>
        <v>4.2917448405253342E-2</v>
      </c>
    </row>
    <row r="1341" spans="1:10" x14ac:dyDescent="0.25">
      <c r="A1341" t="s">
        <v>309</v>
      </c>
      <c r="B1341" s="24">
        <v>0.23372899999999999</v>
      </c>
      <c r="C1341" s="24">
        <v>0.23657700000000001</v>
      </c>
      <c r="D1341" s="24">
        <v>0.20238</v>
      </c>
      <c r="E1341" s="24">
        <v>0.20410800000000001</v>
      </c>
      <c r="F1341" s="24">
        <v>58482100</v>
      </c>
      <c r="G1341" s="24">
        <v>3786392325</v>
      </c>
      <c r="H1341" s="7">
        <v>1339</v>
      </c>
      <c r="J1341" s="10">
        <f t="shared" si="20"/>
        <v>-0.12673224118530427</v>
      </c>
    </row>
    <row r="1342" spans="1:10" x14ac:dyDescent="0.25">
      <c r="A1342" t="s">
        <v>308</v>
      </c>
      <c r="B1342" s="24">
        <v>0.207124</v>
      </c>
      <c r="C1342" s="24">
        <v>0.20915300000000001</v>
      </c>
      <c r="D1342" s="24">
        <v>0.19190299999999999</v>
      </c>
      <c r="E1342" s="24">
        <v>0.19794</v>
      </c>
      <c r="F1342" s="24">
        <v>46694000</v>
      </c>
      <c r="G1342" s="24">
        <v>3671972037</v>
      </c>
      <c r="H1342" s="7">
        <v>1340</v>
      </c>
      <c r="J1342" s="10">
        <f t="shared" si="20"/>
        <v>-4.434058824665417E-2</v>
      </c>
    </row>
    <row r="1343" spans="1:10" x14ac:dyDescent="0.25">
      <c r="A1343" t="s">
        <v>307</v>
      </c>
      <c r="B1343" s="24">
        <v>0.19778100000000001</v>
      </c>
      <c r="C1343" s="24">
        <v>0.19964499999999999</v>
      </c>
      <c r="D1343" s="24">
        <v>0.18909000000000001</v>
      </c>
      <c r="E1343" s="24">
        <v>0.19331699999999999</v>
      </c>
      <c r="F1343" s="24">
        <v>30056300</v>
      </c>
      <c r="G1343" s="24">
        <v>3586213423</v>
      </c>
      <c r="H1343" s="7">
        <v>1341</v>
      </c>
      <c r="J1343" s="10">
        <f t="shared" si="20"/>
        <v>-2.2570418796547816E-2</v>
      </c>
    </row>
    <row r="1344" spans="1:10" x14ac:dyDescent="0.25">
      <c r="A1344" t="s">
        <v>306</v>
      </c>
      <c r="B1344" s="24">
        <v>0.193547</v>
      </c>
      <c r="C1344" s="24">
        <v>0.20574999999999999</v>
      </c>
      <c r="D1344" s="24">
        <v>0.19289100000000001</v>
      </c>
      <c r="E1344" s="24">
        <v>0.20185900000000001</v>
      </c>
      <c r="F1344" s="24">
        <v>27242100</v>
      </c>
      <c r="G1344" s="24">
        <v>3744677904</v>
      </c>
      <c r="H1344" s="7">
        <v>1342</v>
      </c>
      <c r="J1344" s="10">
        <f t="shared" si="20"/>
        <v>4.2945641110428028E-2</v>
      </c>
    </row>
    <row r="1345" spans="1:10" x14ac:dyDescent="0.25">
      <c r="A1345" t="s">
        <v>305</v>
      </c>
      <c r="B1345" s="24">
        <v>0.201817</v>
      </c>
      <c r="C1345" s="24">
        <v>0.20787700000000001</v>
      </c>
      <c r="D1345" s="24">
        <v>0.20127900000000001</v>
      </c>
      <c r="E1345" s="24">
        <v>0.206377</v>
      </c>
      <c r="F1345" s="24">
        <v>18973800</v>
      </c>
      <c r="G1345" s="24">
        <v>3828492568</v>
      </c>
      <c r="H1345" s="7">
        <v>1343</v>
      </c>
      <c r="J1345" s="10">
        <f t="shared" si="20"/>
        <v>2.2594726906058502E-2</v>
      </c>
    </row>
    <row r="1346" spans="1:10" x14ac:dyDescent="0.25">
      <c r="A1346" t="s">
        <v>304</v>
      </c>
      <c r="B1346" s="24">
        <v>0.20671800000000001</v>
      </c>
      <c r="C1346" s="24">
        <v>0.21345500000000001</v>
      </c>
      <c r="D1346" s="24">
        <v>0.19283700000000001</v>
      </c>
      <c r="E1346" s="24">
        <v>0.19733300000000001</v>
      </c>
      <c r="F1346" s="24">
        <v>36684300</v>
      </c>
      <c r="G1346" s="24">
        <v>3660718970</v>
      </c>
      <c r="H1346" s="7">
        <v>1344</v>
      </c>
      <c r="J1346" s="10">
        <f t="shared" si="20"/>
        <v>-4.5400013545022704E-2</v>
      </c>
    </row>
    <row r="1347" spans="1:10" x14ac:dyDescent="0.25">
      <c r="A1347" t="s">
        <v>303</v>
      </c>
      <c r="B1347" s="24">
        <v>0.19744400000000001</v>
      </c>
      <c r="C1347" s="24">
        <v>0.201289</v>
      </c>
      <c r="D1347" s="24">
        <v>0.196407</v>
      </c>
      <c r="E1347" s="24">
        <v>0.19934399999999999</v>
      </c>
      <c r="F1347" s="24">
        <v>26841200</v>
      </c>
      <c r="G1347" s="24">
        <v>3698079756</v>
      </c>
      <c r="H1347" s="7">
        <v>1345</v>
      </c>
      <c r="J1347" s="10">
        <f t="shared" si="20"/>
        <v>9.6229817062052272E-3</v>
      </c>
    </row>
    <row r="1348" spans="1:10" x14ac:dyDescent="0.25">
      <c r="A1348" t="s">
        <v>302</v>
      </c>
      <c r="B1348" s="24">
        <v>0.19952600000000001</v>
      </c>
      <c r="C1348" s="24">
        <v>0.21246499999999999</v>
      </c>
      <c r="D1348" s="24">
        <v>0.19892599999999999</v>
      </c>
      <c r="E1348" s="24">
        <v>0.212337</v>
      </c>
      <c r="F1348" s="24">
        <v>40041100</v>
      </c>
      <c r="G1348" s="24">
        <v>3939116966</v>
      </c>
      <c r="H1348" s="7">
        <v>1346</v>
      </c>
      <c r="J1348" s="10">
        <f t="shared" ref="J1348:J1411" si="21">(E1348-B1348)/B1348</f>
        <v>6.4207170995258703E-2</v>
      </c>
    </row>
    <row r="1349" spans="1:10" x14ac:dyDescent="0.25">
      <c r="A1349" t="s">
        <v>301</v>
      </c>
      <c r="B1349" s="24">
        <v>0.211258</v>
      </c>
      <c r="C1349" s="24">
        <v>0.24226400000000001</v>
      </c>
      <c r="D1349" s="24">
        <v>0.20699500000000001</v>
      </c>
      <c r="E1349" s="24">
        <v>0.24212</v>
      </c>
      <c r="F1349" s="24">
        <v>103292000</v>
      </c>
      <c r="G1349" s="24">
        <v>4493636670</v>
      </c>
      <c r="H1349" s="7">
        <v>1347</v>
      </c>
      <c r="J1349" s="10">
        <f t="shared" si="21"/>
        <v>0.14608677541205539</v>
      </c>
    </row>
    <row r="1350" spans="1:10" x14ac:dyDescent="0.25">
      <c r="A1350" t="s">
        <v>300</v>
      </c>
      <c r="B1350" s="24">
        <v>0.24111199999999999</v>
      </c>
      <c r="C1350" s="24">
        <v>0.26707999999999998</v>
      </c>
      <c r="D1350" s="24">
        <v>0.23291999999999999</v>
      </c>
      <c r="E1350" s="24">
        <v>0.24629000000000001</v>
      </c>
      <c r="F1350" s="24">
        <v>112587000</v>
      </c>
      <c r="G1350" s="24">
        <v>4571061714</v>
      </c>
      <c r="H1350" s="7">
        <v>1348</v>
      </c>
      <c r="J1350" s="10">
        <f t="shared" si="21"/>
        <v>2.1475496864527755E-2</v>
      </c>
    </row>
    <row r="1351" spans="1:10" x14ac:dyDescent="0.25">
      <c r="A1351" t="s">
        <v>299</v>
      </c>
      <c r="B1351" s="24">
        <v>0.245338</v>
      </c>
      <c r="C1351" s="24">
        <v>0.25912099999999999</v>
      </c>
      <c r="D1351" s="24">
        <v>0.24260000000000001</v>
      </c>
      <c r="E1351" s="24">
        <v>0.250668</v>
      </c>
      <c r="F1351" s="24">
        <v>44754800</v>
      </c>
      <c r="G1351" s="24">
        <v>4652318880</v>
      </c>
      <c r="H1351" s="7">
        <v>1349</v>
      </c>
      <c r="J1351" s="10">
        <f t="shared" si="21"/>
        <v>2.1725130228501095E-2</v>
      </c>
    </row>
    <row r="1352" spans="1:10" x14ac:dyDescent="0.25">
      <c r="A1352" t="s">
        <v>298</v>
      </c>
      <c r="B1352" s="24">
        <v>0.25097900000000001</v>
      </c>
      <c r="C1352" s="24">
        <v>0.29639500000000002</v>
      </c>
      <c r="D1352" s="24">
        <v>0.25097900000000001</v>
      </c>
      <c r="E1352" s="24">
        <v>0.29072199999999998</v>
      </c>
      <c r="F1352" s="24">
        <v>129731000</v>
      </c>
      <c r="G1352" s="24">
        <v>5395711197</v>
      </c>
      <c r="H1352" s="7">
        <v>1350</v>
      </c>
      <c r="J1352" s="10">
        <f t="shared" si="21"/>
        <v>0.15835189398316182</v>
      </c>
    </row>
    <row r="1353" spans="1:10" x14ac:dyDescent="0.25">
      <c r="A1353" t="s">
        <v>297</v>
      </c>
      <c r="B1353" s="24">
        <v>0.29023700000000002</v>
      </c>
      <c r="C1353" s="24">
        <v>0.30166700000000002</v>
      </c>
      <c r="D1353" s="24">
        <v>0.27260800000000002</v>
      </c>
      <c r="E1353" s="24">
        <v>0.28415600000000002</v>
      </c>
      <c r="F1353" s="24">
        <v>90408600</v>
      </c>
      <c r="G1353" s="24">
        <v>5273857670</v>
      </c>
      <c r="H1353" s="7">
        <v>1351</v>
      </c>
      <c r="J1353" s="10">
        <f t="shared" si="21"/>
        <v>-2.0951842804328887E-2</v>
      </c>
    </row>
    <row r="1354" spans="1:10" x14ac:dyDescent="0.25">
      <c r="A1354" t="s">
        <v>296</v>
      </c>
      <c r="B1354" s="24">
        <v>0.28474699999999997</v>
      </c>
      <c r="C1354" s="24">
        <v>0.317498</v>
      </c>
      <c r="D1354" s="24">
        <v>0.279779</v>
      </c>
      <c r="E1354" s="24">
        <v>0.30020200000000002</v>
      </c>
      <c r="F1354" s="24">
        <v>112255000</v>
      </c>
      <c r="G1354" s="24">
        <v>5574193666</v>
      </c>
      <c r="H1354" s="7">
        <v>1352</v>
      </c>
      <c r="J1354" s="10">
        <f t="shared" si="21"/>
        <v>5.4276252251999328E-2</v>
      </c>
    </row>
    <row r="1355" spans="1:10" x14ac:dyDescent="0.25">
      <c r="A1355" t="s">
        <v>295</v>
      </c>
      <c r="B1355" s="24">
        <v>0.30033799999999999</v>
      </c>
      <c r="C1355" s="24">
        <v>0.353661</v>
      </c>
      <c r="D1355" s="24">
        <v>0.30033799999999999</v>
      </c>
      <c r="E1355" s="24">
        <v>0.35154400000000002</v>
      </c>
      <c r="F1355" s="24">
        <v>158384992</v>
      </c>
      <c r="G1355" s="24">
        <v>6527764923</v>
      </c>
      <c r="H1355" s="7">
        <v>1353</v>
      </c>
      <c r="J1355" s="10">
        <f t="shared" si="21"/>
        <v>0.17049457611091515</v>
      </c>
    </row>
    <row r="1356" spans="1:10" x14ac:dyDescent="0.25">
      <c r="A1356" t="s">
        <v>294</v>
      </c>
      <c r="B1356" s="24">
        <v>0.35472599999999999</v>
      </c>
      <c r="C1356" s="24">
        <v>0.377249</v>
      </c>
      <c r="D1356" s="24">
        <v>0.34903000000000001</v>
      </c>
      <c r="E1356" s="24">
        <v>0.36612</v>
      </c>
      <c r="F1356" s="24">
        <v>171820000</v>
      </c>
      <c r="G1356" s="24">
        <v>6798564855</v>
      </c>
      <c r="H1356" s="7">
        <v>1354</v>
      </c>
      <c r="J1356" s="10">
        <f t="shared" si="21"/>
        <v>3.2120566296239959E-2</v>
      </c>
    </row>
    <row r="1357" spans="1:10" x14ac:dyDescent="0.25">
      <c r="A1357" t="s">
        <v>293</v>
      </c>
      <c r="B1357" s="24">
        <v>0.36655100000000002</v>
      </c>
      <c r="C1357" s="24">
        <v>0.39804800000000001</v>
      </c>
      <c r="D1357" s="24">
        <v>0.35649999999999998</v>
      </c>
      <c r="E1357" s="24">
        <v>0.39116499999999998</v>
      </c>
      <c r="F1357" s="24">
        <v>170282000</v>
      </c>
      <c r="G1357" s="24">
        <v>7263791134</v>
      </c>
      <c r="H1357" s="7">
        <v>1355</v>
      </c>
      <c r="J1357" s="10">
        <f t="shared" si="21"/>
        <v>6.7150273768179516E-2</v>
      </c>
    </row>
    <row r="1358" spans="1:10" x14ac:dyDescent="0.25">
      <c r="A1358" t="s">
        <v>292</v>
      </c>
      <c r="B1358" s="24">
        <v>0.391513</v>
      </c>
      <c r="C1358" s="24">
        <v>0.39812700000000001</v>
      </c>
      <c r="D1358" s="24">
        <v>0.34839999999999999</v>
      </c>
      <c r="E1358" s="24">
        <v>0.37566300000000002</v>
      </c>
      <c r="F1358" s="24">
        <v>119787000</v>
      </c>
      <c r="G1358" s="24">
        <v>6975926123</v>
      </c>
      <c r="H1358" s="7">
        <v>1356</v>
      </c>
      <c r="J1358" s="10">
        <f t="shared" si="21"/>
        <v>-4.0483968603852172E-2</v>
      </c>
    </row>
    <row r="1359" spans="1:10" x14ac:dyDescent="0.25">
      <c r="A1359" t="s">
        <v>291</v>
      </c>
      <c r="B1359" s="24">
        <v>0.37520700000000001</v>
      </c>
      <c r="C1359" s="24">
        <v>0.38325300000000001</v>
      </c>
      <c r="D1359" s="24">
        <v>0.365541</v>
      </c>
      <c r="E1359" s="24">
        <v>0.36813899999999999</v>
      </c>
      <c r="F1359" s="24">
        <v>64261400</v>
      </c>
      <c r="G1359" s="24">
        <v>6836209709</v>
      </c>
      <c r="H1359" s="7">
        <v>1357</v>
      </c>
      <c r="J1359" s="10">
        <f t="shared" si="21"/>
        <v>-1.8837601643892622E-2</v>
      </c>
    </row>
    <row r="1360" spans="1:10" x14ac:dyDescent="0.25">
      <c r="A1360" t="s">
        <v>290</v>
      </c>
      <c r="B1360" s="24">
        <v>0.367921</v>
      </c>
      <c r="C1360" s="24">
        <v>0.37504999999999999</v>
      </c>
      <c r="D1360" s="24">
        <v>0.36704399999999998</v>
      </c>
      <c r="E1360" s="24">
        <v>0.37212800000000001</v>
      </c>
      <c r="F1360" s="24">
        <v>57282000</v>
      </c>
      <c r="G1360" s="24">
        <v>6910289168</v>
      </c>
      <c r="H1360" s="7">
        <v>1358</v>
      </c>
      <c r="J1360" s="10">
        <f t="shared" si="21"/>
        <v>1.1434519910524315E-2</v>
      </c>
    </row>
    <row r="1361" spans="1:10" x14ac:dyDescent="0.25">
      <c r="A1361" t="s">
        <v>289</v>
      </c>
      <c r="B1361" s="24">
        <v>0.37263099999999999</v>
      </c>
      <c r="C1361" s="24">
        <v>0.40752699999999997</v>
      </c>
      <c r="D1361" s="24">
        <v>0.37086400000000003</v>
      </c>
      <c r="E1361" s="24">
        <v>0.40067000000000003</v>
      </c>
      <c r="F1361" s="24">
        <v>120285000</v>
      </c>
      <c r="G1361" s="24">
        <v>7440628098</v>
      </c>
      <c r="H1361" s="7">
        <v>1359</v>
      </c>
      <c r="J1361" s="10">
        <f t="shared" si="21"/>
        <v>7.524602086246189E-2</v>
      </c>
    </row>
    <row r="1362" spans="1:10" x14ac:dyDescent="0.25">
      <c r="A1362" t="s">
        <v>288</v>
      </c>
      <c r="B1362" s="24">
        <v>0.397897</v>
      </c>
      <c r="C1362" s="24">
        <v>0.39839999999999998</v>
      </c>
      <c r="D1362" s="24">
        <v>0.32963500000000001</v>
      </c>
      <c r="E1362" s="24">
        <v>0.33951700000000001</v>
      </c>
      <c r="F1362" s="24">
        <v>130724000</v>
      </c>
      <c r="G1362" s="24">
        <v>6304992289</v>
      </c>
      <c r="H1362" s="7">
        <v>1360</v>
      </c>
      <c r="J1362" s="10">
        <f t="shared" si="21"/>
        <v>-0.1467213876958107</v>
      </c>
    </row>
    <row r="1363" spans="1:10" x14ac:dyDescent="0.25">
      <c r="A1363" t="s">
        <v>287</v>
      </c>
      <c r="B1363" s="24">
        <v>0.34145500000000001</v>
      </c>
      <c r="C1363" s="24">
        <v>0.38859700000000003</v>
      </c>
      <c r="D1363" s="24">
        <v>0.33101399999999997</v>
      </c>
      <c r="E1363" s="24">
        <v>0.38755600000000001</v>
      </c>
      <c r="F1363" s="24">
        <v>152903008</v>
      </c>
      <c r="G1363" s="24">
        <v>7197177341</v>
      </c>
      <c r="H1363" s="7">
        <v>1361</v>
      </c>
      <c r="J1363" s="10">
        <f t="shared" si="21"/>
        <v>0.13501339854446415</v>
      </c>
    </row>
    <row r="1364" spans="1:10" x14ac:dyDescent="0.25">
      <c r="A1364" t="s">
        <v>286</v>
      </c>
      <c r="B1364" s="24">
        <v>0.38643899999999998</v>
      </c>
      <c r="C1364" s="24">
        <v>0.42515700000000001</v>
      </c>
      <c r="D1364" s="24">
        <v>0.38390999999999997</v>
      </c>
      <c r="E1364" s="24">
        <v>0.39108500000000002</v>
      </c>
      <c r="F1364" s="24">
        <v>177676992</v>
      </c>
      <c r="G1364" s="24">
        <v>7262888447</v>
      </c>
      <c r="H1364" s="7">
        <v>1362</v>
      </c>
      <c r="J1364" s="10">
        <f t="shared" si="21"/>
        <v>1.2022596063026867E-2</v>
      </c>
    </row>
    <row r="1365" spans="1:10" x14ac:dyDescent="0.25">
      <c r="A1365" t="s">
        <v>285</v>
      </c>
      <c r="B1365" s="24">
        <v>0.39044699999999999</v>
      </c>
      <c r="C1365" s="24">
        <v>0.43581599999999998</v>
      </c>
      <c r="D1365" s="24">
        <v>0.39044699999999999</v>
      </c>
      <c r="E1365" s="24">
        <v>0.42891800000000002</v>
      </c>
      <c r="F1365" s="24">
        <v>105747000</v>
      </c>
      <c r="G1365" s="24">
        <v>7965525229</v>
      </c>
      <c r="H1365" s="7">
        <v>1363</v>
      </c>
      <c r="J1365" s="10">
        <f t="shared" si="21"/>
        <v>9.8530658450442787E-2</v>
      </c>
    </row>
    <row r="1366" spans="1:10" x14ac:dyDescent="0.25">
      <c r="A1366" t="s">
        <v>284</v>
      </c>
      <c r="B1366" s="24">
        <v>0.42994500000000002</v>
      </c>
      <c r="C1366" s="24">
        <v>0.46151799999999998</v>
      </c>
      <c r="D1366" s="24">
        <v>0.42466900000000002</v>
      </c>
      <c r="E1366" s="24">
        <v>0.45840500000000001</v>
      </c>
      <c r="F1366" s="24">
        <v>156688992</v>
      </c>
      <c r="G1366" s="24">
        <v>8513162207</v>
      </c>
      <c r="H1366" s="7">
        <v>1364</v>
      </c>
      <c r="J1366" s="10">
        <f t="shared" si="21"/>
        <v>6.6194513251694953E-2</v>
      </c>
    </row>
    <row r="1367" spans="1:10" x14ac:dyDescent="0.25">
      <c r="A1367" t="s">
        <v>283</v>
      </c>
      <c r="B1367" s="24">
        <v>0.45868799999999998</v>
      </c>
      <c r="C1367" s="24">
        <v>0.46012799999999998</v>
      </c>
      <c r="D1367" s="24">
        <v>0.41744599999999998</v>
      </c>
      <c r="E1367" s="24">
        <v>0.42465900000000001</v>
      </c>
      <c r="F1367" s="24">
        <v>81453296</v>
      </c>
      <c r="G1367" s="24">
        <v>7886506767</v>
      </c>
      <c r="H1367" s="7">
        <v>1365</v>
      </c>
      <c r="J1367" s="10">
        <f t="shared" si="21"/>
        <v>-7.4187683131017118E-2</v>
      </c>
    </row>
    <row r="1368" spans="1:10" x14ac:dyDescent="0.25">
      <c r="A1368" t="s">
        <v>282</v>
      </c>
      <c r="B1368" s="24">
        <v>0.42585299999999998</v>
      </c>
      <c r="C1368" s="24">
        <v>0.45123799999999997</v>
      </c>
      <c r="D1368" s="24">
        <v>0.39722600000000002</v>
      </c>
      <c r="E1368" s="24">
        <v>0.43973299999999998</v>
      </c>
      <c r="F1368" s="24">
        <v>152906000</v>
      </c>
      <c r="G1368" s="24">
        <v>8166623313</v>
      </c>
      <c r="H1368" s="7">
        <v>1366</v>
      </c>
      <c r="J1368" s="10">
        <f t="shared" si="21"/>
        <v>3.2593406645016011E-2</v>
      </c>
    </row>
    <row r="1369" spans="1:10" x14ac:dyDescent="0.25">
      <c r="A1369" t="s">
        <v>281</v>
      </c>
      <c r="B1369" s="24">
        <v>0.43903700000000001</v>
      </c>
      <c r="C1369" s="24">
        <v>0.44680700000000001</v>
      </c>
      <c r="D1369" s="24">
        <v>0.43445499999999998</v>
      </c>
      <c r="E1369" s="24">
        <v>0.43922699999999998</v>
      </c>
      <c r="F1369" s="24">
        <v>68610896</v>
      </c>
      <c r="G1369" s="24">
        <v>8157279931</v>
      </c>
      <c r="H1369" s="7">
        <v>1367</v>
      </c>
      <c r="J1369" s="10">
        <f t="shared" si="21"/>
        <v>4.3276534779521536E-4</v>
      </c>
    </row>
    <row r="1370" spans="1:10" x14ac:dyDescent="0.25">
      <c r="A1370" t="s">
        <v>280</v>
      </c>
      <c r="B1370" s="24">
        <v>0.43901600000000002</v>
      </c>
      <c r="C1370" s="24">
        <v>0.44287799999999999</v>
      </c>
      <c r="D1370" s="24">
        <v>0.42941099999999999</v>
      </c>
      <c r="E1370" s="24">
        <v>0.43737900000000002</v>
      </c>
      <c r="F1370" s="24">
        <v>83481296</v>
      </c>
      <c r="G1370" s="24">
        <v>8122976380</v>
      </c>
      <c r="H1370" s="7">
        <v>1368</v>
      </c>
      <c r="J1370" s="10">
        <f t="shared" si="21"/>
        <v>-3.7287934836087969E-3</v>
      </c>
    </row>
    <row r="1371" spans="1:10" x14ac:dyDescent="0.25">
      <c r="A1371" t="s">
        <v>279</v>
      </c>
      <c r="B1371" s="24">
        <v>0.43823400000000001</v>
      </c>
      <c r="C1371" s="24">
        <v>0.43968200000000002</v>
      </c>
      <c r="D1371" s="24">
        <v>0.42535600000000001</v>
      </c>
      <c r="E1371" s="24">
        <v>0.43114000000000002</v>
      </c>
      <c r="F1371" s="24">
        <v>51379800</v>
      </c>
      <c r="G1371" s="24">
        <v>8007124717</v>
      </c>
      <c r="H1371" s="7">
        <v>1369</v>
      </c>
      <c r="J1371" s="10">
        <f t="shared" si="21"/>
        <v>-1.6187698809311896E-2</v>
      </c>
    </row>
    <row r="1372" spans="1:10" x14ac:dyDescent="0.25">
      <c r="A1372" t="s">
        <v>278</v>
      </c>
      <c r="B1372" s="24">
        <v>0.43121599999999999</v>
      </c>
      <c r="C1372" s="24">
        <v>0.43566899999999997</v>
      </c>
      <c r="D1372" s="24">
        <v>0.42800500000000002</v>
      </c>
      <c r="E1372" s="24">
        <v>0.43087500000000001</v>
      </c>
      <c r="F1372" s="24">
        <v>44096200</v>
      </c>
      <c r="G1372" s="24">
        <v>8002220722</v>
      </c>
      <c r="H1372" s="7">
        <v>1370</v>
      </c>
      <c r="J1372" s="10">
        <f t="shared" si="21"/>
        <v>-7.9078698378534239E-4</v>
      </c>
    </row>
    <row r="1373" spans="1:10" x14ac:dyDescent="0.25">
      <c r="A1373" t="s">
        <v>277</v>
      </c>
      <c r="B1373" s="24">
        <v>0.430338</v>
      </c>
      <c r="C1373" s="24">
        <v>0.43213200000000002</v>
      </c>
      <c r="D1373" s="24">
        <v>0.40805000000000002</v>
      </c>
      <c r="E1373" s="24">
        <v>0.41294399999999998</v>
      </c>
      <c r="F1373" s="24">
        <v>43793500</v>
      </c>
      <c r="G1373" s="24">
        <v>7669220382</v>
      </c>
      <c r="H1373" s="7">
        <v>1371</v>
      </c>
      <c r="J1373" s="10">
        <f t="shared" si="21"/>
        <v>-4.0419391269188455E-2</v>
      </c>
    </row>
    <row r="1374" spans="1:10" x14ac:dyDescent="0.25">
      <c r="A1374" t="s">
        <v>276</v>
      </c>
      <c r="B1374" s="24">
        <v>0.413665</v>
      </c>
      <c r="C1374" s="24">
        <v>0.41485899999999998</v>
      </c>
      <c r="D1374" s="24">
        <v>0.38161600000000001</v>
      </c>
      <c r="E1374" s="24">
        <v>0.395702</v>
      </c>
      <c r="F1374" s="24">
        <v>48023200</v>
      </c>
      <c r="G1374" s="24">
        <v>7349028618</v>
      </c>
      <c r="H1374" s="7">
        <v>1372</v>
      </c>
      <c r="J1374" s="10">
        <f t="shared" si="21"/>
        <v>-4.3424026688262257E-2</v>
      </c>
    </row>
    <row r="1375" spans="1:10" x14ac:dyDescent="0.25">
      <c r="A1375" t="s">
        <v>275</v>
      </c>
      <c r="B1375" s="24">
        <v>0.39656799999999998</v>
      </c>
      <c r="C1375" s="24">
        <v>0.41119299999999998</v>
      </c>
      <c r="D1375" s="24">
        <v>0.37995200000000001</v>
      </c>
      <c r="E1375" s="24">
        <v>0.38637100000000002</v>
      </c>
      <c r="F1375" s="24">
        <v>50210900</v>
      </c>
      <c r="G1375" s="24">
        <v>7177232907</v>
      </c>
      <c r="H1375" s="7">
        <v>1373</v>
      </c>
      <c r="J1375" s="10">
        <f t="shared" si="21"/>
        <v>-2.5713118557220846E-2</v>
      </c>
    </row>
    <row r="1376" spans="1:10" x14ac:dyDescent="0.25">
      <c r="A1376" t="s">
        <v>274</v>
      </c>
      <c r="B1376" s="24">
        <v>0.38514399999999999</v>
      </c>
      <c r="C1376" s="24">
        <v>0.38897799999999999</v>
      </c>
      <c r="D1376" s="24">
        <v>0.35938100000000001</v>
      </c>
      <c r="E1376" s="24">
        <v>0.37796999999999997</v>
      </c>
      <c r="F1376" s="24">
        <v>54383500</v>
      </c>
      <c r="G1376" s="24">
        <v>7021214148</v>
      </c>
      <c r="H1376" s="7">
        <v>1374</v>
      </c>
      <c r="J1376" s="10">
        <f t="shared" si="21"/>
        <v>-1.8626799327004999E-2</v>
      </c>
    </row>
    <row r="1377" spans="1:10" x14ac:dyDescent="0.25">
      <c r="A1377" t="s">
        <v>273</v>
      </c>
      <c r="B1377" s="24">
        <v>0.37771399999999999</v>
      </c>
      <c r="C1377" s="24">
        <v>0.38657399999999997</v>
      </c>
      <c r="D1377" s="24">
        <v>0.353962</v>
      </c>
      <c r="E1377" s="24">
        <v>0.353962</v>
      </c>
      <c r="F1377" s="24">
        <v>39548400</v>
      </c>
      <c r="G1377" s="24">
        <v>6575266762</v>
      </c>
      <c r="H1377" s="7">
        <v>1375</v>
      </c>
      <c r="J1377" s="10">
        <f t="shared" si="21"/>
        <v>-6.2883557400572915E-2</v>
      </c>
    </row>
    <row r="1378" spans="1:10" x14ac:dyDescent="0.25">
      <c r="A1378" t="s">
        <v>272</v>
      </c>
      <c r="B1378" s="24">
        <v>0.35342899999999999</v>
      </c>
      <c r="C1378" s="24">
        <v>0.35549799999999998</v>
      </c>
      <c r="D1378" s="24">
        <v>0.30080000000000001</v>
      </c>
      <c r="E1378" s="24">
        <v>0.31425199999999998</v>
      </c>
      <c r="F1378" s="24">
        <v>80168200</v>
      </c>
      <c r="G1378" s="24">
        <v>5837632969</v>
      </c>
      <c r="H1378" s="7">
        <v>1376</v>
      </c>
      <c r="J1378" s="10">
        <f t="shared" si="21"/>
        <v>-0.11084828918962512</v>
      </c>
    </row>
    <row r="1379" spans="1:10" x14ac:dyDescent="0.25">
      <c r="A1379" t="s">
        <v>271</v>
      </c>
      <c r="B1379" s="24">
        <v>0.314162</v>
      </c>
      <c r="C1379" s="24">
        <v>0.364699</v>
      </c>
      <c r="D1379" s="24">
        <v>0.30424099999999998</v>
      </c>
      <c r="E1379" s="24">
        <v>0.35993700000000001</v>
      </c>
      <c r="F1379" s="24">
        <v>93267504</v>
      </c>
      <c r="G1379" s="24">
        <v>6686300986</v>
      </c>
      <c r="H1379" s="7">
        <v>1377</v>
      </c>
      <c r="J1379" s="10">
        <f t="shared" si="21"/>
        <v>0.14570508209140509</v>
      </c>
    </row>
    <row r="1380" spans="1:10" x14ac:dyDescent="0.25">
      <c r="A1380" t="s">
        <v>270</v>
      </c>
      <c r="B1380" s="24">
        <v>0.35981400000000002</v>
      </c>
      <c r="C1380" s="24">
        <v>0.38134499999999999</v>
      </c>
      <c r="D1380" s="24">
        <v>0.35797099999999998</v>
      </c>
      <c r="E1380" s="24">
        <v>0.37585200000000002</v>
      </c>
      <c r="F1380" s="24">
        <v>73407904</v>
      </c>
      <c r="G1380" s="24">
        <v>6981954503</v>
      </c>
      <c r="H1380" s="7">
        <v>1378</v>
      </c>
      <c r="J1380" s="10">
        <f t="shared" si="21"/>
        <v>4.4573029398522555E-2</v>
      </c>
    </row>
    <row r="1381" spans="1:10" x14ac:dyDescent="0.25">
      <c r="A1381" t="s">
        <v>269</v>
      </c>
      <c r="B1381" s="24">
        <v>0.37630400000000003</v>
      </c>
      <c r="C1381" s="24">
        <v>0.38331599999999999</v>
      </c>
      <c r="D1381" s="24">
        <v>0.35051300000000002</v>
      </c>
      <c r="E1381" s="24">
        <v>0.36968000000000001</v>
      </c>
      <c r="F1381" s="24">
        <v>58938400</v>
      </c>
      <c r="G1381" s="24">
        <v>6867325954</v>
      </c>
      <c r="H1381" s="7">
        <v>1379</v>
      </c>
      <c r="J1381" s="10">
        <f t="shared" si="21"/>
        <v>-1.7602789234236197E-2</v>
      </c>
    </row>
    <row r="1382" spans="1:10" x14ac:dyDescent="0.25">
      <c r="A1382" t="s">
        <v>268</v>
      </c>
      <c r="B1382" s="24">
        <v>0.369699</v>
      </c>
      <c r="C1382" s="24">
        <v>0.37329200000000001</v>
      </c>
      <c r="D1382" s="24">
        <v>0.348445</v>
      </c>
      <c r="E1382" s="24">
        <v>0.348445</v>
      </c>
      <c r="F1382" s="24">
        <v>39801700</v>
      </c>
      <c r="G1382" s="24">
        <v>6472988182</v>
      </c>
      <c r="H1382" s="7">
        <v>1380</v>
      </c>
      <c r="J1382" s="10">
        <f t="shared" si="21"/>
        <v>-5.7490012145015257E-2</v>
      </c>
    </row>
    <row r="1383" spans="1:10" x14ac:dyDescent="0.25">
      <c r="A1383" t="s">
        <v>267</v>
      </c>
      <c r="B1383" s="24">
        <v>0.346798</v>
      </c>
      <c r="C1383" s="24">
        <v>0.34767500000000001</v>
      </c>
      <c r="D1383" s="24">
        <v>0.32351799999999997</v>
      </c>
      <c r="E1383" s="24">
        <v>0.334677</v>
      </c>
      <c r="F1383" s="24">
        <v>43623300</v>
      </c>
      <c r="G1383" s="24">
        <v>6217251507</v>
      </c>
      <c r="H1383" s="7">
        <v>1381</v>
      </c>
      <c r="J1383" s="10">
        <f t="shared" si="21"/>
        <v>-3.4951181956066626E-2</v>
      </c>
    </row>
    <row r="1384" spans="1:10" x14ac:dyDescent="0.25">
      <c r="A1384" t="s">
        <v>266</v>
      </c>
      <c r="B1384" s="24">
        <v>0.33543099999999998</v>
      </c>
      <c r="C1384" s="24">
        <v>0.35048800000000002</v>
      </c>
      <c r="D1384" s="24">
        <v>0.31099399999999999</v>
      </c>
      <c r="E1384" s="24">
        <v>0.31349700000000003</v>
      </c>
      <c r="F1384" s="24">
        <v>31796700</v>
      </c>
      <c r="G1384" s="24">
        <v>5823823801</v>
      </c>
      <c r="H1384" s="7">
        <v>1382</v>
      </c>
      <c r="J1384" s="10">
        <f t="shared" si="21"/>
        <v>-6.5390497598611805E-2</v>
      </c>
    </row>
    <row r="1385" spans="1:10" x14ac:dyDescent="0.25">
      <c r="A1385" t="s">
        <v>265</v>
      </c>
      <c r="B1385" s="24">
        <v>0.31326900000000002</v>
      </c>
      <c r="C1385" s="24">
        <v>0.31952199999999997</v>
      </c>
      <c r="D1385" s="24">
        <v>0.30672300000000002</v>
      </c>
      <c r="E1385" s="24">
        <v>0.31948799999999999</v>
      </c>
      <c r="F1385" s="24">
        <v>31108600</v>
      </c>
      <c r="G1385" s="24">
        <v>5935137107</v>
      </c>
      <c r="H1385" s="7">
        <v>1383</v>
      </c>
      <c r="J1385" s="10">
        <f t="shared" si="21"/>
        <v>1.9851948325560378E-2</v>
      </c>
    </row>
    <row r="1386" spans="1:10" x14ac:dyDescent="0.25">
      <c r="A1386" t="s">
        <v>264</v>
      </c>
      <c r="B1386" s="24">
        <v>0.31963900000000001</v>
      </c>
      <c r="C1386" s="24">
        <v>0.32910499999999998</v>
      </c>
      <c r="D1386" s="24">
        <v>0.31264599999999998</v>
      </c>
      <c r="E1386" s="24">
        <v>0.31723400000000002</v>
      </c>
      <c r="F1386" s="24">
        <v>23504200</v>
      </c>
      <c r="G1386" s="24">
        <v>5893275243</v>
      </c>
      <c r="H1386" s="7">
        <v>1384</v>
      </c>
      <c r="J1386" s="10">
        <f t="shared" si="21"/>
        <v>-7.5241131401361863E-3</v>
      </c>
    </row>
    <row r="1387" spans="1:10" x14ac:dyDescent="0.25">
      <c r="A1387" t="s">
        <v>263</v>
      </c>
      <c r="B1387" s="24">
        <v>0.317749</v>
      </c>
      <c r="C1387" s="24">
        <v>0.33438099999999998</v>
      </c>
      <c r="D1387" s="24">
        <v>0.31587500000000002</v>
      </c>
      <c r="E1387" s="24">
        <v>0.33280999999999999</v>
      </c>
      <c r="F1387" s="24">
        <v>30586700</v>
      </c>
      <c r="G1387" s="24">
        <v>6182647215</v>
      </c>
      <c r="H1387" s="7">
        <v>1385</v>
      </c>
      <c r="J1387" s="10">
        <f t="shared" si="21"/>
        <v>4.7399047675995808E-2</v>
      </c>
    </row>
    <row r="1388" spans="1:10" x14ac:dyDescent="0.25">
      <c r="A1388" t="s">
        <v>262</v>
      </c>
      <c r="B1388" s="24">
        <v>0.33295999999999998</v>
      </c>
      <c r="C1388" s="24">
        <v>0.33341999999999999</v>
      </c>
      <c r="D1388" s="24">
        <v>0.31567099999999998</v>
      </c>
      <c r="E1388" s="24">
        <v>0.31811499999999998</v>
      </c>
      <c r="F1388" s="24">
        <v>27528600</v>
      </c>
      <c r="G1388" s="24">
        <v>5909680714</v>
      </c>
      <c r="H1388" s="7">
        <v>1386</v>
      </c>
      <c r="J1388" s="10">
        <f t="shared" si="21"/>
        <v>-4.4584935127342615E-2</v>
      </c>
    </row>
    <row r="1389" spans="1:10" x14ac:dyDescent="0.25">
      <c r="A1389" t="s">
        <v>261</v>
      </c>
      <c r="B1389" s="24">
        <v>0.31861200000000001</v>
      </c>
      <c r="C1389" s="24">
        <v>0.32145400000000002</v>
      </c>
      <c r="D1389" s="24">
        <v>0.30108400000000002</v>
      </c>
      <c r="E1389" s="24">
        <v>0.30108400000000002</v>
      </c>
      <c r="F1389" s="24">
        <v>31944800</v>
      </c>
      <c r="G1389" s="24">
        <v>5593406735</v>
      </c>
      <c r="H1389" s="7">
        <v>1387</v>
      </c>
      <c r="J1389" s="10">
        <f t="shared" si="21"/>
        <v>-5.5013621583618909E-2</v>
      </c>
    </row>
    <row r="1390" spans="1:10" x14ac:dyDescent="0.25">
      <c r="A1390" t="s">
        <v>260</v>
      </c>
      <c r="B1390" s="24">
        <v>0.30058299999999999</v>
      </c>
      <c r="C1390" s="24">
        <v>0.30191200000000001</v>
      </c>
      <c r="D1390" s="24">
        <v>0.272845</v>
      </c>
      <c r="E1390" s="24">
        <v>0.28035500000000002</v>
      </c>
      <c r="F1390" s="24">
        <v>39564300</v>
      </c>
      <c r="G1390" s="24">
        <v>5208361469</v>
      </c>
      <c r="H1390" s="7">
        <v>1388</v>
      </c>
      <c r="J1390" s="10">
        <f t="shared" si="21"/>
        <v>-6.7295888323690864E-2</v>
      </c>
    </row>
    <row r="1391" spans="1:10" x14ac:dyDescent="0.25">
      <c r="A1391" t="s">
        <v>259</v>
      </c>
      <c r="B1391" s="24">
        <v>0.27975100000000003</v>
      </c>
      <c r="C1391" s="24">
        <v>0.29643999999999998</v>
      </c>
      <c r="D1391" s="24">
        <v>0.276007</v>
      </c>
      <c r="E1391" s="24">
        <v>0.29133799999999999</v>
      </c>
      <c r="F1391" s="24">
        <v>45262500</v>
      </c>
      <c r="G1391" s="24">
        <v>5412433355</v>
      </c>
      <c r="H1391" s="7">
        <v>1389</v>
      </c>
      <c r="J1391" s="10">
        <f t="shared" si="21"/>
        <v>4.141897616094297E-2</v>
      </c>
    </row>
    <row r="1392" spans="1:10" x14ac:dyDescent="0.25">
      <c r="A1392" t="s">
        <v>258</v>
      </c>
      <c r="B1392" s="24">
        <v>0.29298600000000002</v>
      </c>
      <c r="C1392" s="24">
        <v>0.29852099999999998</v>
      </c>
      <c r="D1392" s="24">
        <v>0.28387699999999999</v>
      </c>
      <c r="E1392" s="24">
        <v>0.28806900000000002</v>
      </c>
      <c r="F1392" s="24">
        <v>45218800</v>
      </c>
      <c r="G1392" s="24">
        <v>5351728668</v>
      </c>
      <c r="H1392" s="7">
        <v>1390</v>
      </c>
      <c r="J1392" s="10">
        <f t="shared" si="21"/>
        <v>-1.6782371853945256E-2</v>
      </c>
    </row>
    <row r="1393" spans="1:10" x14ac:dyDescent="0.25">
      <c r="A1393" t="s">
        <v>257</v>
      </c>
      <c r="B1393" s="24">
        <v>0.288601</v>
      </c>
      <c r="C1393" s="24">
        <v>0.29487999999999998</v>
      </c>
      <c r="D1393" s="24">
        <v>0.28304800000000002</v>
      </c>
      <c r="E1393" s="24">
        <v>0.28469499999999998</v>
      </c>
      <c r="F1393" s="24">
        <v>40772900</v>
      </c>
      <c r="G1393" s="24">
        <v>5289058498</v>
      </c>
      <c r="H1393" s="7">
        <v>1391</v>
      </c>
      <c r="J1393" s="10">
        <f t="shared" si="21"/>
        <v>-1.3534256638057459E-2</v>
      </c>
    </row>
    <row r="1394" spans="1:10" x14ac:dyDescent="0.25">
      <c r="A1394" t="s">
        <v>256</v>
      </c>
      <c r="B1394" s="24">
        <v>0.284194</v>
      </c>
      <c r="C1394" s="24">
        <v>0.28437499999999999</v>
      </c>
      <c r="D1394" s="24">
        <v>0.274538</v>
      </c>
      <c r="E1394" s="24">
        <v>0.27637600000000001</v>
      </c>
      <c r="F1394" s="24">
        <v>45604600</v>
      </c>
      <c r="G1394" s="24">
        <v>5134532368</v>
      </c>
      <c r="H1394" s="7">
        <v>1392</v>
      </c>
      <c r="J1394" s="10">
        <f t="shared" si="21"/>
        <v>-2.7509377397130101E-2</v>
      </c>
    </row>
    <row r="1395" spans="1:10" x14ac:dyDescent="0.25">
      <c r="A1395" t="s">
        <v>255</v>
      </c>
      <c r="B1395" s="24">
        <v>0.27632899999999999</v>
      </c>
      <c r="C1395" s="24">
        <v>0.27894000000000002</v>
      </c>
      <c r="D1395" s="24">
        <v>0.25220500000000001</v>
      </c>
      <c r="E1395" s="24">
        <v>0.25358199999999997</v>
      </c>
      <c r="F1395" s="24">
        <v>48667900</v>
      </c>
      <c r="G1395" s="24">
        <v>4711101345</v>
      </c>
      <c r="H1395" s="7">
        <v>1393</v>
      </c>
      <c r="J1395" s="10">
        <f t="shared" si="21"/>
        <v>-8.2318540580250413E-2</v>
      </c>
    </row>
    <row r="1396" spans="1:10" x14ac:dyDescent="0.25">
      <c r="A1396" t="s">
        <v>254</v>
      </c>
      <c r="B1396" s="24">
        <v>0.25395200000000001</v>
      </c>
      <c r="C1396" s="24">
        <v>0.28332099999999999</v>
      </c>
      <c r="D1396" s="24">
        <v>0.24918699999999999</v>
      </c>
      <c r="E1396" s="24">
        <v>0.28284500000000001</v>
      </c>
      <c r="F1396" s="24">
        <v>62185300</v>
      </c>
      <c r="G1396" s="24">
        <v>5254869643</v>
      </c>
      <c r="H1396" s="7">
        <v>1394</v>
      </c>
      <c r="J1396" s="10">
        <f t="shared" si="21"/>
        <v>0.11377346900201613</v>
      </c>
    </row>
    <row r="1397" spans="1:10" x14ac:dyDescent="0.25">
      <c r="A1397" t="s">
        <v>253</v>
      </c>
      <c r="B1397" s="24">
        <v>0.28389300000000001</v>
      </c>
      <c r="C1397" s="24">
        <v>0.29586400000000002</v>
      </c>
      <c r="D1397" s="24">
        <v>0.27155400000000002</v>
      </c>
      <c r="E1397" s="24">
        <v>0.27774700000000002</v>
      </c>
      <c r="F1397" s="24">
        <v>59599500</v>
      </c>
      <c r="G1397" s="24">
        <v>5160225305</v>
      </c>
      <c r="H1397" s="7">
        <v>1395</v>
      </c>
      <c r="J1397" s="10">
        <f t="shared" si="21"/>
        <v>-2.1649001560447016E-2</v>
      </c>
    </row>
    <row r="1398" spans="1:10" x14ac:dyDescent="0.25">
      <c r="A1398" t="s">
        <v>252</v>
      </c>
      <c r="B1398" s="24">
        <v>0.27847300000000003</v>
      </c>
      <c r="C1398" s="24">
        <v>0.302591</v>
      </c>
      <c r="D1398" s="24">
        <v>0.27382699999999999</v>
      </c>
      <c r="E1398" s="24">
        <v>0.29665200000000003</v>
      </c>
      <c r="F1398" s="24">
        <v>78378600</v>
      </c>
      <c r="G1398" s="24">
        <v>5511516297</v>
      </c>
      <c r="H1398" s="7">
        <v>1396</v>
      </c>
      <c r="J1398" s="10">
        <f t="shared" si="21"/>
        <v>6.5281014676467727E-2</v>
      </c>
    </row>
    <row r="1399" spans="1:10" x14ac:dyDescent="0.25">
      <c r="A1399" t="s">
        <v>251</v>
      </c>
      <c r="B1399" s="24">
        <v>0.29653499999999999</v>
      </c>
      <c r="C1399" s="24">
        <v>0.29918699999999998</v>
      </c>
      <c r="D1399" s="24">
        <v>0.28321600000000002</v>
      </c>
      <c r="E1399" s="24">
        <v>0.290022</v>
      </c>
      <c r="F1399" s="24">
        <v>62207300</v>
      </c>
      <c r="G1399" s="24">
        <v>5388399027</v>
      </c>
      <c r="H1399" s="7">
        <v>1397</v>
      </c>
      <c r="J1399" s="10">
        <f t="shared" si="21"/>
        <v>-2.1963680509889189E-2</v>
      </c>
    </row>
    <row r="1400" spans="1:10" x14ac:dyDescent="0.25">
      <c r="A1400" t="s">
        <v>250</v>
      </c>
      <c r="B1400" s="24">
        <v>0.29096100000000003</v>
      </c>
      <c r="C1400" s="24">
        <v>0.303062</v>
      </c>
      <c r="D1400" s="24">
        <v>0.28985</v>
      </c>
      <c r="E1400" s="24">
        <v>0.29841299999999998</v>
      </c>
      <c r="F1400" s="24">
        <v>58244800</v>
      </c>
      <c r="G1400" s="24">
        <v>5544337025</v>
      </c>
      <c r="H1400" s="7">
        <v>1398</v>
      </c>
      <c r="J1400" s="10">
        <f t="shared" si="21"/>
        <v>2.5611679915864868E-2</v>
      </c>
    </row>
    <row r="1401" spans="1:10" x14ac:dyDescent="0.25">
      <c r="A1401" t="s">
        <v>249</v>
      </c>
      <c r="B1401" s="24">
        <v>0.29858099999999999</v>
      </c>
      <c r="C1401" s="24">
        <v>0.30932500000000002</v>
      </c>
      <c r="D1401" s="24">
        <v>0.29834899999999998</v>
      </c>
      <c r="E1401" s="24">
        <v>0.30291200000000001</v>
      </c>
      <c r="F1401" s="24">
        <v>64563800</v>
      </c>
      <c r="G1401" s="24">
        <v>5627962542</v>
      </c>
      <c r="H1401" s="7">
        <v>1399</v>
      </c>
      <c r="J1401" s="10">
        <f t="shared" si="21"/>
        <v>1.4505276625103505E-2</v>
      </c>
    </row>
    <row r="1402" spans="1:10" x14ac:dyDescent="0.25">
      <c r="A1402" t="s">
        <v>248</v>
      </c>
      <c r="B1402" s="24">
        <v>0.30463600000000002</v>
      </c>
      <c r="C1402" s="24">
        <v>0.30908799999999997</v>
      </c>
      <c r="D1402" s="24">
        <v>0.28841600000000001</v>
      </c>
      <c r="E1402" s="24">
        <v>0.29215799999999997</v>
      </c>
      <c r="F1402" s="24">
        <v>56371200</v>
      </c>
      <c r="G1402" s="24">
        <v>5428233129</v>
      </c>
      <c r="H1402" s="7">
        <v>1400</v>
      </c>
      <c r="J1402" s="10">
        <f t="shared" si="21"/>
        <v>-4.0960359248414645E-2</v>
      </c>
    </row>
    <row r="1403" spans="1:10" x14ac:dyDescent="0.25">
      <c r="A1403" t="s">
        <v>247</v>
      </c>
      <c r="B1403" s="24">
        <v>0.292134</v>
      </c>
      <c r="C1403" s="24">
        <v>0.29798000000000002</v>
      </c>
      <c r="D1403" s="24">
        <v>0.28243400000000002</v>
      </c>
      <c r="E1403" s="24">
        <v>0.29431299999999999</v>
      </c>
      <c r="F1403" s="24">
        <v>48728900</v>
      </c>
      <c r="G1403" s="24">
        <v>5468430606</v>
      </c>
      <c r="H1403" s="7">
        <v>1401</v>
      </c>
      <c r="J1403" s="10">
        <f t="shared" si="21"/>
        <v>7.4589058445781271E-3</v>
      </c>
    </row>
    <row r="1404" spans="1:10" x14ac:dyDescent="0.25">
      <c r="A1404" t="s">
        <v>246</v>
      </c>
      <c r="B1404" s="24">
        <v>0.293325</v>
      </c>
      <c r="C1404" s="24">
        <v>0.29995500000000003</v>
      </c>
      <c r="D1404" s="24">
        <v>0.28949999999999998</v>
      </c>
      <c r="E1404" s="24">
        <v>0.29826900000000001</v>
      </c>
      <c r="F1404" s="24">
        <v>51165000</v>
      </c>
      <c r="G1404" s="24">
        <v>5540573041</v>
      </c>
      <c r="H1404" s="7">
        <v>1402</v>
      </c>
      <c r="J1404" s="10">
        <f t="shared" si="21"/>
        <v>1.685502429046281E-2</v>
      </c>
    </row>
    <row r="1405" spans="1:10" x14ac:dyDescent="0.25">
      <c r="A1405" t="s">
        <v>245</v>
      </c>
      <c r="B1405" s="24">
        <v>0.29797400000000002</v>
      </c>
      <c r="C1405" s="24">
        <v>0.30581199999999997</v>
      </c>
      <c r="D1405" s="24">
        <v>0.29184100000000002</v>
      </c>
      <c r="E1405" s="24">
        <v>0.29420600000000002</v>
      </c>
      <c r="F1405" s="24">
        <v>49336800</v>
      </c>
      <c r="G1405" s="24">
        <v>5473065214</v>
      </c>
      <c r="H1405" s="7">
        <v>1403</v>
      </c>
      <c r="J1405" s="10">
        <f t="shared" si="21"/>
        <v>-1.2645398591823426E-2</v>
      </c>
    </row>
    <row r="1406" spans="1:10" x14ac:dyDescent="0.25">
      <c r="A1406" t="s">
        <v>244</v>
      </c>
      <c r="B1406" s="24">
        <v>0.29377599999999998</v>
      </c>
      <c r="C1406" s="24">
        <v>0.29624600000000001</v>
      </c>
      <c r="D1406" s="24">
        <v>0.28559699999999999</v>
      </c>
      <c r="E1406" s="24">
        <v>0.28796300000000002</v>
      </c>
      <c r="F1406" s="24">
        <v>47014400</v>
      </c>
      <c r="G1406" s="24">
        <v>5357020824</v>
      </c>
      <c r="H1406" s="7">
        <v>1404</v>
      </c>
      <c r="J1406" s="10">
        <f t="shared" si="21"/>
        <v>-1.97871847938564E-2</v>
      </c>
    </row>
    <row r="1407" spans="1:10" x14ac:dyDescent="0.25">
      <c r="A1407" t="s">
        <v>243</v>
      </c>
      <c r="B1407" s="24">
        <v>0.28707100000000002</v>
      </c>
      <c r="C1407" s="24">
        <v>0.29324</v>
      </c>
      <c r="D1407" s="24">
        <v>0.28189399999999998</v>
      </c>
      <c r="E1407" s="24">
        <v>0.28189399999999998</v>
      </c>
      <c r="F1407" s="24">
        <v>44872900</v>
      </c>
      <c r="G1407" s="24">
        <v>5244168372</v>
      </c>
      <c r="H1407" s="7">
        <v>1405</v>
      </c>
      <c r="J1407" s="10">
        <f t="shared" si="21"/>
        <v>-1.803386618641396E-2</v>
      </c>
    </row>
    <row r="1408" spans="1:10" x14ac:dyDescent="0.25">
      <c r="A1408" t="s">
        <v>242</v>
      </c>
      <c r="B1408" s="24">
        <v>0.28276499999999999</v>
      </c>
      <c r="C1408" s="24">
        <v>0.28276499999999999</v>
      </c>
      <c r="D1408" s="24">
        <v>0.242728</v>
      </c>
      <c r="E1408" s="24">
        <v>0.24765799999999999</v>
      </c>
      <c r="F1408" s="24">
        <v>54768500</v>
      </c>
      <c r="G1408" s="24">
        <v>4607292734</v>
      </c>
      <c r="H1408" s="7">
        <v>1406</v>
      </c>
      <c r="J1408" s="10">
        <f t="shared" si="21"/>
        <v>-0.1241561013562499</v>
      </c>
    </row>
    <row r="1409" spans="1:10" x14ac:dyDescent="0.25">
      <c r="A1409" t="s">
        <v>241</v>
      </c>
      <c r="B1409" s="24">
        <v>0.24710299999999999</v>
      </c>
      <c r="C1409" s="24">
        <v>0.25648199999999999</v>
      </c>
      <c r="D1409" s="24">
        <v>0.24146400000000001</v>
      </c>
      <c r="E1409" s="24">
        <v>0.25648199999999999</v>
      </c>
      <c r="F1409" s="24">
        <v>47904600</v>
      </c>
      <c r="G1409" s="24">
        <v>4771508845</v>
      </c>
      <c r="H1409" s="7">
        <v>1407</v>
      </c>
      <c r="J1409" s="10">
        <f t="shared" si="21"/>
        <v>3.7955832183340546E-2</v>
      </c>
    </row>
    <row r="1410" spans="1:10" x14ac:dyDescent="0.25">
      <c r="A1410" t="s">
        <v>240</v>
      </c>
      <c r="B1410" s="24">
        <v>0.25528600000000001</v>
      </c>
      <c r="C1410" s="24">
        <v>0.25556499999999999</v>
      </c>
      <c r="D1410" s="24">
        <v>0.22874800000000001</v>
      </c>
      <c r="E1410" s="24">
        <v>0.23168900000000001</v>
      </c>
      <c r="F1410" s="24">
        <v>47126900</v>
      </c>
      <c r="G1410" s="24">
        <v>4310387303</v>
      </c>
      <c r="H1410" s="7">
        <v>1408</v>
      </c>
      <c r="J1410" s="10">
        <f t="shared" si="21"/>
        <v>-9.2433584293694152E-2</v>
      </c>
    </row>
    <row r="1411" spans="1:10" x14ac:dyDescent="0.25">
      <c r="A1411" t="s">
        <v>239</v>
      </c>
      <c r="B1411" s="24">
        <v>0.232297</v>
      </c>
      <c r="C1411" s="24">
        <v>0.23391999999999999</v>
      </c>
      <c r="D1411" s="24">
        <v>0.21259600000000001</v>
      </c>
      <c r="E1411" s="24">
        <v>0.221691</v>
      </c>
      <c r="F1411" s="24">
        <v>48479300</v>
      </c>
      <c r="G1411" s="24">
        <v>4124444947</v>
      </c>
      <c r="H1411" s="7">
        <v>1409</v>
      </c>
      <c r="J1411" s="10">
        <f t="shared" si="21"/>
        <v>-4.5657068322018809E-2</v>
      </c>
    </row>
    <row r="1412" spans="1:10" x14ac:dyDescent="0.25">
      <c r="A1412" t="s">
        <v>238</v>
      </c>
      <c r="B1412" s="24">
        <v>0.22189</v>
      </c>
      <c r="C1412" s="24">
        <v>0.24370800000000001</v>
      </c>
      <c r="D1412" s="24">
        <v>0.21975800000000001</v>
      </c>
      <c r="E1412" s="24">
        <v>0.242426</v>
      </c>
      <c r="F1412" s="24">
        <v>53521800</v>
      </c>
      <c r="G1412" s="24">
        <v>4510287562</v>
      </c>
      <c r="H1412" s="7">
        <v>1410</v>
      </c>
      <c r="J1412" s="10">
        <f t="shared" ref="J1412:J1475" si="22">(E1412-B1412)/B1412</f>
        <v>9.2550362792374594E-2</v>
      </c>
    </row>
    <row r="1413" spans="1:10" x14ac:dyDescent="0.25">
      <c r="A1413" t="s">
        <v>237</v>
      </c>
      <c r="B1413" s="24">
        <v>0.24169499999999999</v>
      </c>
      <c r="C1413" s="24">
        <v>0.24208299999999999</v>
      </c>
      <c r="D1413" s="24">
        <v>0.23255899999999999</v>
      </c>
      <c r="E1413" s="24">
        <v>0.23424200000000001</v>
      </c>
      <c r="F1413" s="24">
        <v>37531000</v>
      </c>
      <c r="G1413" s="24">
        <v>4358101974</v>
      </c>
      <c r="H1413" s="7">
        <v>1411</v>
      </c>
      <c r="J1413" s="10">
        <f t="shared" si="22"/>
        <v>-3.0836384699724807E-2</v>
      </c>
    </row>
    <row r="1414" spans="1:10" x14ac:dyDescent="0.25">
      <c r="A1414" t="s">
        <v>236</v>
      </c>
      <c r="B1414" s="24">
        <v>0.23252700000000001</v>
      </c>
      <c r="C1414" s="24">
        <v>0.235072</v>
      </c>
      <c r="D1414" s="24">
        <v>0.22715299999999999</v>
      </c>
      <c r="E1414" s="24">
        <v>0.234041</v>
      </c>
      <c r="F1414" s="24">
        <v>34627700</v>
      </c>
      <c r="G1414" s="24">
        <v>4354398783</v>
      </c>
      <c r="H1414" s="7">
        <v>1412</v>
      </c>
      <c r="J1414" s="10">
        <f t="shared" si="22"/>
        <v>6.5110718325183201E-3</v>
      </c>
    </row>
    <row r="1415" spans="1:10" x14ac:dyDescent="0.25">
      <c r="A1415" t="s">
        <v>235</v>
      </c>
      <c r="B1415" s="24">
        <v>0.23314599999999999</v>
      </c>
      <c r="C1415" s="24">
        <v>0.23594200000000001</v>
      </c>
      <c r="D1415" s="24">
        <v>0.230298</v>
      </c>
      <c r="E1415" s="24">
        <v>0.23210500000000001</v>
      </c>
      <c r="F1415" s="24">
        <v>31223300</v>
      </c>
      <c r="G1415" s="24">
        <v>4318401205</v>
      </c>
      <c r="H1415" s="7">
        <v>1413</v>
      </c>
      <c r="J1415" s="10">
        <f t="shared" si="22"/>
        <v>-4.4650133392809075E-3</v>
      </c>
    </row>
    <row r="1416" spans="1:10" x14ac:dyDescent="0.25">
      <c r="A1416" t="s">
        <v>234</v>
      </c>
      <c r="B1416" s="24">
        <v>0.231517</v>
      </c>
      <c r="C1416" s="24">
        <v>0.240065</v>
      </c>
      <c r="D1416" s="24">
        <v>0.225079</v>
      </c>
      <c r="E1416" s="24">
        <v>0.234371</v>
      </c>
      <c r="F1416" s="24">
        <v>36372000</v>
      </c>
      <c r="G1416" s="24">
        <v>4361243944</v>
      </c>
      <c r="H1416" s="7">
        <v>1414</v>
      </c>
      <c r="J1416" s="10">
        <f t="shared" si="22"/>
        <v>1.2327388485510763E-2</v>
      </c>
    </row>
    <row r="1417" spans="1:10" x14ac:dyDescent="0.25">
      <c r="A1417" t="s">
        <v>233</v>
      </c>
      <c r="B1417" s="24">
        <v>0.233515</v>
      </c>
      <c r="C1417" s="24">
        <v>0.239484</v>
      </c>
      <c r="D1417" s="24">
        <v>0.23264399999999999</v>
      </c>
      <c r="E1417" s="24">
        <v>0.23530899999999999</v>
      </c>
      <c r="F1417" s="24">
        <v>34048000</v>
      </c>
      <c r="G1417" s="24">
        <v>4378831484</v>
      </c>
      <c r="H1417" s="7">
        <v>1415</v>
      </c>
      <c r="J1417" s="10">
        <f t="shared" si="22"/>
        <v>7.6825899835127939E-3</v>
      </c>
    </row>
    <row r="1418" spans="1:10" x14ac:dyDescent="0.25">
      <c r="A1418" t="s">
        <v>232</v>
      </c>
      <c r="B1418" s="24">
        <v>0.23637900000000001</v>
      </c>
      <c r="C1418" s="24">
        <v>0.23816999999999999</v>
      </c>
      <c r="D1418" s="24">
        <v>0.227794</v>
      </c>
      <c r="E1418" s="24">
        <v>0.23218800000000001</v>
      </c>
      <c r="F1418" s="24">
        <v>43000600</v>
      </c>
      <c r="G1418" s="24">
        <v>4320819302</v>
      </c>
      <c r="H1418" s="7">
        <v>1416</v>
      </c>
      <c r="J1418" s="10">
        <f t="shared" si="22"/>
        <v>-1.7730001396063101E-2</v>
      </c>
    </row>
    <row r="1419" spans="1:10" x14ac:dyDescent="0.25">
      <c r="A1419" t="s">
        <v>231</v>
      </c>
      <c r="B1419" s="24">
        <v>0.232437</v>
      </c>
      <c r="C1419" s="24">
        <v>0.236066</v>
      </c>
      <c r="D1419" s="24">
        <v>0.22650799999999999</v>
      </c>
      <c r="E1419" s="24">
        <v>0.22799700000000001</v>
      </c>
      <c r="F1419" s="24">
        <v>38175500</v>
      </c>
      <c r="G1419" s="24">
        <v>4277085431</v>
      </c>
      <c r="H1419" s="7">
        <v>1417</v>
      </c>
      <c r="J1419" s="10">
        <f t="shared" si="22"/>
        <v>-1.910195020586223E-2</v>
      </c>
    </row>
    <row r="1420" spans="1:10" x14ac:dyDescent="0.25">
      <c r="A1420" t="s">
        <v>230</v>
      </c>
      <c r="B1420" s="24">
        <v>0.227657</v>
      </c>
      <c r="C1420" s="24">
        <v>0.228462</v>
      </c>
      <c r="D1420" s="24">
        <v>0.19800400000000001</v>
      </c>
      <c r="E1420" s="24">
        <v>0.203407</v>
      </c>
      <c r="F1420" s="24">
        <v>41435400</v>
      </c>
      <c r="G1420" s="24">
        <v>3815817555</v>
      </c>
      <c r="H1420" s="7">
        <v>1418</v>
      </c>
      <c r="J1420" s="10">
        <f t="shared" si="22"/>
        <v>-0.10651989615957337</v>
      </c>
    </row>
    <row r="1421" spans="1:10" x14ac:dyDescent="0.25">
      <c r="A1421" t="s">
        <v>229</v>
      </c>
      <c r="B1421" s="24">
        <v>0.20366999999999999</v>
      </c>
      <c r="C1421" s="24">
        <v>0.206931</v>
      </c>
      <c r="D1421" s="24">
        <v>0.197436</v>
      </c>
      <c r="E1421" s="24">
        <v>0.203515</v>
      </c>
      <c r="F1421" s="24">
        <v>33872100</v>
      </c>
      <c r="G1421" s="24">
        <v>3817855855</v>
      </c>
      <c r="H1421" s="7">
        <v>1419</v>
      </c>
      <c r="J1421" s="10">
        <f t="shared" si="22"/>
        <v>-7.6103500761029355E-4</v>
      </c>
    </row>
    <row r="1422" spans="1:10" x14ac:dyDescent="0.25">
      <c r="A1422" t="s">
        <v>228</v>
      </c>
      <c r="B1422" s="24">
        <v>0.20318800000000001</v>
      </c>
      <c r="C1422" s="24">
        <v>0.20322200000000001</v>
      </c>
      <c r="D1422" s="24">
        <v>0.178151</v>
      </c>
      <c r="E1422" s="24">
        <v>0.193633</v>
      </c>
      <c r="F1422" s="24">
        <v>43348500</v>
      </c>
      <c r="G1422" s="24">
        <v>3632483912</v>
      </c>
      <c r="H1422" s="7">
        <v>1420</v>
      </c>
      <c r="J1422" s="10">
        <f t="shared" si="22"/>
        <v>-4.7025414886705946E-2</v>
      </c>
    </row>
    <row r="1423" spans="1:10" x14ac:dyDescent="0.25">
      <c r="A1423" t="s">
        <v>227</v>
      </c>
      <c r="B1423" s="24">
        <v>0.19365199999999999</v>
      </c>
      <c r="C1423" s="24">
        <v>0.20045199999999999</v>
      </c>
      <c r="D1423" s="24">
        <v>0.18881300000000001</v>
      </c>
      <c r="E1423" s="24">
        <v>0.19775300000000001</v>
      </c>
      <c r="F1423" s="24">
        <v>38729400</v>
      </c>
      <c r="G1423" s="24">
        <v>3709790743</v>
      </c>
      <c r="H1423" s="7">
        <v>1421</v>
      </c>
      <c r="J1423" s="10">
        <f t="shared" si="22"/>
        <v>2.1177163158655844E-2</v>
      </c>
    </row>
    <row r="1424" spans="1:10" x14ac:dyDescent="0.25">
      <c r="A1424" t="s">
        <v>226</v>
      </c>
      <c r="B1424" s="24">
        <v>0.196489</v>
      </c>
      <c r="C1424" s="24">
        <v>0.197847</v>
      </c>
      <c r="D1424" s="24">
        <v>0.18487700000000001</v>
      </c>
      <c r="E1424" s="24">
        <v>0.18648400000000001</v>
      </c>
      <c r="F1424" s="24">
        <v>31190300</v>
      </c>
      <c r="G1424" s="24">
        <v>3498472500</v>
      </c>
      <c r="H1424" s="7">
        <v>1422</v>
      </c>
      <c r="J1424" s="10">
        <f t="shared" si="22"/>
        <v>-5.0918880955167903E-2</v>
      </c>
    </row>
    <row r="1425" spans="1:10" x14ac:dyDescent="0.25">
      <c r="A1425" t="s">
        <v>225</v>
      </c>
      <c r="B1425" s="24">
        <v>0.18452299999999999</v>
      </c>
      <c r="C1425" s="24">
        <v>0.193435</v>
      </c>
      <c r="D1425" s="24">
        <v>0.18310699999999999</v>
      </c>
      <c r="E1425" s="24">
        <v>0.189633</v>
      </c>
      <c r="F1425" s="24">
        <v>34514300</v>
      </c>
      <c r="G1425" s="24">
        <v>3557560504</v>
      </c>
      <c r="H1425" s="7">
        <v>1423</v>
      </c>
      <c r="J1425" s="10">
        <f t="shared" si="22"/>
        <v>2.7693024717785879E-2</v>
      </c>
    </row>
    <row r="1426" spans="1:10" x14ac:dyDescent="0.25">
      <c r="A1426" t="s">
        <v>224</v>
      </c>
      <c r="B1426" s="24">
        <v>0.18875</v>
      </c>
      <c r="C1426" s="24">
        <v>0.19228700000000001</v>
      </c>
      <c r="D1426" s="24">
        <v>0.17707100000000001</v>
      </c>
      <c r="E1426" s="24">
        <v>0.178951</v>
      </c>
      <c r="F1426" s="24">
        <v>32294900</v>
      </c>
      <c r="G1426" s="24">
        <v>3357181798</v>
      </c>
      <c r="H1426" s="7">
        <v>1424</v>
      </c>
      <c r="J1426" s="10">
        <f t="shared" si="22"/>
        <v>-5.1915231788079483E-2</v>
      </c>
    </row>
    <row r="1427" spans="1:10" x14ac:dyDescent="0.25">
      <c r="A1427" t="s">
        <v>223</v>
      </c>
      <c r="B1427" s="24">
        <v>0.179309</v>
      </c>
      <c r="C1427" s="24">
        <v>0.18782299999999999</v>
      </c>
      <c r="D1427" s="24">
        <v>0.173148</v>
      </c>
      <c r="E1427" s="24">
        <v>0.18670999999999999</v>
      </c>
      <c r="F1427" s="24">
        <v>39542800</v>
      </c>
      <c r="G1427" s="24">
        <v>3502761432</v>
      </c>
      <c r="H1427" s="7">
        <v>1425</v>
      </c>
      <c r="J1427" s="10">
        <f t="shared" si="22"/>
        <v>4.1275117255687062E-2</v>
      </c>
    </row>
    <row r="1428" spans="1:10" x14ac:dyDescent="0.25">
      <c r="A1428" t="s">
        <v>222</v>
      </c>
      <c r="B1428" s="24">
        <v>0.186915</v>
      </c>
      <c r="C1428" s="24">
        <v>0.199292</v>
      </c>
      <c r="D1428" s="24">
        <v>0.186915</v>
      </c>
      <c r="E1428" s="24">
        <v>0.19342500000000001</v>
      </c>
      <c r="F1428" s="24">
        <v>47083800</v>
      </c>
      <c r="G1428" s="24">
        <v>3628737891</v>
      </c>
      <c r="H1428" s="7">
        <v>1426</v>
      </c>
      <c r="J1428" s="10">
        <f t="shared" si="22"/>
        <v>3.4828665436160908E-2</v>
      </c>
    </row>
    <row r="1429" spans="1:10" x14ac:dyDescent="0.25">
      <c r="A1429" t="s">
        <v>221</v>
      </c>
      <c r="B1429" s="24">
        <v>0.19284999999999999</v>
      </c>
      <c r="C1429" s="24">
        <v>0.20130999999999999</v>
      </c>
      <c r="D1429" s="24">
        <v>0.190414</v>
      </c>
      <c r="E1429" s="24">
        <v>0.198573</v>
      </c>
      <c r="F1429" s="24">
        <v>41380400</v>
      </c>
      <c r="G1429" s="24">
        <v>3725316690</v>
      </c>
      <c r="H1429" s="7">
        <v>1427</v>
      </c>
      <c r="J1429" s="10">
        <f t="shared" si="22"/>
        <v>2.9675913922737912E-2</v>
      </c>
    </row>
    <row r="1430" spans="1:10" x14ac:dyDescent="0.25">
      <c r="A1430" t="s">
        <v>220</v>
      </c>
      <c r="B1430" s="24">
        <v>0.20019600000000001</v>
      </c>
      <c r="C1430" s="24">
        <v>0.21382000000000001</v>
      </c>
      <c r="D1430" s="24">
        <v>0.19264600000000001</v>
      </c>
      <c r="E1430" s="24">
        <v>0.21315100000000001</v>
      </c>
      <c r="F1430" s="24">
        <v>49362900</v>
      </c>
      <c r="G1430" s="24">
        <v>3998817371</v>
      </c>
      <c r="H1430" s="7">
        <v>1428</v>
      </c>
      <c r="J1430" s="10">
        <f t="shared" si="22"/>
        <v>6.4711582649003938E-2</v>
      </c>
    </row>
    <row r="1431" spans="1:10" x14ac:dyDescent="0.25">
      <c r="A1431" t="s">
        <v>219</v>
      </c>
      <c r="B1431" s="24">
        <v>0.211672</v>
      </c>
      <c r="C1431" s="24">
        <v>0.21899199999999999</v>
      </c>
      <c r="D1431" s="24">
        <v>0.20460600000000001</v>
      </c>
      <c r="E1431" s="24">
        <v>0.206315</v>
      </c>
      <c r="F1431" s="24">
        <v>49012200</v>
      </c>
      <c r="G1431" s="24">
        <v>3870648928</v>
      </c>
      <c r="H1431" s="7">
        <v>1429</v>
      </c>
      <c r="J1431" s="10">
        <f t="shared" si="22"/>
        <v>-2.5308023734835032E-2</v>
      </c>
    </row>
    <row r="1432" spans="1:10" x14ac:dyDescent="0.25">
      <c r="A1432" t="s">
        <v>218</v>
      </c>
      <c r="B1432" s="24">
        <v>0.20577599999999999</v>
      </c>
      <c r="C1432" s="24">
        <v>0.21654799999999999</v>
      </c>
      <c r="D1432" s="24">
        <v>0.20336199999999999</v>
      </c>
      <c r="E1432" s="24">
        <v>0.209735</v>
      </c>
      <c r="F1432" s="24">
        <v>33301500</v>
      </c>
      <c r="G1432" s="24">
        <v>3934811607</v>
      </c>
      <c r="H1432" s="7">
        <v>1430</v>
      </c>
      <c r="J1432" s="10">
        <f t="shared" si="22"/>
        <v>1.9239367078765349E-2</v>
      </c>
    </row>
    <row r="1433" spans="1:10" x14ac:dyDescent="0.25">
      <c r="A1433" t="s">
        <v>217</v>
      </c>
      <c r="B1433" s="24">
        <v>0.21021300000000001</v>
      </c>
      <c r="C1433" s="24">
        <v>0.21418799999999999</v>
      </c>
      <c r="D1433" s="24">
        <v>0.19952800000000001</v>
      </c>
      <c r="E1433" s="24">
        <v>0.20297799999999999</v>
      </c>
      <c r="F1433" s="24">
        <v>37009800</v>
      </c>
      <c r="G1433" s="24">
        <v>3808050176</v>
      </c>
      <c r="H1433" s="7">
        <v>1431</v>
      </c>
      <c r="J1433" s="10">
        <f t="shared" si="22"/>
        <v>-3.4417471802410025E-2</v>
      </c>
    </row>
    <row r="1434" spans="1:10" x14ac:dyDescent="0.25">
      <c r="A1434" t="s">
        <v>216</v>
      </c>
      <c r="B1434" s="24">
        <v>0.20300099999999999</v>
      </c>
      <c r="C1434" s="24">
        <v>0.20969299999999999</v>
      </c>
      <c r="D1434" s="24">
        <v>0.198991</v>
      </c>
      <c r="E1434" s="24">
        <v>0.20638100000000001</v>
      </c>
      <c r="F1434" s="24">
        <v>37627900</v>
      </c>
      <c r="G1434" s="24">
        <v>3872833573</v>
      </c>
      <c r="H1434" s="7">
        <v>1432</v>
      </c>
      <c r="J1434" s="10">
        <f t="shared" si="22"/>
        <v>1.6650164284905108E-2</v>
      </c>
    </row>
    <row r="1435" spans="1:10" x14ac:dyDescent="0.25">
      <c r="A1435" t="s">
        <v>215</v>
      </c>
      <c r="B1435" s="24">
        <v>0.20610400000000001</v>
      </c>
      <c r="C1435" s="24">
        <v>0.20937900000000001</v>
      </c>
      <c r="D1435" s="24">
        <v>0.20041300000000001</v>
      </c>
      <c r="E1435" s="24">
        <v>0.20845</v>
      </c>
      <c r="F1435" s="24">
        <v>36238600</v>
      </c>
      <c r="G1435" s="24">
        <v>3911659302</v>
      </c>
      <c r="H1435" s="7">
        <v>1433</v>
      </c>
      <c r="J1435" s="10">
        <f t="shared" si="22"/>
        <v>1.1382602957730014E-2</v>
      </c>
    </row>
    <row r="1436" spans="1:10" x14ac:dyDescent="0.25">
      <c r="A1436" t="s">
        <v>214</v>
      </c>
      <c r="B1436" s="24">
        <v>0.208953</v>
      </c>
      <c r="C1436" s="24">
        <v>0.21620800000000001</v>
      </c>
      <c r="D1436" s="24">
        <v>0.20763300000000001</v>
      </c>
      <c r="E1436" s="24">
        <v>0.209783</v>
      </c>
      <c r="F1436" s="24">
        <v>40958600</v>
      </c>
      <c r="G1436" s="24">
        <v>3936673654</v>
      </c>
      <c r="H1436" s="7">
        <v>1434</v>
      </c>
      <c r="J1436" s="10">
        <f t="shared" si="22"/>
        <v>3.972185132541755E-3</v>
      </c>
    </row>
    <row r="1437" spans="1:10" x14ac:dyDescent="0.25">
      <c r="A1437" t="s">
        <v>213</v>
      </c>
      <c r="B1437" s="24">
        <v>0.21063699999999999</v>
      </c>
      <c r="C1437" s="24">
        <v>0.21348500000000001</v>
      </c>
      <c r="D1437" s="24">
        <v>0.20682600000000001</v>
      </c>
      <c r="E1437" s="24">
        <v>0.207929</v>
      </c>
      <c r="F1437" s="24">
        <v>38649000</v>
      </c>
      <c r="G1437" s="24">
        <v>3901897096</v>
      </c>
      <c r="H1437" s="7">
        <v>1435</v>
      </c>
      <c r="J1437" s="10">
        <f t="shared" si="22"/>
        <v>-1.2856240831382844E-2</v>
      </c>
    </row>
    <row r="1438" spans="1:10" x14ac:dyDescent="0.25">
      <c r="A1438" t="s">
        <v>212</v>
      </c>
      <c r="B1438" s="24">
        <v>0.206595</v>
      </c>
      <c r="C1438" s="24">
        <v>0.207311</v>
      </c>
      <c r="D1438" s="24">
        <v>0.191603</v>
      </c>
      <c r="E1438" s="24">
        <v>0.191889</v>
      </c>
      <c r="F1438" s="24">
        <v>36923400</v>
      </c>
      <c r="G1438" s="24">
        <v>3600977147</v>
      </c>
      <c r="H1438" s="7">
        <v>1436</v>
      </c>
      <c r="J1438" s="10">
        <f t="shared" si="22"/>
        <v>-7.1182748856458269E-2</v>
      </c>
    </row>
    <row r="1439" spans="1:10" x14ac:dyDescent="0.25">
      <c r="A1439" t="s">
        <v>211</v>
      </c>
      <c r="B1439" s="24">
        <v>0.191825</v>
      </c>
      <c r="C1439" s="24">
        <v>0.194245</v>
      </c>
      <c r="D1439" s="24">
        <v>0.18468000000000001</v>
      </c>
      <c r="E1439" s="24">
        <v>0.18950400000000001</v>
      </c>
      <c r="F1439" s="24">
        <v>33530700</v>
      </c>
      <c r="G1439" s="24">
        <v>3556231413</v>
      </c>
      <c r="H1439" s="7">
        <v>1437</v>
      </c>
      <c r="J1439" s="10">
        <f t="shared" si="22"/>
        <v>-1.2099569920500403E-2</v>
      </c>
    </row>
    <row r="1440" spans="1:10" x14ac:dyDescent="0.25">
      <c r="A1440" t="s">
        <v>210</v>
      </c>
      <c r="B1440" s="24">
        <v>0.19029799999999999</v>
      </c>
      <c r="C1440" s="24">
        <v>0.19042999999999999</v>
      </c>
      <c r="D1440" s="24">
        <v>0.17974300000000001</v>
      </c>
      <c r="E1440" s="24">
        <v>0.185719</v>
      </c>
      <c r="F1440" s="24">
        <v>35633800</v>
      </c>
      <c r="G1440" s="24">
        <v>3485213845</v>
      </c>
      <c r="H1440" s="7">
        <v>1438</v>
      </c>
      <c r="J1440" s="10">
        <f t="shared" si="22"/>
        <v>-2.4062260244458691E-2</v>
      </c>
    </row>
    <row r="1441" spans="1:10" x14ac:dyDescent="0.25">
      <c r="A1441" t="s">
        <v>209</v>
      </c>
      <c r="B1441" s="24">
        <v>0.18598600000000001</v>
      </c>
      <c r="C1441" s="24">
        <v>0.20427200000000001</v>
      </c>
      <c r="D1441" s="24">
        <v>0.18381600000000001</v>
      </c>
      <c r="E1441" s="24">
        <v>0.20427200000000001</v>
      </c>
      <c r="F1441" s="24">
        <v>49954700</v>
      </c>
      <c r="G1441" s="24">
        <v>3833390866</v>
      </c>
      <c r="H1441" s="7">
        <v>1439</v>
      </c>
      <c r="J1441" s="10">
        <f t="shared" si="22"/>
        <v>9.8319228329013991E-2</v>
      </c>
    </row>
    <row r="1442" spans="1:10" x14ac:dyDescent="0.25">
      <c r="A1442" t="s">
        <v>208</v>
      </c>
      <c r="B1442" s="24">
        <v>0.203789</v>
      </c>
      <c r="C1442" s="24">
        <v>0.211421</v>
      </c>
      <c r="D1442" s="24">
        <v>0.19708400000000001</v>
      </c>
      <c r="E1442" s="24">
        <v>0.20787700000000001</v>
      </c>
      <c r="F1442" s="24">
        <v>43684700</v>
      </c>
      <c r="G1442" s="24">
        <v>3901042694</v>
      </c>
      <c r="H1442" s="7">
        <v>1440</v>
      </c>
      <c r="J1442" s="10">
        <f t="shared" si="22"/>
        <v>2.005996398235434E-2</v>
      </c>
    </row>
    <row r="1443" spans="1:10" x14ac:dyDescent="0.25">
      <c r="A1443" t="s">
        <v>207</v>
      </c>
      <c r="B1443" s="24">
        <v>0.20803099999999999</v>
      </c>
      <c r="C1443" s="24">
        <v>0.222303</v>
      </c>
      <c r="D1443" s="24">
        <v>0.20599600000000001</v>
      </c>
      <c r="E1443" s="24">
        <v>0.21987100000000001</v>
      </c>
      <c r="F1443" s="24">
        <v>51388000</v>
      </c>
      <c r="G1443" s="24">
        <v>4126123420</v>
      </c>
      <c r="H1443" s="7">
        <v>1441</v>
      </c>
      <c r="J1443" s="10">
        <f t="shared" si="22"/>
        <v>5.6914594459479682E-2</v>
      </c>
    </row>
    <row r="1444" spans="1:10" x14ac:dyDescent="0.25">
      <c r="A1444" t="s">
        <v>206</v>
      </c>
      <c r="B1444" s="24">
        <v>0.21947800000000001</v>
      </c>
      <c r="C1444" s="24">
        <v>0.237928</v>
      </c>
      <c r="D1444" s="24">
        <v>0.21745999999999999</v>
      </c>
      <c r="E1444" s="24">
        <v>0.237928</v>
      </c>
      <c r="F1444" s="24">
        <v>51377800</v>
      </c>
      <c r="G1444" s="24">
        <v>4464994421</v>
      </c>
      <c r="H1444" s="7">
        <v>1442</v>
      </c>
      <c r="J1444" s="10">
        <f t="shared" si="22"/>
        <v>8.4063095162157458E-2</v>
      </c>
    </row>
    <row r="1445" spans="1:10" x14ac:dyDescent="0.25">
      <c r="A1445" t="s">
        <v>205</v>
      </c>
      <c r="B1445" s="24">
        <v>0.23800399999999999</v>
      </c>
      <c r="C1445" s="24">
        <v>0.25349899999999997</v>
      </c>
      <c r="D1445" s="24">
        <v>0.22872400000000001</v>
      </c>
      <c r="E1445" s="24">
        <v>0.252967</v>
      </c>
      <c r="F1445" s="24">
        <v>60804000</v>
      </c>
      <c r="G1445" s="24">
        <v>4747313040</v>
      </c>
      <c r="H1445" s="7">
        <v>1443</v>
      </c>
      <c r="J1445" s="10">
        <f t="shared" si="22"/>
        <v>6.2868691282499473E-2</v>
      </c>
    </row>
    <row r="1446" spans="1:10" x14ac:dyDescent="0.25">
      <c r="A1446" t="s">
        <v>204</v>
      </c>
      <c r="B1446" s="24">
        <v>0.253249</v>
      </c>
      <c r="C1446" s="24">
        <v>0.31800899999999999</v>
      </c>
      <c r="D1446" s="24">
        <v>0.25171199999999999</v>
      </c>
      <c r="E1446" s="24">
        <v>0.2984</v>
      </c>
      <c r="F1446" s="24">
        <v>238660000</v>
      </c>
      <c r="G1446" s="24">
        <v>5599953566</v>
      </c>
      <c r="H1446" s="7">
        <v>1444</v>
      </c>
      <c r="J1446" s="10">
        <f t="shared" si="22"/>
        <v>0.17828698237702814</v>
      </c>
    </row>
    <row r="1447" spans="1:10" x14ac:dyDescent="0.25">
      <c r="A1447" t="s">
        <v>203</v>
      </c>
      <c r="B1447" s="24">
        <v>0.29681800000000003</v>
      </c>
      <c r="C1447" s="24">
        <v>0.31627100000000002</v>
      </c>
      <c r="D1447" s="24">
        <v>0.28048899999999999</v>
      </c>
      <c r="E1447" s="24">
        <v>0.30251299999999998</v>
      </c>
      <c r="F1447" s="24">
        <v>190768000</v>
      </c>
      <c r="G1447" s="24">
        <v>5677157473</v>
      </c>
      <c r="H1447" s="7">
        <v>1445</v>
      </c>
      <c r="J1447" s="10">
        <f t="shared" si="22"/>
        <v>1.9186841768356198E-2</v>
      </c>
    </row>
    <row r="1448" spans="1:10" x14ac:dyDescent="0.25">
      <c r="A1448" t="s">
        <v>202</v>
      </c>
      <c r="B1448" s="24">
        <v>0.302421</v>
      </c>
      <c r="C1448" s="24">
        <v>0.30316399999999999</v>
      </c>
      <c r="D1448" s="24">
        <v>0.26719799999999999</v>
      </c>
      <c r="E1448" s="24">
        <v>0.27149200000000001</v>
      </c>
      <c r="F1448" s="24">
        <v>132780000</v>
      </c>
      <c r="G1448" s="24">
        <v>5095017949</v>
      </c>
      <c r="H1448" s="7">
        <v>1446</v>
      </c>
      <c r="J1448" s="10">
        <f t="shared" si="22"/>
        <v>-0.10227133697726012</v>
      </c>
    </row>
    <row r="1449" spans="1:10" x14ac:dyDescent="0.25">
      <c r="A1449" t="s">
        <v>201</v>
      </c>
      <c r="B1449" s="24">
        <v>0.27038000000000001</v>
      </c>
      <c r="C1449" s="24">
        <v>0.29449399999999998</v>
      </c>
      <c r="D1449" s="24">
        <v>0.25951299999999999</v>
      </c>
      <c r="E1449" s="24">
        <v>0.29225899999999999</v>
      </c>
      <c r="F1449" s="24">
        <v>103169000</v>
      </c>
      <c r="G1449" s="24">
        <v>5484746918</v>
      </c>
      <c r="H1449" s="7">
        <v>1447</v>
      </c>
      <c r="J1449" s="10">
        <f t="shared" si="22"/>
        <v>8.091944670463784E-2</v>
      </c>
    </row>
    <row r="1450" spans="1:10" x14ac:dyDescent="0.25">
      <c r="A1450" t="s">
        <v>200</v>
      </c>
      <c r="B1450" s="24">
        <v>0.29073900000000003</v>
      </c>
      <c r="C1450" s="24">
        <v>0.30446000000000001</v>
      </c>
      <c r="D1450" s="24">
        <v>0.28103099999999998</v>
      </c>
      <c r="E1450" s="24">
        <v>0.28353400000000001</v>
      </c>
      <c r="F1450" s="24">
        <v>98754600</v>
      </c>
      <c r="G1450" s="24">
        <v>5321007291</v>
      </c>
      <c r="H1450" s="7">
        <v>1448</v>
      </c>
      <c r="J1450" s="10">
        <f t="shared" si="22"/>
        <v>-2.4781677036792505E-2</v>
      </c>
    </row>
    <row r="1451" spans="1:10" x14ac:dyDescent="0.25">
      <c r="A1451" t="s">
        <v>199</v>
      </c>
      <c r="B1451" s="24">
        <v>0.28311900000000001</v>
      </c>
      <c r="C1451" s="24">
        <v>0.29883999999999999</v>
      </c>
      <c r="D1451" s="24">
        <v>0.28160800000000002</v>
      </c>
      <c r="E1451" s="24">
        <v>0.28438400000000003</v>
      </c>
      <c r="F1451" s="24">
        <v>91948800</v>
      </c>
      <c r="G1451" s="24">
        <v>5337025910</v>
      </c>
      <c r="H1451" s="7">
        <v>1449</v>
      </c>
      <c r="J1451" s="10">
        <f t="shared" si="22"/>
        <v>4.4680858578902017E-3</v>
      </c>
    </row>
    <row r="1452" spans="1:10" x14ac:dyDescent="0.25">
      <c r="A1452" t="s">
        <v>198</v>
      </c>
      <c r="B1452" s="24">
        <v>0.28492200000000001</v>
      </c>
      <c r="C1452" s="24">
        <v>0.30438100000000001</v>
      </c>
      <c r="D1452" s="24">
        <v>0.28088200000000002</v>
      </c>
      <c r="E1452" s="24">
        <v>0.301456</v>
      </c>
      <c r="F1452" s="24">
        <v>107505000</v>
      </c>
      <c r="G1452" s="24">
        <v>5657514926</v>
      </c>
      <c r="H1452" s="7">
        <v>1450</v>
      </c>
      <c r="J1452" s="10">
        <f t="shared" si="22"/>
        <v>5.8029916959729304E-2</v>
      </c>
    </row>
    <row r="1453" spans="1:10" x14ac:dyDescent="0.25">
      <c r="A1453" t="s">
        <v>197</v>
      </c>
      <c r="B1453" s="24">
        <v>0.29733599999999999</v>
      </c>
      <c r="C1453" s="24">
        <v>0.34866399999999997</v>
      </c>
      <c r="D1453" s="24">
        <v>0.29435800000000001</v>
      </c>
      <c r="E1453" s="24">
        <v>0.331706</v>
      </c>
      <c r="F1453" s="24">
        <v>180428000</v>
      </c>
      <c r="G1453" s="24">
        <v>6225230518</v>
      </c>
      <c r="H1453" s="7">
        <v>1451</v>
      </c>
      <c r="J1453" s="10">
        <f t="shared" si="22"/>
        <v>0.11559313369386826</v>
      </c>
    </row>
    <row r="1454" spans="1:10" x14ac:dyDescent="0.25">
      <c r="A1454" t="s">
        <v>196</v>
      </c>
      <c r="B1454" s="24">
        <v>0.33230300000000002</v>
      </c>
      <c r="C1454" s="24">
        <v>0.34836299999999998</v>
      </c>
      <c r="D1454" s="24">
        <v>0.29846</v>
      </c>
      <c r="E1454" s="24">
        <v>0.30955199999999999</v>
      </c>
      <c r="F1454" s="24">
        <v>173806000</v>
      </c>
      <c r="G1454" s="24">
        <v>5809475472</v>
      </c>
      <c r="H1454" s="7">
        <v>1452</v>
      </c>
      <c r="J1454" s="10">
        <f t="shared" si="22"/>
        <v>-6.8464624153257783E-2</v>
      </c>
    </row>
    <row r="1455" spans="1:10" x14ac:dyDescent="0.25">
      <c r="A1455" t="s">
        <v>195</v>
      </c>
      <c r="B1455" s="24">
        <v>0.30828299999999997</v>
      </c>
      <c r="C1455" s="24">
        <v>0.32260800000000001</v>
      </c>
      <c r="D1455" s="24">
        <v>0.29682199999999997</v>
      </c>
      <c r="E1455" s="24">
        <v>0.316882</v>
      </c>
      <c r="F1455" s="24">
        <v>109249000</v>
      </c>
      <c r="G1455" s="24">
        <v>5947061206</v>
      </c>
      <c r="H1455" s="7">
        <v>1453</v>
      </c>
      <c r="J1455" s="10">
        <f t="shared" si="22"/>
        <v>2.7893202025411793E-2</v>
      </c>
    </row>
    <row r="1456" spans="1:10" x14ac:dyDescent="0.25">
      <c r="A1456" t="s">
        <v>194</v>
      </c>
      <c r="B1456" s="24">
        <v>0.31778800000000001</v>
      </c>
      <c r="C1456" s="24">
        <v>0.32300099999999998</v>
      </c>
      <c r="D1456" s="24">
        <v>0.31102000000000002</v>
      </c>
      <c r="E1456" s="24">
        <v>0.31522899999999998</v>
      </c>
      <c r="F1456" s="24">
        <v>72393904</v>
      </c>
      <c r="G1456" s="24">
        <v>5916038737</v>
      </c>
      <c r="H1456" s="7">
        <v>1454</v>
      </c>
      <c r="J1456" s="10">
        <f t="shared" si="22"/>
        <v>-8.0525381701009261E-3</v>
      </c>
    </row>
    <row r="1457" spans="1:10" x14ac:dyDescent="0.25">
      <c r="A1457" t="s">
        <v>193</v>
      </c>
      <c r="B1457" s="24">
        <v>0.31640099999999999</v>
      </c>
      <c r="C1457" s="24">
        <v>0.31847199999999998</v>
      </c>
      <c r="D1457" s="24">
        <v>0.305141</v>
      </c>
      <c r="E1457" s="24">
        <v>0.30839899999999998</v>
      </c>
      <c r="F1457" s="24">
        <v>69073696</v>
      </c>
      <c r="G1457" s="24">
        <v>5787857132</v>
      </c>
      <c r="H1457" s="7">
        <v>1455</v>
      </c>
      <c r="J1457" s="10">
        <f t="shared" si="22"/>
        <v>-2.5290691243074481E-2</v>
      </c>
    </row>
    <row r="1458" spans="1:10" x14ac:dyDescent="0.25">
      <c r="A1458" t="s">
        <v>192</v>
      </c>
      <c r="B1458" s="24">
        <v>0.308645</v>
      </c>
      <c r="C1458" s="24">
        <v>0.308645</v>
      </c>
      <c r="D1458" s="24">
        <v>0.28106599999999998</v>
      </c>
      <c r="E1458" s="24">
        <v>0.29592299999999999</v>
      </c>
      <c r="F1458" s="24">
        <v>87990000</v>
      </c>
      <c r="G1458" s="24">
        <v>5554454640</v>
      </c>
      <c r="H1458" s="7">
        <v>1456</v>
      </c>
      <c r="J1458" s="10">
        <f t="shared" si="22"/>
        <v>-4.1218876055014696E-2</v>
      </c>
    </row>
    <row r="1459" spans="1:10" x14ac:dyDescent="0.25">
      <c r="A1459" t="s">
        <v>191</v>
      </c>
      <c r="B1459" s="24">
        <v>0.29547200000000001</v>
      </c>
      <c r="C1459" s="24">
        <v>0.29547200000000001</v>
      </c>
      <c r="D1459" s="24">
        <v>0.26782699999999998</v>
      </c>
      <c r="E1459" s="24">
        <v>0.27800900000000001</v>
      </c>
      <c r="F1459" s="24">
        <v>90072600</v>
      </c>
      <c r="G1459" s="24">
        <v>5218300058</v>
      </c>
      <c r="H1459" s="7">
        <v>1457</v>
      </c>
      <c r="J1459" s="10">
        <f t="shared" si="22"/>
        <v>-5.9102046894460407E-2</v>
      </c>
    </row>
    <row r="1460" spans="1:10" x14ac:dyDescent="0.25">
      <c r="A1460" t="s">
        <v>190</v>
      </c>
      <c r="B1460" s="24">
        <v>0.27812700000000001</v>
      </c>
      <c r="C1460" s="24">
        <v>0.28240399999999999</v>
      </c>
      <c r="D1460" s="24">
        <v>0.26544099999999998</v>
      </c>
      <c r="E1460" s="24">
        <v>0.27626800000000001</v>
      </c>
      <c r="F1460" s="24">
        <v>78075400</v>
      </c>
      <c r="G1460" s="24">
        <v>5185622590</v>
      </c>
      <c r="H1460" s="7">
        <v>1458</v>
      </c>
      <c r="J1460" s="10">
        <f t="shared" si="22"/>
        <v>-6.6839968791235641E-3</v>
      </c>
    </row>
    <row r="1461" spans="1:10" x14ac:dyDescent="0.25">
      <c r="A1461" t="s">
        <v>189</v>
      </c>
      <c r="B1461" s="24">
        <v>0.27690100000000001</v>
      </c>
      <c r="C1461" s="24">
        <v>0.28139999999999998</v>
      </c>
      <c r="D1461" s="24">
        <v>0.26119199999999998</v>
      </c>
      <c r="E1461" s="24">
        <v>0.26119199999999998</v>
      </c>
      <c r="F1461" s="24">
        <v>64773900</v>
      </c>
      <c r="G1461" s="24">
        <v>4902642206</v>
      </c>
      <c r="H1461" s="7">
        <v>1459</v>
      </c>
      <c r="J1461" s="10">
        <f t="shared" si="22"/>
        <v>-5.6731467203079901E-2</v>
      </c>
    </row>
    <row r="1462" spans="1:10" x14ac:dyDescent="0.25">
      <c r="A1462" t="s">
        <v>188</v>
      </c>
      <c r="B1462" s="24">
        <v>0.26176300000000002</v>
      </c>
      <c r="C1462" s="24">
        <v>0.26891799999999999</v>
      </c>
      <c r="D1462" s="24">
        <v>0.246723</v>
      </c>
      <c r="E1462" s="24">
        <v>0.25895600000000002</v>
      </c>
      <c r="F1462" s="24">
        <v>78914000</v>
      </c>
      <c r="G1462" s="24">
        <v>4860671979</v>
      </c>
      <c r="H1462" s="7">
        <v>1460</v>
      </c>
      <c r="J1462" s="10">
        <f t="shared" si="22"/>
        <v>-1.0723440669613367E-2</v>
      </c>
    </row>
    <row r="1463" spans="1:10" x14ac:dyDescent="0.25">
      <c r="A1463" t="s">
        <v>187</v>
      </c>
      <c r="B1463" s="24">
        <v>0.25776100000000002</v>
      </c>
      <c r="C1463" s="24">
        <v>0.26104300000000003</v>
      </c>
      <c r="D1463" s="24">
        <v>0.23650099999999999</v>
      </c>
      <c r="E1463" s="24">
        <v>0.24072399999999999</v>
      </c>
      <c r="F1463" s="24">
        <v>62650500</v>
      </c>
      <c r="G1463" s="24">
        <v>4518452393</v>
      </c>
      <c r="H1463" s="7">
        <v>1461</v>
      </c>
      <c r="J1463" s="10">
        <f t="shared" si="22"/>
        <v>-6.6096112290067247E-2</v>
      </c>
    </row>
    <row r="1464" spans="1:10" x14ac:dyDescent="0.25">
      <c r="A1464" t="s">
        <v>186</v>
      </c>
      <c r="B1464" s="24">
        <v>0.24110500000000001</v>
      </c>
      <c r="C1464" s="24">
        <v>0.246923</v>
      </c>
      <c r="D1464" s="24">
        <v>0.23608799999999999</v>
      </c>
      <c r="E1464" s="24">
        <v>0.24421799999999999</v>
      </c>
      <c r="F1464" s="24">
        <v>50833600</v>
      </c>
      <c r="G1464" s="24">
        <v>4584035686</v>
      </c>
      <c r="H1464" s="7">
        <v>1462</v>
      </c>
      <c r="J1464" s="10">
        <f t="shared" si="22"/>
        <v>1.2911387154973877E-2</v>
      </c>
    </row>
    <row r="1465" spans="1:10" x14ac:dyDescent="0.25">
      <c r="A1465" t="s">
        <v>185</v>
      </c>
      <c r="B1465" s="24">
        <v>0.24501700000000001</v>
      </c>
      <c r="C1465" s="24">
        <v>0.248388</v>
      </c>
      <c r="D1465" s="24">
        <v>0.23203599999999999</v>
      </c>
      <c r="E1465" s="24">
        <v>0.234705</v>
      </c>
      <c r="F1465" s="24">
        <v>52688700</v>
      </c>
      <c r="G1465" s="24">
        <v>4405474260</v>
      </c>
      <c r="H1465" s="7">
        <v>1463</v>
      </c>
      <c r="J1465" s="10">
        <f t="shared" si="22"/>
        <v>-4.2086875604549948E-2</v>
      </c>
    </row>
    <row r="1466" spans="1:10" x14ac:dyDescent="0.25">
      <c r="A1466" t="s">
        <v>184</v>
      </c>
      <c r="B1466" s="24">
        <v>0.234099</v>
      </c>
      <c r="C1466" s="24">
        <v>0.245397</v>
      </c>
      <c r="D1466" s="24">
        <v>0.228993</v>
      </c>
      <c r="E1466" s="24">
        <v>0.23067199999999999</v>
      </c>
      <c r="F1466" s="24">
        <v>64467600</v>
      </c>
      <c r="G1466" s="24">
        <v>4329849753</v>
      </c>
      <c r="H1466" s="7">
        <v>1464</v>
      </c>
      <c r="J1466" s="10">
        <f t="shared" si="22"/>
        <v>-1.4639105677512563E-2</v>
      </c>
    </row>
    <row r="1467" spans="1:10" x14ac:dyDescent="0.25">
      <c r="A1467" t="s">
        <v>183</v>
      </c>
      <c r="B1467" s="24">
        <v>0.23000899999999999</v>
      </c>
      <c r="C1467" s="24">
        <v>0.23000899999999999</v>
      </c>
      <c r="D1467" s="24">
        <v>0.195939</v>
      </c>
      <c r="E1467" s="24">
        <v>0.201351</v>
      </c>
      <c r="F1467" s="24">
        <v>68469800</v>
      </c>
      <c r="G1467" s="24">
        <v>3779640585</v>
      </c>
      <c r="H1467" s="7">
        <v>1465</v>
      </c>
      <c r="J1467" s="10">
        <f t="shared" si="22"/>
        <v>-0.12459512453860497</v>
      </c>
    </row>
    <row r="1468" spans="1:10" x14ac:dyDescent="0.25">
      <c r="A1468" t="s">
        <v>182</v>
      </c>
      <c r="B1468" s="24">
        <v>0.201653</v>
      </c>
      <c r="C1468" s="24">
        <v>0.225776</v>
      </c>
      <c r="D1468" s="24">
        <v>0.19873099999999999</v>
      </c>
      <c r="E1468" s="24">
        <v>0.22143499999999999</v>
      </c>
      <c r="F1468" s="24">
        <v>75813300</v>
      </c>
      <c r="G1468" s="24">
        <v>4156645425</v>
      </c>
      <c r="H1468" s="7">
        <v>1466</v>
      </c>
      <c r="J1468" s="10">
        <f t="shared" si="22"/>
        <v>9.8099210029109388E-2</v>
      </c>
    </row>
    <row r="1469" spans="1:10" x14ac:dyDescent="0.25">
      <c r="A1469" t="s">
        <v>181</v>
      </c>
      <c r="B1469" s="24">
        <v>0.221085</v>
      </c>
      <c r="C1469" s="24">
        <v>0.23665900000000001</v>
      </c>
      <c r="D1469" s="24">
        <v>0.21570700000000001</v>
      </c>
      <c r="E1469" s="24">
        <v>0.22542999999999999</v>
      </c>
      <c r="F1469" s="24">
        <v>110186000</v>
      </c>
      <c r="G1469" s="24">
        <v>4231637492</v>
      </c>
      <c r="H1469" s="7">
        <v>1467</v>
      </c>
      <c r="J1469" s="10">
        <f t="shared" si="22"/>
        <v>1.9653074609313103E-2</v>
      </c>
    </row>
    <row r="1470" spans="1:10" x14ac:dyDescent="0.25">
      <c r="A1470" t="s">
        <v>180</v>
      </c>
      <c r="B1470" s="24">
        <v>0.22494400000000001</v>
      </c>
      <c r="C1470" s="24">
        <v>0.22508</v>
      </c>
      <c r="D1470" s="24">
        <v>0.20285500000000001</v>
      </c>
      <c r="E1470" s="24">
        <v>0.217665</v>
      </c>
      <c r="F1470" s="24">
        <v>87523800</v>
      </c>
      <c r="G1470" s="24">
        <v>4085877544</v>
      </c>
      <c r="H1470" s="7">
        <v>1468</v>
      </c>
      <c r="J1470" s="10">
        <f t="shared" si="22"/>
        <v>-3.2359164947720356E-2</v>
      </c>
    </row>
    <row r="1471" spans="1:10" x14ac:dyDescent="0.25">
      <c r="A1471" t="s">
        <v>179</v>
      </c>
      <c r="B1471" s="24">
        <v>0.218225</v>
      </c>
      <c r="C1471" s="24">
        <v>0.22867499999999999</v>
      </c>
      <c r="D1471" s="24">
        <v>0.216451</v>
      </c>
      <c r="E1471" s="24">
        <v>0.22360099999999999</v>
      </c>
      <c r="F1471" s="24">
        <v>69114300</v>
      </c>
      <c r="G1471" s="24">
        <v>4197304662</v>
      </c>
      <c r="H1471" s="7">
        <v>1469</v>
      </c>
      <c r="J1471" s="10">
        <f t="shared" si="22"/>
        <v>2.4635124298315922E-2</v>
      </c>
    </row>
    <row r="1472" spans="1:10" x14ac:dyDescent="0.25">
      <c r="A1472" t="s">
        <v>178</v>
      </c>
      <c r="B1472" s="24">
        <v>0.22339999999999999</v>
      </c>
      <c r="C1472" s="24">
        <v>0.24313699999999999</v>
      </c>
      <c r="D1472" s="24">
        <v>0.21970799999999999</v>
      </c>
      <c r="E1472" s="24">
        <v>0.22355900000000001</v>
      </c>
      <c r="F1472" s="24">
        <v>100249000</v>
      </c>
      <c r="G1472" s="24">
        <v>4196516599</v>
      </c>
      <c r="H1472" s="7">
        <v>1470</v>
      </c>
      <c r="J1472" s="10">
        <f t="shared" si="22"/>
        <v>7.1172784243518465E-4</v>
      </c>
    </row>
    <row r="1473" spans="1:10" x14ac:dyDescent="0.25">
      <c r="A1473" t="s">
        <v>177</v>
      </c>
      <c r="B1473" s="24">
        <v>0.222632</v>
      </c>
      <c r="C1473" s="24">
        <v>0.222632</v>
      </c>
      <c r="D1473" s="24">
        <v>0.200299</v>
      </c>
      <c r="E1473" s="24">
        <v>0.21670600000000001</v>
      </c>
      <c r="F1473" s="24">
        <v>95074200</v>
      </c>
      <c r="G1473" s="24">
        <v>4067949718</v>
      </c>
      <c r="H1473" s="7">
        <v>1471</v>
      </c>
      <c r="J1473" s="10">
        <f t="shared" si="22"/>
        <v>-2.6617916561859873E-2</v>
      </c>
    </row>
    <row r="1474" spans="1:10" x14ac:dyDescent="0.25">
      <c r="A1474" t="s">
        <v>176</v>
      </c>
      <c r="B1474" s="24">
        <v>0.21828500000000001</v>
      </c>
      <c r="C1474" s="24">
        <v>0.23144100000000001</v>
      </c>
      <c r="D1474" s="24">
        <v>0.21643699999999999</v>
      </c>
      <c r="E1474" s="24">
        <v>0.21695400000000001</v>
      </c>
      <c r="F1474" s="24">
        <v>98247500</v>
      </c>
      <c r="G1474" s="24">
        <v>4072606152</v>
      </c>
      <c r="H1474" s="7">
        <v>1472</v>
      </c>
      <c r="J1474" s="10">
        <f t="shared" si="22"/>
        <v>-6.0975330416657069E-3</v>
      </c>
    </row>
    <row r="1475" spans="1:10" x14ac:dyDescent="0.25">
      <c r="A1475" t="s">
        <v>175</v>
      </c>
      <c r="B1475" s="24">
        <v>0.21588499999999999</v>
      </c>
      <c r="C1475" s="24">
        <v>0.22199099999999999</v>
      </c>
      <c r="D1475" s="24">
        <v>0.209144</v>
      </c>
      <c r="E1475" s="24">
        <v>0.216032</v>
      </c>
      <c r="F1475" s="24">
        <v>66979600</v>
      </c>
      <c r="G1475" s="24">
        <v>4055299279</v>
      </c>
      <c r="H1475" s="7">
        <v>1473</v>
      </c>
      <c r="J1475" s="10">
        <f t="shared" si="22"/>
        <v>6.809180813859612E-4</v>
      </c>
    </row>
    <row r="1476" spans="1:10" x14ac:dyDescent="0.25">
      <c r="A1476" t="s">
        <v>174</v>
      </c>
      <c r="B1476" s="24">
        <v>0.215555</v>
      </c>
      <c r="C1476" s="24">
        <v>0.23969499999999999</v>
      </c>
      <c r="D1476" s="24">
        <v>0.215364</v>
      </c>
      <c r="E1476" s="24">
        <v>0.23812</v>
      </c>
      <c r="F1476" s="24">
        <v>85576200</v>
      </c>
      <c r="G1476" s="24">
        <v>4469930217</v>
      </c>
      <c r="H1476" s="7">
        <v>1474</v>
      </c>
      <c r="J1476" s="10">
        <f t="shared" ref="J1476:J1539" si="23">(E1476-B1476)/B1476</f>
        <v>0.10468325949293684</v>
      </c>
    </row>
    <row r="1477" spans="1:10" x14ac:dyDescent="0.25">
      <c r="A1477" t="s">
        <v>173</v>
      </c>
      <c r="B1477" s="24">
        <v>0.239124</v>
      </c>
      <c r="C1477" s="24">
        <v>0.24526999999999999</v>
      </c>
      <c r="D1477" s="24">
        <v>0.22059999999999999</v>
      </c>
      <c r="E1477" s="24">
        <v>0.22423499999999999</v>
      </c>
      <c r="F1477" s="24">
        <v>73536300</v>
      </c>
      <c r="G1477" s="24">
        <v>4209284639</v>
      </c>
      <c r="H1477" s="7">
        <v>1475</v>
      </c>
      <c r="J1477" s="10">
        <f t="shared" si="23"/>
        <v>-6.2264766397350381E-2</v>
      </c>
    </row>
    <row r="1478" spans="1:10" x14ac:dyDescent="0.25">
      <c r="A1478" t="s">
        <v>172</v>
      </c>
      <c r="B1478" s="24">
        <v>0.22362499999999999</v>
      </c>
      <c r="C1478" s="24">
        <v>0.23174</v>
      </c>
      <c r="D1478" s="24">
        <v>0.217247</v>
      </c>
      <c r="E1478" s="24">
        <v>0.222723</v>
      </c>
      <c r="F1478" s="24">
        <v>58941500</v>
      </c>
      <c r="G1478" s="24">
        <v>4180901778</v>
      </c>
      <c r="H1478" s="7">
        <v>1476</v>
      </c>
      <c r="J1478" s="10">
        <f t="shared" si="23"/>
        <v>-4.0335382895471715E-3</v>
      </c>
    </row>
    <row r="1479" spans="1:10" x14ac:dyDescent="0.25">
      <c r="A1479" t="s">
        <v>171</v>
      </c>
      <c r="B1479" s="24">
        <v>0.23002</v>
      </c>
      <c r="C1479" s="24">
        <v>0.23586399999999999</v>
      </c>
      <c r="D1479" s="24">
        <v>0.213588</v>
      </c>
      <c r="E1479" s="24">
        <v>0.21645700000000001</v>
      </c>
      <c r="F1479" s="24">
        <v>56916000</v>
      </c>
      <c r="G1479" s="24">
        <v>4063454059</v>
      </c>
      <c r="H1479" s="7">
        <v>1477</v>
      </c>
      <c r="J1479" s="10">
        <f t="shared" si="23"/>
        <v>-5.8964437874967357E-2</v>
      </c>
    </row>
    <row r="1480" spans="1:10" x14ac:dyDescent="0.25">
      <c r="A1480" t="s">
        <v>170</v>
      </c>
      <c r="B1480" s="24">
        <v>0.21787699999999999</v>
      </c>
      <c r="C1480" s="24">
        <v>0.22719500000000001</v>
      </c>
      <c r="D1480" s="24">
        <v>0.210588</v>
      </c>
      <c r="E1480" s="24">
        <v>0.21470800000000001</v>
      </c>
      <c r="F1480" s="24">
        <v>57619800</v>
      </c>
      <c r="G1480" s="24">
        <v>4030697780</v>
      </c>
      <c r="H1480" s="7">
        <v>1478</v>
      </c>
      <c r="J1480" s="10">
        <f t="shared" si="23"/>
        <v>-1.4544903775983595E-2</v>
      </c>
    </row>
    <row r="1481" spans="1:10" x14ac:dyDescent="0.25">
      <c r="A1481" t="s">
        <v>169</v>
      </c>
      <c r="B1481" s="24">
        <v>0.219224</v>
      </c>
      <c r="C1481" s="24">
        <v>0.238291</v>
      </c>
      <c r="D1481" s="24">
        <v>0.205148</v>
      </c>
      <c r="E1481" s="24">
        <v>0.206896</v>
      </c>
      <c r="F1481" s="24">
        <v>57593700</v>
      </c>
      <c r="G1481" s="24">
        <v>3884044444</v>
      </c>
      <c r="H1481" s="7">
        <v>1479</v>
      </c>
      <c r="J1481" s="10">
        <f t="shared" si="23"/>
        <v>-5.6234718826405891E-2</v>
      </c>
    </row>
    <row r="1482" spans="1:10" x14ac:dyDescent="0.25">
      <c r="A1482" t="s">
        <v>168</v>
      </c>
      <c r="B1482" s="24">
        <v>0.213642</v>
      </c>
      <c r="C1482" s="24">
        <v>0.222162</v>
      </c>
      <c r="D1482" s="24">
        <v>0.20624200000000001</v>
      </c>
      <c r="E1482" s="24">
        <v>0.222162</v>
      </c>
      <c r="F1482" s="24">
        <v>50407300</v>
      </c>
      <c r="G1482" s="24">
        <v>4170632650</v>
      </c>
      <c r="H1482" s="7">
        <v>1480</v>
      </c>
      <c r="J1482" s="10">
        <f t="shared" si="23"/>
        <v>3.9879798915943496E-2</v>
      </c>
    </row>
    <row r="1483" spans="1:10" x14ac:dyDescent="0.25">
      <c r="A1483" t="s">
        <v>167</v>
      </c>
      <c r="B1483" s="24">
        <v>0.21487100000000001</v>
      </c>
      <c r="C1483" s="24">
        <v>0.22547</v>
      </c>
      <c r="D1483" s="24">
        <v>0.211178</v>
      </c>
      <c r="E1483" s="24">
        <v>0.219806</v>
      </c>
      <c r="F1483" s="24">
        <v>46565700</v>
      </c>
      <c r="G1483" s="24">
        <v>4126404441</v>
      </c>
      <c r="H1483" s="7">
        <v>1481</v>
      </c>
      <c r="J1483" s="10">
        <f t="shared" si="23"/>
        <v>2.2967268733332998E-2</v>
      </c>
    </row>
    <row r="1484" spans="1:10" x14ac:dyDescent="0.25">
      <c r="A1484" t="s">
        <v>166</v>
      </c>
      <c r="B1484" s="24">
        <v>0.22134599999999999</v>
      </c>
      <c r="C1484" s="24">
        <v>0.22561600000000001</v>
      </c>
      <c r="D1484" s="24">
        <v>0.21393999999999999</v>
      </c>
      <c r="E1484" s="24">
        <v>0.21779499999999999</v>
      </c>
      <c r="F1484" s="24">
        <v>37623300</v>
      </c>
      <c r="G1484" s="24">
        <v>4088652193</v>
      </c>
      <c r="H1484" s="7">
        <v>1482</v>
      </c>
      <c r="J1484" s="10">
        <f t="shared" si="23"/>
        <v>-1.6042756589231332E-2</v>
      </c>
    </row>
    <row r="1485" spans="1:10" x14ac:dyDescent="0.25">
      <c r="A1485" t="s">
        <v>165</v>
      </c>
      <c r="B1485" s="24">
        <v>0.223861</v>
      </c>
      <c r="C1485" s="24">
        <v>0.223861</v>
      </c>
      <c r="D1485" s="24">
        <v>0.21049100000000001</v>
      </c>
      <c r="E1485" s="24">
        <v>0.21484</v>
      </c>
      <c r="F1485" s="24">
        <v>41019000</v>
      </c>
      <c r="G1485" s="24">
        <v>4033178256</v>
      </c>
      <c r="H1485" s="7">
        <v>1483</v>
      </c>
      <c r="J1485" s="10">
        <f t="shared" si="23"/>
        <v>-4.0297327359388194E-2</v>
      </c>
    </row>
    <row r="1486" spans="1:10" x14ac:dyDescent="0.25">
      <c r="A1486" t="s">
        <v>164</v>
      </c>
      <c r="B1486" s="24">
        <v>0.213918</v>
      </c>
      <c r="C1486" s="24">
        <v>0.22586600000000001</v>
      </c>
      <c r="D1486" s="24">
        <v>0.213592</v>
      </c>
      <c r="E1486" s="24">
        <v>0.225437</v>
      </c>
      <c r="F1486" s="24">
        <v>50597200</v>
      </c>
      <c r="G1486" s="24">
        <v>4232116355</v>
      </c>
      <c r="H1486" s="7">
        <v>1484</v>
      </c>
      <c r="J1486" s="10">
        <f t="shared" si="23"/>
        <v>5.3847736048392381E-2</v>
      </c>
    </row>
    <row r="1487" spans="1:10" x14ac:dyDescent="0.25">
      <c r="A1487" t="s">
        <v>163</v>
      </c>
      <c r="B1487" s="24">
        <v>0.22490399999999999</v>
      </c>
      <c r="C1487" s="24">
        <v>0.23680599999999999</v>
      </c>
      <c r="D1487" s="24">
        <v>0.223158</v>
      </c>
      <c r="E1487" s="24">
        <v>0.23474500000000001</v>
      </c>
      <c r="F1487" s="24">
        <v>66510100</v>
      </c>
      <c r="G1487" s="24">
        <v>4406940470</v>
      </c>
      <c r="H1487" s="7">
        <v>1485</v>
      </c>
      <c r="J1487" s="10">
        <f t="shared" si="23"/>
        <v>4.3756447195247822E-2</v>
      </c>
    </row>
    <row r="1488" spans="1:10" x14ac:dyDescent="0.25">
      <c r="A1488" t="s">
        <v>162</v>
      </c>
      <c r="B1488" s="24">
        <v>0.23424400000000001</v>
      </c>
      <c r="C1488" s="24">
        <v>0.23694699999999999</v>
      </c>
      <c r="D1488" s="24">
        <v>0.22381699999999999</v>
      </c>
      <c r="E1488" s="24">
        <v>0.226211</v>
      </c>
      <c r="F1488" s="24">
        <v>59888100</v>
      </c>
      <c r="G1488" s="24">
        <v>4246730277</v>
      </c>
      <c r="H1488" s="7">
        <v>1486</v>
      </c>
      <c r="J1488" s="10">
        <f t="shared" si="23"/>
        <v>-3.4293301002373648E-2</v>
      </c>
    </row>
    <row r="1489" spans="1:10" x14ac:dyDescent="0.25">
      <c r="A1489" t="s">
        <v>161</v>
      </c>
      <c r="B1489" s="24">
        <v>0.226858</v>
      </c>
      <c r="C1489" s="24">
        <v>0.229215</v>
      </c>
      <c r="D1489" s="24">
        <v>0.21316099999999999</v>
      </c>
      <c r="E1489" s="24">
        <v>0.22090199999999999</v>
      </c>
      <c r="F1489" s="24">
        <v>52981700</v>
      </c>
      <c r="G1489" s="24">
        <v>4147064340</v>
      </c>
      <c r="H1489" s="7">
        <v>1487</v>
      </c>
      <c r="J1489" s="10">
        <f t="shared" si="23"/>
        <v>-2.6254308862812936E-2</v>
      </c>
    </row>
    <row r="1490" spans="1:10" x14ac:dyDescent="0.25">
      <c r="A1490" t="s">
        <v>160</v>
      </c>
      <c r="B1490" s="24">
        <v>0.221804</v>
      </c>
      <c r="C1490" s="24">
        <v>0.223162</v>
      </c>
      <c r="D1490" s="24">
        <v>0.21496399999999999</v>
      </c>
      <c r="E1490" s="24">
        <v>0.222076</v>
      </c>
      <c r="F1490" s="24">
        <v>49383600</v>
      </c>
      <c r="G1490" s="24">
        <v>4169106751</v>
      </c>
      <c r="H1490" s="7">
        <v>1488</v>
      </c>
      <c r="J1490" s="10">
        <f t="shared" si="23"/>
        <v>1.2263079114893981E-3</v>
      </c>
    </row>
    <row r="1491" spans="1:10" x14ac:dyDescent="0.25">
      <c r="A1491" t="s">
        <v>159</v>
      </c>
      <c r="B1491" s="24">
        <v>0.22230900000000001</v>
      </c>
      <c r="C1491" s="24">
        <v>0.233377</v>
      </c>
      <c r="D1491" s="24">
        <v>0.22197600000000001</v>
      </c>
      <c r="E1491" s="24">
        <v>0.22972200000000001</v>
      </c>
      <c r="F1491" s="24">
        <v>57559200</v>
      </c>
      <c r="G1491" s="24">
        <v>4312649897</v>
      </c>
      <c r="H1491" s="7">
        <v>1489</v>
      </c>
      <c r="J1491" s="10">
        <f t="shared" si="23"/>
        <v>3.3345478590610378E-2</v>
      </c>
    </row>
    <row r="1492" spans="1:10" x14ac:dyDescent="0.25">
      <c r="A1492" t="s">
        <v>158</v>
      </c>
      <c r="B1492" s="24">
        <v>0.229713</v>
      </c>
      <c r="C1492" s="24">
        <v>0.23654500000000001</v>
      </c>
      <c r="D1492" s="24">
        <v>0.221468</v>
      </c>
      <c r="E1492" s="24">
        <v>0.224744</v>
      </c>
      <c r="F1492" s="24">
        <v>44368300</v>
      </c>
      <c r="G1492" s="24">
        <v>4219197140</v>
      </c>
      <c r="H1492" s="7">
        <v>1490</v>
      </c>
      <c r="J1492" s="10">
        <f t="shared" si="23"/>
        <v>-2.1631339976405345E-2</v>
      </c>
    </row>
    <row r="1493" spans="1:10" x14ac:dyDescent="0.25">
      <c r="A1493" t="s">
        <v>157</v>
      </c>
      <c r="B1493" s="24">
        <v>0.22467200000000001</v>
      </c>
      <c r="C1493" s="24">
        <v>0.23221900000000001</v>
      </c>
      <c r="D1493" s="24">
        <v>0.219134</v>
      </c>
      <c r="E1493" s="24">
        <v>0.225325</v>
      </c>
      <c r="F1493" s="24">
        <v>47867700</v>
      </c>
      <c r="G1493" s="24">
        <v>4230105401</v>
      </c>
      <c r="H1493" s="7">
        <v>1491</v>
      </c>
      <c r="J1493" s="10">
        <f t="shared" si="23"/>
        <v>2.906459193846972E-3</v>
      </c>
    </row>
    <row r="1494" spans="1:10" x14ac:dyDescent="0.25">
      <c r="A1494" t="s">
        <v>156</v>
      </c>
      <c r="B1494" s="24">
        <v>0.221801</v>
      </c>
      <c r="C1494" s="24">
        <v>0.23754400000000001</v>
      </c>
      <c r="D1494" s="24">
        <v>0.22012000000000001</v>
      </c>
      <c r="E1494" s="24">
        <v>0.231268</v>
      </c>
      <c r="F1494" s="24">
        <v>52972600</v>
      </c>
      <c r="G1494" s="24">
        <v>4341761194</v>
      </c>
      <c r="H1494" s="7">
        <v>1492</v>
      </c>
      <c r="J1494" s="10">
        <f t="shared" si="23"/>
        <v>4.2682404497725451E-2</v>
      </c>
    </row>
    <row r="1495" spans="1:10" x14ac:dyDescent="0.25">
      <c r="A1495" t="s">
        <v>155</v>
      </c>
      <c r="B1495" s="24">
        <v>0.23195299999999999</v>
      </c>
      <c r="C1495" s="24">
        <v>0.23322599999999999</v>
      </c>
      <c r="D1495" s="24">
        <v>0.20743700000000001</v>
      </c>
      <c r="E1495" s="24">
        <v>0.20743700000000001</v>
      </c>
      <c r="F1495" s="24">
        <v>69435700</v>
      </c>
      <c r="G1495" s="24">
        <v>3894366300</v>
      </c>
      <c r="H1495" s="7">
        <v>1493</v>
      </c>
      <c r="J1495" s="10">
        <f t="shared" si="23"/>
        <v>-0.10569382590438572</v>
      </c>
    </row>
    <row r="1496" spans="1:10" x14ac:dyDescent="0.25">
      <c r="A1496" t="s">
        <v>154</v>
      </c>
      <c r="B1496" s="24">
        <v>0.20590800000000001</v>
      </c>
      <c r="C1496" s="24">
        <v>0.207484</v>
      </c>
      <c r="D1496" s="24">
        <v>0.19550400000000001</v>
      </c>
      <c r="E1496" s="24">
        <v>0.207484</v>
      </c>
      <c r="F1496" s="24">
        <v>71466100</v>
      </c>
      <c r="G1496" s="24">
        <v>3897226549</v>
      </c>
      <c r="H1496" s="7">
        <v>1494</v>
      </c>
      <c r="J1496" s="10">
        <f t="shared" si="23"/>
        <v>7.6539036851409076E-3</v>
      </c>
    </row>
    <row r="1497" spans="1:10" x14ac:dyDescent="0.25">
      <c r="A1497" t="s">
        <v>153</v>
      </c>
      <c r="B1497" s="24">
        <v>0.206841</v>
      </c>
      <c r="C1497" s="24">
        <v>0.21147299999999999</v>
      </c>
      <c r="D1497" s="24">
        <v>0.20072300000000001</v>
      </c>
      <c r="E1497" s="24">
        <v>0.20766200000000001</v>
      </c>
      <c r="F1497" s="24">
        <v>60828100</v>
      </c>
      <c r="G1497" s="24">
        <v>3900570821</v>
      </c>
      <c r="H1497" s="7">
        <v>1495</v>
      </c>
      <c r="J1497" s="10">
        <f t="shared" si="23"/>
        <v>3.9692324055676399E-3</v>
      </c>
    </row>
    <row r="1498" spans="1:10" x14ac:dyDescent="0.25">
      <c r="A1498" t="s">
        <v>152</v>
      </c>
      <c r="B1498" s="24">
        <v>0.20799400000000001</v>
      </c>
      <c r="C1498" s="24">
        <v>0.21168400000000001</v>
      </c>
      <c r="D1498" s="24">
        <v>0.19317000000000001</v>
      </c>
      <c r="E1498" s="24">
        <v>0.194437</v>
      </c>
      <c r="F1498" s="24">
        <v>52306100</v>
      </c>
      <c r="G1498" s="24">
        <v>3652163046</v>
      </c>
      <c r="H1498" s="7">
        <v>1496</v>
      </c>
      <c r="J1498" s="10">
        <f t="shared" si="23"/>
        <v>-6.5179764800907786E-2</v>
      </c>
    </row>
    <row r="1499" spans="1:10" x14ac:dyDescent="0.25">
      <c r="A1499" t="s">
        <v>151</v>
      </c>
      <c r="B1499" s="24">
        <v>0.19429099999999999</v>
      </c>
      <c r="C1499" s="24">
        <v>0.202852</v>
      </c>
      <c r="D1499" s="24">
        <v>0.190194</v>
      </c>
      <c r="E1499" s="24">
        <v>0.19278100000000001</v>
      </c>
      <c r="F1499" s="24">
        <v>54678800</v>
      </c>
      <c r="G1499" s="24">
        <v>3621058411</v>
      </c>
      <c r="H1499" s="7">
        <v>1497</v>
      </c>
      <c r="J1499" s="10">
        <f t="shared" si="23"/>
        <v>-7.7718473835637451E-3</v>
      </c>
    </row>
    <row r="1500" spans="1:10" x14ac:dyDescent="0.25">
      <c r="A1500" t="s">
        <v>150</v>
      </c>
      <c r="B1500" s="24">
        <v>0.19111900000000001</v>
      </c>
      <c r="C1500" s="24">
        <v>0.19537099999999999</v>
      </c>
      <c r="D1500" s="24">
        <v>0.188329</v>
      </c>
      <c r="E1500" s="24">
        <v>0.19083900000000001</v>
      </c>
      <c r="F1500" s="24">
        <v>51759700</v>
      </c>
      <c r="G1500" s="24">
        <v>3584583067</v>
      </c>
      <c r="H1500" s="7">
        <v>1498</v>
      </c>
      <c r="J1500" s="10">
        <f t="shared" si="23"/>
        <v>-1.4650558029290779E-3</v>
      </c>
    </row>
    <row r="1501" spans="1:10" x14ac:dyDescent="0.25">
      <c r="A1501" t="s">
        <v>149</v>
      </c>
      <c r="B1501" s="24">
        <v>0.19148000000000001</v>
      </c>
      <c r="C1501" s="24">
        <v>0.206932</v>
      </c>
      <c r="D1501" s="24">
        <v>0.185084</v>
      </c>
      <c r="E1501" s="24">
        <v>0.201071</v>
      </c>
      <c r="F1501" s="24">
        <v>77490400</v>
      </c>
      <c r="G1501" s="24">
        <v>3776878662</v>
      </c>
      <c r="H1501" s="7">
        <v>1499</v>
      </c>
      <c r="J1501" s="10">
        <f t="shared" si="23"/>
        <v>5.0088782118236828E-2</v>
      </c>
    </row>
    <row r="1502" spans="1:10" x14ac:dyDescent="0.25">
      <c r="A1502" t="s">
        <v>148</v>
      </c>
      <c r="B1502" s="24">
        <v>0.201214</v>
      </c>
      <c r="C1502" s="24">
        <v>0.20700499999999999</v>
      </c>
      <c r="D1502" s="24">
        <v>0.18638399999999999</v>
      </c>
      <c r="E1502" s="24">
        <v>0.198293</v>
      </c>
      <c r="F1502" s="24">
        <v>81499500</v>
      </c>
      <c r="G1502" s="24">
        <v>3724697962</v>
      </c>
      <c r="H1502" s="7">
        <v>1500</v>
      </c>
      <c r="J1502" s="10">
        <f t="shared" si="23"/>
        <v>-1.4516882523084909E-2</v>
      </c>
    </row>
    <row r="1503" spans="1:10" x14ac:dyDescent="0.25">
      <c r="A1503" t="s">
        <v>147</v>
      </c>
      <c r="B1503" s="24">
        <v>0.19791500000000001</v>
      </c>
      <c r="C1503" s="24">
        <v>0.21113199999999999</v>
      </c>
      <c r="D1503" s="24">
        <v>0.19791500000000001</v>
      </c>
      <c r="E1503" s="24">
        <v>0.20780599999999999</v>
      </c>
      <c r="F1503" s="24">
        <v>68042900</v>
      </c>
      <c r="G1503" s="24">
        <v>3903441230</v>
      </c>
      <c r="H1503" s="7">
        <v>1501</v>
      </c>
      <c r="J1503" s="10">
        <f t="shared" si="23"/>
        <v>4.9975999797892946E-2</v>
      </c>
    </row>
    <row r="1504" spans="1:10" x14ac:dyDescent="0.25">
      <c r="A1504" t="s">
        <v>146</v>
      </c>
      <c r="B1504" s="24">
        <v>0.206978</v>
      </c>
      <c r="C1504" s="24">
        <v>0.20951700000000001</v>
      </c>
      <c r="D1504" s="24">
        <v>0.198855</v>
      </c>
      <c r="E1504" s="24">
        <v>0.20174300000000001</v>
      </c>
      <c r="F1504" s="24">
        <v>49018400</v>
      </c>
      <c r="G1504" s="24">
        <v>3789554135</v>
      </c>
      <c r="H1504" s="7">
        <v>1502</v>
      </c>
      <c r="J1504" s="10">
        <f t="shared" si="23"/>
        <v>-2.5292543168839152E-2</v>
      </c>
    </row>
    <row r="1505" spans="1:10" x14ac:dyDescent="0.25">
      <c r="A1505" t="s">
        <v>145</v>
      </c>
      <c r="B1505" s="24">
        <v>0.201211</v>
      </c>
      <c r="C1505" s="24">
        <v>0.20563300000000001</v>
      </c>
      <c r="D1505" s="24">
        <v>0.20051099999999999</v>
      </c>
      <c r="E1505" s="24">
        <v>0.20320199999999999</v>
      </c>
      <c r="F1505" s="24">
        <v>37685700</v>
      </c>
      <c r="G1505" s="24">
        <v>3816960760</v>
      </c>
      <c r="H1505" s="7">
        <v>1503</v>
      </c>
      <c r="J1505" s="10">
        <f t="shared" si="23"/>
        <v>9.8950852587581829E-3</v>
      </c>
    </row>
    <row r="1506" spans="1:10" x14ac:dyDescent="0.25">
      <c r="A1506" t="s">
        <v>144</v>
      </c>
      <c r="B1506" s="24">
        <v>0.20308599999999999</v>
      </c>
      <c r="C1506" s="24">
        <v>0.208485</v>
      </c>
      <c r="D1506" s="24">
        <v>0.19902800000000001</v>
      </c>
      <c r="E1506" s="24">
        <v>0.20651</v>
      </c>
      <c r="F1506" s="24">
        <v>41913100</v>
      </c>
      <c r="G1506" s="24">
        <v>3879098497</v>
      </c>
      <c r="H1506" s="7">
        <v>1504</v>
      </c>
      <c r="J1506" s="10">
        <f t="shared" si="23"/>
        <v>1.6859852476290883E-2</v>
      </c>
    </row>
    <row r="1507" spans="1:10" x14ac:dyDescent="0.25">
      <c r="A1507" t="s">
        <v>143</v>
      </c>
      <c r="B1507" s="24">
        <v>0.20610800000000001</v>
      </c>
      <c r="C1507" s="24">
        <v>0.208782</v>
      </c>
      <c r="D1507" s="24">
        <v>0.19563</v>
      </c>
      <c r="E1507" s="24">
        <v>0.196827</v>
      </c>
      <c r="F1507" s="24">
        <v>42653700</v>
      </c>
      <c r="G1507" s="24">
        <v>3697213440</v>
      </c>
      <c r="H1507" s="7">
        <v>1505</v>
      </c>
      <c r="J1507" s="10">
        <f t="shared" si="23"/>
        <v>-4.5029790207075954E-2</v>
      </c>
    </row>
    <row r="1508" spans="1:10" x14ac:dyDescent="0.25">
      <c r="A1508" t="s">
        <v>142</v>
      </c>
      <c r="B1508" s="24">
        <v>0.196495</v>
      </c>
      <c r="C1508" s="24">
        <v>0.214757</v>
      </c>
      <c r="D1508" s="24">
        <v>0.194385</v>
      </c>
      <c r="E1508" s="24">
        <v>0.20841699999999999</v>
      </c>
      <c r="F1508" s="24">
        <v>55982400</v>
      </c>
      <c r="G1508" s="24">
        <v>3915030102</v>
      </c>
      <c r="H1508" s="7">
        <v>1506</v>
      </c>
      <c r="J1508" s="10">
        <f t="shared" si="23"/>
        <v>6.0673299575052742E-2</v>
      </c>
    </row>
    <row r="1509" spans="1:10" x14ac:dyDescent="0.25">
      <c r="A1509" t="s">
        <v>141</v>
      </c>
      <c r="B1509" s="24">
        <v>0.207512</v>
      </c>
      <c r="C1509" s="24">
        <v>0.21115800000000001</v>
      </c>
      <c r="D1509" s="24">
        <v>0.19981699999999999</v>
      </c>
      <c r="E1509" s="24">
        <v>0.206563</v>
      </c>
      <c r="F1509" s="24">
        <v>48741100</v>
      </c>
      <c r="G1509" s="24">
        <v>3880371196</v>
      </c>
      <c r="H1509" s="7">
        <v>1507</v>
      </c>
      <c r="J1509" s="10">
        <f t="shared" si="23"/>
        <v>-4.5732294999807502E-3</v>
      </c>
    </row>
    <row r="1510" spans="1:10" x14ac:dyDescent="0.25">
      <c r="A1510" t="s">
        <v>140</v>
      </c>
      <c r="B1510" s="24">
        <v>0.206568</v>
      </c>
      <c r="C1510" s="24">
        <v>0.24143500000000001</v>
      </c>
      <c r="D1510" s="24">
        <v>0.20585200000000001</v>
      </c>
      <c r="E1510" s="24">
        <v>0.23189699999999999</v>
      </c>
      <c r="F1510" s="24">
        <v>89258100</v>
      </c>
      <c r="G1510" s="24">
        <v>4356281235</v>
      </c>
      <c r="H1510" s="7">
        <v>1508</v>
      </c>
      <c r="J1510" s="10">
        <f t="shared" si="23"/>
        <v>0.1226182177297548</v>
      </c>
    </row>
    <row r="1511" spans="1:10" x14ac:dyDescent="0.25">
      <c r="A1511" t="s">
        <v>139</v>
      </c>
      <c r="B1511" s="24">
        <v>0.233042</v>
      </c>
      <c r="C1511" s="24">
        <v>0.275536</v>
      </c>
      <c r="D1511" s="24">
        <v>0.23169400000000001</v>
      </c>
      <c r="E1511" s="24">
        <v>0.24921099999999999</v>
      </c>
      <c r="F1511" s="24">
        <v>182926000</v>
      </c>
      <c r="G1511" s="24">
        <v>4681532048</v>
      </c>
      <c r="H1511" s="7">
        <v>1509</v>
      </c>
      <c r="J1511" s="10">
        <f t="shared" si="23"/>
        <v>6.9382343096952431E-2</v>
      </c>
    </row>
    <row r="1512" spans="1:10" x14ac:dyDescent="0.25">
      <c r="A1512" t="s">
        <v>138</v>
      </c>
      <c r="B1512" s="24">
        <v>0.24806400000000001</v>
      </c>
      <c r="C1512" s="24">
        <v>0.24950800000000001</v>
      </c>
      <c r="D1512" s="24">
        <v>0.23100300000000001</v>
      </c>
      <c r="E1512" s="24">
        <v>0.23922499999999999</v>
      </c>
      <c r="F1512" s="24">
        <v>76614200</v>
      </c>
      <c r="G1512" s="24">
        <v>4493941301</v>
      </c>
      <c r="H1512" s="7">
        <v>1510</v>
      </c>
      <c r="J1512" s="10">
        <f t="shared" si="23"/>
        <v>-3.56319336945305E-2</v>
      </c>
    </row>
    <row r="1513" spans="1:10" x14ac:dyDescent="0.25">
      <c r="A1513" t="s">
        <v>137</v>
      </c>
      <c r="B1513" s="24">
        <v>0.23943300000000001</v>
      </c>
      <c r="C1513" s="24">
        <v>0.30027500000000001</v>
      </c>
      <c r="D1513" s="24">
        <v>0.238815</v>
      </c>
      <c r="E1513" s="24">
        <v>0.28147800000000001</v>
      </c>
      <c r="F1513" s="24">
        <v>317587000</v>
      </c>
      <c r="G1513" s="24">
        <v>5288807424</v>
      </c>
      <c r="H1513" s="7">
        <v>1511</v>
      </c>
      <c r="J1513" s="10">
        <f t="shared" si="23"/>
        <v>0.17560236057686282</v>
      </c>
    </row>
    <row r="1514" spans="1:10" x14ac:dyDescent="0.25">
      <c r="A1514" t="s">
        <v>136</v>
      </c>
      <c r="B1514" s="24">
        <v>0.279833</v>
      </c>
      <c r="C1514" s="24">
        <v>0.282503</v>
      </c>
      <c r="D1514" s="24">
        <v>0.25495400000000001</v>
      </c>
      <c r="E1514" s="24">
        <v>0.259048</v>
      </c>
      <c r="F1514" s="24">
        <v>135616000</v>
      </c>
      <c r="G1514" s="24">
        <v>4867361157</v>
      </c>
      <c r="H1514" s="7">
        <v>1512</v>
      </c>
      <c r="J1514" s="10">
        <f t="shared" si="23"/>
        <v>-7.4276443450200652E-2</v>
      </c>
    </row>
    <row r="1515" spans="1:10" x14ac:dyDescent="0.25">
      <c r="A1515" t="s">
        <v>135</v>
      </c>
      <c r="B1515" s="24">
        <v>0.25839499999999999</v>
      </c>
      <c r="C1515" s="24">
        <v>0.25839499999999999</v>
      </c>
      <c r="D1515" s="24">
        <v>0.23344899999999999</v>
      </c>
      <c r="E1515" s="24">
        <v>0.25230599999999997</v>
      </c>
      <c r="F1515" s="24">
        <v>118361000</v>
      </c>
      <c r="G1515" s="24">
        <v>4740816230</v>
      </c>
      <c r="H1515" s="7">
        <v>1513</v>
      </c>
      <c r="J1515" s="10">
        <f t="shared" si="23"/>
        <v>-2.3564697459316209E-2</v>
      </c>
    </row>
    <row r="1516" spans="1:10" x14ac:dyDescent="0.25">
      <c r="A1516" t="s">
        <v>134</v>
      </c>
      <c r="B1516" s="24">
        <v>0.25061899999999998</v>
      </c>
      <c r="C1516" s="24">
        <v>0.25795600000000002</v>
      </c>
      <c r="D1516" s="24">
        <v>0.238515</v>
      </c>
      <c r="E1516" s="24">
        <v>0.24476700000000001</v>
      </c>
      <c r="F1516" s="24">
        <v>89889500</v>
      </c>
      <c r="G1516" s="24">
        <v>4599159265</v>
      </c>
      <c r="H1516" s="7">
        <v>1514</v>
      </c>
      <c r="J1516" s="10">
        <f t="shared" si="23"/>
        <v>-2.3350184942083275E-2</v>
      </c>
    </row>
    <row r="1517" spans="1:10" x14ac:dyDescent="0.25">
      <c r="A1517" t="s">
        <v>133</v>
      </c>
      <c r="B1517" s="24">
        <v>0.24398500000000001</v>
      </c>
      <c r="C1517" s="24">
        <v>0.26467800000000002</v>
      </c>
      <c r="D1517" s="24">
        <v>0.24398500000000001</v>
      </c>
      <c r="E1517" s="24">
        <v>0.259216</v>
      </c>
      <c r="F1517" s="24">
        <v>99370800</v>
      </c>
      <c r="G1517" s="24">
        <v>4870655434</v>
      </c>
      <c r="H1517" s="7">
        <v>1515</v>
      </c>
      <c r="J1517" s="10">
        <f t="shared" si="23"/>
        <v>6.242596880955794E-2</v>
      </c>
    </row>
    <row r="1518" spans="1:10" x14ac:dyDescent="0.25">
      <c r="A1518" t="s">
        <v>132</v>
      </c>
      <c r="B1518" s="24">
        <v>0.25999699999999998</v>
      </c>
      <c r="C1518" s="24">
        <v>0.26294800000000002</v>
      </c>
      <c r="D1518" s="24">
        <v>0.24927299999999999</v>
      </c>
      <c r="E1518" s="24">
        <v>0.25412699999999999</v>
      </c>
      <c r="F1518" s="24">
        <v>63003000</v>
      </c>
      <c r="G1518" s="24">
        <v>4775034070</v>
      </c>
      <c r="H1518" s="7">
        <v>1516</v>
      </c>
      <c r="J1518" s="10">
        <f t="shared" si="23"/>
        <v>-2.2577183582887444E-2</v>
      </c>
    </row>
    <row r="1519" spans="1:10" x14ac:dyDescent="0.25">
      <c r="A1519" t="s">
        <v>131</v>
      </c>
      <c r="B1519" s="24">
        <v>0.25245299999999998</v>
      </c>
      <c r="C1519" s="24">
        <v>0.25933400000000001</v>
      </c>
      <c r="D1519" s="24">
        <v>0.24551799999999999</v>
      </c>
      <c r="E1519" s="24">
        <v>0.25390800000000002</v>
      </c>
      <c r="F1519" s="24">
        <v>54822100</v>
      </c>
      <c r="G1519" s="24">
        <v>4770919197</v>
      </c>
      <c r="H1519" s="7">
        <v>1517</v>
      </c>
      <c r="J1519" s="10">
        <f t="shared" si="23"/>
        <v>5.7634490380389205E-3</v>
      </c>
    </row>
    <row r="1520" spans="1:10" x14ac:dyDescent="0.25">
      <c r="A1520" t="s">
        <v>130</v>
      </c>
      <c r="B1520" s="24">
        <v>0.25444800000000001</v>
      </c>
      <c r="C1520" s="24">
        <v>0.26269599999999999</v>
      </c>
      <c r="D1520" s="24">
        <v>0.25267699999999998</v>
      </c>
      <c r="E1520" s="24">
        <v>0.25959900000000002</v>
      </c>
      <c r="F1520" s="24">
        <v>64864600</v>
      </c>
      <c r="G1520" s="24">
        <v>4877853750</v>
      </c>
      <c r="H1520" s="7">
        <v>1518</v>
      </c>
      <c r="J1520" s="10">
        <f t="shared" si="23"/>
        <v>2.0243821920392445E-2</v>
      </c>
    </row>
    <row r="1521" spans="1:10" x14ac:dyDescent="0.25">
      <c r="A1521" t="s">
        <v>129</v>
      </c>
      <c r="B1521" s="24">
        <v>0.25908100000000001</v>
      </c>
      <c r="C1521" s="24">
        <v>0.26354499999999997</v>
      </c>
      <c r="D1521" s="24">
        <v>0.25340400000000002</v>
      </c>
      <c r="E1521" s="24">
        <v>0.25840400000000002</v>
      </c>
      <c r="F1521" s="24">
        <v>67813900</v>
      </c>
      <c r="G1521" s="24">
        <v>4855400373</v>
      </c>
      <c r="H1521" s="7">
        <v>1519</v>
      </c>
      <c r="J1521" s="10">
        <f t="shared" si="23"/>
        <v>-2.6130823950810101E-3</v>
      </c>
    </row>
    <row r="1522" spans="1:10" x14ac:dyDescent="0.25">
      <c r="A1522" t="s">
        <v>128</v>
      </c>
      <c r="B1522" s="24">
        <v>0.25825700000000001</v>
      </c>
      <c r="C1522" s="24">
        <v>0.25978200000000001</v>
      </c>
      <c r="D1522" s="24">
        <v>0.24828600000000001</v>
      </c>
      <c r="E1522" s="24">
        <v>0.24828600000000001</v>
      </c>
      <c r="F1522" s="24">
        <v>50886900</v>
      </c>
      <c r="G1522" s="24">
        <v>4665414407</v>
      </c>
      <c r="H1522" s="7">
        <v>1520</v>
      </c>
      <c r="J1522" s="10">
        <f t="shared" si="23"/>
        <v>-3.8608827640683532E-2</v>
      </c>
    </row>
    <row r="1523" spans="1:10" x14ac:dyDescent="0.25">
      <c r="A1523" t="s">
        <v>127</v>
      </c>
      <c r="B1523" s="24">
        <v>0.24793399999999999</v>
      </c>
      <c r="C1523" s="24">
        <v>0.24917800000000001</v>
      </c>
      <c r="D1523" s="24">
        <v>0.23782900000000001</v>
      </c>
      <c r="E1523" s="24">
        <v>0.24113599999999999</v>
      </c>
      <c r="F1523" s="24">
        <v>47661800</v>
      </c>
      <c r="G1523" s="24">
        <v>4531062317</v>
      </c>
      <c r="H1523" s="7">
        <v>1521</v>
      </c>
      <c r="J1523" s="10">
        <f t="shared" si="23"/>
        <v>-2.7418587204659301E-2</v>
      </c>
    </row>
    <row r="1524" spans="1:10" x14ac:dyDescent="0.25">
      <c r="A1524" t="s">
        <v>126</v>
      </c>
      <c r="B1524" s="24">
        <v>0.24065400000000001</v>
      </c>
      <c r="C1524" s="24">
        <v>0.248393</v>
      </c>
      <c r="D1524" s="24">
        <v>0.24002000000000001</v>
      </c>
      <c r="E1524" s="24">
        <v>0.244278</v>
      </c>
      <c r="F1524" s="24">
        <v>36170200</v>
      </c>
      <c r="G1524" s="24">
        <v>4590500914</v>
      </c>
      <c r="H1524" s="7">
        <v>1522</v>
      </c>
      <c r="J1524" s="10">
        <f t="shared" si="23"/>
        <v>1.5058964322221896E-2</v>
      </c>
    </row>
    <row r="1525" spans="1:10" x14ac:dyDescent="0.25">
      <c r="A1525" t="s">
        <v>125</v>
      </c>
      <c r="B1525" s="24">
        <v>0.24349999999999999</v>
      </c>
      <c r="C1525" s="24">
        <v>0.24762000000000001</v>
      </c>
      <c r="D1525" s="24">
        <v>0.24046899999999999</v>
      </c>
      <c r="E1525" s="24">
        <v>0.24519199999999999</v>
      </c>
      <c r="F1525" s="24">
        <v>38001100</v>
      </c>
      <c r="G1525" s="24">
        <v>4608341045</v>
      </c>
      <c r="H1525" s="7">
        <v>1523</v>
      </c>
      <c r="J1525" s="10">
        <f t="shared" si="23"/>
        <v>6.9486652977412697E-3</v>
      </c>
    </row>
    <row r="1526" spans="1:10" x14ac:dyDescent="0.25">
      <c r="A1526" t="s">
        <v>124</v>
      </c>
      <c r="B1526" s="24">
        <v>0.24513699999999999</v>
      </c>
      <c r="C1526" s="24">
        <v>0.247914</v>
      </c>
      <c r="D1526" s="24">
        <v>0.23883699999999999</v>
      </c>
      <c r="E1526" s="24">
        <v>0.23977100000000001</v>
      </c>
      <c r="F1526" s="24">
        <v>34392600</v>
      </c>
      <c r="G1526" s="24">
        <v>4509331544</v>
      </c>
      <c r="H1526" s="7">
        <v>1524</v>
      </c>
      <c r="J1526" s="10">
        <f t="shared" si="23"/>
        <v>-2.1889800397328768E-2</v>
      </c>
    </row>
    <row r="1527" spans="1:10" x14ac:dyDescent="0.25">
      <c r="A1527" t="s">
        <v>123</v>
      </c>
      <c r="B1527" s="24">
        <v>0.242372</v>
      </c>
      <c r="C1527" s="24">
        <v>0.24678800000000001</v>
      </c>
      <c r="D1527" s="24">
        <v>0.23760600000000001</v>
      </c>
      <c r="E1527" s="24">
        <v>0.24513799999999999</v>
      </c>
      <c r="F1527" s="24">
        <v>33460000</v>
      </c>
      <c r="G1527" s="24">
        <v>4610267780</v>
      </c>
      <c r="H1527" s="7">
        <v>1525</v>
      </c>
      <c r="J1527" s="10">
        <f t="shared" si="23"/>
        <v>1.1412209331110815E-2</v>
      </c>
    </row>
    <row r="1528" spans="1:10" x14ac:dyDescent="0.25">
      <c r="A1528" t="s">
        <v>122</v>
      </c>
      <c r="B1528" s="24">
        <v>0.24399100000000001</v>
      </c>
      <c r="C1528" s="24">
        <v>0.25400400000000001</v>
      </c>
      <c r="D1528" s="24">
        <v>0.2412</v>
      </c>
      <c r="E1528" s="24">
        <v>0.24900900000000001</v>
      </c>
      <c r="F1528" s="24">
        <v>41913600</v>
      </c>
      <c r="G1528" s="24">
        <v>4703438163</v>
      </c>
      <c r="H1528" s="7">
        <v>1526</v>
      </c>
      <c r="J1528" s="10">
        <f t="shared" si="23"/>
        <v>2.0566332364718349E-2</v>
      </c>
    </row>
    <row r="1529" spans="1:10" x14ac:dyDescent="0.25">
      <c r="A1529" t="s">
        <v>121</v>
      </c>
      <c r="B1529" s="24">
        <v>0.24956900000000001</v>
      </c>
      <c r="C1529" s="24">
        <v>0.25028299999999998</v>
      </c>
      <c r="D1529" s="24">
        <v>0.24284600000000001</v>
      </c>
      <c r="E1529" s="24">
        <v>0.24391499999999999</v>
      </c>
      <c r="F1529" s="24">
        <v>40657100</v>
      </c>
      <c r="G1529" s="24">
        <v>4607377217</v>
      </c>
      <c r="H1529" s="7">
        <v>1527</v>
      </c>
      <c r="J1529" s="10">
        <f t="shared" si="23"/>
        <v>-2.2655057318817722E-2</v>
      </c>
    </row>
    <row r="1530" spans="1:10" x14ac:dyDescent="0.25">
      <c r="A1530" t="s">
        <v>120</v>
      </c>
      <c r="B1530" s="24">
        <v>0.24366399999999999</v>
      </c>
      <c r="C1530" s="24">
        <v>0.24579599999999999</v>
      </c>
      <c r="D1530" s="24">
        <v>0.23821200000000001</v>
      </c>
      <c r="E1530" s="24">
        <v>0.241593</v>
      </c>
      <c r="F1530" s="24">
        <v>40184400</v>
      </c>
      <c r="G1530" s="24">
        <v>4563840783</v>
      </c>
      <c r="H1530" s="7">
        <v>1528</v>
      </c>
      <c r="J1530" s="10">
        <f t="shared" si="23"/>
        <v>-8.4994090222601185E-3</v>
      </c>
    </row>
    <row r="1531" spans="1:10" x14ac:dyDescent="0.25">
      <c r="A1531" t="s">
        <v>119</v>
      </c>
      <c r="B1531" s="24">
        <v>0.24094099999999999</v>
      </c>
      <c r="C1531" s="24">
        <v>0.24094099999999999</v>
      </c>
      <c r="D1531" s="24">
        <v>0.20657800000000001</v>
      </c>
      <c r="E1531" s="24">
        <v>0.207037</v>
      </c>
      <c r="F1531" s="24">
        <v>75872400</v>
      </c>
      <c r="G1531" s="24">
        <v>3911056722</v>
      </c>
      <c r="H1531" s="7">
        <v>1529</v>
      </c>
      <c r="J1531" s="10">
        <f t="shared" si="23"/>
        <v>-0.14071494681270516</v>
      </c>
    </row>
    <row r="1532" spans="1:10" x14ac:dyDescent="0.25">
      <c r="A1532" t="s">
        <v>118</v>
      </c>
      <c r="B1532" s="24">
        <v>0.20647699999999999</v>
      </c>
      <c r="C1532" s="24">
        <v>0.218393</v>
      </c>
      <c r="D1532" s="24">
        <v>0.20608299999999999</v>
      </c>
      <c r="E1532" s="24">
        <v>0.216032</v>
      </c>
      <c r="F1532" s="24">
        <v>48988300</v>
      </c>
      <c r="G1532" s="24">
        <v>4080977824</v>
      </c>
      <c r="H1532" s="7">
        <v>1530</v>
      </c>
      <c r="J1532" s="10">
        <f t="shared" si="23"/>
        <v>4.6276340706228818E-2</v>
      </c>
    </row>
    <row r="1533" spans="1:10" x14ac:dyDescent="0.25">
      <c r="A1533" t="s">
        <v>117</v>
      </c>
      <c r="B1533" s="24">
        <v>0.215589</v>
      </c>
      <c r="C1533" s="24">
        <v>0.21956300000000001</v>
      </c>
      <c r="D1533" s="24">
        <v>0.21438699999999999</v>
      </c>
      <c r="E1533" s="24">
        <v>0.21481</v>
      </c>
      <c r="F1533" s="24">
        <v>46116600</v>
      </c>
      <c r="G1533" s="24">
        <v>4057893683</v>
      </c>
      <c r="H1533" s="7">
        <v>1531</v>
      </c>
      <c r="J1533" s="10">
        <f t="shared" si="23"/>
        <v>-3.6133568966876875E-3</v>
      </c>
    </row>
    <row r="1534" spans="1:10" x14ac:dyDescent="0.25">
      <c r="A1534" t="s">
        <v>116</v>
      </c>
      <c r="B1534" s="24">
        <v>0.21476500000000001</v>
      </c>
      <c r="C1534" s="24">
        <v>0.21931100000000001</v>
      </c>
      <c r="D1534" s="24">
        <v>0.20879300000000001</v>
      </c>
      <c r="E1534" s="24">
        <v>0.210144</v>
      </c>
      <c r="F1534" s="24">
        <v>36498700</v>
      </c>
      <c r="G1534" s="24">
        <v>3969750132</v>
      </c>
      <c r="H1534" s="7">
        <v>1532</v>
      </c>
      <c r="J1534" s="10">
        <f t="shared" si="23"/>
        <v>-2.1516541335878814E-2</v>
      </c>
    </row>
    <row r="1535" spans="1:10" x14ac:dyDescent="0.25">
      <c r="A1535" t="s">
        <v>115</v>
      </c>
      <c r="B1535" s="24">
        <v>0.20966199999999999</v>
      </c>
      <c r="C1535" s="24">
        <v>0.230353</v>
      </c>
      <c r="D1535" s="24">
        <v>0.20793</v>
      </c>
      <c r="E1535" s="24">
        <v>0.223001</v>
      </c>
      <c r="F1535" s="24">
        <v>71749600</v>
      </c>
      <c r="G1535" s="24">
        <v>4212626857</v>
      </c>
      <c r="H1535" s="7">
        <v>1533</v>
      </c>
      <c r="J1535" s="10">
        <f t="shared" si="23"/>
        <v>6.3621447854165361E-2</v>
      </c>
    </row>
    <row r="1536" spans="1:10" x14ac:dyDescent="0.25">
      <c r="A1536" t="s">
        <v>114</v>
      </c>
      <c r="B1536" s="24">
        <v>0.22247500000000001</v>
      </c>
      <c r="C1536" s="24">
        <v>0.22981699999999999</v>
      </c>
      <c r="D1536" s="24">
        <v>0.222002</v>
      </c>
      <c r="E1536" s="24">
        <v>0.22797799999999999</v>
      </c>
      <c r="F1536" s="24">
        <v>42468100</v>
      </c>
      <c r="G1536" s="24">
        <v>4306769442</v>
      </c>
      <c r="H1536" s="7">
        <v>1534</v>
      </c>
      <c r="J1536" s="10">
        <f t="shared" si="23"/>
        <v>2.4735363523991371E-2</v>
      </c>
    </row>
    <row r="1537" spans="1:10" x14ac:dyDescent="0.25">
      <c r="A1537" t="s">
        <v>113</v>
      </c>
      <c r="B1537" s="24">
        <v>0.22956299999999999</v>
      </c>
      <c r="C1537" s="24">
        <v>0.24327199999999999</v>
      </c>
      <c r="D1537" s="24">
        <v>0.22760900000000001</v>
      </c>
      <c r="E1537" s="24">
        <v>0.24040300000000001</v>
      </c>
      <c r="F1537" s="24">
        <v>74599800</v>
      </c>
      <c r="G1537" s="24">
        <v>4541492208</v>
      </c>
      <c r="H1537" s="7">
        <v>1535</v>
      </c>
      <c r="J1537" s="10">
        <f t="shared" si="23"/>
        <v>4.7220153073448318E-2</v>
      </c>
    </row>
    <row r="1538" spans="1:10" x14ac:dyDescent="0.25">
      <c r="A1538" t="s">
        <v>112</v>
      </c>
      <c r="B1538" s="24">
        <v>0.24096899999999999</v>
      </c>
      <c r="C1538" s="24">
        <v>0.245978</v>
      </c>
      <c r="D1538" s="24">
        <v>0.23227500000000001</v>
      </c>
      <c r="E1538" s="24">
        <v>0.239452</v>
      </c>
      <c r="F1538" s="24">
        <v>59461700</v>
      </c>
      <c r="G1538" s="24">
        <v>4523608150</v>
      </c>
      <c r="H1538" s="7">
        <v>1536</v>
      </c>
      <c r="J1538" s="10">
        <f t="shared" si="23"/>
        <v>-6.2954155928770534E-3</v>
      </c>
    </row>
    <row r="1539" spans="1:10" x14ac:dyDescent="0.25">
      <c r="A1539" t="s">
        <v>111</v>
      </c>
      <c r="B1539" s="24">
        <v>0.238869</v>
      </c>
      <c r="C1539" s="24">
        <v>0.24623400000000001</v>
      </c>
      <c r="D1539" s="24">
        <v>0.23460600000000001</v>
      </c>
      <c r="E1539" s="24">
        <v>0.24285300000000001</v>
      </c>
      <c r="F1539" s="24">
        <v>45872300</v>
      </c>
      <c r="G1539" s="24">
        <v>4588320240</v>
      </c>
      <c r="H1539" s="7">
        <v>1537</v>
      </c>
      <c r="J1539" s="10">
        <f t="shared" si="23"/>
        <v>1.6678597892568793E-2</v>
      </c>
    </row>
    <row r="1540" spans="1:10" x14ac:dyDescent="0.25">
      <c r="A1540" t="s">
        <v>110</v>
      </c>
      <c r="B1540" s="24">
        <v>0.24521899999999999</v>
      </c>
      <c r="C1540" s="24">
        <v>0.249199</v>
      </c>
      <c r="D1540" s="24">
        <v>0.24096100000000001</v>
      </c>
      <c r="E1540" s="24">
        <v>0.24418200000000001</v>
      </c>
      <c r="F1540" s="24">
        <v>60012800</v>
      </c>
      <c r="G1540" s="24">
        <v>4613429868</v>
      </c>
      <c r="H1540" s="7">
        <v>1538</v>
      </c>
      <c r="J1540" s="10">
        <f t="shared" ref="J1540:J1603" si="24">(E1540-B1540)/B1540</f>
        <v>-4.2288729666134454E-3</v>
      </c>
    </row>
    <row r="1541" spans="1:10" x14ac:dyDescent="0.25">
      <c r="A1541" t="s">
        <v>109</v>
      </c>
      <c r="B1541" s="24">
        <v>0.24372199999999999</v>
      </c>
      <c r="C1541" s="24">
        <v>0.248253</v>
      </c>
      <c r="D1541" s="24">
        <v>0.23973</v>
      </c>
      <c r="E1541" s="24">
        <v>0.24172399999999999</v>
      </c>
      <c r="F1541" s="24">
        <v>46623600</v>
      </c>
      <c r="G1541" s="24">
        <v>4566989754</v>
      </c>
      <c r="H1541" s="7">
        <v>1539</v>
      </c>
      <c r="J1541" s="10">
        <f t="shared" si="24"/>
        <v>-8.1978647803645135E-3</v>
      </c>
    </row>
    <row r="1542" spans="1:10" x14ac:dyDescent="0.25">
      <c r="A1542" t="s">
        <v>108</v>
      </c>
      <c r="B1542" s="24">
        <v>0.240374</v>
      </c>
      <c r="C1542" s="24">
        <v>0.24409500000000001</v>
      </c>
      <c r="D1542" s="24">
        <v>0.23824400000000001</v>
      </c>
      <c r="E1542" s="24">
        <v>0.24236099999999999</v>
      </c>
      <c r="F1542" s="24">
        <v>40765500</v>
      </c>
      <c r="G1542" s="24">
        <v>4579024962</v>
      </c>
      <c r="H1542" s="7">
        <v>1540</v>
      </c>
      <c r="J1542" s="10">
        <f t="shared" si="24"/>
        <v>8.2662850391472826E-3</v>
      </c>
    </row>
    <row r="1543" spans="1:10" x14ac:dyDescent="0.25">
      <c r="A1543" t="s">
        <v>107</v>
      </c>
      <c r="B1543" s="24">
        <v>0.24249100000000001</v>
      </c>
      <c r="C1543" s="24">
        <v>0.24698300000000001</v>
      </c>
      <c r="D1543" s="24">
        <v>0.239368</v>
      </c>
      <c r="E1543" s="24">
        <v>0.24221500000000001</v>
      </c>
      <c r="F1543" s="24">
        <v>39384600</v>
      </c>
      <c r="G1543" s="24">
        <v>4576593892</v>
      </c>
      <c r="H1543" s="7">
        <v>1541</v>
      </c>
      <c r="J1543" s="10">
        <f t="shared" si="24"/>
        <v>-1.1381865718727642E-3</v>
      </c>
    </row>
    <row r="1544" spans="1:10" x14ac:dyDescent="0.25">
      <c r="A1544" t="s">
        <v>106</v>
      </c>
      <c r="B1544" s="24">
        <v>0.24174899999999999</v>
      </c>
      <c r="C1544" s="24">
        <v>0.244423</v>
      </c>
      <c r="D1544" s="24">
        <v>0.23689099999999999</v>
      </c>
      <c r="E1544" s="24">
        <v>0.23776</v>
      </c>
      <c r="F1544" s="24">
        <v>39973400</v>
      </c>
      <c r="G1544" s="24">
        <v>4492417744</v>
      </c>
      <c r="H1544" s="7">
        <v>1542</v>
      </c>
      <c r="J1544" s="10">
        <f t="shared" si="24"/>
        <v>-1.6500585317829618E-2</v>
      </c>
    </row>
    <row r="1545" spans="1:10" x14ac:dyDescent="0.25">
      <c r="A1545" t="s">
        <v>105</v>
      </c>
      <c r="B1545" s="24">
        <v>0.237535</v>
      </c>
      <c r="C1545" s="24">
        <v>0.239069</v>
      </c>
      <c r="D1545" s="24">
        <v>0.233741</v>
      </c>
      <c r="E1545" s="24">
        <v>0.23564599999999999</v>
      </c>
      <c r="F1545" s="24">
        <v>39745700</v>
      </c>
      <c r="G1545" s="24">
        <v>4452474224</v>
      </c>
      <c r="H1545" s="7">
        <v>1543</v>
      </c>
      <c r="J1545" s="10">
        <f t="shared" si="24"/>
        <v>-7.952512261350967E-3</v>
      </c>
    </row>
    <row r="1546" spans="1:10" x14ac:dyDescent="0.25">
      <c r="A1546" t="s">
        <v>104</v>
      </c>
      <c r="B1546" s="24">
        <v>0.23533200000000001</v>
      </c>
      <c r="C1546" s="24">
        <v>0.236927</v>
      </c>
      <c r="D1546" s="24">
        <v>0.230687</v>
      </c>
      <c r="E1546" s="24">
        <v>0.234011</v>
      </c>
      <c r="F1546" s="24">
        <v>35741700</v>
      </c>
      <c r="G1546" s="24">
        <v>4421581294</v>
      </c>
      <c r="H1546" s="7">
        <v>1544</v>
      </c>
      <c r="J1546" s="10">
        <f t="shared" si="24"/>
        <v>-5.6133462512536186E-3</v>
      </c>
    </row>
    <row r="1547" spans="1:10" x14ac:dyDescent="0.25">
      <c r="A1547" t="s">
        <v>95</v>
      </c>
      <c r="B1547" s="24">
        <v>0.23385800000000001</v>
      </c>
      <c r="C1547" s="24">
        <v>0.235208</v>
      </c>
      <c r="D1547" s="24">
        <v>0.22819999999999999</v>
      </c>
      <c r="E1547" s="24">
        <v>0.22875999999999999</v>
      </c>
      <c r="F1547" s="24">
        <v>38499600</v>
      </c>
      <c r="G1547" s="24">
        <v>4322364918</v>
      </c>
      <c r="H1547" s="7">
        <v>1545</v>
      </c>
      <c r="J1547" s="10">
        <f t="shared" si="24"/>
        <v>-2.17995535752466E-2</v>
      </c>
    </row>
    <row r="1548" spans="1:10" x14ac:dyDescent="0.25">
      <c r="A1548" t="s">
        <v>94</v>
      </c>
      <c r="B1548" s="24">
        <v>0.229188</v>
      </c>
      <c r="C1548" s="24">
        <v>0.23408000000000001</v>
      </c>
      <c r="D1548" s="24">
        <v>0.22739200000000001</v>
      </c>
      <c r="E1548" s="24">
        <v>0.23287099999999999</v>
      </c>
      <c r="F1548" s="24">
        <v>39381600</v>
      </c>
      <c r="G1548" s="24">
        <v>4400041270</v>
      </c>
      <c r="H1548" s="7">
        <v>1546</v>
      </c>
      <c r="J1548" s="10">
        <f t="shared" si="24"/>
        <v>1.6069776777143618E-2</v>
      </c>
    </row>
    <row r="1549" spans="1:10" x14ac:dyDescent="0.25">
      <c r="A1549" t="s">
        <v>93</v>
      </c>
      <c r="B1549" s="24">
        <v>0.231678</v>
      </c>
      <c r="C1549" s="24">
        <v>0.23271900000000001</v>
      </c>
      <c r="D1549" s="24">
        <v>0.22114300000000001</v>
      </c>
      <c r="E1549" s="24">
        <v>0.222357</v>
      </c>
      <c r="F1549" s="24">
        <v>45544800</v>
      </c>
      <c r="G1549" s="24">
        <v>4205428747</v>
      </c>
      <c r="H1549" s="7">
        <v>1547</v>
      </c>
      <c r="J1549" s="10">
        <f t="shared" si="24"/>
        <v>-4.0232564162328732E-2</v>
      </c>
    </row>
    <row r="1550" spans="1:10" x14ac:dyDescent="0.25">
      <c r="A1550" t="s">
        <v>92</v>
      </c>
      <c r="B1550" s="24">
        <v>0.22220000000000001</v>
      </c>
      <c r="C1550" s="24">
        <v>0.226328</v>
      </c>
      <c r="D1550" s="24">
        <v>0.22178200000000001</v>
      </c>
      <c r="E1550" s="24">
        <v>0.22509299999999999</v>
      </c>
      <c r="F1550" s="24">
        <v>43111300</v>
      </c>
      <c r="G1550" s="24">
        <v>4257296595</v>
      </c>
      <c r="H1550" s="7">
        <v>1548</v>
      </c>
      <c r="J1550" s="10">
        <f t="shared" si="24"/>
        <v>1.3019801980197924E-2</v>
      </c>
    </row>
    <row r="1551" spans="1:10" x14ac:dyDescent="0.25">
      <c r="A1551" t="s">
        <v>91</v>
      </c>
      <c r="B1551" s="24">
        <v>0.226218</v>
      </c>
      <c r="C1551" s="24">
        <v>0.227941</v>
      </c>
      <c r="D1551" s="24">
        <v>0.217748</v>
      </c>
      <c r="E1551" s="24">
        <v>0.223471</v>
      </c>
      <c r="F1551" s="24">
        <v>42791700</v>
      </c>
      <c r="G1551" s="24">
        <v>4226621136</v>
      </c>
      <c r="H1551" s="7">
        <v>1549</v>
      </c>
      <c r="J1551" s="10">
        <f t="shared" si="24"/>
        <v>-1.2143153948845801E-2</v>
      </c>
    </row>
    <row r="1552" spans="1:10" x14ac:dyDescent="0.25">
      <c r="A1552" t="s">
        <v>90</v>
      </c>
      <c r="B1552" s="24">
        <v>0.22436</v>
      </c>
      <c r="C1552" s="24">
        <v>0.24052999999999999</v>
      </c>
      <c r="D1552" s="24">
        <v>0.22251000000000001</v>
      </c>
      <c r="E1552" s="24">
        <v>0.222945</v>
      </c>
      <c r="F1552" s="24">
        <v>38696300</v>
      </c>
      <c r="G1552" s="24">
        <v>4216672630</v>
      </c>
      <c r="H1552" s="7">
        <v>1550</v>
      </c>
      <c r="J1552" s="10">
        <f t="shared" si="24"/>
        <v>-6.3068283116420017E-3</v>
      </c>
    </row>
    <row r="1553" spans="1:10" x14ac:dyDescent="0.25">
      <c r="A1553" t="s">
        <v>89</v>
      </c>
      <c r="B1553" s="24">
        <v>0.22301399999999999</v>
      </c>
      <c r="C1553" s="24">
        <v>0.23629700000000001</v>
      </c>
      <c r="D1553" s="24">
        <v>0.22301399999999999</v>
      </c>
      <c r="E1553" s="24">
        <v>0.23424400000000001</v>
      </c>
      <c r="F1553" s="24">
        <v>50452100</v>
      </c>
      <c r="G1553" s="24">
        <v>4430389054</v>
      </c>
      <c r="H1553" s="7">
        <v>1551</v>
      </c>
      <c r="J1553" s="10">
        <f t="shared" si="24"/>
        <v>5.0355583057565975E-2</v>
      </c>
    </row>
    <row r="1554" spans="1:10" x14ac:dyDescent="0.25">
      <c r="A1554" t="s">
        <v>88</v>
      </c>
      <c r="B1554" s="24">
        <v>0.234098</v>
      </c>
      <c r="C1554" s="24">
        <v>0.239844</v>
      </c>
      <c r="D1554" s="24">
        <v>0.23216200000000001</v>
      </c>
      <c r="E1554" s="24">
        <v>0.235706</v>
      </c>
      <c r="F1554" s="24">
        <v>50502800</v>
      </c>
      <c r="G1554" s="24">
        <v>4458040686</v>
      </c>
      <c r="H1554" s="7">
        <v>1552</v>
      </c>
      <c r="J1554" s="10">
        <f t="shared" si="24"/>
        <v>6.8689181453920932E-3</v>
      </c>
    </row>
    <row r="1555" spans="1:10" x14ac:dyDescent="0.25">
      <c r="A1555" t="s">
        <v>87</v>
      </c>
      <c r="B1555" s="24">
        <v>0.235788</v>
      </c>
      <c r="C1555" s="24">
        <v>0.24459600000000001</v>
      </c>
      <c r="D1555" s="24">
        <v>0.23485300000000001</v>
      </c>
      <c r="E1555" s="24">
        <v>0.24163799999999999</v>
      </c>
      <c r="F1555" s="24">
        <v>57585400</v>
      </c>
      <c r="G1555" s="24">
        <v>4570235952</v>
      </c>
      <c r="H1555" s="7">
        <v>1553</v>
      </c>
      <c r="J1555" s="10">
        <f t="shared" si="24"/>
        <v>2.4810422922286097E-2</v>
      </c>
    </row>
    <row r="1556" spans="1:10" x14ac:dyDescent="0.25">
      <c r="A1556" t="s">
        <v>86</v>
      </c>
      <c r="B1556" s="24">
        <v>0.24080699999999999</v>
      </c>
      <c r="C1556" s="24">
        <v>0.246755</v>
      </c>
      <c r="D1556" s="24">
        <v>0.23983099999999999</v>
      </c>
      <c r="E1556" s="24">
        <v>0.246529</v>
      </c>
      <c r="F1556" s="24">
        <v>54187000</v>
      </c>
      <c r="G1556" s="24">
        <v>4668795349</v>
      </c>
      <c r="H1556" s="7">
        <v>1554</v>
      </c>
      <c r="J1556" s="10">
        <f t="shared" si="24"/>
        <v>2.3761767722699112E-2</v>
      </c>
    </row>
    <row r="1557" spans="1:10" x14ac:dyDescent="0.25">
      <c r="A1557" t="s">
        <v>85</v>
      </c>
      <c r="B1557" s="24">
        <v>0.24684900000000001</v>
      </c>
      <c r="C1557" s="24">
        <v>0.267038</v>
      </c>
      <c r="D1557" s="24">
        <v>0.24684900000000001</v>
      </c>
      <c r="E1557" s="24">
        <v>0.265596</v>
      </c>
      <c r="F1557" s="24">
        <v>101099000</v>
      </c>
      <c r="G1557" s="24">
        <v>5051846626</v>
      </c>
      <c r="H1557" s="7">
        <v>1555</v>
      </c>
      <c r="J1557" s="10">
        <f t="shared" si="24"/>
        <v>7.5945213470583167E-2</v>
      </c>
    </row>
    <row r="1558" spans="1:10" x14ac:dyDescent="0.25">
      <c r="A1558" t="s">
        <v>84</v>
      </c>
      <c r="B1558" s="24">
        <v>0.26587499999999997</v>
      </c>
      <c r="C1558" s="24">
        <v>0.26587499999999997</v>
      </c>
      <c r="D1558" s="24">
        <v>0.253465</v>
      </c>
      <c r="E1558" s="24">
        <v>0.256718</v>
      </c>
      <c r="F1558" s="24">
        <v>78967900</v>
      </c>
      <c r="G1558" s="24">
        <v>4866526126</v>
      </c>
      <c r="H1558" s="7">
        <v>1556</v>
      </c>
      <c r="J1558" s="10">
        <f t="shared" si="24"/>
        <v>-3.4440996708979675E-2</v>
      </c>
    </row>
    <row r="1559" spans="1:10" x14ac:dyDescent="0.25">
      <c r="A1559" t="s">
        <v>83</v>
      </c>
      <c r="B1559" s="24">
        <v>0.25652700000000001</v>
      </c>
      <c r="C1559" s="24">
        <v>0.26357900000000001</v>
      </c>
      <c r="D1559" s="24">
        <v>0.249665</v>
      </c>
      <c r="E1559" s="24">
        <v>0.25604300000000002</v>
      </c>
      <c r="F1559" s="24">
        <v>88138000</v>
      </c>
      <c r="G1559" s="24">
        <v>4853730545</v>
      </c>
      <c r="H1559" s="7">
        <v>1557</v>
      </c>
      <c r="J1559" s="10">
        <f t="shared" si="24"/>
        <v>-1.8867409668377382E-3</v>
      </c>
    </row>
    <row r="1560" spans="1:10" x14ac:dyDescent="0.25">
      <c r="A1560" t="s">
        <v>82</v>
      </c>
      <c r="B1560" s="24">
        <v>0.25571100000000002</v>
      </c>
      <c r="C1560" s="24">
        <v>0.26420500000000002</v>
      </c>
      <c r="D1560" s="24">
        <v>0.253859</v>
      </c>
      <c r="E1560" s="24">
        <v>0.25554199999999999</v>
      </c>
      <c r="F1560" s="24">
        <v>71764800</v>
      </c>
      <c r="G1560" s="24">
        <v>4841888301</v>
      </c>
      <c r="H1560" s="7">
        <v>1558</v>
      </c>
      <c r="J1560" s="10">
        <f t="shared" si="24"/>
        <v>-6.6090234679004904E-4</v>
      </c>
    </row>
    <row r="1561" spans="1:10" x14ac:dyDescent="0.25">
      <c r="A1561" t="s">
        <v>81</v>
      </c>
      <c r="B1561" s="24">
        <v>0.25558799999999998</v>
      </c>
      <c r="C1561" s="24">
        <v>0.26123000000000002</v>
      </c>
      <c r="D1561" s="24">
        <v>0.25494299999999998</v>
      </c>
      <c r="E1561" s="24">
        <v>0.26123000000000002</v>
      </c>
      <c r="F1561" s="24">
        <v>53086500</v>
      </c>
      <c r="G1561" s="24">
        <v>4946979510</v>
      </c>
      <c r="H1561" s="7">
        <v>1559</v>
      </c>
      <c r="J1561" s="10">
        <f t="shared" si="24"/>
        <v>2.2074588791336197E-2</v>
      </c>
    </row>
    <row r="1562" spans="1:10" x14ac:dyDescent="0.25">
      <c r="A1562" t="s">
        <v>80</v>
      </c>
      <c r="B1562" s="24">
        <v>0.26038299999999998</v>
      </c>
      <c r="C1562" s="24">
        <v>0.27495599999999998</v>
      </c>
      <c r="D1562" s="24">
        <v>0.25877099999999997</v>
      </c>
      <c r="E1562" s="24">
        <v>0.27360499999999999</v>
      </c>
      <c r="F1562" s="24">
        <v>109488000</v>
      </c>
      <c r="G1562" s="24">
        <v>5181328059</v>
      </c>
      <c r="H1562" s="7">
        <v>1560</v>
      </c>
      <c r="J1562" s="10">
        <f t="shared" si="24"/>
        <v>5.0779044714900794E-2</v>
      </c>
    </row>
    <row r="1563" spans="1:10" x14ac:dyDescent="0.25">
      <c r="A1563" t="s">
        <v>79</v>
      </c>
      <c r="B1563" s="24">
        <v>0.27403899999999998</v>
      </c>
      <c r="C1563" s="24">
        <v>0.28402500000000003</v>
      </c>
      <c r="D1563" s="24">
        <v>0.26690599999999998</v>
      </c>
      <c r="E1563" s="24">
        <v>0.26732600000000001</v>
      </c>
      <c r="F1563" s="24">
        <v>98560700</v>
      </c>
      <c r="G1563" s="24">
        <v>5061814744</v>
      </c>
      <c r="H1563" s="7">
        <v>1561</v>
      </c>
      <c r="J1563" s="10">
        <f t="shared" si="24"/>
        <v>-2.4496513270008902E-2</v>
      </c>
    </row>
    <row r="1564" spans="1:10" x14ac:dyDescent="0.25">
      <c r="A1564" t="s">
        <v>78</v>
      </c>
      <c r="B1564" s="24">
        <v>0.26754800000000001</v>
      </c>
      <c r="C1564" s="24">
        <v>0.26993299999999998</v>
      </c>
      <c r="D1564" s="24">
        <v>0.25582700000000003</v>
      </c>
      <c r="E1564" s="24">
        <v>0.25778699999999999</v>
      </c>
      <c r="F1564" s="24">
        <v>71147400</v>
      </c>
      <c r="G1564" s="24">
        <v>4880998520</v>
      </c>
      <c r="H1564" s="7">
        <v>1562</v>
      </c>
      <c r="J1564" s="10">
        <f t="shared" si="24"/>
        <v>-3.6483173112862061E-2</v>
      </c>
    </row>
    <row r="1565" spans="1:10" x14ac:dyDescent="0.25">
      <c r="A1565" t="s">
        <v>77</v>
      </c>
      <c r="B1565" s="24">
        <v>0.25695499999999999</v>
      </c>
      <c r="C1565" s="24">
        <v>0.25695499999999999</v>
      </c>
      <c r="D1565" s="24">
        <v>0.22011700000000001</v>
      </c>
      <c r="E1565" s="24">
        <v>0.233043</v>
      </c>
      <c r="F1565" s="24">
        <v>100039000</v>
      </c>
      <c r="G1565" s="24">
        <v>4412490010</v>
      </c>
      <c r="H1565" s="7">
        <v>1563</v>
      </c>
      <c r="J1565" s="10">
        <f t="shared" si="24"/>
        <v>-9.3059095950652801E-2</v>
      </c>
    </row>
    <row r="1566" spans="1:10" x14ac:dyDescent="0.25">
      <c r="A1566" t="s">
        <v>76</v>
      </c>
      <c r="B1566" s="24">
        <v>0.23305500000000001</v>
      </c>
      <c r="C1566" s="24">
        <v>0.24473300000000001</v>
      </c>
      <c r="D1566" s="24">
        <v>0.21588599999999999</v>
      </c>
      <c r="E1566" s="24">
        <v>0.24194399999999999</v>
      </c>
      <c r="F1566" s="24">
        <v>97300800</v>
      </c>
      <c r="G1566" s="24">
        <v>4581023601</v>
      </c>
      <c r="H1566" s="7">
        <v>1564</v>
      </c>
      <c r="J1566" s="10">
        <f t="shared" si="24"/>
        <v>3.8141211302053078E-2</v>
      </c>
    </row>
    <row r="1567" spans="1:10" x14ac:dyDescent="0.25">
      <c r="A1567" t="s">
        <v>75</v>
      </c>
      <c r="B1567" s="24">
        <v>0.240067</v>
      </c>
      <c r="C1567" s="24">
        <v>0.247692</v>
      </c>
      <c r="D1567" s="24">
        <v>0.23599500000000001</v>
      </c>
      <c r="E1567" s="24">
        <v>0.23885000000000001</v>
      </c>
      <c r="F1567" s="24">
        <v>116280000</v>
      </c>
      <c r="G1567" s="24">
        <v>4601300200</v>
      </c>
      <c r="H1567" s="7">
        <v>1565</v>
      </c>
      <c r="J1567" s="10">
        <f t="shared" si="24"/>
        <v>-5.0694181207745995E-3</v>
      </c>
    </row>
    <row r="1568" spans="1:10" x14ac:dyDescent="0.25">
      <c r="A1568" t="s">
        <v>74</v>
      </c>
      <c r="B1568" s="24">
        <v>0.23675299999999999</v>
      </c>
      <c r="C1568" s="24">
        <v>0.24679499999999999</v>
      </c>
      <c r="D1568" s="24">
        <v>0.23386799999999999</v>
      </c>
      <c r="E1568" s="24">
        <v>0.24492700000000001</v>
      </c>
      <c r="F1568" s="24">
        <v>95893400</v>
      </c>
      <c r="G1568" s="24">
        <v>4718369988</v>
      </c>
      <c r="H1568" s="7">
        <v>1566</v>
      </c>
      <c r="J1568" s="10">
        <f t="shared" si="24"/>
        <v>3.4525433679826717E-2</v>
      </c>
    </row>
    <row r="1569" spans="1:10" x14ac:dyDescent="0.25">
      <c r="A1569" t="s">
        <v>73</v>
      </c>
      <c r="B1569" s="24">
        <v>0.244894</v>
      </c>
      <c r="C1569" s="24">
        <v>0.25356400000000001</v>
      </c>
      <c r="D1569" s="24">
        <v>0.244894</v>
      </c>
      <c r="E1569" s="24">
        <v>0.24975800000000001</v>
      </c>
      <c r="F1569" s="24">
        <v>101810000</v>
      </c>
      <c r="G1569" s="24">
        <v>4811436295</v>
      </c>
      <c r="H1569" s="7">
        <v>1567</v>
      </c>
      <c r="J1569" s="10">
        <f t="shared" si="24"/>
        <v>1.9861654430079981E-2</v>
      </c>
    </row>
    <row r="1570" spans="1:10" x14ac:dyDescent="0.25">
      <c r="A1570" t="s">
        <v>72</v>
      </c>
      <c r="B1570" s="24">
        <v>0.249614</v>
      </c>
      <c r="C1570" s="24">
        <v>0.249614</v>
      </c>
      <c r="D1570" s="24">
        <v>0.22433500000000001</v>
      </c>
      <c r="E1570" s="24">
        <v>0.224412</v>
      </c>
      <c r="F1570" s="24">
        <v>130056000</v>
      </c>
      <c r="G1570" s="24">
        <v>4323161021</v>
      </c>
      <c r="H1570" s="7">
        <v>1568</v>
      </c>
      <c r="J1570" s="10">
        <f t="shared" si="24"/>
        <v>-0.10096388824344789</v>
      </c>
    </row>
    <row r="1571" spans="1:10" x14ac:dyDescent="0.25">
      <c r="A1571" t="s">
        <v>71</v>
      </c>
      <c r="B1571" s="24">
        <v>0.22457299999999999</v>
      </c>
      <c r="C1571" s="24">
        <v>0.230491</v>
      </c>
      <c r="D1571" s="24">
        <v>0.184698</v>
      </c>
      <c r="E1571" s="24">
        <v>0.193193</v>
      </c>
      <c r="F1571" s="24">
        <v>154290000</v>
      </c>
      <c r="G1571" s="24">
        <v>3699633565</v>
      </c>
      <c r="H1571" s="7">
        <v>1569</v>
      </c>
      <c r="J1571" s="10">
        <f t="shared" si="24"/>
        <v>-0.13973184666010602</v>
      </c>
    </row>
    <row r="1572" spans="1:10" x14ac:dyDescent="0.25">
      <c r="A1572" t="s">
        <v>70</v>
      </c>
      <c r="B1572" s="24">
        <v>0.19401499999999999</v>
      </c>
      <c r="C1572" s="24">
        <v>0.20837900000000001</v>
      </c>
      <c r="D1572" s="24">
        <v>0.186163</v>
      </c>
      <c r="E1572" s="24">
        <v>0.20368800000000001</v>
      </c>
      <c r="F1572" s="24">
        <v>108181000</v>
      </c>
      <c r="G1572" s="24">
        <v>3900612265</v>
      </c>
      <c r="H1572" s="7">
        <v>1570</v>
      </c>
      <c r="J1572" s="10">
        <f t="shared" si="24"/>
        <v>4.9856969821921067E-2</v>
      </c>
    </row>
    <row r="1573" spans="1:10" x14ac:dyDescent="0.25">
      <c r="A1573" t="s">
        <v>69</v>
      </c>
      <c r="B1573" s="24">
        <v>0.203459</v>
      </c>
      <c r="C1573" s="24">
        <v>0.20510999999999999</v>
      </c>
      <c r="D1573" s="24">
        <v>0.18779699999999999</v>
      </c>
      <c r="E1573" s="24">
        <v>0.18779699999999999</v>
      </c>
      <c r="F1573" s="24">
        <v>81440600</v>
      </c>
      <c r="G1573" s="24">
        <v>3596300586</v>
      </c>
      <c r="H1573" s="7">
        <v>1571</v>
      </c>
      <c r="J1573" s="10">
        <f t="shared" si="24"/>
        <v>-7.6978654176025688E-2</v>
      </c>
    </row>
    <row r="1574" spans="1:10" x14ac:dyDescent="0.25">
      <c r="A1574" t="s">
        <v>68</v>
      </c>
      <c r="B1574" s="24">
        <v>0.187441</v>
      </c>
      <c r="C1574" s="24">
        <v>0.189445</v>
      </c>
      <c r="D1574" s="24">
        <v>0.17611199999999999</v>
      </c>
      <c r="E1574" s="24">
        <v>0.18121100000000001</v>
      </c>
      <c r="F1574" s="24">
        <v>101304000</v>
      </c>
      <c r="G1574" s="24">
        <v>3470179115</v>
      </c>
      <c r="H1574" s="7">
        <v>1572</v>
      </c>
      <c r="J1574" s="10">
        <f t="shared" si="24"/>
        <v>-3.3237125282088685E-2</v>
      </c>
    </row>
    <row r="1575" spans="1:10" x14ac:dyDescent="0.25">
      <c r="A1575" t="s">
        <v>67</v>
      </c>
      <c r="B1575" s="24">
        <v>0.18191199999999999</v>
      </c>
      <c r="C1575" s="24">
        <v>0.18499399999999999</v>
      </c>
      <c r="D1575" s="24">
        <v>0.149063</v>
      </c>
      <c r="E1575" s="24">
        <v>0.15420500000000001</v>
      </c>
      <c r="F1575" s="24">
        <v>98670200</v>
      </c>
      <c r="G1575" s="24">
        <v>2953016073</v>
      </c>
      <c r="H1575" s="7">
        <v>1573</v>
      </c>
      <c r="J1575" s="10">
        <f t="shared" si="24"/>
        <v>-0.15230990808742678</v>
      </c>
    </row>
    <row r="1576" spans="1:10" x14ac:dyDescent="0.25">
      <c r="A1576" t="s">
        <v>66</v>
      </c>
      <c r="B1576" s="24">
        <v>0.15543000000000001</v>
      </c>
      <c r="C1576" s="24">
        <v>0.15961900000000001</v>
      </c>
      <c r="D1576" s="24">
        <v>0.13373399999999999</v>
      </c>
      <c r="E1576" s="24">
        <v>0.159607</v>
      </c>
      <c r="F1576" s="24">
        <v>137467000</v>
      </c>
      <c r="G1576" s="24">
        <v>3056464074</v>
      </c>
      <c r="H1576" s="7">
        <v>1574</v>
      </c>
      <c r="J1576" s="10">
        <f t="shared" si="24"/>
        <v>2.6873833880203216E-2</v>
      </c>
    </row>
    <row r="1577" spans="1:10" x14ac:dyDescent="0.25">
      <c r="A1577" t="s">
        <v>65</v>
      </c>
      <c r="B1577" s="24">
        <v>0.159195</v>
      </c>
      <c r="C1577" s="24">
        <v>0.16326299999999999</v>
      </c>
      <c r="D1577" s="24">
        <v>0.137487</v>
      </c>
      <c r="E1577" s="24">
        <v>0.14479500000000001</v>
      </c>
      <c r="F1577" s="24">
        <v>105913000</v>
      </c>
      <c r="G1577" s="24">
        <v>2772932682</v>
      </c>
      <c r="H1577" s="7">
        <v>1575</v>
      </c>
      <c r="J1577" s="10">
        <f t="shared" si="24"/>
        <v>-9.0455102233110304E-2</v>
      </c>
    </row>
    <row r="1578" spans="1:10" x14ac:dyDescent="0.25">
      <c r="A1578" t="s">
        <v>64</v>
      </c>
      <c r="B1578" s="24">
        <v>0.14435500000000001</v>
      </c>
      <c r="C1578" s="24">
        <v>0.14666399999999999</v>
      </c>
      <c r="D1578" s="24">
        <v>0.137987</v>
      </c>
      <c r="E1578" s="24">
        <v>0.144374</v>
      </c>
      <c r="F1578" s="24">
        <v>81742500</v>
      </c>
      <c r="G1578" s="24">
        <v>2765411485</v>
      </c>
      <c r="H1578" s="7">
        <v>1576</v>
      </c>
      <c r="J1578" s="10">
        <f t="shared" si="24"/>
        <v>1.3161996467036987E-4</v>
      </c>
    </row>
    <row r="1579" spans="1:10" x14ac:dyDescent="0.25">
      <c r="A1579" t="s">
        <v>63</v>
      </c>
      <c r="B1579" s="24">
        <v>0.14411099999999999</v>
      </c>
      <c r="C1579" s="24">
        <v>0.167606</v>
      </c>
      <c r="D1579" s="24">
        <v>0.14411099999999999</v>
      </c>
      <c r="E1579" s="24">
        <v>0.16223699999999999</v>
      </c>
      <c r="F1579" s="24">
        <v>101285000</v>
      </c>
      <c r="G1579" s="24">
        <v>3107568323</v>
      </c>
      <c r="H1579" s="7">
        <v>1577</v>
      </c>
      <c r="J1579" s="10">
        <f t="shared" si="24"/>
        <v>0.12577804608947274</v>
      </c>
    </row>
    <row r="1580" spans="1:10" x14ac:dyDescent="0.25">
      <c r="A1580" t="s">
        <v>62</v>
      </c>
      <c r="B1580" s="24">
        <v>0.161831</v>
      </c>
      <c r="C1580" s="24">
        <v>0.17210700000000001</v>
      </c>
      <c r="D1580" s="24">
        <v>0.15542300000000001</v>
      </c>
      <c r="E1580" s="24">
        <v>0.16508</v>
      </c>
      <c r="F1580" s="24">
        <v>88862064</v>
      </c>
      <c r="G1580" s="24">
        <v>3162026099</v>
      </c>
      <c r="H1580" s="7">
        <v>1578</v>
      </c>
      <c r="J1580" s="10">
        <f t="shared" si="24"/>
        <v>2.0076499558181075E-2</v>
      </c>
    </row>
    <row r="1581" spans="1:10" x14ac:dyDescent="0.25">
      <c r="A1581" t="s">
        <v>61</v>
      </c>
      <c r="B1581" s="24">
        <v>0.16495699999999999</v>
      </c>
      <c r="C1581" s="24">
        <v>0.17241500000000001</v>
      </c>
      <c r="D1581" s="24">
        <v>0.15403700000000001</v>
      </c>
      <c r="E1581" s="24">
        <v>0.15862999999999999</v>
      </c>
      <c r="F1581" s="24">
        <v>95843387</v>
      </c>
      <c r="G1581" s="24">
        <v>3038484778</v>
      </c>
      <c r="H1581" s="7">
        <v>1579</v>
      </c>
      <c r="J1581" s="10">
        <f t="shared" si="24"/>
        <v>-3.835545020823608E-2</v>
      </c>
    </row>
    <row r="1582" spans="1:10" x14ac:dyDescent="0.25">
      <c r="A1582" t="s">
        <v>60</v>
      </c>
      <c r="B1582" s="24">
        <v>0.15908800000000001</v>
      </c>
      <c r="C1582" s="24">
        <v>0.17011799999999999</v>
      </c>
      <c r="D1582" s="24">
        <v>0.15645300000000001</v>
      </c>
      <c r="E1582" s="24">
        <v>0.16633200000000001</v>
      </c>
      <c r="F1582" s="24">
        <v>83084025</v>
      </c>
      <c r="G1582" s="24">
        <v>3185998397</v>
      </c>
      <c r="H1582" s="7">
        <v>1580</v>
      </c>
      <c r="J1582" s="10">
        <f t="shared" si="24"/>
        <v>4.553454691742935E-2</v>
      </c>
    </row>
    <row r="1583" spans="1:10" x14ac:dyDescent="0.25">
      <c r="A1583" t="s">
        <v>59</v>
      </c>
      <c r="B1583" s="24">
        <v>0.16551399999999999</v>
      </c>
      <c r="C1583" s="24">
        <v>0.16980600000000001</v>
      </c>
      <c r="D1583" s="24">
        <v>0.15969</v>
      </c>
      <c r="E1583" s="24">
        <v>0.160301</v>
      </c>
      <c r="F1583" s="24">
        <v>75295614</v>
      </c>
      <c r="G1583" s="24">
        <v>3070486824</v>
      </c>
      <c r="H1583" s="7">
        <v>1581</v>
      </c>
      <c r="J1583" s="10">
        <f t="shared" si="24"/>
        <v>-3.1495825126575366E-2</v>
      </c>
    </row>
    <row r="1584" spans="1:10" x14ac:dyDescent="0.25">
      <c r="A1584" t="s">
        <v>58</v>
      </c>
      <c r="B1584" s="24">
        <v>0.16067899999999999</v>
      </c>
      <c r="C1584" s="24">
        <v>0.161217</v>
      </c>
      <c r="D1584" s="24">
        <v>0.14832999999999999</v>
      </c>
      <c r="E1584" s="24">
        <v>0.149536</v>
      </c>
      <c r="F1584" s="24">
        <v>76449399</v>
      </c>
      <c r="G1584" s="24">
        <v>2864296545</v>
      </c>
      <c r="H1584" s="7">
        <v>1582</v>
      </c>
      <c r="J1584" s="10">
        <f t="shared" si="24"/>
        <v>-6.934944827886648E-2</v>
      </c>
    </row>
    <row r="1585" spans="1:10" x14ac:dyDescent="0.25">
      <c r="A1585" t="s">
        <v>57</v>
      </c>
      <c r="B1585" s="24">
        <v>0.149287</v>
      </c>
      <c r="C1585" s="24">
        <v>0.15454300000000001</v>
      </c>
      <c r="D1585" s="24">
        <v>0.146425</v>
      </c>
      <c r="E1585" s="24">
        <v>0.14765300000000001</v>
      </c>
      <c r="F1585" s="24">
        <v>71173373</v>
      </c>
      <c r="G1585" s="24">
        <v>2829537833</v>
      </c>
      <c r="H1585" s="7">
        <v>1583</v>
      </c>
      <c r="J1585" s="10">
        <f t="shared" si="24"/>
        <v>-1.0945360279193744E-2</v>
      </c>
    </row>
    <row r="1586" spans="1:10" x14ac:dyDescent="0.25">
      <c r="A1586" t="s">
        <v>56</v>
      </c>
      <c r="B1586" s="24">
        <v>0.14782100000000001</v>
      </c>
      <c r="C1586" s="24">
        <v>0.147896</v>
      </c>
      <c r="D1586" s="24">
        <v>0.135936</v>
      </c>
      <c r="E1586" s="24">
        <v>0.135936</v>
      </c>
      <c r="F1586" s="24">
        <v>68043241</v>
      </c>
      <c r="G1586" s="24">
        <v>2605185368</v>
      </c>
      <c r="H1586" s="7">
        <v>1584</v>
      </c>
      <c r="J1586" s="10">
        <f t="shared" si="24"/>
        <v>-8.0401296162250335E-2</v>
      </c>
    </row>
    <row r="1587" spans="1:10" x14ac:dyDescent="0.25">
      <c r="A1587" t="s">
        <v>55</v>
      </c>
      <c r="B1587" s="24">
        <v>0.13559099999999999</v>
      </c>
      <c r="C1587" s="24">
        <v>0.13922599999999999</v>
      </c>
      <c r="D1587" s="24">
        <v>0.11959400000000001</v>
      </c>
      <c r="E1587" s="24">
        <v>0.11959400000000001</v>
      </c>
      <c r="F1587" s="24">
        <v>152806952</v>
      </c>
      <c r="G1587" s="24">
        <v>2292004338</v>
      </c>
      <c r="H1587" s="7">
        <v>1585</v>
      </c>
      <c r="J1587" s="10">
        <f t="shared" si="24"/>
        <v>-0.1179798069193382</v>
      </c>
    </row>
    <row r="1588" spans="1:10" x14ac:dyDescent="0.25">
      <c r="A1588" t="s">
        <v>54</v>
      </c>
      <c r="B1588" s="24">
        <v>0.11947099999999999</v>
      </c>
      <c r="C1588" s="24">
        <v>0.11947099999999999</v>
      </c>
      <c r="D1588" s="24">
        <v>0.106931</v>
      </c>
      <c r="E1588" s="24">
        <v>0.115263</v>
      </c>
      <c r="F1588" s="24">
        <v>174082644</v>
      </c>
      <c r="G1588" s="24">
        <v>2208988598</v>
      </c>
      <c r="H1588" s="7">
        <v>1586</v>
      </c>
      <c r="J1588" s="10">
        <f t="shared" si="24"/>
        <v>-3.5221936704304728E-2</v>
      </c>
    </row>
    <row r="1589" spans="1:10" x14ac:dyDescent="0.25">
      <c r="A1589" t="s">
        <v>53</v>
      </c>
      <c r="B1589" s="24">
        <v>0.11539099999999999</v>
      </c>
      <c r="C1589" s="24">
        <v>0.12520300000000001</v>
      </c>
      <c r="D1589" s="24">
        <v>0.112567</v>
      </c>
      <c r="E1589" s="24">
        <v>0.118993</v>
      </c>
      <c r="F1589" s="24">
        <v>157281952</v>
      </c>
      <c r="G1589" s="24">
        <v>2280468669</v>
      </c>
      <c r="H1589" s="7">
        <v>1587</v>
      </c>
      <c r="J1589" s="10">
        <f t="shared" si="24"/>
        <v>3.1215606069797543E-2</v>
      </c>
    </row>
    <row r="1590" spans="1:10" x14ac:dyDescent="0.25">
      <c r="A1590" t="s">
        <v>52</v>
      </c>
      <c r="B1590" s="24">
        <v>0.1186</v>
      </c>
      <c r="C1590" s="24">
        <v>0.12653700000000001</v>
      </c>
      <c r="D1590" s="24">
        <v>0.11820600000000001</v>
      </c>
      <c r="E1590" s="24">
        <v>0.12432799999999999</v>
      </c>
      <c r="F1590" s="24">
        <v>184624488</v>
      </c>
      <c r="G1590" s="24">
        <v>2382715091</v>
      </c>
      <c r="H1590" s="7">
        <v>1588</v>
      </c>
      <c r="J1590" s="10">
        <f t="shared" si="24"/>
        <v>4.829679595278244E-2</v>
      </c>
    </row>
    <row r="1591" spans="1:10" x14ac:dyDescent="0.25">
      <c r="A1591" t="s">
        <v>51</v>
      </c>
      <c r="B1591" s="24">
        <v>0.124218</v>
      </c>
      <c r="C1591" s="24">
        <v>0.125444</v>
      </c>
      <c r="D1591" s="24">
        <v>0.11632199999999999</v>
      </c>
      <c r="E1591" s="24">
        <v>0.118253</v>
      </c>
      <c r="F1591" s="24">
        <v>92973561</v>
      </c>
      <c r="G1591" s="24">
        <v>2266294963</v>
      </c>
      <c r="H1591" s="7">
        <v>1589</v>
      </c>
      <c r="J1591" s="10">
        <f t="shared" si="24"/>
        <v>-4.8020415720748992E-2</v>
      </c>
    </row>
    <row r="1592" spans="1:10" x14ac:dyDescent="0.25">
      <c r="A1592" t="s">
        <v>50</v>
      </c>
      <c r="B1592" s="24">
        <v>0.118017</v>
      </c>
      <c r="C1592" s="24">
        <v>0.119161</v>
      </c>
      <c r="D1592" s="24">
        <v>0.112389</v>
      </c>
      <c r="E1592" s="24">
        <v>0.112835</v>
      </c>
      <c r="F1592" s="24">
        <v>198352456</v>
      </c>
      <c r="G1592" s="24">
        <v>2162527149</v>
      </c>
      <c r="H1592" s="7">
        <v>1590</v>
      </c>
      <c r="J1592" s="10">
        <f t="shared" si="24"/>
        <v>-4.3908928374725611E-2</v>
      </c>
    </row>
    <row r="1593" spans="1:10" x14ac:dyDescent="0.25">
      <c r="A1593" t="s">
        <v>49</v>
      </c>
      <c r="B1593" s="24">
        <v>0.112664</v>
      </c>
      <c r="C1593" s="24">
        <v>0.11623600000000001</v>
      </c>
      <c r="D1593" s="24">
        <v>0.11128200000000001</v>
      </c>
      <c r="E1593" s="24">
        <v>0.11369</v>
      </c>
      <c r="F1593" s="24">
        <v>90782295</v>
      </c>
      <c r="G1593" s="24">
        <v>2178919202</v>
      </c>
      <c r="H1593" s="7">
        <v>1591</v>
      </c>
      <c r="J1593" s="10">
        <f t="shared" si="24"/>
        <v>9.1067244195128794E-3</v>
      </c>
    </row>
    <row r="1594" spans="1:10" x14ac:dyDescent="0.25">
      <c r="A1594" t="s">
        <v>48</v>
      </c>
      <c r="B1594" s="24">
        <v>0.11375399999999999</v>
      </c>
      <c r="C1594" s="24">
        <v>0.11375399999999999</v>
      </c>
      <c r="D1594" s="24">
        <v>0.104563</v>
      </c>
      <c r="E1594" s="24">
        <v>0.10580000000000001</v>
      </c>
      <c r="F1594" s="24">
        <v>51964279</v>
      </c>
      <c r="G1594" s="24">
        <v>2028016987</v>
      </c>
      <c r="H1594" s="7">
        <v>1592</v>
      </c>
      <c r="J1594" s="10">
        <f t="shared" si="24"/>
        <v>-6.9922815900979207E-2</v>
      </c>
    </row>
    <row r="1595" spans="1:10" x14ac:dyDescent="0.25">
      <c r="A1595" t="s">
        <v>47</v>
      </c>
      <c r="B1595" s="24">
        <v>0.105656</v>
      </c>
      <c r="C1595" s="24">
        <v>0.105656</v>
      </c>
      <c r="D1595" s="24">
        <v>9.5880999999999994E-2</v>
      </c>
      <c r="E1595" s="24">
        <v>9.7739999999999994E-2</v>
      </c>
      <c r="F1595" s="24">
        <v>75210407</v>
      </c>
      <c r="G1595" s="24">
        <v>1872152898</v>
      </c>
      <c r="H1595" s="7">
        <v>1593</v>
      </c>
      <c r="J1595" s="10">
        <f t="shared" si="24"/>
        <v>-7.4922389641856657E-2</v>
      </c>
    </row>
    <row r="1596" spans="1:10" x14ac:dyDescent="0.25">
      <c r="A1596" t="s">
        <v>46</v>
      </c>
      <c r="B1596" s="24">
        <v>9.7866999999999996E-2</v>
      </c>
      <c r="C1596" s="24">
        <v>9.9413000000000001E-2</v>
      </c>
      <c r="D1596" s="24">
        <v>9.3140000000000001E-2</v>
      </c>
      <c r="E1596" s="24">
        <v>9.5438999999999996E-2</v>
      </c>
      <c r="F1596" s="24">
        <v>80164249</v>
      </c>
      <c r="G1596" s="24">
        <v>1828089362</v>
      </c>
      <c r="H1596" s="7">
        <v>1594</v>
      </c>
      <c r="J1596" s="10">
        <f t="shared" si="24"/>
        <v>-2.4809179805245891E-2</v>
      </c>
    </row>
    <row r="1597" spans="1:10" x14ac:dyDescent="0.25">
      <c r="A1597" t="s">
        <v>45</v>
      </c>
      <c r="B1597" s="24">
        <v>9.5469999999999999E-2</v>
      </c>
      <c r="C1597" s="24">
        <v>9.9585999999999994E-2</v>
      </c>
      <c r="D1597" s="24">
        <v>9.5269999999999994E-2</v>
      </c>
      <c r="E1597" s="24">
        <v>9.6278000000000002E-2</v>
      </c>
      <c r="F1597" s="24">
        <v>64490415</v>
      </c>
      <c r="G1597" s="24">
        <v>1844147765</v>
      </c>
      <c r="H1597" s="7">
        <v>1595</v>
      </c>
      <c r="J1597" s="10">
        <f t="shared" si="24"/>
        <v>8.4633916413533374E-3</v>
      </c>
    </row>
    <row r="1598" spans="1:10" x14ac:dyDescent="0.25">
      <c r="A1598" t="s">
        <v>44</v>
      </c>
      <c r="B1598" s="24">
        <v>9.6490000000000006E-2</v>
      </c>
      <c r="C1598" s="24">
        <v>0.11273900000000001</v>
      </c>
      <c r="D1598" s="24">
        <v>9.6296999999999994E-2</v>
      </c>
      <c r="E1598" s="24">
        <v>0.109693</v>
      </c>
      <c r="F1598" s="24">
        <v>103169894</v>
      </c>
      <c r="G1598" s="24">
        <v>2102859435</v>
      </c>
      <c r="H1598" s="7">
        <v>1596</v>
      </c>
      <c r="J1598" s="10">
        <f t="shared" si="24"/>
        <v>0.13683283241786706</v>
      </c>
    </row>
    <row r="1599" spans="1:10" x14ac:dyDescent="0.25">
      <c r="A1599" t="s">
        <v>43</v>
      </c>
      <c r="B1599" s="24">
        <v>0.109671</v>
      </c>
      <c r="C1599" s="24">
        <v>0.11433</v>
      </c>
      <c r="D1599" s="24">
        <v>0.107612</v>
      </c>
      <c r="E1599" s="24">
        <v>0.11433</v>
      </c>
      <c r="F1599" s="24">
        <v>96486763</v>
      </c>
      <c r="G1599" s="24">
        <v>2191827994</v>
      </c>
      <c r="H1599" s="7">
        <v>1597</v>
      </c>
      <c r="J1599" s="10">
        <f t="shared" si="24"/>
        <v>4.2481604070355845E-2</v>
      </c>
    </row>
    <row r="1600" spans="1:10" x14ac:dyDescent="0.25">
      <c r="A1600" t="s">
        <v>42</v>
      </c>
      <c r="B1600" s="24">
        <v>0.114731</v>
      </c>
      <c r="C1600" s="24">
        <v>0.12659699999999999</v>
      </c>
      <c r="D1600" s="24">
        <v>0.114245</v>
      </c>
      <c r="E1600" s="24">
        <v>0.114245</v>
      </c>
      <c r="F1600" s="24">
        <v>113320280</v>
      </c>
      <c r="G1600" s="24">
        <v>2190204823</v>
      </c>
      <c r="H1600" s="7">
        <v>1598</v>
      </c>
      <c r="J1600" s="10">
        <f t="shared" si="24"/>
        <v>-4.2359955025232966E-3</v>
      </c>
    </row>
    <row r="1601" spans="1:10" x14ac:dyDescent="0.25">
      <c r="A1601" t="s">
        <v>41</v>
      </c>
      <c r="B1601" s="24">
        <v>0.11386499999999999</v>
      </c>
      <c r="C1601" s="24">
        <v>0.12765899999999999</v>
      </c>
      <c r="D1601" s="24">
        <v>0.113524</v>
      </c>
      <c r="E1601" s="24">
        <v>0.12655</v>
      </c>
      <c r="F1601" s="24">
        <v>125348361</v>
      </c>
      <c r="G1601" s="24">
        <v>2423401333</v>
      </c>
      <c r="H1601" s="7">
        <v>1599</v>
      </c>
      <c r="J1601" s="10">
        <f t="shared" si="24"/>
        <v>0.111403855442849</v>
      </c>
    </row>
    <row r="1602" spans="1:10" x14ac:dyDescent="0.25">
      <c r="A1602" t="s">
        <v>40</v>
      </c>
      <c r="B1602" s="24">
        <v>0.12617900000000001</v>
      </c>
      <c r="C1602" s="24">
        <v>0.13344</v>
      </c>
      <c r="D1602" s="24">
        <v>0.117379</v>
      </c>
      <c r="E1602" s="24">
        <v>0.11991599999999999</v>
      </c>
      <c r="F1602" s="24">
        <v>140455598</v>
      </c>
      <c r="G1602" s="24">
        <v>2297618728</v>
      </c>
      <c r="H1602" s="7">
        <v>1600</v>
      </c>
      <c r="J1602" s="10">
        <f t="shared" si="24"/>
        <v>-4.9635834806108926E-2</v>
      </c>
    </row>
    <row r="1603" spans="1:10" x14ac:dyDescent="0.25">
      <c r="A1603" t="s">
        <v>39</v>
      </c>
      <c r="B1603" s="24">
        <v>0.11999700000000001</v>
      </c>
      <c r="C1603" s="24">
        <v>0.123588</v>
      </c>
      <c r="D1603" s="24">
        <v>0.117331</v>
      </c>
      <c r="E1603" s="24">
        <v>0.12275</v>
      </c>
      <c r="F1603" s="24">
        <v>131136807</v>
      </c>
      <c r="G1603" s="24">
        <v>2351910374</v>
      </c>
      <c r="H1603" s="7">
        <v>1601</v>
      </c>
      <c r="J1603" s="10">
        <f t="shared" si="24"/>
        <v>2.2942240222672161E-2</v>
      </c>
    </row>
    <row r="1604" spans="1:10" x14ac:dyDescent="0.25">
      <c r="A1604" t="s">
        <v>38</v>
      </c>
      <c r="B1604" s="24">
        <v>0.123208</v>
      </c>
      <c r="C1604" s="24">
        <v>0.128494</v>
      </c>
      <c r="D1604" s="24">
        <v>0.122604</v>
      </c>
      <c r="E1604" s="24">
        <v>0.126585</v>
      </c>
      <c r="F1604" s="24">
        <v>128331036</v>
      </c>
      <c r="G1604" s="24">
        <v>2425398421</v>
      </c>
      <c r="H1604" s="7">
        <v>1602</v>
      </c>
      <c r="J1604" s="10">
        <f t="shared" ref="J1604:J1638" si="25">(E1604-B1604)/B1604</f>
        <v>2.7408934484773759E-2</v>
      </c>
    </row>
    <row r="1605" spans="1:10" x14ac:dyDescent="0.25">
      <c r="A1605" t="s">
        <v>37</v>
      </c>
      <c r="B1605" s="24">
        <v>0.126668</v>
      </c>
      <c r="C1605" s="24">
        <v>0.141351</v>
      </c>
      <c r="D1605" s="24">
        <v>0.126668</v>
      </c>
      <c r="E1605" s="24">
        <v>0.13252</v>
      </c>
      <c r="F1605" s="24">
        <v>169588599</v>
      </c>
      <c r="G1605" s="24">
        <v>2539102176</v>
      </c>
      <c r="H1605" s="7">
        <v>1603</v>
      </c>
      <c r="J1605" s="10">
        <f t="shared" si="25"/>
        <v>4.6199513689329556E-2</v>
      </c>
    </row>
    <row r="1606" spans="1:10" x14ac:dyDescent="0.25">
      <c r="A1606" t="s">
        <v>36</v>
      </c>
      <c r="B1606" s="24">
        <v>0.13312299999999999</v>
      </c>
      <c r="C1606" s="24">
        <v>0.13334199999999999</v>
      </c>
      <c r="D1606" s="24">
        <v>0.119143</v>
      </c>
      <c r="E1606" s="24">
        <v>0.121682</v>
      </c>
      <c r="F1606" s="24">
        <v>111648903</v>
      </c>
      <c r="G1606" s="24">
        <v>2331526162</v>
      </c>
      <c r="H1606" s="7">
        <v>1604</v>
      </c>
      <c r="J1606" s="10">
        <f t="shared" si="25"/>
        <v>-8.5943075201129732E-2</v>
      </c>
    </row>
    <row r="1607" spans="1:10" x14ac:dyDescent="0.25">
      <c r="A1607" t="s">
        <v>35</v>
      </c>
      <c r="B1607" s="24">
        <v>0.121735</v>
      </c>
      <c r="C1607" s="24">
        <v>0.12553</v>
      </c>
      <c r="D1607" s="24">
        <v>0.117893</v>
      </c>
      <c r="E1607" s="24">
        <v>0.12060700000000001</v>
      </c>
      <c r="F1607" s="24">
        <v>105367076</v>
      </c>
      <c r="G1607" s="24">
        <v>2310919892</v>
      </c>
      <c r="H1607" s="7">
        <v>1605</v>
      </c>
      <c r="J1607" s="10">
        <f t="shared" si="25"/>
        <v>-9.2660286688297545E-3</v>
      </c>
    </row>
    <row r="1608" spans="1:10" x14ac:dyDescent="0.25">
      <c r="A1608" t="s">
        <v>34</v>
      </c>
      <c r="B1608" s="24">
        <v>0.120487</v>
      </c>
      <c r="C1608" s="24">
        <v>0.120645</v>
      </c>
      <c r="D1608" s="24">
        <v>0.110157</v>
      </c>
      <c r="E1608" s="24">
        <v>0.110486</v>
      </c>
      <c r="F1608" s="24">
        <v>84397745</v>
      </c>
      <c r="G1608" s="24">
        <v>2116993848</v>
      </c>
      <c r="H1608" s="7">
        <v>1606</v>
      </c>
      <c r="J1608" s="10">
        <f t="shared" si="25"/>
        <v>-8.3004805497688516E-2</v>
      </c>
    </row>
    <row r="1609" spans="1:10" x14ac:dyDescent="0.25">
      <c r="A1609" t="s">
        <v>33</v>
      </c>
      <c r="B1609" s="24">
        <v>0.110513</v>
      </c>
      <c r="C1609" s="24">
        <v>0.12275999999999999</v>
      </c>
      <c r="D1609" s="24">
        <v>0.10965800000000001</v>
      </c>
      <c r="E1609" s="24">
        <v>0.121383</v>
      </c>
      <c r="F1609" s="24">
        <v>122279839</v>
      </c>
      <c r="G1609" s="24">
        <v>2325792456</v>
      </c>
      <c r="H1609" s="7">
        <v>1607</v>
      </c>
      <c r="J1609" s="10">
        <f t="shared" si="25"/>
        <v>9.8359469021744084E-2</v>
      </c>
    </row>
    <row r="1610" spans="1:10" x14ac:dyDescent="0.25">
      <c r="A1610" t="s">
        <v>32</v>
      </c>
      <c r="B1610" s="24">
        <v>0.12167699999999999</v>
      </c>
      <c r="C1610" s="24">
        <v>0.12235600000000001</v>
      </c>
      <c r="D1610" s="24">
        <v>0.118036</v>
      </c>
      <c r="E1610" s="24">
        <v>0.118036</v>
      </c>
      <c r="F1610" s="24">
        <v>99849382</v>
      </c>
      <c r="G1610" s="24">
        <v>2261665627</v>
      </c>
      <c r="H1610" s="7">
        <v>1608</v>
      </c>
      <c r="J1610" s="10">
        <f t="shared" si="25"/>
        <v>-2.9923485950508245E-2</v>
      </c>
    </row>
    <row r="1611" spans="1:10" x14ac:dyDescent="0.25">
      <c r="A1611" t="s">
        <v>31</v>
      </c>
      <c r="B1611" s="24">
        <v>0.118284</v>
      </c>
      <c r="C1611" s="24">
        <v>0.11934500000000001</v>
      </c>
      <c r="D1611" s="24">
        <v>0.116329</v>
      </c>
      <c r="E1611" s="24">
        <v>0.11743000000000001</v>
      </c>
      <c r="F1611" s="24">
        <v>87412670</v>
      </c>
      <c r="G1611" s="24">
        <v>2250048215</v>
      </c>
      <c r="H1611" s="7">
        <v>1609</v>
      </c>
      <c r="J1611" s="10">
        <f t="shared" si="25"/>
        <v>-7.2199113996820677E-3</v>
      </c>
    </row>
    <row r="1612" spans="1:10" x14ac:dyDescent="0.25">
      <c r="A1612" t="s">
        <v>30</v>
      </c>
      <c r="B1612" s="24">
        <v>0.11770899999999999</v>
      </c>
      <c r="C1612" s="24">
        <v>0.11788800000000001</v>
      </c>
      <c r="D1612" s="24">
        <v>0.11250599999999999</v>
      </c>
      <c r="E1612" s="24">
        <v>0.112813</v>
      </c>
      <c r="F1612" s="24">
        <v>101118303</v>
      </c>
      <c r="G1612" s="24">
        <v>2161590359</v>
      </c>
      <c r="H1612" s="7">
        <v>1610</v>
      </c>
      <c r="J1612" s="10">
        <f t="shared" si="25"/>
        <v>-4.1594100705978285E-2</v>
      </c>
    </row>
    <row r="1613" spans="1:10" x14ac:dyDescent="0.25">
      <c r="A1613" t="s">
        <v>29</v>
      </c>
      <c r="B1613" s="24">
        <v>0.112932</v>
      </c>
      <c r="C1613" s="24">
        <v>0.118505</v>
      </c>
      <c r="D1613" s="24">
        <v>0.112223</v>
      </c>
      <c r="E1613" s="24">
        <v>0.11593000000000001</v>
      </c>
      <c r="F1613" s="24">
        <v>91630088</v>
      </c>
      <c r="G1613" s="24">
        <v>2221377985</v>
      </c>
      <c r="H1613" s="7">
        <v>1611</v>
      </c>
      <c r="J1613" s="10">
        <f t="shared" si="25"/>
        <v>2.654694860624093E-2</v>
      </c>
    </row>
    <row r="1614" spans="1:10" x14ac:dyDescent="0.25">
      <c r="A1614" t="s">
        <v>28</v>
      </c>
      <c r="B1614" s="24">
        <v>0.116054</v>
      </c>
      <c r="C1614" s="24">
        <v>0.119368</v>
      </c>
      <c r="D1614" s="24">
        <v>0.11419700000000001</v>
      </c>
      <c r="E1614" s="24">
        <v>0.11933100000000001</v>
      </c>
      <c r="F1614" s="24">
        <v>106949561</v>
      </c>
      <c r="G1614" s="24">
        <v>2286718690</v>
      </c>
      <c r="H1614" s="7">
        <v>1612</v>
      </c>
      <c r="J1614" s="10">
        <f t="shared" si="25"/>
        <v>2.8236855257035537E-2</v>
      </c>
    </row>
    <row r="1615" spans="1:10" x14ac:dyDescent="0.25">
      <c r="A1615" t="s">
        <v>27</v>
      </c>
      <c r="B1615" s="24">
        <v>0.118946</v>
      </c>
      <c r="C1615" s="24">
        <v>0.118976</v>
      </c>
      <c r="D1615" s="24">
        <v>0.11357100000000001</v>
      </c>
      <c r="E1615" s="24">
        <v>0.113825</v>
      </c>
      <c r="F1615" s="24">
        <v>90192344</v>
      </c>
      <c r="G1615" s="24">
        <v>2181193935</v>
      </c>
      <c r="H1615" s="7">
        <v>1613</v>
      </c>
      <c r="J1615" s="10">
        <f t="shared" si="25"/>
        <v>-4.3053150168984249E-2</v>
      </c>
    </row>
    <row r="1616" spans="1:10" x14ac:dyDescent="0.25">
      <c r="A1616" t="s">
        <v>26</v>
      </c>
      <c r="B1616" s="24">
        <v>0.113778</v>
      </c>
      <c r="C1616" s="24">
        <v>0.117095</v>
      </c>
      <c r="D1616" s="24">
        <v>0.112709</v>
      </c>
      <c r="E1616" s="24">
        <v>0.11536100000000001</v>
      </c>
      <c r="F1616" s="24">
        <v>80564462</v>
      </c>
      <c r="G1616" s="24">
        <v>2210639452</v>
      </c>
      <c r="H1616" s="7">
        <v>1614</v>
      </c>
      <c r="J1616" s="10">
        <f t="shared" si="25"/>
        <v>1.3913058763557111E-2</v>
      </c>
    </row>
    <row r="1617" spans="1:10" x14ac:dyDescent="0.25">
      <c r="A1617" t="s">
        <v>25</v>
      </c>
      <c r="B1617" s="24">
        <v>0.11512799999999999</v>
      </c>
      <c r="C1617" s="24">
        <v>0.116614</v>
      </c>
      <c r="D1617" s="24">
        <v>0.113536</v>
      </c>
      <c r="E1617" s="24">
        <v>0.11404599999999999</v>
      </c>
      <c r="F1617" s="24">
        <v>88463994</v>
      </c>
      <c r="G1617" s="24">
        <v>2185438333</v>
      </c>
      <c r="H1617" s="7">
        <v>1615</v>
      </c>
      <c r="J1617" s="10">
        <f t="shared" si="25"/>
        <v>-9.3982350079911021E-3</v>
      </c>
    </row>
    <row r="1618" spans="1:10" x14ac:dyDescent="0.25">
      <c r="A1618" t="s">
        <v>24</v>
      </c>
      <c r="B1618" s="24">
        <v>0.11407299999999999</v>
      </c>
      <c r="C1618" s="24">
        <v>0.121527</v>
      </c>
      <c r="D1618" s="24">
        <v>0.113293</v>
      </c>
      <c r="E1618" s="24">
        <v>0.120384</v>
      </c>
      <c r="F1618" s="24">
        <v>93094440</v>
      </c>
      <c r="G1618" s="24">
        <v>2306881891</v>
      </c>
      <c r="H1618" s="7">
        <v>1616</v>
      </c>
      <c r="J1618" s="10">
        <f t="shared" si="25"/>
        <v>5.5324222208585828E-2</v>
      </c>
    </row>
    <row r="1619" spans="1:10" x14ac:dyDescent="0.25">
      <c r="A1619" t="s">
        <v>23</v>
      </c>
      <c r="B1619" s="24">
        <v>0.12030299999999999</v>
      </c>
      <c r="C1619" s="24">
        <v>0.12410599999999999</v>
      </c>
      <c r="D1619" s="24">
        <v>0.120021</v>
      </c>
      <c r="E1619" s="24">
        <v>0.12322</v>
      </c>
      <c r="F1619" s="24">
        <v>95010988</v>
      </c>
      <c r="G1619" s="24">
        <v>2361236045</v>
      </c>
      <c r="H1619" s="7">
        <v>1617</v>
      </c>
      <c r="J1619" s="10">
        <f t="shared" si="25"/>
        <v>2.4247109382143448E-2</v>
      </c>
    </row>
    <row r="1620" spans="1:10" x14ac:dyDescent="0.25">
      <c r="A1620" t="s">
        <v>22</v>
      </c>
      <c r="B1620" s="24">
        <v>0.12325999999999999</v>
      </c>
      <c r="C1620" s="24">
        <v>0.129191</v>
      </c>
      <c r="D1620" s="24">
        <v>0.120541</v>
      </c>
      <c r="E1620" s="24">
        <v>0.12311900000000001</v>
      </c>
      <c r="F1620" s="24">
        <v>104584394</v>
      </c>
      <c r="G1620" s="24">
        <v>2359368084</v>
      </c>
      <c r="H1620" s="7">
        <v>1618</v>
      </c>
      <c r="J1620" s="10">
        <f t="shared" si="25"/>
        <v>-1.1439234139216969E-3</v>
      </c>
    </row>
    <row r="1621" spans="1:10" x14ac:dyDescent="0.25">
      <c r="A1621" t="s">
        <v>21</v>
      </c>
      <c r="B1621" s="24">
        <v>0.123213</v>
      </c>
      <c r="C1621" s="24">
        <v>0.12440900000000001</v>
      </c>
      <c r="D1621" s="24">
        <v>0.122214</v>
      </c>
      <c r="E1621" s="24">
        <v>0.123774</v>
      </c>
      <c r="F1621" s="24">
        <v>94733730</v>
      </c>
      <c r="G1621" s="24">
        <v>2371931755</v>
      </c>
      <c r="H1621" s="7">
        <v>1619</v>
      </c>
      <c r="J1621" s="10">
        <f t="shared" si="25"/>
        <v>4.5530909887754704E-3</v>
      </c>
    </row>
    <row r="1622" spans="1:10" x14ac:dyDescent="0.25">
      <c r="A1622" t="s">
        <v>20</v>
      </c>
      <c r="B1622" s="24">
        <v>0.12383</v>
      </c>
      <c r="C1622" s="24">
        <v>0.12839400000000001</v>
      </c>
      <c r="D1622" s="24">
        <v>0.107248</v>
      </c>
      <c r="E1622" s="24">
        <v>0.109879</v>
      </c>
      <c r="F1622" s="24">
        <v>128623288</v>
      </c>
      <c r="G1622" s="24">
        <v>2101578736</v>
      </c>
      <c r="H1622" s="7">
        <v>1620</v>
      </c>
      <c r="J1622" s="10">
        <f t="shared" si="25"/>
        <v>-0.11266252119841712</v>
      </c>
    </row>
    <row r="1623" spans="1:10" x14ac:dyDescent="0.25">
      <c r="A1623" t="s">
        <v>19</v>
      </c>
      <c r="B1623" s="24">
        <v>0.108776</v>
      </c>
      <c r="C1623" s="24">
        <v>0.111904</v>
      </c>
      <c r="D1623" s="24">
        <v>0.106211</v>
      </c>
      <c r="E1623" s="24">
        <v>0.107332</v>
      </c>
      <c r="F1623" s="24">
        <v>102731220</v>
      </c>
      <c r="G1623" s="24">
        <v>2052863209</v>
      </c>
      <c r="H1623" s="7">
        <v>1621</v>
      </c>
      <c r="J1623" s="10">
        <f t="shared" si="25"/>
        <v>-1.3274987129513872E-2</v>
      </c>
    </row>
    <row r="1624" spans="1:10" x14ac:dyDescent="0.25">
      <c r="A1624" t="s">
        <v>18</v>
      </c>
      <c r="B1624" s="24">
        <v>0.107269</v>
      </c>
      <c r="C1624" s="24">
        <v>0.107752</v>
      </c>
      <c r="D1624" s="24">
        <v>0.105778</v>
      </c>
      <c r="E1624" s="24">
        <v>0.106764</v>
      </c>
      <c r="F1624" s="24">
        <v>103509557</v>
      </c>
      <c r="G1624" s="24">
        <v>2042010171</v>
      </c>
      <c r="H1624" s="7">
        <v>1622</v>
      </c>
      <c r="J1624" s="10">
        <f t="shared" si="25"/>
        <v>-4.7077906944224838E-3</v>
      </c>
    </row>
    <row r="1625" spans="1:10" x14ac:dyDescent="0.25">
      <c r="A1625" t="s">
        <v>17</v>
      </c>
      <c r="B1625" s="24">
        <v>0.10675800000000001</v>
      </c>
      <c r="C1625" s="24">
        <v>0.111775</v>
      </c>
      <c r="D1625" s="24">
        <v>0.103231</v>
      </c>
      <c r="E1625" s="24">
        <v>0.10360900000000001</v>
      </c>
      <c r="F1625" s="24">
        <v>119389904</v>
      </c>
      <c r="G1625" s="24">
        <v>1981659222</v>
      </c>
      <c r="H1625" s="7">
        <v>1623</v>
      </c>
      <c r="J1625" s="10">
        <f t="shared" si="25"/>
        <v>-2.9496618520391905E-2</v>
      </c>
    </row>
    <row r="1626" spans="1:10" x14ac:dyDescent="0.25">
      <c r="A1626" t="s">
        <v>16</v>
      </c>
      <c r="B1626" s="24">
        <v>0.10364900000000001</v>
      </c>
      <c r="C1626" s="24">
        <v>0.110128</v>
      </c>
      <c r="D1626" s="24">
        <v>0.10364900000000001</v>
      </c>
      <c r="E1626" s="24">
        <v>0.109649</v>
      </c>
      <c r="F1626" s="24">
        <v>110842789</v>
      </c>
      <c r="G1626" s="24">
        <v>2097196130</v>
      </c>
      <c r="H1626" s="7">
        <v>1624</v>
      </c>
      <c r="J1626" s="10">
        <f t="shared" si="25"/>
        <v>5.7887678607608288E-2</v>
      </c>
    </row>
    <row r="1627" spans="1:10" x14ac:dyDescent="0.25">
      <c r="A1627" t="s">
        <v>15</v>
      </c>
      <c r="B1627" s="24">
        <v>0.10942200000000001</v>
      </c>
      <c r="C1627" s="24">
        <v>0.109954</v>
      </c>
      <c r="D1627" s="24">
        <v>0.10542700000000001</v>
      </c>
      <c r="E1627" s="24">
        <v>0.105685</v>
      </c>
      <c r="F1627" s="24">
        <v>89555967</v>
      </c>
      <c r="G1627" s="24">
        <v>2021440021</v>
      </c>
      <c r="H1627" s="7">
        <v>1625</v>
      </c>
      <c r="J1627" s="10">
        <f t="shared" si="25"/>
        <v>-3.4152181462594397E-2</v>
      </c>
    </row>
    <row r="1628" spans="1:10" x14ac:dyDescent="0.25">
      <c r="A1628" t="s">
        <v>14</v>
      </c>
      <c r="B1628" s="24">
        <v>0.105837</v>
      </c>
      <c r="C1628" s="24">
        <v>0.10806</v>
      </c>
      <c r="D1628" s="24">
        <v>0.105679</v>
      </c>
      <c r="E1628" s="24">
        <v>0.106891</v>
      </c>
      <c r="F1628" s="24">
        <v>92258083</v>
      </c>
      <c r="G1628" s="24">
        <v>2044510226</v>
      </c>
      <c r="H1628" s="7">
        <v>1626</v>
      </c>
      <c r="J1628" s="10">
        <f t="shared" si="25"/>
        <v>9.9587100919338173E-3</v>
      </c>
    </row>
    <row r="1629" spans="1:10" x14ac:dyDescent="0.25">
      <c r="A1629" t="s">
        <v>13</v>
      </c>
      <c r="B1629" s="24">
        <v>0.106708</v>
      </c>
      <c r="C1629" s="24">
        <v>0.10885599999999999</v>
      </c>
      <c r="D1629" s="24">
        <v>0.105667</v>
      </c>
      <c r="E1629" s="24">
        <v>0.108461</v>
      </c>
      <c r="F1629" s="24">
        <v>110024544</v>
      </c>
      <c r="G1629" s="24">
        <v>2074534041</v>
      </c>
      <c r="H1629" s="7">
        <v>1627</v>
      </c>
      <c r="J1629" s="10">
        <f t="shared" si="25"/>
        <v>1.6428009146455792E-2</v>
      </c>
    </row>
    <row r="1630" spans="1:10" x14ac:dyDescent="0.25">
      <c r="A1630" t="s">
        <v>12</v>
      </c>
      <c r="B1630" s="24">
        <v>0.10831200000000001</v>
      </c>
      <c r="C1630" s="24">
        <v>0.10893700000000001</v>
      </c>
      <c r="D1630" s="24">
        <v>0.10580199999999999</v>
      </c>
      <c r="E1630" s="24">
        <v>0.106821</v>
      </c>
      <c r="F1630" s="24">
        <v>84272978</v>
      </c>
      <c r="G1630" s="24">
        <v>2043394276</v>
      </c>
      <c r="H1630" s="7">
        <v>1628</v>
      </c>
      <c r="J1630" s="10">
        <f t="shared" si="25"/>
        <v>-1.3765787724351929E-2</v>
      </c>
    </row>
    <row r="1631" spans="1:10" x14ac:dyDescent="0.25">
      <c r="A1631" t="s">
        <v>11</v>
      </c>
      <c r="B1631" s="24">
        <v>0.106863</v>
      </c>
      <c r="C1631" s="24">
        <v>0.11006299999999999</v>
      </c>
      <c r="D1631" s="24">
        <v>0.106707</v>
      </c>
      <c r="E1631" s="24">
        <v>0.108304</v>
      </c>
      <c r="F1631" s="24">
        <v>111942030</v>
      </c>
      <c r="G1631" s="24">
        <v>2071773680</v>
      </c>
      <c r="H1631" s="7">
        <v>1629</v>
      </c>
      <c r="J1631" s="10">
        <f t="shared" si="25"/>
        <v>1.3484554990969726E-2</v>
      </c>
    </row>
    <row r="1632" spans="1:10" x14ac:dyDescent="0.25">
      <c r="A1632" t="s">
        <v>10</v>
      </c>
      <c r="B1632" s="24">
        <v>0.108195</v>
      </c>
      <c r="C1632" s="24">
        <v>0.108906</v>
      </c>
      <c r="D1632" s="24">
        <v>0.10394399999999999</v>
      </c>
      <c r="E1632" s="24">
        <v>0.104702</v>
      </c>
      <c r="F1632" s="24">
        <v>123424390</v>
      </c>
      <c r="G1632" s="24">
        <v>2002863078</v>
      </c>
      <c r="H1632" s="7">
        <v>1630</v>
      </c>
      <c r="J1632" s="10">
        <f t="shared" si="25"/>
        <v>-3.2284301492675228E-2</v>
      </c>
    </row>
    <row r="1633" spans="1:10" x14ac:dyDescent="0.25">
      <c r="A1633" t="s">
        <v>9</v>
      </c>
      <c r="B1633" s="24">
        <v>0.104683</v>
      </c>
      <c r="C1633" s="24">
        <v>0.104856</v>
      </c>
      <c r="D1633" s="24">
        <v>0.102676</v>
      </c>
      <c r="E1633" s="24">
        <v>0.10338</v>
      </c>
      <c r="F1633" s="24">
        <v>111143574</v>
      </c>
      <c r="G1633" s="24">
        <v>1977567464</v>
      </c>
      <c r="H1633" s="7">
        <v>1631</v>
      </c>
      <c r="J1633" s="10">
        <f t="shared" si="25"/>
        <v>-1.2447102203796209E-2</v>
      </c>
    </row>
    <row r="1634" spans="1:10" x14ac:dyDescent="0.25">
      <c r="A1634" t="s">
        <v>8</v>
      </c>
      <c r="B1634" s="24">
        <v>0.10365000000000001</v>
      </c>
      <c r="C1634" s="24">
        <v>0.104986</v>
      </c>
      <c r="D1634" s="24">
        <v>0.10169</v>
      </c>
      <c r="E1634" s="24">
        <v>0.104103</v>
      </c>
      <c r="F1634" s="24">
        <v>129057418</v>
      </c>
      <c r="G1634" s="24">
        <v>1991464324</v>
      </c>
      <c r="H1634" s="7">
        <v>1632</v>
      </c>
      <c r="J1634" s="10">
        <f t="shared" si="25"/>
        <v>4.370477568740907E-3</v>
      </c>
    </row>
    <row r="1635" spans="1:10" x14ac:dyDescent="0.25">
      <c r="A1635" t="s">
        <v>7</v>
      </c>
      <c r="B1635" s="24">
        <v>0.104134</v>
      </c>
      <c r="C1635" s="24">
        <v>0.104349</v>
      </c>
      <c r="D1635" s="24">
        <v>0.10158399999999999</v>
      </c>
      <c r="E1635" s="24">
        <v>0.102576</v>
      </c>
      <c r="F1635" s="24">
        <v>97605045</v>
      </c>
      <c r="G1635" s="24">
        <v>1962267842</v>
      </c>
      <c r="H1635" s="7">
        <v>1633</v>
      </c>
      <c r="J1635" s="10">
        <f t="shared" si="25"/>
        <v>-1.4961491923867361E-2</v>
      </c>
    </row>
    <row r="1636" spans="1:10" x14ac:dyDescent="0.25">
      <c r="A1636" t="s">
        <v>6</v>
      </c>
      <c r="B1636" s="24">
        <v>0.10237</v>
      </c>
      <c r="C1636" s="24">
        <v>0.10266500000000001</v>
      </c>
      <c r="D1636" s="24">
        <v>0.10122200000000001</v>
      </c>
      <c r="E1636" s="24">
        <v>0.10221</v>
      </c>
      <c r="F1636" s="24">
        <v>109073513</v>
      </c>
      <c r="G1636" s="24">
        <v>1955266764</v>
      </c>
      <c r="H1636" s="7">
        <v>1634</v>
      </c>
      <c r="J1636" s="10">
        <f t="shared" si="25"/>
        <v>-1.5629578978216992E-3</v>
      </c>
    </row>
    <row r="1637" spans="1:10" x14ac:dyDescent="0.25">
      <c r="A1637" t="s">
        <v>5</v>
      </c>
      <c r="B1637" s="24">
        <v>0.101969</v>
      </c>
      <c r="C1637" s="24">
        <v>0.101969</v>
      </c>
      <c r="D1637" s="24">
        <v>0.10019</v>
      </c>
      <c r="E1637" s="24">
        <v>0.101741</v>
      </c>
      <c r="F1637" s="24">
        <v>102773915</v>
      </c>
      <c r="G1637" s="24">
        <v>1950045412</v>
      </c>
      <c r="H1637" s="7">
        <v>1635</v>
      </c>
      <c r="J1637" s="10">
        <f t="shared" si="25"/>
        <v>-2.2359736782748283E-3</v>
      </c>
    </row>
    <row r="1638" spans="1:10" x14ac:dyDescent="0.25">
      <c r="A1638" t="s">
        <v>103</v>
      </c>
      <c r="B1638" s="24">
        <v>0.101689</v>
      </c>
      <c r="C1638" s="24">
        <v>0.10444100000000001</v>
      </c>
      <c r="D1638" s="24">
        <v>9.8993999999999999E-2</v>
      </c>
      <c r="E1638" s="24">
        <v>0.10001400000000001</v>
      </c>
      <c r="F1638" s="24">
        <v>142586255</v>
      </c>
      <c r="G1638" s="24">
        <v>1916958809</v>
      </c>
      <c r="H1638" s="7">
        <v>1636</v>
      </c>
      <c r="J1638" s="10">
        <f t="shared" si="25"/>
        <v>-1.6471791442535536E-2</v>
      </c>
    </row>
  </sheetData>
  <sortState ref="A3:H1638">
    <sortCondition ref="H3:H163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94C5A-77D6-4540-AB6F-EF9F32E010E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16</vt:i4>
      </vt:variant>
    </vt:vector>
  </HeadingPairs>
  <TitlesOfParts>
    <vt:vector size="16" baseType="lpstr">
      <vt:lpstr>Foglio16</vt:lpstr>
      <vt:lpstr>Volumi Totali</vt:lpstr>
      <vt:lpstr>Indice</vt:lpstr>
      <vt:lpstr>Foglio1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Massimo Pichini</cp:lastModifiedBy>
  <dcterms:created xsi:type="dcterms:W3CDTF">2019-01-27T10:57:39Z</dcterms:created>
  <dcterms:modified xsi:type="dcterms:W3CDTF">2019-02-10T19:55:25Z</dcterms:modified>
</cp:coreProperties>
</file>